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Dictionary" sheetId="1" r:id="rId4"/>
    <sheet state="visible" name="GDP" sheetId="2" r:id="rId5"/>
    <sheet state="visible" name="processed_solutions" sheetId="3" r:id="rId6"/>
    <sheet state="visible" name="Sheet12" sheetId="4" r:id="rId7"/>
    <sheet state="visible" name="ENERGY" sheetId="5" r:id="rId8"/>
    <sheet state="visible" name="HUMAN RESOURCES" sheetId="6" r:id="rId9"/>
    <sheet state="visible" name="TOURISM" sheetId="7" r:id="rId10"/>
    <sheet state="visible" name="BUSINESS" sheetId="8" r:id="rId11"/>
  </sheets>
  <definedNames>
    <definedName hidden="1" localSheetId="1" name="_xlnm._FilterDatabase">GDP!$A$1:$H$2692</definedName>
    <definedName hidden="1" localSheetId="2" name="_xlnm._FilterDatabase">processed_solutions!$A$1:$J$2693</definedName>
    <definedName hidden="1" localSheetId="5" name="_xlnm._FilterDatabase">'HUMAN RESOURCES'!$A$1:$M$2692</definedName>
    <definedName hidden="1" localSheetId="6" name="_xlnm._FilterDatabase">TOURISM!$E$1:$E$2692</definedName>
    <definedName hidden="1" localSheetId="7" name="_xlnm._FilterDatabase">BUSINESS!$I$1:$I$2692</definedName>
    <definedName hidden="1" localSheetId="1" name="Z_F5DE9B8A_27AE_40F4_8FE1_BEA8AA38FE88_.wvu.FilterData">GDP!$B$1:$B$2692</definedName>
  </definedNames>
  <calcPr/>
  <customWorkbookViews>
    <customWorkbookView activeSheetId="0" maximized="1" windowHeight="0" windowWidth="0" guid="{F5DE9B8A-27AE-40F4-8FE1-BEA8AA38FE88}" name="Filter 1"/>
  </customWorkbookViews>
</workbook>
</file>

<file path=xl/sharedStrings.xml><?xml version="1.0" encoding="utf-8"?>
<sst xmlns="http://schemas.openxmlformats.org/spreadsheetml/2006/main" count="48595" uniqueCount="290">
  <si>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</si>
  <si>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</si>
  <si>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</si>
  <si>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</si>
  <si>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</si>
  <si>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</si>
  <si>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</si>
  <si>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</si>
  <si>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</si>
  <si>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</si>
  <si>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</si>
  <si>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</si>
  <si>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</si>
  <si>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</si>
  <si>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</si>
  <si>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</si>
  <si>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</si>
  <si>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</si>
  <si>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</si>
  <si>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</si>
  <si>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</si>
  <si>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</si>
  <si>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</si>
  <si>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</si>
  <si>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</si>
  <si>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</si>
  <si>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</si>
  <si>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</si>
  <si>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</si>
  <si>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</si>
  <si>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</si>
  <si>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</si>
  <si>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</si>
  <si>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</si>
  <si>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</si>
  <si>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</si>
  <si>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</si>
  <si>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</si>
  <si>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</si>
  <si>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</si>
  <si>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</si>
  <si>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</si>
  <si>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</si>
  <si>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</si>
  <si>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</si>
  <si>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</si>
  <si>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</si>
  <si>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</si>
  <si>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</si>
  <si>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</si>
  <si>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</si>
  <si>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</si>
  <si>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</si>
  <si>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</si>
  <si>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</si>
  <si>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</si>
  <si>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</si>
  <si>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</si>
  <si>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unique_id</t>
  </si>
  <si>
    <t>YEAR</t>
  </si>
  <si>
    <t>Afghanistan-Asia</t>
  </si>
  <si>
    <t>Asia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</si>
  <si>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</si>
  <si>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</si>
  <si>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</si>
  <si>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</si>
  <si>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</si>
  <si>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</si>
  <si>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</si>
  <si>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</si>
  <si>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</si>
  <si>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</si>
  <si>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</si>
  <si>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</si>
  <si>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</si>
  <si>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Albania-Europe</t>
  </si>
  <si>
    <t>Europe</t>
  </si>
  <si>
    <t>Algeria-Africa</t>
  </si>
  <si>
    <t>Africa</t>
  </si>
  <si>
    <t>American Samoa-Oceania</t>
  </si>
  <si>
    <t>Oceania</t>
  </si>
  <si>
    <t>Andorra-Europe</t>
  </si>
  <si>
    <t>Angola-Africa</t>
  </si>
  <si>
    <t>Antigua and Barbuda-The Americas</t>
  </si>
  <si>
    <t>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</si>
  <si>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</si>
  <si>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</si>
  <si>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</si>
  <si>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</si>
  <si>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</si>
  <si>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</si>
  <si>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</si>
  <si>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Bahrain-Middle East</t>
  </si>
  <si>
    <t>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</si>
  <si>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</si>
  <si>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</si>
  <si>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</si>
  <si>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</si>
  <si>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</si>
  <si>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</si>
  <si>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</si>
  <si>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</si>
  <si>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</si>
  <si>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</si>
  <si>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</si>
  <si>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</si>
  <si>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</si>
  <si>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</si>
  <si>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</si>
  <si>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</si>
  <si>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</si>
  <si>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</si>
  <si>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</si>
  <si>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</si>
  <si>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</si>
  <si>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</si>
  <si>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</si>
  <si>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</si>
  <si>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</si>
  <si>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</si>
  <si>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</si>
  <si>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</si>
  <si>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</si>
  <si>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</si>
  <si>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</si>
  <si>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</si>
  <si>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</si>
  <si>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</si>
  <si>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</si>
  <si>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</si>
  <si>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</si>
  <si>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</si>
  <si>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</si>
  <si>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</si>
  <si>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</si>
  <si>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</si>
  <si>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</si>
  <si>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</si>
  <si>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</si>
  <si>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</si>
  <si>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</si>
  <si>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</si>
  <si>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</si>
  <si>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</si>
  <si>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</si>
  <si>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</si>
  <si>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</si>
  <si>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</si>
  <si>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</si>
  <si>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</si>
  <si>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</si>
  <si>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</si>
  <si>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</si>
  <si>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</si>
  <si>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</si>
  <si>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</si>
  <si>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</si>
  <si>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</si>
  <si>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</si>
  <si>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</si>
  <si>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</si>
  <si>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</si>
  <si>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</si>
  <si>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</si>
  <si>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</si>
  <si>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</si>
  <si>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</si>
  <si>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</si>
  <si>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</si>
  <si>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</si>
  <si>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</si>
  <si>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</si>
  <si>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</si>
  <si>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</si>
  <si>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</si>
  <si>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</si>
  <si>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</si>
  <si>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</si>
  <si>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</si>
  <si>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</si>
  <si>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</si>
  <si>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</si>
  <si>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</si>
  <si>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</si>
  <si>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</si>
  <si>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</si>
  <si>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</si>
  <si>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</si>
  <si>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</si>
  <si>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</si>
  <si>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</si>
  <si>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</si>
  <si>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</si>
  <si>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</si>
  <si>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</si>
  <si>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</si>
  <si>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</si>
  <si>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</si>
  <si>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</si>
  <si>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</si>
  <si>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</si>
  <si>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</si>
  <si>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</si>
  <si>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</si>
  <si>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</si>
  <si>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</si>
  <si>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</si>
  <si>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</si>
  <si>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</si>
  <si>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</si>
  <si>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</si>
  <si>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</si>
  <si>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</si>
  <si>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</si>
  <si>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</si>
  <si>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</si>
  <si>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</si>
  <si>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</si>
  <si>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</si>
  <si>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</si>
  <si>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</si>
  <si>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</si>
  <si>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</si>
  <si>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</si>
  <si>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</si>
  <si>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</si>
  <si>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</si>
  <si>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</si>
  <si>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</si>
  <si>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</si>
  <si>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</si>
  <si>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</si>
  <si>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</si>
  <si>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</si>
  <si>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</si>
  <si>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</si>
  <si>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</si>
  <si>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</si>
  <si>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</si>
  <si>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</si>
  <si>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</si>
  <si>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</si>
  <si>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</si>
  <si>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</si>
  <si>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</si>
  <si>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</si>
  <si>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</si>
  <si>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</si>
  <si>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</si>
  <si>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</si>
  <si>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</si>
  <si>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</si>
  <si>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</si>
  <si>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</si>
  <si>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</si>
  <si>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</si>
  <si>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</si>
  <si>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</si>
  <si>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</si>
  <si>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</si>
  <si>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</si>
  <si>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</si>
  <si>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</si>
  <si>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</si>
  <si>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</si>
  <si>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</si>
  <si>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</si>
  <si>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</si>
  <si>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</si>
  <si>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</si>
  <si>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</si>
  <si>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</si>
  <si>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</si>
  <si>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</si>
  <si>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</si>
  <si>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</si>
  <si>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</si>
  <si>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</si>
  <si>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</si>
  <si>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</si>
  <si>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</si>
  <si>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</si>
  <si>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</si>
  <si>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</si>
  <si>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</si>
  <si>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</si>
  <si>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Energy usage</t>
  </si>
  <si>
    <t>Co2 Emission</t>
  </si>
  <si>
    <t>gdp/capita</t>
  </si>
  <si>
    <t xml:space="preserve">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</si>
</sst>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mm-dd-yyyy"/>
  </numFmts>
  <fonts count="14">
    <font>
      <sz val="10.0"/>
      <color rgb="FF000000"/>
      <name val="Arial"/>
      <scheme val="minor"/>
    </font>
    <font>
      <b/>
      <color theme="0"/>
      <name val="Arial"/>
      <scheme val="minor"/>
    </font>
    <font>
      <color theme="1"/>
      <name val="Arial"/>
      <scheme val="minor"/>
    </font>
    <font>
      <sz val="11.0"/>
      <color rgb="FF000000"/>
      <name val="Calibri"/>
    </font>
    <font>
      <sz val="11.0"/>
      <color theme="1"/>
      <name val="Calibri"/>
    </font>
    <font>
      <sz val="9.0"/>
      <color rgb="FF000000"/>
      <name val="&quot;Google Sans Mono&quot;"/>
    </font>
    <font>
      <sz val="11.0"/>
      <color rgb="FFFF0000"/>
      <name val="Calibri"/>
    </font>
    <font>
      <color rgb="FF93C47D"/>
      <name val="Arial"/>
      <scheme val="minor"/>
    </font>
    <font>
      <b/>
      <sz val="11.0"/>
      <color rgb="FF3C78D8"/>
      <name val="Calibri"/>
    </font>
    <font>
      <b/>
      <sz val="11.0"/>
      <color rgb="FFFF6D01"/>
      <name val="Calibri"/>
    </font>
    <font>
      <b/>
      <sz val="11.0"/>
      <color rgb="FFFBBC04"/>
      <name val="Calibri"/>
    </font>
    <font>
      <b/>
      <sz val="11.0"/>
      <color theme="6"/>
      <name val="Calibri"/>
    </font>
    <font>
      <color theme="1"/>
      <name val="Arial"/>
    </font>
    <font>
      <sz val="9.0"/>
      <color theme="1"/>
      <name val="Google Sans Mono"/>
    </font>
  </fonts>
  <fills count="4">
    <fill>
      <patternFill patternType="none"/>
    </fill>
    <fill>
      <patternFill patternType="lightGray"/>
    </fill>
    <fill>
      <patternFill patternType="solid">
        <fgColor rgb="FF073763"/>
        <bgColor rgb="FF073763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0" fontId="2" numFmtId="0" xfId="0" applyAlignment="1" applyBorder="1" applyFont="1">
      <alignment readingOrder="0"/>
    </xf>
    <xf borderId="1" fillId="0" fontId="3" numFmtId="0" xfId="0" applyAlignment="1" applyBorder="1" applyFont="1">
      <alignment readingOrder="0" shrinkToFit="0" vertical="bottom" wrapText="0"/>
    </xf>
    <xf borderId="0" fillId="0" fontId="3" numFmtId="164" xfId="0" applyAlignment="1" applyFont="1" applyNumberFormat="1">
      <alignment readingOrder="0"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4" numFmtId="0" xfId="0" applyAlignment="1" applyFont="1">
      <alignment vertical="bottom"/>
    </xf>
    <xf borderId="0" fillId="3" fontId="5" numFmtId="164" xfId="0" applyFill="1" applyFont="1" applyNumberFormat="1"/>
    <xf borderId="0" fillId="0" fontId="3" numFmtId="164" xfId="0" applyAlignment="1" applyFont="1" applyNumberFormat="1">
      <alignment shrinkToFit="0" vertical="bottom" wrapText="0"/>
    </xf>
    <xf borderId="0" fillId="0" fontId="4" numFmtId="165" xfId="0" applyAlignment="1" applyFont="1" applyNumberFormat="1">
      <alignment horizontal="right" vertical="bottom"/>
    </xf>
    <xf borderId="0" fillId="3" fontId="5" numFmtId="0" xfId="0" applyFont="1"/>
    <xf borderId="0" fillId="0" fontId="3" numFmtId="164" xfId="0" applyAlignment="1" applyFont="1" applyNumberFormat="1">
      <alignment horizontal="right" readingOrder="0"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0" fontId="6" numFmtId="164" xfId="0" applyAlignment="1" applyFont="1" applyNumberFormat="1">
      <alignment readingOrder="0" shrinkToFit="0" vertical="bottom" wrapText="0"/>
    </xf>
    <xf borderId="0" fillId="0" fontId="6" numFmtId="0" xfId="0" applyAlignment="1" applyFont="1">
      <alignment readingOrder="0" shrinkToFit="0" vertical="bottom" wrapText="0"/>
    </xf>
    <xf borderId="0" fillId="0" fontId="7" numFmtId="0" xfId="0" applyAlignment="1" applyFont="1">
      <alignment readingOrder="0"/>
    </xf>
    <xf borderId="0" fillId="0" fontId="8" numFmtId="0" xfId="0" applyAlignment="1" applyFont="1">
      <alignment vertical="bottom"/>
    </xf>
    <xf borderId="0" fillId="0" fontId="8" numFmtId="0" xfId="0" applyAlignment="1" applyFont="1">
      <alignment vertical="bottom"/>
    </xf>
    <xf borderId="0" fillId="0" fontId="9" numFmtId="0" xfId="0" applyAlignment="1" applyFont="1">
      <alignment readingOrder="0" shrinkToFit="0" vertical="bottom" wrapText="0"/>
    </xf>
    <xf borderId="0" fillId="0" fontId="10" numFmtId="0" xfId="0" applyAlignment="1" applyFont="1">
      <alignment readingOrder="0" shrinkToFit="0" vertical="bottom" wrapText="0"/>
    </xf>
    <xf borderId="0" fillId="0" fontId="11" numFmtId="0" xfId="0" applyAlignment="1" applyFont="1">
      <alignment readingOrder="0" shrinkToFit="0" vertical="bottom" wrapText="0"/>
    </xf>
    <xf borderId="0" fillId="0" fontId="2" numFmtId="0" xfId="0" applyFont="1"/>
    <xf borderId="0" fillId="0" fontId="4" numFmtId="0" xfId="0" applyAlignment="1" applyFont="1">
      <alignment horizontal="right" vertical="bottom"/>
    </xf>
    <xf borderId="0" fillId="3" fontId="5" numFmtId="0" xfId="0" applyAlignment="1" applyFont="1">
      <alignment readingOrder="0"/>
    </xf>
    <xf borderId="0" fillId="0" fontId="4" numFmtId="0" xfId="0" applyAlignment="1" applyFont="1">
      <alignment horizontal="right" vertical="bottom"/>
    </xf>
    <xf borderId="0" fillId="0" fontId="12" numFmtId="0" xfId="0" applyAlignment="1" applyFont="1">
      <alignment vertical="bottom"/>
    </xf>
    <xf borderId="0" fillId="3" fontId="13" numFmtId="0" xfId="0" applyAlignment="1" applyFont="1">
      <alignment horizontal="right" vertical="bottom"/>
    </xf>
    <xf borderId="0" fillId="3" fontId="5" numFmtId="11" xfId="0" applyFont="1" applyNumberFormat="1"/>
    <xf borderId="0" fillId="3" fontId="13" numFmtId="0" xfId="0" applyAlignment="1" applyFont="1">
      <alignment horizontal="center" vertical="bottom"/>
    </xf>
    <xf borderId="0" fillId="0" fontId="2" numFmtId="0" xfId="0" applyAlignment="1" applyFont="1">
      <alignment readingOrder="0"/>
    </xf>
    <xf borderId="0" fillId="0" fontId="13" numFmtId="0" xfId="0" applyAlignment="1" applyFont="1">
      <alignment horizontal="right" vertical="bottom"/>
    </xf>
    <xf borderId="0" fillId="0" fontId="3" numFmtId="0" xfId="0" applyAlignment="1" applyFont="1">
      <alignment shrinkToFit="0" vertical="bottom" wrapText="0"/>
    </xf>
    <xf borderId="0" fillId="3" fontId="5" numFmtId="3" xfId="0" applyAlignment="1" applyFont="1" applyNumberFormat="1">
      <alignment readingOrder="0"/>
    </xf>
    <xf borderId="0" fillId="0" fontId="3" numFmtId="11" xfId="0" applyAlignment="1" applyFont="1" applyNumberFormat="1">
      <alignment horizontal="right" readingOrder="0" shrinkToFit="0" vertical="bottom" wrapText="0"/>
    </xf>
    <xf borderId="0" fillId="0" fontId="1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processed_solutions!$AB$1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processed_solutions!$J$2:$J$2693</c:f>
            </c:numRef>
          </c:xVal>
          <c:yVal>
            <c:numRef>
              <c:f>processed_solutions!$AB$2:$AB$2693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333671"/>
        <c:axId val="576468831"/>
      </c:scatterChart>
      <c:valAx>
        <c:axId val="90733367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6468831"/>
      </c:valAx>
      <c:valAx>
        <c:axId val="5764688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733367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323850</xdr:colOff>
      <xdr:row>12</xdr:row>
      <xdr:rowOff>123825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75"/>
    <col customWidth="1" min="2" max="2" width="24.0"/>
    <col customWidth="1" min="3" max="3" width="50.88"/>
  </cols>
  <sheetData>
    <row r="4">
      <c r="A4" s="1" t="s">
        <v>0</v>
      </c>
      <c r="B4" s="1" t="s">
        <v>1</v>
      </c>
      <c r="C4" s="1" t="s">
        <v>2</v>
      </c>
    </row>
    <row r="5">
      <c r="A5" s="2" t="s">
        <v>3</v>
      </c>
      <c r="B5" s="3" t="s">
        <v>4</v>
      </c>
      <c r="C5" s="2" t="s">
        <v>4</v>
      </c>
    </row>
    <row r="6">
      <c r="A6" s="2" t="s">
        <v>3</v>
      </c>
      <c r="B6" s="3" t="s">
        <v>5</v>
      </c>
      <c r="C6" s="2" t="s">
        <v>6</v>
      </c>
    </row>
    <row r="7">
      <c r="A7" s="2" t="s">
        <v>3</v>
      </c>
      <c r="B7" s="3" t="s">
        <v>7</v>
      </c>
      <c r="C7" s="2" t="s">
        <v>8</v>
      </c>
    </row>
    <row r="8">
      <c r="A8" s="2" t="s">
        <v>3</v>
      </c>
      <c r="B8" s="3" t="s">
        <v>3</v>
      </c>
      <c r="C8" s="2" t="s">
        <v>9</v>
      </c>
    </row>
    <row r="9">
      <c r="A9" s="2" t="s">
        <v>3</v>
      </c>
      <c r="B9" s="3" t="s">
        <v>10</v>
      </c>
      <c r="C9" s="2" t="s">
        <v>11</v>
      </c>
    </row>
    <row r="10">
      <c r="A10" s="2" t="s">
        <v>3</v>
      </c>
      <c r="B10" s="3" t="s">
        <v>12</v>
      </c>
      <c r="C10" s="2" t="s">
        <v>13</v>
      </c>
    </row>
    <row r="11">
      <c r="A11" s="2" t="s">
        <v>3</v>
      </c>
      <c r="B11" s="3" t="s">
        <v>14</v>
      </c>
      <c r="C11" s="2" t="s">
        <v>15</v>
      </c>
    </row>
    <row r="12">
      <c r="A12" s="2" t="s">
        <v>16</v>
      </c>
      <c r="B12" s="3" t="s">
        <v>17</v>
      </c>
      <c r="C12" s="2" t="s">
        <v>18</v>
      </c>
    </row>
    <row r="13">
      <c r="A13" s="2" t="s">
        <v>16</v>
      </c>
      <c r="B13" s="3" t="s">
        <v>19</v>
      </c>
      <c r="C13" s="2" t="s">
        <v>20</v>
      </c>
    </row>
    <row r="14">
      <c r="A14" s="2" t="s">
        <v>21</v>
      </c>
      <c r="B14" s="3" t="s">
        <v>22</v>
      </c>
      <c r="C14" s="2" t="s">
        <v>23</v>
      </c>
    </row>
    <row r="15">
      <c r="A15" s="2" t="s">
        <v>21</v>
      </c>
      <c r="B15" s="3" t="s">
        <v>24</v>
      </c>
      <c r="C15" s="2" t="s">
        <v>25</v>
      </c>
    </row>
    <row r="16">
      <c r="A16" s="2" t="s">
        <v>21</v>
      </c>
      <c r="B16" s="3" t="s">
        <v>26</v>
      </c>
      <c r="C16" s="2" t="s">
        <v>27</v>
      </c>
    </row>
    <row r="17">
      <c r="A17" s="2" t="s">
        <v>21</v>
      </c>
      <c r="B17" s="3" t="s">
        <v>28</v>
      </c>
      <c r="C17" s="2" t="s">
        <v>29</v>
      </c>
    </row>
    <row r="18">
      <c r="A18" s="2" t="s">
        <v>21</v>
      </c>
      <c r="B18" s="3" t="s">
        <v>30</v>
      </c>
      <c r="C18" s="2" t="s">
        <v>31</v>
      </c>
    </row>
    <row r="19">
      <c r="A19" s="2" t="s">
        <v>21</v>
      </c>
      <c r="B19" s="3" t="s">
        <v>32</v>
      </c>
      <c r="C19" s="2" t="s">
        <v>33</v>
      </c>
    </row>
    <row r="20">
      <c r="A20" s="2" t="s">
        <v>21</v>
      </c>
      <c r="B20" s="3" t="s">
        <v>34</v>
      </c>
      <c r="C20" s="2" t="s">
        <v>35</v>
      </c>
    </row>
    <row r="21">
      <c r="A21" s="2" t="s">
        <v>21</v>
      </c>
      <c r="B21" s="3" t="s">
        <v>36</v>
      </c>
      <c r="C21" s="2" t="s">
        <v>37</v>
      </c>
    </row>
    <row r="22">
      <c r="A22" s="2" t="s">
        <v>21</v>
      </c>
      <c r="B22" s="3" t="s">
        <v>38</v>
      </c>
      <c r="C22" s="2" t="s">
        <v>39</v>
      </c>
    </row>
    <row r="23">
      <c r="A23" s="2" t="s">
        <v>40</v>
      </c>
      <c r="B23" s="3" t="s">
        <v>41</v>
      </c>
      <c r="C23" s="2" t="s">
        <v>42</v>
      </c>
    </row>
    <row r="24">
      <c r="A24" s="2" t="s">
        <v>40</v>
      </c>
      <c r="B24" s="3" t="s">
        <v>43</v>
      </c>
      <c r="C24" s="2" t="s">
        <v>44</v>
      </c>
    </row>
    <row r="25">
      <c r="A25" s="2" t="s">
        <v>45</v>
      </c>
      <c r="B25" s="3" t="s">
        <v>46</v>
      </c>
      <c r="C25" s="2" t="s">
        <v>47</v>
      </c>
    </row>
    <row r="26">
      <c r="A26" s="2" t="s">
        <v>45</v>
      </c>
      <c r="B26" s="3" t="s">
        <v>48</v>
      </c>
      <c r="C26" s="2" t="s">
        <v>49</v>
      </c>
    </row>
    <row r="27">
      <c r="A27" s="2" t="s">
        <v>45</v>
      </c>
      <c r="B27" s="3" t="s">
        <v>50</v>
      </c>
      <c r="C27" s="2" t="s">
        <v>51</v>
      </c>
    </row>
    <row r="28">
      <c r="A28" s="2" t="s">
        <v>45</v>
      </c>
      <c r="B28" s="3" t="s">
        <v>52</v>
      </c>
      <c r="C28" s="2" t="s">
        <v>53</v>
      </c>
    </row>
    <row r="29">
      <c r="A29" s="2" t="s">
        <v>45</v>
      </c>
      <c r="B29" s="3" t="s">
        <v>54</v>
      </c>
      <c r="C29" s="2" t="s">
        <v>55</v>
      </c>
    </row>
    <row r="30">
      <c r="A30" s="2" t="s">
        <v>45</v>
      </c>
      <c r="B30" s="3" t="s">
        <v>56</v>
      </c>
      <c r="C30" s="2" t="s">
        <v>57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24.75"/>
    <col customWidth="1" min="6" max="6" width="17.38"/>
    <col customWidth="1" min="7" max="7" width="24.5"/>
  </cols>
  <sheetData>
    <row r="1">
      <c r="A1" s="4" t="s">
        <v>58</v>
      </c>
      <c r="B1" s="4" t="s">
        <v>5</v>
      </c>
      <c r="C1" s="5" t="s">
        <v>4</v>
      </c>
      <c r="D1" s="6" t="s">
        <v>59</v>
      </c>
      <c r="E1" s="4" t="s">
        <v>3</v>
      </c>
      <c r="F1" s="5" t="s">
        <v>10</v>
      </c>
      <c r="G1" s="5" t="s">
        <v>12</v>
      </c>
      <c r="H1" s="5" t="s">
        <v>14</v>
      </c>
    </row>
    <row r="2">
      <c r="A2" s="7" t="str">
        <f t="shared" ref="A2:A2692" si="1">CONCATENATE(B2,D2)</f>
        <v>Afghanistan-Asia2000</v>
      </c>
      <c r="B2" s="8" t="s">
        <v>60</v>
      </c>
      <c r="C2" s="5" t="s">
        <v>61</v>
      </c>
      <c r="D2" s="9" t="s">
        <v>62</v>
      </c>
      <c r="E2" s="8"/>
      <c r="F2" s="10">
        <f t="shared" ref="F2:F3" si="2">if(AND(C2=C3,D2=D2+1,ISBLANK(F3)),F2,F3)</f>
        <v>0.089</v>
      </c>
      <c r="G2" s="10">
        <f t="shared" ref="G2:G3" si="3">if(AND(C2=C3,D2=D2+1,ISBLANK(G3)),G2,G3)</f>
        <v>14</v>
      </c>
      <c r="H2" s="10">
        <f t="shared" ref="H2:H7" si="4">if(AND(C2=C3,D2=D2+1,ISBLANK(H3)),H2,H3)</f>
        <v>0.18</v>
      </c>
      <c r="I2" s="10"/>
      <c r="J2" s="10"/>
    </row>
    <row r="3">
      <c r="A3" s="7" t="str">
        <f t="shared" si="1"/>
        <v>Afghanistan-Asia2001</v>
      </c>
      <c r="B3" s="8" t="s">
        <v>60</v>
      </c>
      <c r="C3" s="5" t="s">
        <v>61</v>
      </c>
      <c r="D3" s="9" t="s">
        <v>63</v>
      </c>
      <c r="E3" s="11">
        <v>2.461666315E9</v>
      </c>
      <c r="F3" s="10">
        <f t="shared" si="2"/>
        <v>0.089</v>
      </c>
      <c r="G3" s="10">
        <f t="shared" si="3"/>
        <v>14</v>
      </c>
      <c r="H3" s="10">
        <f t="shared" si="4"/>
        <v>0.18</v>
      </c>
      <c r="I3" s="10"/>
      <c r="J3" s="10"/>
    </row>
    <row r="4">
      <c r="A4" s="7" t="str">
        <f t="shared" si="1"/>
        <v>Afghanistan-Asia2002</v>
      </c>
      <c r="B4" s="8" t="s">
        <v>60</v>
      </c>
      <c r="C4" s="5" t="s">
        <v>61</v>
      </c>
      <c r="D4" s="9" t="s">
        <v>64</v>
      </c>
      <c r="E4" s="11">
        <v>4.128818043E9</v>
      </c>
      <c r="F4" s="12">
        <v>0.089</v>
      </c>
      <c r="G4" s="12">
        <v>14.0</v>
      </c>
      <c r="H4" s="10">
        <f t="shared" si="4"/>
        <v>0.18</v>
      </c>
      <c r="I4" s="10"/>
      <c r="J4" s="10"/>
    </row>
    <row r="5">
      <c r="A5" s="7" t="str">
        <f t="shared" si="1"/>
        <v>Afghanistan-Asia2003</v>
      </c>
      <c r="B5" s="8" t="s">
        <v>60</v>
      </c>
      <c r="C5" s="5" t="s">
        <v>61</v>
      </c>
      <c r="D5" s="9" t="s">
        <v>65</v>
      </c>
      <c r="E5" s="11">
        <v>4.583648922E9</v>
      </c>
      <c r="F5" s="12">
        <v>0.1</v>
      </c>
      <c r="G5" s="12">
        <v>18.0</v>
      </c>
      <c r="H5" s="10">
        <f t="shared" si="4"/>
        <v>0.18</v>
      </c>
      <c r="I5" s="10"/>
      <c r="J5" s="10"/>
    </row>
    <row r="6">
      <c r="A6" s="7" t="str">
        <f t="shared" si="1"/>
        <v>Afghanistan-Asia2004</v>
      </c>
      <c r="B6" s="8" t="s">
        <v>60</v>
      </c>
      <c r="C6" s="5" t="s">
        <v>61</v>
      </c>
      <c r="D6" s="9" t="s">
        <v>66</v>
      </c>
      <c r="E6" s="11">
        <v>5.285461999E9</v>
      </c>
      <c r="F6" s="12">
        <v>0.098</v>
      </c>
      <c r="G6" s="12">
        <v>19.0</v>
      </c>
      <c r="H6" s="10">
        <f t="shared" si="4"/>
        <v>0.18</v>
      </c>
      <c r="I6" s="10"/>
      <c r="J6" s="10"/>
    </row>
    <row r="7">
      <c r="A7" s="7" t="str">
        <f t="shared" si="1"/>
        <v>Afghanistan-Asia2005</v>
      </c>
      <c r="B7" s="8" t="s">
        <v>60</v>
      </c>
      <c r="C7" s="5" t="s">
        <v>61</v>
      </c>
      <c r="D7" s="9" t="s">
        <v>67</v>
      </c>
      <c r="E7" s="11">
        <v>6.275076016E9</v>
      </c>
      <c r="F7" s="12">
        <v>0.092</v>
      </c>
      <c r="G7" s="12">
        <v>21.0</v>
      </c>
      <c r="H7" s="10">
        <f t="shared" si="4"/>
        <v>0.18</v>
      </c>
      <c r="I7" s="10"/>
      <c r="J7" s="10"/>
    </row>
    <row r="8">
      <c r="A8" s="7" t="str">
        <f t="shared" si="1"/>
        <v>Afghanistan-Asia2006</v>
      </c>
      <c r="B8" s="8" t="s">
        <v>60</v>
      </c>
      <c r="C8" s="5" t="s">
        <v>61</v>
      </c>
      <c r="D8" s="9" t="s">
        <v>68</v>
      </c>
      <c r="E8" s="11">
        <v>7.057597615E9</v>
      </c>
      <c r="F8" s="12">
        <v>0.091</v>
      </c>
      <c r="G8" s="12">
        <v>23.0</v>
      </c>
      <c r="H8" s="12">
        <v>0.18</v>
      </c>
      <c r="I8" s="10"/>
      <c r="J8" s="10"/>
    </row>
    <row r="9">
      <c r="A9" s="7" t="str">
        <f t="shared" si="1"/>
        <v>Afghanistan-Asia2007</v>
      </c>
      <c r="B9" s="8" t="s">
        <v>60</v>
      </c>
      <c r="C9" s="5" t="s">
        <v>61</v>
      </c>
      <c r="D9" s="9" t="s">
        <v>69</v>
      </c>
      <c r="E9" s="11">
        <v>9.843851009E9</v>
      </c>
      <c r="F9" s="12">
        <v>0.1</v>
      </c>
      <c r="G9" s="12">
        <v>30.0</v>
      </c>
      <c r="H9" s="12">
        <v>0.181</v>
      </c>
      <c r="I9" s="10"/>
      <c r="J9" s="10"/>
    </row>
    <row r="10">
      <c r="A10" s="7" t="str">
        <f t="shared" si="1"/>
        <v>Afghanistan-Asia2008</v>
      </c>
      <c r="B10" s="8" t="s">
        <v>60</v>
      </c>
      <c r="C10" s="5" t="s">
        <v>61</v>
      </c>
      <c r="D10" s="9" t="s">
        <v>70</v>
      </c>
      <c r="E10" s="11">
        <v>1.0190534636E10</v>
      </c>
      <c r="F10" s="12">
        <v>0.097</v>
      </c>
      <c r="G10" s="12">
        <v>35.0</v>
      </c>
      <c r="H10" s="12">
        <v>0.149</v>
      </c>
      <c r="I10" s="10"/>
      <c r="J10" s="10"/>
    </row>
    <row r="11">
      <c r="A11" s="7" t="str">
        <f t="shared" si="1"/>
        <v>Afghanistan-Asia2009</v>
      </c>
      <c r="B11" s="8" t="s">
        <v>60</v>
      </c>
      <c r="C11" s="5" t="s">
        <v>61</v>
      </c>
      <c r="D11" s="9" t="s">
        <v>71</v>
      </c>
      <c r="E11" s="11">
        <v>1.2486950469E10</v>
      </c>
      <c r="F11" s="12">
        <v>0.087</v>
      </c>
      <c r="G11" s="12">
        <v>35.0</v>
      </c>
      <c r="H11" s="12">
        <v>0.15</v>
      </c>
      <c r="I11" s="10"/>
      <c r="J11" s="10"/>
    </row>
    <row r="12">
      <c r="A12" s="7" t="str">
        <f t="shared" si="1"/>
        <v>Afghanistan-Asia2010</v>
      </c>
      <c r="B12" s="8" t="s">
        <v>60</v>
      </c>
      <c r="C12" s="5" t="s">
        <v>61</v>
      </c>
      <c r="D12" s="9" t="s">
        <v>72</v>
      </c>
      <c r="E12" s="11">
        <v>1.5936784436E10</v>
      </c>
      <c r="F12" s="12">
        <v>0.087</v>
      </c>
      <c r="G12" s="12">
        <v>43.0</v>
      </c>
      <c r="H12" s="12">
        <v>0.157</v>
      </c>
      <c r="I12" s="10"/>
      <c r="J12" s="10"/>
    </row>
    <row r="13">
      <c r="A13" s="7" t="str">
        <f t="shared" si="1"/>
        <v>Afghanistan-Asia2011</v>
      </c>
      <c r="B13" s="8" t="s">
        <v>60</v>
      </c>
      <c r="C13" s="5" t="s">
        <v>61</v>
      </c>
      <c r="D13" s="9" t="s">
        <v>73</v>
      </c>
      <c r="E13" s="11">
        <v>1.7870159082E10</v>
      </c>
      <c r="F13" s="12">
        <v>0.084</v>
      </c>
      <c r="G13" s="12">
        <v>48.0</v>
      </c>
      <c r="H13" s="12">
        <v>0.151</v>
      </c>
      <c r="I13" s="10"/>
      <c r="J13" s="10"/>
    </row>
    <row r="14">
      <c r="A14" s="7" t="str">
        <f t="shared" si="1"/>
        <v>Afghanistan-Asia2012</v>
      </c>
      <c r="B14" s="8" t="s">
        <v>60</v>
      </c>
      <c r="C14" s="5" t="s">
        <v>61</v>
      </c>
      <c r="D14" s="9" t="s">
        <v>74</v>
      </c>
      <c r="E14" s="11">
        <v>2.0506795254E10</v>
      </c>
      <c r="F14" s="12">
        <v>0.086</v>
      </c>
      <c r="G14" s="12">
        <v>51.0</v>
      </c>
      <c r="H14" s="12">
        <v>0.15</v>
      </c>
      <c r="I14" s="10"/>
      <c r="J14" s="10"/>
    </row>
    <row r="15">
      <c r="A15" s="7" t="str">
        <f t="shared" si="1"/>
        <v>Albania-Europe2000</v>
      </c>
      <c r="B15" s="8" t="s">
        <v>75</v>
      </c>
      <c r="C15" s="5" t="s">
        <v>76</v>
      </c>
      <c r="D15" s="9" t="s">
        <v>62</v>
      </c>
      <c r="E15" s="11">
        <v>3.686649387E9</v>
      </c>
      <c r="F15" s="12">
        <v>0.064</v>
      </c>
      <c r="G15" s="12">
        <v>70.0</v>
      </c>
      <c r="H15" s="12">
        <v>0.221</v>
      </c>
      <c r="I15" s="10"/>
      <c r="J15" s="10"/>
    </row>
    <row r="16">
      <c r="A16" s="7" t="str">
        <f t="shared" si="1"/>
        <v>Albania-Europe2001</v>
      </c>
      <c r="B16" s="8" t="s">
        <v>75</v>
      </c>
      <c r="C16" s="5" t="s">
        <v>76</v>
      </c>
      <c r="D16" s="9" t="s">
        <v>63</v>
      </c>
      <c r="E16" s="11">
        <v>4.091020249E9</v>
      </c>
      <c r="F16" s="12">
        <v>0.06</v>
      </c>
      <c r="G16" s="12">
        <v>75.0</v>
      </c>
      <c r="H16" s="12">
        <v>0.197</v>
      </c>
      <c r="I16" s="10"/>
      <c r="J16" s="10"/>
    </row>
    <row r="17">
      <c r="A17" s="7" t="str">
        <f t="shared" si="1"/>
        <v>Albania-Europe2002</v>
      </c>
      <c r="B17" s="8" t="s">
        <v>75</v>
      </c>
      <c r="C17" s="5" t="s">
        <v>76</v>
      </c>
      <c r="D17" s="9" t="s">
        <v>64</v>
      </c>
      <c r="E17" s="11">
        <v>4.449373456E9</v>
      </c>
      <c r="F17" s="12">
        <v>0.065</v>
      </c>
      <c r="G17" s="12">
        <v>89.0</v>
      </c>
      <c r="H17" s="12">
        <v>0.153</v>
      </c>
      <c r="I17" s="10"/>
      <c r="J17" s="10"/>
    </row>
    <row r="18">
      <c r="A18" s="7" t="str">
        <f t="shared" si="1"/>
        <v>Albania-Europe2003</v>
      </c>
      <c r="B18" s="8" t="s">
        <v>75</v>
      </c>
      <c r="C18" s="5" t="s">
        <v>76</v>
      </c>
      <c r="D18" s="9" t="s">
        <v>65</v>
      </c>
      <c r="E18" s="11">
        <v>5.652325082E9</v>
      </c>
      <c r="F18" s="12">
        <v>0.062</v>
      </c>
      <c r="G18" s="12">
        <v>108.0</v>
      </c>
      <c r="H18" s="12">
        <v>0.143</v>
      </c>
      <c r="I18" s="10"/>
      <c r="J18" s="10"/>
    </row>
    <row r="19">
      <c r="A19" s="7" t="str">
        <f t="shared" si="1"/>
        <v>Albania-Europe2004</v>
      </c>
      <c r="B19" s="8" t="s">
        <v>75</v>
      </c>
      <c r="C19" s="5" t="s">
        <v>76</v>
      </c>
      <c r="D19" s="9" t="s">
        <v>66</v>
      </c>
      <c r="E19" s="11">
        <v>7.46444695E9</v>
      </c>
      <c r="F19" s="12">
        <v>0.065</v>
      </c>
      <c r="G19" s="12">
        <v>148.0</v>
      </c>
      <c r="H19" s="12">
        <v>0.118</v>
      </c>
      <c r="I19" s="10"/>
      <c r="J19" s="10"/>
    </row>
    <row r="20">
      <c r="A20" s="7" t="str">
        <f t="shared" si="1"/>
        <v>Albania-Europe2005</v>
      </c>
      <c r="B20" s="8" t="s">
        <v>75</v>
      </c>
      <c r="C20" s="5" t="s">
        <v>76</v>
      </c>
      <c r="D20" s="9" t="s">
        <v>67</v>
      </c>
      <c r="E20" s="11">
        <v>8.37648374E9</v>
      </c>
      <c r="F20" s="12">
        <v>0.063</v>
      </c>
      <c r="G20" s="12">
        <v>160.0</v>
      </c>
      <c r="H20" s="12">
        <v>0.131</v>
      </c>
      <c r="I20" s="10"/>
      <c r="J20" s="10"/>
    </row>
    <row r="21">
      <c r="A21" s="7" t="str">
        <f t="shared" si="1"/>
        <v>Albania-Europe2006</v>
      </c>
      <c r="B21" s="8" t="s">
        <v>75</v>
      </c>
      <c r="C21" s="5" t="s">
        <v>76</v>
      </c>
      <c r="D21" s="9" t="s">
        <v>68</v>
      </c>
      <c r="E21" s="11">
        <v>9.132562332E9</v>
      </c>
      <c r="F21" s="12">
        <v>0.06</v>
      </c>
      <c r="G21" s="12">
        <v>168.0</v>
      </c>
      <c r="H21" s="12">
        <v>0.129</v>
      </c>
      <c r="I21" s="10"/>
      <c r="J21" s="10"/>
    </row>
    <row r="22">
      <c r="A22" s="7" t="str">
        <f t="shared" si="1"/>
        <v>Albania-Europe2007</v>
      </c>
      <c r="B22" s="8" t="s">
        <v>75</v>
      </c>
      <c r="C22" s="5" t="s">
        <v>76</v>
      </c>
      <c r="D22" s="9" t="s">
        <v>69</v>
      </c>
      <c r="E22" s="11">
        <v>1.0701011856E10</v>
      </c>
      <c r="F22" s="12">
        <v>0.064</v>
      </c>
      <c r="G22" s="12">
        <v>218.0</v>
      </c>
      <c r="H22" s="12">
        <v>0.141</v>
      </c>
      <c r="I22" s="10"/>
      <c r="J22" s="10"/>
    </row>
    <row r="23">
      <c r="A23" s="7" t="str">
        <f t="shared" si="1"/>
        <v>Albania-Europe2008</v>
      </c>
      <c r="B23" s="8" t="s">
        <v>75</v>
      </c>
      <c r="C23" s="5" t="s">
        <v>76</v>
      </c>
      <c r="D23" s="9" t="s">
        <v>70</v>
      </c>
      <c r="E23" s="11">
        <v>1.2881352688E10</v>
      </c>
      <c r="F23" s="12">
        <v>0.061</v>
      </c>
      <c r="G23" s="12">
        <v>251.0</v>
      </c>
      <c r="H23" s="12">
        <v>0.13</v>
      </c>
      <c r="I23" s="10"/>
      <c r="J23" s="10"/>
    </row>
    <row r="24">
      <c r="A24" s="7" t="str">
        <f t="shared" si="1"/>
        <v>Albania-Europe2009</v>
      </c>
      <c r="B24" s="8" t="s">
        <v>75</v>
      </c>
      <c r="C24" s="5" t="s">
        <v>76</v>
      </c>
      <c r="D24" s="9" t="s">
        <v>71</v>
      </c>
      <c r="E24" s="11">
        <v>1.2044212904E10</v>
      </c>
      <c r="F24" s="12">
        <v>0.06</v>
      </c>
      <c r="G24" s="12">
        <v>230.0</v>
      </c>
      <c r="H24" s="12">
        <v>0.127</v>
      </c>
      <c r="I24" s="10"/>
      <c r="J24" s="10"/>
    </row>
    <row r="25">
      <c r="A25" s="7" t="str">
        <f t="shared" si="1"/>
        <v>Albania-Europe2010</v>
      </c>
      <c r="B25" s="8" t="s">
        <v>75</v>
      </c>
      <c r="C25" s="5" t="s">
        <v>76</v>
      </c>
      <c r="D25" s="9" t="s">
        <v>72</v>
      </c>
      <c r="E25" s="11">
        <v>1.1926953259E10</v>
      </c>
      <c r="F25" s="12">
        <v>0.055</v>
      </c>
      <c r="G25" s="12">
        <v>207.0</v>
      </c>
      <c r="H25" s="12">
        <v>0.128</v>
      </c>
      <c r="I25" s="10"/>
      <c r="J25" s="10"/>
    </row>
    <row r="26">
      <c r="A26" s="7" t="str">
        <f t="shared" si="1"/>
        <v>Albania-Europe2011</v>
      </c>
      <c r="B26" s="8" t="s">
        <v>75</v>
      </c>
      <c r="C26" s="5" t="s">
        <v>76</v>
      </c>
      <c r="D26" s="9" t="s">
        <v>73</v>
      </c>
      <c r="E26" s="11">
        <v>1.2890867763E10</v>
      </c>
      <c r="F26" s="12">
        <v>0.06</v>
      </c>
      <c r="G26" s="12">
        <v>243.0</v>
      </c>
      <c r="H26" s="12">
        <v>0.124</v>
      </c>
      <c r="I26" s="10"/>
      <c r="J26" s="10"/>
    </row>
    <row r="27">
      <c r="A27" s="7" t="str">
        <f t="shared" si="1"/>
        <v>Albania-Europe2012</v>
      </c>
      <c r="B27" s="8" t="s">
        <v>75</v>
      </c>
      <c r="C27" s="5" t="s">
        <v>76</v>
      </c>
      <c r="D27" s="9" t="s">
        <v>74</v>
      </c>
      <c r="E27" s="11">
        <v>1.2344532541E10</v>
      </c>
      <c r="F27" s="12">
        <v>0.06</v>
      </c>
      <c r="G27" s="12">
        <v>228.0</v>
      </c>
      <c r="H27" s="12">
        <v>0.109</v>
      </c>
      <c r="I27" s="10"/>
      <c r="J27" s="10"/>
    </row>
    <row r="28">
      <c r="A28" s="7" t="str">
        <f t="shared" si="1"/>
        <v>Algeria-Africa2000</v>
      </c>
      <c r="B28" s="8" t="s">
        <v>77</v>
      </c>
      <c r="C28" s="5" t="s">
        <v>78</v>
      </c>
      <c r="D28" s="9" t="s">
        <v>62</v>
      </c>
      <c r="E28" s="11">
        <v>5.4790058957E10</v>
      </c>
      <c r="F28" s="12">
        <v>0.035</v>
      </c>
      <c r="G28" s="12">
        <v>60.0</v>
      </c>
      <c r="H28" s="12">
        <v>0.1</v>
      </c>
      <c r="I28" s="10"/>
      <c r="J28" s="10"/>
    </row>
    <row r="29">
      <c r="A29" s="7" t="str">
        <f t="shared" si="1"/>
        <v>Algeria-Africa2001</v>
      </c>
      <c r="B29" s="8" t="s">
        <v>77</v>
      </c>
      <c r="C29" s="5" t="s">
        <v>78</v>
      </c>
      <c r="D29" s="9" t="s">
        <v>63</v>
      </c>
      <c r="E29" s="11">
        <v>5.4744716706E10</v>
      </c>
      <c r="F29" s="12">
        <v>0.038</v>
      </c>
      <c r="G29" s="12">
        <v>65.0</v>
      </c>
      <c r="H29" s="12">
        <v>0.095</v>
      </c>
      <c r="I29" s="10"/>
      <c r="J29" s="10"/>
    </row>
    <row r="30">
      <c r="A30" s="7" t="str">
        <f t="shared" si="1"/>
        <v>Algeria-Africa2002</v>
      </c>
      <c r="B30" s="8" t="s">
        <v>77</v>
      </c>
      <c r="C30" s="5" t="s">
        <v>78</v>
      </c>
      <c r="D30" s="9" t="s">
        <v>64</v>
      </c>
      <c r="E30" s="11">
        <v>5.6760288962E10</v>
      </c>
      <c r="F30" s="12">
        <v>0.037</v>
      </c>
      <c r="G30" s="12">
        <v>65.0</v>
      </c>
      <c r="H30" s="12">
        <v>0.086</v>
      </c>
      <c r="I30" s="10"/>
      <c r="J30" s="10"/>
    </row>
    <row r="31">
      <c r="A31" s="7" t="str">
        <f t="shared" si="1"/>
        <v>Algeria-Africa2003</v>
      </c>
      <c r="B31" s="8" t="s">
        <v>77</v>
      </c>
      <c r="C31" s="5" t="s">
        <v>78</v>
      </c>
      <c r="D31" s="9" t="s">
        <v>65</v>
      </c>
      <c r="E31" s="11">
        <v>6.7863832648E10</v>
      </c>
      <c r="F31" s="12">
        <v>0.036</v>
      </c>
      <c r="G31" s="12">
        <v>74.0</v>
      </c>
      <c r="H31" s="12">
        <v>0.081</v>
      </c>
      <c r="I31" s="10"/>
      <c r="J31" s="10"/>
    </row>
    <row r="32">
      <c r="A32" s="7" t="str">
        <f t="shared" si="1"/>
        <v>Algeria-Africa2004</v>
      </c>
      <c r="B32" s="8" t="s">
        <v>77</v>
      </c>
      <c r="C32" s="5" t="s">
        <v>78</v>
      </c>
      <c r="D32" s="9" t="s">
        <v>66</v>
      </c>
      <c r="E32" s="11">
        <v>8.532499737E10</v>
      </c>
      <c r="F32" s="12">
        <v>0.035</v>
      </c>
      <c r="G32" s="12">
        <v>90.0</v>
      </c>
      <c r="H32" s="12">
        <v>0.08</v>
      </c>
      <c r="I32" s="10"/>
      <c r="J32" s="10"/>
    </row>
    <row r="33">
      <c r="A33" s="7" t="str">
        <f t="shared" si="1"/>
        <v>Algeria-Africa2005</v>
      </c>
      <c r="B33" s="8" t="s">
        <v>77</v>
      </c>
      <c r="C33" s="5" t="s">
        <v>78</v>
      </c>
      <c r="D33" s="9" t="s">
        <v>67</v>
      </c>
      <c r="E33" s="11">
        <v>1.03E11</v>
      </c>
      <c r="F33" s="12">
        <v>0.031</v>
      </c>
      <c r="G33" s="12">
        <v>95.0</v>
      </c>
      <c r="H33" s="12">
        <v>0.08</v>
      </c>
      <c r="I33" s="10"/>
      <c r="J33" s="10"/>
    </row>
    <row r="34">
      <c r="A34" s="7" t="str">
        <f t="shared" si="1"/>
        <v>Algeria-Africa2006</v>
      </c>
      <c r="B34" s="8" t="s">
        <v>77</v>
      </c>
      <c r="C34" s="5" t="s">
        <v>78</v>
      </c>
      <c r="D34" s="9" t="s">
        <v>68</v>
      </c>
      <c r="E34" s="11">
        <v>1.17E11</v>
      </c>
      <c r="F34" s="12">
        <v>0.031</v>
      </c>
      <c r="G34" s="12">
        <v>106.0</v>
      </c>
      <c r="H34" s="12">
        <v>0.08</v>
      </c>
      <c r="I34" s="10"/>
      <c r="J34" s="10"/>
    </row>
    <row r="35">
      <c r="A35" s="7" t="str">
        <f t="shared" si="1"/>
        <v>Algeria-Africa2007</v>
      </c>
      <c r="B35" s="8" t="s">
        <v>77</v>
      </c>
      <c r="C35" s="5" t="s">
        <v>78</v>
      </c>
      <c r="D35" s="9" t="s">
        <v>69</v>
      </c>
      <c r="E35" s="11">
        <v>1.35E11</v>
      </c>
      <c r="F35" s="12">
        <v>0.035</v>
      </c>
      <c r="G35" s="12">
        <v>135.0</v>
      </c>
      <c r="H35" s="12">
        <v>0.08</v>
      </c>
      <c r="I35" s="10"/>
      <c r="J35" s="10"/>
    </row>
    <row r="36">
      <c r="A36" s="7" t="str">
        <f t="shared" si="1"/>
        <v>Algeria-Africa2008</v>
      </c>
      <c r="B36" s="8" t="s">
        <v>77</v>
      </c>
      <c r="C36" s="5" t="s">
        <v>78</v>
      </c>
      <c r="D36" s="9" t="s">
        <v>70</v>
      </c>
      <c r="E36" s="11">
        <v>1.71E11</v>
      </c>
      <c r="F36" s="12">
        <v>0.038</v>
      </c>
      <c r="G36" s="12">
        <v>183.0</v>
      </c>
      <c r="H36" s="12">
        <v>0.08</v>
      </c>
      <c r="I36" s="10"/>
      <c r="J36" s="10"/>
    </row>
    <row r="37">
      <c r="A37" s="7" t="str">
        <f t="shared" si="1"/>
        <v>Algeria-Africa2009</v>
      </c>
      <c r="B37" s="8" t="s">
        <v>77</v>
      </c>
      <c r="C37" s="5" t="s">
        <v>78</v>
      </c>
      <c r="D37" s="9" t="s">
        <v>71</v>
      </c>
      <c r="E37" s="11">
        <v>1.37E11</v>
      </c>
      <c r="F37" s="12">
        <v>0.046</v>
      </c>
      <c r="G37" s="12">
        <v>174.0</v>
      </c>
      <c r="H37" s="12">
        <v>0.08</v>
      </c>
      <c r="I37" s="10"/>
      <c r="J37" s="10"/>
    </row>
    <row r="38">
      <c r="A38" s="7" t="str">
        <f t="shared" si="1"/>
        <v>Algeria-Africa2010</v>
      </c>
      <c r="B38" s="8" t="s">
        <v>77</v>
      </c>
      <c r="C38" s="5" t="s">
        <v>78</v>
      </c>
      <c r="D38" s="9" t="s">
        <v>72</v>
      </c>
      <c r="E38" s="11">
        <v>1.61E11</v>
      </c>
      <c r="F38" s="12">
        <v>0.042</v>
      </c>
      <c r="G38" s="12">
        <v>181.0</v>
      </c>
      <c r="H38" s="12">
        <v>0.08</v>
      </c>
      <c r="I38" s="10"/>
      <c r="J38" s="10"/>
    </row>
    <row r="39">
      <c r="A39" s="7" t="str">
        <f t="shared" si="1"/>
        <v>Algeria-Africa2011</v>
      </c>
      <c r="B39" s="8" t="s">
        <v>77</v>
      </c>
      <c r="C39" s="5" t="s">
        <v>78</v>
      </c>
      <c r="D39" s="9" t="s">
        <v>73</v>
      </c>
      <c r="E39" s="11">
        <v>1.99E11</v>
      </c>
      <c r="F39" s="12">
        <v>0.044</v>
      </c>
      <c r="G39" s="12">
        <v>233.0</v>
      </c>
      <c r="H39" s="12">
        <v>0.08</v>
      </c>
      <c r="I39" s="10"/>
      <c r="J39" s="10"/>
    </row>
    <row r="40">
      <c r="A40" s="7" t="str">
        <f t="shared" si="1"/>
        <v>Algeria-Africa2012</v>
      </c>
      <c r="B40" s="8" t="s">
        <v>77</v>
      </c>
      <c r="C40" s="5" t="s">
        <v>78</v>
      </c>
      <c r="D40" s="9" t="s">
        <v>74</v>
      </c>
      <c r="E40" s="11">
        <v>2.04E11</v>
      </c>
      <c r="F40" s="12">
        <v>0.052</v>
      </c>
      <c r="G40" s="12">
        <v>279.0</v>
      </c>
      <c r="H40" s="12">
        <v>0.08</v>
      </c>
      <c r="I40" s="10"/>
      <c r="J40" s="10"/>
    </row>
    <row r="41">
      <c r="A41" s="7" t="str">
        <f t="shared" si="1"/>
        <v>American Samoa-Oceania2001</v>
      </c>
      <c r="B41" s="8" t="s">
        <v>79</v>
      </c>
      <c r="C41" s="5" t="s">
        <v>80</v>
      </c>
      <c r="D41" s="9" t="s">
        <v>63</v>
      </c>
      <c r="E41" s="8"/>
      <c r="F41" s="10">
        <f t="shared" ref="F41:F53" si="5">if(AND(C2=C3,D2=D2+1,ISBLANK(F3)),F2,F3)</f>
        <v>0.089</v>
      </c>
      <c r="G41" s="10">
        <f t="shared" ref="G41:G53" si="6">if(AND(C2=C3,D2=D2+1,ISBLANK(G3)),G2,G3)</f>
        <v>14</v>
      </c>
      <c r="H41" s="10">
        <f t="shared" ref="H41:H66" si="7">if(AND(C2=C3,D2=D2+1,ISBLANK(H3)),H2,H3)</f>
        <v>0.18</v>
      </c>
      <c r="I41" s="10"/>
      <c r="J41" s="10"/>
    </row>
    <row r="42">
      <c r="A42" s="7" t="str">
        <f t="shared" si="1"/>
        <v>American Samoa-Oceania2002</v>
      </c>
      <c r="B42" s="8" t="s">
        <v>79</v>
      </c>
      <c r="C42" s="5" t="s">
        <v>80</v>
      </c>
      <c r="D42" s="9" t="s">
        <v>64</v>
      </c>
      <c r="E42" s="8"/>
      <c r="F42" s="10">
        <f t="shared" si="5"/>
        <v>0.089</v>
      </c>
      <c r="G42" s="10">
        <f t="shared" si="6"/>
        <v>14</v>
      </c>
      <c r="H42" s="10">
        <f t="shared" si="7"/>
        <v>0.18</v>
      </c>
      <c r="I42" s="10"/>
      <c r="J42" s="10"/>
    </row>
    <row r="43">
      <c r="A43" s="7" t="str">
        <f t="shared" si="1"/>
        <v>American Samoa-Oceania2003</v>
      </c>
      <c r="B43" s="8" t="s">
        <v>79</v>
      </c>
      <c r="C43" s="5" t="s">
        <v>80</v>
      </c>
      <c r="D43" s="9" t="s">
        <v>65</v>
      </c>
      <c r="E43" s="8"/>
      <c r="F43" s="10">
        <f t="shared" si="5"/>
        <v>0.1</v>
      </c>
      <c r="G43" s="10">
        <f t="shared" si="6"/>
        <v>18</v>
      </c>
      <c r="H43" s="10">
        <f t="shared" si="7"/>
        <v>0.18</v>
      </c>
      <c r="I43" s="10"/>
      <c r="J43" s="10"/>
    </row>
    <row r="44">
      <c r="A44" s="7" t="str">
        <f t="shared" si="1"/>
        <v>American Samoa-Oceania2004</v>
      </c>
      <c r="B44" s="8" t="s">
        <v>79</v>
      </c>
      <c r="C44" s="5" t="s">
        <v>80</v>
      </c>
      <c r="D44" s="9" t="s">
        <v>66</v>
      </c>
      <c r="E44" s="8"/>
      <c r="F44" s="10">
        <f t="shared" si="5"/>
        <v>0.098</v>
      </c>
      <c r="G44" s="10">
        <f t="shared" si="6"/>
        <v>19</v>
      </c>
      <c r="H44" s="10">
        <f t="shared" si="7"/>
        <v>0.18</v>
      </c>
      <c r="I44" s="10"/>
      <c r="J44" s="10"/>
    </row>
    <row r="45">
      <c r="A45" s="7" t="str">
        <f t="shared" si="1"/>
        <v>American Samoa-Oceania2005</v>
      </c>
      <c r="B45" s="8" t="s">
        <v>79</v>
      </c>
      <c r="C45" s="5" t="s">
        <v>80</v>
      </c>
      <c r="D45" s="9" t="s">
        <v>67</v>
      </c>
      <c r="E45" s="8"/>
      <c r="F45" s="10">
        <f t="shared" si="5"/>
        <v>0.092</v>
      </c>
      <c r="G45" s="10">
        <f t="shared" si="6"/>
        <v>21</v>
      </c>
      <c r="H45" s="10">
        <f t="shared" si="7"/>
        <v>0.18</v>
      </c>
      <c r="I45" s="10"/>
      <c r="J45" s="10"/>
    </row>
    <row r="46">
      <c r="A46" s="7" t="str">
        <f t="shared" si="1"/>
        <v>American Samoa-Oceania2006</v>
      </c>
      <c r="B46" s="8" t="s">
        <v>79</v>
      </c>
      <c r="C46" s="5" t="s">
        <v>80</v>
      </c>
      <c r="D46" s="9" t="s">
        <v>68</v>
      </c>
      <c r="E46" s="8"/>
      <c r="F46" s="10">
        <f t="shared" si="5"/>
        <v>0.091</v>
      </c>
      <c r="G46" s="10">
        <f t="shared" si="6"/>
        <v>23</v>
      </c>
      <c r="H46" s="10">
        <f t="shared" si="7"/>
        <v>0.18</v>
      </c>
      <c r="I46" s="10"/>
      <c r="J46" s="10"/>
    </row>
    <row r="47">
      <c r="A47" s="7" t="str">
        <f t="shared" si="1"/>
        <v>American Samoa-Oceania2007</v>
      </c>
      <c r="B47" s="8" t="s">
        <v>79</v>
      </c>
      <c r="C47" s="5" t="s">
        <v>80</v>
      </c>
      <c r="D47" s="9" t="s">
        <v>69</v>
      </c>
      <c r="E47" s="8"/>
      <c r="F47" s="10">
        <f t="shared" si="5"/>
        <v>0.1</v>
      </c>
      <c r="G47" s="10">
        <f t="shared" si="6"/>
        <v>30</v>
      </c>
      <c r="H47" s="10">
        <f t="shared" si="7"/>
        <v>0.181</v>
      </c>
      <c r="I47" s="10"/>
      <c r="J47" s="10"/>
    </row>
    <row r="48">
      <c r="A48" s="7" t="str">
        <f t="shared" si="1"/>
        <v>American Samoa-Oceania2008</v>
      </c>
      <c r="B48" s="8" t="s">
        <v>79</v>
      </c>
      <c r="C48" s="5" t="s">
        <v>80</v>
      </c>
      <c r="D48" s="9" t="s">
        <v>70</v>
      </c>
      <c r="E48" s="8"/>
      <c r="F48" s="10">
        <f t="shared" si="5"/>
        <v>0.097</v>
      </c>
      <c r="G48" s="10">
        <f t="shared" si="6"/>
        <v>35</v>
      </c>
      <c r="H48" s="10">
        <f t="shared" si="7"/>
        <v>0.149</v>
      </c>
      <c r="I48" s="10"/>
      <c r="J48" s="10"/>
    </row>
    <row r="49">
      <c r="A49" s="7" t="str">
        <f t="shared" si="1"/>
        <v>American Samoa-Oceania2009</v>
      </c>
      <c r="B49" s="8" t="s">
        <v>79</v>
      </c>
      <c r="C49" s="5" t="s">
        <v>80</v>
      </c>
      <c r="D49" s="9" t="s">
        <v>71</v>
      </c>
      <c r="E49" s="8"/>
      <c r="F49" s="10">
        <f t="shared" si="5"/>
        <v>0.087</v>
      </c>
      <c r="G49" s="10">
        <f t="shared" si="6"/>
        <v>35</v>
      </c>
      <c r="H49" s="10">
        <f t="shared" si="7"/>
        <v>0.15</v>
      </c>
      <c r="I49" s="10"/>
      <c r="J49" s="10"/>
    </row>
    <row r="50">
      <c r="A50" s="7" t="str">
        <f t="shared" si="1"/>
        <v>American Samoa-Oceania2010</v>
      </c>
      <c r="B50" s="8" t="s">
        <v>79</v>
      </c>
      <c r="C50" s="5" t="s">
        <v>80</v>
      </c>
      <c r="D50" s="9" t="s">
        <v>72</v>
      </c>
      <c r="E50" s="8"/>
      <c r="F50" s="10">
        <f t="shared" si="5"/>
        <v>0.087</v>
      </c>
      <c r="G50" s="10">
        <f t="shared" si="6"/>
        <v>43</v>
      </c>
      <c r="H50" s="10">
        <f t="shared" si="7"/>
        <v>0.157</v>
      </c>
      <c r="I50" s="10"/>
      <c r="J50" s="10"/>
    </row>
    <row r="51">
      <c r="A51" s="7" t="str">
        <f t="shared" si="1"/>
        <v>American Samoa-Oceania2011</v>
      </c>
      <c r="B51" s="8" t="s">
        <v>79</v>
      </c>
      <c r="C51" s="5" t="s">
        <v>80</v>
      </c>
      <c r="D51" s="9" t="s">
        <v>73</v>
      </c>
      <c r="E51" s="8"/>
      <c r="F51" s="10">
        <f t="shared" si="5"/>
        <v>0.084</v>
      </c>
      <c r="G51" s="10">
        <f t="shared" si="6"/>
        <v>48</v>
      </c>
      <c r="H51" s="10">
        <f t="shared" si="7"/>
        <v>0.151</v>
      </c>
      <c r="I51" s="10"/>
      <c r="J51" s="10"/>
    </row>
    <row r="52">
      <c r="A52" s="7" t="str">
        <f t="shared" si="1"/>
        <v>American Samoa-Oceania2012</v>
      </c>
      <c r="B52" s="8" t="s">
        <v>79</v>
      </c>
      <c r="C52" s="5" t="s">
        <v>80</v>
      </c>
      <c r="D52" s="9" t="s">
        <v>74</v>
      </c>
      <c r="E52" s="8"/>
      <c r="F52" s="10">
        <f t="shared" si="5"/>
        <v>0.086</v>
      </c>
      <c r="G52" s="10">
        <f t="shared" si="6"/>
        <v>51</v>
      </c>
      <c r="H52" s="10">
        <f t="shared" si="7"/>
        <v>0.15</v>
      </c>
      <c r="I52" s="10"/>
      <c r="J52" s="10"/>
    </row>
    <row r="53">
      <c r="A53" s="7" t="str">
        <f t="shared" si="1"/>
        <v>American Samoa-Oceania2000</v>
      </c>
      <c r="B53" s="8" t="s">
        <v>79</v>
      </c>
      <c r="C53" s="5" t="s">
        <v>80</v>
      </c>
      <c r="D53" s="9" t="s">
        <v>62</v>
      </c>
      <c r="E53" s="8"/>
      <c r="F53" s="10">
        <f t="shared" si="5"/>
        <v>0.064</v>
      </c>
      <c r="G53" s="10">
        <f t="shared" si="6"/>
        <v>70</v>
      </c>
      <c r="H53" s="10">
        <f t="shared" si="7"/>
        <v>0.221</v>
      </c>
      <c r="I53" s="10"/>
      <c r="J53" s="10"/>
    </row>
    <row r="54">
      <c r="A54" s="7" t="str">
        <f t="shared" si="1"/>
        <v>Andorra-Europe2001</v>
      </c>
      <c r="B54" s="8" t="s">
        <v>81</v>
      </c>
      <c r="C54" s="5" t="s">
        <v>76</v>
      </c>
      <c r="D54" s="9" t="s">
        <v>63</v>
      </c>
      <c r="E54" s="11">
        <v>1.133644295E9</v>
      </c>
      <c r="F54" s="12">
        <v>0.062</v>
      </c>
      <c r="G54" s="12">
        <v>1330.0</v>
      </c>
      <c r="H54" s="10">
        <f t="shared" si="7"/>
        <v>0.197</v>
      </c>
      <c r="I54" s="10"/>
      <c r="J54" s="10"/>
    </row>
    <row r="55">
      <c r="A55" s="7" t="str">
        <f t="shared" si="1"/>
        <v>Andorra-Europe2002</v>
      </c>
      <c r="B55" s="8" t="s">
        <v>81</v>
      </c>
      <c r="C55" s="5" t="s">
        <v>76</v>
      </c>
      <c r="D55" s="9" t="s">
        <v>64</v>
      </c>
      <c r="E55" s="11">
        <v>1.264760246E9</v>
      </c>
      <c r="F55" s="12">
        <v>0.056</v>
      </c>
      <c r="G55" s="12">
        <v>1294.0</v>
      </c>
      <c r="H55" s="10">
        <f t="shared" si="7"/>
        <v>0.153</v>
      </c>
      <c r="I55" s="10"/>
      <c r="J55" s="10"/>
    </row>
    <row r="56">
      <c r="A56" s="7" t="str">
        <f t="shared" si="1"/>
        <v>Andorra-Europe2003</v>
      </c>
      <c r="B56" s="8" t="s">
        <v>81</v>
      </c>
      <c r="C56" s="5" t="s">
        <v>76</v>
      </c>
      <c r="D56" s="9" t="s">
        <v>65</v>
      </c>
      <c r="E56" s="11">
        <v>1.456198796E9</v>
      </c>
      <c r="F56" s="12">
        <v>0.058</v>
      </c>
      <c r="G56" s="12">
        <v>1486.0</v>
      </c>
      <c r="H56" s="10">
        <f t="shared" si="7"/>
        <v>0.143</v>
      </c>
      <c r="I56" s="10"/>
      <c r="J56" s="10"/>
    </row>
    <row r="57">
      <c r="A57" s="7" t="str">
        <f t="shared" si="1"/>
        <v>Andorra-Europe2004</v>
      </c>
      <c r="B57" s="8" t="s">
        <v>81</v>
      </c>
      <c r="C57" s="5" t="s">
        <v>76</v>
      </c>
      <c r="D57" s="9" t="s">
        <v>66</v>
      </c>
      <c r="E57" s="11">
        <v>1.917948475E9</v>
      </c>
      <c r="F57" s="12">
        <v>0.058</v>
      </c>
      <c r="G57" s="12">
        <v>1891.0</v>
      </c>
      <c r="H57" s="10">
        <f t="shared" si="7"/>
        <v>0.118</v>
      </c>
      <c r="I57" s="10"/>
      <c r="J57" s="10"/>
    </row>
    <row r="58">
      <c r="A58" s="7" t="str">
        <f t="shared" si="1"/>
        <v>Andorra-Europe2005</v>
      </c>
      <c r="B58" s="8" t="s">
        <v>81</v>
      </c>
      <c r="C58" s="5" t="s">
        <v>76</v>
      </c>
      <c r="D58" s="9" t="s">
        <v>67</v>
      </c>
      <c r="E58" s="11">
        <v>2.322163502E9</v>
      </c>
      <c r="F58" s="12">
        <v>0.057</v>
      </c>
      <c r="G58" s="12">
        <v>2193.0</v>
      </c>
      <c r="H58" s="10">
        <f t="shared" si="7"/>
        <v>0.131</v>
      </c>
      <c r="I58" s="10"/>
      <c r="J58" s="10"/>
    </row>
    <row r="59">
      <c r="A59" s="7" t="str">
        <f t="shared" si="1"/>
        <v>Andorra-Europe2006</v>
      </c>
      <c r="B59" s="8" t="s">
        <v>81</v>
      </c>
      <c r="C59" s="5" t="s">
        <v>76</v>
      </c>
      <c r="D59" s="9" t="s">
        <v>68</v>
      </c>
      <c r="E59" s="11">
        <v>2.539759286E9</v>
      </c>
      <c r="F59" s="12">
        <v>0.058</v>
      </c>
      <c r="G59" s="12">
        <v>2356.0</v>
      </c>
      <c r="H59" s="10">
        <f t="shared" si="7"/>
        <v>0.129</v>
      </c>
      <c r="I59" s="10"/>
      <c r="J59" s="10"/>
    </row>
    <row r="60">
      <c r="A60" s="7" t="str">
        <f t="shared" si="1"/>
        <v>Andorra-Europe2007</v>
      </c>
      <c r="B60" s="8" t="s">
        <v>81</v>
      </c>
      <c r="C60" s="5" t="s">
        <v>76</v>
      </c>
      <c r="D60" s="9" t="s">
        <v>69</v>
      </c>
      <c r="E60" s="11">
        <v>2.823503853E9</v>
      </c>
      <c r="F60" s="12">
        <v>0.06</v>
      </c>
      <c r="G60" s="12">
        <v>2631.0</v>
      </c>
      <c r="H60" s="10">
        <f t="shared" si="7"/>
        <v>0.141</v>
      </c>
      <c r="I60" s="10"/>
      <c r="J60" s="10"/>
    </row>
    <row r="61">
      <c r="A61" s="7" t="str">
        <f t="shared" si="1"/>
        <v>Andorra-Europe2008</v>
      </c>
      <c r="B61" s="8" t="s">
        <v>81</v>
      </c>
      <c r="C61" s="5" t="s">
        <v>76</v>
      </c>
      <c r="D61" s="9" t="s">
        <v>70</v>
      </c>
      <c r="E61" s="11">
        <v>3.245411584E9</v>
      </c>
      <c r="F61" s="12">
        <v>0.062</v>
      </c>
      <c r="G61" s="12">
        <v>3012.0</v>
      </c>
      <c r="H61" s="10">
        <f t="shared" si="7"/>
        <v>0.13</v>
      </c>
      <c r="I61" s="10"/>
      <c r="J61" s="10"/>
    </row>
    <row r="62">
      <c r="A62" s="7" t="str">
        <f t="shared" si="1"/>
        <v>Andorra-Europe2009</v>
      </c>
      <c r="B62" s="8" t="s">
        <v>81</v>
      </c>
      <c r="C62" s="5" t="s">
        <v>76</v>
      </c>
      <c r="D62" s="9" t="s">
        <v>71</v>
      </c>
      <c r="E62" s="11">
        <v>3.712034267E9</v>
      </c>
      <c r="F62" s="12">
        <v>0.062</v>
      </c>
      <c r="G62" s="12">
        <v>3105.0</v>
      </c>
      <c r="H62" s="10">
        <f t="shared" si="7"/>
        <v>0.127</v>
      </c>
      <c r="I62" s="10"/>
      <c r="J62" s="10"/>
    </row>
    <row r="63">
      <c r="A63" s="7" t="str">
        <f t="shared" si="1"/>
        <v>Andorra-Europe2010</v>
      </c>
      <c r="B63" s="8" t="s">
        <v>81</v>
      </c>
      <c r="C63" s="5" t="s">
        <v>76</v>
      </c>
      <c r="D63" s="9" t="s">
        <v>72</v>
      </c>
      <c r="E63" s="8"/>
      <c r="F63" s="12">
        <v>0.062</v>
      </c>
      <c r="G63" s="12">
        <v>2762.0</v>
      </c>
      <c r="H63" s="10">
        <f t="shared" si="7"/>
        <v>0.128</v>
      </c>
      <c r="I63" s="10"/>
      <c r="J63" s="10"/>
    </row>
    <row r="64">
      <c r="A64" s="7" t="str">
        <f t="shared" si="1"/>
        <v>Andorra-Europe2011</v>
      </c>
      <c r="B64" s="8" t="s">
        <v>81</v>
      </c>
      <c r="C64" s="5" t="s">
        <v>76</v>
      </c>
      <c r="D64" s="9" t="s">
        <v>73</v>
      </c>
      <c r="E64" s="8"/>
      <c r="F64" s="12">
        <v>0.072</v>
      </c>
      <c r="G64" s="12">
        <v>2958.0</v>
      </c>
      <c r="H64" s="10">
        <f t="shared" si="7"/>
        <v>0.124</v>
      </c>
      <c r="I64" s="10"/>
      <c r="J64" s="10"/>
    </row>
    <row r="65">
      <c r="A65" s="7" t="str">
        <f t="shared" si="1"/>
        <v>Andorra-Europe2012</v>
      </c>
      <c r="B65" s="8" t="s">
        <v>81</v>
      </c>
      <c r="C65" s="5" t="s">
        <v>76</v>
      </c>
      <c r="D65" s="9" t="s">
        <v>74</v>
      </c>
      <c r="E65" s="8"/>
      <c r="F65" s="12">
        <v>0.072</v>
      </c>
      <c r="G65" s="12">
        <v>3053.0</v>
      </c>
      <c r="H65" s="10">
        <f t="shared" si="7"/>
        <v>0.109</v>
      </c>
      <c r="I65" s="10"/>
      <c r="J65" s="10"/>
    </row>
    <row r="66">
      <c r="A66" s="7" t="str">
        <f t="shared" si="1"/>
        <v>Andorra-Europe2000</v>
      </c>
      <c r="B66" s="8" t="s">
        <v>81</v>
      </c>
      <c r="C66" s="5" t="s">
        <v>76</v>
      </c>
      <c r="D66" s="9" t="s">
        <v>62</v>
      </c>
      <c r="E66" s="8"/>
      <c r="F66" s="12">
        <v>0.083</v>
      </c>
      <c r="G66" s="12">
        <v>3057.0</v>
      </c>
      <c r="H66" s="10">
        <f t="shared" si="7"/>
        <v>0.1</v>
      </c>
      <c r="I66" s="10"/>
      <c r="J66" s="10"/>
    </row>
    <row r="67">
      <c r="A67" s="7" t="str">
        <f t="shared" si="1"/>
        <v>Angola-Africa2001</v>
      </c>
      <c r="B67" s="8" t="s">
        <v>82</v>
      </c>
      <c r="C67" s="5" t="s">
        <v>78</v>
      </c>
      <c r="D67" s="9" t="s">
        <v>63</v>
      </c>
      <c r="E67" s="11">
        <v>9.129594819E9</v>
      </c>
      <c r="F67" s="12">
        <v>0.034</v>
      </c>
      <c r="G67" s="12">
        <v>22.0</v>
      </c>
      <c r="H67" s="12">
        <v>1.032</v>
      </c>
      <c r="I67" s="10"/>
      <c r="J67" s="10"/>
    </row>
    <row r="68">
      <c r="A68" s="7" t="str">
        <f t="shared" si="1"/>
        <v>Angola-Africa2002</v>
      </c>
      <c r="B68" s="8" t="s">
        <v>82</v>
      </c>
      <c r="C68" s="5" t="s">
        <v>78</v>
      </c>
      <c r="D68" s="9" t="s">
        <v>64</v>
      </c>
      <c r="E68" s="11">
        <v>8.936079253E9</v>
      </c>
      <c r="F68" s="12">
        <v>0.058</v>
      </c>
      <c r="G68" s="12">
        <v>36.0</v>
      </c>
      <c r="H68" s="12">
        <v>0.96</v>
      </c>
      <c r="I68" s="10"/>
      <c r="J68" s="10"/>
    </row>
    <row r="69">
      <c r="A69" s="7" t="str">
        <f t="shared" si="1"/>
        <v>Angola-Africa2003</v>
      </c>
      <c r="B69" s="8" t="s">
        <v>82</v>
      </c>
      <c r="C69" s="5" t="s">
        <v>78</v>
      </c>
      <c r="D69" s="9" t="s">
        <v>65</v>
      </c>
      <c r="E69" s="11">
        <v>1.2497346043E10</v>
      </c>
      <c r="F69" s="12">
        <v>0.044</v>
      </c>
      <c r="G69" s="12">
        <v>33.0</v>
      </c>
      <c r="H69" s="12">
        <v>0.973</v>
      </c>
      <c r="I69" s="10"/>
      <c r="J69" s="10"/>
    </row>
    <row r="70">
      <c r="A70" s="7" t="str">
        <f t="shared" si="1"/>
        <v>Angola-Africa2004</v>
      </c>
      <c r="B70" s="8" t="s">
        <v>82</v>
      </c>
      <c r="C70" s="5" t="s">
        <v>78</v>
      </c>
      <c r="D70" s="9" t="s">
        <v>66</v>
      </c>
      <c r="E70" s="11">
        <v>1.418894924E10</v>
      </c>
      <c r="F70" s="12">
        <v>0.049</v>
      </c>
      <c r="G70" s="12">
        <v>45.0</v>
      </c>
      <c r="H70" s="12">
        <v>0.961</v>
      </c>
      <c r="I70" s="10"/>
      <c r="J70" s="10"/>
    </row>
    <row r="71">
      <c r="A71" s="7" t="str">
        <f t="shared" si="1"/>
        <v>Angola-Africa2005</v>
      </c>
      <c r="B71" s="8" t="s">
        <v>82</v>
      </c>
      <c r="C71" s="5" t="s">
        <v>78</v>
      </c>
      <c r="D71" s="9" t="s">
        <v>67</v>
      </c>
      <c r="E71" s="11">
        <v>1.964086255E10</v>
      </c>
      <c r="F71" s="12">
        <v>0.051</v>
      </c>
      <c r="G71" s="12">
        <v>63.0</v>
      </c>
      <c r="H71" s="12">
        <v>0.823</v>
      </c>
      <c r="I71" s="10"/>
      <c r="J71" s="10"/>
    </row>
    <row r="72">
      <c r="A72" s="7" t="str">
        <f t="shared" si="1"/>
        <v>Angola-Africa2006</v>
      </c>
      <c r="B72" s="8" t="s">
        <v>82</v>
      </c>
      <c r="C72" s="5" t="s">
        <v>78</v>
      </c>
      <c r="D72" s="9" t="s">
        <v>68</v>
      </c>
      <c r="E72" s="11">
        <v>2.823369924E10</v>
      </c>
      <c r="F72" s="12">
        <v>0.042</v>
      </c>
      <c r="G72" s="12">
        <v>71.0</v>
      </c>
      <c r="H72" s="12">
        <v>0.677</v>
      </c>
      <c r="I72" s="10"/>
      <c r="J72" s="10"/>
    </row>
    <row r="73">
      <c r="A73" s="7" t="str">
        <f t="shared" si="1"/>
        <v>Angola-Africa2007</v>
      </c>
      <c r="B73" s="8" t="s">
        <v>82</v>
      </c>
      <c r="C73" s="5" t="s">
        <v>78</v>
      </c>
      <c r="D73" s="9" t="s">
        <v>69</v>
      </c>
      <c r="E73" s="11">
        <v>4.1789494462E10</v>
      </c>
      <c r="F73" s="12">
        <v>0.045</v>
      </c>
      <c r="G73" s="12">
        <v>111.0</v>
      </c>
      <c r="H73" s="12">
        <v>0.195</v>
      </c>
      <c r="I73" s="10"/>
      <c r="J73" s="10"/>
    </row>
    <row r="74">
      <c r="A74" s="7" t="str">
        <f t="shared" si="1"/>
        <v>Angola-Africa2008</v>
      </c>
      <c r="B74" s="8" t="s">
        <v>82</v>
      </c>
      <c r="C74" s="5" t="s">
        <v>78</v>
      </c>
      <c r="D74" s="9" t="s">
        <v>70</v>
      </c>
      <c r="E74" s="11">
        <v>6.0448890972E10</v>
      </c>
      <c r="F74" s="12">
        <v>0.034</v>
      </c>
      <c r="G74" s="12">
        <v>115.0</v>
      </c>
      <c r="H74" s="12">
        <v>0.177</v>
      </c>
      <c r="I74" s="10"/>
      <c r="J74" s="10"/>
    </row>
    <row r="75">
      <c r="A75" s="7" t="str">
        <f t="shared" si="1"/>
        <v>Angola-Africa2009</v>
      </c>
      <c r="B75" s="8" t="s">
        <v>82</v>
      </c>
      <c r="C75" s="5" t="s">
        <v>78</v>
      </c>
      <c r="D75" s="9" t="s">
        <v>71</v>
      </c>
      <c r="E75" s="11">
        <v>8.4178086999E10</v>
      </c>
      <c r="F75" s="12">
        <v>0.038</v>
      </c>
      <c r="G75" s="12">
        <v>177.0</v>
      </c>
      <c r="H75" s="12">
        <v>0.125</v>
      </c>
      <c r="I75" s="10"/>
      <c r="J75" s="10"/>
    </row>
    <row r="76">
      <c r="A76" s="7" t="str">
        <f t="shared" si="1"/>
        <v>Angola-Africa2010</v>
      </c>
      <c r="B76" s="8" t="s">
        <v>82</v>
      </c>
      <c r="C76" s="5" t="s">
        <v>78</v>
      </c>
      <c r="D76" s="9" t="s">
        <v>72</v>
      </c>
      <c r="E76" s="11">
        <v>7.5492417649E10</v>
      </c>
      <c r="F76" s="12">
        <v>0.044</v>
      </c>
      <c r="G76" s="12">
        <v>174.0</v>
      </c>
      <c r="H76" s="12">
        <v>0.157</v>
      </c>
      <c r="I76" s="10"/>
      <c r="J76" s="10"/>
    </row>
    <row r="77">
      <c r="A77" s="7" t="str">
        <f t="shared" si="1"/>
        <v>Angola-Africa2011</v>
      </c>
      <c r="B77" s="8" t="s">
        <v>82</v>
      </c>
      <c r="C77" s="5" t="s">
        <v>78</v>
      </c>
      <c r="D77" s="9" t="s">
        <v>73</v>
      </c>
      <c r="E77" s="11">
        <v>8.2470894868E10</v>
      </c>
      <c r="F77" s="12">
        <v>0.034</v>
      </c>
      <c r="G77" s="12">
        <v>144.0</v>
      </c>
      <c r="H77" s="12">
        <v>0.225</v>
      </c>
      <c r="I77" s="10"/>
      <c r="J77" s="10"/>
    </row>
    <row r="78">
      <c r="A78" s="7" t="str">
        <f t="shared" si="1"/>
        <v>Angola-Africa2012</v>
      </c>
      <c r="B78" s="8" t="s">
        <v>82</v>
      </c>
      <c r="C78" s="5" t="s">
        <v>78</v>
      </c>
      <c r="D78" s="9" t="s">
        <v>74</v>
      </c>
      <c r="E78" s="11">
        <v>1.04E11</v>
      </c>
      <c r="F78" s="12">
        <v>0.034</v>
      </c>
      <c r="G78" s="12">
        <v>178.0</v>
      </c>
      <c r="H78" s="12">
        <v>0.188</v>
      </c>
      <c r="I78" s="10"/>
      <c r="J78" s="10"/>
    </row>
    <row r="79">
      <c r="A79" s="7" t="str">
        <f t="shared" si="1"/>
        <v>Angola-Africa2000</v>
      </c>
      <c r="B79" s="8" t="s">
        <v>82</v>
      </c>
      <c r="C79" s="5" t="s">
        <v>78</v>
      </c>
      <c r="D79" s="9" t="s">
        <v>62</v>
      </c>
      <c r="E79" s="11">
        <v>1.15E11</v>
      </c>
      <c r="F79" s="12">
        <v>0.035</v>
      </c>
      <c r="G79" s="12">
        <v>190.0</v>
      </c>
      <c r="H79" s="12">
        <v>0.167</v>
      </c>
      <c r="I79" s="10"/>
      <c r="J79" s="10"/>
    </row>
    <row r="80">
      <c r="A80" s="7" t="str">
        <f t="shared" si="1"/>
        <v>Antigua and Barbuda-The Americas2001</v>
      </c>
      <c r="B80" s="8" t="s">
        <v>83</v>
      </c>
      <c r="C80" s="5" t="s">
        <v>84</v>
      </c>
      <c r="D80" s="9" t="s">
        <v>63</v>
      </c>
      <c r="E80" s="11">
        <v>7.87693391E8</v>
      </c>
      <c r="F80" s="12">
        <v>0.04</v>
      </c>
      <c r="G80" s="12">
        <v>408.0</v>
      </c>
      <c r="H80" s="12">
        <v>0.122</v>
      </c>
      <c r="I80" s="10"/>
      <c r="J80" s="10"/>
    </row>
    <row r="81">
      <c r="A81" s="7" t="str">
        <f t="shared" si="1"/>
        <v>Antigua and Barbuda-The Americas2002</v>
      </c>
      <c r="B81" s="8" t="s">
        <v>83</v>
      </c>
      <c r="C81" s="5" t="s">
        <v>84</v>
      </c>
      <c r="D81" s="9" t="s">
        <v>64</v>
      </c>
      <c r="E81" s="11">
        <v>7.78311557E8</v>
      </c>
      <c r="F81" s="12">
        <v>0.044</v>
      </c>
      <c r="G81" s="12">
        <v>429.0</v>
      </c>
      <c r="H81" s="12">
        <v>0.116</v>
      </c>
      <c r="I81" s="10"/>
      <c r="J81" s="10"/>
    </row>
    <row r="82">
      <c r="A82" s="7" t="str">
        <f t="shared" si="1"/>
        <v>Antigua and Barbuda-The Americas2003</v>
      </c>
      <c r="B82" s="8" t="s">
        <v>83</v>
      </c>
      <c r="C82" s="5" t="s">
        <v>84</v>
      </c>
      <c r="D82" s="9" t="s">
        <v>65</v>
      </c>
      <c r="E82" s="11">
        <v>8.06505874E8</v>
      </c>
      <c r="F82" s="12">
        <v>0.043</v>
      </c>
      <c r="G82" s="12">
        <v>433.0</v>
      </c>
      <c r="H82" s="12">
        <v>0.114</v>
      </c>
      <c r="I82" s="10"/>
      <c r="J82" s="10"/>
    </row>
    <row r="83">
      <c r="A83" s="7" t="str">
        <f t="shared" si="1"/>
        <v>Antigua and Barbuda-The Americas2004</v>
      </c>
      <c r="B83" s="8" t="s">
        <v>83</v>
      </c>
      <c r="C83" s="5" t="s">
        <v>84</v>
      </c>
      <c r="D83" s="9" t="s">
        <v>66</v>
      </c>
      <c r="E83" s="11">
        <v>8.49234754E8</v>
      </c>
      <c r="F83" s="12">
        <v>0.044</v>
      </c>
      <c r="G83" s="12">
        <v>457.0</v>
      </c>
      <c r="H83" s="12">
        <v>0.128</v>
      </c>
      <c r="I83" s="10"/>
      <c r="J83" s="10"/>
    </row>
    <row r="84">
      <c r="A84" s="7" t="str">
        <f t="shared" si="1"/>
        <v>Antigua and Barbuda-The Americas2005</v>
      </c>
      <c r="B84" s="8" t="s">
        <v>83</v>
      </c>
      <c r="C84" s="5" t="s">
        <v>84</v>
      </c>
      <c r="D84" s="9" t="s">
        <v>67</v>
      </c>
      <c r="E84" s="11">
        <v>9.05113767E8</v>
      </c>
      <c r="F84" s="12">
        <v>0.041</v>
      </c>
      <c r="G84" s="12">
        <v>453.0</v>
      </c>
      <c r="H84" s="12">
        <v>0.12</v>
      </c>
      <c r="I84" s="10"/>
      <c r="J84" s="10"/>
    </row>
    <row r="85">
      <c r="A85" s="7" t="str">
        <f t="shared" si="1"/>
        <v>Antigua and Barbuda-The Americas2006</v>
      </c>
      <c r="B85" s="8" t="s">
        <v>83</v>
      </c>
      <c r="C85" s="5" t="s">
        <v>84</v>
      </c>
      <c r="D85" s="9" t="s">
        <v>68</v>
      </c>
      <c r="E85" s="11">
        <v>1.001970945E9</v>
      </c>
      <c r="F85" s="12">
        <v>0.045</v>
      </c>
      <c r="G85" s="12">
        <v>544.0</v>
      </c>
      <c r="H85" s="12">
        <v>0.114</v>
      </c>
      <c r="I85" s="10"/>
      <c r="J85" s="10"/>
    </row>
    <row r="86">
      <c r="A86" s="7" t="str">
        <f t="shared" si="1"/>
        <v>Antigua and Barbuda-The Americas2007</v>
      </c>
      <c r="B86" s="8" t="s">
        <v>83</v>
      </c>
      <c r="C86" s="5" t="s">
        <v>84</v>
      </c>
      <c r="D86" s="9" t="s">
        <v>69</v>
      </c>
      <c r="E86" s="11">
        <v>1.14141834E9</v>
      </c>
      <c r="F86" s="12">
        <v>0.045</v>
      </c>
      <c r="G86" s="12">
        <v>607.0</v>
      </c>
      <c r="H86" s="12">
        <v>0.109</v>
      </c>
      <c r="I86" s="10"/>
      <c r="J86" s="10"/>
    </row>
    <row r="87">
      <c r="A87" s="7" t="str">
        <f t="shared" si="1"/>
        <v>Antigua and Barbuda-The Americas2008</v>
      </c>
      <c r="B87" s="8" t="s">
        <v>83</v>
      </c>
      <c r="C87" s="5" t="s">
        <v>84</v>
      </c>
      <c r="D87" s="9" t="s">
        <v>70</v>
      </c>
      <c r="E87" s="11">
        <v>1.289259236E9</v>
      </c>
      <c r="F87" s="12">
        <v>0.046</v>
      </c>
      <c r="G87" s="12">
        <v>698.0</v>
      </c>
      <c r="H87" s="12">
        <v>0.104</v>
      </c>
      <c r="I87" s="10"/>
      <c r="J87" s="10"/>
    </row>
    <row r="88">
      <c r="A88" s="7" t="str">
        <f t="shared" si="1"/>
        <v>Antigua and Barbuda-The Americas2009</v>
      </c>
      <c r="B88" s="8" t="s">
        <v>83</v>
      </c>
      <c r="C88" s="5" t="s">
        <v>84</v>
      </c>
      <c r="D88" s="9" t="s">
        <v>71</v>
      </c>
      <c r="E88" s="11">
        <v>1.347407407E9</v>
      </c>
      <c r="F88" s="12">
        <v>0.044</v>
      </c>
      <c r="G88" s="12">
        <v>702.0</v>
      </c>
      <c r="H88" s="12">
        <v>0.104</v>
      </c>
      <c r="I88" s="10"/>
      <c r="J88" s="10"/>
    </row>
    <row r="89">
      <c r="A89" s="7" t="str">
        <f t="shared" si="1"/>
        <v>Antigua and Barbuda-The Americas2010</v>
      </c>
      <c r="B89" s="8" t="s">
        <v>83</v>
      </c>
      <c r="C89" s="5" t="s">
        <v>84</v>
      </c>
      <c r="D89" s="9" t="s">
        <v>72</v>
      </c>
      <c r="E89" s="11">
        <v>1.206296296E9</v>
      </c>
      <c r="F89" s="12">
        <v>0.046</v>
      </c>
      <c r="G89" s="12">
        <v>638.0</v>
      </c>
      <c r="H89" s="12">
        <v>0.101</v>
      </c>
      <c r="I89" s="10"/>
      <c r="J89" s="10"/>
    </row>
    <row r="90">
      <c r="A90" s="7" t="str">
        <f t="shared" si="1"/>
        <v>Antigua and Barbuda-The Americas2011</v>
      </c>
      <c r="B90" s="8" t="s">
        <v>83</v>
      </c>
      <c r="C90" s="5" t="s">
        <v>84</v>
      </c>
      <c r="D90" s="9" t="s">
        <v>73</v>
      </c>
      <c r="E90" s="11">
        <v>1.135555556E9</v>
      </c>
      <c r="F90" s="12">
        <v>0.057</v>
      </c>
      <c r="G90" s="12">
        <v>736.0</v>
      </c>
      <c r="H90" s="12">
        <v>0.11</v>
      </c>
      <c r="I90" s="10"/>
      <c r="J90" s="10"/>
    </row>
    <row r="91">
      <c r="A91" s="7" t="str">
        <f t="shared" si="1"/>
        <v>Antigua and Barbuda-The Americas2012</v>
      </c>
      <c r="B91" s="8" t="s">
        <v>83</v>
      </c>
      <c r="C91" s="5" t="s">
        <v>84</v>
      </c>
      <c r="D91" s="9" t="s">
        <v>74</v>
      </c>
      <c r="E91" s="11">
        <v>1.127037037E9</v>
      </c>
      <c r="F91" s="12">
        <v>0.055</v>
      </c>
      <c r="G91" s="12">
        <v>703.0</v>
      </c>
      <c r="H91" s="12">
        <v>0.109</v>
      </c>
      <c r="I91" s="10"/>
      <c r="J91" s="10"/>
    </row>
    <row r="92">
      <c r="A92" s="7" t="str">
        <f t="shared" si="1"/>
        <v>Antigua and Barbuda-The Americas2000</v>
      </c>
      <c r="B92" s="8" t="s">
        <v>83</v>
      </c>
      <c r="C92" s="5" t="s">
        <v>84</v>
      </c>
      <c r="D92" s="9" t="s">
        <v>62</v>
      </c>
      <c r="E92" s="11">
        <v>1.194074074E9</v>
      </c>
      <c r="F92" s="12">
        <v>0.052</v>
      </c>
      <c r="G92" s="12">
        <v>681.0</v>
      </c>
      <c r="H92" s="12">
        <v>0.102</v>
      </c>
      <c r="I92" s="10"/>
      <c r="J92" s="10"/>
    </row>
    <row r="93">
      <c r="A93" s="7" t="str">
        <f t="shared" si="1"/>
        <v>Argentina-The Americas2001</v>
      </c>
      <c r="B93" s="8" t="s">
        <v>85</v>
      </c>
      <c r="C93" s="5" t="s">
        <v>84</v>
      </c>
      <c r="D93" s="9" t="s">
        <v>63</v>
      </c>
      <c r="E93" s="11">
        <v>3.44E11</v>
      </c>
      <c r="F93" s="12">
        <v>0.092</v>
      </c>
      <c r="G93" s="12">
        <v>710.0</v>
      </c>
      <c r="H93" s="12">
        <v>0.111</v>
      </c>
      <c r="I93" s="10"/>
      <c r="J93" s="10"/>
    </row>
    <row r="94">
      <c r="A94" s="7" t="str">
        <f t="shared" si="1"/>
        <v>Argentina-The Americas2002</v>
      </c>
      <c r="B94" s="8" t="s">
        <v>85</v>
      </c>
      <c r="C94" s="5" t="s">
        <v>84</v>
      </c>
      <c r="D94" s="9" t="s">
        <v>64</v>
      </c>
      <c r="E94" s="11">
        <v>3.25E11</v>
      </c>
      <c r="F94" s="12">
        <v>0.094</v>
      </c>
      <c r="G94" s="12">
        <v>676.0</v>
      </c>
      <c r="H94" s="12">
        <v>0.277</v>
      </c>
      <c r="I94" s="10"/>
      <c r="J94" s="10"/>
    </row>
    <row r="95">
      <c r="A95" s="7" t="str">
        <f t="shared" si="1"/>
        <v>Argentina-The Americas2003</v>
      </c>
      <c r="B95" s="8" t="s">
        <v>85</v>
      </c>
      <c r="C95" s="5" t="s">
        <v>84</v>
      </c>
      <c r="D95" s="9" t="s">
        <v>65</v>
      </c>
      <c r="E95" s="11">
        <v>1.24E11</v>
      </c>
      <c r="F95" s="12">
        <v>0.083</v>
      </c>
      <c r="G95" s="12">
        <v>225.0</v>
      </c>
      <c r="H95" s="12">
        <v>0.517</v>
      </c>
      <c r="I95" s="10"/>
      <c r="J95" s="10"/>
    </row>
    <row r="96">
      <c r="A96" s="7" t="str">
        <f t="shared" si="1"/>
        <v>Argentina-The Americas2004</v>
      </c>
      <c r="B96" s="8" t="s">
        <v>85</v>
      </c>
      <c r="C96" s="5" t="s">
        <v>84</v>
      </c>
      <c r="D96" s="9" t="s">
        <v>66</v>
      </c>
      <c r="E96" s="11">
        <v>1.57E11</v>
      </c>
      <c r="F96" s="12">
        <v>0.082</v>
      </c>
      <c r="G96" s="12">
        <v>280.0</v>
      </c>
      <c r="H96" s="12">
        <v>0.191</v>
      </c>
      <c r="I96" s="10"/>
      <c r="J96" s="10"/>
    </row>
    <row r="97">
      <c r="A97" s="7" t="str">
        <f t="shared" si="1"/>
        <v>Argentina-The Americas2005</v>
      </c>
      <c r="B97" s="8" t="s">
        <v>85</v>
      </c>
      <c r="C97" s="5" t="s">
        <v>84</v>
      </c>
      <c r="D97" s="9" t="s">
        <v>67</v>
      </c>
      <c r="E97" s="11">
        <v>1.83E11</v>
      </c>
      <c r="F97" s="12">
        <v>0.082</v>
      </c>
      <c r="G97" s="12">
        <v>327.0</v>
      </c>
      <c r="H97" s="12">
        <v>0.068</v>
      </c>
      <c r="I97" s="10"/>
      <c r="J97" s="10"/>
    </row>
    <row r="98">
      <c r="A98" s="7" t="str">
        <f t="shared" si="1"/>
        <v>Argentina-The Americas2006</v>
      </c>
      <c r="B98" s="8" t="s">
        <v>85</v>
      </c>
      <c r="C98" s="5" t="s">
        <v>84</v>
      </c>
      <c r="D98" s="9" t="s">
        <v>68</v>
      </c>
      <c r="E98" s="11">
        <v>2.23E11</v>
      </c>
      <c r="F98" s="12">
        <v>0.083</v>
      </c>
      <c r="G98" s="12">
        <v>395.0</v>
      </c>
      <c r="H98" s="12">
        <v>0.062</v>
      </c>
      <c r="I98" s="10"/>
      <c r="J98" s="10"/>
    </row>
    <row r="99">
      <c r="A99" s="7" t="str">
        <f t="shared" si="1"/>
        <v>Argentina-The Americas2007</v>
      </c>
      <c r="B99" s="8" t="s">
        <v>85</v>
      </c>
      <c r="C99" s="5" t="s">
        <v>84</v>
      </c>
      <c r="D99" s="9" t="s">
        <v>69</v>
      </c>
      <c r="E99" s="11">
        <v>2.64E11</v>
      </c>
      <c r="F99" s="12">
        <v>0.083</v>
      </c>
      <c r="G99" s="12">
        <v>454.0</v>
      </c>
      <c r="H99" s="12">
        <v>0.086</v>
      </c>
      <c r="I99" s="10"/>
      <c r="J99" s="10"/>
    </row>
    <row r="100">
      <c r="A100" s="7" t="str">
        <f t="shared" si="1"/>
        <v>Argentina-The Americas2008</v>
      </c>
      <c r="B100" s="8" t="s">
        <v>85</v>
      </c>
      <c r="C100" s="5" t="s">
        <v>84</v>
      </c>
      <c r="D100" s="9" t="s">
        <v>70</v>
      </c>
      <c r="E100" s="11">
        <v>3.3E11</v>
      </c>
      <c r="F100" s="12">
        <v>0.082</v>
      </c>
      <c r="G100" s="12">
        <v>548.0</v>
      </c>
      <c r="H100" s="12">
        <v>0.111</v>
      </c>
      <c r="I100" s="10"/>
      <c r="J100" s="10"/>
    </row>
    <row r="101">
      <c r="A101" s="7" t="str">
        <f t="shared" si="1"/>
        <v>Argentina-The Americas2009</v>
      </c>
      <c r="B101" s="8" t="s">
        <v>85</v>
      </c>
      <c r="C101" s="5" t="s">
        <v>84</v>
      </c>
      <c r="D101" s="9" t="s">
        <v>71</v>
      </c>
      <c r="E101" s="11">
        <v>4.06E11</v>
      </c>
      <c r="F101" s="12">
        <v>0.083</v>
      </c>
      <c r="G101" s="12">
        <v>686.0</v>
      </c>
      <c r="H101" s="12">
        <v>0.195</v>
      </c>
      <c r="I101" s="10"/>
      <c r="J101" s="10"/>
    </row>
    <row r="102">
      <c r="A102" s="7" t="str">
        <f t="shared" si="1"/>
        <v>Argentina-The Americas2010</v>
      </c>
      <c r="B102" s="8" t="s">
        <v>85</v>
      </c>
      <c r="C102" s="5" t="s">
        <v>84</v>
      </c>
      <c r="D102" s="9" t="s">
        <v>72</v>
      </c>
      <c r="E102" s="11">
        <v>3.78E11</v>
      </c>
      <c r="F102" s="12">
        <v>0.094</v>
      </c>
      <c r="G102" s="12">
        <v>726.0</v>
      </c>
      <c r="H102" s="12">
        <v>0.157</v>
      </c>
      <c r="I102" s="10"/>
      <c r="J102" s="10"/>
    </row>
    <row r="103">
      <c r="A103" s="7" t="str">
        <f t="shared" si="1"/>
        <v>Argentina-The Americas2011</v>
      </c>
      <c r="B103" s="8" t="s">
        <v>85</v>
      </c>
      <c r="C103" s="5" t="s">
        <v>84</v>
      </c>
      <c r="D103" s="9" t="s">
        <v>73</v>
      </c>
      <c r="E103" s="11">
        <v>4.63E11</v>
      </c>
      <c r="F103" s="12">
        <v>0.082</v>
      </c>
      <c r="G103" s="12">
        <v>751.0</v>
      </c>
      <c r="H103" s="12">
        <v>0.106</v>
      </c>
      <c r="I103" s="10"/>
      <c r="J103" s="10"/>
    </row>
    <row r="104">
      <c r="A104" s="7" t="str">
        <f t="shared" si="1"/>
        <v>Argentina-The Americas2012</v>
      </c>
      <c r="B104" s="8" t="s">
        <v>85</v>
      </c>
      <c r="C104" s="5" t="s">
        <v>84</v>
      </c>
      <c r="D104" s="9" t="s">
        <v>74</v>
      </c>
      <c r="E104" s="11">
        <v>5.58E11</v>
      </c>
      <c r="F104" s="12">
        <v>0.079</v>
      </c>
      <c r="G104" s="12">
        <v>866.0</v>
      </c>
      <c r="H104" s="12">
        <v>0.141</v>
      </c>
      <c r="I104" s="10"/>
      <c r="J104" s="10"/>
    </row>
    <row r="105">
      <c r="A105" s="7" t="str">
        <f t="shared" si="1"/>
        <v>Argentina-The Americas2000</v>
      </c>
      <c r="B105" s="8" t="s">
        <v>85</v>
      </c>
      <c r="C105" s="5" t="s">
        <v>84</v>
      </c>
      <c r="D105" s="9" t="s">
        <v>62</v>
      </c>
      <c r="E105" s="11">
        <v>6.03E11</v>
      </c>
      <c r="F105" s="12">
        <v>0.085</v>
      </c>
      <c r="G105" s="12">
        <v>995.0</v>
      </c>
      <c r="H105" s="12">
        <v>0.141</v>
      </c>
      <c r="I105" s="10"/>
      <c r="J105" s="10"/>
    </row>
    <row r="106">
      <c r="A106" s="7" t="str">
        <f t="shared" si="1"/>
        <v>Armenia-Asia2001</v>
      </c>
      <c r="B106" s="8" t="s">
        <v>86</v>
      </c>
      <c r="C106" s="5" t="s">
        <v>61</v>
      </c>
      <c r="D106" s="9" t="s">
        <v>63</v>
      </c>
      <c r="E106" s="11">
        <v>1.911563665E9</v>
      </c>
      <c r="F106" s="12">
        <v>0.063</v>
      </c>
      <c r="G106" s="12">
        <v>39.0</v>
      </c>
      <c r="H106" s="12">
        <v>0.316</v>
      </c>
      <c r="I106" s="10"/>
      <c r="J106" s="10"/>
    </row>
    <row r="107">
      <c r="A107" s="7" t="str">
        <f t="shared" si="1"/>
        <v>Armenia-Asia2002</v>
      </c>
      <c r="B107" s="8" t="s">
        <v>86</v>
      </c>
      <c r="C107" s="5" t="s">
        <v>61</v>
      </c>
      <c r="D107" s="9" t="s">
        <v>64</v>
      </c>
      <c r="E107" s="11">
        <v>2.118467913E9</v>
      </c>
      <c r="F107" s="12">
        <v>0.059</v>
      </c>
      <c r="G107" s="12">
        <v>41.0</v>
      </c>
      <c r="H107" s="12">
        <v>0.267</v>
      </c>
      <c r="I107" s="10"/>
      <c r="J107" s="10"/>
    </row>
    <row r="108">
      <c r="A108" s="7" t="str">
        <f t="shared" si="1"/>
        <v>Armenia-Asia2003</v>
      </c>
      <c r="B108" s="8" t="s">
        <v>86</v>
      </c>
      <c r="C108" s="5" t="s">
        <v>61</v>
      </c>
      <c r="D108" s="9" t="s">
        <v>65</v>
      </c>
      <c r="E108" s="11">
        <v>2.376335048E9</v>
      </c>
      <c r="F108" s="12">
        <v>0.054</v>
      </c>
      <c r="G108" s="12">
        <v>42.0</v>
      </c>
      <c r="H108" s="12">
        <v>0.211</v>
      </c>
      <c r="I108" s="10"/>
      <c r="J108" s="10"/>
    </row>
    <row r="109">
      <c r="A109" s="7" t="str">
        <f t="shared" si="1"/>
        <v>Armenia-Asia2004</v>
      </c>
      <c r="B109" s="8" t="s">
        <v>86</v>
      </c>
      <c r="C109" s="5" t="s">
        <v>61</v>
      </c>
      <c r="D109" s="9" t="s">
        <v>66</v>
      </c>
      <c r="E109" s="11">
        <v>2.807061009E9</v>
      </c>
      <c r="F109" s="12">
        <v>0.056</v>
      </c>
      <c r="G109" s="12">
        <v>51.0</v>
      </c>
      <c r="H109" s="12">
        <v>0.208</v>
      </c>
      <c r="I109" s="10"/>
      <c r="J109" s="10"/>
    </row>
    <row r="110">
      <c r="A110" s="7" t="str">
        <f t="shared" si="1"/>
        <v>Armenia-Asia2005</v>
      </c>
      <c r="B110" s="8" t="s">
        <v>86</v>
      </c>
      <c r="C110" s="5" t="s">
        <v>61</v>
      </c>
      <c r="D110" s="9" t="s">
        <v>67</v>
      </c>
      <c r="E110" s="11">
        <v>3.57661524E9</v>
      </c>
      <c r="F110" s="12">
        <v>0.055</v>
      </c>
      <c r="G110" s="12">
        <v>65.0</v>
      </c>
      <c r="H110" s="12">
        <v>0.186</v>
      </c>
      <c r="I110" s="10"/>
      <c r="J110" s="10"/>
    </row>
    <row r="111">
      <c r="A111" s="7" t="str">
        <f t="shared" si="1"/>
        <v>Armenia-Asia2006</v>
      </c>
      <c r="B111" s="8" t="s">
        <v>86</v>
      </c>
      <c r="C111" s="5" t="s">
        <v>61</v>
      </c>
      <c r="D111" s="9" t="s">
        <v>68</v>
      </c>
      <c r="E111" s="11">
        <v>4.900436759E9</v>
      </c>
      <c r="F111" s="12">
        <v>0.053</v>
      </c>
      <c r="G111" s="12">
        <v>85.0</v>
      </c>
      <c r="H111" s="12">
        <v>0.18</v>
      </c>
      <c r="I111" s="10"/>
      <c r="J111" s="10"/>
    </row>
    <row r="112">
      <c r="A112" s="7" t="str">
        <f t="shared" si="1"/>
        <v>Armenia-Asia2007</v>
      </c>
      <c r="B112" s="8" t="s">
        <v>86</v>
      </c>
      <c r="C112" s="5" t="s">
        <v>61</v>
      </c>
      <c r="D112" s="9" t="s">
        <v>69</v>
      </c>
      <c r="E112" s="11">
        <v>6.384457744E9</v>
      </c>
      <c r="F112" s="12">
        <v>0.046</v>
      </c>
      <c r="G112" s="12">
        <v>97.0</v>
      </c>
      <c r="H112" s="12">
        <v>0.165</v>
      </c>
      <c r="I112" s="10"/>
      <c r="J112" s="10"/>
    </row>
    <row r="113">
      <c r="A113" s="7" t="str">
        <f t="shared" si="1"/>
        <v>Armenia-Asia2008</v>
      </c>
      <c r="B113" s="8" t="s">
        <v>86</v>
      </c>
      <c r="C113" s="5" t="s">
        <v>61</v>
      </c>
      <c r="D113" s="9" t="s">
        <v>70</v>
      </c>
      <c r="E113" s="11">
        <v>9.2063017E9</v>
      </c>
      <c r="F113" s="12">
        <v>0.043</v>
      </c>
      <c r="G113" s="12">
        <v>133.0</v>
      </c>
      <c r="H113" s="12">
        <v>0.175</v>
      </c>
      <c r="I113" s="10"/>
      <c r="J113" s="10"/>
    </row>
    <row r="114">
      <c r="A114" s="7" t="str">
        <f t="shared" si="1"/>
        <v>Armenia-Asia2009</v>
      </c>
      <c r="B114" s="8" t="s">
        <v>86</v>
      </c>
      <c r="C114" s="5" t="s">
        <v>61</v>
      </c>
      <c r="D114" s="9" t="s">
        <v>71</v>
      </c>
      <c r="E114" s="11">
        <v>1.1662040714E10</v>
      </c>
      <c r="F114" s="12">
        <v>0.038</v>
      </c>
      <c r="G114" s="12">
        <v>149.0</v>
      </c>
      <c r="H114" s="12">
        <v>0.17</v>
      </c>
      <c r="I114" s="10"/>
      <c r="J114" s="10"/>
    </row>
    <row r="115">
      <c r="A115" s="7" t="str">
        <f t="shared" si="1"/>
        <v>Armenia-Asia2010</v>
      </c>
      <c r="B115" s="8" t="s">
        <v>86</v>
      </c>
      <c r="C115" s="5" t="s">
        <v>61</v>
      </c>
      <c r="D115" s="9" t="s">
        <v>72</v>
      </c>
      <c r="E115" s="11">
        <v>8.647936748E9</v>
      </c>
      <c r="F115" s="12">
        <v>0.045</v>
      </c>
      <c r="G115" s="12">
        <v>132.0</v>
      </c>
      <c r="H115" s="12">
        <v>0.188</v>
      </c>
      <c r="I115" s="10"/>
      <c r="J115" s="10"/>
    </row>
    <row r="116">
      <c r="A116" s="7" t="str">
        <f t="shared" si="1"/>
        <v>Armenia-Asia2011</v>
      </c>
      <c r="B116" s="8" t="s">
        <v>86</v>
      </c>
      <c r="C116" s="5" t="s">
        <v>61</v>
      </c>
      <c r="D116" s="9" t="s">
        <v>73</v>
      </c>
      <c r="E116" s="11">
        <v>9.260287416E9</v>
      </c>
      <c r="F116" s="12">
        <v>0.046</v>
      </c>
      <c r="G116" s="12">
        <v>143.0</v>
      </c>
      <c r="H116" s="12">
        <v>0.192</v>
      </c>
      <c r="I116" s="10"/>
      <c r="J116" s="10"/>
    </row>
    <row r="117">
      <c r="A117" s="7" t="str">
        <f t="shared" si="1"/>
        <v>Armenia-Asia2012</v>
      </c>
      <c r="B117" s="8" t="s">
        <v>86</v>
      </c>
      <c r="C117" s="5" t="s">
        <v>61</v>
      </c>
      <c r="D117" s="9" t="s">
        <v>74</v>
      </c>
      <c r="E117" s="11">
        <v>1.014234277E10</v>
      </c>
      <c r="F117" s="12">
        <v>0.037</v>
      </c>
      <c r="G117" s="12">
        <v>127.0</v>
      </c>
      <c r="H117" s="12">
        <v>0.178</v>
      </c>
      <c r="I117" s="10"/>
      <c r="J117" s="10"/>
    </row>
    <row r="118">
      <c r="A118" s="7" t="str">
        <f t="shared" si="1"/>
        <v>Armenia-Asia2000</v>
      </c>
      <c r="B118" s="8" t="s">
        <v>86</v>
      </c>
      <c r="C118" s="5" t="s">
        <v>61</v>
      </c>
      <c r="D118" s="9" t="s">
        <v>62</v>
      </c>
      <c r="E118" s="11">
        <v>9.95821788E9</v>
      </c>
      <c r="F118" s="12">
        <v>0.045</v>
      </c>
      <c r="G118" s="12">
        <v>150.0</v>
      </c>
      <c r="H118" s="12">
        <v>0.172</v>
      </c>
      <c r="I118" s="10"/>
      <c r="J118" s="10"/>
    </row>
    <row r="119">
      <c r="A119" s="7" t="str">
        <f t="shared" si="1"/>
        <v>Aruba-The Americas2001</v>
      </c>
      <c r="B119" s="8" t="s">
        <v>87</v>
      </c>
      <c r="C119" s="5" t="s">
        <v>84</v>
      </c>
      <c r="D119" s="9" t="s">
        <v>63</v>
      </c>
      <c r="E119" s="11">
        <v>1.873452514E9</v>
      </c>
      <c r="F119" s="10">
        <f t="shared" ref="F119:F131" si="8">if(AND(C2=C3,D2=D2+1,ISBLANK(F3)),F2,F3)</f>
        <v>0.089</v>
      </c>
      <c r="G119" s="10">
        <f t="shared" ref="G119:G131" si="9">if(AND(C2=C3,D2=D2+1,ISBLANK(G3)),G2,G3)</f>
        <v>14</v>
      </c>
      <c r="H119" s="12">
        <v>0.121</v>
      </c>
      <c r="I119" s="10"/>
      <c r="J119" s="10"/>
    </row>
    <row r="120">
      <c r="A120" s="7" t="str">
        <f t="shared" si="1"/>
        <v>Aruba-The Americas2002</v>
      </c>
      <c r="B120" s="8" t="s">
        <v>87</v>
      </c>
      <c r="C120" s="5" t="s">
        <v>84</v>
      </c>
      <c r="D120" s="9" t="s">
        <v>64</v>
      </c>
      <c r="E120" s="11">
        <v>1.92026257E9</v>
      </c>
      <c r="F120" s="10">
        <f t="shared" si="8"/>
        <v>0.089</v>
      </c>
      <c r="G120" s="10">
        <f t="shared" si="9"/>
        <v>14</v>
      </c>
      <c r="H120" s="12">
        <v>0.121</v>
      </c>
      <c r="I120" s="10"/>
      <c r="J120" s="10"/>
    </row>
    <row r="121">
      <c r="A121" s="7" t="str">
        <f t="shared" si="1"/>
        <v>Aruba-The Americas2003</v>
      </c>
      <c r="B121" s="8" t="s">
        <v>87</v>
      </c>
      <c r="C121" s="5" t="s">
        <v>84</v>
      </c>
      <c r="D121" s="9" t="s">
        <v>65</v>
      </c>
      <c r="E121" s="11">
        <v>1.941094972E9</v>
      </c>
      <c r="F121" s="10">
        <f t="shared" si="8"/>
        <v>0.1</v>
      </c>
      <c r="G121" s="10">
        <f t="shared" si="9"/>
        <v>18</v>
      </c>
      <c r="H121" s="12">
        <v>0.131</v>
      </c>
      <c r="I121" s="10"/>
      <c r="J121" s="10"/>
    </row>
    <row r="122">
      <c r="A122" s="7" t="str">
        <f t="shared" si="1"/>
        <v>Aruba-The Americas2004</v>
      </c>
      <c r="B122" s="8" t="s">
        <v>87</v>
      </c>
      <c r="C122" s="5" t="s">
        <v>84</v>
      </c>
      <c r="D122" s="9" t="s">
        <v>66</v>
      </c>
      <c r="E122" s="11">
        <v>2.021301676E9</v>
      </c>
      <c r="F122" s="10">
        <f t="shared" si="8"/>
        <v>0.098</v>
      </c>
      <c r="G122" s="10">
        <f t="shared" si="9"/>
        <v>19</v>
      </c>
      <c r="H122" s="12">
        <v>0.115</v>
      </c>
      <c r="I122" s="10"/>
      <c r="J122" s="10"/>
    </row>
    <row r="123">
      <c r="A123" s="7" t="str">
        <f t="shared" si="1"/>
        <v>Aruba-The Americas2005</v>
      </c>
      <c r="B123" s="8" t="s">
        <v>87</v>
      </c>
      <c r="C123" s="5" t="s">
        <v>84</v>
      </c>
      <c r="D123" s="9" t="s">
        <v>67</v>
      </c>
      <c r="E123" s="11">
        <v>2.22827933E9</v>
      </c>
      <c r="F123" s="10">
        <f t="shared" si="8"/>
        <v>0.092</v>
      </c>
      <c r="G123" s="10">
        <f t="shared" si="9"/>
        <v>21</v>
      </c>
      <c r="H123" s="12">
        <v>0.116</v>
      </c>
      <c r="I123" s="10"/>
      <c r="J123" s="10"/>
    </row>
    <row r="124">
      <c r="A124" s="7" t="str">
        <f t="shared" si="1"/>
        <v>Aruba-The Americas2006</v>
      </c>
      <c r="B124" s="8" t="s">
        <v>87</v>
      </c>
      <c r="C124" s="5" t="s">
        <v>84</v>
      </c>
      <c r="D124" s="9" t="s">
        <v>68</v>
      </c>
      <c r="E124" s="11">
        <v>2.331005587E9</v>
      </c>
      <c r="F124" s="10">
        <f t="shared" si="8"/>
        <v>0.091</v>
      </c>
      <c r="G124" s="10">
        <f t="shared" si="9"/>
        <v>23</v>
      </c>
      <c r="H124" s="12">
        <v>0.115</v>
      </c>
      <c r="I124" s="10"/>
      <c r="J124" s="10"/>
    </row>
    <row r="125">
      <c r="A125" s="7" t="str">
        <f t="shared" si="1"/>
        <v>Aruba-The Americas2007</v>
      </c>
      <c r="B125" s="8" t="s">
        <v>87</v>
      </c>
      <c r="C125" s="5" t="s">
        <v>84</v>
      </c>
      <c r="D125" s="9" t="s">
        <v>69</v>
      </c>
      <c r="E125" s="11">
        <v>2.42147486E9</v>
      </c>
      <c r="F125" s="10">
        <f t="shared" si="8"/>
        <v>0.1</v>
      </c>
      <c r="G125" s="10">
        <f t="shared" si="9"/>
        <v>30</v>
      </c>
      <c r="H125" s="12">
        <v>0.113</v>
      </c>
      <c r="I125" s="10"/>
      <c r="J125" s="10"/>
    </row>
    <row r="126">
      <c r="A126" s="7" t="str">
        <f t="shared" si="1"/>
        <v>Aruba-The Americas2008</v>
      </c>
      <c r="B126" s="8" t="s">
        <v>87</v>
      </c>
      <c r="C126" s="5" t="s">
        <v>84</v>
      </c>
      <c r="D126" s="9" t="s">
        <v>70</v>
      </c>
      <c r="E126" s="11">
        <v>2.623726257E9</v>
      </c>
      <c r="F126" s="10">
        <f t="shared" si="8"/>
        <v>0.097</v>
      </c>
      <c r="G126" s="10">
        <f t="shared" si="9"/>
        <v>35</v>
      </c>
      <c r="H126" s="12">
        <v>0.11</v>
      </c>
      <c r="I126" s="10"/>
      <c r="J126" s="10"/>
    </row>
    <row r="127">
      <c r="A127" s="7" t="str">
        <f t="shared" si="1"/>
        <v>Aruba-The Americas2009</v>
      </c>
      <c r="B127" s="8" t="s">
        <v>87</v>
      </c>
      <c r="C127" s="5" t="s">
        <v>84</v>
      </c>
      <c r="D127" s="9" t="s">
        <v>71</v>
      </c>
      <c r="E127" s="11">
        <v>2.791960894E9</v>
      </c>
      <c r="F127" s="10">
        <f t="shared" si="8"/>
        <v>0.087</v>
      </c>
      <c r="G127" s="10">
        <f t="shared" si="9"/>
        <v>35</v>
      </c>
      <c r="H127" s="12">
        <v>0.112</v>
      </c>
      <c r="I127" s="10"/>
      <c r="J127" s="10"/>
    </row>
    <row r="128">
      <c r="A128" s="7" t="str">
        <f t="shared" si="1"/>
        <v>Aruba-The Americas2010</v>
      </c>
      <c r="B128" s="8" t="s">
        <v>87</v>
      </c>
      <c r="C128" s="5" t="s">
        <v>84</v>
      </c>
      <c r="D128" s="9" t="s">
        <v>72</v>
      </c>
      <c r="E128" s="11">
        <v>2.498932961E9</v>
      </c>
      <c r="F128" s="10">
        <f t="shared" si="8"/>
        <v>0.087</v>
      </c>
      <c r="G128" s="10">
        <f t="shared" si="9"/>
        <v>43</v>
      </c>
      <c r="H128" s="12">
        <v>0.108</v>
      </c>
      <c r="I128" s="10"/>
      <c r="J128" s="10"/>
    </row>
    <row r="129">
      <c r="A129" s="7" t="str">
        <f t="shared" si="1"/>
        <v>Aruba-The Americas2011</v>
      </c>
      <c r="B129" s="8" t="s">
        <v>87</v>
      </c>
      <c r="C129" s="5" t="s">
        <v>84</v>
      </c>
      <c r="D129" s="9" t="s">
        <v>73</v>
      </c>
      <c r="E129" s="11">
        <v>2.467703911E9</v>
      </c>
      <c r="F129" s="10">
        <f t="shared" si="8"/>
        <v>0.084</v>
      </c>
      <c r="G129" s="10">
        <f t="shared" si="9"/>
        <v>48</v>
      </c>
      <c r="H129" s="12">
        <v>0.107</v>
      </c>
      <c r="I129" s="10"/>
      <c r="J129" s="10"/>
    </row>
    <row r="130">
      <c r="A130" s="7" t="str">
        <f t="shared" si="1"/>
        <v>Aruba-The Americas2012</v>
      </c>
      <c r="B130" s="8" t="s">
        <v>87</v>
      </c>
      <c r="C130" s="5" t="s">
        <v>84</v>
      </c>
      <c r="D130" s="9" t="s">
        <v>74</v>
      </c>
      <c r="E130" s="11">
        <v>2.584463687E9</v>
      </c>
      <c r="F130" s="10">
        <f t="shared" si="8"/>
        <v>0.086</v>
      </c>
      <c r="G130" s="10">
        <f t="shared" si="9"/>
        <v>51</v>
      </c>
      <c r="H130" s="12">
        <v>0.097</v>
      </c>
      <c r="I130" s="10"/>
      <c r="J130" s="10"/>
    </row>
    <row r="131">
      <c r="A131" s="7" t="str">
        <f t="shared" si="1"/>
        <v>Aruba-The Americas2000</v>
      </c>
      <c r="B131" s="8" t="s">
        <v>87</v>
      </c>
      <c r="C131" s="5" t="s">
        <v>84</v>
      </c>
      <c r="D131" s="9" t="s">
        <v>62</v>
      </c>
      <c r="E131" s="8"/>
      <c r="F131" s="10">
        <f t="shared" si="8"/>
        <v>0.064</v>
      </c>
      <c r="G131" s="10">
        <f t="shared" si="9"/>
        <v>70</v>
      </c>
      <c r="H131" s="12">
        <v>0.092</v>
      </c>
      <c r="I131" s="10"/>
      <c r="J131" s="10"/>
    </row>
    <row r="132">
      <c r="A132" s="7" t="str">
        <f t="shared" si="1"/>
        <v>Australia-Oceania2001</v>
      </c>
      <c r="B132" s="8" t="s">
        <v>88</v>
      </c>
      <c r="C132" s="5" t="s">
        <v>80</v>
      </c>
      <c r="D132" s="9" t="s">
        <v>63</v>
      </c>
      <c r="E132" s="11">
        <v>4.15E11</v>
      </c>
      <c r="F132" s="12">
        <v>0.081</v>
      </c>
      <c r="G132" s="12">
        <v>1713.0</v>
      </c>
      <c r="H132" s="12">
        <v>0.093</v>
      </c>
      <c r="I132" s="10"/>
      <c r="J132" s="10"/>
    </row>
    <row r="133">
      <c r="A133" s="7" t="str">
        <f t="shared" si="1"/>
        <v>Australia-Oceania2002</v>
      </c>
      <c r="B133" s="8" t="s">
        <v>88</v>
      </c>
      <c r="C133" s="5" t="s">
        <v>80</v>
      </c>
      <c r="D133" s="9" t="s">
        <v>64</v>
      </c>
      <c r="E133" s="11">
        <v>3.79E11</v>
      </c>
      <c r="F133" s="12">
        <v>0.082</v>
      </c>
      <c r="G133" s="12">
        <v>1632.0</v>
      </c>
      <c r="H133" s="12">
        <v>0.087</v>
      </c>
      <c r="I133" s="10"/>
      <c r="J133" s="10"/>
    </row>
    <row r="134">
      <c r="A134" s="7" t="str">
        <f t="shared" si="1"/>
        <v>Australia-Oceania2003</v>
      </c>
      <c r="B134" s="8" t="s">
        <v>88</v>
      </c>
      <c r="C134" s="5" t="s">
        <v>80</v>
      </c>
      <c r="D134" s="9" t="s">
        <v>65</v>
      </c>
      <c r="E134" s="11">
        <v>3.94E11</v>
      </c>
      <c r="F134" s="12">
        <v>0.084</v>
      </c>
      <c r="G134" s="12">
        <v>1847.0</v>
      </c>
      <c r="H134" s="12">
        <v>0.082</v>
      </c>
      <c r="I134" s="10"/>
      <c r="J134" s="10"/>
    </row>
    <row r="135">
      <c r="A135" s="7" t="str">
        <f t="shared" si="1"/>
        <v>Australia-Oceania2004</v>
      </c>
      <c r="B135" s="8" t="s">
        <v>88</v>
      </c>
      <c r="C135" s="5" t="s">
        <v>80</v>
      </c>
      <c r="D135" s="9" t="s">
        <v>66</v>
      </c>
      <c r="E135" s="11">
        <v>4.67E11</v>
      </c>
      <c r="F135" s="12">
        <v>0.083</v>
      </c>
      <c r="G135" s="12">
        <v>2323.0</v>
      </c>
      <c r="H135" s="12">
        <v>0.084</v>
      </c>
      <c r="I135" s="10"/>
      <c r="J135" s="10"/>
    </row>
    <row r="136">
      <c r="A136" s="7" t="str">
        <f t="shared" si="1"/>
        <v>Australia-Oceania2005</v>
      </c>
      <c r="B136" s="8" t="s">
        <v>88</v>
      </c>
      <c r="C136" s="5" t="s">
        <v>80</v>
      </c>
      <c r="D136" s="9" t="s">
        <v>67</v>
      </c>
      <c r="E136" s="11">
        <v>6.13E11</v>
      </c>
      <c r="F136" s="12">
        <v>0.086</v>
      </c>
      <c r="G136" s="12">
        <v>2872.0</v>
      </c>
      <c r="H136" s="12">
        <v>0.089</v>
      </c>
      <c r="I136" s="10"/>
      <c r="J136" s="10"/>
    </row>
    <row r="137">
      <c r="A137" s="7" t="str">
        <f t="shared" si="1"/>
        <v>Australia-Oceania2006</v>
      </c>
      <c r="B137" s="8" t="s">
        <v>88</v>
      </c>
      <c r="C137" s="5" t="s">
        <v>80</v>
      </c>
      <c r="D137" s="9" t="s">
        <v>68</v>
      </c>
      <c r="E137" s="11">
        <v>6.94E11</v>
      </c>
      <c r="F137" s="12">
        <v>0.085</v>
      </c>
      <c r="G137" s="12">
        <v>3136.0</v>
      </c>
      <c r="H137" s="12">
        <v>0.091</v>
      </c>
      <c r="I137" s="10"/>
      <c r="J137" s="10"/>
    </row>
    <row r="138">
      <c r="A138" s="7" t="str">
        <f t="shared" si="1"/>
        <v>Australia-Oceania2007</v>
      </c>
      <c r="B138" s="8" t="s">
        <v>88</v>
      </c>
      <c r="C138" s="5" t="s">
        <v>80</v>
      </c>
      <c r="D138" s="9" t="s">
        <v>69</v>
      </c>
      <c r="E138" s="11">
        <v>7.47E11</v>
      </c>
      <c r="F138" s="12">
        <v>0.085</v>
      </c>
      <c r="G138" s="12">
        <v>3330.0</v>
      </c>
      <c r="H138" s="12">
        <v>0.094</v>
      </c>
      <c r="I138" s="10"/>
      <c r="J138" s="10"/>
    </row>
    <row r="139">
      <c r="A139" s="7" t="str">
        <f t="shared" si="1"/>
        <v>Australia-Oceania2008</v>
      </c>
      <c r="B139" s="8" t="s">
        <v>88</v>
      </c>
      <c r="C139" s="5" t="s">
        <v>80</v>
      </c>
      <c r="D139" s="9" t="s">
        <v>70</v>
      </c>
      <c r="E139" s="11">
        <v>8.54E11</v>
      </c>
      <c r="F139" s="12">
        <v>0.086</v>
      </c>
      <c r="G139" s="12">
        <v>3956.0</v>
      </c>
      <c r="H139" s="12">
        <v>0.082</v>
      </c>
      <c r="I139" s="10"/>
      <c r="J139" s="10"/>
    </row>
    <row r="140">
      <c r="A140" s="7" t="str">
        <f t="shared" si="1"/>
        <v>Australia-Oceania2009</v>
      </c>
      <c r="B140" s="8" t="s">
        <v>88</v>
      </c>
      <c r="C140" s="5" t="s">
        <v>80</v>
      </c>
      <c r="D140" s="9" t="s">
        <v>71</v>
      </c>
      <c r="E140" s="11">
        <v>1.06E12</v>
      </c>
      <c r="F140" s="12">
        <v>0.088</v>
      </c>
      <c r="G140" s="12">
        <v>4237.0</v>
      </c>
      <c r="H140" s="12">
        <v>0.089</v>
      </c>
      <c r="I140" s="10"/>
      <c r="J140" s="10"/>
    </row>
    <row r="141">
      <c r="A141" s="7" t="str">
        <f t="shared" si="1"/>
        <v>Australia-Oceania2010</v>
      </c>
      <c r="B141" s="8" t="s">
        <v>88</v>
      </c>
      <c r="C141" s="5" t="s">
        <v>80</v>
      </c>
      <c r="D141" s="9" t="s">
        <v>72</v>
      </c>
      <c r="E141" s="11">
        <v>9.27E11</v>
      </c>
      <c r="F141" s="12">
        <v>0.09</v>
      </c>
      <c r="G141" s="12">
        <v>4118.0</v>
      </c>
      <c r="H141" s="12">
        <v>0.06</v>
      </c>
      <c r="I141" s="10"/>
      <c r="J141" s="10"/>
    </row>
    <row r="142">
      <c r="A142" s="7" t="str">
        <f t="shared" si="1"/>
        <v>Australia-Oceania2011</v>
      </c>
      <c r="B142" s="8" t="s">
        <v>88</v>
      </c>
      <c r="C142" s="5" t="s">
        <v>80</v>
      </c>
      <c r="D142" s="9" t="s">
        <v>73</v>
      </c>
      <c r="E142" s="11">
        <v>1.14E12</v>
      </c>
      <c r="F142" s="12">
        <v>0.089</v>
      </c>
      <c r="G142" s="12">
        <v>5138.0</v>
      </c>
      <c r="H142" s="12">
        <v>0.073</v>
      </c>
      <c r="I142" s="10"/>
      <c r="J142" s="10"/>
    </row>
    <row r="143">
      <c r="A143" s="7" t="str">
        <f t="shared" si="1"/>
        <v>Australia-Oceania2012</v>
      </c>
      <c r="B143" s="8" t="s">
        <v>88</v>
      </c>
      <c r="C143" s="5" t="s">
        <v>80</v>
      </c>
      <c r="D143" s="9" t="s">
        <v>74</v>
      </c>
      <c r="E143" s="11">
        <v>1.39E12</v>
      </c>
      <c r="F143" s="12">
        <v>0.092</v>
      </c>
      <c r="G143" s="12">
        <v>6114.0</v>
      </c>
      <c r="H143" s="12">
        <v>0.077</v>
      </c>
      <c r="I143" s="10"/>
      <c r="J143" s="10"/>
    </row>
    <row r="144">
      <c r="A144" s="7" t="str">
        <f t="shared" si="1"/>
        <v>Australia-Oceania2000</v>
      </c>
      <c r="B144" s="8" t="s">
        <v>88</v>
      </c>
      <c r="C144" s="5" t="s">
        <v>80</v>
      </c>
      <c r="D144" s="9" t="s">
        <v>62</v>
      </c>
      <c r="E144" s="11">
        <v>1.53E12</v>
      </c>
      <c r="F144" s="12">
        <v>0.091</v>
      </c>
      <c r="G144" s="12">
        <v>6140.0</v>
      </c>
      <c r="H144" s="12">
        <v>0.07</v>
      </c>
      <c r="I144" s="10"/>
      <c r="J144" s="10"/>
    </row>
    <row r="145">
      <c r="A145" s="7" t="str">
        <f t="shared" si="1"/>
        <v>Austria-Europe2001</v>
      </c>
      <c r="B145" s="8" t="s">
        <v>89</v>
      </c>
      <c r="C145" s="5" t="s">
        <v>76</v>
      </c>
      <c r="D145" s="9" t="s">
        <v>63</v>
      </c>
      <c r="E145" s="11">
        <v>1.92E11</v>
      </c>
      <c r="F145" s="12">
        <v>0.1</v>
      </c>
      <c r="G145" s="12">
        <v>2403.0</v>
      </c>
      <c r="H145" s="10">
        <f t="shared" ref="H145:H157" si="10">if(AND(C2=C3,D2=D2+1,ISBLANK(H3)),H2,H3)</f>
        <v>0.18</v>
      </c>
      <c r="I145" s="10"/>
      <c r="J145" s="10"/>
    </row>
    <row r="146">
      <c r="A146" s="7" t="str">
        <f t="shared" si="1"/>
        <v>Austria-Europe2002</v>
      </c>
      <c r="B146" s="8" t="s">
        <v>89</v>
      </c>
      <c r="C146" s="5" t="s">
        <v>76</v>
      </c>
      <c r="D146" s="9" t="s">
        <v>64</v>
      </c>
      <c r="E146" s="11">
        <v>1.92E11</v>
      </c>
      <c r="F146" s="12">
        <v>0.101</v>
      </c>
      <c r="G146" s="12">
        <v>2406.0</v>
      </c>
      <c r="H146" s="10">
        <f t="shared" si="10"/>
        <v>0.18</v>
      </c>
      <c r="I146" s="10"/>
      <c r="J146" s="10"/>
    </row>
    <row r="147">
      <c r="A147" s="7" t="str">
        <f t="shared" si="1"/>
        <v>Austria-Europe2003</v>
      </c>
      <c r="B147" s="8" t="s">
        <v>89</v>
      </c>
      <c r="C147" s="5" t="s">
        <v>76</v>
      </c>
      <c r="D147" s="9" t="s">
        <v>65</v>
      </c>
      <c r="E147" s="11">
        <v>2.08E11</v>
      </c>
      <c r="F147" s="12">
        <v>0.101</v>
      </c>
      <c r="G147" s="12">
        <v>2599.0</v>
      </c>
      <c r="H147" s="10">
        <f t="shared" si="10"/>
        <v>0.18</v>
      </c>
      <c r="I147" s="10"/>
      <c r="J147" s="10"/>
    </row>
    <row r="148">
      <c r="A148" s="7" t="str">
        <f t="shared" si="1"/>
        <v>Austria-Europe2004</v>
      </c>
      <c r="B148" s="8" t="s">
        <v>89</v>
      </c>
      <c r="C148" s="5" t="s">
        <v>76</v>
      </c>
      <c r="D148" s="9" t="s">
        <v>66</v>
      </c>
      <c r="E148" s="11">
        <v>2.54E11</v>
      </c>
      <c r="F148" s="12">
        <v>0.103</v>
      </c>
      <c r="G148" s="12">
        <v>3223.0</v>
      </c>
      <c r="H148" s="10">
        <f t="shared" si="10"/>
        <v>0.18</v>
      </c>
      <c r="I148" s="10"/>
      <c r="J148" s="10"/>
    </row>
    <row r="149">
      <c r="A149" s="7" t="str">
        <f t="shared" si="1"/>
        <v>Austria-Europe2005</v>
      </c>
      <c r="B149" s="8" t="s">
        <v>89</v>
      </c>
      <c r="C149" s="5" t="s">
        <v>76</v>
      </c>
      <c r="D149" s="9" t="s">
        <v>67</v>
      </c>
      <c r="E149" s="11">
        <v>2.91E11</v>
      </c>
      <c r="F149" s="12">
        <v>0.104</v>
      </c>
      <c r="G149" s="12">
        <v>3720.0</v>
      </c>
      <c r="H149" s="10">
        <f t="shared" si="10"/>
        <v>0.18</v>
      </c>
      <c r="I149" s="10"/>
      <c r="J149" s="10"/>
    </row>
    <row r="150">
      <c r="A150" s="7" t="str">
        <f t="shared" si="1"/>
        <v>Austria-Europe2006</v>
      </c>
      <c r="B150" s="8" t="s">
        <v>89</v>
      </c>
      <c r="C150" s="5" t="s">
        <v>76</v>
      </c>
      <c r="D150" s="9" t="s">
        <v>68</v>
      </c>
      <c r="E150" s="11">
        <v>3.05E11</v>
      </c>
      <c r="F150" s="12">
        <v>0.104</v>
      </c>
      <c r="G150" s="12">
        <v>3863.0</v>
      </c>
      <c r="H150" s="10">
        <f t="shared" si="10"/>
        <v>0.18</v>
      </c>
      <c r="I150" s="10"/>
      <c r="J150" s="10"/>
    </row>
    <row r="151">
      <c r="A151" s="7" t="str">
        <f t="shared" si="1"/>
        <v>Austria-Europe2007</v>
      </c>
      <c r="B151" s="8" t="s">
        <v>89</v>
      </c>
      <c r="C151" s="5" t="s">
        <v>76</v>
      </c>
      <c r="D151" s="9" t="s">
        <v>69</v>
      </c>
      <c r="E151" s="11">
        <v>3.25E11</v>
      </c>
      <c r="F151" s="12">
        <v>0.102</v>
      </c>
      <c r="G151" s="12">
        <v>4016.0</v>
      </c>
      <c r="H151" s="10">
        <f t="shared" si="10"/>
        <v>0.181</v>
      </c>
      <c r="I151" s="10"/>
      <c r="J151" s="10"/>
    </row>
    <row r="152">
      <c r="A152" s="7" t="str">
        <f t="shared" si="1"/>
        <v>Austria-Europe2008</v>
      </c>
      <c r="B152" s="8" t="s">
        <v>89</v>
      </c>
      <c r="C152" s="5" t="s">
        <v>76</v>
      </c>
      <c r="D152" s="9" t="s">
        <v>70</v>
      </c>
      <c r="E152" s="11">
        <v>3.75E11</v>
      </c>
      <c r="F152" s="12">
        <v>0.103</v>
      </c>
      <c r="G152" s="12">
        <v>4636.0</v>
      </c>
      <c r="H152" s="10">
        <f t="shared" si="10"/>
        <v>0.149</v>
      </c>
      <c r="I152" s="10"/>
      <c r="J152" s="10"/>
    </row>
    <row r="153">
      <c r="A153" s="7" t="str">
        <f t="shared" si="1"/>
        <v>Austria-Europe2009</v>
      </c>
      <c r="B153" s="8" t="s">
        <v>89</v>
      </c>
      <c r="C153" s="5" t="s">
        <v>76</v>
      </c>
      <c r="D153" s="9" t="s">
        <v>71</v>
      </c>
      <c r="E153" s="11">
        <v>4.14E11</v>
      </c>
      <c r="F153" s="12">
        <v>0.105</v>
      </c>
      <c r="G153" s="12">
        <v>5211.0</v>
      </c>
      <c r="H153" s="10">
        <f t="shared" si="10"/>
        <v>0.15</v>
      </c>
      <c r="I153" s="10"/>
      <c r="J153" s="10"/>
    </row>
    <row r="154">
      <c r="A154" s="7" t="str">
        <f t="shared" si="1"/>
        <v>Austria-Europe2010</v>
      </c>
      <c r="B154" s="8" t="s">
        <v>89</v>
      </c>
      <c r="C154" s="5" t="s">
        <v>76</v>
      </c>
      <c r="D154" s="9" t="s">
        <v>72</v>
      </c>
      <c r="E154" s="11">
        <v>3.84E11</v>
      </c>
      <c r="F154" s="12">
        <v>0.112</v>
      </c>
      <c r="G154" s="12">
        <v>5125.0</v>
      </c>
      <c r="H154" s="10">
        <f t="shared" si="10"/>
        <v>0.157</v>
      </c>
      <c r="I154" s="10"/>
      <c r="J154" s="10"/>
    </row>
    <row r="155">
      <c r="A155" s="7" t="str">
        <f t="shared" si="1"/>
        <v>Austria-Europe2011</v>
      </c>
      <c r="B155" s="8" t="s">
        <v>89</v>
      </c>
      <c r="C155" s="5" t="s">
        <v>76</v>
      </c>
      <c r="D155" s="9" t="s">
        <v>73</v>
      </c>
      <c r="E155" s="11">
        <v>3.78E11</v>
      </c>
      <c r="F155" s="12">
        <v>0.116</v>
      </c>
      <c r="G155" s="12">
        <v>5272.0</v>
      </c>
      <c r="H155" s="10">
        <f t="shared" si="10"/>
        <v>0.151</v>
      </c>
      <c r="I155" s="10"/>
      <c r="J155" s="10"/>
    </row>
    <row r="156">
      <c r="A156" s="7" t="str">
        <f t="shared" si="1"/>
        <v>Austria-Europe2012</v>
      </c>
      <c r="B156" s="8" t="s">
        <v>89</v>
      </c>
      <c r="C156" s="5" t="s">
        <v>76</v>
      </c>
      <c r="D156" s="9" t="s">
        <v>74</v>
      </c>
      <c r="E156" s="11">
        <v>4.16E11</v>
      </c>
      <c r="F156" s="12">
        <v>0.113</v>
      </c>
      <c r="G156" s="12">
        <v>5643.0</v>
      </c>
      <c r="H156" s="10">
        <f t="shared" si="10"/>
        <v>0.15</v>
      </c>
      <c r="I156" s="10"/>
      <c r="J156" s="10"/>
    </row>
    <row r="157">
      <c r="A157" s="7" t="str">
        <f t="shared" si="1"/>
        <v>Austria-Europe2000</v>
      </c>
      <c r="B157" s="8" t="s">
        <v>89</v>
      </c>
      <c r="C157" s="5" t="s">
        <v>76</v>
      </c>
      <c r="D157" s="9" t="s">
        <v>62</v>
      </c>
      <c r="E157" s="11">
        <v>3.94E11</v>
      </c>
      <c r="F157" s="12">
        <v>0.115</v>
      </c>
      <c r="G157" s="12">
        <v>5407.0</v>
      </c>
      <c r="H157" s="10">
        <f t="shared" si="10"/>
        <v>0.221</v>
      </c>
      <c r="I157" s="10"/>
      <c r="J157" s="10"/>
    </row>
    <row r="158">
      <c r="A158" s="7" t="str">
        <f t="shared" si="1"/>
        <v>Azerbaijan-Asia2001</v>
      </c>
      <c r="B158" s="8" t="s">
        <v>90</v>
      </c>
      <c r="C158" s="5" t="s">
        <v>61</v>
      </c>
      <c r="D158" s="9" t="s">
        <v>63</v>
      </c>
      <c r="E158" s="11">
        <v>5.272617196E9</v>
      </c>
      <c r="F158" s="12">
        <v>0.047</v>
      </c>
      <c r="G158" s="12">
        <v>30.0</v>
      </c>
      <c r="H158" s="12">
        <v>0.197</v>
      </c>
      <c r="I158" s="10"/>
      <c r="J158" s="10"/>
    </row>
    <row r="159">
      <c r="A159" s="7" t="str">
        <f t="shared" si="1"/>
        <v>Azerbaijan-Asia2002</v>
      </c>
      <c r="B159" s="8" t="s">
        <v>90</v>
      </c>
      <c r="C159" s="5" t="s">
        <v>61</v>
      </c>
      <c r="D159" s="9" t="s">
        <v>64</v>
      </c>
      <c r="E159" s="11">
        <v>5.707618247E9</v>
      </c>
      <c r="F159" s="12">
        <v>0.045</v>
      </c>
      <c r="G159" s="12">
        <v>31.0</v>
      </c>
      <c r="H159" s="12">
        <v>0.197</v>
      </c>
      <c r="I159" s="10"/>
      <c r="J159" s="10"/>
    </row>
    <row r="160">
      <c r="A160" s="7" t="str">
        <f t="shared" si="1"/>
        <v>Azerbaijan-Asia2003</v>
      </c>
      <c r="B160" s="8" t="s">
        <v>90</v>
      </c>
      <c r="C160" s="5" t="s">
        <v>61</v>
      </c>
      <c r="D160" s="9" t="s">
        <v>65</v>
      </c>
      <c r="E160" s="11">
        <v>6.236024951E9</v>
      </c>
      <c r="F160" s="12">
        <v>0.045</v>
      </c>
      <c r="G160" s="12">
        <v>34.0</v>
      </c>
      <c r="H160" s="12">
        <v>0.174</v>
      </c>
      <c r="I160" s="10"/>
      <c r="J160" s="10"/>
    </row>
    <row r="161">
      <c r="A161" s="7" t="str">
        <f t="shared" si="1"/>
        <v>Azerbaijan-Asia2004</v>
      </c>
      <c r="B161" s="8" t="s">
        <v>90</v>
      </c>
      <c r="C161" s="5" t="s">
        <v>61</v>
      </c>
      <c r="D161" s="9" t="s">
        <v>66</v>
      </c>
      <c r="E161" s="11">
        <v>7.275766111E9</v>
      </c>
      <c r="F161" s="12">
        <v>0.066</v>
      </c>
      <c r="G161" s="12">
        <v>57.0</v>
      </c>
      <c r="H161" s="12">
        <v>0.155</v>
      </c>
      <c r="I161" s="10"/>
      <c r="J161" s="10"/>
    </row>
    <row r="162">
      <c r="A162" s="7" t="str">
        <f t="shared" si="1"/>
        <v>Azerbaijan-Asia2005</v>
      </c>
      <c r="B162" s="8" t="s">
        <v>90</v>
      </c>
      <c r="C162" s="5" t="s">
        <v>61</v>
      </c>
      <c r="D162" s="9" t="s">
        <v>67</v>
      </c>
      <c r="E162" s="11">
        <v>8.680511918E9</v>
      </c>
      <c r="F162" s="12">
        <v>0.079</v>
      </c>
      <c r="G162" s="12">
        <v>81.0</v>
      </c>
      <c r="H162" s="12">
        <v>0.157</v>
      </c>
      <c r="I162" s="10"/>
      <c r="J162" s="10"/>
    </row>
    <row r="163">
      <c r="A163" s="7" t="str">
        <f t="shared" si="1"/>
        <v>Azerbaijan-Asia2006</v>
      </c>
      <c r="B163" s="8" t="s">
        <v>90</v>
      </c>
      <c r="C163" s="5" t="s">
        <v>61</v>
      </c>
      <c r="D163" s="9" t="s">
        <v>68</v>
      </c>
      <c r="E163" s="11">
        <v>1.3245421881E10</v>
      </c>
      <c r="F163" s="12">
        <v>0.079</v>
      </c>
      <c r="G163" s="12">
        <v>122.0</v>
      </c>
      <c r="H163" s="12">
        <v>0.17</v>
      </c>
      <c r="I163" s="10"/>
      <c r="J163" s="10"/>
    </row>
    <row r="164">
      <c r="A164" s="7" t="str">
        <f t="shared" si="1"/>
        <v>Azerbaijan-Asia2007</v>
      </c>
      <c r="B164" s="8" t="s">
        <v>90</v>
      </c>
      <c r="C164" s="5" t="s">
        <v>61</v>
      </c>
      <c r="D164" s="9" t="s">
        <v>69</v>
      </c>
      <c r="E164" s="11">
        <v>2.0982270733E10</v>
      </c>
      <c r="F164" s="12">
        <v>0.062</v>
      </c>
      <c r="G164" s="12">
        <v>149.0</v>
      </c>
      <c r="H164" s="12">
        <v>0.179</v>
      </c>
      <c r="I164" s="10"/>
      <c r="J164" s="10"/>
    </row>
    <row r="165">
      <c r="A165" s="7" t="str">
        <f t="shared" si="1"/>
        <v>Azerbaijan-Asia2008</v>
      </c>
      <c r="B165" s="8" t="s">
        <v>90</v>
      </c>
      <c r="C165" s="5" t="s">
        <v>61</v>
      </c>
      <c r="D165" s="9" t="s">
        <v>70</v>
      </c>
      <c r="E165" s="11">
        <v>3.3050343783E10</v>
      </c>
      <c r="F165" s="12">
        <v>0.051</v>
      </c>
      <c r="G165" s="12">
        <v>192.0</v>
      </c>
      <c r="H165" s="12">
        <v>0.191</v>
      </c>
      <c r="I165" s="10"/>
      <c r="J165" s="10"/>
    </row>
    <row r="166">
      <c r="A166" s="7" t="str">
        <f t="shared" si="1"/>
        <v>Azerbaijan-Asia2009</v>
      </c>
      <c r="B166" s="8" t="s">
        <v>90</v>
      </c>
      <c r="C166" s="5" t="s">
        <v>61</v>
      </c>
      <c r="D166" s="9" t="s">
        <v>71</v>
      </c>
      <c r="E166" s="11">
        <v>4.885248296E10</v>
      </c>
      <c r="F166" s="12">
        <v>0.044</v>
      </c>
      <c r="G166" s="12">
        <v>241.0</v>
      </c>
      <c r="H166" s="12">
        <v>0.198</v>
      </c>
      <c r="I166" s="10"/>
      <c r="J166" s="10"/>
    </row>
    <row r="167">
      <c r="A167" s="7" t="str">
        <f t="shared" si="1"/>
        <v>Azerbaijan-Asia2010</v>
      </c>
      <c r="B167" s="8" t="s">
        <v>90</v>
      </c>
      <c r="C167" s="5" t="s">
        <v>61</v>
      </c>
      <c r="D167" s="9" t="s">
        <v>72</v>
      </c>
      <c r="E167" s="11">
        <v>4.4291490421E10</v>
      </c>
      <c r="F167" s="12">
        <v>0.059</v>
      </c>
      <c r="G167" s="12">
        <v>288.0</v>
      </c>
      <c r="H167" s="12">
        <v>0.2</v>
      </c>
      <c r="I167" s="10"/>
      <c r="J167" s="10"/>
    </row>
    <row r="168">
      <c r="A168" s="7" t="str">
        <f t="shared" si="1"/>
        <v>Azerbaijan-Asia2011</v>
      </c>
      <c r="B168" s="8" t="s">
        <v>90</v>
      </c>
      <c r="C168" s="5" t="s">
        <v>61</v>
      </c>
      <c r="D168" s="9" t="s">
        <v>73</v>
      </c>
      <c r="E168" s="11">
        <v>5.2902703376E10</v>
      </c>
      <c r="F168" s="12">
        <v>0.053</v>
      </c>
      <c r="G168" s="12">
        <v>310.0</v>
      </c>
      <c r="H168" s="12">
        <v>0.207</v>
      </c>
      <c r="I168" s="10"/>
      <c r="J168" s="10"/>
    </row>
    <row r="169">
      <c r="A169" s="7" t="str">
        <f t="shared" si="1"/>
        <v>Azerbaijan-Asia2012</v>
      </c>
      <c r="B169" s="8" t="s">
        <v>90</v>
      </c>
      <c r="C169" s="5" t="s">
        <v>61</v>
      </c>
      <c r="D169" s="9" t="s">
        <v>74</v>
      </c>
      <c r="E169" s="11">
        <v>6.59516272E10</v>
      </c>
      <c r="F169" s="12">
        <v>0.05</v>
      </c>
      <c r="G169" s="12">
        <v>359.0</v>
      </c>
      <c r="H169" s="12">
        <v>0.19</v>
      </c>
      <c r="I169" s="10"/>
      <c r="J169" s="10"/>
    </row>
    <row r="170">
      <c r="A170" s="7" t="str">
        <f t="shared" si="1"/>
        <v>Azerbaijan-Asia2000</v>
      </c>
      <c r="B170" s="8" t="s">
        <v>90</v>
      </c>
      <c r="C170" s="5" t="s">
        <v>61</v>
      </c>
      <c r="D170" s="9" t="s">
        <v>62</v>
      </c>
      <c r="E170" s="11">
        <v>6.8730906314E10</v>
      </c>
      <c r="F170" s="12">
        <v>0.054</v>
      </c>
      <c r="G170" s="12">
        <v>398.0</v>
      </c>
      <c r="H170" s="12">
        <v>0.183</v>
      </c>
      <c r="I170" s="10"/>
      <c r="J170" s="10"/>
    </row>
    <row r="171">
      <c r="A171" s="7" t="str">
        <f t="shared" si="1"/>
        <v>Bahamas, The-The Americas2001</v>
      </c>
      <c r="B171" s="8" t="s">
        <v>91</v>
      </c>
      <c r="C171" s="5" t="s">
        <v>84</v>
      </c>
      <c r="D171" s="9" t="s">
        <v>63</v>
      </c>
      <c r="E171" s="11">
        <v>6.327552E9</v>
      </c>
      <c r="F171" s="12">
        <v>0.052</v>
      </c>
      <c r="G171" s="12">
        <v>1107.0</v>
      </c>
      <c r="H171" s="12">
        <v>0.06</v>
      </c>
      <c r="I171" s="10"/>
      <c r="J171" s="10"/>
    </row>
    <row r="172">
      <c r="A172" s="7" t="str">
        <f t="shared" si="1"/>
        <v>Bahamas, The-The Americas2002</v>
      </c>
      <c r="B172" s="8" t="s">
        <v>91</v>
      </c>
      <c r="C172" s="5" t="s">
        <v>84</v>
      </c>
      <c r="D172" s="9" t="s">
        <v>64</v>
      </c>
      <c r="E172" s="11">
        <v>6.516651E9</v>
      </c>
      <c r="F172" s="12">
        <v>0.051</v>
      </c>
      <c r="G172" s="12">
        <v>1107.0</v>
      </c>
      <c r="H172" s="12">
        <v>0.06</v>
      </c>
      <c r="I172" s="10"/>
      <c r="J172" s="10"/>
    </row>
    <row r="173">
      <c r="A173" s="7" t="str">
        <f t="shared" si="1"/>
        <v>Bahamas, The-The Americas2003</v>
      </c>
      <c r="B173" s="8" t="s">
        <v>91</v>
      </c>
      <c r="C173" s="5" t="s">
        <v>84</v>
      </c>
      <c r="D173" s="9" t="s">
        <v>65</v>
      </c>
      <c r="E173" s="11">
        <v>6.957996E9</v>
      </c>
      <c r="F173" s="12">
        <v>0.053</v>
      </c>
      <c r="G173" s="12">
        <v>1183.0</v>
      </c>
      <c r="H173" s="12">
        <v>0.06</v>
      </c>
      <c r="I173" s="10"/>
      <c r="J173" s="10"/>
    </row>
    <row r="174">
      <c r="A174" s="7" t="str">
        <f t="shared" si="1"/>
        <v>Bahamas, The-The Americas2004</v>
      </c>
      <c r="B174" s="8" t="s">
        <v>91</v>
      </c>
      <c r="C174" s="5" t="s">
        <v>84</v>
      </c>
      <c r="D174" s="9" t="s">
        <v>66</v>
      </c>
      <c r="E174" s="11">
        <v>6.949317E9</v>
      </c>
      <c r="F174" s="12">
        <v>0.056</v>
      </c>
      <c r="G174" s="12">
        <v>1237.0</v>
      </c>
      <c r="H174" s="12">
        <v>0.06</v>
      </c>
      <c r="I174" s="10"/>
      <c r="J174" s="10"/>
    </row>
    <row r="175">
      <c r="A175" s="7" t="str">
        <f t="shared" si="1"/>
        <v>Bahamas, The-The Americas2005</v>
      </c>
      <c r="B175" s="8" t="s">
        <v>91</v>
      </c>
      <c r="C175" s="5" t="s">
        <v>84</v>
      </c>
      <c r="D175" s="9" t="s">
        <v>67</v>
      </c>
      <c r="E175" s="11">
        <v>7.094413E9</v>
      </c>
      <c r="F175" s="12">
        <v>0.06</v>
      </c>
      <c r="G175" s="12">
        <v>1326.0</v>
      </c>
      <c r="H175" s="12">
        <v>0.06</v>
      </c>
      <c r="I175" s="10"/>
      <c r="J175" s="10"/>
    </row>
    <row r="176">
      <c r="A176" s="7" t="str">
        <f t="shared" si="1"/>
        <v>Bahamas, The-The Americas2006</v>
      </c>
      <c r="B176" s="8" t="s">
        <v>91</v>
      </c>
      <c r="C176" s="5" t="s">
        <v>84</v>
      </c>
      <c r="D176" s="9" t="s">
        <v>68</v>
      </c>
      <c r="E176" s="11">
        <v>7.706222E9</v>
      </c>
      <c r="F176" s="12">
        <v>0.06</v>
      </c>
      <c r="G176" s="12">
        <v>1394.0</v>
      </c>
      <c r="H176" s="12">
        <v>0.055</v>
      </c>
      <c r="I176" s="10"/>
      <c r="J176" s="10"/>
    </row>
    <row r="177">
      <c r="A177" s="7" t="str">
        <f t="shared" si="1"/>
        <v>Bahamas, The-The Americas2007</v>
      </c>
      <c r="B177" s="8" t="s">
        <v>91</v>
      </c>
      <c r="C177" s="5" t="s">
        <v>84</v>
      </c>
      <c r="D177" s="9" t="s">
        <v>69</v>
      </c>
      <c r="E177" s="11">
        <v>7.965588E9</v>
      </c>
      <c r="F177" s="12">
        <v>0.069</v>
      </c>
      <c r="G177" s="12">
        <v>1645.0</v>
      </c>
      <c r="H177" s="12">
        <v>0.055</v>
      </c>
      <c r="I177" s="10"/>
      <c r="J177" s="10"/>
    </row>
    <row r="178">
      <c r="A178" s="7" t="str">
        <f t="shared" si="1"/>
        <v>Bahamas, The-The Americas2008</v>
      </c>
      <c r="B178" s="8" t="s">
        <v>91</v>
      </c>
      <c r="C178" s="5" t="s">
        <v>84</v>
      </c>
      <c r="D178" s="9" t="s">
        <v>70</v>
      </c>
      <c r="E178" s="11">
        <v>8.318996E9</v>
      </c>
      <c r="F178" s="12">
        <v>0.071</v>
      </c>
      <c r="G178" s="12">
        <v>1721.0</v>
      </c>
      <c r="H178" s="12">
        <v>0.055</v>
      </c>
      <c r="I178" s="10"/>
      <c r="J178" s="10"/>
    </row>
    <row r="179">
      <c r="A179" s="7" t="str">
        <f t="shared" si="1"/>
        <v>Bahamas, The-The Americas2009</v>
      </c>
      <c r="B179" s="8" t="s">
        <v>91</v>
      </c>
      <c r="C179" s="5" t="s">
        <v>84</v>
      </c>
      <c r="D179" s="9" t="s">
        <v>71</v>
      </c>
      <c r="E179" s="11">
        <v>8.24665E9</v>
      </c>
      <c r="F179" s="12">
        <v>0.073</v>
      </c>
      <c r="G179" s="12">
        <v>1729.0</v>
      </c>
      <c r="H179" s="12">
        <v>0.055</v>
      </c>
      <c r="I179" s="10"/>
      <c r="J179" s="10"/>
    </row>
    <row r="180">
      <c r="A180" s="7" t="str">
        <f t="shared" si="1"/>
        <v>Bahamas, The-The Americas2010</v>
      </c>
      <c r="B180" s="8" t="s">
        <v>91</v>
      </c>
      <c r="C180" s="5" t="s">
        <v>84</v>
      </c>
      <c r="D180" s="9" t="s">
        <v>72</v>
      </c>
      <c r="E180" s="11">
        <v>7.82042E9</v>
      </c>
      <c r="F180" s="12">
        <v>0.074</v>
      </c>
      <c r="G180" s="12">
        <v>1640.0</v>
      </c>
      <c r="H180" s="12">
        <v>0.055</v>
      </c>
      <c r="I180" s="10"/>
      <c r="J180" s="10"/>
    </row>
    <row r="181">
      <c r="A181" s="7" t="str">
        <f t="shared" si="1"/>
        <v>Bahamas, The-The Americas2011</v>
      </c>
      <c r="B181" s="8" t="s">
        <v>91</v>
      </c>
      <c r="C181" s="5" t="s">
        <v>84</v>
      </c>
      <c r="D181" s="9" t="s">
        <v>73</v>
      </c>
      <c r="E181" s="11">
        <v>7.888087E9</v>
      </c>
      <c r="F181" s="12">
        <v>0.074</v>
      </c>
      <c r="G181" s="12">
        <v>1626.0</v>
      </c>
      <c r="H181" s="12">
        <v>0.055</v>
      </c>
      <c r="I181" s="10"/>
      <c r="J181" s="10"/>
    </row>
    <row r="182">
      <c r="A182" s="7" t="str">
        <f t="shared" si="1"/>
        <v>Bahamas, The-The Americas2012</v>
      </c>
      <c r="B182" s="8" t="s">
        <v>91</v>
      </c>
      <c r="C182" s="5" t="s">
        <v>84</v>
      </c>
      <c r="D182" s="9" t="s">
        <v>74</v>
      </c>
      <c r="E182" s="11">
        <v>7.872584E9</v>
      </c>
      <c r="F182" s="12">
        <v>0.075</v>
      </c>
      <c r="G182" s="12">
        <v>1622.0</v>
      </c>
      <c r="H182" s="12">
        <v>0.051</v>
      </c>
      <c r="I182" s="10"/>
      <c r="J182" s="10"/>
    </row>
    <row r="183">
      <c r="A183" s="7" t="str">
        <f t="shared" si="1"/>
        <v>Bahamas, The-The Americas2000</v>
      </c>
      <c r="B183" s="8" t="s">
        <v>91</v>
      </c>
      <c r="C183" s="5" t="s">
        <v>84</v>
      </c>
      <c r="D183" s="9" t="s">
        <v>62</v>
      </c>
      <c r="E183" s="11">
        <v>8.149004E9</v>
      </c>
      <c r="F183" s="12">
        <v>0.075</v>
      </c>
      <c r="G183" s="12">
        <v>1647.0</v>
      </c>
      <c r="H183" s="12">
        <v>0.048</v>
      </c>
      <c r="I183" s="10"/>
      <c r="J183" s="10"/>
    </row>
    <row r="184">
      <c r="A184" s="7" t="str">
        <f t="shared" si="1"/>
        <v>Bahrain-Middle East2001</v>
      </c>
      <c r="B184" s="8" t="s">
        <v>92</v>
      </c>
      <c r="C184" s="5" t="s">
        <v>93</v>
      </c>
      <c r="D184" s="9" t="s">
        <v>63</v>
      </c>
      <c r="E184" s="11">
        <v>9.063147901E9</v>
      </c>
      <c r="F184" s="12">
        <v>0.035</v>
      </c>
      <c r="G184" s="12">
        <v>476.0</v>
      </c>
      <c r="H184" s="12">
        <v>0.116</v>
      </c>
      <c r="I184" s="10"/>
      <c r="J184" s="10"/>
    </row>
    <row r="185">
      <c r="A185" s="7" t="str">
        <f t="shared" si="1"/>
        <v>Bahrain-Middle East2002</v>
      </c>
      <c r="B185" s="8" t="s">
        <v>92</v>
      </c>
      <c r="C185" s="5" t="s">
        <v>93</v>
      </c>
      <c r="D185" s="9" t="s">
        <v>64</v>
      </c>
      <c r="E185" s="11">
        <v>8.97644642E9</v>
      </c>
      <c r="F185" s="12">
        <v>0.038</v>
      </c>
      <c r="G185" s="12">
        <v>488.0</v>
      </c>
      <c r="H185" s="12">
        <v>0.107</v>
      </c>
      <c r="I185" s="10"/>
      <c r="J185" s="10"/>
    </row>
    <row r="186">
      <c r="A186" s="7" t="str">
        <f t="shared" si="1"/>
        <v>Bahrain-Middle East2003</v>
      </c>
      <c r="B186" s="8" t="s">
        <v>92</v>
      </c>
      <c r="C186" s="5" t="s">
        <v>93</v>
      </c>
      <c r="D186" s="9" t="s">
        <v>65</v>
      </c>
      <c r="E186" s="11">
        <v>9.632411109E9</v>
      </c>
      <c r="F186" s="12">
        <v>0.039</v>
      </c>
      <c r="G186" s="12">
        <v>510.0</v>
      </c>
      <c r="H186" s="12">
        <v>0.084</v>
      </c>
      <c r="I186" s="10"/>
      <c r="J186" s="10"/>
    </row>
    <row r="187">
      <c r="A187" s="7" t="str">
        <f t="shared" si="1"/>
        <v>Bahrain-Middle East2004</v>
      </c>
      <c r="B187" s="8" t="s">
        <v>92</v>
      </c>
      <c r="C187" s="5" t="s">
        <v>93</v>
      </c>
      <c r="D187" s="9" t="s">
        <v>66</v>
      </c>
      <c r="E187" s="11">
        <v>1.1075116594E10</v>
      </c>
      <c r="F187" s="12">
        <v>0.037</v>
      </c>
      <c r="G187" s="12">
        <v>536.0</v>
      </c>
      <c r="H187" s="12">
        <v>0.083</v>
      </c>
      <c r="I187" s="10"/>
      <c r="J187" s="10"/>
    </row>
    <row r="188">
      <c r="A188" s="7" t="str">
        <f t="shared" si="1"/>
        <v>Bahrain-Middle East2005</v>
      </c>
      <c r="B188" s="8" t="s">
        <v>92</v>
      </c>
      <c r="C188" s="5" t="s">
        <v>93</v>
      </c>
      <c r="D188" s="9" t="s">
        <v>67</v>
      </c>
      <c r="E188" s="11">
        <v>1.3150516509E10</v>
      </c>
      <c r="F188" s="12">
        <v>0.039</v>
      </c>
      <c r="G188" s="12">
        <v>539.0</v>
      </c>
      <c r="H188" s="12">
        <v>0.079</v>
      </c>
      <c r="I188" s="10"/>
      <c r="J188" s="10"/>
    </row>
    <row r="189">
      <c r="A189" s="7" t="str">
        <f t="shared" si="1"/>
        <v>Bahrain-Middle East2006</v>
      </c>
      <c r="B189" s="8" t="s">
        <v>92</v>
      </c>
      <c r="C189" s="5" t="s">
        <v>93</v>
      </c>
      <c r="D189" s="9" t="s">
        <v>68</v>
      </c>
      <c r="E189" s="11">
        <v>1.5969151306E10</v>
      </c>
      <c r="F189" s="12">
        <v>0.037</v>
      </c>
      <c r="G189" s="12">
        <v>573.0</v>
      </c>
      <c r="H189" s="12">
        <v>0.078</v>
      </c>
      <c r="I189" s="10"/>
      <c r="J189" s="10"/>
    </row>
    <row r="190">
      <c r="A190" s="7" t="str">
        <f t="shared" si="1"/>
        <v>Bahrain-Middle East2007</v>
      </c>
      <c r="B190" s="8" t="s">
        <v>92</v>
      </c>
      <c r="C190" s="5" t="s">
        <v>93</v>
      </c>
      <c r="D190" s="9" t="s">
        <v>69</v>
      </c>
      <c r="E190" s="11">
        <v>1.8505250857E10</v>
      </c>
      <c r="F190" s="12">
        <v>0.036</v>
      </c>
      <c r="G190" s="12">
        <v>599.0</v>
      </c>
      <c r="H190" s="12">
        <v>0.08</v>
      </c>
      <c r="I190" s="10"/>
      <c r="J190" s="10"/>
    </row>
    <row r="191">
      <c r="A191" s="7" t="str">
        <f t="shared" si="1"/>
        <v>Bahrain-Middle East2008</v>
      </c>
      <c r="B191" s="8" t="s">
        <v>92</v>
      </c>
      <c r="C191" s="5" t="s">
        <v>93</v>
      </c>
      <c r="D191" s="9" t="s">
        <v>70</v>
      </c>
      <c r="E191" s="11">
        <v>2.1730590263E10</v>
      </c>
      <c r="F191" s="12">
        <v>0.036</v>
      </c>
      <c r="G191" s="12">
        <v>648.0</v>
      </c>
      <c r="H191" s="12">
        <v>0.083</v>
      </c>
      <c r="I191" s="10"/>
      <c r="J191" s="10"/>
    </row>
    <row r="192">
      <c r="A192" s="7" t="str">
        <f t="shared" si="1"/>
        <v>Bahrain-Middle East2009</v>
      </c>
      <c r="B192" s="8" t="s">
        <v>92</v>
      </c>
      <c r="C192" s="5" t="s">
        <v>93</v>
      </c>
      <c r="D192" s="9" t="s">
        <v>71</v>
      </c>
      <c r="E192" s="11">
        <v>2.5711147929E10</v>
      </c>
      <c r="F192" s="12">
        <v>0.041</v>
      </c>
      <c r="G192" s="12">
        <v>727.0</v>
      </c>
      <c r="H192" s="12">
        <v>0.082</v>
      </c>
      <c r="I192" s="10"/>
      <c r="J192" s="10"/>
    </row>
    <row r="193">
      <c r="A193" s="7" t="str">
        <f t="shared" si="1"/>
        <v>Bahrain-Middle East2010</v>
      </c>
      <c r="B193" s="8" t="s">
        <v>92</v>
      </c>
      <c r="C193" s="5" t="s">
        <v>93</v>
      </c>
      <c r="D193" s="9" t="s">
        <v>72</v>
      </c>
      <c r="E193" s="11">
        <v>2.2938464723E10</v>
      </c>
      <c r="F193" s="12">
        <v>0.045</v>
      </c>
      <c r="G193" s="12">
        <v>729.0</v>
      </c>
      <c r="H193" s="12">
        <v>0.079</v>
      </c>
      <c r="I193" s="10"/>
      <c r="J193" s="10"/>
    </row>
    <row r="194">
      <c r="A194" s="7" t="str">
        <f t="shared" si="1"/>
        <v>Bahrain-Middle East2011</v>
      </c>
      <c r="B194" s="8" t="s">
        <v>92</v>
      </c>
      <c r="C194" s="5" t="s">
        <v>93</v>
      </c>
      <c r="D194" s="9" t="s">
        <v>73</v>
      </c>
      <c r="E194" s="11">
        <v>2.5713547869E10</v>
      </c>
      <c r="F194" s="12">
        <v>0.043</v>
      </c>
      <c r="G194" s="12">
        <v>747.0</v>
      </c>
      <c r="H194" s="12">
        <v>0.072</v>
      </c>
      <c r="I194" s="10"/>
      <c r="J194" s="10"/>
    </row>
    <row r="195">
      <c r="A195" s="7" t="str">
        <f t="shared" si="1"/>
        <v>Bahrain-Middle East2012</v>
      </c>
      <c r="B195" s="8" t="s">
        <v>92</v>
      </c>
      <c r="C195" s="5" t="s">
        <v>93</v>
      </c>
      <c r="D195" s="9" t="s">
        <v>74</v>
      </c>
      <c r="E195" s="11">
        <v>2.9044378668E10</v>
      </c>
      <c r="F195" s="12">
        <v>0.038</v>
      </c>
      <c r="G195" s="12">
        <v>766.0</v>
      </c>
      <c r="H195" s="12">
        <v>0.068</v>
      </c>
      <c r="I195" s="10"/>
      <c r="J195" s="10"/>
    </row>
    <row r="196">
      <c r="A196" s="7" t="str">
        <f t="shared" si="1"/>
        <v>Bahrain-Middle East2000</v>
      </c>
      <c r="B196" s="8" t="s">
        <v>92</v>
      </c>
      <c r="C196" s="5" t="s">
        <v>93</v>
      </c>
      <c r="D196" s="9" t="s">
        <v>62</v>
      </c>
      <c r="E196" s="11">
        <v>3.0362317939E10</v>
      </c>
      <c r="F196" s="12">
        <v>0.039</v>
      </c>
      <c r="G196" s="12">
        <v>895.0</v>
      </c>
      <c r="H196" s="12">
        <v>0.06</v>
      </c>
      <c r="I196" s="10"/>
      <c r="J196" s="10"/>
    </row>
    <row r="197">
      <c r="A197" s="7" t="str">
        <f t="shared" si="1"/>
        <v>Bangladesh-Asia2001</v>
      </c>
      <c r="B197" s="8" t="s">
        <v>94</v>
      </c>
      <c r="C197" s="5" t="s">
        <v>61</v>
      </c>
      <c r="D197" s="9" t="s">
        <v>63</v>
      </c>
      <c r="E197" s="11">
        <v>4.7124925462E10</v>
      </c>
      <c r="F197" s="12">
        <v>0.028</v>
      </c>
      <c r="G197" s="12">
        <v>10.0</v>
      </c>
      <c r="H197" s="12">
        <v>0.155</v>
      </c>
      <c r="I197" s="10"/>
      <c r="J197" s="10"/>
    </row>
    <row r="198">
      <c r="A198" s="7" t="str">
        <f t="shared" si="1"/>
        <v>Bangladesh-Asia2002</v>
      </c>
      <c r="B198" s="8" t="s">
        <v>94</v>
      </c>
      <c r="C198" s="5" t="s">
        <v>61</v>
      </c>
      <c r="D198" s="9" t="s">
        <v>64</v>
      </c>
      <c r="E198" s="11">
        <v>4.6987842847E10</v>
      </c>
      <c r="F198" s="12">
        <v>0.03</v>
      </c>
      <c r="G198" s="12">
        <v>10.0</v>
      </c>
      <c r="H198" s="12">
        <v>0.158</v>
      </c>
      <c r="I198" s="10"/>
      <c r="J198" s="10"/>
    </row>
    <row r="199">
      <c r="A199" s="7" t="str">
        <f t="shared" si="1"/>
        <v>Bangladesh-Asia2003</v>
      </c>
      <c r="B199" s="8" t="s">
        <v>94</v>
      </c>
      <c r="C199" s="5" t="s">
        <v>61</v>
      </c>
      <c r="D199" s="9" t="s">
        <v>65</v>
      </c>
      <c r="E199" s="11">
        <v>4.7571130071E10</v>
      </c>
      <c r="F199" s="12">
        <v>0.031</v>
      </c>
      <c r="G199" s="12">
        <v>11.0</v>
      </c>
      <c r="H199" s="12">
        <v>0.16</v>
      </c>
      <c r="I199" s="10"/>
      <c r="J199" s="10"/>
    </row>
    <row r="200">
      <c r="A200" s="7" t="str">
        <f t="shared" si="1"/>
        <v>Bangladesh-Asia2004</v>
      </c>
      <c r="B200" s="8" t="s">
        <v>94</v>
      </c>
      <c r="C200" s="5" t="s">
        <v>61</v>
      </c>
      <c r="D200" s="9" t="s">
        <v>66</v>
      </c>
      <c r="E200" s="11">
        <v>5.1913661485E10</v>
      </c>
      <c r="F200" s="12">
        <v>0.03</v>
      </c>
      <c r="G200" s="12">
        <v>11.0</v>
      </c>
      <c r="H200" s="12">
        <v>0.16</v>
      </c>
      <c r="I200" s="10"/>
      <c r="J200" s="10"/>
    </row>
    <row r="201">
      <c r="A201" s="7" t="str">
        <f t="shared" si="1"/>
        <v>Bangladesh-Asia2005</v>
      </c>
      <c r="B201" s="8" t="s">
        <v>94</v>
      </c>
      <c r="C201" s="5" t="s">
        <v>61</v>
      </c>
      <c r="D201" s="9" t="s">
        <v>67</v>
      </c>
      <c r="E201" s="11">
        <v>5.6560744012E10</v>
      </c>
      <c r="F201" s="12">
        <v>0.031</v>
      </c>
      <c r="G201" s="12">
        <v>12.0</v>
      </c>
      <c r="H201" s="12">
        <v>0.148</v>
      </c>
      <c r="I201" s="10"/>
      <c r="J201" s="10"/>
    </row>
    <row r="202">
      <c r="A202" s="7" t="str">
        <f t="shared" si="1"/>
        <v>Bangladesh-Asia2006</v>
      </c>
      <c r="B202" s="8" t="s">
        <v>94</v>
      </c>
      <c r="C202" s="5" t="s">
        <v>61</v>
      </c>
      <c r="D202" s="9" t="s">
        <v>68</v>
      </c>
      <c r="E202" s="11">
        <v>6.0277560976E10</v>
      </c>
      <c r="F202" s="12">
        <v>0.032</v>
      </c>
      <c r="G202" s="12">
        <v>13.0</v>
      </c>
      <c r="H202" s="12">
        <v>0.14</v>
      </c>
      <c r="I202" s="10"/>
      <c r="J202" s="10"/>
    </row>
    <row r="203">
      <c r="A203" s="7" t="str">
        <f t="shared" si="1"/>
        <v>Bangladesh-Asia2007</v>
      </c>
      <c r="B203" s="8" t="s">
        <v>94</v>
      </c>
      <c r="C203" s="5" t="s">
        <v>61</v>
      </c>
      <c r="D203" s="9" t="s">
        <v>69</v>
      </c>
      <c r="E203" s="11">
        <v>6.1901116736E10</v>
      </c>
      <c r="F203" s="12">
        <v>0.034</v>
      </c>
      <c r="G203" s="12">
        <v>14.0</v>
      </c>
      <c r="H203" s="12">
        <v>0.153</v>
      </c>
      <c r="I203" s="10"/>
      <c r="J203" s="10"/>
    </row>
    <row r="204">
      <c r="A204" s="7" t="str">
        <f t="shared" si="1"/>
        <v>Bangladesh-Asia2008</v>
      </c>
      <c r="B204" s="8" t="s">
        <v>94</v>
      </c>
      <c r="C204" s="5" t="s">
        <v>61</v>
      </c>
      <c r="D204" s="9" t="s">
        <v>70</v>
      </c>
      <c r="E204" s="11">
        <v>6.8415421373E10</v>
      </c>
      <c r="F204" s="12">
        <v>0.035</v>
      </c>
      <c r="G204" s="12">
        <v>16.0</v>
      </c>
      <c r="H204" s="12">
        <v>0.16</v>
      </c>
      <c r="I204" s="10"/>
      <c r="J204" s="10"/>
    </row>
    <row r="205">
      <c r="A205" s="7" t="str">
        <f t="shared" si="1"/>
        <v>Bangladesh-Asia2009</v>
      </c>
      <c r="B205" s="8" t="s">
        <v>94</v>
      </c>
      <c r="C205" s="5" t="s">
        <v>61</v>
      </c>
      <c r="D205" s="9" t="s">
        <v>71</v>
      </c>
      <c r="E205" s="11">
        <v>7.9554350678E10</v>
      </c>
      <c r="F205" s="12">
        <v>0.035</v>
      </c>
      <c r="G205" s="12">
        <v>19.0</v>
      </c>
      <c r="H205" s="12">
        <v>0.164</v>
      </c>
      <c r="I205" s="10"/>
      <c r="J205" s="10"/>
    </row>
    <row r="206">
      <c r="A206" s="7" t="str">
        <f t="shared" si="1"/>
        <v>Bangladesh-Asia2010</v>
      </c>
      <c r="B206" s="8" t="s">
        <v>94</v>
      </c>
      <c r="C206" s="5" t="s">
        <v>61</v>
      </c>
      <c r="D206" s="9" t="s">
        <v>72</v>
      </c>
      <c r="E206" s="11">
        <v>8.9356650349E10</v>
      </c>
      <c r="F206" s="12">
        <v>0.037</v>
      </c>
      <c r="G206" s="12">
        <v>22.0</v>
      </c>
      <c r="H206" s="12">
        <v>0.146</v>
      </c>
      <c r="I206" s="10"/>
      <c r="J206" s="10"/>
    </row>
    <row r="207">
      <c r="A207" s="7" t="str">
        <f t="shared" si="1"/>
        <v>Bangladesh-Asia2011</v>
      </c>
      <c r="B207" s="8" t="s">
        <v>94</v>
      </c>
      <c r="C207" s="5" t="s">
        <v>61</v>
      </c>
      <c r="D207" s="9" t="s">
        <v>73</v>
      </c>
      <c r="E207" s="11">
        <v>1.0E11</v>
      </c>
      <c r="F207" s="12">
        <v>0.037</v>
      </c>
      <c r="G207" s="12">
        <v>24.0</v>
      </c>
      <c r="H207" s="12">
        <v>0.13</v>
      </c>
      <c r="I207" s="10"/>
      <c r="J207" s="10"/>
    </row>
    <row r="208">
      <c r="A208" s="7" t="str">
        <f t="shared" si="1"/>
        <v>Bangladesh-Asia2012</v>
      </c>
      <c r="B208" s="8" t="s">
        <v>94</v>
      </c>
      <c r="C208" s="5" t="s">
        <v>61</v>
      </c>
      <c r="D208" s="9" t="s">
        <v>74</v>
      </c>
      <c r="E208" s="11">
        <v>1.12E11</v>
      </c>
      <c r="F208" s="12">
        <v>0.038</v>
      </c>
      <c r="G208" s="12">
        <v>27.0</v>
      </c>
      <c r="H208" s="12">
        <v>0.133</v>
      </c>
      <c r="I208" s="10"/>
      <c r="J208" s="10"/>
    </row>
    <row r="209">
      <c r="A209" s="7" t="str">
        <f t="shared" si="1"/>
        <v>Bangladesh-Asia2000</v>
      </c>
      <c r="B209" s="8" t="s">
        <v>94</v>
      </c>
      <c r="C209" s="5" t="s">
        <v>61</v>
      </c>
      <c r="D209" s="9" t="s">
        <v>62</v>
      </c>
      <c r="E209" s="11">
        <v>1.16E11</v>
      </c>
      <c r="F209" s="12">
        <v>0.036</v>
      </c>
      <c r="G209" s="12">
        <v>26.0</v>
      </c>
      <c r="H209" s="12">
        <v>0.13</v>
      </c>
      <c r="I209" s="10"/>
      <c r="J209" s="10"/>
    </row>
    <row r="210">
      <c r="A210" s="7" t="str">
        <f t="shared" si="1"/>
        <v>Barbados-The Americas2001</v>
      </c>
      <c r="B210" s="8" t="s">
        <v>95</v>
      </c>
      <c r="C210" s="5" t="s">
        <v>84</v>
      </c>
      <c r="D210" s="9" t="s">
        <v>63</v>
      </c>
      <c r="E210" s="11">
        <v>3.1195E9</v>
      </c>
      <c r="F210" s="12">
        <v>0.063</v>
      </c>
      <c r="G210" s="12">
        <v>602.0</v>
      </c>
      <c r="H210" s="12">
        <v>0.102</v>
      </c>
      <c r="I210" s="10"/>
      <c r="J210" s="10"/>
    </row>
    <row r="211">
      <c r="A211" s="7" t="str">
        <f t="shared" si="1"/>
        <v>Barbados-The Americas2002</v>
      </c>
      <c r="B211" s="8" t="s">
        <v>95</v>
      </c>
      <c r="C211" s="5" t="s">
        <v>84</v>
      </c>
      <c r="D211" s="9" t="s">
        <v>64</v>
      </c>
      <c r="E211" s="11">
        <v>3.11235E9</v>
      </c>
      <c r="F211" s="12">
        <v>0.067</v>
      </c>
      <c r="G211" s="12">
        <v>635.0</v>
      </c>
      <c r="H211" s="12">
        <v>0.096</v>
      </c>
      <c r="I211" s="10"/>
      <c r="J211" s="10"/>
    </row>
    <row r="212">
      <c r="A212" s="7" t="str">
        <f t="shared" si="1"/>
        <v>Barbados-The Americas2003</v>
      </c>
      <c r="B212" s="8" t="s">
        <v>95</v>
      </c>
      <c r="C212" s="5" t="s">
        <v>84</v>
      </c>
      <c r="D212" s="9" t="s">
        <v>65</v>
      </c>
      <c r="E212" s="11">
        <v>3.1686E9</v>
      </c>
      <c r="F212" s="12">
        <v>0.074</v>
      </c>
      <c r="G212" s="12">
        <v>677.0</v>
      </c>
      <c r="H212" s="12">
        <v>0.085</v>
      </c>
      <c r="I212" s="10"/>
      <c r="J212" s="10"/>
    </row>
    <row r="213">
      <c r="A213" s="7" t="str">
        <f t="shared" si="1"/>
        <v>Barbados-The Americas2004</v>
      </c>
      <c r="B213" s="8" t="s">
        <v>95</v>
      </c>
      <c r="C213" s="5" t="s">
        <v>84</v>
      </c>
      <c r="D213" s="9" t="s">
        <v>66</v>
      </c>
      <c r="E213" s="11">
        <v>3.2712E9</v>
      </c>
      <c r="F213" s="12">
        <v>0.071</v>
      </c>
      <c r="G213" s="12">
        <v>702.0</v>
      </c>
      <c r="H213" s="12">
        <v>0.085</v>
      </c>
      <c r="I213" s="10"/>
      <c r="J213" s="10"/>
    </row>
    <row r="214">
      <c r="A214" s="7" t="str">
        <f t="shared" si="1"/>
        <v>Barbados-The Americas2005</v>
      </c>
      <c r="B214" s="8" t="s">
        <v>95</v>
      </c>
      <c r="C214" s="5" t="s">
        <v>84</v>
      </c>
      <c r="D214" s="9" t="s">
        <v>67</v>
      </c>
      <c r="E214" s="11">
        <v>3.5097E9</v>
      </c>
      <c r="F214" s="12">
        <v>0.071</v>
      </c>
      <c r="G214" s="12">
        <v>737.0</v>
      </c>
      <c r="H214" s="12">
        <v>0.083</v>
      </c>
      <c r="I214" s="10"/>
      <c r="J214" s="10"/>
    </row>
    <row r="215">
      <c r="A215" s="7" t="str">
        <f t="shared" si="1"/>
        <v>Barbados-The Americas2006</v>
      </c>
      <c r="B215" s="8" t="s">
        <v>95</v>
      </c>
      <c r="C215" s="5" t="s">
        <v>84</v>
      </c>
      <c r="D215" s="9" t="s">
        <v>68</v>
      </c>
      <c r="E215" s="11">
        <v>3.8915E9</v>
      </c>
      <c r="F215" s="12">
        <v>0.07</v>
      </c>
      <c r="G215" s="12">
        <v>765.0</v>
      </c>
      <c r="H215" s="12">
        <v>0.092</v>
      </c>
      <c r="I215" s="10"/>
      <c r="J215" s="10"/>
    </row>
    <row r="216">
      <c r="A216" s="7" t="str">
        <f t="shared" si="1"/>
        <v>Barbados-The Americas2007</v>
      </c>
      <c r="B216" s="8" t="s">
        <v>95</v>
      </c>
      <c r="C216" s="5" t="s">
        <v>84</v>
      </c>
      <c r="D216" s="9" t="s">
        <v>69</v>
      </c>
      <c r="E216" s="11">
        <v>4.31405E9</v>
      </c>
      <c r="F216" s="12">
        <v>0.071</v>
      </c>
      <c r="G216" s="12">
        <v>826.0</v>
      </c>
      <c r="H216" s="12">
        <v>0.103</v>
      </c>
      <c r="I216" s="10"/>
      <c r="J216" s="10"/>
    </row>
    <row r="217">
      <c r="A217" s="7" t="str">
        <f t="shared" si="1"/>
        <v>Barbados-The Americas2008</v>
      </c>
      <c r="B217" s="8" t="s">
        <v>95</v>
      </c>
      <c r="C217" s="5" t="s">
        <v>84</v>
      </c>
      <c r="D217" s="9" t="s">
        <v>70</v>
      </c>
      <c r="E217" s="11">
        <v>4.51325E9</v>
      </c>
      <c r="F217" s="12">
        <v>0.075</v>
      </c>
      <c r="G217" s="12">
        <v>928.0</v>
      </c>
      <c r="H217" s="12">
        <v>0.108</v>
      </c>
      <c r="I217" s="10"/>
      <c r="J217" s="10"/>
    </row>
    <row r="218">
      <c r="A218" s="7" t="str">
        <f t="shared" si="1"/>
        <v>Barbados-The Americas2009</v>
      </c>
      <c r="B218" s="8" t="s">
        <v>95</v>
      </c>
      <c r="C218" s="5" t="s">
        <v>84</v>
      </c>
      <c r="D218" s="9" t="s">
        <v>71</v>
      </c>
      <c r="E218" s="11">
        <v>4.54155E9</v>
      </c>
      <c r="F218" s="12">
        <v>0.075</v>
      </c>
      <c r="G218" s="12">
        <v>996.0</v>
      </c>
      <c r="H218" s="12">
        <v>0.1</v>
      </c>
      <c r="I218" s="10"/>
      <c r="J218" s="10"/>
    </row>
    <row r="219">
      <c r="A219" s="7" t="str">
        <f t="shared" si="1"/>
        <v>Barbados-The Americas2010</v>
      </c>
      <c r="B219" s="8" t="s">
        <v>95</v>
      </c>
      <c r="C219" s="5" t="s">
        <v>84</v>
      </c>
      <c r="D219" s="9" t="s">
        <v>72</v>
      </c>
      <c r="E219" s="11">
        <v>4.59265E9</v>
      </c>
      <c r="F219" s="12">
        <v>0.08</v>
      </c>
      <c r="G219" s="12">
        <v>1025.0</v>
      </c>
      <c r="H219" s="12">
        <v>0.092</v>
      </c>
      <c r="I219" s="10"/>
      <c r="J219" s="10"/>
    </row>
    <row r="220">
      <c r="A220" s="7" t="str">
        <f t="shared" si="1"/>
        <v>Barbados-The Americas2011</v>
      </c>
      <c r="B220" s="8" t="s">
        <v>95</v>
      </c>
      <c r="C220" s="5" t="s">
        <v>84</v>
      </c>
      <c r="D220" s="9" t="s">
        <v>73</v>
      </c>
      <c r="E220" s="11">
        <v>4.4337E9</v>
      </c>
      <c r="F220" s="12">
        <v>0.067</v>
      </c>
      <c r="G220" s="12">
        <v>978.0</v>
      </c>
      <c r="H220" s="12">
        <v>0.087</v>
      </c>
      <c r="I220" s="10"/>
      <c r="J220" s="10"/>
    </row>
    <row r="221">
      <c r="A221" s="7" t="str">
        <f t="shared" si="1"/>
        <v>Barbados-The Americas2012</v>
      </c>
      <c r="B221" s="8" t="s">
        <v>95</v>
      </c>
      <c r="C221" s="5" t="s">
        <v>84</v>
      </c>
      <c r="D221" s="9" t="s">
        <v>74</v>
      </c>
      <c r="E221" s="11">
        <v>4.3689E9</v>
      </c>
      <c r="F221" s="12">
        <v>0.072</v>
      </c>
      <c r="G221" s="12">
        <v>935.0</v>
      </c>
      <c r="H221" s="12">
        <v>0.087</v>
      </c>
      <c r="I221" s="10"/>
      <c r="J221" s="10"/>
    </row>
    <row r="222">
      <c r="A222" s="7" t="str">
        <f t="shared" si="1"/>
        <v>Barbados-The Americas2000</v>
      </c>
      <c r="B222" s="8" t="s">
        <v>95</v>
      </c>
      <c r="C222" s="5" t="s">
        <v>84</v>
      </c>
      <c r="D222" s="9" t="s">
        <v>62</v>
      </c>
      <c r="E222" s="11">
        <v>4.22485E9</v>
      </c>
      <c r="F222" s="12">
        <v>0.063</v>
      </c>
      <c r="G222" s="12">
        <v>938.0</v>
      </c>
      <c r="H222" s="12">
        <v>0.087</v>
      </c>
      <c r="I222" s="10"/>
      <c r="J222" s="10"/>
    </row>
    <row r="223">
      <c r="A223" s="7" t="str">
        <f t="shared" si="1"/>
        <v>Belarus-Europe2001</v>
      </c>
      <c r="B223" s="8" t="s">
        <v>96</v>
      </c>
      <c r="C223" s="5" t="s">
        <v>76</v>
      </c>
      <c r="D223" s="9" t="s">
        <v>63</v>
      </c>
      <c r="E223" s="11">
        <v>1.2736856485E10</v>
      </c>
      <c r="F223" s="12">
        <v>0.061</v>
      </c>
      <c r="G223" s="12">
        <v>64.0</v>
      </c>
      <c r="H223" s="12">
        <v>0.677</v>
      </c>
      <c r="I223" s="10"/>
      <c r="J223" s="10"/>
    </row>
    <row r="224">
      <c r="A224" s="7" t="str">
        <f t="shared" si="1"/>
        <v>Belarus-Europe2002</v>
      </c>
      <c r="B224" s="8" t="s">
        <v>96</v>
      </c>
      <c r="C224" s="5" t="s">
        <v>76</v>
      </c>
      <c r="D224" s="9" t="s">
        <v>64</v>
      </c>
      <c r="E224" s="11">
        <v>1.2354820144E10</v>
      </c>
      <c r="F224" s="12">
        <v>0.066</v>
      </c>
      <c r="G224" s="12">
        <v>83.0</v>
      </c>
      <c r="H224" s="12">
        <v>0.47</v>
      </c>
      <c r="I224" s="10"/>
      <c r="J224" s="10"/>
    </row>
    <row r="225">
      <c r="A225" s="7" t="str">
        <f t="shared" si="1"/>
        <v>Belarus-Europe2003</v>
      </c>
      <c r="B225" s="8" t="s">
        <v>96</v>
      </c>
      <c r="C225" s="5" t="s">
        <v>76</v>
      </c>
      <c r="D225" s="9" t="s">
        <v>65</v>
      </c>
      <c r="E225" s="11">
        <v>1.4594925393E10</v>
      </c>
      <c r="F225" s="12">
        <v>0.065</v>
      </c>
      <c r="G225" s="12">
        <v>96.0</v>
      </c>
      <c r="H225" s="12">
        <v>0.369</v>
      </c>
      <c r="I225" s="10"/>
      <c r="J225" s="10"/>
    </row>
    <row r="226">
      <c r="A226" s="7" t="str">
        <f t="shared" si="1"/>
        <v>Belarus-Europe2004</v>
      </c>
      <c r="B226" s="8" t="s">
        <v>96</v>
      </c>
      <c r="C226" s="5" t="s">
        <v>76</v>
      </c>
      <c r="D226" s="9" t="s">
        <v>66</v>
      </c>
      <c r="E226" s="11">
        <v>1.7825436035E10</v>
      </c>
      <c r="F226" s="12">
        <v>0.066</v>
      </c>
      <c r="G226" s="12">
        <v>120.0</v>
      </c>
      <c r="H226" s="12">
        <v>0.24</v>
      </c>
      <c r="I226" s="10"/>
      <c r="J226" s="10"/>
    </row>
    <row r="227">
      <c r="A227" s="7" t="str">
        <f t="shared" si="1"/>
        <v>Belarus-Europe2005</v>
      </c>
      <c r="B227" s="8" t="s">
        <v>96</v>
      </c>
      <c r="C227" s="5" t="s">
        <v>76</v>
      </c>
      <c r="D227" s="9" t="s">
        <v>67</v>
      </c>
      <c r="E227" s="11">
        <v>2.3141587718E10</v>
      </c>
      <c r="F227" s="12">
        <v>0.066</v>
      </c>
      <c r="G227" s="12">
        <v>157.0</v>
      </c>
      <c r="H227" s="12">
        <v>0.169</v>
      </c>
      <c r="I227" s="10"/>
      <c r="J227" s="10"/>
    </row>
    <row r="228">
      <c r="A228" s="7" t="str">
        <f t="shared" si="1"/>
        <v>Belarus-Europe2006</v>
      </c>
      <c r="B228" s="8" t="s">
        <v>96</v>
      </c>
      <c r="C228" s="5" t="s">
        <v>76</v>
      </c>
      <c r="D228" s="9" t="s">
        <v>68</v>
      </c>
      <c r="E228" s="11">
        <v>3.0210091837E10</v>
      </c>
      <c r="F228" s="12">
        <v>0.069</v>
      </c>
      <c r="G228" s="12">
        <v>215.0</v>
      </c>
      <c r="H228" s="12">
        <v>0.114</v>
      </c>
      <c r="I228" s="10"/>
      <c r="J228" s="10"/>
    </row>
    <row r="229">
      <c r="A229" s="7" t="str">
        <f t="shared" si="1"/>
        <v>Belarus-Europe2007</v>
      </c>
      <c r="B229" s="8" t="s">
        <v>96</v>
      </c>
      <c r="C229" s="5" t="s">
        <v>76</v>
      </c>
      <c r="D229" s="9" t="s">
        <v>69</v>
      </c>
      <c r="E229" s="11">
        <v>3.6961918859E10</v>
      </c>
      <c r="F229" s="12">
        <v>0.063</v>
      </c>
      <c r="G229" s="12">
        <v>243.0</v>
      </c>
      <c r="H229" s="12">
        <v>0.088</v>
      </c>
      <c r="I229" s="10"/>
      <c r="J229" s="10"/>
    </row>
    <row r="230">
      <c r="A230" s="7" t="str">
        <f t="shared" si="1"/>
        <v>Belarus-Europe2008</v>
      </c>
      <c r="B230" s="8" t="s">
        <v>96</v>
      </c>
      <c r="C230" s="5" t="s">
        <v>76</v>
      </c>
      <c r="D230" s="9" t="s">
        <v>70</v>
      </c>
      <c r="E230" s="11">
        <v>4.5275711996E10</v>
      </c>
      <c r="F230" s="12">
        <v>0.064</v>
      </c>
      <c r="G230" s="12">
        <v>304.0</v>
      </c>
      <c r="H230" s="12">
        <v>0.086</v>
      </c>
      <c r="I230" s="10"/>
      <c r="J230" s="10"/>
    </row>
    <row r="231">
      <c r="A231" s="7" t="str">
        <f t="shared" si="1"/>
        <v>Belarus-Europe2009</v>
      </c>
      <c r="B231" s="8" t="s">
        <v>96</v>
      </c>
      <c r="C231" s="5" t="s">
        <v>76</v>
      </c>
      <c r="D231" s="9" t="s">
        <v>71</v>
      </c>
      <c r="E231" s="11">
        <v>6.0763483146E10</v>
      </c>
      <c r="F231" s="12">
        <v>0.059</v>
      </c>
      <c r="G231" s="12">
        <v>378.0</v>
      </c>
      <c r="H231" s="12">
        <v>0.086</v>
      </c>
      <c r="I231" s="10"/>
      <c r="J231" s="10"/>
    </row>
    <row r="232">
      <c r="A232" s="7" t="str">
        <f t="shared" si="1"/>
        <v>Belarus-Europe2010</v>
      </c>
      <c r="B232" s="8" t="s">
        <v>96</v>
      </c>
      <c r="C232" s="5" t="s">
        <v>76</v>
      </c>
      <c r="D232" s="9" t="s">
        <v>72</v>
      </c>
      <c r="E232" s="11">
        <v>4.9208656976E10</v>
      </c>
      <c r="F232" s="12">
        <v>0.061</v>
      </c>
      <c r="G232" s="12">
        <v>314.0</v>
      </c>
      <c r="H232" s="12">
        <v>0.117</v>
      </c>
      <c r="I232" s="10"/>
      <c r="J232" s="10"/>
    </row>
    <row r="233">
      <c r="A233" s="7" t="str">
        <f t="shared" si="1"/>
        <v>Belarus-Europe2011</v>
      </c>
      <c r="B233" s="8" t="s">
        <v>96</v>
      </c>
      <c r="C233" s="5" t="s">
        <v>76</v>
      </c>
      <c r="D233" s="9" t="s">
        <v>73</v>
      </c>
      <c r="E233" s="11">
        <v>5.5220932614E10</v>
      </c>
      <c r="F233" s="12">
        <v>0.056</v>
      </c>
      <c r="G233" s="12">
        <v>323.0</v>
      </c>
      <c r="H233" s="12">
        <v>0.092</v>
      </c>
      <c r="I233" s="10"/>
      <c r="J233" s="10"/>
    </row>
    <row r="234">
      <c r="A234" s="7" t="str">
        <f t="shared" si="1"/>
        <v>Belarus-Europe2012</v>
      </c>
      <c r="B234" s="8" t="s">
        <v>96</v>
      </c>
      <c r="C234" s="5" t="s">
        <v>76</v>
      </c>
      <c r="D234" s="9" t="s">
        <v>74</v>
      </c>
      <c r="E234" s="11">
        <v>5.9734593905E10</v>
      </c>
      <c r="F234" s="12">
        <v>0.049</v>
      </c>
      <c r="G234" s="12">
        <v>311.0</v>
      </c>
      <c r="H234" s="12">
        <v>0.136</v>
      </c>
      <c r="I234" s="10"/>
      <c r="J234" s="10"/>
    </row>
    <row r="235">
      <c r="A235" s="7" t="str">
        <f t="shared" si="1"/>
        <v>Belarus-Europe2000</v>
      </c>
      <c r="B235" s="8" t="s">
        <v>96</v>
      </c>
      <c r="C235" s="5" t="s">
        <v>76</v>
      </c>
      <c r="D235" s="9" t="s">
        <v>62</v>
      </c>
      <c r="E235" s="11">
        <v>6.3615445567E10</v>
      </c>
      <c r="F235" s="12">
        <v>0.05</v>
      </c>
      <c r="G235" s="12">
        <v>339.0</v>
      </c>
      <c r="H235" s="12">
        <v>0.195</v>
      </c>
      <c r="I235" s="10"/>
      <c r="J235" s="10"/>
    </row>
    <row r="236">
      <c r="A236" s="7" t="str">
        <f t="shared" si="1"/>
        <v>Belgium-Europe2001</v>
      </c>
      <c r="B236" s="8" t="s">
        <v>97</v>
      </c>
      <c r="C236" s="5" t="s">
        <v>76</v>
      </c>
      <c r="D236" s="9" t="s">
        <v>63</v>
      </c>
      <c r="E236" s="11">
        <v>2.33E11</v>
      </c>
      <c r="F236" s="12">
        <v>0.081</v>
      </c>
      <c r="G236" s="12">
        <v>1845.0</v>
      </c>
      <c r="H236" s="12">
        <v>0.08</v>
      </c>
      <c r="I236" s="10"/>
      <c r="J236" s="10"/>
    </row>
    <row r="237">
      <c r="A237" s="7" t="str">
        <f t="shared" si="1"/>
        <v>Belgium-Europe2002</v>
      </c>
      <c r="B237" s="8" t="s">
        <v>97</v>
      </c>
      <c r="C237" s="5" t="s">
        <v>76</v>
      </c>
      <c r="D237" s="9" t="s">
        <v>64</v>
      </c>
      <c r="E237" s="11">
        <v>2.32E11</v>
      </c>
      <c r="F237" s="12">
        <v>0.083</v>
      </c>
      <c r="G237" s="12">
        <v>1878.0</v>
      </c>
      <c r="H237" s="12">
        <v>0.085</v>
      </c>
      <c r="I237" s="10"/>
      <c r="J237" s="10"/>
    </row>
    <row r="238">
      <c r="A238" s="7" t="str">
        <f t="shared" si="1"/>
        <v>Belgium-Europe2003</v>
      </c>
      <c r="B238" s="8" t="s">
        <v>97</v>
      </c>
      <c r="C238" s="5" t="s">
        <v>76</v>
      </c>
      <c r="D238" s="9" t="s">
        <v>65</v>
      </c>
      <c r="E238" s="11">
        <v>2.53E11</v>
      </c>
      <c r="F238" s="12">
        <v>0.085</v>
      </c>
      <c r="G238" s="12">
        <v>2075.0</v>
      </c>
      <c r="H238" s="12">
        <v>0.077</v>
      </c>
      <c r="I238" s="10"/>
      <c r="J238" s="10"/>
    </row>
    <row r="239">
      <c r="A239" s="7" t="str">
        <f t="shared" si="1"/>
        <v>Belgium-Europe2004</v>
      </c>
      <c r="B239" s="8" t="s">
        <v>97</v>
      </c>
      <c r="C239" s="5" t="s">
        <v>76</v>
      </c>
      <c r="D239" s="9" t="s">
        <v>66</v>
      </c>
      <c r="E239" s="11">
        <v>3.12E11</v>
      </c>
      <c r="F239" s="12">
        <v>0.1</v>
      </c>
      <c r="G239" s="12">
        <v>3000.0</v>
      </c>
      <c r="H239" s="12">
        <v>0.069</v>
      </c>
      <c r="I239" s="10"/>
      <c r="J239" s="10"/>
    </row>
    <row r="240">
      <c r="A240" s="7" t="str">
        <f t="shared" si="1"/>
        <v>Belgium-Europe2005</v>
      </c>
      <c r="B240" s="8" t="s">
        <v>97</v>
      </c>
      <c r="C240" s="5" t="s">
        <v>76</v>
      </c>
      <c r="D240" s="9" t="s">
        <v>67</v>
      </c>
      <c r="E240" s="11">
        <v>3.62E11</v>
      </c>
      <c r="F240" s="12">
        <v>0.1</v>
      </c>
      <c r="G240" s="12">
        <v>3482.0</v>
      </c>
      <c r="H240" s="12">
        <v>0.067</v>
      </c>
      <c r="I240" s="10"/>
      <c r="J240" s="10"/>
    </row>
    <row r="241">
      <c r="A241" s="7" t="str">
        <f t="shared" si="1"/>
        <v>Belgium-Europe2006</v>
      </c>
      <c r="B241" s="8" t="s">
        <v>97</v>
      </c>
      <c r="C241" s="5" t="s">
        <v>76</v>
      </c>
      <c r="D241" s="9" t="s">
        <v>68</v>
      </c>
      <c r="E241" s="11">
        <v>3.77E11</v>
      </c>
      <c r="F241" s="12">
        <v>0.1</v>
      </c>
      <c r="G241" s="12">
        <v>3606.0</v>
      </c>
      <c r="H241" s="12">
        <v>0.067</v>
      </c>
      <c r="I241" s="10"/>
      <c r="J241" s="10"/>
    </row>
    <row r="242">
      <c r="A242" s="7" t="str">
        <f t="shared" si="1"/>
        <v>Belgium-Europe2007</v>
      </c>
      <c r="B242" s="8" t="s">
        <v>97</v>
      </c>
      <c r="C242" s="5" t="s">
        <v>76</v>
      </c>
      <c r="D242" s="9" t="s">
        <v>69</v>
      </c>
      <c r="E242" s="11">
        <v>4.0E11</v>
      </c>
      <c r="F242" s="12">
        <v>0.095</v>
      </c>
      <c r="G242" s="12">
        <v>3608.0</v>
      </c>
      <c r="H242" s="12">
        <v>0.075</v>
      </c>
      <c r="I242" s="10"/>
      <c r="J242" s="10"/>
    </row>
    <row r="243">
      <c r="A243" s="7" t="str">
        <f t="shared" si="1"/>
        <v>Belgium-Europe2008</v>
      </c>
      <c r="B243" s="8" t="s">
        <v>97</v>
      </c>
      <c r="C243" s="5" t="s">
        <v>76</v>
      </c>
      <c r="D243" s="9" t="s">
        <v>70</v>
      </c>
      <c r="E243" s="11">
        <v>4.6E11</v>
      </c>
      <c r="F243" s="12">
        <v>0.095</v>
      </c>
      <c r="G243" s="12">
        <v>4136.0</v>
      </c>
      <c r="H243" s="12">
        <v>0.086</v>
      </c>
      <c r="I243" s="10"/>
      <c r="J243" s="10"/>
    </row>
    <row r="244">
      <c r="A244" s="7" t="str">
        <f t="shared" si="1"/>
        <v>Belgium-Europe2009</v>
      </c>
      <c r="B244" s="8" t="s">
        <v>97</v>
      </c>
      <c r="C244" s="5" t="s">
        <v>76</v>
      </c>
      <c r="D244" s="9" t="s">
        <v>71</v>
      </c>
      <c r="E244" s="11">
        <v>5.07E11</v>
      </c>
      <c r="F244" s="12">
        <v>0.099</v>
      </c>
      <c r="G244" s="12">
        <v>4715.0</v>
      </c>
      <c r="H244" s="12">
        <v>0.092</v>
      </c>
      <c r="I244" s="10"/>
      <c r="J244" s="10"/>
    </row>
    <row r="245">
      <c r="A245" s="7" t="str">
        <f t="shared" si="1"/>
        <v>Belgium-Europe2010</v>
      </c>
      <c r="B245" s="8" t="s">
        <v>97</v>
      </c>
      <c r="C245" s="5" t="s">
        <v>76</v>
      </c>
      <c r="D245" s="9" t="s">
        <v>72</v>
      </c>
      <c r="E245" s="11">
        <v>4.73E11</v>
      </c>
      <c r="F245" s="12">
        <v>0.106</v>
      </c>
      <c r="G245" s="12">
        <v>4664.0</v>
      </c>
      <c r="H245" s="12">
        <v>0.095</v>
      </c>
      <c r="I245" s="10"/>
      <c r="J245" s="10"/>
    </row>
    <row r="246">
      <c r="A246" s="7" t="str">
        <f t="shared" si="1"/>
        <v>Belgium-Europe2011</v>
      </c>
      <c r="B246" s="8" t="s">
        <v>97</v>
      </c>
      <c r="C246" s="5" t="s">
        <v>76</v>
      </c>
      <c r="D246" s="9" t="s">
        <v>73</v>
      </c>
      <c r="E246" s="11">
        <v>4.71E11</v>
      </c>
      <c r="F246" s="12">
        <v>0.105</v>
      </c>
      <c r="G246" s="12">
        <v>4570.0</v>
      </c>
      <c r="H246" s="10">
        <f t="shared" ref="H246:H248" si="11">if(AND(C2=C3,D2=D2+1,ISBLANK(H3)),H2,H3)</f>
        <v>0.18</v>
      </c>
      <c r="I246" s="10"/>
      <c r="J246" s="10"/>
    </row>
    <row r="247">
      <c r="A247" s="7" t="str">
        <f t="shared" si="1"/>
        <v>Belgium-Europe2012</v>
      </c>
      <c r="B247" s="8" t="s">
        <v>97</v>
      </c>
      <c r="C247" s="5" t="s">
        <v>76</v>
      </c>
      <c r="D247" s="9" t="s">
        <v>74</v>
      </c>
      <c r="E247" s="11">
        <v>5.13E11</v>
      </c>
      <c r="F247" s="12">
        <v>0.105</v>
      </c>
      <c r="G247" s="12">
        <v>4914.0</v>
      </c>
      <c r="H247" s="10">
        <f t="shared" si="11"/>
        <v>0.18</v>
      </c>
      <c r="I247" s="10"/>
      <c r="J247" s="10"/>
    </row>
    <row r="248">
      <c r="A248" s="7" t="str">
        <f t="shared" si="1"/>
        <v>Belgium-Europe2000</v>
      </c>
      <c r="B248" s="8" t="s">
        <v>97</v>
      </c>
      <c r="C248" s="5" t="s">
        <v>76</v>
      </c>
      <c r="D248" s="9" t="s">
        <v>62</v>
      </c>
      <c r="E248" s="11">
        <v>4.83E11</v>
      </c>
      <c r="F248" s="12">
        <v>0.108</v>
      </c>
      <c r="G248" s="12">
        <v>4711.0</v>
      </c>
      <c r="H248" s="10">
        <f t="shared" si="11"/>
        <v>0.18</v>
      </c>
      <c r="I248" s="10"/>
      <c r="J248" s="10"/>
    </row>
    <row r="249">
      <c r="A249" s="7" t="str">
        <f t="shared" si="1"/>
        <v>Belize-The Americas2001</v>
      </c>
      <c r="B249" s="8" t="s">
        <v>98</v>
      </c>
      <c r="C249" s="5" t="s">
        <v>84</v>
      </c>
      <c r="D249" s="9" t="s">
        <v>63</v>
      </c>
      <c r="E249" s="11">
        <v>8.3175E8</v>
      </c>
      <c r="F249" s="12">
        <v>0.04</v>
      </c>
      <c r="G249" s="12">
        <v>139.0</v>
      </c>
      <c r="H249" s="12">
        <v>0.16</v>
      </c>
      <c r="I249" s="10"/>
      <c r="J249" s="10"/>
    </row>
    <row r="250">
      <c r="A250" s="7" t="str">
        <f t="shared" si="1"/>
        <v>Belize-The Americas2002</v>
      </c>
      <c r="B250" s="8" t="s">
        <v>98</v>
      </c>
      <c r="C250" s="5" t="s">
        <v>84</v>
      </c>
      <c r="D250" s="9" t="s">
        <v>64</v>
      </c>
      <c r="E250" s="11">
        <v>8.71840755E8</v>
      </c>
      <c r="F250" s="12">
        <v>0.045</v>
      </c>
      <c r="G250" s="12">
        <v>160.0</v>
      </c>
      <c r="H250" s="12">
        <v>0.155</v>
      </c>
      <c r="I250" s="10"/>
      <c r="J250" s="10"/>
    </row>
    <row r="251">
      <c r="A251" s="7" t="str">
        <f t="shared" si="1"/>
        <v>Belize-The Americas2003</v>
      </c>
      <c r="B251" s="8" t="s">
        <v>98</v>
      </c>
      <c r="C251" s="5" t="s">
        <v>84</v>
      </c>
      <c r="D251" s="9" t="s">
        <v>65</v>
      </c>
      <c r="E251" s="11">
        <v>9.32676403E8</v>
      </c>
      <c r="F251" s="12">
        <v>0.044</v>
      </c>
      <c r="G251" s="12">
        <v>162.0</v>
      </c>
      <c r="H251" s="12">
        <v>0.148</v>
      </c>
      <c r="I251" s="10"/>
      <c r="J251" s="10"/>
    </row>
    <row r="252">
      <c r="A252" s="7" t="str">
        <f t="shared" si="1"/>
        <v>Belize-The Americas2004</v>
      </c>
      <c r="B252" s="8" t="s">
        <v>98</v>
      </c>
      <c r="C252" s="5" t="s">
        <v>84</v>
      </c>
      <c r="D252" s="9" t="s">
        <v>66</v>
      </c>
      <c r="E252" s="11">
        <v>9.9035E8</v>
      </c>
      <c r="F252" s="12">
        <v>0.045</v>
      </c>
      <c r="G252" s="12">
        <v>174.0</v>
      </c>
      <c r="H252" s="12">
        <v>0.143</v>
      </c>
      <c r="I252" s="10"/>
      <c r="J252" s="10"/>
    </row>
    <row r="253">
      <c r="A253" s="7" t="str">
        <f t="shared" si="1"/>
        <v>Belize-The Americas2005</v>
      </c>
      <c r="B253" s="8" t="s">
        <v>98</v>
      </c>
      <c r="C253" s="5" t="s">
        <v>84</v>
      </c>
      <c r="D253" s="9" t="s">
        <v>67</v>
      </c>
      <c r="E253" s="11">
        <v>1.05785E9</v>
      </c>
      <c r="F253" s="12">
        <v>0.044</v>
      </c>
      <c r="G253" s="12">
        <v>175.0</v>
      </c>
      <c r="H253" s="12">
        <v>0.139</v>
      </c>
      <c r="I253" s="10"/>
      <c r="J253" s="10"/>
    </row>
    <row r="254">
      <c r="A254" s="7" t="str">
        <f t="shared" si="1"/>
        <v>Belize-The Americas2006</v>
      </c>
      <c r="B254" s="8" t="s">
        <v>98</v>
      </c>
      <c r="C254" s="5" t="s">
        <v>84</v>
      </c>
      <c r="D254" s="9" t="s">
        <v>68</v>
      </c>
      <c r="E254" s="11">
        <v>1.1142E9</v>
      </c>
      <c r="F254" s="12">
        <v>0.044</v>
      </c>
      <c r="G254" s="12">
        <v>182.0</v>
      </c>
      <c r="H254" s="12">
        <v>0.143</v>
      </c>
      <c r="I254" s="10"/>
      <c r="J254" s="10"/>
    </row>
    <row r="255">
      <c r="A255" s="7" t="str">
        <f t="shared" si="1"/>
        <v>Belize-The Americas2007</v>
      </c>
      <c r="B255" s="8" t="s">
        <v>98</v>
      </c>
      <c r="C255" s="5" t="s">
        <v>84</v>
      </c>
      <c r="D255" s="9" t="s">
        <v>69</v>
      </c>
      <c r="E255" s="11">
        <v>1.21745E9</v>
      </c>
      <c r="F255" s="12">
        <v>0.044</v>
      </c>
      <c r="G255" s="12">
        <v>192.0</v>
      </c>
      <c r="H255" s="12">
        <v>0.142</v>
      </c>
      <c r="I255" s="10"/>
      <c r="J255" s="10"/>
    </row>
    <row r="256">
      <c r="A256" s="7" t="str">
        <f t="shared" si="1"/>
        <v>Belize-The Americas2008</v>
      </c>
      <c r="B256" s="8" t="s">
        <v>98</v>
      </c>
      <c r="C256" s="5" t="s">
        <v>84</v>
      </c>
      <c r="D256" s="9" t="s">
        <v>70</v>
      </c>
      <c r="E256" s="11">
        <v>1.2905E9</v>
      </c>
      <c r="F256" s="12">
        <v>0.048</v>
      </c>
      <c r="G256" s="12">
        <v>215.0</v>
      </c>
      <c r="H256" s="12">
        <v>0.143</v>
      </c>
      <c r="I256" s="10"/>
      <c r="J256" s="10"/>
    </row>
    <row r="257">
      <c r="A257" s="7" t="str">
        <f t="shared" si="1"/>
        <v>Belize-The Americas2009</v>
      </c>
      <c r="B257" s="8" t="s">
        <v>98</v>
      </c>
      <c r="C257" s="5" t="s">
        <v>84</v>
      </c>
      <c r="D257" s="9" t="s">
        <v>71</v>
      </c>
      <c r="E257" s="11">
        <v>1.3695E9</v>
      </c>
      <c r="F257" s="12">
        <v>0.051</v>
      </c>
      <c r="G257" s="12">
        <v>237.0</v>
      </c>
      <c r="H257" s="12">
        <v>0.141</v>
      </c>
      <c r="I257" s="10"/>
      <c r="J257" s="10"/>
    </row>
    <row r="258">
      <c r="A258" s="7" t="str">
        <f t="shared" si="1"/>
        <v>Belize-The Americas2010</v>
      </c>
      <c r="B258" s="8" t="s">
        <v>98</v>
      </c>
      <c r="C258" s="5" t="s">
        <v>84</v>
      </c>
      <c r="D258" s="9" t="s">
        <v>72</v>
      </c>
      <c r="E258" s="11">
        <v>1.3385E9</v>
      </c>
      <c r="F258" s="12">
        <v>0.058</v>
      </c>
      <c r="G258" s="12">
        <v>259.0</v>
      </c>
      <c r="H258" s="12">
        <v>0.141</v>
      </c>
      <c r="I258" s="10"/>
      <c r="J258" s="10"/>
    </row>
    <row r="259">
      <c r="A259" s="7" t="str">
        <f t="shared" si="1"/>
        <v>Belize-The Americas2011</v>
      </c>
      <c r="B259" s="8" t="s">
        <v>98</v>
      </c>
      <c r="C259" s="5" t="s">
        <v>84</v>
      </c>
      <c r="D259" s="9" t="s">
        <v>73</v>
      </c>
      <c r="E259" s="11">
        <v>1.3985E9</v>
      </c>
      <c r="F259" s="12">
        <v>0.058</v>
      </c>
      <c r="G259" s="12">
        <v>265.0</v>
      </c>
      <c r="H259" s="12">
        <v>0.139</v>
      </c>
      <c r="I259" s="10"/>
      <c r="J259" s="10"/>
    </row>
    <row r="260">
      <c r="A260" s="7" t="str">
        <f t="shared" si="1"/>
        <v>Belize-The Americas2012</v>
      </c>
      <c r="B260" s="8" t="s">
        <v>98</v>
      </c>
      <c r="C260" s="5" t="s">
        <v>84</v>
      </c>
      <c r="D260" s="9" t="s">
        <v>74</v>
      </c>
      <c r="E260" s="11">
        <v>1.489E9</v>
      </c>
      <c r="F260" s="12">
        <v>0.058</v>
      </c>
      <c r="G260" s="12">
        <v>264.0</v>
      </c>
      <c r="H260" s="12">
        <v>0.134</v>
      </c>
      <c r="I260" s="10"/>
      <c r="J260" s="10"/>
    </row>
    <row r="261">
      <c r="A261" s="7" t="str">
        <f t="shared" si="1"/>
        <v>Belize-The Americas2000</v>
      </c>
      <c r="B261" s="8" t="s">
        <v>98</v>
      </c>
      <c r="C261" s="5" t="s">
        <v>84</v>
      </c>
      <c r="D261" s="9" t="s">
        <v>62</v>
      </c>
      <c r="E261" s="11">
        <v>1.5725E9</v>
      </c>
      <c r="F261" s="12">
        <v>0.058</v>
      </c>
      <c r="G261" s="12">
        <v>259.0</v>
      </c>
      <c r="H261" s="12">
        <v>0.124</v>
      </c>
      <c r="I261" s="10"/>
      <c r="J261" s="10"/>
    </row>
    <row r="262">
      <c r="A262" s="7" t="str">
        <f t="shared" si="1"/>
        <v>Benin-Africa2001</v>
      </c>
      <c r="B262" s="8" t="s">
        <v>99</v>
      </c>
      <c r="C262" s="5" t="s">
        <v>78</v>
      </c>
      <c r="D262" s="9" t="s">
        <v>63</v>
      </c>
      <c r="E262" s="11">
        <v>2.359122303E9</v>
      </c>
      <c r="F262" s="12">
        <v>0.043</v>
      </c>
      <c r="G262" s="12">
        <v>15.0</v>
      </c>
      <c r="H262" s="10">
        <f t="shared" ref="H262:H287" si="12">if(AND(C2=C3,D2=D2+1,ISBLANK(H3)),H2,H3)</f>
        <v>0.18</v>
      </c>
      <c r="I262" s="10"/>
      <c r="J262" s="10"/>
    </row>
    <row r="263">
      <c r="A263" s="7" t="str">
        <f t="shared" si="1"/>
        <v>Benin-Africa2002</v>
      </c>
      <c r="B263" s="8" t="s">
        <v>99</v>
      </c>
      <c r="C263" s="5" t="s">
        <v>78</v>
      </c>
      <c r="D263" s="9" t="s">
        <v>64</v>
      </c>
      <c r="E263" s="11">
        <v>2.499269391E9</v>
      </c>
      <c r="F263" s="12">
        <v>0.047</v>
      </c>
      <c r="G263" s="12">
        <v>16.0</v>
      </c>
      <c r="H263" s="10">
        <f t="shared" si="12"/>
        <v>0.18</v>
      </c>
      <c r="I263" s="10"/>
      <c r="J263" s="10"/>
    </row>
    <row r="264">
      <c r="A264" s="7" t="str">
        <f t="shared" si="1"/>
        <v>Benin-Africa2003</v>
      </c>
      <c r="B264" s="8" t="s">
        <v>99</v>
      </c>
      <c r="C264" s="5" t="s">
        <v>78</v>
      </c>
      <c r="D264" s="9" t="s">
        <v>65</v>
      </c>
      <c r="E264" s="11">
        <v>2.807657386E9</v>
      </c>
      <c r="F264" s="12">
        <v>0.043</v>
      </c>
      <c r="G264" s="12">
        <v>16.0</v>
      </c>
      <c r="H264" s="10">
        <f t="shared" si="12"/>
        <v>0.18</v>
      </c>
      <c r="I264" s="10"/>
      <c r="J264" s="10"/>
    </row>
    <row r="265">
      <c r="A265" s="7" t="str">
        <f t="shared" si="1"/>
        <v>Benin-Africa2004</v>
      </c>
      <c r="B265" s="8" t="s">
        <v>99</v>
      </c>
      <c r="C265" s="5" t="s">
        <v>78</v>
      </c>
      <c r="D265" s="9" t="s">
        <v>66</v>
      </c>
      <c r="E265" s="11">
        <v>3.557229702E9</v>
      </c>
      <c r="F265" s="12">
        <v>0.046</v>
      </c>
      <c r="G265" s="12">
        <v>21.0</v>
      </c>
      <c r="H265" s="10">
        <f t="shared" si="12"/>
        <v>0.18</v>
      </c>
      <c r="I265" s="10"/>
      <c r="J265" s="10"/>
    </row>
    <row r="266">
      <c r="A266" s="7" t="str">
        <f t="shared" si="1"/>
        <v>Benin-Africa2005</v>
      </c>
      <c r="B266" s="8" t="s">
        <v>99</v>
      </c>
      <c r="C266" s="5" t="s">
        <v>78</v>
      </c>
      <c r="D266" s="9" t="s">
        <v>67</v>
      </c>
      <c r="E266" s="11">
        <v>4.050869968E9</v>
      </c>
      <c r="F266" s="12">
        <v>0.046</v>
      </c>
      <c r="G266" s="12">
        <v>23.0</v>
      </c>
      <c r="H266" s="10">
        <f t="shared" si="12"/>
        <v>0.18</v>
      </c>
      <c r="I266" s="10"/>
      <c r="J266" s="10"/>
    </row>
    <row r="267">
      <c r="A267" s="7" t="str">
        <f t="shared" si="1"/>
        <v>Benin-Africa2006</v>
      </c>
      <c r="B267" s="8" t="s">
        <v>99</v>
      </c>
      <c r="C267" s="5" t="s">
        <v>78</v>
      </c>
      <c r="D267" s="9" t="s">
        <v>68</v>
      </c>
      <c r="E267" s="11">
        <v>4.358015993E9</v>
      </c>
      <c r="F267" s="12">
        <v>0.047</v>
      </c>
      <c r="G267" s="12">
        <v>25.0</v>
      </c>
      <c r="H267" s="10">
        <f t="shared" si="12"/>
        <v>0.18</v>
      </c>
      <c r="I267" s="10"/>
      <c r="J267" s="10"/>
    </row>
    <row r="268">
      <c r="A268" s="7" t="str">
        <f t="shared" si="1"/>
        <v>Benin-Africa2007</v>
      </c>
      <c r="B268" s="8" t="s">
        <v>99</v>
      </c>
      <c r="C268" s="5" t="s">
        <v>78</v>
      </c>
      <c r="D268" s="9" t="s">
        <v>69</v>
      </c>
      <c r="E268" s="11">
        <v>4.705087452E9</v>
      </c>
      <c r="F268" s="12">
        <v>0.048</v>
      </c>
      <c r="G268" s="12">
        <v>26.0</v>
      </c>
      <c r="H268" s="10">
        <f t="shared" si="12"/>
        <v>0.181</v>
      </c>
      <c r="I268" s="10"/>
      <c r="J268" s="10"/>
    </row>
    <row r="269">
      <c r="A269" s="7" t="str">
        <f t="shared" si="1"/>
        <v>Benin-Africa2008</v>
      </c>
      <c r="B269" s="8" t="s">
        <v>99</v>
      </c>
      <c r="C269" s="5" t="s">
        <v>78</v>
      </c>
      <c r="D269" s="9" t="s">
        <v>70</v>
      </c>
      <c r="E269" s="11">
        <v>5.506275948E9</v>
      </c>
      <c r="F269" s="12">
        <v>0.045</v>
      </c>
      <c r="G269" s="12">
        <v>29.0</v>
      </c>
      <c r="H269" s="10">
        <f t="shared" si="12"/>
        <v>0.149</v>
      </c>
      <c r="I269" s="10"/>
      <c r="J269" s="10"/>
    </row>
    <row r="270">
      <c r="A270" s="7" t="str">
        <f t="shared" si="1"/>
        <v>Benin-Africa2009</v>
      </c>
      <c r="B270" s="8" t="s">
        <v>99</v>
      </c>
      <c r="C270" s="5" t="s">
        <v>78</v>
      </c>
      <c r="D270" s="9" t="s">
        <v>71</v>
      </c>
      <c r="E270" s="11">
        <v>6.633561835E9</v>
      </c>
      <c r="F270" s="12">
        <v>0.042</v>
      </c>
      <c r="G270" s="12">
        <v>31.0</v>
      </c>
      <c r="H270" s="10">
        <f t="shared" si="12"/>
        <v>0.15</v>
      </c>
      <c r="I270" s="10"/>
      <c r="J270" s="10"/>
    </row>
    <row r="271">
      <c r="A271" s="7" t="str">
        <f t="shared" si="1"/>
        <v>Benin-Africa2010</v>
      </c>
      <c r="B271" s="8" t="s">
        <v>99</v>
      </c>
      <c r="C271" s="5" t="s">
        <v>78</v>
      </c>
      <c r="D271" s="9" t="s">
        <v>72</v>
      </c>
      <c r="E271" s="11">
        <v>6.585134688E9</v>
      </c>
      <c r="F271" s="12">
        <v>0.044</v>
      </c>
      <c r="G271" s="12">
        <v>32.0</v>
      </c>
      <c r="H271" s="10">
        <f t="shared" si="12"/>
        <v>0.157</v>
      </c>
      <c r="I271" s="10"/>
      <c r="J271" s="10"/>
    </row>
    <row r="272">
      <c r="A272" s="7" t="str">
        <f t="shared" si="1"/>
        <v>Benin-Africa2011</v>
      </c>
      <c r="B272" s="8" t="s">
        <v>99</v>
      </c>
      <c r="C272" s="5" t="s">
        <v>78</v>
      </c>
      <c r="D272" s="9" t="s">
        <v>73</v>
      </c>
      <c r="E272" s="11">
        <v>6.558416322E9</v>
      </c>
      <c r="F272" s="12">
        <v>0.043</v>
      </c>
      <c r="G272" s="12">
        <v>30.0</v>
      </c>
      <c r="H272" s="10">
        <f t="shared" si="12"/>
        <v>0.151</v>
      </c>
      <c r="I272" s="10"/>
      <c r="J272" s="10"/>
    </row>
    <row r="273">
      <c r="A273" s="7" t="str">
        <f t="shared" si="1"/>
        <v>Benin-Africa2012</v>
      </c>
      <c r="B273" s="8" t="s">
        <v>99</v>
      </c>
      <c r="C273" s="5" t="s">
        <v>78</v>
      </c>
      <c r="D273" s="9" t="s">
        <v>74</v>
      </c>
      <c r="E273" s="11">
        <v>7.294900431E9</v>
      </c>
      <c r="F273" s="12">
        <v>0.045</v>
      </c>
      <c r="G273" s="12">
        <v>34.0</v>
      </c>
      <c r="H273" s="10">
        <f t="shared" si="12"/>
        <v>0.15</v>
      </c>
      <c r="I273" s="10"/>
      <c r="J273" s="10"/>
    </row>
    <row r="274">
      <c r="A274" s="7" t="str">
        <f t="shared" si="1"/>
        <v>Benin-Africa2000</v>
      </c>
      <c r="B274" s="8" t="s">
        <v>99</v>
      </c>
      <c r="C274" s="5" t="s">
        <v>78</v>
      </c>
      <c r="D274" s="9" t="s">
        <v>62</v>
      </c>
      <c r="E274" s="11">
        <v>7.543183759E9</v>
      </c>
      <c r="F274" s="12">
        <v>0.045</v>
      </c>
      <c r="G274" s="12">
        <v>33.0</v>
      </c>
      <c r="H274" s="10">
        <f t="shared" si="12"/>
        <v>0.221</v>
      </c>
      <c r="I274" s="10"/>
      <c r="J274" s="10"/>
    </row>
    <row r="275">
      <c r="A275" s="7" t="str">
        <f t="shared" si="1"/>
        <v>Bermuda-The Americas2001</v>
      </c>
      <c r="B275" s="8" t="s">
        <v>100</v>
      </c>
      <c r="C275" s="5" t="s">
        <v>84</v>
      </c>
      <c r="D275" s="9" t="s">
        <v>63</v>
      </c>
      <c r="E275" s="11">
        <v>3.480219E9</v>
      </c>
      <c r="F275" s="10">
        <f t="shared" ref="F275:F287" si="13">if(AND(C2=C3,D2=D2+1,ISBLANK(F3)),F2,F3)</f>
        <v>0.089</v>
      </c>
      <c r="G275" s="10">
        <f t="shared" ref="G275:G287" si="14">if(AND(C2=C3,D2=D2+1,ISBLANK(G3)),G2,G3)</f>
        <v>14</v>
      </c>
      <c r="H275" s="10">
        <f t="shared" si="12"/>
        <v>0.197</v>
      </c>
      <c r="I275" s="10"/>
      <c r="J275" s="10"/>
    </row>
    <row r="276">
      <c r="A276" s="7" t="str">
        <f t="shared" si="1"/>
        <v>Bermuda-The Americas2002</v>
      </c>
      <c r="B276" s="8" t="s">
        <v>100</v>
      </c>
      <c r="C276" s="5" t="s">
        <v>84</v>
      </c>
      <c r="D276" s="9" t="s">
        <v>64</v>
      </c>
      <c r="E276" s="11">
        <v>3.680483E9</v>
      </c>
      <c r="F276" s="10">
        <f t="shared" si="13"/>
        <v>0.089</v>
      </c>
      <c r="G276" s="10">
        <f t="shared" si="14"/>
        <v>14</v>
      </c>
      <c r="H276" s="10">
        <f t="shared" si="12"/>
        <v>0.153</v>
      </c>
      <c r="I276" s="10"/>
      <c r="J276" s="10"/>
    </row>
    <row r="277">
      <c r="A277" s="7" t="str">
        <f t="shared" si="1"/>
        <v>Bermuda-The Americas2003</v>
      </c>
      <c r="B277" s="8" t="s">
        <v>100</v>
      </c>
      <c r="C277" s="5" t="s">
        <v>84</v>
      </c>
      <c r="D277" s="9" t="s">
        <v>65</v>
      </c>
      <c r="E277" s="11">
        <v>3.937228E9</v>
      </c>
      <c r="F277" s="10">
        <f t="shared" si="13"/>
        <v>0.1</v>
      </c>
      <c r="G277" s="10">
        <f t="shared" si="14"/>
        <v>18</v>
      </c>
      <c r="H277" s="10">
        <f t="shared" si="12"/>
        <v>0.143</v>
      </c>
      <c r="I277" s="10"/>
      <c r="J277" s="10"/>
    </row>
    <row r="278">
      <c r="A278" s="7" t="str">
        <f t="shared" si="1"/>
        <v>Bermuda-The Americas2004</v>
      </c>
      <c r="B278" s="8" t="s">
        <v>100</v>
      </c>
      <c r="C278" s="5" t="s">
        <v>84</v>
      </c>
      <c r="D278" s="9" t="s">
        <v>66</v>
      </c>
      <c r="E278" s="11">
        <v>4.186525E9</v>
      </c>
      <c r="F278" s="10">
        <f t="shared" si="13"/>
        <v>0.098</v>
      </c>
      <c r="G278" s="10">
        <f t="shared" si="14"/>
        <v>19</v>
      </c>
      <c r="H278" s="10">
        <f t="shared" si="12"/>
        <v>0.118</v>
      </c>
      <c r="I278" s="10"/>
      <c r="J278" s="10"/>
    </row>
    <row r="279">
      <c r="A279" s="7" t="str">
        <f t="shared" si="1"/>
        <v>Bermuda-The Americas2005</v>
      </c>
      <c r="B279" s="8" t="s">
        <v>100</v>
      </c>
      <c r="C279" s="5" t="s">
        <v>84</v>
      </c>
      <c r="D279" s="9" t="s">
        <v>67</v>
      </c>
      <c r="E279" s="11">
        <v>4.484703E9</v>
      </c>
      <c r="F279" s="10">
        <f t="shared" si="13"/>
        <v>0.092</v>
      </c>
      <c r="G279" s="10">
        <f t="shared" si="14"/>
        <v>21</v>
      </c>
      <c r="H279" s="10">
        <f t="shared" si="12"/>
        <v>0.131</v>
      </c>
      <c r="I279" s="10"/>
      <c r="J279" s="10"/>
    </row>
    <row r="280">
      <c r="A280" s="7" t="str">
        <f t="shared" si="1"/>
        <v>Bermuda-The Americas2006</v>
      </c>
      <c r="B280" s="8" t="s">
        <v>100</v>
      </c>
      <c r="C280" s="5" t="s">
        <v>84</v>
      </c>
      <c r="D280" s="9" t="s">
        <v>68</v>
      </c>
      <c r="E280" s="11">
        <v>4.868136E9</v>
      </c>
      <c r="F280" s="10">
        <f t="shared" si="13"/>
        <v>0.091</v>
      </c>
      <c r="G280" s="10">
        <f t="shared" si="14"/>
        <v>23</v>
      </c>
      <c r="H280" s="10">
        <f t="shared" si="12"/>
        <v>0.129</v>
      </c>
      <c r="I280" s="10"/>
      <c r="J280" s="10"/>
    </row>
    <row r="281">
      <c r="A281" s="7" t="str">
        <f t="shared" si="1"/>
        <v>Bermuda-The Americas2007</v>
      </c>
      <c r="B281" s="8" t="s">
        <v>100</v>
      </c>
      <c r="C281" s="5" t="s">
        <v>84</v>
      </c>
      <c r="D281" s="9" t="s">
        <v>69</v>
      </c>
      <c r="E281" s="11">
        <v>5.414299E9</v>
      </c>
      <c r="F281" s="10">
        <f t="shared" si="13"/>
        <v>0.1</v>
      </c>
      <c r="G281" s="10">
        <f t="shared" si="14"/>
        <v>30</v>
      </c>
      <c r="H281" s="10">
        <f t="shared" si="12"/>
        <v>0.141</v>
      </c>
      <c r="I281" s="10"/>
      <c r="J281" s="10"/>
    </row>
    <row r="282">
      <c r="A282" s="7" t="str">
        <f t="shared" si="1"/>
        <v>Bermuda-The Americas2008</v>
      </c>
      <c r="B282" s="8" t="s">
        <v>100</v>
      </c>
      <c r="C282" s="5" t="s">
        <v>84</v>
      </c>
      <c r="D282" s="9" t="s">
        <v>70</v>
      </c>
      <c r="E282" s="11">
        <v>5.895048E9</v>
      </c>
      <c r="F282" s="10">
        <f t="shared" si="13"/>
        <v>0.097</v>
      </c>
      <c r="G282" s="10">
        <f t="shared" si="14"/>
        <v>35</v>
      </c>
      <c r="H282" s="10">
        <f t="shared" si="12"/>
        <v>0.13</v>
      </c>
      <c r="I282" s="10"/>
      <c r="J282" s="10"/>
    </row>
    <row r="283">
      <c r="A283" s="7" t="str">
        <f t="shared" si="1"/>
        <v>Bermuda-The Americas2009</v>
      </c>
      <c r="B283" s="8" t="s">
        <v>100</v>
      </c>
      <c r="C283" s="5" t="s">
        <v>84</v>
      </c>
      <c r="D283" s="9" t="s">
        <v>71</v>
      </c>
      <c r="E283" s="11">
        <v>6.109928E9</v>
      </c>
      <c r="F283" s="10">
        <f t="shared" si="13"/>
        <v>0.087</v>
      </c>
      <c r="G283" s="10">
        <f t="shared" si="14"/>
        <v>35</v>
      </c>
      <c r="H283" s="10">
        <f t="shared" si="12"/>
        <v>0.127</v>
      </c>
      <c r="I283" s="10"/>
      <c r="J283" s="10"/>
    </row>
    <row r="284">
      <c r="A284" s="7" t="str">
        <f t="shared" si="1"/>
        <v>Bermuda-The Americas2010</v>
      </c>
      <c r="B284" s="8" t="s">
        <v>100</v>
      </c>
      <c r="C284" s="5" t="s">
        <v>84</v>
      </c>
      <c r="D284" s="9" t="s">
        <v>72</v>
      </c>
      <c r="E284" s="11">
        <v>5.806378E9</v>
      </c>
      <c r="F284" s="10">
        <f t="shared" si="13"/>
        <v>0.087</v>
      </c>
      <c r="G284" s="10">
        <f t="shared" si="14"/>
        <v>43</v>
      </c>
      <c r="H284" s="10">
        <f t="shared" si="12"/>
        <v>0.128</v>
      </c>
      <c r="I284" s="10"/>
      <c r="J284" s="10"/>
    </row>
    <row r="285">
      <c r="A285" s="7" t="str">
        <f t="shared" si="1"/>
        <v>Bermuda-The Americas2011</v>
      </c>
      <c r="B285" s="8" t="s">
        <v>100</v>
      </c>
      <c r="C285" s="5" t="s">
        <v>84</v>
      </c>
      <c r="D285" s="9" t="s">
        <v>73</v>
      </c>
      <c r="E285" s="11">
        <v>5.744414E9</v>
      </c>
      <c r="F285" s="10">
        <f t="shared" si="13"/>
        <v>0.084</v>
      </c>
      <c r="G285" s="10">
        <f t="shared" si="14"/>
        <v>48</v>
      </c>
      <c r="H285" s="10">
        <f t="shared" si="12"/>
        <v>0.124</v>
      </c>
      <c r="I285" s="10"/>
      <c r="J285" s="10"/>
    </row>
    <row r="286">
      <c r="A286" s="7" t="str">
        <f t="shared" si="1"/>
        <v>Bermuda-The Americas2012</v>
      </c>
      <c r="B286" s="8" t="s">
        <v>100</v>
      </c>
      <c r="C286" s="5" t="s">
        <v>84</v>
      </c>
      <c r="D286" s="9" t="s">
        <v>74</v>
      </c>
      <c r="E286" s="11">
        <v>5.550771E9</v>
      </c>
      <c r="F286" s="10">
        <f t="shared" si="13"/>
        <v>0.086</v>
      </c>
      <c r="G286" s="10">
        <f t="shared" si="14"/>
        <v>51</v>
      </c>
      <c r="H286" s="10">
        <f t="shared" si="12"/>
        <v>0.109</v>
      </c>
      <c r="I286" s="10"/>
      <c r="J286" s="10"/>
    </row>
    <row r="287">
      <c r="A287" s="7" t="str">
        <f t="shared" si="1"/>
        <v>Bermuda-The Americas2000</v>
      </c>
      <c r="B287" s="8" t="s">
        <v>100</v>
      </c>
      <c r="C287" s="5" t="s">
        <v>84</v>
      </c>
      <c r="D287" s="9" t="s">
        <v>62</v>
      </c>
      <c r="E287" s="11">
        <v>5.473536E9</v>
      </c>
      <c r="F287" s="10">
        <f t="shared" si="13"/>
        <v>0.064</v>
      </c>
      <c r="G287" s="10">
        <f t="shared" si="14"/>
        <v>70</v>
      </c>
      <c r="H287" s="10">
        <f t="shared" si="12"/>
        <v>0.1</v>
      </c>
      <c r="I287" s="10"/>
      <c r="J287" s="10"/>
    </row>
    <row r="288">
      <c r="A288" s="7" t="str">
        <f t="shared" si="1"/>
        <v>Bhutan-Asia2001</v>
      </c>
      <c r="B288" s="8" t="s">
        <v>101</v>
      </c>
      <c r="C288" s="5" t="s">
        <v>61</v>
      </c>
      <c r="D288" s="9" t="s">
        <v>63</v>
      </c>
      <c r="E288" s="11">
        <v>4.39158233E8</v>
      </c>
      <c r="F288" s="12">
        <v>0.067</v>
      </c>
      <c r="G288" s="12">
        <v>52.0</v>
      </c>
      <c r="H288" s="12">
        <v>0.16</v>
      </c>
      <c r="I288" s="10"/>
      <c r="J288" s="10"/>
    </row>
    <row r="289">
      <c r="A289" s="7" t="str">
        <f t="shared" si="1"/>
        <v>Bhutan-Asia2002</v>
      </c>
      <c r="B289" s="8" t="s">
        <v>101</v>
      </c>
      <c r="C289" s="5" t="s">
        <v>61</v>
      </c>
      <c r="D289" s="9" t="s">
        <v>64</v>
      </c>
      <c r="E289" s="11">
        <v>4.76360697E8</v>
      </c>
      <c r="F289" s="12">
        <v>0.062</v>
      </c>
      <c r="G289" s="12">
        <v>51.0</v>
      </c>
      <c r="H289" s="12">
        <v>0.158</v>
      </c>
      <c r="I289" s="10"/>
      <c r="J289" s="10"/>
    </row>
    <row r="290">
      <c r="A290" s="7" t="str">
        <f t="shared" si="1"/>
        <v>Bhutan-Asia2003</v>
      </c>
      <c r="B290" s="8" t="s">
        <v>101</v>
      </c>
      <c r="C290" s="5" t="s">
        <v>61</v>
      </c>
      <c r="D290" s="9" t="s">
        <v>65</v>
      </c>
      <c r="E290" s="11">
        <v>5.37050133E8</v>
      </c>
      <c r="F290" s="12">
        <v>0.079</v>
      </c>
      <c r="G290" s="12">
        <v>71.0</v>
      </c>
      <c r="H290" s="12">
        <v>0.153</v>
      </c>
      <c r="I290" s="10"/>
      <c r="J290" s="10"/>
    </row>
    <row r="291">
      <c r="A291" s="7" t="str">
        <f t="shared" si="1"/>
        <v>Bhutan-Asia2004</v>
      </c>
      <c r="B291" s="8" t="s">
        <v>101</v>
      </c>
      <c r="C291" s="5" t="s">
        <v>61</v>
      </c>
      <c r="D291" s="9" t="s">
        <v>66</v>
      </c>
      <c r="E291" s="11">
        <v>6.22026107E8</v>
      </c>
      <c r="F291" s="12">
        <v>0.051</v>
      </c>
      <c r="G291" s="12">
        <v>51.0</v>
      </c>
      <c r="H291" s="12">
        <v>0.15</v>
      </c>
      <c r="I291" s="10"/>
      <c r="J291" s="10"/>
    </row>
    <row r="292">
      <c r="A292" s="7" t="str">
        <f t="shared" si="1"/>
        <v>Bhutan-Asia2005</v>
      </c>
      <c r="B292" s="8" t="s">
        <v>101</v>
      </c>
      <c r="C292" s="5" t="s">
        <v>61</v>
      </c>
      <c r="D292" s="9" t="s">
        <v>67</v>
      </c>
      <c r="E292" s="11">
        <v>7.02682018E8</v>
      </c>
      <c r="F292" s="12">
        <v>0.044</v>
      </c>
      <c r="G292" s="12">
        <v>49.0</v>
      </c>
      <c r="H292" s="12">
        <v>0.15</v>
      </c>
      <c r="I292" s="10"/>
      <c r="J292" s="10"/>
    </row>
    <row r="293">
      <c r="A293" s="7" t="str">
        <f t="shared" si="1"/>
        <v>Bhutan-Asia2006</v>
      </c>
      <c r="B293" s="8" t="s">
        <v>101</v>
      </c>
      <c r="C293" s="5" t="s">
        <v>61</v>
      </c>
      <c r="D293" s="9" t="s">
        <v>68</v>
      </c>
      <c r="E293" s="11">
        <v>8.18869146E8</v>
      </c>
      <c r="F293" s="12">
        <v>0.043</v>
      </c>
      <c r="G293" s="12">
        <v>55.0</v>
      </c>
      <c r="H293" s="12">
        <v>0.14</v>
      </c>
      <c r="I293" s="10"/>
      <c r="J293" s="10"/>
    </row>
    <row r="294">
      <c r="A294" s="7" t="str">
        <f t="shared" si="1"/>
        <v>Bhutan-Asia2007</v>
      </c>
      <c r="B294" s="8" t="s">
        <v>101</v>
      </c>
      <c r="C294" s="5" t="s">
        <v>61</v>
      </c>
      <c r="D294" s="9" t="s">
        <v>69</v>
      </c>
      <c r="E294" s="11">
        <v>8.97672086E8</v>
      </c>
      <c r="F294" s="12">
        <v>0.044</v>
      </c>
      <c r="G294" s="12">
        <v>59.0</v>
      </c>
      <c r="H294" s="12">
        <v>0.14</v>
      </c>
      <c r="I294" s="10"/>
      <c r="J294" s="10"/>
    </row>
    <row r="295">
      <c r="A295" s="7" t="str">
        <f t="shared" si="1"/>
        <v>Bhutan-Asia2008</v>
      </c>
      <c r="B295" s="8" t="s">
        <v>101</v>
      </c>
      <c r="C295" s="5" t="s">
        <v>61</v>
      </c>
      <c r="D295" s="9" t="s">
        <v>70</v>
      </c>
      <c r="E295" s="11">
        <v>1.196091806E9</v>
      </c>
      <c r="F295" s="12">
        <v>0.05</v>
      </c>
      <c r="G295" s="12">
        <v>88.0</v>
      </c>
      <c r="H295" s="12">
        <v>0.14</v>
      </c>
      <c r="I295" s="10"/>
      <c r="J295" s="10"/>
    </row>
    <row r="296">
      <c r="A296" s="7" t="str">
        <f t="shared" si="1"/>
        <v>Bhutan-Asia2009</v>
      </c>
      <c r="B296" s="8" t="s">
        <v>101</v>
      </c>
      <c r="C296" s="5" t="s">
        <v>61</v>
      </c>
      <c r="D296" s="9" t="s">
        <v>71</v>
      </c>
      <c r="E296" s="11">
        <v>1.258193519E9</v>
      </c>
      <c r="F296" s="12">
        <v>0.052</v>
      </c>
      <c r="G296" s="12">
        <v>95.0</v>
      </c>
      <c r="H296" s="12">
        <v>0.138</v>
      </c>
      <c r="I296" s="10"/>
      <c r="J296" s="10"/>
    </row>
    <row r="297">
      <c r="A297" s="7" t="str">
        <f t="shared" si="1"/>
        <v>Bhutan-Asia2010</v>
      </c>
      <c r="B297" s="8" t="s">
        <v>101</v>
      </c>
      <c r="C297" s="5" t="s">
        <v>61</v>
      </c>
      <c r="D297" s="9" t="s">
        <v>72</v>
      </c>
      <c r="E297" s="11">
        <v>1.264758198E9</v>
      </c>
      <c r="F297" s="12">
        <v>0.046</v>
      </c>
      <c r="G297" s="12">
        <v>82.0</v>
      </c>
      <c r="H297" s="12">
        <v>0.138</v>
      </c>
      <c r="I297" s="10"/>
      <c r="J297" s="10"/>
    </row>
    <row r="298">
      <c r="A298" s="7" t="str">
        <f t="shared" si="1"/>
        <v>Bhutan-Asia2011</v>
      </c>
      <c r="B298" s="8" t="s">
        <v>101</v>
      </c>
      <c r="C298" s="5" t="s">
        <v>61</v>
      </c>
      <c r="D298" s="9" t="s">
        <v>73</v>
      </c>
      <c r="E298" s="11">
        <v>1.585396256E9</v>
      </c>
      <c r="F298" s="12">
        <v>0.041</v>
      </c>
      <c r="G298" s="12">
        <v>90.0</v>
      </c>
      <c r="H298" s="12">
        <v>0.14</v>
      </c>
      <c r="I298" s="10"/>
      <c r="J298" s="10"/>
    </row>
    <row r="299">
      <c r="A299" s="7" t="str">
        <f t="shared" si="1"/>
        <v>Bhutan-Asia2012</v>
      </c>
      <c r="B299" s="8" t="s">
        <v>101</v>
      </c>
      <c r="C299" s="5" t="s">
        <v>61</v>
      </c>
      <c r="D299" s="9" t="s">
        <v>74</v>
      </c>
      <c r="E299" s="11">
        <v>1.840841618E9</v>
      </c>
      <c r="F299" s="12">
        <v>0.037</v>
      </c>
      <c r="G299" s="12">
        <v>94.0</v>
      </c>
      <c r="H299" s="12">
        <v>0.14</v>
      </c>
      <c r="I299" s="10"/>
      <c r="J299" s="10"/>
    </row>
    <row r="300">
      <c r="A300" s="7" t="str">
        <f t="shared" si="1"/>
        <v>Bhutan-Asia2000</v>
      </c>
      <c r="B300" s="8" t="s">
        <v>101</v>
      </c>
      <c r="C300" s="5" t="s">
        <v>61</v>
      </c>
      <c r="D300" s="9" t="s">
        <v>62</v>
      </c>
      <c r="E300" s="11">
        <v>1.861157558E9</v>
      </c>
      <c r="F300" s="12">
        <v>0.038</v>
      </c>
      <c r="G300" s="12">
        <v>90.0</v>
      </c>
      <c r="H300" s="12">
        <v>0.14</v>
      </c>
      <c r="I300" s="10"/>
      <c r="J300" s="10"/>
    </row>
    <row r="301">
      <c r="A301" s="7" t="str">
        <f t="shared" si="1"/>
        <v>Bolivia-The Americas2001</v>
      </c>
      <c r="B301" s="8" t="s">
        <v>102</v>
      </c>
      <c r="C301" s="5" t="s">
        <v>84</v>
      </c>
      <c r="D301" s="9" t="s">
        <v>63</v>
      </c>
      <c r="E301" s="11">
        <v>8.397858185E9</v>
      </c>
      <c r="F301" s="12">
        <v>0.061</v>
      </c>
      <c r="G301" s="12">
        <v>60.0</v>
      </c>
      <c r="H301" s="12">
        <v>0.346</v>
      </c>
      <c r="I301" s="10"/>
      <c r="J301" s="10"/>
    </row>
    <row r="302">
      <c r="A302" s="7" t="str">
        <f t="shared" si="1"/>
        <v>Bolivia-The Americas2002</v>
      </c>
      <c r="B302" s="8" t="s">
        <v>102</v>
      </c>
      <c r="C302" s="5" t="s">
        <v>84</v>
      </c>
      <c r="D302" s="9" t="s">
        <v>64</v>
      </c>
      <c r="E302" s="11">
        <v>8.141513292E9</v>
      </c>
      <c r="F302" s="12">
        <v>0.063</v>
      </c>
      <c r="G302" s="12">
        <v>59.0</v>
      </c>
      <c r="H302" s="12">
        <v>0.201</v>
      </c>
      <c r="I302" s="10"/>
      <c r="J302" s="10"/>
    </row>
    <row r="303">
      <c r="A303" s="7" t="str">
        <f t="shared" si="1"/>
        <v>Bolivia-The Americas2003</v>
      </c>
      <c r="B303" s="8" t="s">
        <v>102</v>
      </c>
      <c r="C303" s="5" t="s">
        <v>84</v>
      </c>
      <c r="D303" s="9" t="s">
        <v>65</v>
      </c>
      <c r="E303" s="11">
        <v>7.905485216E9</v>
      </c>
      <c r="F303" s="12">
        <v>0.065</v>
      </c>
      <c r="G303" s="12">
        <v>58.0</v>
      </c>
      <c r="H303" s="12">
        <v>0.206</v>
      </c>
      <c r="I303" s="10"/>
      <c r="J303" s="10"/>
    </row>
    <row r="304">
      <c r="A304" s="7" t="str">
        <f t="shared" si="1"/>
        <v>Bolivia-The Americas2004</v>
      </c>
      <c r="B304" s="8" t="s">
        <v>102</v>
      </c>
      <c r="C304" s="5" t="s">
        <v>84</v>
      </c>
      <c r="D304" s="9" t="s">
        <v>66</v>
      </c>
      <c r="E304" s="11">
        <v>8.082396526E9</v>
      </c>
      <c r="F304" s="12">
        <v>0.056</v>
      </c>
      <c r="G304" s="12">
        <v>50.0</v>
      </c>
      <c r="H304" s="12">
        <v>0.177</v>
      </c>
      <c r="I304" s="10"/>
      <c r="J304" s="10"/>
    </row>
    <row r="305">
      <c r="A305" s="7" t="str">
        <f t="shared" si="1"/>
        <v>Bolivia-The Americas2005</v>
      </c>
      <c r="B305" s="8" t="s">
        <v>102</v>
      </c>
      <c r="C305" s="5" t="s">
        <v>84</v>
      </c>
      <c r="D305" s="9" t="s">
        <v>67</v>
      </c>
      <c r="E305" s="11">
        <v>8.773451739E9</v>
      </c>
      <c r="F305" s="12">
        <v>0.053</v>
      </c>
      <c r="G305" s="12">
        <v>51.0</v>
      </c>
      <c r="H305" s="12">
        <v>0.145</v>
      </c>
      <c r="I305" s="10"/>
      <c r="J305" s="10"/>
    </row>
    <row r="306">
      <c r="A306" s="7" t="str">
        <f t="shared" si="1"/>
        <v>Bolivia-The Americas2006</v>
      </c>
      <c r="B306" s="8" t="s">
        <v>102</v>
      </c>
      <c r="C306" s="5" t="s">
        <v>84</v>
      </c>
      <c r="D306" s="9" t="s">
        <v>68</v>
      </c>
      <c r="E306" s="11">
        <v>9.549196256E9</v>
      </c>
      <c r="F306" s="12">
        <v>0.056</v>
      </c>
      <c r="G306" s="12">
        <v>57.0</v>
      </c>
      <c r="H306" s="12">
        <v>0.166</v>
      </c>
      <c r="I306" s="10"/>
      <c r="J306" s="10"/>
    </row>
    <row r="307">
      <c r="A307" s="7" t="str">
        <f t="shared" si="1"/>
        <v>Bolivia-The Americas2007</v>
      </c>
      <c r="B307" s="8" t="s">
        <v>102</v>
      </c>
      <c r="C307" s="5" t="s">
        <v>84</v>
      </c>
      <c r="D307" s="9" t="s">
        <v>69</v>
      </c>
      <c r="E307" s="11">
        <v>1.1451845341E10</v>
      </c>
      <c r="F307" s="12">
        <v>0.048</v>
      </c>
      <c r="G307" s="12">
        <v>58.0</v>
      </c>
      <c r="H307" s="12">
        <v>0.119</v>
      </c>
      <c r="I307" s="10"/>
      <c r="J307" s="10"/>
    </row>
    <row r="308">
      <c r="A308" s="7" t="str">
        <f t="shared" si="1"/>
        <v>Bolivia-The Americas2008</v>
      </c>
      <c r="B308" s="8" t="s">
        <v>102</v>
      </c>
      <c r="C308" s="5" t="s">
        <v>84</v>
      </c>
      <c r="D308" s="9" t="s">
        <v>70</v>
      </c>
      <c r="E308" s="11">
        <v>1.3120183157E10</v>
      </c>
      <c r="F308" s="12">
        <v>0.047</v>
      </c>
      <c r="G308" s="12">
        <v>64.0</v>
      </c>
      <c r="H308" s="12">
        <v>0.129</v>
      </c>
      <c r="I308" s="10"/>
      <c r="J308" s="10"/>
    </row>
    <row r="309">
      <c r="A309" s="7" t="str">
        <f t="shared" si="1"/>
        <v>Bolivia-The Americas2009</v>
      </c>
      <c r="B309" s="8" t="s">
        <v>102</v>
      </c>
      <c r="C309" s="5" t="s">
        <v>84</v>
      </c>
      <c r="D309" s="9" t="s">
        <v>71</v>
      </c>
      <c r="E309" s="11">
        <v>1.6674324634E10</v>
      </c>
      <c r="F309" s="12">
        <v>0.049</v>
      </c>
      <c r="G309" s="12">
        <v>84.0</v>
      </c>
      <c r="H309" s="12">
        <v>0.139</v>
      </c>
      <c r="I309" s="10"/>
      <c r="J309" s="10"/>
    </row>
    <row r="310">
      <c r="A310" s="7" t="str">
        <f t="shared" si="1"/>
        <v>Bolivia-The Americas2010</v>
      </c>
      <c r="B310" s="8" t="s">
        <v>102</v>
      </c>
      <c r="C310" s="5" t="s">
        <v>84</v>
      </c>
      <c r="D310" s="9" t="s">
        <v>72</v>
      </c>
      <c r="E310" s="11">
        <v>1.7339992165E10</v>
      </c>
      <c r="F310" s="12">
        <v>0.058</v>
      </c>
      <c r="G310" s="12">
        <v>100.0</v>
      </c>
      <c r="H310" s="12">
        <v>0.124</v>
      </c>
      <c r="I310" s="10"/>
      <c r="J310" s="10"/>
    </row>
    <row r="311">
      <c r="A311" s="7" t="str">
        <f t="shared" si="1"/>
        <v>Bolivia-The Americas2011</v>
      </c>
      <c r="B311" s="8" t="s">
        <v>102</v>
      </c>
      <c r="C311" s="5" t="s">
        <v>84</v>
      </c>
      <c r="D311" s="9" t="s">
        <v>73</v>
      </c>
      <c r="E311" s="11">
        <v>1.9649631308E10</v>
      </c>
      <c r="F311" s="12">
        <v>0.055</v>
      </c>
      <c r="G311" s="12">
        <v>106.0</v>
      </c>
      <c r="H311" s="12">
        <v>0.099</v>
      </c>
      <c r="I311" s="10"/>
      <c r="J311" s="10"/>
    </row>
    <row r="312">
      <c r="A312" s="7" t="str">
        <f t="shared" si="1"/>
        <v>Bolivia-The Americas2012</v>
      </c>
      <c r="B312" s="8" t="s">
        <v>102</v>
      </c>
      <c r="C312" s="5" t="s">
        <v>84</v>
      </c>
      <c r="D312" s="9" t="s">
        <v>74</v>
      </c>
      <c r="E312" s="11">
        <v>2.3948541156E10</v>
      </c>
      <c r="F312" s="12">
        <v>0.05</v>
      </c>
      <c r="G312" s="12">
        <v>115.0</v>
      </c>
      <c r="H312" s="12">
        <v>0.109</v>
      </c>
      <c r="I312" s="10"/>
      <c r="J312" s="10"/>
    </row>
    <row r="313">
      <c r="A313" s="7" t="str">
        <f t="shared" si="1"/>
        <v>Bolivia-The Americas2000</v>
      </c>
      <c r="B313" s="8" t="s">
        <v>102</v>
      </c>
      <c r="C313" s="5" t="s">
        <v>84</v>
      </c>
      <c r="D313" s="9" t="s">
        <v>62</v>
      </c>
      <c r="E313" s="11">
        <v>2.703511013E10</v>
      </c>
      <c r="F313" s="12">
        <v>0.058</v>
      </c>
      <c r="G313" s="12">
        <v>149.0</v>
      </c>
      <c r="H313" s="12">
        <v>0.111</v>
      </c>
      <c r="I313" s="10"/>
      <c r="J313" s="10"/>
    </row>
    <row r="314">
      <c r="A314" s="7" t="str">
        <f t="shared" si="1"/>
        <v>Bosnia and Herzegovina-Europe2001</v>
      </c>
      <c r="B314" s="8" t="s">
        <v>103</v>
      </c>
      <c r="C314" s="5" t="s">
        <v>76</v>
      </c>
      <c r="D314" s="9" t="s">
        <v>63</v>
      </c>
      <c r="E314" s="11">
        <v>5.505984456E9</v>
      </c>
      <c r="F314" s="12">
        <v>0.071</v>
      </c>
      <c r="G314" s="12">
        <v>103.0</v>
      </c>
      <c r="H314" s="12">
        <v>0.305</v>
      </c>
      <c r="I314" s="10"/>
      <c r="J314" s="10"/>
    </row>
    <row r="315">
      <c r="A315" s="7" t="str">
        <f t="shared" si="1"/>
        <v>Bosnia and Herzegovina-Europe2002</v>
      </c>
      <c r="B315" s="8" t="s">
        <v>103</v>
      </c>
      <c r="C315" s="5" t="s">
        <v>76</v>
      </c>
      <c r="D315" s="9" t="s">
        <v>64</v>
      </c>
      <c r="E315" s="11">
        <v>5.748990555E9</v>
      </c>
      <c r="F315" s="12">
        <v>0.072</v>
      </c>
      <c r="G315" s="12">
        <v>108.0</v>
      </c>
      <c r="H315" s="10">
        <f>if(AND(C2=C3,D2=D2+1,ISBLANK(H3)),H2,H3)</f>
        <v>0.18</v>
      </c>
      <c r="I315" s="10"/>
      <c r="J315" s="10"/>
    </row>
    <row r="316">
      <c r="A316" s="7" t="str">
        <f t="shared" si="1"/>
        <v>Bosnia and Herzegovina-Europe2003</v>
      </c>
      <c r="B316" s="8" t="s">
        <v>103</v>
      </c>
      <c r="C316" s="5" t="s">
        <v>76</v>
      </c>
      <c r="D316" s="9" t="s">
        <v>65</v>
      </c>
      <c r="E316" s="11">
        <v>6.651226179E9</v>
      </c>
      <c r="F316" s="12">
        <v>0.071</v>
      </c>
      <c r="G316" s="12">
        <v>122.0</v>
      </c>
      <c r="H316" s="12">
        <v>0.127</v>
      </c>
      <c r="I316" s="10"/>
      <c r="J316" s="10"/>
    </row>
    <row r="317">
      <c r="A317" s="7" t="str">
        <f t="shared" si="1"/>
        <v>Bosnia and Herzegovina-Europe2004</v>
      </c>
      <c r="B317" s="8" t="s">
        <v>103</v>
      </c>
      <c r="C317" s="5" t="s">
        <v>76</v>
      </c>
      <c r="D317" s="9" t="s">
        <v>66</v>
      </c>
      <c r="E317" s="11">
        <v>8.370020196E9</v>
      </c>
      <c r="F317" s="12">
        <v>0.08</v>
      </c>
      <c r="G317" s="12">
        <v>174.0</v>
      </c>
      <c r="H317" s="12">
        <v>0.109</v>
      </c>
      <c r="I317" s="10"/>
      <c r="J317" s="10"/>
    </row>
    <row r="318">
      <c r="A318" s="7" t="str">
        <f t="shared" si="1"/>
        <v>Bosnia and Herzegovina-Europe2005</v>
      </c>
      <c r="B318" s="8" t="s">
        <v>103</v>
      </c>
      <c r="C318" s="5" t="s">
        <v>76</v>
      </c>
      <c r="D318" s="9" t="s">
        <v>67</v>
      </c>
      <c r="E318" s="11">
        <v>1.0022840635E10</v>
      </c>
      <c r="F318" s="12">
        <v>0.09</v>
      </c>
      <c r="G318" s="12">
        <v>236.0</v>
      </c>
      <c r="H318" s="12">
        <v>0.103</v>
      </c>
      <c r="I318" s="10"/>
      <c r="J318" s="10"/>
    </row>
    <row r="319">
      <c r="A319" s="7" t="str">
        <f t="shared" si="1"/>
        <v>Bosnia and Herzegovina-Europe2006</v>
      </c>
      <c r="B319" s="8" t="s">
        <v>103</v>
      </c>
      <c r="C319" s="5" t="s">
        <v>76</v>
      </c>
      <c r="D319" s="9" t="s">
        <v>68</v>
      </c>
      <c r="E319" s="11">
        <v>1.0948051122E10</v>
      </c>
      <c r="F319" s="12">
        <v>0.087</v>
      </c>
      <c r="G319" s="12">
        <v>246.0</v>
      </c>
      <c r="H319" s="12">
        <v>0.096</v>
      </c>
      <c r="I319" s="10"/>
      <c r="J319" s="10"/>
    </row>
    <row r="320">
      <c r="A320" s="7" t="str">
        <f t="shared" si="1"/>
        <v>Bosnia and Herzegovina-Europe2007</v>
      </c>
      <c r="B320" s="8" t="s">
        <v>103</v>
      </c>
      <c r="C320" s="5" t="s">
        <v>76</v>
      </c>
      <c r="D320" s="9" t="s">
        <v>69</v>
      </c>
      <c r="E320" s="11">
        <v>1.2400102623E10</v>
      </c>
      <c r="F320" s="12">
        <v>0.085</v>
      </c>
      <c r="G320" s="12">
        <v>275.0</v>
      </c>
      <c r="H320" s="12">
        <v>0.08</v>
      </c>
      <c r="I320" s="10"/>
      <c r="J320" s="10"/>
    </row>
    <row r="321">
      <c r="A321" s="7" t="str">
        <f t="shared" si="1"/>
        <v>Bosnia and Herzegovina-Europe2008</v>
      </c>
      <c r="B321" s="8" t="s">
        <v>103</v>
      </c>
      <c r="C321" s="5" t="s">
        <v>76</v>
      </c>
      <c r="D321" s="9" t="s">
        <v>70</v>
      </c>
      <c r="E321" s="11">
        <v>1.5280615815E10</v>
      </c>
      <c r="F321" s="12">
        <v>0.086</v>
      </c>
      <c r="G321" s="12">
        <v>341.0</v>
      </c>
      <c r="H321" s="12">
        <v>0.072</v>
      </c>
      <c r="I321" s="10"/>
      <c r="J321" s="10"/>
    </row>
    <row r="322">
      <c r="A322" s="7" t="str">
        <f t="shared" si="1"/>
        <v>Bosnia and Herzegovina-Europe2009</v>
      </c>
      <c r="B322" s="8" t="s">
        <v>103</v>
      </c>
      <c r="C322" s="5" t="s">
        <v>76</v>
      </c>
      <c r="D322" s="9" t="s">
        <v>71</v>
      </c>
      <c r="E322" s="11">
        <v>1.8543289395E10</v>
      </c>
      <c r="F322" s="12">
        <v>0.088</v>
      </c>
      <c r="G322" s="12">
        <v>425.0</v>
      </c>
      <c r="H322" s="12">
        <v>0.07</v>
      </c>
      <c r="I322" s="10"/>
      <c r="J322" s="10"/>
    </row>
    <row r="323">
      <c r="A323" s="7" t="str">
        <f t="shared" si="1"/>
        <v>Bosnia and Herzegovina-Europe2010</v>
      </c>
      <c r="B323" s="8" t="s">
        <v>103</v>
      </c>
      <c r="C323" s="5" t="s">
        <v>76</v>
      </c>
      <c r="D323" s="9" t="s">
        <v>72</v>
      </c>
      <c r="E323" s="11">
        <v>1.708288941E10</v>
      </c>
      <c r="F323" s="12">
        <v>0.099</v>
      </c>
      <c r="G323" s="12">
        <v>440.0</v>
      </c>
      <c r="H323" s="12">
        <v>0.079</v>
      </c>
      <c r="I323" s="10"/>
      <c r="J323" s="10"/>
    </row>
    <row r="324">
      <c r="A324" s="7" t="str">
        <f t="shared" si="1"/>
        <v>Bosnia and Herzegovina-Europe2011</v>
      </c>
      <c r="B324" s="8" t="s">
        <v>103</v>
      </c>
      <c r="C324" s="5" t="s">
        <v>76</v>
      </c>
      <c r="D324" s="9" t="s">
        <v>73</v>
      </c>
      <c r="E324" s="11">
        <v>1.6775919279E10</v>
      </c>
      <c r="F324" s="12">
        <v>0.098</v>
      </c>
      <c r="G324" s="12">
        <v>427.0</v>
      </c>
      <c r="H324" s="12">
        <v>0.079</v>
      </c>
      <c r="I324" s="10"/>
      <c r="J324" s="10"/>
    </row>
    <row r="325">
      <c r="A325" s="7" t="str">
        <f t="shared" si="1"/>
        <v>Bosnia and Herzegovina-Europe2012</v>
      </c>
      <c r="B325" s="8" t="s">
        <v>103</v>
      </c>
      <c r="C325" s="5" t="s">
        <v>76</v>
      </c>
      <c r="D325" s="9" t="s">
        <v>74</v>
      </c>
      <c r="E325" s="11">
        <v>1.8252896439E10</v>
      </c>
      <c r="F325" s="12">
        <v>0.099</v>
      </c>
      <c r="G325" s="12">
        <v>471.0</v>
      </c>
      <c r="H325" s="12">
        <v>0.074</v>
      </c>
      <c r="I325" s="10"/>
      <c r="J325" s="10"/>
    </row>
    <row r="326">
      <c r="A326" s="7" t="str">
        <f t="shared" si="1"/>
        <v>Bosnia and Herzegovina-Europe2000</v>
      </c>
      <c r="B326" s="8" t="s">
        <v>103</v>
      </c>
      <c r="C326" s="5" t="s">
        <v>76</v>
      </c>
      <c r="D326" s="9" t="s">
        <v>62</v>
      </c>
      <c r="E326" s="11">
        <v>1.6853238733E10</v>
      </c>
      <c r="F326" s="12">
        <v>0.099</v>
      </c>
      <c r="G326" s="12">
        <v>447.0</v>
      </c>
      <c r="H326" s="12">
        <v>0.069</v>
      </c>
      <c r="I326" s="10"/>
      <c r="J326" s="10"/>
    </row>
    <row r="327">
      <c r="A327" s="7" t="str">
        <f t="shared" si="1"/>
        <v>Botswana-Africa2001</v>
      </c>
      <c r="B327" s="8" t="s">
        <v>104</v>
      </c>
      <c r="C327" s="5" t="s">
        <v>78</v>
      </c>
      <c r="D327" s="9" t="s">
        <v>63</v>
      </c>
      <c r="E327" s="11">
        <v>5.788311645E9</v>
      </c>
      <c r="F327" s="12">
        <v>0.047</v>
      </c>
      <c r="G327" s="12">
        <v>152.0</v>
      </c>
      <c r="H327" s="12">
        <v>0.155</v>
      </c>
      <c r="I327" s="10"/>
      <c r="J327" s="10"/>
    </row>
    <row r="328">
      <c r="A328" s="7" t="str">
        <f t="shared" si="1"/>
        <v>Botswana-Africa2002</v>
      </c>
      <c r="B328" s="8" t="s">
        <v>104</v>
      </c>
      <c r="C328" s="5" t="s">
        <v>78</v>
      </c>
      <c r="D328" s="9" t="s">
        <v>64</v>
      </c>
      <c r="E328" s="11">
        <v>5.489646903E9</v>
      </c>
      <c r="F328" s="12">
        <v>0.052</v>
      </c>
      <c r="G328" s="12">
        <v>175.0</v>
      </c>
      <c r="H328" s="12">
        <v>0.158</v>
      </c>
      <c r="I328" s="10"/>
      <c r="J328" s="10"/>
    </row>
    <row r="329">
      <c r="A329" s="7" t="str">
        <f t="shared" si="1"/>
        <v>Botswana-Africa2003</v>
      </c>
      <c r="B329" s="8" t="s">
        <v>104</v>
      </c>
      <c r="C329" s="5" t="s">
        <v>78</v>
      </c>
      <c r="D329" s="9" t="s">
        <v>65</v>
      </c>
      <c r="E329" s="11">
        <v>5.438856515E9</v>
      </c>
      <c r="F329" s="12">
        <v>0.057</v>
      </c>
      <c r="G329" s="12">
        <v>193.0</v>
      </c>
      <c r="H329" s="12">
        <v>0.162</v>
      </c>
      <c r="I329" s="10"/>
      <c r="J329" s="10"/>
    </row>
    <row r="330">
      <c r="A330" s="7" t="str">
        <f t="shared" si="1"/>
        <v>Botswana-Africa2004</v>
      </c>
      <c r="B330" s="8" t="s">
        <v>104</v>
      </c>
      <c r="C330" s="5" t="s">
        <v>78</v>
      </c>
      <c r="D330" s="9" t="s">
        <v>66</v>
      </c>
      <c r="E330" s="11">
        <v>7.511538765E9</v>
      </c>
      <c r="F330" s="12">
        <v>0.043</v>
      </c>
      <c r="G330" s="12">
        <v>190.0</v>
      </c>
      <c r="H330" s="12">
        <v>0.164</v>
      </c>
      <c r="I330" s="10"/>
      <c r="J330" s="10"/>
    </row>
    <row r="331">
      <c r="A331" s="7" t="str">
        <f t="shared" si="1"/>
        <v>Botswana-Africa2005</v>
      </c>
      <c r="B331" s="8" t="s">
        <v>104</v>
      </c>
      <c r="C331" s="5" t="s">
        <v>78</v>
      </c>
      <c r="D331" s="9" t="s">
        <v>67</v>
      </c>
      <c r="E331" s="11">
        <v>8.957491785E9</v>
      </c>
      <c r="F331" s="12">
        <v>0.049</v>
      </c>
      <c r="G331" s="12">
        <v>268.0</v>
      </c>
      <c r="H331" s="12">
        <v>0.158</v>
      </c>
      <c r="I331" s="10"/>
      <c r="J331" s="10"/>
    </row>
    <row r="332">
      <c r="A332" s="7" t="str">
        <f t="shared" si="1"/>
        <v>Botswana-Africa2006</v>
      </c>
      <c r="B332" s="8" t="s">
        <v>104</v>
      </c>
      <c r="C332" s="5" t="s">
        <v>78</v>
      </c>
      <c r="D332" s="9" t="s">
        <v>68</v>
      </c>
      <c r="E332" s="11">
        <v>9.931223496E9</v>
      </c>
      <c r="F332" s="12">
        <v>0.056</v>
      </c>
      <c r="G332" s="12">
        <v>298.0</v>
      </c>
      <c r="H332" s="12">
        <v>0.157</v>
      </c>
      <c r="I332" s="10"/>
      <c r="J332" s="10"/>
    </row>
    <row r="333">
      <c r="A333" s="7" t="str">
        <f t="shared" si="1"/>
        <v>Botswana-Africa2007</v>
      </c>
      <c r="B333" s="8" t="s">
        <v>104</v>
      </c>
      <c r="C333" s="5" t="s">
        <v>78</v>
      </c>
      <c r="D333" s="9" t="s">
        <v>69</v>
      </c>
      <c r="E333" s="11">
        <v>1.0126990488E10</v>
      </c>
      <c r="F333" s="12">
        <v>0.049</v>
      </c>
      <c r="G333" s="12">
        <v>263.0</v>
      </c>
      <c r="H333" s="12">
        <v>0.165</v>
      </c>
      <c r="I333" s="10"/>
      <c r="J333" s="10"/>
    </row>
    <row r="334">
      <c r="A334" s="7" t="str">
        <f t="shared" si="1"/>
        <v>Botswana-Africa2008</v>
      </c>
      <c r="B334" s="8" t="s">
        <v>104</v>
      </c>
      <c r="C334" s="5" t="s">
        <v>78</v>
      </c>
      <c r="D334" s="9" t="s">
        <v>70</v>
      </c>
      <c r="E334" s="11">
        <v>1.0939028155E10</v>
      </c>
      <c r="F334" s="12">
        <v>0.047</v>
      </c>
      <c r="G334" s="12">
        <v>269.0</v>
      </c>
      <c r="H334" s="12">
        <v>0.162</v>
      </c>
      <c r="I334" s="10"/>
      <c r="J334" s="10"/>
    </row>
    <row r="335">
      <c r="A335" s="7" t="str">
        <f t="shared" si="1"/>
        <v>Botswana-Africa2009</v>
      </c>
      <c r="B335" s="8" t="s">
        <v>104</v>
      </c>
      <c r="C335" s="5" t="s">
        <v>78</v>
      </c>
      <c r="D335" s="9" t="s">
        <v>71</v>
      </c>
      <c r="E335" s="11">
        <v>1.1113042238E10</v>
      </c>
      <c r="F335" s="12">
        <v>0.053</v>
      </c>
      <c r="G335" s="12">
        <v>307.0</v>
      </c>
      <c r="H335" s="12">
        <v>0.165</v>
      </c>
      <c r="I335" s="10"/>
      <c r="J335" s="10"/>
    </row>
    <row r="336">
      <c r="A336" s="7" t="str">
        <f t="shared" si="1"/>
        <v>Botswana-Africa2010</v>
      </c>
      <c r="B336" s="8" t="s">
        <v>104</v>
      </c>
      <c r="C336" s="5" t="s">
        <v>78</v>
      </c>
      <c r="D336" s="9" t="s">
        <v>72</v>
      </c>
      <c r="E336" s="11">
        <v>1.0106837286E10</v>
      </c>
      <c r="F336" s="12">
        <v>0.061</v>
      </c>
      <c r="G336" s="12">
        <v>318.0</v>
      </c>
      <c r="H336" s="12">
        <v>0.138</v>
      </c>
      <c r="I336" s="10"/>
      <c r="J336" s="10"/>
    </row>
    <row r="337">
      <c r="A337" s="7" t="str">
        <f t="shared" si="1"/>
        <v>Botswana-Africa2011</v>
      </c>
      <c r="B337" s="8" t="s">
        <v>104</v>
      </c>
      <c r="C337" s="5" t="s">
        <v>78</v>
      </c>
      <c r="D337" s="9" t="s">
        <v>73</v>
      </c>
      <c r="E337" s="11">
        <v>1.3746712706E10</v>
      </c>
      <c r="F337" s="12">
        <v>0.056</v>
      </c>
      <c r="G337" s="12">
        <v>394.0</v>
      </c>
      <c r="H337" s="12">
        <v>0.115</v>
      </c>
      <c r="I337" s="10"/>
      <c r="J337" s="10"/>
    </row>
    <row r="338">
      <c r="A338" s="7" t="str">
        <f t="shared" si="1"/>
        <v>Botswana-Africa2012</v>
      </c>
      <c r="B338" s="8" t="s">
        <v>104</v>
      </c>
      <c r="C338" s="5" t="s">
        <v>78</v>
      </c>
      <c r="D338" s="9" t="s">
        <v>74</v>
      </c>
      <c r="E338" s="11">
        <v>1.5292424757E10</v>
      </c>
      <c r="F338" s="12">
        <v>0.052</v>
      </c>
      <c r="G338" s="12">
        <v>404.0</v>
      </c>
      <c r="H338" s="12">
        <v>0.11</v>
      </c>
      <c r="I338" s="10"/>
      <c r="J338" s="10"/>
    </row>
    <row r="339">
      <c r="A339" s="7" t="str">
        <f t="shared" si="1"/>
        <v>Botswana-Africa2000</v>
      </c>
      <c r="B339" s="8" t="s">
        <v>104</v>
      </c>
      <c r="C339" s="5" t="s">
        <v>78</v>
      </c>
      <c r="D339" s="9" t="s">
        <v>62</v>
      </c>
      <c r="E339" s="11">
        <v>1.4537490553E10</v>
      </c>
      <c r="F339" s="12">
        <v>0.053</v>
      </c>
      <c r="G339" s="12">
        <v>384.0</v>
      </c>
      <c r="H339" s="12">
        <v>0.11</v>
      </c>
      <c r="I339" s="10"/>
      <c r="J339" s="10"/>
    </row>
    <row r="340">
      <c r="A340" s="7" t="str">
        <f t="shared" si="1"/>
        <v>Brazil-The Americas2001</v>
      </c>
      <c r="B340" s="8" t="s">
        <v>105</v>
      </c>
      <c r="C340" s="5" t="s">
        <v>84</v>
      </c>
      <c r="D340" s="9" t="s">
        <v>63</v>
      </c>
      <c r="E340" s="11">
        <v>6.45E11</v>
      </c>
      <c r="F340" s="12">
        <v>0.072</v>
      </c>
      <c r="G340" s="12">
        <v>265.0</v>
      </c>
      <c r="H340" s="12">
        <v>0.568</v>
      </c>
      <c r="I340" s="10"/>
      <c r="J340" s="10"/>
    </row>
    <row r="341">
      <c r="A341" s="7" t="str">
        <f t="shared" si="1"/>
        <v>Brazil-The Americas2002</v>
      </c>
      <c r="B341" s="8" t="s">
        <v>105</v>
      </c>
      <c r="C341" s="5" t="s">
        <v>84</v>
      </c>
      <c r="D341" s="9" t="s">
        <v>64</v>
      </c>
      <c r="E341" s="11">
        <v>5.54E11</v>
      </c>
      <c r="F341" s="12">
        <v>0.073</v>
      </c>
      <c r="G341" s="12">
        <v>228.0</v>
      </c>
      <c r="H341" s="12">
        <v>0.576</v>
      </c>
      <c r="I341" s="10"/>
      <c r="J341" s="10"/>
    </row>
    <row r="342">
      <c r="A342" s="7" t="str">
        <f t="shared" si="1"/>
        <v>Brazil-The Americas2003</v>
      </c>
      <c r="B342" s="8" t="s">
        <v>105</v>
      </c>
      <c r="C342" s="5" t="s">
        <v>84</v>
      </c>
      <c r="D342" s="9" t="s">
        <v>65</v>
      </c>
      <c r="E342" s="11">
        <v>5.04E11</v>
      </c>
      <c r="F342" s="12">
        <v>0.072</v>
      </c>
      <c r="G342" s="12">
        <v>203.0</v>
      </c>
      <c r="H342" s="12">
        <v>0.629</v>
      </c>
      <c r="I342" s="10"/>
      <c r="J342" s="10"/>
    </row>
    <row r="343">
      <c r="A343" s="7" t="str">
        <f t="shared" si="1"/>
        <v>Brazil-The Americas2004</v>
      </c>
      <c r="B343" s="8" t="s">
        <v>105</v>
      </c>
      <c r="C343" s="5" t="s">
        <v>84</v>
      </c>
      <c r="D343" s="9" t="s">
        <v>66</v>
      </c>
      <c r="E343" s="11">
        <v>5.52E11</v>
      </c>
      <c r="F343" s="12">
        <v>0.07</v>
      </c>
      <c r="G343" s="12">
        <v>214.0</v>
      </c>
      <c r="H343" s="12">
        <v>0.671</v>
      </c>
      <c r="I343" s="10"/>
      <c r="J343" s="10"/>
    </row>
    <row r="344">
      <c r="A344" s="7" t="str">
        <f t="shared" si="1"/>
        <v>Brazil-The Americas2005</v>
      </c>
      <c r="B344" s="8" t="s">
        <v>105</v>
      </c>
      <c r="C344" s="5" t="s">
        <v>84</v>
      </c>
      <c r="D344" s="9" t="s">
        <v>67</v>
      </c>
      <c r="E344" s="11">
        <v>6.64E11</v>
      </c>
      <c r="F344" s="12">
        <v>0.071</v>
      </c>
      <c r="G344" s="12">
        <v>257.0</v>
      </c>
      <c r="H344" s="12">
        <v>0.549</v>
      </c>
      <c r="I344" s="10"/>
      <c r="J344" s="10"/>
    </row>
    <row r="345">
      <c r="A345" s="7" t="str">
        <f t="shared" si="1"/>
        <v>Brazil-The Americas2006</v>
      </c>
      <c r="B345" s="8" t="s">
        <v>105</v>
      </c>
      <c r="C345" s="5" t="s">
        <v>84</v>
      </c>
      <c r="D345" s="9" t="s">
        <v>68</v>
      </c>
      <c r="E345" s="11">
        <v>8.82E11</v>
      </c>
      <c r="F345" s="12">
        <v>0.082</v>
      </c>
      <c r="G345" s="12">
        <v>387.0</v>
      </c>
      <c r="H345" s="12">
        <v>0.554</v>
      </c>
      <c r="I345" s="10"/>
      <c r="J345" s="10"/>
    </row>
    <row r="346">
      <c r="A346" s="7" t="str">
        <f t="shared" si="1"/>
        <v>Brazil-The Americas2007</v>
      </c>
      <c r="B346" s="8" t="s">
        <v>105</v>
      </c>
      <c r="C346" s="5" t="s">
        <v>84</v>
      </c>
      <c r="D346" s="9" t="s">
        <v>69</v>
      </c>
      <c r="E346" s="11">
        <v>1.09E12</v>
      </c>
      <c r="F346" s="12">
        <v>0.085</v>
      </c>
      <c r="G346" s="12">
        <v>491.0</v>
      </c>
      <c r="H346" s="12">
        <v>0.508</v>
      </c>
      <c r="I346" s="10"/>
      <c r="J346" s="10"/>
    </row>
    <row r="347">
      <c r="A347" s="7" t="str">
        <f t="shared" si="1"/>
        <v>Brazil-The Americas2008</v>
      </c>
      <c r="B347" s="8" t="s">
        <v>105</v>
      </c>
      <c r="C347" s="5" t="s">
        <v>84</v>
      </c>
      <c r="D347" s="9" t="s">
        <v>70</v>
      </c>
      <c r="E347" s="11">
        <v>1.37E12</v>
      </c>
      <c r="F347" s="12">
        <v>0.085</v>
      </c>
      <c r="G347" s="12">
        <v>609.0</v>
      </c>
      <c r="H347" s="12">
        <v>0.437</v>
      </c>
      <c r="I347" s="10"/>
      <c r="J347" s="10"/>
    </row>
    <row r="348">
      <c r="A348" s="7" t="str">
        <f t="shared" si="1"/>
        <v>Brazil-The Americas2009</v>
      </c>
      <c r="B348" s="8" t="s">
        <v>105</v>
      </c>
      <c r="C348" s="5" t="s">
        <v>84</v>
      </c>
      <c r="D348" s="9" t="s">
        <v>71</v>
      </c>
      <c r="E348" s="11">
        <v>1.65E12</v>
      </c>
      <c r="F348" s="12">
        <v>0.083</v>
      </c>
      <c r="G348" s="12">
        <v>714.0</v>
      </c>
      <c r="H348" s="12">
        <v>0.473</v>
      </c>
      <c r="I348" s="10"/>
      <c r="J348" s="10"/>
    </row>
    <row r="349">
      <c r="A349" s="7" t="str">
        <f t="shared" si="1"/>
        <v>Brazil-The Americas2010</v>
      </c>
      <c r="B349" s="8" t="s">
        <v>105</v>
      </c>
      <c r="C349" s="5" t="s">
        <v>84</v>
      </c>
      <c r="D349" s="9" t="s">
        <v>72</v>
      </c>
      <c r="E349" s="11">
        <v>1.62E12</v>
      </c>
      <c r="F349" s="12">
        <v>0.088</v>
      </c>
      <c r="G349" s="12">
        <v>733.0</v>
      </c>
      <c r="H349" s="12">
        <v>0.447</v>
      </c>
      <c r="I349" s="10"/>
      <c r="J349" s="10"/>
    </row>
    <row r="350">
      <c r="A350" s="7" t="str">
        <f t="shared" si="1"/>
        <v>Brazil-The Americas2011</v>
      </c>
      <c r="B350" s="8" t="s">
        <v>105</v>
      </c>
      <c r="C350" s="5" t="s">
        <v>84</v>
      </c>
      <c r="D350" s="9" t="s">
        <v>73</v>
      </c>
      <c r="E350" s="11">
        <v>2.14E12</v>
      </c>
      <c r="F350" s="12">
        <v>0.09</v>
      </c>
      <c r="G350" s="12">
        <v>989.0</v>
      </c>
      <c r="H350" s="12">
        <v>0.4</v>
      </c>
      <c r="I350" s="10"/>
      <c r="J350" s="10"/>
    </row>
    <row r="351">
      <c r="A351" s="7" t="str">
        <f t="shared" si="1"/>
        <v>Brazil-The Americas2012</v>
      </c>
      <c r="B351" s="8" t="s">
        <v>105</v>
      </c>
      <c r="C351" s="5" t="s">
        <v>84</v>
      </c>
      <c r="D351" s="9" t="s">
        <v>74</v>
      </c>
      <c r="E351" s="11">
        <v>2.48E12</v>
      </c>
      <c r="F351" s="12">
        <v>0.089</v>
      </c>
      <c r="G351" s="12">
        <v>1119.0</v>
      </c>
      <c r="H351" s="12">
        <v>0.439</v>
      </c>
      <c r="I351" s="10"/>
      <c r="J351" s="10"/>
    </row>
    <row r="352">
      <c r="A352" s="7" t="str">
        <f t="shared" si="1"/>
        <v>Brazil-The Americas2000</v>
      </c>
      <c r="B352" s="8" t="s">
        <v>105</v>
      </c>
      <c r="C352" s="5" t="s">
        <v>84</v>
      </c>
      <c r="D352" s="9" t="s">
        <v>62</v>
      </c>
      <c r="E352" s="11">
        <v>2.25E12</v>
      </c>
      <c r="F352" s="12">
        <v>0.093</v>
      </c>
      <c r="G352" s="12">
        <v>1056.0</v>
      </c>
      <c r="H352" s="12">
        <v>0.366</v>
      </c>
      <c r="I352" s="10"/>
      <c r="J352" s="10"/>
    </row>
    <row r="353">
      <c r="A353" s="7" t="str">
        <f t="shared" si="1"/>
        <v>Brunei-Asia2001</v>
      </c>
      <c r="B353" s="8" t="s">
        <v>106</v>
      </c>
      <c r="C353" s="5" t="s">
        <v>61</v>
      </c>
      <c r="D353" s="9" t="s">
        <v>63</v>
      </c>
      <c r="E353" s="11">
        <v>6.001153318E9</v>
      </c>
      <c r="F353" s="12">
        <v>0.03</v>
      </c>
      <c r="G353" s="12">
        <v>543.0</v>
      </c>
      <c r="H353" s="12">
        <v>0.055</v>
      </c>
      <c r="I353" s="10"/>
      <c r="J353" s="10"/>
    </row>
    <row r="354">
      <c r="A354" s="7" t="str">
        <f t="shared" si="1"/>
        <v>Brunei-Asia2002</v>
      </c>
      <c r="B354" s="8" t="s">
        <v>106</v>
      </c>
      <c r="C354" s="5" t="s">
        <v>61</v>
      </c>
      <c r="D354" s="9" t="s">
        <v>64</v>
      </c>
      <c r="E354" s="11">
        <v>5.601090584E9</v>
      </c>
      <c r="F354" s="12">
        <v>0.032</v>
      </c>
      <c r="G354" s="12">
        <v>525.0</v>
      </c>
      <c r="H354" s="12">
        <v>0.055</v>
      </c>
      <c r="I354" s="10"/>
      <c r="J354" s="10"/>
    </row>
    <row r="355">
      <c r="A355" s="7" t="str">
        <f t="shared" si="1"/>
        <v>Brunei-Asia2003</v>
      </c>
      <c r="B355" s="8" t="s">
        <v>106</v>
      </c>
      <c r="C355" s="5" t="s">
        <v>61</v>
      </c>
      <c r="D355" s="9" t="s">
        <v>65</v>
      </c>
      <c r="E355" s="11">
        <v>5.843329102E9</v>
      </c>
      <c r="F355" s="12">
        <v>0.031</v>
      </c>
      <c r="G355" s="12">
        <v>526.0</v>
      </c>
      <c r="H355" s="12">
        <v>0.055</v>
      </c>
      <c r="I355" s="10"/>
      <c r="J355" s="10"/>
    </row>
    <row r="356">
      <c r="A356" s="7" t="str">
        <f t="shared" si="1"/>
        <v>Brunei-Asia2004</v>
      </c>
      <c r="B356" s="8" t="s">
        <v>106</v>
      </c>
      <c r="C356" s="5" t="s">
        <v>61</v>
      </c>
      <c r="D356" s="9" t="s">
        <v>66</v>
      </c>
      <c r="E356" s="11">
        <v>6.557333067E9</v>
      </c>
      <c r="F356" s="12">
        <v>0.031</v>
      </c>
      <c r="G356" s="12">
        <v>575.0</v>
      </c>
      <c r="H356" s="12">
        <v>0.055</v>
      </c>
      <c r="I356" s="10"/>
      <c r="J356" s="10"/>
    </row>
    <row r="357">
      <c r="A357" s="7" t="str">
        <f t="shared" si="1"/>
        <v>Brunei-Asia2005</v>
      </c>
      <c r="B357" s="8" t="s">
        <v>106</v>
      </c>
      <c r="C357" s="5" t="s">
        <v>61</v>
      </c>
      <c r="D357" s="9" t="s">
        <v>67</v>
      </c>
      <c r="E357" s="11">
        <v>7.872333197E9</v>
      </c>
      <c r="F357" s="12">
        <v>0.03</v>
      </c>
      <c r="G357" s="12">
        <v>658.0</v>
      </c>
      <c r="H357" s="12">
        <v>0.055</v>
      </c>
      <c r="I357" s="10"/>
      <c r="J357" s="10"/>
    </row>
    <row r="358">
      <c r="A358" s="7" t="str">
        <f t="shared" si="1"/>
        <v>Brunei-Asia2006</v>
      </c>
      <c r="B358" s="8" t="s">
        <v>106</v>
      </c>
      <c r="C358" s="5" t="s">
        <v>61</v>
      </c>
      <c r="D358" s="9" t="s">
        <v>68</v>
      </c>
      <c r="E358" s="11">
        <v>9.53140283E9</v>
      </c>
      <c r="F358" s="12">
        <v>0.026</v>
      </c>
      <c r="G358" s="12">
        <v>671.0</v>
      </c>
      <c r="H358" s="12">
        <v>0.055</v>
      </c>
      <c r="I358" s="10"/>
      <c r="J358" s="10"/>
    </row>
    <row r="359">
      <c r="A359" s="7" t="str">
        <f t="shared" si="1"/>
        <v>Brunei-Asia2007</v>
      </c>
      <c r="B359" s="8" t="s">
        <v>106</v>
      </c>
      <c r="C359" s="5" t="s">
        <v>61</v>
      </c>
      <c r="D359" s="9" t="s">
        <v>69</v>
      </c>
      <c r="E359" s="11">
        <v>1.1470703002E10</v>
      </c>
      <c r="F359" s="12">
        <v>0.022</v>
      </c>
      <c r="G359" s="12">
        <v>680.0</v>
      </c>
      <c r="H359" s="12">
        <v>0.055</v>
      </c>
      <c r="I359" s="10"/>
      <c r="J359" s="10"/>
    </row>
    <row r="360">
      <c r="A360" s="7" t="str">
        <f t="shared" si="1"/>
        <v>Brunei-Asia2008</v>
      </c>
      <c r="B360" s="8" t="s">
        <v>106</v>
      </c>
      <c r="C360" s="5" t="s">
        <v>61</v>
      </c>
      <c r="D360" s="9" t="s">
        <v>70</v>
      </c>
      <c r="E360" s="11">
        <v>1.2247694247E10</v>
      </c>
      <c r="F360" s="12">
        <v>0.023</v>
      </c>
      <c r="G360" s="12">
        <v>738.0</v>
      </c>
      <c r="H360" s="12">
        <v>0.055</v>
      </c>
      <c r="I360" s="10"/>
      <c r="J360" s="10"/>
    </row>
    <row r="361">
      <c r="A361" s="7" t="str">
        <f t="shared" si="1"/>
        <v>Brunei-Asia2009</v>
      </c>
      <c r="B361" s="8" t="s">
        <v>106</v>
      </c>
      <c r="C361" s="5" t="s">
        <v>61</v>
      </c>
      <c r="D361" s="9" t="s">
        <v>71</v>
      </c>
      <c r="E361" s="11">
        <v>1.4393099069E10</v>
      </c>
      <c r="F361" s="12">
        <v>0.022</v>
      </c>
      <c r="G361" s="12">
        <v>821.0</v>
      </c>
      <c r="H361" s="12">
        <v>0.055</v>
      </c>
      <c r="I361" s="10"/>
      <c r="J361" s="10"/>
    </row>
    <row r="362">
      <c r="A362" s="7" t="str">
        <f t="shared" si="1"/>
        <v>Brunei-Asia2010</v>
      </c>
      <c r="B362" s="8" t="s">
        <v>106</v>
      </c>
      <c r="C362" s="5" t="s">
        <v>61</v>
      </c>
      <c r="D362" s="9" t="s">
        <v>72</v>
      </c>
      <c r="E362" s="11">
        <v>1.0732366286E10</v>
      </c>
      <c r="F362" s="12">
        <v>0.028</v>
      </c>
      <c r="G362" s="12">
        <v>766.0</v>
      </c>
      <c r="H362" s="12">
        <v>0.055</v>
      </c>
      <c r="I362" s="10"/>
      <c r="J362" s="10"/>
    </row>
    <row r="363">
      <c r="A363" s="7" t="str">
        <f t="shared" si="1"/>
        <v>Brunei-Asia2011</v>
      </c>
      <c r="B363" s="8" t="s">
        <v>106</v>
      </c>
      <c r="C363" s="5" t="s">
        <v>61</v>
      </c>
      <c r="D363" s="9" t="s">
        <v>73</v>
      </c>
      <c r="E363" s="11">
        <v>1.2369708859E10</v>
      </c>
      <c r="F363" s="12">
        <v>0.027</v>
      </c>
      <c r="G363" s="12">
        <v>844.0</v>
      </c>
      <c r="H363" s="12">
        <v>0.055</v>
      </c>
      <c r="I363" s="10"/>
      <c r="J363" s="10"/>
    </row>
    <row r="364">
      <c r="A364" s="7" t="str">
        <f t="shared" si="1"/>
        <v>Brunei-Asia2012</v>
      </c>
      <c r="B364" s="8" t="s">
        <v>106</v>
      </c>
      <c r="C364" s="5" t="s">
        <v>61</v>
      </c>
      <c r="D364" s="9" t="s">
        <v>74</v>
      </c>
      <c r="E364" s="11">
        <v>1.6691360399E10</v>
      </c>
      <c r="F364" s="12">
        <v>0.022</v>
      </c>
      <c r="G364" s="12">
        <v>917.0</v>
      </c>
      <c r="H364" s="12">
        <v>0.055</v>
      </c>
      <c r="I364" s="10"/>
      <c r="J364" s="10"/>
    </row>
    <row r="365">
      <c r="A365" s="7" t="str">
        <f t="shared" si="1"/>
        <v>Brunei-Asia2000</v>
      </c>
      <c r="B365" s="8" t="s">
        <v>106</v>
      </c>
      <c r="C365" s="5" t="s">
        <v>61</v>
      </c>
      <c r="D365" s="9" t="s">
        <v>62</v>
      </c>
      <c r="E365" s="11">
        <v>1.6953952625E10</v>
      </c>
      <c r="F365" s="12">
        <v>0.023</v>
      </c>
      <c r="G365" s="12">
        <v>939.0</v>
      </c>
      <c r="H365" s="12">
        <v>0.055</v>
      </c>
      <c r="I365" s="10"/>
      <c r="J365" s="10"/>
    </row>
    <row r="366">
      <c r="A366" s="7" t="str">
        <f t="shared" si="1"/>
        <v>Bulgaria-Europe2001</v>
      </c>
      <c r="B366" s="8" t="s">
        <v>107</v>
      </c>
      <c r="C366" s="5" t="s">
        <v>76</v>
      </c>
      <c r="D366" s="9" t="s">
        <v>63</v>
      </c>
      <c r="E366" s="11">
        <v>1.2903546765E10</v>
      </c>
      <c r="F366" s="12">
        <v>0.062</v>
      </c>
      <c r="G366" s="12">
        <v>98.0</v>
      </c>
      <c r="H366" s="12">
        <v>0.113</v>
      </c>
      <c r="I366" s="10"/>
      <c r="J366" s="10"/>
    </row>
    <row r="367">
      <c r="A367" s="7" t="str">
        <f t="shared" si="1"/>
        <v>Bulgaria-Europe2002</v>
      </c>
      <c r="B367" s="8" t="s">
        <v>107</v>
      </c>
      <c r="C367" s="5" t="s">
        <v>76</v>
      </c>
      <c r="D367" s="9" t="s">
        <v>64</v>
      </c>
      <c r="E367" s="11">
        <v>1.386860071E10</v>
      </c>
      <c r="F367" s="12">
        <v>0.074</v>
      </c>
      <c r="G367" s="12">
        <v>129.0</v>
      </c>
      <c r="H367" s="12">
        <v>0.111</v>
      </c>
      <c r="I367" s="10"/>
      <c r="J367" s="10"/>
    </row>
    <row r="368">
      <c r="A368" s="7" t="str">
        <f t="shared" si="1"/>
        <v>Bulgaria-Europe2003</v>
      </c>
      <c r="B368" s="8" t="s">
        <v>107</v>
      </c>
      <c r="C368" s="5" t="s">
        <v>76</v>
      </c>
      <c r="D368" s="9" t="s">
        <v>65</v>
      </c>
      <c r="E368" s="11">
        <v>1.5979194511E10</v>
      </c>
      <c r="F368" s="12">
        <v>0.076</v>
      </c>
      <c r="G368" s="12">
        <v>154.0</v>
      </c>
      <c r="H368" s="12">
        <v>0.092</v>
      </c>
      <c r="I368" s="10"/>
      <c r="J368" s="10"/>
    </row>
    <row r="369">
      <c r="A369" s="7" t="str">
        <f t="shared" si="1"/>
        <v>Bulgaria-Europe2004</v>
      </c>
      <c r="B369" s="8" t="s">
        <v>107</v>
      </c>
      <c r="C369" s="5" t="s">
        <v>76</v>
      </c>
      <c r="D369" s="9" t="s">
        <v>66</v>
      </c>
      <c r="E369" s="11">
        <v>2.0668176834E10</v>
      </c>
      <c r="F369" s="12">
        <v>0.076</v>
      </c>
      <c r="G369" s="12">
        <v>201.0</v>
      </c>
      <c r="H369" s="12">
        <v>0.085</v>
      </c>
      <c r="I369" s="10"/>
      <c r="J369" s="10"/>
    </row>
    <row r="370">
      <c r="A370" s="7" t="str">
        <f t="shared" si="1"/>
        <v>Bulgaria-Europe2005</v>
      </c>
      <c r="B370" s="8" t="s">
        <v>107</v>
      </c>
      <c r="C370" s="5" t="s">
        <v>76</v>
      </c>
      <c r="D370" s="9" t="s">
        <v>67</v>
      </c>
      <c r="E370" s="11">
        <v>2.5283228366E10</v>
      </c>
      <c r="F370" s="12">
        <v>0.073</v>
      </c>
      <c r="G370" s="12">
        <v>238.0</v>
      </c>
      <c r="H370" s="12">
        <v>0.089</v>
      </c>
      <c r="I370" s="10"/>
      <c r="J370" s="10"/>
    </row>
    <row r="371">
      <c r="A371" s="7" t="str">
        <f t="shared" si="1"/>
        <v>Bulgaria-Europe2006</v>
      </c>
      <c r="B371" s="8" t="s">
        <v>107</v>
      </c>
      <c r="C371" s="5" t="s">
        <v>76</v>
      </c>
      <c r="D371" s="9" t="s">
        <v>68</v>
      </c>
      <c r="E371" s="11">
        <v>2.889508354E10</v>
      </c>
      <c r="F371" s="12">
        <v>0.073</v>
      </c>
      <c r="G371" s="12">
        <v>274.0</v>
      </c>
      <c r="H371" s="12">
        <v>0.087</v>
      </c>
      <c r="I371" s="10"/>
      <c r="J371" s="10"/>
    </row>
    <row r="372">
      <c r="A372" s="7" t="str">
        <f t="shared" si="1"/>
        <v>Bulgaria-Europe2007</v>
      </c>
      <c r="B372" s="8" t="s">
        <v>107</v>
      </c>
      <c r="C372" s="5" t="s">
        <v>76</v>
      </c>
      <c r="D372" s="9" t="s">
        <v>69</v>
      </c>
      <c r="E372" s="11">
        <v>3.3209188739E10</v>
      </c>
      <c r="F372" s="12">
        <v>0.069</v>
      </c>
      <c r="G372" s="12">
        <v>297.0</v>
      </c>
      <c r="H372" s="12">
        <v>0.089</v>
      </c>
      <c r="I372" s="10"/>
      <c r="J372" s="10"/>
    </row>
    <row r="373">
      <c r="A373" s="7" t="str">
        <f t="shared" si="1"/>
        <v>Bulgaria-Europe2008</v>
      </c>
      <c r="B373" s="8" t="s">
        <v>107</v>
      </c>
      <c r="C373" s="5" t="s">
        <v>76</v>
      </c>
      <c r="D373" s="9" t="s">
        <v>70</v>
      </c>
      <c r="E373" s="11">
        <v>4.2113656147E10</v>
      </c>
      <c r="F373" s="12">
        <v>0.068</v>
      </c>
      <c r="G373" s="12">
        <v>375.0</v>
      </c>
      <c r="H373" s="12">
        <v>0.1</v>
      </c>
      <c r="I373" s="10"/>
      <c r="J373" s="10"/>
    </row>
    <row r="374">
      <c r="A374" s="7" t="str">
        <f t="shared" si="1"/>
        <v>Bulgaria-Europe2009</v>
      </c>
      <c r="B374" s="8" t="s">
        <v>107</v>
      </c>
      <c r="C374" s="5" t="s">
        <v>76</v>
      </c>
      <c r="D374" s="9" t="s">
        <v>71</v>
      </c>
      <c r="E374" s="11">
        <v>5.1824892678E10</v>
      </c>
      <c r="F374" s="12">
        <v>0.07</v>
      </c>
      <c r="G374" s="12">
        <v>474.0</v>
      </c>
      <c r="H374" s="12">
        <v>0.109</v>
      </c>
      <c r="I374" s="10"/>
      <c r="J374" s="10"/>
    </row>
    <row r="375">
      <c r="A375" s="7" t="str">
        <f t="shared" si="1"/>
        <v>Bulgaria-Europe2010</v>
      </c>
      <c r="B375" s="8" t="s">
        <v>107</v>
      </c>
      <c r="C375" s="5" t="s">
        <v>76</v>
      </c>
      <c r="D375" s="9" t="s">
        <v>72</v>
      </c>
      <c r="E375" s="11">
        <v>4.8568714012E10</v>
      </c>
      <c r="F375" s="12">
        <v>0.072</v>
      </c>
      <c r="G375" s="12">
        <v>463.0</v>
      </c>
      <c r="H375" s="12">
        <v>0.113</v>
      </c>
      <c r="I375" s="10"/>
      <c r="J375" s="10"/>
    </row>
    <row r="376">
      <c r="A376" s="7" t="str">
        <f t="shared" si="1"/>
        <v>Bulgaria-Europe2011</v>
      </c>
      <c r="B376" s="8" t="s">
        <v>107</v>
      </c>
      <c r="C376" s="5" t="s">
        <v>76</v>
      </c>
      <c r="D376" s="9" t="s">
        <v>73</v>
      </c>
      <c r="E376" s="11">
        <v>4.7726575741E10</v>
      </c>
      <c r="F376" s="12">
        <v>0.076</v>
      </c>
      <c r="G376" s="12">
        <v>480.0</v>
      </c>
      <c r="H376" s="12">
        <v>0.111</v>
      </c>
      <c r="I376" s="10"/>
      <c r="J376" s="10"/>
    </row>
    <row r="377">
      <c r="A377" s="7" t="str">
        <f t="shared" si="1"/>
        <v>Bulgaria-Europe2012</v>
      </c>
      <c r="B377" s="8" t="s">
        <v>107</v>
      </c>
      <c r="C377" s="5" t="s">
        <v>76</v>
      </c>
      <c r="D377" s="9" t="s">
        <v>74</v>
      </c>
      <c r="E377" s="11">
        <v>5.3542780661E10</v>
      </c>
      <c r="F377" s="12">
        <v>0.073</v>
      </c>
      <c r="G377" s="12">
        <v>522.0</v>
      </c>
      <c r="H377" s="12">
        <v>0.106</v>
      </c>
      <c r="I377" s="10"/>
      <c r="J377" s="10"/>
    </row>
    <row r="378">
      <c r="A378" s="7" t="str">
        <f t="shared" si="1"/>
        <v>Bulgaria-Europe2000</v>
      </c>
      <c r="B378" s="8" t="s">
        <v>107</v>
      </c>
      <c r="C378" s="5" t="s">
        <v>76</v>
      </c>
      <c r="D378" s="9" t="s">
        <v>62</v>
      </c>
      <c r="E378" s="11">
        <v>5.1303659418E10</v>
      </c>
      <c r="F378" s="12">
        <v>0.074</v>
      </c>
      <c r="G378" s="12">
        <v>516.0</v>
      </c>
      <c r="H378" s="12">
        <v>0.097</v>
      </c>
      <c r="I378" s="10"/>
      <c r="J378" s="10"/>
    </row>
    <row r="379">
      <c r="A379" s="7" t="str">
        <f t="shared" si="1"/>
        <v>Burkina Faso-Africa2001</v>
      </c>
      <c r="B379" s="8" t="s">
        <v>108</v>
      </c>
      <c r="C379" s="5" t="s">
        <v>78</v>
      </c>
      <c r="D379" s="9" t="s">
        <v>63</v>
      </c>
      <c r="E379" s="11">
        <v>2.610959139E9</v>
      </c>
      <c r="F379" s="12">
        <v>0.051</v>
      </c>
      <c r="G379" s="12">
        <v>12.0</v>
      </c>
      <c r="H379" s="10">
        <f t="shared" ref="H379:H391" si="15">if(AND(C2=C3,D2=D2+1,ISBLANK(H3)),H2,H3)</f>
        <v>0.18</v>
      </c>
      <c r="I379" s="10"/>
      <c r="J379" s="10"/>
    </row>
    <row r="380">
      <c r="A380" s="7" t="str">
        <f t="shared" si="1"/>
        <v>Burkina Faso-Africa2002</v>
      </c>
      <c r="B380" s="8" t="s">
        <v>108</v>
      </c>
      <c r="C380" s="5" t="s">
        <v>78</v>
      </c>
      <c r="D380" s="9" t="s">
        <v>64</v>
      </c>
      <c r="E380" s="11">
        <v>2.812845486E9</v>
      </c>
      <c r="F380" s="12">
        <v>0.049</v>
      </c>
      <c r="G380" s="12">
        <v>12.0</v>
      </c>
      <c r="H380" s="10">
        <f t="shared" si="15"/>
        <v>0.18</v>
      </c>
      <c r="I380" s="10"/>
      <c r="J380" s="10"/>
    </row>
    <row r="381">
      <c r="A381" s="7" t="str">
        <f t="shared" si="1"/>
        <v>Burkina Faso-Africa2003</v>
      </c>
      <c r="B381" s="8" t="s">
        <v>108</v>
      </c>
      <c r="C381" s="5" t="s">
        <v>78</v>
      </c>
      <c r="D381" s="9" t="s">
        <v>65</v>
      </c>
      <c r="E381" s="11">
        <v>3.205592273E9</v>
      </c>
      <c r="F381" s="12">
        <v>0.05</v>
      </c>
      <c r="G381" s="12">
        <v>13.0</v>
      </c>
      <c r="H381" s="10">
        <f t="shared" si="15"/>
        <v>0.18</v>
      </c>
      <c r="I381" s="10"/>
      <c r="J381" s="10"/>
    </row>
    <row r="382">
      <c r="A382" s="7" t="str">
        <f t="shared" si="1"/>
        <v>Burkina Faso-Africa2004</v>
      </c>
      <c r="B382" s="8" t="s">
        <v>108</v>
      </c>
      <c r="C382" s="5" t="s">
        <v>78</v>
      </c>
      <c r="D382" s="9" t="s">
        <v>66</v>
      </c>
      <c r="E382" s="11">
        <v>4.205691122E9</v>
      </c>
      <c r="F382" s="12">
        <v>0.055</v>
      </c>
      <c r="G382" s="12">
        <v>19.0</v>
      </c>
      <c r="H382" s="10">
        <f t="shared" si="15"/>
        <v>0.18</v>
      </c>
      <c r="I382" s="10"/>
      <c r="J382" s="10"/>
    </row>
    <row r="383">
      <c r="A383" s="7" t="str">
        <f t="shared" si="1"/>
        <v>Burkina Faso-Africa2005</v>
      </c>
      <c r="B383" s="8" t="s">
        <v>108</v>
      </c>
      <c r="C383" s="5" t="s">
        <v>78</v>
      </c>
      <c r="D383" s="9" t="s">
        <v>67</v>
      </c>
      <c r="E383" s="11">
        <v>4.838551014E9</v>
      </c>
      <c r="F383" s="12">
        <v>0.061</v>
      </c>
      <c r="G383" s="12">
        <v>24.0</v>
      </c>
      <c r="H383" s="10">
        <f t="shared" si="15"/>
        <v>0.18</v>
      </c>
      <c r="I383" s="10"/>
      <c r="J383" s="10"/>
    </row>
    <row r="384">
      <c r="A384" s="7" t="str">
        <f t="shared" si="1"/>
        <v>Burkina Faso-Africa2006</v>
      </c>
      <c r="B384" s="8" t="s">
        <v>108</v>
      </c>
      <c r="C384" s="5" t="s">
        <v>78</v>
      </c>
      <c r="D384" s="9" t="s">
        <v>68</v>
      </c>
      <c r="E384" s="11">
        <v>5.462709055E9</v>
      </c>
      <c r="F384" s="12">
        <v>0.069</v>
      </c>
      <c r="G384" s="12">
        <v>28.0</v>
      </c>
      <c r="H384" s="10">
        <f t="shared" si="15"/>
        <v>0.18</v>
      </c>
      <c r="I384" s="10"/>
      <c r="J384" s="10"/>
    </row>
    <row r="385">
      <c r="A385" s="7" t="str">
        <f t="shared" si="1"/>
        <v>Burkina Faso-Africa2007</v>
      </c>
      <c r="B385" s="8" t="s">
        <v>108</v>
      </c>
      <c r="C385" s="5" t="s">
        <v>78</v>
      </c>
      <c r="D385" s="9" t="s">
        <v>69</v>
      </c>
      <c r="E385" s="11">
        <v>5.844669738E9</v>
      </c>
      <c r="F385" s="12">
        <v>0.074</v>
      </c>
      <c r="G385" s="12">
        <v>28.0</v>
      </c>
      <c r="H385" s="10">
        <f t="shared" si="15"/>
        <v>0.181</v>
      </c>
      <c r="I385" s="10"/>
      <c r="J385" s="10"/>
    </row>
    <row r="386">
      <c r="A386" s="7" t="str">
        <f t="shared" si="1"/>
        <v>Burkina Faso-Africa2008</v>
      </c>
      <c r="B386" s="8" t="s">
        <v>108</v>
      </c>
      <c r="C386" s="5" t="s">
        <v>78</v>
      </c>
      <c r="D386" s="9" t="s">
        <v>70</v>
      </c>
      <c r="E386" s="11">
        <v>6.755823933E9</v>
      </c>
      <c r="F386" s="12">
        <v>0.077</v>
      </c>
      <c r="G386" s="12">
        <v>32.0</v>
      </c>
      <c r="H386" s="10">
        <f t="shared" si="15"/>
        <v>0.149</v>
      </c>
      <c r="I386" s="10"/>
      <c r="J386" s="10"/>
    </row>
    <row r="387">
      <c r="A387" s="7" t="str">
        <f t="shared" si="1"/>
        <v>Burkina Faso-Africa2009</v>
      </c>
      <c r="B387" s="8" t="s">
        <v>108</v>
      </c>
      <c r="C387" s="5" t="s">
        <v>78</v>
      </c>
      <c r="D387" s="9" t="s">
        <v>71</v>
      </c>
      <c r="E387" s="11">
        <v>8.350710389E9</v>
      </c>
      <c r="F387" s="12">
        <v>0.086</v>
      </c>
      <c r="G387" s="12">
        <v>39.0</v>
      </c>
      <c r="H387" s="10">
        <f t="shared" si="15"/>
        <v>0.15</v>
      </c>
      <c r="I387" s="10"/>
      <c r="J387" s="10"/>
    </row>
    <row r="388">
      <c r="A388" s="7" t="str">
        <f t="shared" si="1"/>
        <v>Burkina Faso-Africa2010</v>
      </c>
      <c r="B388" s="8" t="s">
        <v>108</v>
      </c>
      <c r="C388" s="5" t="s">
        <v>78</v>
      </c>
      <c r="D388" s="9" t="s">
        <v>72</v>
      </c>
      <c r="E388" s="11">
        <v>8.348156389E9</v>
      </c>
      <c r="F388" s="12">
        <v>0.073</v>
      </c>
      <c r="G388" s="12">
        <v>41.0</v>
      </c>
      <c r="H388" s="10">
        <f t="shared" si="15"/>
        <v>0.157</v>
      </c>
      <c r="I388" s="10"/>
      <c r="J388" s="10"/>
    </row>
    <row r="389">
      <c r="A389" s="7" t="str">
        <f t="shared" si="1"/>
        <v>Burkina Faso-Africa2011</v>
      </c>
      <c r="B389" s="8" t="s">
        <v>108</v>
      </c>
      <c r="C389" s="5" t="s">
        <v>78</v>
      </c>
      <c r="D389" s="9" t="s">
        <v>73</v>
      </c>
      <c r="E389" s="11">
        <v>9.209288383E9</v>
      </c>
      <c r="F389" s="12">
        <v>0.074</v>
      </c>
      <c r="G389" s="12">
        <v>41.0</v>
      </c>
      <c r="H389" s="10">
        <f t="shared" si="15"/>
        <v>0.151</v>
      </c>
      <c r="I389" s="10"/>
      <c r="J389" s="10"/>
    </row>
    <row r="390">
      <c r="A390" s="7" t="str">
        <f t="shared" si="1"/>
        <v>Burkina Faso-Africa2012</v>
      </c>
      <c r="B390" s="8" t="s">
        <v>108</v>
      </c>
      <c r="C390" s="5" t="s">
        <v>78</v>
      </c>
      <c r="D390" s="9" t="s">
        <v>74</v>
      </c>
      <c r="E390" s="11">
        <v>1.039575748E10</v>
      </c>
      <c r="F390" s="12">
        <v>0.064</v>
      </c>
      <c r="G390" s="12">
        <v>39.0</v>
      </c>
      <c r="H390" s="10">
        <f t="shared" si="15"/>
        <v>0.15</v>
      </c>
      <c r="I390" s="10"/>
      <c r="J390" s="10"/>
    </row>
    <row r="391">
      <c r="A391" s="7" t="str">
        <f t="shared" si="1"/>
        <v>Burkina Faso-Africa2000</v>
      </c>
      <c r="B391" s="8" t="s">
        <v>108</v>
      </c>
      <c r="C391" s="5" t="s">
        <v>78</v>
      </c>
      <c r="D391" s="9" t="s">
        <v>62</v>
      </c>
      <c r="E391" s="11">
        <v>1.072630545E10</v>
      </c>
      <c r="F391" s="12">
        <v>0.062</v>
      </c>
      <c r="G391" s="12">
        <v>38.0</v>
      </c>
      <c r="H391" s="10">
        <f t="shared" si="15"/>
        <v>0.221</v>
      </c>
      <c r="I391" s="10"/>
      <c r="J391" s="10"/>
    </row>
    <row r="392">
      <c r="A392" s="7" t="str">
        <f t="shared" si="1"/>
        <v>Burundi-Africa2001</v>
      </c>
      <c r="B392" s="8" t="s">
        <v>109</v>
      </c>
      <c r="C392" s="5" t="s">
        <v>78</v>
      </c>
      <c r="D392" s="9" t="s">
        <v>63</v>
      </c>
      <c r="E392" s="11">
        <v>8.70486066E8</v>
      </c>
      <c r="F392" s="12">
        <v>0.063</v>
      </c>
      <c r="G392" s="12">
        <v>7.0</v>
      </c>
      <c r="H392" s="12">
        <v>0.158</v>
      </c>
      <c r="I392" s="10"/>
      <c r="J392" s="10"/>
    </row>
    <row r="393">
      <c r="A393" s="7" t="str">
        <f t="shared" si="1"/>
        <v>Burundi-Africa2002</v>
      </c>
      <c r="B393" s="8" t="s">
        <v>109</v>
      </c>
      <c r="C393" s="5" t="s">
        <v>78</v>
      </c>
      <c r="D393" s="9" t="s">
        <v>64</v>
      </c>
      <c r="E393" s="11">
        <v>8.76794723E8</v>
      </c>
      <c r="F393" s="12">
        <v>0.068</v>
      </c>
      <c r="G393" s="12">
        <v>7.0</v>
      </c>
      <c r="H393" s="12">
        <v>0.168</v>
      </c>
      <c r="I393" s="10"/>
      <c r="J393" s="10"/>
    </row>
    <row r="394">
      <c r="A394" s="7" t="str">
        <f t="shared" si="1"/>
        <v>Burundi-Africa2003</v>
      </c>
      <c r="B394" s="8" t="s">
        <v>109</v>
      </c>
      <c r="C394" s="5" t="s">
        <v>78</v>
      </c>
      <c r="D394" s="9" t="s">
        <v>65</v>
      </c>
      <c r="E394" s="11">
        <v>8.25394484E8</v>
      </c>
      <c r="F394" s="12">
        <v>0.071</v>
      </c>
      <c r="G394" s="12">
        <v>6.0</v>
      </c>
      <c r="H394" s="12">
        <v>0.195</v>
      </c>
      <c r="I394" s="10"/>
      <c r="J394" s="10"/>
    </row>
    <row r="395">
      <c r="A395" s="7" t="str">
        <f t="shared" si="1"/>
        <v>Burundi-Africa2004</v>
      </c>
      <c r="B395" s="8" t="s">
        <v>109</v>
      </c>
      <c r="C395" s="5" t="s">
        <v>78</v>
      </c>
      <c r="D395" s="9" t="s">
        <v>66</v>
      </c>
      <c r="E395" s="11">
        <v>7.84654424E8</v>
      </c>
      <c r="F395" s="12">
        <v>0.072</v>
      </c>
      <c r="G395" s="12">
        <v>6.0</v>
      </c>
      <c r="H395" s="12">
        <v>0.182</v>
      </c>
      <c r="I395" s="10"/>
      <c r="J395" s="10"/>
    </row>
    <row r="396">
      <c r="A396" s="7" t="str">
        <f t="shared" si="1"/>
        <v>Burundi-Africa2005</v>
      </c>
      <c r="B396" s="8" t="s">
        <v>109</v>
      </c>
      <c r="C396" s="5" t="s">
        <v>78</v>
      </c>
      <c r="D396" s="9" t="s">
        <v>67</v>
      </c>
      <c r="E396" s="11">
        <v>9.15257323E8</v>
      </c>
      <c r="F396" s="12">
        <v>0.097</v>
      </c>
      <c r="G396" s="12">
        <v>9.0</v>
      </c>
      <c r="H396" s="12">
        <v>0.183</v>
      </c>
      <c r="I396" s="10"/>
      <c r="J396" s="10"/>
    </row>
    <row r="397">
      <c r="A397" s="7" t="str">
        <f t="shared" si="1"/>
        <v>Burundi-Africa2006</v>
      </c>
      <c r="B397" s="8" t="s">
        <v>109</v>
      </c>
      <c r="C397" s="5" t="s">
        <v>78</v>
      </c>
      <c r="D397" s="9" t="s">
        <v>68</v>
      </c>
      <c r="E397" s="11">
        <v>1.117254387E9</v>
      </c>
      <c r="F397" s="12">
        <v>0.101</v>
      </c>
      <c r="G397" s="12">
        <v>14.0</v>
      </c>
      <c r="H397" s="12">
        <v>0.184</v>
      </c>
      <c r="I397" s="10"/>
      <c r="J397" s="10"/>
    </row>
    <row r="398">
      <c r="A398" s="7" t="str">
        <f t="shared" si="1"/>
        <v>Burundi-Africa2007</v>
      </c>
      <c r="B398" s="8" t="s">
        <v>109</v>
      </c>
      <c r="C398" s="5" t="s">
        <v>78</v>
      </c>
      <c r="D398" s="9" t="s">
        <v>69</v>
      </c>
      <c r="E398" s="11">
        <v>1.273180655E9</v>
      </c>
      <c r="F398" s="12">
        <v>0.116</v>
      </c>
      <c r="G398" s="12">
        <v>18.0</v>
      </c>
      <c r="H398" s="12">
        <v>0.171</v>
      </c>
      <c r="I398" s="10"/>
      <c r="J398" s="10"/>
    </row>
    <row r="399">
      <c r="A399" s="7" t="str">
        <f t="shared" si="1"/>
        <v>Burundi-Africa2008</v>
      </c>
      <c r="B399" s="8" t="s">
        <v>109</v>
      </c>
      <c r="C399" s="5" t="s">
        <v>78</v>
      </c>
      <c r="D399" s="9" t="s">
        <v>70</v>
      </c>
      <c r="E399" s="11">
        <v>1.3560783E9</v>
      </c>
      <c r="F399" s="12">
        <v>0.1</v>
      </c>
      <c r="G399" s="12">
        <v>16.0</v>
      </c>
      <c r="H399" s="12">
        <v>0.168</v>
      </c>
      <c r="I399" s="10"/>
      <c r="J399" s="10"/>
    </row>
    <row r="400">
      <c r="A400" s="7" t="str">
        <f t="shared" si="1"/>
        <v>Burundi-Africa2009</v>
      </c>
      <c r="B400" s="8" t="s">
        <v>109</v>
      </c>
      <c r="C400" s="5" t="s">
        <v>78</v>
      </c>
      <c r="D400" s="9" t="s">
        <v>71</v>
      </c>
      <c r="E400" s="11">
        <v>1.611634286E9</v>
      </c>
      <c r="F400" s="12">
        <v>0.079</v>
      </c>
      <c r="G400" s="12">
        <v>15.0</v>
      </c>
      <c r="H400" s="12">
        <v>0.165</v>
      </c>
      <c r="I400" s="10"/>
      <c r="J400" s="10"/>
    </row>
    <row r="401">
      <c r="A401" s="7" t="str">
        <f t="shared" si="1"/>
        <v>Burundi-Africa2010</v>
      </c>
      <c r="B401" s="8" t="s">
        <v>109</v>
      </c>
      <c r="C401" s="5" t="s">
        <v>78</v>
      </c>
      <c r="D401" s="9" t="s">
        <v>72</v>
      </c>
      <c r="E401" s="11">
        <v>1.739781536E9</v>
      </c>
      <c r="F401" s="12">
        <v>0.07</v>
      </c>
      <c r="G401" s="12">
        <v>14.0</v>
      </c>
      <c r="H401" s="12">
        <v>0.141</v>
      </c>
      <c r="I401" s="10"/>
      <c r="J401" s="10"/>
    </row>
    <row r="402">
      <c r="A402" s="7" t="str">
        <f t="shared" si="1"/>
        <v>Burundi-Africa2011</v>
      </c>
      <c r="B402" s="8" t="s">
        <v>109</v>
      </c>
      <c r="C402" s="5" t="s">
        <v>78</v>
      </c>
      <c r="D402" s="9" t="s">
        <v>73</v>
      </c>
      <c r="E402" s="11">
        <v>2.026864414E9</v>
      </c>
      <c r="F402" s="12">
        <v>0.088</v>
      </c>
      <c r="G402" s="12">
        <v>19.0</v>
      </c>
      <c r="H402" s="12">
        <v>0.124</v>
      </c>
      <c r="I402" s="10"/>
      <c r="J402" s="10"/>
    </row>
    <row r="403">
      <c r="A403" s="7" t="str">
        <f t="shared" si="1"/>
        <v>Burundi-Africa2012</v>
      </c>
      <c r="B403" s="8" t="s">
        <v>109</v>
      </c>
      <c r="C403" s="5" t="s">
        <v>78</v>
      </c>
      <c r="D403" s="9" t="s">
        <v>74</v>
      </c>
      <c r="E403" s="11">
        <v>2.355652064E9</v>
      </c>
      <c r="F403" s="12">
        <v>0.09</v>
      </c>
      <c r="G403" s="12">
        <v>21.0</v>
      </c>
      <c r="H403" s="12">
        <v>0.132</v>
      </c>
      <c r="I403" s="10"/>
      <c r="J403" s="10"/>
    </row>
    <row r="404">
      <c r="A404" s="7" t="str">
        <f t="shared" si="1"/>
        <v>Burundi-Africa2000</v>
      </c>
      <c r="B404" s="8" t="s">
        <v>109</v>
      </c>
      <c r="C404" s="5" t="s">
        <v>78</v>
      </c>
      <c r="D404" s="9" t="s">
        <v>62</v>
      </c>
      <c r="E404" s="11">
        <v>2.472384813E9</v>
      </c>
      <c r="F404" s="12">
        <v>0.081</v>
      </c>
      <c r="G404" s="12">
        <v>20.0</v>
      </c>
      <c r="H404" s="12">
        <v>0.143</v>
      </c>
      <c r="I404" s="10"/>
      <c r="J404" s="10"/>
    </row>
    <row r="405">
      <c r="A405" s="7" t="str">
        <f t="shared" si="1"/>
        <v>Cambodia-Asia2001</v>
      </c>
      <c r="B405" s="8" t="s">
        <v>110</v>
      </c>
      <c r="C405" s="5" t="s">
        <v>61</v>
      </c>
      <c r="D405" s="9" t="s">
        <v>63</v>
      </c>
      <c r="E405" s="11">
        <v>3.654031716E9</v>
      </c>
      <c r="F405" s="12">
        <v>0.063</v>
      </c>
      <c r="G405" s="12">
        <v>19.0</v>
      </c>
      <c r="H405" s="10">
        <f t="shared" ref="H405:H417" si="16">if(AND(C2=C3,D2=D2+1,ISBLANK(H3)),H2,H3)</f>
        <v>0.18</v>
      </c>
      <c r="I405" s="10"/>
      <c r="J405" s="10"/>
    </row>
    <row r="406">
      <c r="A406" s="7" t="str">
        <f t="shared" si="1"/>
        <v>Cambodia-Asia2002</v>
      </c>
      <c r="B406" s="8" t="s">
        <v>110</v>
      </c>
      <c r="C406" s="5" t="s">
        <v>61</v>
      </c>
      <c r="D406" s="9" t="s">
        <v>64</v>
      </c>
      <c r="E406" s="11">
        <v>3.979813388E9</v>
      </c>
      <c r="F406" s="12">
        <v>0.062</v>
      </c>
      <c r="G406" s="12">
        <v>20.0</v>
      </c>
      <c r="H406" s="10">
        <f t="shared" si="16"/>
        <v>0.18</v>
      </c>
      <c r="I406" s="10"/>
      <c r="J406" s="10"/>
    </row>
    <row r="407">
      <c r="A407" s="7" t="str">
        <f t="shared" si="1"/>
        <v>Cambodia-Asia2003</v>
      </c>
      <c r="B407" s="8" t="s">
        <v>110</v>
      </c>
      <c r="C407" s="5" t="s">
        <v>61</v>
      </c>
      <c r="D407" s="9" t="s">
        <v>65</v>
      </c>
      <c r="E407" s="11">
        <v>4.284028138E9</v>
      </c>
      <c r="F407" s="12">
        <v>0.064</v>
      </c>
      <c r="G407" s="12">
        <v>22.0</v>
      </c>
      <c r="H407" s="10">
        <f t="shared" si="16"/>
        <v>0.18</v>
      </c>
      <c r="I407" s="10"/>
      <c r="J407" s="10"/>
    </row>
    <row r="408">
      <c r="A408" s="7" t="str">
        <f t="shared" si="1"/>
        <v>Cambodia-Asia2004</v>
      </c>
      <c r="B408" s="8" t="s">
        <v>110</v>
      </c>
      <c r="C408" s="5" t="s">
        <v>61</v>
      </c>
      <c r="D408" s="9" t="s">
        <v>66</v>
      </c>
      <c r="E408" s="11">
        <v>4.658246907E9</v>
      </c>
      <c r="F408" s="12">
        <v>0.073</v>
      </c>
      <c r="G408" s="12">
        <v>26.0</v>
      </c>
      <c r="H408" s="10">
        <f t="shared" si="16"/>
        <v>0.18</v>
      </c>
      <c r="I408" s="10"/>
      <c r="J408" s="10"/>
    </row>
    <row r="409">
      <c r="A409" s="7" t="str">
        <f t="shared" si="1"/>
        <v>Cambodia-Asia2005</v>
      </c>
      <c r="B409" s="8" t="s">
        <v>110</v>
      </c>
      <c r="C409" s="5" t="s">
        <v>61</v>
      </c>
      <c r="D409" s="9" t="s">
        <v>67</v>
      </c>
      <c r="E409" s="11">
        <v>5.337833256E9</v>
      </c>
      <c r="F409" s="12">
        <v>0.071</v>
      </c>
      <c r="G409" s="12">
        <v>29.0</v>
      </c>
      <c r="H409" s="10">
        <f t="shared" si="16"/>
        <v>0.18</v>
      </c>
      <c r="I409" s="10"/>
      <c r="J409" s="10"/>
    </row>
    <row r="410">
      <c r="A410" s="7" t="str">
        <f t="shared" si="1"/>
        <v>Cambodia-Asia2006</v>
      </c>
      <c r="B410" s="8" t="s">
        <v>110</v>
      </c>
      <c r="C410" s="5" t="s">
        <v>61</v>
      </c>
      <c r="D410" s="9" t="s">
        <v>68</v>
      </c>
      <c r="E410" s="11">
        <v>6.293046162E9</v>
      </c>
      <c r="F410" s="12">
        <v>0.069</v>
      </c>
      <c r="G410" s="12">
        <v>33.0</v>
      </c>
      <c r="H410" s="10">
        <f t="shared" si="16"/>
        <v>0.18</v>
      </c>
      <c r="I410" s="10"/>
      <c r="J410" s="10"/>
    </row>
    <row r="411">
      <c r="A411" s="7" t="str">
        <f t="shared" si="1"/>
        <v>Cambodia-Asia2007</v>
      </c>
      <c r="B411" s="8" t="s">
        <v>110</v>
      </c>
      <c r="C411" s="5" t="s">
        <v>61</v>
      </c>
      <c r="D411" s="9" t="s">
        <v>69</v>
      </c>
      <c r="E411" s="11">
        <v>7.274424519E9</v>
      </c>
      <c r="F411" s="12">
        <v>0.054</v>
      </c>
      <c r="G411" s="12">
        <v>29.0</v>
      </c>
      <c r="H411" s="10">
        <f t="shared" si="16"/>
        <v>0.181</v>
      </c>
      <c r="I411" s="10"/>
      <c r="J411" s="10"/>
    </row>
    <row r="412">
      <c r="A412" s="7" t="str">
        <f t="shared" si="1"/>
        <v>Cambodia-Asia2008</v>
      </c>
      <c r="B412" s="8" t="s">
        <v>110</v>
      </c>
      <c r="C412" s="5" t="s">
        <v>61</v>
      </c>
      <c r="D412" s="9" t="s">
        <v>70</v>
      </c>
      <c r="E412" s="11">
        <v>8.639164917E9</v>
      </c>
      <c r="F412" s="12">
        <v>0.045</v>
      </c>
      <c r="G412" s="12">
        <v>28.0</v>
      </c>
      <c r="H412" s="10">
        <f t="shared" si="16"/>
        <v>0.149</v>
      </c>
      <c r="I412" s="10"/>
      <c r="J412" s="10"/>
    </row>
    <row r="413">
      <c r="A413" s="7" t="str">
        <f t="shared" si="1"/>
        <v>Cambodia-Asia2009</v>
      </c>
      <c r="B413" s="8" t="s">
        <v>110</v>
      </c>
      <c r="C413" s="5" t="s">
        <v>61</v>
      </c>
      <c r="D413" s="9" t="s">
        <v>71</v>
      </c>
      <c r="E413" s="11">
        <v>1.0351829066E10</v>
      </c>
      <c r="F413" s="12">
        <v>0.055</v>
      </c>
      <c r="G413" s="12">
        <v>41.0</v>
      </c>
      <c r="H413" s="10">
        <f t="shared" si="16"/>
        <v>0.15</v>
      </c>
      <c r="I413" s="10"/>
      <c r="J413" s="10"/>
    </row>
    <row r="414">
      <c r="A414" s="7" t="str">
        <f t="shared" si="1"/>
        <v>Cambodia-Asia2010</v>
      </c>
      <c r="B414" s="8" t="s">
        <v>110</v>
      </c>
      <c r="C414" s="5" t="s">
        <v>61</v>
      </c>
      <c r="D414" s="9" t="s">
        <v>72</v>
      </c>
      <c r="E414" s="11">
        <v>1.0401935532E10</v>
      </c>
      <c r="F414" s="12">
        <v>0.063</v>
      </c>
      <c r="G414" s="12">
        <v>46.0</v>
      </c>
      <c r="H414" s="10">
        <f t="shared" si="16"/>
        <v>0.157</v>
      </c>
      <c r="I414" s="10"/>
      <c r="J414" s="10"/>
    </row>
    <row r="415">
      <c r="A415" s="7" t="str">
        <f t="shared" si="1"/>
        <v>Cambodia-Asia2011</v>
      </c>
      <c r="B415" s="8" t="s">
        <v>110</v>
      </c>
      <c r="C415" s="5" t="s">
        <v>61</v>
      </c>
      <c r="D415" s="9" t="s">
        <v>73</v>
      </c>
      <c r="E415" s="11">
        <v>1.1242266334E10</v>
      </c>
      <c r="F415" s="12">
        <v>0.058</v>
      </c>
      <c r="G415" s="12">
        <v>46.0</v>
      </c>
      <c r="H415" s="10">
        <f t="shared" si="16"/>
        <v>0.151</v>
      </c>
      <c r="I415" s="10"/>
      <c r="J415" s="10"/>
    </row>
    <row r="416">
      <c r="A416" s="7" t="str">
        <f t="shared" si="1"/>
        <v>Cambodia-Asia2012</v>
      </c>
      <c r="B416" s="8" t="s">
        <v>110</v>
      </c>
      <c r="C416" s="5" t="s">
        <v>61</v>
      </c>
      <c r="D416" s="9" t="s">
        <v>74</v>
      </c>
      <c r="E416" s="11">
        <v>1.2829541141E10</v>
      </c>
      <c r="F416" s="12">
        <v>0.056</v>
      </c>
      <c r="G416" s="12">
        <v>49.0</v>
      </c>
      <c r="H416" s="10">
        <f t="shared" si="16"/>
        <v>0.15</v>
      </c>
      <c r="I416" s="10"/>
      <c r="J416" s="10"/>
    </row>
    <row r="417">
      <c r="A417" s="7" t="str">
        <f t="shared" si="1"/>
        <v>Cambodia-Asia2000</v>
      </c>
      <c r="B417" s="8" t="s">
        <v>110</v>
      </c>
      <c r="C417" s="5" t="s">
        <v>61</v>
      </c>
      <c r="D417" s="9" t="s">
        <v>62</v>
      </c>
      <c r="E417" s="11">
        <v>1.4054443213E10</v>
      </c>
      <c r="F417" s="12">
        <v>0.054</v>
      </c>
      <c r="G417" s="12">
        <v>51.0</v>
      </c>
      <c r="H417" s="10">
        <f t="shared" si="16"/>
        <v>0.221</v>
      </c>
      <c r="I417" s="10"/>
      <c r="J417" s="10"/>
    </row>
    <row r="418">
      <c r="A418" s="7" t="str">
        <f t="shared" si="1"/>
        <v>Cameroon-Africa2001</v>
      </c>
      <c r="B418" s="8" t="s">
        <v>111</v>
      </c>
      <c r="C418" s="5" t="s">
        <v>78</v>
      </c>
      <c r="D418" s="9" t="s">
        <v>63</v>
      </c>
      <c r="E418" s="11">
        <v>9.287367569E9</v>
      </c>
      <c r="F418" s="12">
        <v>0.044</v>
      </c>
      <c r="G418" s="12">
        <v>26.0</v>
      </c>
      <c r="H418" s="12">
        <v>0.22</v>
      </c>
      <c r="I418" s="10"/>
      <c r="J418" s="10"/>
    </row>
    <row r="419">
      <c r="A419" s="7" t="str">
        <f t="shared" si="1"/>
        <v>Cameroon-Africa2002</v>
      </c>
      <c r="B419" s="8" t="s">
        <v>111</v>
      </c>
      <c r="C419" s="5" t="s">
        <v>78</v>
      </c>
      <c r="D419" s="9" t="s">
        <v>64</v>
      </c>
      <c r="E419" s="11">
        <v>9.633109257E9</v>
      </c>
      <c r="F419" s="12">
        <v>0.047</v>
      </c>
      <c r="G419" s="12">
        <v>27.0</v>
      </c>
      <c r="H419" s="12">
        <v>0.207</v>
      </c>
      <c r="I419" s="10"/>
      <c r="J419" s="10"/>
    </row>
    <row r="420">
      <c r="A420" s="7" t="str">
        <f t="shared" si="1"/>
        <v>Cameroon-Africa2003</v>
      </c>
      <c r="B420" s="8" t="s">
        <v>111</v>
      </c>
      <c r="C420" s="5" t="s">
        <v>78</v>
      </c>
      <c r="D420" s="9" t="s">
        <v>65</v>
      </c>
      <c r="E420" s="11">
        <v>1.0879778328E10</v>
      </c>
      <c r="F420" s="12">
        <v>0.048</v>
      </c>
      <c r="G420" s="12">
        <v>31.0</v>
      </c>
      <c r="H420" s="12">
        <v>0.18</v>
      </c>
      <c r="I420" s="10"/>
      <c r="J420" s="10"/>
    </row>
    <row r="421">
      <c r="A421" s="7" t="str">
        <f t="shared" si="1"/>
        <v>Cameroon-Africa2004</v>
      </c>
      <c r="B421" s="8" t="s">
        <v>111</v>
      </c>
      <c r="C421" s="5" t="s">
        <v>78</v>
      </c>
      <c r="D421" s="9" t="s">
        <v>66</v>
      </c>
      <c r="E421" s="11">
        <v>1.3621809574E10</v>
      </c>
      <c r="F421" s="12">
        <v>0.049</v>
      </c>
      <c r="G421" s="12">
        <v>39.0</v>
      </c>
      <c r="H421" s="12">
        <v>0.18</v>
      </c>
      <c r="I421" s="10"/>
      <c r="J421" s="10"/>
    </row>
    <row r="422">
      <c r="A422" s="7" t="str">
        <f t="shared" si="1"/>
        <v>Cameroon-Africa2005</v>
      </c>
      <c r="B422" s="8" t="s">
        <v>111</v>
      </c>
      <c r="C422" s="5" t="s">
        <v>78</v>
      </c>
      <c r="D422" s="9" t="s">
        <v>67</v>
      </c>
      <c r="E422" s="11">
        <v>1.5775356737E10</v>
      </c>
      <c r="F422" s="12">
        <v>0.046</v>
      </c>
      <c r="G422" s="12">
        <v>41.0</v>
      </c>
      <c r="H422" s="12">
        <v>0.18</v>
      </c>
      <c r="I422" s="10"/>
      <c r="J422" s="10"/>
    </row>
    <row r="423">
      <c r="A423" s="7" t="str">
        <f t="shared" si="1"/>
        <v>Cameroon-Africa2006</v>
      </c>
      <c r="B423" s="8" t="s">
        <v>111</v>
      </c>
      <c r="C423" s="5" t="s">
        <v>78</v>
      </c>
      <c r="D423" s="9" t="s">
        <v>68</v>
      </c>
      <c r="E423" s="11">
        <v>1.6587921221E10</v>
      </c>
      <c r="F423" s="12">
        <v>0.049</v>
      </c>
      <c r="G423" s="12">
        <v>45.0</v>
      </c>
      <c r="H423" s="12">
        <v>0.177</v>
      </c>
      <c r="I423" s="10"/>
      <c r="J423" s="10"/>
    </row>
    <row r="424">
      <c r="A424" s="7" t="str">
        <f t="shared" si="1"/>
        <v>Cameroon-Africa2007</v>
      </c>
      <c r="B424" s="8" t="s">
        <v>111</v>
      </c>
      <c r="C424" s="5" t="s">
        <v>78</v>
      </c>
      <c r="D424" s="9" t="s">
        <v>69</v>
      </c>
      <c r="E424" s="11">
        <v>1.7953103009E10</v>
      </c>
      <c r="F424" s="12">
        <v>0.048</v>
      </c>
      <c r="G424" s="12">
        <v>46.0</v>
      </c>
      <c r="H424" s="12">
        <v>0.153</v>
      </c>
      <c r="I424" s="10"/>
      <c r="J424" s="10"/>
    </row>
    <row r="425">
      <c r="A425" s="7" t="str">
        <f t="shared" si="1"/>
        <v>Cameroon-Africa2008</v>
      </c>
      <c r="B425" s="8" t="s">
        <v>111</v>
      </c>
      <c r="C425" s="5" t="s">
        <v>78</v>
      </c>
      <c r="D425" s="9" t="s">
        <v>70</v>
      </c>
      <c r="E425" s="11">
        <v>2.0431779034E10</v>
      </c>
      <c r="F425" s="12">
        <v>0.047</v>
      </c>
      <c r="G425" s="12">
        <v>50.0</v>
      </c>
      <c r="H425" s="12">
        <v>0.15</v>
      </c>
      <c r="I425" s="10"/>
      <c r="J425" s="10"/>
    </row>
    <row r="426">
      <c r="A426" s="7" t="str">
        <f t="shared" si="1"/>
        <v>Cameroon-Africa2009</v>
      </c>
      <c r="B426" s="8" t="s">
        <v>111</v>
      </c>
      <c r="C426" s="5" t="s">
        <v>78</v>
      </c>
      <c r="D426" s="9" t="s">
        <v>71</v>
      </c>
      <c r="E426" s="11">
        <v>2.3735537026E10</v>
      </c>
      <c r="F426" s="12">
        <v>0.05</v>
      </c>
      <c r="G426" s="12">
        <v>60.0</v>
      </c>
      <c r="H426" s="10">
        <f t="shared" ref="H426:H430" si="17">if(AND(C2=C3,D2=D2+1,ISBLANK(H3)),H2,H3)</f>
        <v>0.18</v>
      </c>
      <c r="I426" s="10"/>
      <c r="J426" s="10"/>
    </row>
    <row r="427">
      <c r="A427" s="7" t="str">
        <f t="shared" si="1"/>
        <v>Cameroon-Africa2010</v>
      </c>
      <c r="B427" s="8" t="s">
        <v>111</v>
      </c>
      <c r="C427" s="5" t="s">
        <v>78</v>
      </c>
      <c r="D427" s="9" t="s">
        <v>72</v>
      </c>
      <c r="E427" s="11">
        <v>2.2165009363E10</v>
      </c>
      <c r="F427" s="12">
        <v>0.051</v>
      </c>
      <c r="G427" s="12">
        <v>56.0</v>
      </c>
      <c r="H427" s="10">
        <f t="shared" si="17"/>
        <v>0.18</v>
      </c>
      <c r="I427" s="10"/>
      <c r="J427" s="10"/>
    </row>
    <row r="428">
      <c r="A428" s="7" t="str">
        <f t="shared" si="1"/>
        <v>Cameroon-Africa2011</v>
      </c>
      <c r="B428" s="8" t="s">
        <v>111</v>
      </c>
      <c r="C428" s="5" t="s">
        <v>78</v>
      </c>
      <c r="D428" s="9" t="s">
        <v>73</v>
      </c>
      <c r="E428" s="11">
        <v>2.2493301699E10</v>
      </c>
      <c r="F428" s="12">
        <v>0.053</v>
      </c>
      <c r="G428" s="12">
        <v>57.0</v>
      </c>
      <c r="H428" s="10">
        <f t="shared" si="17"/>
        <v>0.18</v>
      </c>
      <c r="I428" s="10"/>
      <c r="J428" s="10"/>
    </row>
    <row r="429">
      <c r="A429" s="7" t="str">
        <f t="shared" si="1"/>
        <v>Cameroon-Africa2012</v>
      </c>
      <c r="B429" s="8" t="s">
        <v>111</v>
      </c>
      <c r="C429" s="5" t="s">
        <v>78</v>
      </c>
      <c r="D429" s="9" t="s">
        <v>74</v>
      </c>
      <c r="E429" s="11">
        <v>2.5486923059E10</v>
      </c>
      <c r="F429" s="12">
        <v>0.054</v>
      </c>
      <c r="G429" s="12">
        <v>64.0</v>
      </c>
      <c r="H429" s="10">
        <f t="shared" si="17"/>
        <v>0.18</v>
      </c>
      <c r="I429" s="10"/>
      <c r="J429" s="10"/>
    </row>
    <row r="430">
      <c r="A430" s="7" t="str">
        <f t="shared" si="1"/>
        <v>Cameroon-Africa2000</v>
      </c>
      <c r="B430" s="8" t="s">
        <v>111</v>
      </c>
      <c r="C430" s="5" t="s">
        <v>78</v>
      </c>
      <c r="D430" s="9" t="s">
        <v>62</v>
      </c>
      <c r="E430" s="11">
        <v>2.6472637887E10</v>
      </c>
      <c r="F430" s="12">
        <v>0.051</v>
      </c>
      <c r="G430" s="12">
        <v>59.0</v>
      </c>
      <c r="H430" s="10">
        <f t="shared" si="17"/>
        <v>0.18</v>
      </c>
      <c r="I430" s="10"/>
      <c r="J430" s="10"/>
    </row>
    <row r="431">
      <c r="A431" s="7" t="str">
        <f t="shared" si="1"/>
        <v>Canada-The Americas2001</v>
      </c>
      <c r="B431" s="8" t="s">
        <v>112</v>
      </c>
      <c r="C431" s="5" t="s">
        <v>84</v>
      </c>
      <c r="D431" s="9" t="s">
        <v>63</v>
      </c>
      <c r="E431" s="11">
        <v>7.39E11</v>
      </c>
      <c r="F431" s="12">
        <v>0.088</v>
      </c>
      <c r="G431" s="12">
        <v>2090.0</v>
      </c>
      <c r="H431" s="12">
        <v>0.073</v>
      </c>
      <c r="I431" s="10"/>
      <c r="J431" s="10"/>
    </row>
    <row r="432">
      <c r="A432" s="7" t="str">
        <f t="shared" si="1"/>
        <v>Canada-The Americas2002</v>
      </c>
      <c r="B432" s="8" t="s">
        <v>112</v>
      </c>
      <c r="C432" s="5" t="s">
        <v>84</v>
      </c>
      <c r="D432" s="9" t="s">
        <v>64</v>
      </c>
      <c r="E432" s="11">
        <v>7.33E11</v>
      </c>
      <c r="F432" s="12">
        <v>0.093</v>
      </c>
      <c r="G432" s="12">
        <v>2152.0</v>
      </c>
      <c r="H432" s="12">
        <v>0.058</v>
      </c>
      <c r="I432" s="10"/>
      <c r="J432" s="10"/>
    </row>
    <row r="433">
      <c r="A433" s="7" t="str">
        <f t="shared" si="1"/>
        <v>Canada-The Americas2003</v>
      </c>
      <c r="B433" s="8" t="s">
        <v>112</v>
      </c>
      <c r="C433" s="5" t="s">
        <v>84</v>
      </c>
      <c r="D433" s="9" t="s">
        <v>65</v>
      </c>
      <c r="E433" s="11">
        <v>7.53E11</v>
      </c>
      <c r="F433" s="12">
        <v>0.096</v>
      </c>
      <c r="G433" s="12">
        <v>2254.0</v>
      </c>
      <c r="H433" s="12">
        <v>0.042</v>
      </c>
      <c r="I433" s="10"/>
      <c r="J433" s="10"/>
    </row>
    <row r="434">
      <c r="A434" s="7" t="str">
        <f t="shared" si="1"/>
        <v>Canada-The Americas2004</v>
      </c>
      <c r="B434" s="8" t="s">
        <v>112</v>
      </c>
      <c r="C434" s="5" t="s">
        <v>84</v>
      </c>
      <c r="D434" s="9" t="s">
        <v>66</v>
      </c>
      <c r="E434" s="11">
        <v>8.88E11</v>
      </c>
      <c r="F434" s="12">
        <v>0.098</v>
      </c>
      <c r="G434" s="12">
        <v>2680.0</v>
      </c>
      <c r="H434" s="12">
        <v>0.047</v>
      </c>
      <c r="I434" s="10"/>
      <c r="J434" s="10"/>
    </row>
    <row r="435">
      <c r="A435" s="7" t="str">
        <f t="shared" si="1"/>
        <v>Canada-The Americas2005</v>
      </c>
      <c r="B435" s="8" t="s">
        <v>112</v>
      </c>
      <c r="C435" s="5" t="s">
        <v>84</v>
      </c>
      <c r="D435" s="9" t="s">
        <v>67</v>
      </c>
      <c r="E435" s="11">
        <v>1.02E12</v>
      </c>
      <c r="F435" s="12">
        <v>0.098</v>
      </c>
      <c r="G435" s="12">
        <v>3047.0</v>
      </c>
      <c r="H435" s="12">
        <v>0.04</v>
      </c>
      <c r="I435" s="10"/>
      <c r="J435" s="10"/>
    </row>
    <row r="436">
      <c r="A436" s="7" t="str">
        <f t="shared" si="1"/>
        <v>Canada-The Americas2006</v>
      </c>
      <c r="B436" s="8" t="s">
        <v>112</v>
      </c>
      <c r="C436" s="5" t="s">
        <v>84</v>
      </c>
      <c r="D436" s="9" t="s">
        <v>68</v>
      </c>
      <c r="E436" s="11">
        <v>1.16E12</v>
      </c>
      <c r="F436" s="12">
        <v>0.098</v>
      </c>
      <c r="G436" s="12">
        <v>3452.0</v>
      </c>
      <c r="H436" s="12">
        <v>0.044</v>
      </c>
      <c r="I436" s="10"/>
      <c r="J436" s="10"/>
    </row>
    <row r="437">
      <c r="A437" s="7" t="str">
        <f t="shared" si="1"/>
        <v>Canada-The Americas2007</v>
      </c>
      <c r="B437" s="8" t="s">
        <v>112</v>
      </c>
      <c r="C437" s="5" t="s">
        <v>84</v>
      </c>
      <c r="D437" s="9" t="s">
        <v>69</v>
      </c>
      <c r="E437" s="11">
        <v>1.31E12</v>
      </c>
      <c r="F437" s="12">
        <v>0.1</v>
      </c>
      <c r="G437" s="12">
        <v>3904.0</v>
      </c>
      <c r="H437" s="12">
        <v>0.058</v>
      </c>
      <c r="I437" s="10"/>
      <c r="J437" s="10"/>
    </row>
    <row r="438">
      <c r="A438" s="7" t="str">
        <f t="shared" si="1"/>
        <v>Canada-The Americas2008</v>
      </c>
      <c r="B438" s="8" t="s">
        <v>112</v>
      </c>
      <c r="C438" s="5" t="s">
        <v>84</v>
      </c>
      <c r="D438" s="9" t="s">
        <v>70</v>
      </c>
      <c r="E438" s="11">
        <v>1.46E12</v>
      </c>
      <c r="F438" s="12">
        <v>0.1</v>
      </c>
      <c r="G438" s="12">
        <v>4330.0</v>
      </c>
      <c r="H438" s="12">
        <v>0.061</v>
      </c>
      <c r="I438" s="10"/>
      <c r="J438" s="10"/>
    </row>
    <row r="439">
      <c r="A439" s="7" t="str">
        <f t="shared" si="1"/>
        <v>Canada-The Americas2009</v>
      </c>
      <c r="B439" s="8" t="s">
        <v>112</v>
      </c>
      <c r="C439" s="5" t="s">
        <v>84</v>
      </c>
      <c r="D439" s="9" t="s">
        <v>71</v>
      </c>
      <c r="E439" s="11">
        <v>1.54E12</v>
      </c>
      <c r="F439" s="12">
        <v>0.103</v>
      </c>
      <c r="G439" s="12">
        <v>4623.0</v>
      </c>
      <c r="H439" s="12">
        <v>0.047</v>
      </c>
      <c r="I439" s="10"/>
      <c r="J439" s="10"/>
    </row>
    <row r="440">
      <c r="A440" s="7" t="str">
        <f t="shared" si="1"/>
        <v>Canada-The Americas2010</v>
      </c>
      <c r="B440" s="8" t="s">
        <v>112</v>
      </c>
      <c r="C440" s="5" t="s">
        <v>84</v>
      </c>
      <c r="D440" s="9" t="s">
        <v>72</v>
      </c>
      <c r="E440" s="11">
        <v>1.37E12</v>
      </c>
      <c r="F440" s="12">
        <v>0.114</v>
      </c>
      <c r="G440" s="12">
        <v>4528.0</v>
      </c>
      <c r="H440" s="12">
        <v>0.024</v>
      </c>
      <c r="I440" s="10"/>
      <c r="J440" s="10"/>
    </row>
    <row r="441">
      <c r="A441" s="7" t="str">
        <f t="shared" si="1"/>
        <v>Canada-The Americas2011</v>
      </c>
      <c r="B441" s="8" t="s">
        <v>112</v>
      </c>
      <c r="C441" s="5" t="s">
        <v>84</v>
      </c>
      <c r="D441" s="9" t="s">
        <v>73</v>
      </c>
      <c r="E441" s="11">
        <v>1.61E12</v>
      </c>
      <c r="F441" s="12">
        <v>0.114</v>
      </c>
      <c r="G441" s="12">
        <v>5273.0</v>
      </c>
      <c r="H441" s="12">
        <v>0.026</v>
      </c>
      <c r="I441" s="10"/>
      <c r="J441" s="10"/>
    </row>
    <row r="442">
      <c r="A442" s="7" t="str">
        <f t="shared" si="1"/>
        <v>Canada-The Americas2012</v>
      </c>
      <c r="B442" s="8" t="s">
        <v>112</v>
      </c>
      <c r="C442" s="5" t="s">
        <v>84</v>
      </c>
      <c r="D442" s="9" t="s">
        <v>74</v>
      </c>
      <c r="E442" s="11">
        <v>1.78E12</v>
      </c>
      <c r="F442" s="12">
        <v>0.109</v>
      </c>
      <c r="G442" s="12">
        <v>5656.0</v>
      </c>
      <c r="H442" s="12">
        <v>0.03</v>
      </c>
      <c r="I442" s="10"/>
      <c r="J442" s="10"/>
    </row>
    <row r="443">
      <c r="A443" s="7" t="str">
        <f t="shared" si="1"/>
        <v>Canada-The Americas2000</v>
      </c>
      <c r="B443" s="8" t="s">
        <v>112</v>
      </c>
      <c r="C443" s="5" t="s">
        <v>84</v>
      </c>
      <c r="D443" s="9" t="s">
        <v>62</v>
      </c>
      <c r="E443" s="11">
        <v>1.82E12</v>
      </c>
      <c r="F443" s="12">
        <v>0.109</v>
      </c>
      <c r="G443" s="12">
        <v>5741.0</v>
      </c>
      <c r="H443" s="12">
        <v>0.03</v>
      </c>
      <c r="I443" s="10"/>
      <c r="J443" s="10"/>
    </row>
    <row r="444">
      <c r="A444" s="7" t="str">
        <f t="shared" si="1"/>
        <v>Cayman Islands-The Americas2001</v>
      </c>
      <c r="B444" s="8" t="s">
        <v>113</v>
      </c>
      <c r="C444" s="5" t="s">
        <v>84</v>
      </c>
      <c r="D444" s="9" t="s">
        <v>63</v>
      </c>
      <c r="E444" s="8"/>
      <c r="F444" s="10">
        <f t="shared" ref="F444:F456" si="18">if(AND(C2=C3,D2=D2+1,ISBLANK(F3)),F2,F3)</f>
        <v>0.089</v>
      </c>
      <c r="G444" s="10">
        <f t="shared" ref="G444:G456" si="19">if(AND(C2=C3,D2=D2+1,ISBLANK(G3)),G2,G3)</f>
        <v>14</v>
      </c>
      <c r="H444" s="10">
        <f t="shared" ref="H444:H456" si="20">if(AND(C2=C3,D2=D2+1,ISBLANK(H3)),H2,H3)</f>
        <v>0.18</v>
      </c>
      <c r="I444" s="10"/>
      <c r="J444" s="10"/>
    </row>
    <row r="445">
      <c r="A445" s="7" t="str">
        <f t="shared" si="1"/>
        <v>Cayman Islands-The Americas2002</v>
      </c>
      <c r="B445" s="8" t="s">
        <v>113</v>
      </c>
      <c r="C445" s="5" t="s">
        <v>84</v>
      </c>
      <c r="D445" s="9" t="s">
        <v>64</v>
      </c>
      <c r="E445" s="8"/>
      <c r="F445" s="10">
        <f t="shared" si="18"/>
        <v>0.089</v>
      </c>
      <c r="G445" s="10">
        <f t="shared" si="19"/>
        <v>14</v>
      </c>
      <c r="H445" s="10">
        <f t="shared" si="20"/>
        <v>0.18</v>
      </c>
      <c r="I445" s="10"/>
      <c r="J445" s="10"/>
    </row>
    <row r="446">
      <c r="A446" s="7" t="str">
        <f t="shared" si="1"/>
        <v>Cayman Islands-The Americas2003</v>
      </c>
      <c r="B446" s="8" t="s">
        <v>113</v>
      </c>
      <c r="C446" s="5" t="s">
        <v>84</v>
      </c>
      <c r="D446" s="9" t="s">
        <v>65</v>
      </c>
      <c r="E446" s="8"/>
      <c r="F446" s="10">
        <f t="shared" si="18"/>
        <v>0.1</v>
      </c>
      <c r="G446" s="10">
        <f t="shared" si="19"/>
        <v>18</v>
      </c>
      <c r="H446" s="10">
        <f t="shared" si="20"/>
        <v>0.18</v>
      </c>
      <c r="I446" s="10"/>
      <c r="J446" s="10"/>
    </row>
    <row r="447">
      <c r="A447" s="7" t="str">
        <f t="shared" si="1"/>
        <v>Cayman Islands-The Americas2004</v>
      </c>
      <c r="B447" s="8" t="s">
        <v>113</v>
      </c>
      <c r="C447" s="5" t="s">
        <v>84</v>
      </c>
      <c r="D447" s="9" t="s">
        <v>66</v>
      </c>
      <c r="E447" s="8"/>
      <c r="F447" s="10">
        <f t="shared" si="18"/>
        <v>0.098</v>
      </c>
      <c r="G447" s="10">
        <f t="shared" si="19"/>
        <v>19</v>
      </c>
      <c r="H447" s="10">
        <f t="shared" si="20"/>
        <v>0.18</v>
      </c>
      <c r="I447" s="10"/>
      <c r="J447" s="10"/>
    </row>
    <row r="448">
      <c r="A448" s="7" t="str">
        <f t="shared" si="1"/>
        <v>Cayman Islands-The Americas2005</v>
      </c>
      <c r="B448" s="8" t="s">
        <v>113</v>
      </c>
      <c r="C448" s="5" t="s">
        <v>84</v>
      </c>
      <c r="D448" s="9" t="s">
        <v>67</v>
      </c>
      <c r="E448" s="8"/>
      <c r="F448" s="10">
        <f t="shared" si="18"/>
        <v>0.092</v>
      </c>
      <c r="G448" s="10">
        <f t="shared" si="19"/>
        <v>21</v>
      </c>
      <c r="H448" s="10">
        <f t="shared" si="20"/>
        <v>0.18</v>
      </c>
      <c r="I448" s="10"/>
      <c r="J448" s="10"/>
    </row>
    <row r="449">
      <c r="A449" s="7" t="str">
        <f t="shared" si="1"/>
        <v>Cayman Islands-The Americas2006</v>
      </c>
      <c r="B449" s="8" t="s">
        <v>113</v>
      </c>
      <c r="C449" s="5" t="s">
        <v>84</v>
      </c>
      <c r="D449" s="9" t="s">
        <v>68</v>
      </c>
      <c r="E449" s="8"/>
      <c r="F449" s="10">
        <f t="shared" si="18"/>
        <v>0.091</v>
      </c>
      <c r="G449" s="10">
        <f t="shared" si="19"/>
        <v>23</v>
      </c>
      <c r="H449" s="10">
        <f t="shared" si="20"/>
        <v>0.18</v>
      </c>
      <c r="I449" s="10"/>
      <c r="J449" s="10"/>
    </row>
    <row r="450">
      <c r="A450" s="7" t="str">
        <f t="shared" si="1"/>
        <v>Cayman Islands-The Americas2007</v>
      </c>
      <c r="B450" s="8" t="s">
        <v>113</v>
      </c>
      <c r="C450" s="5" t="s">
        <v>84</v>
      </c>
      <c r="D450" s="9" t="s">
        <v>69</v>
      </c>
      <c r="E450" s="8"/>
      <c r="F450" s="10">
        <f t="shared" si="18"/>
        <v>0.1</v>
      </c>
      <c r="G450" s="10">
        <f t="shared" si="19"/>
        <v>30</v>
      </c>
      <c r="H450" s="10">
        <f t="shared" si="20"/>
        <v>0.181</v>
      </c>
      <c r="I450" s="10"/>
      <c r="J450" s="10"/>
    </row>
    <row r="451">
      <c r="A451" s="7" t="str">
        <f t="shared" si="1"/>
        <v>Cayman Islands-The Americas2008</v>
      </c>
      <c r="B451" s="8" t="s">
        <v>113</v>
      </c>
      <c r="C451" s="5" t="s">
        <v>84</v>
      </c>
      <c r="D451" s="9" t="s">
        <v>70</v>
      </c>
      <c r="E451" s="8"/>
      <c r="F451" s="10">
        <f t="shared" si="18"/>
        <v>0.097</v>
      </c>
      <c r="G451" s="10">
        <f t="shared" si="19"/>
        <v>35</v>
      </c>
      <c r="H451" s="10">
        <f t="shared" si="20"/>
        <v>0.149</v>
      </c>
      <c r="I451" s="10"/>
      <c r="J451" s="10"/>
    </row>
    <row r="452">
      <c r="A452" s="7" t="str">
        <f t="shared" si="1"/>
        <v>Cayman Islands-The Americas2009</v>
      </c>
      <c r="B452" s="8" t="s">
        <v>113</v>
      </c>
      <c r="C452" s="5" t="s">
        <v>84</v>
      </c>
      <c r="D452" s="9" t="s">
        <v>71</v>
      </c>
      <c r="E452" s="8"/>
      <c r="F452" s="10">
        <f t="shared" si="18"/>
        <v>0.087</v>
      </c>
      <c r="G452" s="10">
        <f t="shared" si="19"/>
        <v>35</v>
      </c>
      <c r="H452" s="10">
        <f t="shared" si="20"/>
        <v>0.15</v>
      </c>
      <c r="I452" s="10"/>
      <c r="J452" s="10"/>
    </row>
    <row r="453">
      <c r="A453" s="7" t="str">
        <f t="shared" si="1"/>
        <v>Cayman Islands-The Americas2010</v>
      </c>
      <c r="B453" s="8" t="s">
        <v>113</v>
      </c>
      <c r="C453" s="5" t="s">
        <v>84</v>
      </c>
      <c r="D453" s="9" t="s">
        <v>72</v>
      </c>
      <c r="E453" s="8"/>
      <c r="F453" s="10">
        <f t="shared" si="18"/>
        <v>0.087</v>
      </c>
      <c r="G453" s="10">
        <f t="shared" si="19"/>
        <v>43</v>
      </c>
      <c r="H453" s="10">
        <f t="shared" si="20"/>
        <v>0.157</v>
      </c>
      <c r="I453" s="10"/>
      <c r="J453" s="10"/>
    </row>
    <row r="454">
      <c r="A454" s="7" t="str">
        <f t="shared" si="1"/>
        <v>Cayman Islands-The Americas2011</v>
      </c>
      <c r="B454" s="8" t="s">
        <v>113</v>
      </c>
      <c r="C454" s="5" t="s">
        <v>84</v>
      </c>
      <c r="D454" s="9" t="s">
        <v>73</v>
      </c>
      <c r="E454" s="8"/>
      <c r="F454" s="10">
        <f t="shared" si="18"/>
        <v>0.084</v>
      </c>
      <c r="G454" s="10">
        <f t="shared" si="19"/>
        <v>48</v>
      </c>
      <c r="H454" s="10">
        <f t="shared" si="20"/>
        <v>0.151</v>
      </c>
      <c r="I454" s="10"/>
      <c r="J454" s="10"/>
    </row>
    <row r="455">
      <c r="A455" s="7" t="str">
        <f t="shared" si="1"/>
        <v>Cayman Islands-The Americas2012</v>
      </c>
      <c r="B455" s="8" t="s">
        <v>113</v>
      </c>
      <c r="C455" s="5" t="s">
        <v>84</v>
      </c>
      <c r="D455" s="9" t="s">
        <v>74</v>
      </c>
      <c r="E455" s="8"/>
      <c r="F455" s="10">
        <f t="shared" si="18"/>
        <v>0.086</v>
      </c>
      <c r="G455" s="10">
        <f t="shared" si="19"/>
        <v>51</v>
      </c>
      <c r="H455" s="10">
        <f t="shared" si="20"/>
        <v>0.15</v>
      </c>
      <c r="I455" s="10"/>
      <c r="J455" s="10"/>
    </row>
    <row r="456">
      <c r="A456" s="7" t="str">
        <f t="shared" si="1"/>
        <v>Cayman Islands-The Americas2000</v>
      </c>
      <c r="B456" s="8" t="s">
        <v>113</v>
      </c>
      <c r="C456" s="5" t="s">
        <v>84</v>
      </c>
      <c r="D456" s="9" t="s">
        <v>62</v>
      </c>
      <c r="E456" s="8"/>
      <c r="F456" s="10">
        <f t="shared" si="18"/>
        <v>0.064</v>
      </c>
      <c r="G456" s="10">
        <f t="shared" si="19"/>
        <v>70</v>
      </c>
      <c r="H456" s="10">
        <f t="shared" si="20"/>
        <v>0.221</v>
      </c>
      <c r="I456" s="10"/>
      <c r="J456" s="10"/>
    </row>
    <row r="457">
      <c r="A457" s="7" t="str">
        <f t="shared" si="1"/>
        <v>Central African Republic-Africa2001</v>
      </c>
      <c r="B457" s="8" t="s">
        <v>114</v>
      </c>
      <c r="C457" s="5" t="s">
        <v>78</v>
      </c>
      <c r="D457" s="9" t="s">
        <v>63</v>
      </c>
      <c r="E457" s="11">
        <v>9.14500332E8</v>
      </c>
      <c r="F457" s="12">
        <v>0.043</v>
      </c>
      <c r="G457" s="12">
        <v>11.0</v>
      </c>
      <c r="H457" s="12">
        <v>0.22</v>
      </c>
      <c r="I457" s="10"/>
      <c r="J457" s="10"/>
    </row>
    <row r="458">
      <c r="A458" s="7" t="str">
        <f t="shared" si="1"/>
        <v>Central African Republic-Africa2002</v>
      </c>
      <c r="B458" s="8" t="s">
        <v>114</v>
      </c>
      <c r="C458" s="5" t="s">
        <v>78</v>
      </c>
      <c r="D458" s="9" t="s">
        <v>64</v>
      </c>
      <c r="E458" s="11">
        <v>9.31833294E8</v>
      </c>
      <c r="F458" s="12">
        <v>0.04</v>
      </c>
      <c r="G458" s="12">
        <v>10.0</v>
      </c>
      <c r="H458" s="12">
        <v>0.207</v>
      </c>
      <c r="I458" s="10"/>
      <c r="J458" s="10"/>
    </row>
    <row r="459">
      <c r="A459" s="7" t="str">
        <f t="shared" si="1"/>
        <v>Central African Republic-Africa2003</v>
      </c>
      <c r="B459" s="8" t="s">
        <v>114</v>
      </c>
      <c r="C459" s="5" t="s">
        <v>78</v>
      </c>
      <c r="D459" s="9" t="s">
        <v>65</v>
      </c>
      <c r="E459" s="11">
        <v>9.91387865E8</v>
      </c>
      <c r="F459" s="12">
        <v>0.042</v>
      </c>
      <c r="G459" s="12">
        <v>11.0</v>
      </c>
      <c r="H459" s="12">
        <v>0.18</v>
      </c>
      <c r="I459" s="10"/>
      <c r="J459" s="10"/>
    </row>
    <row r="460">
      <c r="A460" s="7" t="str">
        <f t="shared" si="1"/>
        <v>Central African Republic-Africa2004</v>
      </c>
      <c r="B460" s="8" t="s">
        <v>114</v>
      </c>
      <c r="C460" s="5" t="s">
        <v>78</v>
      </c>
      <c r="D460" s="9" t="s">
        <v>66</v>
      </c>
      <c r="E460" s="11">
        <v>1.139754772E9</v>
      </c>
      <c r="F460" s="12">
        <v>0.044</v>
      </c>
      <c r="G460" s="12">
        <v>13.0</v>
      </c>
      <c r="H460" s="12">
        <v>0.18</v>
      </c>
      <c r="I460" s="10"/>
      <c r="J460" s="10"/>
    </row>
    <row r="461">
      <c r="A461" s="7" t="str">
        <f t="shared" si="1"/>
        <v>Central African Republic-Africa2005</v>
      </c>
      <c r="B461" s="8" t="s">
        <v>114</v>
      </c>
      <c r="C461" s="5" t="s">
        <v>78</v>
      </c>
      <c r="D461" s="9" t="s">
        <v>67</v>
      </c>
      <c r="E461" s="11">
        <v>1.270080228E9</v>
      </c>
      <c r="F461" s="12">
        <v>0.041</v>
      </c>
      <c r="G461" s="12">
        <v>14.0</v>
      </c>
      <c r="H461" s="12">
        <v>0.18</v>
      </c>
      <c r="I461" s="10"/>
      <c r="J461" s="10"/>
    </row>
    <row r="462">
      <c r="A462" s="7" t="str">
        <f t="shared" si="1"/>
        <v>Central African Republic-Africa2006</v>
      </c>
      <c r="B462" s="8" t="s">
        <v>114</v>
      </c>
      <c r="C462" s="5" t="s">
        <v>78</v>
      </c>
      <c r="D462" s="9" t="s">
        <v>68</v>
      </c>
      <c r="E462" s="11">
        <v>1.350300947E9</v>
      </c>
      <c r="F462" s="12">
        <v>0.044</v>
      </c>
      <c r="G462" s="12">
        <v>15.0</v>
      </c>
      <c r="H462" s="12">
        <v>0.177</v>
      </c>
      <c r="I462" s="10"/>
      <c r="J462" s="10"/>
    </row>
    <row r="463">
      <c r="A463" s="7" t="str">
        <f t="shared" si="1"/>
        <v>Central African Republic-Africa2007</v>
      </c>
      <c r="B463" s="8" t="s">
        <v>114</v>
      </c>
      <c r="C463" s="5" t="s">
        <v>78</v>
      </c>
      <c r="D463" s="9" t="s">
        <v>69</v>
      </c>
      <c r="E463" s="11">
        <v>1.473721521E9</v>
      </c>
      <c r="F463" s="12">
        <v>0.04</v>
      </c>
      <c r="G463" s="12">
        <v>15.0</v>
      </c>
      <c r="H463" s="12">
        <v>0.153</v>
      </c>
      <c r="I463" s="10"/>
      <c r="J463" s="10"/>
    </row>
    <row r="464">
      <c r="A464" s="7" t="str">
        <f t="shared" si="1"/>
        <v>Central African Republic-Africa2008</v>
      </c>
      <c r="B464" s="8" t="s">
        <v>114</v>
      </c>
      <c r="C464" s="5" t="s">
        <v>78</v>
      </c>
      <c r="D464" s="9" t="s">
        <v>70</v>
      </c>
      <c r="E464" s="11">
        <v>1.69812568E9</v>
      </c>
      <c r="F464" s="12">
        <v>0.043</v>
      </c>
      <c r="G464" s="12">
        <v>18.0</v>
      </c>
      <c r="H464" s="12">
        <v>0.15</v>
      </c>
      <c r="I464" s="10"/>
      <c r="J464" s="10"/>
    </row>
    <row r="465">
      <c r="A465" s="7" t="str">
        <f t="shared" si="1"/>
        <v>Central African Republic-Africa2009</v>
      </c>
      <c r="B465" s="8" t="s">
        <v>114</v>
      </c>
      <c r="C465" s="5" t="s">
        <v>78</v>
      </c>
      <c r="D465" s="9" t="s">
        <v>71</v>
      </c>
      <c r="E465" s="11">
        <v>1.985370255E9</v>
      </c>
      <c r="F465" s="12">
        <v>0.043</v>
      </c>
      <c r="G465" s="12">
        <v>20.0</v>
      </c>
      <c r="H465" s="10">
        <f t="shared" ref="H465:H469" si="21">if(AND(C2=C3,D2=D2+1,ISBLANK(H3)),H2,H3)</f>
        <v>0.18</v>
      </c>
      <c r="I465" s="10"/>
      <c r="J465" s="10"/>
    </row>
    <row r="466">
      <c r="A466" s="7" t="str">
        <f t="shared" si="1"/>
        <v>Central African Republic-Africa2010</v>
      </c>
      <c r="B466" s="8" t="s">
        <v>114</v>
      </c>
      <c r="C466" s="5" t="s">
        <v>78</v>
      </c>
      <c r="D466" s="9" t="s">
        <v>72</v>
      </c>
      <c r="E466" s="11">
        <v>1.981728179E9</v>
      </c>
      <c r="F466" s="12">
        <v>0.036</v>
      </c>
      <c r="G466" s="12">
        <v>17.0</v>
      </c>
      <c r="H466" s="10">
        <f t="shared" si="21"/>
        <v>0.18</v>
      </c>
      <c r="I466" s="10"/>
      <c r="J466" s="10"/>
    </row>
    <row r="467">
      <c r="A467" s="7" t="str">
        <f t="shared" si="1"/>
        <v>Central African Republic-Africa2011</v>
      </c>
      <c r="B467" s="8" t="s">
        <v>114</v>
      </c>
      <c r="C467" s="5" t="s">
        <v>78</v>
      </c>
      <c r="D467" s="9" t="s">
        <v>73</v>
      </c>
      <c r="E467" s="11">
        <v>1.986014759E9</v>
      </c>
      <c r="F467" s="12">
        <v>0.039</v>
      </c>
      <c r="G467" s="12">
        <v>18.0</v>
      </c>
      <c r="H467" s="10">
        <f t="shared" si="21"/>
        <v>0.18</v>
      </c>
      <c r="I467" s="10"/>
      <c r="J467" s="10"/>
    </row>
    <row r="468">
      <c r="A468" s="7" t="str">
        <f t="shared" si="1"/>
        <v>Central African Republic-Africa2012</v>
      </c>
      <c r="B468" s="8" t="s">
        <v>114</v>
      </c>
      <c r="C468" s="5" t="s">
        <v>78</v>
      </c>
      <c r="D468" s="9" t="s">
        <v>74</v>
      </c>
      <c r="E468" s="11">
        <v>2.195599491E9</v>
      </c>
      <c r="F468" s="12">
        <v>0.039</v>
      </c>
      <c r="G468" s="12">
        <v>19.0</v>
      </c>
      <c r="H468" s="10">
        <f t="shared" si="21"/>
        <v>0.18</v>
      </c>
      <c r="I468" s="10"/>
      <c r="J468" s="10"/>
    </row>
    <row r="469">
      <c r="A469" s="7" t="str">
        <f t="shared" si="1"/>
        <v>Central African Republic-Africa2000</v>
      </c>
      <c r="B469" s="8" t="s">
        <v>114</v>
      </c>
      <c r="C469" s="5" t="s">
        <v>78</v>
      </c>
      <c r="D469" s="9" t="s">
        <v>62</v>
      </c>
      <c r="E469" s="11">
        <v>2.169706411E9</v>
      </c>
      <c r="F469" s="12">
        <v>0.038</v>
      </c>
      <c r="G469" s="12">
        <v>18.0</v>
      </c>
      <c r="H469" s="10">
        <f t="shared" si="21"/>
        <v>0.18</v>
      </c>
      <c r="I469" s="10"/>
      <c r="J469" s="10"/>
    </row>
    <row r="470">
      <c r="A470" s="7" t="str">
        <f t="shared" si="1"/>
        <v>Chad-Africa2001</v>
      </c>
      <c r="B470" s="8" t="s">
        <v>115</v>
      </c>
      <c r="C470" s="5" t="s">
        <v>78</v>
      </c>
      <c r="D470" s="9" t="s">
        <v>63</v>
      </c>
      <c r="E470" s="11">
        <v>1.385058212E9</v>
      </c>
      <c r="F470" s="12">
        <v>0.063</v>
      </c>
      <c r="G470" s="12">
        <v>10.0</v>
      </c>
      <c r="H470" s="12">
        <v>0.22</v>
      </c>
      <c r="I470" s="10"/>
      <c r="J470" s="10"/>
    </row>
    <row r="471">
      <c r="A471" s="7" t="str">
        <f t="shared" si="1"/>
        <v>Chad-Africa2002</v>
      </c>
      <c r="B471" s="8" t="s">
        <v>115</v>
      </c>
      <c r="C471" s="5" t="s">
        <v>78</v>
      </c>
      <c r="D471" s="9" t="s">
        <v>64</v>
      </c>
      <c r="E471" s="11">
        <v>1.709347777E9</v>
      </c>
      <c r="F471" s="12">
        <v>0.06</v>
      </c>
      <c r="G471" s="12">
        <v>12.0</v>
      </c>
      <c r="H471" s="12">
        <v>0.207</v>
      </c>
      <c r="I471" s="10"/>
      <c r="J471" s="10"/>
    </row>
    <row r="472">
      <c r="A472" s="7" t="str">
        <f t="shared" si="1"/>
        <v>Chad-Africa2003</v>
      </c>
      <c r="B472" s="8" t="s">
        <v>115</v>
      </c>
      <c r="C472" s="5" t="s">
        <v>78</v>
      </c>
      <c r="D472" s="9" t="s">
        <v>65</v>
      </c>
      <c r="E472" s="11">
        <v>1.987622269E9</v>
      </c>
      <c r="F472" s="12">
        <v>0.08</v>
      </c>
      <c r="G472" s="12">
        <v>18.0</v>
      </c>
      <c r="H472" s="12">
        <v>0.18</v>
      </c>
      <c r="I472" s="10"/>
      <c r="J472" s="10"/>
    </row>
    <row r="473">
      <c r="A473" s="7" t="str">
        <f t="shared" si="1"/>
        <v>Chad-Africa2004</v>
      </c>
      <c r="B473" s="8" t="s">
        <v>115</v>
      </c>
      <c r="C473" s="5" t="s">
        <v>78</v>
      </c>
      <c r="D473" s="9" t="s">
        <v>66</v>
      </c>
      <c r="E473" s="11">
        <v>2.736666451E9</v>
      </c>
      <c r="F473" s="12">
        <v>0.058</v>
      </c>
      <c r="G473" s="12">
        <v>17.0</v>
      </c>
      <c r="H473" s="12">
        <v>0.18</v>
      </c>
      <c r="I473" s="10"/>
      <c r="J473" s="10"/>
    </row>
    <row r="474">
      <c r="A474" s="7" t="str">
        <f t="shared" si="1"/>
        <v>Chad-Africa2005</v>
      </c>
      <c r="B474" s="8" t="s">
        <v>115</v>
      </c>
      <c r="C474" s="5" t="s">
        <v>78</v>
      </c>
      <c r="D474" s="9" t="s">
        <v>67</v>
      </c>
      <c r="E474" s="11">
        <v>4.414929142E9</v>
      </c>
      <c r="F474" s="12">
        <v>0.051</v>
      </c>
      <c r="G474" s="12">
        <v>23.0</v>
      </c>
      <c r="H474" s="12">
        <v>0.18</v>
      </c>
      <c r="I474" s="10"/>
      <c r="J474" s="10"/>
    </row>
    <row r="475">
      <c r="A475" s="7" t="str">
        <f t="shared" si="1"/>
        <v>Chad-Africa2006</v>
      </c>
      <c r="B475" s="8" t="s">
        <v>115</v>
      </c>
      <c r="C475" s="5" t="s">
        <v>78</v>
      </c>
      <c r="D475" s="9" t="s">
        <v>68</v>
      </c>
      <c r="E475" s="11">
        <v>6.646663021E9</v>
      </c>
      <c r="F475" s="12">
        <v>0.047</v>
      </c>
      <c r="G475" s="12">
        <v>25.0</v>
      </c>
      <c r="H475" s="12">
        <v>0.177</v>
      </c>
      <c r="I475" s="10"/>
      <c r="J475" s="10"/>
    </row>
    <row r="476">
      <c r="A476" s="7" t="str">
        <f t="shared" si="1"/>
        <v>Chad-Africa2007</v>
      </c>
      <c r="B476" s="8" t="s">
        <v>115</v>
      </c>
      <c r="C476" s="5" t="s">
        <v>78</v>
      </c>
      <c r="D476" s="9" t="s">
        <v>69</v>
      </c>
      <c r="E476" s="11">
        <v>7.42210252E9</v>
      </c>
      <c r="F476" s="12">
        <v>0.04</v>
      </c>
      <c r="G476" s="12">
        <v>24.0</v>
      </c>
      <c r="H476" s="12">
        <v>0.153</v>
      </c>
      <c r="I476" s="10"/>
      <c r="J476" s="10"/>
    </row>
    <row r="477">
      <c r="A477" s="7" t="str">
        <f t="shared" si="1"/>
        <v>Chad-Africa2008</v>
      </c>
      <c r="B477" s="8" t="s">
        <v>115</v>
      </c>
      <c r="C477" s="5" t="s">
        <v>78</v>
      </c>
      <c r="D477" s="9" t="s">
        <v>70</v>
      </c>
      <c r="E477" s="11">
        <v>8.638711757E9</v>
      </c>
      <c r="F477" s="12">
        <v>0.042</v>
      </c>
      <c r="G477" s="12">
        <v>27.0</v>
      </c>
      <c r="H477" s="12">
        <v>0.15</v>
      </c>
      <c r="I477" s="10"/>
      <c r="J477" s="10"/>
    </row>
    <row r="478">
      <c r="A478" s="7" t="str">
        <f t="shared" si="1"/>
        <v>Chad-Africa2009</v>
      </c>
      <c r="B478" s="8" t="s">
        <v>115</v>
      </c>
      <c r="C478" s="5" t="s">
        <v>78</v>
      </c>
      <c r="D478" s="9" t="s">
        <v>71</v>
      </c>
      <c r="E478" s="11">
        <v>1.0351933632E10</v>
      </c>
      <c r="F478" s="12">
        <v>0.036</v>
      </c>
      <c r="G478" s="12">
        <v>27.0</v>
      </c>
      <c r="H478" s="10">
        <f t="shared" ref="H478:H482" si="22">if(AND(C2=C3,D2=D2+1,ISBLANK(H3)),H2,H3)</f>
        <v>0.18</v>
      </c>
      <c r="I478" s="10"/>
      <c r="J478" s="10"/>
    </row>
    <row r="479">
      <c r="A479" s="7" t="str">
        <f t="shared" si="1"/>
        <v>Chad-Africa2010</v>
      </c>
      <c r="B479" s="8" t="s">
        <v>115</v>
      </c>
      <c r="C479" s="5" t="s">
        <v>78</v>
      </c>
      <c r="D479" s="9" t="s">
        <v>72</v>
      </c>
      <c r="E479" s="11">
        <v>9.25348429E9</v>
      </c>
      <c r="F479" s="12">
        <v>0.045</v>
      </c>
      <c r="G479" s="12">
        <v>28.0</v>
      </c>
      <c r="H479" s="10">
        <f t="shared" si="22"/>
        <v>0.18</v>
      </c>
      <c r="I479" s="10"/>
      <c r="J479" s="10"/>
    </row>
    <row r="480">
      <c r="A480" s="7" t="str">
        <f t="shared" si="1"/>
        <v>Chad-Africa2011</v>
      </c>
      <c r="B480" s="8" t="s">
        <v>115</v>
      </c>
      <c r="C480" s="5" t="s">
        <v>78</v>
      </c>
      <c r="D480" s="9" t="s">
        <v>73</v>
      </c>
      <c r="E480" s="11">
        <v>1.0657705072E10</v>
      </c>
      <c r="F480" s="12">
        <v>0.04</v>
      </c>
      <c r="G480" s="12">
        <v>29.0</v>
      </c>
      <c r="H480" s="10">
        <f t="shared" si="22"/>
        <v>0.18</v>
      </c>
      <c r="I480" s="10"/>
      <c r="J480" s="10"/>
    </row>
    <row r="481">
      <c r="A481" s="7" t="str">
        <f t="shared" si="1"/>
        <v>Chad-Africa2012</v>
      </c>
      <c r="B481" s="8" t="s">
        <v>115</v>
      </c>
      <c r="C481" s="5" t="s">
        <v>78</v>
      </c>
      <c r="D481" s="9" t="s">
        <v>74</v>
      </c>
      <c r="E481" s="11">
        <v>1.2156380062E10</v>
      </c>
      <c r="F481" s="12">
        <v>0.028</v>
      </c>
      <c r="G481" s="12">
        <v>25.0</v>
      </c>
      <c r="H481" s="10">
        <f t="shared" si="22"/>
        <v>0.18</v>
      </c>
      <c r="I481" s="10"/>
      <c r="J481" s="10"/>
    </row>
    <row r="482">
      <c r="A482" s="7" t="str">
        <f t="shared" si="1"/>
        <v>Chad-Africa2000</v>
      </c>
      <c r="B482" s="8" t="s">
        <v>115</v>
      </c>
      <c r="C482" s="5" t="s">
        <v>78</v>
      </c>
      <c r="D482" s="9" t="s">
        <v>62</v>
      </c>
      <c r="E482" s="11">
        <v>1.2887072082E10</v>
      </c>
      <c r="F482" s="12">
        <v>0.028</v>
      </c>
      <c r="G482" s="12">
        <v>25.0</v>
      </c>
      <c r="H482" s="10">
        <f t="shared" si="22"/>
        <v>0.18</v>
      </c>
      <c r="I482" s="10"/>
      <c r="J482" s="10"/>
    </row>
    <row r="483">
      <c r="A483" s="7" t="str">
        <f t="shared" si="1"/>
        <v>Chile-The Americas2001</v>
      </c>
      <c r="B483" s="8" t="s">
        <v>116</v>
      </c>
      <c r="C483" s="5" t="s">
        <v>84</v>
      </c>
      <c r="D483" s="9" t="s">
        <v>63</v>
      </c>
      <c r="E483" s="11">
        <v>7.9328640264E10</v>
      </c>
      <c r="F483" s="12">
        <v>0.077</v>
      </c>
      <c r="G483" s="12">
        <v>390.0</v>
      </c>
      <c r="H483" s="12">
        <v>0.148</v>
      </c>
      <c r="I483" s="10"/>
      <c r="J483" s="10"/>
    </row>
    <row r="484">
      <c r="A484" s="7" t="str">
        <f t="shared" si="1"/>
        <v>Chile-The Americas2002</v>
      </c>
      <c r="B484" s="8" t="s">
        <v>116</v>
      </c>
      <c r="C484" s="5" t="s">
        <v>84</v>
      </c>
      <c r="D484" s="9" t="s">
        <v>64</v>
      </c>
      <c r="E484" s="11">
        <v>7.2336972322E10</v>
      </c>
      <c r="F484" s="12">
        <v>0.077</v>
      </c>
      <c r="G484" s="12">
        <v>348.0</v>
      </c>
      <c r="H484" s="12">
        <v>0.119</v>
      </c>
      <c r="I484" s="10"/>
      <c r="J484" s="10"/>
    </row>
    <row r="485">
      <c r="A485" s="7" t="str">
        <f t="shared" si="1"/>
        <v>Chile-The Americas2003</v>
      </c>
      <c r="B485" s="8" t="s">
        <v>116</v>
      </c>
      <c r="C485" s="5" t="s">
        <v>84</v>
      </c>
      <c r="D485" s="9" t="s">
        <v>65</v>
      </c>
      <c r="E485" s="11">
        <v>7.0984568429E10</v>
      </c>
      <c r="F485" s="12">
        <v>0.075</v>
      </c>
      <c r="G485" s="12">
        <v>331.0</v>
      </c>
      <c r="H485" s="12">
        <v>0.078</v>
      </c>
      <c r="I485" s="10"/>
      <c r="J485" s="10"/>
    </row>
    <row r="486">
      <c r="A486" s="7" t="str">
        <f t="shared" si="1"/>
        <v>Chile-The Americas2004</v>
      </c>
      <c r="B486" s="8" t="s">
        <v>116</v>
      </c>
      <c r="C486" s="5" t="s">
        <v>84</v>
      </c>
      <c r="D486" s="9" t="s">
        <v>66</v>
      </c>
      <c r="E486" s="11">
        <v>7.7840186385E10</v>
      </c>
      <c r="F486" s="12">
        <v>0.071</v>
      </c>
      <c r="G486" s="12">
        <v>338.0</v>
      </c>
      <c r="H486" s="12">
        <v>0.062</v>
      </c>
      <c r="I486" s="10"/>
      <c r="J486" s="10"/>
    </row>
    <row r="487">
      <c r="A487" s="7" t="str">
        <f t="shared" si="1"/>
        <v>Chile-The Americas2005</v>
      </c>
      <c r="B487" s="8" t="s">
        <v>116</v>
      </c>
      <c r="C487" s="5" t="s">
        <v>84</v>
      </c>
      <c r="D487" s="9" t="s">
        <v>67</v>
      </c>
      <c r="E487" s="11">
        <v>1.01E11</v>
      </c>
      <c r="F487" s="12">
        <v>0.067</v>
      </c>
      <c r="G487" s="12">
        <v>414.0</v>
      </c>
      <c r="H487" s="12">
        <v>0.051</v>
      </c>
      <c r="I487" s="10"/>
      <c r="J487" s="10"/>
    </row>
    <row r="488">
      <c r="A488" s="7" t="str">
        <f t="shared" si="1"/>
        <v>Chile-The Americas2006</v>
      </c>
      <c r="B488" s="8" t="s">
        <v>116</v>
      </c>
      <c r="C488" s="5" t="s">
        <v>84</v>
      </c>
      <c r="D488" s="9" t="s">
        <v>68</v>
      </c>
      <c r="E488" s="11">
        <v>1.24E11</v>
      </c>
      <c r="F488" s="12">
        <v>0.066</v>
      </c>
      <c r="G488" s="12">
        <v>497.0</v>
      </c>
      <c r="H488" s="12">
        <v>0.067</v>
      </c>
      <c r="I488" s="10"/>
      <c r="J488" s="10"/>
    </row>
    <row r="489">
      <c r="A489" s="7" t="str">
        <f t="shared" si="1"/>
        <v>Chile-The Americas2007</v>
      </c>
      <c r="B489" s="8" t="s">
        <v>116</v>
      </c>
      <c r="C489" s="5" t="s">
        <v>84</v>
      </c>
      <c r="D489" s="9" t="s">
        <v>69</v>
      </c>
      <c r="E489" s="11">
        <v>1.55E11</v>
      </c>
      <c r="F489" s="12">
        <v>0.062</v>
      </c>
      <c r="G489" s="12">
        <v>587.0</v>
      </c>
      <c r="H489" s="12">
        <v>0.08</v>
      </c>
      <c r="I489" s="10"/>
      <c r="J489" s="10"/>
    </row>
    <row r="490">
      <c r="A490" s="7" t="str">
        <f t="shared" si="1"/>
        <v>Chile-The Americas2008</v>
      </c>
      <c r="B490" s="8" t="s">
        <v>116</v>
      </c>
      <c r="C490" s="5" t="s">
        <v>84</v>
      </c>
      <c r="D490" s="9" t="s">
        <v>70</v>
      </c>
      <c r="E490" s="11">
        <v>1.73E11</v>
      </c>
      <c r="F490" s="12">
        <v>0.064</v>
      </c>
      <c r="G490" s="12">
        <v>665.0</v>
      </c>
      <c r="H490" s="12">
        <v>0.087</v>
      </c>
      <c r="I490" s="10"/>
      <c r="J490" s="10"/>
    </row>
    <row r="491">
      <c r="A491" s="7" t="str">
        <f t="shared" si="1"/>
        <v>Chile-The Americas2009</v>
      </c>
      <c r="B491" s="8" t="s">
        <v>116</v>
      </c>
      <c r="C491" s="5" t="s">
        <v>84</v>
      </c>
      <c r="D491" s="9" t="s">
        <v>71</v>
      </c>
      <c r="E491" s="11">
        <v>1.8E11</v>
      </c>
      <c r="F491" s="12">
        <v>0.068</v>
      </c>
      <c r="G491" s="12">
        <v>732.0</v>
      </c>
      <c r="H491" s="12">
        <v>0.133</v>
      </c>
      <c r="I491" s="10"/>
      <c r="J491" s="10"/>
    </row>
    <row r="492">
      <c r="A492" s="7" t="str">
        <f t="shared" si="1"/>
        <v>Chile-The Americas2010</v>
      </c>
      <c r="B492" s="8" t="s">
        <v>116</v>
      </c>
      <c r="C492" s="5" t="s">
        <v>84</v>
      </c>
      <c r="D492" s="9" t="s">
        <v>72</v>
      </c>
      <c r="E492" s="11">
        <v>1.72E11</v>
      </c>
      <c r="F492" s="12">
        <v>0.075</v>
      </c>
      <c r="G492" s="12">
        <v>760.0</v>
      </c>
      <c r="H492" s="12">
        <v>0.073</v>
      </c>
      <c r="I492" s="10"/>
      <c r="J492" s="10"/>
    </row>
    <row r="493">
      <c r="A493" s="7" t="str">
        <f t="shared" si="1"/>
        <v>Chile-The Americas2011</v>
      </c>
      <c r="B493" s="8" t="s">
        <v>116</v>
      </c>
      <c r="C493" s="5" t="s">
        <v>84</v>
      </c>
      <c r="D493" s="9" t="s">
        <v>73</v>
      </c>
      <c r="E493" s="11">
        <v>2.18E11</v>
      </c>
      <c r="F493" s="12">
        <v>0.071</v>
      </c>
      <c r="G493" s="12">
        <v>894.0</v>
      </c>
      <c r="H493" s="12">
        <v>0.048</v>
      </c>
      <c r="I493" s="10"/>
      <c r="J493" s="10"/>
    </row>
    <row r="494">
      <c r="A494" s="7" t="str">
        <f t="shared" si="1"/>
        <v>Chile-The Americas2012</v>
      </c>
      <c r="B494" s="8" t="s">
        <v>116</v>
      </c>
      <c r="C494" s="5" t="s">
        <v>84</v>
      </c>
      <c r="D494" s="9" t="s">
        <v>74</v>
      </c>
      <c r="E494" s="11">
        <v>2.51E11</v>
      </c>
      <c r="F494" s="12">
        <v>0.071</v>
      </c>
      <c r="G494" s="12">
        <v>1022.0</v>
      </c>
      <c r="H494" s="12">
        <v>0.09</v>
      </c>
      <c r="I494" s="10"/>
      <c r="J494" s="10"/>
    </row>
    <row r="495">
      <c r="A495" s="7" t="str">
        <f t="shared" si="1"/>
        <v>Chile-The Americas2000</v>
      </c>
      <c r="B495" s="8" t="s">
        <v>116</v>
      </c>
      <c r="C495" s="5" t="s">
        <v>84</v>
      </c>
      <c r="D495" s="9" t="s">
        <v>62</v>
      </c>
      <c r="E495" s="11">
        <v>2.66E11</v>
      </c>
      <c r="F495" s="12">
        <v>0.072</v>
      </c>
      <c r="G495" s="12">
        <v>1103.0</v>
      </c>
      <c r="H495" s="12">
        <v>0.101</v>
      </c>
      <c r="I495" s="10"/>
      <c r="J495" s="10"/>
    </row>
    <row r="496">
      <c r="A496" s="7" t="str">
        <f t="shared" si="1"/>
        <v>China-Asia2001</v>
      </c>
      <c r="B496" s="8" t="s">
        <v>117</v>
      </c>
      <c r="C496" s="5" t="s">
        <v>61</v>
      </c>
      <c r="D496" s="9" t="s">
        <v>63</v>
      </c>
      <c r="E496" s="11">
        <v>1.2E12</v>
      </c>
      <c r="F496" s="12">
        <v>0.046</v>
      </c>
      <c r="G496" s="12">
        <v>43.0</v>
      </c>
      <c r="H496" s="12">
        <v>0.059</v>
      </c>
      <c r="I496" s="10"/>
      <c r="J496" s="10"/>
    </row>
    <row r="497">
      <c r="A497" s="7" t="str">
        <f t="shared" si="1"/>
        <v>China-Asia2002</v>
      </c>
      <c r="B497" s="8" t="s">
        <v>117</v>
      </c>
      <c r="C497" s="5" t="s">
        <v>61</v>
      </c>
      <c r="D497" s="9" t="s">
        <v>64</v>
      </c>
      <c r="E497" s="11">
        <v>1.32E12</v>
      </c>
      <c r="F497" s="12">
        <v>0.046</v>
      </c>
      <c r="G497" s="12">
        <v>47.0</v>
      </c>
      <c r="H497" s="12">
        <v>0.059</v>
      </c>
      <c r="I497" s="10"/>
      <c r="J497" s="10"/>
    </row>
    <row r="498">
      <c r="A498" s="7" t="str">
        <f t="shared" si="1"/>
        <v>China-Asia2003</v>
      </c>
      <c r="B498" s="8" t="s">
        <v>117</v>
      </c>
      <c r="C498" s="5" t="s">
        <v>61</v>
      </c>
      <c r="D498" s="9" t="s">
        <v>65</v>
      </c>
      <c r="E498" s="11">
        <v>1.45E12</v>
      </c>
      <c r="F498" s="12">
        <v>0.048</v>
      </c>
      <c r="G498" s="12">
        <v>54.0</v>
      </c>
      <c r="H498" s="12">
        <v>0.053</v>
      </c>
      <c r="I498" s="10"/>
      <c r="J498" s="10"/>
    </row>
    <row r="499">
      <c r="A499" s="7" t="str">
        <f t="shared" si="1"/>
        <v>China-Asia2004</v>
      </c>
      <c r="B499" s="8" t="s">
        <v>117</v>
      </c>
      <c r="C499" s="5" t="s">
        <v>61</v>
      </c>
      <c r="D499" s="9" t="s">
        <v>66</v>
      </c>
      <c r="E499" s="11">
        <v>1.64E12</v>
      </c>
      <c r="F499" s="12">
        <v>0.048</v>
      </c>
      <c r="G499" s="12">
        <v>61.0</v>
      </c>
      <c r="H499" s="12">
        <v>0.053</v>
      </c>
      <c r="I499" s="10"/>
      <c r="J499" s="10"/>
    </row>
    <row r="500">
      <c r="A500" s="7" t="str">
        <f t="shared" si="1"/>
        <v>China-Asia2005</v>
      </c>
      <c r="B500" s="8" t="s">
        <v>117</v>
      </c>
      <c r="C500" s="5" t="s">
        <v>61</v>
      </c>
      <c r="D500" s="9" t="s">
        <v>67</v>
      </c>
      <c r="E500" s="11">
        <v>1.93E12</v>
      </c>
      <c r="F500" s="12">
        <v>0.047</v>
      </c>
      <c r="G500" s="12">
        <v>70.0</v>
      </c>
      <c r="H500" s="12">
        <v>0.056</v>
      </c>
      <c r="I500" s="10"/>
      <c r="J500" s="10"/>
    </row>
    <row r="501">
      <c r="A501" s="7" t="str">
        <f t="shared" si="1"/>
        <v>China-Asia2006</v>
      </c>
      <c r="B501" s="8" t="s">
        <v>117</v>
      </c>
      <c r="C501" s="5" t="s">
        <v>61</v>
      </c>
      <c r="D501" s="9" t="s">
        <v>68</v>
      </c>
      <c r="E501" s="11">
        <v>2.26E12</v>
      </c>
      <c r="F501" s="12">
        <v>0.047</v>
      </c>
      <c r="G501" s="12">
        <v>80.0</v>
      </c>
      <c r="H501" s="12">
        <v>0.056</v>
      </c>
      <c r="I501" s="10"/>
      <c r="J501" s="10"/>
    </row>
    <row r="502">
      <c r="A502" s="7" t="str">
        <f t="shared" si="1"/>
        <v>China-Asia2007</v>
      </c>
      <c r="B502" s="8" t="s">
        <v>117</v>
      </c>
      <c r="C502" s="5" t="s">
        <v>61</v>
      </c>
      <c r="D502" s="9" t="s">
        <v>69</v>
      </c>
      <c r="E502" s="11">
        <v>2.71E12</v>
      </c>
      <c r="F502" s="12">
        <v>0.046</v>
      </c>
      <c r="G502" s="12">
        <v>93.0</v>
      </c>
      <c r="H502" s="12">
        <v>0.061</v>
      </c>
      <c r="I502" s="10"/>
      <c r="J502" s="10"/>
    </row>
    <row r="503">
      <c r="A503" s="7" t="str">
        <f t="shared" si="1"/>
        <v>China-Asia2008</v>
      </c>
      <c r="B503" s="8" t="s">
        <v>117</v>
      </c>
      <c r="C503" s="5" t="s">
        <v>61</v>
      </c>
      <c r="D503" s="9" t="s">
        <v>70</v>
      </c>
      <c r="E503" s="11">
        <v>3.49E12</v>
      </c>
      <c r="F503" s="12">
        <v>0.044</v>
      </c>
      <c r="G503" s="12">
        <v>113.0</v>
      </c>
      <c r="H503" s="12">
        <v>0.075</v>
      </c>
      <c r="I503" s="10"/>
      <c r="J503" s="10"/>
    </row>
    <row r="504">
      <c r="A504" s="7" t="str">
        <f t="shared" si="1"/>
        <v>China-Asia2009</v>
      </c>
      <c r="B504" s="8" t="s">
        <v>117</v>
      </c>
      <c r="C504" s="5" t="s">
        <v>61</v>
      </c>
      <c r="D504" s="9" t="s">
        <v>71</v>
      </c>
      <c r="E504" s="11">
        <v>4.52E12</v>
      </c>
      <c r="F504" s="12">
        <v>0.046</v>
      </c>
      <c r="G504" s="12">
        <v>155.0</v>
      </c>
      <c r="H504" s="12">
        <v>0.053</v>
      </c>
      <c r="I504" s="10"/>
      <c r="J504" s="10"/>
    </row>
    <row r="505">
      <c r="A505" s="7" t="str">
        <f t="shared" si="1"/>
        <v>China-Asia2010</v>
      </c>
      <c r="B505" s="8" t="s">
        <v>117</v>
      </c>
      <c r="C505" s="5" t="s">
        <v>61</v>
      </c>
      <c r="D505" s="9" t="s">
        <v>72</v>
      </c>
      <c r="E505" s="11">
        <v>4.99E12</v>
      </c>
      <c r="F505" s="12">
        <v>0.051</v>
      </c>
      <c r="G505" s="12">
        <v>189.0</v>
      </c>
      <c r="H505" s="12">
        <v>0.053</v>
      </c>
      <c r="I505" s="10"/>
      <c r="J505" s="10"/>
    </row>
    <row r="506">
      <c r="A506" s="7" t="str">
        <f t="shared" si="1"/>
        <v>China-Asia2011</v>
      </c>
      <c r="B506" s="8" t="s">
        <v>117</v>
      </c>
      <c r="C506" s="5" t="s">
        <v>61</v>
      </c>
      <c r="D506" s="9" t="s">
        <v>73</v>
      </c>
      <c r="E506" s="11">
        <v>5.93E12</v>
      </c>
      <c r="F506" s="12">
        <v>0.05</v>
      </c>
      <c r="G506" s="12">
        <v>216.0</v>
      </c>
      <c r="H506" s="12">
        <v>0.058</v>
      </c>
      <c r="I506" s="10"/>
      <c r="J506" s="10"/>
    </row>
    <row r="507">
      <c r="A507" s="7" t="str">
        <f t="shared" si="1"/>
        <v>China-Asia2012</v>
      </c>
      <c r="B507" s="8" t="s">
        <v>117</v>
      </c>
      <c r="C507" s="5" t="s">
        <v>61</v>
      </c>
      <c r="D507" s="9" t="s">
        <v>74</v>
      </c>
      <c r="E507" s="11">
        <v>7.32E12</v>
      </c>
      <c r="F507" s="12">
        <v>0.051</v>
      </c>
      <c r="G507" s="12">
        <v>274.0</v>
      </c>
      <c r="H507" s="12">
        <v>0.066</v>
      </c>
      <c r="I507" s="10"/>
      <c r="J507" s="10"/>
    </row>
    <row r="508">
      <c r="A508" s="7" t="str">
        <f t="shared" si="1"/>
        <v>China-Asia2000</v>
      </c>
      <c r="B508" s="8" t="s">
        <v>117</v>
      </c>
      <c r="C508" s="5" t="s">
        <v>61</v>
      </c>
      <c r="D508" s="9" t="s">
        <v>62</v>
      </c>
      <c r="E508" s="11">
        <v>8.23E12</v>
      </c>
      <c r="F508" s="12">
        <v>0.054</v>
      </c>
      <c r="G508" s="12">
        <v>322.0</v>
      </c>
      <c r="H508" s="12">
        <v>0.06</v>
      </c>
      <c r="I508" s="10"/>
      <c r="J508" s="10"/>
    </row>
    <row r="509">
      <c r="A509" s="7" t="str">
        <f t="shared" si="1"/>
        <v>Colombia-The Americas2001</v>
      </c>
      <c r="B509" s="8" t="s">
        <v>118</v>
      </c>
      <c r="C509" s="5" t="s">
        <v>84</v>
      </c>
      <c r="D509" s="9" t="s">
        <v>63</v>
      </c>
      <c r="E509" s="11">
        <v>9.9886577576E10</v>
      </c>
      <c r="F509" s="12">
        <v>0.059</v>
      </c>
      <c r="G509" s="12">
        <v>148.0</v>
      </c>
      <c r="H509" s="12">
        <v>0.188</v>
      </c>
      <c r="I509" s="10"/>
      <c r="J509" s="10"/>
    </row>
    <row r="510">
      <c r="A510" s="7" t="str">
        <f t="shared" si="1"/>
        <v>Colombia-The Americas2002</v>
      </c>
      <c r="B510" s="8" t="s">
        <v>118</v>
      </c>
      <c r="C510" s="5" t="s">
        <v>84</v>
      </c>
      <c r="D510" s="9" t="s">
        <v>64</v>
      </c>
      <c r="E510" s="11">
        <v>9.8203544965E10</v>
      </c>
      <c r="F510" s="12">
        <v>0.06</v>
      </c>
      <c r="G510" s="12">
        <v>144.0</v>
      </c>
      <c r="H510" s="12">
        <v>0.207</v>
      </c>
      <c r="I510" s="10"/>
      <c r="J510" s="10"/>
    </row>
    <row r="511">
      <c r="A511" s="7" t="str">
        <f t="shared" si="1"/>
        <v>Colombia-The Americas2003</v>
      </c>
      <c r="B511" s="8" t="s">
        <v>118</v>
      </c>
      <c r="C511" s="5" t="s">
        <v>84</v>
      </c>
      <c r="D511" s="9" t="s">
        <v>65</v>
      </c>
      <c r="E511" s="11">
        <v>9.7933392356E10</v>
      </c>
      <c r="F511" s="12">
        <v>0.057</v>
      </c>
      <c r="G511" s="12">
        <v>135.0</v>
      </c>
      <c r="H511" s="12">
        <v>0.163</v>
      </c>
      <c r="I511" s="10"/>
      <c r="J511" s="10"/>
    </row>
    <row r="512">
      <c r="A512" s="7" t="str">
        <f t="shared" si="1"/>
        <v>Colombia-The Americas2004</v>
      </c>
      <c r="B512" s="8" t="s">
        <v>118</v>
      </c>
      <c r="C512" s="5" t="s">
        <v>84</v>
      </c>
      <c r="D512" s="9" t="s">
        <v>66</v>
      </c>
      <c r="E512" s="11">
        <v>9.4684582573E10</v>
      </c>
      <c r="F512" s="12">
        <v>0.059</v>
      </c>
      <c r="G512" s="12">
        <v>134.0</v>
      </c>
      <c r="H512" s="12">
        <v>0.152</v>
      </c>
      <c r="I512" s="10"/>
      <c r="J512" s="10"/>
    </row>
    <row r="513">
      <c r="A513" s="7" t="str">
        <f t="shared" si="1"/>
        <v>Colombia-The Americas2005</v>
      </c>
      <c r="B513" s="8" t="s">
        <v>118</v>
      </c>
      <c r="C513" s="5" t="s">
        <v>84</v>
      </c>
      <c r="D513" s="9" t="s">
        <v>67</v>
      </c>
      <c r="E513" s="11">
        <v>1.17E11</v>
      </c>
      <c r="F513" s="12">
        <v>0.054</v>
      </c>
      <c r="G513" s="12">
        <v>148.0</v>
      </c>
      <c r="H513" s="12">
        <v>0.151</v>
      </c>
      <c r="I513" s="10"/>
      <c r="J513" s="10"/>
    </row>
    <row r="514">
      <c r="A514" s="7" t="str">
        <f t="shared" si="1"/>
        <v>Colombia-The Americas2006</v>
      </c>
      <c r="B514" s="8" t="s">
        <v>118</v>
      </c>
      <c r="C514" s="5" t="s">
        <v>84</v>
      </c>
      <c r="D514" s="9" t="s">
        <v>68</v>
      </c>
      <c r="E514" s="11">
        <v>1.47E11</v>
      </c>
      <c r="F514" s="12">
        <v>0.058</v>
      </c>
      <c r="G514" s="12">
        <v>197.0</v>
      </c>
      <c r="H514" s="12">
        <v>0.146</v>
      </c>
      <c r="I514" s="10"/>
      <c r="J514" s="10"/>
    </row>
    <row r="515">
      <c r="A515" s="7" t="str">
        <f t="shared" si="1"/>
        <v>Colombia-The Americas2007</v>
      </c>
      <c r="B515" s="8" t="s">
        <v>118</v>
      </c>
      <c r="C515" s="5" t="s">
        <v>84</v>
      </c>
      <c r="D515" s="9" t="s">
        <v>69</v>
      </c>
      <c r="E515" s="11">
        <v>1.63E11</v>
      </c>
      <c r="F515" s="12">
        <v>0.061</v>
      </c>
      <c r="G515" s="12">
        <v>227.0</v>
      </c>
      <c r="H515" s="12">
        <v>0.129</v>
      </c>
      <c r="I515" s="10"/>
      <c r="J515" s="10"/>
    </row>
    <row r="516">
      <c r="A516" s="7" t="str">
        <f t="shared" si="1"/>
        <v>Colombia-The Americas2008</v>
      </c>
      <c r="B516" s="8" t="s">
        <v>118</v>
      </c>
      <c r="C516" s="5" t="s">
        <v>84</v>
      </c>
      <c r="D516" s="9" t="s">
        <v>70</v>
      </c>
      <c r="E516" s="11">
        <v>2.08E11</v>
      </c>
      <c r="F516" s="12">
        <v>0.063</v>
      </c>
      <c r="G516" s="12">
        <v>291.0</v>
      </c>
      <c r="H516" s="12">
        <v>0.154</v>
      </c>
      <c r="I516" s="10"/>
      <c r="J516" s="10"/>
    </row>
    <row r="517">
      <c r="A517" s="7" t="str">
        <f t="shared" si="1"/>
        <v>Colombia-The Americas2009</v>
      </c>
      <c r="B517" s="8" t="s">
        <v>118</v>
      </c>
      <c r="C517" s="5" t="s">
        <v>84</v>
      </c>
      <c r="D517" s="9" t="s">
        <v>71</v>
      </c>
      <c r="E517" s="11">
        <v>2.44E11</v>
      </c>
      <c r="F517" s="12">
        <v>0.066</v>
      </c>
      <c r="G517" s="12">
        <v>358.0</v>
      </c>
      <c r="H517" s="12">
        <v>0.172</v>
      </c>
      <c r="I517" s="10"/>
      <c r="J517" s="10"/>
    </row>
    <row r="518">
      <c r="A518" s="7" t="str">
        <f t="shared" si="1"/>
        <v>Colombia-The Americas2010</v>
      </c>
      <c r="B518" s="8" t="s">
        <v>118</v>
      </c>
      <c r="C518" s="5" t="s">
        <v>84</v>
      </c>
      <c r="D518" s="9" t="s">
        <v>72</v>
      </c>
      <c r="E518" s="11">
        <v>2.34E11</v>
      </c>
      <c r="F518" s="12">
        <v>0.07</v>
      </c>
      <c r="G518" s="12">
        <v>358.0</v>
      </c>
      <c r="H518" s="12">
        <v>0.13</v>
      </c>
      <c r="I518" s="10"/>
      <c r="J518" s="10"/>
    </row>
    <row r="519">
      <c r="A519" s="7" t="str">
        <f t="shared" si="1"/>
        <v>Colombia-The Americas2011</v>
      </c>
      <c r="B519" s="8" t="s">
        <v>118</v>
      </c>
      <c r="C519" s="5" t="s">
        <v>84</v>
      </c>
      <c r="D519" s="9" t="s">
        <v>73</v>
      </c>
      <c r="E519" s="11">
        <v>2.87E11</v>
      </c>
      <c r="F519" s="12">
        <v>0.068</v>
      </c>
      <c r="G519" s="12">
        <v>418.0</v>
      </c>
      <c r="H519" s="12">
        <v>0.094</v>
      </c>
      <c r="I519" s="10"/>
      <c r="J519" s="10"/>
    </row>
    <row r="520">
      <c r="A520" s="7" t="str">
        <f t="shared" si="1"/>
        <v>Colombia-The Americas2012</v>
      </c>
      <c r="B520" s="8" t="s">
        <v>118</v>
      </c>
      <c r="C520" s="5" t="s">
        <v>84</v>
      </c>
      <c r="D520" s="9" t="s">
        <v>74</v>
      </c>
      <c r="E520" s="11">
        <v>3.35E11</v>
      </c>
      <c r="F520" s="12">
        <v>0.065</v>
      </c>
      <c r="G520" s="12">
        <v>466.0</v>
      </c>
      <c r="H520" s="12">
        <v>0.112</v>
      </c>
      <c r="I520" s="10"/>
      <c r="J520" s="10"/>
    </row>
    <row r="521">
      <c r="A521" s="7" t="str">
        <f t="shared" si="1"/>
        <v>Colombia-The Americas2000</v>
      </c>
      <c r="B521" s="8" t="s">
        <v>118</v>
      </c>
      <c r="C521" s="5" t="s">
        <v>84</v>
      </c>
      <c r="D521" s="9" t="s">
        <v>62</v>
      </c>
      <c r="E521" s="11">
        <v>3.7E11</v>
      </c>
      <c r="F521" s="12">
        <v>0.068</v>
      </c>
      <c r="G521" s="12">
        <v>530.0</v>
      </c>
      <c r="H521" s="12">
        <v>0.126</v>
      </c>
      <c r="I521" s="10"/>
      <c r="J521" s="10"/>
    </row>
    <row r="522">
      <c r="A522" s="7" t="str">
        <f t="shared" si="1"/>
        <v>Comoros-Africa2001</v>
      </c>
      <c r="B522" s="8" t="s">
        <v>119</v>
      </c>
      <c r="C522" s="5" t="s">
        <v>78</v>
      </c>
      <c r="D522" s="9" t="s">
        <v>63</v>
      </c>
      <c r="E522" s="11">
        <v>2.01899884E8</v>
      </c>
      <c r="F522" s="12">
        <v>0.035</v>
      </c>
      <c r="G522" s="12">
        <v>13.0</v>
      </c>
      <c r="H522" s="12">
        <v>0.12</v>
      </c>
      <c r="I522" s="10"/>
      <c r="J522" s="10"/>
    </row>
    <row r="523">
      <c r="A523" s="7" t="str">
        <f t="shared" si="1"/>
        <v>Comoros-Africa2002</v>
      </c>
      <c r="B523" s="8" t="s">
        <v>119</v>
      </c>
      <c r="C523" s="5" t="s">
        <v>78</v>
      </c>
      <c r="D523" s="9" t="s">
        <v>64</v>
      </c>
      <c r="E523" s="11">
        <v>2.20115655E8</v>
      </c>
      <c r="F523" s="12">
        <v>0.028</v>
      </c>
      <c r="G523" s="12">
        <v>11.0</v>
      </c>
      <c r="H523" s="12">
        <v>0.12</v>
      </c>
      <c r="I523" s="10"/>
      <c r="J523" s="10"/>
    </row>
    <row r="524">
      <c r="A524" s="7" t="str">
        <f t="shared" si="1"/>
        <v>Comoros-Africa2003</v>
      </c>
      <c r="B524" s="8" t="s">
        <v>119</v>
      </c>
      <c r="C524" s="5" t="s">
        <v>78</v>
      </c>
      <c r="D524" s="9" t="s">
        <v>65</v>
      </c>
      <c r="E524" s="11">
        <v>2.51162421E8</v>
      </c>
      <c r="F524" s="12">
        <v>0.034</v>
      </c>
      <c r="G524" s="12">
        <v>15.0</v>
      </c>
      <c r="H524" s="12">
        <v>0.12</v>
      </c>
      <c r="I524" s="10"/>
      <c r="J524" s="10"/>
    </row>
    <row r="525">
      <c r="A525" s="7" t="str">
        <f t="shared" si="1"/>
        <v>Comoros-Africa2004</v>
      </c>
      <c r="B525" s="8" t="s">
        <v>119</v>
      </c>
      <c r="C525" s="5" t="s">
        <v>78</v>
      </c>
      <c r="D525" s="9" t="s">
        <v>66</v>
      </c>
      <c r="E525" s="11">
        <v>3.24470869E8</v>
      </c>
      <c r="F525" s="12">
        <v>0.036</v>
      </c>
      <c r="G525" s="12">
        <v>21.0</v>
      </c>
      <c r="H525" s="12">
        <v>0.118</v>
      </c>
      <c r="I525" s="10"/>
      <c r="J525" s="10"/>
    </row>
    <row r="526">
      <c r="A526" s="7" t="str">
        <f t="shared" si="1"/>
        <v>Comoros-Africa2005</v>
      </c>
      <c r="B526" s="8" t="s">
        <v>119</v>
      </c>
      <c r="C526" s="5" t="s">
        <v>78</v>
      </c>
      <c r="D526" s="9" t="s">
        <v>67</v>
      </c>
      <c r="E526" s="11">
        <v>3.62420484E8</v>
      </c>
      <c r="F526" s="12">
        <v>0.04</v>
      </c>
      <c r="G526" s="12">
        <v>25.0</v>
      </c>
      <c r="H526" s="12">
        <v>0.11</v>
      </c>
      <c r="I526" s="10"/>
      <c r="J526" s="10"/>
    </row>
    <row r="527">
      <c r="A527" s="7" t="str">
        <f t="shared" si="1"/>
        <v>Comoros-Africa2006</v>
      </c>
      <c r="B527" s="8" t="s">
        <v>119</v>
      </c>
      <c r="C527" s="5" t="s">
        <v>78</v>
      </c>
      <c r="D527" s="9" t="s">
        <v>68</v>
      </c>
      <c r="E527" s="11">
        <v>3.87036132E8</v>
      </c>
      <c r="F527" s="12">
        <v>0.043</v>
      </c>
      <c r="G527" s="12">
        <v>28.0</v>
      </c>
      <c r="H527" s="12">
        <v>0.11</v>
      </c>
      <c r="I527" s="10"/>
      <c r="J527" s="10"/>
    </row>
    <row r="528">
      <c r="A528" s="7" t="str">
        <f t="shared" si="1"/>
        <v>Comoros-Africa2007</v>
      </c>
      <c r="B528" s="8" t="s">
        <v>119</v>
      </c>
      <c r="C528" s="5" t="s">
        <v>78</v>
      </c>
      <c r="D528" s="9" t="s">
        <v>69</v>
      </c>
      <c r="E528" s="11">
        <v>4.03179474E8</v>
      </c>
      <c r="F528" s="12">
        <v>0.046</v>
      </c>
      <c r="G528" s="12">
        <v>30.0</v>
      </c>
      <c r="H528" s="12">
        <v>0.105</v>
      </c>
      <c r="I528" s="10"/>
      <c r="J528" s="10"/>
    </row>
    <row r="529">
      <c r="A529" s="7" t="str">
        <f t="shared" si="1"/>
        <v>Comoros-Africa2008</v>
      </c>
      <c r="B529" s="8" t="s">
        <v>119</v>
      </c>
      <c r="C529" s="5" t="s">
        <v>78</v>
      </c>
      <c r="D529" s="9" t="s">
        <v>70</v>
      </c>
      <c r="E529" s="11">
        <v>4.64948879E8</v>
      </c>
      <c r="F529" s="12">
        <v>0.049</v>
      </c>
      <c r="G529" s="12">
        <v>36.0</v>
      </c>
      <c r="H529" s="12">
        <v>0.105</v>
      </c>
      <c r="I529" s="10"/>
      <c r="J529" s="10"/>
    </row>
    <row r="530">
      <c r="A530" s="7" t="str">
        <f t="shared" si="1"/>
        <v>Comoros-Africa2009</v>
      </c>
      <c r="B530" s="8" t="s">
        <v>119</v>
      </c>
      <c r="C530" s="5" t="s">
        <v>78</v>
      </c>
      <c r="D530" s="9" t="s">
        <v>71</v>
      </c>
      <c r="E530" s="11">
        <v>5.30131963E8</v>
      </c>
      <c r="F530" s="12">
        <v>0.052</v>
      </c>
      <c r="G530" s="12">
        <v>42.0</v>
      </c>
      <c r="H530" s="12">
        <v>0.105</v>
      </c>
      <c r="I530" s="10"/>
      <c r="J530" s="10"/>
    </row>
    <row r="531">
      <c r="A531" s="7" t="str">
        <f t="shared" si="1"/>
        <v>Comoros-Africa2010</v>
      </c>
      <c r="B531" s="8" t="s">
        <v>119</v>
      </c>
      <c r="C531" s="5" t="s">
        <v>78</v>
      </c>
      <c r="D531" s="9" t="s">
        <v>72</v>
      </c>
      <c r="E531" s="11">
        <v>5.35199686E8</v>
      </c>
      <c r="F531" s="12">
        <v>0.038</v>
      </c>
      <c r="G531" s="12">
        <v>31.0</v>
      </c>
      <c r="H531" s="12">
        <v>0.105</v>
      </c>
      <c r="I531" s="10"/>
      <c r="J531" s="10"/>
    </row>
    <row r="532">
      <c r="A532" s="7" t="str">
        <f t="shared" si="1"/>
        <v>Comoros-Africa2011</v>
      </c>
      <c r="B532" s="8" t="s">
        <v>119</v>
      </c>
      <c r="C532" s="5" t="s">
        <v>78</v>
      </c>
      <c r="D532" s="9" t="s">
        <v>73</v>
      </c>
      <c r="E532" s="11">
        <v>5.43376206E8</v>
      </c>
      <c r="F532" s="12">
        <v>0.034</v>
      </c>
      <c r="G532" s="12">
        <v>27.0</v>
      </c>
      <c r="H532" s="12">
        <v>0.105</v>
      </c>
      <c r="I532" s="10"/>
      <c r="J532" s="10"/>
    </row>
    <row r="533">
      <c r="A533" s="7" t="str">
        <f t="shared" si="1"/>
        <v>Comoros-Africa2012</v>
      </c>
      <c r="B533" s="8" t="s">
        <v>119</v>
      </c>
      <c r="C533" s="5" t="s">
        <v>78</v>
      </c>
      <c r="D533" s="9" t="s">
        <v>74</v>
      </c>
      <c r="E533" s="11">
        <v>6.10372697E8</v>
      </c>
      <c r="F533" s="12">
        <v>0.036</v>
      </c>
      <c r="G533" s="12">
        <v>31.0</v>
      </c>
      <c r="H533" s="12">
        <v>0.105</v>
      </c>
      <c r="I533" s="10"/>
      <c r="J533" s="10"/>
    </row>
    <row r="534">
      <c r="A534" s="7" t="str">
        <f t="shared" si="1"/>
        <v>Comoros-Africa2000</v>
      </c>
      <c r="B534" s="8" t="s">
        <v>119</v>
      </c>
      <c r="C534" s="5" t="s">
        <v>78</v>
      </c>
      <c r="D534" s="9" t="s">
        <v>62</v>
      </c>
      <c r="E534" s="11">
        <v>5.9589877E8</v>
      </c>
      <c r="F534" s="12">
        <v>0.045</v>
      </c>
      <c r="G534" s="12">
        <v>38.0</v>
      </c>
      <c r="H534" s="12">
        <v>0.105</v>
      </c>
      <c r="I534" s="10"/>
      <c r="J534" s="10"/>
    </row>
    <row r="535">
      <c r="A535" s="7" t="str">
        <f t="shared" si="1"/>
        <v>Congo (Brazzaville)-Africa2001</v>
      </c>
      <c r="B535" s="8" t="s">
        <v>120</v>
      </c>
      <c r="C535" s="5" t="s">
        <v>78</v>
      </c>
      <c r="D535" s="9" t="s">
        <v>63</v>
      </c>
      <c r="E535" s="11">
        <v>3.219910666E9</v>
      </c>
      <c r="F535" s="12">
        <v>0.021</v>
      </c>
      <c r="G535" s="12">
        <v>22.0</v>
      </c>
      <c r="H535" s="12">
        <v>0.22</v>
      </c>
      <c r="I535" s="10"/>
      <c r="J535" s="10"/>
    </row>
    <row r="536">
      <c r="A536" s="7" t="str">
        <f t="shared" si="1"/>
        <v>Congo (Brazzaville)-Africa2002</v>
      </c>
      <c r="B536" s="8" t="s">
        <v>120</v>
      </c>
      <c r="C536" s="5" t="s">
        <v>78</v>
      </c>
      <c r="D536" s="9" t="s">
        <v>64</v>
      </c>
      <c r="E536" s="11">
        <v>2.794259756E9</v>
      </c>
      <c r="F536" s="12">
        <v>0.024</v>
      </c>
      <c r="G536" s="12">
        <v>21.0</v>
      </c>
      <c r="H536" s="12">
        <v>0.207</v>
      </c>
      <c r="I536" s="10"/>
      <c r="J536" s="10"/>
    </row>
    <row r="537">
      <c r="A537" s="7" t="str">
        <f t="shared" si="1"/>
        <v>Congo (Brazzaville)-Africa2003</v>
      </c>
      <c r="B537" s="8" t="s">
        <v>120</v>
      </c>
      <c r="C537" s="5" t="s">
        <v>78</v>
      </c>
      <c r="D537" s="9" t="s">
        <v>65</v>
      </c>
      <c r="E537" s="11">
        <v>3.019993723E9</v>
      </c>
      <c r="F537" s="12">
        <v>0.025</v>
      </c>
      <c r="G537" s="12">
        <v>23.0</v>
      </c>
      <c r="H537" s="12">
        <v>0.18</v>
      </c>
      <c r="I537" s="10"/>
      <c r="J537" s="10"/>
    </row>
    <row r="538">
      <c r="A538" s="7" t="str">
        <f t="shared" si="1"/>
        <v>Congo (Brazzaville)-Africa2004</v>
      </c>
      <c r="B538" s="8" t="s">
        <v>120</v>
      </c>
      <c r="C538" s="5" t="s">
        <v>78</v>
      </c>
      <c r="D538" s="9" t="s">
        <v>66</v>
      </c>
      <c r="E538" s="11">
        <v>3.495868725E9</v>
      </c>
      <c r="F538" s="12">
        <v>0.026</v>
      </c>
      <c r="G538" s="12">
        <v>27.0</v>
      </c>
      <c r="H538" s="12">
        <v>0.18</v>
      </c>
      <c r="I538" s="10"/>
      <c r="J538" s="10"/>
    </row>
    <row r="539">
      <c r="A539" s="7" t="str">
        <f t="shared" si="1"/>
        <v>Congo (Brazzaville)-Africa2005</v>
      </c>
      <c r="B539" s="8" t="s">
        <v>120</v>
      </c>
      <c r="C539" s="5" t="s">
        <v>78</v>
      </c>
      <c r="D539" s="9" t="s">
        <v>67</v>
      </c>
      <c r="E539" s="11">
        <v>4.648628839E9</v>
      </c>
      <c r="F539" s="12">
        <v>0.026</v>
      </c>
      <c r="G539" s="12">
        <v>34.0</v>
      </c>
      <c r="H539" s="12">
        <v>0.18</v>
      </c>
      <c r="I539" s="10"/>
      <c r="J539" s="10"/>
    </row>
    <row r="540">
      <c r="A540" s="7" t="str">
        <f t="shared" si="1"/>
        <v>Congo (Brazzaville)-Africa2006</v>
      </c>
      <c r="B540" s="8" t="s">
        <v>120</v>
      </c>
      <c r="C540" s="5" t="s">
        <v>78</v>
      </c>
      <c r="D540" s="9" t="s">
        <v>68</v>
      </c>
      <c r="E540" s="11">
        <v>6.087002682E9</v>
      </c>
      <c r="F540" s="12">
        <v>0.024</v>
      </c>
      <c r="G540" s="12">
        <v>42.0</v>
      </c>
      <c r="H540" s="12">
        <v>0.177</v>
      </c>
      <c r="I540" s="10"/>
      <c r="J540" s="10"/>
    </row>
    <row r="541">
      <c r="A541" s="7" t="str">
        <f t="shared" si="1"/>
        <v>Congo (Brazzaville)-Africa2007</v>
      </c>
      <c r="B541" s="8" t="s">
        <v>120</v>
      </c>
      <c r="C541" s="5" t="s">
        <v>78</v>
      </c>
      <c r="D541" s="9" t="s">
        <v>69</v>
      </c>
      <c r="E541" s="11">
        <v>7.731261169E9</v>
      </c>
      <c r="F541" s="12">
        <v>0.024</v>
      </c>
      <c r="G541" s="12">
        <v>50.0</v>
      </c>
      <c r="H541" s="12">
        <v>0.153</v>
      </c>
      <c r="I541" s="10"/>
      <c r="J541" s="10"/>
    </row>
    <row r="542">
      <c r="A542" s="7" t="str">
        <f t="shared" si="1"/>
        <v>Congo (Brazzaville)-Africa2008</v>
      </c>
      <c r="B542" s="8" t="s">
        <v>120</v>
      </c>
      <c r="C542" s="5" t="s">
        <v>78</v>
      </c>
      <c r="D542" s="9" t="s">
        <v>70</v>
      </c>
      <c r="E542" s="11">
        <v>8.394688589E9</v>
      </c>
      <c r="F542" s="12">
        <v>0.025</v>
      </c>
      <c r="G542" s="12">
        <v>57.0</v>
      </c>
      <c r="H542" s="12">
        <v>0.15</v>
      </c>
      <c r="I542" s="10"/>
      <c r="J542" s="10"/>
    </row>
    <row r="543">
      <c r="A543" s="7" t="str">
        <f t="shared" si="1"/>
        <v>Congo (Brazzaville)-Africa2009</v>
      </c>
      <c r="B543" s="8" t="s">
        <v>120</v>
      </c>
      <c r="C543" s="5" t="s">
        <v>78</v>
      </c>
      <c r="D543" s="9" t="s">
        <v>71</v>
      </c>
      <c r="E543" s="11">
        <v>1.1859015181E10</v>
      </c>
      <c r="F543" s="12">
        <v>0.021</v>
      </c>
      <c r="G543" s="12">
        <v>64.0</v>
      </c>
      <c r="H543" s="10">
        <f t="shared" ref="H543:H553" si="23">if(AND(C2=C3,D2=D2+1,ISBLANK(H3)),H2,H3)</f>
        <v>0.18</v>
      </c>
      <c r="I543" s="10"/>
      <c r="J543" s="10"/>
    </row>
    <row r="544">
      <c r="A544" s="7" t="str">
        <f t="shared" si="1"/>
        <v>Congo (Brazzaville)-Africa2010</v>
      </c>
      <c r="B544" s="8" t="s">
        <v>120</v>
      </c>
      <c r="C544" s="5" t="s">
        <v>78</v>
      </c>
      <c r="D544" s="9" t="s">
        <v>72</v>
      </c>
      <c r="E544" s="11">
        <v>9.593536719E9</v>
      </c>
      <c r="F544" s="12">
        <v>0.023</v>
      </c>
      <c r="G544" s="12">
        <v>54.0</v>
      </c>
      <c r="H544" s="10">
        <f t="shared" si="23"/>
        <v>0.18</v>
      </c>
      <c r="I544" s="10"/>
      <c r="J544" s="10"/>
    </row>
    <row r="545">
      <c r="A545" s="7" t="str">
        <f t="shared" si="1"/>
        <v>Congo (Brazzaville)-Africa2011</v>
      </c>
      <c r="B545" s="8" t="s">
        <v>120</v>
      </c>
      <c r="C545" s="5" t="s">
        <v>78</v>
      </c>
      <c r="D545" s="9" t="s">
        <v>73</v>
      </c>
      <c r="E545" s="11">
        <v>1.2007880067E10</v>
      </c>
      <c r="F545" s="12">
        <v>0.023</v>
      </c>
      <c r="G545" s="12">
        <v>67.0</v>
      </c>
      <c r="H545" s="10">
        <f t="shared" si="23"/>
        <v>0.18</v>
      </c>
      <c r="I545" s="10"/>
      <c r="J545" s="10"/>
    </row>
    <row r="546">
      <c r="A546" s="7" t="str">
        <f t="shared" si="1"/>
        <v>Congo (Brazzaville)-Africa2012</v>
      </c>
      <c r="B546" s="8" t="s">
        <v>120</v>
      </c>
      <c r="C546" s="5" t="s">
        <v>78</v>
      </c>
      <c r="D546" s="9" t="s">
        <v>74</v>
      </c>
      <c r="E546" s="11">
        <v>1.4425606793E10</v>
      </c>
      <c r="F546" s="12">
        <v>0.025</v>
      </c>
      <c r="G546" s="12">
        <v>85.0</v>
      </c>
      <c r="H546" s="10">
        <f t="shared" si="23"/>
        <v>0.18</v>
      </c>
      <c r="I546" s="10"/>
      <c r="J546" s="10"/>
    </row>
    <row r="547">
      <c r="A547" s="7" t="str">
        <f t="shared" si="1"/>
        <v>Congo (Brazzaville)-Africa2000</v>
      </c>
      <c r="B547" s="8" t="s">
        <v>120</v>
      </c>
      <c r="C547" s="5" t="s">
        <v>78</v>
      </c>
      <c r="D547" s="9" t="s">
        <v>62</v>
      </c>
      <c r="E547" s="11">
        <v>1.3677929162E10</v>
      </c>
      <c r="F547" s="12">
        <v>0.032</v>
      </c>
      <c r="G547" s="12">
        <v>100.0</v>
      </c>
      <c r="H547" s="10">
        <f t="shared" si="23"/>
        <v>0.18</v>
      </c>
      <c r="I547" s="10"/>
      <c r="J547" s="10"/>
    </row>
    <row r="548">
      <c r="A548" s="7" t="str">
        <f t="shared" si="1"/>
        <v>Congo (Kinshasa)-Africa2001</v>
      </c>
      <c r="B548" s="8" t="s">
        <v>121</v>
      </c>
      <c r="C548" s="5" t="s">
        <v>78</v>
      </c>
      <c r="D548" s="9" t="s">
        <v>63</v>
      </c>
      <c r="E548" s="11">
        <v>1.9088046305E10</v>
      </c>
      <c r="F548" s="12">
        <v>0.048</v>
      </c>
      <c r="G548" s="12">
        <v>14.0</v>
      </c>
      <c r="H548" s="10">
        <f t="shared" si="23"/>
        <v>0.18</v>
      </c>
      <c r="I548" s="10"/>
      <c r="J548" s="10"/>
    </row>
    <row r="549">
      <c r="A549" s="7" t="str">
        <f t="shared" si="1"/>
        <v>Congo (Kinshasa)-Africa2002</v>
      </c>
      <c r="B549" s="8" t="s">
        <v>121</v>
      </c>
      <c r="C549" s="5" t="s">
        <v>78</v>
      </c>
      <c r="D549" s="9" t="s">
        <v>64</v>
      </c>
      <c r="E549" s="11">
        <v>7.4381891E9</v>
      </c>
      <c r="F549" s="12">
        <v>0.043</v>
      </c>
      <c r="G549" s="12">
        <v>6.0</v>
      </c>
      <c r="H549" s="10">
        <f t="shared" si="23"/>
        <v>0.181</v>
      </c>
      <c r="I549" s="10"/>
      <c r="J549" s="10"/>
    </row>
    <row r="550">
      <c r="A550" s="7" t="str">
        <f t="shared" si="1"/>
        <v>Congo (Kinshasa)-Africa2003</v>
      </c>
      <c r="B550" s="8" t="s">
        <v>121</v>
      </c>
      <c r="C550" s="5" t="s">
        <v>78</v>
      </c>
      <c r="D550" s="9" t="s">
        <v>65</v>
      </c>
      <c r="E550" s="11">
        <v>8.728037672E9</v>
      </c>
      <c r="F550" s="12">
        <v>0.042</v>
      </c>
      <c r="G550" s="12">
        <v>5.0</v>
      </c>
      <c r="H550" s="10">
        <f t="shared" si="23"/>
        <v>0.149</v>
      </c>
      <c r="I550" s="10"/>
      <c r="J550" s="10"/>
    </row>
    <row r="551">
      <c r="A551" s="7" t="str">
        <f t="shared" si="1"/>
        <v>Congo (Kinshasa)-Africa2004</v>
      </c>
      <c r="B551" s="8" t="s">
        <v>121</v>
      </c>
      <c r="C551" s="5" t="s">
        <v>78</v>
      </c>
      <c r="D551" s="9" t="s">
        <v>66</v>
      </c>
      <c r="E551" s="11">
        <v>8.937565919E9</v>
      </c>
      <c r="F551" s="12">
        <v>0.051</v>
      </c>
      <c r="G551" s="12">
        <v>6.0</v>
      </c>
      <c r="H551" s="10">
        <f t="shared" si="23"/>
        <v>0.15</v>
      </c>
      <c r="I551" s="10"/>
      <c r="J551" s="10"/>
    </row>
    <row r="552">
      <c r="A552" s="7" t="str">
        <f t="shared" si="1"/>
        <v>Congo (Kinshasa)-Africa2005</v>
      </c>
      <c r="B552" s="8" t="s">
        <v>121</v>
      </c>
      <c r="C552" s="5" t="s">
        <v>78</v>
      </c>
      <c r="D552" s="9" t="s">
        <v>67</v>
      </c>
      <c r="E552" s="11">
        <v>1.0297481118E10</v>
      </c>
      <c r="F552" s="12">
        <v>0.054</v>
      </c>
      <c r="G552" s="12">
        <v>7.0</v>
      </c>
      <c r="H552" s="10">
        <f t="shared" si="23"/>
        <v>0.157</v>
      </c>
      <c r="I552" s="10"/>
      <c r="J552" s="10"/>
    </row>
    <row r="553">
      <c r="A553" s="7" t="str">
        <f t="shared" si="1"/>
        <v>Congo (Kinshasa)-Africa2006</v>
      </c>
      <c r="B553" s="8" t="s">
        <v>121</v>
      </c>
      <c r="C553" s="5" t="s">
        <v>78</v>
      </c>
      <c r="D553" s="9" t="s">
        <v>68</v>
      </c>
      <c r="E553" s="11">
        <v>1.1964484458E10</v>
      </c>
      <c r="F553" s="12">
        <v>0.053</v>
      </c>
      <c r="G553" s="12">
        <v>7.0</v>
      </c>
      <c r="H553" s="10">
        <f t="shared" si="23"/>
        <v>0.151</v>
      </c>
      <c r="I553" s="10"/>
      <c r="J553" s="10"/>
    </row>
    <row r="554">
      <c r="A554" s="7" t="str">
        <f t="shared" si="1"/>
        <v>Congo (Kinshasa)-Africa2007</v>
      </c>
      <c r="B554" s="8" t="s">
        <v>121</v>
      </c>
      <c r="C554" s="5" t="s">
        <v>78</v>
      </c>
      <c r="D554" s="9" t="s">
        <v>69</v>
      </c>
      <c r="E554" s="11">
        <v>1.4296505933E10</v>
      </c>
      <c r="F554" s="12">
        <v>0.055</v>
      </c>
      <c r="G554" s="12">
        <v>9.0</v>
      </c>
      <c r="H554" s="12">
        <v>0.464</v>
      </c>
      <c r="I554" s="10"/>
      <c r="J554" s="10"/>
    </row>
    <row r="555">
      <c r="A555" s="7" t="str">
        <f t="shared" si="1"/>
        <v>Congo (Kinshasa)-Africa2008</v>
      </c>
      <c r="B555" s="8" t="s">
        <v>121</v>
      </c>
      <c r="C555" s="5" t="s">
        <v>78</v>
      </c>
      <c r="D555" s="9" t="s">
        <v>70</v>
      </c>
      <c r="E555" s="11">
        <v>1.6364027647E10</v>
      </c>
      <c r="F555" s="12">
        <v>0.059</v>
      </c>
      <c r="G555" s="12">
        <v>10.0</v>
      </c>
      <c r="H555" s="12">
        <v>0.47</v>
      </c>
      <c r="I555" s="10"/>
      <c r="J555" s="10"/>
    </row>
    <row r="556">
      <c r="A556" s="7" t="str">
        <f t="shared" si="1"/>
        <v>Congo (Kinshasa)-Africa2009</v>
      </c>
      <c r="B556" s="8" t="s">
        <v>121</v>
      </c>
      <c r="C556" s="5" t="s">
        <v>78</v>
      </c>
      <c r="D556" s="9" t="s">
        <v>71</v>
      </c>
      <c r="E556" s="11">
        <v>1.9206060075E10</v>
      </c>
      <c r="F556" s="12">
        <v>0.073</v>
      </c>
      <c r="G556" s="12">
        <v>15.0</v>
      </c>
      <c r="H556" s="12">
        <v>0.432</v>
      </c>
      <c r="I556" s="10"/>
      <c r="J556" s="10"/>
    </row>
    <row r="557">
      <c r="A557" s="7" t="str">
        <f t="shared" si="1"/>
        <v>Congo (Kinshasa)-Africa2010</v>
      </c>
      <c r="B557" s="8" t="s">
        <v>121</v>
      </c>
      <c r="C557" s="5" t="s">
        <v>78</v>
      </c>
      <c r="D557" s="9" t="s">
        <v>72</v>
      </c>
      <c r="E557" s="11">
        <v>1.8262773766E10</v>
      </c>
      <c r="F557" s="12">
        <v>0.091</v>
      </c>
      <c r="G557" s="12">
        <v>17.0</v>
      </c>
      <c r="H557" s="12">
        <v>0.654</v>
      </c>
      <c r="I557" s="10"/>
      <c r="J557" s="10"/>
    </row>
    <row r="558">
      <c r="A558" s="7" t="str">
        <f t="shared" si="1"/>
        <v>Congo (Kinshasa)-Africa2011</v>
      </c>
      <c r="B558" s="8" t="s">
        <v>121</v>
      </c>
      <c r="C558" s="5" t="s">
        <v>78</v>
      </c>
      <c r="D558" s="9" t="s">
        <v>73</v>
      </c>
      <c r="E558" s="11">
        <v>2.0523286237E10</v>
      </c>
      <c r="F558" s="12">
        <v>0.07</v>
      </c>
      <c r="G558" s="12">
        <v>15.0</v>
      </c>
      <c r="H558" s="12">
        <v>0.565</v>
      </c>
      <c r="I558" s="10"/>
      <c r="J558" s="10"/>
    </row>
    <row r="559">
      <c r="A559" s="7" t="str">
        <f t="shared" si="1"/>
        <v>Congo (Kinshasa)-Africa2012</v>
      </c>
      <c r="B559" s="8" t="s">
        <v>121</v>
      </c>
      <c r="C559" s="5" t="s">
        <v>78</v>
      </c>
      <c r="D559" s="9" t="s">
        <v>74</v>
      </c>
      <c r="E559" s="11">
        <v>2.3831631365E10</v>
      </c>
      <c r="F559" s="12">
        <v>0.061</v>
      </c>
      <c r="G559" s="12">
        <v>15.0</v>
      </c>
      <c r="H559" s="12">
        <v>0.438</v>
      </c>
      <c r="I559" s="10"/>
      <c r="J559" s="10"/>
    </row>
    <row r="560">
      <c r="A560" s="7" t="str">
        <f t="shared" si="1"/>
        <v>Congo (Kinshasa)-Africa2000</v>
      </c>
      <c r="B560" s="8" t="s">
        <v>121</v>
      </c>
      <c r="C560" s="5" t="s">
        <v>78</v>
      </c>
      <c r="D560" s="9" t="s">
        <v>62</v>
      </c>
      <c r="E560" s="11">
        <v>2.7452795398E10</v>
      </c>
      <c r="F560" s="12">
        <v>0.056</v>
      </c>
      <c r="G560" s="12">
        <v>15.0</v>
      </c>
      <c r="H560" s="12">
        <v>0.284</v>
      </c>
      <c r="I560" s="10"/>
      <c r="J560" s="10"/>
    </row>
    <row r="561">
      <c r="A561" s="7" t="str">
        <f t="shared" si="1"/>
        <v>Costa Rica-The Americas2001</v>
      </c>
      <c r="B561" s="8" t="s">
        <v>122</v>
      </c>
      <c r="C561" s="5" t="s">
        <v>84</v>
      </c>
      <c r="D561" s="9" t="s">
        <v>63</v>
      </c>
      <c r="E561" s="11">
        <v>1.5946443103E10</v>
      </c>
      <c r="F561" s="12">
        <v>0.071</v>
      </c>
      <c r="G561" s="12">
        <v>287.0</v>
      </c>
      <c r="H561" s="12">
        <v>0.249</v>
      </c>
      <c r="I561" s="10"/>
      <c r="J561" s="10"/>
    </row>
    <row r="562">
      <c r="A562" s="7" t="str">
        <f t="shared" si="1"/>
        <v>Costa Rica-The Americas2002</v>
      </c>
      <c r="B562" s="8" t="s">
        <v>122</v>
      </c>
      <c r="C562" s="5" t="s">
        <v>84</v>
      </c>
      <c r="D562" s="9" t="s">
        <v>64</v>
      </c>
      <c r="E562" s="11">
        <v>1.6403602943E10</v>
      </c>
      <c r="F562" s="12">
        <v>0.071</v>
      </c>
      <c r="G562" s="12">
        <v>291.0</v>
      </c>
      <c r="H562" s="12">
        <v>0.238</v>
      </c>
      <c r="I562" s="10"/>
      <c r="J562" s="10"/>
    </row>
    <row r="563">
      <c r="A563" s="7" t="str">
        <f t="shared" si="1"/>
        <v>Costa Rica-The Americas2003</v>
      </c>
      <c r="B563" s="8" t="s">
        <v>122</v>
      </c>
      <c r="C563" s="5" t="s">
        <v>84</v>
      </c>
      <c r="D563" s="9" t="s">
        <v>65</v>
      </c>
      <c r="E563" s="11">
        <v>1.6844378578E10</v>
      </c>
      <c r="F563" s="12">
        <v>0.08</v>
      </c>
      <c r="G563" s="12">
        <v>332.0</v>
      </c>
      <c r="H563" s="12">
        <v>0.264</v>
      </c>
      <c r="I563" s="10"/>
      <c r="J563" s="10"/>
    </row>
    <row r="564">
      <c r="A564" s="7" t="str">
        <f t="shared" si="1"/>
        <v>Costa Rica-The Americas2004</v>
      </c>
      <c r="B564" s="8" t="s">
        <v>122</v>
      </c>
      <c r="C564" s="5" t="s">
        <v>84</v>
      </c>
      <c r="D564" s="9" t="s">
        <v>66</v>
      </c>
      <c r="E564" s="11">
        <v>1.7517536016E10</v>
      </c>
      <c r="F564" s="12">
        <v>0.081</v>
      </c>
      <c r="G564" s="12">
        <v>343.0</v>
      </c>
      <c r="H564" s="12">
        <v>0.256</v>
      </c>
      <c r="I564" s="10"/>
      <c r="J564" s="10"/>
    </row>
    <row r="565">
      <c r="A565" s="7" t="str">
        <f t="shared" si="1"/>
        <v>Costa Rica-The Americas2005</v>
      </c>
      <c r="B565" s="8" t="s">
        <v>122</v>
      </c>
      <c r="C565" s="5" t="s">
        <v>84</v>
      </c>
      <c r="D565" s="9" t="s">
        <v>67</v>
      </c>
      <c r="E565" s="11">
        <v>1.8596365927E10</v>
      </c>
      <c r="F565" s="12">
        <v>0.078</v>
      </c>
      <c r="G565" s="12">
        <v>346.0</v>
      </c>
      <c r="H565" s="12">
        <v>0.234</v>
      </c>
      <c r="I565" s="10"/>
      <c r="J565" s="10"/>
    </row>
    <row r="566">
      <c r="A566" s="7" t="str">
        <f t="shared" si="1"/>
        <v>Costa Rica-The Americas2006</v>
      </c>
      <c r="B566" s="8" t="s">
        <v>122</v>
      </c>
      <c r="C566" s="5" t="s">
        <v>84</v>
      </c>
      <c r="D566" s="9" t="s">
        <v>68</v>
      </c>
      <c r="E566" s="11">
        <v>1.9964893807E10</v>
      </c>
      <c r="F566" s="12">
        <v>0.077</v>
      </c>
      <c r="G566" s="12">
        <v>364.0</v>
      </c>
      <c r="H566" s="12">
        <v>0.247</v>
      </c>
      <c r="I566" s="10"/>
      <c r="J566" s="10"/>
    </row>
    <row r="567">
      <c r="A567" s="7" t="str">
        <f t="shared" si="1"/>
        <v>Costa Rica-The Americas2007</v>
      </c>
      <c r="B567" s="8" t="s">
        <v>122</v>
      </c>
      <c r="C567" s="5" t="s">
        <v>84</v>
      </c>
      <c r="D567" s="9" t="s">
        <v>69</v>
      </c>
      <c r="E567" s="11">
        <v>2.2526464409E10</v>
      </c>
      <c r="F567" s="12">
        <v>0.078</v>
      </c>
      <c r="G567" s="12">
        <v>410.0</v>
      </c>
      <c r="H567" s="12">
        <v>0.222</v>
      </c>
      <c r="I567" s="10"/>
      <c r="J567" s="10"/>
    </row>
    <row r="568">
      <c r="A568" s="7" t="str">
        <f t="shared" si="1"/>
        <v>Costa Rica-The Americas2008</v>
      </c>
      <c r="B568" s="8" t="s">
        <v>122</v>
      </c>
      <c r="C568" s="5" t="s">
        <v>84</v>
      </c>
      <c r="D568" s="9" t="s">
        <v>70</v>
      </c>
      <c r="E568" s="11">
        <v>2.6321999607E10</v>
      </c>
      <c r="F568" s="12">
        <v>0.084</v>
      </c>
      <c r="G568" s="12">
        <v>525.0</v>
      </c>
      <c r="H568" s="12">
        <v>0.128</v>
      </c>
      <c r="I568" s="10"/>
      <c r="J568" s="10"/>
    </row>
    <row r="569">
      <c r="A569" s="7" t="str">
        <f t="shared" si="1"/>
        <v>Costa Rica-The Americas2009</v>
      </c>
      <c r="B569" s="8" t="s">
        <v>122</v>
      </c>
      <c r="C569" s="5" t="s">
        <v>84</v>
      </c>
      <c r="D569" s="9" t="s">
        <v>71</v>
      </c>
      <c r="E569" s="11">
        <v>2.9831167681E10</v>
      </c>
      <c r="F569" s="12">
        <v>0.09</v>
      </c>
      <c r="G569" s="12">
        <v>593.0</v>
      </c>
      <c r="H569" s="12">
        <v>0.158</v>
      </c>
      <c r="I569" s="10"/>
      <c r="J569" s="10"/>
    </row>
    <row r="570">
      <c r="A570" s="7" t="str">
        <f t="shared" si="1"/>
        <v>Costa Rica-The Americas2010</v>
      </c>
      <c r="B570" s="8" t="s">
        <v>122</v>
      </c>
      <c r="C570" s="5" t="s">
        <v>84</v>
      </c>
      <c r="D570" s="9" t="s">
        <v>72</v>
      </c>
      <c r="E570" s="11">
        <v>2.9382692643E10</v>
      </c>
      <c r="F570" s="12">
        <v>0.097</v>
      </c>
      <c r="G570" s="12">
        <v>619.0</v>
      </c>
      <c r="H570" s="12">
        <v>0.197</v>
      </c>
      <c r="I570" s="10"/>
      <c r="J570" s="10"/>
    </row>
    <row r="571">
      <c r="A571" s="7" t="str">
        <f t="shared" si="1"/>
        <v>Costa Rica-The Americas2011</v>
      </c>
      <c r="B571" s="8" t="s">
        <v>122</v>
      </c>
      <c r="C571" s="5" t="s">
        <v>84</v>
      </c>
      <c r="D571" s="9" t="s">
        <v>73</v>
      </c>
      <c r="E571" s="11">
        <v>3.629832767E10</v>
      </c>
      <c r="F571" s="12">
        <v>0.097</v>
      </c>
      <c r="G571" s="12">
        <v>750.0</v>
      </c>
      <c r="H571" s="12">
        <v>0.171</v>
      </c>
      <c r="I571" s="10"/>
      <c r="J571" s="10"/>
    </row>
    <row r="572">
      <c r="A572" s="7" t="str">
        <f t="shared" si="1"/>
        <v>Costa Rica-The Americas2012</v>
      </c>
      <c r="B572" s="8" t="s">
        <v>122</v>
      </c>
      <c r="C572" s="5" t="s">
        <v>84</v>
      </c>
      <c r="D572" s="9" t="s">
        <v>74</v>
      </c>
      <c r="E572" s="11">
        <v>4.1237296807E10</v>
      </c>
      <c r="F572" s="12">
        <v>0.102</v>
      </c>
      <c r="G572" s="12">
        <v>883.0</v>
      </c>
      <c r="H572" s="12">
        <v>0.161</v>
      </c>
      <c r="I572" s="10"/>
      <c r="J572" s="10"/>
    </row>
    <row r="573">
      <c r="A573" s="7" t="str">
        <f t="shared" si="1"/>
        <v>Costa Rica-The Americas2000</v>
      </c>
      <c r="B573" s="8" t="s">
        <v>122</v>
      </c>
      <c r="C573" s="5" t="s">
        <v>84</v>
      </c>
      <c r="D573" s="9" t="s">
        <v>62</v>
      </c>
      <c r="E573" s="11">
        <v>4.5374788701E10</v>
      </c>
      <c r="F573" s="12">
        <v>0.101</v>
      </c>
      <c r="G573" s="12">
        <v>951.0</v>
      </c>
      <c r="H573" s="12">
        <v>0.182</v>
      </c>
      <c r="I573" s="10"/>
      <c r="J573" s="10"/>
    </row>
    <row r="574">
      <c r="A574" s="7" t="str">
        <f t="shared" si="1"/>
        <v>Cote d'Ivoire-Africa2001</v>
      </c>
      <c r="B574" s="8" t="s">
        <v>123</v>
      </c>
      <c r="C574" s="5" t="s">
        <v>78</v>
      </c>
      <c r="D574" s="9" t="s">
        <v>63</v>
      </c>
      <c r="E574" s="11">
        <v>1.0545285037E10</v>
      </c>
      <c r="F574" s="12">
        <v>0.052</v>
      </c>
      <c r="G574" s="12">
        <v>34.0</v>
      </c>
      <c r="H574" s="10">
        <f t="shared" ref="H574:H586" si="24">if(AND(C2=C3,D2=D2+1,ISBLANK(H3)),H2,H3)</f>
        <v>0.18</v>
      </c>
      <c r="I574" s="10"/>
      <c r="J574" s="10"/>
    </row>
    <row r="575">
      <c r="A575" s="7" t="str">
        <f t="shared" si="1"/>
        <v>Cote d'Ivoire-Africa2002</v>
      </c>
      <c r="B575" s="8" t="s">
        <v>123</v>
      </c>
      <c r="C575" s="5" t="s">
        <v>78</v>
      </c>
      <c r="D575" s="9" t="s">
        <v>64</v>
      </c>
      <c r="E575" s="11">
        <v>1.1486664265E10</v>
      </c>
      <c r="F575" s="12">
        <v>0.047</v>
      </c>
      <c r="G575" s="12">
        <v>33.0</v>
      </c>
      <c r="H575" s="10">
        <f t="shared" si="24"/>
        <v>0.18</v>
      </c>
      <c r="I575" s="10"/>
      <c r="J575" s="10"/>
    </row>
    <row r="576">
      <c r="A576" s="7" t="str">
        <f t="shared" si="1"/>
        <v>Cote d'Ivoire-Africa2003</v>
      </c>
      <c r="B576" s="8" t="s">
        <v>123</v>
      </c>
      <c r="C576" s="5" t="s">
        <v>78</v>
      </c>
      <c r="D576" s="9" t="s">
        <v>65</v>
      </c>
      <c r="E576" s="11">
        <v>1.3737482343E10</v>
      </c>
      <c r="F576" s="12">
        <v>0.051</v>
      </c>
      <c r="G576" s="12">
        <v>42.0</v>
      </c>
      <c r="H576" s="10">
        <f t="shared" si="24"/>
        <v>0.18</v>
      </c>
      <c r="I576" s="10"/>
      <c r="J576" s="10"/>
    </row>
    <row r="577">
      <c r="A577" s="7" t="str">
        <f t="shared" si="1"/>
        <v>Cote d'Ivoire-Africa2004</v>
      </c>
      <c r="B577" s="8" t="s">
        <v>123</v>
      </c>
      <c r="C577" s="5" t="s">
        <v>78</v>
      </c>
      <c r="D577" s="9" t="s">
        <v>66</v>
      </c>
      <c r="E577" s="11">
        <v>1.5481092596E10</v>
      </c>
      <c r="F577" s="12">
        <v>0.056</v>
      </c>
      <c r="G577" s="12">
        <v>50.0</v>
      </c>
      <c r="H577" s="10">
        <f t="shared" si="24"/>
        <v>0.18</v>
      </c>
      <c r="I577" s="10"/>
      <c r="J577" s="10"/>
    </row>
    <row r="578">
      <c r="A578" s="7" t="str">
        <f t="shared" si="1"/>
        <v>Cote d'Ivoire-Africa2005</v>
      </c>
      <c r="B578" s="8" t="s">
        <v>123</v>
      </c>
      <c r="C578" s="5" t="s">
        <v>78</v>
      </c>
      <c r="D578" s="9" t="s">
        <v>67</v>
      </c>
      <c r="E578" s="11">
        <v>1.6363437145E10</v>
      </c>
      <c r="F578" s="12">
        <v>0.057</v>
      </c>
      <c r="G578" s="12">
        <v>53.0</v>
      </c>
      <c r="H578" s="10">
        <f t="shared" si="24"/>
        <v>0.18</v>
      </c>
      <c r="I578" s="10"/>
      <c r="J578" s="10"/>
    </row>
    <row r="579">
      <c r="A579" s="7" t="str">
        <f t="shared" si="1"/>
        <v>Cote d'Ivoire-Africa2006</v>
      </c>
      <c r="B579" s="8" t="s">
        <v>123</v>
      </c>
      <c r="C579" s="5" t="s">
        <v>78</v>
      </c>
      <c r="D579" s="9" t="s">
        <v>68</v>
      </c>
      <c r="E579" s="11">
        <v>1.7367303156E10</v>
      </c>
      <c r="F579" s="12">
        <v>0.06</v>
      </c>
      <c r="G579" s="12">
        <v>59.0</v>
      </c>
      <c r="H579" s="10">
        <f t="shared" si="24"/>
        <v>0.18</v>
      </c>
      <c r="I579" s="10"/>
      <c r="J579" s="10"/>
    </row>
    <row r="580">
      <c r="A580" s="7" t="str">
        <f t="shared" si="1"/>
        <v>Cote d'Ivoire-Africa2007</v>
      </c>
      <c r="B580" s="8" t="s">
        <v>123</v>
      </c>
      <c r="C580" s="5" t="s">
        <v>78</v>
      </c>
      <c r="D580" s="9" t="s">
        <v>69</v>
      </c>
      <c r="E580" s="11">
        <v>1.9795705245E10</v>
      </c>
      <c r="F580" s="12">
        <v>0.066</v>
      </c>
      <c r="G580" s="12">
        <v>72.0</v>
      </c>
      <c r="H580" s="10">
        <f t="shared" si="24"/>
        <v>0.181</v>
      </c>
      <c r="I580" s="10"/>
      <c r="J580" s="10"/>
    </row>
    <row r="581">
      <c r="A581" s="7" t="str">
        <f t="shared" si="1"/>
        <v>Cote d'Ivoire-Africa2008</v>
      </c>
      <c r="B581" s="8" t="s">
        <v>123</v>
      </c>
      <c r="C581" s="5" t="s">
        <v>78</v>
      </c>
      <c r="D581" s="9" t="s">
        <v>70</v>
      </c>
      <c r="E581" s="11">
        <v>2.3414253328E10</v>
      </c>
      <c r="F581" s="12">
        <v>0.065</v>
      </c>
      <c r="G581" s="12">
        <v>83.0</v>
      </c>
      <c r="H581" s="10">
        <f t="shared" si="24"/>
        <v>0.149</v>
      </c>
      <c r="I581" s="10"/>
      <c r="J581" s="10"/>
    </row>
    <row r="582">
      <c r="A582" s="7" t="str">
        <f t="shared" si="1"/>
        <v>Cote d'Ivoire-Africa2009</v>
      </c>
      <c r="B582" s="8" t="s">
        <v>123</v>
      </c>
      <c r="C582" s="5" t="s">
        <v>78</v>
      </c>
      <c r="D582" s="9" t="s">
        <v>71</v>
      </c>
      <c r="E582" s="11">
        <v>2.3041633638E10</v>
      </c>
      <c r="F582" s="12">
        <v>0.068</v>
      </c>
      <c r="G582" s="12">
        <v>84.0</v>
      </c>
      <c r="H582" s="10">
        <f t="shared" si="24"/>
        <v>0.15</v>
      </c>
      <c r="I582" s="10"/>
      <c r="J582" s="10"/>
    </row>
    <row r="583">
      <c r="A583" s="7" t="str">
        <f t="shared" si="1"/>
        <v>Cote d'Ivoire-Africa2010</v>
      </c>
      <c r="B583" s="8" t="s">
        <v>123</v>
      </c>
      <c r="C583" s="5" t="s">
        <v>78</v>
      </c>
      <c r="D583" s="9" t="s">
        <v>72</v>
      </c>
      <c r="E583" s="11">
        <v>2.2920779598E10</v>
      </c>
      <c r="F583" s="12">
        <v>0.069</v>
      </c>
      <c r="G583" s="12">
        <v>83.0</v>
      </c>
      <c r="H583" s="10">
        <f t="shared" si="24"/>
        <v>0.157</v>
      </c>
      <c r="I583" s="10"/>
      <c r="J583" s="10"/>
    </row>
    <row r="584">
      <c r="A584" s="7" t="str">
        <f t="shared" si="1"/>
        <v>Cote d'Ivoire-Africa2011</v>
      </c>
      <c r="B584" s="8" t="s">
        <v>123</v>
      </c>
      <c r="C584" s="5" t="s">
        <v>78</v>
      </c>
      <c r="D584" s="9" t="s">
        <v>73</v>
      </c>
      <c r="E584" s="11">
        <v>2.4074553674E10</v>
      </c>
      <c r="F584" s="12">
        <v>0.068</v>
      </c>
      <c r="G584" s="12">
        <v>84.0</v>
      </c>
      <c r="H584" s="10">
        <f t="shared" si="24"/>
        <v>0.151</v>
      </c>
      <c r="I584" s="10"/>
      <c r="J584" s="10"/>
    </row>
    <row r="585">
      <c r="A585" s="7" t="str">
        <f t="shared" si="1"/>
        <v>Cote d'Ivoire-Africa2012</v>
      </c>
      <c r="B585" s="8" t="s">
        <v>123</v>
      </c>
      <c r="C585" s="5" t="s">
        <v>78</v>
      </c>
      <c r="D585" s="9" t="s">
        <v>74</v>
      </c>
      <c r="E585" s="11">
        <v>2.4680372724E10</v>
      </c>
      <c r="F585" s="12">
        <v>0.071</v>
      </c>
      <c r="G585" s="12">
        <v>88.0</v>
      </c>
      <c r="H585" s="10">
        <f t="shared" si="24"/>
        <v>0.15</v>
      </c>
      <c r="I585" s="10"/>
      <c r="J585" s="10"/>
    </row>
    <row r="586">
      <c r="A586" s="7" t="str">
        <f t="shared" si="1"/>
        <v>Cote d'Ivoire-Africa2000</v>
      </c>
      <c r="B586" s="8" t="s">
        <v>123</v>
      </c>
      <c r="C586" s="5" t="s">
        <v>78</v>
      </c>
      <c r="D586" s="9" t="s">
        <v>62</v>
      </c>
      <c r="E586" s="11">
        <v>1.0417060605E10</v>
      </c>
      <c r="F586" s="12">
        <v>0.065</v>
      </c>
      <c r="G586" s="12">
        <v>42.0</v>
      </c>
      <c r="H586" s="10">
        <f t="shared" si="24"/>
        <v>0.221</v>
      </c>
      <c r="I586" s="10"/>
      <c r="J586" s="10"/>
    </row>
    <row r="587">
      <c r="A587" s="7" t="str">
        <f t="shared" si="1"/>
        <v>Croatia-Europe2000</v>
      </c>
      <c r="B587" s="8" t="s">
        <v>124</v>
      </c>
      <c r="C587" s="5" t="s">
        <v>76</v>
      </c>
      <c r="D587" s="9" t="s">
        <v>62</v>
      </c>
      <c r="E587" s="11">
        <v>2.1517784659E10</v>
      </c>
      <c r="F587" s="12">
        <v>0.078</v>
      </c>
      <c r="G587" s="12">
        <v>377.0</v>
      </c>
      <c r="H587" s="12">
        <v>0.121</v>
      </c>
      <c r="I587" s="10"/>
      <c r="J587" s="10"/>
    </row>
    <row r="588">
      <c r="A588" s="7" t="str">
        <f t="shared" si="1"/>
        <v>Croatia-Europe2001</v>
      </c>
      <c r="B588" s="8" t="s">
        <v>124</v>
      </c>
      <c r="C588" s="5" t="s">
        <v>76</v>
      </c>
      <c r="D588" s="9" t="s">
        <v>63</v>
      </c>
      <c r="E588" s="11">
        <v>2.3052044813E10</v>
      </c>
      <c r="F588" s="12">
        <v>0.072</v>
      </c>
      <c r="G588" s="12">
        <v>376.0</v>
      </c>
      <c r="H588" s="12">
        <v>0.095</v>
      </c>
      <c r="I588" s="10"/>
      <c r="J588" s="10"/>
    </row>
    <row r="589">
      <c r="A589" s="7" t="str">
        <f t="shared" si="1"/>
        <v>Croatia-Europe2002</v>
      </c>
      <c r="B589" s="8" t="s">
        <v>124</v>
      </c>
      <c r="C589" s="5" t="s">
        <v>76</v>
      </c>
      <c r="D589" s="9" t="s">
        <v>64</v>
      </c>
      <c r="E589" s="11">
        <v>2.6524896398E10</v>
      </c>
      <c r="F589" s="12">
        <v>0.063</v>
      </c>
      <c r="G589" s="12">
        <v>375.0</v>
      </c>
      <c r="H589" s="12">
        <v>0.128</v>
      </c>
      <c r="I589" s="10"/>
      <c r="J589" s="10"/>
    </row>
    <row r="590">
      <c r="A590" s="7" t="str">
        <f t="shared" si="1"/>
        <v>Croatia-Europe2003</v>
      </c>
      <c r="B590" s="8" t="s">
        <v>124</v>
      </c>
      <c r="C590" s="5" t="s">
        <v>76</v>
      </c>
      <c r="D590" s="9" t="s">
        <v>65</v>
      </c>
      <c r="E590" s="11">
        <v>3.4143409062E10</v>
      </c>
      <c r="F590" s="12">
        <v>0.064</v>
      </c>
      <c r="G590" s="12">
        <v>495.0</v>
      </c>
      <c r="H590" s="12">
        <v>0.116</v>
      </c>
      <c r="I590" s="10"/>
      <c r="J590" s="10"/>
    </row>
    <row r="591">
      <c r="A591" s="7" t="str">
        <f t="shared" si="1"/>
        <v>Croatia-Europe2004</v>
      </c>
      <c r="B591" s="8" t="s">
        <v>124</v>
      </c>
      <c r="C591" s="5" t="s">
        <v>76</v>
      </c>
      <c r="D591" s="9" t="s">
        <v>66</v>
      </c>
      <c r="E591" s="11">
        <v>4.1003558916E10</v>
      </c>
      <c r="F591" s="12">
        <v>0.066</v>
      </c>
      <c r="G591" s="12">
        <v>614.0</v>
      </c>
      <c r="H591" s="12">
        <v>0.117</v>
      </c>
      <c r="I591" s="10"/>
      <c r="J591" s="10"/>
    </row>
    <row r="592">
      <c r="A592" s="7" t="str">
        <f t="shared" si="1"/>
        <v>Croatia-Europe2005</v>
      </c>
      <c r="B592" s="8" t="s">
        <v>124</v>
      </c>
      <c r="C592" s="5" t="s">
        <v>76</v>
      </c>
      <c r="D592" s="9" t="s">
        <v>67</v>
      </c>
      <c r="E592" s="11">
        <v>4.4821408831E10</v>
      </c>
      <c r="F592" s="12">
        <v>0.07</v>
      </c>
      <c r="G592" s="12">
        <v>705.0</v>
      </c>
      <c r="H592" s="12">
        <v>0.112</v>
      </c>
      <c r="I592" s="10"/>
      <c r="J592" s="10"/>
    </row>
    <row r="593">
      <c r="A593" s="7" t="str">
        <f t="shared" si="1"/>
        <v>Croatia-Europe2006</v>
      </c>
      <c r="B593" s="8" t="s">
        <v>124</v>
      </c>
      <c r="C593" s="5" t="s">
        <v>76</v>
      </c>
      <c r="D593" s="9" t="s">
        <v>68</v>
      </c>
      <c r="E593" s="11">
        <v>4.9855078905E10</v>
      </c>
      <c r="F593" s="12">
        <v>0.07</v>
      </c>
      <c r="G593" s="12">
        <v>790.0</v>
      </c>
      <c r="H593" s="12">
        <v>0.099</v>
      </c>
      <c r="I593" s="10"/>
      <c r="J593" s="10"/>
    </row>
    <row r="594">
      <c r="A594" s="7" t="str">
        <f t="shared" si="1"/>
        <v>Croatia-Europe2007</v>
      </c>
      <c r="B594" s="8" t="s">
        <v>124</v>
      </c>
      <c r="C594" s="5" t="s">
        <v>76</v>
      </c>
      <c r="D594" s="9" t="s">
        <v>69</v>
      </c>
      <c r="E594" s="11">
        <v>5.9319390298E10</v>
      </c>
      <c r="F594" s="12">
        <v>0.075</v>
      </c>
      <c r="G594" s="12">
        <v>1008.0</v>
      </c>
      <c r="H594" s="12">
        <v>0.093</v>
      </c>
      <c r="I594" s="10"/>
      <c r="J594" s="10"/>
    </row>
    <row r="595">
      <c r="A595" s="7" t="str">
        <f t="shared" si="1"/>
        <v>Croatia-Europe2008</v>
      </c>
      <c r="B595" s="8" t="s">
        <v>124</v>
      </c>
      <c r="C595" s="5" t="s">
        <v>76</v>
      </c>
      <c r="D595" s="9" t="s">
        <v>70</v>
      </c>
      <c r="E595" s="11">
        <v>6.9595512099E10</v>
      </c>
      <c r="F595" s="12">
        <v>0.078</v>
      </c>
      <c r="G595" s="12">
        <v>1224.0</v>
      </c>
      <c r="H595" s="12">
        <v>0.101</v>
      </c>
      <c r="I595" s="10"/>
      <c r="J595" s="10"/>
    </row>
    <row r="596">
      <c r="A596" s="7" t="str">
        <f t="shared" si="1"/>
        <v>Croatia-Europe2009</v>
      </c>
      <c r="B596" s="8" t="s">
        <v>124</v>
      </c>
      <c r="C596" s="5" t="s">
        <v>76</v>
      </c>
      <c r="D596" s="9" t="s">
        <v>71</v>
      </c>
      <c r="E596" s="11">
        <v>6.220261924E10</v>
      </c>
      <c r="F596" s="12">
        <v>0.078</v>
      </c>
      <c r="G596" s="12">
        <v>1095.0</v>
      </c>
      <c r="H596" s="12">
        <v>0.116</v>
      </c>
      <c r="I596" s="10"/>
      <c r="J596" s="10"/>
    </row>
    <row r="597">
      <c r="A597" s="7" t="str">
        <f t="shared" si="1"/>
        <v>Croatia-Europe2010</v>
      </c>
      <c r="B597" s="8" t="s">
        <v>124</v>
      </c>
      <c r="C597" s="5" t="s">
        <v>76</v>
      </c>
      <c r="D597" s="9" t="s">
        <v>72</v>
      </c>
      <c r="E597" s="11">
        <v>5.8873994412E10</v>
      </c>
      <c r="F597" s="12">
        <v>0.078</v>
      </c>
      <c r="G597" s="12">
        <v>1051.0</v>
      </c>
      <c r="H597" s="12">
        <v>0.104</v>
      </c>
      <c r="I597" s="10"/>
      <c r="J597" s="10"/>
    </row>
    <row r="598">
      <c r="A598" s="7" t="str">
        <f t="shared" si="1"/>
        <v>Croatia-Europe2011</v>
      </c>
      <c r="B598" s="8" t="s">
        <v>124</v>
      </c>
      <c r="C598" s="5" t="s">
        <v>76</v>
      </c>
      <c r="D598" s="9" t="s">
        <v>73</v>
      </c>
      <c r="E598" s="11">
        <v>6.1520901516E10</v>
      </c>
      <c r="F598" s="12">
        <v>0.068</v>
      </c>
      <c r="G598" s="12">
        <v>992.0</v>
      </c>
      <c r="H598" s="12">
        <v>0.097</v>
      </c>
      <c r="I598" s="10"/>
      <c r="J598" s="10"/>
    </row>
    <row r="599">
      <c r="A599" s="7" t="str">
        <f t="shared" si="1"/>
        <v>Croatia-Europe2012</v>
      </c>
      <c r="B599" s="8" t="s">
        <v>124</v>
      </c>
      <c r="C599" s="5" t="s">
        <v>76</v>
      </c>
      <c r="D599" s="9" t="s">
        <v>74</v>
      </c>
      <c r="E599" s="11">
        <v>5.6155732957E10</v>
      </c>
      <c r="F599" s="12">
        <v>0.068</v>
      </c>
      <c r="G599" s="12">
        <v>908.0</v>
      </c>
      <c r="H599" s="12">
        <v>0.095</v>
      </c>
      <c r="I599" s="10"/>
      <c r="J599" s="10"/>
    </row>
    <row r="600">
      <c r="A600" s="7" t="str">
        <f t="shared" si="1"/>
        <v>Cuba-The Americas2000</v>
      </c>
      <c r="B600" s="8" t="s">
        <v>125</v>
      </c>
      <c r="C600" s="5" t="s">
        <v>84</v>
      </c>
      <c r="D600" s="9" t="s">
        <v>62</v>
      </c>
      <c r="E600" s="11">
        <v>3.05652E10</v>
      </c>
      <c r="F600" s="12">
        <v>0.061</v>
      </c>
      <c r="G600" s="12">
        <v>166.0</v>
      </c>
      <c r="H600" s="10">
        <f t="shared" ref="H600:H625" si="25">if(AND(C2=C3,D2=D2+1,ISBLANK(H3)),H2,H3)</f>
        <v>0.18</v>
      </c>
      <c r="I600" s="10"/>
      <c r="J600" s="10"/>
    </row>
    <row r="601">
      <c r="A601" s="7" t="str">
        <f t="shared" si="1"/>
        <v>Cuba-The Americas2001</v>
      </c>
      <c r="B601" s="8" t="s">
        <v>125</v>
      </c>
      <c r="C601" s="5" t="s">
        <v>84</v>
      </c>
      <c r="D601" s="9" t="s">
        <v>63</v>
      </c>
      <c r="E601" s="11">
        <v>3.16833E10</v>
      </c>
      <c r="F601" s="12">
        <v>0.063</v>
      </c>
      <c r="G601" s="12">
        <v>178.0</v>
      </c>
      <c r="H601" s="10">
        <f t="shared" si="25"/>
        <v>0.18</v>
      </c>
      <c r="I601" s="10"/>
      <c r="J601" s="10"/>
    </row>
    <row r="602">
      <c r="A602" s="7" t="str">
        <f t="shared" si="1"/>
        <v>Cuba-The Americas2002</v>
      </c>
      <c r="B602" s="8" t="s">
        <v>125</v>
      </c>
      <c r="C602" s="5" t="s">
        <v>84</v>
      </c>
      <c r="D602" s="9" t="s">
        <v>64</v>
      </c>
      <c r="E602" s="11">
        <v>3.35904E10</v>
      </c>
      <c r="F602" s="12">
        <v>0.065</v>
      </c>
      <c r="G602" s="12">
        <v>195.0</v>
      </c>
      <c r="H602" s="10">
        <f t="shared" si="25"/>
        <v>0.18</v>
      </c>
      <c r="I602" s="10"/>
      <c r="J602" s="10"/>
    </row>
    <row r="603">
      <c r="A603" s="7" t="str">
        <f t="shared" si="1"/>
        <v>Cuba-The Americas2003</v>
      </c>
      <c r="B603" s="8" t="s">
        <v>125</v>
      </c>
      <c r="C603" s="5" t="s">
        <v>84</v>
      </c>
      <c r="D603" s="9" t="s">
        <v>65</v>
      </c>
      <c r="E603" s="11">
        <v>3.59015E10</v>
      </c>
      <c r="F603" s="12">
        <v>0.063</v>
      </c>
      <c r="G603" s="12">
        <v>202.0</v>
      </c>
      <c r="H603" s="10">
        <f t="shared" si="25"/>
        <v>0.18</v>
      </c>
      <c r="I603" s="10"/>
      <c r="J603" s="10"/>
    </row>
    <row r="604">
      <c r="A604" s="7" t="str">
        <f t="shared" si="1"/>
        <v>Cuba-The Americas2004</v>
      </c>
      <c r="B604" s="8" t="s">
        <v>125</v>
      </c>
      <c r="C604" s="5" t="s">
        <v>84</v>
      </c>
      <c r="D604" s="9" t="s">
        <v>66</v>
      </c>
      <c r="E604" s="11">
        <v>3.82028E10</v>
      </c>
      <c r="F604" s="12">
        <v>0.061</v>
      </c>
      <c r="G604" s="12">
        <v>209.0</v>
      </c>
      <c r="H604" s="10">
        <f t="shared" si="25"/>
        <v>0.18</v>
      </c>
      <c r="I604" s="10"/>
      <c r="J604" s="10"/>
    </row>
    <row r="605">
      <c r="A605" s="7" t="str">
        <f t="shared" si="1"/>
        <v>Cuba-The Americas2005</v>
      </c>
      <c r="B605" s="8" t="s">
        <v>125</v>
      </c>
      <c r="C605" s="5" t="s">
        <v>84</v>
      </c>
      <c r="D605" s="9" t="s">
        <v>67</v>
      </c>
      <c r="E605" s="11">
        <v>4.26442E10</v>
      </c>
      <c r="F605" s="12">
        <v>0.081</v>
      </c>
      <c r="G605" s="12">
        <v>306.0</v>
      </c>
      <c r="H605" s="10">
        <f t="shared" si="25"/>
        <v>0.18</v>
      </c>
      <c r="I605" s="10"/>
      <c r="J605" s="10"/>
    </row>
    <row r="606">
      <c r="A606" s="7" t="str">
        <f t="shared" si="1"/>
        <v>Cuba-The Americas2006</v>
      </c>
      <c r="B606" s="8" t="s">
        <v>125</v>
      </c>
      <c r="C606" s="5" t="s">
        <v>84</v>
      </c>
      <c r="D606" s="9" t="s">
        <v>68</v>
      </c>
      <c r="E606" s="11">
        <v>5.27421E10</v>
      </c>
      <c r="F606" s="12">
        <v>0.077</v>
      </c>
      <c r="G606" s="12">
        <v>360.0</v>
      </c>
      <c r="H606" s="10">
        <f t="shared" si="25"/>
        <v>0.181</v>
      </c>
      <c r="I606" s="10"/>
      <c r="J606" s="10"/>
    </row>
    <row r="607">
      <c r="A607" s="7" t="str">
        <f t="shared" si="1"/>
        <v>Cuba-The Americas2007</v>
      </c>
      <c r="B607" s="8" t="s">
        <v>125</v>
      </c>
      <c r="C607" s="5" t="s">
        <v>84</v>
      </c>
      <c r="D607" s="9" t="s">
        <v>69</v>
      </c>
      <c r="E607" s="11">
        <v>5.86035E10</v>
      </c>
      <c r="F607" s="12">
        <v>0.104</v>
      </c>
      <c r="G607" s="12">
        <v>587.0</v>
      </c>
      <c r="H607" s="10">
        <f t="shared" si="25"/>
        <v>0.149</v>
      </c>
      <c r="I607" s="10"/>
      <c r="J607" s="10"/>
    </row>
    <row r="608">
      <c r="A608" s="7" t="str">
        <f t="shared" si="1"/>
        <v>Cuba-The Americas2008</v>
      </c>
      <c r="B608" s="8" t="s">
        <v>125</v>
      </c>
      <c r="C608" s="5" t="s">
        <v>84</v>
      </c>
      <c r="D608" s="9" t="s">
        <v>70</v>
      </c>
      <c r="E608" s="11">
        <v>6.08062E10</v>
      </c>
      <c r="F608" s="12">
        <v>0.108</v>
      </c>
      <c r="G608" s="12">
        <v>584.0</v>
      </c>
      <c r="H608" s="10">
        <f t="shared" si="25"/>
        <v>0.15</v>
      </c>
      <c r="I608" s="10"/>
      <c r="J608" s="10"/>
    </row>
    <row r="609">
      <c r="A609" s="7" t="str">
        <f t="shared" si="1"/>
        <v>Cuba-The Americas2009</v>
      </c>
      <c r="B609" s="8" t="s">
        <v>125</v>
      </c>
      <c r="C609" s="5" t="s">
        <v>84</v>
      </c>
      <c r="D609" s="9" t="s">
        <v>71</v>
      </c>
      <c r="E609" s="11">
        <v>6.207861E10</v>
      </c>
      <c r="F609" s="12">
        <v>0.117</v>
      </c>
      <c r="G609" s="12">
        <v>651.0</v>
      </c>
      <c r="H609" s="10">
        <f t="shared" si="25"/>
        <v>0.157</v>
      </c>
      <c r="I609" s="10"/>
      <c r="J609" s="10"/>
    </row>
    <row r="610">
      <c r="A610" s="7" t="str">
        <f t="shared" si="1"/>
        <v>Cuba-The Americas2010</v>
      </c>
      <c r="B610" s="8" t="s">
        <v>125</v>
      </c>
      <c r="C610" s="5" t="s">
        <v>84</v>
      </c>
      <c r="D610" s="9" t="s">
        <v>72</v>
      </c>
      <c r="E610" s="11">
        <v>6.432822E10</v>
      </c>
      <c r="F610" s="12">
        <v>0.106</v>
      </c>
      <c r="G610" s="12">
        <v>583.0</v>
      </c>
      <c r="H610" s="10">
        <f t="shared" si="25"/>
        <v>0.151</v>
      </c>
      <c r="I610" s="10"/>
      <c r="J610" s="10"/>
    </row>
    <row r="611">
      <c r="A611" s="7" t="str">
        <f t="shared" si="1"/>
        <v>Cuba-The Americas2011</v>
      </c>
      <c r="B611" s="8" t="s">
        <v>125</v>
      </c>
      <c r="C611" s="5" t="s">
        <v>84</v>
      </c>
      <c r="D611" s="9" t="s">
        <v>73</v>
      </c>
      <c r="E611" s="11">
        <v>6.82339E10</v>
      </c>
      <c r="F611" s="12">
        <v>0.106</v>
      </c>
      <c r="G611" s="12">
        <v>648.0</v>
      </c>
      <c r="H611" s="10">
        <f t="shared" si="25"/>
        <v>0.15</v>
      </c>
      <c r="I611" s="10"/>
      <c r="J611" s="10"/>
    </row>
    <row r="612">
      <c r="A612" s="7" t="str">
        <f t="shared" si="1"/>
        <v>Cuba-The Americas2012</v>
      </c>
      <c r="B612" s="8" t="s">
        <v>125</v>
      </c>
      <c r="C612" s="5" t="s">
        <v>84</v>
      </c>
      <c r="D612" s="9" t="s">
        <v>74</v>
      </c>
      <c r="E612" s="8"/>
      <c r="F612" s="12">
        <v>0.086</v>
      </c>
      <c r="G612" s="12">
        <v>558.0</v>
      </c>
      <c r="H612" s="10">
        <f t="shared" si="25"/>
        <v>0.221</v>
      </c>
      <c r="I612" s="10"/>
      <c r="J612" s="10"/>
    </row>
    <row r="613">
      <c r="A613" s="7" t="str">
        <f t="shared" si="1"/>
        <v>Curacao-The Americas2000</v>
      </c>
      <c r="B613" s="8" t="s">
        <v>126</v>
      </c>
      <c r="C613" s="5" t="s">
        <v>84</v>
      </c>
      <c r="D613" s="9" t="s">
        <v>62</v>
      </c>
      <c r="E613" s="8"/>
      <c r="F613" s="10">
        <f t="shared" ref="F613:F625" si="26">if(AND(C2=C3,D2=D2+1,ISBLANK(F3)),F2,F3)</f>
        <v>0.089</v>
      </c>
      <c r="G613" s="10">
        <f t="shared" ref="G613:G625" si="27">if(AND(C2=C3,D2=D2+1,ISBLANK(G3)),G2,G3)</f>
        <v>14</v>
      </c>
      <c r="H613" s="10">
        <f t="shared" si="25"/>
        <v>0.197</v>
      </c>
      <c r="I613" s="10"/>
      <c r="J613" s="10"/>
    </row>
    <row r="614">
      <c r="A614" s="7" t="str">
        <f t="shared" si="1"/>
        <v>Curacao-The Americas2001</v>
      </c>
      <c r="B614" s="8" t="s">
        <v>126</v>
      </c>
      <c r="C614" s="5" t="s">
        <v>84</v>
      </c>
      <c r="D614" s="9" t="s">
        <v>63</v>
      </c>
      <c r="E614" s="8"/>
      <c r="F614" s="10">
        <f t="shared" si="26"/>
        <v>0.089</v>
      </c>
      <c r="G614" s="10">
        <f t="shared" si="27"/>
        <v>14</v>
      </c>
      <c r="H614" s="10">
        <f t="shared" si="25"/>
        <v>0.153</v>
      </c>
      <c r="I614" s="10"/>
      <c r="J614" s="10"/>
    </row>
    <row r="615">
      <c r="A615" s="7" t="str">
        <f t="shared" si="1"/>
        <v>Curacao-The Americas2002</v>
      </c>
      <c r="B615" s="8" t="s">
        <v>126</v>
      </c>
      <c r="C615" s="5" t="s">
        <v>84</v>
      </c>
      <c r="D615" s="9" t="s">
        <v>64</v>
      </c>
      <c r="E615" s="8"/>
      <c r="F615" s="10">
        <f t="shared" si="26"/>
        <v>0.1</v>
      </c>
      <c r="G615" s="10">
        <f t="shared" si="27"/>
        <v>18</v>
      </c>
      <c r="H615" s="10">
        <f t="shared" si="25"/>
        <v>0.143</v>
      </c>
      <c r="I615" s="10"/>
      <c r="J615" s="10"/>
    </row>
    <row r="616">
      <c r="A616" s="7" t="str">
        <f t="shared" si="1"/>
        <v>Curacao-The Americas2003</v>
      </c>
      <c r="B616" s="8" t="s">
        <v>126</v>
      </c>
      <c r="C616" s="5" t="s">
        <v>84</v>
      </c>
      <c r="D616" s="9" t="s">
        <v>65</v>
      </c>
      <c r="E616" s="8"/>
      <c r="F616" s="10">
        <f t="shared" si="26"/>
        <v>0.098</v>
      </c>
      <c r="G616" s="10">
        <f t="shared" si="27"/>
        <v>19</v>
      </c>
      <c r="H616" s="10">
        <f t="shared" si="25"/>
        <v>0.118</v>
      </c>
      <c r="I616" s="10"/>
      <c r="J616" s="10"/>
    </row>
    <row r="617">
      <c r="A617" s="7" t="str">
        <f t="shared" si="1"/>
        <v>Curacao-The Americas2004</v>
      </c>
      <c r="B617" s="8" t="s">
        <v>126</v>
      </c>
      <c r="C617" s="5" t="s">
        <v>84</v>
      </c>
      <c r="D617" s="9" t="s">
        <v>66</v>
      </c>
      <c r="E617" s="8"/>
      <c r="F617" s="10">
        <f t="shared" si="26"/>
        <v>0.092</v>
      </c>
      <c r="G617" s="10">
        <f t="shared" si="27"/>
        <v>21</v>
      </c>
      <c r="H617" s="10">
        <f t="shared" si="25"/>
        <v>0.131</v>
      </c>
      <c r="I617" s="10"/>
      <c r="J617" s="10"/>
    </row>
    <row r="618">
      <c r="A618" s="7" t="str">
        <f t="shared" si="1"/>
        <v>Curacao-The Americas2005</v>
      </c>
      <c r="B618" s="8" t="s">
        <v>126</v>
      </c>
      <c r="C618" s="5" t="s">
        <v>84</v>
      </c>
      <c r="D618" s="9" t="s">
        <v>67</v>
      </c>
      <c r="E618" s="8"/>
      <c r="F618" s="10">
        <f t="shared" si="26"/>
        <v>0.091</v>
      </c>
      <c r="G618" s="10">
        <f t="shared" si="27"/>
        <v>23</v>
      </c>
      <c r="H618" s="10">
        <f t="shared" si="25"/>
        <v>0.129</v>
      </c>
      <c r="I618" s="10"/>
      <c r="J618" s="10"/>
    </row>
    <row r="619">
      <c r="A619" s="7" t="str">
        <f t="shared" si="1"/>
        <v>Curacao-The Americas2006</v>
      </c>
      <c r="B619" s="8" t="s">
        <v>126</v>
      </c>
      <c r="C619" s="5" t="s">
        <v>84</v>
      </c>
      <c r="D619" s="9" t="s">
        <v>68</v>
      </c>
      <c r="E619" s="8"/>
      <c r="F619" s="10">
        <f t="shared" si="26"/>
        <v>0.1</v>
      </c>
      <c r="G619" s="10">
        <f t="shared" si="27"/>
        <v>30</v>
      </c>
      <c r="H619" s="10">
        <f t="shared" si="25"/>
        <v>0.141</v>
      </c>
      <c r="I619" s="10"/>
      <c r="J619" s="10"/>
    </row>
    <row r="620">
      <c r="A620" s="7" t="str">
        <f t="shared" si="1"/>
        <v>Curacao-The Americas2007</v>
      </c>
      <c r="B620" s="8" t="s">
        <v>126</v>
      </c>
      <c r="C620" s="5" t="s">
        <v>84</v>
      </c>
      <c r="D620" s="9" t="s">
        <v>69</v>
      </c>
      <c r="E620" s="8"/>
      <c r="F620" s="10">
        <f t="shared" si="26"/>
        <v>0.097</v>
      </c>
      <c r="G620" s="10">
        <f t="shared" si="27"/>
        <v>35</v>
      </c>
      <c r="H620" s="10">
        <f t="shared" si="25"/>
        <v>0.13</v>
      </c>
      <c r="I620" s="10"/>
      <c r="J620" s="10"/>
    </row>
    <row r="621">
      <c r="A621" s="7" t="str">
        <f t="shared" si="1"/>
        <v>Curacao-The Americas2008</v>
      </c>
      <c r="B621" s="8" t="s">
        <v>126</v>
      </c>
      <c r="C621" s="5" t="s">
        <v>84</v>
      </c>
      <c r="D621" s="9" t="s">
        <v>70</v>
      </c>
      <c r="E621" s="8"/>
      <c r="F621" s="10">
        <f t="shared" si="26"/>
        <v>0.087</v>
      </c>
      <c r="G621" s="10">
        <f t="shared" si="27"/>
        <v>35</v>
      </c>
      <c r="H621" s="10">
        <f t="shared" si="25"/>
        <v>0.127</v>
      </c>
      <c r="I621" s="10"/>
      <c r="J621" s="10"/>
    </row>
    <row r="622">
      <c r="A622" s="7" t="str">
        <f t="shared" si="1"/>
        <v>Curacao-The Americas2009</v>
      </c>
      <c r="B622" s="8" t="s">
        <v>126</v>
      </c>
      <c r="C622" s="5" t="s">
        <v>84</v>
      </c>
      <c r="D622" s="9" t="s">
        <v>71</v>
      </c>
      <c r="E622" s="8"/>
      <c r="F622" s="10">
        <f t="shared" si="26"/>
        <v>0.087</v>
      </c>
      <c r="G622" s="10">
        <f t="shared" si="27"/>
        <v>43</v>
      </c>
      <c r="H622" s="10">
        <f t="shared" si="25"/>
        <v>0.128</v>
      </c>
      <c r="I622" s="10"/>
      <c r="J622" s="10"/>
    </row>
    <row r="623">
      <c r="A623" s="7" t="str">
        <f t="shared" si="1"/>
        <v>Curacao-The Americas2010</v>
      </c>
      <c r="B623" s="8" t="s">
        <v>126</v>
      </c>
      <c r="C623" s="5" t="s">
        <v>84</v>
      </c>
      <c r="D623" s="9" t="s">
        <v>72</v>
      </c>
      <c r="E623" s="8"/>
      <c r="F623" s="10">
        <f t="shared" si="26"/>
        <v>0.084</v>
      </c>
      <c r="G623" s="10">
        <f t="shared" si="27"/>
        <v>48</v>
      </c>
      <c r="H623" s="10">
        <f t="shared" si="25"/>
        <v>0.124</v>
      </c>
      <c r="I623" s="10"/>
      <c r="J623" s="10"/>
    </row>
    <row r="624">
      <c r="A624" s="7" t="str">
        <f t="shared" si="1"/>
        <v>Curacao-The Americas2011</v>
      </c>
      <c r="B624" s="8" t="s">
        <v>126</v>
      </c>
      <c r="C624" s="5" t="s">
        <v>84</v>
      </c>
      <c r="D624" s="9" t="s">
        <v>73</v>
      </c>
      <c r="E624" s="8"/>
      <c r="F624" s="10">
        <f t="shared" si="26"/>
        <v>0.086</v>
      </c>
      <c r="G624" s="10">
        <f t="shared" si="27"/>
        <v>51</v>
      </c>
      <c r="H624" s="10">
        <f t="shared" si="25"/>
        <v>0.109</v>
      </c>
      <c r="I624" s="10"/>
      <c r="J624" s="10"/>
    </row>
    <row r="625">
      <c r="A625" s="7" t="str">
        <f t="shared" si="1"/>
        <v>Curacao-The Americas2012</v>
      </c>
      <c r="B625" s="8" t="s">
        <v>126</v>
      </c>
      <c r="C625" s="5" t="s">
        <v>84</v>
      </c>
      <c r="D625" s="9" t="s">
        <v>74</v>
      </c>
      <c r="E625" s="8"/>
      <c r="F625" s="10">
        <f t="shared" si="26"/>
        <v>0.064</v>
      </c>
      <c r="G625" s="10">
        <f t="shared" si="27"/>
        <v>70</v>
      </c>
      <c r="H625" s="10">
        <f t="shared" si="25"/>
        <v>0.1</v>
      </c>
      <c r="I625" s="10"/>
      <c r="J625" s="10"/>
    </row>
    <row r="626">
      <c r="A626" s="7" t="str">
        <f t="shared" si="1"/>
        <v>Cyprus-Europe2000</v>
      </c>
      <c r="B626" s="8" t="s">
        <v>127</v>
      </c>
      <c r="C626" s="5" t="s">
        <v>76</v>
      </c>
      <c r="D626" s="9" t="s">
        <v>62</v>
      </c>
      <c r="E626" s="11">
        <v>9.314937556E9</v>
      </c>
      <c r="F626" s="12">
        <v>0.058</v>
      </c>
      <c r="G626" s="12">
        <v>744.0</v>
      </c>
      <c r="H626" s="12">
        <v>0.08</v>
      </c>
      <c r="I626" s="10"/>
      <c r="J626" s="10"/>
    </row>
    <row r="627">
      <c r="A627" s="7" t="str">
        <f t="shared" si="1"/>
        <v>Cyprus-Europe2001</v>
      </c>
      <c r="B627" s="8" t="s">
        <v>127</v>
      </c>
      <c r="C627" s="5" t="s">
        <v>76</v>
      </c>
      <c r="D627" s="9" t="s">
        <v>63</v>
      </c>
      <c r="E627" s="11">
        <v>9.679304971E9</v>
      </c>
      <c r="F627" s="12">
        <v>0.058</v>
      </c>
      <c r="G627" s="12">
        <v>776.0</v>
      </c>
      <c r="H627" s="12">
        <v>0.075</v>
      </c>
      <c r="I627" s="10"/>
      <c r="J627" s="10"/>
    </row>
    <row r="628">
      <c r="A628" s="7" t="str">
        <f t="shared" si="1"/>
        <v>Cyprus-Europe2002</v>
      </c>
      <c r="B628" s="8" t="s">
        <v>127</v>
      </c>
      <c r="C628" s="5" t="s">
        <v>76</v>
      </c>
      <c r="D628" s="9" t="s">
        <v>64</v>
      </c>
      <c r="E628" s="11">
        <v>1.0557366162E10</v>
      </c>
      <c r="F628" s="12">
        <v>0.061</v>
      </c>
      <c r="G628" s="12">
        <v>882.0</v>
      </c>
      <c r="H628" s="12">
        <v>0.072</v>
      </c>
      <c r="I628" s="10"/>
      <c r="J628" s="10"/>
    </row>
    <row r="629">
      <c r="A629" s="7" t="str">
        <f t="shared" si="1"/>
        <v>Cyprus-Europe2003</v>
      </c>
      <c r="B629" s="8" t="s">
        <v>127</v>
      </c>
      <c r="C629" s="5" t="s">
        <v>76</v>
      </c>
      <c r="D629" s="9" t="s">
        <v>65</v>
      </c>
      <c r="E629" s="11">
        <v>1.3319544758E10</v>
      </c>
      <c r="F629" s="12">
        <v>0.068</v>
      </c>
      <c r="G629" s="12">
        <v>1235.0</v>
      </c>
      <c r="H629" s="12">
        <v>0.069</v>
      </c>
      <c r="I629" s="10"/>
      <c r="J629" s="10"/>
    </row>
    <row r="630">
      <c r="A630" s="7" t="str">
        <f t="shared" si="1"/>
        <v>Cyprus-Europe2004</v>
      </c>
      <c r="B630" s="8" t="s">
        <v>127</v>
      </c>
      <c r="C630" s="5" t="s">
        <v>76</v>
      </c>
      <c r="D630" s="9" t="s">
        <v>66</v>
      </c>
      <c r="E630" s="11">
        <v>1.5816972051E10</v>
      </c>
      <c r="F630" s="12">
        <v>0.064</v>
      </c>
      <c r="G630" s="12">
        <v>1353.0</v>
      </c>
      <c r="H630" s="12">
        <v>0.076</v>
      </c>
      <c r="I630" s="10"/>
      <c r="J630" s="10"/>
    </row>
    <row r="631">
      <c r="A631" s="7" t="str">
        <f t="shared" si="1"/>
        <v>Cyprus-Europe2005</v>
      </c>
      <c r="B631" s="8" t="s">
        <v>127</v>
      </c>
      <c r="C631" s="5" t="s">
        <v>76</v>
      </c>
      <c r="D631" s="9" t="s">
        <v>67</v>
      </c>
      <c r="E631" s="11">
        <v>1.6997801392E10</v>
      </c>
      <c r="F631" s="12">
        <v>0.064</v>
      </c>
      <c r="G631" s="12">
        <v>1434.0</v>
      </c>
      <c r="H631" s="12">
        <v>0.071</v>
      </c>
      <c r="I631" s="10"/>
      <c r="J631" s="10"/>
    </row>
    <row r="632">
      <c r="A632" s="7" t="str">
        <f t="shared" si="1"/>
        <v>Cyprus-Europe2006</v>
      </c>
      <c r="B632" s="8" t="s">
        <v>127</v>
      </c>
      <c r="C632" s="5" t="s">
        <v>76</v>
      </c>
      <c r="D632" s="9" t="s">
        <v>68</v>
      </c>
      <c r="E632" s="11">
        <v>1.843576591E10</v>
      </c>
      <c r="F632" s="12">
        <v>0.063</v>
      </c>
      <c r="G632" s="12">
        <v>1494.0</v>
      </c>
      <c r="H632" s="12">
        <v>0.067</v>
      </c>
      <c r="I632" s="10"/>
      <c r="J632" s="10"/>
    </row>
    <row r="633">
      <c r="A633" s="7" t="str">
        <f t="shared" si="1"/>
        <v>Cyprus-Europe2007</v>
      </c>
      <c r="B633" s="8" t="s">
        <v>127</v>
      </c>
      <c r="C633" s="5" t="s">
        <v>76</v>
      </c>
      <c r="D633" s="9" t="s">
        <v>69</v>
      </c>
      <c r="E633" s="11">
        <v>2.1841815681E10</v>
      </c>
      <c r="F633" s="12">
        <v>0.061</v>
      </c>
      <c r="G633" s="12">
        <v>1691.0</v>
      </c>
      <c r="H633" s="12">
        <v>0.067</v>
      </c>
      <c r="I633" s="10"/>
      <c r="J633" s="10"/>
    </row>
    <row r="634">
      <c r="A634" s="7" t="str">
        <f t="shared" si="1"/>
        <v>Cyprus-Europe2008</v>
      </c>
      <c r="B634" s="8" t="s">
        <v>127</v>
      </c>
      <c r="C634" s="5" t="s">
        <v>76</v>
      </c>
      <c r="D634" s="9" t="s">
        <v>70</v>
      </c>
      <c r="E634" s="11">
        <v>2.5321517504E10</v>
      </c>
      <c r="F634" s="12">
        <v>0.069</v>
      </c>
      <c r="G634" s="12">
        <v>2182.0</v>
      </c>
      <c r="H634" s="10">
        <f t="shared" ref="H634:H638" si="28">if(AND(C2=C3,D2=D2+1,ISBLANK(H3)),H2,H3)</f>
        <v>0.18</v>
      </c>
      <c r="I634" s="10"/>
      <c r="J634" s="10"/>
    </row>
    <row r="635">
      <c r="A635" s="7" t="str">
        <f t="shared" si="1"/>
        <v>Cyprus-Europe2009</v>
      </c>
      <c r="B635" s="8" t="s">
        <v>127</v>
      </c>
      <c r="C635" s="5" t="s">
        <v>76</v>
      </c>
      <c r="D635" s="9" t="s">
        <v>71</v>
      </c>
      <c r="E635" s="11">
        <v>2.3542650736E10</v>
      </c>
      <c r="F635" s="12">
        <v>0.074</v>
      </c>
      <c r="G635" s="12">
        <v>2115.0</v>
      </c>
      <c r="H635" s="10">
        <f t="shared" si="28"/>
        <v>0.18</v>
      </c>
      <c r="I635" s="10"/>
      <c r="J635" s="10"/>
    </row>
    <row r="636">
      <c r="A636" s="7" t="str">
        <f t="shared" si="1"/>
        <v>Cyprus-Europe2010</v>
      </c>
      <c r="B636" s="8" t="s">
        <v>127</v>
      </c>
      <c r="C636" s="5" t="s">
        <v>76</v>
      </c>
      <c r="D636" s="9" t="s">
        <v>72</v>
      </c>
      <c r="E636" s="11">
        <v>2.3132450331E10</v>
      </c>
      <c r="F636" s="12">
        <v>0.074</v>
      </c>
      <c r="G636" s="12">
        <v>2012.0</v>
      </c>
      <c r="H636" s="10">
        <f t="shared" si="28"/>
        <v>0.18</v>
      </c>
      <c r="I636" s="10"/>
      <c r="J636" s="10"/>
    </row>
    <row r="637">
      <c r="A637" s="7" t="str">
        <f t="shared" si="1"/>
        <v>Cyprus-Europe2011</v>
      </c>
      <c r="B637" s="8" t="s">
        <v>127</v>
      </c>
      <c r="C637" s="5" t="s">
        <v>76</v>
      </c>
      <c r="D637" s="9" t="s">
        <v>73</v>
      </c>
      <c r="E637" s="11">
        <v>2.4851264943E10</v>
      </c>
      <c r="F637" s="12">
        <v>0.074</v>
      </c>
      <c r="G637" s="12">
        <v>2123.0</v>
      </c>
      <c r="H637" s="10">
        <f t="shared" si="28"/>
        <v>0.18</v>
      </c>
      <c r="I637" s="10"/>
      <c r="J637" s="10"/>
    </row>
    <row r="638">
      <c r="A638" s="7" t="str">
        <f t="shared" si="1"/>
        <v>Cyprus-Europe2012</v>
      </c>
      <c r="B638" s="8" t="s">
        <v>127</v>
      </c>
      <c r="C638" s="5" t="s">
        <v>76</v>
      </c>
      <c r="D638" s="9" t="s">
        <v>74</v>
      </c>
      <c r="E638" s="11">
        <v>2.276691296E10</v>
      </c>
      <c r="F638" s="12">
        <v>0.073</v>
      </c>
      <c r="G638" s="12">
        <v>1949.0</v>
      </c>
      <c r="H638" s="10">
        <f t="shared" si="28"/>
        <v>0.18</v>
      </c>
      <c r="I638" s="10"/>
      <c r="J638" s="10"/>
    </row>
    <row r="639">
      <c r="A639" s="7" t="str">
        <f t="shared" si="1"/>
        <v>Czech Republic-Europe2000</v>
      </c>
      <c r="B639" s="8" t="s">
        <v>128</v>
      </c>
      <c r="C639" s="5" t="s">
        <v>76</v>
      </c>
      <c r="D639" s="9" t="s">
        <v>62</v>
      </c>
      <c r="E639" s="11">
        <v>5.8807244368E10</v>
      </c>
      <c r="F639" s="12">
        <v>0.063</v>
      </c>
      <c r="G639" s="12">
        <v>361.0</v>
      </c>
      <c r="H639" s="12">
        <v>0.072</v>
      </c>
      <c r="I639" s="10"/>
      <c r="J639" s="10"/>
    </row>
    <row r="640">
      <c r="A640" s="7" t="str">
        <f t="shared" si="1"/>
        <v>Czech Republic-Europe2001</v>
      </c>
      <c r="B640" s="8" t="s">
        <v>128</v>
      </c>
      <c r="C640" s="5" t="s">
        <v>76</v>
      </c>
      <c r="D640" s="9" t="s">
        <v>63</v>
      </c>
      <c r="E640" s="11">
        <v>6.4375288107E10</v>
      </c>
      <c r="F640" s="12">
        <v>0.064</v>
      </c>
      <c r="G640" s="12">
        <v>403.0</v>
      </c>
      <c r="H640" s="12">
        <v>0.072</v>
      </c>
      <c r="I640" s="10"/>
      <c r="J640" s="10"/>
    </row>
    <row r="641">
      <c r="A641" s="7" t="str">
        <f t="shared" si="1"/>
        <v>Czech Republic-Europe2002</v>
      </c>
      <c r="B641" s="8" t="s">
        <v>128</v>
      </c>
      <c r="C641" s="5" t="s">
        <v>76</v>
      </c>
      <c r="D641" s="9" t="s">
        <v>64</v>
      </c>
      <c r="E641" s="11">
        <v>7.8425201661E10</v>
      </c>
      <c r="F641" s="12">
        <v>0.068</v>
      </c>
      <c r="G641" s="12">
        <v>522.0</v>
      </c>
      <c r="H641" s="12">
        <v>0.067</v>
      </c>
      <c r="I641" s="10"/>
      <c r="J641" s="10"/>
    </row>
    <row r="642">
      <c r="A642" s="7" t="str">
        <f t="shared" si="1"/>
        <v>Czech Republic-Europe2003</v>
      </c>
      <c r="B642" s="8" t="s">
        <v>128</v>
      </c>
      <c r="C642" s="5" t="s">
        <v>76</v>
      </c>
      <c r="D642" s="9" t="s">
        <v>65</v>
      </c>
      <c r="E642" s="11">
        <v>9.5292530753E10</v>
      </c>
      <c r="F642" s="12">
        <v>0.071</v>
      </c>
      <c r="G642" s="12">
        <v>666.0</v>
      </c>
      <c r="H642" s="12">
        <v>0.059</v>
      </c>
      <c r="I642" s="10"/>
      <c r="J642" s="10"/>
    </row>
    <row r="643">
      <c r="A643" s="7" t="str">
        <f t="shared" si="1"/>
        <v>Czech Republic-Europe2004</v>
      </c>
      <c r="B643" s="8" t="s">
        <v>128</v>
      </c>
      <c r="C643" s="5" t="s">
        <v>76</v>
      </c>
      <c r="D643" s="9" t="s">
        <v>66</v>
      </c>
      <c r="E643" s="11">
        <v>1.14E11</v>
      </c>
      <c r="F643" s="12">
        <v>0.069</v>
      </c>
      <c r="G643" s="12">
        <v>771.0</v>
      </c>
      <c r="H643" s="12">
        <v>0.06</v>
      </c>
      <c r="I643" s="10"/>
      <c r="J643" s="10"/>
    </row>
    <row r="644">
      <c r="A644" s="7" t="str">
        <f t="shared" si="1"/>
        <v>Czech Republic-Europe2005</v>
      </c>
      <c r="B644" s="8" t="s">
        <v>128</v>
      </c>
      <c r="C644" s="5" t="s">
        <v>76</v>
      </c>
      <c r="D644" s="9" t="s">
        <v>67</v>
      </c>
      <c r="E644" s="11">
        <v>1.3E11</v>
      </c>
      <c r="F644" s="12">
        <v>0.069</v>
      </c>
      <c r="G644" s="12">
        <v>882.0</v>
      </c>
      <c r="H644" s="12">
        <v>0.058</v>
      </c>
      <c r="I644" s="10"/>
      <c r="J644" s="10"/>
    </row>
    <row r="645">
      <c r="A645" s="7" t="str">
        <f t="shared" si="1"/>
        <v>Czech Republic-Europe2006</v>
      </c>
      <c r="B645" s="8" t="s">
        <v>128</v>
      </c>
      <c r="C645" s="5" t="s">
        <v>76</v>
      </c>
      <c r="D645" s="9" t="s">
        <v>68</v>
      </c>
      <c r="E645" s="11">
        <v>1.48E11</v>
      </c>
      <c r="F645" s="12">
        <v>0.067</v>
      </c>
      <c r="G645" s="12">
        <v>969.0</v>
      </c>
      <c r="H645" s="12">
        <v>0.056</v>
      </c>
      <c r="I645" s="10"/>
      <c r="J645" s="10"/>
    </row>
    <row r="646">
      <c r="A646" s="7" t="str">
        <f t="shared" si="1"/>
        <v>Czech Republic-Europe2007</v>
      </c>
      <c r="B646" s="8" t="s">
        <v>128</v>
      </c>
      <c r="C646" s="5" t="s">
        <v>76</v>
      </c>
      <c r="D646" s="9" t="s">
        <v>69</v>
      </c>
      <c r="E646" s="11">
        <v>1.8E11</v>
      </c>
      <c r="F646" s="12">
        <v>0.065</v>
      </c>
      <c r="G646" s="12">
        <v>1144.0</v>
      </c>
      <c r="H646" s="12">
        <v>0.058</v>
      </c>
      <c r="I646" s="10"/>
      <c r="J646" s="10"/>
    </row>
    <row r="647">
      <c r="A647" s="7" t="str">
        <f t="shared" si="1"/>
        <v>Czech Republic-Europe2008</v>
      </c>
      <c r="B647" s="8" t="s">
        <v>128</v>
      </c>
      <c r="C647" s="5" t="s">
        <v>76</v>
      </c>
      <c r="D647" s="9" t="s">
        <v>70</v>
      </c>
      <c r="E647" s="11">
        <v>2.25E11</v>
      </c>
      <c r="F647" s="12">
        <v>0.068</v>
      </c>
      <c r="G647" s="12">
        <v>1481.0</v>
      </c>
      <c r="H647" s="12">
        <v>0.063</v>
      </c>
      <c r="I647" s="10"/>
      <c r="J647" s="10"/>
    </row>
    <row r="648">
      <c r="A648" s="7" t="str">
        <f t="shared" si="1"/>
        <v>Czech Republic-Europe2009</v>
      </c>
      <c r="B648" s="8" t="s">
        <v>128</v>
      </c>
      <c r="C648" s="5" t="s">
        <v>76</v>
      </c>
      <c r="D648" s="9" t="s">
        <v>71</v>
      </c>
      <c r="E648" s="11">
        <v>1.97E11</v>
      </c>
      <c r="F648" s="12">
        <v>0.08</v>
      </c>
      <c r="G648" s="12">
        <v>1498.0</v>
      </c>
      <c r="H648" s="12">
        <v>0.06</v>
      </c>
      <c r="I648" s="10"/>
      <c r="J648" s="10"/>
    </row>
    <row r="649">
      <c r="A649" s="7" t="str">
        <f t="shared" si="1"/>
        <v>Czech Republic-Europe2010</v>
      </c>
      <c r="B649" s="8" t="s">
        <v>128</v>
      </c>
      <c r="C649" s="5" t="s">
        <v>76</v>
      </c>
      <c r="D649" s="9" t="s">
        <v>72</v>
      </c>
      <c r="E649" s="11">
        <v>1.98E11</v>
      </c>
      <c r="F649" s="12">
        <v>0.074</v>
      </c>
      <c r="G649" s="12">
        <v>1404.0</v>
      </c>
      <c r="H649" s="12">
        <v>0.059</v>
      </c>
      <c r="I649" s="10"/>
      <c r="J649" s="10"/>
    </row>
    <row r="650">
      <c r="A650" s="7" t="str">
        <f t="shared" si="1"/>
        <v>Czech Republic-Europe2011</v>
      </c>
      <c r="B650" s="8" t="s">
        <v>128</v>
      </c>
      <c r="C650" s="5" t="s">
        <v>76</v>
      </c>
      <c r="D650" s="9" t="s">
        <v>73</v>
      </c>
      <c r="E650" s="11">
        <v>2.16E11</v>
      </c>
      <c r="F650" s="12">
        <v>0.075</v>
      </c>
      <c r="G650" s="12">
        <v>1545.0</v>
      </c>
      <c r="H650" s="12">
        <v>0.057</v>
      </c>
      <c r="I650" s="10"/>
      <c r="J650" s="10"/>
    </row>
    <row r="651">
      <c r="A651" s="7" t="str">
        <f t="shared" si="1"/>
        <v>Czech Republic-Europe2012</v>
      </c>
      <c r="B651" s="8" t="s">
        <v>128</v>
      </c>
      <c r="C651" s="5" t="s">
        <v>76</v>
      </c>
      <c r="D651" s="9" t="s">
        <v>74</v>
      </c>
      <c r="E651" s="11">
        <v>1.96E11</v>
      </c>
      <c r="F651" s="12">
        <v>0.077</v>
      </c>
      <c r="G651" s="12">
        <v>1432.0</v>
      </c>
      <c r="H651" s="12">
        <v>0.054</v>
      </c>
      <c r="I651" s="10"/>
      <c r="J651" s="10"/>
    </row>
    <row r="652">
      <c r="A652" s="7" t="str">
        <f t="shared" si="1"/>
        <v>Denmark-Europe2000</v>
      </c>
      <c r="B652" s="8" t="s">
        <v>129</v>
      </c>
      <c r="C652" s="5" t="s">
        <v>76</v>
      </c>
      <c r="D652" s="9" t="s">
        <v>62</v>
      </c>
      <c r="E652" s="11">
        <v>1.6E11</v>
      </c>
      <c r="F652" s="12">
        <v>0.087</v>
      </c>
      <c r="G652" s="12">
        <v>2613.0</v>
      </c>
      <c r="H652" s="12">
        <v>0.081</v>
      </c>
      <c r="I652" s="10"/>
      <c r="J652" s="10"/>
    </row>
    <row r="653">
      <c r="A653" s="7" t="str">
        <f t="shared" si="1"/>
        <v>Denmark-Europe2001</v>
      </c>
      <c r="B653" s="8" t="s">
        <v>129</v>
      </c>
      <c r="C653" s="5" t="s">
        <v>76</v>
      </c>
      <c r="D653" s="9" t="s">
        <v>63</v>
      </c>
      <c r="E653" s="11">
        <v>1.6E11</v>
      </c>
      <c r="F653" s="12">
        <v>0.091</v>
      </c>
      <c r="G653" s="12">
        <v>2730.0</v>
      </c>
      <c r="H653" s="12">
        <v>0.082</v>
      </c>
      <c r="I653" s="10"/>
      <c r="J653" s="10"/>
    </row>
    <row r="654">
      <c r="A654" s="7" t="str">
        <f t="shared" si="1"/>
        <v>Denmark-Europe2002</v>
      </c>
      <c r="B654" s="8" t="s">
        <v>129</v>
      </c>
      <c r="C654" s="5" t="s">
        <v>76</v>
      </c>
      <c r="D654" s="9" t="s">
        <v>64</v>
      </c>
      <c r="E654" s="11">
        <v>1.74E11</v>
      </c>
      <c r="F654" s="12">
        <v>0.093</v>
      </c>
      <c r="G654" s="12">
        <v>3023.0</v>
      </c>
      <c r="H654" s="12">
        <v>0.071</v>
      </c>
      <c r="I654" s="10"/>
      <c r="J654" s="10"/>
    </row>
    <row r="655">
      <c r="A655" s="7" t="str">
        <f t="shared" si="1"/>
        <v>Denmark-Europe2003</v>
      </c>
      <c r="B655" s="8" t="s">
        <v>129</v>
      </c>
      <c r="C655" s="5" t="s">
        <v>76</v>
      </c>
      <c r="D655" s="9" t="s">
        <v>65</v>
      </c>
      <c r="E655" s="11">
        <v>2.13E11</v>
      </c>
      <c r="F655" s="12">
        <v>0.095</v>
      </c>
      <c r="G655" s="12">
        <v>3756.0</v>
      </c>
      <c r="H655" s="10">
        <f t="shared" ref="H655:H665" si="29">if(AND(C2=C3,D2=D2+1,ISBLANK(H3)),H2,H3)</f>
        <v>0.18</v>
      </c>
      <c r="I655" s="10"/>
      <c r="J655" s="10"/>
    </row>
    <row r="656">
      <c r="A656" s="7" t="str">
        <f t="shared" si="1"/>
        <v>Denmark-Europe2004</v>
      </c>
      <c r="B656" s="8" t="s">
        <v>129</v>
      </c>
      <c r="C656" s="5" t="s">
        <v>76</v>
      </c>
      <c r="D656" s="9" t="s">
        <v>66</v>
      </c>
      <c r="E656" s="11">
        <v>2.45E11</v>
      </c>
      <c r="F656" s="12">
        <v>0.097</v>
      </c>
      <c r="G656" s="12">
        <v>4387.0</v>
      </c>
      <c r="H656" s="10">
        <f t="shared" si="29"/>
        <v>0.18</v>
      </c>
      <c r="I656" s="10"/>
      <c r="J656" s="10"/>
    </row>
    <row r="657">
      <c r="A657" s="7" t="str">
        <f t="shared" si="1"/>
        <v>Denmark-Europe2005</v>
      </c>
      <c r="B657" s="8" t="s">
        <v>129</v>
      </c>
      <c r="C657" s="5" t="s">
        <v>76</v>
      </c>
      <c r="D657" s="9" t="s">
        <v>67</v>
      </c>
      <c r="E657" s="11">
        <v>2.58E11</v>
      </c>
      <c r="F657" s="12">
        <v>0.098</v>
      </c>
      <c r="G657" s="12">
        <v>4652.0</v>
      </c>
      <c r="H657" s="10">
        <f t="shared" si="29"/>
        <v>0.18</v>
      </c>
      <c r="I657" s="10"/>
      <c r="J657" s="10"/>
    </row>
    <row r="658">
      <c r="A658" s="7" t="str">
        <f t="shared" si="1"/>
        <v>Denmark-Europe2006</v>
      </c>
      <c r="B658" s="8" t="s">
        <v>129</v>
      </c>
      <c r="C658" s="5" t="s">
        <v>76</v>
      </c>
      <c r="D658" s="9" t="s">
        <v>68</v>
      </c>
      <c r="E658" s="11">
        <v>2.74E11</v>
      </c>
      <c r="F658" s="12">
        <v>0.099</v>
      </c>
      <c r="G658" s="12">
        <v>5017.0</v>
      </c>
      <c r="H658" s="10">
        <f t="shared" si="29"/>
        <v>0.18</v>
      </c>
      <c r="I658" s="10"/>
      <c r="J658" s="10"/>
    </row>
    <row r="659">
      <c r="A659" s="7" t="str">
        <f t="shared" si="1"/>
        <v>Denmark-Europe2007</v>
      </c>
      <c r="B659" s="8" t="s">
        <v>129</v>
      </c>
      <c r="C659" s="5" t="s">
        <v>76</v>
      </c>
      <c r="D659" s="9" t="s">
        <v>69</v>
      </c>
      <c r="E659" s="11">
        <v>3.11E11</v>
      </c>
      <c r="F659" s="12">
        <v>0.1</v>
      </c>
      <c r="G659" s="12">
        <v>5710.0</v>
      </c>
      <c r="H659" s="10">
        <f t="shared" si="29"/>
        <v>0.18</v>
      </c>
      <c r="I659" s="10"/>
      <c r="J659" s="10"/>
    </row>
    <row r="660">
      <c r="A660" s="7" t="str">
        <f t="shared" si="1"/>
        <v>Denmark-Europe2008</v>
      </c>
      <c r="B660" s="8" t="s">
        <v>129</v>
      </c>
      <c r="C660" s="5" t="s">
        <v>76</v>
      </c>
      <c r="D660" s="9" t="s">
        <v>70</v>
      </c>
      <c r="E660" s="11">
        <v>3.44E11</v>
      </c>
      <c r="F660" s="12">
        <v>0.102</v>
      </c>
      <c r="G660" s="12">
        <v>6395.0</v>
      </c>
      <c r="H660" s="10">
        <f t="shared" si="29"/>
        <v>0.18</v>
      </c>
      <c r="I660" s="10"/>
      <c r="J660" s="10"/>
    </row>
    <row r="661">
      <c r="A661" s="7" t="str">
        <f t="shared" si="1"/>
        <v>Denmark-Europe2009</v>
      </c>
      <c r="B661" s="8" t="s">
        <v>129</v>
      </c>
      <c r="C661" s="5" t="s">
        <v>76</v>
      </c>
      <c r="D661" s="9" t="s">
        <v>71</v>
      </c>
      <c r="E661" s="11">
        <v>3.11E11</v>
      </c>
      <c r="F661" s="12">
        <v>0.115</v>
      </c>
      <c r="G661" s="12">
        <v>6464.0</v>
      </c>
      <c r="H661" s="10">
        <f t="shared" si="29"/>
        <v>0.181</v>
      </c>
      <c r="I661" s="10"/>
      <c r="J661" s="10"/>
    </row>
    <row r="662">
      <c r="A662" s="7" t="str">
        <f t="shared" si="1"/>
        <v>Denmark-Europe2010</v>
      </c>
      <c r="B662" s="8" t="s">
        <v>129</v>
      </c>
      <c r="C662" s="5" t="s">
        <v>76</v>
      </c>
      <c r="D662" s="9" t="s">
        <v>72</v>
      </c>
      <c r="E662" s="11">
        <v>3.13E11</v>
      </c>
      <c r="F662" s="12">
        <v>0.111</v>
      </c>
      <c r="G662" s="12">
        <v>6266.0</v>
      </c>
      <c r="H662" s="10">
        <f t="shared" si="29"/>
        <v>0.149</v>
      </c>
      <c r="I662" s="10"/>
      <c r="J662" s="10"/>
    </row>
    <row r="663">
      <c r="A663" s="7" t="str">
        <f t="shared" si="1"/>
        <v>Denmark-Europe2011</v>
      </c>
      <c r="B663" s="8" t="s">
        <v>129</v>
      </c>
      <c r="C663" s="5" t="s">
        <v>76</v>
      </c>
      <c r="D663" s="9" t="s">
        <v>73</v>
      </c>
      <c r="E663" s="11">
        <v>3.34E11</v>
      </c>
      <c r="F663" s="12">
        <v>0.109</v>
      </c>
      <c r="G663" s="12">
        <v>6521.0</v>
      </c>
      <c r="H663" s="10">
        <f t="shared" si="29"/>
        <v>0.15</v>
      </c>
      <c r="I663" s="10"/>
      <c r="J663" s="10"/>
    </row>
    <row r="664">
      <c r="A664" s="7" t="str">
        <f t="shared" si="1"/>
        <v>Denmark-Europe2012</v>
      </c>
      <c r="B664" s="8" t="s">
        <v>129</v>
      </c>
      <c r="C664" s="5" t="s">
        <v>76</v>
      </c>
      <c r="D664" s="9" t="s">
        <v>74</v>
      </c>
      <c r="E664" s="11">
        <v>3.15E11</v>
      </c>
      <c r="F664" s="12">
        <v>0.112</v>
      </c>
      <c r="G664" s="12">
        <v>6304.0</v>
      </c>
      <c r="H664" s="10">
        <f t="shared" si="29"/>
        <v>0.157</v>
      </c>
      <c r="I664" s="10"/>
      <c r="J664" s="10"/>
    </row>
    <row r="665">
      <c r="A665" s="7" t="str">
        <f t="shared" si="1"/>
        <v>Djibouti-Africa2000</v>
      </c>
      <c r="B665" s="8" t="s">
        <v>130</v>
      </c>
      <c r="C665" s="5" t="s">
        <v>78</v>
      </c>
      <c r="D665" s="9" t="s">
        <v>62</v>
      </c>
      <c r="E665" s="11">
        <v>5.51230862E8</v>
      </c>
      <c r="F665" s="12">
        <v>0.058</v>
      </c>
      <c r="G665" s="12">
        <v>44.0</v>
      </c>
      <c r="H665" s="10">
        <f t="shared" si="29"/>
        <v>0.151</v>
      </c>
      <c r="I665" s="10"/>
      <c r="J665" s="10"/>
    </row>
    <row r="666">
      <c r="A666" s="7" t="str">
        <f t="shared" si="1"/>
        <v>Djibouti-Africa2001</v>
      </c>
      <c r="B666" s="8" t="s">
        <v>130</v>
      </c>
      <c r="C666" s="5" t="s">
        <v>78</v>
      </c>
      <c r="D666" s="9" t="s">
        <v>63</v>
      </c>
      <c r="E666" s="11">
        <v>5.72417441E8</v>
      </c>
      <c r="F666" s="12">
        <v>0.054</v>
      </c>
      <c r="G666" s="12">
        <v>41.0</v>
      </c>
      <c r="H666" s="12">
        <v>0.115</v>
      </c>
      <c r="I666" s="10"/>
      <c r="J666" s="10"/>
    </row>
    <row r="667">
      <c r="A667" s="7" t="str">
        <f t="shared" si="1"/>
        <v>Djibouti-Africa2002</v>
      </c>
      <c r="B667" s="8" t="s">
        <v>130</v>
      </c>
      <c r="C667" s="5" t="s">
        <v>78</v>
      </c>
      <c r="D667" s="9" t="s">
        <v>64</v>
      </c>
      <c r="E667" s="11">
        <v>5.9112204E8</v>
      </c>
      <c r="F667" s="12">
        <v>0.054</v>
      </c>
      <c r="G667" s="12">
        <v>42.0</v>
      </c>
      <c r="H667" s="12">
        <v>0.113</v>
      </c>
      <c r="I667" s="10"/>
      <c r="J667" s="10"/>
    </row>
    <row r="668">
      <c r="A668" s="7" t="str">
        <f t="shared" si="1"/>
        <v>Djibouti-Africa2003</v>
      </c>
      <c r="B668" s="8" t="s">
        <v>130</v>
      </c>
      <c r="C668" s="5" t="s">
        <v>78</v>
      </c>
      <c r="D668" s="9" t="s">
        <v>65</v>
      </c>
      <c r="E668" s="11">
        <v>6.22044666E8</v>
      </c>
      <c r="F668" s="12">
        <v>0.062</v>
      </c>
      <c r="G668" s="12">
        <v>50.0</v>
      </c>
      <c r="H668" s="12">
        <v>0.113</v>
      </c>
      <c r="I668" s="10"/>
      <c r="J668" s="10"/>
    </row>
    <row r="669">
      <c r="A669" s="7" t="str">
        <f t="shared" si="1"/>
        <v>Djibouti-Africa2004</v>
      </c>
      <c r="B669" s="8" t="s">
        <v>130</v>
      </c>
      <c r="C669" s="5" t="s">
        <v>78</v>
      </c>
      <c r="D669" s="9" t="s">
        <v>66</v>
      </c>
      <c r="E669" s="11">
        <v>6.66072102E8</v>
      </c>
      <c r="F669" s="12">
        <v>0.068</v>
      </c>
      <c r="G669" s="12">
        <v>57.0</v>
      </c>
      <c r="H669" s="12">
        <v>0.112</v>
      </c>
      <c r="I669" s="10"/>
      <c r="J669" s="10"/>
    </row>
    <row r="670">
      <c r="A670" s="7" t="str">
        <f t="shared" si="1"/>
        <v>Djibouti-Africa2005</v>
      </c>
      <c r="B670" s="8" t="s">
        <v>130</v>
      </c>
      <c r="C670" s="5" t="s">
        <v>78</v>
      </c>
      <c r="D670" s="9" t="s">
        <v>67</v>
      </c>
      <c r="E670" s="11">
        <v>7.08633195E8</v>
      </c>
      <c r="F670" s="12">
        <v>0.072</v>
      </c>
      <c r="G670" s="12">
        <v>63.0</v>
      </c>
      <c r="H670" s="12">
        <v>0.112</v>
      </c>
      <c r="I670" s="10"/>
      <c r="J670" s="10"/>
    </row>
    <row r="671">
      <c r="A671" s="7" t="str">
        <f t="shared" si="1"/>
        <v>Djibouti-Africa2006</v>
      </c>
      <c r="B671" s="8" t="s">
        <v>130</v>
      </c>
      <c r="C671" s="5" t="s">
        <v>78</v>
      </c>
      <c r="D671" s="9" t="s">
        <v>68</v>
      </c>
      <c r="E671" s="11">
        <v>7.68873684E8</v>
      </c>
      <c r="F671" s="12">
        <v>0.071</v>
      </c>
      <c r="G671" s="12">
        <v>66.0</v>
      </c>
      <c r="H671" s="10">
        <f>if(AND(C2=C3,D2=D2+1,ISBLANK(H3)),H2,H3)</f>
        <v>0.18</v>
      </c>
      <c r="I671" s="10"/>
      <c r="J671" s="10"/>
    </row>
    <row r="672">
      <c r="A672" s="7" t="str">
        <f t="shared" si="1"/>
        <v>Djibouti-Africa2007</v>
      </c>
      <c r="B672" s="8" t="s">
        <v>130</v>
      </c>
      <c r="C672" s="5" t="s">
        <v>78</v>
      </c>
      <c r="D672" s="9" t="s">
        <v>69</v>
      </c>
      <c r="E672" s="11">
        <v>8.47918929E8</v>
      </c>
      <c r="F672" s="12">
        <v>0.077</v>
      </c>
      <c r="G672" s="12">
        <v>78.0</v>
      </c>
      <c r="H672" s="12">
        <v>0.112</v>
      </c>
      <c r="I672" s="10"/>
      <c r="J672" s="10"/>
    </row>
    <row r="673">
      <c r="A673" s="7" t="str">
        <f t="shared" si="1"/>
        <v>Djibouti-Africa2008</v>
      </c>
      <c r="B673" s="8" t="s">
        <v>130</v>
      </c>
      <c r="C673" s="5" t="s">
        <v>78</v>
      </c>
      <c r="D673" s="9" t="s">
        <v>70</v>
      </c>
      <c r="E673" s="11">
        <v>9.99105339E8</v>
      </c>
      <c r="F673" s="12">
        <v>0.08</v>
      </c>
      <c r="G673" s="12">
        <v>92.0</v>
      </c>
      <c r="H673" s="12">
        <v>0.116</v>
      </c>
      <c r="I673" s="10"/>
      <c r="J673" s="10"/>
    </row>
    <row r="674">
      <c r="A674" s="7" t="str">
        <f t="shared" si="1"/>
        <v>Djibouti-Africa2009</v>
      </c>
      <c r="B674" s="8" t="s">
        <v>130</v>
      </c>
      <c r="C674" s="5" t="s">
        <v>78</v>
      </c>
      <c r="D674" s="9" t="s">
        <v>71</v>
      </c>
      <c r="E674" s="11">
        <v>1.198997305E9</v>
      </c>
      <c r="F674" s="12">
        <v>0.083</v>
      </c>
      <c r="G674" s="12">
        <v>100.0</v>
      </c>
      <c r="H674" s="12">
        <v>0.111</v>
      </c>
      <c r="I674" s="10"/>
      <c r="J674" s="10"/>
    </row>
    <row r="675">
      <c r="A675" s="7" t="str">
        <f t="shared" si="1"/>
        <v>Djibouti-Africa2010</v>
      </c>
      <c r="B675" s="8" t="s">
        <v>130</v>
      </c>
      <c r="C675" s="5" t="s">
        <v>78</v>
      </c>
      <c r="D675" s="9" t="s">
        <v>72</v>
      </c>
      <c r="E675" s="11">
        <v>1.1286117E9</v>
      </c>
      <c r="F675" s="12">
        <v>0.088</v>
      </c>
      <c r="G675" s="12">
        <v>111.0</v>
      </c>
      <c r="H675" s="12">
        <v>0.103</v>
      </c>
      <c r="I675" s="10"/>
      <c r="J675" s="10"/>
    </row>
    <row r="676">
      <c r="A676" s="7" t="str">
        <f t="shared" si="1"/>
        <v>Djibouti-Africa2011</v>
      </c>
      <c r="B676" s="8" t="s">
        <v>130</v>
      </c>
      <c r="C676" s="5" t="s">
        <v>78</v>
      </c>
      <c r="D676" s="9" t="s">
        <v>73</v>
      </c>
      <c r="E676" s="11">
        <v>1.239144502E9</v>
      </c>
      <c r="F676" s="12">
        <v>0.087</v>
      </c>
      <c r="G676" s="12">
        <v>119.0</v>
      </c>
      <c r="H676" s="12">
        <v>0.106</v>
      </c>
      <c r="I676" s="10"/>
      <c r="J676" s="10"/>
    </row>
    <row r="677">
      <c r="A677" s="7" t="str">
        <f t="shared" si="1"/>
        <v>Djibouti-Africa2012</v>
      </c>
      <c r="B677" s="8" t="s">
        <v>130</v>
      </c>
      <c r="C677" s="5" t="s">
        <v>78</v>
      </c>
      <c r="D677" s="9" t="s">
        <v>74</v>
      </c>
      <c r="E677" s="11">
        <v>1.353632942E9</v>
      </c>
      <c r="F677" s="12">
        <v>0.088</v>
      </c>
      <c r="G677" s="12">
        <v>129.0</v>
      </c>
      <c r="H677" s="10">
        <f>if(AND(C2=C3,D2=D2+1,ISBLANK(H3)),H2,H3)</f>
        <v>0.18</v>
      </c>
      <c r="I677" s="10"/>
      <c r="J677" s="10"/>
    </row>
    <row r="678">
      <c r="A678" s="7" t="str">
        <f t="shared" si="1"/>
        <v>Dominica-The Americas2000</v>
      </c>
      <c r="B678" s="8" t="s">
        <v>131</v>
      </c>
      <c r="C678" s="5" t="s">
        <v>84</v>
      </c>
      <c r="D678" s="9" t="s">
        <v>62</v>
      </c>
      <c r="E678" s="11">
        <v>3.24463833E8</v>
      </c>
      <c r="F678" s="12">
        <v>0.05</v>
      </c>
      <c r="G678" s="12">
        <v>231.0</v>
      </c>
      <c r="H678" s="12">
        <v>0.117</v>
      </c>
      <c r="I678" s="10"/>
      <c r="J678" s="10"/>
    </row>
    <row r="679">
      <c r="A679" s="7" t="str">
        <f t="shared" si="1"/>
        <v>Dominica-The Americas2001</v>
      </c>
      <c r="B679" s="8" t="s">
        <v>131</v>
      </c>
      <c r="C679" s="5" t="s">
        <v>84</v>
      </c>
      <c r="D679" s="9" t="s">
        <v>63</v>
      </c>
      <c r="E679" s="11">
        <v>3.3094985E8</v>
      </c>
      <c r="F679" s="12">
        <v>0.05</v>
      </c>
      <c r="G679" s="12">
        <v>236.0</v>
      </c>
      <c r="H679" s="12">
        <v>0.111</v>
      </c>
      <c r="I679" s="10"/>
      <c r="J679" s="10"/>
    </row>
    <row r="680">
      <c r="A680" s="7" t="str">
        <f t="shared" si="1"/>
        <v>Dominica-The Americas2002</v>
      </c>
      <c r="B680" s="8" t="s">
        <v>131</v>
      </c>
      <c r="C680" s="5" t="s">
        <v>84</v>
      </c>
      <c r="D680" s="9" t="s">
        <v>64</v>
      </c>
      <c r="E680" s="11">
        <v>3.26998081E8</v>
      </c>
      <c r="F680" s="12">
        <v>0.051</v>
      </c>
      <c r="G680" s="12">
        <v>237.0</v>
      </c>
      <c r="H680" s="12">
        <v>0.11</v>
      </c>
      <c r="I680" s="10"/>
      <c r="J680" s="10"/>
    </row>
    <row r="681">
      <c r="A681" s="7" t="str">
        <f t="shared" si="1"/>
        <v>Dominica-The Americas2003</v>
      </c>
      <c r="B681" s="8" t="s">
        <v>131</v>
      </c>
      <c r="C681" s="5" t="s">
        <v>84</v>
      </c>
      <c r="D681" s="9" t="s">
        <v>65</v>
      </c>
      <c r="E681" s="11">
        <v>3.40803913E8</v>
      </c>
      <c r="F681" s="12">
        <v>0.049</v>
      </c>
      <c r="G681" s="12">
        <v>240.0</v>
      </c>
      <c r="H681" s="12">
        <v>0.115</v>
      </c>
      <c r="I681" s="10"/>
      <c r="J681" s="10"/>
    </row>
    <row r="682">
      <c r="A682" s="7" t="str">
        <f t="shared" si="1"/>
        <v>Dominica-The Americas2004</v>
      </c>
      <c r="B682" s="8" t="s">
        <v>131</v>
      </c>
      <c r="C682" s="5" t="s">
        <v>84</v>
      </c>
      <c r="D682" s="9" t="s">
        <v>66</v>
      </c>
      <c r="E682" s="11">
        <v>3.66976849E8</v>
      </c>
      <c r="F682" s="12">
        <v>0.047</v>
      </c>
      <c r="G682" s="12">
        <v>243.0</v>
      </c>
      <c r="H682" s="12">
        <v>0.089</v>
      </c>
      <c r="I682" s="10"/>
      <c r="J682" s="10"/>
    </row>
    <row r="683">
      <c r="A683" s="7" t="str">
        <f t="shared" si="1"/>
        <v>Dominica-The Americas2005</v>
      </c>
      <c r="B683" s="8" t="s">
        <v>131</v>
      </c>
      <c r="C683" s="5" t="s">
        <v>84</v>
      </c>
      <c r="D683" s="9" t="s">
        <v>67</v>
      </c>
      <c r="E683" s="11">
        <v>3.61615918E8</v>
      </c>
      <c r="F683" s="12">
        <v>0.05</v>
      </c>
      <c r="G683" s="12">
        <v>255.0</v>
      </c>
      <c r="H683" s="12">
        <v>0.099</v>
      </c>
      <c r="I683" s="10"/>
      <c r="J683" s="10"/>
    </row>
    <row r="684">
      <c r="A684" s="7" t="str">
        <f t="shared" si="1"/>
        <v>Dominica-The Americas2006</v>
      </c>
      <c r="B684" s="8" t="s">
        <v>131</v>
      </c>
      <c r="C684" s="5" t="s">
        <v>84</v>
      </c>
      <c r="D684" s="9" t="s">
        <v>68</v>
      </c>
      <c r="E684" s="11">
        <v>3.8229914E8</v>
      </c>
      <c r="F684" s="12">
        <v>0.05</v>
      </c>
      <c r="G684" s="12">
        <v>271.0</v>
      </c>
      <c r="H684" s="12">
        <v>0.095</v>
      </c>
      <c r="I684" s="10"/>
      <c r="J684" s="10"/>
    </row>
    <row r="685">
      <c r="A685" s="7" t="str">
        <f t="shared" si="1"/>
        <v>Dominica-The Americas2007</v>
      </c>
      <c r="B685" s="8" t="s">
        <v>131</v>
      </c>
      <c r="C685" s="5" t="s">
        <v>84</v>
      </c>
      <c r="D685" s="9" t="s">
        <v>69</v>
      </c>
      <c r="E685" s="11">
        <v>4.12592593E8</v>
      </c>
      <c r="F685" s="12">
        <v>0.051</v>
      </c>
      <c r="G685" s="12">
        <v>298.0</v>
      </c>
      <c r="H685" s="12">
        <v>0.092</v>
      </c>
      <c r="I685" s="10"/>
      <c r="J685" s="10"/>
    </row>
    <row r="686">
      <c r="A686" s="7" t="str">
        <f t="shared" si="1"/>
        <v>Dominica-The Americas2008</v>
      </c>
      <c r="B686" s="8" t="s">
        <v>131</v>
      </c>
      <c r="C686" s="5" t="s">
        <v>84</v>
      </c>
      <c r="D686" s="9" t="s">
        <v>70</v>
      </c>
      <c r="E686" s="11">
        <v>4.52222222E8</v>
      </c>
      <c r="F686" s="12">
        <v>0.049</v>
      </c>
      <c r="G686" s="12">
        <v>316.0</v>
      </c>
      <c r="H686" s="12">
        <v>0.091</v>
      </c>
      <c r="I686" s="10"/>
      <c r="J686" s="10"/>
    </row>
    <row r="687">
      <c r="A687" s="7" t="str">
        <f t="shared" si="1"/>
        <v>Dominica-The Americas2009</v>
      </c>
      <c r="B687" s="8" t="s">
        <v>131</v>
      </c>
      <c r="C687" s="5" t="s">
        <v>84</v>
      </c>
      <c r="D687" s="9" t="s">
        <v>71</v>
      </c>
      <c r="E687" s="11">
        <v>4.82592593E8</v>
      </c>
      <c r="F687" s="12">
        <v>0.05</v>
      </c>
      <c r="G687" s="12">
        <v>342.0</v>
      </c>
      <c r="H687" s="12">
        <v>0.1</v>
      </c>
      <c r="I687" s="10"/>
      <c r="J687" s="10"/>
    </row>
    <row r="688">
      <c r="A688" s="7" t="str">
        <f t="shared" si="1"/>
        <v>Dominica-The Americas2010</v>
      </c>
      <c r="B688" s="8" t="s">
        <v>131</v>
      </c>
      <c r="C688" s="5" t="s">
        <v>84</v>
      </c>
      <c r="D688" s="9" t="s">
        <v>72</v>
      </c>
      <c r="E688" s="11">
        <v>4.75185185E8</v>
      </c>
      <c r="F688" s="12">
        <v>0.06</v>
      </c>
      <c r="G688" s="12">
        <v>400.0</v>
      </c>
      <c r="H688" s="12">
        <v>0.095</v>
      </c>
      <c r="I688" s="10"/>
      <c r="J688" s="10"/>
    </row>
    <row r="689">
      <c r="A689" s="7" t="str">
        <f t="shared" si="1"/>
        <v>Dominica-The Americas2011</v>
      </c>
      <c r="B689" s="8" t="s">
        <v>131</v>
      </c>
      <c r="C689" s="5" t="s">
        <v>84</v>
      </c>
      <c r="D689" s="9" t="s">
        <v>73</v>
      </c>
      <c r="E689" s="11">
        <v>4.91481481E8</v>
      </c>
      <c r="F689" s="12">
        <v>0.06</v>
      </c>
      <c r="G689" s="12">
        <v>402.0</v>
      </c>
      <c r="H689" s="12">
        <v>0.088</v>
      </c>
      <c r="I689" s="10"/>
      <c r="J689" s="10"/>
    </row>
    <row r="690">
      <c r="A690" s="7" t="str">
        <f t="shared" si="1"/>
        <v>Dominica-The Americas2012</v>
      </c>
      <c r="B690" s="8" t="s">
        <v>131</v>
      </c>
      <c r="C690" s="5" t="s">
        <v>84</v>
      </c>
      <c r="D690" s="9" t="s">
        <v>74</v>
      </c>
      <c r="E690" s="11">
        <v>4.95555556E8</v>
      </c>
      <c r="F690" s="12">
        <v>0.059</v>
      </c>
      <c r="G690" s="12">
        <v>392.0</v>
      </c>
      <c r="H690" s="12">
        <v>0.09</v>
      </c>
      <c r="I690" s="10"/>
      <c r="J690" s="10"/>
    </row>
    <row r="691">
      <c r="A691" s="7" t="str">
        <f t="shared" si="1"/>
        <v>Dominican Republic-The Americas2000</v>
      </c>
      <c r="B691" s="8" t="s">
        <v>132</v>
      </c>
      <c r="C691" s="5" t="s">
        <v>84</v>
      </c>
      <c r="D691" s="9" t="s">
        <v>62</v>
      </c>
      <c r="E691" s="11">
        <v>2.3996656676E10</v>
      </c>
      <c r="F691" s="12">
        <v>0.063</v>
      </c>
      <c r="G691" s="12">
        <v>173.0</v>
      </c>
      <c r="H691" s="12">
        <v>0.268</v>
      </c>
      <c r="I691" s="10"/>
      <c r="J691" s="10"/>
    </row>
    <row r="692">
      <c r="A692" s="7" t="str">
        <f t="shared" si="1"/>
        <v>Dominican Republic-The Americas2001</v>
      </c>
      <c r="B692" s="8" t="s">
        <v>132</v>
      </c>
      <c r="C692" s="5" t="s">
        <v>84</v>
      </c>
      <c r="D692" s="9" t="s">
        <v>63</v>
      </c>
      <c r="E692" s="11">
        <v>2.4894907435E10</v>
      </c>
      <c r="F692" s="12">
        <v>0.062</v>
      </c>
      <c r="G692" s="12">
        <v>173.0</v>
      </c>
      <c r="H692" s="12">
        <v>0.243</v>
      </c>
      <c r="I692" s="10"/>
      <c r="J692" s="10"/>
    </row>
    <row r="693">
      <c r="A693" s="7" t="str">
        <f t="shared" si="1"/>
        <v>Dominican Republic-The Americas2002</v>
      </c>
      <c r="B693" s="8" t="s">
        <v>132</v>
      </c>
      <c r="C693" s="5" t="s">
        <v>84</v>
      </c>
      <c r="D693" s="9" t="s">
        <v>64</v>
      </c>
      <c r="E693" s="11">
        <v>2.6570402719E10</v>
      </c>
      <c r="F693" s="12">
        <v>0.063</v>
      </c>
      <c r="G693" s="12">
        <v>176.0</v>
      </c>
      <c r="H693" s="12">
        <v>0.261</v>
      </c>
      <c r="I693" s="10"/>
      <c r="J693" s="10"/>
    </row>
    <row r="694">
      <c r="A694" s="7" t="str">
        <f t="shared" si="1"/>
        <v>Dominican Republic-The Americas2003</v>
      </c>
      <c r="B694" s="8" t="s">
        <v>132</v>
      </c>
      <c r="C694" s="5" t="s">
        <v>84</v>
      </c>
      <c r="D694" s="9" t="s">
        <v>65</v>
      </c>
      <c r="E694" s="11">
        <v>2.1268012747E10</v>
      </c>
      <c r="F694" s="12">
        <v>0.065</v>
      </c>
      <c r="G694" s="12">
        <v>143.0</v>
      </c>
      <c r="H694" s="12">
        <v>0.314</v>
      </c>
      <c r="I694" s="10"/>
      <c r="J694" s="10"/>
    </row>
    <row r="695">
      <c r="A695" s="7" t="str">
        <f t="shared" si="1"/>
        <v>Dominican Republic-The Americas2004</v>
      </c>
      <c r="B695" s="8" t="s">
        <v>132</v>
      </c>
      <c r="C695" s="5" t="s">
        <v>84</v>
      </c>
      <c r="D695" s="9" t="s">
        <v>66</v>
      </c>
      <c r="E695" s="11">
        <v>2.2163928097E10</v>
      </c>
      <c r="F695" s="12">
        <v>0.051</v>
      </c>
      <c r="G695" s="12">
        <v>120.0</v>
      </c>
      <c r="H695" s="12">
        <v>0.326</v>
      </c>
      <c r="I695" s="10"/>
      <c r="J695" s="10"/>
    </row>
    <row r="696">
      <c r="A696" s="7" t="str">
        <f t="shared" si="1"/>
        <v>Dominican Republic-The Americas2005</v>
      </c>
      <c r="B696" s="8" t="s">
        <v>132</v>
      </c>
      <c r="C696" s="5" t="s">
        <v>84</v>
      </c>
      <c r="D696" s="9" t="s">
        <v>67</v>
      </c>
      <c r="E696" s="11">
        <v>3.3969724872E10</v>
      </c>
      <c r="F696" s="12">
        <v>0.053</v>
      </c>
      <c r="G696" s="12">
        <v>188.0</v>
      </c>
      <c r="H696" s="12">
        <v>0.241</v>
      </c>
      <c r="I696" s="10"/>
      <c r="J696" s="10"/>
    </row>
    <row r="697">
      <c r="A697" s="7" t="str">
        <f t="shared" si="1"/>
        <v>Dominican Republic-The Americas2006</v>
      </c>
      <c r="B697" s="8" t="s">
        <v>132</v>
      </c>
      <c r="C697" s="5" t="s">
        <v>84</v>
      </c>
      <c r="D697" s="9" t="s">
        <v>68</v>
      </c>
      <c r="E697" s="11">
        <v>3.5965041793E10</v>
      </c>
      <c r="F697" s="12">
        <v>0.052</v>
      </c>
      <c r="G697" s="12">
        <v>197.0</v>
      </c>
      <c r="H697" s="12">
        <v>0.195</v>
      </c>
      <c r="I697" s="10"/>
      <c r="J697" s="10"/>
    </row>
    <row r="698">
      <c r="A698" s="7" t="str">
        <f t="shared" si="1"/>
        <v>Dominican Republic-The Americas2007</v>
      </c>
      <c r="B698" s="8" t="s">
        <v>132</v>
      </c>
      <c r="C698" s="5" t="s">
        <v>84</v>
      </c>
      <c r="D698" s="9" t="s">
        <v>69</v>
      </c>
      <c r="E698" s="11">
        <v>4.1320673508E10</v>
      </c>
      <c r="F698" s="12">
        <v>0.05</v>
      </c>
      <c r="G698" s="12">
        <v>212.0</v>
      </c>
      <c r="H698" s="12">
        <v>0.158</v>
      </c>
      <c r="I698" s="10"/>
      <c r="J698" s="10"/>
    </row>
    <row r="699">
      <c r="A699" s="7" t="str">
        <f t="shared" si="1"/>
        <v>Dominican Republic-The Americas2008</v>
      </c>
      <c r="B699" s="8" t="s">
        <v>132</v>
      </c>
      <c r="C699" s="5" t="s">
        <v>84</v>
      </c>
      <c r="D699" s="9" t="s">
        <v>70</v>
      </c>
      <c r="E699" s="11">
        <v>4.5796187338E10</v>
      </c>
      <c r="F699" s="12">
        <v>0.053</v>
      </c>
      <c r="G699" s="12">
        <v>244.0</v>
      </c>
      <c r="H699" s="12">
        <v>0.199</v>
      </c>
      <c r="I699" s="10"/>
      <c r="J699" s="10"/>
    </row>
    <row r="700">
      <c r="A700" s="7" t="str">
        <f t="shared" si="1"/>
        <v>Dominican Republic-The Americas2009</v>
      </c>
      <c r="B700" s="8" t="s">
        <v>132</v>
      </c>
      <c r="C700" s="5" t="s">
        <v>84</v>
      </c>
      <c r="D700" s="9" t="s">
        <v>71</v>
      </c>
      <c r="E700" s="11">
        <v>4.6484962937E10</v>
      </c>
      <c r="F700" s="12">
        <v>0.054</v>
      </c>
      <c r="G700" s="12">
        <v>256.0</v>
      </c>
      <c r="H700" s="12">
        <v>0.181</v>
      </c>
      <c r="I700" s="10"/>
      <c r="J700" s="10"/>
    </row>
    <row r="701">
      <c r="A701" s="7" t="str">
        <f t="shared" si="1"/>
        <v>Dominican Republic-The Americas2010</v>
      </c>
      <c r="B701" s="8" t="s">
        <v>132</v>
      </c>
      <c r="C701" s="5" t="s">
        <v>84</v>
      </c>
      <c r="D701" s="9" t="s">
        <v>72</v>
      </c>
      <c r="E701" s="11">
        <v>5.0980167048E10</v>
      </c>
      <c r="F701" s="12">
        <v>0.055</v>
      </c>
      <c r="G701" s="12">
        <v>278.0</v>
      </c>
      <c r="H701" s="12">
        <v>0.121</v>
      </c>
      <c r="I701" s="10"/>
      <c r="J701" s="10"/>
    </row>
    <row r="702">
      <c r="A702" s="7" t="str">
        <f t="shared" si="1"/>
        <v>Dominican Republic-The Americas2011</v>
      </c>
      <c r="B702" s="8" t="s">
        <v>132</v>
      </c>
      <c r="C702" s="5" t="s">
        <v>84</v>
      </c>
      <c r="D702" s="9" t="s">
        <v>73</v>
      </c>
      <c r="E702" s="11">
        <v>5.5433248935E10</v>
      </c>
      <c r="F702" s="12">
        <v>0.054</v>
      </c>
      <c r="G702" s="12">
        <v>293.0</v>
      </c>
      <c r="H702" s="12">
        <v>0.156</v>
      </c>
      <c r="I702" s="10"/>
      <c r="J702" s="10"/>
    </row>
    <row r="703">
      <c r="A703" s="7" t="str">
        <f t="shared" si="1"/>
        <v>Dominican Republic-The Americas2012</v>
      </c>
      <c r="B703" s="8" t="s">
        <v>132</v>
      </c>
      <c r="C703" s="5" t="s">
        <v>84</v>
      </c>
      <c r="D703" s="9" t="s">
        <v>74</v>
      </c>
      <c r="E703" s="11">
        <v>5.8920504571E10</v>
      </c>
      <c r="F703" s="12">
        <v>0.054</v>
      </c>
      <c r="G703" s="12">
        <v>310.0</v>
      </c>
      <c r="H703" s="12">
        <v>0.155</v>
      </c>
      <c r="I703" s="10"/>
      <c r="J703" s="10"/>
    </row>
    <row r="704">
      <c r="A704" s="7" t="str">
        <f t="shared" si="1"/>
        <v>Ecuador-The Americas2000</v>
      </c>
      <c r="B704" s="8" t="s">
        <v>133</v>
      </c>
      <c r="C704" s="5" t="s">
        <v>84</v>
      </c>
      <c r="D704" s="9" t="s">
        <v>62</v>
      </c>
      <c r="E704" s="11">
        <v>1.8327386416E10</v>
      </c>
      <c r="F704" s="12">
        <v>0.036</v>
      </c>
      <c r="G704" s="12">
        <v>53.0</v>
      </c>
      <c r="H704" s="12">
        <v>0.171</v>
      </c>
      <c r="I704" s="10"/>
      <c r="J704" s="10"/>
    </row>
    <row r="705">
      <c r="A705" s="7" t="str">
        <f t="shared" si="1"/>
        <v>Ecuador-The Americas2001</v>
      </c>
      <c r="B705" s="8" t="s">
        <v>133</v>
      </c>
      <c r="C705" s="5" t="s">
        <v>84</v>
      </c>
      <c r="D705" s="9" t="s">
        <v>63</v>
      </c>
      <c r="E705" s="11">
        <v>2.4468324E10</v>
      </c>
      <c r="F705" s="12">
        <v>0.04</v>
      </c>
      <c r="G705" s="12">
        <v>77.0</v>
      </c>
      <c r="H705" s="12">
        <v>0.162</v>
      </c>
      <c r="I705" s="10"/>
      <c r="J705" s="10"/>
    </row>
    <row r="706">
      <c r="A706" s="7" t="str">
        <f t="shared" si="1"/>
        <v>Ecuador-The Americas2002</v>
      </c>
      <c r="B706" s="8" t="s">
        <v>133</v>
      </c>
      <c r="C706" s="5" t="s">
        <v>84</v>
      </c>
      <c r="D706" s="9" t="s">
        <v>64</v>
      </c>
      <c r="E706" s="11">
        <v>2.8548945E10</v>
      </c>
      <c r="F706" s="12">
        <v>0.048</v>
      </c>
      <c r="G706" s="12">
        <v>105.0</v>
      </c>
      <c r="H706" s="12">
        <v>0.158</v>
      </c>
      <c r="I706" s="10"/>
      <c r="J706" s="10"/>
    </row>
    <row r="707">
      <c r="A707" s="7" t="str">
        <f t="shared" si="1"/>
        <v>Ecuador-The Americas2003</v>
      </c>
      <c r="B707" s="8" t="s">
        <v>133</v>
      </c>
      <c r="C707" s="5" t="s">
        <v>84</v>
      </c>
      <c r="D707" s="9" t="s">
        <v>65</v>
      </c>
      <c r="E707" s="11">
        <v>3.2432859E10</v>
      </c>
      <c r="F707" s="12">
        <v>0.067</v>
      </c>
      <c r="G707" s="12">
        <v>164.0</v>
      </c>
      <c r="H707" s="12">
        <v>0.136</v>
      </c>
      <c r="I707" s="10"/>
      <c r="J707" s="10"/>
    </row>
    <row r="708">
      <c r="A708" s="7" t="str">
        <f t="shared" si="1"/>
        <v>Ecuador-The Americas2004</v>
      </c>
      <c r="B708" s="8" t="s">
        <v>133</v>
      </c>
      <c r="C708" s="5" t="s">
        <v>84</v>
      </c>
      <c r="D708" s="9" t="s">
        <v>66</v>
      </c>
      <c r="E708" s="11">
        <v>3.6591661E10</v>
      </c>
      <c r="F708" s="12">
        <v>0.066</v>
      </c>
      <c r="G708" s="12">
        <v>178.0</v>
      </c>
      <c r="H708" s="12">
        <v>0.1</v>
      </c>
      <c r="I708" s="10"/>
      <c r="J708" s="10"/>
    </row>
    <row r="709">
      <c r="A709" s="7" t="str">
        <f t="shared" si="1"/>
        <v>Ecuador-The Americas2005</v>
      </c>
      <c r="B709" s="8" t="s">
        <v>133</v>
      </c>
      <c r="C709" s="5" t="s">
        <v>84</v>
      </c>
      <c r="D709" s="9" t="s">
        <v>67</v>
      </c>
      <c r="E709" s="11">
        <v>4.1507085E10</v>
      </c>
      <c r="F709" s="12">
        <v>0.063</v>
      </c>
      <c r="G709" s="12">
        <v>190.0</v>
      </c>
      <c r="H709" s="12">
        <v>0.096</v>
      </c>
      <c r="I709" s="10"/>
      <c r="J709" s="10"/>
    </row>
    <row r="710">
      <c r="A710" s="7" t="str">
        <f t="shared" si="1"/>
        <v>Ecuador-The Americas2006</v>
      </c>
      <c r="B710" s="8" t="s">
        <v>133</v>
      </c>
      <c r="C710" s="5" t="s">
        <v>84</v>
      </c>
      <c r="D710" s="9" t="s">
        <v>68</v>
      </c>
      <c r="E710" s="11">
        <v>4.6802044E10</v>
      </c>
      <c r="F710" s="12">
        <v>0.065</v>
      </c>
      <c r="G710" s="12">
        <v>216.0</v>
      </c>
      <c r="H710" s="12">
        <v>0.098</v>
      </c>
      <c r="I710" s="10"/>
      <c r="J710" s="10"/>
    </row>
    <row r="711">
      <c r="A711" s="7" t="str">
        <f t="shared" si="1"/>
        <v>Ecuador-The Americas2007</v>
      </c>
      <c r="B711" s="8" t="s">
        <v>133</v>
      </c>
      <c r="C711" s="5" t="s">
        <v>84</v>
      </c>
      <c r="D711" s="9" t="s">
        <v>69</v>
      </c>
      <c r="E711" s="11">
        <v>5.1007777E10</v>
      </c>
      <c r="F711" s="12">
        <v>0.067</v>
      </c>
      <c r="G711" s="12">
        <v>241.0</v>
      </c>
      <c r="H711" s="10">
        <f t="shared" ref="H711:H716" si="30">if(AND(C2=C3,D2=D2+1,ISBLANK(H3)),H2,H3)</f>
        <v>0.18</v>
      </c>
      <c r="I711" s="10"/>
      <c r="J711" s="10"/>
    </row>
    <row r="712">
      <c r="A712" s="7" t="str">
        <f t="shared" si="1"/>
        <v>Ecuador-The Americas2008</v>
      </c>
      <c r="B712" s="8" t="s">
        <v>133</v>
      </c>
      <c r="C712" s="5" t="s">
        <v>84</v>
      </c>
      <c r="D712" s="9" t="s">
        <v>70</v>
      </c>
      <c r="E712" s="11">
        <v>6.1762635E10</v>
      </c>
      <c r="F712" s="12">
        <v>0.063</v>
      </c>
      <c r="G712" s="12">
        <v>268.0</v>
      </c>
      <c r="H712" s="10">
        <f t="shared" si="30"/>
        <v>0.18</v>
      </c>
      <c r="I712" s="10"/>
      <c r="J712" s="10"/>
    </row>
    <row r="713">
      <c r="A713" s="7" t="str">
        <f t="shared" si="1"/>
        <v>Ecuador-The Americas2009</v>
      </c>
      <c r="B713" s="8" t="s">
        <v>133</v>
      </c>
      <c r="C713" s="5" t="s">
        <v>84</v>
      </c>
      <c r="D713" s="9" t="s">
        <v>71</v>
      </c>
      <c r="E713" s="11">
        <v>6.2519686E10</v>
      </c>
      <c r="F713" s="12">
        <v>0.071</v>
      </c>
      <c r="G713" s="12">
        <v>302.0</v>
      </c>
      <c r="H713" s="10">
        <f t="shared" si="30"/>
        <v>0.18</v>
      </c>
      <c r="I713" s="10"/>
      <c r="J713" s="10"/>
    </row>
    <row r="714">
      <c r="A714" s="7" t="str">
        <f t="shared" si="1"/>
        <v>Ecuador-The Americas2010</v>
      </c>
      <c r="B714" s="8" t="s">
        <v>133</v>
      </c>
      <c r="C714" s="5" t="s">
        <v>84</v>
      </c>
      <c r="D714" s="9" t="s">
        <v>72</v>
      </c>
      <c r="E714" s="11">
        <v>6.7513698E10</v>
      </c>
      <c r="F714" s="12">
        <v>0.072</v>
      </c>
      <c r="G714" s="12">
        <v>335.0</v>
      </c>
      <c r="H714" s="10">
        <f t="shared" si="30"/>
        <v>0.18</v>
      </c>
      <c r="I714" s="10"/>
      <c r="J714" s="10"/>
    </row>
    <row r="715">
      <c r="A715" s="7" t="str">
        <f t="shared" si="1"/>
        <v>Ecuador-The Americas2011</v>
      </c>
      <c r="B715" s="8" t="s">
        <v>133</v>
      </c>
      <c r="C715" s="5" t="s">
        <v>84</v>
      </c>
      <c r="D715" s="9" t="s">
        <v>73</v>
      </c>
      <c r="E715" s="11">
        <v>7.6769729E10</v>
      </c>
      <c r="F715" s="12">
        <v>0.069</v>
      </c>
      <c r="G715" s="12">
        <v>362.0</v>
      </c>
      <c r="H715" s="10">
        <f t="shared" si="30"/>
        <v>0.18</v>
      </c>
      <c r="I715" s="10"/>
      <c r="J715" s="10"/>
    </row>
    <row r="716">
      <c r="A716" s="7" t="str">
        <f t="shared" si="1"/>
        <v>Ecuador-The Americas2012</v>
      </c>
      <c r="B716" s="8" t="s">
        <v>133</v>
      </c>
      <c r="C716" s="5" t="s">
        <v>84</v>
      </c>
      <c r="D716" s="9" t="s">
        <v>74</v>
      </c>
      <c r="E716" s="11">
        <v>8.4039856E10</v>
      </c>
      <c r="F716" s="12">
        <v>0.064</v>
      </c>
      <c r="G716" s="12">
        <v>361.0</v>
      </c>
      <c r="H716" s="10">
        <f t="shared" si="30"/>
        <v>0.18</v>
      </c>
      <c r="I716" s="10"/>
      <c r="J716" s="10"/>
    </row>
    <row r="717">
      <c r="A717" s="7" t="str">
        <f t="shared" si="1"/>
        <v>Egypt-Africa2000</v>
      </c>
      <c r="B717" s="8" t="s">
        <v>134</v>
      </c>
      <c r="C717" s="5" t="s">
        <v>78</v>
      </c>
      <c r="D717" s="9" t="s">
        <v>62</v>
      </c>
      <c r="E717" s="11">
        <v>9.9838540997E10</v>
      </c>
      <c r="F717" s="12">
        <v>0.054</v>
      </c>
      <c r="G717" s="12">
        <v>79.0</v>
      </c>
      <c r="H717" s="12">
        <v>0.132</v>
      </c>
      <c r="I717" s="10"/>
      <c r="J717" s="10"/>
    </row>
    <row r="718">
      <c r="A718" s="7" t="str">
        <f t="shared" si="1"/>
        <v>Egypt-Africa2001</v>
      </c>
      <c r="B718" s="8" t="s">
        <v>134</v>
      </c>
      <c r="C718" s="5" t="s">
        <v>78</v>
      </c>
      <c r="D718" s="9" t="s">
        <v>63</v>
      </c>
      <c r="E718" s="11">
        <v>9.7632008051E10</v>
      </c>
      <c r="F718" s="12">
        <v>0.058</v>
      </c>
      <c r="G718" s="12">
        <v>76.0</v>
      </c>
      <c r="H718" s="12">
        <v>0.133</v>
      </c>
      <c r="I718" s="10"/>
      <c r="J718" s="10"/>
    </row>
    <row r="719">
      <c r="A719" s="7" t="str">
        <f t="shared" si="1"/>
        <v>Egypt-Africa2002</v>
      </c>
      <c r="B719" s="8" t="s">
        <v>134</v>
      </c>
      <c r="C719" s="5" t="s">
        <v>78</v>
      </c>
      <c r="D719" s="9" t="s">
        <v>64</v>
      </c>
      <c r="E719" s="11">
        <v>8.7850680573E10</v>
      </c>
      <c r="F719" s="12">
        <v>0.061</v>
      </c>
      <c r="G719" s="12">
        <v>74.0</v>
      </c>
      <c r="H719" s="12">
        <v>0.138</v>
      </c>
      <c r="I719" s="10"/>
      <c r="J719" s="10"/>
    </row>
    <row r="720">
      <c r="A720" s="7" t="str">
        <f t="shared" si="1"/>
        <v>Egypt-Africa2003</v>
      </c>
      <c r="B720" s="8" t="s">
        <v>134</v>
      </c>
      <c r="C720" s="5" t="s">
        <v>78</v>
      </c>
      <c r="D720" s="9" t="s">
        <v>65</v>
      </c>
      <c r="E720" s="11">
        <v>8.2923680622E10</v>
      </c>
      <c r="F720" s="12">
        <v>0.056</v>
      </c>
      <c r="G720" s="12">
        <v>56.0</v>
      </c>
      <c r="H720" s="12">
        <v>0.135</v>
      </c>
      <c r="I720" s="10"/>
      <c r="J720" s="10"/>
    </row>
    <row r="721">
      <c r="A721" s="7" t="str">
        <f t="shared" si="1"/>
        <v>Egypt-Africa2004</v>
      </c>
      <c r="B721" s="8" t="s">
        <v>134</v>
      </c>
      <c r="C721" s="5" t="s">
        <v>78</v>
      </c>
      <c r="D721" s="9" t="s">
        <v>66</v>
      </c>
      <c r="E721" s="11">
        <v>7.8845185709E10</v>
      </c>
      <c r="F721" s="12">
        <v>0.053</v>
      </c>
      <c r="G721" s="12">
        <v>57.0</v>
      </c>
      <c r="H721" s="12">
        <v>0.134</v>
      </c>
      <c r="I721" s="10"/>
      <c r="J721" s="10"/>
    </row>
    <row r="722">
      <c r="A722" s="7" t="str">
        <f t="shared" si="1"/>
        <v>Egypt-Africa2005</v>
      </c>
      <c r="B722" s="8" t="s">
        <v>134</v>
      </c>
      <c r="C722" s="5" t="s">
        <v>78</v>
      </c>
      <c r="D722" s="9" t="s">
        <v>67</v>
      </c>
      <c r="E722" s="11">
        <v>8.9685724889E10</v>
      </c>
      <c r="F722" s="12">
        <v>0.051</v>
      </c>
      <c r="G722" s="12">
        <v>64.0</v>
      </c>
      <c r="H722" s="12">
        <v>0.131</v>
      </c>
      <c r="I722" s="10"/>
      <c r="J722" s="10"/>
    </row>
    <row r="723">
      <c r="A723" s="7" t="str">
        <f t="shared" si="1"/>
        <v>Egypt-Africa2006</v>
      </c>
      <c r="B723" s="8" t="s">
        <v>134</v>
      </c>
      <c r="C723" s="5" t="s">
        <v>78</v>
      </c>
      <c r="D723" s="9" t="s">
        <v>68</v>
      </c>
      <c r="E723" s="11">
        <v>1.07E11</v>
      </c>
      <c r="F723" s="12">
        <v>0.052</v>
      </c>
      <c r="G723" s="12">
        <v>75.0</v>
      </c>
      <c r="H723" s="12">
        <v>0.126</v>
      </c>
      <c r="I723" s="10"/>
      <c r="J723" s="10"/>
    </row>
    <row r="724">
      <c r="A724" s="7" t="str">
        <f t="shared" si="1"/>
        <v>Egypt-Africa2007</v>
      </c>
      <c r="B724" s="8" t="s">
        <v>134</v>
      </c>
      <c r="C724" s="5" t="s">
        <v>78</v>
      </c>
      <c r="D724" s="9" t="s">
        <v>69</v>
      </c>
      <c r="E724" s="11">
        <v>1.3E11</v>
      </c>
      <c r="F724" s="12">
        <v>0.049</v>
      </c>
      <c r="G724" s="12">
        <v>85.0</v>
      </c>
      <c r="H724" s="12">
        <v>0.125</v>
      </c>
      <c r="I724" s="10"/>
      <c r="J724" s="10"/>
    </row>
    <row r="725">
      <c r="A725" s="7" t="str">
        <f t="shared" si="1"/>
        <v>Egypt-Africa2008</v>
      </c>
      <c r="B725" s="8" t="s">
        <v>134</v>
      </c>
      <c r="C725" s="5" t="s">
        <v>78</v>
      </c>
      <c r="D725" s="9" t="s">
        <v>70</v>
      </c>
      <c r="E725" s="11">
        <v>1.63E11</v>
      </c>
      <c r="F725" s="12">
        <v>0.048</v>
      </c>
      <c r="G725" s="12">
        <v>101.0</v>
      </c>
      <c r="H725" s="12">
        <v>0.123</v>
      </c>
      <c r="I725" s="10"/>
      <c r="J725" s="10"/>
    </row>
    <row r="726">
      <c r="A726" s="7" t="str">
        <f t="shared" si="1"/>
        <v>Egypt-Africa2009</v>
      </c>
      <c r="B726" s="8" t="s">
        <v>134</v>
      </c>
      <c r="C726" s="5" t="s">
        <v>78</v>
      </c>
      <c r="D726" s="9" t="s">
        <v>71</v>
      </c>
      <c r="E726" s="11">
        <v>1.89E11</v>
      </c>
      <c r="F726" s="12">
        <v>0.05</v>
      </c>
      <c r="G726" s="12">
        <v>118.0</v>
      </c>
      <c r="H726" s="12">
        <v>0.12</v>
      </c>
      <c r="I726" s="10"/>
      <c r="J726" s="10"/>
    </row>
    <row r="727">
      <c r="A727" s="7" t="str">
        <f t="shared" si="1"/>
        <v>Egypt-Africa2010</v>
      </c>
      <c r="B727" s="8" t="s">
        <v>134</v>
      </c>
      <c r="C727" s="5" t="s">
        <v>78</v>
      </c>
      <c r="D727" s="9" t="s">
        <v>72</v>
      </c>
      <c r="E727" s="11">
        <v>2.19E11</v>
      </c>
      <c r="F727" s="12">
        <v>0.048</v>
      </c>
      <c r="G727" s="12">
        <v>126.0</v>
      </c>
      <c r="H727" s="12">
        <v>0.11</v>
      </c>
      <c r="I727" s="10"/>
      <c r="J727" s="10"/>
    </row>
    <row r="728">
      <c r="A728" s="7" t="str">
        <f t="shared" si="1"/>
        <v>Egypt-Africa2011</v>
      </c>
      <c r="B728" s="8" t="s">
        <v>134</v>
      </c>
      <c r="C728" s="5" t="s">
        <v>78</v>
      </c>
      <c r="D728" s="9" t="s">
        <v>73</v>
      </c>
      <c r="E728" s="11">
        <v>2.36E11</v>
      </c>
      <c r="F728" s="12">
        <v>0.049</v>
      </c>
      <c r="G728" s="12">
        <v>137.0</v>
      </c>
      <c r="H728" s="12">
        <v>0.11</v>
      </c>
      <c r="I728" s="10"/>
      <c r="J728" s="10"/>
    </row>
    <row r="729">
      <c r="A729" s="7" t="str">
        <f t="shared" si="1"/>
        <v>Egypt-Africa2012</v>
      </c>
      <c r="B729" s="8" t="s">
        <v>134</v>
      </c>
      <c r="C729" s="5" t="s">
        <v>78</v>
      </c>
      <c r="D729" s="9" t="s">
        <v>74</v>
      </c>
      <c r="E729" s="11">
        <v>2.63E11</v>
      </c>
      <c r="F729" s="12">
        <v>0.05</v>
      </c>
      <c r="G729" s="12">
        <v>152.0</v>
      </c>
      <c r="H729" s="12">
        <v>0.12</v>
      </c>
      <c r="I729" s="10"/>
      <c r="J729" s="10"/>
    </row>
    <row r="730">
      <c r="A730" s="7" t="str">
        <f t="shared" si="1"/>
        <v>El Salvador-The Americas2000</v>
      </c>
      <c r="B730" s="8" t="s">
        <v>135</v>
      </c>
      <c r="C730" s="5" t="s">
        <v>84</v>
      </c>
      <c r="D730" s="9" t="s">
        <v>62</v>
      </c>
      <c r="E730" s="11">
        <v>1.31341E10</v>
      </c>
      <c r="F730" s="12">
        <v>0.081</v>
      </c>
      <c r="G730" s="12">
        <v>179.0</v>
      </c>
      <c r="H730" s="12">
        <v>0.14</v>
      </c>
      <c r="I730" s="10"/>
      <c r="J730" s="10"/>
    </row>
    <row r="731">
      <c r="A731" s="7" t="str">
        <f t="shared" si="1"/>
        <v>El Salvador-The Americas2001</v>
      </c>
      <c r="B731" s="8" t="s">
        <v>135</v>
      </c>
      <c r="C731" s="5" t="s">
        <v>84</v>
      </c>
      <c r="D731" s="9" t="s">
        <v>63</v>
      </c>
      <c r="E731" s="11">
        <v>1.38127E10</v>
      </c>
      <c r="F731" s="12">
        <v>0.08</v>
      </c>
      <c r="G731" s="12">
        <v>184.0</v>
      </c>
      <c r="H731" s="10">
        <f t="shared" ref="H731:H742" si="31">if(AND(C2=C3,D2=D2+1,ISBLANK(H3)),H2,H3)</f>
        <v>0.18</v>
      </c>
      <c r="I731" s="10"/>
      <c r="J731" s="10"/>
    </row>
    <row r="732">
      <c r="A732" s="7" t="str">
        <f t="shared" si="1"/>
        <v>El Salvador-The Americas2002</v>
      </c>
      <c r="B732" s="8" t="s">
        <v>135</v>
      </c>
      <c r="C732" s="5" t="s">
        <v>84</v>
      </c>
      <c r="D732" s="9" t="s">
        <v>64</v>
      </c>
      <c r="E732" s="11">
        <v>1.43067E10</v>
      </c>
      <c r="F732" s="12">
        <v>0.077</v>
      </c>
      <c r="G732" s="12">
        <v>184.0</v>
      </c>
      <c r="H732" s="10">
        <f t="shared" si="31"/>
        <v>0.18</v>
      </c>
      <c r="I732" s="10"/>
      <c r="J732" s="10"/>
    </row>
    <row r="733">
      <c r="A733" s="7" t="str">
        <f t="shared" si="1"/>
        <v>El Salvador-The Americas2003</v>
      </c>
      <c r="B733" s="8" t="s">
        <v>135</v>
      </c>
      <c r="C733" s="5" t="s">
        <v>84</v>
      </c>
      <c r="D733" s="9" t="s">
        <v>65</v>
      </c>
      <c r="E733" s="11">
        <v>1.50467E10</v>
      </c>
      <c r="F733" s="12">
        <v>0.073</v>
      </c>
      <c r="G733" s="12">
        <v>182.0</v>
      </c>
      <c r="H733" s="10">
        <f t="shared" si="31"/>
        <v>0.18</v>
      </c>
      <c r="I733" s="10"/>
      <c r="J733" s="10"/>
    </row>
    <row r="734">
      <c r="A734" s="7" t="str">
        <f t="shared" si="1"/>
        <v>El Salvador-The Americas2004</v>
      </c>
      <c r="B734" s="8" t="s">
        <v>135</v>
      </c>
      <c r="C734" s="5" t="s">
        <v>84</v>
      </c>
      <c r="D734" s="9" t="s">
        <v>66</v>
      </c>
      <c r="E734" s="11">
        <v>1.57983E10</v>
      </c>
      <c r="F734" s="12">
        <v>0.073</v>
      </c>
      <c r="G734" s="12">
        <v>191.0</v>
      </c>
      <c r="H734" s="10">
        <f t="shared" si="31"/>
        <v>0.18</v>
      </c>
      <c r="I734" s="10"/>
      <c r="J734" s="10"/>
    </row>
    <row r="735">
      <c r="A735" s="7" t="str">
        <f t="shared" si="1"/>
        <v>El Salvador-The Americas2005</v>
      </c>
      <c r="B735" s="8" t="s">
        <v>135</v>
      </c>
      <c r="C735" s="5" t="s">
        <v>84</v>
      </c>
      <c r="D735" s="9" t="s">
        <v>67</v>
      </c>
      <c r="E735" s="11">
        <v>1.70938E10</v>
      </c>
      <c r="F735" s="12">
        <v>0.072</v>
      </c>
      <c r="G735" s="12">
        <v>202.0</v>
      </c>
      <c r="H735" s="10">
        <f t="shared" si="31"/>
        <v>0.18</v>
      </c>
      <c r="I735" s="10"/>
      <c r="J735" s="10"/>
    </row>
    <row r="736">
      <c r="A736" s="7" t="str">
        <f t="shared" si="1"/>
        <v>El Salvador-The Americas2006</v>
      </c>
      <c r="B736" s="8" t="s">
        <v>135</v>
      </c>
      <c r="C736" s="5" t="s">
        <v>84</v>
      </c>
      <c r="D736" s="9" t="s">
        <v>68</v>
      </c>
      <c r="E736" s="11">
        <v>1.85507E10</v>
      </c>
      <c r="F736" s="12">
        <v>0.067</v>
      </c>
      <c r="G736" s="12">
        <v>203.0</v>
      </c>
      <c r="H736" s="10">
        <f t="shared" si="31"/>
        <v>0.18</v>
      </c>
      <c r="I736" s="10"/>
      <c r="J736" s="10"/>
    </row>
    <row r="737">
      <c r="A737" s="7" t="str">
        <f t="shared" si="1"/>
        <v>El Salvador-The Americas2007</v>
      </c>
      <c r="B737" s="8" t="s">
        <v>135</v>
      </c>
      <c r="C737" s="5" t="s">
        <v>84</v>
      </c>
      <c r="D737" s="9" t="s">
        <v>69</v>
      </c>
      <c r="E737" s="11">
        <v>2.01049E10</v>
      </c>
      <c r="F737" s="12">
        <v>0.063</v>
      </c>
      <c r="G737" s="12">
        <v>207.0</v>
      </c>
      <c r="H737" s="10">
        <f t="shared" si="31"/>
        <v>0.181</v>
      </c>
      <c r="I737" s="10"/>
      <c r="J737" s="10"/>
    </row>
    <row r="738">
      <c r="A738" s="7" t="str">
        <f t="shared" si="1"/>
        <v>El Salvador-The Americas2008</v>
      </c>
      <c r="B738" s="8" t="s">
        <v>135</v>
      </c>
      <c r="C738" s="5" t="s">
        <v>84</v>
      </c>
      <c r="D738" s="9" t="s">
        <v>70</v>
      </c>
      <c r="E738" s="11">
        <v>2.1431E10</v>
      </c>
      <c r="F738" s="12">
        <v>0.062</v>
      </c>
      <c r="G738" s="12">
        <v>216.0</v>
      </c>
      <c r="H738" s="10">
        <f t="shared" si="31"/>
        <v>0.149</v>
      </c>
      <c r="I738" s="10"/>
      <c r="J738" s="10"/>
    </row>
    <row r="739">
      <c r="A739" s="7" t="str">
        <f t="shared" si="1"/>
        <v>El Salvador-The Americas2009</v>
      </c>
      <c r="B739" s="8" t="s">
        <v>135</v>
      </c>
      <c r="C739" s="5" t="s">
        <v>84</v>
      </c>
      <c r="D739" s="9" t="s">
        <v>71</v>
      </c>
      <c r="E739" s="11">
        <v>2.0661E10</v>
      </c>
      <c r="F739" s="12">
        <v>0.068</v>
      </c>
      <c r="G739" s="12">
        <v>228.0</v>
      </c>
      <c r="H739" s="10">
        <f t="shared" si="31"/>
        <v>0.15</v>
      </c>
      <c r="I739" s="10"/>
      <c r="J739" s="10"/>
    </row>
    <row r="740">
      <c r="A740" s="7" t="str">
        <f t="shared" si="1"/>
        <v>El Salvador-The Americas2010</v>
      </c>
      <c r="B740" s="8" t="s">
        <v>135</v>
      </c>
      <c r="C740" s="5" t="s">
        <v>84</v>
      </c>
      <c r="D740" s="9" t="s">
        <v>72</v>
      </c>
      <c r="E740" s="11">
        <v>2.14183E10</v>
      </c>
      <c r="F740" s="12">
        <v>0.069</v>
      </c>
      <c r="G740" s="12">
        <v>238.0</v>
      </c>
      <c r="H740" s="10">
        <f t="shared" si="31"/>
        <v>0.157</v>
      </c>
      <c r="I740" s="10"/>
      <c r="J740" s="10"/>
    </row>
    <row r="741">
      <c r="A741" s="7" t="str">
        <f t="shared" si="1"/>
        <v>El Salvador-The Americas2011</v>
      </c>
      <c r="B741" s="8" t="s">
        <v>135</v>
      </c>
      <c r="C741" s="5" t="s">
        <v>84</v>
      </c>
      <c r="D741" s="9" t="s">
        <v>73</v>
      </c>
      <c r="E741" s="11">
        <v>2.3139E10</v>
      </c>
      <c r="F741" s="12">
        <v>0.068</v>
      </c>
      <c r="G741" s="12">
        <v>252.0</v>
      </c>
      <c r="H741" s="10">
        <f t="shared" si="31"/>
        <v>0.151</v>
      </c>
      <c r="I741" s="10"/>
      <c r="J741" s="10"/>
    </row>
    <row r="742">
      <c r="A742" s="7" t="str">
        <f t="shared" si="1"/>
        <v>El Salvador-The Americas2012</v>
      </c>
      <c r="B742" s="8" t="s">
        <v>135</v>
      </c>
      <c r="C742" s="5" t="s">
        <v>84</v>
      </c>
      <c r="D742" s="9" t="s">
        <v>74</v>
      </c>
      <c r="E742" s="11">
        <v>2.38136E10</v>
      </c>
      <c r="F742" s="12">
        <v>0.067</v>
      </c>
      <c r="G742" s="12">
        <v>254.0</v>
      </c>
      <c r="H742" s="10">
        <f t="shared" si="31"/>
        <v>0.15</v>
      </c>
      <c r="I742" s="10"/>
      <c r="J742" s="10"/>
    </row>
    <row r="743">
      <c r="A743" s="7" t="str">
        <f t="shared" si="1"/>
        <v>Equatorial Guinea-Africa2000</v>
      </c>
      <c r="B743" s="8" t="s">
        <v>136</v>
      </c>
      <c r="C743" s="5" t="s">
        <v>78</v>
      </c>
      <c r="D743" s="9" t="s">
        <v>62</v>
      </c>
      <c r="E743" s="11">
        <v>1.045998534E9</v>
      </c>
      <c r="F743" s="12">
        <v>0.024</v>
      </c>
      <c r="G743" s="12">
        <v>57.0</v>
      </c>
      <c r="H743" s="12">
        <v>0.22</v>
      </c>
      <c r="I743" s="10"/>
      <c r="J743" s="10"/>
    </row>
    <row r="744">
      <c r="A744" s="7" t="str">
        <f t="shared" si="1"/>
        <v>Equatorial Guinea-Africa2001</v>
      </c>
      <c r="B744" s="8" t="s">
        <v>136</v>
      </c>
      <c r="C744" s="5" t="s">
        <v>78</v>
      </c>
      <c r="D744" s="9" t="s">
        <v>63</v>
      </c>
      <c r="E744" s="11">
        <v>1.461139008E9</v>
      </c>
      <c r="F744" s="12">
        <v>0.015</v>
      </c>
      <c r="G744" s="12">
        <v>50.0</v>
      </c>
      <c r="H744" s="12">
        <v>0.207</v>
      </c>
      <c r="I744" s="10"/>
      <c r="J744" s="10"/>
    </row>
    <row r="745">
      <c r="A745" s="7" t="str">
        <f t="shared" si="1"/>
        <v>Equatorial Guinea-Africa2002</v>
      </c>
      <c r="B745" s="8" t="s">
        <v>136</v>
      </c>
      <c r="C745" s="5" t="s">
        <v>78</v>
      </c>
      <c r="D745" s="9" t="s">
        <v>64</v>
      </c>
      <c r="E745" s="11">
        <v>1.806742733E9</v>
      </c>
      <c r="F745" s="12">
        <v>0.018</v>
      </c>
      <c r="G745" s="12">
        <v>71.0</v>
      </c>
      <c r="H745" s="12">
        <v>0.18</v>
      </c>
      <c r="I745" s="10"/>
      <c r="J745" s="10"/>
    </row>
    <row r="746">
      <c r="A746" s="7" t="str">
        <f t="shared" si="1"/>
        <v>Equatorial Guinea-Africa2003</v>
      </c>
      <c r="B746" s="8" t="s">
        <v>136</v>
      </c>
      <c r="C746" s="5" t="s">
        <v>78</v>
      </c>
      <c r="D746" s="9" t="s">
        <v>65</v>
      </c>
      <c r="E746" s="11">
        <v>2.484745876E9</v>
      </c>
      <c r="F746" s="12">
        <v>0.02</v>
      </c>
      <c r="G746" s="12">
        <v>101.0</v>
      </c>
      <c r="H746" s="12">
        <v>0.18</v>
      </c>
      <c r="I746" s="10"/>
      <c r="J746" s="10"/>
    </row>
    <row r="747">
      <c r="A747" s="7" t="str">
        <f t="shared" si="1"/>
        <v>Equatorial Guinea-Africa2004</v>
      </c>
      <c r="B747" s="8" t="s">
        <v>136</v>
      </c>
      <c r="C747" s="5" t="s">
        <v>78</v>
      </c>
      <c r="D747" s="9" t="s">
        <v>66</v>
      </c>
      <c r="E747" s="11">
        <v>4.410764261E9</v>
      </c>
      <c r="F747" s="12">
        <v>0.021</v>
      </c>
      <c r="G747" s="12">
        <v>191.0</v>
      </c>
      <c r="H747" s="12">
        <v>0.18</v>
      </c>
      <c r="I747" s="10"/>
      <c r="J747" s="10"/>
    </row>
    <row r="748">
      <c r="A748" s="7" t="str">
        <f t="shared" si="1"/>
        <v>Equatorial Guinea-Africa2005</v>
      </c>
      <c r="B748" s="8" t="s">
        <v>136</v>
      </c>
      <c r="C748" s="5" t="s">
        <v>78</v>
      </c>
      <c r="D748" s="9" t="s">
        <v>67</v>
      </c>
      <c r="E748" s="11">
        <v>6.91584924E9</v>
      </c>
      <c r="F748" s="12">
        <v>0.016</v>
      </c>
      <c r="G748" s="12">
        <v>220.0</v>
      </c>
      <c r="H748" s="12">
        <v>0.177</v>
      </c>
      <c r="I748" s="10"/>
      <c r="J748" s="10"/>
    </row>
    <row r="749">
      <c r="A749" s="7" t="str">
        <f t="shared" si="1"/>
        <v>Equatorial Guinea-Africa2006</v>
      </c>
      <c r="B749" s="8" t="s">
        <v>136</v>
      </c>
      <c r="C749" s="5" t="s">
        <v>78</v>
      </c>
      <c r="D749" s="9" t="s">
        <v>68</v>
      </c>
      <c r="E749" s="11">
        <v>8.081982438E9</v>
      </c>
      <c r="F749" s="12">
        <v>0.023</v>
      </c>
      <c r="G749" s="12">
        <v>287.0</v>
      </c>
      <c r="H749" s="12">
        <v>0.153</v>
      </c>
      <c r="I749" s="10"/>
      <c r="J749" s="10"/>
    </row>
    <row r="750">
      <c r="A750" s="7" t="str">
        <f t="shared" si="1"/>
        <v>Equatorial Guinea-Africa2007</v>
      </c>
      <c r="B750" s="8" t="s">
        <v>136</v>
      </c>
      <c r="C750" s="5" t="s">
        <v>78</v>
      </c>
      <c r="D750" s="9" t="s">
        <v>69</v>
      </c>
      <c r="E750" s="11">
        <v>1.0197937673E10</v>
      </c>
      <c r="F750" s="12">
        <v>0.024</v>
      </c>
      <c r="G750" s="12">
        <v>380.0</v>
      </c>
      <c r="H750" s="12">
        <v>0.15</v>
      </c>
      <c r="I750" s="10"/>
      <c r="J750" s="10"/>
    </row>
    <row r="751">
      <c r="A751" s="7" t="str">
        <f t="shared" si="1"/>
        <v>Equatorial Guinea-Africa2008</v>
      </c>
      <c r="B751" s="8" t="s">
        <v>136</v>
      </c>
      <c r="C751" s="5" t="s">
        <v>78</v>
      </c>
      <c r="D751" s="9" t="s">
        <v>70</v>
      </c>
      <c r="E751" s="11">
        <v>1.5419096232E10</v>
      </c>
      <c r="F751" s="12">
        <v>0.034</v>
      </c>
      <c r="G751" s="12">
        <v>792.0</v>
      </c>
      <c r="H751" s="10">
        <f t="shared" ref="H751:H768" si="32">if(AND(C2=C3,D2=D2+1,ISBLANK(H3)),H2,H3)</f>
        <v>0.18</v>
      </c>
      <c r="I751" s="10"/>
      <c r="J751" s="10"/>
    </row>
    <row r="752">
      <c r="A752" s="7" t="str">
        <f t="shared" si="1"/>
        <v>Equatorial Guinea-Africa2009</v>
      </c>
      <c r="B752" s="8" t="s">
        <v>136</v>
      </c>
      <c r="C752" s="5" t="s">
        <v>78</v>
      </c>
      <c r="D752" s="9" t="s">
        <v>71</v>
      </c>
      <c r="E752" s="11">
        <v>9.38041263E9</v>
      </c>
      <c r="F752" s="12">
        <v>0.056</v>
      </c>
      <c r="G752" s="12">
        <v>861.0</v>
      </c>
      <c r="H752" s="10">
        <f t="shared" si="32"/>
        <v>0.18</v>
      </c>
      <c r="I752" s="10"/>
      <c r="J752" s="10"/>
    </row>
    <row r="753">
      <c r="A753" s="7" t="str">
        <f t="shared" si="1"/>
        <v>Equatorial Guinea-Africa2010</v>
      </c>
      <c r="B753" s="8" t="s">
        <v>136</v>
      </c>
      <c r="C753" s="5" t="s">
        <v>78</v>
      </c>
      <c r="D753" s="9" t="s">
        <v>72</v>
      </c>
      <c r="E753" s="11">
        <v>1.1586407487E10</v>
      </c>
      <c r="F753" s="12">
        <v>0.043</v>
      </c>
      <c r="G753" s="12">
        <v>757.0</v>
      </c>
      <c r="H753" s="10">
        <f t="shared" si="32"/>
        <v>0.18</v>
      </c>
      <c r="I753" s="10"/>
      <c r="J753" s="10"/>
    </row>
    <row r="754">
      <c r="A754" s="7" t="str">
        <f t="shared" si="1"/>
        <v>Equatorial Guinea-Africa2011</v>
      </c>
      <c r="B754" s="8" t="s">
        <v>136</v>
      </c>
      <c r="C754" s="5" t="s">
        <v>78</v>
      </c>
      <c r="D754" s="9" t="s">
        <v>73</v>
      </c>
      <c r="E754" s="11">
        <v>1.5715842151E10</v>
      </c>
      <c r="F754" s="12">
        <v>0.045</v>
      </c>
      <c r="G754" s="12">
        <v>1051.0</v>
      </c>
      <c r="H754" s="10">
        <f t="shared" si="32"/>
        <v>0.18</v>
      </c>
      <c r="I754" s="10"/>
      <c r="J754" s="10"/>
    </row>
    <row r="755">
      <c r="A755" s="7" t="str">
        <f t="shared" si="1"/>
        <v>Equatorial Guinea-Africa2012</v>
      </c>
      <c r="B755" s="8" t="s">
        <v>136</v>
      </c>
      <c r="C755" s="5" t="s">
        <v>78</v>
      </c>
      <c r="D755" s="9" t="s">
        <v>74</v>
      </c>
      <c r="E755" s="11">
        <v>1.6486743747E10</v>
      </c>
      <c r="F755" s="12">
        <v>0.047</v>
      </c>
      <c r="G755" s="12">
        <v>1138.0</v>
      </c>
      <c r="H755" s="10">
        <f t="shared" si="32"/>
        <v>0.18</v>
      </c>
      <c r="I755" s="10"/>
      <c r="J755" s="10"/>
    </row>
    <row r="756">
      <c r="A756" s="7" t="str">
        <f t="shared" si="1"/>
        <v>Eritrea-Africa2000</v>
      </c>
      <c r="B756" s="8" t="s">
        <v>137</v>
      </c>
      <c r="C756" s="5" t="s">
        <v>78</v>
      </c>
      <c r="D756" s="9" t="s">
        <v>62</v>
      </c>
      <c r="E756" s="11">
        <v>7.06370812E8</v>
      </c>
      <c r="F756" s="12">
        <v>0.045</v>
      </c>
      <c r="G756" s="12">
        <v>7.0</v>
      </c>
      <c r="H756" s="10">
        <f t="shared" si="32"/>
        <v>0.18</v>
      </c>
      <c r="I756" s="10"/>
      <c r="J756" s="10"/>
    </row>
    <row r="757">
      <c r="A757" s="7" t="str">
        <f t="shared" si="1"/>
        <v>Eritrea-Africa2001</v>
      </c>
      <c r="B757" s="8" t="s">
        <v>137</v>
      </c>
      <c r="C757" s="5" t="s">
        <v>78</v>
      </c>
      <c r="D757" s="9" t="s">
        <v>63</v>
      </c>
      <c r="E757" s="11">
        <v>7.52368494E8</v>
      </c>
      <c r="F757" s="12">
        <v>0.039</v>
      </c>
      <c r="G757" s="12">
        <v>7.0</v>
      </c>
      <c r="H757" s="10">
        <f t="shared" si="32"/>
        <v>0.181</v>
      </c>
      <c r="I757" s="10"/>
      <c r="J757" s="10"/>
    </row>
    <row r="758">
      <c r="A758" s="7" t="str">
        <f t="shared" si="1"/>
        <v>Eritrea-Africa2002</v>
      </c>
      <c r="B758" s="8" t="s">
        <v>137</v>
      </c>
      <c r="C758" s="5" t="s">
        <v>78</v>
      </c>
      <c r="D758" s="9" t="s">
        <v>64</v>
      </c>
      <c r="E758" s="11">
        <v>7.29321364E8</v>
      </c>
      <c r="F758" s="12">
        <v>0.04</v>
      </c>
      <c r="G758" s="12">
        <v>6.0</v>
      </c>
      <c r="H758" s="10">
        <f t="shared" si="32"/>
        <v>0.149</v>
      </c>
      <c r="I758" s="10"/>
      <c r="J758" s="10"/>
    </row>
    <row r="759">
      <c r="A759" s="7" t="str">
        <f t="shared" si="1"/>
        <v>Eritrea-Africa2003</v>
      </c>
      <c r="B759" s="8" t="s">
        <v>137</v>
      </c>
      <c r="C759" s="5" t="s">
        <v>78</v>
      </c>
      <c r="D759" s="9" t="s">
        <v>65</v>
      </c>
      <c r="E759" s="11">
        <v>8.70247702E8</v>
      </c>
      <c r="F759" s="12">
        <v>0.032</v>
      </c>
      <c r="G759" s="12">
        <v>6.0</v>
      </c>
      <c r="H759" s="10">
        <f t="shared" si="32"/>
        <v>0.15</v>
      </c>
      <c r="I759" s="10"/>
      <c r="J759" s="10"/>
    </row>
    <row r="760">
      <c r="A760" s="7" t="str">
        <f t="shared" si="1"/>
        <v>Eritrea-Africa2004</v>
      </c>
      <c r="B760" s="8" t="s">
        <v>137</v>
      </c>
      <c r="C760" s="5" t="s">
        <v>78</v>
      </c>
      <c r="D760" s="9" t="s">
        <v>66</v>
      </c>
      <c r="E760" s="11">
        <v>1.109054002E9</v>
      </c>
      <c r="F760" s="12">
        <v>0.029</v>
      </c>
      <c r="G760" s="12">
        <v>7.0</v>
      </c>
      <c r="H760" s="10">
        <f t="shared" si="32"/>
        <v>0.157</v>
      </c>
      <c r="I760" s="10"/>
      <c r="J760" s="10"/>
    </row>
    <row r="761">
      <c r="A761" s="7" t="str">
        <f t="shared" si="1"/>
        <v>Eritrea-Africa2005</v>
      </c>
      <c r="B761" s="8" t="s">
        <v>137</v>
      </c>
      <c r="C761" s="5" t="s">
        <v>78</v>
      </c>
      <c r="D761" s="9" t="s">
        <v>67</v>
      </c>
      <c r="E761" s="11">
        <v>1.0984259E9</v>
      </c>
      <c r="F761" s="12">
        <v>0.028</v>
      </c>
      <c r="G761" s="12">
        <v>6.0</v>
      </c>
      <c r="H761" s="10">
        <f t="shared" si="32"/>
        <v>0.151</v>
      </c>
      <c r="I761" s="10"/>
      <c r="J761" s="10"/>
    </row>
    <row r="762">
      <c r="A762" s="7" t="str">
        <f t="shared" si="1"/>
        <v>Eritrea-Africa2006</v>
      </c>
      <c r="B762" s="8" t="s">
        <v>137</v>
      </c>
      <c r="C762" s="5" t="s">
        <v>78</v>
      </c>
      <c r="D762" s="9" t="s">
        <v>68</v>
      </c>
      <c r="E762" s="11">
        <v>1.21116188E9</v>
      </c>
      <c r="F762" s="12">
        <v>0.032</v>
      </c>
      <c r="G762" s="12">
        <v>8.0</v>
      </c>
      <c r="H762" s="10">
        <f t="shared" si="32"/>
        <v>0.15</v>
      </c>
      <c r="I762" s="10"/>
      <c r="J762" s="10"/>
    </row>
    <row r="763">
      <c r="A763" s="7" t="str">
        <f t="shared" si="1"/>
        <v>Eritrea-Africa2007</v>
      </c>
      <c r="B763" s="8" t="s">
        <v>137</v>
      </c>
      <c r="C763" s="5" t="s">
        <v>78</v>
      </c>
      <c r="D763" s="9" t="s">
        <v>69</v>
      </c>
      <c r="E763" s="11">
        <v>1.317974493E9</v>
      </c>
      <c r="F763" s="12">
        <v>0.033</v>
      </c>
      <c r="G763" s="12">
        <v>8.0</v>
      </c>
      <c r="H763" s="10">
        <f t="shared" si="32"/>
        <v>0.221</v>
      </c>
      <c r="I763" s="10"/>
      <c r="J763" s="10"/>
    </row>
    <row r="764">
      <c r="A764" s="7" t="str">
        <f t="shared" si="1"/>
        <v>Eritrea-Africa2008</v>
      </c>
      <c r="B764" s="8" t="s">
        <v>137</v>
      </c>
      <c r="C764" s="5" t="s">
        <v>78</v>
      </c>
      <c r="D764" s="9" t="s">
        <v>70</v>
      </c>
      <c r="E764" s="11">
        <v>1.3801888E9</v>
      </c>
      <c r="F764" s="12">
        <v>0.034</v>
      </c>
      <c r="G764" s="12">
        <v>9.0</v>
      </c>
      <c r="H764" s="10">
        <f t="shared" si="32"/>
        <v>0.197</v>
      </c>
      <c r="I764" s="10"/>
      <c r="J764" s="10"/>
    </row>
    <row r="765">
      <c r="A765" s="7" t="str">
        <f t="shared" si="1"/>
        <v>Eritrea-Africa2009</v>
      </c>
      <c r="B765" s="8" t="s">
        <v>137</v>
      </c>
      <c r="C765" s="5" t="s">
        <v>78</v>
      </c>
      <c r="D765" s="9" t="s">
        <v>71</v>
      </c>
      <c r="E765" s="11">
        <v>1.85669555E9</v>
      </c>
      <c r="F765" s="12">
        <v>0.031</v>
      </c>
      <c r="G765" s="12">
        <v>10.0</v>
      </c>
      <c r="H765" s="10">
        <f t="shared" si="32"/>
        <v>0.153</v>
      </c>
      <c r="I765" s="10"/>
      <c r="J765" s="10"/>
    </row>
    <row r="766">
      <c r="A766" s="7" t="str">
        <f t="shared" si="1"/>
        <v>Eritrea-Africa2010</v>
      </c>
      <c r="B766" s="8" t="s">
        <v>137</v>
      </c>
      <c r="C766" s="5" t="s">
        <v>78</v>
      </c>
      <c r="D766" s="9" t="s">
        <v>72</v>
      </c>
      <c r="E766" s="11">
        <v>2.117039511E9</v>
      </c>
      <c r="F766" s="12">
        <v>0.032</v>
      </c>
      <c r="G766" s="12">
        <v>12.0</v>
      </c>
      <c r="H766" s="10">
        <f t="shared" si="32"/>
        <v>0.143</v>
      </c>
      <c r="I766" s="10"/>
      <c r="J766" s="10"/>
    </row>
    <row r="767">
      <c r="A767" s="7" t="str">
        <f t="shared" si="1"/>
        <v>Eritrea-Africa2011</v>
      </c>
      <c r="B767" s="8" t="s">
        <v>137</v>
      </c>
      <c r="C767" s="5" t="s">
        <v>78</v>
      </c>
      <c r="D767" s="9" t="s">
        <v>73</v>
      </c>
      <c r="E767" s="11">
        <v>2.607739837E9</v>
      </c>
      <c r="F767" s="12">
        <v>0.027</v>
      </c>
      <c r="G767" s="12">
        <v>12.0</v>
      </c>
      <c r="H767" s="10">
        <f t="shared" si="32"/>
        <v>0.118</v>
      </c>
      <c r="I767" s="10"/>
      <c r="J767" s="10"/>
    </row>
    <row r="768">
      <c r="A768" s="7" t="str">
        <f t="shared" si="1"/>
        <v>Eritrea-Africa2012</v>
      </c>
      <c r="B768" s="8" t="s">
        <v>137</v>
      </c>
      <c r="C768" s="5" t="s">
        <v>78</v>
      </c>
      <c r="D768" s="9" t="s">
        <v>74</v>
      </c>
      <c r="E768" s="11">
        <v>3.09196748E9</v>
      </c>
      <c r="F768" s="12">
        <v>0.026</v>
      </c>
      <c r="G768" s="12">
        <v>15.0</v>
      </c>
      <c r="H768" s="10">
        <f t="shared" si="32"/>
        <v>0.131</v>
      </c>
      <c r="I768" s="10"/>
      <c r="J768" s="10"/>
    </row>
    <row r="769">
      <c r="A769" s="7" t="str">
        <f t="shared" si="1"/>
        <v>Estonia-Europe2000</v>
      </c>
      <c r="B769" s="8" t="s">
        <v>138</v>
      </c>
      <c r="C769" s="5" t="s">
        <v>76</v>
      </c>
      <c r="D769" s="9" t="s">
        <v>62</v>
      </c>
      <c r="E769" s="11">
        <v>5.675697575E9</v>
      </c>
      <c r="F769" s="12">
        <v>0.053</v>
      </c>
      <c r="G769" s="12">
        <v>213.0</v>
      </c>
      <c r="H769" s="12">
        <v>0.074</v>
      </c>
      <c r="I769" s="10"/>
      <c r="J769" s="10"/>
    </row>
    <row r="770">
      <c r="A770" s="7" t="str">
        <f t="shared" si="1"/>
        <v>Estonia-Europe2001</v>
      </c>
      <c r="B770" s="8" t="s">
        <v>138</v>
      </c>
      <c r="C770" s="5" t="s">
        <v>76</v>
      </c>
      <c r="D770" s="9" t="s">
        <v>63</v>
      </c>
      <c r="E770" s="11">
        <v>6.24014781E9</v>
      </c>
      <c r="F770" s="12">
        <v>0.049</v>
      </c>
      <c r="G770" s="12">
        <v>218.0</v>
      </c>
      <c r="H770" s="12">
        <v>0.078</v>
      </c>
      <c r="I770" s="10"/>
      <c r="J770" s="10"/>
    </row>
    <row r="771">
      <c r="A771" s="7" t="str">
        <f t="shared" si="1"/>
        <v>Estonia-Europe2002</v>
      </c>
      <c r="B771" s="8" t="s">
        <v>138</v>
      </c>
      <c r="C771" s="5" t="s">
        <v>76</v>
      </c>
      <c r="D771" s="9" t="s">
        <v>64</v>
      </c>
      <c r="E771" s="11">
        <v>7.324390332E9</v>
      </c>
      <c r="F771" s="12">
        <v>0.048</v>
      </c>
      <c r="G771" s="12">
        <v>256.0</v>
      </c>
      <c r="H771" s="12">
        <v>0.067</v>
      </c>
      <c r="I771" s="10"/>
      <c r="J771" s="10"/>
    </row>
    <row r="772">
      <c r="A772" s="7" t="str">
        <f t="shared" si="1"/>
        <v>Estonia-Europe2003</v>
      </c>
      <c r="B772" s="8" t="s">
        <v>138</v>
      </c>
      <c r="C772" s="5" t="s">
        <v>76</v>
      </c>
      <c r="D772" s="9" t="s">
        <v>65</v>
      </c>
      <c r="E772" s="11">
        <v>9.845187817E9</v>
      </c>
      <c r="F772" s="12">
        <v>0.049</v>
      </c>
      <c r="G772" s="12">
        <v>352.0</v>
      </c>
      <c r="H772" s="12">
        <v>0.055</v>
      </c>
      <c r="I772" s="10"/>
      <c r="J772" s="10"/>
    </row>
    <row r="773">
      <c r="A773" s="7" t="str">
        <f t="shared" si="1"/>
        <v>Estonia-Europe2004</v>
      </c>
      <c r="B773" s="8" t="s">
        <v>138</v>
      </c>
      <c r="C773" s="5" t="s">
        <v>76</v>
      </c>
      <c r="D773" s="9" t="s">
        <v>66</v>
      </c>
      <c r="E773" s="11">
        <v>1.2031396467E10</v>
      </c>
      <c r="F773" s="12">
        <v>0.051</v>
      </c>
      <c r="G773" s="12">
        <v>450.0</v>
      </c>
      <c r="H773" s="12">
        <v>0.057</v>
      </c>
      <c r="I773" s="10"/>
      <c r="J773" s="10"/>
    </row>
    <row r="774">
      <c r="A774" s="7" t="str">
        <f t="shared" si="1"/>
        <v>Estonia-Europe2005</v>
      </c>
      <c r="B774" s="8" t="s">
        <v>138</v>
      </c>
      <c r="C774" s="5" t="s">
        <v>76</v>
      </c>
      <c r="D774" s="9" t="s">
        <v>67</v>
      </c>
      <c r="E774" s="11">
        <v>1.390556115E10</v>
      </c>
      <c r="F774" s="12">
        <v>0.05</v>
      </c>
      <c r="G774" s="12">
        <v>513.0</v>
      </c>
      <c r="H774" s="12">
        <v>0.049</v>
      </c>
      <c r="I774" s="10"/>
      <c r="J774" s="10"/>
    </row>
    <row r="775">
      <c r="A775" s="7" t="str">
        <f t="shared" si="1"/>
        <v>Estonia-Europe2006</v>
      </c>
      <c r="B775" s="8" t="s">
        <v>138</v>
      </c>
      <c r="C775" s="5" t="s">
        <v>76</v>
      </c>
      <c r="D775" s="9" t="s">
        <v>68</v>
      </c>
      <c r="E775" s="11">
        <v>1.679849886E10</v>
      </c>
      <c r="F775" s="12">
        <v>0.05</v>
      </c>
      <c r="G775" s="12">
        <v>620.0</v>
      </c>
      <c r="H775" s="12">
        <v>0.05</v>
      </c>
      <c r="I775" s="10"/>
      <c r="J775" s="10"/>
    </row>
    <row r="776">
      <c r="A776" s="7" t="str">
        <f t="shared" si="1"/>
        <v>Estonia-Europe2007</v>
      </c>
      <c r="B776" s="8" t="s">
        <v>138</v>
      </c>
      <c r="C776" s="5" t="s">
        <v>76</v>
      </c>
      <c r="D776" s="9" t="s">
        <v>69</v>
      </c>
      <c r="E776" s="11">
        <v>2.1993674015E10</v>
      </c>
      <c r="F776" s="12">
        <v>0.051</v>
      </c>
      <c r="G776" s="12">
        <v>835.0</v>
      </c>
      <c r="H776" s="12">
        <v>0.065</v>
      </c>
      <c r="I776" s="10"/>
      <c r="J776" s="10"/>
    </row>
    <row r="777">
      <c r="A777" s="7" t="str">
        <f t="shared" si="1"/>
        <v>Estonia-Europe2008</v>
      </c>
      <c r="B777" s="8" t="s">
        <v>138</v>
      </c>
      <c r="C777" s="5" t="s">
        <v>76</v>
      </c>
      <c r="D777" s="9" t="s">
        <v>70</v>
      </c>
      <c r="E777" s="11">
        <v>2.3781549758E10</v>
      </c>
      <c r="F777" s="12">
        <v>0.06</v>
      </c>
      <c r="G777" s="12">
        <v>1060.0</v>
      </c>
      <c r="H777" s="12">
        <v>0.085</v>
      </c>
      <c r="I777" s="10"/>
      <c r="J777" s="10"/>
    </row>
    <row r="778">
      <c r="A778" s="7" t="str">
        <f t="shared" si="1"/>
        <v>Estonia-Europe2009</v>
      </c>
      <c r="B778" s="8" t="s">
        <v>138</v>
      </c>
      <c r="C778" s="5" t="s">
        <v>76</v>
      </c>
      <c r="D778" s="9" t="s">
        <v>71</v>
      </c>
      <c r="E778" s="11">
        <v>1.9406617022E10</v>
      </c>
      <c r="F778" s="12">
        <v>0.068</v>
      </c>
      <c r="G778" s="12">
        <v>968.0</v>
      </c>
      <c r="H778" s="12">
        <v>0.094</v>
      </c>
      <c r="I778" s="10"/>
      <c r="J778" s="10"/>
    </row>
    <row r="779">
      <c r="A779" s="7" t="str">
        <f t="shared" si="1"/>
        <v>Estonia-Europe2010</v>
      </c>
      <c r="B779" s="8" t="s">
        <v>138</v>
      </c>
      <c r="C779" s="5" t="s">
        <v>76</v>
      </c>
      <c r="D779" s="9" t="s">
        <v>72</v>
      </c>
      <c r="E779" s="11">
        <v>1.9033475893E10</v>
      </c>
      <c r="F779" s="12">
        <v>0.063</v>
      </c>
      <c r="G779" s="12">
        <v>894.0</v>
      </c>
      <c r="H779" s="12">
        <v>0.078</v>
      </c>
      <c r="I779" s="10"/>
      <c r="J779" s="10"/>
    </row>
    <row r="780">
      <c r="A780" s="7" t="str">
        <f t="shared" si="1"/>
        <v>Estonia-Europe2011</v>
      </c>
      <c r="B780" s="8" t="s">
        <v>138</v>
      </c>
      <c r="C780" s="5" t="s">
        <v>76</v>
      </c>
      <c r="D780" s="9" t="s">
        <v>73</v>
      </c>
      <c r="E780" s="11">
        <v>2.2542967739E10</v>
      </c>
      <c r="F780" s="12">
        <v>0.058</v>
      </c>
      <c r="G780" s="12">
        <v>928.0</v>
      </c>
      <c r="H780" s="12">
        <v>0.061</v>
      </c>
      <c r="I780" s="10"/>
      <c r="J780" s="10"/>
    </row>
    <row r="781">
      <c r="A781" s="7" t="str">
        <f t="shared" si="1"/>
        <v>Estonia-Europe2012</v>
      </c>
      <c r="B781" s="8" t="s">
        <v>138</v>
      </c>
      <c r="C781" s="5" t="s">
        <v>76</v>
      </c>
      <c r="D781" s="9" t="s">
        <v>74</v>
      </c>
      <c r="E781" s="11">
        <v>2.2376042498E10</v>
      </c>
      <c r="F781" s="12">
        <v>0.059</v>
      </c>
      <c r="G781" s="12">
        <v>1010.0</v>
      </c>
      <c r="H781" s="12">
        <v>0.057</v>
      </c>
      <c r="I781" s="10"/>
      <c r="J781" s="10"/>
    </row>
    <row r="782">
      <c r="A782" s="7" t="str">
        <f t="shared" si="1"/>
        <v>Ethiopia-Africa2000</v>
      </c>
      <c r="B782" s="8" t="s">
        <v>139</v>
      </c>
      <c r="C782" s="5" t="s">
        <v>78</v>
      </c>
      <c r="D782" s="9" t="s">
        <v>62</v>
      </c>
      <c r="E782" s="11">
        <v>8.091384891E9</v>
      </c>
      <c r="F782" s="12">
        <v>0.043</v>
      </c>
      <c r="G782" s="12">
        <v>5.0</v>
      </c>
      <c r="H782" s="12">
        <v>0.109</v>
      </c>
      <c r="I782" s="10"/>
      <c r="J782" s="10"/>
    </row>
    <row r="783">
      <c r="A783" s="7" t="str">
        <f t="shared" si="1"/>
        <v>Ethiopia-Africa2001</v>
      </c>
      <c r="B783" s="8" t="s">
        <v>139</v>
      </c>
      <c r="C783" s="5" t="s">
        <v>78</v>
      </c>
      <c r="D783" s="9" t="s">
        <v>63</v>
      </c>
      <c r="E783" s="11">
        <v>8.080496318E9</v>
      </c>
      <c r="F783" s="12">
        <v>0.047</v>
      </c>
      <c r="G783" s="12">
        <v>6.0</v>
      </c>
      <c r="H783" s="12">
        <v>0.109</v>
      </c>
      <c r="I783" s="10"/>
      <c r="J783" s="10"/>
    </row>
    <row r="784">
      <c r="A784" s="7" t="str">
        <f t="shared" si="1"/>
        <v>Ethiopia-Africa2002</v>
      </c>
      <c r="B784" s="8" t="s">
        <v>139</v>
      </c>
      <c r="C784" s="5" t="s">
        <v>78</v>
      </c>
      <c r="D784" s="9" t="s">
        <v>64</v>
      </c>
      <c r="E784" s="11">
        <v>7.707034813E9</v>
      </c>
      <c r="F784" s="12">
        <v>0.047</v>
      </c>
      <c r="G784" s="12">
        <v>5.0</v>
      </c>
      <c r="H784" s="12">
        <v>0.087</v>
      </c>
      <c r="I784" s="10"/>
      <c r="J784" s="10"/>
    </row>
    <row r="785">
      <c r="A785" s="7" t="str">
        <f t="shared" si="1"/>
        <v>Ethiopia-Africa2003</v>
      </c>
      <c r="B785" s="8" t="s">
        <v>139</v>
      </c>
      <c r="C785" s="5" t="s">
        <v>78</v>
      </c>
      <c r="D785" s="9" t="s">
        <v>65</v>
      </c>
      <c r="E785" s="11">
        <v>8.465744001E9</v>
      </c>
      <c r="F785" s="12">
        <v>0.049</v>
      </c>
      <c r="G785" s="12">
        <v>6.0</v>
      </c>
      <c r="H785" s="12">
        <v>0.07</v>
      </c>
      <c r="I785" s="10"/>
      <c r="J785" s="10"/>
    </row>
    <row r="786">
      <c r="A786" s="7" t="str">
        <f t="shared" si="1"/>
        <v>Ethiopia-Africa2004</v>
      </c>
      <c r="B786" s="8" t="s">
        <v>139</v>
      </c>
      <c r="C786" s="5" t="s">
        <v>78</v>
      </c>
      <c r="D786" s="9" t="s">
        <v>66</v>
      </c>
      <c r="E786" s="11">
        <v>9.94557103E9</v>
      </c>
      <c r="F786" s="12">
        <v>0.043</v>
      </c>
      <c r="G786" s="12">
        <v>6.0</v>
      </c>
      <c r="H786" s="12">
        <v>0.07</v>
      </c>
      <c r="I786" s="10"/>
      <c r="J786" s="10"/>
    </row>
    <row r="787">
      <c r="A787" s="7" t="str">
        <f t="shared" si="1"/>
        <v>Ethiopia-Africa2005</v>
      </c>
      <c r="B787" s="8" t="s">
        <v>139</v>
      </c>
      <c r="C787" s="5" t="s">
        <v>78</v>
      </c>
      <c r="D787" s="9" t="s">
        <v>67</v>
      </c>
      <c r="E787" s="11">
        <v>1.2173919387E10</v>
      </c>
      <c r="F787" s="12">
        <v>0.041</v>
      </c>
      <c r="G787" s="12">
        <v>7.0</v>
      </c>
      <c r="H787" s="12">
        <v>0.07</v>
      </c>
      <c r="I787" s="10"/>
      <c r="J787" s="10"/>
    </row>
    <row r="788">
      <c r="A788" s="7" t="str">
        <f t="shared" si="1"/>
        <v>Ethiopia-Africa2006</v>
      </c>
      <c r="B788" s="8" t="s">
        <v>139</v>
      </c>
      <c r="C788" s="5" t="s">
        <v>78</v>
      </c>
      <c r="D788" s="9" t="s">
        <v>68</v>
      </c>
      <c r="E788" s="11">
        <v>1.5000803171E10</v>
      </c>
      <c r="F788" s="12">
        <v>0.042</v>
      </c>
      <c r="G788" s="12">
        <v>8.0</v>
      </c>
      <c r="H788" s="12">
        <v>0.07</v>
      </c>
      <c r="I788" s="10"/>
      <c r="J788" s="10"/>
    </row>
    <row r="789">
      <c r="A789" s="7" t="str">
        <f t="shared" si="1"/>
        <v>Ethiopia-Africa2007</v>
      </c>
      <c r="B789" s="8" t="s">
        <v>139</v>
      </c>
      <c r="C789" s="5" t="s">
        <v>78</v>
      </c>
      <c r="D789" s="9" t="s">
        <v>69</v>
      </c>
      <c r="E789" s="11">
        <v>1.9346646117E10</v>
      </c>
      <c r="F789" s="12">
        <v>0.048</v>
      </c>
      <c r="G789" s="12">
        <v>11.0</v>
      </c>
      <c r="H789" s="12">
        <v>0.075</v>
      </c>
      <c r="I789" s="10"/>
      <c r="J789" s="10"/>
    </row>
    <row r="790">
      <c r="A790" s="7" t="str">
        <f t="shared" si="1"/>
        <v>Ethiopia-Africa2008</v>
      </c>
      <c r="B790" s="8" t="s">
        <v>139</v>
      </c>
      <c r="C790" s="5" t="s">
        <v>78</v>
      </c>
      <c r="D790" s="9" t="s">
        <v>70</v>
      </c>
      <c r="E790" s="11">
        <v>2.6571320718E10</v>
      </c>
      <c r="F790" s="12">
        <v>0.043</v>
      </c>
      <c r="G790" s="12">
        <v>14.0</v>
      </c>
      <c r="H790" s="12">
        <v>0.08</v>
      </c>
      <c r="I790" s="10"/>
      <c r="J790" s="10"/>
    </row>
    <row r="791">
      <c r="A791" s="7" t="str">
        <f t="shared" si="1"/>
        <v>Ethiopia-Africa2009</v>
      </c>
      <c r="B791" s="8" t="s">
        <v>139</v>
      </c>
      <c r="C791" s="5" t="s">
        <v>78</v>
      </c>
      <c r="D791" s="9" t="s">
        <v>71</v>
      </c>
      <c r="E791" s="11">
        <v>3.184335784E10</v>
      </c>
      <c r="F791" s="12">
        <v>0.045</v>
      </c>
      <c r="G791" s="12">
        <v>15.0</v>
      </c>
      <c r="H791" s="10">
        <f t="shared" ref="H791:H807" si="33">if(AND(C2=C3,D2=D2+1,ISBLANK(H3)),H2,H3)</f>
        <v>0.18</v>
      </c>
      <c r="I791" s="10"/>
      <c r="J791" s="10"/>
    </row>
    <row r="792">
      <c r="A792" s="7" t="str">
        <f t="shared" si="1"/>
        <v>Ethiopia-Africa2010</v>
      </c>
      <c r="B792" s="8" t="s">
        <v>139</v>
      </c>
      <c r="C792" s="5" t="s">
        <v>78</v>
      </c>
      <c r="D792" s="9" t="s">
        <v>72</v>
      </c>
      <c r="E792" s="11">
        <v>2.9385611867E10</v>
      </c>
      <c r="F792" s="12">
        <v>0.047</v>
      </c>
      <c r="G792" s="12">
        <v>14.0</v>
      </c>
      <c r="H792" s="10">
        <f t="shared" si="33"/>
        <v>0.18</v>
      </c>
      <c r="I792" s="10"/>
      <c r="J792" s="10"/>
    </row>
    <row r="793">
      <c r="A793" s="7" t="str">
        <f t="shared" si="1"/>
        <v>Ethiopia-Africa2011</v>
      </c>
      <c r="B793" s="8" t="s">
        <v>139</v>
      </c>
      <c r="C793" s="5" t="s">
        <v>78</v>
      </c>
      <c r="D793" s="9" t="s">
        <v>73</v>
      </c>
      <c r="E793" s="11">
        <v>3.13676067E10</v>
      </c>
      <c r="F793" s="12">
        <v>0.041</v>
      </c>
      <c r="G793" s="12">
        <v>14.0</v>
      </c>
      <c r="H793" s="10">
        <f t="shared" si="33"/>
        <v>0.18</v>
      </c>
      <c r="I793" s="10"/>
      <c r="J793" s="10"/>
    </row>
    <row r="794">
      <c r="A794" s="7" t="str">
        <f t="shared" si="1"/>
        <v>Ethiopia-Africa2012</v>
      </c>
      <c r="B794" s="8" t="s">
        <v>139</v>
      </c>
      <c r="C794" s="5" t="s">
        <v>78</v>
      </c>
      <c r="D794" s="9" t="s">
        <v>74</v>
      </c>
      <c r="E794" s="11">
        <v>4.2805215879E10</v>
      </c>
      <c r="F794" s="12">
        <v>0.038</v>
      </c>
      <c r="G794" s="12">
        <v>18.0</v>
      </c>
      <c r="H794" s="10">
        <f t="shared" si="33"/>
        <v>0.18</v>
      </c>
      <c r="I794" s="10"/>
      <c r="J794" s="10"/>
    </row>
    <row r="795">
      <c r="A795" s="7" t="str">
        <f t="shared" si="1"/>
        <v>Faeroe Islands-Europe2000</v>
      </c>
      <c r="B795" s="8" t="s">
        <v>140</v>
      </c>
      <c r="C795" s="5" t="s">
        <v>76</v>
      </c>
      <c r="D795" s="9" t="s">
        <v>62</v>
      </c>
      <c r="E795" s="11">
        <v>1.062339944E9</v>
      </c>
      <c r="F795" s="10">
        <f t="shared" ref="F795:F807" si="34">if(AND(C2=C3,D2=D2+1,ISBLANK(F3)),F2,F3)</f>
        <v>0.089</v>
      </c>
      <c r="G795" s="10">
        <f t="shared" ref="G795:G807" si="35">if(AND(C2=C3,D2=D2+1,ISBLANK(G3)),G2,G3)</f>
        <v>14</v>
      </c>
      <c r="H795" s="10">
        <f t="shared" si="33"/>
        <v>0.18</v>
      </c>
      <c r="I795" s="10"/>
      <c r="J795" s="10"/>
    </row>
    <row r="796">
      <c r="A796" s="7" t="str">
        <f t="shared" si="1"/>
        <v>Faeroe Islands-Europe2001</v>
      </c>
      <c r="B796" s="8" t="s">
        <v>140</v>
      </c>
      <c r="C796" s="5" t="s">
        <v>76</v>
      </c>
      <c r="D796" s="9" t="s">
        <v>63</v>
      </c>
      <c r="E796" s="11">
        <v>1.154899793E9</v>
      </c>
      <c r="F796" s="10">
        <f t="shared" si="34"/>
        <v>0.089</v>
      </c>
      <c r="G796" s="10">
        <f t="shared" si="35"/>
        <v>14</v>
      </c>
      <c r="H796" s="10">
        <f t="shared" si="33"/>
        <v>0.18</v>
      </c>
      <c r="I796" s="10"/>
      <c r="J796" s="10"/>
    </row>
    <row r="797">
      <c r="A797" s="7" t="str">
        <f t="shared" si="1"/>
        <v>Faeroe Islands-Europe2002</v>
      </c>
      <c r="B797" s="8" t="s">
        <v>140</v>
      </c>
      <c r="C797" s="5" t="s">
        <v>76</v>
      </c>
      <c r="D797" s="9" t="s">
        <v>64</v>
      </c>
      <c r="E797" s="11">
        <v>1.268445919E9</v>
      </c>
      <c r="F797" s="10">
        <f t="shared" si="34"/>
        <v>0.1</v>
      </c>
      <c r="G797" s="10">
        <f t="shared" si="35"/>
        <v>18</v>
      </c>
      <c r="H797" s="10">
        <f t="shared" si="33"/>
        <v>0.181</v>
      </c>
      <c r="I797" s="10"/>
      <c r="J797" s="10"/>
    </row>
    <row r="798">
      <c r="A798" s="7" t="str">
        <f t="shared" si="1"/>
        <v>Faeroe Islands-Europe2003</v>
      </c>
      <c r="B798" s="8" t="s">
        <v>140</v>
      </c>
      <c r="C798" s="5" t="s">
        <v>76</v>
      </c>
      <c r="D798" s="9" t="s">
        <v>65</v>
      </c>
      <c r="E798" s="11">
        <v>1.486861879E9</v>
      </c>
      <c r="F798" s="10">
        <f t="shared" si="34"/>
        <v>0.098</v>
      </c>
      <c r="G798" s="10">
        <f t="shared" si="35"/>
        <v>19</v>
      </c>
      <c r="H798" s="10">
        <f t="shared" si="33"/>
        <v>0.149</v>
      </c>
      <c r="I798" s="10"/>
      <c r="J798" s="10"/>
    </row>
    <row r="799">
      <c r="A799" s="7" t="str">
        <f t="shared" si="1"/>
        <v>Faeroe Islands-Europe2004</v>
      </c>
      <c r="B799" s="8" t="s">
        <v>140</v>
      </c>
      <c r="C799" s="5" t="s">
        <v>76</v>
      </c>
      <c r="D799" s="9" t="s">
        <v>66</v>
      </c>
      <c r="E799" s="11">
        <v>1.68399793E9</v>
      </c>
      <c r="F799" s="10">
        <f t="shared" si="34"/>
        <v>0.092</v>
      </c>
      <c r="G799" s="10">
        <f t="shared" si="35"/>
        <v>21</v>
      </c>
      <c r="H799" s="10">
        <f t="shared" si="33"/>
        <v>0.15</v>
      </c>
      <c r="I799" s="10"/>
      <c r="J799" s="10"/>
    </row>
    <row r="800">
      <c r="A800" s="7" t="str">
        <f t="shared" si="1"/>
        <v>Faeroe Islands-Europe2005</v>
      </c>
      <c r="B800" s="8" t="s">
        <v>140</v>
      </c>
      <c r="C800" s="5" t="s">
        <v>76</v>
      </c>
      <c r="D800" s="9" t="s">
        <v>67</v>
      </c>
      <c r="E800" s="11">
        <v>1.730894295E9</v>
      </c>
      <c r="F800" s="10">
        <f t="shared" si="34"/>
        <v>0.091</v>
      </c>
      <c r="G800" s="10">
        <f t="shared" si="35"/>
        <v>23</v>
      </c>
      <c r="H800" s="10">
        <f t="shared" si="33"/>
        <v>0.157</v>
      </c>
      <c r="I800" s="10"/>
      <c r="J800" s="10"/>
    </row>
    <row r="801">
      <c r="A801" s="7" t="str">
        <f t="shared" si="1"/>
        <v>Faeroe Islands-Europe2006</v>
      </c>
      <c r="B801" s="8" t="s">
        <v>140</v>
      </c>
      <c r="C801" s="5" t="s">
        <v>76</v>
      </c>
      <c r="D801" s="9" t="s">
        <v>68</v>
      </c>
      <c r="E801" s="11">
        <v>1.970135199E9</v>
      </c>
      <c r="F801" s="10">
        <f t="shared" si="34"/>
        <v>0.1</v>
      </c>
      <c r="G801" s="10">
        <f t="shared" si="35"/>
        <v>30</v>
      </c>
      <c r="H801" s="10">
        <f t="shared" si="33"/>
        <v>0.151</v>
      </c>
      <c r="I801" s="10"/>
      <c r="J801" s="10"/>
    </row>
    <row r="802">
      <c r="A802" s="7" t="str">
        <f t="shared" si="1"/>
        <v>Faeroe Islands-Europe2007</v>
      </c>
      <c r="B802" s="8" t="s">
        <v>140</v>
      </c>
      <c r="C802" s="5" t="s">
        <v>76</v>
      </c>
      <c r="D802" s="9" t="s">
        <v>69</v>
      </c>
      <c r="E802" s="11">
        <v>2.27822988E9</v>
      </c>
      <c r="F802" s="10">
        <f t="shared" si="34"/>
        <v>0.097</v>
      </c>
      <c r="G802" s="10">
        <f t="shared" si="35"/>
        <v>35</v>
      </c>
      <c r="H802" s="10">
        <f t="shared" si="33"/>
        <v>0.15</v>
      </c>
      <c r="I802" s="10"/>
      <c r="J802" s="10"/>
    </row>
    <row r="803">
      <c r="A803" s="7" t="str">
        <f t="shared" si="1"/>
        <v>Faeroe Islands-Europe2008</v>
      </c>
      <c r="B803" s="8" t="s">
        <v>140</v>
      </c>
      <c r="C803" s="5" t="s">
        <v>76</v>
      </c>
      <c r="D803" s="9" t="s">
        <v>70</v>
      </c>
      <c r="E803" s="11">
        <v>2.412859693E9</v>
      </c>
      <c r="F803" s="10">
        <f t="shared" si="34"/>
        <v>0.087</v>
      </c>
      <c r="G803" s="10">
        <f t="shared" si="35"/>
        <v>35</v>
      </c>
      <c r="H803" s="10">
        <f t="shared" si="33"/>
        <v>0.221</v>
      </c>
      <c r="I803" s="10"/>
      <c r="J803" s="10"/>
    </row>
    <row r="804">
      <c r="A804" s="7" t="str">
        <f t="shared" si="1"/>
        <v>Faeroe Islands-Europe2009</v>
      </c>
      <c r="B804" s="8" t="s">
        <v>140</v>
      </c>
      <c r="C804" s="5" t="s">
        <v>76</v>
      </c>
      <c r="D804" s="9" t="s">
        <v>71</v>
      </c>
      <c r="E804" s="11">
        <v>2.198138372E9</v>
      </c>
      <c r="F804" s="10">
        <f t="shared" si="34"/>
        <v>0.087</v>
      </c>
      <c r="G804" s="10">
        <f t="shared" si="35"/>
        <v>43</v>
      </c>
      <c r="H804" s="10">
        <f t="shared" si="33"/>
        <v>0.197</v>
      </c>
      <c r="I804" s="10"/>
      <c r="J804" s="10"/>
    </row>
    <row r="805">
      <c r="A805" s="7" t="str">
        <f t="shared" si="1"/>
        <v>Faeroe Islands-Europe2010</v>
      </c>
      <c r="B805" s="8" t="s">
        <v>140</v>
      </c>
      <c r="C805" s="5" t="s">
        <v>76</v>
      </c>
      <c r="D805" s="9" t="s">
        <v>72</v>
      </c>
      <c r="E805" s="8"/>
      <c r="F805" s="10">
        <f t="shared" si="34"/>
        <v>0.084</v>
      </c>
      <c r="G805" s="10">
        <f t="shared" si="35"/>
        <v>48</v>
      </c>
      <c r="H805" s="10">
        <f t="shared" si="33"/>
        <v>0.153</v>
      </c>
      <c r="I805" s="10"/>
      <c r="J805" s="10"/>
    </row>
    <row r="806">
      <c r="A806" s="7" t="str">
        <f t="shared" si="1"/>
        <v>Faeroe Islands-Europe2011</v>
      </c>
      <c r="B806" s="8" t="s">
        <v>140</v>
      </c>
      <c r="C806" s="5" t="s">
        <v>76</v>
      </c>
      <c r="D806" s="9" t="s">
        <v>73</v>
      </c>
      <c r="E806" s="8"/>
      <c r="F806" s="10">
        <f t="shared" si="34"/>
        <v>0.086</v>
      </c>
      <c r="G806" s="10">
        <f t="shared" si="35"/>
        <v>51</v>
      </c>
      <c r="H806" s="10">
        <f t="shared" si="33"/>
        <v>0.143</v>
      </c>
      <c r="I806" s="10"/>
      <c r="J806" s="10"/>
    </row>
    <row r="807">
      <c r="A807" s="7" t="str">
        <f t="shared" si="1"/>
        <v>Faeroe Islands-Europe2012</v>
      </c>
      <c r="B807" s="8" t="s">
        <v>140</v>
      </c>
      <c r="C807" s="5" t="s">
        <v>76</v>
      </c>
      <c r="D807" s="9" t="s">
        <v>74</v>
      </c>
      <c r="E807" s="8"/>
      <c r="F807" s="10">
        <f t="shared" si="34"/>
        <v>0.064</v>
      </c>
      <c r="G807" s="10">
        <f t="shared" si="35"/>
        <v>70</v>
      </c>
      <c r="H807" s="10">
        <f t="shared" si="33"/>
        <v>0.118</v>
      </c>
      <c r="I807" s="10"/>
      <c r="J807" s="10"/>
    </row>
    <row r="808">
      <c r="A808" s="7" t="str">
        <f t="shared" si="1"/>
        <v>Fiji-Oceania2000</v>
      </c>
      <c r="B808" s="8" t="s">
        <v>141</v>
      </c>
      <c r="C808" s="5" t="s">
        <v>80</v>
      </c>
      <c r="D808" s="9" t="s">
        <v>62</v>
      </c>
      <c r="E808" s="11">
        <v>1.684109743E9</v>
      </c>
      <c r="F808" s="12">
        <v>0.039</v>
      </c>
      <c r="G808" s="12">
        <v>80.0</v>
      </c>
      <c r="H808" s="12">
        <v>0.084</v>
      </c>
      <c r="I808" s="10"/>
      <c r="J808" s="10"/>
    </row>
    <row r="809">
      <c r="A809" s="7" t="str">
        <f t="shared" si="1"/>
        <v>Fiji-Oceania2001</v>
      </c>
      <c r="B809" s="8" t="s">
        <v>141</v>
      </c>
      <c r="C809" s="5" t="s">
        <v>80</v>
      </c>
      <c r="D809" s="9" t="s">
        <v>63</v>
      </c>
      <c r="E809" s="11">
        <v>1.660102346E9</v>
      </c>
      <c r="F809" s="12">
        <v>0.033</v>
      </c>
      <c r="G809" s="12">
        <v>67.0</v>
      </c>
      <c r="H809" s="12">
        <v>0.083</v>
      </c>
      <c r="I809" s="10"/>
      <c r="J809" s="10"/>
    </row>
    <row r="810">
      <c r="A810" s="7" t="str">
        <f t="shared" si="1"/>
        <v>Fiji-Oceania2002</v>
      </c>
      <c r="B810" s="8" t="s">
        <v>141</v>
      </c>
      <c r="C810" s="5" t="s">
        <v>80</v>
      </c>
      <c r="D810" s="9" t="s">
        <v>64</v>
      </c>
      <c r="E810" s="11">
        <v>1.842691481E9</v>
      </c>
      <c r="F810" s="12">
        <v>0.035</v>
      </c>
      <c r="G810" s="12">
        <v>79.0</v>
      </c>
      <c r="H810" s="12">
        <v>0.081</v>
      </c>
      <c r="I810" s="10"/>
      <c r="J810" s="10"/>
    </row>
    <row r="811">
      <c r="A811" s="7" t="str">
        <f t="shared" si="1"/>
        <v>Fiji-Oceania2003</v>
      </c>
      <c r="B811" s="8" t="s">
        <v>141</v>
      </c>
      <c r="C811" s="5" t="s">
        <v>80</v>
      </c>
      <c r="D811" s="9" t="s">
        <v>65</v>
      </c>
      <c r="E811" s="11">
        <v>2.315935753E9</v>
      </c>
      <c r="F811" s="12">
        <v>0.034</v>
      </c>
      <c r="G811" s="12">
        <v>95.0</v>
      </c>
      <c r="H811" s="12">
        <v>0.076</v>
      </c>
      <c r="I811" s="10"/>
      <c r="J811" s="10"/>
    </row>
    <row r="812">
      <c r="A812" s="7" t="str">
        <f t="shared" si="1"/>
        <v>Fiji-Oceania2004</v>
      </c>
      <c r="B812" s="8" t="s">
        <v>141</v>
      </c>
      <c r="C812" s="5" t="s">
        <v>80</v>
      </c>
      <c r="D812" s="9" t="s">
        <v>66</v>
      </c>
      <c r="E812" s="11">
        <v>2.727507213E9</v>
      </c>
      <c r="F812" s="12">
        <v>0.036</v>
      </c>
      <c r="G812" s="12">
        <v>120.0</v>
      </c>
      <c r="H812" s="12">
        <v>0.072</v>
      </c>
      <c r="I812" s="10"/>
      <c r="J812" s="10"/>
    </row>
    <row r="813">
      <c r="A813" s="7" t="str">
        <f t="shared" si="1"/>
        <v>Fiji-Oceania2005</v>
      </c>
      <c r="B813" s="8" t="s">
        <v>141</v>
      </c>
      <c r="C813" s="5" t="s">
        <v>80</v>
      </c>
      <c r="D813" s="9" t="s">
        <v>67</v>
      </c>
      <c r="E813" s="11">
        <v>3.006725015E9</v>
      </c>
      <c r="F813" s="12">
        <v>0.036</v>
      </c>
      <c r="G813" s="12">
        <v>132.0</v>
      </c>
      <c r="H813" s="12">
        <v>0.068</v>
      </c>
      <c r="I813" s="10"/>
      <c r="J813" s="10"/>
    </row>
    <row r="814">
      <c r="A814" s="7" t="str">
        <f t="shared" si="1"/>
        <v>Fiji-Oceania2006</v>
      </c>
      <c r="B814" s="8" t="s">
        <v>141</v>
      </c>
      <c r="C814" s="5" t="s">
        <v>80</v>
      </c>
      <c r="D814" s="9" t="s">
        <v>68</v>
      </c>
      <c r="E814" s="11">
        <v>3.103099942E9</v>
      </c>
      <c r="F814" s="12">
        <v>0.038</v>
      </c>
      <c r="G814" s="12">
        <v>144.0</v>
      </c>
      <c r="H814" s="12">
        <v>0.073</v>
      </c>
      <c r="I814" s="10"/>
      <c r="J814" s="10"/>
    </row>
    <row r="815">
      <c r="A815" s="7" t="str">
        <f t="shared" si="1"/>
        <v>Fiji-Oceania2007</v>
      </c>
      <c r="B815" s="8" t="s">
        <v>141</v>
      </c>
      <c r="C815" s="5" t="s">
        <v>80</v>
      </c>
      <c r="D815" s="9" t="s">
        <v>69</v>
      </c>
      <c r="E815" s="11">
        <v>3.405050612E9</v>
      </c>
      <c r="F815" s="12">
        <v>0.037</v>
      </c>
      <c r="G815" s="12">
        <v>152.0</v>
      </c>
      <c r="H815" s="12">
        <v>0.09</v>
      </c>
      <c r="I815" s="10"/>
      <c r="J815" s="10"/>
    </row>
    <row r="816">
      <c r="A816" s="7" t="str">
        <f t="shared" si="1"/>
        <v>Fiji-Oceania2008</v>
      </c>
      <c r="B816" s="8" t="s">
        <v>141</v>
      </c>
      <c r="C816" s="5" t="s">
        <v>80</v>
      </c>
      <c r="D816" s="9" t="s">
        <v>70</v>
      </c>
      <c r="E816" s="11">
        <v>3.629936625E9</v>
      </c>
      <c r="F816" s="12">
        <v>0.036</v>
      </c>
      <c r="G816" s="12">
        <v>154.0</v>
      </c>
      <c r="H816" s="12">
        <v>0.08</v>
      </c>
      <c r="I816" s="10"/>
      <c r="J816" s="10"/>
    </row>
    <row r="817">
      <c r="A817" s="7" t="str">
        <f t="shared" si="1"/>
        <v>Fiji-Oceania2009</v>
      </c>
      <c r="B817" s="8" t="s">
        <v>141</v>
      </c>
      <c r="C817" s="5" t="s">
        <v>80</v>
      </c>
      <c r="D817" s="9" t="s">
        <v>71</v>
      </c>
      <c r="E817" s="11">
        <v>2.925499821E9</v>
      </c>
      <c r="F817" s="12">
        <v>0.042</v>
      </c>
      <c r="G817" s="12">
        <v>143.0</v>
      </c>
      <c r="H817" s="12">
        <v>0.079</v>
      </c>
      <c r="I817" s="10"/>
      <c r="J817" s="10"/>
    </row>
    <row r="818">
      <c r="A818" s="7" t="str">
        <f t="shared" si="1"/>
        <v>Fiji-Oceania2010</v>
      </c>
      <c r="B818" s="8" t="s">
        <v>141</v>
      </c>
      <c r="C818" s="5" t="s">
        <v>80</v>
      </c>
      <c r="D818" s="9" t="s">
        <v>72</v>
      </c>
      <c r="E818" s="11">
        <v>3.225095136E9</v>
      </c>
      <c r="F818" s="12">
        <v>0.042</v>
      </c>
      <c r="G818" s="12">
        <v>154.0</v>
      </c>
      <c r="H818" s="12">
        <v>0.075</v>
      </c>
      <c r="I818" s="10"/>
      <c r="J818" s="10"/>
    </row>
    <row r="819">
      <c r="A819" s="7" t="str">
        <f t="shared" si="1"/>
        <v>Fiji-Oceania2011</v>
      </c>
      <c r="B819" s="8" t="s">
        <v>141</v>
      </c>
      <c r="C819" s="5" t="s">
        <v>80</v>
      </c>
      <c r="D819" s="9" t="s">
        <v>73</v>
      </c>
      <c r="E819" s="11">
        <v>3.753485389E9</v>
      </c>
      <c r="F819" s="12">
        <v>0.038</v>
      </c>
      <c r="G819" s="12">
        <v>167.0</v>
      </c>
      <c r="H819" s="12">
        <v>0.075</v>
      </c>
      <c r="I819" s="10"/>
      <c r="J819" s="10"/>
    </row>
    <row r="820">
      <c r="A820" s="7" t="str">
        <f t="shared" si="1"/>
        <v>Fiji-Oceania2012</v>
      </c>
      <c r="B820" s="8" t="s">
        <v>141</v>
      </c>
      <c r="C820" s="5" t="s">
        <v>80</v>
      </c>
      <c r="D820" s="9" t="s">
        <v>74</v>
      </c>
      <c r="E820" s="11">
        <v>4.035420973E9</v>
      </c>
      <c r="F820" s="12">
        <v>0.04</v>
      </c>
      <c r="G820" s="12">
        <v>177.0</v>
      </c>
      <c r="H820" s="12">
        <v>0.07</v>
      </c>
      <c r="I820" s="10"/>
      <c r="J820" s="10"/>
    </row>
    <row r="821">
      <c r="A821" s="7" t="str">
        <f t="shared" si="1"/>
        <v>Finland-Europe2000</v>
      </c>
      <c r="B821" s="8" t="s">
        <v>142</v>
      </c>
      <c r="C821" s="5" t="s">
        <v>76</v>
      </c>
      <c r="D821" s="9" t="s">
        <v>62</v>
      </c>
      <c r="E821" s="11">
        <v>1.22E11</v>
      </c>
      <c r="F821" s="12">
        <v>0.072</v>
      </c>
      <c r="G821" s="12">
        <v>1700.0</v>
      </c>
      <c r="H821" s="12">
        <v>0.056</v>
      </c>
      <c r="I821" s="10"/>
      <c r="J821" s="10"/>
    </row>
    <row r="822">
      <c r="A822" s="7" t="str">
        <f t="shared" si="1"/>
        <v>Finland-Europe2001</v>
      </c>
      <c r="B822" s="8" t="s">
        <v>142</v>
      </c>
      <c r="C822" s="5" t="s">
        <v>76</v>
      </c>
      <c r="D822" s="9" t="s">
        <v>63</v>
      </c>
      <c r="E822" s="11">
        <v>1.25E11</v>
      </c>
      <c r="F822" s="12">
        <v>0.074</v>
      </c>
      <c r="G822" s="12">
        <v>1786.0</v>
      </c>
      <c r="H822" s="12">
        <v>0.058</v>
      </c>
      <c r="I822" s="10"/>
      <c r="J822" s="10"/>
    </row>
    <row r="823">
      <c r="A823" s="7" t="str">
        <f t="shared" si="1"/>
        <v>Finland-Europe2002</v>
      </c>
      <c r="B823" s="8" t="s">
        <v>142</v>
      </c>
      <c r="C823" s="5" t="s">
        <v>76</v>
      </c>
      <c r="D823" s="9" t="s">
        <v>64</v>
      </c>
      <c r="E823" s="11">
        <v>1.35E11</v>
      </c>
      <c r="F823" s="12">
        <v>0.078</v>
      </c>
      <c r="G823" s="12">
        <v>2032.0</v>
      </c>
      <c r="H823" s="12">
        <v>0.048</v>
      </c>
      <c r="I823" s="10"/>
      <c r="J823" s="10"/>
    </row>
    <row r="824">
      <c r="A824" s="7" t="str">
        <f t="shared" si="1"/>
        <v>Finland-Europe2003</v>
      </c>
      <c r="B824" s="8" t="s">
        <v>142</v>
      </c>
      <c r="C824" s="5" t="s">
        <v>76</v>
      </c>
      <c r="D824" s="9" t="s">
        <v>65</v>
      </c>
      <c r="E824" s="11">
        <v>1.64E11</v>
      </c>
      <c r="F824" s="12">
        <v>0.082</v>
      </c>
      <c r="G824" s="12">
        <v>2572.0</v>
      </c>
      <c r="H824" s="12">
        <v>0.041</v>
      </c>
      <c r="I824" s="10"/>
      <c r="J824" s="10"/>
    </row>
    <row r="825">
      <c r="A825" s="7" t="str">
        <f t="shared" si="1"/>
        <v>Finland-Europe2004</v>
      </c>
      <c r="B825" s="8" t="s">
        <v>142</v>
      </c>
      <c r="C825" s="5" t="s">
        <v>76</v>
      </c>
      <c r="D825" s="9" t="s">
        <v>66</v>
      </c>
      <c r="E825" s="11">
        <v>1.89E11</v>
      </c>
      <c r="F825" s="12">
        <v>0.082</v>
      </c>
      <c r="G825" s="12">
        <v>2974.0</v>
      </c>
      <c r="H825" s="12">
        <v>0.037</v>
      </c>
      <c r="I825" s="10"/>
      <c r="J825" s="10"/>
    </row>
    <row r="826">
      <c r="A826" s="7" t="str">
        <f t="shared" si="1"/>
        <v>Finland-Europe2005</v>
      </c>
      <c r="B826" s="8" t="s">
        <v>142</v>
      </c>
      <c r="C826" s="5" t="s">
        <v>76</v>
      </c>
      <c r="D826" s="9" t="s">
        <v>67</v>
      </c>
      <c r="E826" s="11">
        <v>1.96E11</v>
      </c>
      <c r="F826" s="12">
        <v>0.084</v>
      </c>
      <c r="G826" s="12">
        <v>3151.0</v>
      </c>
      <c r="H826" s="10">
        <f t="shared" ref="H826:H833" si="36">if(AND(C2=C3,D2=D2+1,ISBLANK(H3)),H2,H3)</f>
        <v>0.18</v>
      </c>
      <c r="I826" s="10"/>
      <c r="J826" s="10"/>
    </row>
    <row r="827">
      <c r="A827" s="7" t="str">
        <f t="shared" si="1"/>
        <v>Finland-Europe2006</v>
      </c>
      <c r="B827" s="8" t="s">
        <v>142</v>
      </c>
      <c r="C827" s="5" t="s">
        <v>76</v>
      </c>
      <c r="D827" s="9" t="s">
        <v>68</v>
      </c>
      <c r="E827" s="11">
        <v>2.08E11</v>
      </c>
      <c r="F827" s="12">
        <v>0.083</v>
      </c>
      <c r="G827" s="12">
        <v>3302.0</v>
      </c>
      <c r="H827" s="10">
        <f t="shared" si="36"/>
        <v>0.18</v>
      </c>
      <c r="I827" s="10"/>
      <c r="J827" s="10"/>
    </row>
    <row r="828">
      <c r="A828" s="7" t="str">
        <f t="shared" si="1"/>
        <v>Finland-Europe2007</v>
      </c>
      <c r="B828" s="8" t="s">
        <v>142</v>
      </c>
      <c r="C828" s="5" t="s">
        <v>76</v>
      </c>
      <c r="D828" s="9" t="s">
        <v>69</v>
      </c>
      <c r="E828" s="11">
        <v>2.46E11</v>
      </c>
      <c r="F828" s="12">
        <v>0.08</v>
      </c>
      <c r="G828" s="12">
        <v>3751.0</v>
      </c>
      <c r="H828" s="10">
        <f t="shared" si="36"/>
        <v>0.18</v>
      </c>
      <c r="I828" s="10"/>
      <c r="J828" s="10"/>
    </row>
    <row r="829">
      <c r="A829" s="7" t="str">
        <f t="shared" si="1"/>
        <v>Finland-Europe2008</v>
      </c>
      <c r="B829" s="8" t="s">
        <v>142</v>
      </c>
      <c r="C829" s="5" t="s">
        <v>76</v>
      </c>
      <c r="D829" s="9" t="s">
        <v>70</v>
      </c>
      <c r="E829" s="11">
        <v>2.72E11</v>
      </c>
      <c r="F829" s="12">
        <v>0.083</v>
      </c>
      <c r="G829" s="12">
        <v>4262.0</v>
      </c>
      <c r="H829" s="10">
        <f t="shared" si="36"/>
        <v>0.18</v>
      </c>
      <c r="I829" s="10"/>
      <c r="J829" s="10"/>
    </row>
    <row r="830">
      <c r="A830" s="7" t="str">
        <f t="shared" si="1"/>
        <v>Finland-Europe2009</v>
      </c>
      <c r="B830" s="8" t="s">
        <v>142</v>
      </c>
      <c r="C830" s="5" t="s">
        <v>76</v>
      </c>
      <c r="D830" s="9" t="s">
        <v>71</v>
      </c>
      <c r="E830" s="11">
        <v>2.39E11</v>
      </c>
      <c r="F830" s="12">
        <v>0.092</v>
      </c>
      <c r="G830" s="12">
        <v>4121.0</v>
      </c>
      <c r="H830" s="10">
        <f t="shared" si="36"/>
        <v>0.18</v>
      </c>
      <c r="I830" s="10"/>
      <c r="J830" s="10"/>
    </row>
    <row r="831">
      <c r="A831" s="7" t="str">
        <f t="shared" si="1"/>
        <v>Finland-Europe2010</v>
      </c>
      <c r="B831" s="8" t="s">
        <v>142</v>
      </c>
      <c r="C831" s="5" t="s">
        <v>76</v>
      </c>
      <c r="D831" s="9" t="s">
        <v>72</v>
      </c>
      <c r="E831" s="11">
        <v>2.37E11</v>
      </c>
      <c r="F831" s="12">
        <v>0.09</v>
      </c>
      <c r="G831" s="12">
        <v>3978.0</v>
      </c>
      <c r="H831" s="10">
        <f t="shared" si="36"/>
        <v>0.18</v>
      </c>
      <c r="I831" s="10"/>
      <c r="J831" s="10"/>
    </row>
    <row r="832">
      <c r="A832" s="7" t="str">
        <f t="shared" si="1"/>
        <v>Finland-Europe2011</v>
      </c>
      <c r="B832" s="8" t="s">
        <v>142</v>
      </c>
      <c r="C832" s="5" t="s">
        <v>76</v>
      </c>
      <c r="D832" s="9" t="s">
        <v>73</v>
      </c>
      <c r="E832" s="11">
        <v>2.62E11</v>
      </c>
      <c r="F832" s="12">
        <v>0.09</v>
      </c>
      <c r="G832" s="12">
        <v>4411.0</v>
      </c>
      <c r="H832" s="10">
        <f t="shared" si="36"/>
        <v>0.181</v>
      </c>
      <c r="I832" s="10"/>
      <c r="J832" s="10"/>
    </row>
    <row r="833">
      <c r="A833" s="7" t="str">
        <f t="shared" si="1"/>
        <v>Finland-Europe2012</v>
      </c>
      <c r="B833" s="8" t="s">
        <v>142</v>
      </c>
      <c r="C833" s="5" t="s">
        <v>76</v>
      </c>
      <c r="D833" s="9" t="s">
        <v>74</v>
      </c>
      <c r="E833" s="11">
        <v>2.47E11</v>
      </c>
      <c r="F833" s="12">
        <v>0.091</v>
      </c>
      <c r="G833" s="12">
        <v>4232.0</v>
      </c>
      <c r="H833" s="10">
        <f t="shared" si="36"/>
        <v>0.149</v>
      </c>
      <c r="I833" s="10"/>
      <c r="J833" s="10"/>
    </row>
    <row r="834">
      <c r="A834" s="7" t="str">
        <f t="shared" si="1"/>
        <v>France-Europe2000</v>
      </c>
      <c r="B834" s="8" t="s">
        <v>143</v>
      </c>
      <c r="C834" s="5" t="s">
        <v>76</v>
      </c>
      <c r="D834" s="9" t="s">
        <v>62</v>
      </c>
      <c r="E834" s="11">
        <v>1.33E12</v>
      </c>
      <c r="F834" s="12">
        <v>0.101</v>
      </c>
      <c r="G834" s="12">
        <v>2209.0</v>
      </c>
      <c r="H834" s="12">
        <v>0.067</v>
      </c>
      <c r="I834" s="10"/>
      <c r="J834" s="10"/>
    </row>
    <row r="835">
      <c r="A835" s="7" t="str">
        <f t="shared" si="1"/>
        <v>France-Europe2001</v>
      </c>
      <c r="B835" s="8" t="s">
        <v>143</v>
      </c>
      <c r="C835" s="5" t="s">
        <v>76</v>
      </c>
      <c r="D835" s="9" t="s">
        <v>63</v>
      </c>
      <c r="E835" s="11">
        <v>1.34E12</v>
      </c>
      <c r="F835" s="12">
        <v>0.102</v>
      </c>
      <c r="G835" s="12">
        <v>2241.0</v>
      </c>
      <c r="H835" s="12">
        <v>0.07</v>
      </c>
      <c r="I835" s="10"/>
      <c r="J835" s="10"/>
    </row>
    <row r="836">
      <c r="A836" s="7" t="str">
        <f t="shared" si="1"/>
        <v>France-Europe2002</v>
      </c>
      <c r="B836" s="8" t="s">
        <v>143</v>
      </c>
      <c r="C836" s="5" t="s">
        <v>76</v>
      </c>
      <c r="D836" s="9" t="s">
        <v>64</v>
      </c>
      <c r="E836" s="11">
        <v>1.45E12</v>
      </c>
      <c r="F836" s="12">
        <v>0.106</v>
      </c>
      <c r="G836" s="12">
        <v>2497.0</v>
      </c>
      <c r="H836" s="12">
        <v>0.066</v>
      </c>
      <c r="I836" s="10"/>
      <c r="J836" s="10"/>
    </row>
    <row r="837">
      <c r="A837" s="7" t="str">
        <f t="shared" si="1"/>
        <v>France-Europe2003</v>
      </c>
      <c r="B837" s="8" t="s">
        <v>143</v>
      </c>
      <c r="C837" s="5" t="s">
        <v>76</v>
      </c>
      <c r="D837" s="9" t="s">
        <v>65</v>
      </c>
      <c r="E837" s="11">
        <v>1.79E12</v>
      </c>
      <c r="F837" s="12">
        <v>0.108</v>
      </c>
      <c r="G837" s="12">
        <v>3137.0</v>
      </c>
      <c r="H837" s="12">
        <v>0.066</v>
      </c>
      <c r="I837" s="10"/>
      <c r="J837" s="10"/>
    </row>
    <row r="838">
      <c r="A838" s="7" t="str">
        <f t="shared" si="1"/>
        <v>France-Europe2004</v>
      </c>
      <c r="B838" s="8" t="s">
        <v>143</v>
      </c>
      <c r="C838" s="5" t="s">
        <v>76</v>
      </c>
      <c r="D838" s="9" t="s">
        <v>66</v>
      </c>
      <c r="E838" s="11">
        <v>2.06E12</v>
      </c>
      <c r="F838" s="12">
        <v>0.11</v>
      </c>
      <c r="G838" s="12">
        <v>3620.0</v>
      </c>
      <c r="H838" s="12">
        <v>0.066</v>
      </c>
      <c r="I838" s="10"/>
      <c r="J838" s="10"/>
    </row>
    <row r="839">
      <c r="A839" s="7" t="str">
        <f t="shared" si="1"/>
        <v>France-Europe2005</v>
      </c>
      <c r="B839" s="8" t="s">
        <v>143</v>
      </c>
      <c r="C839" s="5" t="s">
        <v>76</v>
      </c>
      <c r="D839" s="9" t="s">
        <v>67</v>
      </c>
      <c r="E839" s="11">
        <v>2.14E12</v>
      </c>
      <c r="F839" s="12">
        <v>0.11</v>
      </c>
      <c r="G839" s="12">
        <v>3750.0</v>
      </c>
      <c r="H839" s="10">
        <f t="shared" ref="H839:H859" si="37">if(AND(C2=C3,D2=D2+1,ISBLANK(H3)),H2,H3)</f>
        <v>0.18</v>
      </c>
      <c r="I839" s="10"/>
      <c r="J839" s="10"/>
    </row>
    <row r="840">
      <c r="A840" s="7" t="str">
        <f t="shared" si="1"/>
        <v>France-Europe2006</v>
      </c>
      <c r="B840" s="8" t="s">
        <v>143</v>
      </c>
      <c r="C840" s="5" t="s">
        <v>76</v>
      </c>
      <c r="D840" s="9" t="s">
        <v>68</v>
      </c>
      <c r="E840" s="11">
        <v>2.26E12</v>
      </c>
      <c r="F840" s="12">
        <v>0.11</v>
      </c>
      <c r="G840" s="12">
        <v>3907.0</v>
      </c>
      <c r="H840" s="10">
        <f t="shared" si="37"/>
        <v>0.18</v>
      </c>
      <c r="I840" s="10"/>
      <c r="J840" s="10"/>
    </row>
    <row r="841">
      <c r="A841" s="7" t="str">
        <f t="shared" si="1"/>
        <v>France-Europe2007</v>
      </c>
      <c r="B841" s="8" t="s">
        <v>143</v>
      </c>
      <c r="C841" s="5" t="s">
        <v>76</v>
      </c>
      <c r="D841" s="9" t="s">
        <v>69</v>
      </c>
      <c r="E841" s="11">
        <v>2.58E12</v>
      </c>
      <c r="F841" s="12">
        <v>0.109</v>
      </c>
      <c r="G841" s="12">
        <v>4413.0</v>
      </c>
      <c r="H841" s="10">
        <f t="shared" si="37"/>
        <v>0.18</v>
      </c>
      <c r="I841" s="10"/>
      <c r="J841" s="10"/>
    </row>
    <row r="842">
      <c r="A842" s="7" t="str">
        <f t="shared" si="1"/>
        <v>France-Europe2008</v>
      </c>
      <c r="B842" s="8" t="s">
        <v>143</v>
      </c>
      <c r="C842" s="5" t="s">
        <v>76</v>
      </c>
      <c r="D842" s="9" t="s">
        <v>70</v>
      </c>
      <c r="E842" s="11">
        <v>2.83E12</v>
      </c>
      <c r="F842" s="12">
        <v>0.11</v>
      </c>
      <c r="G842" s="12">
        <v>4877.0</v>
      </c>
      <c r="H842" s="10">
        <f t="shared" si="37"/>
        <v>0.18</v>
      </c>
      <c r="I842" s="10"/>
      <c r="J842" s="10"/>
    </row>
    <row r="843">
      <c r="A843" s="7" t="str">
        <f t="shared" si="1"/>
        <v>France-Europe2009</v>
      </c>
      <c r="B843" s="8" t="s">
        <v>143</v>
      </c>
      <c r="C843" s="5" t="s">
        <v>76</v>
      </c>
      <c r="D843" s="9" t="s">
        <v>71</v>
      </c>
      <c r="E843" s="11">
        <v>2.62E12</v>
      </c>
      <c r="F843" s="12">
        <v>0.117</v>
      </c>
      <c r="G843" s="12">
        <v>4776.0</v>
      </c>
      <c r="H843" s="10">
        <f t="shared" si="37"/>
        <v>0.18</v>
      </c>
      <c r="I843" s="10"/>
      <c r="J843" s="10"/>
    </row>
    <row r="844">
      <c r="A844" s="7" t="str">
        <f t="shared" si="1"/>
        <v>France-Europe2010</v>
      </c>
      <c r="B844" s="8" t="s">
        <v>143</v>
      </c>
      <c r="C844" s="5" t="s">
        <v>76</v>
      </c>
      <c r="D844" s="9" t="s">
        <v>72</v>
      </c>
      <c r="E844" s="11">
        <v>2.57E12</v>
      </c>
      <c r="F844" s="12">
        <v>0.117</v>
      </c>
      <c r="G844" s="12">
        <v>4634.0</v>
      </c>
      <c r="H844" s="10">
        <f t="shared" si="37"/>
        <v>0.18</v>
      </c>
      <c r="I844" s="10"/>
      <c r="J844" s="10"/>
    </row>
    <row r="845">
      <c r="A845" s="7" t="str">
        <f t="shared" si="1"/>
        <v>France-Europe2011</v>
      </c>
      <c r="B845" s="8" t="s">
        <v>143</v>
      </c>
      <c r="C845" s="5" t="s">
        <v>76</v>
      </c>
      <c r="D845" s="9" t="s">
        <v>73</v>
      </c>
      <c r="E845" s="11">
        <v>2.78E12</v>
      </c>
      <c r="F845" s="12">
        <v>0.116</v>
      </c>
      <c r="G845" s="12">
        <v>4968.0</v>
      </c>
      <c r="H845" s="10">
        <f t="shared" si="37"/>
        <v>0.181</v>
      </c>
      <c r="I845" s="10"/>
      <c r="J845" s="10"/>
    </row>
    <row r="846">
      <c r="A846" s="7" t="str">
        <f t="shared" si="1"/>
        <v>France-Europe2012</v>
      </c>
      <c r="B846" s="8" t="s">
        <v>143</v>
      </c>
      <c r="C846" s="5" t="s">
        <v>76</v>
      </c>
      <c r="D846" s="9" t="s">
        <v>74</v>
      </c>
      <c r="E846" s="11">
        <v>2.61E12</v>
      </c>
      <c r="F846" s="12">
        <v>0.117</v>
      </c>
      <c r="G846" s="12">
        <v>4690.0</v>
      </c>
      <c r="H846" s="10">
        <f t="shared" si="37"/>
        <v>0.149</v>
      </c>
      <c r="I846" s="10"/>
      <c r="J846" s="10"/>
    </row>
    <row r="847">
      <c r="A847" s="7" t="str">
        <f t="shared" si="1"/>
        <v>French Polynesia-Oceania2000</v>
      </c>
      <c r="B847" s="8" t="s">
        <v>144</v>
      </c>
      <c r="C847" s="5" t="s">
        <v>80</v>
      </c>
      <c r="D847" s="9" t="s">
        <v>62</v>
      </c>
      <c r="E847" s="11">
        <v>3.447543138E9</v>
      </c>
      <c r="F847" s="10">
        <f t="shared" ref="F847:F859" si="38">if(AND(C2=C3,D2=D2+1,ISBLANK(F3)),F2,F3)</f>
        <v>0.089</v>
      </c>
      <c r="G847" s="10">
        <f t="shared" ref="G847:G859" si="39">if(AND(C2=C3,D2=D2+1,ISBLANK(G3)),G2,G3)</f>
        <v>14</v>
      </c>
      <c r="H847" s="10">
        <f t="shared" si="37"/>
        <v>0.15</v>
      </c>
      <c r="I847" s="10"/>
      <c r="J847" s="10"/>
    </row>
    <row r="848">
      <c r="A848" s="7" t="str">
        <f t="shared" si="1"/>
        <v>French Polynesia-Oceania2001</v>
      </c>
      <c r="B848" s="8" t="s">
        <v>144</v>
      </c>
      <c r="C848" s="5" t="s">
        <v>80</v>
      </c>
      <c r="D848" s="9" t="s">
        <v>63</v>
      </c>
      <c r="E848" s="8"/>
      <c r="F848" s="10">
        <f t="shared" si="38"/>
        <v>0.089</v>
      </c>
      <c r="G848" s="10">
        <f t="shared" si="39"/>
        <v>14</v>
      </c>
      <c r="H848" s="10">
        <f t="shared" si="37"/>
        <v>0.157</v>
      </c>
      <c r="I848" s="10"/>
      <c r="J848" s="10"/>
    </row>
    <row r="849">
      <c r="A849" s="7" t="str">
        <f t="shared" si="1"/>
        <v>French Polynesia-Oceania2002</v>
      </c>
      <c r="B849" s="8" t="s">
        <v>144</v>
      </c>
      <c r="C849" s="5" t="s">
        <v>80</v>
      </c>
      <c r="D849" s="9" t="s">
        <v>64</v>
      </c>
      <c r="E849" s="8"/>
      <c r="F849" s="10">
        <f t="shared" si="38"/>
        <v>0.1</v>
      </c>
      <c r="G849" s="10">
        <f t="shared" si="39"/>
        <v>18</v>
      </c>
      <c r="H849" s="10">
        <f t="shared" si="37"/>
        <v>0.151</v>
      </c>
      <c r="I849" s="10"/>
      <c r="J849" s="10"/>
    </row>
    <row r="850">
      <c r="A850" s="7" t="str">
        <f t="shared" si="1"/>
        <v>French Polynesia-Oceania2003</v>
      </c>
      <c r="B850" s="8" t="s">
        <v>144</v>
      </c>
      <c r="C850" s="5" t="s">
        <v>80</v>
      </c>
      <c r="D850" s="9" t="s">
        <v>65</v>
      </c>
      <c r="E850" s="8"/>
      <c r="F850" s="10">
        <f t="shared" si="38"/>
        <v>0.098</v>
      </c>
      <c r="G850" s="10">
        <f t="shared" si="39"/>
        <v>19</v>
      </c>
      <c r="H850" s="10">
        <f t="shared" si="37"/>
        <v>0.15</v>
      </c>
      <c r="I850" s="10"/>
      <c r="J850" s="10"/>
    </row>
    <row r="851">
      <c r="A851" s="7" t="str">
        <f t="shared" si="1"/>
        <v>French Polynesia-Oceania2004</v>
      </c>
      <c r="B851" s="8" t="s">
        <v>144</v>
      </c>
      <c r="C851" s="5" t="s">
        <v>80</v>
      </c>
      <c r="D851" s="9" t="s">
        <v>66</v>
      </c>
      <c r="E851" s="8"/>
      <c r="F851" s="10">
        <f t="shared" si="38"/>
        <v>0.092</v>
      </c>
      <c r="G851" s="10">
        <f t="shared" si="39"/>
        <v>21</v>
      </c>
      <c r="H851" s="10">
        <f t="shared" si="37"/>
        <v>0.221</v>
      </c>
      <c r="I851" s="10"/>
      <c r="J851" s="10"/>
    </row>
    <row r="852">
      <c r="A852" s="7" t="str">
        <f t="shared" si="1"/>
        <v>French Polynesia-Oceania2005</v>
      </c>
      <c r="B852" s="8" t="s">
        <v>144</v>
      </c>
      <c r="C852" s="5" t="s">
        <v>80</v>
      </c>
      <c r="D852" s="9" t="s">
        <v>67</v>
      </c>
      <c r="E852" s="8"/>
      <c r="F852" s="10">
        <f t="shared" si="38"/>
        <v>0.091</v>
      </c>
      <c r="G852" s="10">
        <f t="shared" si="39"/>
        <v>23</v>
      </c>
      <c r="H852" s="10">
        <f t="shared" si="37"/>
        <v>0.197</v>
      </c>
      <c r="I852" s="10"/>
      <c r="J852" s="10"/>
    </row>
    <row r="853">
      <c r="A853" s="7" t="str">
        <f t="shared" si="1"/>
        <v>French Polynesia-Oceania2006</v>
      </c>
      <c r="B853" s="8" t="s">
        <v>144</v>
      </c>
      <c r="C853" s="5" t="s">
        <v>80</v>
      </c>
      <c r="D853" s="9" t="s">
        <v>68</v>
      </c>
      <c r="E853" s="8"/>
      <c r="F853" s="10">
        <f t="shared" si="38"/>
        <v>0.1</v>
      </c>
      <c r="G853" s="10">
        <f t="shared" si="39"/>
        <v>30</v>
      </c>
      <c r="H853" s="10">
        <f t="shared" si="37"/>
        <v>0.153</v>
      </c>
      <c r="I853" s="10"/>
      <c r="J853" s="10"/>
    </row>
    <row r="854">
      <c r="A854" s="7" t="str">
        <f t="shared" si="1"/>
        <v>French Polynesia-Oceania2007</v>
      </c>
      <c r="B854" s="8" t="s">
        <v>144</v>
      </c>
      <c r="C854" s="5" t="s">
        <v>80</v>
      </c>
      <c r="D854" s="9" t="s">
        <v>69</v>
      </c>
      <c r="E854" s="8"/>
      <c r="F854" s="10">
        <f t="shared" si="38"/>
        <v>0.097</v>
      </c>
      <c r="G854" s="10">
        <f t="shared" si="39"/>
        <v>35</v>
      </c>
      <c r="H854" s="10">
        <f t="shared" si="37"/>
        <v>0.143</v>
      </c>
      <c r="I854" s="10"/>
      <c r="J854" s="10"/>
    </row>
    <row r="855">
      <c r="A855" s="7" t="str">
        <f t="shared" si="1"/>
        <v>French Polynesia-Oceania2008</v>
      </c>
      <c r="B855" s="8" t="s">
        <v>144</v>
      </c>
      <c r="C855" s="5" t="s">
        <v>80</v>
      </c>
      <c r="D855" s="9" t="s">
        <v>70</v>
      </c>
      <c r="E855" s="8"/>
      <c r="F855" s="10">
        <f t="shared" si="38"/>
        <v>0.087</v>
      </c>
      <c r="G855" s="10">
        <f t="shared" si="39"/>
        <v>35</v>
      </c>
      <c r="H855" s="10">
        <f t="shared" si="37"/>
        <v>0.118</v>
      </c>
      <c r="I855" s="10"/>
      <c r="J855" s="10"/>
    </row>
    <row r="856">
      <c r="A856" s="7" t="str">
        <f t="shared" si="1"/>
        <v>French Polynesia-Oceania2009</v>
      </c>
      <c r="B856" s="8" t="s">
        <v>144</v>
      </c>
      <c r="C856" s="5" t="s">
        <v>80</v>
      </c>
      <c r="D856" s="9" t="s">
        <v>71</v>
      </c>
      <c r="E856" s="8"/>
      <c r="F856" s="10">
        <f t="shared" si="38"/>
        <v>0.087</v>
      </c>
      <c r="G856" s="10">
        <f t="shared" si="39"/>
        <v>43</v>
      </c>
      <c r="H856" s="10">
        <f t="shared" si="37"/>
        <v>0.131</v>
      </c>
      <c r="I856" s="10"/>
      <c r="J856" s="10"/>
    </row>
    <row r="857">
      <c r="A857" s="7" t="str">
        <f t="shared" si="1"/>
        <v>French Polynesia-Oceania2010</v>
      </c>
      <c r="B857" s="8" t="s">
        <v>144</v>
      </c>
      <c r="C857" s="5" t="s">
        <v>80</v>
      </c>
      <c r="D857" s="9" t="s">
        <v>72</v>
      </c>
      <c r="E857" s="8"/>
      <c r="F857" s="10">
        <f t="shared" si="38"/>
        <v>0.084</v>
      </c>
      <c r="G857" s="10">
        <f t="shared" si="39"/>
        <v>48</v>
      </c>
      <c r="H857" s="10">
        <f t="shared" si="37"/>
        <v>0.129</v>
      </c>
      <c r="I857" s="10"/>
      <c r="J857" s="10"/>
    </row>
    <row r="858">
      <c r="A858" s="7" t="str">
        <f t="shared" si="1"/>
        <v>French Polynesia-Oceania2011</v>
      </c>
      <c r="B858" s="8" t="s">
        <v>144</v>
      </c>
      <c r="C858" s="5" t="s">
        <v>80</v>
      </c>
      <c r="D858" s="9" t="s">
        <v>73</v>
      </c>
      <c r="E858" s="8"/>
      <c r="F858" s="10">
        <f t="shared" si="38"/>
        <v>0.086</v>
      </c>
      <c r="G858" s="10">
        <f t="shared" si="39"/>
        <v>51</v>
      </c>
      <c r="H858" s="10">
        <f t="shared" si="37"/>
        <v>0.141</v>
      </c>
      <c r="I858" s="10"/>
      <c r="J858" s="10"/>
    </row>
    <row r="859">
      <c r="A859" s="7" t="str">
        <f t="shared" si="1"/>
        <v>French Polynesia-Oceania2012</v>
      </c>
      <c r="B859" s="8" t="s">
        <v>144</v>
      </c>
      <c r="C859" s="5" t="s">
        <v>80</v>
      </c>
      <c r="D859" s="9" t="s">
        <v>74</v>
      </c>
      <c r="E859" s="8"/>
      <c r="F859" s="10">
        <f t="shared" si="38"/>
        <v>0.064</v>
      </c>
      <c r="G859" s="10">
        <f t="shared" si="39"/>
        <v>70</v>
      </c>
      <c r="H859" s="10">
        <f t="shared" si="37"/>
        <v>0.13</v>
      </c>
      <c r="I859" s="10"/>
      <c r="J859" s="10"/>
    </row>
    <row r="860">
      <c r="A860" s="7" t="str">
        <f t="shared" si="1"/>
        <v>Gabon-Africa2000</v>
      </c>
      <c r="B860" s="8" t="s">
        <v>145</v>
      </c>
      <c r="C860" s="5" t="s">
        <v>78</v>
      </c>
      <c r="D860" s="9" t="s">
        <v>62</v>
      </c>
      <c r="E860" s="11">
        <v>5.067865503E9</v>
      </c>
      <c r="F860" s="12">
        <v>0.029</v>
      </c>
      <c r="G860" s="12">
        <v>118.0</v>
      </c>
      <c r="H860" s="12">
        <v>0.22</v>
      </c>
      <c r="I860" s="10"/>
      <c r="J860" s="10"/>
    </row>
    <row r="861">
      <c r="A861" s="7" t="str">
        <f t="shared" si="1"/>
        <v>Gabon-Africa2001</v>
      </c>
      <c r="B861" s="8" t="s">
        <v>145</v>
      </c>
      <c r="C861" s="5" t="s">
        <v>78</v>
      </c>
      <c r="D861" s="9" t="s">
        <v>63</v>
      </c>
      <c r="E861" s="11">
        <v>4.71284928E9</v>
      </c>
      <c r="F861" s="12">
        <v>0.033</v>
      </c>
      <c r="G861" s="12">
        <v>125.0</v>
      </c>
      <c r="H861" s="12">
        <v>0.207</v>
      </c>
      <c r="I861" s="10"/>
      <c r="J861" s="10"/>
    </row>
    <row r="862">
      <c r="A862" s="7" t="str">
        <f t="shared" si="1"/>
        <v>Gabon-Africa2002</v>
      </c>
      <c r="B862" s="8" t="s">
        <v>145</v>
      </c>
      <c r="C862" s="5" t="s">
        <v>78</v>
      </c>
      <c r="D862" s="9" t="s">
        <v>64</v>
      </c>
      <c r="E862" s="11">
        <v>4.931503836E9</v>
      </c>
      <c r="F862" s="12">
        <v>0.037</v>
      </c>
      <c r="G862" s="12">
        <v>142.0</v>
      </c>
      <c r="H862" s="12">
        <v>0.18</v>
      </c>
      <c r="I862" s="10"/>
      <c r="J862" s="10"/>
    </row>
    <row r="863">
      <c r="A863" s="7" t="str">
        <f t="shared" si="1"/>
        <v>Gabon-Africa2003</v>
      </c>
      <c r="B863" s="8" t="s">
        <v>145</v>
      </c>
      <c r="C863" s="5" t="s">
        <v>78</v>
      </c>
      <c r="D863" s="9" t="s">
        <v>65</v>
      </c>
      <c r="E863" s="11">
        <v>6.054883172E9</v>
      </c>
      <c r="F863" s="12">
        <v>0.038</v>
      </c>
      <c r="G863" s="12">
        <v>174.0</v>
      </c>
      <c r="H863" s="12">
        <v>0.18</v>
      </c>
      <c r="I863" s="10"/>
      <c r="J863" s="10"/>
    </row>
    <row r="864">
      <c r="A864" s="7" t="str">
        <f t="shared" si="1"/>
        <v>Gabon-Africa2004</v>
      </c>
      <c r="B864" s="8" t="s">
        <v>145</v>
      </c>
      <c r="C864" s="5" t="s">
        <v>78</v>
      </c>
      <c r="D864" s="9" t="s">
        <v>66</v>
      </c>
      <c r="E864" s="11">
        <v>7.178135606E9</v>
      </c>
      <c r="F864" s="12">
        <v>0.034</v>
      </c>
      <c r="G864" s="12">
        <v>180.0</v>
      </c>
      <c r="H864" s="12">
        <v>0.18</v>
      </c>
      <c r="I864" s="10"/>
      <c r="J864" s="10"/>
    </row>
    <row r="865">
      <c r="A865" s="7" t="str">
        <f t="shared" si="1"/>
        <v>Gabon-Africa2005</v>
      </c>
      <c r="B865" s="8" t="s">
        <v>145</v>
      </c>
      <c r="C865" s="5" t="s">
        <v>78</v>
      </c>
      <c r="D865" s="9" t="s">
        <v>67</v>
      </c>
      <c r="E865" s="11">
        <v>8.665736618E9</v>
      </c>
      <c r="F865" s="12">
        <v>0.03</v>
      </c>
      <c r="G865" s="12">
        <v>187.0</v>
      </c>
      <c r="H865" s="12">
        <v>0.177</v>
      </c>
      <c r="I865" s="10"/>
      <c r="J865" s="10"/>
    </row>
    <row r="866">
      <c r="A866" s="7" t="str">
        <f t="shared" si="1"/>
        <v>Gabon-Africa2006</v>
      </c>
      <c r="B866" s="8" t="s">
        <v>145</v>
      </c>
      <c r="C866" s="5" t="s">
        <v>78</v>
      </c>
      <c r="D866" s="9" t="s">
        <v>68</v>
      </c>
      <c r="E866" s="11">
        <v>9.545982814E9</v>
      </c>
      <c r="F866" s="12">
        <v>0.032</v>
      </c>
      <c r="G866" s="12">
        <v>216.0</v>
      </c>
      <c r="H866" s="12">
        <v>0.153</v>
      </c>
      <c r="I866" s="10"/>
      <c r="J866" s="10"/>
    </row>
    <row r="867">
      <c r="A867" s="7" t="str">
        <f t="shared" si="1"/>
        <v>Gabon-Africa2007</v>
      </c>
      <c r="B867" s="8" t="s">
        <v>145</v>
      </c>
      <c r="C867" s="5" t="s">
        <v>78</v>
      </c>
      <c r="D867" s="9" t="s">
        <v>69</v>
      </c>
      <c r="E867" s="11">
        <v>1.1570860872E10</v>
      </c>
      <c r="F867" s="12">
        <v>0.033</v>
      </c>
      <c r="G867" s="12">
        <v>262.0</v>
      </c>
      <c r="H867" s="12">
        <v>0.15</v>
      </c>
      <c r="I867" s="10"/>
      <c r="J867" s="10"/>
    </row>
    <row r="868">
      <c r="A868" s="7" t="str">
        <f t="shared" si="1"/>
        <v>Gabon-Africa2008</v>
      </c>
      <c r="B868" s="8" t="s">
        <v>145</v>
      </c>
      <c r="C868" s="5" t="s">
        <v>78</v>
      </c>
      <c r="D868" s="9" t="s">
        <v>70</v>
      </c>
      <c r="E868" s="11">
        <v>1.5685389827E10</v>
      </c>
      <c r="F868" s="12">
        <v>0.027</v>
      </c>
      <c r="G868" s="12">
        <v>283.0</v>
      </c>
      <c r="H868" s="10">
        <f t="shared" ref="H868:H872" si="40">if(AND(C2=C3,D2=D2+1,ISBLANK(H3)),H2,H3)</f>
        <v>0.18</v>
      </c>
      <c r="I868" s="10"/>
      <c r="J868" s="10"/>
    </row>
    <row r="869">
      <c r="A869" s="7" t="str">
        <f t="shared" si="1"/>
        <v>Gabon-Africa2009</v>
      </c>
      <c r="B869" s="8" t="s">
        <v>145</v>
      </c>
      <c r="C869" s="5" t="s">
        <v>78</v>
      </c>
      <c r="D869" s="9" t="s">
        <v>71</v>
      </c>
      <c r="E869" s="11">
        <v>1.2031268402E10</v>
      </c>
      <c r="F869" s="12">
        <v>0.037</v>
      </c>
      <c r="G869" s="12">
        <v>291.0</v>
      </c>
      <c r="H869" s="10">
        <f t="shared" si="40"/>
        <v>0.18</v>
      </c>
      <c r="I869" s="10"/>
      <c r="J869" s="10"/>
    </row>
    <row r="870">
      <c r="A870" s="7" t="str">
        <f t="shared" si="1"/>
        <v>Gabon-Africa2010</v>
      </c>
      <c r="B870" s="8" t="s">
        <v>145</v>
      </c>
      <c r="C870" s="5" t="s">
        <v>78</v>
      </c>
      <c r="D870" s="9" t="s">
        <v>72</v>
      </c>
      <c r="E870" s="11">
        <v>1.4569527125E10</v>
      </c>
      <c r="F870" s="12">
        <v>0.035</v>
      </c>
      <c r="G870" s="12">
        <v>322.0</v>
      </c>
      <c r="H870" s="10">
        <f t="shared" si="40"/>
        <v>0.18</v>
      </c>
      <c r="I870" s="10"/>
      <c r="J870" s="10"/>
    </row>
    <row r="871">
      <c r="A871" s="7" t="str">
        <f t="shared" si="1"/>
        <v>Gabon-Africa2011</v>
      </c>
      <c r="B871" s="8" t="s">
        <v>145</v>
      </c>
      <c r="C871" s="5" t="s">
        <v>78</v>
      </c>
      <c r="D871" s="9" t="s">
        <v>73</v>
      </c>
      <c r="E871" s="11">
        <v>1.8796191833E10</v>
      </c>
      <c r="F871" s="12">
        <v>0.034</v>
      </c>
      <c r="G871" s="12">
        <v>401.0</v>
      </c>
      <c r="H871" s="10">
        <f t="shared" si="40"/>
        <v>0.18</v>
      </c>
      <c r="I871" s="10"/>
      <c r="J871" s="10"/>
    </row>
    <row r="872">
      <c r="A872" s="7" t="str">
        <f t="shared" si="1"/>
        <v>Gabon-Africa2012</v>
      </c>
      <c r="B872" s="8" t="s">
        <v>145</v>
      </c>
      <c r="C872" s="5" t="s">
        <v>78</v>
      </c>
      <c r="D872" s="9" t="s">
        <v>74</v>
      </c>
      <c r="E872" s="11">
        <v>1.7843815459E10</v>
      </c>
      <c r="F872" s="12">
        <v>0.035</v>
      </c>
      <c r="G872" s="12">
        <v>397.0</v>
      </c>
      <c r="H872" s="10">
        <f t="shared" si="40"/>
        <v>0.18</v>
      </c>
      <c r="I872" s="10"/>
      <c r="J872" s="10"/>
    </row>
    <row r="873">
      <c r="A873" s="7" t="str">
        <f t="shared" si="1"/>
        <v>Gambia, The-Africa2000</v>
      </c>
      <c r="B873" s="8" t="s">
        <v>146</v>
      </c>
      <c r="C873" s="5" t="s">
        <v>78</v>
      </c>
      <c r="D873" s="9" t="s">
        <v>62</v>
      </c>
      <c r="E873" s="11">
        <v>7.82913866E8</v>
      </c>
      <c r="F873" s="12">
        <v>0.045</v>
      </c>
      <c r="G873" s="12">
        <v>29.0</v>
      </c>
      <c r="H873" s="12">
        <v>0.24</v>
      </c>
      <c r="I873" s="10"/>
      <c r="J873" s="10"/>
    </row>
    <row r="874">
      <c r="A874" s="7" t="str">
        <f t="shared" si="1"/>
        <v>Gambia, The-Africa2001</v>
      </c>
      <c r="B874" s="8" t="s">
        <v>146</v>
      </c>
      <c r="C874" s="5" t="s">
        <v>78</v>
      </c>
      <c r="D874" s="9" t="s">
        <v>63</v>
      </c>
      <c r="E874" s="11">
        <v>6.87410629E8</v>
      </c>
      <c r="F874" s="12">
        <v>0.046</v>
      </c>
      <c r="G874" s="12">
        <v>25.0</v>
      </c>
      <c r="H874" s="12">
        <v>0.24</v>
      </c>
      <c r="I874" s="10"/>
      <c r="J874" s="10"/>
    </row>
    <row r="875">
      <c r="A875" s="7" t="str">
        <f t="shared" si="1"/>
        <v>Gambia, The-Africa2002</v>
      </c>
      <c r="B875" s="8" t="s">
        <v>146</v>
      </c>
      <c r="C875" s="5" t="s">
        <v>78</v>
      </c>
      <c r="D875" s="9" t="s">
        <v>64</v>
      </c>
      <c r="E875" s="11">
        <v>5.7823531E8</v>
      </c>
      <c r="F875" s="12">
        <v>0.038</v>
      </c>
      <c r="G875" s="12">
        <v>17.0</v>
      </c>
      <c r="H875" s="12">
        <v>0.24</v>
      </c>
      <c r="I875" s="10"/>
      <c r="J875" s="10"/>
    </row>
    <row r="876">
      <c r="A876" s="7" t="str">
        <f t="shared" si="1"/>
        <v>Gambia, The-Africa2003</v>
      </c>
      <c r="B876" s="8" t="s">
        <v>146</v>
      </c>
      <c r="C876" s="5" t="s">
        <v>78</v>
      </c>
      <c r="D876" s="9" t="s">
        <v>65</v>
      </c>
      <c r="E876" s="11">
        <v>4.87038678E8</v>
      </c>
      <c r="F876" s="12">
        <v>0.042</v>
      </c>
      <c r="G876" s="12">
        <v>15.0</v>
      </c>
      <c r="H876" s="12">
        <v>0.293</v>
      </c>
      <c r="I876" s="10"/>
      <c r="J876" s="10"/>
    </row>
    <row r="877">
      <c r="A877" s="7" t="str">
        <f t="shared" si="1"/>
        <v>Gambia, The-Africa2004</v>
      </c>
      <c r="B877" s="8" t="s">
        <v>146</v>
      </c>
      <c r="C877" s="5" t="s">
        <v>78</v>
      </c>
      <c r="D877" s="9" t="s">
        <v>66</v>
      </c>
      <c r="E877" s="11">
        <v>5.78785601E8</v>
      </c>
      <c r="F877" s="12">
        <v>0.044</v>
      </c>
      <c r="G877" s="12">
        <v>18.0</v>
      </c>
      <c r="H877" s="12">
        <v>0.365</v>
      </c>
      <c r="I877" s="10"/>
      <c r="J877" s="10"/>
    </row>
    <row r="878">
      <c r="A878" s="7" t="str">
        <f t="shared" si="1"/>
        <v>Gambia, The-Africa2005</v>
      </c>
      <c r="B878" s="8" t="s">
        <v>146</v>
      </c>
      <c r="C878" s="5" t="s">
        <v>78</v>
      </c>
      <c r="D878" s="9" t="s">
        <v>67</v>
      </c>
      <c r="E878" s="11">
        <v>6.24173996E8</v>
      </c>
      <c r="F878" s="12">
        <v>0.045</v>
      </c>
      <c r="G878" s="12">
        <v>20.0</v>
      </c>
      <c r="H878" s="12">
        <v>0.349</v>
      </c>
      <c r="I878" s="10"/>
      <c r="J878" s="10"/>
    </row>
    <row r="879">
      <c r="A879" s="7" t="str">
        <f t="shared" si="1"/>
        <v>Gambia, The-Africa2006</v>
      </c>
      <c r="B879" s="8" t="s">
        <v>146</v>
      </c>
      <c r="C879" s="5" t="s">
        <v>78</v>
      </c>
      <c r="D879" s="9" t="s">
        <v>68</v>
      </c>
      <c r="E879" s="11">
        <v>6.55068112E8</v>
      </c>
      <c r="F879" s="12">
        <v>0.047</v>
      </c>
      <c r="G879" s="12">
        <v>21.0</v>
      </c>
      <c r="H879" s="12">
        <v>0.298</v>
      </c>
      <c r="I879" s="10"/>
      <c r="J879" s="10"/>
    </row>
    <row r="880">
      <c r="A880" s="7" t="str">
        <f t="shared" si="1"/>
        <v>Gambia, The-Africa2007</v>
      </c>
      <c r="B880" s="8" t="s">
        <v>146</v>
      </c>
      <c r="C880" s="5" t="s">
        <v>78</v>
      </c>
      <c r="D880" s="9" t="s">
        <v>69</v>
      </c>
      <c r="E880" s="11">
        <v>7.98869805E8</v>
      </c>
      <c r="F880" s="12">
        <v>0.041</v>
      </c>
      <c r="G880" s="12">
        <v>21.0</v>
      </c>
      <c r="H880" s="12">
        <v>0.279</v>
      </c>
      <c r="I880" s="10"/>
      <c r="J880" s="10"/>
    </row>
    <row r="881">
      <c r="A881" s="7" t="str">
        <f t="shared" si="1"/>
        <v>Gambia, The-Africa2008</v>
      </c>
      <c r="B881" s="8" t="s">
        <v>146</v>
      </c>
      <c r="C881" s="5" t="s">
        <v>78</v>
      </c>
      <c r="D881" s="9" t="s">
        <v>70</v>
      </c>
      <c r="E881" s="11">
        <v>9.65771303E8</v>
      </c>
      <c r="F881" s="12">
        <v>0.041</v>
      </c>
      <c r="G881" s="12">
        <v>25.0</v>
      </c>
      <c r="H881" s="12">
        <v>0.27</v>
      </c>
      <c r="I881" s="10"/>
      <c r="J881" s="10"/>
    </row>
    <row r="882">
      <c r="A882" s="7" t="str">
        <f t="shared" si="1"/>
        <v>Gambia, The-Africa2009</v>
      </c>
      <c r="B882" s="8" t="s">
        <v>146</v>
      </c>
      <c r="C882" s="5" t="s">
        <v>78</v>
      </c>
      <c r="D882" s="9" t="s">
        <v>71</v>
      </c>
      <c r="E882" s="11">
        <v>9.00629373E8</v>
      </c>
      <c r="F882" s="12">
        <v>0.045</v>
      </c>
      <c r="G882" s="12">
        <v>25.0</v>
      </c>
      <c r="H882" s="12">
        <v>0.27</v>
      </c>
      <c r="I882" s="10"/>
      <c r="J882" s="10"/>
    </row>
    <row r="883">
      <c r="A883" s="7" t="str">
        <f t="shared" si="1"/>
        <v>Gambia, The-Africa2010</v>
      </c>
      <c r="B883" s="8" t="s">
        <v>146</v>
      </c>
      <c r="C883" s="5" t="s">
        <v>78</v>
      </c>
      <c r="D883" s="9" t="s">
        <v>72</v>
      </c>
      <c r="E883" s="11">
        <v>9.51805801E8</v>
      </c>
      <c r="F883" s="12">
        <v>0.047</v>
      </c>
      <c r="G883" s="12">
        <v>27.0</v>
      </c>
      <c r="H883" s="12">
        <v>0.27</v>
      </c>
      <c r="I883" s="10"/>
      <c r="J883" s="10"/>
    </row>
    <row r="884">
      <c r="A884" s="7" t="str">
        <f t="shared" si="1"/>
        <v>Gambia, The-Africa2011</v>
      </c>
      <c r="B884" s="8" t="s">
        <v>146</v>
      </c>
      <c r="C884" s="5" t="s">
        <v>78</v>
      </c>
      <c r="D884" s="9" t="s">
        <v>73</v>
      </c>
      <c r="E884" s="11">
        <v>8.98282866E8</v>
      </c>
      <c r="F884" s="12">
        <v>0.047</v>
      </c>
      <c r="G884" s="12">
        <v>24.0</v>
      </c>
      <c r="H884" s="12">
        <v>0.28</v>
      </c>
      <c r="I884" s="10"/>
      <c r="J884" s="10"/>
    </row>
    <row r="885">
      <c r="A885" s="7" t="str">
        <f t="shared" si="1"/>
        <v>Gambia, The-Africa2012</v>
      </c>
      <c r="B885" s="8" t="s">
        <v>146</v>
      </c>
      <c r="C885" s="5" t="s">
        <v>78</v>
      </c>
      <c r="D885" s="9" t="s">
        <v>74</v>
      </c>
      <c r="E885" s="11">
        <v>9.141091E8</v>
      </c>
      <c r="F885" s="12">
        <v>0.05</v>
      </c>
      <c r="G885" s="12">
        <v>26.0</v>
      </c>
      <c r="H885" s="12">
        <v>0.28</v>
      </c>
      <c r="I885" s="10"/>
      <c r="J885" s="10"/>
    </row>
    <row r="886">
      <c r="A886" s="7" t="str">
        <f t="shared" si="1"/>
        <v>Georgia-Asia2000</v>
      </c>
      <c r="B886" s="8" t="s">
        <v>147</v>
      </c>
      <c r="C886" s="5" t="s">
        <v>61</v>
      </c>
      <c r="D886" s="9" t="s">
        <v>62</v>
      </c>
      <c r="E886" s="11">
        <v>3.057453461E9</v>
      </c>
      <c r="F886" s="12">
        <v>0.069</v>
      </c>
      <c r="G886" s="12">
        <v>45.0</v>
      </c>
      <c r="H886" s="12">
        <v>0.247</v>
      </c>
      <c r="I886" s="10"/>
      <c r="J886" s="10"/>
    </row>
    <row r="887">
      <c r="A887" s="7" t="str">
        <f t="shared" si="1"/>
        <v>Georgia-Asia2001</v>
      </c>
      <c r="B887" s="8" t="s">
        <v>147</v>
      </c>
      <c r="C887" s="5" t="s">
        <v>61</v>
      </c>
      <c r="D887" s="9" t="s">
        <v>63</v>
      </c>
      <c r="E887" s="11">
        <v>3.219487823E9</v>
      </c>
      <c r="F887" s="12">
        <v>0.078</v>
      </c>
      <c r="G887" s="12">
        <v>54.0</v>
      </c>
      <c r="H887" s="12">
        <v>0.223</v>
      </c>
      <c r="I887" s="10"/>
      <c r="J887" s="10"/>
    </row>
    <row r="888">
      <c r="A888" s="7" t="str">
        <f t="shared" si="1"/>
        <v>Georgia-Asia2002</v>
      </c>
      <c r="B888" s="8" t="s">
        <v>147</v>
      </c>
      <c r="C888" s="5" t="s">
        <v>61</v>
      </c>
      <c r="D888" s="9" t="s">
        <v>64</v>
      </c>
      <c r="E888" s="11">
        <v>3.395778661E9</v>
      </c>
      <c r="F888" s="12">
        <v>0.087</v>
      </c>
      <c r="G888" s="12">
        <v>64.0</v>
      </c>
      <c r="H888" s="12">
        <v>0.236</v>
      </c>
      <c r="I888" s="10"/>
      <c r="J888" s="10"/>
    </row>
    <row r="889">
      <c r="A889" s="7" t="str">
        <f t="shared" si="1"/>
        <v>Georgia-Asia2003</v>
      </c>
      <c r="B889" s="8" t="s">
        <v>147</v>
      </c>
      <c r="C889" s="5" t="s">
        <v>61</v>
      </c>
      <c r="D889" s="9" t="s">
        <v>65</v>
      </c>
      <c r="E889" s="11">
        <v>3.99137454E9</v>
      </c>
      <c r="F889" s="12">
        <v>0.085</v>
      </c>
      <c r="G889" s="12">
        <v>74.0</v>
      </c>
      <c r="H889" s="12">
        <v>0.238</v>
      </c>
      <c r="I889" s="10"/>
      <c r="J889" s="10"/>
    </row>
    <row r="890">
      <c r="A890" s="7" t="str">
        <f t="shared" si="1"/>
        <v>Georgia-Asia2004</v>
      </c>
      <c r="B890" s="8" t="s">
        <v>147</v>
      </c>
      <c r="C890" s="5" t="s">
        <v>61</v>
      </c>
      <c r="D890" s="9" t="s">
        <v>66</v>
      </c>
      <c r="E890" s="11">
        <v>5.125273877E9</v>
      </c>
      <c r="F890" s="12">
        <v>0.085</v>
      </c>
      <c r="G890" s="12">
        <v>97.0</v>
      </c>
      <c r="H890" s="12">
        <v>0.221</v>
      </c>
      <c r="I890" s="10"/>
      <c r="J890" s="10"/>
    </row>
    <row r="891">
      <c r="A891" s="7" t="str">
        <f t="shared" si="1"/>
        <v>Georgia-Asia2005</v>
      </c>
      <c r="B891" s="8" t="s">
        <v>147</v>
      </c>
      <c r="C891" s="5" t="s">
        <v>61</v>
      </c>
      <c r="D891" s="9" t="s">
        <v>67</v>
      </c>
      <c r="E891" s="11">
        <v>6.411147323E9</v>
      </c>
      <c r="F891" s="12">
        <v>0.086</v>
      </c>
      <c r="G891" s="12">
        <v>123.0</v>
      </c>
      <c r="H891" s="12">
        <v>0.176</v>
      </c>
      <c r="I891" s="10"/>
      <c r="J891" s="10"/>
    </row>
    <row r="892">
      <c r="A892" s="7" t="str">
        <f t="shared" si="1"/>
        <v>Georgia-Asia2006</v>
      </c>
      <c r="B892" s="8" t="s">
        <v>147</v>
      </c>
      <c r="C892" s="5" t="s">
        <v>61</v>
      </c>
      <c r="D892" s="9" t="s">
        <v>68</v>
      </c>
      <c r="E892" s="11">
        <v>7.761900179E9</v>
      </c>
      <c r="F892" s="12">
        <v>0.084</v>
      </c>
      <c r="G892" s="12">
        <v>146.0</v>
      </c>
      <c r="H892" s="12">
        <v>0.171</v>
      </c>
      <c r="I892" s="10"/>
      <c r="J892" s="10"/>
    </row>
    <row r="893">
      <c r="A893" s="7" t="str">
        <f t="shared" si="1"/>
        <v>Georgia-Asia2007</v>
      </c>
      <c r="B893" s="8" t="s">
        <v>147</v>
      </c>
      <c r="C893" s="5" t="s">
        <v>61</v>
      </c>
      <c r="D893" s="9" t="s">
        <v>69</v>
      </c>
      <c r="E893" s="11">
        <v>1.0172260738E10</v>
      </c>
      <c r="F893" s="12">
        <v>0.082</v>
      </c>
      <c r="G893" s="12">
        <v>188.0</v>
      </c>
      <c r="H893" s="12">
        <v>0.171</v>
      </c>
      <c r="I893" s="10"/>
      <c r="J893" s="10"/>
    </row>
    <row r="894">
      <c r="A894" s="7" t="str">
        <f t="shared" si="1"/>
        <v>Georgia-Asia2008</v>
      </c>
      <c r="B894" s="8" t="s">
        <v>147</v>
      </c>
      <c r="C894" s="5" t="s">
        <v>61</v>
      </c>
      <c r="D894" s="9" t="s">
        <v>70</v>
      </c>
      <c r="E894" s="11">
        <v>1.279933725E10</v>
      </c>
      <c r="F894" s="12">
        <v>0.09</v>
      </c>
      <c r="G894" s="12">
        <v>261.0</v>
      </c>
      <c r="H894" s="12">
        <v>0.18</v>
      </c>
      <c r="I894" s="10"/>
      <c r="J894" s="10"/>
    </row>
    <row r="895">
      <c r="A895" s="7" t="str">
        <f t="shared" si="1"/>
        <v>Georgia-Asia2009</v>
      </c>
      <c r="B895" s="8" t="s">
        <v>147</v>
      </c>
      <c r="C895" s="5" t="s">
        <v>61</v>
      </c>
      <c r="D895" s="9" t="s">
        <v>71</v>
      </c>
      <c r="E895" s="11">
        <v>1.0766836277E10</v>
      </c>
      <c r="F895" s="12">
        <v>0.102</v>
      </c>
      <c r="G895" s="12">
        <v>249.0</v>
      </c>
      <c r="H895" s="12">
        <v>0.179</v>
      </c>
      <c r="I895" s="10"/>
      <c r="J895" s="10"/>
    </row>
    <row r="896">
      <c r="A896" s="7" t="str">
        <f t="shared" si="1"/>
        <v>Georgia-Asia2010</v>
      </c>
      <c r="B896" s="8" t="s">
        <v>147</v>
      </c>
      <c r="C896" s="5" t="s">
        <v>61</v>
      </c>
      <c r="D896" s="9" t="s">
        <v>72</v>
      </c>
      <c r="E896" s="11">
        <v>1.1638536862E10</v>
      </c>
      <c r="F896" s="12">
        <v>0.101</v>
      </c>
      <c r="G896" s="12">
        <v>267.0</v>
      </c>
      <c r="H896" s="12">
        <v>0.158</v>
      </c>
      <c r="I896" s="10"/>
      <c r="J896" s="10"/>
    </row>
    <row r="897">
      <c r="A897" s="7" t="str">
        <f t="shared" si="1"/>
        <v>Georgia-Asia2011</v>
      </c>
      <c r="B897" s="8" t="s">
        <v>147</v>
      </c>
      <c r="C897" s="5" t="s">
        <v>61</v>
      </c>
      <c r="D897" s="9" t="s">
        <v>73</v>
      </c>
      <c r="E897" s="11">
        <v>1.4434619972E10</v>
      </c>
      <c r="F897" s="12">
        <v>0.094</v>
      </c>
      <c r="G897" s="12">
        <v>310.0</v>
      </c>
      <c r="H897" s="12">
        <v>0.15</v>
      </c>
      <c r="I897" s="10"/>
      <c r="J897" s="10"/>
    </row>
    <row r="898">
      <c r="A898" s="7" t="str">
        <f t="shared" si="1"/>
        <v>Georgia-Asia2012</v>
      </c>
      <c r="B898" s="8" t="s">
        <v>147</v>
      </c>
      <c r="C898" s="5" t="s">
        <v>61</v>
      </c>
      <c r="D898" s="9" t="s">
        <v>74</v>
      </c>
      <c r="E898" s="11">
        <v>1.5846484588E10</v>
      </c>
      <c r="F898" s="12">
        <v>0.092</v>
      </c>
      <c r="G898" s="12">
        <v>333.0</v>
      </c>
      <c r="H898" s="12">
        <v>0.148</v>
      </c>
      <c r="I898" s="10"/>
      <c r="J898" s="10"/>
    </row>
    <row r="899">
      <c r="A899" s="7" t="str">
        <f t="shared" si="1"/>
        <v>Germany-Europe2000</v>
      </c>
      <c r="B899" s="8" t="s">
        <v>148</v>
      </c>
      <c r="C899" s="5" t="s">
        <v>76</v>
      </c>
      <c r="D899" s="9" t="s">
        <v>62</v>
      </c>
      <c r="E899" s="11">
        <v>1.89E12</v>
      </c>
      <c r="F899" s="12">
        <v>0.104</v>
      </c>
      <c r="G899" s="12">
        <v>2387.0</v>
      </c>
      <c r="H899" s="12">
        <v>0.096</v>
      </c>
      <c r="I899" s="10"/>
      <c r="J899" s="10"/>
    </row>
    <row r="900">
      <c r="A900" s="7" t="str">
        <f t="shared" si="1"/>
        <v>Germany-Europe2001</v>
      </c>
      <c r="B900" s="8" t="s">
        <v>148</v>
      </c>
      <c r="C900" s="5" t="s">
        <v>76</v>
      </c>
      <c r="D900" s="9" t="s">
        <v>63</v>
      </c>
      <c r="E900" s="11">
        <v>1.88E12</v>
      </c>
      <c r="F900" s="12">
        <v>0.105</v>
      </c>
      <c r="G900" s="12">
        <v>2402.0</v>
      </c>
      <c r="H900" s="12">
        <v>0.1</v>
      </c>
      <c r="I900" s="10"/>
      <c r="J900" s="10"/>
    </row>
    <row r="901">
      <c r="A901" s="7" t="str">
        <f t="shared" si="1"/>
        <v>Germany-Europe2002</v>
      </c>
      <c r="B901" s="8" t="s">
        <v>148</v>
      </c>
      <c r="C901" s="5" t="s">
        <v>76</v>
      </c>
      <c r="D901" s="9" t="s">
        <v>64</v>
      </c>
      <c r="E901" s="11">
        <v>2.01E12</v>
      </c>
      <c r="F901" s="12">
        <v>0.107</v>
      </c>
      <c r="G901" s="12">
        <v>2610.0</v>
      </c>
      <c r="H901" s="12">
        <v>0.097</v>
      </c>
      <c r="I901" s="10"/>
      <c r="J901" s="10"/>
    </row>
    <row r="902">
      <c r="A902" s="7" t="str">
        <f t="shared" si="1"/>
        <v>Germany-Europe2003</v>
      </c>
      <c r="B902" s="8" t="s">
        <v>148</v>
      </c>
      <c r="C902" s="5" t="s">
        <v>76</v>
      </c>
      <c r="D902" s="9" t="s">
        <v>65</v>
      </c>
      <c r="E902" s="11">
        <v>2.42E12</v>
      </c>
      <c r="F902" s="12">
        <v>0.109</v>
      </c>
      <c r="G902" s="12">
        <v>3206.0</v>
      </c>
      <c r="H902" s="10">
        <f t="shared" ref="H902:H924" si="41">if(AND(C2=C3,D2=D2+1,ISBLANK(H3)),H2,H3)</f>
        <v>0.18</v>
      </c>
      <c r="I902" s="10"/>
      <c r="J902" s="10"/>
    </row>
    <row r="903">
      <c r="A903" s="7" t="str">
        <f t="shared" si="1"/>
        <v>Germany-Europe2004</v>
      </c>
      <c r="B903" s="8" t="s">
        <v>148</v>
      </c>
      <c r="C903" s="5" t="s">
        <v>76</v>
      </c>
      <c r="D903" s="9" t="s">
        <v>66</v>
      </c>
      <c r="E903" s="11">
        <v>2.73E12</v>
      </c>
      <c r="F903" s="12">
        <v>0.107</v>
      </c>
      <c r="G903" s="12">
        <v>3524.0</v>
      </c>
      <c r="H903" s="10">
        <f t="shared" si="41"/>
        <v>0.18</v>
      </c>
      <c r="I903" s="10"/>
      <c r="J903" s="10"/>
    </row>
    <row r="904">
      <c r="A904" s="7" t="str">
        <f t="shared" si="1"/>
        <v>Germany-Europe2005</v>
      </c>
      <c r="B904" s="8" t="s">
        <v>148</v>
      </c>
      <c r="C904" s="5" t="s">
        <v>76</v>
      </c>
      <c r="D904" s="9" t="s">
        <v>67</v>
      </c>
      <c r="E904" s="11">
        <v>2.77E12</v>
      </c>
      <c r="F904" s="12">
        <v>0.108</v>
      </c>
      <c r="G904" s="12">
        <v>3624.0</v>
      </c>
      <c r="H904" s="10">
        <f t="shared" si="41"/>
        <v>0.18</v>
      </c>
      <c r="I904" s="10"/>
      <c r="J904" s="10"/>
    </row>
    <row r="905">
      <c r="A905" s="7" t="str">
        <f t="shared" si="1"/>
        <v>Germany-Europe2006</v>
      </c>
      <c r="B905" s="8" t="s">
        <v>148</v>
      </c>
      <c r="C905" s="5" t="s">
        <v>76</v>
      </c>
      <c r="D905" s="9" t="s">
        <v>68</v>
      </c>
      <c r="E905" s="11">
        <v>2.9E12</v>
      </c>
      <c r="F905" s="12">
        <v>0.106</v>
      </c>
      <c r="G905" s="12">
        <v>3746.0</v>
      </c>
      <c r="H905" s="10">
        <f t="shared" si="41"/>
        <v>0.18</v>
      </c>
      <c r="I905" s="10"/>
      <c r="J905" s="10"/>
    </row>
    <row r="906">
      <c r="A906" s="7" t="str">
        <f t="shared" si="1"/>
        <v>Germany-Europe2007</v>
      </c>
      <c r="B906" s="8" t="s">
        <v>148</v>
      </c>
      <c r="C906" s="5" t="s">
        <v>76</v>
      </c>
      <c r="D906" s="9" t="s">
        <v>69</v>
      </c>
      <c r="E906" s="11">
        <v>3.32E12</v>
      </c>
      <c r="F906" s="12">
        <v>0.105</v>
      </c>
      <c r="G906" s="12">
        <v>4231.0</v>
      </c>
      <c r="H906" s="10">
        <f t="shared" si="41"/>
        <v>0.18</v>
      </c>
      <c r="I906" s="10"/>
      <c r="J906" s="10"/>
    </row>
    <row r="907">
      <c r="A907" s="7" t="str">
        <f t="shared" si="1"/>
        <v>Germany-Europe2008</v>
      </c>
      <c r="B907" s="8" t="s">
        <v>148</v>
      </c>
      <c r="C907" s="5" t="s">
        <v>76</v>
      </c>
      <c r="D907" s="9" t="s">
        <v>70</v>
      </c>
      <c r="E907" s="11">
        <v>3.62E12</v>
      </c>
      <c r="F907" s="12">
        <v>0.107</v>
      </c>
      <c r="G907" s="12">
        <v>4718.0</v>
      </c>
      <c r="H907" s="10">
        <f t="shared" si="41"/>
        <v>0.18</v>
      </c>
      <c r="I907" s="10"/>
      <c r="J907" s="10"/>
    </row>
    <row r="908">
      <c r="A908" s="7" t="str">
        <f t="shared" si="1"/>
        <v>Germany-Europe2009</v>
      </c>
      <c r="B908" s="8" t="s">
        <v>148</v>
      </c>
      <c r="C908" s="5" t="s">
        <v>76</v>
      </c>
      <c r="D908" s="9" t="s">
        <v>71</v>
      </c>
      <c r="E908" s="11">
        <v>3.3E12</v>
      </c>
      <c r="F908" s="12">
        <v>0.118</v>
      </c>
      <c r="G908" s="12">
        <v>4727.0</v>
      </c>
      <c r="H908" s="10">
        <f t="shared" si="41"/>
        <v>0.181</v>
      </c>
      <c r="I908" s="10"/>
      <c r="J908" s="10"/>
    </row>
    <row r="909">
      <c r="A909" s="7" t="str">
        <f t="shared" si="1"/>
        <v>Germany-Europe2010</v>
      </c>
      <c r="B909" s="8" t="s">
        <v>148</v>
      </c>
      <c r="C909" s="5" t="s">
        <v>76</v>
      </c>
      <c r="D909" s="9" t="s">
        <v>72</v>
      </c>
      <c r="E909" s="11">
        <v>3.3E12</v>
      </c>
      <c r="F909" s="12">
        <v>0.115</v>
      </c>
      <c r="G909" s="12">
        <v>4668.0</v>
      </c>
      <c r="H909" s="10">
        <f t="shared" si="41"/>
        <v>0.149</v>
      </c>
      <c r="I909" s="10"/>
      <c r="J909" s="10"/>
    </row>
    <row r="910">
      <c r="A910" s="7" t="str">
        <f t="shared" si="1"/>
        <v>Germany-Europe2011</v>
      </c>
      <c r="B910" s="8" t="s">
        <v>148</v>
      </c>
      <c r="C910" s="5" t="s">
        <v>76</v>
      </c>
      <c r="D910" s="9" t="s">
        <v>73</v>
      </c>
      <c r="E910" s="11">
        <v>3.63E12</v>
      </c>
      <c r="F910" s="12">
        <v>0.113</v>
      </c>
      <c r="G910" s="12">
        <v>4996.0</v>
      </c>
      <c r="H910" s="10">
        <f t="shared" si="41"/>
        <v>0.15</v>
      </c>
      <c r="I910" s="10"/>
      <c r="J910" s="10"/>
    </row>
    <row r="911">
      <c r="A911" s="7" t="str">
        <f t="shared" si="1"/>
        <v>Germany-Europe2012</v>
      </c>
      <c r="B911" s="8" t="s">
        <v>148</v>
      </c>
      <c r="C911" s="5" t="s">
        <v>76</v>
      </c>
      <c r="D911" s="9" t="s">
        <v>74</v>
      </c>
      <c r="E911" s="11">
        <v>3.43E12</v>
      </c>
      <c r="F911" s="12">
        <v>0.113</v>
      </c>
      <c r="G911" s="12">
        <v>4683.0</v>
      </c>
      <c r="H911" s="10">
        <f t="shared" si="41"/>
        <v>0.157</v>
      </c>
      <c r="I911" s="10"/>
      <c r="J911" s="10"/>
    </row>
    <row r="912">
      <c r="A912" s="7" t="str">
        <f t="shared" si="1"/>
        <v>Ghana-Africa2000</v>
      </c>
      <c r="B912" s="8" t="s">
        <v>149</v>
      </c>
      <c r="C912" s="5" t="s">
        <v>78</v>
      </c>
      <c r="D912" s="9" t="s">
        <v>62</v>
      </c>
      <c r="E912" s="11">
        <v>4.982849054E9</v>
      </c>
      <c r="F912" s="12">
        <v>0.048</v>
      </c>
      <c r="G912" s="12">
        <v>13.0</v>
      </c>
      <c r="H912" s="10">
        <f t="shared" si="41"/>
        <v>0.151</v>
      </c>
      <c r="I912" s="10"/>
      <c r="J912" s="10"/>
    </row>
    <row r="913">
      <c r="A913" s="7" t="str">
        <f t="shared" si="1"/>
        <v>Ghana-Africa2001</v>
      </c>
      <c r="B913" s="8" t="s">
        <v>149</v>
      </c>
      <c r="C913" s="5" t="s">
        <v>78</v>
      </c>
      <c r="D913" s="9" t="s">
        <v>63</v>
      </c>
      <c r="E913" s="11">
        <v>5.314871684E9</v>
      </c>
      <c r="F913" s="12">
        <v>0.056</v>
      </c>
      <c r="G913" s="12">
        <v>15.0</v>
      </c>
      <c r="H913" s="10">
        <f t="shared" si="41"/>
        <v>0.15</v>
      </c>
      <c r="I913" s="10"/>
      <c r="J913" s="10"/>
    </row>
    <row r="914">
      <c r="A914" s="7" t="str">
        <f t="shared" si="1"/>
        <v>Ghana-Africa2002</v>
      </c>
      <c r="B914" s="8" t="s">
        <v>149</v>
      </c>
      <c r="C914" s="5" t="s">
        <v>78</v>
      </c>
      <c r="D914" s="9" t="s">
        <v>64</v>
      </c>
      <c r="E914" s="11">
        <v>6.166197192E9</v>
      </c>
      <c r="F914" s="12">
        <v>0.048</v>
      </c>
      <c r="G914" s="12">
        <v>15.0</v>
      </c>
      <c r="H914" s="10">
        <f t="shared" si="41"/>
        <v>0.221</v>
      </c>
      <c r="I914" s="10"/>
      <c r="J914" s="10"/>
    </row>
    <row r="915">
      <c r="A915" s="7" t="str">
        <f t="shared" si="1"/>
        <v>Ghana-Africa2003</v>
      </c>
      <c r="B915" s="8" t="s">
        <v>149</v>
      </c>
      <c r="C915" s="5" t="s">
        <v>78</v>
      </c>
      <c r="D915" s="9" t="s">
        <v>65</v>
      </c>
      <c r="E915" s="11">
        <v>7.63272068E9</v>
      </c>
      <c r="F915" s="12">
        <v>0.048</v>
      </c>
      <c r="G915" s="12">
        <v>18.0</v>
      </c>
      <c r="H915" s="10">
        <f t="shared" si="41"/>
        <v>0.197</v>
      </c>
      <c r="I915" s="10"/>
      <c r="J915" s="10"/>
    </row>
    <row r="916">
      <c r="A916" s="7" t="str">
        <f t="shared" si="1"/>
        <v>Ghana-Africa2004</v>
      </c>
      <c r="B916" s="8" t="s">
        <v>149</v>
      </c>
      <c r="C916" s="5" t="s">
        <v>78</v>
      </c>
      <c r="D916" s="9" t="s">
        <v>66</v>
      </c>
      <c r="E916" s="11">
        <v>8.881419348E9</v>
      </c>
      <c r="F916" s="12">
        <v>0.061</v>
      </c>
      <c r="G916" s="12">
        <v>26.0</v>
      </c>
      <c r="H916" s="10">
        <f t="shared" si="41"/>
        <v>0.153</v>
      </c>
      <c r="I916" s="10"/>
      <c r="J916" s="10"/>
    </row>
    <row r="917">
      <c r="A917" s="7" t="str">
        <f t="shared" si="1"/>
        <v>Ghana-Africa2005</v>
      </c>
      <c r="B917" s="8" t="s">
        <v>149</v>
      </c>
      <c r="C917" s="5" t="s">
        <v>78</v>
      </c>
      <c r="D917" s="9" t="s">
        <v>67</v>
      </c>
      <c r="E917" s="11">
        <v>1.0731883141E10</v>
      </c>
      <c r="F917" s="12">
        <v>0.07</v>
      </c>
      <c r="G917" s="12">
        <v>35.0</v>
      </c>
      <c r="H917" s="10">
        <f t="shared" si="41"/>
        <v>0.143</v>
      </c>
      <c r="I917" s="10"/>
      <c r="J917" s="10"/>
    </row>
    <row r="918">
      <c r="A918" s="7" t="str">
        <f t="shared" si="1"/>
        <v>Ghana-Africa2006</v>
      </c>
      <c r="B918" s="8" t="s">
        <v>149</v>
      </c>
      <c r="C918" s="5" t="s">
        <v>78</v>
      </c>
      <c r="D918" s="9" t="s">
        <v>68</v>
      </c>
      <c r="E918" s="11">
        <v>2.0410239313E10</v>
      </c>
      <c r="F918" s="12">
        <v>0.054</v>
      </c>
      <c r="G918" s="12">
        <v>48.0</v>
      </c>
      <c r="H918" s="10">
        <f t="shared" si="41"/>
        <v>0.118</v>
      </c>
      <c r="I918" s="10"/>
      <c r="J918" s="10"/>
    </row>
    <row r="919">
      <c r="A919" s="7" t="str">
        <f t="shared" si="1"/>
        <v>Ghana-Africa2007</v>
      </c>
      <c r="B919" s="8" t="s">
        <v>149</v>
      </c>
      <c r="C919" s="5" t="s">
        <v>78</v>
      </c>
      <c r="D919" s="9" t="s">
        <v>69</v>
      </c>
      <c r="E919" s="11">
        <v>2.4757608488E10</v>
      </c>
      <c r="F919" s="12">
        <v>0.06</v>
      </c>
      <c r="G919" s="12">
        <v>66.0</v>
      </c>
      <c r="H919" s="10">
        <f t="shared" si="41"/>
        <v>0.131</v>
      </c>
      <c r="I919" s="10"/>
      <c r="J919" s="10"/>
    </row>
    <row r="920">
      <c r="A920" s="7" t="str">
        <f t="shared" si="1"/>
        <v>Ghana-Africa2008</v>
      </c>
      <c r="B920" s="8" t="s">
        <v>149</v>
      </c>
      <c r="C920" s="5" t="s">
        <v>78</v>
      </c>
      <c r="D920" s="9" t="s">
        <v>70</v>
      </c>
      <c r="E920" s="11">
        <v>2.8528016511E10</v>
      </c>
      <c r="F920" s="12">
        <v>0.056</v>
      </c>
      <c r="G920" s="12">
        <v>69.0</v>
      </c>
      <c r="H920" s="10">
        <f t="shared" si="41"/>
        <v>0.129</v>
      </c>
      <c r="I920" s="10"/>
      <c r="J920" s="10"/>
    </row>
    <row r="921">
      <c r="A921" s="7" t="str">
        <f t="shared" si="1"/>
        <v>Ghana-Africa2009</v>
      </c>
      <c r="B921" s="8" t="s">
        <v>149</v>
      </c>
      <c r="C921" s="5" t="s">
        <v>78</v>
      </c>
      <c r="D921" s="9" t="s">
        <v>71</v>
      </c>
      <c r="E921" s="11">
        <v>2.5978563316E10</v>
      </c>
      <c r="F921" s="12">
        <v>0.051</v>
      </c>
      <c r="G921" s="12">
        <v>56.0</v>
      </c>
      <c r="H921" s="10">
        <f t="shared" si="41"/>
        <v>0.141</v>
      </c>
      <c r="I921" s="10"/>
      <c r="J921" s="10"/>
    </row>
    <row r="922">
      <c r="A922" s="7" t="str">
        <f t="shared" si="1"/>
        <v>Ghana-Africa2010</v>
      </c>
      <c r="B922" s="8" t="s">
        <v>149</v>
      </c>
      <c r="C922" s="5" t="s">
        <v>78</v>
      </c>
      <c r="D922" s="9" t="s">
        <v>72</v>
      </c>
      <c r="E922" s="11">
        <v>3.2174210793E10</v>
      </c>
      <c r="F922" s="12">
        <v>0.053</v>
      </c>
      <c r="G922" s="12">
        <v>70.0</v>
      </c>
      <c r="H922" s="10">
        <f t="shared" si="41"/>
        <v>0.13</v>
      </c>
      <c r="I922" s="10"/>
      <c r="J922" s="10"/>
    </row>
    <row r="923">
      <c r="A923" s="7" t="str">
        <f t="shared" si="1"/>
        <v>Ghana-Africa2011</v>
      </c>
      <c r="B923" s="8" t="s">
        <v>149</v>
      </c>
      <c r="C923" s="5" t="s">
        <v>78</v>
      </c>
      <c r="D923" s="9" t="s">
        <v>73</v>
      </c>
      <c r="E923" s="11">
        <v>3.956497007E10</v>
      </c>
      <c r="F923" s="12">
        <v>0.053</v>
      </c>
      <c r="G923" s="12">
        <v>83.0</v>
      </c>
      <c r="H923" s="10">
        <f t="shared" si="41"/>
        <v>0.127</v>
      </c>
      <c r="I923" s="10"/>
      <c r="J923" s="10"/>
    </row>
    <row r="924">
      <c r="A924" s="7" t="str">
        <f t="shared" si="1"/>
        <v>Ghana-Africa2012</v>
      </c>
      <c r="B924" s="8" t="s">
        <v>149</v>
      </c>
      <c r="C924" s="5" t="s">
        <v>78</v>
      </c>
      <c r="D924" s="9" t="s">
        <v>74</v>
      </c>
      <c r="E924" s="11">
        <v>4.1740897827E10</v>
      </c>
      <c r="F924" s="12">
        <v>0.052</v>
      </c>
      <c r="G924" s="12">
        <v>83.0</v>
      </c>
      <c r="H924" s="10">
        <f t="shared" si="41"/>
        <v>0.128</v>
      </c>
      <c r="I924" s="10"/>
      <c r="J924" s="10"/>
    </row>
    <row r="925">
      <c r="A925" s="7" t="str">
        <f t="shared" si="1"/>
        <v>Greece-Europe2000</v>
      </c>
      <c r="B925" s="8" t="s">
        <v>150</v>
      </c>
      <c r="C925" s="5" t="s">
        <v>76</v>
      </c>
      <c r="D925" s="9" t="s">
        <v>62</v>
      </c>
      <c r="E925" s="11">
        <v>1.24E11</v>
      </c>
      <c r="F925" s="12">
        <v>0.079</v>
      </c>
      <c r="G925" s="12">
        <v>918.0</v>
      </c>
      <c r="H925" s="12">
        <v>0.123</v>
      </c>
      <c r="I925" s="10"/>
      <c r="J925" s="10"/>
    </row>
    <row r="926">
      <c r="A926" s="7" t="str">
        <f t="shared" si="1"/>
        <v>Greece-Europe2001</v>
      </c>
      <c r="B926" s="8" t="s">
        <v>150</v>
      </c>
      <c r="C926" s="5" t="s">
        <v>76</v>
      </c>
      <c r="D926" s="9" t="s">
        <v>63</v>
      </c>
      <c r="E926" s="11">
        <v>1.3E11</v>
      </c>
      <c r="F926" s="12">
        <v>0.088</v>
      </c>
      <c r="G926" s="12">
        <v>1055.0</v>
      </c>
      <c r="H926" s="12">
        <v>0.086</v>
      </c>
      <c r="I926" s="10"/>
      <c r="J926" s="10"/>
    </row>
    <row r="927">
      <c r="A927" s="7" t="str">
        <f t="shared" si="1"/>
        <v>Greece-Europe2002</v>
      </c>
      <c r="B927" s="8" t="s">
        <v>150</v>
      </c>
      <c r="C927" s="5" t="s">
        <v>76</v>
      </c>
      <c r="D927" s="9" t="s">
        <v>64</v>
      </c>
      <c r="E927" s="11">
        <v>1.46E11</v>
      </c>
      <c r="F927" s="12">
        <v>0.091</v>
      </c>
      <c r="G927" s="12">
        <v>1223.0</v>
      </c>
      <c r="H927" s="12">
        <v>0.074</v>
      </c>
      <c r="I927" s="10"/>
      <c r="J927" s="10"/>
    </row>
    <row r="928">
      <c r="A928" s="7" t="str">
        <f t="shared" si="1"/>
        <v>Greece-Europe2003</v>
      </c>
      <c r="B928" s="8" t="s">
        <v>150</v>
      </c>
      <c r="C928" s="5" t="s">
        <v>76</v>
      </c>
      <c r="D928" s="9" t="s">
        <v>65</v>
      </c>
      <c r="E928" s="11">
        <v>1.93E11</v>
      </c>
      <c r="F928" s="12">
        <v>0.089</v>
      </c>
      <c r="G928" s="12">
        <v>1579.0</v>
      </c>
      <c r="H928" s="12">
        <v>0.068</v>
      </c>
      <c r="I928" s="10"/>
      <c r="J928" s="10"/>
    </row>
    <row r="929">
      <c r="A929" s="7" t="str">
        <f t="shared" si="1"/>
        <v>Greece-Europe2004</v>
      </c>
      <c r="B929" s="8" t="s">
        <v>150</v>
      </c>
      <c r="C929" s="5" t="s">
        <v>76</v>
      </c>
      <c r="D929" s="9" t="s">
        <v>66</v>
      </c>
      <c r="E929" s="11">
        <v>2.28E11</v>
      </c>
      <c r="F929" s="12">
        <v>0.087</v>
      </c>
      <c r="G929" s="12">
        <v>1809.0</v>
      </c>
      <c r="H929" s="10">
        <f t="shared" ref="H929:H950" si="42">if(AND(C2=C3,D2=D2+1,ISBLANK(H3)),H2,H3)</f>
        <v>0.18</v>
      </c>
      <c r="I929" s="10"/>
      <c r="J929" s="10"/>
    </row>
    <row r="930">
      <c r="A930" s="7" t="str">
        <f t="shared" si="1"/>
        <v>Greece-Europe2005</v>
      </c>
      <c r="B930" s="8" t="s">
        <v>150</v>
      </c>
      <c r="C930" s="5" t="s">
        <v>76</v>
      </c>
      <c r="D930" s="9" t="s">
        <v>67</v>
      </c>
      <c r="E930" s="11">
        <v>2.4E11</v>
      </c>
      <c r="F930" s="12">
        <v>0.097</v>
      </c>
      <c r="G930" s="12">
        <v>2093.0</v>
      </c>
      <c r="H930" s="10">
        <f t="shared" si="42"/>
        <v>0.18</v>
      </c>
      <c r="I930" s="10"/>
      <c r="J930" s="10"/>
    </row>
    <row r="931">
      <c r="A931" s="7" t="str">
        <f t="shared" si="1"/>
        <v>Greece-Europe2006</v>
      </c>
      <c r="B931" s="8" t="s">
        <v>150</v>
      </c>
      <c r="C931" s="5" t="s">
        <v>76</v>
      </c>
      <c r="D931" s="9" t="s">
        <v>68</v>
      </c>
      <c r="E931" s="11">
        <v>2.62E11</v>
      </c>
      <c r="F931" s="12">
        <v>0.097</v>
      </c>
      <c r="G931" s="12">
        <v>2293.0</v>
      </c>
      <c r="H931" s="10">
        <f t="shared" si="42"/>
        <v>0.18</v>
      </c>
      <c r="I931" s="10"/>
      <c r="J931" s="10"/>
    </row>
    <row r="932">
      <c r="A932" s="7" t="str">
        <f t="shared" si="1"/>
        <v>Greece-Europe2007</v>
      </c>
      <c r="B932" s="8" t="s">
        <v>150</v>
      </c>
      <c r="C932" s="5" t="s">
        <v>76</v>
      </c>
      <c r="D932" s="9" t="s">
        <v>69</v>
      </c>
      <c r="E932" s="11">
        <v>3.05E11</v>
      </c>
      <c r="F932" s="12">
        <v>0.098</v>
      </c>
      <c r="G932" s="12">
        <v>2682.0</v>
      </c>
      <c r="H932" s="10">
        <f t="shared" si="42"/>
        <v>0.18</v>
      </c>
      <c r="I932" s="10"/>
      <c r="J932" s="10"/>
    </row>
    <row r="933">
      <c r="A933" s="7" t="str">
        <f t="shared" si="1"/>
        <v>Greece-Europe2008</v>
      </c>
      <c r="B933" s="8" t="s">
        <v>150</v>
      </c>
      <c r="C933" s="5" t="s">
        <v>76</v>
      </c>
      <c r="D933" s="9" t="s">
        <v>70</v>
      </c>
      <c r="E933" s="11">
        <v>3.42E11</v>
      </c>
      <c r="F933" s="12">
        <v>0.101</v>
      </c>
      <c r="G933" s="12">
        <v>3085.0</v>
      </c>
      <c r="H933" s="10">
        <f t="shared" si="42"/>
        <v>0.18</v>
      </c>
      <c r="I933" s="10"/>
      <c r="J933" s="10"/>
    </row>
    <row r="934">
      <c r="A934" s="7" t="str">
        <f t="shared" si="1"/>
        <v>Greece-Europe2009</v>
      </c>
      <c r="B934" s="8" t="s">
        <v>150</v>
      </c>
      <c r="C934" s="5" t="s">
        <v>76</v>
      </c>
      <c r="D934" s="9" t="s">
        <v>71</v>
      </c>
      <c r="E934" s="11">
        <v>3.21E11</v>
      </c>
      <c r="F934" s="12">
        <v>0.1</v>
      </c>
      <c r="G934" s="12">
        <v>2861.0</v>
      </c>
      <c r="H934" s="10">
        <f t="shared" si="42"/>
        <v>0.18</v>
      </c>
      <c r="I934" s="10"/>
      <c r="J934" s="10"/>
    </row>
    <row r="935">
      <c r="A935" s="7" t="str">
        <f t="shared" si="1"/>
        <v>Greece-Europe2010</v>
      </c>
      <c r="B935" s="8" t="s">
        <v>150</v>
      </c>
      <c r="C935" s="5" t="s">
        <v>76</v>
      </c>
      <c r="D935" s="9" t="s">
        <v>72</v>
      </c>
      <c r="E935" s="11">
        <v>2.94E11</v>
      </c>
      <c r="F935" s="12">
        <v>0.094</v>
      </c>
      <c r="G935" s="12">
        <v>2442.0</v>
      </c>
      <c r="H935" s="10">
        <f t="shared" si="42"/>
        <v>0.181</v>
      </c>
      <c r="I935" s="10"/>
      <c r="J935" s="10"/>
    </row>
    <row r="936">
      <c r="A936" s="7" t="str">
        <f t="shared" si="1"/>
        <v>Greece-Europe2011</v>
      </c>
      <c r="B936" s="8" t="s">
        <v>150</v>
      </c>
      <c r="C936" s="5" t="s">
        <v>76</v>
      </c>
      <c r="D936" s="9" t="s">
        <v>73</v>
      </c>
      <c r="E936" s="11">
        <v>2.9E11</v>
      </c>
      <c r="F936" s="12">
        <v>0.09</v>
      </c>
      <c r="G936" s="12">
        <v>2304.0</v>
      </c>
      <c r="H936" s="10">
        <f t="shared" si="42"/>
        <v>0.149</v>
      </c>
      <c r="I936" s="10"/>
      <c r="J936" s="10"/>
    </row>
    <row r="937">
      <c r="A937" s="7" t="str">
        <f t="shared" si="1"/>
        <v>Greece-Europe2012</v>
      </c>
      <c r="B937" s="8" t="s">
        <v>150</v>
      </c>
      <c r="C937" s="5" t="s">
        <v>76</v>
      </c>
      <c r="D937" s="9" t="s">
        <v>74</v>
      </c>
      <c r="E937" s="11">
        <v>2.48E11</v>
      </c>
      <c r="F937" s="12">
        <v>0.093</v>
      </c>
      <c r="G937" s="12">
        <v>2044.0</v>
      </c>
      <c r="H937" s="10">
        <f t="shared" si="42"/>
        <v>0.15</v>
      </c>
      <c r="I937" s="10"/>
      <c r="J937" s="10"/>
    </row>
    <row r="938">
      <c r="A938" s="7" t="str">
        <f t="shared" si="1"/>
        <v>Greenland-The Americas2000</v>
      </c>
      <c r="B938" s="8" t="s">
        <v>151</v>
      </c>
      <c r="C938" s="5" t="s">
        <v>84</v>
      </c>
      <c r="D938" s="9" t="s">
        <v>62</v>
      </c>
      <c r="E938" s="11">
        <v>1.068024994E9</v>
      </c>
      <c r="F938" s="10">
        <f t="shared" ref="F938:F950" si="43">if(AND(C2=C3,D2=D2+1,ISBLANK(F3)),F2,F3)</f>
        <v>0.089</v>
      </c>
      <c r="G938" s="10">
        <f t="shared" ref="G938:G950" si="44">if(AND(C2=C3,D2=D2+1,ISBLANK(G3)),G2,G3)</f>
        <v>14</v>
      </c>
      <c r="H938" s="10">
        <f t="shared" si="42"/>
        <v>0.157</v>
      </c>
      <c r="I938" s="10"/>
      <c r="J938" s="10"/>
    </row>
    <row r="939">
      <c r="A939" s="7" t="str">
        <f t="shared" si="1"/>
        <v>Greenland-The Americas2001</v>
      </c>
      <c r="B939" s="8" t="s">
        <v>151</v>
      </c>
      <c r="C939" s="5" t="s">
        <v>84</v>
      </c>
      <c r="D939" s="9" t="s">
        <v>63</v>
      </c>
      <c r="E939" s="11">
        <v>1.086170639E9</v>
      </c>
      <c r="F939" s="10">
        <f t="shared" si="43"/>
        <v>0.089</v>
      </c>
      <c r="G939" s="10">
        <f t="shared" si="44"/>
        <v>14</v>
      </c>
      <c r="H939" s="10">
        <f t="shared" si="42"/>
        <v>0.151</v>
      </c>
      <c r="I939" s="10"/>
      <c r="J939" s="10"/>
    </row>
    <row r="940">
      <c r="A940" s="7" t="str">
        <f t="shared" si="1"/>
        <v>Greenland-The Americas2002</v>
      </c>
      <c r="B940" s="8" t="s">
        <v>151</v>
      </c>
      <c r="C940" s="5" t="s">
        <v>84</v>
      </c>
      <c r="D940" s="9" t="s">
        <v>64</v>
      </c>
      <c r="E940" s="11">
        <v>1.169136691E9</v>
      </c>
      <c r="F940" s="10">
        <f t="shared" si="43"/>
        <v>0.1</v>
      </c>
      <c r="G940" s="10">
        <f t="shared" si="44"/>
        <v>18</v>
      </c>
      <c r="H940" s="10">
        <f t="shared" si="42"/>
        <v>0.15</v>
      </c>
      <c r="I940" s="10"/>
      <c r="J940" s="10"/>
    </row>
    <row r="941">
      <c r="A941" s="7" t="str">
        <f t="shared" si="1"/>
        <v>Greenland-The Americas2003</v>
      </c>
      <c r="B941" s="8" t="s">
        <v>151</v>
      </c>
      <c r="C941" s="5" t="s">
        <v>84</v>
      </c>
      <c r="D941" s="9" t="s">
        <v>65</v>
      </c>
      <c r="E941" s="11">
        <v>1.42645203E9</v>
      </c>
      <c r="F941" s="10">
        <f t="shared" si="43"/>
        <v>0.098</v>
      </c>
      <c r="G941" s="10">
        <f t="shared" si="44"/>
        <v>19</v>
      </c>
      <c r="H941" s="10">
        <f t="shared" si="42"/>
        <v>0.221</v>
      </c>
      <c r="I941" s="10"/>
      <c r="J941" s="10"/>
    </row>
    <row r="942">
      <c r="A942" s="7" t="str">
        <f t="shared" si="1"/>
        <v>Greenland-The Americas2004</v>
      </c>
      <c r="B942" s="8" t="s">
        <v>151</v>
      </c>
      <c r="C942" s="5" t="s">
        <v>84</v>
      </c>
      <c r="D942" s="9" t="s">
        <v>66</v>
      </c>
      <c r="E942" s="11">
        <v>1.644951892E9</v>
      </c>
      <c r="F942" s="10">
        <f t="shared" si="43"/>
        <v>0.092</v>
      </c>
      <c r="G942" s="10">
        <f t="shared" si="44"/>
        <v>21</v>
      </c>
      <c r="H942" s="10">
        <f t="shared" si="42"/>
        <v>0.197</v>
      </c>
      <c r="I942" s="10"/>
      <c r="J942" s="10"/>
    </row>
    <row r="943">
      <c r="A943" s="7" t="str">
        <f t="shared" si="1"/>
        <v>Greenland-The Americas2005</v>
      </c>
      <c r="B943" s="8" t="s">
        <v>151</v>
      </c>
      <c r="C943" s="5" t="s">
        <v>84</v>
      </c>
      <c r="D943" s="9" t="s">
        <v>67</v>
      </c>
      <c r="E943" s="11">
        <v>1.702543477E9</v>
      </c>
      <c r="F943" s="10">
        <f t="shared" si="43"/>
        <v>0.091</v>
      </c>
      <c r="G943" s="10">
        <f t="shared" si="44"/>
        <v>23</v>
      </c>
      <c r="H943" s="10">
        <f t="shared" si="42"/>
        <v>0.153</v>
      </c>
      <c r="I943" s="10"/>
      <c r="J943" s="10"/>
    </row>
    <row r="944">
      <c r="A944" s="7" t="str">
        <f t="shared" si="1"/>
        <v>Greenland-The Americas2006</v>
      </c>
      <c r="B944" s="8" t="s">
        <v>151</v>
      </c>
      <c r="C944" s="5" t="s">
        <v>84</v>
      </c>
      <c r="D944" s="9" t="s">
        <v>68</v>
      </c>
      <c r="E944" s="11">
        <v>1.738432116E9</v>
      </c>
      <c r="F944" s="10">
        <f t="shared" si="43"/>
        <v>0.1</v>
      </c>
      <c r="G944" s="10">
        <f t="shared" si="44"/>
        <v>30</v>
      </c>
      <c r="H944" s="10">
        <f t="shared" si="42"/>
        <v>0.143</v>
      </c>
      <c r="I944" s="10"/>
      <c r="J944" s="10"/>
    </row>
    <row r="945">
      <c r="A945" s="7" t="str">
        <f t="shared" si="1"/>
        <v>Greenland-The Americas2007</v>
      </c>
      <c r="B945" s="8" t="s">
        <v>151</v>
      </c>
      <c r="C945" s="5" t="s">
        <v>84</v>
      </c>
      <c r="D945" s="9" t="s">
        <v>69</v>
      </c>
      <c r="E945" s="11">
        <v>2.121759848E9</v>
      </c>
      <c r="F945" s="10">
        <f t="shared" si="43"/>
        <v>0.097</v>
      </c>
      <c r="G945" s="10">
        <f t="shared" si="44"/>
        <v>35</v>
      </c>
      <c r="H945" s="10">
        <f t="shared" si="42"/>
        <v>0.118</v>
      </c>
      <c r="I945" s="10"/>
      <c r="J945" s="10"/>
    </row>
    <row r="946">
      <c r="A946" s="7" t="str">
        <f t="shared" si="1"/>
        <v>Greenland-The Americas2008</v>
      </c>
      <c r="B946" s="8" t="s">
        <v>151</v>
      </c>
      <c r="C946" s="5" t="s">
        <v>84</v>
      </c>
      <c r="D946" s="9" t="s">
        <v>70</v>
      </c>
      <c r="E946" s="11">
        <v>1.739579594E9</v>
      </c>
      <c r="F946" s="10">
        <f t="shared" si="43"/>
        <v>0.087</v>
      </c>
      <c r="G946" s="10">
        <f t="shared" si="44"/>
        <v>35</v>
      </c>
      <c r="H946" s="10">
        <f t="shared" si="42"/>
        <v>0.131</v>
      </c>
      <c r="I946" s="10"/>
      <c r="J946" s="10"/>
    </row>
    <row r="947">
      <c r="A947" s="7" t="str">
        <f t="shared" si="1"/>
        <v>Greenland-The Americas2009</v>
      </c>
      <c r="B947" s="8" t="s">
        <v>151</v>
      </c>
      <c r="C947" s="5" t="s">
        <v>84</v>
      </c>
      <c r="D947" s="9" t="s">
        <v>71</v>
      </c>
      <c r="E947" s="11">
        <v>1.267711816E9</v>
      </c>
      <c r="F947" s="10">
        <f t="shared" si="43"/>
        <v>0.087</v>
      </c>
      <c r="G947" s="10">
        <f t="shared" si="44"/>
        <v>43</v>
      </c>
      <c r="H947" s="10">
        <f t="shared" si="42"/>
        <v>0.129</v>
      </c>
      <c r="I947" s="10"/>
      <c r="J947" s="10"/>
    </row>
    <row r="948">
      <c r="A948" s="7" t="str">
        <f t="shared" si="1"/>
        <v>Greenland-The Americas2010</v>
      </c>
      <c r="B948" s="8" t="s">
        <v>151</v>
      </c>
      <c r="C948" s="5" t="s">
        <v>84</v>
      </c>
      <c r="D948" s="9" t="s">
        <v>72</v>
      </c>
      <c r="E948" s="8"/>
      <c r="F948" s="10">
        <f t="shared" si="43"/>
        <v>0.084</v>
      </c>
      <c r="G948" s="10">
        <f t="shared" si="44"/>
        <v>48</v>
      </c>
      <c r="H948" s="10">
        <f t="shared" si="42"/>
        <v>0.141</v>
      </c>
      <c r="I948" s="10"/>
      <c r="J948" s="10"/>
    </row>
    <row r="949">
      <c r="A949" s="7" t="str">
        <f t="shared" si="1"/>
        <v>Greenland-The Americas2011</v>
      </c>
      <c r="B949" s="8" t="s">
        <v>151</v>
      </c>
      <c r="C949" s="5" t="s">
        <v>84</v>
      </c>
      <c r="D949" s="9" t="s">
        <v>73</v>
      </c>
      <c r="E949" s="8"/>
      <c r="F949" s="10">
        <f t="shared" si="43"/>
        <v>0.086</v>
      </c>
      <c r="G949" s="10">
        <f t="shared" si="44"/>
        <v>51</v>
      </c>
      <c r="H949" s="10">
        <f t="shared" si="42"/>
        <v>0.13</v>
      </c>
      <c r="I949" s="10"/>
      <c r="J949" s="10"/>
    </row>
    <row r="950">
      <c r="A950" s="7" t="str">
        <f t="shared" si="1"/>
        <v>Greenland-The Americas2012</v>
      </c>
      <c r="B950" s="8" t="s">
        <v>151</v>
      </c>
      <c r="C950" s="5" t="s">
        <v>84</v>
      </c>
      <c r="D950" s="9" t="s">
        <v>74</v>
      </c>
      <c r="E950" s="8"/>
      <c r="F950" s="10">
        <f t="shared" si="43"/>
        <v>0.064</v>
      </c>
      <c r="G950" s="10">
        <f t="shared" si="44"/>
        <v>70</v>
      </c>
      <c r="H950" s="10">
        <f t="shared" si="42"/>
        <v>0.127</v>
      </c>
      <c r="I950" s="10"/>
      <c r="J950" s="10"/>
    </row>
    <row r="951">
      <c r="A951" s="7" t="str">
        <f t="shared" si="1"/>
        <v>Grenada-The Americas2000</v>
      </c>
      <c r="B951" s="8" t="s">
        <v>152</v>
      </c>
      <c r="C951" s="5" t="s">
        <v>84</v>
      </c>
      <c r="D951" s="9" t="s">
        <v>62</v>
      </c>
      <c r="E951" s="11">
        <v>5.23256355E8</v>
      </c>
      <c r="F951" s="12">
        <v>0.066</v>
      </c>
      <c r="G951" s="12">
        <v>339.0</v>
      </c>
      <c r="H951" s="12">
        <v>0.116</v>
      </c>
      <c r="I951" s="10"/>
      <c r="J951" s="10"/>
    </row>
    <row r="952">
      <c r="A952" s="7" t="str">
        <f t="shared" si="1"/>
        <v>Grenada-The Americas2001</v>
      </c>
      <c r="B952" s="8" t="s">
        <v>152</v>
      </c>
      <c r="C952" s="5" t="s">
        <v>84</v>
      </c>
      <c r="D952" s="9" t="s">
        <v>63</v>
      </c>
      <c r="E952" s="11">
        <v>5.23279846E8</v>
      </c>
      <c r="F952" s="12">
        <v>0.076</v>
      </c>
      <c r="G952" s="12">
        <v>392.0</v>
      </c>
      <c r="H952" s="12">
        <v>0.102</v>
      </c>
      <c r="I952" s="10"/>
      <c r="J952" s="10"/>
    </row>
    <row r="953">
      <c r="A953" s="7" t="str">
        <f t="shared" si="1"/>
        <v>Grenada-The Americas2002</v>
      </c>
      <c r="B953" s="8" t="s">
        <v>152</v>
      </c>
      <c r="C953" s="5" t="s">
        <v>84</v>
      </c>
      <c r="D953" s="9" t="s">
        <v>64</v>
      </c>
      <c r="E953" s="11">
        <v>5.44381962E8</v>
      </c>
      <c r="F953" s="12">
        <v>0.066</v>
      </c>
      <c r="G953" s="12">
        <v>353.0</v>
      </c>
      <c r="H953" s="12">
        <v>0.113</v>
      </c>
      <c r="I953" s="10"/>
      <c r="J953" s="10"/>
    </row>
    <row r="954">
      <c r="A954" s="7" t="str">
        <f t="shared" si="1"/>
        <v>Grenada-The Americas2003</v>
      </c>
      <c r="B954" s="8" t="s">
        <v>152</v>
      </c>
      <c r="C954" s="5" t="s">
        <v>84</v>
      </c>
      <c r="D954" s="9" t="s">
        <v>65</v>
      </c>
      <c r="E954" s="11">
        <v>5.96339089E8</v>
      </c>
      <c r="F954" s="12">
        <v>0.062</v>
      </c>
      <c r="G954" s="12">
        <v>359.0</v>
      </c>
      <c r="H954" s="12">
        <v>0.12</v>
      </c>
      <c r="I954" s="10"/>
      <c r="J954" s="10"/>
    </row>
    <row r="955">
      <c r="A955" s="7" t="str">
        <f t="shared" si="1"/>
        <v>Grenada-The Americas2004</v>
      </c>
      <c r="B955" s="8" t="s">
        <v>152</v>
      </c>
      <c r="C955" s="5" t="s">
        <v>84</v>
      </c>
      <c r="D955" s="9" t="s">
        <v>66</v>
      </c>
      <c r="E955" s="11">
        <v>6.00014341E8</v>
      </c>
      <c r="F955" s="12">
        <v>0.058</v>
      </c>
      <c r="G955" s="12">
        <v>342.0</v>
      </c>
      <c r="H955" s="12">
        <v>0.102</v>
      </c>
      <c r="I955" s="10"/>
      <c r="J955" s="10"/>
    </row>
    <row r="956">
      <c r="A956" s="7" t="str">
        <f t="shared" si="1"/>
        <v>Grenada-The Americas2005</v>
      </c>
      <c r="B956" s="8" t="s">
        <v>152</v>
      </c>
      <c r="C956" s="5" t="s">
        <v>84</v>
      </c>
      <c r="D956" s="9" t="s">
        <v>67</v>
      </c>
      <c r="E956" s="11">
        <v>7.00431791E8</v>
      </c>
      <c r="F956" s="12">
        <v>0.061</v>
      </c>
      <c r="G956" s="12">
        <v>412.0</v>
      </c>
      <c r="H956" s="12">
        <v>0.101</v>
      </c>
      <c r="I956" s="10"/>
      <c r="J956" s="10"/>
    </row>
    <row r="957">
      <c r="A957" s="7" t="str">
        <f t="shared" si="1"/>
        <v>Grenada-The Americas2006</v>
      </c>
      <c r="B957" s="8" t="s">
        <v>152</v>
      </c>
      <c r="C957" s="5" t="s">
        <v>84</v>
      </c>
      <c r="D957" s="9" t="s">
        <v>68</v>
      </c>
      <c r="E957" s="11">
        <v>7.04762536E8</v>
      </c>
      <c r="F957" s="12">
        <v>0.064</v>
      </c>
      <c r="G957" s="12">
        <v>435.0</v>
      </c>
      <c r="H957" s="12">
        <v>0.099</v>
      </c>
      <c r="I957" s="10"/>
      <c r="J957" s="10"/>
    </row>
    <row r="958">
      <c r="A958" s="7" t="str">
        <f t="shared" si="1"/>
        <v>Grenada-The Americas2007</v>
      </c>
      <c r="B958" s="8" t="s">
        <v>152</v>
      </c>
      <c r="C958" s="5" t="s">
        <v>84</v>
      </c>
      <c r="D958" s="9" t="s">
        <v>69</v>
      </c>
      <c r="E958" s="11">
        <v>7.58888875E8</v>
      </c>
      <c r="F958" s="12">
        <v>0.061</v>
      </c>
      <c r="G958" s="12">
        <v>448.0</v>
      </c>
      <c r="H958" s="12">
        <v>0.098</v>
      </c>
      <c r="I958" s="10"/>
      <c r="J958" s="10"/>
    </row>
    <row r="959">
      <c r="A959" s="7" t="str">
        <f t="shared" si="1"/>
        <v>Grenada-The Americas2008</v>
      </c>
      <c r="B959" s="8" t="s">
        <v>152</v>
      </c>
      <c r="C959" s="5" t="s">
        <v>84</v>
      </c>
      <c r="D959" s="9" t="s">
        <v>70</v>
      </c>
      <c r="E959" s="11">
        <v>8.25925911E8</v>
      </c>
      <c r="F959" s="12">
        <v>0.06</v>
      </c>
      <c r="G959" s="12">
        <v>474.0</v>
      </c>
      <c r="H959" s="12">
        <v>0.095</v>
      </c>
      <c r="I959" s="10"/>
      <c r="J959" s="10"/>
    </row>
    <row r="960">
      <c r="A960" s="7" t="str">
        <f t="shared" si="1"/>
        <v>Grenada-The Americas2009</v>
      </c>
      <c r="B960" s="8" t="s">
        <v>152</v>
      </c>
      <c r="C960" s="5" t="s">
        <v>84</v>
      </c>
      <c r="D960" s="9" t="s">
        <v>71</v>
      </c>
      <c r="E960" s="11">
        <v>7.71481468E8</v>
      </c>
      <c r="F960" s="12">
        <v>0.062</v>
      </c>
      <c r="G960" s="12">
        <v>462.0</v>
      </c>
      <c r="H960" s="12">
        <v>0.11</v>
      </c>
      <c r="I960" s="10"/>
      <c r="J960" s="10"/>
    </row>
    <row r="961">
      <c r="A961" s="7" t="str">
        <f t="shared" si="1"/>
        <v>Grenada-The Americas2010</v>
      </c>
      <c r="B961" s="8" t="s">
        <v>152</v>
      </c>
      <c r="C961" s="5" t="s">
        <v>84</v>
      </c>
      <c r="D961" s="9" t="s">
        <v>72</v>
      </c>
      <c r="E961" s="11">
        <v>7.71111097E8</v>
      </c>
      <c r="F961" s="12">
        <v>0.06</v>
      </c>
      <c r="G961" s="12">
        <v>438.0</v>
      </c>
      <c r="H961" s="12">
        <v>0.106</v>
      </c>
      <c r="I961" s="10"/>
      <c r="J961" s="10"/>
    </row>
    <row r="962">
      <c r="A962" s="7" t="str">
        <f t="shared" si="1"/>
        <v>Grenada-The Americas2011</v>
      </c>
      <c r="B962" s="8" t="s">
        <v>152</v>
      </c>
      <c r="C962" s="5" t="s">
        <v>84</v>
      </c>
      <c r="D962" s="9" t="s">
        <v>73</v>
      </c>
      <c r="E962" s="11">
        <v>7.78518505E8</v>
      </c>
      <c r="F962" s="12">
        <v>0.065</v>
      </c>
      <c r="G962" s="12">
        <v>481.0</v>
      </c>
      <c r="H962" s="12">
        <v>0.107</v>
      </c>
      <c r="I962" s="10"/>
      <c r="J962" s="10"/>
    </row>
    <row r="963">
      <c r="A963" s="7" t="str">
        <f t="shared" si="1"/>
        <v>Grenada-The Americas2012</v>
      </c>
      <c r="B963" s="8" t="s">
        <v>152</v>
      </c>
      <c r="C963" s="5" t="s">
        <v>84</v>
      </c>
      <c r="D963" s="9" t="s">
        <v>74</v>
      </c>
      <c r="E963" s="11">
        <v>8.01481467E8</v>
      </c>
      <c r="F963" s="12">
        <v>0.064</v>
      </c>
      <c r="G963" s="12">
        <v>478.0</v>
      </c>
      <c r="H963" s="12">
        <v>0.097</v>
      </c>
      <c r="I963" s="10"/>
      <c r="J963" s="10"/>
    </row>
    <row r="964">
      <c r="A964" s="7" t="str">
        <f t="shared" si="1"/>
        <v>Guam-Oceania2000</v>
      </c>
      <c r="B964" s="8" t="s">
        <v>153</v>
      </c>
      <c r="C964" s="5" t="s">
        <v>80</v>
      </c>
      <c r="D964" s="9" t="s">
        <v>62</v>
      </c>
      <c r="E964" s="8"/>
      <c r="F964" s="10">
        <f t="shared" ref="F964:F976" si="45">if(AND(C2=C3,D2=D2+1,ISBLANK(F3)),F2,F3)</f>
        <v>0.089</v>
      </c>
      <c r="G964" s="13"/>
      <c r="H964" s="10">
        <f t="shared" ref="H964:H976" si="46">if(AND(C2=C3,D2=D2+1,ISBLANK(H3)),H2,H3)</f>
        <v>0.18</v>
      </c>
      <c r="I964" s="10"/>
      <c r="J964" s="10"/>
    </row>
    <row r="965">
      <c r="A965" s="7" t="str">
        <f t="shared" si="1"/>
        <v>Guam-Oceania2001</v>
      </c>
      <c r="B965" s="8" t="s">
        <v>153</v>
      </c>
      <c r="C965" s="5" t="s">
        <v>80</v>
      </c>
      <c r="D965" s="9" t="s">
        <v>63</v>
      </c>
      <c r="E965" s="8"/>
      <c r="F965" s="10">
        <f t="shared" si="45"/>
        <v>0.089</v>
      </c>
      <c r="G965" s="13"/>
      <c r="H965" s="10">
        <f t="shared" si="46"/>
        <v>0.18</v>
      </c>
      <c r="I965" s="10"/>
      <c r="J965" s="10"/>
    </row>
    <row r="966">
      <c r="A966" s="7" t="str">
        <f t="shared" si="1"/>
        <v>Guam-Oceania2002</v>
      </c>
      <c r="B966" s="8" t="s">
        <v>153</v>
      </c>
      <c r="C966" s="5" t="s">
        <v>80</v>
      </c>
      <c r="D966" s="9" t="s">
        <v>64</v>
      </c>
      <c r="E966" s="8"/>
      <c r="F966" s="10">
        <f t="shared" si="45"/>
        <v>0.1</v>
      </c>
      <c r="G966" s="13"/>
      <c r="H966" s="10">
        <f t="shared" si="46"/>
        <v>0.18</v>
      </c>
      <c r="I966" s="10"/>
      <c r="J966" s="10"/>
    </row>
    <row r="967">
      <c r="A967" s="7" t="str">
        <f t="shared" si="1"/>
        <v>Guam-Oceania2003</v>
      </c>
      <c r="B967" s="8" t="s">
        <v>153</v>
      </c>
      <c r="C967" s="5" t="s">
        <v>80</v>
      </c>
      <c r="D967" s="9" t="s">
        <v>65</v>
      </c>
      <c r="E967" s="8"/>
      <c r="F967" s="10">
        <f t="shared" si="45"/>
        <v>0.098</v>
      </c>
      <c r="G967" s="13"/>
      <c r="H967" s="10">
        <f t="shared" si="46"/>
        <v>0.18</v>
      </c>
      <c r="I967" s="10"/>
      <c r="J967" s="10"/>
    </row>
    <row r="968">
      <c r="A968" s="7" t="str">
        <f t="shared" si="1"/>
        <v>Guam-Oceania2004</v>
      </c>
      <c r="B968" s="8" t="s">
        <v>153</v>
      </c>
      <c r="C968" s="5" t="s">
        <v>80</v>
      </c>
      <c r="D968" s="9" t="s">
        <v>66</v>
      </c>
      <c r="E968" s="8"/>
      <c r="F968" s="10">
        <f t="shared" si="45"/>
        <v>0.092</v>
      </c>
      <c r="G968" s="13"/>
      <c r="H968" s="10">
        <f t="shared" si="46"/>
        <v>0.18</v>
      </c>
      <c r="I968" s="10"/>
      <c r="J968" s="10"/>
    </row>
    <row r="969">
      <c r="A969" s="7" t="str">
        <f t="shared" si="1"/>
        <v>Guam-Oceania2005</v>
      </c>
      <c r="B969" s="8" t="s">
        <v>153</v>
      </c>
      <c r="C969" s="5" t="s">
        <v>80</v>
      </c>
      <c r="D969" s="9" t="s">
        <v>67</v>
      </c>
      <c r="E969" s="8"/>
      <c r="F969" s="10">
        <f t="shared" si="45"/>
        <v>0.091</v>
      </c>
      <c r="G969" s="13"/>
      <c r="H969" s="10">
        <f t="shared" si="46"/>
        <v>0.18</v>
      </c>
      <c r="I969" s="10"/>
      <c r="J969" s="10"/>
    </row>
    <row r="970">
      <c r="A970" s="7" t="str">
        <f t="shared" si="1"/>
        <v>Guam-Oceania2006</v>
      </c>
      <c r="B970" s="8" t="s">
        <v>153</v>
      </c>
      <c r="C970" s="5" t="s">
        <v>80</v>
      </c>
      <c r="D970" s="9" t="s">
        <v>68</v>
      </c>
      <c r="E970" s="8"/>
      <c r="F970" s="10">
        <f t="shared" si="45"/>
        <v>0.1</v>
      </c>
      <c r="G970" s="13"/>
      <c r="H970" s="10">
        <f t="shared" si="46"/>
        <v>0.181</v>
      </c>
      <c r="I970" s="10"/>
      <c r="J970" s="10"/>
    </row>
    <row r="971">
      <c r="A971" s="7" t="str">
        <f t="shared" si="1"/>
        <v>Guam-Oceania2007</v>
      </c>
      <c r="B971" s="8" t="s">
        <v>153</v>
      </c>
      <c r="C971" s="5" t="s">
        <v>80</v>
      </c>
      <c r="D971" s="9" t="s">
        <v>69</v>
      </c>
      <c r="E971" s="8"/>
      <c r="F971" s="10">
        <f t="shared" si="45"/>
        <v>0.097</v>
      </c>
      <c r="G971" s="13"/>
      <c r="H971" s="10">
        <f t="shared" si="46"/>
        <v>0.149</v>
      </c>
      <c r="I971" s="10"/>
      <c r="J971" s="10"/>
    </row>
    <row r="972">
      <c r="A972" s="7" t="str">
        <f t="shared" si="1"/>
        <v>Guam-Oceania2008</v>
      </c>
      <c r="B972" s="8" t="s">
        <v>153</v>
      </c>
      <c r="C972" s="5" t="s">
        <v>80</v>
      </c>
      <c r="D972" s="9" t="s">
        <v>70</v>
      </c>
      <c r="E972" s="8"/>
      <c r="F972" s="10">
        <f t="shared" si="45"/>
        <v>0.087</v>
      </c>
      <c r="G972" s="13"/>
      <c r="H972" s="10">
        <f t="shared" si="46"/>
        <v>0.15</v>
      </c>
      <c r="I972" s="10"/>
      <c r="J972" s="10"/>
    </row>
    <row r="973">
      <c r="A973" s="7" t="str">
        <f t="shared" si="1"/>
        <v>Guam-Oceania2009</v>
      </c>
      <c r="B973" s="8" t="s">
        <v>153</v>
      </c>
      <c r="C973" s="5" t="s">
        <v>80</v>
      </c>
      <c r="D973" s="9" t="s">
        <v>71</v>
      </c>
      <c r="E973" s="8"/>
      <c r="F973" s="10">
        <f t="shared" si="45"/>
        <v>0.087</v>
      </c>
      <c r="G973" s="13"/>
      <c r="H973" s="10">
        <f t="shared" si="46"/>
        <v>0.157</v>
      </c>
      <c r="I973" s="10"/>
      <c r="J973" s="10"/>
    </row>
    <row r="974">
      <c r="A974" s="7" t="str">
        <f t="shared" si="1"/>
        <v>Guam-Oceania2010</v>
      </c>
      <c r="B974" s="8" t="s">
        <v>153</v>
      </c>
      <c r="C974" s="5" t="s">
        <v>80</v>
      </c>
      <c r="D974" s="9" t="s">
        <v>72</v>
      </c>
      <c r="E974" s="8"/>
      <c r="F974" s="10">
        <f t="shared" si="45"/>
        <v>0.084</v>
      </c>
      <c r="G974" s="13"/>
      <c r="H974" s="10">
        <f t="shared" si="46"/>
        <v>0.151</v>
      </c>
      <c r="I974" s="10"/>
      <c r="J974" s="10"/>
    </row>
    <row r="975">
      <c r="A975" s="7" t="str">
        <f t="shared" si="1"/>
        <v>Guam-Oceania2011</v>
      </c>
      <c r="B975" s="8" t="s">
        <v>153</v>
      </c>
      <c r="C975" s="5" t="s">
        <v>80</v>
      </c>
      <c r="D975" s="9" t="s">
        <v>73</v>
      </c>
      <c r="E975" s="8"/>
      <c r="F975" s="10">
        <f t="shared" si="45"/>
        <v>0.086</v>
      </c>
      <c r="G975" s="13"/>
      <c r="H975" s="10">
        <f t="shared" si="46"/>
        <v>0.15</v>
      </c>
      <c r="I975" s="10"/>
      <c r="J975" s="10"/>
    </row>
    <row r="976">
      <c r="A976" s="7" t="str">
        <f t="shared" si="1"/>
        <v>Guam-Oceania2012</v>
      </c>
      <c r="B976" s="8" t="s">
        <v>153</v>
      </c>
      <c r="C976" s="5" t="s">
        <v>80</v>
      </c>
      <c r="D976" s="9" t="s">
        <v>74</v>
      </c>
      <c r="E976" s="8"/>
      <c r="F976" s="10">
        <f t="shared" si="45"/>
        <v>0.064</v>
      </c>
      <c r="G976" s="13"/>
      <c r="H976" s="10">
        <f t="shared" si="46"/>
        <v>0.221</v>
      </c>
      <c r="I976" s="10"/>
      <c r="J976" s="10"/>
    </row>
    <row r="977">
      <c r="A977" s="7" t="str">
        <f t="shared" si="1"/>
        <v>Guatemala-The Americas2000</v>
      </c>
      <c r="B977" s="8" t="s">
        <v>154</v>
      </c>
      <c r="C977" s="5" t="s">
        <v>84</v>
      </c>
      <c r="D977" s="9" t="s">
        <v>62</v>
      </c>
      <c r="E977" s="11">
        <v>1.929056657E10</v>
      </c>
      <c r="F977" s="12">
        <v>0.056</v>
      </c>
      <c r="G977" s="12">
        <v>96.0</v>
      </c>
      <c r="H977" s="12">
        <v>0.209</v>
      </c>
      <c r="I977" s="10"/>
      <c r="J977" s="10"/>
    </row>
    <row r="978">
      <c r="A978" s="7" t="str">
        <f t="shared" si="1"/>
        <v>Guatemala-The Americas2001</v>
      </c>
      <c r="B978" s="8" t="s">
        <v>154</v>
      </c>
      <c r="C978" s="5" t="s">
        <v>84</v>
      </c>
      <c r="D978" s="9" t="s">
        <v>63</v>
      </c>
      <c r="E978" s="11">
        <v>1.8702820735E10</v>
      </c>
      <c r="F978" s="12">
        <v>0.064</v>
      </c>
      <c r="G978" s="12">
        <v>105.0</v>
      </c>
      <c r="H978" s="12">
        <v>0.19</v>
      </c>
      <c r="I978" s="10"/>
      <c r="J978" s="10"/>
    </row>
    <row r="979">
      <c r="A979" s="7" t="str">
        <f t="shared" si="1"/>
        <v>Guatemala-The Americas2002</v>
      </c>
      <c r="B979" s="8" t="s">
        <v>154</v>
      </c>
      <c r="C979" s="5" t="s">
        <v>84</v>
      </c>
      <c r="D979" s="9" t="s">
        <v>64</v>
      </c>
      <c r="E979" s="11">
        <v>2.077653692E10</v>
      </c>
      <c r="F979" s="12">
        <v>0.062</v>
      </c>
      <c r="G979" s="12">
        <v>110.0</v>
      </c>
      <c r="H979" s="12">
        <v>0.169</v>
      </c>
      <c r="I979" s="10"/>
      <c r="J979" s="10"/>
    </row>
    <row r="980">
      <c r="A980" s="7" t="str">
        <f t="shared" si="1"/>
        <v>Guatemala-The Americas2003</v>
      </c>
      <c r="B980" s="8" t="s">
        <v>154</v>
      </c>
      <c r="C980" s="5" t="s">
        <v>84</v>
      </c>
      <c r="D980" s="9" t="s">
        <v>65</v>
      </c>
      <c r="E980" s="11">
        <v>2.19175655E10</v>
      </c>
      <c r="F980" s="12">
        <v>0.064</v>
      </c>
      <c r="G980" s="12">
        <v>116.0</v>
      </c>
      <c r="H980" s="12">
        <v>0.15</v>
      </c>
      <c r="I980" s="10"/>
      <c r="J980" s="10"/>
    </row>
    <row r="981">
      <c r="A981" s="7" t="str">
        <f t="shared" si="1"/>
        <v>Guatemala-The Americas2004</v>
      </c>
      <c r="B981" s="8" t="s">
        <v>154</v>
      </c>
      <c r="C981" s="5" t="s">
        <v>84</v>
      </c>
      <c r="D981" s="9" t="s">
        <v>66</v>
      </c>
      <c r="E981" s="11">
        <v>2.3965280312E10</v>
      </c>
      <c r="F981" s="12">
        <v>0.064</v>
      </c>
      <c r="G981" s="12">
        <v>124.0</v>
      </c>
      <c r="H981" s="12">
        <v>0.138</v>
      </c>
      <c r="I981" s="10"/>
      <c r="J981" s="10"/>
    </row>
    <row r="982">
      <c r="A982" s="7" t="str">
        <f t="shared" si="1"/>
        <v>Guatemala-The Americas2005</v>
      </c>
      <c r="B982" s="8" t="s">
        <v>154</v>
      </c>
      <c r="C982" s="5" t="s">
        <v>84</v>
      </c>
      <c r="D982" s="9" t="s">
        <v>67</v>
      </c>
      <c r="E982" s="11">
        <v>2.7211230374E10</v>
      </c>
      <c r="F982" s="12">
        <v>0.065</v>
      </c>
      <c r="G982" s="12">
        <v>138.0</v>
      </c>
      <c r="H982" s="12">
        <v>0.13</v>
      </c>
      <c r="I982" s="10"/>
      <c r="J982" s="10"/>
    </row>
    <row r="983">
      <c r="A983" s="7" t="str">
        <f t="shared" si="1"/>
        <v>Guatemala-The Americas2006</v>
      </c>
      <c r="B983" s="8" t="s">
        <v>154</v>
      </c>
      <c r="C983" s="5" t="s">
        <v>84</v>
      </c>
      <c r="D983" s="9" t="s">
        <v>68</v>
      </c>
      <c r="E983" s="11">
        <v>3.0231130543E10</v>
      </c>
      <c r="F983" s="12">
        <v>0.073</v>
      </c>
      <c r="G983" s="12">
        <v>171.0</v>
      </c>
      <c r="H983" s="12">
        <v>0.128</v>
      </c>
      <c r="I983" s="10"/>
      <c r="J983" s="10"/>
    </row>
    <row r="984">
      <c r="A984" s="7" t="str">
        <f t="shared" si="1"/>
        <v>Guatemala-The Americas2007</v>
      </c>
      <c r="B984" s="8" t="s">
        <v>154</v>
      </c>
      <c r="C984" s="5" t="s">
        <v>84</v>
      </c>
      <c r="D984" s="9" t="s">
        <v>69</v>
      </c>
      <c r="E984" s="11">
        <v>3.4113106486E10</v>
      </c>
      <c r="F984" s="12">
        <v>0.072</v>
      </c>
      <c r="G984" s="12">
        <v>184.0</v>
      </c>
      <c r="H984" s="12">
        <v>0.128</v>
      </c>
      <c r="I984" s="10"/>
      <c r="J984" s="10"/>
    </row>
    <row r="985">
      <c r="A985" s="7" t="str">
        <f t="shared" si="1"/>
        <v>Guatemala-The Americas2008</v>
      </c>
      <c r="B985" s="8" t="s">
        <v>154</v>
      </c>
      <c r="C985" s="5" t="s">
        <v>84</v>
      </c>
      <c r="D985" s="9" t="s">
        <v>70</v>
      </c>
      <c r="E985" s="11">
        <v>3.9136441799E10</v>
      </c>
      <c r="F985" s="12">
        <v>0.069</v>
      </c>
      <c r="G985" s="12">
        <v>199.0</v>
      </c>
      <c r="H985" s="12">
        <v>0.134</v>
      </c>
      <c r="I985" s="10"/>
      <c r="J985" s="10"/>
    </row>
    <row r="986">
      <c r="A986" s="7" t="str">
        <f t="shared" si="1"/>
        <v>Guatemala-The Americas2009</v>
      </c>
      <c r="B986" s="8" t="s">
        <v>154</v>
      </c>
      <c r="C986" s="5" t="s">
        <v>84</v>
      </c>
      <c r="D986" s="9" t="s">
        <v>71</v>
      </c>
      <c r="E986" s="11">
        <v>3.7733606156E10</v>
      </c>
      <c r="F986" s="12">
        <v>0.071</v>
      </c>
      <c r="G986" s="12">
        <v>190.0</v>
      </c>
      <c r="H986" s="12">
        <v>0.138</v>
      </c>
      <c r="I986" s="10"/>
      <c r="J986" s="10"/>
    </row>
    <row r="987">
      <c r="A987" s="7" t="str">
        <f t="shared" si="1"/>
        <v>Guatemala-The Americas2010</v>
      </c>
      <c r="B987" s="8" t="s">
        <v>154</v>
      </c>
      <c r="C987" s="5" t="s">
        <v>84</v>
      </c>
      <c r="D987" s="9" t="s">
        <v>72</v>
      </c>
      <c r="E987" s="11">
        <v>4.1338007893E10</v>
      </c>
      <c r="F987" s="12">
        <v>0.069</v>
      </c>
      <c r="G987" s="12">
        <v>198.0</v>
      </c>
      <c r="H987" s="12">
        <v>0.133</v>
      </c>
      <c r="I987" s="10"/>
      <c r="J987" s="10"/>
    </row>
    <row r="988">
      <c r="A988" s="7" t="str">
        <f t="shared" si="1"/>
        <v>Guatemala-The Americas2011</v>
      </c>
      <c r="B988" s="8" t="s">
        <v>154</v>
      </c>
      <c r="C988" s="5" t="s">
        <v>84</v>
      </c>
      <c r="D988" s="9" t="s">
        <v>73</v>
      </c>
      <c r="E988" s="11">
        <v>4.7654789735E10</v>
      </c>
      <c r="F988" s="12">
        <v>0.067</v>
      </c>
      <c r="G988" s="12">
        <v>215.0</v>
      </c>
      <c r="H988" s="12">
        <v>0.134</v>
      </c>
      <c r="I988" s="10"/>
      <c r="J988" s="10"/>
    </row>
    <row r="989">
      <c r="A989" s="7" t="str">
        <f t="shared" si="1"/>
        <v>Guatemala-The Americas2012</v>
      </c>
      <c r="B989" s="8" t="s">
        <v>154</v>
      </c>
      <c r="C989" s="5" t="s">
        <v>84</v>
      </c>
      <c r="D989" s="9" t="s">
        <v>74</v>
      </c>
      <c r="E989" s="11">
        <v>5.0388454861E10</v>
      </c>
      <c r="F989" s="12">
        <v>0.067</v>
      </c>
      <c r="G989" s="12">
        <v>226.0</v>
      </c>
      <c r="H989" s="12">
        <v>0.135</v>
      </c>
      <c r="I989" s="10"/>
      <c r="J989" s="10"/>
    </row>
    <row r="990">
      <c r="A990" s="7" t="str">
        <f t="shared" si="1"/>
        <v>Guinea-Africa2000</v>
      </c>
      <c r="B990" s="8" t="s">
        <v>155</v>
      </c>
      <c r="C990" s="5" t="s">
        <v>78</v>
      </c>
      <c r="D990" s="9" t="s">
        <v>62</v>
      </c>
      <c r="E990" s="11">
        <v>2.995360969E9</v>
      </c>
      <c r="F990" s="12">
        <v>0.056</v>
      </c>
      <c r="G990" s="12">
        <v>19.0</v>
      </c>
      <c r="H990" s="12">
        <v>0.194</v>
      </c>
      <c r="I990" s="10"/>
      <c r="J990" s="10"/>
    </row>
    <row r="991">
      <c r="A991" s="7" t="str">
        <f t="shared" si="1"/>
        <v>Guinea-Africa2001</v>
      </c>
      <c r="B991" s="8" t="s">
        <v>155</v>
      </c>
      <c r="C991" s="5" t="s">
        <v>78</v>
      </c>
      <c r="D991" s="9" t="s">
        <v>63</v>
      </c>
      <c r="E991" s="11">
        <v>2.83344275E9</v>
      </c>
      <c r="F991" s="12">
        <v>0.059</v>
      </c>
      <c r="G991" s="12">
        <v>19.0</v>
      </c>
      <c r="H991" s="10">
        <f t="shared" ref="H991:H1015" si="47">if(AND(C2=C3,D2=D2+1,ISBLANK(H3)),H2,H3)</f>
        <v>0.18</v>
      </c>
      <c r="I991" s="10"/>
      <c r="J991" s="10"/>
    </row>
    <row r="992">
      <c r="A992" s="7" t="str">
        <f t="shared" si="1"/>
        <v>Guinea-Africa2002</v>
      </c>
      <c r="B992" s="8" t="s">
        <v>155</v>
      </c>
      <c r="C992" s="5" t="s">
        <v>78</v>
      </c>
      <c r="D992" s="9" t="s">
        <v>64</v>
      </c>
      <c r="E992" s="11">
        <v>2.949637039E9</v>
      </c>
      <c r="F992" s="12">
        <v>0.061</v>
      </c>
      <c r="G992" s="12">
        <v>20.0</v>
      </c>
      <c r="H992" s="10">
        <f t="shared" si="47"/>
        <v>0.18</v>
      </c>
      <c r="I992" s="10"/>
      <c r="J992" s="10"/>
    </row>
    <row r="993">
      <c r="A993" s="7" t="str">
        <f t="shared" si="1"/>
        <v>Guinea-Africa2003</v>
      </c>
      <c r="B993" s="8" t="s">
        <v>155</v>
      </c>
      <c r="C993" s="5" t="s">
        <v>78</v>
      </c>
      <c r="D993" s="9" t="s">
        <v>65</v>
      </c>
      <c r="E993" s="11">
        <v>3.446442219E9</v>
      </c>
      <c r="F993" s="12">
        <v>0.049</v>
      </c>
      <c r="G993" s="12">
        <v>18.0</v>
      </c>
      <c r="H993" s="10">
        <f t="shared" si="47"/>
        <v>0.18</v>
      </c>
      <c r="I993" s="10"/>
      <c r="J993" s="10"/>
    </row>
    <row r="994">
      <c r="A994" s="7" t="str">
        <f t="shared" si="1"/>
        <v>Guinea-Africa2004</v>
      </c>
      <c r="B994" s="8" t="s">
        <v>155</v>
      </c>
      <c r="C994" s="5" t="s">
        <v>78</v>
      </c>
      <c r="D994" s="9" t="s">
        <v>66</v>
      </c>
      <c r="E994" s="11">
        <v>3.666349049E9</v>
      </c>
      <c r="F994" s="12">
        <v>0.053</v>
      </c>
      <c r="G994" s="12">
        <v>20.0</v>
      </c>
      <c r="H994" s="10">
        <f t="shared" si="47"/>
        <v>0.18</v>
      </c>
      <c r="I994" s="10"/>
      <c r="J994" s="10"/>
    </row>
    <row r="995">
      <c r="A995" s="7" t="str">
        <f t="shared" si="1"/>
        <v>Guinea-Africa2005</v>
      </c>
      <c r="B995" s="8" t="s">
        <v>155</v>
      </c>
      <c r="C995" s="5" t="s">
        <v>78</v>
      </c>
      <c r="D995" s="9" t="s">
        <v>67</v>
      </c>
      <c r="E995" s="11">
        <v>2.937072009E9</v>
      </c>
      <c r="F995" s="12">
        <v>0.053</v>
      </c>
      <c r="G995" s="12">
        <v>16.0</v>
      </c>
      <c r="H995" s="10">
        <f t="shared" si="47"/>
        <v>0.18</v>
      </c>
      <c r="I995" s="10"/>
      <c r="J995" s="10"/>
    </row>
    <row r="996">
      <c r="A996" s="7" t="str">
        <f t="shared" si="1"/>
        <v>Guinea-Africa2006</v>
      </c>
      <c r="B996" s="8" t="s">
        <v>155</v>
      </c>
      <c r="C996" s="5" t="s">
        <v>78</v>
      </c>
      <c r="D996" s="9" t="s">
        <v>68</v>
      </c>
      <c r="E996" s="11">
        <v>2.821346684E9</v>
      </c>
      <c r="F996" s="12">
        <v>0.055</v>
      </c>
      <c r="G996" s="12">
        <v>16.0</v>
      </c>
      <c r="H996" s="10">
        <f t="shared" si="47"/>
        <v>0.18</v>
      </c>
      <c r="I996" s="10"/>
      <c r="J996" s="10"/>
    </row>
    <row r="997">
      <c r="A997" s="7" t="str">
        <f t="shared" si="1"/>
        <v>Guinea-Africa2007</v>
      </c>
      <c r="B997" s="8" t="s">
        <v>155</v>
      </c>
      <c r="C997" s="5" t="s">
        <v>78</v>
      </c>
      <c r="D997" s="9" t="s">
        <v>69</v>
      </c>
      <c r="E997" s="11">
        <v>4.134173271E9</v>
      </c>
      <c r="F997" s="12">
        <v>0.063</v>
      </c>
      <c r="G997" s="12">
        <v>26.0</v>
      </c>
      <c r="H997" s="10">
        <f t="shared" si="47"/>
        <v>0.181</v>
      </c>
      <c r="I997" s="10"/>
      <c r="J997" s="10"/>
    </row>
    <row r="998">
      <c r="A998" s="7" t="str">
        <f t="shared" si="1"/>
        <v>Guinea-Africa2008</v>
      </c>
      <c r="B998" s="8" t="s">
        <v>155</v>
      </c>
      <c r="C998" s="5" t="s">
        <v>78</v>
      </c>
      <c r="D998" s="9" t="s">
        <v>70</v>
      </c>
      <c r="E998" s="11">
        <v>4.515824643E9</v>
      </c>
      <c r="F998" s="12">
        <v>0.06</v>
      </c>
      <c r="G998" s="12">
        <v>26.0</v>
      </c>
      <c r="H998" s="10">
        <f t="shared" si="47"/>
        <v>0.149</v>
      </c>
      <c r="I998" s="10"/>
      <c r="J998" s="10"/>
    </row>
    <row r="999">
      <c r="A999" s="7" t="str">
        <f t="shared" si="1"/>
        <v>Guinea-Africa2009</v>
      </c>
      <c r="B999" s="8" t="s">
        <v>155</v>
      </c>
      <c r="C999" s="5" t="s">
        <v>78</v>
      </c>
      <c r="D999" s="9" t="s">
        <v>71</v>
      </c>
      <c r="E999" s="11">
        <v>4.60992372E9</v>
      </c>
      <c r="F999" s="12">
        <v>0.063</v>
      </c>
      <c r="G999" s="12">
        <v>28.0</v>
      </c>
      <c r="H999" s="10">
        <f t="shared" si="47"/>
        <v>0.15</v>
      </c>
      <c r="I999" s="10"/>
      <c r="J999" s="10"/>
    </row>
    <row r="1000">
      <c r="A1000" s="7" t="str">
        <f t="shared" si="1"/>
        <v>Guinea-Africa2010</v>
      </c>
      <c r="B1000" s="8" t="s">
        <v>155</v>
      </c>
      <c r="C1000" s="5" t="s">
        <v>78</v>
      </c>
      <c r="D1000" s="9" t="s">
        <v>72</v>
      </c>
      <c r="E1000" s="11">
        <v>4.735956476E9</v>
      </c>
      <c r="F1000" s="12">
        <v>0.062</v>
      </c>
      <c r="G1000" s="12">
        <v>27.0</v>
      </c>
      <c r="H1000" s="10">
        <f t="shared" si="47"/>
        <v>0.157</v>
      </c>
      <c r="I1000" s="10"/>
      <c r="J1000" s="10"/>
    </row>
    <row r="1001">
      <c r="A1001" s="7" t="str">
        <f t="shared" si="1"/>
        <v>Guinea-Africa2011</v>
      </c>
      <c r="B1001" s="8" t="s">
        <v>155</v>
      </c>
      <c r="C1001" s="5" t="s">
        <v>78</v>
      </c>
      <c r="D1001" s="9" t="s">
        <v>73</v>
      </c>
      <c r="E1001" s="11">
        <v>5.067360041E9</v>
      </c>
      <c r="F1001" s="12">
        <v>0.06</v>
      </c>
      <c r="G1001" s="12">
        <v>27.0</v>
      </c>
      <c r="H1001" s="10">
        <f t="shared" si="47"/>
        <v>0.151</v>
      </c>
      <c r="I1001" s="10"/>
      <c r="J1001" s="10"/>
    </row>
    <row r="1002">
      <c r="A1002" s="7" t="str">
        <f t="shared" si="1"/>
        <v>Guinea-Africa2012</v>
      </c>
      <c r="B1002" s="8" t="s">
        <v>155</v>
      </c>
      <c r="C1002" s="5" t="s">
        <v>78</v>
      </c>
      <c r="D1002" s="9" t="s">
        <v>74</v>
      </c>
      <c r="E1002" s="11">
        <v>5.65108817E9</v>
      </c>
      <c r="F1002" s="12">
        <v>0.063</v>
      </c>
      <c r="G1002" s="12">
        <v>32.0</v>
      </c>
      <c r="H1002" s="10">
        <f t="shared" si="47"/>
        <v>0.15</v>
      </c>
      <c r="I1002" s="10"/>
      <c r="J1002" s="10"/>
    </row>
    <row r="1003">
      <c r="A1003" s="7" t="str">
        <f t="shared" si="1"/>
        <v>Guinea-Bissau-Africa2000</v>
      </c>
      <c r="B1003" s="8" t="s">
        <v>156</v>
      </c>
      <c r="C1003" s="5" t="s">
        <v>78</v>
      </c>
      <c r="D1003" s="9" t="s">
        <v>62</v>
      </c>
      <c r="E1003" s="11">
        <v>3.61858968E8</v>
      </c>
      <c r="F1003" s="12">
        <v>0.049</v>
      </c>
      <c r="G1003" s="12">
        <v>16.0</v>
      </c>
      <c r="H1003" s="10">
        <f t="shared" si="47"/>
        <v>0.221</v>
      </c>
      <c r="I1003" s="10"/>
      <c r="J1003" s="10"/>
    </row>
    <row r="1004">
      <c r="A1004" s="7" t="str">
        <f t="shared" si="1"/>
        <v>Guinea-Bissau-Africa2001</v>
      </c>
      <c r="B1004" s="8" t="s">
        <v>156</v>
      </c>
      <c r="C1004" s="5" t="s">
        <v>78</v>
      </c>
      <c r="D1004" s="9" t="s">
        <v>63</v>
      </c>
      <c r="E1004" s="11">
        <v>3.842704E8</v>
      </c>
      <c r="F1004" s="12">
        <v>0.05</v>
      </c>
      <c r="G1004" s="12">
        <v>15.0</v>
      </c>
      <c r="H1004" s="10">
        <f t="shared" si="47"/>
        <v>0.197</v>
      </c>
      <c r="I1004" s="10"/>
      <c r="J1004" s="10"/>
    </row>
    <row r="1005">
      <c r="A1005" s="7" t="str">
        <f t="shared" si="1"/>
        <v>Guinea-Bissau-Africa2002</v>
      </c>
      <c r="B1005" s="8" t="s">
        <v>156</v>
      </c>
      <c r="C1005" s="5" t="s">
        <v>78</v>
      </c>
      <c r="D1005" s="9" t="s">
        <v>64</v>
      </c>
      <c r="E1005" s="11">
        <v>4.06669723E8</v>
      </c>
      <c r="F1005" s="12">
        <v>0.058</v>
      </c>
      <c r="G1005" s="12">
        <v>17.0</v>
      </c>
      <c r="H1005" s="10">
        <f t="shared" si="47"/>
        <v>0.153</v>
      </c>
      <c r="I1005" s="10"/>
      <c r="J1005" s="10"/>
    </row>
    <row r="1006">
      <c r="A1006" s="7" t="str">
        <f t="shared" si="1"/>
        <v>Guinea-Bissau-Africa2003</v>
      </c>
      <c r="B1006" s="8" t="s">
        <v>156</v>
      </c>
      <c r="C1006" s="5" t="s">
        <v>78</v>
      </c>
      <c r="D1006" s="9" t="s">
        <v>65</v>
      </c>
      <c r="E1006" s="11">
        <v>4.65414408E8</v>
      </c>
      <c r="F1006" s="12">
        <v>0.058</v>
      </c>
      <c r="G1006" s="12">
        <v>20.0</v>
      </c>
      <c r="H1006" s="10">
        <f t="shared" si="47"/>
        <v>0.143</v>
      </c>
      <c r="I1006" s="10"/>
      <c r="J1006" s="10"/>
    </row>
    <row r="1007">
      <c r="A1007" s="7" t="str">
        <f t="shared" si="1"/>
        <v>Guinea-Bissau-Africa2004</v>
      </c>
      <c r="B1007" s="8" t="s">
        <v>156</v>
      </c>
      <c r="C1007" s="5" t="s">
        <v>78</v>
      </c>
      <c r="D1007" s="9" t="s">
        <v>66</v>
      </c>
      <c r="E1007" s="11">
        <v>5.22651788E8</v>
      </c>
      <c r="F1007" s="12">
        <v>0.053</v>
      </c>
      <c r="G1007" s="12">
        <v>20.0</v>
      </c>
      <c r="H1007" s="10">
        <f t="shared" si="47"/>
        <v>0.118</v>
      </c>
      <c r="I1007" s="10"/>
      <c r="J1007" s="10"/>
    </row>
    <row r="1008">
      <c r="A1008" s="7" t="str">
        <f t="shared" si="1"/>
        <v>Guinea-Bissau-Africa2005</v>
      </c>
      <c r="B1008" s="8" t="s">
        <v>156</v>
      </c>
      <c r="C1008" s="5" t="s">
        <v>78</v>
      </c>
      <c r="D1008" s="9" t="s">
        <v>67</v>
      </c>
      <c r="E1008" s="11">
        <v>5.72853554E8</v>
      </c>
      <c r="F1008" s="12">
        <v>0.057</v>
      </c>
      <c r="G1008" s="12">
        <v>24.0</v>
      </c>
      <c r="H1008" s="10">
        <f t="shared" si="47"/>
        <v>0.131</v>
      </c>
      <c r="I1008" s="10"/>
      <c r="J1008" s="10"/>
    </row>
    <row r="1009">
      <c r="A1009" s="7" t="str">
        <f t="shared" si="1"/>
        <v>Guinea-Bissau-Africa2006</v>
      </c>
      <c r="B1009" s="8" t="s">
        <v>156</v>
      </c>
      <c r="C1009" s="5" t="s">
        <v>78</v>
      </c>
      <c r="D1009" s="9" t="s">
        <v>68</v>
      </c>
      <c r="E1009" s="11">
        <v>5.78517349E8</v>
      </c>
      <c r="F1009" s="12">
        <v>0.059</v>
      </c>
      <c r="G1009" s="12">
        <v>24.0</v>
      </c>
      <c r="H1009" s="10">
        <f t="shared" si="47"/>
        <v>0.129</v>
      </c>
      <c r="I1009" s="10"/>
      <c r="J1009" s="10"/>
    </row>
    <row r="1010">
      <c r="A1010" s="7" t="str">
        <f t="shared" si="1"/>
        <v>Guinea-Bissau-Africa2007</v>
      </c>
      <c r="B1010" s="8" t="s">
        <v>156</v>
      </c>
      <c r="C1010" s="5" t="s">
        <v>78</v>
      </c>
      <c r="D1010" s="9" t="s">
        <v>69</v>
      </c>
      <c r="E1010" s="11">
        <v>6.90721769E8</v>
      </c>
      <c r="F1010" s="12">
        <v>0.061</v>
      </c>
      <c r="G1010" s="12">
        <v>29.0</v>
      </c>
      <c r="H1010" s="10">
        <f t="shared" si="47"/>
        <v>0.141</v>
      </c>
      <c r="I1010" s="10"/>
      <c r="J1010" s="10"/>
    </row>
    <row r="1011">
      <c r="A1011" s="7" t="str">
        <f t="shared" si="1"/>
        <v>Guinea-Bissau-Africa2008</v>
      </c>
      <c r="B1011" s="8" t="s">
        <v>156</v>
      </c>
      <c r="C1011" s="5" t="s">
        <v>78</v>
      </c>
      <c r="D1011" s="9" t="s">
        <v>70</v>
      </c>
      <c r="E1011" s="11">
        <v>8.42890956E8</v>
      </c>
      <c r="F1011" s="12">
        <v>0.06</v>
      </c>
      <c r="G1011" s="12">
        <v>34.0</v>
      </c>
      <c r="H1011" s="10">
        <f t="shared" si="47"/>
        <v>0.13</v>
      </c>
      <c r="I1011" s="10"/>
      <c r="J1011" s="10"/>
    </row>
    <row r="1012">
      <c r="A1012" s="7" t="str">
        <f t="shared" si="1"/>
        <v>Guinea-Bissau-Africa2009</v>
      </c>
      <c r="B1012" s="8" t="s">
        <v>156</v>
      </c>
      <c r="C1012" s="5" t="s">
        <v>78</v>
      </c>
      <c r="D1012" s="9" t="s">
        <v>71</v>
      </c>
      <c r="E1012" s="11">
        <v>8.32530157E8</v>
      </c>
      <c r="F1012" s="12">
        <v>0.068</v>
      </c>
      <c r="G1012" s="12">
        <v>36.0</v>
      </c>
      <c r="H1012" s="10">
        <f t="shared" si="47"/>
        <v>0.127</v>
      </c>
      <c r="I1012" s="10"/>
      <c r="J1012" s="10"/>
    </row>
    <row r="1013">
      <c r="A1013" s="7" t="str">
        <f t="shared" si="1"/>
        <v>Guinea-Bissau-Africa2010</v>
      </c>
      <c r="B1013" s="8" t="s">
        <v>156</v>
      </c>
      <c r="C1013" s="5" t="s">
        <v>78</v>
      </c>
      <c r="D1013" s="9" t="s">
        <v>72</v>
      </c>
      <c r="E1013" s="11">
        <v>8.35390893E8</v>
      </c>
      <c r="F1013" s="12">
        <v>0.071</v>
      </c>
      <c r="G1013" s="12">
        <v>38.0</v>
      </c>
      <c r="H1013" s="10">
        <f t="shared" si="47"/>
        <v>0.128</v>
      </c>
      <c r="I1013" s="10"/>
      <c r="J1013" s="10"/>
    </row>
    <row r="1014">
      <c r="A1014" s="7" t="str">
        <f t="shared" si="1"/>
        <v>Guinea-Bissau-Africa2011</v>
      </c>
      <c r="B1014" s="8" t="s">
        <v>156</v>
      </c>
      <c r="C1014" s="5" t="s">
        <v>78</v>
      </c>
      <c r="D1014" s="9" t="s">
        <v>73</v>
      </c>
      <c r="E1014" s="11">
        <v>9.67762549E8</v>
      </c>
      <c r="F1014" s="12">
        <v>0.063</v>
      </c>
      <c r="G1014" s="12">
        <v>35.0</v>
      </c>
      <c r="H1014" s="10">
        <f t="shared" si="47"/>
        <v>0.124</v>
      </c>
      <c r="I1014" s="10"/>
      <c r="J1014" s="10"/>
    </row>
    <row r="1015">
      <c r="A1015" s="7" t="str">
        <f t="shared" si="1"/>
        <v>Guinea-Bissau-Africa2012</v>
      </c>
      <c r="B1015" s="8" t="s">
        <v>156</v>
      </c>
      <c r="C1015" s="5" t="s">
        <v>78</v>
      </c>
      <c r="D1015" s="9" t="s">
        <v>74</v>
      </c>
      <c r="E1015" s="11">
        <v>8.22320638E8</v>
      </c>
      <c r="F1015" s="12">
        <v>0.059</v>
      </c>
      <c r="G1015" s="12">
        <v>30.0</v>
      </c>
      <c r="H1015" s="10">
        <f t="shared" si="47"/>
        <v>0.109</v>
      </c>
      <c r="I1015" s="10"/>
      <c r="J1015" s="10"/>
    </row>
    <row r="1016">
      <c r="A1016" s="7" t="str">
        <f t="shared" si="1"/>
        <v>Guyana-The Americas2000</v>
      </c>
      <c r="B1016" s="8" t="s">
        <v>157</v>
      </c>
      <c r="C1016" s="5" t="s">
        <v>84</v>
      </c>
      <c r="D1016" s="9" t="s">
        <v>62</v>
      </c>
      <c r="E1016" s="11">
        <v>7.12667925E8</v>
      </c>
      <c r="F1016" s="12">
        <v>0.058</v>
      </c>
      <c r="G1016" s="12">
        <v>56.0</v>
      </c>
      <c r="H1016" s="12">
        <v>0.173</v>
      </c>
      <c r="I1016" s="10"/>
      <c r="J1016" s="10"/>
    </row>
    <row r="1017">
      <c r="A1017" s="7" t="str">
        <f t="shared" si="1"/>
        <v>Guyana-The Americas2001</v>
      </c>
      <c r="B1017" s="8" t="s">
        <v>157</v>
      </c>
      <c r="C1017" s="5" t="s">
        <v>84</v>
      </c>
      <c r="D1017" s="9" t="s">
        <v>63</v>
      </c>
      <c r="E1017" s="11">
        <v>6.96281469E8</v>
      </c>
      <c r="F1017" s="12">
        <v>0.058</v>
      </c>
      <c r="G1017" s="12">
        <v>54.0</v>
      </c>
      <c r="H1017" s="12">
        <v>0.17</v>
      </c>
      <c r="I1017" s="10"/>
      <c r="J1017" s="10"/>
    </row>
    <row r="1018">
      <c r="A1018" s="7" t="str">
        <f t="shared" si="1"/>
        <v>Guyana-The Americas2002</v>
      </c>
      <c r="B1018" s="8" t="s">
        <v>157</v>
      </c>
      <c r="C1018" s="5" t="s">
        <v>84</v>
      </c>
      <c r="D1018" s="9" t="s">
        <v>64</v>
      </c>
      <c r="E1018" s="11">
        <v>7.22460912E8</v>
      </c>
      <c r="F1018" s="12">
        <v>0.058</v>
      </c>
      <c r="G1018" s="12">
        <v>56.0</v>
      </c>
      <c r="H1018" s="12">
        <v>0.163</v>
      </c>
      <c r="I1018" s="10"/>
      <c r="J1018" s="10"/>
    </row>
    <row r="1019">
      <c r="A1019" s="7" t="str">
        <f t="shared" si="1"/>
        <v>Guyana-The Americas2003</v>
      </c>
      <c r="B1019" s="8" t="s">
        <v>157</v>
      </c>
      <c r="C1019" s="5" t="s">
        <v>84</v>
      </c>
      <c r="D1019" s="9" t="s">
        <v>65</v>
      </c>
      <c r="E1019" s="11">
        <v>7.41929343E8</v>
      </c>
      <c r="F1019" s="12">
        <v>0.056</v>
      </c>
      <c r="G1019" s="12">
        <v>55.0</v>
      </c>
      <c r="H1019" s="12">
        <v>0.15</v>
      </c>
      <c r="I1019" s="10"/>
      <c r="J1019" s="10"/>
    </row>
    <row r="1020">
      <c r="A1020" s="7" t="str">
        <f t="shared" si="1"/>
        <v>Guyana-The Americas2004</v>
      </c>
      <c r="B1020" s="8" t="s">
        <v>157</v>
      </c>
      <c r="C1020" s="5" t="s">
        <v>84</v>
      </c>
      <c r="D1020" s="9" t="s">
        <v>66</v>
      </c>
      <c r="E1020" s="11">
        <v>7.8591877E8</v>
      </c>
      <c r="F1020" s="12">
        <v>0.053</v>
      </c>
      <c r="G1020" s="12">
        <v>55.0</v>
      </c>
      <c r="H1020" s="12">
        <v>0.145</v>
      </c>
      <c r="I1020" s="10"/>
      <c r="J1020" s="10"/>
    </row>
    <row r="1021">
      <c r="A1021" s="7" t="str">
        <f t="shared" si="1"/>
        <v>Guyana-The Americas2005</v>
      </c>
      <c r="B1021" s="8" t="s">
        <v>157</v>
      </c>
      <c r="C1021" s="5" t="s">
        <v>84</v>
      </c>
      <c r="D1021" s="9" t="s">
        <v>67</v>
      </c>
      <c r="E1021" s="11">
        <v>8.2488055E8</v>
      </c>
      <c r="F1021" s="12">
        <v>0.053</v>
      </c>
      <c r="G1021" s="12">
        <v>58.0</v>
      </c>
      <c r="H1021" s="12">
        <v>0.145</v>
      </c>
      <c r="I1021" s="10"/>
      <c r="J1021" s="10"/>
    </row>
    <row r="1022">
      <c r="A1022" s="7" t="str">
        <f t="shared" si="1"/>
        <v>Guyana-The Americas2006</v>
      </c>
      <c r="B1022" s="8" t="s">
        <v>157</v>
      </c>
      <c r="C1022" s="5" t="s">
        <v>84</v>
      </c>
      <c r="D1022" s="9" t="s">
        <v>68</v>
      </c>
      <c r="E1022" s="11">
        <v>1.458449058E9</v>
      </c>
      <c r="F1022" s="12">
        <v>0.041</v>
      </c>
      <c r="G1022" s="12">
        <v>79.0</v>
      </c>
      <c r="H1022" s="12">
        <v>0.145</v>
      </c>
      <c r="I1022" s="10"/>
      <c r="J1022" s="10"/>
    </row>
    <row r="1023">
      <c r="A1023" s="7" t="str">
        <f t="shared" si="1"/>
        <v>Guyana-The Americas2007</v>
      </c>
      <c r="B1023" s="8" t="s">
        <v>157</v>
      </c>
      <c r="C1023" s="5" t="s">
        <v>84</v>
      </c>
      <c r="D1023" s="9" t="s">
        <v>69</v>
      </c>
      <c r="E1023" s="11">
        <v>1.740334782E9</v>
      </c>
      <c r="F1023" s="12">
        <v>0.039</v>
      </c>
      <c r="G1023" s="12">
        <v>89.0</v>
      </c>
      <c r="H1023" s="12">
        <v>0.146</v>
      </c>
      <c r="I1023" s="10"/>
      <c r="J1023" s="10"/>
    </row>
    <row r="1024">
      <c r="A1024" s="7" t="str">
        <f t="shared" si="1"/>
        <v>Guyana-The Americas2008</v>
      </c>
      <c r="B1024" s="8" t="s">
        <v>157</v>
      </c>
      <c r="C1024" s="5" t="s">
        <v>84</v>
      </c>
      <c r="D1024" s="9" t="s">
        <v>70</v>
      </c>
      <c r="E1024" s="11">
        <v>1.922598121E9</v>
      </c>
      <c r="F1024" s="12">
        <v>0.066</v>
      </c>
      <c r="G1024" s="12">
        <v>165.0</v>
      </c>
      <c r="H1024" s="12">
        <v>0.146</v>
      </c>
      <c r="I1024" s="10"/>
      <c r="J1024" s="10"/>
    </row>
    <row r="1025">
      <c r="A1025" s="7" t="str">
        <f t="shared" si="1"/>
        <v>Guyana-The Americas2009</v>
      </c>
      <c r="B1025" s="8" t="s">
        <v>157</v>
      </c>
      <c r="C1025" s="5" t="s">
        <v>84</v>
      </c>
      <c r="D1025" s="9" t="s">
        <v>71</v>
      </c>
      <c r="E1025" s="11">
        <v>2.025565089E9</v>
      </c>
      <c r="F1025" s="12">
        <v>0.064</v>
      </c>
      <c r="G1025" s="12">
        <v>165.0</v>
      </c>
      <c r="H1025" s="12">
        <v>0.145</v>
      </c>
      <c r="I1025" s="10"/>
      <c r="J1025" s="10"/>
    </row>
    <row r="1026">
      <c r="A1026" s="7" t="str">
        <f t="shared" si="1"/>
        <v>Guyana-The Americas2010</v>
      </c>
      <c r="B1026" s="8" t="s">
        <v>157</v>
      </c>
      <c r="C1026" s="5" t="s">
        <v>84</v>
      </c>
      <c r="D1026" s="9" t="s">
        <v>72</v>
      </c>
      <c r="E1026" s="11">
        <v>2.259288396E9</v>
      </c>
      <c r="F1026" s="12">
        <v>0.066</v>
      </c>
      <c r="G1026" s="12">
        <v>188.0</v>
      </c>
      <c r="H1026" s="12">
        <v>0.145</v>
      </c>
      <c r="I1026" s="10"/>
      <c r="J1026" s="10"/>
    </row>
    <row r="1027">
      <c r="A1027" s="7" t="str">
        <f t="shared" si="1"/>
        <v>Guyana-The Americas2011</v>
      </c>
      <c r="B1027" s="8" t="s">
        <v>157</v>
      </c>
      <c r="C1027" s="5" t="s">
        <v>84</v>
      </c>
      <c r="D1027" s="9" t="s">
        <v>73</v>
      </c>
      <c r="E1027" s="11">
        <v>2.576602497E9</v>
      </c>
      <c r="F1027" s="12">
        <v>0.068</v>
      </c>
      <c r="G1027" s="12">
        <v>221.0</v>
      </c>
      <c r="H1027" s="12">
        <v>0.145</v>
      </c>
      <c r="I1027" s="10"/>
      <c r="J1027" s="10"/>
    </row>
    <row r="1028">
      <c r="A1028" s="7" t="str">
        <f t="shared" si="1"/>
        <v>Guyana-The Americas2012</v>
      </c>
      <c r="B1028" s="8" t="s">
        <v>157</v>
      </c>
      <c r="C1028" s="5" t="s">
        <v>84</v>
      </c>
      <c r="D1028" s="9" t="s">
        <v>74</v>
      </c>
      <c r="E1028" s="11">
        <v>2.851154076E9</v>
      </c>
      <c r="F1028" s="12">
        <v>0.066</v>
      </c>
      <c r="G1028" s="12">
        <v>235.0</v>
      </c>
      <c r="H1028" s="12">
        <v>0.139</v>
      </c>
      <c r="I1028" s="10"/>
      <c r="J1028" s="10"/>
    </row>
    <row r="1029">
      <c r="A1029" s="7" t="str">
        <f t="shared" si="1"/>
        <v>Haiti-The Americas2000</v>
      </c>
      <c r="B1029" s="8" t="s">
        <v>158</v>
      </c>
      <c r="C1029" s="5" t="s">
        <v>84</v>
      </c>
      <c r="D1029" s="9" t="s">
        <v>62</v>
      </c>
      <c r="E1029" s="11">
        <v>3.664503846E9</v>
      </c>
      <c r="F1029" s="12">
        <v>0.061</v>
      </c>
      <c r="G1029" s="12">
        <v>26.0</v>
      </c>
      <c r="H1029" s="12">
        <v>0.314</v>
      </c>
      <c r="I1029" s="10"/>
      <c r="J1029" s="10"/>
    </row>
    <row r="1030">
      <c r="A1030" s="7" t="str">
        <f t="shared" si="1"/>
        <v>Haiti-The Americas2001</v>
      </c>
      <c r="B1030" s="8" t="s">
        <v>158</v>
      </c>
      <c r="C1030" s="5" t="s">
        <v>84</v>
      </c>
      <c r="D1030" s="9" t="s">
        <v>63</v>
      </c>
      <c r="E1030" s="11">
        <v>3.507981946E9</v>
      </c>
      <c r="F1030" s="12">
        <v>0.056</v>
      </c>
      <c r="G1030" s="12">
        <v>23.0</v>
      </c>
      <c r="H1030" s="12">
        <v>0.34</v>
      </c>
      <c r="I1030" s="10"/>
      <c r="J1030" s="10"/>
    </row>
    <row r="1031">
      <c r="A1031" s="7" t="str">
        <f t="shared" si="1"/>
        <v>Haiti-The Americas2002</v>
      </c>
      <c r="B1031" s="8" t="s">
        <v>158</v>
      </c>
      <c r="C1031" s="5" t="s">
        <v>84</v>
      </c>
      <c r="D1031" s="9" t="s">
        <v>64</v>
      </c>
      <c r="E1031" s="11">
        <v>3.214632479E9</v>
      </c>
      <c r="F1031" s="12">
        <v>0.055</v>
      </c>
      <c r="G1031" s="12">
        <v>20.0</v>
      </c>
      <c r="H1031" s="12">
        <v>0.342</v>
      </c>
      <c r="I1031" s="10"/>
      <c r="J1031" s="10"/>
    </row>
    <row r="1032">
      <c r="A1032" s="7" t="str">
        <f t="shared" si="1"/>
        <v>Haiti-The Americas2003</v>
      </c>
      <c r="B1032" s="8" t="s">
        <v>158</v>
      </c>
      <c r="C1032" s="5" t="s">
        <v>84</v>
      </c>
      <c r="D1032" s="9" t="s">
        <v>65</v>
      </c>
      <c r="E1032" s="11">
        <v>2.826481072E9</v>
      </c>
      <c r="F1032" s="12">
        <v>0.053</v>
      </c>
      <c r="G1032" s="12">
        <v>17.0</v>
      </c>
      <c r="H1032" s="12">
        <v>0.442</v>
      </c>
      <c r="I1032" s="10"/>
      <c r="J1032" s="10"/>
    </row>
    <row r="1033">
      <c r="A1033" s="7" t="str">
        <f t="shared" si="1"/>
        <v>Haiti-The Americas2004</v>
      </c>
      <c r="B1033" s="8" t="s">
        <v>158</v>
      </c>
      <c r="C1033" s="5" t="s">
        <v>84</v>
      </c>
      <c r="D1033" s="9" t="s">
        <v>66</v>
      </c>
      <c r="E1033" s="11">
        <v>3.660483886E9</v>
      </c>
      <c r="F1033" s="12">
        <v>0.056</v>
      </c>
      <c r="G1033" s="12">
        <v>22.0</v>
      </c>
      <c r="H1033" s="12">
        <v>0.48</v>
      </c>
      <c r="I1033" s="10"/>
      <c r="J1033" s="10"/>
    </row>
    <row r="1034">
      <c r="A1034" s="7" t="str">
        <f t="shared" si="1"/>
        <v>Haiti-The Americas2005</v>
      </c>
      <c r="B1034" s="8" t="s">
        <v>158</v>
      </c>
      <c r="C1034" s="5" t="s">
        <v>84</v>
      </c>
      <c r="D1034" s="9" t="s">
        <v>67</v>
      </c>
      <c r="E1034" s="11">
        <v>4.154289832E9</v>
      </c>
      <c r="F1034" s="12">
        <v>0.044</v>
      </c>
      <c r="G1034" s="12">
        <v>20.0</v>
      </c>
      <c r="H1034" s="12">
        <v>0.41</v>
      </c>
      <c r="I1034" s="10"/>
      <c r="J1034" s="10"/>
    </row>
    <row r="1035">
      <c r="A1035" s="7" t="str">
        <f t="shared" si="1"/>
        <v>Haiti-The Americas2006</v>
      </c>
      <c r="B1035" s="8" t="s">
        <v>158</v>
      </c>
      <c r="C1035" s="5" t="s">
        <v>84</v>
      </c>
      <c r="D1035" s="9" t="s">
        <v>68</v>
      </c>
      <c r="E1035" s="11">
        <v>4.879738636E9</v>
      </c>
      <c r="F1035" s="12">
        <v>0.057</v>
      </c>
      <c r="G1035" s="12">
        <v>30.0</v>
      </c>
      <c r="H1035" s="12">
        <v>0.264</v>
      </c>
      <c r="I1035" s="10"/>
      <c r="J1035" s="10"/>
    </row>
    <row r="1036">
      <c r="A1036" s="7" t="str">
        <f t="shared" si="1"/>
        <v>Haiti-The Americas2007</v>
      </c>
      <c r="B1036" s="8" t="s">
        <v>158</v>
      </c>
      <c r="C1036" s="5" t="s">
        <v>84</v>
      </c>
      <c r="D1036" s="9" t="s">
        <v>69</v>
      </c>
      <c r="E1036" s="11">
        <v>5.88532559E9</v>
      </c>
      <c r="F1036" s="12">
        <v>0.054</v>
      </c>
      <c r="G1036" s="12">
        <v>34.0</v>
      </c>
      <c r="H1036" s="12">
        <v>0.231</v>
      </c>
      <c r="I1036" s="10"/>
      <c r="J1036" s="10"/>
    </row>
    <row r="1037">
      <c r="A1037" s="7" t="str">
        <f t="shared" si="1"/>
        <v>Haiti-The Americas2008</v>
      </c>
      <c r="B1037" s="8" t="s">
        <v>158</v>
      </c>
      <c r="C1037" s="5" t="s">
        <v>84</v>
      </c>
      <c r="D1037" s="9" t="s">
        <v>70</v>
      </c>
      <c r="E1037" s="11">
        <v>6.548530572E9</v>
      </c>
      <c r="F1037" s="12">
        <v>0.055</v>
      </c>
      <c r="G1037" s="12">
        <v>36.0</v>
      </c>
      <c r="H1037" s="12">
        <v>0.178</v>
      </c>
      <c r="I1037" s="10"/>
      <c r="J1037" s="10"/>
    </row>
    <row r="1038">
      <c r="A1038" s="7" t="str">
        <f t="shared" si="1"/>
        <v>Haiti-The Americas2009</v>
      </c>
      <c r="B1038" s="8" t="s">
        <v>158</v>
      </c>
      <c r="C1038" s="5" t="s">
        <v>84</v>
      </c>
      <c r="D1038" s="9" t="s">
        <v>71</v>
      </c>
      <c r="E1038" s="11">
        <v>6.584649419E9</v>
      </c>
      <c r="F1038" s="12">
        <v>0.065</v>
      </c>
      <c r="G1038" s="12">
        <v>43.0</v>
      </c>
      <c r="H1038" s="12">
        <v>0.173</v>
      </c>
      <c r="I1038" s="10"/>
      <c r="J1038" s="10"/>
    </row>
    <row r="1039">
      <c r="A1039" s="7" t="str">
        <f t="shared" si="1"/>
        <v>Haiti-The Americas2010</v>
      </c>
      <c r="B1039" s="8" t="s">
        <v>158</v>
      </c>
      <c r="C1039" s="5" t="s">
        <v>84</v>
      </c>
      <c r="D1039" s="9" t="s">
        <v>72</v>
      </c>
      <c r="E1039" s="11">
        <v>6.622541529E9</v>
      </c>
      <c r="F1039" s="12">
        <v>0.067</v>
      </c>
      <c r="G1039" s="12">
        <v>45.0</v>
      </c>
      <c r="H1039" s="12">
        <v>0.175</v>
      </c>
      <c r="I1039" s="10"/>
      <c r="J1039" s="10"/>
    </row>
    <row r="1040">
      <c r="A1040" s="7" t="str">
        <f t="shared" si="1"/>
        <v>Haiti-The Americas2011</v>
      </c>
      <c r="B1040" s="8" t="s">
        <v>158</v>
      </c>
      <c r="C1040" s="5" t="s">
        <v>84</v>
      </c>
      <c r="D1040" s="9" t="s">
        <v>73</v>
      </c>
      <c r="E1040" s="11">
        <v>7.51683416E9</v>
      </c>
      <c r="F1040" s="12">
        <v>0.085</v>
      </c>
      <c r="G1040" s="12">
        <v>62.0</v>
      </c>
      <c r="H1040" s="12">
        <v>0.116</v>
      </c>
      <c r="I1040" s="10"/>
      <c r="J1040" s="10"/>
    </row>
    <row r="1041">
      <c r="A1041" s="7" t="str">
        <f t="shared" si="1"/>
        <v>Haiti-The Americas2012</v>
      </c>
      <c r="B1041" s="8" t="s">
        <v>158</v>
      </c>
      <c r="C1041" s="5" t="s">
        <v>84</v>
      </c>
      <c r="D1041" s="9" t="s">
        <v>74</v>
      </c>
      <c r="E1041" s="11">
        <v>7.890216508E9</v>
      </c>
      <c r="F1041" s="12">
        <v>0.064</v>
      </c>
      <c r="G1041" s="12">
        <v>53.0</v>
      </c>
      <c r="H1041" s="12">
        <v>0.089</v>
      </c>
      <c r="I1041" s="10"/>
      <c r="J1041" s="10"/>
    </row>
    <row r="1042">
      <c r="A1042" s="7" t="str">
        <f t="shared" si="1"/>
        <v>Honduras-The Americas2000</v>
      </c>
      <c r="B1042" s="8" t="s">
        <v>159</v>
      </c>
      <c r="C1042" s="5" t="s">
        <v>84</v>
      </c>
      <c r="D1042" s="9" t="s">
        <v>62</v>
      </c>
      <c r="E1042" s="11">
        <v>7.105529647E9</v>
      </c>
      <c r="F1042" s="12">
        <v>0.066</v>
      </c>
      <c r="G1042" s="12">
        <v>76.0</v>
      </c>
      <c r="H1042" s="12">
        <v>0.268</v>
      </c>
      <c r="I1042" s="10"/>
      <c r="J1042" s="10"/>
    </row>
    <row r="1043">
      <c r="A1043" s="7" t="str">
        <f t="shared" si="1"/>
        <v>Honduras-The Americas2001</v>
      </c>
      <c r="B1043" s="8" t="s">
        <v>159</v>
      </c>
      <c r="C1043" s="5" t="s">
        <v>84</v>
      </c>
      <c r="D1043" s="9" t="s">
        <v>63</v>
      </c>
      <c r="E1043" s="11">
        <v>7.566517572E9</v>
      </c>
      <c r="F1043" s="12">
        <v>0.069</v>
      </c>
      <c r="G1043" s="12">
        <v>83.0</v>
      </c>
      <c r="H1043" s="12">
        <v>0.238</v>
      </c>
      <c r="I1043" s="10"/>
      <c r="J1043" s="10"/>
    </row>
    <row r="1044">
      <c r="A1044" s="7" t="str">
        <f t="shared" si="1"/>
        <v>Honduras-The Americas2002</v>
      </c>
      <c r="B1044" s="8" t="s">
        <v>159</v>
      </c>
      <c r="C1044" s="5" t="s">
        <v>84</v>
      </c>
      <c r="D1044" s="9" t="s">
        <v>64</v>
      </c>
      <c r="E1044" s="11">
        <v>7.776459964E9</v>
      </c>
      <c r="F1044" s="12">
        <v>0.073</v>
      </c>
      <c r="G1044" s="12">
        <v>88.0</v>
      </c>
      <c r="H1044" s="12">
        <v>0.227</v>
      </c>
      <c r="I1044" s="10"/>
      <c r="J1044" s="10"/>
    </row>
    <row r="1045">
      <c r="A1045" s="7" t="str">
        <f t="shared" si="1"/>
        <v>Honduras-The Americas2003</v>
      </c>
      <c r="B1045" s="8" t="s">
        <v>159</v>
      </c>
      <c r="C1045" s="5" t="s">
        <v>84</v>
      </c>
      <c r="D1045" s="9" t="s">
        <v>65</v>
      </c>
      <c r="E1045" s="11">
        <v>8.14029408E9</v>
      </c>
      <c r="F1045" s="12">
        <v>0.083</v>
      </c>
      <c r="G1045" s="12">
        <v>103.0</v>
      </c>
      <c r="H1045" s="12">
        <v>0.208</v>
      </c>
      <c r="I1045" s="10"/>
      <c r="J1045" s="10"/>
    </row>
    <row r="1046">
      <c r="A1046" s="7" t="str">
        <f t="shared" si="1"/>
        <v>Honduras-The Americas2004</v>
      </c>
      <c r="B1046" s="8" t="s">
        <v>159</v>
      </c>
      <c r="C1046" s="5" t="s">
        <v>84</v>
      </c>
      <c r="D1046" s="9" t="s">
        <v>66</v>
      </c>
      <c r="E1046" s="11">
        <v>8.772197585E9</v>
      </c>
      <c r="F1046" s="12">
        <v>0.079</v>
      </c>
      <c r="G1046" s="12">
        <v>103.0</v>
      </c>
      <c r="H1046" s="12">
        <v>0.199</v>
      </c>
      <c r="I1046" s="10"/>
      <c r="J1046" s="10"/>
    </row>
    <row r="1047">
      <c r="A1047" s="7" t="str">
        <f t="shared" si="1"/>
        <v>Honduras-The Americas2005</v>
      </c>
      <c r="B1047" s="8" t="s">
        <v>159</v>
      </c>
      <c r="C1047" s="5" t="s">
        <v>84</v>
      </c>
      <c r="D1047" s="9" t="s">
        <v>67</v>
      </c>
      <c r="E1047" s="11">
        <v>9.672006169E9</v>
      </c>
      <c r="F1047" s="12">
        <v>0.077</v>
      </c>
      <c r="G1047" s="12">
        <v>109.0</v>
      </c>
      <c r="H1047" s="12">
        <v>0.188</v>
      </c>
      <c r="I1047" s="10"/>
      <c r="J1047" s="10"/>
    </row>
    <row r="1048">
      <c r="A1048" s="7" t="str">
        <f t="shared" si="1"/>
        <v>Honduras-The Americas2006</v>
      </c>
      <c r="B1048" s="8" t="s">
        <v>159</v>
      </c>
      <c r="C1048" s="5" t="s">
        <v>84</v>
      </c>
      <c r="D1048" s="9" t="s">
        <v>68</v>
      </c>
      <c r="E1048" s="11">
        <v>1.0841723354E10</v>
      </c>
      <c r="F1048" s="12">
        <v>0.076</v>
      </c>
      <c r="G1048" s="12">
        <v>118.0</v>
      </c>
      <c r="H1048" s="12">
        <v>0.174</v>
      </c>
      <c r="I1048" s="10"/>
      <c r="J1048" s="10"/>
    </row>
    <row r="1049">
      <c r="A1049" s="7" t="str">
        <f t="shared" si="1"/>
        <v>Honduras-The Americas2007</v>
      </c>
      <c r="B1049" s="8" t="s">
        <v>159</v>
      </c>
      <c r="C1049" s="5" t="s">
        <v>84</v>
      </c>
      <c r="D1049" s="9" t="s">
        <v>69</v>
      </c>
      <c r="E1049" s="11">
        <v>1.2275491273E10</v>
      </c>
      <c r="F1049" s="12">
        <v>0.079</v>
      </c>
      <c r="G1049" s="12">
        <v>136.0</v>
      </c>
      <c r="H1049" s="12">
        <v>0.166</v>
      </c>
      <c r="I1049" s="10"/>
      <c r="J1049" s="10"/>
    </row>
    <row r="1050">
      <c r="A1050" s="7" t="str">
        <f t="shared" si="1"/>
        <v>Honduras-The Americas2008</v>
      </c>
      <c r="B1050" s="8" t="s">
        <v>159</v>
      </c>
      <c r="C1050" s="5" t="s">
        <v>84</v>
      </c>
      <c r="D1050" s="9" t="s">
        <v>70</v>
      </c>
      <c r="E1050" s="11">
        <v>1.3789720387E10</v>
      </c>
      <c r="F1050" s="12">
        <v>0.084</v>
      </c>
      <c r="G1050" s="12">
        <v>159.0</v>
      </c>
      <c r="H1050" s="12">
        <v>0.179</v>
      </c>
      <c r="I1050" s="10"/>
      <c r="J1050" s="10"/>
    </row>
    <row r="1051">
      <c r="A1051" s="7" t="str">
        <f t="shared" si="1"/>
        <v>Honduras-The Americas2009</v>
      </c>
      <c r="B1051" s="8" t="s">
        <v>159</v>
      </c>
      <c r="C1051" s="5" t="s">
        <v>84</v>
      </c>
      <c r="D1051" s="9" t="s">
        <v>71</v>
      </c>
      <c r="E1051" s="11">
        <v>1.4587485644E10</v>
      </c>
      <c r="F1051" s="12">
        <v>0.091</v>
      </c>
      <c r="G1051" s="12">
        <v>173.0</v>
      </c>
      <c r="H1051" s="12">
        <v>0.194</v>
      </c>
      <c r="I1051" s="10"/>
      <c r="J1051" s="10"/>
    </row>
    <row r="1052">
      <c r="A1052" s="7" t="str">
        <f t="shared" si="1"/>
        <v>Honduras-The Americas2010</v>
      </c>
      <c r="B1052" s="8" t="s">
        <v>159</v>
      </c>
      <c r="C1052" s="5" t="s">
        <v>84</v>
      </c>
      <c r="D1052" s="9" t="s">
        <v>72</v>
      </c>
      <c r="E1052" s="11">
        <v>1.5839344592E10</v>
      </c>
      <c r="F1052" s="12">
        <v>0.087</v>
      </c>
      <c r="G1052" s="12">
        <v>176.0</v>
      </c>
      <c r="H1052" s="12">
        <v>0.189</v>
      </c>
      <c r="I1052" s="10"/>
      <c r="J1052" s="10"/>
    </row>
    <row r="1053">
      <c r="A1053" s="7" t="str">
        <f t="shared" si="1"/>
        <v>Honduras-The Americas2011</v>
      </c>
      <c r="B1053" s="8" t="s">
        <v>159</v>
      </c>
      <c r="C1053" s="5" t="s">
        <v>84</v>
      </c>
      <c r="D1053" s="9" t="s">
        <v>73</v>
      </c>
      <c r="E1053" s="11">
        <v>1.7710325578E10</v>
      </c>
      <c r="F1053" s="12">
        <v>0.084</v>
      </c>
      <c r="G1053" s="12">
        <v>187.0</v>
      </c>
      <c r="H1053" s="12">
        <v>0.186</v>
      </c>
      <c r="I1053" s="10"/>
      <c r="J1053" s="10"/>
    </row>
    <row r="1054">
      <c r="A1054" s="7" t="str">
        <f t="shared" si="1"/>
        <v>Honduras-The Americas2012</v>
      </c>
      <c r="B1054" s="8" t="s">
        <v>159</v>
      </c>
      <c r="C1054" s="5" t="s">
        <v>84</v>
      </c>
      <c r="D1054" s="9" t="s">
        <v>74</v>
      </c>
      <c r="E1054" s="11">
        <v>1.8564264545E10</v>
      </c>
      <c r="F1054" s="12">
        <v>0.086</v>
      </c>
      <c r="G1054" s="12">
        <v>195.0</v>
      </c>
      <c r="H1054" s="12">
        <v>0.185</v>
      </c>
      <c r="I1054" s="10"/>
      <c r="J1054" s="10"/>
    </row>
    <row r="1055">
      <c r="A1055" s="7" t="str">
        <f t="shared" si="1"/>
        <v>Hong Kong SAR-Asia2000</v>
      </c>
      <c r="B1055" s="8" t="s">
        <v>160</v>
      </c>
      <c r="C1055" s="5" t="s">
        <v>61</v>
      </c>
      <c r="D1055" s="9" t="s">
        <v>62</v>
      </c>
      <c r="E1055" s="11">
        <v>1.72E11</v>
      </c>
      <c r="F1055" s="10">
        <f t="shared" ref="F1055:F1067" si="48">if(AND(C2=C3,D2=D2+1,ISBLANK(F3)),F2,F3)</f>
        <v>0.089</v>
      </c>
      <c r="G1055" s="10">
        <f t="shared" ref="G1055:G1067" si="49">if(AND(C2=C3,D2=D2+1,ISBLANK(G3)),G2,G3)</f>
        <v>14</v>
      </c>
      <c r="H1055" s="12">
        <v>0.095</v>
      </c>
      <c r="I1055" s="10"/>
      <c r="J1055" s="10"/>
    </row>
    <row r="1056">
      <c r="A1056" s="7" t="str">
        <f t="shared" si="1"/>
        <v>Hong Kong SAR-Asia2001</v>
      </c>
      <c r="B1056" s="8" t="s">
        <v>160</v>
      </c>
      <c r="C1056" s="5" t="s">
        <v>61</v>
      </c>
      <c r="D1056" s="9" t="s">
        <v>63</v>
      </c>
      <c r="E1056" s="11">
        <v>1.69E11</v>
      </c>
      <c r="F1056" s="10">
        <f t="shared" si="48"/>
        <v>0.089</v>
      </c>
      <c r="G1056" s="10">
        <f t="shared" si="49"/>
        <v>14</v>
      </c>
      <c r="H1056" s="12">
        <v>0.051</v>
      </c>
      <c r="I1056" s="10"/>
      <c r="J1056" s="10"/>
    </row>
    <row r="1057">
      <c r="A1057" s="7" t="str">
        <f t="shared" si="1"/>
        <v>Hong Kong SAR-Asia2002</v>
      </c>
      <c r="B1057" s="8" t="s">
        <v>160</v>
      </c>
      <c r="C1057" s="5" t="s">
        <v>61</v>
      </c>
      <c r="D1057" s="9" t="s">
        <v>64</v>
      </c>
      <c r="E1057" s="11">
        <v>1.66E11</v>
      </c>
      <c r="F1057" s="10">
        <f t="shared" si="48"/>
        <v>0.1</v>
      </c>
      <c r="G1057" s="10">
        <f t="shared" si="49"/>
        <v>18</v>
      </c>
      <c r="H1057" s="12">
        <v>0.05</v>
      </c>
      <c r="I1057" s="10"/>
      <c r="J1057" s="10"/>
    </row>
    <row r="1058">
      <c r="A1058" s="7" t="str">
        <f t="shared" si="1"/>
        <v>Hong Kong SAR-Asia2003</v>
      </c>
      <c r="B1058" s="8" t="s">
        <v>160</v>
      </c>
      <c r="C1058" s="5" t="s">
        <v>61</v>
      </c>
      <c r="D1058" s="9" t="s">
        <v>65</v>
      </c>
      <c r="E1058" s="11">
        <v>1.61E11</v>
      </c>
      <c r="F1058" s="10">
        <f t="shared" si="48"/>
        <v>0.098</v>
      </c>
      <c r="G1058" s="10">
        <f t="shared" si="49"/>
        <v>19</v>
      </c>
      <c r="H1058" s="12">
        <v>0.05</v>
      </c>
      <c r="I1058" s="10"/>
      <c r="J1058" s="10"/>
    </row>
    <row r="1059">
      <c r="A1059" s="7" t="str">
        <f t="shared" si="1"/>
        <v>Hong Kong SAR-Asia2004</v>
      </c>
      <c r="B1059" s="8" t="s">
        <v>160</v>
      </c>
      <c r="C1059" s="5" t="s">
        <v>61</v>
      </c>
      <c r="D1059" s="9" t="s">
        <v>66</v>
      </c>
      <c r="E1059" s="11">
        <v>1.69E11</v>
      </c>
      <c r="F1059" s="10">
        <f t="shared" si="48"/>
        <v>0.092</v>
      </c>
      <c r="G1059" s="10">
        <f t="shared" si="49"/>
        <v>21</v>
      </c>
      <c r="H1059" s="12">
        <v>0.05</v>
      </c>
      <c r="I1059" s="10"/>
      <c r="J1059" s="10"/>
    </row>
    <row r="1060">
      <c r="A1060" s="7" t="str">
        <f t="shared" si="1"/>
        <v>Hong Kong SAR-Asia2005</v>
      </c>
      <c r="B1060" s="8" t="s">
        <v>160</v>
      </c>
      <c r="C1060" s="5" t="s">
        <v>61</v>
      </c>
      <c r="D1060" s="9" t="s">
        <v>67</v>
      </c>
      <c r="E1060" s="11">
        <v>1.82E11</v>
      </c>
      <c r="F1060" s="10">
        <f t="shared" si="48"/>
        <v>0.091</v>
      </c>
      <c r="G1060" s="10">
        <f t="shared" si="49"/>
        <v>23</v>
      </c>
      <c r="H1060" s="12">
        <v>0.078</v>
      </c>
      <c r="I1060" s="10"/>
      <c r="J1060" s="10"/>
    </row>
    <row r="1061">
      <c r="A1061" s="7" t="str">
        <f t="shared" si="1"/>
        <v>Hong Kong SAR-Asia2006</v>
      </c>
      <c r="B1061" s="8" t="s">
        <v>160</v>
      </c>
      <c r="C1061" s="5" t="s">
        <v>61</v>
      </c>
      <c r="D1061" s="9" t="s">
        <v>68</v>
      </c>
      <c r="E1061" s="11">
        <v>1.94E11</v>
      </c>
      <c r="F1061" s="10">
        <f t="shared" si="48"/>
        <v>0.1</v>
      </c>
      <c r="G1061" s="10">
        <f t="shared" si="49"/>
        <v>30</v>
      </c>
      <c r="H1061" s="12">
        <v>0.078</v>
      </c>
      <c r="I1061" s="10"/>
      <c r="J1061" s="10"/>
    </row>
    <row r="1062">
      <c r="A1062" s="7" t="str">
        <f t="shared" si="1"/>
        <v>Hong Kong SAR-Asia2007</v>
      </c>
      <c r="B1062" s="8" t="s">
        <v>160</v>
      </c>
      <c r="C1062" s="5" t="s">
        <v>61</v>
      </c>
      <c r="D1062" s="9" t="s">
        <v>69</v>
      </c>
      <c r="E1062" s="11">
        <v>2.12E11</v>
      </c>
      <c r="F1062" s="10">
        <f t="shared" si="48"/>
        <v>0.097</v>
      </c>
      <c r="G1062" s="10">
        <f t="shared" si="49"/>
        <v>35</v>
      </c>
      <c r="H1062" s="12">
        <v>0.068</v>
      </c>
      <c r="I1062" s="10"/>
      <c r="J1062" s="10"/>
    </row>
    <row r="1063">
      <c r="A1063" s="7" t="str">
        <f t="shared" si="1"/>
        <v>Hong Kong SAR-Asia2008</v>
      </c>
      <c r="B1063" s="8" t="s">
        <v>160</v>
      </c>
      <c r="C1063" s="5" t="s">
        <v>61</v>
      </c>
      <c r="D1063" s="9" t="s">
        <v>70</v>
      </c>
      <c r="E1063" s="11">
        <v>2.19E11</v>
      </c>
      <c r="F1063" s="10">
        <f t="shared" si="48"/>
        <v>0.087</v>
      </c>
      <c r="G1063" s="10">
        <f t="shared" si="49"/>
        <v>35</v>
      </c>
      <c r="H1063" s="12">
        <v>0.05</v>
      </c>
      <c r="I1063" s="10"/>
      <c r="J1063" s="10"/>
    </row>
    <row r="1064">
      <c r="A1064" s="7" t="str">
        <f t="shared" si="1"/>
        <v>Hong Kong SAR-Asia2009</v>
      </c>
      <c r="B1064" s="8" t="s">
        <v>160</v>
      </c>
      <c r="C1064" s="5" t="s">
        <v>61</v>
      </c>
      <c r="D1064" s="9" t="s">
        <v>71</v>
      </c>
      <c r="E1064" s="11">
        <v>2.14E11</v>
      </c>
      <c r="F1064" s="10">
        <f t="shared" si="48"/>
        <v>0.087</v>
      </c>
      <c r="G1064" s="10">
        <f t="shared" si="49"/>
        <v>43</v>
      </c>
      <c r="H1064" s="12">
        <v>0.05</v>
      </c>
      <c r="I1064" s="10"/>
      <c r="J1064" s="10"/>
    </row>
    <row r="1065">
      <c r="A1065" s="7" t="str">
        <f t="shared" si="1"/>
        <v>Hong Kong SAR-Asia2010</v>
      </c>
      <c r="B1065" s="8" t="s">
        <v>160</v>
      </c>
      <c r="C1065" s="5" t="s">
        <v>61</v>
      </c>
      <c r="D1065" s="9" t="s">
        <v>72</v>
      </c>
      <c r="E1065" s="11">
        <v>2.29E11</v>
      </c>
      <c r="F1065" s="10">
        <f t="shared" si="48"/>
        <v>0.084</v>
      </c>
      <c r="G1065" s="10">
        <f t="shared" si="49"/>
        <v>48</v>
      </c>
      <c r="H1065" s="12">
        <v>0.05</v>
      </c>
      <c r="I1065" s="10"/>
      <c r="J1065" s="10"/>
    </row>
    <row r="1066">
      <c r="A1066" s="7" t="str">
        <f t="shared" si="1"/>
        <v>Hong Kong SAR-Asia2011</v>
      </c>
      <c r="B1066" s="8" t="s">
        <v>160</v>
      </c>
      <c r="C1066" s="5" t="s">
        <v>61</v>
      </c>
      <c r="D1066" s="9" t="s">
        <v>73</v>
      </c>
      <c r="E1066" s="11">
        <v>2.49E11</v>
      </c>
      <c r="F1066" s="10">
        <f t="shared" si="48"/>
        <v>0.086</v>
      </c>
      <c r="G1066" s="10">
        <f t="shared" si="49"/>
        <v>51</v>
      </c>
      <c r="H1066" s="12">
        <v>0.05</v>
      </c>
      <c r="I1066" s="10"/>
      <c r="J1066" s="10"/>
    </row>
    <row r="1067">
      <c r="A1067" s="7" t="str">
        <f t="shared" si="1"/>
        <v>Hong Kong SAR-Asia2012</v>
      </c>
      <c r="B1067" s="8" t="s">
        <v>160</v>
      </c>
      <c r="C1067" s="5" t="s">
        <v>61</v>
      </c>
      <c r="D1067" s="9" t="s">
        <v>74</v>
      </c>
      <c r="E1067" s="11">
        <v>2.63E11</v>
      </c>
      <c r="F1067" s="10">
        <f t="shared" si="48"/>
        <v>0.064</v>
      </c>
      <c r="G1067" s="10">
        <f t="shared" si="49"/>
        <v>70</v>
      </c>
      <c r="H1067" s="12">
        <v>0.05</v>
      </c>
      <c r="I1067" s="10"/>
      <c r="J1067" s="10"/>
    </row>
    <row r="1068">
      <c r="A1068" s="7" t="str">
        <f t="shared" si="1"/>
        <v>Hungary-Europe2000</v>
      </c>
      <c r="B1068" s="8" t="s">
        <v>161</v>
      </c>
      <c r="C1068" s="5" t="s">
        <v>76</v>
      </c>
      <c r="D1068" s="9" t="s">
        <v>62</v>
      </c>
      <c r="E1068" s="11">
        <v>4.6385589534E10</v>
      </c>
      <c r="F1068" s="12">
        <v>0.072</v>
      </c>
      <c r="G1068" s="12">
        <v>326.0</v>
      </c>
      <c r="H1068" s="12">
        <v>0.126</v>
      </c>
      <c r="I1068" s="10"/>
      <c r="J1068" s="10"/>
    </row>
    <row r="1069">
      <c r="A1069" s="7" t="str">
        <f t="shared" si="1"/>
        <v>Hungary-Europe2001</v>
      </c>
      <c r="B1069" s="8" t="s">
        <v>161</v>
      </c>
      <c r="C1069" s="5" t="s">
        <v>76</v>
      </c>
      <c r="D1069" s="9" t="s">
        <v>63</v>
      </c>
      <c r="E1069" s="11">
        <v>5.2720966883E10</v>
      </c>
      <c r="F1069" s="12">
        <v>0.072</v>
      </c>
      <c r="G1069" s="12">
        <v>374.0</v>
      </c>
      <c r="H1069" s="12">
        <v>0.121</v>
      </c>
      <c r="I1069" s="10"/>
      <c r="J1069" s="10"/>
    </row>
    <row r="1070">
      <c r="A1070" s="7" t="str">
        <f t="shared" si="1"/>
        <v>Hungary-Europe2002</v>
      </c>
      <c r="B1070" s="8" t="s">
        <v>161</v>
      </c>
      <c r="C1070" s="5" t="s">
        <v>76</v>
      </c>
      <c r="D1070" s="9" t="s">
        <v>64</v>
      </c>
      <c r="E1070" s="11">
        <v>6.6389489264E10</v>
      </c>
      <c r="F1070" s="12">
        <v>0.076</v>
      </c>
      <c r="G1070" s="12">
        <v>495.0</v>
      </c>
      <c r="H1070" s="12">
        <v>0.102</v>
      </c>
      <c r="I1070" s="10"/>
      <c r="J1070" s="10"/>
    </row>
    <row r="1071">
      <c r="A1071" s="7" t="str">
        <f t="shared" si="1"/>
        <v>Hungary-Europe2003</v>
      </c>
      <c r="B1071" s="8" t="s">
        <v>161</v>
      </c>
      <c r="C1071" s="5" t="s">
        <v>76</v>
      </c>
      <c r="D1071" s="9" t="s">
        <v>65</v>
      </c>
      <c r="E1071" s="11">
        <v>8.3538373061E10</v>
      </c>
      <c r="F1071" s="12">
        <v>0.086</v>
      </c>
      <c r="G1071" s="12">
        <v>706.0</v>
      </c>
      <c r="H1071" s="12">
        <v>0.096</v>
      </c>
      <c r="I1071" s="10"/>
      <c r="J1071" s="10"/>
    </row>
    <row r="1072">
      <c r="A1072" s="7" t="str">
        <f t="shared" si="1"/>
        <v>Hungary-Europe2004</v>
      </c>
      <c r="B1072" s="8" t="s">
        <v>161</v>
      </c>
      <c r="C1072" s="5" t="s">
        <v>76</v>
      </c>
      <c r="D1072" s="9" t="s">
        <v>66</v>
      </c>
      <c r="E1072" s="11">
        <v>1.02E11</v>
      </c>
      <c r="F1072" s="12">
        <v>0.082</v>
      </c>
      <c r="G1072" s="12">
        <v>828.0</v>
      </c>
      <c r="H1072" s="12">
        <v>0.128</v>
      </c>
      <c r="I1072" s="10"/>
      <c r="J1072" s="10"/>
    </row>
    <row r="1073">
      <c r="A1073" s="7" t="str">
        <f t="shared" si="1"/>
        <v>Hungary-Europe2005</v>
      </c>
      <c r="B1073" s="8" t="s">
        <v>161</v>
      </c>
      <c r="C1073" s="5" t="s">
        <v>76</v>
      </c>
      <c r="D1073" s="9" t="s">
        <v>67</v>
      </c>
      <c r="E1073" s="11">
        <v>1.1E11</v>
      </c>
      <c r="F1073" s="12">
        <v>0.084</v>
      </c>
      <c r="G1073" s="12">
        <v>923.0</v>
      </c>
      <c r="H1073" s="12">
        <v>0.085</v>
      </c>
      <c r="I1073" s="10"/>
      <c r="J1073" s="10"/>
    </row>
    <row r="1074">
      <c r="A1074" s="7" t="str">
        <f t="shared" si="1"/>
        <v>Hungary-Europe2006</v>
      </c>
      <c r="B1074" s="8" t="s">
        <v>161</v>
      </c>
      <c r="C1074" s="5" t="s">
        <v>76</v>
      </c>
      <c r="D1074" s="9" t="s">
        <v>68</v>
      </c>
      <c r="E1074" s="11">
        <v>1.13E11</v>
      </c>
      <c r="F1074" s="12">
        <v>0.083</v>
      </c>
      <c r="G1074" s="12">
        <v>922.0</v>
      </c>
      <c r="H1074" s="12">
        <v>0.081</v>
      </c>
      <c r="I1074" s="10"/>
      <c r="J1074" s="10"/>
    </row>
    <row r="1075">
      <c r="A1075" s="7" t="str">
        <f t="shared" si="1"/>
        <v>Hungary-Europe2007</v>
      </c>
      <c r="B1075" s="8" t="s">
        <v>161</v>
      </c>
      <c r="C1075" s="5" t="s">
        <v>76</v>
      </c>
      <c r="D1075" s="9" t="s">
        <v>69</v>
      </c>
      <c r="E1075" s="11">
        <v>1.36E11</v>
      </c>
      <c r="F1075" s="12">
        <v>0.077</v>
      </c>
      <c r="G1075" s="12">
        <v>1038.0</v>
      </c>
      <c r="H1075" s="12">
        <v>0.091</v>
      </c>
      <c r="I1075" s="10"/>
      <c r="J1075" s="10"/>
    </row>
    <row r="1076">
      <c r="A1076" s="7" t="str">
        <f t="shared" si="1"/>
        <v>Hungary-Europe2008</v>
      </c>
      <c r="B1076" s="8" t="s">
        <v>161</v>
      </c>
      <c r="C1076" s="5" t="s">
        <v>76</v>
      </c>
      <c r="D1076" s="9" t="s">
        <v>70</v>
      </c>
      <c r="E1076" s="11">
        <v>1.54E11</v>
      </c>
      <c r="F1076" s="12">
        <v>0.075</v>
      </c>
      <c r="G1076" s="12">
        <v>1146.0</v>
      </c>
      <c r="H1076" s="12">
        <v>0.102</v>
      </c>
      <c r="I1076" s="10"/>
      <c r="J1076" s="10"/>
    </row>
    <row r="1077">
      <c r="A1077" s="7" t="str">
        <f t="shared" si="1"/>
        <v>Hungary-Europe2009</v>
      </c>
      <c r="B1077" s="8" t="s">
        <v>161</v>
      </c>
      <c r="C1077" s="5" t="s">
        <v>76</v>
      </c>
      <c r="D1077" s="9" t="s">
        <v>71</v>
      </c>
      <c r="E1077" s="11">
        <v>1.27E11</v>
      </c>
      <c r="F1077" s="12">
        <v>0.077</v>
      </c>
      <c r="G1077" s="12">
        <v>977.0</v>
      </c>
      <c r="H1077" s="12">
        <v>0.11</v>
      </c>
      <c r="I1077" s="10"/>
      <c r="J1077" s="10"/>
    </row>
    <row r="1078">
      <c r="A1078" s="7" t="str">
        <f t="shared" si="1"/>
        <v>Hungary-Europe2010</v>
      </c>
      <c r="B1078" s="8" t="s">
        <v>161</v>
      </c>
      <c r="C1078" s="5" t="s">
        <v>76</v>
      </c>
      <c r="D1078" s="9" t="s">
        <v>72</v>
      </c>
      <c r="E1078" s="11">
        <v>1.28E11</v>
      </c>
      <c r="F1078" s="12">
        <v>0.08</v>
      </c>
      <c r="G1078" s="12">
        <v>1026.0</v>
      </c>
      <c r="H1078" s="12">
        <v>0.076</v>
      </c>
      <c r="I1078" s="10"/>
      <c r="J1078" s="10"/>
    </row>
    <row r="1079">
      <c r="A1079" s="7" t="str">
        <f t="shared" si="1"/>
        <v>Hungary-Europe2011</v>
      </c>
      <c r="B1079" s="8" t="s">
        <v>161</v>
      </c>
      <c r="C1079" s="5" t="s">
        <v>76</v>
      </c>
      <c r="D1079" s="9" t="s">
        <v>73</v>
      </c>
      <c r="E1079" s="11">
        <v>1.37E11</v>
      </c>
      <c r="F1079" s="12">
        <v>0.079</v>
      </c>
      <c r="G1079" s="12">
        <v>1096.0</v>
      </c>
      <c r="H1079" s="12">
        <v>0.083</v>
      </c>
      <c r="I1079" s="10"/>
      <c r="J1079" s="10"/>
    </row>
    <row r="1080">
      <c r="A1080" s="7" t="str">
        <f t="shared" si="1"/>
        <v>Hungary-Europe2012</v>
      </c>
      <c r="B1080" s="8" t="s">
        <v>161</v>
      </c>
      <c r="C1080" s="5" t="s">
        <v>76</v>
      </c>
      <c r="D1080" s="9" t="s">
        <v>74</v>
      </c>
      <c r="E1080" s="11">
        <v>1.25E11</v>
      </c>
      <c r="F1080" s="12">
        <v>0.078</v>
      </c>
      <c r="G1080" s="12">
        <v>987.0</v>
      </c>
      <c r="H1080" s="12">
        <v>0.09</v>
      </c>
      <c r="I1080" s="10"/>
      <c r="J1080" s="10"/>
    </row>
    <row r="1081">
      <c r="A1081" s="7" t="str">
        <f t="shared" si="1"/>
        <v>Iceland-Europe2000</v>
      </c>
      <c r="B1081" s="8" t="s">
        <v>162</v>
      </c>
      <c r="C1081" s="5" t="s">
        <v>76</v>
      </c>
      <c r="D1081" s="9" t="s">
        <v>62</v>
      </c>
      <c r="E1081" s="11">
        <v>8.697298234E9</v>
      </c>
      <c r="F1081" s="12">
        <v>0.095</v>
      </c>
      <c r="G1081" s="12">
        <v>2961.0</v>
      </c>
      <c r="H1081" s="12">
        <v>0.168</v>
      </c>
      <c r="I1081" s="10"/>
      <c r="J1081" s="10"/>
    </row>
    <row r="1082">
      <c r="A1082" s="7" t="str">
        <f t="shared" si="1"/>
        <v>Iceland-Europe2001</v>
      </c>
      <c r="B1082" s="8" t="s">
        <v>162</v>
      </c>
      <c r="C1082" s="5" t="s">
        <v>76</v>
      </c>
      <c r="D1082" s="9" t="s">
        <v>63</v>
      </c>
      <c r="E1082" s="11">
        <v>7.922983043E9</v>
      </c>
      <c r="F1082" s="12">
        <v>0.093</v>
      </c>
      <c r="G1082" s="12">
        <v>2612.0</v>
      </c>
      <c r="H1082" s="12">
        <v>0.18</v>
      </c>
      <c r="I1082" s="10"/>
      <c r="J1082" s="10"/>
    </row>
    <row r="1083">
      <c r="A1083" s="7" t="str">
        <f t="shared" si="1"/>
        <v>Iceland-Europe2002</v>
      </c>
      <c r="B1083" s="8" t="s">
        <v>162</v>
      </c>
      <c r="C1083" s="5" t="s">
        <v>76</v>
      </c>
      <c r="D1083" s="9" t="s">
        <v>64</v>
      </c>
      <c r="E1083" s="11">
        <v>8.907207933E9</v>
      </c>
      <c r="F1083" s="12">
        <v>0.102</v>
      </c>
      <c r="G1083" s="12">
        <v>3156.0</v>
      </c>
      <c r="H1083" s="12">
        <v>0.154</v>
      </c>
      <c r="I1083" s="10"/>
      <c r="J1083" s="10"/>
    </row>
    <row r="1084">
      <c r="A1084" s="7" t="str">
        <f t="shared" si="1"/>
        <v>Iceland-Europe2003</v>
      </c>
      <c r="B1084" s="8" t="s">
        <v>162</v>
      </c>
      <c r="C1084" s="5" t="s">
        <v>76</v>
      </c>
      <c r="D1084" s="9" t="s">
        <v>65</v>
      </c>
      <c r="E1084" s="11">
        <v>1.0969898924E10</v>
      </c>
      <c r="F1084" s="12">
        <v>0.106</v>
      </c>
      <c r="G1084" s="12">
        <v>4020.0</v>
      </c>
      <c r="H1084" s="12">
        <v>0.12</v>
      </c>
      <c r="I1084" s="10"/>
      <c r="J1084" s="10"/>
    </row>
    <row r="1085">
      <c r="A1085" s="7" t="str">
        <f t="shared" si="1"/>
        <v>Iceland-Europe2004</v>
      </c>
      <c r="B1085" s="8" t="s">
        <v>162</v>
      </c>
      <c r="C1085" s="5" t="s">
        <v>76</v>
      </c>
      <c r="D1085" s="9" t="s">
        <v>66</v>
      </c>
      <c r="E1085" s="11">
        <v>1.3251434311E10</v>
      </c>
      <c r="F1085" s="12">
        <v>0.1</v>
      </c>
      <c r="G1085" s="12">
        <v>4567.0</v>
      </c>
      <c r="H1085" s="12">
        <v>0.12</v>
      </c>
      <c r="I1085" s="10"/>
      <c r="J1085" s="10"/>
    </row>
    <row r="1086">
      <c r="A1086" s="7" t="str">
        <f t="shared" si="1"/>
        <v>Iceland-Europe2005</v>
      </c>
      <c r="B1086" s="8" t="s">
        <v>162</v>
      </c>
      <c r="C1086" s="5" t="s">
        <v>76</v>
      </c>
      <c r="D1086" s="9" t="s">
        <v>67</v>
      </c>
      <c r="E1086" s="11">
        <v>1.6286331747E10</v>
      </c>
      <c r="F1086" s="12">
        <v>0.096</v>
      </c>
      <c r="G1086" s="12">
        <v>5329.0</v>
      </c>
      <c r="H1086" s="12">
        <v>0.148</v>
      </c>
      <c r="I1086" s="10"/>
      <c r="J1086" s="10"/>
    </row>
    <row r="1087">
      <c r="A1087" s="7" t="str">
        <f t="shared" si="1"/>
        <v>Iceland-Europe2006</v>
      </c>
      <c r="B1087" s="8" t="s">
        <v>162</v>
      </c>
      <c r="C1087" s="5" t="s">
        <v>76</v>
      </c>
      <c r="D1087" s="9" t="s">
        <v>68</v>
      </c>
      <c r="E1087" s="11">
        <v>1.6651492784E10</v>
      </c>
      <c r="F1087" s="12">
        <v>0.094</v>
      </c>
      <c r="G1087" s="12">
        <v>5205.0</v>
      </c>
      <c r="H1087" s="12">
        <v>0.179</v>
      </c>
      <c r="I1087" s="10"/>
      <c r="J1087" s="10"/>
    </row>
    <row r="1088">
      <c r="A1088" s="7" t="str">
        <f t="shared" si="1"/>
        <v>Iceland-Europe2007</v>
      </c>
      <c r="B1088" s="8" t="s">
        <v>162</v>
      </c>
      <c r="C1088" s="5" t="s">
        <v>76</v>
      </c>
      <c r="D1088" s="9" t="s">
        <v>69</v>
      </c>
      <c r="E1088" s="11">
        <v>2.0428232684E10</v>
      </c>
      <c r="F1088" s="12">
        <v>0.093</v>
      </c>
      <c r="G1088" s="12">
        <v>6182.0</v>
      </c>
      <c r="H1088" s="12">
        <v>0.193</v>
      </c>
      <c r="I1088" s="10"/>
      <c r="J1088" s="10"/>
    </row>
    <row r="1089">
      <c r="A1089" s="7" t="str">
        <f t="shared" si="1"/>
        <v>Iceland-Europe2008</v>
      </c>
      <c r="B1089" s="8" t="s">
        <v>162</v>
      </c>
      <c r="C1089" s="5" t="s">
        <v>76</v>
      </c>
      <c r="D1089" s="9" t="s">
        <v>70</v>
      </c>
      <c r="E1089" s="11">
        <v>1.6832076487E10</v>
      </c>
      <c r="F1089" s="12">
        <v>0.093</v>
      </c>
      <c r="G1089" s="12">
        <v>4959.0</v>
      </c>
      <c r="H1089" s="12">
        <v>0.201</v>
      </c>
      <c r="I1089" s="10"/>
      <c r="J1089" s="10"/>
    </row>
    <row r="1090">
      <c r="A1090" s="7" t="str">
        <f t="shared" si="1"/>
        <v>Iceland-Europe2009</v>
      </c>
      <c r="B1090" s="8" t="s">
        <v>162</v>
      </c>
      <c r="C1090" s="5" t="s">
        <v>76</v>
      </c>
      <c r="D1090" s="9" t="s">
        <v>71</v>
      </c>
      <c r="E1090" s="11">
        <v>1.2115441517E10</v>
      </c>
      <c r="F1090" s="12">
        <v>0.097</v>
      </c>
      <c r="G1090" s="12">
        <v>3696.0</v>
      </c>
      <c r="H1090" s="12">
        <v>0.19</v>
      </c>
      <c r="I1090" s="10"/>
      <c r="J1090" s="10"/>
    </row>
    <row r="1091">
      <c r="A1091" s="7" t="str">
        <f t="shared" si="1"/>
        <v>Iceland-Europe2010</v>
      </c>
      <c r="B1091" s="8" t="s">
        <v>162</v>
      </c>
      <c r="C1091" s="5" t="s">
        <v>76</v>
      </c>
      <c r="D1091" s="9" t="s">
        <v>72</v>
      </c>
      <c r="E1091" s="11">
        <v>1.2564705489E10</v>
      </c>
      <c r="F1091" s="12">
        <v>0.094</v>
      </c>
      <c r="G1091" s="12">
        <v>3730.0</v>
      </c>
      <c r="H1091" s="12">
        <v>0.103</v>
      </c>
      <c r="I1091" s="10"/>
      <c r="J1091" s="10"/>
    </row>
    <row r="1092">
      <c r="A1092" s="7" t="str">
        <f t="shared" si="1"/>
        <v>Iceland-Europe2011</v>
      </c>
      <c r="B1092" s="8" t="s">
        <v>162</v>
      </c>
      <c r="C1092" s="5" t="s">
        <v>76</v>
      </c>
      <c r="D1092" s="9" t="s">
        <v>73</v>
      </c>
      <c r="E1092" s="11">
        <v>1.4042801904E10</v>
      </c>
      <c r="F1092" s="12">
        <v>0.092</v>
      </c>
      <c r="G1092" s="12">
        <v>4051.0</v>
      </c>
      <c r="H1092" s="12">
        <v>0.077</v>
      </c>
      <c r="I1092" s="10"/>
      <c r="J1092" s="10"/>
    </row>
    <row r="1093">
      <c r="A1093" s="7" t="str">
        <f t="shared" si="1"/>
        <v>Iceland-Europe2012</v>
      </c>
      <c r="B1093" s="8" t="s">
        <v>162</v>
      </c>
      <c r="C1093" s="5" t="s">
        <v>76</v>
      </c>
      <c r="D1093" s="9" t="s">
        <v>74</v>
      </c>
      <c r="E1093" s="11">
        <v>1.3586213061E10</v>
      </c>
      <c r="F1093" s="12">
        <v>0.091</v>
      </c>
      <c r="G1093" s="12">
        <v>3872.0</v>
      </c>
      <c r="H1093" s="12">
        <v>0.083</v>
      </c>
      <c r="I1093" s="10"/>
      <c r="J1093" s="10"/>
    </row>
    <row r="1094">
      <c r="A1094" s="7" t="str">
        <f t="shared" si="1"/>
        <v>India-Asia2000</v>
      </c>
      <c r="B1094" s="8" t="s">
        <v>163</v>
      </c>
      <c r="C1094" s="5" t="s">
        <v>61</v>
      </c>
      <c r="D1094" s="9" t="s">
        <v>62</v>
      </c>
      <c r="E1094" s="11">
        <v>4.77E11</v>
      </c>
      <c r="F1094" s="12">
        <v>0.043</v>
      </c>
      <c r="G1094" s="12">
        <v>20.0</v>
      </c>
      <c r="H1094" s="12">
        <v>0.123</v>
      </c>
      <c r="I1094" s="10"/>
      <c r="J1094" s="10"/>
    </row>
    <row r="1095">
      <c r="A1095" s="7" t="str">
        <f t="shared" si="1"/>
        <v>India-Asia2001</v>
      </c>
      <c r="B1095" s="8" t="s">
        <v>163</v>
      </c>
      <c r="C1095" s="5" t="s">
        <v>61</v>
      </c>
      <c r="D1095" s="9" t="s">
        <v>63</v>
      </c>
      <c r="E1095" s="11">
        <v>4.94E11</v>
      </c>
      <c r="F1095" s="12">
        <v>0.045</v>
      </c>
      <c r="G1095" s="12">
        <v>21.0</v>
      </c>
      <c r="H1095" s="12">
        <v>0.121</v>
      </c>
      <c r="I1095" s="10"/>
      <c r="J1095" s="10"/>
    </row>
    <row r="1096">
      <c r="A1096" s="7" t="str">
        <f t="shared" si="1"/>
        <v>India-Asia2002</v>
      </c>
      <c r="B1096" s="8" t="s">
        <v>163</v>
      </c>
      <c r="C1096" s="5" t="s">
        <v>61</v>
      </c>
      <c r="D1096" s="9" t="s">
        <v>64</v>
      </c>
      <c r="E1096" s="11">
        <v>5.24E11</v>
      </c>
      <c r="F1096" s="12">
        <v>0.044</v>
      </c>
      <c r="G1096" s="12">
        <v>21.0</v>
      </c>
      <c r="H1096" s="12">
        <v>0.119</v>
      </c>
      <c r="I1096" s="10"/>
      <c r="J1096" s="10"/>
    </row>
    <row r="1097">
      <c r="A1097" s="7" t="str">
        <f t="shared" si="1"/>
        <v>India-Asia2003</v>
      </c>
      <c r="B1097" s="8" t="s">
        <v>163</v>
      </c>
      <c r="C1097" s="5" t="s">
        <v>61</v>
      </c>
      <c r="D1097" s="9" t="s">
        <v>65</v>
      </c>
      <c r="E1097" s="11">
        <v>6.18E11</v>
      </c>
      <c r="F1097" s="12">
        <v>0.043</v>
      </c>
      <c r="G1097" s="12">
        <v>24.0</v>
      </c>
      <c r="H1097" s="12">
        <v>0.115</v>
      </c>
      <c r="I1097" s="10"/>
      <c r="J1097" s="10"/>
    </row>
    <row r="1098">
      <c r="A1098" s="7" t="str">
        <f t="shared" si="1"/>
        <v>India-Asia2004</v>
      </c>
      <c r="B1098" s="8" t="s">
        <v>163</v>
      </c>
      <c r="C1098" s="5" t="s">
        <v>61</v>
      </c>
      <c r="D1098" s="9" t="s">
        <v>66</v>
      </c>
      <c r="E1098" s="11">
        <v>7.22E11</v>
      </c>
      <c r="F1098" s="12">
        <v>0.045</v>
      </c>
      <c r="G1098" s="12">
        <v>29.0</v>
      </c>
      <c r="H1098" s="12">
        <v>0.109</v>
      </c>
      <c r="I1098" s="10"/>
      <c r="J1098" s="10"/>
    </row>
    <row r="1099">
      <c r="A1099" s="7" t="str">
        <f t="shared" si="1"/>
        <v>India-Asia2005</v>
      </c>
      <c r="B1099" s="8" t="s">
        <v>163</v>
      </c>
      <c r="C1099" s="5" t="s">
        <v>61</v>
      </c>
      <c r="D1099" s="9" t="s">
        <v>67</v>
      </c>
      <c r="E1099" s="11">
        <v>8.34E11</v>
      </c>
      <c r="F1099" s="12">
        <v>0.042</v>
      </c>
      <c r="G1099" s="12">
        <v>32.0</v>
      </c>
      <c r="H1099" s="12">
        <v>0.108</v>
      </c>
      <c r="I1099" s="10"/>
      <c r="J1099" s="10"/>
    </row>
    <row r="1100">
      <c r="A1100" s="7" t="str">
        <f t="shared" si="1"/>
        <v>India-Asia2006</v>
      </c>
      <c r="B1100" s="8" t="s">
        <v>163</v>
      </c>
      <c r="C1100" s="5" t="s">
        <v>61</v>
      </c>
      <c r="D1100" s="9" t="s">
        <v>68</v>
      </c>
      <c r="E1100" s="11">
        <v>9.49E11</v>
      </c>
      <c r="F1100" s="12">
        <v>0.04</v>
      </c>
      <c r="G1100" s="12">
        <v>33.0</v>
      </c>
      <c r="H1100" s="12">
        <v>0.112</v>
      </c>
      <c r="I1100" s="10"/>
      <c r="J1100" s="10"/>
    </row>
    <row r="1101">
      <c r="A1101" s="7" t="str">
        <f t="shared" si="1"/>
        <v>India-Asia2007</v>
      </c>
      <c r="B1101" s="8" t="s">
        <v>163</v>
      </c>
      <c r="C1101" s="5" t="s">
        <v>61</v>
      </c>
      <c r="D1101" s="9" t="s">
        <v>69</v>
      </c>
      <c r="E1101" s="11">
        <v>1.24E12</v>
      </c>
      <c r="F1101" s="12">
        <v>0.039</v>
      </c>
      <c r="G1101" s="12">
        <v>40.0</v>
      </c>
      <c r="H1101" s="12">
        <v>0.13</v>
      </c>
      <c r="I1101" s="10"/>
      <c r="J1101" s="10"/>
    </row>
    <row r="1102">
      <c r="A1102" s="7" t="str">
        <f t="shared" si="1"/>
        <v>India-Asia2008</v>
      </c>
      <c r="B1102" s="8" t="s">
        <v>163</v>
      </c>
      <c r="C1102" s="5" t="s">
        <v>61</v>
      </c>
      <c r="D1102" s="9" t="s">
        <v>70</v>
      </c>
      <c r="E1102" s="11">
        <v>1.22E12</v>
      </c>
      <c r="F1102" s="12">
        <v>0.039</v>
      </c>
      <c r="G1102" s="12">
        <v>43.0</v>
      </c>
      <c r="H1102" s="12">
        <v>0.133</v>
      </c>
      <c r="I1102" s="10"/>
      <c r="J1102" s="10"/>
    </row>
    <row r="1103">
      <c r="A1103" s="7" t="str">
        <f t="shared" si="1"/>
        <v>India-Asia2009</v>
      </c>
      <c r="B1103" s="8" t="s">
        <v>163</v>
      </c>
      <c r="C1103" s="5" t="s">
        <v>61</v>
      </c>
      <c r="D1103" s="9" t="s">
        <v>71</v>
      </c>
      <c r="E1103" s="11">
        <v>1.37E12</v>
      </c>
      <c r="F1103" s="12">
        <v>0.039</v>
      </c>
      <c r="G1103" s="12">
        <v>44.0</v>
      </c>
      <c r="H1103" s="12">
        <v>0.122</v>
      </c>
      <c r="I1103" s="10"/>
      <c r="J1103" s="10"/>
    </row>
    <row r="1104">
      <c r="A1104" s="7" t="str">
        <f t="shared" si="1"/>
        <v>India-Asia2010</v>
      </c>
      <c r="B1104" s="8" t="s">
        <v>163</v>
      </c>
      <c r="C1104" s="5" t="s">
        <v>61</v>
      </c>
      <c r="D1104" s="9" t="s">
        <v>72</v>
      </c>
      <c r="E1104" s="11">
        <v>1.71E12</v>
      </c>
      <c r="F1104" s="12">
        <v>0.037</v>
      </c>
      <c r="G1104" s="12">
        <v>52.0</v>
      </c>
      <c r="H1104" s="12">
        <v>0.083</v>
      </c>
      <c r="I1104" s="10"/>
      <c r="J1104" s="10"/>
    </row>
    <row r="1105">
      <c r="A1105" s="7" t="str">
        <f t="shared" si="1"/>
        <v>India-Asia2011</v>
      </c>
      <c r="B1105" s="8" t="s">
        <v>163</v>
      </c>
      <c r="C1105" s="5" t="s">
        <v>61</v>
      </c>
      <c r="D1105" s="9" t="s">
        <v>73</v>
      </c>
      <c r="E1105" s="11">
        <v>1.88E12</v>
      </c>
      <c r="F1105" s="12">
        <v>0.039</v>
      </c>
      <c r="G1105" s="12">
        <v>62.0</v>
      </c>
      <c r="H1105" s="12">
        <v>0.102</v>
      </c>
      <c r="I1105" s="10"/>
      <c r="J1105" s="10"/>
    </row>
    <row r="1106">
      <c r="A1106" s="7" t="str">
        <f t="shared" si="1"/>
        <v>India-Asia2012</v>
      </c>
      <c r="B1106" s="8" t="s">
        <v>163</v>
      </c>
      <c r="C1106" s="5" t="s">
        <v>61</v>
      </c>
      <c r="D1106" s="9" t="s">
        <v>74</v>
      </c>
      <c r="E1106" s="11">
        <v>1.86E12</v>
      </c>
      <c r="F1106" s="12">
        <v>0.04</v>
      </c>
      <c r="G1106" s="12">
        <v>61.0</v>
      </c>
      <c r="H1106" s="12">
        <v>0.106</v>
      </c>
      <c r="I1106" s="10"/>
      <c r="J1106" s="10"/>
    </row>
    <row r="1107">
      <c r="A1107" s="7" t="str">
        <f t="shared" si="1"/>
        <v>Indonesia-Asia2000</v>
      </c>
      <c r="B1107" s="8" t="s">
        <v>164</v>
      </c>
      <c r="C1107" s="5" t="s">
        <v>61</v>
      </c>
      <c r="D1107" s="9" t="s">
        <v>62</v>
      </c>
      <c r="E1107" s="11">
        <v>1.65E11</v>
      </c>
      <c r="F1107" s="12">
        <v>0.02</v>
      </c>
      <c r="G1107" s="12">
        <v>15.0</v>
      </c>
      <c r="H1107" s="12">
        <v>0.185</v>
      </c>
      <c r="I1107" s="10"/>
      <c r="J1107" s="10"/>
    </row>
    <row r="1108">
      <c r="A1108" s="7" t="str">
        <f t="shared" si="1"/>
        <v>Indonesia-Asia2001</v>
      </c>
      <c r="B1108" s="8" t="s">
        <v>164</v>
      </c>
      <c r="C1108" s="5" t="s">
        <v>61</v>
      </c>
      <c r="D1108" s="9" t="s">
        <v>63</v>
      </c>
      <c r="E1108" s="11">
        <v>1.6E11</v>
      </c>
      <c r="F1108" s="12">
        <v>0.022</v>
      </c>
      <c r="G1108" s="12">
        <v>17.0</v>
      </c>
      <c r="H1108" s="12">
        <v>0.185</v>
      </c>
      <c r="I1108" s="10"/>
      <c r="J1108" s="10"/>
    </row>
    <row r="1109">
      <c r="A1109" s="7" t="str">
        <f t="shared" si="1"/>
        <v>Indonesia-Asia2002</v>
      </c>
      <c r="B1109" s="8" t="s">
        <v>164</v>
      </c>
      <c r="C1109" s="5" t="s">
        <v>61</v>
      </c>
      <c r="D1109" s="9" t="s">
        <v>64</v>
      </c>
      <c r="E1109" s="11">
        <v>1.96E11</v>
      </c>
      <c r="F1109" s="12">
        <v>0.022</v>
      </c>
      <c r="G1109" s="12">
        <v>20.0</v>
      </c>
      <c r="H1109" s="12">
        <v>0.189</v>
      </c>
      <c r="I1109" s="10"/>
      <c r="J1109" s="10"/>
    </row>
    <row r="1110">
      <c r="A1110" s="7" t="str">
        <f t="shared" si="1"/>
        <v>Indonesia-Asia2003</v>
      </c>
      <c r="B1110" s="8" t="s">
        <v>164</v>
      </c>
      <c r="C1110" s="5" t="s">
        <v>61</v>
      </c>
      <c r="D1110" s="9" t="s">
        <v>65</v>
      </c>
      <c r="E1110" s="11">
        <v>2.35E11</v>
      </c>
      <c r="F1110" s="12">
        <v>0.025</v>
      </c>
      <c r="G1110" s="12">
        <v>27.0</v>
      </c>
      <c r="H1110" s="12">
        <v>0.169</v>
      </c>
      <c r="I1110" s="10"/>
      <c r="J1110" s="10"/>
    </row>
    <row r="1111">
      <c r="A1111" s="7" t="str">
        <f t="shared" si="1"/>
        <v>Indonesia-Asia2004</v>
      </c>
      <c r="B1111" s="8" t="s">
        <v>164</v>
      </c>
      <c r="C1111" s="5" t="s">
        <v>61</v>
      </c>
      <c r="D1111" s="9" t="s">
        <v>66</v>
      </c>
      <c r="E1111" s="11">
        <v>2.57E11</v>
      </c>
      <c r="F1111" s="12">
        <v>0.024</v>
      </c>
      <c r="G1111" s="12">
        <v>27.0</v>
      </c>
      <c r="H1111" s="12">
        <v>0.141</v>
      </c>
      <c r="I1111" s="10"/>
      <c r="J1111" s="10"/>
    </row>
    <row r="1112">
      <c r="A1112" s="7" t="str">
        <f t="shared" si="1"/>
        <v>Indonesia-Asia2005</v>
      </c>
      <c r="B1112" s="8" t="s">
        <v>164</v>
      </c>
      <c r="C1112" s="5" t="s">
        <v>61</v>
      </c>
      <c r="D1112" s="9" t="s">
        <v>67</v>
      </c>
      <c r="E1112" s="11">
        <v>2.86E11</v>
      </c>
      <c r="F1112" s="12">
        <v>0.028</v>
      </c>
      <c r="G1112" s="12">
        <v>36.0</v>
      </c>
      <c r="H1112" s="12">
        <v>0.141</v>
      </c>
      <c r="I1112" s="10"/>
      <c r="J1112" s="10"/>
    </row>
    <row r="1113">
      <c r="A1113" s="7" t="str">
        <f t="shared" si="1"/>
        <v>Indonesia-Asia2006</v>
      </c>
      <c r="B1113" s="8" t="s">
        <v>164</v>
      </c>
      <c r="C1113" s="5" t="s">
        <v>61</v>
      </c>
      <c r="D1113" s="9" t="s">
        <v>68</v>
      </c>
      <c r="E1113" s="11">
        <v>3.65E11</v>
      </c>
      <c r="F1113" s="12">
        <v>0.029</v>
      </c>
      <c r="G1113" s="12">
        <v>47.0</v>
      </c>
      <c r="H1113" s="12">
        <v>0.16</v>
      </c>
      <c r="I1113" s="10"/>
      <c r="J1113" s="10"/>
    </row>
    <row r="1114">
      <c r="A1114" s="7" t="str">
        <f t="shared" si="1"/>
        <v>Indonesia-Asia2007</v>
      </c>
      <c r="B1114" s="8" t="s">
        <v>164</v>
      </c>
      <c r="C1114" s="5" t="s">
        <v>61</v>
      </c>
      <c r="D1114" s="9" t="s">
        <v>69</v>
      </c>
      <c r="E1114" s="11">
        <v>4.32E11</v>
      </c>
      <c r="F1114" s="12">
        <v>0.031</v>
      </c>
      <c r="G1114" s="12">
        <v>58.0</v>
      </c>
      <c r="H1114" s="12">
        <v>0.139</v>
      </c>
      <c r="I1114" s="10"/>
      <c r="J1114" s="10"/>
    </row>
    <row r="1115">
      <c r="A1115" s="7" t="str">
        <f t="shared" si="1"/>
        <v>Indonesia-Asia2008</v>
      </c>
      <c r="B1115" s="8" t="s">
        <v>164</v>
      </c>
      <c r="C1115" s="5" t="s">
        <v>61</v>
      </c>
      <c r="D1115" s="9" t="s">
        <v>70</v>
      </c>
      <c r="E1115" s="11">
        <v>5.1E11</v>
      </c>
      <c r="F1115" s="12">
        <v>0.028</v>
      </c>
      <c r="G1115" s="12">
        <v>61.0</v>
      </c>
      <c r="H1115" s="12">
        <v>0.136</v>
      </c>
      <c r="I1115" s="10"/>
      <c r="J1115" s="10"/>
    </row>
    <row r="1116">
      <c r="A1116" s="7" t="str">
        <f t="shared" si="1"/>
        <v>Indonesia-Asia2009</v>
      </c>
      <c r="B1116" s="8" t="s">
        <v>164</v>
      </c>
      <c r="C1116" s="5" t="s">
        <v>61</v>
      </c>
      <c r="D1116" s="9" t="s">
        <v>71</v>
      </c>
      <c r="E1116" s="11">
        <v>5.4E11</v>
      </c>
      <c r="F1116" s="12">
        <v>0.028</v>
      </c>
      <c r="G1116" s="12">
        <v>64.0</v>
      </c>
      <c r="H1116" s="12">
        <v>0.145</v>
      </c>
      <c r="I1116" s="10"/>
      <c r="J1116" s="10"/>
    </row>
    <row r="1117">
      <c r="A1117" s="7" t="str">
        <f t="shared" si="1"/>
        <v>Indonesia-Asia2010</v>
      </c>
      <c r="B1117" s="8" t="s">
        <v>164</v>
      </c>
      <c r="C1117" s="5" t="s">
        <v>61</v>
      </c>
      <c r="D1117" s="9" t="s">
        <v>72</v>
      </c>
      <c r="E1117" s="11">
        <v>7.09E11</v>
      </c>
      <c r="F1117" s="12">
        <v>0.029</v>
      </c>
      <c r="G1117" s="12">
        <v>86.0</v>
      </c>
      <c r="H1117" s="12">
        <v>0.133</v>
      </c>
      <c r="I1117" s="10"/>
      <c r="J1117" s="10"/>
    </row>
    <row r="1118">
      <c r="A1118" s="7" t="str">
        <f t="shared" si="1"/>
        <v>Indonesia-Asia2011</v>
      </c>
      <c r="B1118" s="8" t="s">
        <v>164</v>
      </c>
      <c r="C1118" s="5" t="s">
        <v>61</v>
      </c>
      <c r="D1118" s="9" t="s">
        <v>73</v>
      </c>
      <c r="E1118" s="11">
        <v>8.46E11</v>
      </c>
      <c r="F1118" s="12">
        <v>0.029</v>
      </c>
      <c r="G1118" s="12">
        <v>99.0</v>
      </c>
      <c r="H1118" s="12">
        <v>0.124</v>
      </c>
      <c r="I1118" s="10"/>
      <c r="J1118" s="10"/>
    </row>
    <row r="1119">
      <c r="A1119" s="7" t="str">
        <f t="shared" si="1"/>
        <v>Indonesia-Asia2012</v>
      </c>
      <c r="B1119" s="8" t="s">
        <v>164</v>
      </c>
      <c r="C1119" s="5" t="s">
        <v>61</v>
      </c>
      <c r="D1119" s="9" t="s">
        <v>74</v>
      </c>
      <c r="E1119" s="11">
        <v>8.77E11</v>
      </c>
      <c r="F1119" s="12">
        <v>0.03</v>
      </c>
      <c r="G1119" s="12">
        <v>108.0</v>
      </c>
      <c r="H1119" s="12">
        <v>0.118</v>
      </c>
      <c r="I1119" s="10"/>
      <c r="J1119" s="10"/>
    </row>
    <row r="1120">
      <c r="A1120" s="7" t="str">
        <f t="shared" si="1"/>
        <v>Iran-Middle East2000</v>
      </c>
      <c r="B1120" s="8" t="s">
        <v>165</v>
      </c>
      <c r="C1120" s="5" t="s">
        <v>93</v>
      </c>
      <c r="D1120" s="9" t="s">
        <v>62</v>
      </c>
      <c r="E1120" s="11">
        <v>1.01E11</v>
      </c>
      <c r="F1120" s="12">
        <v>0.046</v>
      </c>
      <c r="G1120" s="12">
        <v>231.0</v>
      </c>
      <c r="H1120" s="13"/>
      <c r="I1120" s="10"/>
      <c r="J1120" s="10"/>
    </row>
    <row r="1121">
      <c r="A1121" s="7" t="str">
        <f t="shared" si="1"/>
        <v>Iran-Middle East2001</v>
      </c>
      <c r="B1121" s="8" t="s">
        <v>165</v>
      </c>
      <c r="C1121" s="5" t="s">
        <v>93</v>
      </c>
      <c r="D1121" s="9" t="s">
        <v>63</v>
      </c>
      <c r="E1121" s="11">
        <v>1.15E11</v>
      </c>
      <c r="F1121" s="12">
        <v>0.051</v>
      </c>
      <c r="G1121" s="12">
        <v>294.0</v>
      </c>
      <c r="H1121" s="13"/>
      <c r="I1121" s="10"/>
      <c r="J1121" s="10"/>
    </row>
    <row r="1122">
      <c r="A1122" s="7" t="str">
        <f t="shared" si="1"/>
        <v>Iran-Middle East2002</v>
      </c>
      <c r="B1122" s="8" t="s">
        <v>165</v>
      </c>
      <c r="C1122" s="5" t="s">
        <v>93</v>
      </c>
      <c r="D1122" s="9" t="s">
        <v>64</v>
      </c>
      <c r="E1122" s="11">
        <v>1.16E11</v>
      </c>
      <c r="F1122" s="12">
        <v>0.051</v>
      </c>
      <c r="G1122" s="12">
        <v>102.0</v>
      </c>
      <c r="H1122" s="13"/>
      <c r="I1122" s="10"/>
      <c r="J1122" s="10"/>
    </row>
    <row r="1123">
      <c r="A1123" s="7" t="str">
        <f t="shared" si="1"/>
        <v>Iran-Middle East2003</v>
      </c>
      <c r="B1123" s="8" t="s">
        <v>165</v>
      </c>
      <c r="C1123" s="5" t="s">
        <v>93</v>
      </c>
      <c r="D1123" s="9" t="s">
        <v>65</v>
      </c>
      <c r="E1123" s="11">
        <v>1.35E11</v>
      </c>
      <c r="F1123" s="12">
        <v>0.047</v>
      </c>
      <c r="G1123" s="12">
        <v>97.0</v>
      </c>
      <c r="H1123" s="13"/>
      <c r="I1123" s="10"/>
      <c r="J1123" s="10"/>
    </row>
    <row r="1124">
      <c r="A1124" s="7" t="str">
        <f t="shared" si="1"/>
        <v>Iran-Middle East2004</v>
      </c>
      <c r="B1124" s="8" t="s">
        <v>165</v>
      </c>
      <c r="C1124" s="5" t="s">
        <v>93</v>
      </c>
      <c r="D1124" s="9" t="s">
        <v>66</v>
      </c>
      <c r="E1124" s="11">
        <v>1.63E11</v>
      </c>
      <c r="F1124" s="12">
        <v>0.047</v>
      </c>
      <c r="G1124" s="12">
        <v>117.0</v>
      </c>
      <c r="H1124" s="12">
        <v>0.167</v>
      </c>
      <c r="I1124" s="10"/>
      <c r="J1124" s="10"/>
    </row>
    <row r="1125">
      <c r="A1125" s="7" t="str">
        <f t="shared" si="1"/>
        <v>Iran-Middle East2005</v>
      </c>
      <c r="B1125" s="8" t="s">
        <v>165</v>
      </c>
      <c r="C1125" s="5" t="s">
        <v>93</v>
      </c>
      <c r="D1125" s="9" t="s">
        <v>67</v>
      </c>
      <c r="E1125" s="11">
        <v>1.92E11</v>
      </c>
      <c r="F1125" s="12">
        <v>0.053</v>
      </c>
      <c r="G1125" s="12">
        <v>156.0</v>
      </c>
      <c r="H1125" s="12">
        <v>0.16</v>
      </c>
      <c r="I1125" s="10"/>
      <c r="J1125" s="10"/>
    </row>
    <row r="1126">
      <c r="A1126" s="7" t="str">
        <f t="shared" si="1"/>
        <v>Iran-Middle East2006</v>
      </c>
      <c r="B1126" s="8" t="s">
        <v>165</v>
      </c>
      <c r="C1126" s="5" t="s">
        <v>93</v>
      </c>
      <c r="D1126" s="9" t="s">
        <v>68</v>
      </c>
      <c r="E1126" s="11">
        <v>2.23E11</v>
      </c>
      <c r="F1126" s="12">
        <v>0.051</v>
      </c>
      <c r="G1126" s="12">
        <v>174.0</v>
      </c>
      <c r="H1126" s="12">
        <v>0.14</v>
      </c>
      <c r="I1126" s="10"/>
      <c r="J1126" s="10"/>
    </row>
    <row r="1127">
      <c r="A1127" s="7" t="str">
        <f t="shared" si="1"/>
        <v>Iran-Middle East2007</v>
      </c>
      <c r="B1127" s="8" t="s">
        <v>165</v>
      </c>
      <c r="C1127" s="5" t="s">
        <v>93</v>
      </c>
      <c r="D1127" s="9" t="s">
        <v>69</v>
      </c>
      <c r="E1127" s="11">
        <v>2.86E11</v>
      </c>
      <c r="F1127" s="12">
        <v>0.051</v>
      </c>
      <c r="G1127" s="12">
        <v>220.0</v>
      </c>
      <c r="H1127" s="12">
        <v>0.12</v>
      </c>
      <c r="I1127" s="10"/>
      <c r="J1127" s="10"/>
    </row>
    <row r="1128">
      <c r="A1128" s="7" t="str">
        <f t="shared" si="1"/>
        <v>Iran-Middle East2008</v>
      </c>
      <c r="B1128" s="8" t="s">
        <v>165</v>
      </c>
      <c r="C1128" s="5" t="s">
        <v>93</v>
      </c>
      <c r="D1128" s="9" t="s">
        <v>70</v>
      </c>
      <c r="E1128" s="11">
        <v>3.56E11</v>
      </c>
      <c r="F1128" s="12">
        <v>0.064</v>
      </c>
      <c r="G1128" s="12">
        <v>313.0</v>
      </c>
      <c r="H1128" s="12">
        <v>0.12</v>
      </c>
      <c r="I1128" s="10"/>
      <c r="J1128" s="10"/>
    </row>
    <row r="1129">
      <c r="A1129" s="7" t="str">
        <f t="shared" si="1"/>
        <v>Iran-Middle East2009</v>
      </c>
      <c r="B1129" s="8" t="s">
        <v>165</v>
      </c>
      <c r="C1129" s="5" t="s">
        <v>93</v>
      </c>
      <c r="D1129" s="9" t="s">
        <v>71</v>
      </c>
      <c r="E1129" s="11">
        <v>3.63E11</v>
      </c>
      <c r="F1129" s="12">
        <v>0.072</v>
      </c>
      <c r="G1129" s="12">
        <v>357.0</v>
      </c>
      <c r="H1129" s="12">
        <v>0.12</v>
      </c>
      <c r="I1129" s="10"/>
      <c r="J1129" s="10"/>
    </row>
    <row r="1130">
      <c r="A1130" s="7" t="str">
        <f t="shared" si="1"/>
        <v>Iran-Middle East2010</v>
      </c>
      <c r="B1130" s="8" t="s">
        <v>165</v>
      </c>
      <c r="C1130" s="5" t="s">
        <v>93</v>
      </c>
      <c r="D1130" s="9" t="s">
        <v>72</v>
      </c>
      <c r="E1130" s="11">
        <v>4.23E11</v>
      </c>
      <c r="F1130" s="12">
        <v>0.073</v>
      </c>
      <c r="G1130" s="12">
        <v>416.0</v>
      </c>
      <c r="H1130" s="12">
        <v>0.12</v>
      </c>
      <c r="I1130" s="10"/>
      <c r="J1130" s="10"/>
    </row>
    <row r="1131">
      <c r="A1131" s="7" t="str">
        <f t="shared" si="1"/>
        <v>Iran-Middle East2011</v>
      </c>
      <c r="B1131" s="8" t="s">
        <v>165</v>
      </c>
      <c r="C1131" s="5" t="s">
        <v>93</v>
      </c>
      <c r="D1131" s="9" t="s">
        <v>73</v>
      </c>
      <c r="E1131" s="11">
        <v>5.28E11</v>
      </c>
      <c r="F1131" s="12">
        <v>0.068</v>
      </c>
      <c r="G1131" s="12">
        <v>483.0</v>
      </c>
      <c r="H1131" s="12">
        <v>0.11</v>
      </c>
      <c r="I1131" s="10"/>
      <c r="J1131" s="10"/>
    </row>
    <row r="1132">
      <c r="A1132" s="7" t="str">
        <f t="shared" si="1"/>
        <v>Iran-Middle East2012</v>
      </c>
      <c r="B1132" s="8" t="s">
        <v>165</v>
      </c>
      <c r="C1132" s="5" t="s">
        <v>93</v>
      </c>
      <c r="D1132" s="9" t="s">
        <v>74</v>
      </c>
      <c r="E1132" s="11">
        <v>5.03E11</v>
      </c>
      <c r="F1132" s="12">
        <v>0.067</v>
      </c>
      <c r="G1132" s="12">
        <v>490.0</v>
      </c>
      <c r="H1132" s="12">
        <v>0.11</v>
      </c>
      <c r="I1132" s="10"/>
      <c r="J1132" s="10"/>
    </row>
    <row r="1133">
      <c r="A1133" s="7" t="str">
        <f t="shared" si="1"/>
        <v>Iraq-Middle East2000</v>
      </c>
      <c r="B1133" s="8" t="s">
        <v>166</v>
      </c>
      <c r="C1133" s="5" t="s">
        <v>93</v>
      </c>
      <c r="D1133" s="9" t="s">
        <v>62</v>
      </c>
      <c r="E1133" s="8"/>
      <c r="F1133" s="12">
        <v>0.008</v>
      </c>
      <c r="G1133" s="12">
        <v>7.0</v>
      </c>
      <c r="H1133" s="10">
        <f t="shared" ref="H1133:H1136" si="50">if(AND(C2=C3,D2=D2+1,ISBLANK(H3)),H2,H3)</f>
        <v>0.18</v>
      </c>
      <c r="I1133" s="10"/>
      <c r="J1133" s="10"/>
    </row>
    <row r="1134">
      <c r="A1134" s="7" t="str">
        <f t="shared" si="1"/>
        <v>Iraq-Middle East2001</v>
      </c>
      <c r="B1134" s="8" t="s">
        <v>166</v>
      </c>
      <c r="C1134" s="5" t="s">
        <v>93</v>
      </c>
      <c r="D1134" s="9" t="s">
        <v>63</v>
      </c>
      <c r="E1134" s="8"/>
      <c r="F1134" s="12">
        <v>0.011</v>
      </c>
      <c r="G1134" s="12">
        <v>8.0</v>
      </c>
      <c r="H1134" s="10">
        <f t="shared" si="50"/>
        <v>0.18</v>
      </c>
      <c r="I1134" s="10"/>
      <c r="J1134" s="10"/>
    </row>
    <row r="1135">
      <c r="A1135" s="7" t="str">
        <f t="shared" si="1"/>
        <v>Iraq-Middle East2002</v>
      </c>
      <c r="B1135" s="8" t="s">
        <v>166</v>
      </c>
      <c r="C1135" s="5" t="s">
        <v>93</v>
      </c>
      <c r="D1135" s="9" t="s">
        <v>64</v>
      </c>
      <c r="E1135" s="8"/>
      <c r="F1135" s="12">
        <v>0.014</v>
      </c>
      <c r="G1135" s="12">
        <v>9.0</v>
      </c>
      <c r="H1135" s="10">
        <f t="shared" si="50"/>
        <v>0.18</v>
      </c>
      <c r="I1135" s="10"/>
    </row>
    <row r="1136">
      <c r="A1136" s="7" t="str">
        <f t="shared" si="1"/>
        <v>Iraq-Middle East2003</v>
      </c>
      <c r="B1136" s="8" t="s">
        <v>166</v>
      </c>
      <c r="C1136" s="5" t="s">
        <v>93</v>
      </c>
      <c r="D1136" s="9" t="s">
        <v>65</v>
      </c>
      <c r="E1136" s="8"/>
      <c r="F1136" s="12">
        <v>0.044</v>
      </c>
      <c r="G1136" s="12">
        <v>16.0</v>
      </c>
      <c r="H1136" s="10">
        <f t="shared" si="50"/>
        <v>0.18</v>
      </c>
      <c r="I1136" s="10"/>
    </row>
    <row r="1137">
      <c r="A1137" s="7" t="str">
        <f t="shared" si="1"/>
        <v>Iraq-Middle East2004</v>
      </c>
      <c r="B1137" s="8" t="s">
        <v>166</v>
      </c>
      <c r="C1137" s="5" t="s">
        <v>93</v>
      </c>
      <c r="D1137" s="9" t="s">
        <v>66</v>
      </c>
      <c r="E1137" s="11">
        <v>3.6627901762E10</v>
      </c>
      <c r="F1137" s="12">
        <v>0.056</v>
      </c>
      <c r="G1137" s="12">
        <v>55.0</v>
      </c>
      <c r="H1137" s="12">
        <v>0.129</v>
      </c>
      <c r="I1137" s="10"/>
    </row>
    <row r="1138">
      <c r="A1138" s="7" t="str">
        <f t="shared" si="1"/>
        <v>Iraq-Middle East2005</v>
      </c>
      <c r="B1138" s="8" t="s">
        <v>166</v>
      </c>
      <c r="C1138" s="5" t="s">
        <v>93</v>
      </c>
      <c r="D1138" s="9" t="s">
        <v>67</v>
      </c>
      <c r="E1138" s="11">
        <v>4.9954890353E10</v>
      </c>
      <c r="F1138" s="12">
        <v>0.041</v>
      </c>
      <c r="G1138" s="12">
        <v>55.0</v>
      </c>
      <c r="H1138" s="12">
        <v>0.137</v>
      </c>
      <c r="I1138" s="10"/>
    </row>
    <row r="1139">
      <c r="A1139" s="7" t="str">
        <f t="shared" si="1"/>
        <v>Iraq-Middle East2006</v>
      </c>
      <c r="B1139" s="8" t="s">
        <v>166</v>
      </c>
      <c r="C1139" s="5" t="s">
        <v>93</v>
      </c>
      <c r="D1139" s="9" t="s">
        <v>68</v>
      </c>
      <c r="E1139" s="11">
        <v>6.5141035028E10</v>
      </c>
      <c r="F1139" s="12">
        <v>0.03</v>
      </c>
      <c r="G1139" s="12">
        <v>58.0</v>
      </c>
      <c r="H1139" s="12">
        <v>0.145</v>
      </c>
      <c r="I1139" s="10"/>
    </row>
    <row r="1140">
      <c r="A1140" s="7" t="str">
        <f t="shared" si="1"/>
        <v>Iraq-Middle East2007</v>
      </c>
      <c r="B1140" s="8" t="s">
        <v>166</v>
      </c>
      <c r="C1140" s="5" t="s">
        <v>93</v>
      </c>
      <c r="D1140" s="9" t="s">
        <v>69</v>
      </c>
      <c r="E1140" s="11">
        <v>8.8837727881E10</v>
      </c>
      <c r="F1140" s="12">
        <v>0.037</v>
      </c>
      <c r="G1140" s="12">
        <v>95.0</v>
      </c>
      <c r="H1140" s="12">
        <v>0.195</v>
      </c>
      <c r="I1140" s="10"/>
    </row>
    <row r="1141">
      <c r="A1141" s="7" t="str">
        <f t="shared" si="1"/>
        <v>Iraq-Middle East2008</v>
      </c>
      <c r="B1141" s="8" t="s">
        <v>166</v>
      </c>
      <c r="C1141" s="5" t="s">
        <v>93</v>
      </c>
      <c r="D1141" s="9" t="s">
        <v>70</v>
      </c>
      <c r="E1141" s="11">
        <v>1.32E11</v>
      </c>
      <c r="F1141" s="12">
        <v>0.039</v>
      </c>
      <c r="G1141" s="12">
        <v>142.0</v>
      </c>
      <c r="H1141" s="12">
        <v>0.195</v>
      </c>
      <c r="I1141" s="10"/>
    </row>
    <row r="1142">
      <c r="A1142" s="7" t="str">
        <f t="shared" si="1"/>
        <v>Iraq-Middle East2009</v>
      </c>
      <c r="B1142" s="8" t="s">
        <v>166</v>
      </c>
      <c r="C1142" s="5" t="s">
        <v>93</v>
      </c>
      <c r="D1142" s="9" t="s">
        <v>71</v>
      </c>
      <c r="E1142" s="11">
        <v>1.12E11</v>
      </c>
      <c r="F1142" s="12">
        <v>0.046</v>
      </c>
      <c r="G1142" s="12">
        <v>143.0</v>
      </c>
      <c r="H1142" s="12">
        <v>0.156</v>
      </c>
      <c r="I1142" s="10"/>
    </row>
    <row r="1143">
      <c r="A1143" s="7" t="str">
        <f t="shared" si="1"/>
        <v>Iraq-Middle East2010</v>
      </c>
      <c r="B1143" s="8" t="s">
        <v>166</v>
      </c>
      <c r="C1143" s="5" t="s">
        <v>93</v>
      </c>
      <c r="D1143" s="9" t="s">
        <v>72</v>
      </c>
      <c r="E1143" s="11">
        <v>1.43E11</v>
      </c>
      <c r="F1143" s="12">
        <v>0.031</v>
      </c>
      <c r="G1143" s="12">
        <v>141.0</v>
      </c>
      <c r="H1143" s="12">
        <v>0.133</v>
      </c>
      <c r="I1143" s="10"/>
    </row>
    <row r="1144">
      <c r="A1144" s="7" t="str">
        <f t="shared" si="1"/>
        <v>Iraq-Middle East2011</v>
      </c>
      <c r="B1144" s="8" t="s">
        <v>166</v>
      </c>
      <c r="C1144" s="5" t="s">
        <v>93</v>
      </c>
      <c r="D1144" s="9" t="s">
        <v>73</v>
      </c>
      <c r="E1144" s="11">
        <v>1.91E11</v>
      </c>
      <c r="F1144" s="12">
        <v>0.027</v>
      </c>
      <c r="G1144" s="12">
        <v>160.0</v>
      </c>
      <c r="H1144" s="12">
        <v>0.136</v>
      </c>
      <c r="I1144" s="10"/>
    </row>
    <row r="1145">
      <c r="A1145" s="7" t="str">
        <f t="shared" si="1"/>
        <v>Iraq-Middle East2012</v>
      </c>
      <c r="B1145" s="8" t="s">
        <v>166</v>
      </c>
      <c r="C1145" s="5" t="s">
        <v>93</v>
      </c>
      <c r="D1145" s="9" t="s">
        <v>74</v>
      </c>
      <c r="E1145" s="11">
        <v>2.16E11</v>
      </c>
      <c r="F1145" s="12">
        <v>0.036</v>
      </c>
      <c r="G1145" s="12">
        <v>226.0</v>
      </c>
      <c r="H1145" s="12">
        <v>0.13</v>
      </c>
      <c r="I1145" s="10"/>
    </row>
    <row r="1146">
      <c r="A1146" s="7" t="str">
        <f t="shared" si="1"/>
        <v>Ireland-Europe2000</v>
      </c>
      <c r="B1146" s="8" t="s">
        <v>167</v>
      </c>
      <c r="C1146" s="5" t="s">
        <v>76</v>
      </c>
      <c r="D1146" s="9" t="s">
        <v>62</v>
      </c>
      <c r="E1146" s="11">
        <v>9.7331522066E10</v>
      </c>
      <c r="F1146" s="12">
        <v>0.061</v>
      </c>
      <c r="G1146" s="12">
        <v>1572.0</v>
      </c>
      <c r="H1146" s="12">
        <v>0.048</v>
      </c>
      <c r="I1146" s="10"/>
    </row>
    <row r="1147">
      <c r="A1147" s="7" t="str">
        <f t="shared" si="1"/>
        <v>Ireland-Europe2001</v>
      </c>
      <c r="B1147" s="8" t="s">
        <v>167</v>
      </c>
      <c r="C1147" s="5" t="s">
        <v>76</v>
      </c>
      <c r="D1147" s="9" t="s">
        <v>63</v>
      </c>
      <c r="E1147" s="11">
        <v>1.05E11</v>
      </c>
      <c r="F1147" s="12">
        <v>0.067</v>
      </c>
      <c r="G1147" s="12">
        <v>1848.0</v>
      </c>
      <c r="H1147" s="12">
        <v>0.048</v>
      </c>
      <c r="I1147" s="10"/>
    </row>
    <row r="1148">
      <c r="A1148" s="7" t="str">
        <f t="shared" si="1"/>
        <v>Ireland-Europe2002</v>
      </c>
      <c r="B1148" s="8" t="s">
        <v>167</v>
      </c>
      <c r="C1148" s="5" t="s">
        <v>76</v>
      </c>
      <c r="D1148" s="9" t="s">
        <v>64</v>
      </c>
      <c r="E1148" s="11">
        <v>1.23E11</v>
      </c>
      <c r="F1148" s="12">
        <v>0.07</v>
      </c>
      <c r="G1148" s="12">
        <v>2221.0</v>
      </c>
      <c r="H1148" s="12">
        <v>0.038</v>
      </c>
      <c r="I1148" s="10"/>
    </row>
    <row r="1149">
      <c r="A1149" s="7" t="str">
        <f t="shared" si="1"/>
        <v>Ireland-Europe2003</v>
      </c>
      <c r="B1149" s="8" t="s">
        <v>167</v>
      </c>
      <c r="C1149" s="5" t="s">
        <v>76</v>
      </c>
      <c r="D1149" s="9" t="s">
        <v>65</v>
      </c>
      <c r="E1149" s="11">
        <v>1.59E11</v>
      </c>
      <c r="F1149" s="12">
        <v>0.073</v>
      </c>
      <c r="G1149" s="12">
        <v>2918.0</v>
      </c>
      <c r="H1149" s="12">
        <v>0.028</v>
      </c>
      <c r="I1149" s="10"/>
    </row>
    <row r="1150">
      <c r="A1150" s="7" t="str">
        <f t="shared" si="1"/>
        <v>Ireland-Europe2004</v>
      </c>
      <c r="B1150" s="8" t="s">
        <v>167</v>
      </c>
      <c r="C1150" s="5" t="s">
        <v>76</v>
      </c>
      <c r="D1150" s="9" t="s">
        <v>66</v>
      </c>
      <c r="E1150" s="11">
        <v>1.86E11</v>
      </c>
      <c r="F1150" s="12">
        <v>0.075</v>
      </c>
      <c r="G1150" s="12">
        <v>3487.0</v>
      </c>
      <c r="H1150" s="12">
        <v>0.026</v>
      </c>
      <c r="I1150" s="10"/>
    </row>
    <row r="1151">
      <c r="A1151" s="7" t="str">
        <f t="shared" si="1"/>
        <v>Ireland-Europe2005</v>
      </c>
      <c r="B1151" s="8" t="s">
        <v>167</v>
      </c>
      <c r="C1151" s="5" t="s">
        <v>76</v>
      </c>
      <c r="D1151" s="9" t="s">
        <v>67</v>
      </c>
      <c r="E1151" s="11">
        <v>2.03E11</v>
      </c>
      <c r="F1151" s="12">
        <v>0.076</v>
      </c>
      <c r="G1151" s="12">
        <v>3734.0</v>
      </c>
      <c r="H1151" s="12">
        <v>0.026</v>
      </c>
      <c r="I1151" s="10"/>
    </row>
    <row r="1152">
      <c r="A1152" s="7" t="str">
        <f t="shared" si="1"/>
        <v>Ireland-Europe2006</v>
      </c>
      <c r="B1152" s="8" t="s">
        <v>167</v>
      </c>
      <c r="C1152" s="5" t="s">
        <v>76</v>
      </c>
      <c r="D1152" s="9" t="s">
        <v>68</v>
      </c>
      <c r="E1152" s="11">
        <v>2.23E11</v>
      </c>
      <c r="F1152" s="12">
        <v>0.075</v>
      </c>
      <c r="G1152" s="12">
        <v>3982.0</v>
      </c>
      <c r="H1152" s="10">
        <f t="shared" ref="H1152:H1171" si="51">if(AND(C2=C3,D2=D2+1,ISBLANK(H3)),H2,H3)</f>
        <v>0.18</v>
      </c>
      <c r="I1152" s="10"/>
    </row>
    <row r="1153">
      <c r="A1153" s="7" t="str">
        <f t="shared" si="1"/>
        <v>Ireland-Europe2007</v>
      </c>
      <c r="B1153" s="8" t="s">
        <v>167</v>
      </c>
      <c r="C1153" s="5" t="s">
        <v>76</v>
      </c>
      <c r="D1153" s="9" t="s">
        <v>69</v>
      </c>
      <c r="E1153" s="11">
        <v>2.6E11</v>
      </c>
      <c r="F1153" s="12">
        <v>0.079</v>
      </c>
      <c r="G1153" s="12">
        <v>4733.0</v>
      </c>
      <c r="H1153" s="10">
        <f t="shared" si="51"/>
        <v>0.18</v>
      </c>
      <c r="I1153" s="10"/>
    </row>
    <row r="1154">
      <c r="A1154" s="7" t="str">
        <f t="shared" si="1"/>
        <v>Ireland-Europe2008</v>
      </c>
      <c r="B1154" s="8" t="s">
        <v>167</v>
      </c>
      <c r="C1154" s="5" t="s">
        <v>76</v>
      </c>
      <c r="D1154" s="9" t="s">
        <v>70</v>
      </c>
      <c r="E1154" s="11">
        <v>2.64E11</v>
      </c>
      <c r="F1154" s="12">
        <v>0.091</v>
      </c>
      <c r="G1154" s="12">
        <v>5393.0</v>
      </c>
      <c r="H1154" s="10">
        <f t="shared" si="51"/>
        <v>0.18</v>
      </c>
      <c r="I1154" s="10"/>
    </row>
    <row r="1155">
      <c r="A1155" s="7" t="str">
        <f t="shared" si="1"/>
        <v>Ireland-Europe2009</v>
      </c>
      <c r="B1155" s="8" t="s">
        <v>167</v>
      </c>
      <c r="C1155" s="5" t="s">
        <v>76</v>
      </c>
      <c r="D1155" s="9" t="s">
        <v>71</v>
      </c>
      <c r="E1155" s="11">
        <v>2.25E11</v>
      </c>
      <c r="F1155" s="12">
        <v>0.1</v>
      </c>
      <c r="G1155" s="12">
        <v>5040.0</v>
      </c>
      <c r="H1155" s="10">
        <f t="shared" si="51"/>
        <v>0.18</v>
      </c>
      <c r="I1155" s="10"/>
    </row>
    <row r="1156">
      <c r="A1156" s="7" t="str">
        <f t="shared" si="1"/>
        <v>Ireland-Europe2010</v>
      </c>
      <c r="B1156" s="8" t="s">
        <v>167</v>
      </c>
      <c r="C1156" s="5" t="s">
        <v>76</v>
      </c>
      <c r="D1156" s="9" t="s">
        <v>72</v>
      </c>
      <c r="E1156" s="11">
        <v>2.09E11</v>
      </c>
      <c r="F1156" s="12">
        <v>0.093</v>
      </c>
      <c r="G1156" s="12">
        <v>4320.0</v>
      </c>
      <c r="H1156" s="10">
        <f t="shared" si="51"/>
        <v>0.18</v>
      </c>
      <c r="I1156" s="10"/>
    </row>
    <row r="1157">
      <c r="A1157" s="7" t="str">
        <f t="shared" si="1"/>
        <v>Ireland-Europe2011</v>
      </c>
      <c r="B1157" s="8" t="s">
        <v>167</v>
      </c>
      <c r="C1157" s="5" t="s">
        <v>76</v>
      </c>
      <c r="D1157" s="9" t="s">
        <v>73</v>
      </c>
      <c r="E1157" s="11">
        <v>2.26E11</v>
      </c>
      <c r="F1157" s="12">
        <v>0.088</v>
      </c>
      <c r="G1157" s="12">
        <v>4306.0</v>
      </c>
      <c r="H1157" s="10">
        <f t="shared" si="51"/>
        <v>0.18</v>
      </c>
      <c r="I1157" s="10"/>
    </row>
    <row r="1158">
      <c r="A1158" s="7" t="str">
        <f t="shared" si="1"/>
        <v>Ireland-Europe2012</v>
      </c>
      <c r="B1158" s="8" t="s">
        <v>167</v>
      </c>
      <c r="C1158" s="5" t="s">
        <v>76</v>
      </c>
      <c r="D1158" s="9" t="s">
        <v>74</v>
      </c>
      <c r="E1158" s="11">
        <v>2.11E11</v>
      </c>
      <c r="F1158" s="12">
        <v>0.081</v>
      </c>
      <c r="G1158" s="12">
        <v>3708.0</v>
      </c>
      <c r="H1158" s="10">
        <f t="shared" si="51"/>
        <v>0.181</v>
      </c>
      <c r="I1158" s="10"/>
    </row>
    <row r="1159">
      <c r="A1159" s="7" t="str">
        <f t="shared" si="1"/>
        <v>Isle of Man-Europe2000</v>
      </c>
      <c r="B1159" s="8" t="s">
        <v>168</v>
      </c>
      <c r="C1159" s="5" t="s">
        <v>76</v>
      </c>
      <c r="D1159" s="9" t="s">
        <v>62</v>
      </c>
      <c r="E1159" s="11">
        <v>1.5636678E9</v>
      </c>
      <c r="F1159" s="10">
        <f t="shared" ref="F1159:F1171" si="52">if(AND(C2=C3,D2=D2+1,ISBLANK(F3)),F2,F3)</f>
        <v>0.089</v>
      </c>
      <c r="G1159" s="10">
        <f t="shared" ref="G1159:G1171" si="53">if(AND(C2=C3,D2=D2+1,ISBLANK(G3)),G2,G3)</f>
        <v>14</v>
      </c>
      <c r="H1159" s="10">
        <f t="shared" si="51"/>
        <v>0.149</v>
      </c>
      <c r="I1159" s="10"/>
    </row>
    <row r="1160">
      <c r="A1160" s="7" t="str">
        <f t="shared" si="1"/>
        <v>Isle of Man-Europe2001</v>
      </c>
      <c r="B1160" s="8" t="s">
        <v>168</v>
      </c>
      <c r="C1160" s="5" t="s">
        <v>76</v>
      </c>
      <c r="D1160" s="9" t="s">
        <v>63</v>
      </c>
      <c r="E1160" s="11">
        <v>1.614595291E9</v>
      </c>
      <c r="F1160" s="10">
        <f t="shared" si="52"/>
        <v>0.089</v>
      </c>
      <c r="G1160" s="10">
        <f t="shared" si="53"/>
        <v>14</v>
      </c>
      <c r="H1160" s="10">
        <f t="shared" si="51"/>
        <v>0.15</v>
      </c>
      <c r="I1160" s="10"/>
    </row>
    <row r="1161">
      <c r="A1161" s="7" t="str">
        <f t="shared" si="1"/>
        <v>Isle of Man-Europe2002</v>
      </c>
      <c r="B1161" s="8" t="s">
        <v>168</v>
      </c>
      <c r="C1161" s="5" t="s">
        <v>76</v>
      </c>
      <c r="D1161" s="9" t="s">
        <v>64</v>
      </c>
      <c r="E1161" s="11">
        <v>1.897606791E9</v>
      </c>
      <c r="F1161" s="10">
        <f t="shared" si="52"/>
        <v>0.1</v>
      </c>
      <c r="G1161" s="10">
        <f t="shared" si="53"/>
        <v>18</v>
      </c>
      <c r="H1161" s="10">
        <f t="shared" si="51"/>
        <v>0.157</v>
      </c>
      <c r="I1161" s="10"/>
    </row>
    <row r="1162">
      <c r="A1162" s="7" t="str">
        <f t="shared" si="1"/>
        <v>Isle of Man-Europe2003</v>
      </c>
      <c r="B1162" s="8" t="s">
        <v>168</v>
      </c>
      <c r="C1162" s="5" t="s">
        <v>76</v>
      </c>
      <c r="D1162" s="9" t="s">
        <v>65</v>
      </c>
      <c r="E1162" s="11">
        <v>2.264911807E9</v>
      </c>
      <c r="F1162" s="10">
        <f t="shared" si="52"/>
        <v>0.098</v>
      </c>
      <c r="G1162" s="10">
        <f t="shared" si="53"/>
        <v>19</v>
      </c>
      <c r="H1162" s="10">
        <f t="shared" si="51"/>
        <v>0.151</v>
      </c>
      <c r="I1162" s="10"/>
    </row>
    <row r="1163">
      <c r="A1163" s="7" t="str">
        <f t="shared" si="1"/>
        <v>Isle of Man-Europe2004</v>
      </c>
      <c r="B1163" s="8" t="s">
        <v>168</v>
      </c>
      <c r="C1163" s="5" t="s">
        <v>76</v>
      </c>
      <c r="D1163" s="9" t="s">
        <v>66</v>
      </c>
      <c r="E1163" s="11">
        <v>2.758117365E9</v>
      </c>
      <c r="F1163" s="10">
        <f t="shared" si="52"/>
        <v>0.092</v>
      </c>
      <c r="G1163" s="10">
        <f t="shared" si="53"/>
        <v>21</v>
      </c>
      <c r="H1163" s="10">
        <f t="shared" si="51"/>
        <v>0.15</v>
      </c>
      <c r="I1163" s="10"/>
    </row>
    <row r="1164">
      <c r="A1164" s="7" t="str">
        <f t="shared" si="1"/>
        <v>Isle of Man-Europe2005</v>
      </c>
      <c r="B1164" s="8" t="s">
        <v>168</v>
      </c>
      <c r="C1164" s="5" t="s">
        <v>76</v>
      </c>
      <c r="D1164" s="9" t="s">
        <v>67</v>
      </c>
      <c r="E1164" s="11">
        <v>2.915710378E9</v>
      </c>
      <c r="F1164" s="10">
        <f t="shared" si="52"/>
        <v>0.091</v>
      </c>
      <c r="G1164" s="10">
        <f t="shared" si="53"/>
        <v>23</v>
      </c>
      <c r="H1164" s="10">
        <f t="shared" si="51"/>
        <v>0.221</v>
      </c>
      <c r="I1164" s="10"/>
    </row>
    <row r="1165">
      <c r="A1165" s="7" t="str">
        <f t="shared" si="1"/>
        <v>Isle of Man-Europe2006</v>
      </c>
      <c r="B1165" s="8" t="s">
        <v>168</v>
      </c>
      <c r="C1165" s="5" t="s">
        <v>76</v>
      </c>
      <c r="D1165" s="9" t="s">
        <v>68</v>
      </c>
      <c r="E1165" s="11">
        <v>3.437450712E9</v>
      </c>
      <c r="F1165" s="10">
        <f t="shared" si="52"/>
        <v>0.1</v>
      </c>
      <c r="G1165" s="10">
        <f t="shared" si="53"/>
        <v>30</v>
      </c>
      <c r="H1165" s="10">
        <f t="shared" si="51"/>
        <v>0.197</v>
      </c>
      <c r="I1165" s="10"/>
    </row>
    <row r="1166">
      <c r="A1166" s="7" t="str">
        <f t="shared" si="1"/>
        <v>Isle of Man-Europe2007</v>
      </c>
      <c r="B1166" s="8" t="s">
        <v>168</v>
      </c>
      <c r="C1166" s="5" t="s">
        <v>76</v>
      </c>
      <c r="D1166" s="9" t="s">
        <v>69</v>
      </c>
      <c r="E1166" s="11">
        <v>4.075664785E9</v>
      </c>
      <c r="F1166" s="10">
        <f t="shared" si="52"/>
        <v>0.097</v>
      </c>
      <c r="G1166" s="10">
        <f t="shared" si="53"/>
        <v>35</v>
      </c>
      <c r="H1166" s="10">
        <f t="shared" si="51"/>
        <v>0.153</v>
      </c>
      <c r="I1166" s="10"/>
    </row>
    <row r="1167">
      <c r="A1167" s="7" t="str">
        <f t="shared" si="1"/>
        <v>Isle of Man-Europe2008</v>
      </c>
      <c r="B1167" s="8" t="s">
        <v>168</v>
      </c>
      <c r="C1167" s="5" t="s">
        <v>76</v>
      </c>
      <c r="D1167" s="9" t="s">
        <v>70</v>
      </c>
      <c r="E1167" s="8"/>
      <c r="F1167" s="10">
        <f t="shared" si="52"/>
        <v>0.087</v>
      </c>
      <c r="G1167" s="10">
        <f t="shared" si="53"/>
        <v>35</v>
      </c>
      <c r="H1167" s="10">
        <f t="shared" si="51"/>
        <v>0.143</v>
      </c>
      <c r="I1167" s="10"/>
    </row>
    <row r="1168">
      <c r="A1168" s="7" t="str">
        <f t="shared" si="1"/>
        <v>Isle of Man-Europe2009</v>
      </c>
      <c r="B1168" s="8" t="s">
        <v>168</v>
      </c>
      <c r="C1168" s="5" t="s">
        <v>76</v>
      </c>
      <c r="D1168" s="9" t="s">
        <v>71</v>
      </c>
      <c r="E1168" s="8"/>
      <c r="F1168" s="10">
        <f t="shared" si="52"/>
        <v>0.087</v>
      </c>
      <c r="G1168" s="10">
        <f t="shared" si="53"/>
        <v>43</v>
      </c>
      <c r="H1168" s="10">
        <f t="shared" si="51"/>
        <v>0.118</v>
      </c>
      <c r="I1168" s="10"/>
    </row>
    <row r="1169">
      <c r="A1169" s="7" t="str">
        <f t="shared" si="1"/>
        <v>Isle of Man-Europe2010</v>
      </c>
      <c r="B1169" s="8" t="s">
        <v>168</v>
      </c>
      <c r="C1169" s="5" t="s">
        <v>76</v>
      </c>
      <c r="D1169" s="9" t="s">
        <v>72</v>
      </c>
      <c r="E1169" s="8"/>
      <c r="F1169" s="10">
        <f t="shared" si="52"/>
        <v>0.084</v>
      </c>
      <c r="G1169" s="10">
        <f t="shared" si="53"/>
        <v>48</v>
      </c>
      <c r="H1169" s="10">
        <f t="shared" si="51"/>
        <v>0.131</v>
      </c>
      <c r="I1169" s="10"/>
    </row>
    <row r="1170">
      <c r="A1170" s="7" t="str">
        <f t="shared" si="1"/>
        <v>Isle of Man-Europe2011</v>
      </c>
      <c r="B1170" s="8" t="s">
        <v>168</v>
      </c>
      <c r="C1170" s="5" t="s">
        <v>76</v>
      </c>
      <c r="D1170" s="9" t="s">
        <v>73</v>
      </c>
      <c r="E1170" s="8"/>
      <c r="F1170" s="10">
        <f t="shared" si="52"/>
        <v>0.086</v>
      </c>
      <c r="G1170" s="10">
        <f t="shared" si="53"/>
        <v>51</v>
      </c>
      <c r="H1170" s="10">
        <f t="shared" si="51"/>
        <v>0.129</v>
      </c>
      <c r="I1170" s="10"/>
    </row>
    <row r="1171">
      <c r="A1171" s="7" t="str">
        <f t="shared" si="1"/>
        <v>Isle of Man-Europe2012</v>
      </c>
      <c r="B1171" s="8" t="s">
        <v>168</v>
      </c>
      <c r="C1171" s="5" t="s">
        <v>76</v>
      </c>
      <c r="D1171" s="9" t="s">
        <v>74</v>
      </c>
      <c r="E1171" s="8"/>
      <c r="F1171" s="10">
        <f t="shared" si="52"/>
        <v>0.064</v>
      </c>
      <c r="G1171" s="10">
        <f t="shared" si="53"/>
        <v>70</v>
      </c>
      <c r="H1171" s="10">
        <f t="shared" si="51"/>
        <v>0.141</v>
      </c>
      <c r="I1171" s="10"/>
    </row>
    <row r="1172">
      <c r="A1172" s="7" t="str">
        <f t="shared" si="1"/>
        <v>Israel-Middle East2000</v>
      </c>
      <c r="B1172" s="8" t="s">
        <v>169</v>
      </c>
      <c r="C1172" s="5" t="s">
        <v>93</v>
      </c>
      <c r="D1172" s="9" t="s">
        <v>62</v>
      </c>
      <c r="E1172" s="11">
        <v>1.25E11</v>
      </c>
      <c r="F1172" s="12">
        <v>0.074</v>
      </c>
      <c r="G1172" s="12">
        <v>1454.0</v>
      </c>
      <c r="H1172" s="12">
        <v>0.128</v>
      </c>
      <c r="I1172" s="10"/>
    </row>
    <row r="1173">
      <c r="A1173" s="7" t="str">
        <f t="shared" si="1"/>
        <v>Israel-Middle East2001</v>
      </c>
      <c r="B1173" s="8" t="s">
        <v>169</v>
      </c>
      <c r="C1173" s="5" t="s">
        <v>93</v>
      </c>
      <c r="D1173" s="9" t="s">
        <v>63</v>
      </c>
      <c r="E1173" s="11">
        <v>1.23E11</v>
      </c>
      <c r="F1173" s="12">
        <v>0.079</v>
      </c>
      <c r="G1173" s="12">
        <v>1499.0</v>
      </c>
      <c r="H1173" s="12">
        <v>0.1</v>
      </c>
      <c r="I1173" s="10"/>
    </row>
    <row r="1174">
      <c r="A1174" s="7" t="str">
        <f t="shared" si="1"/>
        <v>Israel-Middle East2002</v>
      </c>
      <c r="B1174" s="8" t="s">
        <v>169</v>
      </c>
      <c r="C1174" s="5" t="s">
        <v>93</v>
      </c>
      <c r="D1174" s="9" t="s">
        <v>64</v>
      </c>
      <c r="E1174" s="11">
        <v>1.13E11</v>
      </c>
      <c r="F1174" s="12">
        <v>0.078</v>
      </c>
      <c r="G1174" s="12">
        <v>1334.0</v>
      </c>
      <c r="H1174" s="12">
        <v>0.099</v>
      </c>
      <c r="I1174" s="10"/>
    </row>
    <row r="1175">
      <c r="A1175" s="7" t="str">
        <f t="shared" si="1"/>
        <v>Israel-Middle East2003</v>
      </c>
      <c r="B1175" s="8" t="s">
        <v>169</v>
      </c>
      <c r="C1175" s="5" t="s">
        <v>93</v>
      </c>
      <c r="D1175" s="9" t="s">
        <v>65</v>
      </c>
      <c r="E1175" s="11">
        <v>1.19E11</v>
      </c>
      <c r="F1175" s="12">
        <v>0.077</v>
      </c>
      <c r="G1175" s="12">
        <v>1364.0</v>
      </c>
      <c r="H1175" s="12">
        <v>0.106</v>
      </c>
      <c r="I1175" s="10"/>
    </row>
    <row r="1176">
      <c r="A1176" s="7" t="str">
        <f t="shared" si="1"/>
        <v>Israel-Middle East2004</v>
      </c>
      <c r="B1176" s="8" t="s">
        <v>169</v>
      </c>
      <c r="C1176" s="5" t="s">
        <v>93</v>
      </c>
      <c r="D1176" s="9" t="s">
        <v>66</v>
      </c>
      <c r="E1176" s="11">
        <v>1.27E11</v>
      </c>
      <c r="F1176" s="12">
        <v>0.076</v>
      </c>
      <c r="G1176" s="12">
        <v>1410.0</v>
      </c>
      <c r="H1176" s="12">
        <v>0.075</v>
      </c>
      <c r="I1176" s="10"/>
    </row>
    <row r="1177">
      <c r="A1177" s="7" t="str">
        <f t="shared" si="1"/>
        <v>Israel-Middle East2005</v>
      </c>
      <c r="B1177" s="8" t="s">
        <v>169</v>
      </c>
      <c r="C1177" s="5" t="s">
        <v>93</v>
      </c>
      <c r="D1177" s="9" t="s">
        <v>67</v>
      </c>
      <c r="E1177" s="11">
        <v>1.34E11</v>
      </c>
      <c r="F1177" s="12">
        <v>0.077</v>
      </c>
      <c r="G1177" s="12">
        <v>1480.0</v>
      </c>
      <c r="H1177" s="12">
        <v>0.068</v>
      </c>
      <c r="I1177" s="10"/>
    </row>
    <row r="1178">
      <c r="A1178" s="7" t="str">
        <f t="shared" si="1"/>
        <v>Israel-Middle East2006</v>
      </c>
      <c r="B1178" s="8" t="s">
        <v>169</v>
      </c>
      <c r="C1178" s="5" t="s">
        <v>93</v>
      </c>
      <c r="D1178" s="9" t="s">
        <v>68</v>
      </c>
      <c r="E1178" s="11">
        <v>1.51E11</v>
      </c>
      <c r="F1178" s="12">
        <v>0.074</v>
      </c>
      <c r="G1178" s="12">
        <v>1524.0</v>
      </c>
      <c r="H1178" s="12">
        <v>0.081</v>
      </c>
      <c r="I1178" s="10"/>
    </row>
    <row r="1179">
      <c r="A1179" s="7" t="str">
        <f t="shared" si="1"/>
        <v>Israel-Middle East2007</v>
      </c>
      <c r="B1179" s="8" t="s">
        <v>169</v>
      </c>
      <c r="C1179" s="5" t="s">
        <v>93</v>
      </c>
      <c r="D1179" s="9" t="s">
        <v>69</v>
      </c>
      <c r="E1179" s="11">
        <v>1.75E11</v>
      </c>
      <c r="F1179" s="12">
        <v>0.075</v>
      </c>
      <c r="G1179" s="12">
        <v>1730.0</v>
      </c>
      <c r="H1179" s="12">
        <v>0.069</v>
      </c>
      <c r="I1179" s="10"/>
    </row>
    <row r="1180">
      <c r="A1180" s="7" t="str">
        <f t="shared" si="1"/>
        <v>Israel-Middle East2008</v>
      </c>
      <c r="B1180" s="8" t="s">
        <v>169</v>
      </c>
      <c r="C1180" s="5" t="s">
        <v>93</v>
      </c>
      <c r="D1180" s="9" t="s">
        <v>70</v>
      </c>
      <c r="E1180" s="11">
        <v>2.13E11</v>
      </c>
      <c r="F1180" s="12">
        <v>0.076</v>
      </c>
      <c r="G1180" s="12">
        <v>2076.0</v>
      </c>
      <c r="H1180" s="12">
        <v>0.066</v>
      </c>
      <c r="I1180" s="10"/>
    </row>
    <row r="1181">
      <c r="A1181" s="7" t="str">
        <f t="shared" si="1"/>
        <v>Israel-Middle East2009</v>
      </c>
      <c r="B1181" s="8" t="s">
        <v>169</v>
      </c>
      <c r="C1181" s="5" t="s">
        <v>93</v>
      </c>
      <c r="D1181" s="9" t="s">
        <v>71</v>
      </c>
      <c r="E1181" s="11">
        <v>2.06E11</v>
      </c>
      <c r="F1181" s="12">
        <v>0.076</v>
      </c>
      <c r="G1181" s="12">
        <v>1973.0</v>
      </c>
      <c r="H1181" s="12">
        <v>0.042</v>
      </c>
      <c r="I1181" s="10"/>
    </row>
    <row r="1182">
      <c r="A1182" s="7" t="str">
        <f t="shared" si="1"/>
        <v>Israel-Middle East2010</v>
      </c>
      <c r="B1182" s="8" t="s">
        <v>169</v>
      </c>
      <c r="C1182" s="5" t="s">
        <v>93</v>
      </c>
      <c r="D1182" s="9" t="s">
        <v>72</v>
      </c>
      <c r="E1182" s="11">
        <v>2.32E11</v>
      </c>
      <c r="F1182" s="12">
        <v>0.076</v>
      </c>
      <c r="G1182" s="12">
        <v>2165.0</v>
      </c>
      <c r="H1182" s="12">
        <v>0.05</v>
      </c>
      <c r="I1182" s="10"/>
    </row>
    <row r="1183">
      <c r="A1183" s="7" t="str">
        <f t="shared" si="1"/>
        <v>Israel-Middle East2011</v>
      </c>
      <c r="B1183" s="8" t="s">
        <v>169</v>
      </c>
      <c r="C1183" s="5" t="s">
        <v>93</v>
      </c>
      <c r="D1183" s="9" t="s">
        <v>73</v>
      </c>
      <c r="E1183" s="11">
        <v>2.58E11</v>
      </c>
      <c r="F1183" s="12">
        <v>0.076</v>
      </c>
      <c r="G1183" s="12">
        <v>2373.0</v>
      </c>
      <c r="H1183" s="12">
        <v>0.06</v>
      </c>
      <c r="I1183" s="10"/>
    </row>
    <row r="1184">
      <c r="A1184" s="7" t="str">
        <f t="shared" si="1"/>
        <v>Israel-Middle East2012</v>
      </c>
      <c r="B1184" s="8" t="s">
        <v>169</v>
      </c>
      <c r="C1184" s="5" t="s">
        <v>93</v>
      </c>
      <c r="D1184" s="9" t="s">
        <v>74</v>
      </c>
      <c r="E1184" s="11">
        <v>2.58E11</v>
      </c>
      <c r="F1184" s="12">
        <v>0.075</v>
      </c>
      <c r="G1184" s="12">
        <v>2289.0</v>
      </c>
      <c r="H1184" s="12">
        <v>0.056</v>
      </c>
      <c r="I1184" s="10"/>
    </row>
    <row r="1185">
      <c r="A1185" s="7" t="str">
        <f t="shared" si="1"/>
        <v>Italy-Europe2000</v>
      </c>
      <c r="B1185" s="8" t="s">
        <v>170</v>
      </c>
      <c r="C1185" s="5" t="s">
        <v>76</v>
      </c>
      <c r="D1185" s="9" t="s">
        <v>62</v>
      </c>
      <c r="E1185" s="11">
        <v>1.1E12</v>
      </c>
      <c r="F1185" s="12">
        <v>0.079</v>
      </c>
      <c r="G1185" s="12">
        <v>1527.0</v>
      </c>
      <c r="H1185" s="12">
        <v>0.07</v>
      </c>
      <c r="I1185" s="10"/>
    </row>
    <row r="1186">
      <c r="A1186" s="7" t="str">
        <f t="shared" si="1"/>
        <v>Italy-Europe2001</v>
      </c>
      <c r="B1186" s="8" t="s">
        <v>170</v>
      </c>
      <c r="C1186" s="5" t="s">
        <v>76</v>
      </c>
      <c r="D1186" s="9" t="s">
        <v>63</v>
      </c>
      <c r="E1186" s="11">
        <v>1.12E12</v>
      </c>
      <c r="F1186" s="12">
        <v>0.081</v>
      </c>
      <c r="G1186" s="12">
        <v>1590.0</v>
      </c>
      <c r="H1186" s="12">
        <v>0.073</v>
      </c>
      <c r="I1186" s="10"/>
    </row>
    <row r="1187">
      <c r="A1187" s="7" t="str">
        <f t="shared" si="1"/>
        <v>Italy-Europe2002</v>
      </c>
      <c r="B1187" s="8" t="s">
        <v>170</v>
      </c>
      <c r="C1187" s="5" t="s">
        <v>76</v>
      </c>
      <c r="D1187" s="9" t="s">
        <v>64</v>
      </c>
      <c r="E1187" s="11">
        <v>1.23E12</v>
      </c>
      <c r="F1187" s="12">
        <v>0.082</v>
      </c>
      <c r="G1187" s="12">
        <v>1761.0</v>
      </c>
      <c r="H1187" s="12">
        <v>0.065</v>
      </c>
      <c r="I1187" s="10"/>
    </row>
    <row r="1188">
      <c r="A1188" s="7" t="str">
        <f t="shared" si="1"/>
        <v>Italy-Europe2003</v>
      </c>
      <c r="B1188" s="8" t="s">
        <v>170</v>
      </c>
      <c r="C1188" s="5" t="s">
        <v>76</v>
      </c>
      <c r="D1188" s="9" t="s">
        <v>65</v>
      </c>
      <c r="E1188" s="11">
        <v>1.51E12</v>
      </c>
      <c r="F1188" s="12">
        <v>0.082</v>
      </c>
      <c r="G1188" s="12">
        <v>2157.0</v>
      </c>
      <c r="H1188" s="12">
        <v>0.058</v>
      </c>
      <c r="I1188" s="10"/>
    </row>
    <row r="1189">
      <c r="A1189" s="7" t="str">
        <f t="shared" si="1"/>
        <v>Italy-Europe2004</v>
      </c>
      <c r="B1189" s="8" t="s">
        <v>170</v>
      </c>
      <c r="C1189" s="5" t="s">
        <v>76</v>
      </c>
      <c r="D1189" s="9" t="s">
        <v>66</v>
      </c>
      <c r="E1189" s="11">
        <v>1.74E12</v>
      </c>
      <c r="F1189" s="12">
        <v>0.085</v>
      </c>
      <c r="G1189" s="12">
        <v>2549.0</v>
      </c>
      <c r="H1189" s="12">
        <v>0.055</v>
      </c>
      <c r="I1189" s="10"/>
    </row>
    <row r="1190">
      <c r="A1190" s="7" t="str">
        <f t="shared" si="1"/>
        <v>Italy-Europe2005</v>
      </c>
      <c r="B1190" s="8" t="s">
        <v>170</v>
      </c>
      <c r="C1190" s="5" t="s">
        <v>76</v>
      </c>
      <c r="D1190" s="9" t="s">
        <v>67</v>
      </c>
      <c r="E1190" s="11">
        <v>1.79E12</v>
      </c>
      <c r="F1190" s="12">
        <v>0.087</v>
      </c>
      <c r="G1190" s="12">
        <v>2672.0</v>
      </c>
      <c r="H1190" s="12">
        <v>0.053</v>
      </c>
      <c r="I1190" s="10"/>
    </row>
    <row r="1191">
      <c r="A1191" s="7" t="str">
        <f t="shared" si="1"/>
        <v>Italy-Europe2006</v>
      </c>
      <c r="B1191" s="8" t="s">
        <v>170</v>
      </c>
      <c r="C1191" s="5" t="s">
        <v>76</v>
      </c>
      <c r="D1191" s="9" t="s">
        <v>68</v>
      </c>
      <c r="E1191" s="11">
        <v>1.87E12</v>
      </c>
      <c r="F1191" s="12">
        <v>0.088</v>
      </c>
      <c r="G1191" s="12">
        <v>2818.0</v>
      </c>
      <c r="H1191" s="12">
        <v>0.056</v>
      </c>
      <c r="I1191" s="10"/>
    </row>
    <row r="1192">
      <c r="A1192" s="7" t="str">
        <f t="shared" si="1"/>
        <v>Italy-Europe2007</v>
      </c>
      <c r="B1192" s="8" t="s">
        <v>170</v>
      </c>
      <c r="C1192" s="5" t="s">
        <v>76</v>
      </c>
      <c r="D1192" s="9" t="s">
        <v>69</v>
      </c>
      <c r="E1192" s="11">
        <v>2.13E12</v>
      </c>
      <c r="F1192" s="12">
        <v>0.085</v>
      </c>
      <c r="G1192" s="12">
        <v>3058.0</v>
      </c>
      <c r="H1192" s="12">
        <v>0.063</v>
      </c>
      <c r="I1192" s="10"/>
    </row>
    <row r="1193">
      <c r="A1193" s="7" t="str">
        <f t="shared" si="1"/>
        <v>Italy-Europe2008</v>
      </c>
      <c r="B1193" s="8" t="s">
        <v>170</v>
      </c>
      <c r="C1193" s="5" t="s">
        <v>76</v>
      </c>
      <c r="D1193" s="9" t="s">
        <v>70</v>
      </c>
      <c r="E1193" s="11">
        <v>2.31E12</v>
      </c>
      <c r="F1193" s="12">
        <v>0.089</v>
      </c>
      <c r="G1193" s="12">
        <v>3441.0</v>
      </c>
      <c r="H1193" s="12">
        <v>0.068</v>
      </c>
      <c r="I1193" s="10"/>
    </row>
    <row r="1194">
      <c r="A1194" s="7" t="str">
        <f t="shared" si="1"/>
        <v>Italy-Europe2009</v>
      </c>
      <c r="B1194" s="8" t="s">
        <v>170</v>
      </c>
      <c r="C1194" s="5" t="s">
        <v>76</v>
      </c>
      <c r="D1194" s="9" t="s">
        <v>71</v>
      </c>
      <c r="E1194" s="11">
        <v>2.11E12</v>
      </c>
      <c r="F1194" s="12">
        <v>0.094</v>
      </c>
      <c r="G1194" s="12">
        <v>3306.0</v>
      </c>
      <c r="H1194" s="12">
        <v>0.048</v>
      </c>
      <c r="I1194" s="10"/>
    </row>
    <row r="1195">
      <c r="A1195" s="7" t="str">
        <f t="shared" si="1"/>
        <v>Italy-Europe2010</v>
      </c>
      <c r="B1195" s="8" t="s">
        <v>170</v>
      </c>
      <c r="C1195" s="5" t="s">
        <v>76</v>
      </c>
      <c r="D1195" s="9" t="s">
        <v>72</v>
      </c>
      <c r="E1195" s="11">
        <v>2.06E12</v>
      </c>
      <c r="F1195" s="12">
        <v>0.094</v>
      </c>
      <c r="G1195" s="12">
        <v>3205.0</v>
      </c>
      <c r="H1195" s="12">
        <v>0.04</v>
      </c>
      <c r="I1195" s="10"/>
    </row>
    <row r="1196">
      <c r="A1196" s="7" t="str">
        <f t="shared" si="1"/>
        <v>Italy-Europe2011</v>
      </c>
      <c r="B1196" s="8" t="s">
        <v>170</v>
      </c>
      <c r="C1196" s="5" t="s">
        <v>76</v>
      </c>
      <c r="D1196" s="9" t="s">
        <v>73</v>
      </c>
      <c r="E1196" s="11">
        <v>2.2E12</v>
      </c>
      <c r="F1196" s="12">
        <v>0.092</v>
      </c>
      <c r="G1196" s="12">
        <v>3339.0</v>
      </c>
      <c r="H1196" s="12">
        <v>0.046</v>
      </c>
      <c r="I1196" s="10"/>
    </row>
    <row r="1197">
      <c r="A1197" s="7" t="str">
        <f t="shared" si="1"/>
        <v>Italy-Europe2012</v>
      </c>
      <c r="B1197" s="8" t="s">
        <v>170</v>
      </c>
      <c r="C1197" s="5" t="s">
        <v>76</v>
      </c>
      <c r="D1197" s="9" t="s">
        <v>74</v>
      </c>
      <c r="E1197" s="11">
        <v>2.01E12</v>
      </c>
      <c r="F1197" s="12">
        <v>0.092</v>
      </c>
      <c r="G1197" s="12">
        <v>3032.0</v>
      </c>
      <c r="H1197" s="12">
        <v>0.052</v>
      </c>
      <c r="I1197" s="10"/>
    </row>
    <row r="1198">
      <c r="A1198" s="7" t="str">
        <f t="shared" si="1"/>
        <v>Jamaica-The Americas2000</v>
      </c>
      <c r="B1198" s="8" t="s">
        <v>171</v>
      </c>
      <c r="C1198" s="5" t="s">
        <v>84</v>
      </c>
      <c r="D1198" s="9" t="s">
        <v>62</v>
      </c>
      <c r="E1198" s="11">
        <v>9.008629729E9</v>
      </c>
      <c r="F1198" s="12">
        <v>0.055</v>
      </c>
      <c r="G1198" s="12">
        <v>189.0</v>
      </c>
      <c r="H1198" s="12">
        <v>0.233</v>
      </c>
      <c r="I1198" s="10"/>
    </row>
    <row r="1199">
      <c r="A1199" s="7" t="str">
        <f t="shared" si="1"/>
        <v>Jamaica-The Americas2001</v>
      </c>
      <c r="B1199" s="8" t="s">
        <v>171</v>
      </c>
      <c r="C1199" s="5" t="s">
        <v>84</v>
      </c>
      <c r="D1199" s="9" t="s">
        <v>63</v>
      </c>
      <c r="E1199" s="11">
        <v>9.10451593E9</v>
      </c>
      <c r="F1199" s="12">
        <v>0.051</v>
      </c>
      <c r="G1199" s="12">
        <v>178.0</v>
      </c>
      <c r="H1199" s="12">
        <v>0.206</v>
      </c>
      <c r="I1199" s="10"/>
    </row>
    <row r="1200">
      <c r="A1200" s="7" t="str">
        <f t="shared" si="1"/>
        <v>Jamaica-The Americas2002</v>
      </c>
      <c r="B1200" s="8" t="s">
        <v>171</v>
      </c>
      <c r="C1200" s="5" t="s">
        <v>84</v>
      </c>
      <c r="D1200" s="9" t="s">
        <v>64</v>
      </c>
      <c r="E1200" s="11">
        <v>9.718989517E9</v>
      </c>
      <c r="F1200" s="12">
        <v>0.049</v>
      </c>
      <c r="G1200" s="12">
        <v>180.0</v>
      </c>
      <c r="H1200" s="12">
        <v>0.185</v>
      </c>
      <c r="I1200" s="10"/>
    </row>
    <row r="1201">
      <c r="A1201" s="7" t="str">
        <f t="shared" si="1"/>
        <v>Jamaica-The Americas2003</v>
      </c>
      <c r="B1201" s="8" t="s">
        <v>171</v>
      </c>
      <c r="C1201" s="5" t="s">
        <v>84</v>
      </c>
      <c r="D1201" s="9" t="s">
        <v>65</v>
      </c>
      <c r="E1201" s="11">
        <v>9.430236065E9</v>
      </c>
      <c r="F1201" s="12">
        <v>0.046</v>
      </c>
      <c r="G1201" s="12">
        <v>162.0</v>
      </c>
      <c r="H1201" s="12">
        <v>0.189</v>
      </c>
      <c r="I1201" s="10"/>
    </row>
    <row r="1202">
      <c r="A1202" s="7" t="str">
        <f t="shared" si="1"/>
        <v>Jamaica-The Americas2004</v>
      </c>
      <c r="B1202" s="8" t="s">
        <v>171</v>
      </c>
      <c r="C1202" s="5" t="s">
        <v>84</v>
      </c>
      <c r="D1202" s="9" t="s">
        <v>66</v>
      </c>
      <c r="E1202" s="11">
        <v>1.0173234921E10</v>
      </c>
      <c r="F1202" s="12">
        <v>0.048</v>
      </c>
      <c r="G1202" s="12">
        <v>183.0</v>
      </c>
      <c r="H1202" s="12">
        <v>0.181</v>
      </c>
      <c r="I1202" s="10"/>
    </row>
    <row r="1203">
      <c r="A1203" s="7" t="str">
        <f t="shared" si="1"/>
        <v>Jamaica-The Americas2005</v>
      </c>
      <c r="B1203" s="8" t="s">
        <v>171</v>
      </c>
      <c r="C1203" s="5" t="s">
        <v>84</v>
      </c>
      <c r="D1203" s="9" t="s">
        <v>67</v>
      </c>
      <c r="E1203" s="11">
        <v>1.1075778481E10</v>
      </c>
      <c r="F1203" s="12">
        <v>0.041</v>
      </c>
      <c r="G1203" s="12">
        <v>170.0</v>
      </c>
      <c r="H1203" s="12">
        <v>0.174</v>
      </c>
      <c r="I1203" s="10"/>
    </row>
    <row r="1204">
      <c r="A1204" s="7" t="str">
        <f t="shared" si="1"/>
        <v>Jamaica-The Americas2006</v>
      </c>
      <c r="B1204" s="8" t="s">
        <v>171</v>
      </c>
      <c r="C1204" s="5" t="s">
        <v>84</v>
      </c>
      <c r="D1204" s="9" t="s">
        <v>68</v>
      </c>
      <c r="E1204" s="11">
        <v>1.1903020644E10</v>
      </c>
      <c r="F1204" s="12">
        <v>0.042</v>
      </c>
      <c r="G1204" s="12">
        <v>187.0</v>
      </c>
      <c r="H1204" s="12">
        <v>0.176</v>
      </c>
      <c r="I1204" s="10"/>
    </row>
    <row r="1205">
      <c r="A1205" s="7" t="str">
        <f t="shared" si="1"/>
        <v>Jamaica-The Americas2007</v>
      </c>
      <c r="B1205" s="8" t="s">
        <v>171</v>
      </c>
      <c r="C1205" s="5" t="s">
        <v>84</v>
      </c>
      <c r="D1205" s="9" t="s">
        <v>69</v>
      </c>
      <c r="E1205" s="11">
        <v>1.2820055025E10</v>
      </c>
      <c r="F1205" s="12">
        <v>0.049</v>
      </c>
      <c r="G1205" s="12">
        <v>230.0</v>
      </c>
      <c r="H1205" s="12">
        <v>0.172</v>
      </c>
      <c r="I1205" s="10"/>
    </row>
    <row r="1206">
      <c r="A1206" s="7" t="str">
        <f t="shared" si="1"/>
        <v>Jamaica-The Americas2008</v>
      </c>
      <c r="B1206" s="8" t="s">
        <v>171</v>
      </c>
      <c r="C1206" s="5" t="s">
        <v>84</v>
      </c>
      <c r="D1206" s="9" t="s">
        <v>70</v>
      </c>
      <c r="E1206" s="11">
        <v>1.367683763E10</v>
      </c>
      <c r="F1206" s="12">
        <v>0.054</v>
      </c>
      <c r="G1206" s="12">
        <v>272.0</v>
      </c>
      <c r="H1206" s="12">
        <v>0.168</v>
      </c>
      <c r="I1206" s="10"/>
    </row>
    <row r="1207">
      <c r="A1207" s="7" t="str">
        <f t="shared" si="1"/>
        <v>Jamaica-The Americas2009</v>
      </c>
      <c r="B1207" s="8" t="s">
        <v>171</v>
      </c>
      <c r="C1207" s="5" t="s">
        <v>84</v>
      </c>
      <c r="D1207" s="9" t="s">
        <v>71</v>
      </c>
      <c r="E1207" s="11">
        <v>1.2125023181E10</v>
      </c>
      <c r="F1207" s="12">
        <v>0.052</v>
      </c>
      <c r="G1207" s="12">
        <v>229.0</v>
      </c>
      <c r="H1207" s="12">
        <v>0.164</v>
      </c>
      <c r="I1207" s="10"/>
    </row>
    <row r="1208">
      <c r="A1208" s="7" t="str">
        <f t="shared" si="1"/>
        <v>Jamaica-The Americas2010</v>
      </c>
      <c r="B1208" s="8" t="s">
        <v>171</v>
      </c>
      <c r="C1208" s="5" t="s">
        <v>84</v>
      </c>
      <c r="D1208" s="9" t="s">
        <v>72</v>
      </c>
      <c r="E1208" s="11">
        <v>1.323084404E10</v>
      </c>
      <c r="F1208" s="12">
        <v>0.053</v>
      </c>
      <c r="G1208" s="12">
        <v>255.0</v>
      </c>
      <c r="H1208" s="12">
        <v>0.205</v>
      </c>
      <c r="I1208" s="10"/>
    </row>
    <row r="1209">
      <c r="A1209" s="7" t="str">
        <f t="shared" si="1"/>
        <v>Jamaica-The Americas2011</v>
      </c>
      <c r="B1209" s="8" t="s">
        <v>171</v>
      </c>
      <c r="C1209" s="5" t="s">
        <v>84</v>
      </c>
      <c r="D1209" s="9" t="s">
        <v>73</v>
      </c>
      <c r="E1209" s="11">
        <v>1.4433926129E10</v>
      </c>
      <c r="F1209" s="12">
        <v>0.052</v>
      </c>
      <c r="G1209" s="12">
        <v>273.0</v>
      </c>
      <c r="H1209" s="12">
        <v>0.195</v>
      </c>
      <c r="I1209" s="10"/>
    </row>
    <row r="1210">
      <c r="A1210" s="7" t="str">
        <f t="shared" si="1"/>
        <v>Jamaica-The Americas2012</v>
      </c>
      <c r="B1210" s="8" t="s">
        <v>171</v>
      </c>
      <c r="C1210" s="5" t="s">
        <v>84</v>
      </c>
      <c r="D1210" s="9" t="s">
        <v>74</v>
      </c>
      <c r="E1210" s="11">
        <v>1.4794802081E10</v>
      </c>
      <c r="F1210" s="12">
        <v>0.059</v>
      </c>
      <c r="G1210" s="12">
        <v>318.0</v>
      </c>
      <c r="H1210" s="12">
        <v>0.176</v>
      </c>
      <c r="I1210" s="10"/>
    </row>
    <row r="1211">
      <c r="A1211" s="7" t="str">
        <f t="shared" si="1"/>
        <v>Japan-Asia2000</v>
      </c>
      <c r="B1211" s="8" t="s">
        <v>172</v>
      </c>
      <c r="C1211" s="5" t="s">
        <v>61</v>
      </c>
      <c r="D1211" s="9" t="s">
        <v>62</v>
      </c>
      <c r="E1211" s="11">
        <v>4.73E12</v>
      </c>
      <c r="F1211" s="12">
        <v>0.076</v>
      </c>
      <c r="G1211" s="12">
        <v>2834.0</v>
      </c>
      <c r="H1211" s="12">
        <v>0.021</v>
      </c>
      <c r="I1211" s="10"/>
    </row>
    <row r="1212">
      <c r="A1212" s="7" t="str">
        <f t="shared" si="1"/>
        <v>Japan-Asia2001</v>
      </c>
      <c r="B1212" s="8" t="s">
        <v>172</v>
      </c>
      <c r="C1212" s="5" t="s">
        <v>61</v>
      </c>
      <c r="D1212" s="9" t="s">
        <v>63</v>
      </c>
      <c r="E1212" s="11">
        <v>4.16E12</v>
      </c>
      <c r="F1212" s="12">
        <v>0.078</v>
      </c>
      <c r="G1212" s="12">
        <v>2554.0</v>
      </c>
      <c r="H1212" s="12">
        <v>0.02</v>
      </c>
      <c r="I1212" s="10"/>
    </row>
    <row r="1213">
      <c r="A1213" s="7" t="str">
        <f t="shared" si="1"/>
        <v>Japan-Asia2002</v>
      </c>
      <c r="B1213" s="8" t="s">
        <v>172</v>
      </c>
      <c r="C1213" s="5" t="s">
        <v>61</v>
      </c>
      <c r="D1213" s="9" t="s">
        <v>64</v>
      </c>
      <c r="E1213" s="11">
        <v>3.98E12</v>
      </c>
      <c r="F1213" s="12">
        <v>0.079</v>
      </c>
      <c r="G1213" s="12">
        <v>2455.0</v>
      </c>
      <c r="H1213" s="12">
        <v>0.019</v>
      </c>
      <c r="I1213" s="10"/>
    </row>
    <row r="1214">
      <c r="A1214" s="7" t="str">
        <f t="shared" si="1"/>
        <v>Japan-Asia2003</v>
      </c>
      <c r="B1214" s="8" t="s">
        <v>172</v>
      </c>
      <c r="C1214" s="5" t="s">
        <v>61</v>
      </c>
      <c r="D1214" s="9" t="s">
        <v>65</v>
      </c>
      <c r="E1214" s="11">
        <v>4.3E12</v>
      </c>
      <c r="F1214" s="12">
        <v>0.08</v>
      </c>
      <c r="G1214" s="12">
        <v>2693.0</v>
      </c>
      <c r="H1214" s="12">
        <v>0.018</v>
      </c>
      <c r="I1214" s="10"/>
    </row>
    <row r="1215">
      <c r="A1215" s="7" t="str">
        <f t="shared" si="1"/>
        <v>Japan-Asia2004</v>
      </c>
      <c r="B1215" s="8" t="s">
        <v>172</v>
      </c>
      <c r="C1215" s="5" t="s">
        <v>61</v>
      </c>
      <c r="D1215" s="9" t="s">
        <v>66</v>
      </c>
      <c r="E1215" s="11">
        <v>4.66E12</v>
      </c>
      <c r="F1215" s="12">
        <v>0.08</v>
      </c>
      <c r="G1215" s="12">
        <v>2914.0</v>
      </c>
      <c r="H1215" s="12">
        <v>0.018</v>
      </c>
      <c r="I1215" s="10"/>
    </row>
    <row r="1216">
      <c r="A1216" s="7" t="str">
        <f t="shared" si="1"/>
        <v>Japan-Asia2005</v>
      </c>
      <c r="B1216" s="8" t="s">
        <v>172</v>
      </c>
      <c r="C1216" s="5" t="s">
        <v>61</v>
      </c>
      <c r="D1216" s="9" t="s">
        <v>67</v>
      </c>
      <c r="E1216" s="11">
        <v>4.57E12</v>
      </c>
      <c r="F1216" s="12">
        <v>0.082</v>
      </c>
      <c r="G1216" s="12">
        <v>2928.0</v>
      </c>
      <c r="H1216" s="12">
        <v>0.017</v>
      </c>
      <c r="I1216" s="10"/>
    </row>
    <row r="1217">
      <c r="A1217" s="7" t="str">
        <f t="shared" si="1"/>
        <v>Japan-Asia2006</v>
      </c>
      <c r="B1217" s="8" t="s">
        <v>172</v>
      </c>
      <c r="C1217" s="5" t="s">
        <v>61</v>
      </c>
      <c r="D1217" s="9" t="s">
        <v>68</v>
      </c>
      <c r="E1217" s="11">
        <v>4.36E12</v>
      </c>
      <c r="F1217" s="12">
        <v>0.082</v>
      </c>
      <c r="G1217" s="12">
        <v>2794.0</v>
      </c>
      <c r="H1217" s="12">
        <v>0.017</v>
      </c>
      <c r="I1217" s="10"/>
    </row>
    <row r="1218">
      <c r="A1218" s="7" t="str">
        <f t="shared" si="1"/>
        <v>Japan-Asia2007</v>
      </c>
      <c r="B1218" s="8" t="s">
        <v>172</v>
      </c>
      <c r="C1218" s="5" t="s">
        <v>61</v>
      </c>
      <c r="D1218" s="9" t="s">
        <v>69</v>
      </c>
      <c r="E1218" s="11">
        <v>4.36E12</v>
      </c>
      <c r="F1218" s="12">
        <v>0.082</v>
      </c>
      <c r="G1218" s="12">
        <v>2801.0</v>
      </c>
      <c r="H1218" s="12">
        <v>0.019</v>
      </c>
      <c r="I1218" s="10"/>
    </row>
    <row r="1219">
      <c r="A1219" s="7" t="str">
        <f t="shared" si="1"/>
        <v>Japan-Asia2008</v>
      </c>
      <c r="B1219" s="8" t="s">
        <v>172</v>
      </c>
      <c r="C1219" s="5" t="s">
        <v>61</v>
      </c>
      <c r="D1219" s="9" t="s">
        <v>70</v>
      </c>
      <c r="E1219" s="11">
        <v>4.85E12</v>
      </c>
      <c r="F1219" s="12">
        <v>0.086</v>
      </c>
      <c r="G1219" s="12">
        <v>3259.0</v>
      </c>
      <c r="H1219" s="12">
        <v>0.019</v>
      </c>
      <c r="I1219" s="10"/>
    </row>
    <row r="1220">
      <c r="A1220" s="7" t="str">
        <f t="shared" si="1"/>
        <v>Japan-Asia2009</v>
      </c>
      <c r="B1220" s="8" t="s">
        <v>172</v>
      </c>
      <c r="C1220" s="5" t="s">
        <v>61</v>
      </c>
      <c r="D1220" s="9" t="s">
        <v>71</v>
      </c>
      <c r="E1220" s="11">
        <v>5.04E12</v>
      </c>
      <c r="F1220" s="12">
        <v>0.095</v>
      </c>
      <c r="G1220" s="12">
        <v>3746.0</v>
      </c>
      <c r="H1220" s="12">
        <v>0.017</v>
      </c>
      <c r="I1220" s="10"/>
    </row>
    <row r="1221">
      <c r="A1221" s="7" t="str">
        <f t="shared" si="1"/>
        <v>Japan-Asia2010</v>
      </c>
      <c r="B1221" s="8" t="s">
        <v>172</v>
      </c>
      <c r="C1221" s="5" t="s">
        <v>61</v>
      </c>
      <c r="D1221" s="9" t="s">
        <v>72</v>
      </c>
      <c r="E1221" s="11">
        <v>5.5E12</v>
      </c>
      <c r="F1221" s="12">
        <v>0.096</v>
      </c>
      <c r="G1221" s="12">
        <v>4115.0</v>
      </c>
      <c r="H1221" s="12">
        <v>0.016</v>
      </c>
      <c r="I1221" s="10"/>
    </row>
    <row r="1222">
      <c r="A1222" s="7" t="str">
        <f t="shared" si="1"/>
        <v>Japan-Asia2011</v>
      </c>
      <c r="B1222" s="8" t="s">
        <v>172</v>
      </c>
      <c r="C1222" s="5" t="s">
        <v>61</v>
      </c>
      <c r="D1222" s="9" t="s">
        <v>73</v>
      </c>
      <c r="E1222" s="11">
        <v>5.91E12</v>
      </c>
      <c r="F1222" s="12">
        <v>0.1</v>
      </c>
      <c r="G1222" s="12">
        <v>4641.0</v>
      </c>
      <c r="H1222" s="12">
        <v>0.015</v>
      </c>
      <c r="I1222" s="10"/>
    </row>
    <row r="1223">
      <c r="A1223" s="7" t="str">
        <f t="shared" si="1"/>
        <v>Japan-Asia2012</v>
      </c>
      <c r="B1223" s="8" t="s">
        <v>172</v>
      </c>
      <c r="C1223" s="5" t="s">
        <v>61</v>
      </c>
      <c r="D1223" s="9" t="s">
        <v>74</v>
      </c>
      <c r="E1223" s="11">
        <v>5.94E12</v>
      </c>
      <c r="F1223" s="12">
        <v>0.101</v>
      </c>
      <c r="G1223" s="12">
        <v>4752.0</v>
      </c>
      <c r="H1223" s="12">
        <v>0.014</v>
      </c>
      <c r="I1223" s="10"/>
    </row>
    <row r="1224">
      <c r="A1224" s="7" t="str">
        <f t="shared" si="1"/>
        <v>Jordan-Middle East2000</v>
      </c>
      <c r="B1224" s="8" t="s">
        <v>173</v>
      </c>
      <c r="C1224" s="5" t="s">
        <v>93</v>
      </c>
      <c r="D1224" s="9" t="s">
        <v>62</v>
      </c>
      <c r="E1224" s="11">
        <v>8.457923945E9</v>
      </c>
      <c r="F1224" s="12">
        <v>0.097</v>
      </c>
      <c r="G1224" s="12">
        <v>171.0</v>
      </c>
      <c r="H1224" s="12">
        <v>0.118</v>
      </c>
      <c r="I1224" s="10"/>
    </row>
    <row r="1225">
      <c r="A1225" s="7" t="str">
        <f t="shared" si="1"/>
        <v>Jordan-Middle East2001</v>
      </c>
      <c r="B1225" s="8" t="s">
        <v>173</v>
      </c>
      <c r="C1225" s="5" t="s">
        <v>93</v>
      </c>
      <c r="D1225" s="9" t="s">
        <v>63</v>
      </c>
      <c r="E1225" s="11">
        <v>8.972965061E9</v>
      </c>
      <c r="F1225" s="12">
        <v>0.099</v>
      </c>
      <c r="G1225" s="12">
        <v>184.0</v>
      </c>
      <c r="H1225" s="12">
        <v>0.109</v>
      </c>
      <c r="I1225" s="10"/>
    </row>
    <row r="1226">
      <c r="A1226" s="7" t="str">
        <f t="shared" si="1"/>
        <v>Jordan-Middle East2002</v>
      </c>
      <c r="B1226" s="8" t="s">
        <v>173</v>
      </c>
      <c r="C1226" s="5" t="s">
        <v>93</v>
      </c>
      <c r="D1226" s="9" t="s">
        <v>64</v>
      </c>
      <c r="E1226" s="11">
        <v>9.580161951E9</v>
      </c>
      <c r="F1226" s="12">
        <v>0.097</v>
      </c>
      <c r="G1226" s="12">
        <v>189.0</v>
      </c>
      <c r="H1226" s="12">
        <v>0.102</v>
      </c>
      <c r="I1226" s="10"/>
    </row>
    <row r="1227">
      <c r="A1227" s="7" t="str">
        <f t="shared" si="1"/>
        <v>Jordan-Middle East2003</v>
      </c>
      <c r="B1227" s="8" t="s">
        <v>173</v>
      </c>
      <c r="C1227" s="5" t="s">
        <v>93</v>
      </c>
      <c r="D1227" s="9" t="s">
        <v>65</v>
      </c>
      <c r="E1227" s="11">
        <v>1.0193023726E10</v>
      </c>
      <c r="F1227" s="12">
        <v>0.092</v>
      </c>
      <c r="G1227" s="12">
        <v>187.0</v>
      </c>
      <c r="H1227" s="12">
        <v>0.093</v>
      </c>
      <c r="I1227" s="10"/>
    </row>
    <row r="1228">
      <c r="A1228" s="7" t="str">
        <f t="shared" si="1"/>
        <v>Jordan-Middle East2004</v>
      </c>
      <c r="B1228" s="8" t="s">
        <v>173</v>
      </c>
      <c r="C1228" s="5" t="s">
        <v>93</v>
      </c>
      <c r="D1228" s="9" t="s">
        <v>66</v>
      </c>
      <c r="E1228" s="11">
        <v>1.140756666E10</v>
      </c>
      <c r="F1228" s="12">
        <v>0.091</v>
      </c>
      <c r="G1228" s="12">
        <v>203.0</v>
      </c>
      <c r="H1228" s="12">
        <v>0.083</v>
      </c>
      <c r="I1228" s="10"/>
    </row>
    <row r="1229">
      <c r="A1229" s="7" t="str">
        <f t="shared" si="1"/>
        <v>Jordan-Middle East2005</v>
      </c>
      <c r="B1229" s="8" t="s">
        <v>173</v>
      </c>
      <c r="C1229" s="5" t="s">
        <v>93</v>
      </c>
      <c r="D1229" s="9" t="s">
        <v>67</v>
      </c>
      <c r="E1229" s="11">
        <v>1.2582876895E10</v>
      </c>
      <c r="F1229" s="12">
        <v>0.089</v>
      </c>
      <c r="G1229" s="12">
        <v>213.0</v>
      </c>
      <c r="H1229" s="12">
        <v>0.076</v>
      </c>
      <c r="I1229" s="10"/>
    </row>
    <row r="1230">
      <c r="A1230" s="7" t="str">
        <f t="shared" si="1"/>
        <v>Jordan-Middle East2006</v>
      </c>
      <c r="B1230" s="8" t="s">
        <v>173</v>
      </c>
      <c r="C1230" s="5" t="s">
        <v>93</v>
      </c>
      <c r="D1230" s="9" t="s">
        <v>68</v>
      </c>
      <c r="E1230" s="11">
        <v>1.505693719E10</v>
      </c>
      <c r="F1230" s="12">
        <v>0.081</v>
      </c>
      <c r="G1230" s="12">
        <v>224.0</v>
      </c>
      <c r="H1230" s="12">
        <v>0.082</v>
      </c>
      <c r="I1230" s="10"/>
    </row>
    <row r="1231">
      <c r="A1231" s="7" t="str">
        <f t="shared" si="1"/>
        <v>Jordan-Middle East2007</v>
      </c>
      <c r="B1231" s="8" t="s">
        <v>173</v>
      </c>
      <c r="C1231" s="5" t="s">
        <v>93</v>
      </c>
      <c r="D1231" s="9" t="s">
        <v>69</v>
      </c>
      <c r="E1231" s="11">
        <v>1.711061E10</v>
      </c>
      <c r="F1231" s="12">
        <v>0.083</v>
      </c>
      <c r="G1231" s="12">
        <v>252.0</v>
      </c>
      <c r="H1231" s="12">
        <v>0.087</v>
      </c>
      <c r="I1231" s="10"/>
    </row>
    <row r="1232">
      <c r="A1232" s="7" t="str">
        <f t="shared" si="1"/>
        <v>Jordan-Middle East2008</v>
      </c>
      <c r="B1232" s="8" t="s">
        <v>173</v>
      </c>
      <c r="C1232" s="5" t="s">
        <v>93</v>
      </c>
      <c r="D1232" s="9" t="s">
        <v>70</v>
      </c>
      <c r="E1232" s="11">
        <v>2.1971835256E10</v>
      </c>
      <c r="F1232" s="12">
        <v>0.088</v>
      </c>
      <c r="G1232" s="12">
        <v>326.0</v>
      </c>
      <c r="H1232" s="12">
        <v>0.09</v>
      </c>
      <c r="I1232" s="10"/>
    </row>
    <row r="1233">
      <c r="A1233" s="7" t="str">
        <f t="shared" si="1"/>
        <v>Jordan-Middle East2009</v>
      </c>
      <c r="B1233" s="8" t="s">
        <v>173</v>
      </c>
      <c r="C1233" s="5" t="s">
        <v>93</v>
      </c>
      <c r="D1233" s="9" t="s">
        <v>71</v>
      </c>
      <c r="E1233" s="11">
        <v>2.3818322918E10</v>
      </c>
      <c r="F1233" s="12">
        <v>0.095</v>
      </c>
      <c r="G1233" s="12">
        <v>368.0</v>
      </c>
      <c r="H1233" s="12">
        <v>0.092</v>
      </c>
      <c r="I1233" s="10"/>
    </row>
    <row r="1234">
      <c r="A1234" s="7" t="str">
        <f t="shared" si="1"/>
        <v>Jordan-Middle East2010</v>
      </c>
      <c r="B1234" s="8" t="s">
        <v>173</v>
      </c>
      <c r="C1234" s="5" t="s">
        <v>93</v>
      </c>
      <c r="D1234" s="9" t="s">
        <v>72</v>
      </c>
      <c r="E1234" s="11">
        <v>2.6425379367E10</v>
      </c>
      <c r="F1234" s="12">
        <v>0.085</v>
      </c>
      <c r="G1234" s="12">
        <v>361.0</v>
      </c>
      <c r="H1234" s="12">
        <v>0.09</v>
      </c>
      <c r="I1234" s="10"/>
    </row>
    <row r="1235">
      <c r="A1235" s="7" t="str">
        <f t="shared" si="1"/>
        <v>Jordan-Middle East2011</v>
      </c>
      <c r="B1235" s="8" t="s">
        <v>173</v>
      </c>
      <c r="C1235" s="5" t="s">
        <v>93</v>
      </c>
      <c r="D1235" s="9" t="s">
        <v>73</v>
      </c>
      <c r="E1235" s="11">
        <v>2.8840197019E10</v>
      </c>
      <c r="F1235" s="12">
        <v>0.088</v>
      </c>
      <c r="G1235" s="12">
        <v>386.0</v>
      </c>
      <c r="H1235" s="12">
        <v>0.087</v>
      </c>
      <c r="I1235" s="10"/>
    </row>
    <row r="1236">
      <c r="A1236" s="7" t="str">
        <f t="shared" si="1"/>
        <v>Jordan-Middle East2012</v>
      </c>
      <c r="B1236" s="8" t="s">
        <v>173</v>
      </c>
      <c r="C1236" s="5" t="s">
        <v>93</v>
      </c>
      <c r="D1236" s="9" t="s">
        <v>74</v>
      </c>
      <c r="E1236" s="11">
        <v>3.1015239496E10</v>
      </c>
      <c r="F1236" s="12">
        <v>0.098</v>
      </c>
      <c r="G1236" s="12">
        <v>388.0</v>
      </c>
      <c r="H1236" s="12">
        <v>0.088</v>
      </c>
      <c r="I1236" s="10"/>
    </row>
    <row r="1237">
      <c r="A1237" s="7" t="str">
        <f t="shared" si="1"/>
        <v>Kazakhstan-Asia2000</v>
      </c>
      <c r="B1237" s="8" t="s">
        <v>174</v>
      </c>
      <c r="C1237" s="5" t="s">
        <v>61</v>
      </c>
      <c r="D1237" s="9" t="s">
        <v>62</v>
      </c>
      <c r="E1237" s="11">
        <v>1.8291990619E10</v>
      </c>
      <c r="F1237" s="12">
        <v>0.042</v>
      </c>
      <c r="G1237" s="12">
        <v>52.0</v>
      </c>
      <c r="H1237" s="10">
        <f t="shared" ref="H1237:H1249" si="54">if(AND(C2=C3,D2=D2+1,ISBLANK(H3)),H2,H3)</f>
        <v>0.18</v>
      </c>
      <c r="I1237" s="10"/>
    </row>
    <row r="1238">
      <c r="A1238" s="7" t="str">
        <f t="shared" si="1"/>
        <v>Kazakhstan-Asia2001</v>
      </c>
      <c r="B1238" s="8" t="s">
        <v>174</v>
      </c>
      <c r="C1238" s="5" t="s">
        <v>61</v>
      </c>
      <c r="D1238" s="9" t="s">
        <v>63</v>
      </c>
      <c r="E1238" s="11">
        <v>2.215268913E10</v>
      </c>
      <c r="F1238" s="12">
        <v>0.035</v>
      </c>
      <c r="G1238" s="12">
        <v>53.0</v>
      </c>
      <c r="H1238" s="10">
        <f t="shared" si="54"/>
        <v>0.18</v>
      </c>
      <c r="I1238" s="10"/>
    </row>
    <row r="1239">
      <c r="A1239" s="7" t="str">
        <f t="shared" si="1"/>
        <v>Kazakhstan-Asia2002</v>
      </c>
      <c r="B1239" s="8" t="s">
        <v>174</v>
      </c>
      <c r="C1239" s="5" t="s">
        <v>61</v>
      </c>
      <c r="D1239" s="9" t="s">
        <v>64</v>
      </c>
      <c r="E1239" s="11">
        <v>2.4636598581E10</v>
      </c>
      <c r="F1239" s="12">
        <v>0.036</v>
      </c>
      <c r="G1239" s="12">
        <v>61.0</v>
      </c>
      <c r="H1239" s="10">
        <f t="shared" si="54"/>
        <v>0.18</v>
      </c>
      <c r="I1239" s="10"/>
    </row>
    <row r="1240">
      <c r="A1240" s="7" t="str">
        <f t="shared" si="1"/>
        <v>Kazakhstan-Asia2003</v>
      </c>
      <c r="B1240" s="8" t="s">
        <v>174</v>
      </c>
      <c r="C1240" s="5" t="s">
        <v>61</v>
      </c>
      <c r="D1240" s="9" t="s">
        <v>65</v>
      </c>
      <c r="E1240" s="11">
        <v>3.0833692831E10</v>
      </c>
      <c r="F1240" s="12">
        <v>0.037</v>
      </c>
      <c r="G1240" s="12">
        <v>77.0</v>
      </c>
      <c r="H1240" s="10">
        <f t="shared" si="54"/>
        <v>0.18</v>
      </c>
      <c r="I1240" s="10"/>
    </row>
    <row r="1241">
      <c r="A1241" s="7" t="str">
        <f t="shared" si="1"/>
        <v>Kazakhstan-Asia2004</v>
      </c>
      <c r="B1241" s="8" t="s">
        <v>174</v>
      </c>
      <c r="C1241" s="5" t="s">
        <v>61</v>
      </c>
      <c r="D1241" s="9" t="s">
        <v>66</v>
      </c>
      <c r="E1241" s="11">
        <v>4.3151647003E10</v>
      </c>
      <c r="F1241" s="12">
        <v>0.04</v>
      </c>
      <c r="G1241" s="12">
        <v>114.0</v>
      </c>
      <c r="H1241" s="10">
        <f t="shared" si="54"/>
        <v>0.18</v>
      </c>
      <c r="I1241" s="10"/>
    </row>
    <row r="1242">
      <c r="A1242" s="7" t="str">
        <f t="shared" si="1"/>
        <v>Kazakhstan-Asia2005</v>
      </c>
      <c r="B1242" s="8" t="s">
        <v>174</v>
      </c>
      <c r="C1242" s="5" t="s">
        <v>61</v>
      </c>
      <c r="D1242" s="9" t="s">
        <v>67</v>
      </c>
      <c r="E1242" s="11">
        <v>5.7123671734E10</v>
      </c>
      <c r="F1242" s="12">
        <v>0.041</v>
      </c>
      <c r="G1242" s="12">
        <v>154.0</v>
      </c>
      <c r="H1242" s="10">
        <f t="shared" si="54"/>
        <v>0.18</v>
      </c>
      <c r="I1242" s="10"/>
    </row>
    <row r="1243">
      <c r="A1243" s="7" t="str">
        <f t="shared" si="1"/>
        <v>Kazakhstan-Asia2006</v>
      </c>
      <c r="B1243" s="8" t="s">
        <v>174</v>
      </c>
      <c r="C1243" s="5" t="s">
        <v>61</v>
      </c>
      <c r="D1243" s="9" t="s">
        <v>68</v>
      </c>
      <c r="E1243" s="11">
        <v>8.1003864916E10</v>
      </c>
      <c r="F1243" s="12">
        <v>0.039</v>
      </c>
      <c r="G1243" s="12">
        <v>210.0</v>
      </c>
      <c r="H1243" s="10">
        <f t="shared" si="54"/>
        <v>0.181</v>
      </c>
      <c r="I1243" s="10"/>
    </row>
    <row r="1244">
      <c r="A1244" s="7" t="str">
        <f t="shared" si="1"/>
        <v>Kazakhstan-Asia2007</v>
      </c>
      <c r="B1244" s="8" t="s">
        <v>174</v>
      </c>
      <c r="C1244" s="5" t="s">
        <v>61</v>
      </c>
      <c r="D1244" s="9" t="s">
        <v>69</v>
      </c>
      <c r="E1244" s="11">
        <v>1.05E11</v>
      </c>
      <c r="F1244" s="12">
        <v>0.034</v>
      </c>
      <c r="G1244" s="12">
        <v>233.0</v>
      </c>
      <c r="H1244" s="10">
        <f t="shared" si="54"/>
        <v>0.149</v>
      </c>
      <c r="I1244" s="10"/>
    </row>
    <row r="1245">
      <c r="A1245" s="7" t="str">
        <f t="shared" si="1"/>
        <v>Kazakhstan-Asia2008</v>
      </c>
      <c r="B1245" s="8" t="s">
        <v>174</v>
      </c>
      <c r="C1245" s="5" t="s">
        <v>61</v>
      </c>
      <c r="D1245" s="9" t="s">
        <v>70</v>
      </c>
      <c r="E1245" s="11">
        <v>1.33E11</v>
      </c>
      <c r="F1245" s="12">
        <v>0.039</v>
      </c>
      <c r="G1245" s="12">
        <v>332.0</v>
      </c>
      <c r="H1245" s="10">
        <f t="shared" si="54"/>
        <v>0.15</v>
      </c>
      <c r="I1245" s="10"/>
    </row>
    <row r="1246">
      <c r="A1246" s="7" t="str">
        <f t="shared" si="1"/>
        <v>Kazakhstan-Asia2009</v>
      </c>
      <c r="B1246" s="8" t="s">
        <v>174</v>
      </c>
      <c r="C1246" s="5" t="s">
        <v>61</v>
      </c>
      <c r="D1246" s="9" t="s">
        <v>71</v>
      </c>
      <c r="E1246" s="11">
        <v>1.15E11</v>
      </c>
      <c r="F1246" s="12">
        <v>0.045</v>
      </c>
      <c r="G1246" s="12">
        <v>328.0</v>
      </c>
      <c r="H1246" s="10">
        <f t="shared" si="54"/>
        <v>0.157</v>
      </c>
      <c r="I1246" s="10"/>
    </row>
    <row r="1247">
      <c r="A1247" s="7" t="str">
        <f t="shared" si="1"/>
        <v>Kazakhstan-Asia2010</v>
      </c>
      <c r="B1247" s="8" t="s">
        <v>174</v>
      </c>
      <c r="C1247" s="5" t="s">
        <v>61</v>
      </c>
      <c r="D1247" s="9" t="s">
        <v>72</v>
      </c>
      <c r="E1247" s="11">
        <v>1.48E11</v>
      </c>
      <c r="F1247" s="12">
        <v>0.043</v>
      </c>
      <c r="G1247" s="12">
        <v>398.0</v>
      </c>
      <c r="H1247" s="10">
        <f t="shared" si="54"/>
        <v>0.151</v>
      </c>
      <c r="I1247" s="10"/>
    </row>
    <row r="1248">
      <c r="A1248" s="7" t="str">
        <f t="shared" si="1"/>
        <v>Kazakhstan-Asia2011</v>
      </c>
      <c r="B1248" s="8" t="s">
        <v>174</v>
      </c>
      <c r="C1248" s="5" t="s">
        <v>61</v>
      </c>
      <c r="D1248" s="9" t="s">
        <v>73</v>
      </c>
      <c r="E1248" s="11">
        <v>1.88E11</v>
      </c>
      <c r="F1248" s="12">
        <v>0.039</v>
      </c>
      <c r="G1248" s="12">
        <v>458.0</v>
      </c>
      <c r="H1248" s="10">
        <f t="shared" si="54"/>
        <v>0.15</v>
      </c>
      <c r="I1248" s="10"/>
    </row>
    <row r="1249">
      <c r="A1249" s="7" t="str">
        <f t="shared" si="1"/>
        <v>Kazakhstan-Asia2012</v>
      </c>
      <c r="B1249" s="8" t="s">
        <v>174</v>
      </c>
      <c r="C1249" s="5" t="s">
        <v>61</v>
      </c>
      <c r="D1249" s="9" t="s">
        <v>74</v>
      </c>
      <c r="E1249" s="11">
        <v>2.04E11</v>
      </c>
      <c r="F1249" s="12">
        <v>0.042</v>
      </c>
      <c r="G1249" s="12">
        <v>521.0</v>
      </c>
      <c r="H1249" s="10">
        <f t="shared" si="54"/>
        <v>0.221</v>
      </c>
      <c r="I1249" s="10"/>
    </row>
    <row r="1250">
      <c r="A1250" s="7" t="str">
        <f t="shared" si="1"/>
        <v>Kenya-Africa2000</v>
      </c>
      <c r="B1250" s="8" t="s">
        <v>175</v>
      </c>
      <c r="C1250" s="5" t="s">
        <v>78</v>
      </c>
      <c r="D1250" s="9" t="s">
        <v>62</v>
      </c>
      <c r="E1250" s="11">
        <v>1.2705350153E10</v>
      </c>
      <c r="F1250" s="12">
        <v>0.047</v>
      </c>
      <c r="G1250" s="12">
        <v>19.0</v>
      </c>
      <c r="H1250" s="12">
        <v>0.223</v>
      </c>
      <c r="I1250" s="10"/>
    </row>
    <row r="1251">
      <c r="A1251" s="7" t="str">
        <f t="shared" si="1"/>
        <v>Kenya-Africa2001</v>
      </c>
      <c r="B1251" s="8" t="s">
        <v>175</v>
      </c>
      <c r="C1251" s="5" t="s">
        <v>78</v>
      </c>
      <c r="D1251" s="9" t="s">
        <v>63</v>
      </c>
      <c r="E1251" s="11">
        <v>1.2985991723E10</v>
      </c>
      <c r="F1251" s="12">
        <v>0.046</v>
      </c>
      <c r="G1251" s="12">
        <v>19.0</v>
      </c>
      <c r="H1251" s="12">
        <v>0.197</v>
      </c>
      <c r="I1251" s="10"/>
    </row>
    <row r="1252">
      <c r="A1252" s="7" t="str">
        <f t="shared" si="1"/>
        <v>Kenya-Africa2002</v>
      </c>
      <c r="B1252" s="8" t="s">
        <v>175</v>
      </c>
      <c r="C1252" s="5" t="s">
        <v>78</v>
      </c>
      <c r="D1252" s="9" t="s">
        <v>64</v>
      </c>
      <c r="E1252" s="11">
        <v>1.3147736954E10</v>
      </c>
      <c r="F1252" s="12">
        <v>0.045</v>
      </c>
      <c r="G1252" s="12">
        <v>18.0</v>
      </c>
      <c r="H1252" s="12">
        <v>0.185</v>
      </c>
      <c r="I1252" s="10"/>
    </row>
    <row r="1253">
      <c r="A1253" s="7" t="str">
        <f t="shared" si="1"/>
        <v>Kenya-Africa2003</v>
      </c>
      <c r="B1253" s="8" t="s">
        <v>175</v>
      </c>
      <c r="C1253" s="5" t="s">
        <v>78</v>
      </c>
      <c r="D1253" s="9" t="s">
        <v>65</v>
      </c>
      <c r="E1253" s="11">
        <v>1.4904504019E10</v>
      </c>
      <c r="F1253" s="12">
        <v>0.044</v>
      </c>
      <c r="G1253" s="12">
        <v>20.0</v>
      </c>
      <c r="H1253" s="12">
        <v>0.166</v>
      </c>
      <c r="I1253" s="10"/>
    </row>
    <row r="1254">
      <c r="A1254" s="7" t="str">
        <f t="shared" si="1"/>
        <v>Kenya-Africa2004</v>
      </c>
      <c r="B1254" s="8" t="s">
        <v>175</v>
      </c>
      <c r="C1254" s="5" t="s">
        <v>78</v>
      </c>
      <c r="D1254" s="9" t="s">
        <v>66</v>
      </c>
      <c r="E1254" s="11">
        <v>1.6095321631E10</v>
      </c>
      <c r="F1254" s="12">
        <v>0.043</v>
      </c>
      <c r="G1254" s="12">
        <v>20.0</v>
      </c>
      <c r="H1254" s="12">
        <v>0.125</v>
      </c>
      <c r="I1254" s="10"/>
    </row>
    <row r="1255">
      <c r="A1255" s="7" t="str">
        <f t="shared" si="1"/>
        <v>Kenya-Africa2005</v>
      </c>
      <c r="B1255" s="8" t="s">
        <v>175</v>
      </c>
      <c r="C1255" s="5" t="s">
        <v>78</v>
      </c>
      <c r="D1255" s="9" t="s">
        <v>67</v>
      </c>
      <c r="E1255" s="11">
        <v>1.8737895401E10</v>
      </c>
      <c r="F1255" s="12">
        <v>0.044</v>
      </c>
      <c r="G1255" s="12">
        <v>23.0</v>
      </c>
      <c r="H1255" s="12">
        <v>0.129</v>
      </c>
      <c r="I1255" s="10"/>
    </row>
    <row r="1256">
      <c r="A1256" s="7" t="str">
        <f t="shared" si="1"/>
        <v>Kenya-Africa2006</v>
      </c>
      <c r="B1256" s="8" t="s">
        <v>175</v>
      </c>
      <c r="C1256" s="5" t="s">
        <v>78</v>
      </c>
      <c r="D1256" s="9" t="s">
        <v>68</v>
      </c>
      <c r="E1256" s="11">
        <v>2.2504136042E10</v>
      </c>
      <c r="F1256" s="12">
        <v>0.045</v>
      </c>
      <c r="G1256" s="12">
        <v>28.0</v>
      </c>
      <c r="H1256" s="12">
        <v>0.136</v>
      </c>
      <c r="I1256" s="10"/>
    </row>
    <row r="1257">
      <c r="A1257" s="7" t="str">
        <f t="shared" si="1"/>
        <v>Kenya-Africa2007</v>
      </c>
      <c r="B1257" s="8" t="s">
        <v>175</v>
      </c>
      <c r="C1257" s="5" t="s">
        <v>78</v>
      </c>
      <c r="D1257" s="9" t="s">
        <v>69</v>
      </c>
      <c r="E1257" s="11">
        <v>2.7236739896E10</v>
      </c>
      <c r="F1257" s="12">
        <v>0.044</v>
      </c>
      <c r="G1257" s="12">
        <v>32.0</v>
      </c>
      <c r="H1257" s="12">
        <v>0.133</v>
      </c>
      <c r="I1257" s="10"/>
    </row>
    <row r="1258">
      <c r="A1258" s="7" t="str">
        <f t="shared" si="1"/>
        <v>Kenya-Africa2008</v>
      </c>
      <c r="B1258" s="8" t="s">
        <v>175</v>
      </c>
      <c r="C1258" s="5" t="s">
        <v>78</v>
      </c>
      <c r="D1258" s="9" t="s">
        <v>70</v>
      </c>
      <c r="E1258" s="11">
        <v>3.0465489796E10</v>
      </c>
      <c r="F1258" s="12">
        <v>0.042</v>
      </c>
      <c r="G1258" s="12">
        <v>33.0</v>
      </c>
      <c r="H1258" s="12">
        <v>0.14</v>
      </c>
      <c r="I1258" s="10"/>
    </row>
    <row r="1259">
      <c r="A1259" s="7" t="str">
        <f t="shared" si="1"/>
        <v>Kenya-Africa2009</v>
      </c>
      <c r="B1259" s="8" t="s">
        <v>175</v>
      </c>
      <c r="C1259" s="5" t="s">
        <v>78</v>
      </c>
      <c r="D1259" s="9" t="s">
        <v>71</v>
      </c>
      <c r="E1259" s="11">
        <v>3.0716343757E10</v>
      </c>
      <c r="F1259" s="12">
        <v>0.046</v>
      </c>
      <c r="G1259" s="12">
        <v>36.0</v>
      </c>
      <c r="H1259" s="12">
        <v>0.148</v>
      </c>
      <c r="I1259" s="10"/>
    </row>
    <row r="1260">
      <c r="A1260" s="7" t="str">
        <f t="shared" si="1"/>
        <v>Kenya-Africa2010</v>
      </c>
      <c r="B1260" s="8" t="s">
        <v>175</v>
      </c>
      <c r="C1260" s="5" t="s">
        <v>78</v>
      </c>
      <c r="D1260" s="9" t="s">
        <v>72</v>
      </c>
      <c r="E1260" s="11">
        <v>3.2440133261E10</v>
      </c>
      <c r="F1260" s="12">
        <v>0.044</v>
      </c>
      <c r="G1260" s="12">
        <v>35.0</v>
      </c>
      <c r="H1260" s="12">
        <v>0.144</v>
      </c>
      <c r="I1260" s="10"/>
    </row>
    <row r="1261">
      <c r="A1261" s="7" t="str">
        <f t="shared" si="1"/>
        <v>Kenya-Africa2011</v>
      </c>
      <c r="B1261" s="8" t="s">
        <v>175</v>
      </c>
      <c r="C1261" s="5" t="s">
        <v>78</v>
      </c>
      <c r="D1261" s="9" t="s">
        <v>73</v>
      </c>
      <c r="E1261" s="11">
        <v>3.431331584E10</v>
      </c>
      <c r="F1261" s="12">
        <v>0.044</v>
      </c>
      <c r="G1261" s="12">
        <v>35.0</v>
      </c>
      <c r="H1261" s="12">
        <v>0.15</v>
      </c>
      <c r="I1261" s="10"/>
    </row>
    <row r="1262">
      <c r="A1262" s="7" t="str">
        <f t="shared" si="1"/>
        <v>Kenya-Africa2012</v>
      </c>
      <c r="B1262" s="8" t="s">
        <v>175</v>
      </c>
      <c r="C1262" s="5" t="s">
        <v>78</v>
      </c>
      <c r="D1262" s="9" t="s">
        <v>74</v>
      </c>
      <c r="E1262" s="11">
        <v>4.0264403585E10</v>
      </c>
      <c r="F1262" s="12">
        <v>0.047</v>
      </c>
      <c r="G1262" s="12">
        <v>45.0</v>
      </c>
      <c r="H1262" s="12">
        <v>0.197</v>
      </c>
      <c r="I1262" s="10"/>
    </row>
    <row r="1263">
      <c r="A1263" s="7" t="str">
        <f t="shared" si="1"/>
        <v>Kiribati-Oceania2000</v>
      </c>
      <c r="B1263" s="8" t="s">
        <v>176</v>
      </c>
      <c r="C1263" s="5" t="s">
        <v>80</v>
      </c>
      <c r="D1263" s="9" t="s">
        <v>62</v>
      </c>
      <c r="E1263" s="11">
        <v>6.7512715E7</v>
      </c>
      <c r="F1263" s="12">
        <v>0.079</v>
      </c>
      <c r="G1263" s="12">
        <v>65.0</v>
      </c>
      <c r="H1263" s="10">
        <f t="shared" ref="H1263:H1279" si="55">if(AND(C2=C3,D2=D2+1,ISBLANK(H3)),H2,H3)</f>
        <v>0.18</v>
      </c>
      <c r="I1263" s="10"/>
    </row>
    <row r="1264">
      <c r="A1264" s="7" t="str">
        <f t="shared" si="1"/>
        <v>Kiribati-Oceania2001</v>
      </c>
      <c r="B1264" s="8" t="s">
        <v>176</v>
      </c>
      <c r="C1264" s="5" t="s">
        <v>80</v>
      </c>
      <c r="D1264" s="9" t="s">
        <v>63</v>
      </c>
      <c r="E1264" s="11">
        <v>6.3101272E7</v>
      </c>
      <c r="F1264" s="12">
        <v>0.088</v>
      </c>
      <c r="G1264" s="12">
        <v>67.0</v>
      </c>
      <c r="H1264" s="10">
        <f t="shared" si="55"/>
        <v>0.18</v>
      </c>
      <c r="I1264" s="10"/>
    </row>
    <row r="1265">
      <c r="A1265" s="7" t="str">
        <f t="shared" si="1"/>
        <v>Kiribati-Oceania2002</v>
      </c>
      <c r="B1265" s="8" t="s">
        <v>176</v>
      </c>
      <c r="C1265" s="5" t="s">
        <v>80</v>
      </c>
      <c r="D1265" s="9" t="s">
        <v>64</v>
      </c>
      <c r="E1265" s="11">
        <v>7.2259046E7</v>
      </c>
      <c r="F1265" s="12">
        <v>0.088</v>
      </c>
      <c r="G1265" s="12">
        <v>76.0</v>
      </c>
      <c r="H1265" s="10">
        <f t="shared" si="55"/>
        <v>0.18</v>
      </c>
      <c r="I1265" s="10"/>
    </row>
    <row r="1266">
      <c r="A1266" s="7" t="str">
        <f t="shared" si="1"/>
        <v>Kiribati-Oceania2003</v>
      </c>
      <c r="B1266" s="8" t="s">
        <v>176</v>
      </c>
      <c r="C1266" s="5" t="s">
        <v>80</v>
      </c>
      <c r="D1266" s="9" t="s">
        <v>65</v>
      </c>
      <c r="E1266" s="11">
        <v>9.0148518E7</v>
      </c>
      <c r="F1266" s="12">
        <v>0.096</v>
      </c>
      <c r="G1266" s="12">
        <v>103.0</v>
      </c>
      <c r="H1266" s="10">
        <f t="shared" si="55"/>
        <v>0.18</v>
      </c>
      <c r="I1266" s="10"/>
    </row>
    <row r="1267">
      <c r="A1267" s="7" t="str">
        <f t="shared" si="1"/>
        <v>Kiribati-Oceania2004</v>
      </c>
      <c r="B1267" s="8" t="s">
        <v>176</v>
      </c>
      <c r="C1267" s="5" t="s">
        <v>80</v>
      </c>
      <c r="D1267" s="9" t="s">
        <v>66</v>
      </c>
      <c r="E1267" s="11">
        <v>1.02220915E8</v>
      </c>
      <c r="F1267" s="12">
        <v>0.104</v>
      </c>
      <c r="G1267" s="12">
        <v>119.0</v>
      </c>
      <c r="H1267" s="10">
        <f t="shared" si="55"/>
        <v>0.18</v>
      </c>
      <c r="I1267" s="10"/>
    </row>
    <row r="1268">
      <c r="A1268" s="7" t="str">
        <f t="shared" si="1"/>
        <v>Kiribati-Oceania2005</v>
      </c>
      <c r="B1268" s="8" t="s">
        <v>176</v>
      </c>
      <c r="C1268" s="5" t="s">
        <v>80</v>
      </c>
      <c r="D1268" s="9" t="s">
        <v>67</v>
      </c>
      <c r="E1268" s="11">
        <v>1.06147384E8</v>
      </c>
      <c r="F1268" s="12">
        <v>0.101</v>
      </c>
      <c r="G1268" s="12">
        <v>118.0</v>
      </c>
      <c r="H1268" s="10">
        <f t="shared" si="55"/>
        <v>0.18</v>
      </c>
      <c r="I1268" s="10"/>
    </row>
    <row r="1269">
      <c r="A1269" s="7" t="str">
        <f t="shared" si="1"/>
        <v>Kiribati-Oceania2006</v>
      </c>
      <c r="B1269" s="8" t="s">
        <v>176</v>
      </c>
      <c r="C1269" s="5" t="s">
        <v>80</v>
      </c>
      <c r="D1269" s="9" t="s">
        <v>68</v>
      </c>
      <c r="E1269" s="11">
        <v>1.04668675E8</v>
      </c>
      <c r="F1269" s="12">
        <v>0.11</v>
      </c>
      <c r="G1269" s="12">
        <v>124.0</v>
      </c>
      <c r="H1269" s="10">
        <f t="shared" si="55"/>
        <v>0.181</v>
      </c>
      <c r="I1269" s="10"/>
    </row>
    <row r="1270">
      <c r="A1270" s="7" t="str">
        <f t="shared" si="1"/>
        <v>Kiribati-Oceania2007</v>
      </c>
      <c r="B1270" s="8" t="s">
        <v>176</v>
      </c>
      <c r="C1270" s="5" t="s">
        <v>80</v>
      </c>
      <c r="D1270" s="9" t="s">
        <v>69</v>
      </c>
      <c r="E1270" s="11">
        <v>1.2300509E8</v>
      </c>
      <c r="F1270" s="12">
        <v>0.121</v>
      </c>
      <c r="G1270" s="12">
        <v>160.0</v>
      </c>
      <c r="H1270" s="10">
        <f t="shared" si="55"/>
        <v>0.149</v>
      </c>
      <c r="I1270" s="10"/>
    </row>
    <row r="1271">
      <c r="A1271" s="7" t="str">
        <f t="shared" si="1"/>
        <v>Kiribati-Oceania2008</v>
      </c>
      <c r="B1271" s="8" t="s">
        <v>176</v>
      </c>
      <c r="C1271" s="5" t="s">
        <v>80</v>
      </c>
      <c r="D1271" s="9" t="s">
        <v>70</v>
      </c>
      <c r="E1271" s="11">
        <v>1.35044456E8</v>
      </c>
      <c r="F1271" s="12">
        <v>0.132</v>
      </c>
      <c r="G1271" s="12">
        <v>183.0</v>
      </c>
      <c r="H1271" s="10">
        <f t="shared" si="55"/>
        <v>0.15</v>
      </c>
      <c r="I1271" s="10"/>
    </row>
    <row r="1272">
      <c r="A1272" s="7" t="str">
        <f t="shared" si="1"/>
        <v>Kiribati-Oceania2009</v>
      </c>
      <c r="B1272" s="8" t="s">
        <v>176</v>
      </c>
      <c r="C1272" s="5" t="s">
        <v>80</v>
      </c>
      <c r="D1272" s="9" t="s">
        <v>71</v>
      </c>
      <c r="E1272" s="11">
        <v>1.27125253E8</v>
      </c>
      <c r="F1272" s="12">
        <v>0.115</v>
      </c>
      <c r="G1272" s="12">
        <v>143.0</v>
      </c>
      <c r="H1272" s="10">
        <f t="shared" si="55"/>
        <v>0.157</v>
      </c>
      <c r="I1272" s="10"/>
    </row>
    <row r="1273">
      <c r="A1273" s="7" t="str">
        <f t="shared" si="1"/>
        <v>Kiribati-Oceania2010</v>
      </c>
      <c r="B1273" s="8" t="s">
        <v>176</v>
      </c>
      <c r="C1273" s="5" t="s">
        <v>80</v>
      </c>
      <c r="D1273" s="9" t="s">
        <v>72</v>
      </c>
      <c r="E1273" s="11">
        <v>1.50431114E8</v>
      </c>
      <c r="F1273" s="12">
        <v>0.112</v>
      </c>
      <c r="G1273" s="12">
        <v>162.0</v>
      </c>
      <c r="H1273" s="10">
        <f t="shared" si="55"/>
        <v>0.151</v>
      </c>
      <c r="I1273" s="10"/>
    </row>
    <row r="1274">
      <c r="A1274" s="7" t="str">
        <f t="shared" si="1"/>
        <v>Kiribati-Oceania2011</v>
      </c>
      <c r="B1274" s="8" t="s">
        <v>176</v>
      </c>
      <c r="C1274" s="5" t="s">
        <v>80</v>
      </c>
      <c r="D1274" s="9" t="s">
        <v>73</v>
      </c>
      <c r="E1274" s="11">
        <v>1.72253739E8</v>
      </c>
      <c r="F1274" s="12">
        <v>0.108</v>
      </c>
      <c r="G1274" s="12">
        <v>181.0</v>
      </c>
      <c r="H1274" s="10">
        <f t="shared" si="55"/>
        <v>0.15</v>
      </c>
      <c r="I1274" s="10"/>
    </row>
    <row r="1275">
      <c r="A1275" s="7" t="str">
        <f t="shared" si="1"/>
        <v>Kiribati-Oceania2012</v>
      </c>
      <c r="B1275" s="8" t="s">
        <v>176</v>
      </c>
      <c r="C1275" s="5" t="s">
        <v>80</v>
      </c>
      <c r="D1275" s="9" t="s">
        <v>74</v>
      </c>
      <c r="E1275" s="11">
        <v>1.74984469E8</v>
      </c>
      <c r="F1275" s="12">
        <v>0.107</v>
      </c>
      <c r="G1275" s="12">
        <v>187.0</v>
      </c>
      <c r="H1275" s="10">
        <f t="shared" si="55"/>
        <v>0.221</v>
      </c>
      <c r="I1275" s="10"/>
    </row>
    <row r="1276">
      <c r="A1276" s="7" t="str">
        <f t="shared" si="1"/>
        <v>Kosovo-Europe2000</v>
      </c>
      <c r="B1276" s="8" t="s">
        <v>177</v>
      </c>
      <c r="C1276" s="5" t="s">
        <v>76</v>
      </c>
      <c r="D1276" s="9" t="s">
        <v>62</v>
      </c>
      <c r="E1276" s="11">
        <v>1.849196082E9</v>
      </c>
      <c r="F1276" s="13">
        <f t="shared" ref="F1276:F1288" si="56">if(AND(C2=C3,D2=D2+1,ISBLANK(F3)),F2,F3)</f>
        <v>0.089</v>
      </c>
      <c r="G1276" s="10">
        <f t="shared" ref="G1276:G1288" si="57">if(AND(C2=C3,D2=D2+1,ISBLANK(G3)),G2,G3)</f>
        <v>14</v>
      </c>
      <c r="H1276" s="10">
        <f t="shared" si="55"/>
        <v>0.197</v>
      </c>
      <c r="I1276" s="10"/>
    </row>
    <row r="1277">
      <c r="A1277" s="7" t="str">
        <f t="shared" si="1"/>
        <v>Kosovo-Europe2001</v>
      </c>
      <c r="B1277" s="8" t="s">
        <v>177</v>
      </c>
      <c r="C1277" s="5" t="s">
        <v>76</v>
      </c>
      <c r="D1277" s="9" t="s">
        <v>63</v>
      </c>
      <c r="E1277" s="11">
        <v>2.535333632E9</v>
      </c>
      <c r="F1277" s="13">
        <f t="shared" si="56"/>
        <v>0.089</v>
      </c>
      <c r="G1277" s="10">
        <f t="shared" si="57"/>
        <v>14</v>
      </c>
      <c r="H1277" s="10">
        <f t="shared" si="55"/>
        <v>0.153</v>
      </c>
      <c r="I1277" s="10"/>
    </row>
    <row r="1278">
      <c r="A1278" s="7" t="str">
        <f t="shared" si="1"/>
        <v>Kosovo-Europe2002</v>
      </c>
      <c r="B1278" s="8" t="s">
        <v>177</v>
      </c>
      <c r="C1278" s="5" t="s">
        <v>76</v>
      </c>
      <c r="D1278" s="9" t="s">
        <v>64</v>
      </c>
      <c r="E1278" s="11">
        <v>2.702427047E9</v>
      </c>
      <c r="F1278" s="13">
        <f t="shared" si="56"/>
        <v>0.1</v>
      </c>
      <c r="G1278" s="10">
        <f t="shared" si="57"/>
        <v>18</v>
      </c>
      <c r="H1278" s="10">
        <f t="shared" si="55"/>
        <v>0.143</v>
      </c>
      <c r="I1278" s="10"/>
    </row>
    <row r="1279">
      <c r="A1279" s="7" t="str">
        <f t="shared" si="1"/>
        <v>Kosovo-Europe2003</v>
      </c>
      <c r="B1279" s="8" t="s">
        <v>177</v>
      </c>
      <c r="C1279" s="5" t="s">
        <v>76</v>
      </c>
      <c r="D1279" s="9" t="s">
        <v>65</v>
      </c>
      <c r="E1279" s="11">
        <v>3.355083117E9</v>
      </c>
      <c r="F1279" s="13">
        <f t="shared" si="56"/>
        <v>0.098</v>
      </c>
      <c r="G1279" s="10">
        <f t="shared" si="57"/>
        <v>19</v>
      </c>
      <c r="H1279" s="10">
        <f t="shared" si="55"/>
        <v>0.118</v>
      </c>
      <c r="I1279" s="10"/>
    </row>
    <row r="1280">
      <c r="A1280" s="7" t="str">
        <f t="shared" si="1"/>
        <v>Kosovo-Europe2004</v>
      </c>
      <c r="B1280" s="8" t="s">
        <v>177</v>
      </c>
      <c r="C1280" s="5" t="s">
        <v>76</v>
      </c>
      <c r="D1280" s="9" t="s">
        <v>66</v>
      </c>
      <c r="E1280" s="11">
        <v>3.639935348E9</v>
      </c>
      <c r="F1280" s="13">
        <f t="shared" si="56"/>
        <v>0.092</v>
      </c>
      <c r="G1280" s="10">
        <f t="shared" si="57"/>
        <v>21</v>
      </c>
      <c r="H1280" s="12">
        <v>0.148</v>
      </c>
      <c r="I1280" s="10"/>
    </row>
    <row r="1281">
      <c r="A1281" s="7" t="str">
        <f t="shared" si="1"/>
        <v>Kosovo-Europe2005</v>
      </c>
      <c r="B1281" s="8" t="s">
        <v>177</v>
      </c>
      <c r="C1281" s="5" t="s">
        <v>76</v>
      </c>
      <c r="D1281" s="9" t="s">
        <v>67</v>
      </c>
      <c r="E1281" s="11">
        <v>3.74311698E9</v>
      </c>
      <c r="F1281" s="13">
        <f t="shared" si="56"/>
        <v>0.091</v>
      </c>
      <c r="G1281" s="10">
        <f t="shared" si="57"/>
        <v>23</v>
      </c>
      <c r="H1281" s="12">
        <v>0.14</v>
      </c>
      <c r="I1281" s="10"/>
    </row>
    <row r="1282">
      <c r="A1282" s="7" t="str">
        <f t="shared" si="1"/>
        <v>Kosovo-Europe2006</v>
      </c>
      <c r="B1282" s="8" t="s">
        <v>177</v>
      </c>
      <c r="C1282" s="5" t="s">
        <v>76</v>
      </c>
      <c r="D1282" s="9" t="s">
        <v>68</v>
      </c>
      <c r="E1282" s="11">
        <v>3.918176308E9</v>
      </c>
      <c r="F1282" s="13">
        <f t="shared" si="56"/>
        <v>0.1</v>
      </c>
      <c r="G1282" s="10">
        <f t="shared" si="57"/>
        <v>30</v>
      </c>
      <c r="H1282" s="12">
        <v>0.146</v>
      </c>
      <c r="I1282" s="10"/>
    </row>
    <row r="1283">
      <c r="A1283" s="7" t="str">
        <f t="shared" si="1"/>
        <v>Kosovo-Europe2007</v>
      </c>
      <c r="B1283" s="8" t="s">
        <v>177</v>
      </c>
      <c r="C1283" s="5" t="s">
        <v>76</v>
      </c>
      <c r="D1283" s="9" t="s">
        <v>69</v>
      </c>
      <c r="E1283" s="11">
        <v>4.743437689E9</v>
      </c>
      <c r="F1283" s="13">
        <f t="shared" si="56"/>
        <v>0.097</v>
      </c>
      <c r="G1283" s="10">
        <f t="shared" si="57"/>
        <v>35</v>
      </c>
      <c r="H1283" s="12">
        <v>0.141</v>
      </c>
      <c r="I1283" s="10"/>
    </row>
    <row r="1284">
      <c r="A1284" s="7" t="str">
        <f t="shared" si="1"/>
        <v>Kosovo-Europe2008</v>
      </c>
      <c r="B1284" s="8" t="s">
        <v>177</v>
      </c>
      <c r="C1284" s="5" t="s">
        <v>76</v>
      </c>
      <c r="D1284" s="9" t="s">
        <v>70</v>
      </c>
      <c r="E1284" s="11">
        <v>5.771473142E9</v>
      </c>
      <c r="F1284" s="13">
        <f t="shared" si="56"/>
        <v>0.087</v>
      </c>
      <c r="G1284" s="10">
        <f t="shared" si="57"/>
        <v>35</v>
      </c>
      <c r="H1284" s="12">
        <v>0.138</v>
      </c>
      <c r="I1284" s="10"/>
    </row>
    <row r="1285">
      <c r="A1285" s="7" t="str">
        <f t="shared" si="1"/>
        <v>Kosovo-Europe2009</v>
      </c>
      <c r="B1285" s="8" t="s">
        <v>177</v>
      </c>
      <c r="C1285" s="5" t="s">
        <v>76</v>
      </c>
      <c r="D1285" s="9" t="s">
        <v>71</v>
      </c>
      <c r="E1285" s="11">
        <v>5.62057291E9</v>
      </c>
      <c r="F1285" s="13">
        <f t="shared" si="56"/>
        <v>0.087</v>
      </c>
      <c r="G1285" s="10">
        <f t="shared" si="57"/>
        <v>43</v>
      </c>
      <c r="H1285" s="12">
        <v>0.141</v>
      </c>
      <c r="I1285" s="10"/>
    </row>
    <row r="1286">
      <c r="A1286" s="7" t="str">
        <f t="shared" si="1"/>
        <v>Kosovo-Europe2010</v>
      </c>
      <c r="B1286" s="8" t="s">
        <v>177</v>
      </c>
      <c r="C1286" s="5" t="s">
        <v>76</v>
      </c>
      <c r="D1286" s="9" t="s">
        <v>72</v>
      </c>
      <c r="E1286" s="11">
        <v>5.740438192E9</v>
      </c>
      <c r="F1286" s="13">
        <f t="shared" si="56"/>
        <v>0.084</v>
      </c>
      <c r="G1286" s="10">
        <f t="shared" si="57"/>
        <v>48</v>
      </c>
      <c r="H1286" s="12">
        <v>0.143</v>
      </c>
      <c r="I1286" s="10"/>
    </row>
    <row r="1287">
      <c r="A1287" s="7" t="str">
        <f t="shared" si="1"/>
        <v>Kosovo-Europe2011</v>
      </c>
      <c r="B1287" s="8" t="s">
        <v>177</v>
      </c>
      <c r="C1287" s="5" t="s">
        <v>76</v>
      </c>
      <c r="D1287" s="9" t="s">
        <v>73</v>
      </c>
      <c r="E1287" s="11">
        <v>6.630214452E9</v>
      </c>
      <c r="F1287" s="13">
        <f t="shared" si="56"/>
        <v>0.086</v>
      </c>
      <c r="G1287" s="10">
        <f t="shared" si="57"/>
        <v>51</v>
      </c>
      <c r="H1287" s="12">
        <v>0.139</v>
      </c>
      <c r="I1287" s="10"/>
    </row>
    <row r="1288">
      <c r="A1288" s="7" t="str">
        <f t="shared" si="1"/>
        <v>Kosovo-Europe2012</v>
      </c>
      <c r="B1288" s="8" t="s">
        <v>177</v>
      </c>
      <c r="C1288" s="5" t="s">
        <v>76</v>
      </c>
      <c r="D1288" s="9" t="s">
        <v>74</v>
      </c>
      <c r="E1288" s="11">
        <v>6.44546083E9</v>
      </c>
      <c r="F1288" s="13">
        <f t="shared" si="56"/>
        <v>0.064</v>
      </c>
      <c r="G1288" s="10">
        <f t="shared" si="57"/>
        <v>70</v>
      </c>
      <c r="H1288" s="12">
        <v>0.129</v>
      </c>
      <c r="I1288" s="10"/>
    </row>
    <row r="1289">
      <c r="A1289" s="7" t="str">
        <f t="shared" si="1"/>
        <v>Kuwait-Middle East2000</v>
      </c>
      <c r="B1289" s="8" t="s">
        <v>178</v>
      </c>
      <c r="C1289" s="5" t="s">
        <v>93</v>
      </c>
      <c r="D1289" s="9" t="s">
        <v>62</v>
      </c>
      <c r="E1289" s="11">
        <v>3.7718011469E10</v>
      </c>
      <c r="F1289" s="12">
        <v>0.025</v>
      </c>
      <c r="G1289" s="12">
        <v>494.0</v>
      </c>
      <c r="H1289" s="12">
        <v>0.089</v>
      </c>
      <c r="I1289" s="10"/>
    </row>
    <row r="1290">
      <c r="A1290" s="7" t="str">
        <f t="shared" si="1"/>
        <v>Kuwait-Middle East2001</v>
      </c>
      <c r="B1290" s="8" t="s">
        <v>178</v>
      </c>
      <c r="C1290" s="5" t="s">
        <v>93</v>
      </c>
      <c r="D1290" s="9" t="s">
        <v>63</v>
      </c>
      <c r="E1290" s="11">
        <v>3.489077374E10</v>
      </c>
      <c r="F1290" s="12">
        <v>0.036</v>
      </c>
      <c r="G1290" s="12">
        <v>634.0</v>
      </c>
      <c r="H1290" s="12">
        <v>0.079</v>
      </c>
      <c r="I1290" s="10"/>
    </row>
    <row r="1291">
      <c r="A1291" s="7" t="str">
        <f t="shared" si="1"/>
        <v>Kuwait-Middle East2002</v>
      </c>
      <c r="B1291" s="8" t="s">
        <v>178</v>
      </c>
      <c r="C1291" s="5" t="s">
        <v>93</v>
      </c>
      <c r="D1291" s="9" t="s">
        <v>64</v>
      </c>
      <c r="E1291" s="11">
        <v>3.8138801497E10</v>
      </c>
      <c r="F1291" s="12">
        <v>0.036</v>
      </c>
      <c r="G1291" s="12">
        <v>661.0</v>
      </c>
      <c r="H1291" s="12">
        <v>0.065</v>
      </c>
      <c r="I1291" s="10"/>
    </row>
    <row r="1292">
      <c r="A1292" s="7" t="str">
        <f t="shared" si="1"/>
        <v>Kuwait-Middle East2003</v>
      </c>
      <c r="B1292" s="8" t="s">
        <v>178</v>
      </c>
      <c r="C1292" s="5" t="s">
        <v>93</v>
      </c>
      <c r="D1292" s="9" t="s">
        <v>65</v>
      </c>
      <c r="E1292" s="11">
        <v>4.7875837662E10</v>
      </c>
      <c r="F1292" s="12">
        <v>0.032</v>
      </c>
      <c r="G1292" s="12">
        <v>728.0</v>
      </c>
      <c r="H1292" s="12">
        <v>0.054</v>
      </c>
      <c r="I1292" s="10"/>
    </row>
    <row r="1293">
      <c r="A1293" s="7" t="str">
        <f t="shared" si="1"/>
        <v>Kuwait-Middle East2004</v>
      </c>
      <c r="B1293" s="8" t="s">
        <v>178</v>
      </c>
      <c r="C1293" s="5" t="s">
        <v>93</v>
      </c>
      <c r="D1293" s="9" t="s">
        <v>66</v>
      </c>
      <c r="E1293" s="11">
        <v>5.9440511982E10</v>
      </c>
      <c r="F1293" s="12">
        <v>0.027</v>
      </c>
      <c r="G1293" s="12">
        <v>743.0</v>
      </c>
      <c r="H1293" s="12">
        <v>0.056</v>
      </c>
      <c r="I1293" s="10"/>
    </row>
    <row r="1294">
      <c r="A1294" s="7" t="str">
        <f t="shared" si="1"/>
        <v>Kuwait-Middle East2005</v>
      </c>
      <c r="B1294" s="8" t="s">
        <v>178</v>
      </c>
      <c r="C1294" s="5" t="s">
        <v>93</v>
      </c>
      <c r="D1294" s="9" t="s">
        <v>67</v>
      </c>
      <c r="E1294" s="11">
        <v>8.0797945205E10</v>
      </c>
      <c r="F1294" s="12">
        <v>0.024</v>
      </c>
      <c r="G1294" s="12">
        <v>834.0</v>
      </c>
      <c r="H1294" s="12">
        <v>0.075</v>
      </c>
      <c r="I1294" s="10"/>
    </row>
    <row r="1295">
      <c r="A1295" s="7" t="str">
        <f t="shared" si="1"/>
        <v>Kuwait-Middle East2006</v>
      </c>
      <c r="B1295" s="8" t="s">
        <v>178</v>
      </c>
      <c r="C1295" s="5" t="s">
        <v>93</v>
      </c>
      <c r="D1295" s="9" t="s">
        <v>68</v>
      </c>
      <c r="E1295" s="11">
        <v>1.02E11</v>
      </c>
      <c r="F1295" s="12">
        <v>0.022</v>
      </c>
      <c r="G1295" s="12">
        <v>943.0</v>
      </c>
      <c r="H1295" s="12">
        <v>0.086</v>
      </c>
      <c r="I1295" s="10"/>
    </row>
    <row r="1296">
      <c r="A1296" s="7" t="str">
        <f t="shared" si="1"/>
        <v>Kuwait-Middle East2007</v>
      </c>
      <c r="B1296" s="8" t="s">
        <v>178</v>
      </c>
      <c r="C1296" s="5" t="s">
        <v>93</v>
      </c>
      <c r="D1296" s="9" t="s">
        <v>69</v>
      </c>
      <c r="E1296" s="11">
        <v>1.15E11</v>
      </c>
      <c r="F1296" s="12">
        <v>0.021</v>
      </c>
      <c r="G1296" s="12">
        <v>954.0</v>
      </c>
      <c r="H1296" s="12">
        <v>0.085</v>
      </c>
      <c r="I1296" s="10"/>
    </row>
    <row r="1297">
      <c r="A1297" s="7" t="str">
        <f t="shared" si="1"/>
        <v>Kuwait-Middle East2008</v>
      </c>
      <c r="B1297" s="8" t="s">
        <v>178</v>
      </c>
      <c r="C1297" s="5" t="s">
        <v>93</v>
      </c>
      <c r="D1297" s="9" t="s">
        <v>70</v>
      </c>
      <c r="E1297" s="11">
        <v>1.47E11</v>
      </c>
      <c r="F1297" s="12">
        <v>0.019</v>
      </c>
      <c r="G1297" s="12">
        <v>1049.0</v>
      </c>
      <c r="H1297" s="12">
        <v>0.076</v>
      </c>
      <c r="I1297" s="10"/>
    </row>
    <row r="1298">
      <c r="A1298" s="7" t="str">
        <f t="shared" si="1"/>
        <v>Kuwait-Middle East2009</v>
      </c>
      <c r="B1298" s="8" t="s">
        <v>178</v>
      </c>
      <c r="C1298" s="5" t="s">
        <v>93</v>
      </c>
      <c r="D1298" s="9" t="s">
        <v>71</v>
      </c>
      <c r="E1298" s="11">
        <v>1.06E11</v>
      </c>
      <c r="F1298" s="12">
        <v>0.039</v>
      </c>
      <c r="G1298" s="12">
        <v>1463.0</v>
      </c>
      <c r="H1298" s="12">
        <v>0.062</v>
      </c>
      <c r="I1298" s="10"/>
    </row>
    <row r="1299">
      <c r="A1299" s="7" t="str">
        <f t="shared" si="1"/>
        <v>Kuwait-Middle East2010</v>
      </c>
      <c r="B1299" s="8" t="s">
        <v>178</v>
      </c>
      <c r="C1299" s="5" t="s">
        <v>93</v>
      </c>
      <c r="D1299" s="9" t="s">
        <v>72</v>
      </c>
      <c r="E1299" s="11">
        <v>1.2E11</v>
      </c>
      <c r="F1299" s="12">
        <v>0.028</v>
      </c>
      <c r="G1299" s="12">
        <v>1116.0</v>
      </c>
      <c r="H1299" s="12">
        <v>0.049</v>
      </c>
      <c r="I1299" s="10"/>
    </row>
    <row r="1300">
      <c r="A1300" s="7" t="str">
        <f t="shared" si="1"/>
        <v>Kuwait-Middle East2011</v>
      </c>
      <c r="B1300" s="8" t="s">
        <v>178</v>
      </c>
      <c r="C1300" s="5" t="s">
        <v>93</v>
      </c>
      <c r="D1300" s="9" t="s">
        <v>73</v>
      </c>
      <c r="E1300" s="11">
        <v>1.61E11</v>
      </c>
      <c r="F1300" s="12">
        <v>0.026</v>
      </c>
      <c r="G1300" s="12">
        <v>1349.0</v>
      </c>
      <c r="H1300" s="12">
        <v>0.052</v>
      </c>
      <c r="I1300" s="10"/>
    </row>
    <row r="1301">
      <c r="A1301" s="7" t="str">
        <f t="shared" si="1"/>
        <v>Kuwait-Middle East2012</v>
      </c>
      <c r="B1301" s="8" t="s">
        <v>178</v>
      </c>
      <c r="C1301" s="5" t="s">
        <v>93</v>
      </c>
      <c r="D1301" s="9" t="s">
        <v>74</v>
      </c>
      <c r="E1301" s="11">
        <v>1.83E11</v>
      </c>
      <c r="F1301" s="12">
        <v>0.025</v>
      </c>
      <c r="G1301" s="12">
        <v>1428.0</v>
      </c>
      <c r="H1301" s="12">
        <v>0.05</v>
      </c>
      <c r="I1301" s="10"/>
    </row>
    <row r="1302">
      <c r="A1302" s="7" t="str">
        <f t="shared" si="1"/>
        <v>Kyrgyzstan-Asia2000</v>
      </c>
      <c r="B1302" s="8" t="s">
        <v>179</v>
      </c>
      <c r="C1302" s="5" t="s">
        <v>61</v>
      </c>
      <c r="D1302" s="9" t="s">
        <v>62</v>
      </c>
      <c r="E1302" s="11">
        <v>1.369691955E9</v>
      </c>
      <c r="F1302" s="12">
        <v>0.047</v>
      </c>
      <c r="G1302" s="12">
        <v>13.0</v>
      </c>
      <c r="H1302" s="12">
        <v>0.519</v>
      </c>
      <c r="I1302" s="10"/>
    </row>
    <row r="1303">
      <c r="A1303" s="7" t="str">
        <f t="shared" si="1"/>
        <v>Kyrgyzstan-Asia2001</v>
      </c>
      <c r="B1303" s="8" t="s">
        <v>179</v>
      </c>
      <c r="C1303" s="5" t="s">
        <v>61</v>
      </c>
      <c r="D1303" s="9" t="s">
        <v>63</v>
      </c>
      <c r="E1303" s="11">
        <v>1.525113501E9</v>
      </c>
      <c r="F1303" s="12">
        <v>0.048</v>
      </c>
      <c r="G1303" s="12">
        <v>15.0</v>
      </c>
      <c r="H1303" s="12">
        <v>0.373</v>
      </c>
      <c r="I1303" s="10"/>
    </row>
    <row r="1304">
      <c r="A1304" s="7" t="str">
        <f t="shared" si="1"/>
        <v>Kyrgyzstan-Asia2002</v>
      </c>
      <c r="B1304" s="8" t="s">
        <v>179</v>
      </c>
      <c r="C1304" s="5" t="s">
        <v>61</v>
      </c>
      <c r="D1304" s="9" t="s">
        <v>64</v>
      </c>
      <c r="E1304" s="11">
        <v>1.605640633E9</v>
      </c>
      <c r="F1304" s="12">
        <v>0.054</v>
      </c>
      <c r="G1304" s="12">
        <v>17.0</v>
      </c>
      <c r="H1304" s="12">
        <v>0.248</v>
      </c>
      <c r="I1304" s="10"/>
    </row>
    <row r="1305">
      <c r="A1305" s="7" t="str">
        <f t="shared" si="1"/>
        <v>Kyrgyzstan-Asia2003</v>
      </c>
      <c r="B1305" s="8" t="s">
        <v>179</v>
      </c>
      <c r="C1305" s="5" t="s">
        <v>61</v>
      </c>
      <c r="D1305" s="9" t="s">
        <v>65</v>
      </c>
      <c r="E1305" s="11">
        <v>1.919012781E9</v>
      </c>
      <c r="F1305" s="12">
        <v>0.054</v>
      </c>
      <c r="G1305" s="12">
        <v>21.0</v>
      </c>
      <c r="H1305" s="12">
        <v>0.191</v>
      </c>
      <c r="I1305" s="10"/>
    </row>
    <row r="1306">
      <c r="A1306" s="7" t="str">
        <f t="shared" si="1"/>
        <v>Kyrgyzstan-Asia2004</v>
      </c>
      <c r="B1306" s="8" t="s">
        <v>179</v>
      </c>
      <c r="C1306" s="5" t="s">
        <v>61</v>
      </c>
      <c r="D1306" s="9" t="s">
        <v>66</v>
      </c>
      <c r="E1306" s="11">
        <v>2.211535312E9</v>
      </c>
      <c r="F1306" s="12">
        <v>0.056</v>
      </c>
      <c r="G1306" s="12">
        <v>25.0</v>
      </c>
      <c r="H1306" s="12">
        <v>0.293</v>
      </c>
      <c r="I1306" s="10"/>
    </row>
    <row r="1307">
      <c r="A1307" s="7" t="str">
        <f t="shared" si="1"/>
        <v>Kyrgyzstan-Asia2005</v>
      </c>
      <c r="B1307" s="8" t="s">
        <v>179</v>
      </c>
      <c r="C1307" s="5" t="s">
        <v>61</v>
      </c>
      <c r="D1307" s="9" t="s">
        <v>67</v>
      </c>
      <c r="E1307" s="11">
        <v>2.459876152E9</v>
      </c>
      <c r="F1307" s="12">
        <v>0.058</v>
      </c>
      <c r="G1307" s="12">
        <v>28.0</v>
      </c>
      <c r="H1307" s="12">
        <v>0.266</v>
      </c>
      <c r="I1307" s="10"/>
    </row>
    <row r="1308">
      <c r="A1308" s="7" t="str">
        <f t="shared" si="1"/>
        <v>Kyrgyzstan-Asia2006</v>
      </c>
      <c r="B1308" s="8" t="s">
        <v>179</v>
      </c>
      <c r="C1308" s="5" t="s">
        <v>61</v>
      </c>
      <c r="D1308" s="9" t="s">
        <v>68</v>
      </c>
      <c r="E1308" s="11">
        <v>2.834168889E9</v>
      </c>
      <c r="F1308" s="12">
        <v>0.067</v>
      </c>
      <c r="G1308" s="12">
        <v>38.0</v>
      </c>
      <c r="H1308" s="12">
        <v>0.232</v>
      </c>
      <c r="I1308" s="10"/>
    </row>
    <row r="1309">
      <c r="A1309" s="7" t="str">
        <f t="shared" si="1"/>
        <v>Kyrgyzstan-Asia2007</v>
      </c>
      <c r="B1309" s="8" t="s">
        <v>179</v>
      </c>
      <c r="C1309" s="5" t="s">
        <v>61</v>
      </c>
      <c r="D1309" s="9" t="s">
        <v>69</v>
      </c>
      <c r="E1309" s="11">
        <v>3.802566171E9</v>
      </c>
      <c r="F1309" s="12">
        <v>0.069</v>
      </c>
      <c r="G1309" s="12">
        <v>51.0</v>
      </c>
      <c r="H1309" s="12">
        <v>0.253</v>
      </c>
      <c r="I1309" s="10"/>
    </row>
    <row r="1310">
      <c r="A1310" s="7" t="str">
        <f t="shared" si="1"/>
        <v>Kyrgyzstan-Asia2008</v>
      </c>
      <c r="B1310" s="8" t="s">
        <v>179</v>
      </c>
      <c r="C1310" s="5" t="s">
        <v>61</v>
      </c>
      <c r="D1310" s="9" t="s">
        <v>70</v>
      </c>
      <c r="E1310" s="11">
        <v>5.139957785E9</v>
      </c>
      <c r="F1310" s="12">
        <v>0.061</v>
      </c>
      <c r="G1310" s="12">
        <v>60.0</v>
      </c>
      <c r="H1310" s="12">
        <v>0.199</v>
      </c>
      <c r="I1310" s="10"/>
    </row>
    <row r="1311">
      <c r="A1311" s="7" t="str">
        <f t="shared" si="1"/>
        <v>Kyrgyzstan-Asia2009</v>
      </c>
      <c r="B1311" s="8" t="s">
        <v>179</v>
      </c>
      <c r="C1311" s="5" t="s">
        <v>61</v>
      </c>
      <c r="D1311" s="9" t="s">
        <v>71</v>
      </c>
      <c r="E1311" s="11">
        <v>4.690062255E9</v>
      </c>
      <c r="F1311" s="12">
        <v>0.068</v>
      </c>
      <c r="G1311" s="12">
        <v>61.0</v>
      </c>
      <c r="H1311" s="12">
        <v>0.23</v>
      </c>
      <c r="I1311" s="10"/>
    </row>
    <row r="1312">
      <c r="A1312" s="7" t="str">
        <f t="shared" si="1"/>
        <v>Kyrgyzstan-Asia2010</v>
      </c>
      <c r="B1312" s="8" t="s">
        <v>179</v>
      </c>
      <c r="C1312" s="5" t="s">
        <v>61</v>
      </c>
      <c r="D1312" s="9" t="s">
        <v>72</v>
      </c>
      <c r="E1312" s="11">
        <v>4.794357795E9</v>
      </c>
      <c r="F1312" s="12">
        <v>0.067</v>
      </c>
      <c r="G1312" s="12">
        <v>60.0</v>
      </c>
      <c r="H1312" s="12">
        <v>0.315</v>
      </c>
      <c r="I1312" s="10"/>
    </row>
    <row r="1313">
      <c r="A1313" s="7" t="str">
        <f t="shared" si="1"/>
        <v>Kyrgyzstan-Asia2011</v>
      </c>
      <c r="B1313" s="8" t="s">
        <v>179</v>
      </c>
      <c r="C1313" s="5" t="s">
        <v>61</v>
      </c>
      <c r="D1313" s="9" t="s">
        <v>73</v>
      </c>
      <c r="E1313" s="11">
        <v>6.197766119E9</v>
      </c>
      <c r="F1313" s="12">
        <v>0.062</v>
      </c>
      <c r="G1313" s="12">
        <v>71.0</v>
      </c>
      <c r="H1313" s="12">
        <v>0.402</v>
      </c>
      <c r="I1313" s="10"/>
    </row>
    <row r="1314">
      <c r="A1314" s="7" t="str">
        <f t="shared" si="1"/>
        <v>Kyrgyzstan-Asia2012</v>
      </c>
      <c r="B1314" s="8" t="s">
        <v>179</v>
      </c>
      <c r="C1314" s="5" t="s">
        <v>61</v>
      </c>
      <c r="D1314" s="9" t="s">
        <v>74</v>
      </c>
      <c r="E1314" s="11">
        <v>6.605133551E9</v>
      </c>
      <c r="F1314" s="12">
        <v>0.071</v>
      </c>
      <c r="G1314" s="12">
        <v>84.0</v>
      </c>
      <c r="H1314" s="12">
        <v>0.128</v>
      </c>
      <c r="I1314" s="10"/>
    </row>
    <row r="1315">
      <c r="A1315" s="7" t="str">
        <f t="shared" si="1"/>
        <v>Laos-Asia2000</v>
      </c>
      <c r="B1315" s="8" t="s">
        <v>180</v>
      </c>
      <c r="C1315" s="5" t="s">
        <v>61</v>
      </c>
      <c r="D1315" s="9" t="s">
        <v>62</v>
      </c>
      <c r="E1315" s="11">
        <v>1.731198022E9</v>
      </c>
      <c r="F1315" s="12">
        <v>0.033</v>
      </c>
      <c r="G1315" s="12">
        <v>11.0</v>
      </c>
      <c r="H1315" s="12">
        <v>0.32</v>
      </c>
      <c r="I1315" s="10"/>
    </row>
    <row r="1316">
      <c r="A1316" s="7" t="str">
        <f t="shared" si="1"/>
        <v>Laos-Asia2001</v>
      </c>
      <c r="B1316" s="8" t="s">
        <v>180</v>
      </c>
      <c r="C1316" s="5" t="s">
        <v>61</v>
      </c>
      <c r="D1316" s="9" t="s">
        <v>63</v>
      </c>
      <c r="E1316" s="11">
        <v>1.768619058E9</v>
      </c>
      <c r="F1316" s="12">
        <v>0.041</v>
      </c>
      <c r="G1316" s="12">
        <v>13.0</v>
      </c>
      <c r="H1316" s="12">
        <v>0.262</v>
      </c>
      <c r="I1316" s="10"/>
    </row>
    <row r="1317">
      <c r="A1317" s="7" t="str">
        <f t="shared" si="1"/>
        <v>Laos-Asia2002</v>
      </c>
      <c r="B1317" s="8" t="s">
        <v>180</v>
      </c>
      <c r="C1317" s="5" t="s">
        <v>61</v>
      </c>
      <c r="D1317" s="9" t="s">
        <v>64</v>
      </c>
      <c r="E1317" s="11">
        <v>1.758176653E9</v>
      </c>
      <c r="F1317" s="12">
        <v>0.04</v>
      </c>
      <c r="G1317" s="12">
        <v>13.0</v>
      </c>
      <c r="H1317" s="12">
        <v>0.293</v>
      </c>
      <c r="I1317" s="10"/>
    </row>
    <row r="1318">
      <c r="A1318" s="7" t="str">
        <f t="shared" si="1"/>
        <v>Laos-Asia2003</v>
      </c>
      <c r="B1318" s="8" t="s">
        <v>180</v>
      </c>
      <c r="C1318" s="5" t="s">
        <v>61</v>
      </c>
      <c r="D1318" s="9" t="s">
        <v>65</v>
      </c>
      <c r="E1318" s="11">
        <v>2.023324407E9</v>
      </c>
      <c r="F1318" s="12">
        <v>0.049</v>
      </c>
      <c r="G1318" s="12">
        <v>18.0</v>
      </c>
      <c r="H1318" s="12">
        <v>0.305</v>
      </c>
      <c r="I1318" s="10"/>
    </row>
    <row r="1319">
      <c r="A1319" s="7" t="str">
        <f t="shared" si="1"/>
        <v>Laos-Asia2004</v>
      </c>
      <c r="B1319" s="8" t="s">
        <v>180</v>
      </c>
      <c r="C1319" s="5" t="s">
        <v>61</v>
      </c>
      <c r="D1319" s="9" t="s">
        <v>66</v>
      </c>
      <c r="E1319" s="11">
        <v>2.36639812E9</v>
      </c>
      <c r="F1319" s="12">
        <v>0.046</v>
      </c>
      <c r="G1319" s="12">
        <v>19.0</v>
      </c>
      <c r="H1319" s="12">
        <v>0.293</v>
      </c>
      <c r="I1319" s="10"/>
    </row>
    <row r="1320">
      <c r="A1320" s="7" t="str">
        <f t="shared" si="1"/>
        <v>Laos-Asia2005</v>
      </c>
      <c r="B1320" s="8" t="s">
        <v>180</v>
      </c>
      <c r="C1320" s="5" t="s">
        <v>61</v>
      </c>
      <c r="D1320" s="9" t="s">
        <v>67</v>
      </c>
      <c r="E1320" s="11">
        <v>2.735550177E9</v>
      </c>
      <c r="F1320" s="12">
        <v>0.043</v>
      </c>
      <c r="G1320" s="12">
        <v>20.0</v>
      </c>
      <c r="H1320" s="12">
        <v>0.268</v>
      </c>
      <c r="I1320" s="10"/>
    </row>
    <row r="1321">
      <c r="A1321" s="7" t="str">
        <f t="shared" si="1"/>
        <v>Laos-Asia2006</v>
      </c>
      <c r="B1321" s="8" t="s">
        <v>180</v>
      </c>
      <c r="C1321" s="5" t="s">
        <v>61</v>
      </c>
      <c r="D1321" s="9" t="s">
        <v>68</v>
      </c>
      <c r="E1321" s="11">
        <v>3.452895836E9</v>
      </c>
      <c r="F1321" s="12">
        <v>0.043</v>
      </c>
      <c r="G1321" s="12">
        <v>25.0</v>
      </c>
      <c r="H1321" s="12">
        <v>0.3</v>
      </c>
      <c r="I1321" s="10"/>
    </row>
    <row r="1322">
      <c r="A1322" s="7" t="str">
        <f t="shared" si="1"/>
        <v>Laos-Asia2007</v>
      </c>
      <c r="B1322" s="8" t="s">
        <v>180</v>
      </c>
      <c r="C1322" s="5" t="s">
        <v>61</v>
      </c>
      <c r="D1322" s="9" t="s">
        <v>69</v>
      </c>
      <c r="E1322" s="11">
        <v>4.22294553E9</v>
      </c>
      <c r="F1322" s="12">
        <v>0.042</v>
      </c>
      <c r="G1322" s="12">
        <v>29.0</v>
      </c>
      <c r="H1322" s="12">
        <v>0.285</v>
      </c>
      <c r="I1322" s="10"/>
    </row>
    <row r="1323">
      <c r="A1323" s="7" t="str">
        <f t="shared" si="1"/>
        <v>Laos-Asia2008</v>
      </c>
      <c r="B1323" s="8" t="s">
        <v>180</v>
      </c>
      <c r="C1323" s="5" t="s">
        <v>61</v>
      </c>
      <c r="D1323" s="9" t="s">
        <v>70</v>
      </c>
      <c r="E1323" s="11">
        <v>5.443930125E9</v>
      </c>
      <c r="F1323" s="12">
        <v>0.041</v>
      </c>
      <c r="G1323" s="12">
        <v>36.0</v>
      </c>
      <c r="H1323" s="12">
        <v>0.24</v>
      </c>
      <c r="I1323" s="10"/>
    </row>
    <row r="1324">
      <c r="A1324" s="7" t="str">
        <f t="shared" si="1"/>
        <v>Laos-Asia2009</v>
      </c>
      <c r="B1324" s="8" t="s">
        <v>180</v>
      </c>
      <c r="C1324" s="5" t="s">
        <v>61</v>
      </c>
      <c r="D1324" s="9" t="s">
        <v>71</v>
      </c>
      <c r="E1324" s="11">
        <v>5.832882922E9</v>
      </c>
      <c r="F1324" s="12">
        <v>0.036</v>
      </c>
      <c r="G1324" s="12">
        <v>34.0</v>
      </c>
      <c r="H1324" s="12">
        <v>0.248</v>
      </c>
      <c r="I1324" s="10"/>
    </row>
    <row r="1325">
      <c r="A1325" s="7" t="str">
        <f t="shared" si="1"/>
        <v>Laos-Asia2010</v>
      </c>
      <c r="B1325" s="8" t="s">
        <v>180</v>
      </c>
      <c r="C1325" s="5" t="s">
        <v>61</v>
      </c>
      <c r="D1325" s="9" t="s">
        <v>72</v>
      </c>
      <c r="E1325" s="11">
        <v>7.181441152E9</v>
      </c>
      <c r="F1325" s="12">
        <v>0.026</v>
      </c>
      <c r="G1325" s="12">
        <v>29.0</v>
      </c>
      <c r="H1325" s="12">
        <v>0.226</v>
      </c>
      <c r="I1325" s="10"/>
    </row>
    <row r="1326">
      <c r="A1326" s="7" t="str">
        <f t="shared" si="1"/>
        <v>Laos-Asia2011</v>
      </c>
      <c r="B1326" s="8" t="s">
        <v>180</v>
      </c>
      <c r="C1326" s="5" t="s">
        <v>61</v>
      </c>
      <c r="D1326" s="9" t="s">
        <v>73</v>
      </c>
      <c r="E1326" s="11">
        <v>8.254088067E9</v>
      </c>
      <c r="F1326" s="12">
        <v>0.028</v>
      </c>
      <c r="G1326" s="12">
        <v>35.0</v>
      </c>
      <c r="H1326" s="10">
        <f t="shared" ref="H1326:H1327" si="58">if(AND(C2=C3,D2=D2+1,ISBLANK(H3)),H2,H3)</f>
        <v>0.18</v>
      </c>
      <c r="I1326" s="10"/>
    </row>
    <row r="1327">
      <c r="A1327" s="7" t="str">
        <f t="shared" si="1"/>
        <v>Laos-Asia2012</v>
      </c>
      <c r="B1327" s="8" t="s">
        <v>180</v>
      </c>
      <c r="C1327" s="5" t="s">
        <v>61</v>
      </c>
      <c r="D1327" s="9" t="s">
        <v>74</v>
      </c>
      <c r="E1327" s="11">
        <v>9.386913253E9</v>
      </c>
      <c r="F1327" s="12">
        <v>0.029</v>
      </c>
      <c r="G1327" s="12">
        <v>40.0</v>
      </c>
      <c r="H1327" s="10">
        <f t="shared" si="58"/>
        <v>0.18</v>
      </c>
      <c r="I1327" s="10"/>
    </row>
    <row r="1328">
      <c r="A1328" s="7" t="str">
        <f t="shared" si="1"/>
        <v>Latvia-Europe2000</v>
      </c>
      <c r="B1328" s="8" t="s">
        <v>181</v>
      </c>
      <c r="C1328" s="5" t="s">
        <v>76</v>
      </c>
      <c r="D1328" s="9" t="s">
        <v>62</v>
      </c>
      <c r="E1328" s="11">
        <v>7.833068425E9</v>
      </c>
      <c r="F1328" s="12">
        <v>0.06</v>
      </c>
      <c r="G1328" s="12">
        <v>197.0</v>
      </c>
      <c r="H1328" s="12">
        <v>0.119</v>
      </c>
      <c r="I1328" s="10"/>
    </row>
    <row r="1329">
      <c r="A1329" s="7" t="str">
        <f t="shared" si="1"/>
        <v>Latvia-Europe2001</v>
      </c>
      <c r="B1329" s="8" t="s">
        <v>181</v>
      </c>
      <c r="C1329" s="5" t="s">
        <v>76</v>
      </c>
      <c r="D1329" s="9" t="s">
        <v>63</v>
      </c>
      <c r="E1329" s="11">
        <v>8.313047744E9</v>
      </c>
      <c r="F1329" s="12">
        <v>0.062</v>
      </c>
      <c r="G1329" s="12">
        <v>215.0</v>
      </c>
      <c r="H1329" s="12">
        <v>0.112</v>
      </c>
      <c r="I1329" s="10"/>
    </row>
    <row r="1330">
      <c r="A1330" s="7" t="str">
        <f t="shared" si="1"/>
        <v>Latvia-Europe2002</v>
      </c>
      <c r="B1330" s="8" t="s">
        <v>181</v>
      </c>
      <c r="C1330" s="5" t="s">
        <v>76</v>
      </c>
      <c r="D1330" s="9" t="s">
        <v>64</v>
      </c>
      <c r="E1330" s="11">
        <v>9.31478408E9</v>
      </c>
      <c r="F1330" s="12">
        <v>0.063</v>
      </c>
      <c r="G1330" s="12">
        <v>248.0</v>
      </c>
      <c r="H1330" s="12">
        <v>0.08</v>
      </c>
      <c r="I1330" s="10"/>
    </row>
    <row r="1331">
      <c r="A1331" s="7" t="str">
        <f t="shared" si="1"/>
        <v>Latvia-Europe2003</v>
      </c>
      <c r="B1331" s="8" t="s">
        <v>181</v>
      </c>
      <c r="C1331" s="5" t="s">
        <v>76</v>
      </c>
      <c r="D1331" s="9" t="s">
        <v>65</v>
      </c>
      <c r="E1331" s="11">
        <v>1.1186452601E10</v>
      </c>
      <c r="F1331" s="12">
        <v>0.062</v>
      </c>
      <c r="G1331" s="12">
        <v>295.0</v>
      </c>
      <c r="H1331" s="12">
        <v>0.054</v>
      </c>
      <c r="I1331" s="10"/>
    </row>
    <row r="1332">
      <c r="A1332" s="7" t="str">
        <f t="shared" si="1"/>
        <v>Latvia-Europe2004</v>
      </c>
      <c r="B1332" s="8" t="s">
        <v>181</v>
      </c>
      <c r="C1332" s="5" t="s">
        <v>76</v>
      </c>
      <c r="D1332" s="9" t="s">
        <v>66</v>
      </c>
      <c r="E1332" s="11">
        <v>1.3761569545E10</v>
      </c>
      <c r="F1332" s="12">
        <v>0.065</v>
      </c>
      <c r="G1332" s="12">
        <v>387.0</v>
      </c>
      <c r="H1332" s="12">
        <v>0.074</v>
      </c>
      <c r="I1332" s="10"/>
    </row>
    <row r="1333">
      <c r="A1333" s="7" t="str">
        <f t="shared" si="1"/>
        <v>Latvia-Europe2005</v>
      </c>
      <c r="B1333" s="8" t="s">
        <v>181</v>
      </c>
      <c r="C1333" s="5" t="s">
        <v>76</v>
      </c>
      <c r="D1333" s="9" t="s">
        <v>67</v>
      </c>
      <c r="E1333" s="11">
        <v>1.6041840426E10</v>
      </c>
      <c r="F1333" s="12">
        <v>0.064</v>
      </c>
      <c r="G1333" s="12">
        <v>442.0</v>
      </c>
      <c r="H1333" s="12">
        <v>0.061</v>
      </c>
      <c r="I1333" s="10"/>
    </row>
    <row r="1334">
      <c r="A1334" s="7" t="str">
        <f t="shared" si="1"/>
        <v>Latvia-Europe2006</v>
      </c>
      <c r="B1334" s="8" t="s">
        <v>181</v>
      </c>
      <c r="C1334" s="5" t="s">
        <v>76</v>
      </c>
      <c r="D1334" s="9" t="s">
        <v>68</v>
      </c>
      <c r="E1334" s="11">
        <v>1.9935046397E10</v>
      </c>
      <c r="F1334" s="12">
        <v>0.068</v>
      </c>
      <c r="G1334" s="12">
        <v>590.0</v>
      </c>
      <c r="H1334" s="12">
        <v>0.073</v>
      </c>
      <c r="I1334" s="10"/>
    </row>
    <row r="1335">
      <c r="A1335" s="7" t="str">
        <f t="shared" si="1"/>
        <v>Latvia-Europe2007</v>
      </c>
      <c r="B1335" s="8" t="s">
        <v>181</v>
      </c>
      <c r="C1335" s="5" t="s">
        <v>76</v>
      </c>
      <c r="D1335" s="9" t="s">
        <v>69</v>
      </c>
      <c r="E1335" s="11">
        <v>2.8765687042E10</v>
      </c>
      <c r="F1335" s="12">
        <v>0.07</v>
      </c>
      <c r="G1335" s="12">
        <v>883.0</v>
      </c>
      <c r="H1335" s="12">
        <v>0.109</v>
      </c>
      <c r="I1335" s="10"/>
    </row>
    <row r="1336">
      <c r="A1336" s="7" t="str">
        <f t="shared" si="1"/>
        <v>Latvia-Europe2008</v>
      </c>
      <c r="B1336" s="8" t="s">
        <v>181</v>
      </c>
      <c r="C1336" s="5" t="s">
        <v>76</v>
      </c>
      <c r="D1336" s="9" t="s">
        <v>70</v>
      </c>
      <c r="E1336" s="11">
        <v>3.366936772E10</v>
      </c>
      <c r="F1336" s="12">
        <v>0.066</v>
      </c>
      <c r="G1336" s="12">
        <v>979.0</v>
      </c>
      <c r="H1336" s="12">
        <v>0.119</v>
      </c>
      <c r="I1336" s="10"/>
    </row>
    <row r="1337">
      <c r="A1337" s="7" t="str">
        <f t="shared" si="1"/>
        <v>Latvia-Europe2009</v>
      </c>
      <c r="B1337" s="8" t="s">
        <v>181</v>
      </c>
      <c r="C1337" s="5" t="s">
        <v>76</v>
      </c>
      <c r="D1337" s="9" t="s">
        <v>71</v>
      </c>
      <c r="E1337" s="11">
        <v>2.587578125E10</v>
      </c>
      <c r="F1337" s="12">
        <v>0.068</v>
      </c>
      <c r="G1337" s="12">
        <v>784.0</v>
      </c>
      <c r="H1337" s="12">
        <v>0.162</v>
      </c>
      <c r="I1337" s="10"/>
    </row>
    <row r="1338">
      <c r="A1338" s="7" t="str">
        <f t="shared" si="1"/>
        <v>Latvia-Europe2010</v>
      </c>
      <c r="B1338" s="8" t="s">
        <v>181</v>
      </c>
      <c r="C1338" s="5" t="s">
        <v>76</v>
      </c>
      <c r="D1338" s="9" t="s">
        <v>72</v>
      </c>
      <c r="E1338" s="11">
        <v>2.400968046E10</v>
      </c>
      <c r="F1338" s="12">
        <v>0.065</v>
      </c>
      <c r="G1338" s="12">
        <v>742.0</v>
      </c>
      <c r="H1338" s="12">
        <v>0.096</v>
      </c>
      <c r="I1338" s="10"/>
    </row>
    <row r="1339">
      <c r="A1339" s="7" t="str">
        <f t="shared" si="1"/>
        <v>Latvia-Europe2011</v>
      </c>
      <c r="B1339" s="8" t="s">
        <v>181</v>
      </c>
      <c r="C1339" s="5" t="s">
        <v>76</v>
      </c>
      <c r="D1339" s="9" t="s">
        <v>73</v>
      </c>
      <c r="E1339" s="11">
        <v>2.8480338368E10</v>
      </c>
      <c r="F1339" s="12">
        <v>0.06</v>
      </c>
      <c r="G1339" s="12">
        <v>826.0</v>
      </c>
      <c r="H1339" s="12">
        <v>0.064</v>
      </c>
      <c r="I1339" s="10"/>
    </row>
    <row r="1340">
      <c r="A1340" s="7" t="str">
        <f t="shared" si="1"/>
        <v>Latvia-Europe2012</v>
      </c>
      <c r="B1340" s="8" t="s">
        <v>181</v>
      </c>
      <c r="C1340" s="5" t="s">
        <v>76</v>
      </c>
      <c r="D1340" s="9" t="s">
        <v>74</v>
      </c>
      <c r="E1340" s="11">
        <v>2.8372577697E10</v>
      </c>
      <c r="F1340" s="12">
        <v>0.06</v>
      </c>
      <c r="G1340" s="12">
        <v>792.0</v>
      </c>
      <c r="H1340" s="12">
        <v>0.055</v>
      </c>
      <c r="I1340" s="10"/>
    </row>
    <row r="1341">
      <c r="A1341" s="7" t="str">
        <f t="shared" si="1"/>
        <v>Lebanon-Middle East2000</v>
      </c>
      <c r="B1341" s="8" t="s">
        <v>182</v>
      </c>
      <c r="C1341" s="5" t="s">
        <v>93</v>
      </c>
      <c r="D1341" s="9" t="s">
        <v>62</v>
      </c>
      <c r="E1341" s="11">
        <v>1.7260364842E10</v>
      </c>
      <c r="F1341" s="12">
        <v>0.109</v>
      </c>
      <c r="G1341" s="12">
        <v>579.0</v>
      </c>
      <c r="H1341" s="12">
        <v>0.182</v>
      </c>
      <c r="I1341" s="10"/>
    </row>
    <row r="1342">
      <c r="A1342" s="7" t="str">
        <f t="shared" si="1"/>
        <v>Lebanon-Middle East2001</v>
      </c>
      <c r="B1342" s="8" t="s">
        <v>182</v>
      </c>
      <c r="C1342" s="5" t="s">
        <v>93</v>
      </c>
      <c r="D1342" s="9" t="s">
        <v>63</v>
      </c>
      <c r="E1342" s="11">
        <v>1.7649751244E10</v>
      </c>
      <c r="F1342" s="12">
        <v>0.109</v>
      </c>
      <c r="G1342" s="12">
        <v>571.0</v>
      </c>
      <c r="H1342" s="12">
        <v>0.172</v>
      </c>
      <c r="I1342" s="10"/>
    </row>
    <row r="1343">
      <c r="A1343" s="7" t="str">
        <f t="shared" si="1"/>
        <v>Lebanon-Middle East2002</v>
      </c>
      <c r="B1343" s="8" t="s">
        <v>182</v>
      </c>
      <c r="C1343" s="5" t="s">
        <v>93</v>
      </c>
      <c r="D1343" s="9" t="s">
        <v>64</v>
      </c>
      <c r="E1343" s="11">
        <v>1.9152238806E10</v>
      </c>
      <c r="F1343" s="12">
        <v>0.1</v>
      </c>
      <c r="G1343" s="12">
        <v>546.0</v>
      </c>
      <c r="H1343" s="12">
        <v>0.166</v>
      </c>
      <c r="I1343" s="10"/>
    </row>
    <row r="1344">
      <c r="A1344" s="7" t="str">
        <f t="shared" si="1"/>
        <v>Lebanon-Middle East2003</v>
      </c>
      <c r="B1344" s="8" t="s">
        <v>182</v>
      </c>
      <c r="C1344" s="5" t="s">
        <v>93</v>
      </c>
      <c r="D1344" s="9" t="s">
        <v>65</v>
      </c>
      <c r="E1344" s="11">
        <v>2.008291874E10</v>
      </c>
      <c r="F1344" s="12">
        <v>0.093</v>
      </c>
      <c r="G1344" s="12">
        <v>498.0</v>
      </c>
      <c r="H1344" s="12">
        <v>0.134</v>
      </c>
      <c r="I1344" s="10"/>
    </row>
    <row r="1345">
      <c r="A1345" s="7" t="str">
        <f t="shared" si="1"/>
        <v>Lebanon-Middle East2004</v>
      </c>
      <c r="B1345" s="8" t="s">
        <v>182</v>
      </c>
      <c r="C1345" s="5" t="s">
        <v>93</v>
      </c>
      <c r="D1345" s="9" t="s">
        <v>66</v>
      </c>
      <c r="E1345" s="11">
        <v>2.0955223881E10</v>
      </c>
      <c r="F1345" s="12">
        <v>0.082</v>
      </c>
      <c r="G1345" s="12">
        <v>458.0</v>
      </c>
      <c r="H1345" s="12">
        <v>0.108</v>
      </c>
      <c r="I1345" s="10"/>
    </row>
    <row r="1346">
      <c r="A1346" s="7" t="str">
        <f t="shared" si="1"/>
        <v>Lebanon-Middle East2005</v>
      </c>
      <c r="B1346" s="8" t="s">
        <v>182</v>
      </c>
      <c r="C1346" s="5" t="s">
        <v>93</v>
      </c>
      <c r="D1346" s="9" t="s">
        <v>67</v>
      </c>
      <c r="E1346" s="11">
        <v>2.1287562189E10</v>
      </c>
      <c r="F1346" s="12">
        <v>0.078</v>
      </c>
      <c r="G1346" s="12">
        <v>420.0</v>
      </c>
      <c r="H1346" s="12">
        <v>0.106</v>
      </c>
      <c r="I1346" s="10"/>
    </row>
    <row r="1347">
      <c r="A1347" s="7" t="str">
        <f t="shared" si="1"/>
        <v>Lebanon-Middle East2006</v>
      </c>
      <c r="B1347" s="8" t="s">
        <v>182</v>
      </c>
      <c r="C1347" s="5" t="s">
        <v>93</v>
      </c>
      <c r="D1347" s="9" t="s">
        <v>68</v>
      </c>
      <c r="E1347" s="11">
        <v>2.1796351575E10</v>
      </c>
      <c r="F1347" s="12">
        <v>0.081</v>
      </c>
      <c r="G1347" s="12">
        <v>443.0</v>
      </c>
      <c r="H1347" s="12">
        <v>0.103</v>
      </c>
      <c r="I1347" s="10"/>
    </row>
    <row r="1348">
      <c r="A1348" s="7" t="str">
        <f t="shared" si="1"/>
        <v>Lebanon-Middle East2007</v>
      </c>
      <c r="B1348" s="8" t="s">
        <v>182</v>
      </c>
      <c r="C1348" s="5" t="s">
        <v>93</v>
      </c>
      <c r="D1348" s="9" t="s">
        <v>69</v>
      </c>
      <c r="E1348" s="11">
        <v>2.4577114428E10</v>
      </c>
      <c r="F1348" s="12">
        <v>0.08</v>
      </c>
      <c r="G1348" s="12">
        <v>480.0</v>
      </c>
      <c r="H1348" s="12">
        <v>0.103</v>
      </c>
      <c r="I1348" s="10"/>
    </row>
    <row r="1349">
      <c r="A1349" s="7" t="str">
        <f t="shared" si="1"/>
        <v>Lebanon-Middle East2008</v>
      </c>
      <c r="B1349" s="8" t="s">
        <v>182</v>
      </c>
      <c r="C1349" s="5" t="s">
        <v>93</v>
      </c>
      <c r="D1349" s="9" t="s">
        <v>70</v>
      </c>
      <c r="E1349" s="11">
        <v>2.8829850746E10</v>
      </c>
      <c r="F1349" s="12">
        <v>0.075</v>
      </c>
      <c r="G1349" s="12">
        <v>529.0</v>
      </c>
      <c r="H1349" s="12">
        <v>0.1</v>
      </c>
      <c r="I1349" s="10"/>
    </row>
    <row r="1350">
      <c r="A1350" s="7" t="str">
        <f t="shared" si="1"/>
        <v>Lebanon-Middle East2009</v>
      </c>
      <c r="B1350" s="8" t="s">
        <v>182</v>
      </c>
      <c r="C1350" s="5" t="s">
        <v>93</v>
      </c>
      <c r="D1350" s="9" t="s">
        <v>71</v>
      </c>
      <c r="E1350" s="11">
        <v>3.5139635158E10</v>
      </c>
      <c r="F1350" s="12">
        <v>0.074</v>
      </c>
      <c r="G1350" s="12">
        <v>604.0</v>
      </c>
      <c r="H1350" s="12">
        <v>0.096</v>
      </c>
      <c r="I1350" s="10"/>
    </row>
    <row r="1351">
      <c r="A1351" s="7" t="str">
        <f t="shared" si="1"/>
        <v>Lebanon-Middle East2010</v>
      </c>
      <c r="B1351" s="8" t="s">
        <v>182</v>
      </c>
      <c r="C1351" s="5" t="s">
        <v>93</v>
      </c>
      <c r="D1351" s="9" t="s">
        <v>72</v>
      </c>
      <c r="E1351" s="11">
        <v>3.8009950249E10</v>
      </c>
      <c r="F1351" s="12">
        <v>0.072</v>
      </c>
      <c r="G1351" s="12">
        <v>620.0</v>
      </c>
      <c r="H1351" s="12">
        <v>0.083</v>
      </c>
      <c r="I1351" s="10"/>
    </row>
    <row r="1352">
      <c r="A1352" s="7" t="str">
        <f t="shared" si="1"/>
        <v>Lebanon-Middle East2011</v>
      </c>
      <c r="B1352" s="8" t="s">
        <v>182</v>
      </c>
      <c r="C1352" s="5" t="s">
        <v>93</v>
      </c>
      <c r="D1352" s="9" t="s">
        <v>73</v>
      </c>
      <c r="E1352" s="11">
        <v>4.007893864E10</v>
      </c>
      <c r="F1352" s="12">
        <v>0.074</v>
      </c>
      <c r="G1352" s="12">
        <v>646.0</v>
      </c>
      <c r="H1352" s="12">
        <v>0.075</v>
      </c>
      <c r="I1352" s="10"/>
    </row>
    <row r="1353">
      <c r="A1353" s="7" t="str">
        <f t="shared" si="1"/>
        <v>Lebanon-Middle East2012</v>
      </c>
      <c r="B1353" s="8" t="s">
        <v>182</v>
      </c>
      <c r="C1353" s="5" t="s">
        <v>93</v>
      </c>
      <c r="D1353" s="9" t="s">
        <v>74</v>
      </c>
      <c r="E1353" s="11">
        <v>4.3205095854E10</v>
      </c>
      <c r="F1353" s="12">
        <v>0.076</v>
      </c>
      <c r="G1353" s="12">
        <v>675.0</v>
      </c>
      <c r="H1353" s="12">
        <v>0.072</v>
      </c>
      <c r="I1353" s="10"/>
    </row>
    <row r="1354">
      <c r="A1354" s="7" t="str">
        <f t="shared" si="1"/>
        <v>Lesotho-Africa2000</v>
      </c>
      <c r="B1354" s="8" t="s">
        <v>183</v>
      </c>
      <c r="C1354" s="5" t="s">
        <v>78</v>
      </c>
      <c r="D1354" s="9" t="s">
        <v>62</v>
      </c>
      <c r="E1354" s="11">
        <v>7.71200632E8</v>
      </c>
      <c r="F1354" s="12">
        <v>0.069</v>
      </c>
      <c r="G1354" s="12">
        <v>29.0</v>
      </c>
      <c r="H1354" s="12">
        <v>0.171</v>
      </c>
      <c r="I1354" s="10"/>
    </row>
    <row r="1355">
      <c r="A1355" s="7" t="str">
        <f t="shared" si="1"/>
        <v>Lesotho-Africa2001</v>
      </c>
      <c r="B1355" s="8" t="s">
        <v>183</v>
      </c>
      <c r="C1355" s="5" t="s">
        <v>78</v>
      </c>
      <c r="D1355" s="9" t="s">
        <v>63</v>
      </c>
      <c r="E1355" s="11">
        <v>7.06430933E8</v>
      </c>
      <c r="F1355" s="12">
        <v>0.075</v>
      </c>
      <c r="G1355" s="12">
        <v>28.0</v>
      </c>
      <c r="H1355" s="12">
        <v>0.166</v>
      </c>
      <c r="I1355" s="10"/>
    </row>
    <row r="1356">
      <c r="A1356" s="7" t="str">
        <f t="shared" si="1"/>
        <v>Lesotho-Africa2002</v>
      </c>
      <c r="B1356" s="8" t="s">
        <v>183</v>
      </c>
      <c r="C1356" s="5" t="s">
        <v>78</v>
      </c>
      <c r="D1356" s="9" t="s">
        <v>64</v>
      </c>
      <c r="E1356" s="11">
        <v>6.56802669E8</v>
      </c>
      <c r="F1356" s="12">
        <v>0.069</v>
      </c>
      <c r="G1356" s="12">
        <v>24.0</v>
      </c>
      <c r="H1356" s="12">
        <v>0.171</v>
      </c>
      <c r="I1356" s="10"/>
    </row>
    <row r="1357">
      <c r="A1357" s="7" t="str">
        <f t="shared" si="1"/>
        <v>Lesotho-Africa2003</v>
      </c>
      <c r="B1357" s="8" t="s">
        <v>183</v>
      </c>
      <c r="C1357" s="5" t="s">
        <v>78</v>
      </c>
      <c r="D1357" s="9" t="s">
        <v>65</v>
      </c>
      <c r="E1357" s="11">
        <v>9.69181551E8</v>
      </c>
      <c r="F1357" s="12">
        <v>0.071</v>
      </c>
      <c r="G1357" s="12">
        <v>36.0</v>
      </c>
      <c r="H1357" s="12">
        <v>0.16</v>
      </c>
      <c r="I1357" s="10"/>
    </row>
    <row r="1358">
      <c r="A1358" s="7" t="str">
        <f t="shared" si="1"/>
        <v>Lesotho-Africa2004</v>
      </c>
      <c r="B1358" s="8" t="s">
        <v>183</v>
      </c>
      <c r="C1358" s="5" t="s">
        <v>78</v>
      </c>
      <c r="D1358" s="9" t="s">
        <v>66</v>
      </c>
      <c r="E1358" s="11">
        <v>1.234197704E9</v>
      </c>
      <c r="F1358" s="12">
        <v>0.07</v>
      </c>
      <c r="G1358" s="12">
        <v>45.0</v>
      </c>
      <c r="H1358" s="12">
        <v>0.124</v>
      </c>
      <c r="I1358" s="10"/>
    </row>
    <row r="1359">
      <c r="A1359" s="7" t="str">
        <f t="shared" si="1"/>
        <v>Lesotho-Africa2005</v>
      </c>
      <c r="B1359" s="8" t="s">
        <v>183</v>
      </c>
      <c r="C1359" s="5" t="s">
        <v>78</v>
      </c>
      <c r="D1359" s="9" t="s">
        <v>67</v>
      </c>
      <c r="E1359" s="11">
        <v>1.368405301E9</v>
      </c>
      <c r="F1359" s="12">
        <v>0.063</v>
      </c>
      <c r="G1359" s="12">
        <v>45.0</v>
      </c>
      <c r="H1359" s="12">
        <v>0.117</v>
      </c>
      <c r="I1359" s="10"/>
    </row>
    <row r="1360">
      <c r="A1360" s="7" t="str">
        <f t="shared" si="1"/>
        <v>Lesotho-Africa2006</v>
      </c>
      <c r="B1360" s="8" t="s">
        <v>183</v>
      </c>
      <c r="C1360" s="5" t="s">
        <v>78</v>
      </c>
      <c r="D1360" s="9" t="s">
        <v>68</v>
      </c>
      <c r="E1360" s="11">
        <v>1.4288426E9</v>
      </c>
      <c r="F1360" s="12">
        <v>0.071</v>
      </c>
      <c r="G1360" s="12">
        <v>52.0</v>
      </c>
      <c r="H1360" s="12">
        <v>0.122</v>
      </c>
      <c r="I1360" s="10"/>
    </row>
    <row r="1361">
      <c r="A1361" s="7" t="str">
        <f t="shared" si="1"/>
        <v>Lesotho-Africa2007</v>
      </c>
      <c r="B1361" s="8" t="s">
        <v>183</v>
      </c>
      <c r="C1361" s="5" t="s">
        <v>78</v>
      </c>
      <c r="D1361" s="9" t="s">
        <v>69</v>
      </c>
      <c r="E1361" s="11">
        <v>1.597484736E9</v>
      </c>
      <c r="F1361" s="12">
        <v>0.085</v>
      </c>
      <c r="G1361" s="12">
        <v>69.0</v>
      </c>
      <c r="H1361" s="12">
        <v>0.141</v>
      </c>
      <c r="I1361" s="10"/>
    </row>
    <row r="1362">
      <c r="A1362" s="7" t="str">
        <f t="shared" si="1"/>
        <v>Lesotho-Africa2008</v>
      </c>
      <c r="B1362" s="8" t="s">
        <v>183</v>
      </c>
      <c r="C1362" s="5" t="s">
        <v>78</v>
      </c>
      <c r="D1362" s="9" t="s">
        <v>70</v>
      </c>
      <c r="E1362" s="11">
        <v>1.630667593E9</v>
      </c>
      <c r="F1362" s="12">
        <v>0.089</v>
      </c>
      <c r="G1362" s="12">
        <v>73.0</v>
      </c>
      <c r="H1362" s="12">
        <v>0.162</v>
      </c>
      <c r="I1362" s="10"/>
    </row>
    <row r="1363">
      <c r="A1363" s="7" t="str">
        <f t="shared" si="1"/>
        <v>Lesotho-Africa2009</v>
      </c>
      <c r="B1363" s="8" t="s">
        <v>183</v>
      </c>
      <c r="C1363" s="5" t="s">
        <v>78</v>
      </c>
      <c r="D1363" s="9" t="s">
        <v>71</v>
      </c>
      <c r="E1363" s="11">
        <v>1.708772782E9</v>
      </c>
      <c r="F1363" s="12">
        <v>0.098</v>
      </c>
      <c r="G1363" s="12">
        <v>84.0</v>
      </c>
      <c r="H1363" s="12">
        <v>0.13</v>
      </c>
      <c r="I1363" s="10"/>
    </row>
    <row r="1364">
      <c r="A1364" s="7" t="str">
        <f t="shared" si="1"/>
        <v>Lesotho-Africa2010</v>
      </c>
      <c r="B1364" s="8" t="s">
        <v>183</v>
      </c>
      <c r="C1364" s="5" t="s">
        <v>78</v>
      </c>
      <c r="D1364" s="9" t="s">
        <v>72</v>
      </c>
      <c r="E1364" s="11">
        <v>2.175685681E9</v>
      </c>
      <c r="F1364" s="12">
        <v>0.108</v>
      </c>
      <c r="G1364" s="12">
        <v>118.0</v>
      </c>
      <c r="H1364" s="12">
        <v>0.112</v>
      </c>
      <c r="I1364" s="10"/>
    </row>
    <row r="1365">
      <c r="A1365" s="7" t="str">
        <f t="shared" si="1"/>
        <v>Lesotho-Africa2011</v>
      </c>
      <c r="B1365" s="8" t="s">
        <v>183</v>
      </c>
      <c r="C1365" s="5" t="s">
        <v>78</v>
      </c>
      <c r="D1365" s="9" t="s">
        <v>73</v>
      </c>
      <c r="E1365" s="11">
        <v>2.487352968E9</v>
      </c>
      <c r="F1365" s="12">
        <v>0.117</v>
      </c>
      <c r="G1365" s="12">
        <v>146.0</v>
      </c>
      <c r="H1365" s="12">
        <v>0.104</v>
      </c>
      <c r="I1365" s="10"/>
    </row>
    <row r="1366">
      <c r="A1366" s="7" t="str">
        <f t="shared" si="1"/>
        <v>Lesotho-Africa2012</v>
      </c>
      <c r="B1366" s="8" t="s">
        <v>183</v>
      </c>
      <c r="C1366" s="5" t="s">
        <v>78</v>
      </c>
      <c r="D1366" s="9" t="s">
        <v>74</v>
      </c>
      <c r="E1366" s="11">
        <v>2.328196275E9</v>
      </c>
      <c r="F1366" s="12">
        <v>0.116</v>
      </c>
      <c r="G1366" s="12">
        <v>138.0</v>
      </c>
      <c r="H1366" s="12">
        <v>0.101</v>
      </c>
      <c r="I1366" s="10"/>
    </row>
    <row r="1367">
      <c r="A1367" s="7" t="str">
        <f t="shared" si="1"/>
        <v>Liberia-Africa2000</v>
      </c>
      <c r="B1367" s="8" t="s">
        <v>184</v>
      </c>
      <c r="C1367" s="5" t="s">
        <v>78</v>
      </c>
      <c r="D1367" s="9" t="s">
        <v>62</v>
      </c>
      <c r="E1367" s="11">
        <v>5.29064647E8</v>
      </c>
      <c r="F1367" s="12">
        <v>0.059</v>
      </c>
      <c r="G1367" s="12">
        <v>11.0</v>
      </c>
      <c r="H1367" s="12">
        <v>0.205</v>
      </c>
      <c r="I1367" s="10"/>
    </row>
    <row r="1368">
      <c r="A1368" s="7" t="str">
        <f t="shared" si="1"/>
        <v>Liberia-Africa2001</v>
      </c>
      <c r="B1368" s="8" t="s">
        <v>184</v>
      </c>
      <c r="C1368" s="5" t="s">
        <v>78</v>
      </c>
      <c r="D1368" s="9" t="s">
        <v>63</v>
      </c>
      <c r="E1368" s="11">
        <v>5.15E8</v>
      </c>
      <c r="F1368" s="12">
        <v>0.064</v>
      </c>
      <c r="G1368" s="12">
        <v>11.0</v>
      </c>
      <c r="H1368" s="12">
        <v>0.221</v>
      </c>
      <c r="I1368" s="10"/>
    </row>
    <row r="1369">
      <c r="A1369" s="7" t="str">
        <f t="shared" si="1"/>
        <v>Liberia-Africa2002</v>
      </c>
      <c r="B1369" s="8" t="s">
        <v>184</v>
      </c>
      <c r="C1369" s="5" t="s">
        <v>78</v>
      </c>
      <c r="D1369" s="9" t="s">
        <v>64</v>
      </c>
      <c r="E1369" s="11">
        <v>5.36E8</v>
      </c>
      <c r="F1369" s="12">
        <v>0.054</v>
      </c>
      <c r="G1369" s="12">
        <v>9.0</v>
      </c>
      <c r="H1369" s="12">
        <v>0.202</v>
      </c>
      <c r="I1369" s="10"/>
    </row>
    <row r="1370">
      <c r="A1370" s="7" t="str">
        <f t="shared" si="1"/>
        <v>Liberia-Africa2003</v>
      </c>
      <c r="B1370" s="8" t="s">
        <v>184</v>
      </c>
      <c r="C1370" s="5" t="s">
        <v>78</v>
      </c>
      <c r="D1370" s="9" t="s">
        <v>65</v>
      </c>
      <c r="E1370" s="11">
        <v>4.09E8</v>
      </c>
      <c r="F1370" s="12">
        <v>0.034</v>
      </c>
      <c r="G1370" s="12">
        <v>5.0</v>
      </c>
      <c r="H1370" s="12">
        <v>0.171</v>
      </c>
      <c r="I1370" s="10"/>
    </row>
    <row r="1371">
      <c r="A1371" s="7" t="str">
        <f t="shared" si="1"/>
        <v>Liberia-Africa2004</v>
      </c>
      <c r="B1371" s="8" t="s">
        <v>184</v>
      </c>
      <c r="C1371" s="5" t="s">
        <v>78</v>
      </c>
      <c r="D1371" s="9" t="s">
        <v>66</v>
      </c>
      <c r="E1371" s="11">
        <v>4.67E8</v>
      </c>
      <c r="F1371" s="12">
        <v>0.088</v>
      </c>
      <c r="G1371" s="12">
        <v>13.0</v>
      </c>
      <c r="H1371" s="12">
        <v>0.181</v>
      </c>
      <c r="I1371" s="10"/>
    </row>
    <row r="1372">
      <c r="A1372" s="7" t="str">
        <f t="shared" si="1"/>
        <v>Liberia-Africa2005</v>
      </c>
      <c r="B1372" s="8" t="s">
        <v>184</v>
      </c>
      <c r="C1372" s="5" t="s">
        <v>78</v>
      </c>
      <c r="D1372" s="9" t="s">
        <v>67</v>
      </c>
      <c r="E1372" s="11">
        <v>5.42E8</v>
      </c>
      <c r="F1372" s="12">
        <v>0.08</v>
      </c>
      <c r="G1372" s="12">
        <v>13.0</v>
      </c>
      <c r="H1372" s="12">
        <v>0.17</v>
      </c>
      <c r="I1372" s="10"/>
    </row>
    <row r="1373">
      <c r="A1373" s="7" t="str">
        <f t="shared" si="1"/>
        <v>Liberia-Africa2006</v>
      </c>
      <c r="B1373" s="8" t="s">
        <v>184</v>
      </c>
      <c r="C1373" s="5" t="s">
        <v>78</v>
      </c>
      <c r="D1373" s="9" t="s">
        <v>68</v>
      </c>
      <c r="E1373" s="11">
        <v>6.04028582E8</v>
      </c>
      <c r="F1373" s="12">
        <v>0.109</v>
      </c>
      <c r="G1373" s="12">
        <v>18.0</v>
      </c>
      <c r="H1373" s="12">
        <v>0.155</v>
      </c>
      <c r="I1373" s="10"/>
    </row>
    <row r="1374">
      <c r="A1374" s="7" t="str">
        <f t="shared" si="1"/>
        <v>Liberia-Africa2007</v>
      </c>
      <c r="B1374" s="8" t="s">
        <v>184</v>
      </c>
      <c r="C1374" s="5" t="s">
        <v>78</v>
      </c>
      <c r="D1374" s="9" t="s">
        <v>69</v>
      </c>
      <c r="E1374" s="11">
        <v>7.39026892E8</v>
      </c>
      <c r="F1374" s="12">
        <v>0.102</v>
      </c>
      <c r="G1374" s="12">
        <v>21.0</v>
      </c>
      <c r="H1374" s="12">
        <v>0.15</v>
      </c>
      <c r="I1374" s="10"/>
    </row>
    <row r="1375">
      <c r="A1375" s="7" t="str">
        <f t="shared" si="1"/>
        <v>Liberia-Africa2008</v>
      </c>
      <c r="B1375" s="8" t="s">
        <v>184</v>
      </c>
      <c r="C1375" s="5" t="s">
        <v>78</v>
      </c>
      <c r="D1375" s="9" t="s">
        <v>70</v>
      </c>
      <c r="E1375" s="11">
        <v>8.50040459E8</v>
      </c>
      <c r="F1375" s="12">
        <v>0.118</v>
      </c>
      <c r="G1375" s="12">
        <v>27.0</v>
      </c>
      <c r="H1375" s="12">
        <v>0.144</v>
      </c>
      <c r="I1375" s="10"/>
    </row>
    <row r="1376">
      <c r="A1376" s="7" t="str">
        <f t="shared" si="1"/>
        <v>Liberia-Africa2009</v>
      </c>
      <c r="B1376" s="8" t="s">
        <v>184</v>
      </c>
      <c r="C1376" s="5" t="s">
        <v>78</v>
      </c>
      <c r="D1376" s="9" t="s">
        <v>71</v>
      </c>
      <c r="E1376" s="11">
        <v>1.15514623E9</v>
      </c>
      <c r="F1376" s="12">
        <v>0.144</v>
      </c>
      <c r="G1376" s="12">
        <v>43.0</v>
      </c>
      <c r="H1376" s="12">
        <v>0.142</v>
      </c>
      <c r="I1376" s="10"/>
    </row>
    <row r="1377">
      <c r="A1377" s="7" t="str">
        <f t="shared" si="1"/>
        <v>Liberia-Africa2010</v>
      </c>
      <c r="B1377" s="8" t="s">
        <v>184</v>
      </c>
      <c r="C1377" s="5" t="s">
        <v>78</v>
      </c>
      <c r="D1377" s="9" t="s">
        <v>72</v>
      </c>
      <c r="E1377" s="11">
        <v>1.292696476E9</v>
      </c>
      <c r="F1377" s="12">
        <v>0.131</v>
      </c>
      <c r="G1377" s="12">
        <v>43.0</v>
      </c>
      <c r="H1377" s="12">
        <v>0.142</v>
      </c>
      <c r="I1377" s="10"/>
    </row>
    <row r="1378">
      <c r="A1378" s="7" t="str">
        <f t="shared" si="1"/>
        <v>Liberia-Africa2011</v>
      </c>
      <c r="B1378" s="8" t="s">
        <v>184</v>
      </c>
      <c r="C1378" s="5" t="s">
        <v>78</v>
      </c>
      <c r="D1378" s="9" t="s">
        <v>73</v>
      </c>
      <c r="E1378" s="11">
        <v>1.537753885E9</v>
      </c>
      <c r="F1378" s="12">
        <v>0.156</v>
      </c>
      <c r="G1378" s="12">
        <v>59.0</v>
      </c>
      <c r="H1378" s="12">
        <v>0.138</v>
      </c>
      <c r="I1378" s="10"/>
    </row>
    <row r="1379">
      <c r="A1379" s="7" t="str">
        <f t="shared" si="1"/>
        <v>Liberia-Africa2012</v>
      </c>
      <c r="B1379" s="8" t="s">
        <v>184</v>
      </c>
      <c r="C1379" s="5" t="s">
        <v>78</v>
      </c>
      <c r="D1379" s="9" t="s">
        <v>74</v>
      </c>
      <c r="E1379" s="11">
        <v>1.733828405E9</v>
      </c>
      <c r="F1379" s="12">
        <v>0.155</v>
      </c>
      <c r="G1379" s="12">
        <v>65.0</v>
      </c>
      <c r="H1379" s="12">
        <v>0.135</v>
      </c>
      <c r="I1379" s="10"/>
    </row>
    <row r="1380">
      <c r="A1380" s="7" t="str">
        <f t="shared" si="1"/>
        <v>Libya-Africa2000</v>
      </c>
      <c r="B1380" s="8" t="s">
        <v>185</v>
      </c>
      <c r="C1380" s="5" t="s">
        <v>78</v>
      </c>
      <c r="D1380" s="9" t="s">
        <v>62</v>
      </c>
      <c r="E1380" s="11">
        <v>3.3896600871E10</v>
      </c>
      <c r="F1380" s="12">
        <v>0.034</v>
      </c>
      <c r="G1380" s="12">
        <v>252.0</v>
      </c>
      <c r="H1380" s="12">
        <v>0.07</v>
      </c>
      <c r="I1380" s="10"/>
    </row>
    <row r="1381">
      <c r="A1381" s="7" t="str">
        <f t="shared" si="1"/>
        <v>Libya-Africa2001</v>
      </c>
      <c r="B1381" s="8" t="s">
        <v>185</v>
      </c>
      <c r="C1381" s="5" t="s">
        <v>78</v>
      </c>
      <c r="D1381" s="9" t="s">
        <v>63</v>
      </c>
      <c r="E1381" s="11">
        <v>2.8420321952E10</v>
      </c>
      <c r="F1381" s="12">
        <v>0.041</v>
      </c>
      <c r="G1381" s="12">
        <v>261.0</v>
      </c>
      <c r="H1381" s="12">
        <v>0.07</v>
      </c>
      <c r="I1381" s="10"/>
    </row>
    <row r="1382">
      <c r="A1382" s="7" t="str">
        <f t="shared" si="1"/>
        <v>Libya-Africa2002</v>
      </c>
      <c r="B1382" s="8" t="s">
        <v>185</v>
      </c>
      <c r="C1382" s="5" t="s">
        <v>78</v>
      </c>
      <c r="D1382" s="9" t="s">
        <v>64</v>
      </c>
      <c r="E1382" s="11">
        <v>1.9842519685E10</v>
      </c>
      <c r="F1382" s="12">
        <v>0.049</v>
      </c>
      <c r="G1382" s="12">
        <v>185.0</v>
      </c>
      <c r="H1382" s="12">
        <v>0.07</v>
      </c>
      <c r="I1382" s="10"/>
    </row>
    <row r="1383">
      <c r="A1383" s="7" t="str">
        <f t="shared" si="1"/>
        <v>Libya-Africa2003</v>
      </c>
      <c r="B1383" s="8" t="s">
        <v>185</v>
      </c>
      <c r="C1383" s="5" t="s">
        <v>78</v>
      </c>
      <c r="D1383" s="9" t="s">
        <v>65</v>
      </c>
      <c r="E1383" s="11">
        <v>2.40625E10</v>
      </c>
      <c r="F1383" s="12">
        <v>0.041</v>
      </c>
      <c r="G1383" s="12">
        <v>194.0</v>
      </c>
      <c r="H1383" s="12">
        <v>0.07</v>
      </c>
      <c r="I1383" s="10"/>
    </row>
    <row r="1384">
      <c r="A1384" s="7" t="str">
        <f t="shared" si="1"/>
        <v>Libya-Africa2004</v>
      </c>
      <c r="B1384" s="8" t="s">
        <v>185</v>
      </c>
      <c r="C1384" s="5" t="s">
        <v>78</v>
      </c>
      <c r="D1384" s="9" t="s">
        <v>66</v>
      </c>
      <c r="E1384" s="11">
        <v>3.3384615385E10</v>
      </c>
      <c r="F1384" s="12">
        <v>0.035</v>
      </c>
      <c r="G1384" s="12">
        <v>205.0</v>
      </c>
      <c r="H1384" s="12">
        <v>0.061</v>
      </c>
      <c r="I1384" s="10"/>
    </row>
    <row r="1385">
      <c r="A1385" s="7" t="str">
        <f t="shared" si="1"/>
        <v>Libya-Africa2005</v>
      </c>
      <c r="B1385" s="8" t="s">
        <v>185</v>
      </c>
      <c r="C1385" s="5" t="s">
        <v>78</v>
      </c>
      <c r="D1385" s="9" t="s">
        <v>67</v>
      </c>
      <c r="E1385" s="11">
        <v>4.4E10</v>
      </c>
      <c r="F1385" s="12">
        <v>0.026</v>
      </c>
      <c r="G1385" s="12">
        <v>213.0</v>
      </c>
      <c r="H1385" s="12">
        <v>0.061</v>
      </c>
      <c r="I1385" s="10"/>
    </row>
    <row r="1386">
      <c r="A1386" s="7" t="str">
        <f t="shared" si="1"/>
        <v>Libya-Africa2006</v>
      </c>
      <c r="B1386" s="8" t="s">
        <v>185</v>
      </c>
      <c r="C1386" s="5" t="s">
        <v>78</v>
      </c>
      <c r="D1386" s="9" t="s">
        <v>68</v>
      </c>
      <c r="E1386" s="11">
        <v>5.6484375E10</v>
      </c>
      <c r="F1386" s="12">
        <v>0.025</v>
      </c>
      <c r="G1386" s="12">
        <v>237.0</v>
      </c>
      <c r="H1386" s="12">
        <v>0.063</v>
      </c>
      <c r="I1386" s="10"/>
    </row>
    <row r="1387">
      <c r="A1387" s="7" t="str">
        <f t="shared" si="1"/>
        <v>Libya-Africa2007</v>
      </c>
      <c r="B1387" s="8" t="s">
        <v>185</v>
      </c>
      <c r="C1387" s="5" t="s">
        <v>78</v>
      </c>
      <c r="D1387" s="9" t="s">
        <v>69</v>
      </c>
      <c r="E1387" s="11">
        <v>7.1803278689E10</v>
      </c>
      <c r="F1387" s="12">
        <v>0.025</v>
      </c>
      <c r="G1387" s="12">
        <v>276.0</v>
      </c>
      <c r="H1387" s="12">
        <v>0.06</v>
      </c>
      <c r="I1387" s="10"/>
    </row>
    <row r="1388">
      <c r="A1388" s="7" t="str">
        <f t="shared" si="1"/>
        <v>Libya-Africa2008</v>
      </c>
      <c r="B1388" s="8" t="s">
        <v>185</v>
      </c>
      <c r="C1388" s="5" t="s">
        <v>78</v>
      </c>
      <c r="D1388" s="9" t="s">
        <v>70</v>
      </c>
      <c r="E1388" s="11">
        <v>9.3167701863E10</v>
      </c>
      <c r="F1388" s="12">
        <v>0.022</v>
      </c>
      <c r="G1388" s="12">
        <v>318.0</v>
      </c>
      <c r="H1388" s="12">
        <v>0.06</v>
      </c>
      <c r="I1388" s="10"/>
    </row>
    <row r="1389">
      <c r="A1389" s="7" t="str">
        <f t="shared" si="1"/>
        <v>Libya-Africa2009</v>
      </c>
      <c r="B1389" s="8" t="s">
        <v>185</v>
      </c>
      <c r="C1389" s="5" t="s">
        <v>78</v>
      </c>
      <c r="D1389" s="9" t="s">
        <v>71</v>
      </c>
      <c r="E1389" s="11">
        <v>6.2360446571E10</v>
      </c>
      <c r="F1389" s="12">
        <v>0.035</v>
      </c>
      <c r="G1389" s="12">
        <v>349.0</v>
      </c>
      <c r="H1389" s="12">
        <v>0.06</v>
      </c>
      <c r="I1389" s="10"/>
    </row>
    <row r="1390">
      <c r="A1390" s="7" t="str">
        <f t="shared" si="1"/>
        <v>Libya-Africa2010</v>
      </c>
      <c r="B1390" s="8" t="s">
        <v>185</v>
      </c>
      <c r="C1390" s="5" t="s">
        <v>78</v>
      </c>
      <c r="D1390" s="9" t="s">
        <v>72</v>
      </c>
      <c r="E1390" s="11">
        <v>7.4755288917E10</v>
      </c>
      <c r="F1390" s="12">
        <v>0.033</v>
      </c>
      <c r="G1390" s="12">
        <v>389.0</v>
      </c>
      <c r="H1390" s="12">
        <v>0.06</v>
      </c>
      <c r="I1390" s="10"/>
    </row>
    <row r="1391">
      <c r="A1391" s="7" t="str">
        <f t="shared" si="1"/>
        <v>Libya-Africa2011</v>
      </c>
      <c r="B1391" s="8" t="s">
        <v>185</v>
      </c>
      <c r="C1391" s="5" t="s">
        <v>78</v>
      </c>
      <c r="D1391" s="9" t="s">
        <v>73</v>
      </c>
      <c r="E1391" s="11">
        <v>3.4699395524E10</v>
      </c>
      <c r="F1391" s="12">
        <v>0.039</v>
      </c>
      <c r="G1391" s="12">
        <v>211.0</v>
      </c>
      <c r="H1391" s="12">
        <v>0.06</v>
      </c>
      <c r="I1391" s="10"/>
    </row>
    <row r="1392">
      <c r="A1392" s="7" t="str">
        <f t="shared" si="1"/>
        <v>Libya-Africa2012</v>
      </c>
      <c r="B1392" s="8" t="s">
        <v>185</v>
      </c>
      <c r="C1392" s="5" t="s">
        <v>78</v>
      </c>
      <c r="D1392" s="9" t="s">
        <v>74</v>
      </c>
      <c r="E1392" s="11">
        <v>8.1873662519E10</v>
      </c>
      <c r="F1392" s="12">
        <v>0.039</v>
      </c>
      <c r="G1392" s="12">
        <v>578.0</v>
      </c>
      <c r="H1392" s="12">
        <v>0.06</v>
      </c>
      <c r="I1392" s="10"/>
    </row>
    <row r="1393">
      <c r="A1393" s="7" t="str">
        <f t="shared" si="1"/>
        <v>Liechtenstein-Europe2000</v>
      </c>
      <c r="B1393" s="8" t="s">
        <v>186</v>
      </c>
      <c r="C1393" s="5" t="s">
        <v>76</v>
      </c>
      <c r="D1393" s="9" t="s">
        <v>62</v>
      </c>
      <c r="E1393" s="11">
        <v>2.483890594E9</v>
      </c>
      <c r="F1393" s="10">
        <f t="shared" ref="F1393:F1405" si="59">if(AND(C2=C3,D2=D2+1,ISBLANK(F3)),F2,F3)</f>
        <v>0.089</v>
      </c>
      <c r="G1393" s="10">
        <f t="shared" ref="G1393:G1405" si="60">if(AND(C2=C3,D2=D2+1,ISBLANK(G3)),G2,G3)</f>
        <v>14</v>
      </c>
      <c r="H1393" s="10">
        <f t="shared" ref="H1393:H1405" si="61">if(AND(C2=C3,D2=D2+1,ISBLANK(H3)),H2,H3)</f>
        <v>0.18</v>
      </c>
      <c r="I1393" s="10"/>
    </row>
    <row r="1394">
      <c r="A1394" s="7" t="str">
        <f t="shared" si="1"/>
        <v>Liechtenstein-Europe2001</v>
      </c>
      <c r="B1394" s="8" t="s">
        <v>186</v>
      </c>
      <c r="C1394" s="5" t="s">
        <v>76</v>
      </c>
      <c r="D1394" s="9" t="s">
        <v>63</v>
      </c>
      <c r="E1394" s="11">
        <v>2.491800559E9</v>
      </c>
      <c r="F1394" s="10">
        <f t="shared" si="59"/>
        <v>0.089</v>
      </c>
      <c r="G1394" s="10">
        <f t="shared" si="60"/>
        <v>14</v>
      </c>
      <c r="H1394" s="10">
        <f t="shared" si="61"/>
        <v>0.18</v>
      </c>
      <c r="I1394" s="10"/>
    </row>
    <row r="1395">
      <c r="A1395" s="7" t="str">
        <f t="shared" si="1"/>
        <v>Liechtenstein-Europe2002</v>
      </c>
      <c r="B1395" s="8" t="s">
        <v>186</v>
      </c>
      <c r="C1395" s="5" t="s">
        <v>76</v>
      </c>
      <c r="D1395" s="9" t="s">
        <v>64</v>
      </c>
      <c r="E1395" s="11">
        <v>2.688617885E9</v>
      </c>
      <c r="F1395" s="10">
        <f t="shared" si="59"/>
        <v>0.1</v>
      </c>
      <c r="G1395" s="10">
        <f t="shared" si="60"/>
        <v>18</v>
      </c>
      <c r="H1395" s="10">
        <f t="shared" si="61"/>
        <v>0.18</v>
      </c>
      <c r="I1395" s="10"/>
    </row>
    <row r="1396">
      <c r="A1396" s="7" t="str">
        <f t="shared" si="1"/>
        <v>Liechtenstein-Europe2003</v>
      </c>
      <c r="B1396" s="8" t="s">
        <v>186</v>
      </c>
      <c r="C1396" s="5" t="s">
        <v>76</v>
      </c>
      <c r="D1396" s="9" t="s">
        <v>65</v>
      </c>
      <c r="E1396" s="11">
        <v>3.070803431E9</v>
      </c>
      <c r="F1396" s="10">
        <f t="shared" si="59"/>
        <v>0.098</v>
      </c>
      <c r="G1396" s="10">
        <f t="shared" si="60"/>
        <v>19</v>
      </c>
      <c r="H1396" s="10">
        <f t="shared" si="61"/>
        <v>0.18</v>
      </c>
      <c r="I1396" s="10"/>
    </row>
    <row r="1397">
      <c r="A1397" s="7" t="str">
        <f t="shared" si="1"/>
        <v>Liechtenstein-Europe2004</v>
      </c>
      <c r="B1397" s="8" t="s">
        <v>186</v>
      </c>
      <c r="C1397" s="5" t="s">
        <v>76</v>
      </c>
      <c r="D1397" s="9" t="s">
        <v>66</v>
      </c>
      <c r="E1397" s="11">
        <v>3.454374261E9</v>
      </c>
      <c r="F1397" s="10">
        <f t="shared" si="59"/>
        <v>0.092</v>
      </c>
      <c r="G1397" s="10">
        <f t="shared" si="60"/>
        <v>21</v>
      </c>
      <c r="H1397" s="10">
        <f t="shared" si="61"/>
        <v>0.18</v>
      </c>
      <c r="I1397" s="10"/>
    </row>
    <row r="1398">
      <c r="A1398" s="7" t="str">
        <f t="shared" si="1"/>
        <v>Liechtenstein-Europe2005</v>
      </c>
      <c r="B1398" s="8" t="s">
        <v>186</v>
      </c>
      <c r="C1398" s="5" t="s">
        <v>76</v>
      </c>
      <c r="D1398" s="9" t="s">
        <v>67</v>
      </c>
      <c r="E1398" s="11">
        <v>3.658356378E9</v>
      </c>
      <c r="F1398" s="10">
        <f t="shared" si="59"/>
        <v>0.091</v>
      </c>
      <c r="G1398" s="10">
        <f t="shared" si="60"/>
        <v>23</v>
      </c>
      <c r="H1398" s="10">
        <f t="shared" si="61"/>
        <v>0.18</v>
      </c>
      <c r="I1398" s="10"/>
    </row>
    <row r="1399">
      <c r="A1399" s="7" t="str">
        <f t="shared" si="1"/>
        <v>Liechtenstein-Europe2006</v>
      </c>
      <c r="B1399" s="8" t="s">
        <v>186</v>
      </c>
      <c r="C1399" s="5" t="s">
        <v>76</v>
      </c>
      <c r="D1399" s="9" t="s">
        <v>68</v>
      </c>
      <c r="E1399" s="11">
        <v>3.988775844E9</v>
      </c>
      <c r="F1399" s="10">
        <f t="shared" si="59"/>
        <v>0.1</v>
      </c>
      <c r="G1399" s="10">
        <f t="shared" si="60"/>
        <v>30</v>
      </c>
      <c r="H1399" s="10">
        <f t="shared" si="61"/>
        <v>0.181</v>
      </c>
      <c r="I1399" s="10"/>
    </row>
    <row r="1400">
      <c r="A1400" s="7" t="str">
        <f t="shared" si="1"/>
        <v>Liechtenstein-Europe2007</v>
      </c>
      <c r="B1400" s="8" t="s">
        <v>186</v>
      </c>
      <c r="C1400" s="5" t="s">
        <v>76</v>
      </c>
      <c r="D1400" s="9" t="s">
        <v>69</v>
      </c>
      <c r="E1400" s="11">
        <v>4.602346923E9</v>
      </c>
      <c r="F1400" s="10">
        <f t="shared" si="59"/>
        <v>0.097</v>
      </c>
      <c r="G1400" s="10">
        <f t="shared" si="60"/>
        <v>35</v>
      </c>
      <c r="H1400" s="10">
        <f t="shared" si="61"/>
        <v>0.149</v>
      </c>
      <c r="I1400" s="10"/>
    </row>
    <row r="1401">
      <c r="A1401" s="7" t="str">
        <f t="shared" si="1"/>
        <v>Liechtenstein-Europe2008</v>
      </c>
      <c r="B1401" s="8" t="s">
        <v>186</v>
      </c>
      <c r="C1401" s="5" t="s">
        <v>76</v>
      </c>
      <c r="D1401" s="9" t="s">
        <v>70</v>
      </c>
      <c r="E1401" s="11">
        <v>4.929414915E9</v>
      </c>
      <c r="F1401" s="10">
        <f t="shared" si="59"/>
        <v>0.087</v>
      </c>
      <c r="G1401" s="10">
        <f t="shared" si="60"/>
        <v>35</v>
      </c>
      <c r="H1401" s="10">
        <f t="shared" si="61"/>
        <v>0.15</v>
      </c>
      <c r="I1401" s="10"/>
    </row>
    <row r="1402">
      <c r="A1402" s="7" t="str">
        <f t="shared" si="1"/>
        <v>Liechtenstein-Europe2009</v>
      </c>
      <c r="B1402" s="8" t="s">
        <v>186</v>
      </c>
      <c r="C1402" s="5" t="s">
        <v>76</v>
      </c>
      <c r="D1402" s="9" t="s">
        <v>71</v>
      </c>
      <c r="E1402" s="11">
        <v>4.826167676E9</v>
      </c>
      <c r="F1402" s="10">
        <f t="shared" si="59"/>
        <v>0.087</v>
      </c>
      <c r="G1402" s="10">
        <f t="shared" si="60"/>
        <v>43</v>
      </c>
      <c r="H1402" s="10">
        <f t="shared" si="61"/>
        <v>0.157</v>
      </c>
      <c r="I1402" s="10"/>
    </row>
    <row r="1403">
      <c r="A1403" s="7" t="str">
        <f t="shared" si="1"/>
        <v>Liechtenstein-Europe2010</v>
      </c>
      <c r="B1403" s="8" t="s">
        <v>186</v>
      </c>
      <c r="C1403" s="5" t="s">
        <v>76</v>
      </c>
      <c r="D1403" s="9" t="s">
        <v>72</v>
      </c>
      <c r="E1403" s="8"/>
      <c r="F1403" s="10">
        <f t="shared" si="59"/>
        <v>0.084</v>
      </c>
      <c r="G1403" s="10">
        <f t="shared" si="60"/>
        <v>48</v>
      </c>
      <c r="H1403" s="10">
        <f t="shared" si="61"/>
        <v>0.151</v>
      </c>
      <c r="I1403" s="10"/>
    </row>
    <row r="1404">
      <c r="A1404" s="7" t="str">
        <f t="shared" si="1"/>
        <v>Liechtenstein-Europe2011</v>
      </c>
      <c r="B1404" s="8" t="s">
        <v>186</v>
      </c>
      <c r="C1404" s="5" t="s">
        <v>76</v>
      </c>
      <c r="D1404" s="9" t="s">
        <v>73</v>
      </c>
      <c r="E1404" s="8"/>
      <c r="F1404" s="10">
        <f t="shared" si="59"/>
        <v>0.086</v>
      </c>
      <c r="G1404" s="10">
        <f t="shared" si="60"/>
        <v>51</v>
      </c>
      <c r="H1404" s="10">
        <f t="shared" si="61"/>
        <v>0.15</v>
      </c>
      <c r="I1404" s="10"/>
    </row>
    <row r="1405">
      <c r="A1405" s="7" t="str">
        <f t="shared" si="1"/>
        <v>Liechtenstein-Europe2012</v>
      </c>
      <c r="B1405" s="8" t="s">
        <v>186</v>
      </c>
      <c r="C1405" s="5" t="s">
        <v>76</v>
      </c>
      <c r="D1405" s="9" t="s">
        <v>74</v>
      </c>
      <c r="E1405" s="8"/>
      <c r="F1405" s="10">
        <f t="shared" si="59"/>
        <v>0.064</v>
      </c>
      <c r="G1405" s="10">
        <f t="shared" si="60"/>
        <v>70</v>
      </c>
      <c r="H1405" s="10">
        <f t="shared" si="61"/>
        <v>0.221</v>
      </c>
      <c r="I1405" s="10"/>
    </row>
    <row r="1406">
      <c r="A1406" s="7" t="str">
        <f t="shared" si="1"/>
        <v>Lithuania-Europe2000</v>
      </c>
      <c r="B1406" s="8" t="s">
        <v>187</v>
      </c>
      <c r="C1406" s="5" t="s">
        <v>76</v>
      </c>
      <c r="D1406" s="9" t="s">
        <v>62</v>
      </c>
      <c r="E1406" s="11">
        <v>1.14342E10</v>
      </c>
      <c r="F1406" s="12">
        <v>0.065</v>
      </c>
      <c r="G1406" s="12">
        <v>212.0</v>
      </c>
      <c r="H1406" s="12">
        <v>0.121</v>
      </c>
      <c r="I1406" s="10"/>
    </row>
    <row r="1407">
      <c r="A1407" s="7" t="str">
        <f t="shared" si="1"/>
        <v>Lithuania-Europe2001</v>
      </c>
      <c r="B1407" s="8" t="s">
        <v>187</v>
      </c>
      <c r="C1407" s="5" t="s">
        <v>76</v>
      </c>
      <c r="D1407" s="9" t="s">
        <v>63</v>
      </c>
      <c r="E1407" s="11">
        <v>1.2159225E10</v>
      </c>
      <c r="F1407" s="12">
        <v>0.063</v>
      </c>
      <c r="G1407" s="12">
        <v>220.0</v>
      </c>
      <c r="H1407" s="12">
        <v>0.096</v>
      </c>
      <c r="I1407" s="10"/>
    </row>
    <row r="1408">
      <c r="A1408" s="7" t="str">
        <f t="shared" si="1"/>
        <v>Lithuania-Europe2002</v>
      </c>
      <c r="B1408" s="8" t="s">
        <v>187</v>
      </c>
      <c r="C1408" s="5" t="s">
        <v>76</v>
      </c>
      <c r="D1408" s="9" t="s">
        <v>64</v>
      </c>
      <c r="E1408" s="11">
        <v>1.4163949142E10</v>
      </c>
      <c r="F1408" s="12">
        <v>0.064</v>
      </c>
      <c r="G1408" s="12">
        <v>263.0</v>
      </c>
      <c r="H1408" s="12">
        <v>0.068</v>
      </c>
      <c r="I1408" s="10"/>
    </row>
    <row r="1409">
      <c r="A1409" s="7" t="str">
        <f t="shared" si="1"/>
        <v>Lithuania-Europe2003</v>
      </c>
      <c r="B1409" s="8" t="s">
        <v>187</v>
      </c>
      <c r="C1409" s="5" t="s">
        <v>76</v>
      </c>
      <c r="D1409" s="9" t="s">
        <v>65</v>
      </c>
      <c r="E1409" s="11">
        <v>1.8608709857E10</v>
      </c>
      <c r="F1409" s="12">
        <v>0.065</v>
      </c>
      <c r="G1409" s="12">
        <v>351.0</v>
      </c>
      <c r="H1409" s="12">
        <v>0.058</v>
      </c>
      <c r="I1409" s="10"/>
    </row>
    <row r="1410">
      <c r="A1410" s="7" t="str">
        <f t="shared" si="1"/>
        <v>Lithuania-Europe2004</v>
      </c>
      <c r="B1410" s="8" t="s">
        <v>187</v>
      </c>
      <c r="C1410" s="5" t="s">
        <v>76</v>
      </c>
      <c r="D1410" s="9" t="s">
        <v>66</v>
      </c>
      <c r="E1410" s="11">
        <v>2.2659294573E10</v>
      </c>
      <c r="F1410" s="12">
        <v>0.057</v>
      </c>
      <c r="G1410" s="12">
        <v>374.0</v>
      </c>
      <c r="H1410" s="12">
        <v>0.057</v>
      </c>
      <c r="I1410" s="10"/>
    </row>
    <row r="1411">
      <c r="A1411" s="7" t="str">
        <f t="shared" si="1"/>
        <v>Lithuania-Europe2005</v>
      </c>
      <c r="B1411" s="8" t="s">
        <v>187</v>
      </c>
      <c r="C1411" s="5" t="s">
        <v>76</v>
      </c>
      <c r="D1411" s="9" t="s">
        <v>67</v>
      </c>
      <c r="E1411" s="11">
        <v>2.6085307222E10</v>
      </c>
      <c r="F1411" s="12">
        <v>0.058</v>
      </c>
      <c r="G1411" s="12">
        <v>446.0</v>
      </c>
      <c r="H1411" s="12">
        <v>0.053</v>
      </c>
      <c r="I1411" s="10"/>
    </row>
    <row r="1412">
      <c r="A1412" s="7" t="str">
        <f t="shared" si="1"/>
        <v>Lithuania-Europe2006</v>
      </c>
      <c r="B1412" s="8" t="s">
        <v>187</v>
      </c>
      <c r="C1412" s="5" t="s">
        <v>76</v>
      </c>
      <c r="D1412" s="9" t="s">
        <v>68</v>
      </c>
      <c r="E1412" s="11">
        <v>3.0246361657E10</v>
      </c>
      <c r="F1412" s="12">
        <v>0.062</v>
      </c>
      <c r="G1412" s="12">
        <v>552.0</v>
      </c>
      <c r="H1412" s="12">
        <v>0.051</v>
      </c>
      <c r="I1412" s="10"/>
    </row>
    <row r="1413">
      <c r="A1413" s="7" t="str">
        <f t="shared" si="1"/>
        <v>Lithuania-Europe2007</v>
      </c>
      <c r="B1413" s="8" t="s">
        <v>187</v>
      </c>
      <c r="C1413" s="5" t="s">
        <v>76</v>
      </c>
      <c r="D1413" s="9" t="s">
        <v>69</v>
      </c>
      <c r="E1413" s="11">
        <v>3.9325985931E10</v>
      </c>
      <c r="F1413" s="12">
        <v>0.062</v>
      </c>
      <c r="G1413" s="12">
        <v>725.0</v>
      </c>
      <c r="H1413" s="12">
        <v>0.069</v>
      </c>
      <c r="I1413" s="10"/>
    </row>
    <row r="1414">
      <c r="A1414" s="7" t="str">
        <f t="shared" si="1"/>
        <v>Lithuania-Europe2008</v>
      </c>
      <c r="B1414" s="8" t="s">
        <v>187</v>
      </c>
      <c r="C1414" s="5" t="s">
        <v>76</v>
      </c>
      <c r="D1414" s="9" t="s">
        <v>70</v>
      </c>
      <c r="E1414" s="11">
        <v>4.7438363056E10</v>
      </c>
      <c r="F1414" s="12">
        <v>0.066</v>
      </c>
      <c r="G1414" s="12">
        <v>934.0</v>
      </c>
      <c r="H1414" s="12">
        <v>0.084</v>
      </c>
      <c r="I1414" s="10"/>
    </row>
    <row r="1415">
      <c r="A1415" s="7" t="str">
        <f t="shared" si="1"/>
        <v>Lithuania-Europe2009</v>
      </c>
      <c r="B1415" s="8" t="s">
        <v>187</v>
      </c>
      <c r="C1415" s="5" t="s">
        <v>76</v>
      </c>
      <c r="D1415" s="9" t="s">
        <v>71</v>
      </c>
      <c r="E1415" s="11">
        <v>3.7050081723E10</v>
      </c>
      <c r="F1415" s="12">
        <v>0.075</v>
      </c>
      <c r="G1415" s="12">
        <v>836.0</v>
      </c>
      <c r="H1415" s="12">
        <v>0.084</v>
      </c>
      <c r="I1415" s="10"/>
    </row>
    <row r="1416">
      <c r="A1416" s="7" t="str">
        <f t="shared" si="1"/>
        <v>Lithuania-Europe2010</v>
      </c>
      <c r="B1416" s="8" t="s">
        <v>187</v>
      </c>
      <c r="C1416" s="5" t="s">
        <v>76</v>
      </c>
      <c r="D1416" s="9" t="s">
        <v>72</v>
      </c>
      <c r="E1416" s="11">
        <v>3.6709511568E10</v>
      </c>
      <c r="F1416" s="12">
        <v>0.07</v>
      </c>
      <c r="G1416" s="12">
        <v>782.0</v>
      </c>
      <c r="H1416" s="12">
        <v>0.06</v>
      </c>
      <c r="I1416" s="10"/>
    </row>
    <row r="1417">
      <c r="A1417" s="7" t="str">
        <f t="shared" si="1"/>
        <v>Lithuania-Europe2011</v>
      </c>
      <c r="B1417" s="8" t="s">
        <v>187</v>
      </c>
      <c r="C1417" s="5" t="s">
        <v>76</v>
      </c>
      <c r="D1417" s="9" t="s">
        <v>73</v>
      </c>
      <c r="E1417" s="11">
        <v>4.3083067994E10</v>
      </c>
      <c r="F1417" s="12">
        <v>0.067</v>
      </c>
      <c r="G1417" s="12">
        <v>887.0</v>
      </c>
      <c r="H1417" s="10">
        <f t="shared" ref="H1417:H1431" si="62">if(AND(C2=C3,D2=D2+1,ISBLANK(H3)),H2,H3)</f>
        <v>0.18</v>
      </c>
      <c r="I1417" s="10"/>
    </row>
    <row r="1418">
      <c r="A1418" s="7" t="str">
        <f t="shared" si="1"/>
        <v>Lithuania-Europe2012</v>
      </c>
      <c r="B1418" s="8" t="s">
        <v>187</v>
      </c>
      <c r="C1418" s="5" t="s">
        <v>76</v>
      </c>
      <c r="D1418" s="9" t="s">
        <v>74</v>
      </c>
      <c r="E1418" s="11">
        <v>4.2343559196E10</v>
      </c>
      <c r="F1418" s="12">
        <v>0.067</v>
      </c>
      <c r="G1418" s="12">
        <v>859.0</v>
      </c>
      <c r="H1418" s="10">
        <f t="shared" si="62"/>
        <v>0.18</v>
      </c>
      <c r="I1418" s="10"/>
    </row>
    <row r="1419">
      <c r="A1419" s="7" t="str">
        <f t="shared" si="1"/>
        <v>Luxembourg-Europe2000</v>
      </c>
      <c r="B1419" s="8" t="s">
        <v>188</v>
      </c>
      <c r="C1419" s="5" t="s">
        <v>76</v>
      </c>
      <c r="D1419" s="9" t="s">
        <v>62</v>
      </c>
      <c r="E1419" s="11">
        <v>2.0267551133E10</v>
      </c>
      <c r="F1419" s="12">
        <v>0.075</v>
      </c>
      <c r="G1419" s="12">
        <v>3495.0</v>
      </c>
      <c r="H1419" s="10">
        <f t="shared" si="62"/>
        <v>0.18</v>
      </c>
      <c r="I1419" s="10"/>
    </row>
    <row r="1420">
      <c r="A1420" s="7" t="str">
        <f t="shared" si="1"/>
        <v>Luxembourg-Europe2001</v>
      </c>
      <c r="B1420" s="8" t="s">
        <v>188</v>
      </c>
      <c r="C1420" s="5" t="s">
        <v>76</v>
      </c>
      <c r="D1420" s="9" t="s">
        <v>63</v>
      </c>
      <c r="E1420" s="11">
        <v>2.0196868009E10</v>
      </c>
      <c r="F1420" s="12">
        <v>0.074</v>
      </c>
      <c r="G1420" s="12">
        <v>3405.0</v>
      </c>
      <c r="H1420" s="10">
        <f t="shared" si="62"/>
        <v>0.18</v>
      </c>
      <c r="I1420" s="10"/>
    </row>
    <row r="1421">
      <c r="A1421" s="7" t="str">
        <f t="shared" si="1"/>
        <v>Luxembourg-Europe2002</v>
      </c>
      <c r="B1421" s="8" t="s">
        <v>188</v>
      </c>
      <c r="C1421" s="5" t="s">
        <v>76</v>
      </c>
      <c r="D1421" s="9" t="s">
        <v>64</v>
      </c>
      <c r="E1421" s="11">
        <v>2.2568793525E10</v>
      </c>
      <c r="F1421" s="12">
        <v>0.083</v>
      </c>
      <c r="G1421" s="12">
        <v>4202.0</v>
      </c>
      <c r="H1421" s="10">
        <f t="shared" si="62"/>
        <v>0.18</v>
      </c>
      <c r="I1421" s="10"/>
    </row>
    <row r="1422">
      <c r="A1422" s="7" t="str">
        <f t="shared" si="1"/>
        <v>Luxembourg-Europe2003</v>
      </c>
      <c r="B1422" s="8" t="s">
        <v>188</v>
      </c>
      <c r="C1422" s="5" t="s">
        <v>76</v>
      </c>
      <c r="D1422" s="9" t="s">
        <v>65</v>
      </c>
      <c r="E1422" s="11">
        <v>2.9144582393E10</v>
      </c>
      <c r="F1422" s="12">
        <v>0.077</v>
      </c>
      <c r="G1422" s="12">
        <v>4984.0</v>
      </c>
      <c r="H1422" s="10">
        <f t="shared" si="62"/>
        <v>0.18</v>
      </c>
      <c r="I1422" s="10"/>
    </row>
    <row r="1423">
      <c r="A1423" s="7" t="str">
        <f t="shared" si="1"/>
        <v>Luxembourg-Europe2004</v>
      </c>
      <c r="B1423" s="8" t="s">
        <v>188</v>
      </c>
      <c r="C1423" s="5" t="s">
        <v>76</v>
      </c>
      <c r="D1423" s="9" t="s">
        <v>66</v>
      </c>
      <c r="E1423" s="11">
        <v>3.4077095478E10</v>
      </c>
      <c r="F1423" s="12">
        <v>0.082</v>
      </c>
      <c r="G1423" s="12">
        <v>6145.0</v>
      </c>
      <c r="H1423" s="10">
        <f t="shared" si="62"/>
        <v>0.181</v>
      </c>
      <c r="I1423" s="10"/>
    </row>
    <row r="1424">
      <c r="A1424" s="7" t="str">
        <f t="shared" si="1"/>
        <v>Luxembourg-Europe2005</v>
      </c>
      <c r="B1424" s="8" t="s">
        <v>188</v>
      </c>
      <c r="C1424" s="5" t="s">
        <v>76</v>
      </c>
      <c r="D1424" s="9" t="s">
        <v>67</v>
      </c>
      <c r="E1424" s="11">
        <v>3.7643013481E10</v>
      </c>
      <c r="F1424" s="12">
        <v>0.079</v>
      </c>
      <c r="G1424" s="12">
        <v>6485.0</v>
      </c>
      <c r="H1424" s="10">
        <f t="shared" si="62"/>
        <v>0.149</v>
      </c>
      <c r="I1424" s="10"/>
    </row>
    <row r="1425">
      <c r="A1425" s="7" t="str">
        <f t="shared" si="1"/>
        <v>Luxembourg-Europe2006</v>
      </c>
      <c r="B1425" s="8" t="s">
        <v>188</v>
      </c>
      <c r="C1425" s="5" t="s">
        <v>76</v>
      </c>
      <c r="D1425" s="9" t="s">
        <v>68</v>
      </c>
      <c r="E1425" s="11">
        <v>4.2544677906E10</v>
      </c>
      <c r="F1425" s="12">
        <v>0.077</v>
      </c>
      <c r="G1425" s="12">
        <v>7029.0</v>
      </c>
      <c r="H1425" s="10">
        <f t="shared" si="62"/>
        <v>0.15</v>
      </c>
      <c r="I1425" s="10"/>
    </row>
    <row r="1426">
      <c r="A1426" s="7" t="str">
        <f t="shared" si="1"/>
        <v>Luxembourg-Europe2007</v>
      </c>
      <c r="B1426" s="8" t="s">
        <v>188</v>
      </c>
      <c r="C1426" s="5" t="s">
        <v>76</v>
      </c>
      <c r="D1426" s="9" t="s">
        <v>69</v>
      </c>
      <c r="E1426" s="11">
        <v>5.1320661751E10</v>
      </c>
      <c r="F1426" s="12">
        <v>0.068</v>
      </c>
      <c r="G1426" s="12">
        <v>7326.0</v>
      </c>
      <c r="H1426" s="10">
        <f t="shared" si="62"/>
        <v>0.157</v>
      </c>
      <c r="I1426" s="10"/>
    </row>
    <row r="1427">
      <c r="A1427" s="7" t="str">
        <f t="shared" si="1"/>
        <v>Luxembourg-Europe2008</v>
      </c>
      <c r="B1427" s="8" t="s">
        <v>188</v>
      </c>
      <c r="C1427" s="5" t="s">
        <v>76</v>
      </c>
      <c r="D1427" s="9" t="s">
        <v>70</v>
      </c>
      <c r="E1427" s="11">
        <v>5.4742763112E10</v>
      </c>
      <c r="F1427" s="12">
        <v>0.073</v>
      </c>
      <c r="G1427" s="12">
        <v>8305.0</v>
      </c>
      <c r="H1427" s="10">
        <f t="shared" si="62"/>
        <v>0.151</v>
      </c>
      <c r="I1427" s="10"/>
    </row>
    <row r="1428">
      <c r="A1428" s="7" t="str">
        <f t="shared" si="1"/>
        <v>Luxembourg-Europe2009</v>
      </c>
      <c r="B1428" s="8" t="s">
        <v>188</v>
      </c>
      <c r="C1428" s="5" t="s">
        <v>76</v>
      </c>
      <c r="D1428" s="9" t="s">
        <v>71</v>
      </c>
      <c r="E1428" s="11">
        <v>4.9420751774E10</v>
      </c>
      <c r="F1428" s="12">
        <v>0.08</v>
      </c>
      <c r="G1428" s="12">
        <v>8127.0</v>
      </c>
      <c r="H1428" s="10">
        <f t="shared" si="62"/>
        <v>0.15</v>
      </c>
      <c r="I1428" s="10"/>
    </row>
    <row r="1429">
      <c r="A1429" s="7" t="str">
        <f t="shared" si="1"/>
        <v>Luxembourg-Europe2010</v>
      </c>
      <c r="B1429" s="8" t="s">
        <v>188</v>
      </c>
      <c r="C1429" s="5" t="s">
        <v>76</v>
      </c>
      <c r="D1429" s="9" t="s">
        <v>72</v>
      </c>
      <c r="E1429" s="11">
        <v>5.2053324635E10</v>
      </c>
      <c r="F1429" s="12">
        <v>0.072</v>
      </c>
      <c r="G1429" s="12">
        <v>7592.0</v>
      </c>
      <c r="H1429" s="10">
        <f t="shared" si="62"/>
        <v>0.221</v>
      </c>
      <c r="I1429" s="10"/>
    </row>
    <row r="1430">
      <c r="A1430" s="7" t="str">
        <f t="shared" si="1"/>
        <v>Luxembourg-Europe2011</v>
      </c>
      <c r="B1430" s="8" t="s">
        <v>188</v>
      </c>
      <c r="C1430" s="5" t="s">
        <v>76</v>
      </c>
      <c r="D1430" s="9" t="s">
        <v>73</v>
      </c>
      <c r="E1430" s="11">
        <v>5.8009863403E10</v>
      </c>
      <c r="F1430" s="12">
        <v>0.067</v>
      </c>
      <c r="G1430" s="12">
        <v>7751.0</v>
      </c>
      <c r="H1430" s="10">
        <f t="shared" si="62"/>
        <v>0.197</v>
      </c>
      <c r="I1430" s="10"/>
    </row>
    <row r="1431">
      <c r="A1431" s="7" t="str">
        <f t="shared" si="1"/>
        <v>Luxembourg-Europe2012</v>
      </c>
      <c r="B1431" s="8" t="s">
        <v>188</v>
      </c>
      <c r="C1431" s="5" t="s">
        <v>76</v>
      </c>
      <c r="D1431" s="9" t="s">
        <v>74</v>
      </c>
      <c r="E1431" s="11">
        <v>5.514345733E10</v>
      </c>
      <c r="F1431" s="12">
        <v>0.069</v>
      </c>
      <c r="G1431" s="12">
        <v>7452.0</v>
      </c>
      <c r="H1431" s="10">
        <f t="shared" si="62"/>
        <v>0.153</v>
      </c>
      <c r="I1431" s="10"/>
    </row>
    <row r="1432">
      <c r="A1432" s="7" t="str">
        <f t="shared" si="1"/>
        <v>Macao SAR-Asia2000</v>
      </c>
      <c r="B1432" s="8" t="s">
        <v>189</v>
      </c>
      <c r="C1432" s="5" t="s">
        <v>61</v>
      </c>
      <c r="D1432" s="9" t="s">
        <v>62</v>
      </c>
      <c r="E1432" s="11">
        <v>6.101794939E9</v>
      </c>
      <c r="F1432" s="10">
        <f t="shared" ref="F1432:F1444" si="63">if(AND(C2=C3,D2=D2+1,ISBLANK(F3)),F2,F3)</f>
        <v>0.089</v>
      </c>
      <c r="G1432" s="10">
        <f t="shared" ref="G1432:G1444" si="64">if(AND(C2=C3,D2=D2+1,ISBLANK(G3)),G2,G3)</f>
        <v>14</v>
      </c>
      <c r="H1432" s="12">
        <v>0.099</v>
      </c>
      <c r="I1432" s="10"/>
    </row>
    <row r="1433">
      <c r="A1433" s="7" t="str">
        <f t="shared" si="1"/>
        <v>Macao SAR-Asia2001</v>
      </c>
      <c r="B1433" s="8" t="s">
        <v>189</v>
      </c>
      <c r="C1433" s="5" t="s">
        <v>61</v>
      </c>
      <c r="D1433" s="9" t="s">
        <v>63</v>
      </c>
      <c r="E1433" s="11">
        <v>6.514271488E9</v>
      </c>
      <c r="F1433" s="10">
        <f t="shared" si="63"/>
        <v>0.089</v>
      </c>
      <c r="G1433" s="10">
        <f t="shared" si="64"/>
        <v>14</v>
      </c>
      <c r="H1433" s="12">
        <v>0.08</v>
      </c>
      <c r="I1433" s="10"/>
    </row>
    <row r="1434">
      <c r="A1434" s="7" t="str">
        <f t="shared" si="1"/>
        <v>Macao SAR-Asia2002</v>
      </c>
      <c r="B1434" s="8" t="s">
        <v>189</v>
      </c>
      <c r="C1434" s="5" t="s">
        <v>61</v>
      </c>
      <c r="D1434" s="9" t="s">
        <v>64</v>
      </c>
      <c r="E1434" s="11">
        <v>7.008026415E9</v>
      </c>
      <c r="F1434" s="10">
        <f t="shared" si="63"/>
        <v>0.1</v>
      </c>
      <c r="G1434" s="10">
        <f t="shared" si="64"/>
        <v>18</v>
      </c>
      <c r="H1434" s="12">
        <v>0.061</v>
      </c>
      <c r="I1434" s="10"/>
    </row>
    <row r="1435">
      <c r="A1435" s="7" t="str">
        <f t="shared" si="1"/>
        <v>Macao SAR-Asia2003</v>
      </c>
      <c r="B1435" s="8" t="s">
        <v>189</v>
      </c>
      <c r="C1435" s="5" t="s">
        <v>61</v>
      </c>
      <c r="D1435" s="9" t="s">
        <v>65</v>
      </c>
      <c r="E1435" s="11">
        <v>7.926373572E9</v>
      </c>
      <c r="F1435" s="10">
        <f t="shared" si="63"/>
        <v>0.098</v>
      </c>
      <c r="G1435" s="10">
        <f t="shared" si="64"/>
        <v>19</v>
      </c>
      <c r="H1435" s="12">
        <v>0.06</v>
      </c>
      <c r="I1435" s="10"/>
    </row>
    <row r="1436">
      <c r="A1436" s="7" t="str">
        <f t="shared" si="1"/>
        <v>Macao SAR-Asia2004</v>
      </c>
      <c r="B1436" s="8" t="s">
        <v>189</v>
      </c>
      <c r="C1436" s="5" t="s">
        <v>61</v>
      </c>
      <c r="D1436" s="9" t="s">
        <v>66</v>
      </c>
      <c r="E1436" s="11">
        <v>1.0258324479E10</v>
      </c>
      <c r="F1436" s="10">
        <f t="shared" si="63"/>
        <v>0.092</v>
      </c>
      <c r="G1436" s="10">
        <f t="shared" si="64"/>
        <v>21</v>
      </c>
      <c r="H1436" s="12">
        <v>0.06</v>
      </c>
      <c r="I1436" s="10"/>
    </row>
    <row r="1437">
      <c r="A1437" s="7" t="str">
        <f t="shared" si="1"/>
        <v>Macao SAR-Asia2005</v>
      </c>
      <c r="B1437" s="8" t="s">
        <v>189</v>
      </c>
      <c r="C1437" s="5" t="s">
        <v>61</v>
      </c>
      <c r="D1437" s="9" t="s">
        <v>67</v>
      </c>
      <c r="E1437" s="11">
        <v>1.1792570016E10</v>
      </c>
      <c r="F1437" s="10">
        <f t="shared" si="63"/>
        <v>0.091</v>
      </c>
      <c r="G1437" s="10">
        <f t="shared" si="64"/>
        <v>23</v>
      </c>
      <c r="H1437" s="12">
        <v>0.07</v>
      </c>
      <c r="I1437" s="10"/>
    </row>
    <row r="1438">
      <c r="A1438" s="7" t="str">
        <f t="shared" si="1"/>
        <v>Macao SAR-Asia2006</v>
      </c>
      <c r="B1438" s="8" t="s">
        <v>189</v>
      </c>
      <c r="C1438" s="5" t="s">
        <v>61</v>
      </c>
      <c r="D1438" s="9" t="s">
        <v>68</v>
      </c>
      <c r="E1438" s="11">
        <v>1.4568709574E10</v>
      </c>
      <c r="F1438" s="10">
        <f t="shared" si="63"/>
        <v>0.1</v>
      </c>
      <c r="G1438" s="10">
        <f t="shared" si="64"/>
        <v>30</v>
      </c>
      <c r="H1438" s="12">
        <v>0.088</v>
      </c>
      <c r="I1438" s="10"/>
    </row>
    <row r="1439">
      <c r="A1439" s="7" t="str">
        <f t="shared" si="1"/>
        <v>Macao SAR-Asia2007</v>
      </c>
      <c r="B1439" s="8" t="s">
        <v>189</v>
      </c>
      <c r="C1439" s="5" t="s">
        <v>61</v>
      </c>
      <c r="D1439" s="9" t="s">
        <v>69</v>
      </c>
      <c r="E1439" s="11">
        <v>1.8054684854E10</v>
      </c>
      <c r="F1439" s="10">
        <f t="shared" si="63"/>
        <v>0.097</v>
      </c>
      <c r="G1439" s="10">
        <f t="shared" si="64"/>
        <v>35</v>
      </c>
      <c r="H1439" s="12">
        <v>0.078</v>
      </c>
      <c r="I1439" s="10"/>
    </row>
    <row r="1440">
      <c r="A1440" s="7" t="str">
        <f t="shared" si="1"/>
        <v>Macao SAR-Asia2008</v>
      </c>
      <c r="B1440" s="8" t="s">
        <v>189</v>
      </c>
      <c r="C1440" s="5" t="s">
        <v>61</v>
      </c>
      <c r="D1440" s="9" t="s">
        <v>70</v>
      </c>
      <c r="E1440" s="11">
        <v>2.0731022857E10</v>
      </c>
      <c r="F1440" s="10">
        <f t="shared" si="63"/>
        <v>0.087</v>
      </c>
      <c r="G1440" s="10">
        <f t="shared" si="64"/>
        <v>35</v>
      </c>
      <c r="H1440" s="12">
        <v>0.054</v>
      </c>
      <c r="I1440" s="10"/>
    </row>
    <row r="1441">
      <c r="A1441" s="7" t="str">
        <f t="shared" si="1"/>
        <v>Macao SAR-Asia2009</v>
      </c>
      <c r="B1441" s="8" t="s">
        <v>189</v>
      </c>
      <c r="C1441" s="5" t="s">
        <v>61</v>
      </c>
      <c r="D1441" s="9" t="s">
        <v>71</v>
      </c>
      <c r="E1441" s="11">
        <v>2.1313263933E10</v>
      </c>
      <c r="F1441" s="10">
        <f t="shared" si="63"/>
        <v>0.087</v>
      </c>
      <c r="G1441" s="10">
        <f t="shared" si="64"/>
        <v>43</v>
      </c>
      <c r="H1441" s="12">
        <v>0.053</v>
      </c>
      <c r="I1441" s="10"/>
    </row>
    <row r="1442">
      <c r="A1442" s="7" t="str">
        <f t="shared" si="1"/>
        <v>Macao SAR-Asia2010</v>
      </c>
      <c r="B1442" s="8" t="s">
        <v>189</v>
      </c>
      <c r="C1442" s="5" t="s">
        <v>61</v>
      </c>
      <c r="D1442" s="9" t="s">
        <v>72</v>
      </c>
      <c r="E1442" s="11">
        <v>2.8359706123E10</v>
      </c>
      <c r="F1442" s="10">
        <f t="shared" si="63"/>
        <v>0.084</v>
      </c>
      <c r="G1442" s="10">
        <f t="shared" si="64"/>
        <v>48</v>
      </c>
      <c r="H1442" s="12">
        <v>0.053</v>
      </c>
      <c r="I1442" s="10"/>
    </row>
    <row r="1443">
      <c r="A1443" s="7" t="str">
        <f t="shared" si="1"/>
        <v>Macao SAR-Asia2011</v>
      </c>
      <c r="B1443" s="8" t="s">
        <v>189</v>
      </c>
      <c r="C1443" s="5" t="s">
        <v>61</v>
      </c>
      <c r="D1443" s="9" t="s">
        <v>73</v>
      </c>
      <c r="E1443" s="11">
        <v>3.6634742799E10</v>
      </c>
      <c r="F1443" s="10">
        <f t="shared" si="63"/>
        <v>0.086</v>
      </c>
      <c r="G1443" s="10">
        <f t="shared" si="64"/>
        <v>51</v>
      </c>
      <c r="H1443" s="12">
        <v>0.053</v>
      </c>
      <c r="I1443" s="10"/>
    </row>
    <row r="1444">
      <c r="A1444" s="7" t="str">
        <f t="shared" si="1"/>
        <v>Macao SAR-Asia2012</v>
      </c>
      <c r="B1444" s="8" t="s">
        <v>189</v>
      </c>
      <c r="C1444" s="5" t="s">
        <v>61</v>
      </c>
      <c r="D1444" s="9" t="s">
        <v>74</v>
      </c>
      <c r="E1444" s="11">
        <v>4.2981497744E10</v>
      </c>
      <c r="F1444" s="10">
        <f t="shared" si="63"/>
        <v>0.064</v>
      </c>
      <c r="G1444" s="10">
        <f t="shared" si="64"/>
        <v>70</v>
      </c>
      <c r="H1444" s="12">
        <v>0.053</v>
      </c>
      <c r="I1444" s="10"/>
    </row>
    <row r="1445">
      <c r="A1445" s="7" t="str">
        <f t="shared" si="1"/>
        <v>Madagascar-Africa2000</v>
      </c>
      <c r="B1445" s="8" t="s">
        <v>190</v>
      </c>
      <c r="C1445" s="5" t="s">
        <v>78</v>
      </c>
      <c r="D1445" s="9" t="s">
        <v>62</v>
      </c>
      <c r="E1445" s="11">
        <v>3.877673635E9</v>
      </c>
      <c r="F1445" s="12">
        <v>0.05</v>
      </c>
      <c r="G1445" s="12">
        <v>12.0</v>
      </c>
      <c r="H1445" s="12">
        <v>0.265</v>
      </c>
      <c r="I1445" s="10"/>
    </row>
    <row r="1446">
      <c r="A1446" s="7" t="str">
        <f t="shared" si="1"/>
        <v>Madagascar-Africa2001</v>
      </c>
      <c r="B1446" s="8" t="s">
        <v>190</v>
      </c>
      <c r="C1446" s="5" t="s">
        <v>78</v>
      </c>
      <c r="D1446" s="9" t="s">
        <v>63</v>
      </c>
      <c r="E1446" s="11">
        <v>4.529575233E9</v>
      </c>
      <c r="F1446" s="12">
        <v>0.05</v>
      </c>
      <c r="G1446" s="12">
        <v>14.0</v>
      </c>
      <c r="H1446" s="12">
        <v>0.253</v>
      </c>
      <c r="I1446" s="10"/>
    </row>
    <row r="1447">
      <c r="A1447" s="7" t="str">
        <f t="shared" si="1"/>
        <v>Madagascar-Africa2002</v>
      </c>
      <c r="B1447" s="8" t="s">
        <v>190</v>
      </c>
      <c r="C1447" s="5" t="s">
        <v>78</v>
      </c>
      <c r="D1447" s="9" t="s">
        <v>64</v>
      </c>
      <c r="E1447" s="11">
        <v>4.397254715E9</v>
      </c>
      <c r="F1447" s="12">
        <v>0.052</v>
      </c>
      <c r="G1447" s="12">
        <v>14.0</v>
      </c>
      <c r="H1447" s="12">
        <v>0.253</v>
      </c>
      <c r="I1447" s="10"/>
    </row>
    <row r="1448">
      <c r="A1448" s="7" t="str">
        <f t="shared" si="1"/>
        <v>Madagascar-Africa2003</v>
      </c>
      <c r="B1448" s="8" t="s">
        <v>190</v>
      </c>
      <c r="C1448" s="5" t="s">
        <v>78</v>
      </c>
      <c r="D1448" s="9" t="s">
        <v>65</v>
      </c>
      <c r="E1448" s="11">
        <v>5.474030228E9</v>
      </c>
      <c r="F1448" s="12">
        <v>0.048</v>
      </c>
      <c r="G1448" s="12">
        <v>15.0</v>
      </c>
      <c r="H1448" s="12">
        <v>0.243</v>
      </c>
      <c r="I1448" s="10"/>
    </row>
    <row r="1449">
      <c r="A1449" s="7" t="str">
        <f t="shared" si="1"/>
        <v>Madagascar-Africa2004</v>
      </c>
      <c r="B1449" s="8" t="s">
        <v>190</v>
      </c>
      <c r="C1449" s="5" t="s">
        <v>78</v>
      </c>
      <c r="D1449" s="9" t="s">
        <v>66</v>
      </c>
      <c r="E1449" s="11">
        <v>4.363934417E9</v>
      </c>
      <c r="F1449" s="12">
        <v>0.049</v>
      </c>
      <c r="G1449" s="12">
        <v>12.0</v>
      </c>
      <c r="H1449" s="12">
        <v>0.255</v>
      </c>
      <c r="I1449" s="10"/>
    </row>
    <row r="1450">
      <c r="A1450" s="7" t="str">
        <f t="shared" si="1"/>
        <v>Madagascar-Africa2005</v>
      </c>
      <c r="B1450" s="8" t="s">
        <v>190</v>
      </c>
      <c r="C1450" s="5" t="s">
        <v>78</v>
      </c>
      <c r="D1450" s="9" t="s">
        <v>67</v>
      </c>
      <c r="E1450" s="11">
        <v>5.038577519E9</v>
      </c>
      <c r="F1450" s="12">
        <v>0.049</v>
      </c>
      <c r="G1450" s="12">
        <v>13.0</v>
      </c>
      <c r="H1450" s="12">
        <v>0.27</v>
      </c>
      <c r="I1450" s="10"/>
    </row>
    <row r="1451">
      <c r="A1451" s="7" t="str">
        <f t="shared" si="1"/>
        <v>Madagascar-Africa2006</v>
      </c>
      <c r="B1451" s="8" t="s">
        <v>190</v>
      </c>
      <c r="C1451" s="5" t="s">
        <v>78</v>
      </c>
      <c r="D1451" s="9" t="s">
        <v>68</v>
      </c>
      <c r="E1451" s="11">
        <v>5.515236338E9</v>
      </c>
      <c r="F1451" s="12">
        <v>0.05</v>
      </c>
      <c r="G1451" s="12">
        <v>15.0</v>
      </c>
      <c r="H1451" s="12">
        <v>0.295</v>
      </c>
      <c r="I1451" s="10"/>
    </row>
    <row r="1452">
      <c r="A1452" s="7" t="str">
        <f t="shared" si="1"/>
        <v>Madagascar-Africa2007</v>
      </c>
      <c r="B1452" s="8" t="s">
        <v>190</v>
      </c>
      <c r="C1452" s="5" t="s">
        <v>78</v>
      </c>
      <c r="D1452" s="9" t="s">
        <v>69</v>
      </c>
      <c r="E1452" s="11">
        <v>7.342905883E9</v>
      </c>
      <c r="F1452" s="12">
        <v>0.05</v>
      </c>
      <c r="G1452" s="12">
        <v>19.0</v>
      </c>
      <c r="H1452" s="12">
        <v>0.45</v>
      </c>
      <c r="I1452" s="10"/>
    </row>
    <row r="1453">
      <c r="A1453" s="7" t="str">
        <f t="shared" si="1"/>
        <v>Madagascar-Africa2008</v>
      </c>
      <c r="B1453" s="8" t="s">
        <v>190</v>
      </c>
      <c r="C1453" s="5" t="s">
        <v>78</v>
      </c>
      <c r="D1453" s="9" t="s">
        <v>70</v>
      </c>
      <c r="E1453" s="11">
        <v>9.413002737E9</v>
      </c>
      <c r="F1453" s="12">
        <v>0.043</v>
      </c>
      <c r="G1453" s="12">
        <v>20.0</v>
      </c>
      <c r="H1453" s="12">
        <v>0.45</v>
      </c>
      <c r="I1453" s="10"/>
    </row>
    <row r="1454">
      <c r="A1454" s="7" t="str">
        <f t="shared" si="1"/>
        <v>Madagascar-Africa2009</v>
      </c>
      <c r="B1454" s="8" t="s">
        <v>190</v>
      </c>
      <c r="C1454" s="5" t="s">
        <v>78</v>
      </c>
      <c r="D1454" s="9" t="s">
        <v>71</v>
      </c>
      <c r="E1454" s="11">
        <v>8.550363829E9</v>
      </c>
      <c r="F1454" s="12">
        <v>0.045</v>
      </c>
      <c r="G1454" s="12">
        <v>19.0</v>
      </c>
      <c r="H1454" s="12">
        <v>0.45</v>
      </c>
      <c r="I1454" s="10"/>
    </row>
    <row r="1455">
      <c r="A1455" s="7" t="str">
        <f t="shared" si="1"/>
        <v>Madagascar-Africa2010</v>
      </c>
      <c r="B1455" s="8" t="s">
        <v>190</v>
      </c>
      <c r="C1455" s="5" t="s">
        <v>78</v>
      </c>
      <c r="D1455" s="9" t="s">
        <v>72</v>
      </c>
      <c r="E1455" s="11">
        <v>8.704983553E9</v>
      </c>
      <c r="F1455" s="12">
        <v>0.045</v>
      </c>
      <c r="G1455" s="12">
        <v>19.0</v>
      </c>
      <c r="H1455" s="12">
        <v>0.49</v>
      </c>
      <c r="I1455" s="10"/>
    </row>
    <row r="1456">
      <c r="A1456" s="7" t="str">
        <f t="shared" si="1"/>
        <v>Madagascar-Africa2011</v>
      </c>
      <c r="B1456" s="8" t="s">
        <v>190</v>
      </c>
      <c r="C1456" s="5" t="s">
        <v>78</v>
      </c>
      <c r="D1456" s="9" t="s">
        <v>73</v>
      </c>
      <c r="E1456" s="11">
        <v>9.853981624E9</v>
      </c>
      <c r="F1456" s="12">
        <v>0.041</v>
      </c>
      <c r="G1456" s="12">
        <v>19.0</v>
      </c>
      <c r="H1456" s="12">
        <v>0.525</v>
      </c>
      <c r="I1456" s="10"/>
    </row>
    <row r="1457">
      <c r="A1457" s="7" t="str">
        <f t="shared" si="1"/>
        <v>Madagascar-Africa2012</v>
      </c>
      <c r="B1457" s="8" t="s">
        <v>190</v>
      </c>
      <c r="C1457" s="5" t="s">
        <v>78</v>
      </c>
      <c r="D1457" s="9" t="s">
        <v>74</v>
      </c>
      <c r="E1457" s="11">
        <v>9.880703883E9</v>
      </c>
      <c r="F1457" s="12">
        <v>0.041</v>
      </c>
      <c r="G1457" s="12">
        <v>18.0</v>
      </c>
      <c r="H1457" s="12">
        <v>0.6</v>
      </c>
      <c r="I1457" s="10"/>
    </row>
    <row r="1458">
      <c r="A1458" s="7" t="str">
        <f t="shared" si="1"/>
        <v>Malawi-Africa2000</v>
      </c>
      <c r="B1458" s="8" t="s">
        <v>191</v>
      </c>
      <c r="C1458" s="5" t="s">
        <v>78</v>
      </c>
      <c r="D1458" s="9" t="s">
        <v>62</v>
      </c>
      <c r="E1458" s="11">
        <v>1.743506287E9</v>
      </c>
      <c r="F1458" s="12">
        <v>0.061</v>
      </c>
      <c r="G1458" s="12">
        <v>9.0</v>
      </c>
      <c r="H1458" s="12">
        <v>0.531</v>
      </c>
      <c r="I1458" s="10"/>
    </row>
    <row r="1459">
      <c r="A1459" s="7" t="str">
        <f t="shared" si="1"/>
        <v>Malawi-Africa2001</v>
      </c>
      <c r="B1459" s="8" t="s">
        <v>191</v>
      </c>
      <c r="C1459" s="5" t="s">
        <v>78</v>
      </c>
      <c r="D1459" s="9" t="s">
        <v>63</v>
      </c>
      <c r="E1459" s="11">
        <v>1.716502069E9</v>
      </c>
      <c r="F1459" s="12">
        <v>0.051</v>
      </c>
      <c r="G1459" s="12">
        <v>8.0</v>
      </c>
      <c r="H1459" s="12">
        <v>0.562</v>
      </c>
      <c r="I1459" s="10"/>
    </row>
    <row r="1460">
      <c r="A1460" s="7" t="str">
        <f t="shared" si="1"/>
        <v>Malawi-Africa2002</v>
      </c>
      <c r="B1460" s="8" t="s">
        <v>191</v>
      </c>
      <c r="C1460" s="5" t="s">
        <v>78</v>
      </c>
      <c r="D1460" s="9" t="s">
        <v>64</v>
      </c>
      <c r="E1460" s="11">
        <v>2.665158943E9</v>
      </c>
      <c r="F1460" s="12">
        <v>0.048</v>
      </c>
      <c r="G1460" s="12">
        <v>11.0</v>
      </c>
      <c r="H1460" s="12">
        <v>0.505</v>
      </c>
      <c r="I1460" s="10"/>
    </row>
    <row r="1461">
      <c r="A1461" s="7" t="str">
        <f t="shared" si="1"/>
        <v>Malawi-Africa2003</v>
      </c>
      <c r="B1461" s="8" t="s">
        <v>191</v>
      </c>
      <c r="C1461" s="5" t="s">
        <v>78</v>
      </c>
      <c r="D1461" s="9" t="s">
        <v>65</v>
      </c>
      <c r="E1461" s="11">
        <v>2.424656666E9</v>
      </c>
      <c r="F1461" s="12">
        <v>0.063</v>
      </c>
      <c r="G1461" s="12">
        <v>13.0</v>
      </c>
      <c r="H1461" s="12">
        <v>0.489</v>
      </c>
      <c r="I1461" s="10"/>
    </row>
    <row r="1462">
      <c r="A1462" s="7" t="str">
        <f t="shared" si="1"/>
        <v>Malawi-Africa2004</v>
      </c>
      <c r="B1462" s="8" t="s">
        <v>191</v>
      </c>
      <c r="C1462" s="5" t="s">
        <v>78</v>
      </c>
      <c r="D1462" s="9" t="s">
        <v>66</v>
      </c>
      <c r="E1462" s="11">
        <v>2.625127098E9</v>
      </c>
      <c r="F1462" s="12">
        <v>0.078</v>
      </c>
      <c r="G1462" s="12">
        <v>16.0</v>
      </c>
      <c r="H1462" s="12">
        <v>0.368</v>
      </c>
      <c r="I1462" s="10"/>
    </row>
    <row r="1463">
      <c r="A1463" s="7" t="str">
        <f t="shared" si="1"/>
        <v>Malawi-Africa2005</v>
      </c>
      <c r="B1463" s="8" t="s">
        <v>191</v>
      </c>
      <c r="C1463" s="5" t="s">
        <v>78</v>
      </c>
      <c r="D1463" s="9" t="s">
        <v>67</v>
      </c>
      <c r="E1463" s="11">
        <v>2.754995877E9</v>
      </c>
      <c r="F1463" s="12">
        <v>0.082</v>
      </c>
      <c r="G1463" s="12">
        <v>17.0</v>
      </c>
      <c r="H1463" s="12">
        <v>0.331</v>
      </c>
      <c r="I1463" s="10"/>
    </row>
    <row r="1464">
      <c r="A1464" s="7" t="str">
        <f t="shared" si="1"/>
        <v>Malawi-Africa2006</v>
      </c>
      <c r="B1464" s="8" t="s">
        <v>191</v>
      </c>
      <c r="C1464" s="5" t="s">
        <v>78</v>
      </c>
      <c r="D1464" s="9" t="s">
        <v>68</v>
      </c>
      <c r="E1464" s="11">
        <v>3.116789658E9</v>
      </c>
      <c r="F1464" s="12">
        <v>0.09</v>
      </c>
      <c r="G1464" s="12">
        <v>21.0</v>
      </c>
      <c r="H1464" s="12">
        <v>0.323</v>
      </c>
      <c r="I1464" s="10"/>
    </row>
    <row r="1465">
      <c r="A1465" s="7" t="str">
        <f t="shared" si="1"/>
        <v>Malawi-Africa2007</v>
      </c>
      <c r="B1465" s="8" t="s">
        <v>191</v>
      </c>
      <c r="C1465" s="5" t="s">
        <v>78</v>
      </c>
      <c r="D1465" s="9" t="s">
        <v>69</v>
      </c>
      <c r="E1465" s="11">
        <v>3.647817219E9</v>
      </c>
      <c r="F1465" s="12">
        <v>0.067</v>
      </c>
      <c r="G1465" s="12">
        <v>18.0</v>
      </c>
      <c r="H1465" s="12">
        <v>0.277</v>
      </c>
      <c r="I1465" s="10"/>
    </row>
    <row r="1466">
      <c r="A1466" s="7" t="str">
        <f t="shared" si="1"/>
        <v>Malawi-Africa2008</v>
      </c>
      <c r="B1466" s="8" t="s">
        <v>191</v>
      </c>
      <c r="C1466" s="5" t="s">
        <v>78</v>
      </c>
      <c r="D1466" s="9" t="s">
        <v>70</v>
      </c>
      <c r="E1466" s="11">
        <v>4.276769712E9</v>
      </c>
      <c r="F1466" s="12">
        <v>0.084</v>
      </c>
      <c r="G1466" s="12">
        <v>25.0</v>
      </c>
      <c r="H1466" s="12">
        <v>0.253</v>
      </c>
      <c r="I1466" s="10"/>
    </row>
    <row r="1467">
      <c r="A1467" s="7" t="str">
        <f t="shared" si="1"/>
        <v>Malawi-Africa2009</v>
      </c>
      <c r="B1467" s="8" t="s">
        <v>191</v>
      </c>
      <c r="C1467" s="5" t="s">
        <v>78</v>
      </c>
      <c r="D1467" s="9" t="s">
        <v>71</v>
      </c>
      <c r="E1467" s="11">
        <v>5.030639934E9</v>
      </c>
      <c r="F1467" s="12">
        <v>0.083</v>
      </c>
      <c r="G1467" s="12">
        <v>29.0</v>
      </c>
      <c r="H1467" s="12">
        <v>0.253</v>
      </c>
      <c r="I1467" s="10"/>
    </row>
    <row r="1468">
      <c r="A1468" s="7" t="str">
        <f t="shared" si="1"/>
        <v>Malawi-Africa2010</v>
      </c>
      <c r="B1468" s="8" t="s">
        <v>191</v>
      </c>
      <c r="C1468" s="5" t="s">
        <v>78</v>
      </c>
      <c r="D1468" s="9" t="s">
        <v>72</v>
      </c>
      <c r="E1468" s="11">
        <v>5.398616985E9</v>
      </c>
      <c r="F1468" s="12">
        <v>0.085</v>
      </c>
      <c r="G1468" s="12">
        <v>30.0</v>
      </c>
      <c r="H1468" s="12">
        <v>0.246</v>
      </c>
      <c r="I1468" s="10"/>
    </row>
    <row r="1469">
      <c r="A1469" s="7" t="str">
        <f t="shared" si="1"/>
        <v>Malawi-Africa2011</v>
      </c>
      <c r="B1469" s="8" t="s">
        <v>191</v>
      </c>
      <c r="C1469" s="5" t="s">
        <v>78</v>
      </c>
      <c r="D1469" s="9" t="s">
        <v>73</v>
      </c>
      <c r="E1469" s="11">
        <v>5.627898037E9</v>
      </c>
      <c r="F1469" s="12">
        <v>0.083</v>
      </c>
      <c r="G1469" s="12">
        <v>30.0</v>
      </c>
      <c r="H1469" s="12">
        <v>0.238</v>
      </c>
      <c r="I1469" s="10"/>
    </row>
    <row r="1470">
      <c r="A1470" s="7" t="str">
        <f t="shared" si="1"/>
        <v>Malawi-Africa2012</v>
      </c>
      <c r="B1470" s="8" t="s">
        <v>191</v>
      </c>
      <c r="C1470" s="5" t="s">
        <v>78</v>
      </c>
      <c r="D1470" s="9" t="s">
        <v>74</v>
      </c>
      <c r="E1470" s="11">
        <v>4.240492849E9</v>
      </c>
      <c r="F1470" s="12">
        <v>0.092</v>
      </c>
      <c r="G1470" s="12">
        <v>25.0</v>
      </c>
      <c r="H1470" s="12">
        <v>0.323</v>
      </c>
      <c r="I1470" s="10"/>
    </row>
    <row r="1471">
      <c r="A1471" s="7" t="str">
        <f t="shared" si="1"/>
        <v>Malaysia-Asia2000</v>
      </c>
      <c r="B1471" s="8" t="s">
        <v>192</v>
      </c>
      <c r="C1471" s="5" t="s">
        <v>61</v>
      </c>
      <c r="D1471" s="9" t="s">
        <v>62</v>
      </c>
      <c r="E1471" s="11">
        <v>9.3789473684E10</v>
      </c>
      <c r="F1471" s="12">
        <v>0.03</v>
      </c>
      <c r="G1471" s="12">
        <v>120.0</v>
      </c>
      <c r="H1471" s="12">
        <v>0.077</v>
      </c>
      <c r="I1471" s="10"/>
    </row>
    <row r="1472">
      <c r="A1472" s="7" t="str">
        <f t="shared" si="1"/>
        <v>Malaysia-Asia2001</v>
      </c>
      <c r="B1472" s="8" t="s">
        <v>192</v>
      </c>
      <c r="C1472" s="5" t="s">
        <v>61</v>
      </c>
      <c r="D1472" s="9" t="s">
        <v>63</v>
      </c>
      <c r="E1472" s="11">
        <v>9.2783947368E10</v>
      </c>
      <c r="F1472" s="12">
        <v>0.033</v>
      </c>
      <c r="G1472" s="12">
        <v>130.0</v>
      </c>
      <c r="H1472" s="12">
        <v>0.071</v>
      </c>
      <c r="I1472" s="10"/>
    </row>
    <row r="1473">
      <c r="A1473" s="7" t="str">
        <f t="shared" si="1"/>
        <v>Malaysia-Asia2002</v>
      </c>
      <c r="B1473" s="8" t="s">
        <v>192</v>
      </c>
      <c r="C1473" s="5" t="s">
        <v>61</v>
      </c>
      <c r="D1473" s="9" t="s">
        <v>64</v>
      </c>
      <c r="E1473" s="11">
        <v>1.01E11</v>
      </c>
      <c r="F1473" s="12">
        <v>0.033</v>
      </c>
      <c r="G1473" s="12">
        <v>138.0</v>
      </c>
      <c r="H1473" s="12">
        <v>0.065</v>
      </c>
      <c r="I1473" s="10"/>
    </row>
    <row r="1474">
      <c r="A1474" s="7" t="str">
        <f t="shared" si="1"/>
        <v>Malaysia-Asia2003</v>
      </c>
      <c r="B1474" s="8" t="s">
        <v>192</v>
      </c>
      <c r="C1474" s="5" t="s">
        <v>61</v>
      </c>
      <c r="D1474" s="9" t="s">
        <v>65</v>
      </c>
      <c r="E1474" s="11">
        <v>1.1E11</v>
      </c>
      <c r="F1474" s="12">
        <v>0.039</v>
      </c>
      <c r="G1474" s="12">
        <v>172.0</v>
      </c>
      <c r="H1474" s="12">
        <v>0.063</v>
      </c>
      <c r="I1474" s="10"/>
    </row>
    <row r="1475">
      <c r="A1475" s="7" t="str">
        <f t="shared" si="1"/>
        <v>Malaysia-Asia2004</v>
      </c>
      <c r="B1475" s="8" t="s">
        <v>192</v>
      </c>
      <c r="C1475" s="5" t="s">
        <v>61</v>
      </c>
      <c r="D1475" s="9" t="s">
        <v>66</v>
      </c>
      <c r="E1475" s="11">
        <v>1.25E11</v>
      </c>
      <c r="F1475" s="12">
        <v>0.037</v>
      </c>
      <c r="G1475" s="12">
        <v>181.0</v>
      </c>
      <c r="H1475" s="12">
        <v>0.06</v>
      </c>
      <c r="I1475" s="10"/>
    </row>
    <row r="1476">
      <c r="A1476" s="7" t="str">
        <f t="shared" si="1"/>
        <v>Malaysia-Asia2005</v>
      </c>
      <c r="B1476" s="8" t="s">
        <v>192</v>
      </c>
      <c r="C1476" s="5" t="s">
        <v>61</v>
      </c>
      <c r="D1476" s="9" t="s">
        <v>67</v>
      </c>
      <c r="E1476" s="11">
        <v>1.44E11</v>
      </c>
      <c r="F1476" s="12">
        <v>0.032</v>
      </c>
      <c r="G1476" s="12">
        <v>179.0</v>
      </c>
      <c r="H1476" s="12">
        <v>0.06</v>
      </c>
      <c r="I1476" s="10"/>
    </row>
    <row r="1477">
      <c r="A1477" s="7" t="str">
        <f t="shared" si="1"/>
        <v>Malaysia-Asia2006</v>
      </c>
      <c r="B1477" s="8" t="s">
        <v>192</v>
      </c>
      <c r="C1477" s="5" t="s">
        <v>61</v>
      </c>
      <c r="D1477" s="9" t="s">
        <v>68</v>
      </c>
      <c r="E1477" s="11">
        <v>1.63E11</v>
      </c>
      <c r="F1477" s="12">
        <v>0.036</v>
      </c>
      <c r="G1477" s="12">
        <v>222.0</v>
      </c>
      <c r="H1477" s="12">
        <v>0.065</v>
      </c>
      <c r="I1477" s="10"/>
    </row>
    <row r="1478">
      <c r="A1478" s="7" t="str">
        <f t="shared" si="1"/>
        <v>Malaysia-Asia2007</v>
      </c>
      <c r="B1478" s="8" t="s">
        <v>192</v>
      </c>
      <c r="C1478" s="5" t="s">
        <v>61</v>
      </c>
      <c r="D1478" s="9" t="s">
        <v>69</v>
      </c>
      <c r="E1478" s="11">
        <v>1.94E11</v>
      </c>
      <c r="F1478" s="12">
        <v>0.035</v>
      </c>
      <c r="G1478" s="12">
        <v>256.0</v>
      </c>
      <c r="H1478" s="12">
        <v>0.064</v>
      </c>
      <c r="I1478" s="10"/>
    </row>
    <row r="1479">
      <c r="A1479" s="7" t="str">
        <f t="shared" si="1"/>
        <v>Malaysia-Asia2008</v>
      </c>
      <c r="B1479" s="8" t="s">
        <v>192</v>
      </c>
      <c r="C1479" s="5" t="s">
        <v>61</v>
      </c>
      <c r="D1479" s="9" t="s">
        <v>70</v>
      </c>
      <c r="E1479" s="11">
        <v>2.31E11</v>
      </c>
      <c r="F1479" s="12">
        <v>0.034</v>
      </c>
      <c r="G1479" s="12">
        <v>288.0</v>
      </c>
      <c r="H1479" s="12">
        <v>0.061</v>
      </c>
      <c r="I1479" s="10"/>
    </row>
    <row r="1480">
      <c r="A1480" s="7" t="str">
        <f t="shared" si="1"/>
        <v>Malaysia-Asia2009</v>
      </c>
      <c r="B1480" s="8" t="s">
        <v>192</v>
      </c>
      <c r="C1480" s="5" t="s">
        <v>61</v>
      </c>
      <c r="D1480" s="9" t="s">
        <v>71</v>
      </c>
      <c r="E1480" s="11">
        <v>2.02E11</v>
      </c>
      <c r="F1480" s="12">
        <v>0.039</v>
      </c>
      <c r="G1480" s="12">
        <v>285.0</v>
      </c>
      <c r="H1480" s="12">
        <v>0.051</v>
      </c>
      <c r="I1480" s="10"/>
    </row>
    <row r="1481">
      <c r="A1481" s="7" t="str">
        <f t="shared" si="1"/>
        <v>Malaysia-Asia2010</v>
      </c>
      <c r="B1481" s="8" t="s">
        <v>192</v>
      </c>
      <c r="C1481" s="5" t="s">
        <v>61</v>
      </c>
      <c r="D1481" s="9" t="s">
        <v>72</v>
      </c>
      <c r="E1481" s="11">
        <v>2.48E11</v>
      </c>
      <c r="F1481" s="12">
        <v>0.04</v>
      </c>
      <c r="G1481" s="12">
        <v>345.0</v>
      </c>
      <c r="H1481" s="12">
        <v>0.05</v>
      </c>
      <c r="I1481" s="10"/>
    </row>
    <row r="1482">
      <c r="A1482" s="7" t="str">
        <f t="shared" si="1"/>
        <v>Malaysia-Asia2011</v>
      </c>
      <c r="B1482" s="8" t="s">
        <v>192</v>
      </c>
      <c r="C1482" s="5" t="s">
        <v>61</v>
      </c>
      <c r="D1482" s="9" t="s">
        <v>73</v>
      </c>
      <c r="E1482" s="11">
        <v>2.89E11</v>
      </c>
      <c r="F1482" s="12">
        <v>0.038</v>
      </c>
      <c r="G1482" s="12">
        <v>384.0</v>
      </c>
      <c r="H1482" s="12">
        <v>0.049</v>
      </c>
      <c r="I1482" s="10"/>
    </row>
    <row r="1483">
      <c r="A1483" s="7" t="str">
        <f t="shared" si="1"/>
        <v>Malaysia-Asia2012</v>
      </c>
      <c r="B1483" s="8" t="s">
        <v>192</v>
      </c>
      <c r="C1483" s="5" t="s">
        <v>61</v>
      </c>
      <c r="D1483" s="9" t="s">
        <v>74</v>
      </c>
      <c r="E1483" s="11">
        <v>3.05E11</v>
      </c>
      <c r="F1483" s="12">
        <v>0.039</v>
      </c>
      <c r="G1483" s="12">
        <v>410.0</v>
      </c>
      <c r="H1483" s="12">
        <v>0.048</v>
      </c>
      <c r="I1483" s="10"/>
    </row>
    <row r="1484">
      <c r="A1484" s="7" t="str">
        <f t="shared" si="1"/>
        <v>Maldives-Asia2000</v>
      </c>
      <c r="B1484" s="8" t="s">
        <v>193</v>
      </c>
      <c r="C1484" s="5" t="s">
        <v>61</v>
      </c>
      <c r="D1484" s="9" t="s">
        <v>62</v>
      </c>
      <c r="E1484" s="11">
        <v>6.24337144E8</v>
      </c>
      <c r="F1484" s="12">
        <v>0.071</v>
      </c>
      <c r="G1484" s="12">
        <v>162.0</v>
      </c>
      <c r="H1484" s="12">
        <v>0.13</v>
      </c>
      <c r="I1484" s="10"/>
    </row>
    <row r="1485">
      <c r="A1485" s="7" t="str">
        <f t="shared" si="1"/>
        <v>Maldives-Asia2001</v>
      </c>
      <c r="B1485" s="8" t="s">
        <v>193</v>
      </c>
      <c r="C1485" s="5" t="s">
        <v>61</v>
      </c>
      <c r="D1485" s="9" t="s">
        <v>63</v>
      </c>
      <c r="E1485" s="11">
        <v>8.0244281E8</v>
      </c>
      <c r="F1485" s="12">
        <v>0.053</v>
      </c>
      <c r="G1485" s="12">
        <v>153.0</v>
      </c>
      <c r="H1485" s="12">
        <v>0.13</v>
      </c>
      <c r="I1485" s="10"/>
    </row>
    <row r="1486">
      <c r="A1486" s="7" t="str">
        <f t="shared" si="1"/>
        <v>Maldives-Asia2002</v>
      </c>
      <c r="B1486" s="8" t="s">
        <v>193</v>
      </c>
      <c r="C1486" s="5" t="s">
        <v>61</v>
      </c>
      <c r="D1486" s="9" t="s">
        <v>64</v>
      </c>
      <c r="E1486" s="11">
        <v>8.28240882E8</v>
      </c>
      <c r="F1486" s="12">
        <v>0.052</v>
      </c>
      <c r="G1486" s="12">
        <v>152.0</v>
      </c>
      <c r="H1486" s="12">
        <v>0.135</v>
      </c>
      <c r="I1486" s="10"/>
    </row>
    <row r="1487">
      <c r="A1487" s="7" t="str">
        <f t="shared" si="1"/>
        <v>Maldives-Asia2003</v>
      </c>
      <c r="B1487" s="8" t="s">
        <v>193</v>
      </c>
      <c r="C1487" s="5" t="s">
        <v>61</v>
      </c>
      <c r="D1487" s="9" t="s">
        <v>65</v>
      </c>
      <c r="E1487" s="11">
        <v>9.49867662E8</v>
      </c>
      <c r="F1487" s="12">
        <v>0.06</v>
      </c>
      <c r="G1487" s="12">
        <v>199.0</v>
      </c>
      <c r="H1487" s="12">
        <v>0.14</v>
      </c>
      <c r="I1487" s="10"/>
    </row>
    <row r="1488">
      <c r="A1488" s="7" t="str">
        <f t="shared" si="1"/>
        <v>Maldives-Asia2004</v>
      </c>
      <c r="B1488" s="8" t="s">
        <v>193</v>
      </c>
      <c r="C1488" s="5" t="s">
        <v>61</v>
      </c>
      <c r="D1488" s="9" t="s">
        <v>66</v>
      </c>
      <c r="E1488" s="11">
        <v>1.075605492E9</v>
      </c>
      <c r="F1488" s="12">
        <v>0.059</v>
      </c>
      <c r="G1488" s="12">
        <v>217.0</v>
      </c>
      <c r="H1488" s="12">
        <v>0.13</v>
      </c>
      <c r="I1488" s="10"/>
    </row>
    <row r="1489">
      <c r="A1489" s="7" t="str">
        <f t="shared" si="1"/>
        <v>Maldives-Asia2005</v>
      </c>
      <c r="B1489" s="8" t="s">
        <v>193</v>
      </c>
      <c r="C1489" s="5" t="s">
        <v>61</v>
      </c>
      <c r="D1489" s="9" t="s">
        <v>67</v>
      </c>
      <c r="E1489" s="11">
        <v>9.92473987E8</v>
      </c>
      <c r="F1489" s="12">
        <v>0.07</v>
      </c>
      <c r="G1489" s="12">
        <v>235.0</v>
      </c>
      <c r="H1489" s="12">
        <v>0.13</v>
      </c>
      <c r="I1489" s="10"/>
    </row>
    <row r="1490">
      <c r="A1490" s="7" t="str">
        <f t="shared" si="1"/>
        <v>Maldives-Asia2006</v>
      </c>
      <c r="B1490" s="8" t="s">
        <v>193</v>
      </c>
      <c r="C1490" s="5" t="s">
        <v>61</v>
      </c>
      <c r="D1490" s="9" t="s">
        <v>68</v>
      </c>
      <c r="E1490" s="11">
        <v>1.303375806E9</v>
      </c>
      <c r="F1490" s="12">
        <v>0.067</v>
      </c>
      <c r="G1490" s="12">
        <v>287.0</v>
      </c>
      <c r="H1490" s="12">
        <v>0.13</v>
      </c>
      <c r="I1490" s="10"/>
    </row>
    <row r="1491">
      <c r="A1491" s="7" t="str">
        <f t="shared" si="1"/>
        <v>Maldives-Asia2007</v>
      </c>
      <c r="B1491" s="8" t="s">
        <v>193</v>
      </c>
      <c r="C1491" s="5" t="s">
        <v>61</v>
      </c>
      <c r="D1491" s="9" t="s">
        <v>69</v>
      </c>
      <c r="E1491" s="11">
        <v>1.541978559E9</v>
      </c>
      <c r="F1491" s="12">
        <v>0.063</v>
      </c>
      <c r="G1491" s="12">
        <v>315.0</v>
      </c>
      <c r="H1491" s="12">
        <v>0.13</v>
      </c>
      <c r="I1491" s="10"/>
    </row>
    <row r="1492">
      <c r="A1492" s="7" t="str">
        <f t="shared" si="1"/>
        <v>Maldives-Asia2008</v>
      </c>
      <c r="B1492" s="8" t="s">
        <v>193</v>
      </c>
      <c r="C1492" s="5" t="s">
        <v>61</v>
      </c>
      <c r="D1492" s="9" t="s">
        <v>70</v>
      </c>
      <c r="E1492" s="11">
        <v>1.891633531E9</v>
      </c>
      <c r="F1492" s="12">
        <v>0.079</v>
      </c>
      <c r="G1492" s="12">
        <v>475.0</v>
      </c>
      <c r="H1492" s="12">
        <v>0.13</v>
      </c>
      <c r="I1492" s="10"/>
    </row>
    <row r="1493">
      <c r="A1493" s="7" t="str">
        <f t="shared" si="1"/>
        <v>Maldives-Asia2009</v>
      </c>
      <c r="B1493" s="8" t="s">
        <v>193</v>
      </c>
      <c r="C1493" s="5" t="s">
        <v>61</v>
      </c>
      <c r="D1493" s="9" t="s">
        <v>71</v>
      </c>
      <c r="E1493" s="11">
        <v>1.984639641E9</v>
      </c>
      <c r="F1493" s="12">
        <v>0.076</v>
      </c>
      <c r="G1493" s="12">
        <v>475.0</v>
      </c>
      <c r="H1493" s="12">
        <v>0.13</v>
      </c>
      <c r="I1493" s="10"/>
    </row>
    <row r="1494">
      <c r="A1494" s="7" t="str">
        <f t="shared" si="1"/>
        <v>Maldives-Asia2010</v>
      </c>
      <c r="B1494" s="8" t="s">
        <v>193</v>
      </c>
      <c r="C1494" s="5" t="s">
        <v>61</v>
      </c>
      <c r="D1494" s="9" t="s">
        <v>72</v>
      </c>
      <c r="E1494" s="11">
        <v>2.134104884E9</v>
      </c>
      <c r="F1494" s="12">
        <v>0.058</v>
      </c>
      <c r="G1494" s="12">
        <v>379.0</v>
      </c>
      <c r="H1494" s="12">
        <v>0.104</v>
      </c>
      <c r="I1494" s="10"/>
    </row>
    <row r="1495">
      <c r="A1495" s="7" t="str">
        <f t="shared" si="1"/>
        <v>Maldives-Asia2011</v>
      </c>
      <c r="B1495" s="8" t="s">
        <v>193</v>
      </c>
      <c r="C1495" s="5" t="s">
        <v>61</v>
      </c>
      <c r="D1495" s="9" t="s">
        <v>73</v>
      </c>
      <c r="E1495" s="11">
        <v>2.162990126E9</v>
      </c>
      <c r="F1495" s="12">
        <v>0.081</v>
      </c>
      <c r="G1495" s="12">
        <v>525.0</v>
      </c>
      <c r="H1495" s="12">
        <v>0.102</v>
      </c>
      <c r="I1495" s="10"/>
    </row>
    <row r="1496">
      <c r="A1496" s="7" t="str">
        <f t="shared" si="1"/>
        <v>Maldives-Asia2012</v>
      </c>
      <c r="B1496" s="8" t="s">
        <v>193</v>
      </c>
      <c r="C1496" s="5" t="s">
        <v>61</v>
      </c>
      <c r="D1496" s="9" t="s">
        <v>74</v>
      </c>
      <c r="E1496" s="11">
        <v>2.113179304E9</v>
      </c>
      <c r="F1496" s="12">
        <v>0.085</v>
      </c>
      <c r="G1496" s="12">
        <v>558.0</v>
      </c>
      <c r="H1496" s="12">
        <v>0.105</v>
      </c>
      <c r="I1496" s="10"/>
    </row>
    <row r="1497">
      <c r="A1497" s="7" t="str">
        <f t="shared" si="1"/>
        <v>Mali-Africa2000</v>
      </c>
      <c r="B1497" s="8" t="s">
        <v>194</v>
      </c>
      <c r="C1497" s="5" t="s">
        <v>78</v>
      </c>
      <c r="D1497" s="9" t="s">
        <v>62</v>
      </c>
      <c r="E1497" s="11">
        <v>2.422482318E9</v>
      </c>
      <c r="F1497" s="12">
        <v>0.063</v>
      </c>
      <c r="G1497" s="12">
        <v>16.0</v>
      </c>
      <c r="H1497" s="10">
        <f t="shared" ref="H1497:H1509" si="65">if(AND(C2=C3,D2=D2+1,ISBLANK(H3)),H2,H3)</f>
        <v>0.18</v>
      </c>
      <c r="I1497" s="10"/>
    </row>
    <row r="1498">
      <c r="A1498" s="7" t="str">
        <f t="shared" si="1"/>
        <v>Mali-Africa2001</v>
      </c>
      <c r="B1498" s="8" t="s">
        <v>194</v>
      </c>
      <c r="C1498" s="5" t="s">
        <v>78</v>
      </c>
      <c r="D1498" s="9" t="s">
        <v>63</v>
      </c>
      <c r="E1498" s="11">
        <v>2.629739067E9</v>
      </c>
      <c r="F1498" s="12">
        <v>0.064</v>
      </c>
      <c r="G1498" s="12">
        <v>18.0</v>
      </c>
      <c r="H1498" s="10">
        <f t="shared" si="65"/>
        <v>0.18</v>
      </c>
      <c r="I1498" s="10"/>
    </row>
    <row r="1499">
      <c r="A1499" s="7" t="str">
        <f t="shared" si="1"/>
        <v>Mali-Africa2002</v>
      </c>
      <c r="B1499" s="8" t="s">
        <v>194</v>
      </c>
      <c r="C1499" s="5" t="s">
        <v>78</v>
      </c>
      <c r="D1499" s="9" t="s">
        <v>64</v>
      </c>
      <c r="E1499" s="11">
        <v>3.34282426E9</v>
      </c>
      <c r="F1499" s="12">
        <v>0.063</v>
      </c>
      <c r="G1499" s="12">
        <v>19.0</v>
      </c>
      <c r="H1499" s="10">
        <f t="shared" si="65"/>
        <v>0.18</v>
      </c>
      <c r="I1499" s="10"/>
    </row>
    <row r="1500">
      <c r="A1500" s="7" t="str">
        <f t="shared" si="1"/>
        <v>Mali-Africa2003</v>
      </c>
      <c r="B1500" s="8" t="s">
        <v>194</v>
      </c>
      <c r="C1500" s="5" t="s">
        <v>78</v>
      </c>
      <c r="D1500" s="9" t="s">
        <v>65</v>
      </c>
      <c r="E1500" s="11">
        <v>4.362439887E9</v>
      </c>
      <c r="F1500" s="12">
        <v>0.062</v>
      </c>
      <c r="G1500" s="12">
        <v>24.0</v>
      </c>
      <c r="H1500" s="10">
        <f t="shared" si="65"/>
        <v>0.18</v>
      </c>
      <c r="I1500" s="10"/>
    </row>
    <row r="1501">
      <c r="A1501" s="7" t="str">
        <f t="shared" si="1"/>
        <v>Mali-Africa2004</v>
      </c>
      <c r="B1501" s="8" t="s">
        <v>194</v>
      </c>
      <c r="C1501" s="5" t="s">
        <v>78</v>
      </c>
      <c r="D1501" s="9" t="s">
        <v>66</v>
      </c>
      <c r="E1501" s="11">
        <v>4.874178417E9</v>
      </c>
      <c r="F1501" s="12">
        <v>0.063</v>
      </c>
      <c r="G1501" s="12">
        <v>27.0</v>
      </c>
      <c r="H1501" s="10">
        <f t="shared" si="65"/>
        <v>0.18</v>
      </c>
      <c r="I1501" s="10"/>
    </row>
    <row r="1502">
      <c r="A1502" s="7" t="str">
        <f t="shared" si="1"/>
        <v>Mali-Africa2005</v>
      </c>
      <c r="B1502" s="8" t="s">
        <v>194</v>
      </c>
      <c r="C1502" s="5" t="s">
        <v>78</v>
      </c>
      <c r="D1502" s="9" t="s">
        <v>67</v>
      </c>
      <c r="E1502" s="11">
        <v>5.305317555E9</v>
      </c>
      <c r="F1502" s="12">
        <v>0.063</v>
      </c>
      <c r="G1502" s="12">
        <v>29.0</v>
      </c>
      <c r="H1502" s="10">
        <f t="shared" si="65"/>
        <v>0.18</v>
      </c>
      <c r="I1502" s="10"/>
    </row>
    <row r="1503">
      <c r="A1503" s="7" t="str">
        <f t="shared" si="1"/>
        <v>Mali-Africa2006</v>
      </c>
      <c r="B1503" s="8" t="s">
        <v>194</v>
      </c>
      <c r="C1503" s="5" t="s">
        <v>78</v>
      </c>
      <c r="D1503" s="9" t="s">
        <v>68</v>
      </c>
      <c r="E1503" s="11">
        <v>6.122644015E9</v>
      </c>
      <c r="F1503" s="12">
        <v>0.066</v>
      </c>
      <c r="G1503" s="12">
        <v>33.0</v>
      </c>
      <c r="H1503" s="10">
        <f t="shared" si="65"/>
        <v>0.181</v>
      </c>
      <c r="I1503" s="10"/>
    </row>
    <row r="1504">
      <c r="A1504" s="7" t="str">
        <f t="shared" si="1"/>
        <v>Mali-Africa2007</v>
      </c>
      <c r="B1504" s="8" t="s">
        <v>194</v>
      </c>
      <c r="C1504" s="5" t="s">
        <v>78</v>
      </c>
      <c r="D1504" s="9" t="s">
        <v>69</v>
      </c>
      <c r="E1504" s="11">
        <v>7.145394015E9</v>
      </c>
      <c r="F1504" s="12">
        <v>0.07</v>
      </c>
      <c r="G1504" s="12">
        <v>39.0</v>
      </c>
      <c r="H1504" s="10">
        <f t="shared" si="65"/>
        <v>0.149</v>
      </c>
      <c r="I1504" s="10"/>
    </row>
    <row r="1505">
      <c r="A1505" s="7" t="str">
        <f t="shared" si="1"/>
        <v>Mali-Africa2008</v>
      </c>
      <c r="B1505" s="8" t="s">
        <v>194</v>
      </c>
      <c r="C1505" s="5" t="s">
        <v>78</v>
      </c>
      <c r="D1505" s="9" t="s">
        <v>70</v>
      </c>
      <c r="E1505" s="11">
        <v>8.737687353E9</v>
      </c>
      <c r="F1505" s="12">
        <v>0.067</v>
      </c>
      <c r="G1505" s="12">
        <v>45.0</v>
      </c>
      <c r="H1505" s="10">
        <f t="shared" si="65"/>
        <v>0.15</v>
      </c>
      <c r="I1505" s="10"/>
    </row>
    <row r="1506">
      <c r="A1506" s="7" t="str">
        <f t="shared" si="1"/>
        <v>Mali-Africa2009</v>
      </c>
      <c r="B1506" s="8" t="s">
        <v>194</v>
      </c>
      <c r="C1506" s="5" t="s">
        <v>78</v>
      </c>
      <c r="D1506" s="9" t="s">
        <v>71</v>
      </c>
      <c r="E1506" s="11">
        <v>8.96448057E9</v>
      </c>
      <c r="F1506" s="12">
        <v>0.068</v>
      </c>
      <c r="G1506" s="12">
        <v>45.0</v>
      </c>
      <c r="H1506" s="10">
        <f t="shared" si="65"/>
        <v>0.157</v>
      </c>
      <c r="I1506" s="10"/>
    </row>
    <row r="1507">
      <c r="A1507" s="7" t="str">
        <f t="shared" si="1"/>
        <v>Mali-Africa2010</v>
      </c>
      <c r="B1507" s="8" t="s">
        <v>194</v>
      </c>
      <c r="C1507" s="5" t="s">
        <v>78</v>
      </c>
      <c r="D1507" s="9" t="s">
        <v>72</v>
      </c>
      <c r="E1507" s="11">
        <v>9.42226726E9</v>
      </c>
      <c r="F1507" s="12">
        <v>0.069</v>
      </c>
      <c r="G1507" s="12">
        <v>46.0</v>
      </c>
      <c r="H1507" s="10">
        <f t="shared" si="65"/>
        <v>0.151</v>
      </c>
      <c r="I1507" s="10"/>
    </row>
    <row r="1508">
      <c r="A1508" s="7" t="str">
        <f t="shared" si="1"/>
        <v>Mali-Africa2011</v>
      </c>
      <c r="B1508" s="8" t="s">
        <v>194</v>
      </c>
      <c r="C1508" s="5" t="s">
        <v>78</v>
      </c>
      <c r="D1508" s="9" t="s">
        <v>73</v>
      </c>
      <c r="E1508" s="11">
        <v>1.064754567E10</v>
      </c>
      <c r="F1508" s="12">
        <v>0.068</v>
      </c>
      <c r="G1508" s="12">
        <v>51.0</v>
      </c>
      <c r="H1508" s="10">
        <f t="shared" si="65"/>
        <v>0.15</v>
      </c>
      <c r="I1508" s="10"/>
    </row>
    <row r="1509">
      <c r="A1509" s="7" t="str">
        <f t="shared" si="1"/>
        <v>Mali-Africa2012</v>
      </c>
      <c r="B1509" s="8" t="s">
        <v>194</v>
      </c>
      <c r="C1509" s="5" t="s">
        <v>78</v>
      </c>
      <c r="D1509" s="9" t="s">
        <v>74</v>
      </c>
      <c r="E1509" s="11">
        <v>1.034079411E10</v>
      </c>
      <c r="F1509" s="12">
        <v>0.058</v>
      </c>
      <c r="G1509" s="12">
        <v>42.0</v>
      </c>
      <c r="H1509" s="10">
        <f t="shared" si="65"/>
        <v>0.221</v>
      </c>
      <c r="I1509" s="10"/>
    </row>
    <row r="1510">
      <c r="A1510" s="7" t="str">
        <f t="shared" si="1"/>
        <v>Malta-Europe2000</v>
      </c>
      <c r="B1510" s="8" t="s">
        <v>195</v>
      </c>
      <c r="C1510" s="5" t="s">
        <v>76</v>
      </c>
      <c r="D1510" s="9" t="s">
        <v>62</v>
      </c>
      <c r="E1510" s="11">
        <v>3.957418083E9</v>
      </c>
      <c r="F1510" s="12">
        <v>0.066</v>
      </c>
      <c r="G1510" s="12">
        <v>643.0</v>
      </c>
      <c r="H1510" s="12">
        <v>0.073</v>
      </c>
      <c r="I1510" s="10"/>
    </row>
    <row r="1511">
      <c r="A1511" s="7" t="str">
        <f t="shared" si="1"/>
        <v>Malta-Europe2001</v>
      </c>
      <c r="B1511" s="8" t="s">
        <v>195</v>
      </c>
      <c r="C1511" s="5" t="s">
        <v>76</v>
      </c>
      <c r="D1511" s="9" t="s">
        <v>63</v>
      </c>
      <c r="E1511" s="11">
        <v>3.917620728E9</v>
      </c>
      <c r="F1511" s="12">
        <v>0.07</v>
      </c>
      <c r="G1511" s="12">
        <v>675.0</v>
      </c>
      <c r="H1511" s="12">
        <v>0.069</v>
      </c>
      <c r="I1511" s="10"/>
    </row>
    <row r="1512">
      <c r="A1512" s="7" t="str">
        <f t="shared" si="1"/>
        <v>Malta-Europe2002</v>
      </c>
      <c r="B1512" s="8" t="s">
        <v>195</v>
      </c>
      <c r="C1512" s="5" t="s">
        <v>76</v>
      </c>
      <c r="D1512" s="9" t="s">
        <v>64</v>
      </c>
      <c r="E1512" s="11">
        <v>4.296164768E9</v>
      </c>
      <c r="F1512" s="12">
        <v>0.079</v>
      </c>
      <c r="G1512" s="12">
        <v>839.0</v>
      </c>
      <c r="H1512" s="12">
        <v>0.06</v>
      </c>
      <c r="I1512" s="10"/>
    </row>
    <row r="1513">
      <c r="A1513" s="7" t="str">
        <f t="shared" si="1"/>
        <v>Malta-Europe2003</v>
      </c>
      <c r="B1513" s="8" t="s">
        <v>195</v>
      </c>
      <c r="C1513" s="5" t="s">
        <v>76</v>
      </c>
      <c r="D1513" s="9" t="s">
        <v>65</v>
      </c>
      <c r="E1513" s="11">
        <v>5.119621569E9</v>
      </c>
      <c r="F1513" s="12">
        <v>0.082</v>
      </c>
      <c r="G1513" s="12">
        <v>1074.0</v>
      </c>
      <c r="H1513" s="12">
        <v>0.059</v>
      </c>
      <c r="I1513" s="10"/>
    </row>
    <row r="1514">
      <c r="A1514" s="7" t="str">
        <f t="shared" si="1"/>
        <v>Malta-Europe2004</v>
      </c>
      <c r="B1514" s="8" t="s">
        <v>195</v>
      </c>
      <c r="C1514" s="5" t="s">
        <v>76</v>
      </c>
      <c r="D1514" s="9" t="s">
        <v>66</v>
      </c>
      <c r="E1514" s="11">
        <v>5.643525282E9</v>
      </c>
      <c r="F1514" s="12">
        <v>0.086</v>
      </c>
      <c r="G1514" s="12">
        <v>1247.0</v>
      </c>
      <c r="H1514" s="12">
        <v>0.053</v>
      </c>
      <c r="I1514" s="10"/>
    </row>
    <row r="1515">
      <c r="A1515" s="7" t="str">
        <f t="shared" si="1"/>
        <v>Malta-Europe2005</v>
      </c>
      <c r="B1515" s="8" t="s">
        <v>195</v>
      </c>
      <c r="C1515" s="5" t="s">
        <v>76</v>
      </c>
      <c r="D1515" s="9" t="s">
        <v>67</v>
      </c>
      <c r="E1515" s="11">
        <v>5.980795756E9</v>
      </c>
      <c r="F1515" s="12">
        <v>0.091</v>
      </c>
      <c r="G1515" s="12">
        <v>1394.0</v>
      </c>
      <c r="H1515" s="12">
        <v>0.055</v>
      </c>
      <c r="I1515" s="10"/>
    </row>
    <row r="1516">
      <c r="A1516" s="7" t="str">
        <f t="shared" si="1"/>
        <v>Malta-Europe2006</v>
      </c>
      <c r="B1516" s="8" t="s">
        <v>195</v>
      </c>
      <c r="C1516" s="5" t="s">
        <v>76</v>
      </c>
      <c r="D1516" s="9" t="s">
        <v>68</v>
      </c>
      <c r="E1516" s="11">
        <v>6.39012359E9</v>
      </c>
      <c r="F1516" s="12">
        <v>0.09</v>
      </c>
      <c r="G1516" s="12">
        <v>1445.0</v>
      </c>
      <c r="H1516" s="12">
        <v>0.057</v>
      </c>
      <c r="I1516" s="10"/>
    </row>
    <row r="1517">
      <c r="A1517" s="7" t="str">
        <f t="shared" si="1"/>
        <v>Malta-Europe2007</v>
      </c>
      <c r="B1517" s="8" t="s">
        <v>195</v>
      </c>
      <c r="C1517" s="5" t="s">
        <v>76</v>
      </c>
      <c r="D1517" s="9" t="s">
        <v>69</v>
      </c>
      <c r="E1517" s="11">
        <v>7.5138347E9</v>
      </c>
      <c r="F1517" s="12">
        <v>0.085</v>
      </c>
      <c r="G1517" s="12">
        <v>1580.0</v>
      </c>
      <c r="H1517" s="12">
        <v>0.062</v>
      </c>
      <c r="I1517" s="10"/>
    </row>
    <row r="1518">
      <c r="A1518" s="7" t="str">
        <f t="shared" si="1"/>
        <v>Malta-Europe2008</v>
      </c>
      <c r="B1518" s="8" t="s">
        <v>195</v>
      </c>
      <c r="C1518" s="5" t="s">
        <v>76</v>
      </c>
      <c r="D1518" s="9" t="s">
        <v>70</v>
      </c>
      <c r="E1518" s="11">
        <v>8.554293727E9</v>
      </c>
      <c r="F1518" s="12">
        <v>0.082</v>
      </c>
      <c r="G1518" s="12">
        <v>1596.0</v>
      </c>
      <c r="H1518" s="12">
        <v>0.059</v>
      </c>
      <c r="I1518" s="10"/>
    </row>
    <row r="1519">
      <c r="A1519" s="7" t="str">
        <f t="shared" si="1"/>
        <v>Malta-Europe2009</v>
      </c>
      <c r="B1519" s="8" t="s">
        <v>195</v>
      </c>
      <c r="C1519" s="5" t="s">
        <v>76</v>
      </c>
      <c r="D1519" s="9" t="s">
        <v>71</v>
      </c>
      <c r="E1519" s="11">
        <v>8.099400961E9</v>
      </c>
      <c r="F1519" s="12">
        <v>0.083</v>
      </c>
      <c r="G1519" s="12">
        <v>1669.0</v>
      </c>
      <c r="H1519" s="12">
        <v>0.045</v>
      </c>
      <c r="I1519" s="10"/>
    </row>
    <row r="1520">
      <c r="A1520" s="7" t="str">
        <f t="shared" si="1"/>
        <v>Malta-Europe2010</v>
      </c>
      <c r="B1520" s="8" t="s">
        <v>195</v>
      </c>
      <c r="C1520" s="5" t="s">
        <v>76</v>
      </c>
      <c r="D1520" s="9" t="s">
        <v>72</v>
      </c>
      <c r="E1520" s="11">
        <v>8.16384106E9</v>
      </c>
      <c r="F1520" s="12">
        <v>0.085</v>
      </c>
      <c r="G1520" s="12">
        <v>1707.0</v>
      </c>
      <c r="H1520" s="12">
        <v>0.046</v>
      </c>
      <c r="I1520" s="10"/>
    </row>
    <row r="1521">
      <c r="A1521" s="7" t="str">
        <f t="shared" si="1"/>
        <v>Malta-Europe2011</v>
      </c>
      <c r="B1521" s="8" t="s">
        <v>195</v>
      </c>
      <c r="C1521" s="5" t="s">
        <v>76</v>
      </c>
      <c r="D1521" s="9" t="s">
        <v>73</v>
      </c>
      <c r="E1521" s="11">
        <v>9.30205727E9</v>
      </c>
      <c r="F1521" s="12">
        <v>0.087</v>
      </c>
      <c r="G1521" s="12">
        <v>1900.0</v>
      </c>
      <c r="H1521" s="12">
        <v>0.047</v>
      </c>
      <c r="I1521" s="10"/>
    </row>
    <row r="1522">
      <c r="A1522" s="7" t="str">
        <f t="shared" si="1"/>
        <v>Malta-Europe2012</v>
      </c>
      <c r="B1522" s="8" t="s">
        <v>195</v>
      </c>
      <c r="C1522" s="5" t="s">
        <v>76</v>
      </c>
      <c r="D1522" s="9" t="s">
        <v>74</v>
      </c>
      <c r="E1522" s="11">
        <v>8.863076923E9</v>
      </c>
      <c r="F1522" s="12">
        <v>0.091</v>
      </c>
      <c r="G1522" s="12">
        <v>1835.0</v>
      </c>
      <c r="H1522" s="12">
        <v>0.047</v>
      </c>
      <c r="I1522" s="10"/>
    </row>
    <row r="1523">
      <c r="A1523" s="7" t="str">
        <f t="shared" si="1"/>
        <v>Marshall Islands-Oceania2000</v>
      </c>
      <c r="B1523" s="8" t="s">
        <v>196</v>
      </c>
      <c r="C1523" s="5" t="s">
        <v>80</v>
      </c>
      <c r="D1523" s="9" t="s">
        <v>62</v>
      </c>
      <c r="E1523" s="11">
        <v>1.10937729E8</v>
      </c>
      <c r="F1523" s="12">
        <v>0.225</v>
      </c>
      <c r="G1523" s="12">
        <v>466.0</v>
      </c>
      <c r="H1523" s="10">
        <f t="shared" ref="H1523:H1535" si="66">if(AND(C2=C3,D2=D2+1,ISBLANK(H3)),H2,H3)</f>
        <v>0.18</v>
      </c>
      <c r="I1523" s="10"/>
    </row>
    <row r="1524">
      <c r="A1524" s="7" t="str">
        <f t="shared" si="1"/>
        <v>Marshall Islands-Oceania2001</v>
      </c>
      <c r="B1524" s="8" t="s">
        <v>196</v>
      </c>
      <c r="C1524" s="5" t="s">
        <v>80</v>
      </c>
      <c r="D1524" s="9" t="s">
        <v>63</v>
      </c>
      <c r="E1524" s="11">
        <v>1.15152143E8</v>
      </c>
      <c r="F1524" s="12">
        <v>0.194</v>
      </c>
      <c r="G1524" s="12">
        <v>412.0</v>
      </c>
      <c r="H1524" s="10">
        <f t="shared" si="66"/>
        <v>0.18</v>
      </c>
      <c r="I1524" s="10"/>
    </row>
    <row r="1525">
      <c r="A1525" s="7" t="str">
        <f t="shared" si="1"/>
        <v>Marshall Islands-Oceania2002</v>
      </c>
      <c r="B1525" s="8" t="s">
        <v>196</v>
      </c>
      <c r="C1525" s="5" t="s">
        <v>80</v>
      </c>
      <c r="D1525" s="9" t="s">
        <v>64</v>
      </c>
      <c r="E1525" s="11">
        <v>1.24735072E8</v>
      </c>
      <c r="F1525" s="12">
        <v>0.182</v>
      </c>
      <c r="G1525" s="12">
        <v>418.0</v>
      </c>
      <c r="H1525" s="10">
        <f t="shared" si="66"/>
        <v>0.18</v>
      </c>
      <c r="I1525" s="10"/>
    </row>
    <row r="1526">
      <c r="A1526" s="7" t="str">
        <f t="shared" si="1"/>
        <v>Marshall Islands-Oceania2003</v>
      </c>
      <c r="B1526" s="8" t="s">
        <v>196</v>
      </c>
      <c r="C1526" s="5" t="s">
        <v>80</v>
      </c>
      <c r="D1526" s="9" t="s">
        <v>65</v>
      </c>
      <c r="E1526" s="11">
        <v>1.26887585E8</v>
      </c>
      <c r="F1526" s="12">
        <v>0.173</v>
      </c>
      <c r="G1526" s="12">
        <v>411.0</v>
      </c>
      <c r="H1526" s="10">
        <f t="shared" si="66"/>
        <v>0.18</v>
      </c>
      <c r="I1526" s="10"/>
    </row>
    <row r="1527">
      <c r="A1527" s="7" t="str">
        <f t="shared" si="1"/>
        <v>Marshall Islands-Oceania2004</v>
      </c>
      <c r="B1527" s="8" t="s">
        <v>196</v>
      </c>
      <c r="C1527" s="5" t="s">
        <v>80</v>
      </c>
      <c r="D1527" s="9" t="s">
        <v>66</v>
      </c>
      <c r="E1527" s="11">
        <v>1.31106366E8</v>
      </c>
      <c r="F1527" s="12">
        <v>0.176</v>
      </c>
      <c r="G1527" s="12">
        <v>449.0</v>
      </c>
      <c r="H1527" s="10">
        <f t="shared" si="66"/>
        <v>0.18</v>
      </c>
      <c r="I1527" s="10"/>
    </row>
    <row r="1528">
      <c r="A1528" s="7" t="str">
        <f t="shared" si="1"/>
        <v>Marshall Islands-Oceania2005</v>
      </c>
      <c r="B1528" s="8" t="s">
        <v>196</v>
      </c>
      <c r="C1528" s="5" t="s">
        <v>80</v>
      </c>
      <c r="D1528" s="9" t="s">
        <v>67</v>
      </c>
      <c r="E1528" s="11">
        <v>1.37556823E8</v>
      </c>
      <c r="F1528" s="12">
        <v>0.173</v>
      </c>
      <c r="G1528" s="12">
        <v>462.0</v>
      </c>
      <c r="H1528" s="10">
        <f t="shared" si="66"/>
        <v>0.18</v>
      </c>
      <c r="I1528" s="10"/>
    </row>
    <row r="1529">
      <c r="A1529" s="7" t="str">
        <f t="shared" si="1"/>
        <v>Marshall Islands-Oceania2006</v>
      </c>
      <c r="B1529" s="8" t="s">
        <v>196</v>
      </c>
      <c r="C1529" s="5" t="s">
        <v>80</v>
      </c>
      <c r="D1529" s="9" t="s">
        <v>68</v>
      </c>
      <c r="E1529" s="11">
        <v>1.43352031E8</v>
      </c>
      <c r="F1529" s="12">
        <v>0.196</v>
      </c>
      <c r="G1529" s="12">
        <v>547.0</v>
      </c>
      <c r="H1529" s="10">
        <f t="shared" si="66"/>
        <v>0.181</v>
      </c>
      <c r="I1529" s="10"/>
    </row>
    <row r="1530">
      <c r="A1530" s="7" t="str">
        <f t="shared" si="1"/>
        <v>Marshall Islands-Oceania2007</v>
      </c>
      <c r="B1530" s="8" t="s">
        <v>196</v>
      </c>
      <c r="C1530" s="5" t="s">
        <v>80</v>
      </c>
      <c r="D1530" s="9" t="s">
        <v>69</v>
      </c>
      <c r="E1530" s="11">
        <v>1.49739017E8</v>
      </c>
      <c r="F1530" s="12">
        <v>0.196</v>
      </c>
      <c r="G1530" s="12">
        <v>587.0</v>
      </c>
      <c r="H1530" s="10">
        <f t="shared" si="66"/>
        <v>0.149</v>
      </c>
      <c r="I1530" s="10"/>
    </row>
    <row r="1531">
      <c r="A1531" s="7" t="str">
        <f t="shared" si="1"/>
        <v>Marshall Islands-Oceania2008</v>
      </c>
      <c r="B1531" s="8" t="s">
        <v>196</v>
      </c>
      <c r="C1531" s="5" t="s">
        <v>80</v>
      </c>
      <c r="D1531" s="9" t="s">
        <v>70</v>
      </c>
      <c r="E1531" s="11">
        <v>1.52565763E8</v>
      </c>
      <c r="F1531" s="12">
        <v>0.179</v>
      </c>
      <c r="G1531" s="12">
        <v>569.0</v>
      </c>
      <c r="H1531" s="10">
        <f t="shared" si="66"/>
        <v>0.15</v>
      </c>
      <c r="I1531" s="10"/>
    </row>
    <row r="1532">
      <c r="A1532" s="7" t="str">
        <f t="shared" si="1"/>
        <v>Marshall Islands-Oceania2009</v>
      </c>
      <c r="B1532" s="8" t="s">
        <v>196</v>
      </c>
      <c r="C1532" s="5" t="s">
        <v>80</v>
      </c>
      <c r="D1532" s="9" t="s">
        <v>71</v>
      </c>
      <c r="E1532" s="11">
        <v>1.51560778E8</v>
      </c>
      <c r="F1532" s="12">
        <v>0.175</v>
      </c>
      <c r="G1532" s="12">
        <v>551.0</v>
      </c>
      <c r="H1532" s="10">
        <f t="shared" si="66"/>
        <v>0.157</v>
      </c>
      <c r="I1532" s="10"/>
    </row>
    <row r="1533">
      <c r="A1533" s="7" t="str">
        <f t="shared" si="1"/>
        <v>Marshall Islands-Oceania2010</v>
      </c>
      <c r="B1533" s="8" t="s">
        <v>196</v>
      </c>
      <c r="C1533" s="5" t="s">
        <v>80</v>
      </c>
      <c r="D1533" s="9" t="s">
        <v>72</v>
      </c>
      <c r="E1533" s="11">
        <v>1.632E8</v>
      </c>
      <c r="F1533" s="12">
        <v>0.16</v>
      </c>
      <c r="G1533" s="12">
        <v>542.0</v>
      </c>
      <c r="H1533" s="10">
        <f t="shared" si="66"/>
        <v>0.151</v>
      </c>
      <c r="I1533" s="10"/>
    </row>
    <row r="1534">
      <c r="A1534" s="7" t="str">
        <f t="shared" si="1"/>
        <v>Marshall Islands-Oceania2011</v>
      </c>
      <c r="B1534" s="8" t="s">
        <v>196</v>
      </c>
      <c r="C1534" s="5" t="s">
        <v>80</v>
      </c>
      <c r="D1534" s="9" t="s">
        <v>73</v>
      </c>
      <c r="E1534" s="11">
        <v>1.707E8</v>
      </c>
      <c r="F1534" s="12">
        <v>0.16</v>
      </c>
      <c r="G1534" s="12">
        <v>567.0</v>
      </c>
      <c r="H1534" s="10">
        <f t="shared" si="66"/>
        <v>0.15</v>
      </c>
      <c r="I1534" s="10"/>
    </row>
    <row r="1535">
      <c r="A1535" s="7" t="str">
        <f t="shared" si="1"/>
        <v>Marshall Islands-Oceania2012</v>
      </c>
      <c r="B1535" s="8" t="s">
        <v>196</v>
      </c>
      <c r="C1535" s="5" t="s">
        <v>80</v>
      </c>
      <c r="D1535" s="9" t="s">
        <v>74</v>
      </c>
      <c r="E1535" s="11">
        <v>1.73E8</v>
      </c>
      <c r="F1535" s="12">
        <v>0.156</v>
      </c>
      <c r="G1535" s="12">
        <v>590.0</v>
      </c>
      <c r="H1535" s="10">
        <f t="shared" si="66"/>
        <v>0.221</v>
      </c>
      <c r="I1535" s="10"/>
    </row>
    <row r="1536">
      <c r="A1536" s="7" t="str">
        <f t="shared" si="1"/>
        <v>Mauritania-Africa2000</v>
      </c>
      <c r="B1536" s="8" t="s">
        <v>197</v>
      </c>
      <c r="C1536" s="5" t="s">
        <v>78</v>
      </c>
      <c r="D1536" s="9" t="s">
        <v>62</v>
      </c>
      <c r="E1536" s="11">
        <v>1.293653473E9</v>
      </c>
      <c r="F1536" s="12">
        <v>0.06</v>
      </c>
      <c r="G1536" s="12">
        <v>24.0</v>
      </c>
      <c r="H1536" s="12">
        <v>0.256</v>
      </c>
      <c r="I1536" s="10"/>
    </row>
    <row r="1537">
      <c r="A1537" s="7" t="str">
        <f t="shared" si="1"/>
        <v>Mauritania-Africa2001</v>
      </c>
      <c r="B1537" s="8" t="s">
        <v>197</v>
      </c>
      <c r="C1537" s="5" t="s">
        <v>78</v>
      </c>
      <c r="D1537" s="9" t="s">
        <v>63</v>
      </c>
      <c r="E1537" s="11">
        <v>1.295536829E9</v>
      </c>
      <c r="F1537" s="12">
        <v>0.048</v>
      </c>
      <c r="G1537" s="12">
        <v>19.0</v>
      </c>
      <c r="H1537" s="12">
        <v>0.225</v>
      </c>
      <c r="I1537" s="10"/>
    </row>
    <row r="1538">
      <c r="A1538" s="7" t="str">
        <f t="shared" si="1"/>
        <v>Mauritania-Africa2002</v>
      </c>
      <c r="B1538" s="8" t="s">
        <v>197</v>
      </c>
      <c r="C1538" s="5" t="s">
        <v>78</v>
      </c>
      <c r="D1538" s="9" t="s">
        <v>64</v>
      </c>
      <c r="E1538" s="11">
        <v>1.324424463E9</v>
      </c>
      <c r="F1538" s="12">
        <v>0.06</v>
      </c>
      <c r="G1538" s="12">
        <v>24.0</v>
      </c>
      <c r="H1538" s="12">
        <v>0.21</v>
      </c>
      <c r="I1538" s="10"/>
    </row>
    <row r="1539">
      <c r="A1539" s="7" t="str">
        <f t="shared" si="1"/>
        <v>Mauritania-Africa2003</v>
      </c>
      <c r="B1539" s="8" t="s">
        <v>197</v>
      </c>
      <c r="C1539" s="5" t="s">
        <v>78</v>
      </c>
      <c r="D1539" s="9" t="s">
        <v>65</v>
      </c>
      <c r="E1539" s="11">
        <v>1.563072653E9</v>
      </c>
      <c r="F1539" s="12">
        <v>0.054</v>
      </c>
      <c r="G1539" s="12">
        <v>23.0</v>
      </c>
      <c r="H1539" s="12">
        <v>0.21</v>
      </c>
      <c r="I1539" s="10"/>
    </row>
    <row r="1540">
      <c r="A1540" s="7" t="str">
        <f t="shared" si="1"/>
        <v>Mauritania-Africa2004</v>
      </c>
      <c r="B1540" s="8" t="s">
        <v>197</v>
      </c>
      <c r="C1540" s="5" t="s">
        <v>78</v>
      </c>
      <c r="D1540" s="9" t="s">
        <v>66</v>
      </c>
      <c r="E1540" s="11">
        <v>1.833445283E9</v>
      </c>
      <c r="F1540" s="12">
        <v>0.059</v>
      </c>
      <c r="G1540" s="12">
        <v>28.0</v>
      </c>
      <c r="H1540" s="12">
        <v>0.21</v>
      </c>
      <c r="I1540" s="10"/>
    </row>
    <row r="1541">
      <c r="A1541" s="7" t="str">
        <f t="shared" si="1"/>
        <v>Mauritania-Africa2005</v>
      </c>
      <c r="B1541" s="8" t="s">
        <v>197</v>
      </c>
      <c r="C1541" s="5" t="s">
        <v>78</v>
      </c>
      <c r="D1541" s="9" t="s">
        <v>67</v>
      </c>
      <c r="E1541" s="11">
        <v>2.184444849E9</v>
      </c>
      <c r="F1541" s="12">
        <v>0.05</v>
      </c>
      <c r="G1541" s="12">
        <v>29.0</v>
      </c>
      <c r="H1541" s="12">
        <v>0.231</v>
      </c>
      <c r="I1541" s="10"/>
    </row>
    <row r="1542">
      <c r="A1542" s="7" t="str">
        <f t="shared" si="1"/>
        <v>Mauritania-Africa2006</v>
      </c>
      <c r="B1542" s="8" t="s">
        <v>197</v>
      </c>
      <c r="C1542" s="5" t="s">
        <v>78</v>
      </c>
      <c r="D1542" s="9" t="s">
        <v>68</v>
      </c>
      <c r="E1542" s="11">
        <v>3.040718541E9</v>
      </c>
      <c r="F1542" s="12">
        <v>0.035</v>
      </c>
      <c r="G1542" s="12">
        <v>30.0</v>
      </c>
      <c r="H1542" s="12">
        <v>0.24</v>
      </c>
      <c r="I1542" s="10"/>
    </row>
    <row r="1543">
      <c r="A1543" s="7" t="str">
        <f t="shared" si="1"/>
        <v>Mauritania-Africa2007</v>
      </c>
      <c r="B1543" s="8" t="s">
        <v>197</v>
      </c>
      <c r="C1543" s="5" t="s">
        <v>78</v>
      </c>
      <c r="D1543" s="9" t="s">
        <v>69</v>
      </c>
      <c r="E1543" s="11">
        <v>3.356758534E9</v>
      </c>
      <c r="F1543" s="12">
        <v>0.044</v>
      </c>
      <c r="G1543" s="12">
        <v>37.0</v>
      </c>
      <c r="H1543" s="12">
        <v>0.235</v>
      </c>
      <c r="I1543" s="10"/>
    </row>
    <row r="1544">
      <c r="A1544" s="7" t="str">
        <f t="shared" si="1"/>
        <v>Mauritania-Africa2008</v>
      </c>
      <c r="B1544" s="8" t="s">
        <v>197</v>
      </c>
      <c r="C1544" s="5" t="s">
        <v>78</v>
      </c>
      <c r="D1544" s="9" t="s">
        <v>70</v>
      </c>
      <c r="E1544" s="11">
        <v>3.790240831E9</v>
      </c>
      <c r="F1544" s="12">
        <v>0.043</v>
      </c>
      <c r="G1544" s="12">
        <v>46.0</v>
      </c>
      <c r="H1544" s="12">
        <v>0.203</v>
      </c>
      <c r="I1544" s="10"/>
    </row>
    <row r="1545">
      <c r="A1545" s="7" t="str">
        <f t="shared" si="1"/>
        <v>Mauritania-Africa2009</v>
      </c>
      <c r="B1545" s="8" t="s">
        <v>197</v>
      </c>
      <c r="C1545" s="5" t="s">
        <v>78</v>
      </c>
      <c r="D1545" s="9" t="s">
        <v>71</v>
      </c>
      <c r="E1545" s="11">
        <v>3.027032864E9</v>
      </c>
      <c r="F1545" s="12">
        <v>0.054</v>
      </c>
      <c r="G1545" s="12">
        <v>46.0</v>
      </c>
      <c r="H1545" s="12">
        <v>0.195</v>
      </c>
      <c r="I1545" s="10"/>
    </row>
    <row r="1546">
      <c r="A1546" s="7" t="str">
        <f t="shared" si="1"/>
        <v>Mauritania-Africa2010</v>
      </c>
      <c r="B1546" s="8" t="s">
        <v>197</v>
      </c>
      <c r="C1546" s="5" t="s">
        <v>78</v>
      </c>
      <c r="D1546" s="9" t="s">
        <v>72</v>
      </c>
      <c r="E1546" s="11">
        <v>3.526946625E9</v>
      </c>
      <c r="F1546" s="12">
        <v>0.06</v>
      </c>
      <c r="G1546" s="12">
        <v>58.0</v>
      </c>
      <c r="H1546" s="12">
        <v>0.17</v>
      </c>
      <c r="I1546" s="10"/>
    </row>
    <row r="1547">
      <c r="A1547" s="7" t="str">
        <f t="shared" si="1"/>
        <v>Mauritania-Africa2011</v>
      </c>
      <c r="B1547" s="8" t="s">
        <v>197</v>
      </c>
      <c r="C1547" s="5" t="s">
        <v>78</v>
      </c>
      <c r="D1547" s="9" t="s">
        <v>73</v>
      </c>
      <c r="E1547" s="11">
        <v>4.136083856E9</v>
      </c>
      <c r="F1547" s="12">
        <v>0.059</v>
      </c>
      <c r="G1547" s="12">
        <v>51.0</v>
      </c>
      <c r="H1547" s="12">
        <v>0.17</v>
      </c>
      <c r="I1547" s="10"/>
    </row>
    <row r="1548">
      <c r="A1548" s="7" t="str">
        <f t="shared" si="1"/>
        <v>Mauritania-Africa2012</v>
      </c>
      <c r="B1548" s="8" t="s">
        <v>197</v>
      </c>
      <c r="C1548" s="5" t="s">
        <v>78</v>
      </c>
      <c r="D1548" s="9" t="s">
        <v>74</v>
      </c>
      <c r="E1548" s="11">
        <v>3.958701369E9</v>
      </c>
      <c r="F1548" s="12">
        <v>0.064</v>
      </c>
      <c r="G1548" s="12">
        <v>52.0</v>
      </c>
      <c r="H1548" s="12">
        <v>0.17</v>
      </c>
      <c r="I1548" s="10"/>
    </row>
    <row r="1549">
      <c r="A1549" s="7" t="str">
        <f t="shared" si="1"/>
        <v>Mauritius-Africa2000</v>
      </c>
      <c r="B1549" s="8" t="s">
        <v>198</v>
      </c>
      <c r="C1549" s="5" t="s">
        <v>78</v>
      </c>
      <c r="D1549" s="9" t="s">
        <v>62</v>
      </c>
      <c r="E1549" s="11">
        <v>4.582562398E9</v>
      </c>
      <c r="F1549" s="12">
        <v>0.037</v>
      </c>
      <c r="G1549" s="12">
        <v>146.0</v>
      </c>
      <c r="H1549" s="12">
        <v>0.208</v>
      </c>
      <c r="I1549" s="10"/>
    </row>
    <row r="1550">
      <c r="A1550" s="7" t="str">
        <f t="shared" si="1"/>
        <v>Mauritius-Africa2001</v>
      </c>
      <c r="B1550" s="8" t="s">
        <v>198</v>
      </c>
      <c r="C1550" s="5" t="s">
        <v>78</v>
      </c>
      <c r="D1550" s="9" t="s">
        <v>63</v>
      </c>
      <c r="E1550" s="11">
        <v>4.536544699E9</v>
      </c>
      <c r="F1550" s="12">
        <v>0.038</v>
      </c>
      <c r="G1550" s="12">
        <v>147.0</v>
      </c>
      <c r="H1550" s="12">
        <v>0.211</v>
      </c>
      <c r="I1550" s="10"/>
    </row>
    <row r="1551">
      <c r="A1551" s="7" t="str">
        <f t="shared" si="1"/>
        <v>Mauritius-Africa2002</v>
      </c>
      <c r="B1551" s="8" t="s">
        <v>198</v>
      </c>
      <c r="C1551" s="5" t="s">
        <v>78</v>
      </c>
      <c r="D1551" s="9" t="s">
        <v>64</v>
      </c>
      <c r="E1551" s="11">
        <v>4.767303153E9</v>
      </c>
      <c r="F1551" s="12">
        <v>0.042</v>
      </c>
      <c r="G1551" s="12">
        <v>168.0</v>
      </c>
      <c r="H1551" s="12">
        <v>0.21</v>
      </c>
      <c r="I1551" s="10"/>
    </row>
    <row r="1552">
      <c r="A1552" s="7" t="str">
        <f t="shared" si="1"/>
        <v>Mauritius-Africa2003</v>
      </c>
      <c r="B1552" s="8" t="s">
        <v>198</v>
      </c>
      <c r="C1552" s="5" t="s">
        <v>78</v>
      </c>
      <c r="D1552" s="9" t="s">
        <v>65</v>
      </c>
      <c r="E1552" s="11">
        <v>5.609836354E9</v>
      </c>
      <c r="F1552" s="12">
        <v>0.039</v>
      </c>
      <c r="G1552" s="12">
        <v>188.0</v>
      </c>
      <c r="H1552" s="12">
        <v>0.21</v>
      </c>
      <c r="I1552" s="10"/>
    </row>
    <row r="1553">
      <c r="A1553" s="7" t="str">
        <f t="shared" si="1"/>
        <v>Mauritius-Africa2004</v>
      </c>
      <c r="B1553" s="8" t="s">
        <v>198</v>
      </c>
      <c r="C1553" s="5" t="s">
        <v>78</v>
      </c>
      <c r="D1553" s="9" t="s">
        <v>66</v>
      </c>
      <c r="E1553" s="11">
        <v>6.385691315E9</v>
      </c>
      <c r="F1553" s="12">
        <v>0.042</v>
      </c>
      <c r="G1553" s="12">
        <v>227.0</v>
      </c>
      <c r="H1553" s="12">
        <v>0.21</v>
      </c>
      <c r="I1553" s="10"/>
    </row>
    <row r="1554">
      <c r="A1554" s="7" t="str">
        <f t="shared" si="1"/>
        <v>Mauritius-Africa2005</v>
      </c>
      <c r="B1554" s="8" t="s">
        <v>198</v>
      </c>
      <c r="C1554" s="5" t="s">
        <v>78</v>
      </c>
      <c r="D1554" s="9" t="s">
        <v>67</v>
      </c>
      <c r="E1554" s="11">
        <v>6.283796155E9</v>
      </c>
      <c r="F1554" s="12">
        <v>0.045</v>
      </c>
      <c r="G1554" s="12">
        <v>239.0</v>
      </c>
      <c r="H1554" s="12">
        <v>0.21</v>
      </c>
      <c r="I1554" s="10"/>
    </row>
    <row r="1555">
      <c r="A1555" s="7" t="str">
        <f t="shared" si="1"/>
        <v>Mauritius-Africa2006</v>
      </c>
      <c r="B1555" s="8" t="s">
        <v>198</v>
      </c>
      <c r="C1555" s="5" t="s">
        <v>78</v>
      </c>
      <c r="D1555" s="9" t="s">
        <v>68</v>
      </c>
      <c r="E1555" s="11">
        <v>6.731536244E9</v>
      </c>
      <c r="F1555" s="12">
        <v>0.048</v>
      </c>
      <c r="G1555" s="12">
        <v>269.0</v>
      </c>
      <c r="H1555" s="12">
        <v>0.211</v>
      </c>
      <c r="I1555" s="10"/>
    </row>
    <row r="1556">
      <c r="A1556" s="7" t="str">
        <f t="shared" si="1"/>
        <v>Mauritius-Africa2007</v>
      </c>
      <c r="B1556" s="8" t="s">
        <v>198</v>
      </c>
      <c r="C1556" s="5" t="s">
        <v>78</v>
      </c>
      <c r="D1556" s="9" t="s">
        <v>69</v>
      </c>
      <c r="E1556" s="11">
        <v>7.792063567E9</v>
      </c>
      <c r="F1556" s="12">
        <v>0.05</v>
      </c>
      <c r="G1556" s="12">
        <v>316.0</v>
      </c>
      <c r="H1556" s="12">
        <v>0.219</v>
      </c>
      <c r="I1556" s="10"/>
    </row>
    <row r="1557">
      <c r="A1557" s="7" t="str">
        <f t="shared" si="1"/>
        <v>Mauritius-Africa2008</v>
      </c>
      <c r="B1557" s="8" t="s">
        <v>198</v>
      </c>
      <c r="C1557" s="5" t="s">
        <v>78</v>
      </c>
      <c r="D1557" s="9" t="s">
        <v>70</v>
      </c>
      <c r="E1557" s="11">
        <v>9.641077098E9</v>
      </c>
      <c r="F1557" s="12">
        <v>0.046</v>
      </c>
      <c r="G1557" s="12">
        <v>362.0</v>
      </c>
      <c r="H1557" s="12">
        <v>0.115</v>
      </c>
      <c r="I1557" s="10"/>
    </row>
    <row r="1558">
      <c r="A1558" s="7" t="str">
        <f t="shared" si="1"/>
        <v>Mauritius-Africa2009</v>
      </c>
      <c r="B1558" s="8" t="s">
        <v>198</v>
      </c>
      <c r="C1558" s="5" t="s">
        <v>78</v>
      </c>
      <c r="D1558" s="9" t="s">
        <v>71</v>
      </c>
      <c r="E1558" s="11">
        <v>8.834661043E9</v>
      </c>
      <c r="F1558" s="12">
        <v>0.05</v>
      </c>
      <c r="G1558" s="12">
        <v>357.0</v>
      </c>
      <c r="H1558" s="12">
        <v>0.093</v>
      </c>
      <c r="I1558" s="10"/>
    </row>
    <row r="1559">
      <c r="A1559" s="7" t="str">
        <f t="shared" si="1"/>
        <v>Mauritius-Africa2010</v>
      </c>
      <c r="B1559" s="8" t="s">
        <v>198</v>
      </c>
      <c r="C1559" s="5" t="s">
        <v>78</v>
      </c>
      <c r="D1559" s="9" t="s">
        <v>72</v>
      </c>
      <c r="E1559" s="11">
        <v>9.718331363E9</v>
      </c>
      <c r="F1559" s="12">
        <v>0.054</v>
      </c>
      <c r="G1559" s="12">
        <v>427.0</v>
      </c>
      <c r="H1559" s="12">
        <v>0.089</v>
      </c>
      <c r="I1559" s="10"/>
    </row>
    <row r="1560">
      <c r="A1560" s="7" t="str">
        <f t="shared" si="1"/>
        <v>Mauritius-Africa2011</v>
      </c>
      <c r="B1560" s="8" t="s">
        <v>198</v>
      </c>
      <c r="C1560" s="5" t="s">
        <v>78</v>
      </c>
      <c r="D1560" s="9" t="s">
        <v>73</v>
      </c>
      <c r="E1560" s="11">
        <v>1.125240586E10</v>
      </c>
      <c r="F1560" s="12">
        <v>0.049</v>
      </c>
      <c r="G1560" s="12">
        <v>450.0</v>
      </c>
      <c r="H1560" s="12">
        <v>0.089</v>
      </c>
      <c r="I1560" s="10"/>
    </row>
    <row r="1561">
      <c r="A1561" s="7" t="str">
        <f t="shared" si="1"/>
        <v>Mauritius-Africa2012</v>
      </c>
      <c r="B1561" s="8" t="s">
        <v>198</v>
      </c>
      <c r="C1561" s="5" t="s">
        <v>78</v>
      </c>
      <c r="D1561" s="9" t="s">
        <v>74</v>
      </c>
      <c r="E1561" s="11">
        <v>1.1442063228E10</v>
      </c>
      <c r="F1561" s="12">
        <v>0.048</v>
      </c>
      <c r="G1561" s="12">
        <v>444.0</v>
      </c>
      <c r="H1561" s="12">
        <v>0.087</v>
      </c>
      <c r="I1561" s="10"/>
    </row>
    <row r="1562">
      <c r="A1562" s="7" t="str">
        <f t="shared" si="1"/>
        <v>Mexico-The Americas2000</v>
      </c>
      <c r="B1562" s="8" t="s">
        <v>199</v>
      </c>
      <c r="C1562" s="5" t="s">
        <v>84</v>
      </c>
      <c r="D1562" s="9" t="s">
        <v>62</v>
      </c>
      <c r="E1562" s="11">
        <v>6.84E11</v>
      </c>
      <c r="F1562" s="12">
        <v>0.051</v>
      </c>
      <c r="G1562" s="12">
        <v>328.0</v>
      </c>
      <c r="H1562" s="12">
        <v>0.169</v>
      </c>
      <c r="I1562" s="10"/>
    </row>
    <row r="1563">
      <c r="A1563" s="7" t="str">
        <f t="shared" si="1"/>
        <v>Mexico-The Americas2001</v>
      </c>
      <c r="B1563" s="8" t="s">
        <v>199</v>
      </c>
      <c r="C1563" s="5" t="s">
        <v>84</v>
      </c>
      <c r="D1563" s="9" t="s">
        <v>63</v>
      </c>
      <c r="E1563" s="11">
        <v>7.25E11</v>
      </c>
      <c r="F1563" s="12">
        <v>0.054</v>
      </c>
      <c r="G1563" s="12">
        <v>373.0</v>
      </c>
      <c r="H1563" s="12">
        <v>0.128</v>
      </c>
      <c r="I1563" s="10"/>
    </row>
    <row r="1564">
      <c r="A1564" s="7" t="str">
        <f t="shared" si="1"/>
        <v>Mexico-The Americas2002</v>
      </c>
      <c r="B1564" s="8" t="s">
        <v>199</v>
      </c>
      <c r="C1564" s="5" t="s">
        <v>84</v>
      </c>
      <c r="D1564" s="9" t="s">
        <v>64</v>
      </c>
      <c r="E1564" s="11">
        <v>7.42E11</v>
      </c>
      <c r="F1564" s="12">
        <v>0.056</v>
      </c>
      <c r="G1564" s="12">
        <v>396.0</v>
      </c>
      <c r="H1564" s="12">
        <v>0.082</v>
      </c>
      <c r="I1564" s="10"/>
    </row>
    <row r="1565">
      <c r="A1565" s="7" t="str">
        <f t="shared" si="1"/>
        <v>Mexico-The Americas2003</v>
      </c>
      <c r="B1565" s="8" t="s">
        <v>199</v>
      </c>
      <c r="C1565" s="5" t="s">
        <v>84</v>
      </c>
      <c r="D1565" s="9" t="s">
        <v>65</v>
      </c>
      <c r="E1565" s="11">
        <v>7.13E11</v>
      </c>
      <c r="F1565" s="12">
        <v>0.058</v>
      </c>
      <c r="G1565" s="12">
        <v>397.0</v>
      </c>
      <c r="H1565" s="12">
        <v>0.07</v>
      </c>
      <c r="I1565" s="10"/>
    </row>
    <row r="1566">
      <c r="A1566" s="7" t="str">
        <f t="shared" si="1"/>
        <v>Mexico-The Americas2004</v>
      </c>
      <c r="B1566" s="8" t="s">
        <v>199</v>
      </c>
      <c r="C1566" s="5" t="s">
        <v>84</v>
      </c>
      <c r="D1566" s="9" t="s">
        <v>66</v>
      </c>
      <c r="E1566" s="11">
        <v>7.7E11</v>
      </c>
      <c r="F1566" s="12">
        <v>0.06</v>
      </c>
      <c r="G1566" s="12">
        <v>441.0</v>
      </c>
      <c r="H1566" s="12">
        <v>0.074</v>
      </c>
      <c r="I1566" s="10"/>
    </row>
    <row r="1567">
      <c r="A1567" s="7" t="str">
        <f t="shared" si="1"/>
        <v>Mexico-The Americas2005</v>
      </c>
      <c r="B1567" s="8" t="s">
        <v>199</v>
      </c>
      <c r="C1567" s="5" t="s">
        <v>84</v>
      </c>
      <c r="D1567" s="9" t="s">
        <v>67</v>
      </c>
      <c r="E1567" s="11">
        <v>8.66E11</v>
      </c>
      <c r="F1567" s="12">
        <v>0.059</v>
      </c>
      <c r="G1567" s="12">
        <v>478.0</v>
      </c>
      <c r="H1567" s="12">
        <v>0.097</v>
      </c>
      <c r="I1567" s="10"/>
    </row>
    <row r="1568">
      <c r="A1568" s="7" t="str">
        <f t="shared" si="1"/>
        <v>Mexico-The Americas2006</v>
      </c>
      <c r="B1568" s="8" t="s">
        <v>199</v>
      </c>
      <c r="C1568" s="5" t="s">
        <v>84</v>
      </c>
      <c r="D1568" s="9" t="s">
        <v>68</v>
      </c>
      <c r="E1568" s="11">
        <v>9.67E11</v>
      </c>
      <c r="F1568" s="12">
        <v>0.057</v>
      </c>
      <c r="G1568" s="12">
        <v>515.0</v>
      </c>
      <c r="H1568" s="12">
        <v>0.075</v>
      </c>
      <c r="I1568" s="10"/>
    </row>
    <row r="1569">
      <c r="A1569" s="7" t="str">
        <f t="shared" si="1"/>
        <v>Mexico-The Americas2007</v>
      </c>
      <c r="B1569" s="8" t="s">
        <v>199</v>
      </c>
      <c r="C1569" s="5" t="s">
        <v>84</v>
      </c>
      <c r="D1569" s="9" t="s">
        <v>69</v>
      </c>
      <c r="E1569" s="11">
        <v>1.04E12</v>
      </c>
      <c r="F1569" s="12">
        <v>0.058</v>
      </c>
      <c r="G1569" s="12">
        <v>565.0</v>
      </c>
      <c r="H1569" s="12">
        <v>0.076</v>
      </c>
      <c r="I1569" s="10"/>
    </row>
    <row r="1570">
      <c r="A1570" s="7" t="str">
        <f t="shared" si="1"/>
        <v>Mexico-The Americas2008</v>
      </c>
      <c r="B1570" s="8" t="s">
        <v>199</v>
      </c>
      <c r="C1570" s="5" t="s">
        <v>84</v>
      </c>
      <c r="D1570" s="9" t="s">
        <v>70</v>
      </c>
      <c r="E1570" s="11">
        <v>1.1E12</v>
      </c>
      <c r="F1570" s="12">
        <v>0.058</v>
      </c>
      <c r="G1570" s="12">
        <v>598.0</v>
      </c>
      <c r="H1570" s="12">
        <v>0.087</v>
      </c>
      <c r="I1570" s="10"/>
    </row>
    <row r="1571">
      <c r="A1571" s="7" t="str">
        <f t="shared" si="1"/>
        <v>Mexico-The Americas2009</v>
      </c>
      <c r="B1571" s="8" t="s">
        <v>199</v>
      </c>
      <c r="C1571" s="5" t="s">
        <v>84</v>
      </c>
      <c r="D1571" s="9" t="s">
        <v>71</v>
      </c>
      <c r="E1571" s="11">
        <v>8.95E11</v>
      </c>
      <c r="F1571" s="12">
        <v>0.064</v>
      </c>
      <c r="G1571" s="12">
        <v>526.0</v>
      </c>
      <c r="H1571" s="12">
        <v>0.071</v>
      </c>
      <c r="I1571" s="10"/>
    </row>
    <row r="1572">
      <c r="A1572" s="7" t="str">
        <f t="shared" si="1"/>
        <v>Mexico-The Americas2010</v>
      </c>
      <c r="B1572" s="8" t="s">
        <v>199</v>
      </c>
      <c r="C1572" s="5" t="s">
        <v>84</v>
      </c>
      <c r="D1572" s="9" t="s">
        <v>72</v>
      </c>
      <c r="E1572" s="11">
        <v>1.05E12</v>
      </c>
      <c r="F1572" s="12">
        <v>0.063</v>
      </c>
      <c r="G1572" s="12">
        <v>603.0</v>
      </c>
      <c r="H1572" s="12">
        <v>0.053</v>
      </c>
      <c r="I1572" s="10"/>
    </row>
    <row r="1573">
      <c r="A1573" s="7" t="str">
        <f t="shared" si="1"/>
        <v>Mexico-The Americas2011</v>
      </c>
      <c r="B1573" s="8" t="s">
        <v>199</v>
      </c>
      <c r="C1573" s="5" t="s">
        <v>84</v>
      </c>
      <c r="D1573" s="9" t="s">
        <v>73</v>
      </c>
      <c r="E1573" s="11">
        <v>1.17E12</v>
      </c>
      <c r="F1573" s="12">
        <v>0.06</v>
      </c>
      <c r="G1573" s="12">
        <v>609.0</v>
      </c>
      <c r="H1573" s="12">
        <v>0.049</v>
      </c>
      <c r="I1573" s="10"/>
    </row>
    <row r="1574">
      <c r="A1574" s="7" t="str">
        <f t="shared" si="1"/>
        <v>Mexico-The Americas2012</v>
      </c>
      <c r="B1574" s="8" t="s">
        <v>199</v>
      </c>
      <c r="C1574" s="5" t="s">
        <v>84</v>
      </c>
      <c r="D1574" s="9" t="s">
        <v>74</v>
      </c>
      <c r="E1574" s="11">
        <v>1.19E12</v>
      </c>
      <c r="F1574" s="12">
        <v>0.061</v>
      </c>
      <c r="G1574" s="12">
        <v>618.0</v>
      </c>
      <c r="H1574" s="12">
        <v>0.047</v>
      </c>
      <c r="I1574" s="10"/>
    </row>
    <row r="1575">
      <c r="A1575" s="7" t="str">
        <f t="shared" si="1"/>
        <v>Micronesia, Fed. Sts.-Oceania2000</v>
      </c>
      <c r="B1575" s="8" t="s">
        <v>200</v>
      </c>
      <c r="C1575" s="5" t="s">
        <v>80</v>
      </c>
      <c r="D1575" s="9" t="s">
        <v>62</v>
      </c>
      <c r="E1575" s="11">
        <v>2.33226323E8</v>
      </c>
      <c r="F1575" s="12">
        <v>0.078</v>
      </c>
      <c r="G1575" s="12">
        <v>170.0</v>
      </c>
      <c r="H1575" s="12">
        <v>0.153</v>
      </c>
      <c r="I1575" s="10"/>
    </row>
    <row r="1576">
      <c r="A1576" s="7" t="str">
        <f t="shared" si="1"/>
        <v>Micronesia, Fed. Sts.-Oceania2001</v>
      </c>
      <c r="B1576" s="8" t="s">
        <v>200</v>
      </c>
      <c r="C1576" s="5" t="s">
        <v>80</v>
      </c>
      <c r="D1576" s="9" t="s">
        <v>63</v>
      </c>
      <c r="E1576" s="11">
        <v>2.400519E8</v>
      </c>
      <c r="F1576" s="12">
        <v>0.085</v>
      </c>
      <c r="G1576" s="12">
        <v>190.0</v>
      </c>
      <c r="H1576" s="12">
        <v>0.153</v>
      </c>
      <c r="I1576" s="10"/>
    </row>
    <row r="1577">
      <c r="A1577" s="7" t="str">
        <f t="shared" si="1"/>
        <v>Micronesia, Fed. Sts.-Oceania2002</v>
      </c>
      <c r="B1577" s="8" t="s">
        <v>200</v>
      </c>
      <c r="C1577" s="5" t="s">
        <v>80</v>
      </c>
      <c r="D1577" s="9" t="s">
        <v>64</v>
      </c>
      <c r="E1577" s="11">
        <v>2.41543396E8</v>
      </c>
      <c r="F1577" s="12">
        <v>0.079</v>
      </c>
      <c r="G1577" s="12">
        <v>178.0</v>
      </c>
      <c r="H1577" s="12">
        <v>0.153</v>
      </c>
      <c r="I1577" s="10"/>
    </row>
    <row r="1578">
      <c r="A1578" s="7" t="str">
        <f t="shared" si="1"/>
        <v>Micronesia, Fed. Sts.-Oceania2003</v>
      </c>
      <c r="B1578" s="8" t="s">
        <v>200</v>
      </c>
      <c r="C1578" s="5" t="s">
        <v>80</v>
      </c>
      <c r="D1578" s="9" t="s">
        <v>65</v>
      </c>
      <c r="E1578" s="11">
        <v>2.44990984E8</v>
      </c>
      <c r="F1578" s="12">
        <v>0.095</v>
      </c>
      <c r="G1578" s="12">
        <v>218.0</v>
      </c>
      <c r="H1578" s="12">
        <v>0.15</v>
      </c>
      <c r="I1578" s="10"/>
    </row>
    <row r="1579">
      <c r="A1579" s="7" t="str">
        <f t="shared" si="1"/>
        <v>Micronesia, Fed. Sts.-Oceania2004</v>
      </c>
      <c r="B1579" s="8" t="s">
        <v>200</v>
      </c>
      <c r="C1579" s="5" t="s">
        <v>80</v>
      </c>
      <c r="D1579" s="9" t="s">
        <v>66</v>
      </c>
      <c r="E1579" s="11">
        <v>2.3956331E8</v>
      </c>
      <c r="F1579" s="12">
        <v>0.104</v>
      </c>
      <c r="G1579" s="12">
        <v>233.0</v>
      </c>
      <c r="H1579" s="12">
        <v>0.154</v>
      </c>
      <c r="I1579" s="10"/>
    </row>
    <row r="1580">
      <c r="A1580" s="7" t="str">
        <f t="shared" si="1"/>
        <v>Micronesia, Fed. Sts.-Oceania2005</v>
      </c>
      <c r="B1580" s="8" t="s">
        <v>200</v>
      </c>
      <c r="C1580" s="5" t="s">
        <v>80</v>
      </c>
      <c r="D1580" s="9" t="s">
        <v>67</v>
      </c>
      <c r="E1580" s="11">
        <v>2.49845593E8</v>
      </c>
      <c r="F1580" s="12">
        <v>0.121</v>
      </c>
      <c r="G1580" s="12">
        <v>285.0</v>
      </c>
      <c r="H1580" s="12">
        <v>0.164</v>
      </c>
      <c r="I1580" s="10"/>
    </row>
    <row r="1581">
      <c r="A1581" s="7" t="str">
        <f t="shared" si="1"/>
        <v>Micronesia, Fed. Sts.-Oceania2006</v>
      </c>
      <c r="B1581" s="8" t="s">
        <v>200</v>
      </c>
      <c r="C1581" s="5" t="s">
        <v>80</v>
      </c>
      <c r="D1581" s="9" t="s">
        <v>68</v>
      </c>
      <c r="E1581" s="11">
        <v>2.52991205E8</v>
      </c>
      <c r="F1581" s="12">
        <v>0.119</v>
      </c>
      <c r="G1581" s="12">
        <v>285.0</v>
      </c>
      <c r="H1581" s="12">
        <v>0.156</v>
      </c>
      <c r="I1581" s="10"/>
    </row>
    <row r="1582">
      <c r="A1582" s="7" t="str">
        <f t="shared" si="1"/>
        <v>Micronesia, Fed. Sts.-Oceania2007</v>
      </c>
      <c r="B1582" s="8" t="s">
        <v>200</v>
      </c>
      <c r="C1582" s="5" t="s">
        <v>80</v>
      </c>
      <c r="D1582" s="9" t="s">
        <v>69</v>
      </c>
      <c r="E1582" s="11">
        <v>2.55890836E8</v>
      </c>
      <c r="F1582" s="12">
        <v>0.12</v>
      </c>
      <c r="G1582" s="12">
        <v>292.0</v>
      </c>
      <c r="H1582" s="12">
        <v>0.14</v>
      </c>
      <c r="I1582" s="10"/>
    </row>
    <row r="1583">
      <c r="A1583" s="7" t="str">
        <f t="shared" si="1"/>
        <v>Micronesia, Fed. Sts.-Oceania2008</v>
      </c>
      <c r="B1583" s="8" t="s">
        <v>200</v>
      </c>
      <c r="C1583" s="5" t="s">
        <v>80</v>
      </c>
      <c r="D1583" s="9" t="s">
        <v>70</v>
      </c>
      <c r="E1583" s="11">
        <v>2.61339642E8</v>
      </c>
      <c r="F1583" s="12">
        <v>0.129</v>
      </c>
      <c r="G1583" s="12">
        <v>323.0</v>
      </c>
      <c r="H1583" s="12">
        <v>0.144</v>
      </c>
      <c r="I1583" s="10"/>
    </row>
    <row r="1584">
      <c r="A1584" s="7" t="str">
        <f t="shared" si="1"/>
        <v>Micronesia, Fed. Sts.-Oceania2009</v>
      </c>
      <c r="B1584" s="8" t="s">
        <v>200</v>
      </c>
      <c r="C1584" s="5" t="s">
        <v>80</v>
      </c>
      <c r="D1584" s="9" t="s">
        <v>71</v>
      </c>
      <c r="E1584" s="11">
        <v>2.77510923E8</v>
      </c>
      <c r="F1584" s="12">
        <v>0.134</v>
      </c>
      <c r="G1584" s="12">
        <v>357.0</v>
      </c>
      <c r="H1584" s="12">
        <v>0.154</v>
      </c>
      <c r="I1584" s="10"/>
    </row>
    <row r="1585">
      <c r="A1585" s="7" t="str">
        <f t="shared" si="1"/>
        <v>Micronesia, Fed. Sts.-Oceania2010</v>
      </c>
      <c r="B1585" s="8" t="s">
        <v>200</v>
      </c>
      <c r="C1585" s="5" t="s">
        <v>80</v>
      </c>
      <c r="D1585" s="9" t="s">
        <v>72</v>
      </c>
      <c r="E1585" s="11">
        <v>2.9411723E8</v>
      </c>
      <c r="F1585" s="12">
        <v>0.138</v>
      </c>
      <c r="G1585" s="12">
        <v>393.0</v>
      </c>
      <c r="H1585" s="12">
        <v>0.151</v>
      </c>
      <c r="I1585" s="10"/>
    </row>
    <row r="1586">
      <c r="A1586" s="7" t="str">
        <f t="shared" si="1"/>
        <v>Micronesia, Fed. Sts.-Oceania2011</v>
      </c>
      <c r="B1586" s="8" t="s">
        <v>200</v>
      </c>
      <c r="C1586" s="5" t="s">
        <v>80</v>
      </c>
      <c r="D1586" s="9" t="s">
        <v>73</v>
      </c>
      <c r="E1586" s="11">
        <v>3.10287519E8</v>
      </c>
      <c r="F1586" s="12">
        <v>0.137</v>
      </c>
      <c r="G1586" s="12">
        <v>412.0</v>
      </c>
      <c r="H1586" s="12">
        <v>0.144</v>
      </c>
      <c r="I1586" s="10"/>
    </row>
    <row r="1587">
      <c r="A1587" s="7" t="str">
        <f t="shared" si="1"/>
        <v>Micronesia, Fed. Sts.-Oceania2012</v>
      </c>
      <c r="B1587" s="8" t="s">
        <v>200</v>
      </c>
      <c r="C1587" s="5" t="s">
        <v>80</v>
      </c>
      <c r="D1587" s="9" t="s">
        <v>74</v>
      </c>
      <c r="E1587" s="11">
        <v>3.26160961E8</v>
      </c>
      <c r="F1587" s="12">
        <v>0.128</v>
      </c>
      <c r="G1587" s="12">
        <v>405.0</v>
      </c>
      <c r="H1587" s="12">
        <v>0.143</v>
      </c>
      <c r="I1587" s="10"/>
    </row>
    <row r="1588">
      <c r="A1588" s="7" t="str">
        <f t="shared" si="1"/>
        <v>Moldova-Europe2000</v>
      </c>
      <c r="B1588" s="8" t="s">
        <v>201</v>
      </c>
      <c r="C1588" s="5" t="s">
        <v>76</v>
      </c>
      <c r="D1588" s="9" t="s">
        <v>62</v>
      </c>
      <c r="E1588" s="11">
        <v>1.288420223E9</v>
      </c>
      <c r="F1588" s="12">
        <v>0.067</v>
      </c>
      <c r="G1588" s="12">
        <v>24.0</v>
      </c>
      <c r="H1588" s="12">
        <v>0.338</v>
      </c>
      <c r="I1588" s="10"/>
    </row>
    <row r="1589">
      <c r="A1589" s="7" t="str">
        <f t="shared" si="1"/>
        <v>Moldova-Europe2001</v>
      </c>
      <c r="B1589" s="8" t="s">
        <v>201</v>
      </c>
      <c r="C1589" s="5" t="s">
        <v>76</v>
      </c>
      <c r="D1589" s="9" t="s">
        <v>63</v>
      </c>
      <c r="E1589" s="11">
        <v>1.480656884E9</v>
      </c>
      <c r="F1589" s="12">
        <v>0.071</v>
      </c>
      <c r="G1589" s="12">
        <v>29.0</v>
      </c>
      <c r="H1589" s="12">
        <v>0.287</v>
      </c>
      <c r="I1589" s="10"/>
    </row>
    <row r="1590">
      <c r="A1590" s="7" t="str">
        <f t="shared" si="1"/>
        <v>Moldova-Europe2002</v>
      </c>
      <c r="B1590" s="8" t="s">
        <v>201</v>
      </c>
      <c r="C1590" s="5" t="s">
        <v>76</v>
      </c>
      <c r="D1590" s="9" t="s">
        <v>64</v>
      </c>
      <c r="E1590" s="11">
        <v>1.661818168E9</v>
      </c>
      <c r="F1590" s="12">
        <v>0.081</v>
      </c>
      <c r="G1590" s="12">
        <v>37.0</v>
      </c>
      <c r="H1590" s="12">
        <v>0.235</v>
      </c>
      <c r="I1590" s="10"/>
    </row>
    <row r="1591">
      <c r="A1591" s="7" t="str">
        <f t="shared" si="1"/>
        <v>Moldova-Europe2003</v>
      </c>
      <c r="B1591" s="8" t="s">
        <v>201</v>
      </c>
      <c r="C1591" s="5" t="s">
        <v>76</v>
      </c>
      <c r="D1591" s="9" t="s">
        <v>65</v>
      </c>
      <c r="E1591" s="11">
        <v>1.980901554E9</v>
      </c>
      <c r="F1591" s="12">
        <v>0.083</v>
      </c>
      <c r="G1591" s="12">
        <v>46.0</v>
      </c>
      <c r="H1591" s="12">
        <v>0.193</v>
      </c>
      <c r="I1591" s="10"/>
    </row>
    <row r="1592">
      <c r="A1592" s="7" t="str">
        <f t="shared" si="1"/>
        <v>Moldova-Europe2004</v>
      </c>
      <c r="B1592" s="8" t="s">
        <v>201</v>
      </c>
      <c r="C1592" s="5" t="s">
        <v>76</v>
      </c>
      <c r="D1592" s="9" t="s">
        <v>66</v>
      </c>
      <c r="E1592" s="11">
        <v>2.598231467E9</v>
      </c>
      <c r="F1592" s="12">
        <v>0.085</v>
      </c>
      <c r="G1592" s="12">
        <v>61.0</v>
      </c>
      <c r="H1592" s="12">
        <v>0.209</v>
      </c>
      <c r="I1592" s="10"/>
    </row>
    <row r="1593">
      <c r="A1593" s="7" t="str">
        <f t="shared" si="1"/>
        <v>Moldova-Europe2005</v>
      </c>
      <c r="B1593" s="8" t="s">
        <v>201</v>
      </c>
      <c r="C1593" s="5" t="s">
        <v>76</v>
      </c>
      <c r="D1593" s="9" t="s">
        <v>67</v>
      </c>
      <c r="E1593" s="11">
        <v>2.988172424E9</v>
      </c>
      <c r="F1593" s="12">
        <v>0.092</v>
      </c>
      <c r="G1593" s="12">
        <v>76.0</v>
      </c>
      <c r="H1593" s="12">
        <v>0.193</v>
      </c>
      <c r="I1593" s="10"/>
    </row>
    <row r="1594">
      <c r="A1594" s="7" t="str">
        <f t="shared" si="1"/>
        <v>Moldova-Europe2006</v>
      </c>
      <c r="B1594" s="8" t="s">
        <v>201</v>
      </c>
      <c r="C1594" s="5" t="s">
        <v>76</v>
      </c>
      <c r="D1594" s="9" t="s">
        <v>68</v>
      </c>
      <c r="E1594" s="11">
        <v>3.408454198E9</v>
      </c>
      <c r="F1594" s="12">
        <v>0.106</v>
      </c>
      <c r="G1594" s="12">
        <v>101.0</v>
      </c>
      <c r="H1594" s="12">
        <v>0.181</v>
      </c>
      <c r="I1594" s="10"/>
    </row>
    <row r="1595">
      <c r="A1595" s="7" t="str">
        <f t="shared" si="1"/>
        <v>Moldova-Europe2007</v>
      </c>
      <c r="B1595" s="8" t="s">
        <v>201</v>
      </c>
      <c r="C1595" s="5" t="s">
        <v>76</v>
      </c>
      <c r="D1595" s="9" t="s">
        <v>69</v>
      </c>
      <c r="E1595" s="11">
        <v>4.402495921E9</v>
      </c>
      <c r="F1595" s="12">
        <v>0.109</v>
      </c>
      <c r="G1595" s="12">
        <v>134.0</v>
      </c>
      <c r="H1595" s="12">
        <v>0.188</v>
      </c>
      <c r="I1595" s="10"/>
    </row>
    <row r="1596">
      <c r="A1596" s="7" t="str">
        <f t="shared" si="1"/>
        <v>Moldova-Europe2008</v>
      </c>
      <c r="B1596" s="8" t="s">
        <v>201</v>
      </c>
      <c r="C1596" s="5" t="s">
        <v>76</v>
      </c>
      <c r="D1596" s="9" t="s">
        <v>70</v>
      </c>
      <c r="E1596" s="11">
        <v>6.054806101E9</v>
      </c>
      <c r="F1596" s="12">
        <v>0.114</v>
      </c>
      <c r="G1596" s="12">
        <v>193.0</v>
      </c>
      <c r="H1596" s="12">
        <v>0.211</v>
      </c>
      <c r="I1596" s="10"/>
    </row>
    <row r="1597">
      <c r="A1597" s="7" t="str">
        <f t="shared" si="1"/>
        <v>Moldova-Europe2009</v>
      </c>
      <c r="B1597" s="8" t="s">
        <v>201</v>
      </c>
      <c r="C1597" s="5" t="s">
        <v>76</v>
      </c>
      <c r="D1597" s="9" t="s">
        <v>71</v>
      </c>
      <c r="E1597" s="11">
        <v>5.439422031E9</v>
      </c>
      <c r="F1597" s="12">
        <v>0.125</v>
      </c>
      <c r="G1597" s="12">
        <v>190.0</v>
      </c>
      <c r="H1597" s="12">
        <v>0.205</v>
      </c>
      <c r="I1597" s="10"/>
    </row>
    <row r="1598">
      <c r="A1598" s="7" t="str">
        <f t="shared" si="1"/>
        <v>Moldova-Europe2010</v>
      </c>
      <c r="B1598" s="8" t="s">
        <v>201</v>
      </c>
      <c r="C1598" s="5" t="s">
        <v>76</v>
      </c>
      <c r="D1598" s="9" t="s">
        <v>72</v>
      </c>
      <c r="E1598" s="11">
        <v>5.811604052E9</v>
      </c>
      <c r="F1598" s="12">
        <v>0.117</v>
      </c>
      <c r="G1598" s="12">
        <v>190.0</v>
      </c>
      <c r="H1598" s="12">
        <v>0.164</v>
      </c>
      <c r="I1598" s="10"/>
    </row>
    <row r="1599">
      <c r="A1599" s="7" t="str">
        <f t="shared" si="1"/>
        <v>Moldova-Europe2011</v>
      </c>
      <c r="B1599" s="8" t="s">
        <v>201</v>
      </c>
      <c r="C1599" s="5" t="s">
        <v>76</v>
      </c>
      <c r="D1599" s="9" t="s">
        <v>73</v>
      </c>
      <c r="E1599" s="11">
        <v>7.016162818E9</v>
      </c>
      <c r="F1599" s="12">
        <v>0.114</v>
      </c>
      <c r="G1599" s="12">
        <v>224.0</v>
      </c>
      <c r="H1599" s="12">
        <v>0.144</v>
      </c>
      <c r="I1599" s="10"/>
    </row>
    <row r="1600">
      <c r="A1600" s="7" t="str">
        <f t="shared" si="1"/>
        <v>Moldova-Europe2012</v>
      </c>
      <c r="B1600" s="8" t="s">
        <v>201</v>
      </c>
      <c r="C1600" s="5" t="s">
        <v>76</v>
      </c>
      <c r="D1600" s="9" t="s">
        <v>74</v>
      </c>
      <c r="E1600" s="11">
        <v>7.284686576E9</v>
      </c>
      <c r="F1600" s="12">
        <v>0.117</v>
      </c>
      <c r="G1600" s="12">
        <v>239.0</v>
      </c>
      <c r="H1600" s="12">
        <v>0.134</v>
      </c>
      <c r="I1600" s="10"/>
    </row>
    <row r="1601">
      <c r="A1601" s="7" t="str">
        <f t="shared" si="1"/>
        <v>Monaco-Europe2000</v>
      </c>
      <c r="B1601" s="8" t="s">
        <v>202</v>
      </c>
      <c r="C1601" s="5" t="s">
        <v>76</v>
      </c>
      <c r="D1601" s="9" t="s">
        <v>62</v>
      </c>
      <c r="E1601" s="11">
        <v>2.64788382E9</v>
      </c>
      <c r="F1601" s="12">
        <v>0.033</v>
      </c>
      <c r="G1601" s="12">
        <v>2685.0</v>
      </c>
      <c r="H1601" s="10">
        <f t="shared" ref="H1601:H1613" si="67">if(AND(C2=C3,D2=D2+1,ISBLANK(H3)),H2,H3)</f>
        <v>0.18</v>
      </c>
      <c r="I1601" s="10"/>
    </row>
    <row r="1602">
      <c r="A1602" s="7" t="str">
        <f t="shared" si="1"/>
        <v>Monaco-Europe2001</v>
      </c>
      <c r="B1602" s="8" t="s">
        <v>202</v>
      </c>
      <c r="C1602" s="5" t="s">
        <v>76</v>
      </c>
      <c r="D1602" s="9" t="s">
        <v>63</v>
      </c>
      <c r="E1602" s="11">
        <v>2.671401083E9</v>
      </c>
      <c r="F1602" s="12">
        <v>0.033</v>
      </c>
      <c r="G1602" s="12">
        <v>2718.0</v>
      </c>
      <c r="H1602" s="10">
        <f t="shared" si="67"/>
        <v>0.18</v>
      </c>
      <c r="I1602" s="10"/>
    </row>
    <row r="1603">
      <c r="A1603" s="7" t="str">
        <f t="shared" si="1"/>
        <v>Monaco-Europe2002</v>
      </c>
      <c r="B1603" s="8" t="s">
        <v>202</v>
      </c>
      <c r="C1603" s="5" t="s">
        <v>76</v>
      </c>
      <c r="D1603" s="9" t="s">
        <v>64</v>
      </c>
      <c r="E1603" s="11">
        <v>2.905973022E9</v>
      </c>
      <c r="F1603" s="12">
        <v>0.034</v>
      </c>
      <c r="G1603" s="12">
        <v>2985.0</v>
      </c>
      <c r="H1603" s="10">
        <f t="shared" si="67"/>
        <v>0.18</v>
      </c>
      <c r="I1603" s="10"/>
    </row>
    <row r="1604">
      <c r="A1604" s="7" t="str">
        <f t="shared" si="1"/>
        <v>Monaco-Europe2003</v>
      </c>
      <c r="B1604" s="8" t="s">
        <v>202</v>
      </c>
      <c r="C1604" s="5" t="s">
        <v>76</v>
      </c>
      <c r="D1604" s="9" t="s">
        <v>65</v>
      </c>
      <c r="E1604" s="11">
        <v>3.588988601E9</v>
      </c>
      <c r="F1604" s="12">
        <v>0.039</v>
      </c>
      <c r="G1604" s="12">
        <v>4216.0</v>
      </c>
      <c r="H1604" s="10">
        <f t="shared" si="67"/>
        <v>0.18</v>
      </c>
      <c r="I1604" s="10"/>
    </row>
    <row r="1605">
      <c r="A1605" s="7" t="str">
        <f t="shared" si="1"/>
        <v>Monaco-Europe2004</v>
      </c>
      <c r="B1605" s="8" t="s">
        <v>202</v>
      </c>
      <c r="C1605" s="5" t="s">
        <v>76</v>
      </c>
      <c r="D1605" s="9" t="s">
        <v>66</v>
      </c>
      <c r="E1605" s="11">
        <v>4.110348444E9</v>
      </c>
      <c r="F1605" s="12">
        <v>0.04</v>
      </c>
      <c r="G1605" s="12">
        <v>4885.0</v>
      </c>
      <c r="H1605" s="10">
        <f t="shared" si="67"/>
        <v>0.18</v>
      </c>
      <c r="I1605" s="10"/>
    </row>
    <row r="1606">
      <c r="A1606" s="7" t="str">
        <f t="shared" si="1"/>
        <v>Monaco-Europe2005</v>
      </c>
      <c r="B1606" s="8" t="s">
        <v>202</v>
      </c>
      <c r="C1606" s="5" t="s">
        <v>76</v>
      </c>
      <c r="D1606" s="9" t="s">
        <v>67</v>
      </c>
      <c r="E1606" s="11">
        <v>4.280072626E9</v>
      </c>
      <c r="F1606" s="12">
        <v>0.04</v>
      </c>
      <c r="G1606" s="12">
        <v>4960.0</v>
      </c>
      <c r="H1606" s="10">
        <f t="shared" si="67"/>
        <v>0.18</v>
      </c>
      <c r="I1606" s="10"/>
    </row>
    <row r="1607">
      <c r="A1607" s="7" t="str">
        <f t="shared" si="1"/>
        <v>Monaco-Europe2006</v>
      </c>
      <c r="B1607" s="8" t="s">
        <v>202</v>
      </c>
      <c r="C1607" s="5" t="s">
        <v>76</v>
      </c>
      <c r="D1607" s="9" t="s">
        <v>68</v>
      </c>
      <c r="E1607" s="11">
        <v>4.663488363E9</v>
      </c>
      <c r="F1607" s="12">
        <v>0.038</v>
      </c>
      <c r="G1607" s="12">
        <v>5115.0</v>
      </c>
      <c r="H1607" s="10">
        <f t="shared" si="67"/>
        <v>0.181</v>
      </c>
      <c r="I1607" s="10"/>
    </row>
    <row r="1608">
      <c r="A1608" s="7" t="str">
        <f t="shared" si="1"/>
        <v>Monaco-Europe2007</v>
      </c>
      <c r="B1608" s="8" t="s">
        <v>202</v>
      </c>
      <c r="C1608" s="5" t="s">
        <v>76</v>
      </c>
      <c r="D1608" s="9" t="s">
        <v>69</v>
      </c>
      <c r="E1608" s="11">
        <v>5.974371696E9</v>
      </c>
      <c r="F1608" s="12">
        <v>0.034</v>
      </c>
      <c r="G1608" s="12">
        <v>5671.0</v>
      </c>
      <c r="H1608" s="10">
        <f t="shared" si="67"/>
        <v>0.149</v>
      </c>
      <c r="I1608" s="10"/>
    </row>
    <row r="1609">
      <c r="A1609" s="7" t="str">
        <f t="shared" si="1"/>
        <v>Monaco-Europe2008</v>
      </c>
      <c r="B1609" s="8" t="s">
        <v>202</v>
      </c>
      <c r="C1609" s="5" t="s">
        <v>76</v>
      </c>
      <c r="D1609" s="9" t="s">
        <v>70</v>
      </c>
      <c r="E1609" s="11">
        <v>6.919241412E9</v>
      </c>
      <c r="F1609" s="12">
        <v>0.036</v>
      </c>
      <c r="G1609" s="12">
        <v>6623.0</v>
      </c>
      <c r="H1609" s="10">
        <f t="shared" si="67"/>
        <v>0.15</v>
      </c>
      <c r="I1609" s="10"/>
    </row>
    <row r="1610">
      <c r="A1610" s="7" t="str">
        <f t="shared" si="1"/>
        <v>Monaco-Europe2009</v>
      </c>
      <c r="B1610" s="8" t="s">
        <v>202</v>
      </c>
      <c r="C1610" s="5" t="s">
        <v>76</v>
      </c>
      <c r="D1610" s="9" t="s">
        <v>71</v>
      </c>
      <c r="E1610" s="11">
        <v>5.557579883E9</v>
      </c>
      <c r="F1610" s="12">
        <v>0.043</v>
      </c>
      <c r="G1610" s="12">
        <v>6458.0</v>
      </c>
      <c r="H1610" s="10">
        <f t="shared" si="67"/>
        <v>0.157</v>
      </c>
      <c r="I1610" s="10"/>
    </row>
    <row r="1611">
      <c r="A1611" s="7" t="str">
        <f t="shared" si="1"/>
        <v>Monaco-Europe2010</v>
      </c>
      <c r="B1611" s="8" t="s">
        <v>202</v>
      </c>
      <c r="C1611" s="5" t="s">
        <v>76</v>
      </c>
      <c r="D1611" s="9" t="s">
        <v>72</v>
      </c>
      <c r="E1611" s="11">
        <v>5.350993377E9</v>
      </c>
      <c r="F1611" s="12">
        <v>0.044</v>
      </c>
      <c r="G1611" s="12">
        <v>6431.0</v>
      </c>
      <c r="H1611" s="10">
        <f t="shared" si="67"/>
        <v>0.151</v>
      </c>
      <c r="I1611" s="10"/>
    </row>
    <row r="1612">
      <c r="A1612" s="7" t="str">
        <f t="shared" si="1"/>
        <v>Monaco-Europe2011</v>
      </c>
      <c r="B1612" s="8" t="s">
        <v>202</v>
      </c>
      <c r="C1612" s="5" t="s">
        <v>76</v>
      </c>
      <c r="D1612" s="9" t="s">
        <v>73</v>
      </c>
      <c r="E1612" s="11">
        <v>6.074506533E9</v>
      </c>
      <c r="F1612" s="12">
        <v>0.044</v>
      </c>
      <c r="G1612" s="12">
        <v>7180.0</v>
      </c>
      <c r="H1612" s="10">
        <f t="shared" si="67"/>
        <v>0.15</v>
      </c>
      <c r="I1612" s="10"/>
    </row>
    <row r="1613">
      <c r="A1613" s="7" t="str">
        <f t="shared" si="1"/>
        <v>Monaco-Europe2012</v>
      </c>
      <c r="B1613" s="8" t="s">
        <v>202</v>
      </c>
      <c r="C1613" s="5" t="s">
        <v>76</v>
      </c>
      <c r="D1613" s="9" t="s">
        <v>74</v>
      </c>
      <c r="E1613" s="8"/>
      <c r="F1613" s="12">
        <v>0.044</v>
      </c>
      <c r="G1613" s="12">
        <v>6708.0</v>
      </c>
      <c r="H1613" s="10">
        <f t="shared" si="67"/>
        <v>0.221</v>
      </c>
      <c r="I1613" s="10"/>
    </row>
    <row r="1614">
      <c r="A1614" s="7" t="str">
        <f t="shared" si="1"/>
        <v>Mongolia-Asia2000</v>
      </c>
      <c r="B1614" s="8" t="s">
        <v>203</v>
      </c>
      <c r="C1614" s="5" t="s">
        <v>61</v>
      </c>
      <c r="D1614" s="9" t="s">
        <v>62</v>
      </c>
      <c r="E1614" s="11">
        <v>1.136896162E9</v>
      </c>
      <c r="F1614" s="12">
        <v>0.047</v>
      </c>
      <c r="G1614" s="12">
        <v>22.0</v>
      </c>
      <c r="H1614" s="12">
        <v>0.37</v>
      </c>
      <c r="I1614" s="10"/>
    </row>
    <row r="1615">
      <c r="A1615" s="7" t="str">
        <f t="shared" si="1"/>
        <v>Mongolia-Asia2001</v>
      </c>
      <c r="B1615" s="8" t="s">
        <v>203</v>
      </c>
      <c r="C1615" s="5" t="s">
        <v>61</v>
      </c>
      <c r="D1615" s="9" t="s">
        <v>63</v>
      </c>
      <c r="E1615" s="11">
        <v>1.267997923E9</v>
      </c>
      <c r="F1615" s="12">
        <v>0.046</v>
      </c>
      <c r="G1615" s="12">
        <v>24.0</v>
      </c>
      <c r="H1615" s="12">
        <v>0.374</v>
      </c>
      <c r="I1615" s="10"/>
    </row>
    <row r="1616">
      <c r="A1616" s="7" t="str">
        <f t="shared" si="1"/>
        <v>Mongolia-Asia2002</v>
      </c>
      <c r="B1616" s="8" t="s">
        <v>203</v>
      </c>
      <c r="C1616" s="5" t="s">
        <v>61</v>
      </c>
      <c r="D1616" s="9" t="s">
        <v>64</v>
      </c>
      <c r="E1616" s="11">
        <v>1.396555772E9</v>
      </c>
      <c r="F1616" s="12">
        <v>0.048</v>
      </c>
      <c r="G1616" s="12">
        <v>28.0</v>
      </c>
      <c r="H1616" s="12">
        <v>0.355</v>
      </c>
      <c r="I1616" s="10"/>
    </row>
    <row r="1617">
      <c r="A1617" s="7" t="str">
        <f t="shared" si="1"/>
        <v>Mongolia-Asia2003</v>
      </c>
      <c r="B1617" s="8" t="s">
        <v>203</v>
      </c>
      <c r="C1617" s="5" t="s">
        <v>61</v>
      </c>
      <c r="D1617" s="9" t="s">
        <v>65</v>
      </c>
      <c r="E1617" s="11">
        <v>1.595297301E9</v>
      </c>
      <c r="F1617" s="12">
        <v>0.074</v>
      </c>
      <c r="G1617" s="12">
        <v>48.0</v>
      </c>
      <c r="H1617" s="12">
        <v>0.319</v>
      </c>
      <c r="I1617" s="10"/>
    </row>
    <row r="1618">
      <c r="A1618" s="7" t="str">
        <f t="shared" si="1"/>
        <v>Mongolia-Asia2004</v>
      </c>
      <c r="B1618" s="8" t="s">
        <v>203</v>
      </c>
      <c r="C1618" s="5" t="s">
        <v>61</v>
      </c>
      <c r="D1618" s="9" t="s">
        <v>66</v>
      </c>
      <c r="E1618" s="11">
        <v>1.992066759E9</v>
      </c>
      <c r="F1618" s="12">
        <v>0.07</v>
      </c>
      <c r="G1618" s="12">
        <v>56.0</v>
      </c>
      <c r="H1618" s="12">
        <v>0.315</v>
      </c>
      <c r="I1618" s="10"/>
    </row>
    <row r="1619">
      <c r="A1619" s="7" t="str">
        <f t="shared" si="1"/>
        <v>Mongolia-Asia2005</v>
      </c>
      <c r="B1619" s="8" t="s">
        <v>203</v>
      </c>
      <c r="C1619" s="5" t="s">
        <v>61</v>
      </c>
      <c r="D1619" s="9" t="s">
        <v>67</v>
      </c>
      <c r="E1619" s="11">
        <v>2.523359941E9</v>
      </c>
      <c r="F1619" s="12">
        <v>0.06</v>
      </c>
      <c r="G1619" s="12">
        <v>60.0</v>
      </c>
      <c r="H1619" s="12">
        <v>0.306</v>
      </c>
      <c r="I1619" s="10"/>
    </row>
    <row r="1620">
      <c r="A1620" s="7" t="str">
        <f t="shared" si="1"/>
        <v>Mongolia-Asia2006</v>
      </c>
      <c r="B1620" s="8" t="s">
        <v>203</v>
      </c>
      <c r="C1620" s="5" t="s">
        <v>61</v>
      </c>
      <c r="D1620" s="9" t="s">
        <v>68</v>
      </c>
      <c r="E1620" s="11">
        <v>3.414053251E9</v>
      </c>
      <c r="F1620" s="12">
        <v>0.054</v>
      </c>
      <c r="G1620" s="12">
        <v>72.0</v>
      </c>
      <c r="H1620" s="12">
        <v>0.269</v>
      </c>
      <c r="I1620" s="10"/>
    </row>
    <row r="1621">
      <c r="A1621" s="7" t="str">
        <f t="shared" si="1"/>
        <v>Mongolia-Asia2007</v>
      </c>
      <c r="B1621" s="8" t="s">
        <v>203</v>
      </c>
      <c r="C1621" s="5" t="s">
        <v>61</v>
      </c>
      <c r="D1621" s="9" t="s">
        <v>69</v>
      </c>
      <c r="E1621" s="11">
        <v>4.234894168E9</v>
      </c>
      <c r="F1621" s="12">
        <v>0.057</v>
      </c>
      <c r="G1621" s="12">
        <v>93.0</v>
      </c>
      <c r="H1621" s="12">
        <v>0.218</v>
      </c>
      <c r="I1621" s="10"/>
    </row>
    <row r="1622">
      <c r="A1622" s="7" t="str">
        <f t="shared" si="1"/>
        <v>Mongolia-Asia2008</v>
      </c>
      <c r="B1622" s="8" t="s">
        <v>203</v>
      </c>
      <c r="C1622" s="5" t="s">
        <v>61</v>
      </c>
      <c r="D1622" s="9" t="s">
        <v>70</v>
      </c>
      <c r="E1622" s="11">
        <v>5.623236708E9</v>
      </c>
      <c r="F1622" s="12">
        <v>0.064</v>
      </c>
      <c r="G1622" s="12">
        <v>136.0</v>
      </c>
      <c r="H1622" s="12">
        <v>0.206</v>
      </c>
      <c r="I1622" s="10"/>
    </row>
    <row r="1623">
      <c r="A1623" s="7" t="str">
        <f t="shared" si="1"/>
        <v>Mongolia-Asia2009</v>
      </c>
      <c r="B1623" s="8" t="s">
        <v>203</v>
      </c>
      <c r="C1623" s="5" t="s">
        <v>61</v>
      </c>
      <c r="D1623" s="9" t="s">
        <v>71</v>
      </c>
      <c r="E1623" s="11">
        <v>4.583834427E9</v>
      </c>
      <c r="F1623" s="12">
        <v>0.064</v>
      </c>
      <c r="G1623" s="12">
        <v>111.0</v>
      </c>
      <c r="H1623" s="12">
        <v>0.217</v>
      </c>
      <c r="I1623" s="10"/>
    </row>
    <row r="1624">
      <c r="A1624" s="7" t="str">
        <f t="shared" si="1"/>
        <v>Mongolia-Asia2010</v>
      </c>
      <c r="B1624" s="8" t="s">
        <v>203</v>
      </c>
      <c r="C1624" s="5" t="s">
        <v>61</v>
      </c>
      <c r="D1624" s="9" t="s">
        <v>72</v>
      </c>
      <c r="E1624" s="11">
        <v>6.20035707E9</v>
      </c>
      <c r="F1624" s="12">
        <v>0.063</v>
      </c>
      <c r="G1624" s="12">
        <v>143.0</v>
      </c>
      <c r="H1624" s="12">
        <v>0.201</v>
      </c>
      <c r="I1624" s="10"/>
    </row>
    <row r="1625">
      <c r="A1625" s="7" t="str">
        <f t="shared" si="1"/>
        <v>Mongolia-Asia2011</v>
      </c>
      <c r="B1625" s="8" t="s">
        <v>203</v>
      </c>
      <c r="C1625" s="5" t="s">
        <v>61</v>
      </c>
      <c r="D1625" s="9" t="s">
        <v>73</v>
      </c>
      <c r="E1625" s="11">
        <v>8.761426371E9</v>
      </c>
      <c r="F1625" s="12">
        <v>0.06</v>
      </c>
      <c r="G1625" s="12">
        <v>190.0</v>
      </c>
      <c r="H1625" s="12">
        <v>0.166</v>
      </c>
      <c r="I1625" s="10"/>
    </row>
    <row r="1626">
      <c r="A1626" s="7" t="str">
        <f t="shared" si="1"/>
        <v>Mongolia-Asia2012</v>
      </c>
      <c r="B1626" s="8" t="s">
        <v>203</v>
      </c>
      <c r="C1626" s="5" t="s">
        <v>61</v>
      </c>
      <c r="D1626" s="9" t="s">
        <v>74</v>
      </c>
      <c r="E1626" s="11">
        <v>1.0321968595E10</v>
      </c>
      <c r="F1626" s="12">
        <v>0.063</v>
      </c>
      <c r="G1626" s="12">
        <v>232.0</v>
      </c>
      <c r="H1626" s="12">
        <v>0.181</v>
      </c>
      <c r="I1626" s="10"/>
    </row>
    <row r="1627">
      <c r="A1627" s="7" t="str">
        <f t="shared" si="1"/>
        <v>Montenegro-Europe2000</v>
      </c>
      <c r="B1627" s="8" t="s">
        <v>204</v>
      </c>
      <c r="C1627" s="5" t="s">
        <v>76</v>
      </c>
      <c r="D1627" s="9" t="s">
        <v>62</v>
      </c>
      <c r="E1627" s="11">
        <v>9.84279596E8</v>
      </c>
      <c r="F1627" s="12">
        <v>0.075</v>
      </c>
      <c r="G1627" s="12">
        <v>121.0</v>
      </c>
      <c r="H1627" s="10">
        <f t="shared" ref="H1627:H1632" si="68">if(AND(C2=C3,D2=D2+1,ISBLANK(H3)),H2,H3)</f>
        <v>0.18</v>
      </c>
      <c r="I1627" s="10"/>
    </row>
    <row r="1628">
      <c r="A1628" s="7" t="str">
        <f t="shared" si="1"/>
        <v>Montenegro-Europe2001</v>
      </c>
      <c r="B1628" s="8" t="s">
        <v>204</v>
      </c>
      <c r="C1628" s="5" t="s">
        <v>76</v>
      </c>
      <c r="D1628" s="9" t="s">
        <v>63</v>
      </c>
      <c r="E1628" s="11">
        <v>1.15989156E9</v>
      </c>
      <c r="F1628" s="12">
        <v>0.085</v>
      </c>
      <c r="G1628" s="12">
        <v>160.0</v>
      </c>
      <c r="H1628" s="10">
        <f t="shared" si="68"/>
        <v>0.18</v>
      </c>
      <c r="I1628" s="10"/>
    </row>
    <row r="1629">
      <c r="A1629" s="7" t="str">
        <f t="shared" si="1"/>
        <v>Montenegro-Europe2002</v>
      </c>
      <c r="B1629" s="8" t="s">
        <v>204</v>
      </c>
      <c r="C1629" s="5" t="s">
        <v>76</v>
      </c>
      <c r="D1629" s="9" t="s">
        <v>64</v>
      </c>
      <c r="E1629" s="11">
        <v>1.284504509E9</v>
      </c>
      <c r="F1629" s="12">
        <v>0.086</v>
      </c>
      <c r="G1629" s="12">
        <v>180.0</v>
      </c>
      <c r="H1629" s="10">
        <f t="shared" si="68"/>
        <v>0.18</v>
      </c>
      <c r="I1629" s="10"/>
    </row>
    <row r="1630">
      <c r="A1630" s="7" t="str">
        <f t="shared" si="1"/>
        <v>Montenegro-Europe2003</v>
      </c>
      <c r="B1630" s="8" t="s">
        <v>204</v>
      </c>
      <c r="C1630" s="5" t="s">
        <v>76</v>
      </c>
      <c r="D1630" s="9" t="s">
        <v>65</v>
      </c>
      <c r="E1630" s="11">
        <v>1.707662608E9</v>
      </c>
      <c r="F1630" s="12">
        <v>0.091</v>
      </c>
      <c r="G1630" s="12">
        <v>254.0</v>
      </c>
      <c r="H1630" s="10">
        <f t="shared" si="68"/>
        <v>0.18</v>
      </c>
      <c r="I1630" s="10"/>
    </row>
    <row r="1631">
      <c r="A1631" s="7" t="str">
        <f t="shared" si="1"/>
        <v>Montenegro-Europe2004</v>
      </c>
      <c r="B1631" s="8" t="s">
        <v>204</v>
      </c>
      <c r="C1631" s="5" t="s">
        <v>76</v>
      </c>
      <c r="D1631" s="9" t="s">
        <v>66</v>
      </c>
      <c r="E1631" s="11">
        <v>2.073255525E9</v>
      </c>
      <c r="F1631" s="12">
        <v>0.087</v>
      </c>
      <c r="G1631" s="12">
        <v>293.0</v>
      </c>
      <c r="H1631" s="10">
        <f t="shared" si="68"/>
        <v>0.18</v>
      </c>
      <c r="I1631" s="10"/>
    </row>
    <row r="1632">
      <c r="A1632" s="7" t="str">
        <f t="shared" si="1"/>
        <v>Montenegro-Europe2005</v>
      </c>
      <c r="B1632" s="8" t="s">
        <v>204</v>
      </c>
      <c r="C1632" s="5" t="s">
        <v>76</v>
      </c>
      <c r="D1632" s="9" t="s">
        <v>67</v>
      </c>
      <c r="E1632" s="11">
        <v>2.257181943E9</v>
      </c>
      <c r="F1632" s="12">
        <v>0.087</v>
      </c>
      <c r="G1632" s="12">
        <v>319.0</v>
      </c>
      <c r="H1632" s="10">
        <f t="shared" si="68"/>
        <v>0.18</v>
      </c>
      <c r="I1632" s="10"/>
    </row>
    <row r="1633">
      <c r="A1633" s="7" t="str">
        <f t="shared" si="1"/>
        <v>Montenegro-Europe2006</v>
      </c>
      <c r="B1633" s="8" t="s">
        <v>204</v>
      </c>
      <c r="C1633" s="5" t="s">
        <v>76</v>
      </c>
      <c r="D1633" s="9" t="s">
        <v>68</v>
      </c>
      <c r="E1633" s="11">
        <v>2.696020575E9</v>
      </c>
      <c r="F1633" s="12">
        <v>0.082</v>
      </c>
      <c r="G1633" s="12">
        <v>361.0</v>
      </c>
      <c r="H1633" s="12">
        <v>0.112</v>
      </c>
      <c r="I1633" s="10"/>
    </row>
    <row r="1634">
      <c r="A1634" s="7" t="str">
        <f t="shared" si="1"/>
        <v>Montenegro-Europe2007</v>
      </c>
      <c r="B1634" s="8" t="s">
        <v>204</v>
      </c>
      <c r="C1634" s="5" t="s">
        <v>76</v>
      </c>
      <c r="D1634" s="9" t="s">
        <v>69</v>
      </c>
      <c r="E1634" s="11">
        <v>3.673382212E9</v>
      </c>
      <c r="F1634" s="12">
        <v>0.07</v>
      </c>
      <c r="G1634" s="12">
        <v>414.0</v>
      </c>
      <c r="H1634" s="12">
        <v>0.092</v>
      </c>
      <c r="I1634" s="10"/>
    </row>
    <row r="1635">
      <c r="A1635" s="7" t="str">
        <f t="shared" si="1"/>
        <v>Montenegro-Europe2008</v>
      </c>
      <c r="B1635" s="8" t="s">
        <v>204</v>
      </c>
      <c r="C1635" s="5" t="s">
        <v>76</v>
      </c>
      <c r="D1635" s="9" t="s">
        <v>70</v>
      </c>
      <c r="E1635" s="11">
        <v>4.538345345E9</v>
      </c>
      <c r="F1635" s="12">
        <v>0.063</v>
      </c>
      <c r="G1635" s="12">
        <v>466.0</v>
      </c>
      <c r="H1635" s="12">
        <v>0.092</v>
      </c>
      <c r="I1635" s="10"/>
    </row>
    <row r="1636">
      <c r="A1636" s="7" t="str">
        <f t="shared" si="1"/>
        <v>Montenegro-Europe2009</v>
      </c>
      <c r="B1636" s="8" t="s">
        <v>204</v>
      </c>
      <c r="C1636" s="5" t="s">
        <v>76</v>
      </c>
      <c r="D1636" s="9" t="s">
        <v>71</v>
      </c>
      <c r="E1636" s="11">
        <v>4.158135026E9</v>
      </c>
      <c r="F1636" s="12">
        <v>0.063</v>
      </c>
      <c r="G1636" s="12">
        <v>424.0</v>
      </c>
      <c r="H1636" s="12">
        <v>0.094</v>
      </c>
      <c r="I1636" s="10"/>
    </row>
    <row r="1637">
      <c r="A1637" s="7" t="str">
        <f t="shared" si="1"/>
        <v>Montenegro-Europe2010</v>
      </c>
      <c r="B1637" s="8" t="s">
        <v>204</v>
      </c>
      <c r="C1637" s="5" t="s">
        <v>76</v>
      </c>
      <c r="D1637" s="9" t="s">
        <v>72</v>
      </c>
      <c r="E1637" s="11">
        <v>4.114881347E9</v>
      </c>
      <c r="F1637" s="12">
        <v>0.072</v>
      </c>
      <c r="G1637" s="12">
        <v>476.0</v>
      </c>
      <c r="H1637" s="12">
        <v>0.095</v>
      </c>
      <c r="I1637" s="10"/>
    </row>
    <row r="1638">
      <c r="A1638" s="7" t="str">
        <f t="shared" si="1"/>
        <v>Montenegro-Europe2011</v>
      </c>
      <c r="B1638" s="8" t="s">
        <v>204</v>
      </c>
      <c r="C1638" s="5" t="s">
        <v>76</v>
      </c>
      <c r="D1638" s="9" t="s">
        <v>73</v>
      </c>
      <c r="E1638" s="11">
        <v>4.501753898E9</v>
      </c>
      <c r="F1638" s="12">
        <v>0.072</v>
      </c>
      <c r="G1638" s="12">
        <v>522.0</v>
      </c>
      <c r="H1638" s="12">
        <v>0.097</v>
      </c>
      <c r="I1638" s="10"/>
    </row>
    <row r="1639">
      <c r="A1639" s="7" t="str">
        <f t="shared" si="1"/>
        <v>Montenegro-Europe2012</v>
      </c>
      <c r="B1639" s="8" t="s">
        <v>204</v>
      </c>
      <c r="C1639" s="5" t="s">
        <v>76</v>
      </c>
      <c r="D1639" s="9" t="s">
        <v>74</v>
      </c>
      <c r="E1639" s="11">
        <v>4.045813953E9</v>
      </c>
      <c r="F1639" s="12">
        <v>0.076</v>
      </c>
      <c r="G1639" s="12">
        <v>493.0</v>
      </c>
      <c r="H1639" s="12">
        <v>0.096</v>
      </c>
      <c r="I1639" s="10"/>
    </row>
    <row r="1640">
      <c r="A1640" s="7" t="str">
        <f t="shared" si="1"/>
        <v>Morocco-Africa2000</v>
      </c>
      <c r="B1640" s="8" t="s">
        <v>205</v>
      </c>
      <c r="C1640" s="5" t="s">
        <v>78</v>
      </c>
      <c r="D1640" s="9" t="s">
        <v>62</v>
      </c>
      <c r="E1640" s="11">
        <v>3.7020609825E10</v>
      </c>
      <c r="F1640" s="12">
        <v>0.042</v>
      </c>
      <c r="G1640" s="12">
        <v>54.0</v>
      </c>
      <c r="H1640" s="12">
        <v>0.133</v>
      </c>
      <c r="I1640" s="10"/>
    </row>
    <row r="1641">
      <c r="A1641" s="7" t="str">
        <f t="shared" si="1"/>
        <v>Morocco-Africa2001</v>
      </c>
      <c r="B1641" s="8" t="s">
        <v>205</v>
      </c>
      <c r="C1641" s="5" t="s">
        <v>78</v>
      </c>
      <c r="D1641" s="9" t="s">
        <v>63</v>
      </c>
      <c r="E1641" s="11">
        <v>3.7724674865E10</v>
      </c>
      <c r="F1641" s="12">
        <v>0.044</v>
      </c>
      <c r="G1641" s="12">
        <v>58.0</v>
      </c>
      <c r="H1641" s="12">
        <v>0.133</v>
      </c>
      <c r="I1641" s="10"/>
    </row>
    <row r="1642">
      <c r="A1642" s="7" t="str">
        <f t="shared" si="1"/>
        <v>Morocco-Africa2002</v>
      </c>
      <c r="B1642" s="8" t="s">
        <v>205</v>
      </c>
      <c r="C1642" s="5" t="s">
        <v>78</v>
      </c>
      <c r="D1642" s="9" t="s">
        <v>64</v>
      </c>
      <c r="E1642" s="11">
        <v>4.041611469E10</v>
      </c>
      <c r="F1642" s="12">
        <v>0.053</v>
      </c>
      <c r="G1642" s="12">
        <v>73.0</v>
      </c>
      <c r="H1642" s="12">
        <v>0.131</v>
      </c>
      <c r="I1642" s="10"/>
    </row>
    <row r="1643">
      <c r="A1643" s="7" t="str">
        <f t="shared" si="1"/>
        <v>Morocco-Africa2003</v>
      </c>
      <c r="B1643" s="8" t="s">
        <v>205</v>
      </c>
      <c r="C1643" s="5" t="s">
        <v>78</v>
      </c>
      <c r="D1643" s="9" t="s">
        <v>65</v>
      </c>
      <c r="E1643" s="11">
        <v>4.9822651702E10</v>
      </c>
      <c r="F1643" s="12">
        <v>0.053</v>
      </c>
      <c r="G1643" s="12">
        <v>88.0</v>
      </c>
      <c r="H1643" s="12">
        <v>0.126</v>
      </c>
      <c r="I1643" s="10"/>
    </row>
    <row r="1644">
      <c r="A1644" s="7" t="str">
        <f t="shared" si="1"/>
        <v>Morocco-Africa2004</v>
      </c>
      <c r="B1644" s="8" t="s">
        <v>205</v>
      </c>
      <c r="C1644" s="5" t="s">
        <v>78</v>
      </c>
      <c r="D1644" s="9" t="s">
        <v>66</v>
      </c>
      <c r="E1644" s="11">
        <v>5.6948015336E10</v>
      </c>
      <c r="F1644" s="12">
        <v>0.052</v>
      </c>
      <c r="G1644" s="12">
        <v>99.0</v>
      </c>
      <c r="H1644" s="12">
        <v>0.115</v>
      </c>
      <c r="I1644" s="10"/>
    </row>
    <row r="1645">
      <c r="A1645" s="7" t="str">
        <f t="shared" si="1"/>
        <v>Morocco-Africa2005</v>
      </c>
      <c r="B1645" s="8" t="s">
        <v>205</v>
      </c>
      <c r="C1645" s="5" t="s">
        <v>78</v>
      </c>
      <c r="D1645" s="9" t="s">
        <v>67</v>
      </c>
      <c r="E1645" s="11">
        <v>5.9523857868E10</v>
      </c>
      <c r="F1645" s="12">
        <v>0.051</v>
      </c>
      <c r="G1645" s="12">
        <v>100.0</v>
      </c>
      <c r="H1645" s="12">
        <v>0.115</v>
      </c>
      <c r="I1645" s="10"/>
    </row>
    <row r="1646">
      <c r="A1646" s="7" t="str">
        <f t="shared" si="1"/>
        <v>Morocco-Africa2006</v>
      </c>
      <c r="B1646" s="8" t="s">
        <v>205</v>
      </c>
      <c r="C1646" s="5" t="s">
        <v>78</v>
      </c>
      <c r="D1646" s="9" t="s">
        <v>68</v>
      </c>
      <c r="E1646" s="11">
        <v>6.5637107776E10</v>
      </c>
      <c r="F1646" s="12">
        <v>0.052</v>
      </c>
      <c r="G1646" s="12">
        <v>113.0</v>
      </c>
      <c r="H1646" s="10">
        <f t="shared" ref="H1646:H1652" si="69">if(AND(C2=C3,D2=D2+1,ISBLANK(H3)),H2,H3)</f>
        <v>0.18</v>
      </c>
      <c r="I1646" s="10"/>
    </row>
    <row r="1647">
      <c r="A1647" s="7" t="str">
        <f t="shared" si="1"/>
        <v>Morocco-Africa2007</v>
      </c>
      <c r="B1647" s="8" t="s">
        <v>205</v>
      </c>
      <c r="C1647" s="5" t="s">
        <v>78</v>
      </c>
      <c r="D1647" s="9" t="s">
        <v>69</v>
      </c>
      <c r="E1647" s="11">
        <v>7.5226318359E10</v>
      </c>
      <c r="F1647" s="12">
        <v>0.055</v>
      </c>
      <c r="G1647" s="12">
        <v>134.0</v>
      </c>
      <c r="H1647" s="10">
        <f t="shared" si="69"/>
        <v>0.18</v>
      </c>
      <c r="I1647" s="10"/>
    </row>
    <row r="1648">
      <c r="A1648" s="7" t="str">
        <f t="shared" si="1"/>
        <v>Morocco-Africa2008</v>
      </c>
      <c r="B1648" s="8" t="s">
        <v>205</v>
      </c>
      <c r="C1648" s="5" t="s">
        <v>78</v>
      </c>
      <c r="D1648" s="9" t="s">
        <v>70</v>
      </c>
      <c r="E1648" s="11">
        <v>8.8882967742E10</v>
      </c>
      <c r="F1648" s="12">
        <v>0.054</v>
      </c>
      <c r="G1648" s="12">
        <v>156.0</v>
      </c>
      <c r="H1648" s="10">
        <f t="shared" si="69"/>
        <v>0.18</v>
      </c>
      <c r="I1648" s="10"/>
    </row>
    <row r="1649">
      <c r="A1649" s="7" t="str">
        <f t="shared" si="1"/>
        <v>Morocco-Africa2009</v>
      </c>
      <c r="B1649" s="8" t="s">
        <v>205</v>
      </c>
      <c r="C1649" s="5" t="s">
        <v>78</v>
      </c>
      <c r="D1649" s="9" t="s">
        <v>71</v>
      </c>
      <c r="E1649" s="11">
        <v>9.0908402631E10</v>
      </c>
      <c r="F1649" s="12">
        <v>0.057</v>
      </c>
      <c r="G1649" s="12">
        <v>165.0</v>
      </c>
      <c r="H1649" s="10">
        <f t="shared" si="69"/>
        <v>0.18</v>
      </c>
      <c r="I1649" s="10"/>
    </row>
    <row r="1650">
      <c r="A1650" s="7" t="str">
        <f t="shared" si="1"/>
        <v>Morocco-Africa2010</v>
      </c>
      <c r="B1650" s="8" t="s">
        <v>205</v>
      </c>
      <c r="C1650" s="5" t="s">
        <v>78</v>
      </c>
      <c r="D1650" s="9" t="s">
        <v>72</v>
      </c>
      <c r="E1650" s="11">
        <v>9.0770671432E10</v>
      </c>
      <c r="F1650" s="12">
        <v>0.059</v>
      </c>
      <c r="G1650" s="12">
        <v>168.0</v>
      </c>
      <c r="H1650" s="10">
        <f t="shared" si="69"/>
        <v>0.18</v>
      </c>
      <c r="I1650" s="10"/>
    </row>
    <row r="1651">
      <c r="A1651" s="7" t="str">
        <f t="shared" si="1"/>
        <v>Morocco-Africa2011</v>
      </c>
      <c r="B1651" s="8" t="s">
        <v>205</v>
      </c>
      <c r="C1651" s="5" t="s">
        <v>78</v>
      </c>
      <c r="D1651" s="9" t="s">
        <v>73</v>
      </c>
      <c r="E1651" s="11">
        <v>9.9211339029E10</v>
      </c>
      <c r="F1651" s="12">
        <v>0.063</v>
      </c>
      <c r="G1651" s="12">
        <v>195.0</v>
      </c>
      <c r="H1651" s="10">
        <f t="shared" si="69"/>
        <v>0.18</v>
      </c>
      <c r="I1651" s="10"/>
    </row>
    <row r="1652">
      <c r="A1652" s="7" t="str">
        <f t="shared" si="1"/>
        <v>Morocco-Africa2012</v>
      </c>
      <c r="B1652" s="8" t="s">
        <v>205</v>
      </c>
      <c r="C1652" s="5" t="s">
        <v>78</v>
      </c>
      <c r="D1652" s="9" t="s">
        <v>74</v>
      </c>
      <c r="E1652" s="11">
        <v>9.5981572517E10</v>
      </c>
      <c r="F1652" s="12">
        <v>0.064</v>
      </c>
      <c r="G1652" s="12">
        <v>190.0</v>
      </c>
      <c r="H1652" s="10">
        <f t="shared" si="69"/>
        <v>0.181</v>
      </c>
      <c r="I1652" s="10"/>
    </row>
    <row r="1653">
      <c r="A1653" s="7" t="str">
        <f t="shared" si="1"/>
        <v>Mozambique-Africa2000</v>
      </c>
      <c r="B1653" s="8" t="s">
        <v>206</v>
      </c>
      <c r="C1653" s="5" t="s">
        <v>78</v>
      </c>
      <c r="D1653" s="9" t="s">
        <v>62</v>
      </c>
      <c r="E1653" s="11">
        <v>4.310090791E9</v>
      </c>
      <c r="F1653" s="12">
        <v>0.062</v>
      </c>
      <c r="G1653" s="12">
        <v>15.0</v>
      </c>
      <c r="H1653" s="12">
        <v>0.19</v>
      </c>
      <c r="I1653" s="10"/>
    </row>
    <row r="1654">
      <c r="A1654" s="7" t="str">
        <f t="shared" si="1"/>
        <v>Mozambique-Africa2001</v>
      </c>
      <c r="B1654" s="8" t="s">
        <v>206</v>
      </c>
      <c r="C1654" s="5" t="s">
        <v>78</v>
      </c>
      <c r="D1654" s="9" t="s">
        <v>63</v>
      </c>
      <c r="E1654" s="11">
        <v>4.075049537E9</v>
      </c>
      <c r="F1654" s="12">
        <v>0.056</v>
      </c>
      <c r="G1654" s="12">
        <v>12.0</v>
      </c>
      <c r="H1654" s="12">
        <v>0.227</v>
      </c>
      <c r="I1654" s="10"/>
    </row>
    <row r="1655">
      <c r="A1655" s="7" t="str">
        <f t="shared" si="1"/>
        <v>Mozambique-Africa2002</v>
      </c>
      <c r="B1655" s="8" t="s">
        <v>206</v>
      </c>
      <c r="C1655" s="5" t="s">
        <v>78</v>
      </c>
      <c r="D1655" s="9" t="s">
        <v>64</v>
      </c>
      <c r="E1655" s="11">
        <v>4.201332885E9</v>
      </c>
      <c r="F1655" s="12">
        <v>0.064</v>
      </c>
      <c r="G1655" s="12">
        <v>14.0</v>
      </c>
      <c r="H1655" s="12">
        <v>0.267</v>
      </c>
      <c r="I1655" s="10"/>
    </row>
    <row r="1656">
      <c r="A1656" s="7" t="str">
        <f t="shared" si="1"/>
        <v>Mozambique-Africa2003</v>
      </c>
      <c r="B1656" s="8" t="s">
        <v>206</v>
      </c>
      <c r="C1656" s="5" t="s">
        <v>78</v>
      </c>
      <c r="D1656" s="9" t="s">
        <v>65</v>
      </c>
      <c r="E1656" s="11">
        <v>4.666197195E9</v>
      </c>
      <c r="F1656" s="12">
        <v>0.064</v>
      </c>
      <c r="G1656" s="12">
        <v>15.0</v>
      </c>
      <c r="H1656" s="12">
        <v>0.247</v>
      </c>
      <c r="I1656" s="10"/>
    </row>
    <row r="1657">
      <c r="A1657" s="7" t="str">
        <f t="shared" si="1"/>
        <v>Mozambique-Africa2004</v>
      </c>
      <c r="B1657" s="8" t="s">
        <v>206</v>
      </c>
      <c r="C1657" s="5" t="s">
        <v>78</v>
      </c>
      <c r="D1657" s="9" t="s">
        <v>66</v>
      </c>
      <c r="E1657" s="11">
        <v>5.697991241E9</v>
      </c>
      <c r="F1657" s="12">
        <v>0.059</v>
      </c>
      <c r="G1657" s="12">
        <v>16.0</v>
      </c>
      <c r="H1657" s="12">
        <v>0.221</v>
      </c>
      <c r="I1657" s="10"/>
    </row>
    <row r="1658">
      <c r="A1658" s="7" t="str">
        <f t="shared" si="1"/>
        <v>Mozambique-Africa2005</v>
      </c>
      <c r="B1658" s="8" t="s">
        <v>206</v>
      </c>
      <c r="C1658" s="5" t="s">
        <v>78</v>
      </c>
      <c r="D1658" s="9" t="s">
        <v>67</v>
      </c>
      <c r="E1658" s="11">
        <v>6.578515331E9</v>
      </c>
      <c r="F1658" s="12">
        <v>0.069</v>
      </c>
      <c r="G1658" s="12">
        <v>22.0</v>
      </c>
      <c r="H1658" s="12">
        <v>0.195</v>
      </c>
      <c r="I1658" s="10"/>
    </row>
    <row r="1659">
      <c r="A1659" s="7" t="str">
        <f t="shared" si="1"/>
        <v>Mozambique-Africa2006</v>
      </c>
      <c r="B1659" s="8" t="s">
        <v>206</v>
      </c>
      <c r="C1659" s="5" t="s">
        <v>78</v>
      </c>
      <c r="D1659" s="9" t="s">
        <v>68</v>
      </c>
      <c r="E1659" s="11">
        <v>7.095910828E9</v>
      </c>
      <c r="F1659" s="12">
        <v>0.065</v>
      </c>
      <c r="G1659" s="12">
        <v>21.0</v>
      </c>
      <c r="H1659" s="12">
        <v>0.186</v>
      </c>
      <c r="I1659" s="10"/>
    </row>
    <row r="1660">
      <c r="A1660" s="7" t="str">
        <f t="shared" si="1"/>
        <v>Mozambique-Africa2007</v>
      </c>
      <c r="B1660" s="8" t="s">
        <v>206</v>
      </c>
      <c r="C1660" s="5" t="s">
        <v>78</v>
      </c>
      <c r="D1660" s="9" t="s">
        <v>69</v>
      </c>
      <c r="E1660" s="11">
        <v>8.035635713E9</v>
      </c>
      <c r="F1660" s="12">
        <v>0.06</v>
      </c>
      <c r="G1660" s="12">
        <v>22.0</v>
      </c>
      <c r="H1660" s="12">
        <v>0.195</v>
      </c>
      <c r="I1660" s="10"/>
    </row>
    <row r="1661">
      <c r="A1661" s="7" t="str">
        <f t="shared" si="1"/>
        <v>Mozambique-Africa2008</v>
      </c>
      <c r="B1661" s="8" t="s">
        <v>206</v>
      </c>
      <c r="C1661" s="5" t="s">
        <v>78</v>
      </c>
      <c r="D1661" s="9" t="s">
        <v>70</v>
      </c>
      <c r="E1661" s="11">
        <v>9.891003405E9</v>
      </c>
      <c r="F1661" s="12">
        <v>0.055</v>
      </c>
      <c r="G1661" s="12">
        <v>24.0</v>
      </c>
      <c r="H1661" s="12">
        <v>0.183</v>
      </c>
      <c r="I1661" s="10"/>
    </row>
    <row r="1662">
      <c r="A1662" s="7" t="str">
        <f t="shared" si="1"/>
        <v>Mozambique-Africa2009</v>
      </c>
      <c r="B1662" s="8" t="s">
        <v>206</v>
      </c>
      <c r="C1662" s="5" t="s">
        <v>78</v>
      </c>
      <c r="D1662" s="9" t="s">
        <v>71</v>
      </c>
      <c r="E1662" s="11">
        <v>9.674037707E9</v>
      </c>
      <c r="F1662" s="12">
        <v>0.06</v>
      </c>
      <c r="G1662" s="12">
        <v>25.0</v>
      </c>
      <c r="H1662" s="12">
        <v>0.157</v>
      </c>
      <c r="I1662" s="10"/>
    </row>
    <row r="1663">
      <c r="A1663" s="7" t="str">
        <f t="shared" si="1"/>
        <v>Mozambique-Africa2010</v>
      </c>
      <c r="B1663" s="8" t="s">
        <v>206</v>
      </c>
      <c r="C1663" s="5" t="s">
        <v>78</v>
      </c>
      <c r="D1663" s="9" t="s">
        <v>72</v>
      </c>
      <c r="E1663" s="11">
        <v>9.274448732E9</v>
      </c>
      <c r="F1663" s="12">
        <v>0.057</v>
      </c>
      <c r="G1663" s="12">
        <v>22.0</v>
      </c>
      <c r="H1663" s="12">
        <v>0.163</v>
      </c>
      <c r="I1663" s="10"/>
    </row>
    <row r="1664">
      <c r="A1664" s="7" t="str">
        <f t="shared" si="1"/>
        <v>Mozambique-Africa2011</v>
      </c>
      <c r="B1664" s="8" t="s">
        <v>206</v>
      </c>
      <c r="C1664" s="5" t="s">
        <v>78</v>
      </c>
      <c r="D1664" s="9" t="s">
        <v>73</v>
      </c>
      <c r="E1664" s="11">
        <v>1.25478884E10</v>
      </c>
      <c r="F1664" s="12">
        <v>0.064</v>
      </c>
      <c r="G1664" s="12">
        <v>33.0</v>
      </c>
      <c r="H1664" s="12">
        <v>0.191</v>
      </c>
      <c r="I1664" s="10"/>
    </row>
    <row r="1665">
      <c r="A1665" s="7" t="str">
        <f t="shared" si="1"/>
        <v>Mozambique-Africa2012</v>
      </c>
      <c r="B1665" s="8" t="s">
        <v>206</v>
      </c>
      <c r="C1665" s="5" t="s">
        <v>78</v>
      </c>
      <c r="D1665" s="9" t="s">
        <v>74</v>
      </c>
      <c r="E1665" s="11">
        <v>1.4376457305E10</v>
      </c>
      <c r="F1665" s="12">
        <v>0.064</v>
      </c>
      <c r="G1665" s="12">
        <v>37.0</v>
      </c>
      <c r="H1665" s="12">
        <v>0.168</v>
      </c>
      <c r="I1665" s="10"/>
    </row>
    <row r="1666">
      <c r="A1666" s="7" t="str">
        <f t="shared" si="1"/>
        <v>Myanmar-Asia2000</v>
      </c>
      <c r="B1666" s="8" t="s">
        <v>207</v>
      </c>
      <c r="C1666" s="5" t="s">
        <v>61</v>
      </c>
      <c r="D1666" s="9" t="s">
        <v>62</v>
      </c>
      <c r="E1666" s="8"/>
      <c r="F1666" s="12">
        <v>0.021</v>
      </c>
      <c r="G1666" s="12">
        <v>3.0</v>
      </c>
      <c r="H1666" s="12">
        <v>0.153</v>
      </c>
      <c r="I1666" s="10"/>
    </row>
    <row r="1667">
      <c r="A1667" s="7" t="str">
        <f t="shared" si="1"/>
        <v>Myanmar-Asia2001</v>
      </c>
      <c r="B1667" s="8" t="s">
        <v>207</v>
      </c>
      <c r="C1667" s="5" t="s">
        <v>61</v>
      </c>
      <c r="D1667" s="9" t="s">
        <v>63</v>
      </c>
      <c r="E1667" s="8"/>
      <c r="F1667" s="12">
        <v>0.021</v>
      </c>
      <c r="G1667" s="12">
        <v>2.0</v>
      </c>
      <c r="H1667" s="12">
        <v>0.15</v>
      </c>
      <c r="I1667" s="10"/>
    </row>
    <row r="1668">
      <c r="A1668" s="7" t="str">
        <f t="shared" si="1"/>
        <v>Myanmar-Asia2002</v>
      </c>
      <c r="B1668" s="8" t="s">
        <v>207</v>
      </c>
      <c r="C1668" s="5" t="s">
        <v>61</v>
      </c>
      <c r="D1668" s="9" t="s">
        <v>64</v>
      </c>
      <c r="E1668" s="8"/>
      <c r="F1668" s="12">
        <v>0.024</v>
      </c>
      <c r="G1668" s="12">
        <v>3.0</v>
      </c>
      <c r="H1668" s="12">
        <v>0.15</v>
      </c>
      <c r="I1668" s="10"/>
    </row>
    <row r="1669">
      <c r="A1669" s="7" t="str">
        <f t="shared" si="1"/>
        <v>Myanmar-Asia2003</v>
      </c>
      <c r="B1669" s="8" t="s">
        <v>207</v>
      </c>
      <c r="C1669" s="5" t="s">
        <v>61</v>
      </c>
      <c r="D1669" s="9" t="s">
        <v>65</v>
      </c>
      <c r="E1669" s="8"/>
      <c r="F1669" s="12">
        <v>0.023</v>
      </c>
      <c r="G1669" s="12">
        <v>4.0</v>
      </c>
      <c r="H1669" s="12">
        <v>0.15</v>
      </c>
      <c r="I1669" s="10"/>
    </row>
    <row r="1670">
      <c r="A1670" s="7" t="str">
        <f t="shared" si="1"/>
        <v>Myanmar-Asia2004</v>
      </c>
      <c r="B1670" s="8" t="s">
        <v>207</v>
      </c>
      <c r="C1670" s="5" t="s">
        <v>61</v>
      </c>
      <c r="D1670" s="9" t="s">
        <v>66</v>
      </c>
      <c r="E1670" s="8"/>
      <c r="F1670" s="12">
        <v>0.023</v>
      </c>
      <c r="G1670" s="12">
        <v>5.0</v>
      </c>
      <c r="H1670" s="12">
        <v>0.15</v>
      </c>
      <c r="I1670" s="10"/>
    </row>
    <row r="1671">
      <c r="A1671" s="7" t="str">
        <f t="shared" si="1"/>
        <v>Myanmar-Asia2005</v>
      </c>
      <c r="B1671" s="8" t="s">
        <v>207</v>
      </c>
      <c r="C1671" s="5" t="s">
        <v>61</v>
      </c>
      <c r="D1671" s="9" t="s">
        <v>67</v>
      </c>
      <c r="E1671" s="8"/>
      <c r="F1671" s="12">
        <v>0.021</v>
      </c>
      <c r="G1671" s="12">
        <v>5.0</v>
      </c>
      <c r="H1671" s="12">
        <v>0.15</v>
      </c>
      <c r="I1671" s="10"/>
    </row>
    <row r="1672">
      <c r="A1672" s="7" t="str">
        <f t="shared" si="1"/>
        <v>Myanmar-Asia2006</v>
      </c>
      <c r="B1672" s="8" t="s">
        <v>207</v>
      </c>
      <c r="C1672" s="5" t="s">
        <v>61</v>
      </c>
      <c r="D1672" s="9" t="s">
        <v>68</v>
      </c>
      <c r="E1672" s="8"/>
      <c r="F1672" s="12">
        <v>0.02</v>
      </c>
      <c r="G1672" s="12">
        <v>5.0</v>
      </c>
      <c r="H1672" s="12">
        <v>0.161</v>
      </c>
      <c r="I1672" s="10"/>
    </row>
    <row r="1673">
      <c r="A1673" s="7" t="str">
        <f t="shared" si="1"/>
        <v>Myanmar-Asia2007</v>
      </c>
      <c r="B1673" s="8" t="s">
        <v>207</v>
      </c>
      <c r="C1673" s="5" t="s">
        <v>61</v>
      </c>
      <c r="D1673" s="9" t="s">
        <v>69</v>
      </c>
      <c r="E1673" s="8"/>
      <c r="F1673" s="12">
        <v>0.019</v>
      </c>
      <c r="G1673" s="12">
        <v>7.0</v>
      </c>
      <c r="H1673" s="12">
        <v>0.17</v>
      </c>
      <c r="I1673" s="10"/>
    </row>
    <row r="1674">
      <c r="A1674" s="7" t="str">
        <f t="shared" si="1"/>
        <v>Myanmar-Asia2008</v>
      </c>
      <c r="B1674" s="8" t="s">
        <v>207</v>
      </c>
      <c r="C1674" s="5" t="s">
        <v>61</v>
      </c>
      <c r="D1674" s="9" t="s">
        <v>70</v>
      </c>
      <c r="E1674" s="8"/>
      <c r="F1674" s="12">
        <v>0.02</v>
      </c>
      <c r="G1674" s="12">
        <v>10.0</v>
      </c>
      <c r="H1674" s="12">
        <v>0.17</v>
      </c>
      <c r="I1674" s="10"/>
    </row>
    <row r="1675">
      <c r="A1675" s="7" t="str">
        <f t="shared" si="1"/>
        <v>Myanmar-Asia2009</v>
      </c>
      <c r="B1675" s="8" t="s">
        <v>207</v>
      </c>
      <c r="C1675" s="5" t="s">
        <v>61</v>
      </c>
      <c r="D1675" s="9" t="s">
        <v>71</v>
      </c>
      <c r="E1675" s="8"/>
      <c r="F1675" s="12">
        <v>0.021</v>
      </c>
      <c r="G1675" s="12">
        <v>13.0</v>
      </c>
      <c r="H1675" s="12">
        <v>0.17</v>
      </c>
      <c r="I1675" s="10"/>
    </row>
    <row r="1676">
      <c r="A1676" s="7" t="str">
        <f t="shared" si="1"/>
        <v>Myanmar-Asia2010</v>
      </c>
      <c r="B1676" s="8" t="s">
        <v>207</v>
      </c>
      <c r="C1676" s="5" t="s">
        <v>61</v>
      </c>
      <c r="D1676" s="9" t="s">
        <v>72</v>
      </c>
      <c r="E1676" s="8"/>
      <c r="F1676" s="12">
        <v>0.019</v>
      </c>
      <c r="G1676" s="12">
        <v>15.0</v>
      </c>
      <c r="H1676" s="12">
        <v>0.17</v>
      </c>
      <c r="I1676" s="10"/>
    </row>
    <row r="1677">
      <c r="A1677" s="7" t="str">
        <f t="shared" si="1"/>
        <v>Myanmar-Asia2011</v>
      </c>
      <c r="B1677" s="8" t="s">
        <v>207</v>
      </c>
      <c r="C1677" s="5" t="s">
        <v>61</v>
      </c>
      <c r="D1677" s="9" t="s">
        <v>73</v>
      </c>
      <c r="E1677" s="8"/>
      <c r="F1677" s="12">
        <v>0.018</v>
      </c>
      <c r="G1677" s="12">
        <v>19.0</v>
      </c>
      <c r="H1677" s="12">
        <v>0.163</v>
      </c>
      <c r="I1677" s="10"/>
    </row>
    <row r="1678">
      <c r="A1678" s="7" t="str">
        <f t="shared" si="1"/>
        <v>Myanmar-Asia2012</v>
      </c>
      <c r="B1678" s="8" t="s">
        <v>207</v>
      </c>
      <c r="C1678" s="5" t="s">
        <v>61</v>
      </c>
      <c r="D1678" s="9" t="s">
        <v>74</v>
      </c>
      <c r="E1678" s="8"/>
      <c r="F1678" s="12">
        <v>0.018</v>
      </c>
      <c r="G1678" s="12">
        <v>20.0</v>
      </c>
      <c r="H1678" s="12">
        <v>0.13</v>
      </c>
      <c r="I1678" s="10"/>
    </row>
    <row r="1679">
      <c r="A1679" s="7" t="str">
        <f t="shared" si="1"/>
        <v>Namibia-Africa2000</v>
      </c>
      <c r="B1679" s="8" t="s">
        <v>208</v>
      </c>
      <c r="C1679" s="5" t="s">
        <v>78</v>
      </c>
      <c r="D1679" s="9" t="s">
        <v>62</v>
      </c>
      <c r="E1679" s="11">
        <v>3.908645566E9</v>
      </c>
      <c r="F1679" s="12">
        <v>0.061</v>
      </c>
      <c r="G1679" s="12">
        <v>126.0</v>
      </c>
      <c r="H1679" s="12">
        <v>0.153</v>
      </c>
      <c r="I1679" s="10"/>
    </row>
    <row r="1680">
      <c r="A1680" s="7" t="str">
        <f t="shared" si="1"/>
        <v>Namibia-Africa2001</v>
      </c>
      <c r="B1680" s="8" t="s">
        <v>208</v>
      </c>
      <c r="C1680" s="5" t="s">
        <v>78</v>
      </c>
      <c r="D1680" s="9" t="s">
        <v>63</v>
      </c>
      <c r="E1680" s="11">
        <v>3.546791603E9</v>
      </c>
      <c r="F1680" s="12">
        <v>0.062</v>
      </c>
      <c r="G1680" s="12">
        <v>113.0</v>
      </c>
      <c r="H1680" s="12">
        <v>0.145</v>
      </c>
      <c r="I1680" s="10"/>
    </row>
    <row r="1681">
      <c r="A1681" s="7" t="str">
        <f t="shared" si="1"/>
        <v>Namibia-Africa2002</v>
      </c>
      <c r="B1681" s="8" t="s">
        <v>208</v>
      </c>
      <c r="C1681" s="5" t="s">
        <v>78</v>
      </c>
      <c r="D1681" s="9" t="s">
        <v>64</v>
      </c>
      <c r="E1681" s="11">
        <v>3.361236321E9</v>
      </c>
      <c r="F1681" s="12">
        <v>0.062</v>
      </c>
      <c r="G1681" s="12">
        <v>106.0</v>
      </c>
      <c r="H1681" s="12">
        <v>0.138</v>
      </c>
      <c r="I1681" s="10"/>
    </row>
    <row r="1682">
      <c r="A1682" s="7" t="str">
        <f t="shared" si="1"/>
        <v>Namibia-Africa2003</v>
      </c>
      <c r="B1682" s="8" t="s">
        <v>208</v>
      </c>
      <c r="C1682" s="5" t="s">
        <v>78</v>
      </c>
      <c r="D1682" s="9" t="s">
        <v>65</v>
      </c>
      <c r="E1682" s="11">
        <v>4.931280096E9</v>
      </c>
      <c r="F1682" s="12">
        <v>0.065</v>
      </c>
      <c r="G1682" s="12">
        <v>162.0</v>
      </c>
      <c r="H1682" s="12">
        <v>0.147</v>
      </c>
      <c r="I1682" s="10"/>
    </row>
    <row r="1683">
      <c r="A1683" s="7" t="str">
        <f t="shared" si="1"/>
        <v>Namibia-Africa2004</v>
      </c>
      <c r="B1683" s="8" t="s">
        <v>208</v>
      </c>
      <c r="C1683" s="5" t="s">
        <v>78</v>
      </c>
      <c r="D1683" s="9" t="s">
        <v>66</v>
      </c>
      <c r="E1683" s="11">
        <v>6.60686645E9</v>
      </c>
      <c r="F1683" s="12">
        <v>0.065</v>
      </c>
      <c r="G1683" s="12">
        <v>213.0</v>
      </c>
      <c r="H1683" s="12">
        <v>0.114</v>
      </c>
      <c r="I1683" s="10"/>
    </row>
    <row r="1684">
      <c r="A1684" s="7" t="str">
        <f t="shared" si="1"/>
        <v>Namibia-Africa2005</v>
      </c>
      <c r="B1684" s="8" t="s">
        <v>208</v>
      </c>
      <c r="C1684" s="5" t="s">
        <v>78</v>
      </c>
      <c r="D1684" s="9" t="s">
        <v>67</v>
      </c>
      <c r="E1684" s="11">
        <v>7.261366632E9</v>
      </c>
      <c r="F1684" s="12">
        <v>0.073</v>
      </c>
      <c r="G1684" s="12">
        <v>262.0</v>
      </c>
      <c r="H1684" s="12">
        <v>0.106</v>
      </c>
      <c r="I1684" s="10"/>
    </row>
    <row r="1685">
      <c r="A1685" s="7" t="str">
        <f t="shared" si="1"/>
        <v>Namibia-Africa2006</v>
      </c>
      <c r="B1685" s="8" t="s">
        <v>208</v>
      </c>
      <c r="C1685" s="5" t="s">
        <v>78</v>
      </c>
      <c r="D1685" s="9" t="s">
        <v>68</v>
      </c>
      <c r="E1685" s="11">
        <v>7.978609422E9</v>
      </c>
      <c r="F1685" s="12">
        <v>0.072</v>
      </c>
      <c r="G1685" s="12">
        <v>280.0</v>
      </c>
      <c r="H1685" s="12">
        <v>0.112</v>
      </c>
      <c r="I1685" s="10"/>
    </row>
    <row r="1686">
      <c r="A1686" s="7" t="str">
        <f t="shared" si="1"/>
        <v>Namibia-Africa2007</v>
      </c>
      <c r="B1686" s="8" t="s">
        <v>208</v>
      </c>
      <c r="C1686" s="5" t="s">
        <v>78</v>
      </c>
      <c r="D1686" s="9" t="s">
        <v>69</v>
      </c>
      <c r="E1686" s="11">
        <v>8.83606369E9</v>
      </c>
      <c r="F1686" s="12">
        <v>0.069</v>
      </c>
      <c r="G1686" s="12">
        <v>294.0</v>
      </c>
      <c r="H1686" s="12">
        <v>0.129</v>
      </c>
      <c r="I1686" s="10"/>
    </row>
    <row r="1687">
      <c r="A1687" s="7" t="str">
        <f t="shared" si="1"/>
        <v>Namibia-Africa2008</v>
      </c>
      <c r="B1687" s="8" t="s">
        <v>208</v>
      </c>
      <c r="C1687" s="5" t="s">
        <v>78</v>
      </c>
      <c r="D1687" s="9" t="s">
        <v>70</v>
      </c>
      <c r="E1687" s="11">
        <v>8.493167843E9</v>
      </c>
      <c r="F1687" s="12">
        <v>0.069</v>
      </c>
      <c r="G1687" s="12">
        <v>287.0</v>
      </c>
      <c r="H1687" s="12">
        <v>0.137</v>
      </c>
      <c r="I1687" s="10"/>
    </row>
    <row r="1688">
      <c r="A1688" s="7" t="str">
        <f t="shared" si="1"/>
        <v>Namibia-Africa2009</v>
      </c>
      <c r="B1688" s="8" t="s">
        <v>208</v>
      </c>
      <c r="C1688" s="5" t="s">
        <v>78</v>
      </c>
      <c r="D1688" s="9" t="s">
        <v>71</v>
      </c>
      <c r="E1688" s="11">
        <v>8.724107049E9</v>
      </c>
      <c r="F1688" s="12">
        <v>0.079</v>
      </c>
      <c r="G1688" s="12">
        <v>326.0</v>
      </c>
      <c r="H1688" s="12">
        <v>0.111</v>
      </c>
      <c r="I1688" s="10"/>
    </row>
    <row r="1689">
      <c r="A1689" s="7" t="str">
        <f t="shared" si="1"/>
        <v>Namibia-Africa2010</v>
      </c>
      <c r="B1689" s="8" t="s">
        <v>208</v>
      </c>
      <c r="C1689" s="5" t="s">
        <v>78</v>
      </c>
      <c r="D1689" s="9" t="s">
        <v>72</v>
      </c>
      <c r="E1689" s="11">
        <v>1.1141417478E10</v>
      </c>
      <c r="F1689" s="12">
        <v>0.082</v>
      </c>
      <c r="G1689" s="12">
        <v>416.0</v>
      </c>
      <c r="H1689" s="12">
        <v>0.097</v>
      </c>
      <c r="I1689" s="10"/>
    </row>
    <row r="1690">
      <c r="A1690" s="7" t="str">
        <f t="shared" si="1"/>
        <v>Namibia-Africa2011</v>
      </c>
      <c r="B1690" s="8" t="s">
        <v>208</v>
      </c>
      <c r="C1690" s="5" t="s">
        <v>78</v>
      </c>
      <c r="D1690" s="9" t="s">
        <v>73</v>
      </c>
      <c r="E1690" s="11">
        <v>1.2451760766E10</v>
      </c>
      <c r="F1690" s="12">
        <v>0.086</v>
      </c>
      <c r="G1690" s="12">
        <v>486.0</v>
      </c>
      <c r="H1690" s="12">
        <v>0.087</v>
      </c>
      <c r="I1690" s="10"/>
    </row>
    <row r="1691">
      <c r="A1691" s="7" t="str">
        <f t="shared" si="1"/>
        <v>Namibia-Africa2012</v>
      </c>
      <c r="B1691" s="8" t="s">
        <v>208</v>
      </c>
      <c r="C1691" s="5" t="s">
        <v>78</v>
      </c>
      <c r="D1691" s="9" t="s">
        <v>74</v>
      </c>
      <c r="E1691" s="11">
        <v>1.339938655E10</v>
      </c>
      <c r="F1691" s="12">
        <v>0.083</v>
      </c>
      <c r="G1691" s="12">
        <v>473.0</v>
      </c>
      <c r="H1691" s="12">
        <v>0.087</v>
      </c>
      <c r="I1691" s="10"/>
    </row>
    <row r="1692">
      <c r="A1692" s="7" t="str">
        <f t="shared" si="1"/>
        <v>Nepal-Asia2000</v>
      </c>
      <c r="B1692" s="8" t="s">
        <v>209</v>
      </c>
      <c r="C1692" s="5" t="s">
        <v>61</v>
      </c>
      <c r="D1692" s="9" t="s">
        <v>62</v>
      </c>
      <c r="E1692" s="11">
        <v>5.494252208E9</v>
      </c>
      <c r="F1692" s="12">
        <v>0.05</v>
      </c>
      <c r="G1692" s="12">
        <v>12.0</v>
      </c>
      <c r="H1692" s="12">
        <v>0.095</v>
      </c>
      <c r="I1692" s="10"/>
    </row>
    <row r="1693">
      <c r="A1693" s="7" t="str">
        <f t="shared" si="1"/>
        <v>Nepal-Asia2001</v>
      </c>
      <c r="B1693" s="8" t="s">
        <v>209</v>
      </c>
      <c r="C1693" s="5" t="s">
        <v>61</v>
      </c>
      <c r="D1693" s="9" t="s">
        <v>63</v>
      </c>
      <c r="E1693" s="11">
        <v>6.007061224E9</v>
      </c>
      <c r="F1693" s="12">
        <v>0.053</v>
      </c>
      <c r="G1693" s="12">
        <v>13.0</v>
      </c>
      <c r="H1693" s="12">
        <v>0.077</v>
      </c>
      <c r="I1693" s="10"/>
    </row>
    <row r="1694">
      <c r="A1694" s="7" t="str">
        <f t="shared" si="1"/>
        <v>Nepal-Asia2002</v>
      </c>
      <c r="B1694" s="8" t="s">
        <v>209</v>
      </c>
      <c r="C1694" s="5" t="s">
        <v>61</v>
      </c>
      <c r="D1694" s="9" t="s">
        <v>64</v>
      </c>
      <c r="E1694" s="11">
        <v>6.050875807E9</v>
      </c>
      <c r="F1694" s="12">
        <v>0.056</v>
      </c>
      <c r="G1694" s="12">
        <v>14.0</v>
      </c>
      <c r="H1694" s="12">
        <v>0.068</v>
      </c>
      <c r="I1694" s="10"/>
    </row>
    <row r="1695">
      <c r="A1695" s="7" t="str">
        <f t="shared" si="1"/>
        <v>Nepal-Asia2003</v>
      </c>
      <c r="B1695" s="8" t="s">
        <v>209</v>
      </c>
      <c r="C1695" s="5" t="s">
        <v>61</v>
      </c>
      <c r="D1695" s="9" t="s">
        <v>65</v>
      </c>
      <c r="E1695" s="11">
        <v>6.330476435E9</v>
      </c>
      <c r="F1695" s="12">
        <v>0.054</v>
      </c>
      <c r="G1695" s="12">
        <v>14.0</v>
      </c>
      <c r="H1695" s="12">
        <v>0.074</v>
      </c>
      <c r="I1695" s="10"/>
    </row>
    <row r="1696">
      <c r="A1696" s="7" t="str">
        <f t="shared" si="1"/>
        <v>Nepal-Asia2004</v>
      </c>
      <c r="B1696" s="8" t="s">
        <v>209</v>
      </c>
      <c r="C1696" s="5" t="s">
        <v>61</v>
      </c>
      <c r="D1696" s="9" t="s">
        <v>66</v>
      </c>
      <c r="E1696" s="11">
        <v>7.273933993E9</v>
      </c>
      <c r="F1696" s="12">
        <v>0.058</v>
      </c>
      <c r="G1696" s="12">
        <v>17.0</v>
      </c>
      <c r="H1696" s="12">
        <v>0.085</v>
      </c>
      <c r="I1696" s="10"/>
    </row>
    <row r="1697">
      <c r="A1697" s="7" t="str">
        <f t="shared" si="1"/>
        <v>Nepal-Asia2005</v>
      </c>
      <c r="B1697" s="8" t="s">
        <v>209</v>
      </c>
      <c r="C1697" s="5" t="s">
        <v>61</v>
      </c>
      <c r="D1697" s="9" t="s">
        <v>67</v>
      </c>
      <c r="E1697" s="11">
        <v>8.130258976E9</v>
      </c>
      <c r="F1697" s="12">
        <v>0.057</v>
      </c>
      <c r="G1697" s="12">
        <v>19.0</v>
      </c>
      <c r="H1697" s="12">
        <v>0.081</v>
      </c>
      <c r="I1697" s="10"/>
    </row>
    <row r="1698">
      <c r="A1698" s="7" t="str">
        <f t="shared" si="1"/>
        <v>Nepal-Asia2006</v>
      </c>
      <c r="B1698" s="8" t="s">
        <v>209</v>
      </c>
      <c r="C1698" s="5" t="s">
        <v>61</v>
      </c>
      <c r="D1698" s="9" t="s">
        <v>68</v>
      </c>
      <c r="E1698" s="11">
        <v>9.043715356E9</v>
      </c>
      <c r="F1698" s="12">
        <v>0.056</v>
      </c>
      <c r="G1698" s="12">
        <v>20.0</v>
      </c>
      <c r="H1698" s="12">
        <v>0.08</v>
      </c>
      <c r="I1698" s="10"/>
    </row>
    <row r="1699">
      <c r="A1699" s="7" t="str">
        <f t="shared" si="1"/>
        <v>Nepal-Asia2007</v>
      </c>
      <c r="B1699" s="8" t="s">
        <v>209</v>
      </c>
      <c r="C1699" s="5" t="s">
        <v>61</v>
      </c>
      <c r="D1699" s="9" t="s">
        <v>69</v>
      </c>
      <c r="E1699" s="11">
        <v>1.0325618017E10</v>
      </c>
      <c r="F1699" s="12">
        <v>0.055</v>
      </c>
      <c r="G1699" s="12">
        <v>23.0</v>
      </c>
      <c r="H1699" s="12">
        <v>0.08</v>
      </c>
      <c r="I1699" s="10"/>
    </row>
    <row r="1700">
      <c r="A1700" s="7" t="str">
        <f t="shared" si="1"/>
        <v>Nepal-Asia2008</v>
      </c>
      <c r="B1700" s="8" t="s">
        <v>209</v>
      </c>
      <c r="C1700" s="5" t="s">
        <v>61</v>
      </c>
      <c r="D1700" s="9" t="s">
        <v>70</v>
      </c>
      <c r="E1700" s="11">
        <v>1.2545438605E10</v>
      </c>
      <c r="F1700" s="12">
        <v>0.061</v>
      </c>
      <c r="G1700" s="12">
        <v>27.0</v>
      </c>
      <c r="H1700" s="12">
        <v>0.08</v>
      </c>
      <c r="I1700" s="10"/>
    </row>
    <row r="1701">
      <c r="A1701" s="7" t="str">
        <f t="shared" si="1"/>
        <v>Nepal-Asia2009</v>
      </c>
      <c r="B1701" s="8" t="s">
        <v>209</v>
      </c>
      <c r="C1701" s="5" t="s">
        <v>61</v>
      </c>
      <c r="D1701" s="9" t="s">
        <v>71</v>
      </c>
      <c r="E1701" s="11">
        <v>1.2899651884E10</v>
      </c>
      <c r="F1701" s="12">
        <v>0.06</v>
      </c>
      <c r="G1701" s="12">
        <v>29.0</v>
      </c>
      <c r="H1701" s="12">
        <v>0.08</v>
      </c>
      <c r="I1701" s="10"/>
    </row>
    <row r="1702">
      <c r="A1702" s="7" t="str">
        <f t="shared" si="1"/>
        <v>Nepal-Asia2010</v>
      </c>
      <c r="B1702" s="8" t="s">
        <v>209</v>
      </c>
      <c r="C1702" s="5" t="s">
        <v>61</v>
      </c>
      <c r="D1702" s="9" t="s">
        <v>72</v>
      </c>
      <c r="E1702" s="11">
        <v>1.5994094607E10</v>
      </c>
      <c r="F1702" s="12">
        <v>0.059</v>
      </c>
      <c r="G1702" s="12">
        <v>36.0</v>
      </c>
      <c r="H1702" s="12">
        <v>0.08</v>
      </c>
      <c r="I1702" s="10"/>
    </row>
    <row r="1703">
      <c r="A1703" s="7" t="str">
        <f t="shared" si="1"/>
        <v>Nepal-Asia2011</v>
      </c>
      <c r="B1703" s="8" t="s">
        <v>209</v>
      </c>
      <c r="C1703" s="5" t="s">
        <v>61</v>
      </c>
      <c r="D1703" s="9" t="s">
        <v>73</v>
      </c>
      <c r="E1703" s="11">
        <v>1.8850351853E10</v>
      </c>
      <c r="F1703" s="12">
        <v>0.061</v>
      </c>
      <c r="G1703" s="12">
        <v>41.0</v>
      </c>
      <c r="H1703" s="10">
        <f t="shared" ref="H1703:H1704" si="70">if(AND(C2=C3,D2=D2+1,ISBLANK(H3)),H2,H3)</f>
        <v>0.18</v>
      </c>
      <c r="I1703" s="10"/>
    </row>
    <row r="1704">
      <c r="A1704" s="7" t="str">
        <f t="shared" si="1"/>
        <v>Nepal-Asia2012</v>
      </c>
      <c r="B1704" s="8" t="s">
        <v>209</v>
      </c>
      <c r="C1704" s="5" t="s">
        <v>61</v>
      </c>
      <c r="D1704" s="9" t="s">
        <v>74</v>
      </c>
      <c r="E1704" s="11">
        <v>1.9206800719E10</v>
      </c>
      <c r="F1704" s="12">
        <v>0.055</v>
      </c>
      <c r="G1704" s="12">
        <v>36.0</v>
      </c>
      <c r="H1704" s="10">
        <f t="shared" si="70"/>
        <v>0.18</v>
      </c>
      <c r="I1704" s="10"/>
    </row>
    <row r="1705">
      <c r="A1705" s="7" t="str">
        <f t="shared" si="1"/>
        <v>Netherlands-Europe2000</v>
      </c>
      <c r="B1705" s="8" t="s">
        <v>210</v>
      </c>
      <c r="C1705" s="5" t="s">
        <v>76</v>
      </c>
      <c r="D1705" s="9" t="s">
        <v>62</v>
      </c>
      <c r="E1705" s="11">
        <v>3.85E11</v>
      </c>
      <c r="F1705" s="12">
        <v>0.08</v>
      </c>
      <c r="G1705" s="12">
        <v>1932.0</v>
      </c>
      <c r="H1705" s="12">
        <v>0.048</v>
      </c>
      <c r="I1705" s="10"/>
    </row>
    <row r="1706">
      <c r="A1706" s="7" t="str">
        <f t="shared" si="1"/>
        <v>Netherlands-Europe2001</v>
      </c>
      <c r="B1706" s="8" t="s">
        <v>210</v>
      </c>
      <c r="C1706" s="5" t="s">
        <v>76</v>
      </c>
      <c r="D1706" s="9" t="s">
        <v>63</v>
      </c>
      <c r="E1706" s="11">
        <v>4.01E11</v>
      </c>
      <c r="F1706" s="12">
        <v>0.083</v>
      </c>
      <c r="G1706" s="12">
        <v>2079.0</v>
      </c>
      <c r="H1706" s="12">
        <v>0.05</v>
      </c>
      <c r="I1706" s="10"/>
    </row>
    <row r="1707">
      <c r="A1707" s="7" t="str">
        <f t="shared" si="1"/>
        <v>Netherlands-Europe2002</v>
      </c>
      <c r="B1707" s="8" t="s">
        <v>210</v>
      </c>
      <c r="C1707" s="5" t="s">
        <v>76</v>
      </c>
      <c r="D1707" s="9" t="s">
        <v>64</v>
      </c>
      <c r="E1707" s="11">
        <v>4.38E11</v>
      </c>
      <c r="F1707" s="12">
        <v>0.089</v>
      </c>
      <c r="G1707" s="12">
        <v>2411.0</v>
      </c>
      <c r="H1707" s="12">
        <v>0.04</v>
      </c>
      <c r="I1707" s="10"/>
    </row>
    <row r="1708">
      <c r="A1708" s="7" t="str">
        <f t="shared" si="1"/>
        <v>Netherlands-Europe2003</v>
      </c>
      <c r="B1708" s="8" t="s">
        <v>210</v>
      </c>
      <c r="C1708" s="5" t="s">
        <v>76</v>
      </c>
      <c r="D1708" s="9" t="s">
        <v>65</v>
      </c>
      <c r="E1708" s="11">
        <v>5.38E11</v>
      </c>
      <c r="F1708" s="12">
        <v>0.098</v>
      </c>
      <c r="G1708" s="12">
        <v>3249.0</v>
      </c>
      <c r="H1708" s="12">
        <v>0.03</v>
      </c>
      <c r="I1708" s="10"/>
    </row>
    <row r="1709">
      <c r="A1709" s="7" t="str">
        <f t="shared" si="1"/>
        <v>Netherlands-Europe2004</v>
      </c>
      <c r="B1709" s="8" t="s">
        <v>210</v>
      </c>
      <c r="C1709" s="5" t="s">
        <v>76</v>
      </c>
      <c r="D1709" s="9" t="s">
        <v>66</v>
      </c>
      <c r="E1709" s="11">
        <v>6.1E11</v>
      </c>
      <c r="F1709" s="12">
        <v>0.1</v>
      </c>
      <c r="G1709" s="12">
        <v>3739.0</v>
      </c>
      <c r="H1709" s="12">
        <v>0.028</v>
      </c>
      <c r="I1709" s="10"/>
    </row>
    <row r="1710">
      <c r="A1710" s="7" t="str">
        <f t="shared" si="1"/>
        <v>Netherlands-Europe2005</v>
      </c>
      <c r="B1710" s="8" t="s">
        <v>210</v>
      </c>
      <c r="C1710" s="5" t="s">
        <v>76</v>
      </c>
      <c r="D1710" s="9" t="s">
        <v>67</v>
      </c>
      <c r="E1710" s="11">
        <v>6.38E11</v>
      </c>
      <c r="F1710" s="12">
        <v>0.109</v>
      </c>
      <c r="G1710" s="12">
        <v>4261.0</v>
      </c>
      <c r="H1710" s="12">
        <v>0.028</v>
      </c>
      <c r="I1710" s="10"/>
    </row>
    <row r="1711">
      <c r="A1711" s="7" t="str">
        <f t="shared" si="1"/>
        <v>Netherlands-Europe2006</v>
      </c>
      <c r="B1711" s="8" t="s">
        <v>210</v>
      </c>
      <c r="C1711" s="5" t="s">
        <v>76</v>
      </c>
      <c r="D1711" s="9" t="s">
        <v>68</v>
      </c>
      <c r="E1711" s="11">
        <v>6.78E11</v>
      </c>
      <c r="F1711" s="12">
        <v>0.107</v>
      </c>
      <c r="G1711" s="12">
        <v>4459.0</v>
      </c>
      <c r="H1711" s="12">
        <v>0.035</v>
      </c>
      <c r="I1711" s="10"/>
    </row>
    <row r="1712">
      <c r="A1712" s="7" t="str">
        <f t="shared" si="1"/>
        <v>Netherlands-Europe2007</v>
      </c>
      <c r="B1712" s="8" t="s">
        <v>210</v>
      </c>
      <c r="C1712" s="5" t="s">
        <v>76</v>
      </c>
      <c r="D1712" s="9" t="s">
        <v>69</v>
      </c>
      <c r="E1712" s="11">
        <v>7.83E11</v>
      </c>
      <c r="F1712" s="12">
        <v>0.108</v>
      </c>
      <c r="G1712" s="12">
        <v>5150.0</v>
      </c>
      <c r="H1712" s="12">
        <v>0.046</v>
      </c>
      <c r="I1712" s="10"/>
    </row>
    <row r="1713">
      <c r="A1713" s="7" t="str">
        <f t="shared" si="1"/>
        <v>Netherlands-Europe2008</v>
      </c>
      <c r="B1713" s="8" t="s">
        <v>210</v>
      </c>
      <c r="C1713" s="5" t="s">
        <v>76</v>
      </c>
      <c r="D1713" s="9" t="s">
        <v>70</v>
      </c>
      <c r="E1713" s="11">
        <v>8.71E11</v>
      </c>
      <c r="F1713" s="12">
        <v>0.11</v>
      </c>
      <c r="G1713" s="12">
        <v>5834.0</v>
      </c>
      <c r="H1713" s="12">
        <v>0.046</v>
      </c>
      <c r="I1713" s="10"/>
    </row>
    <row r="1714">
      <c r="A1714" s="7" t="str">
        <f t="shared" si="1"/>
        <v>Netherlands-Europe2009</v>
      </c>
      <c r="B1714" s="8" t="s">
        <v>210</v>
      </c>
      <c r="C1714" s="5" t="s">
        <v>76</v>
      </c>
      <c r="D1714" s="9" t="s">
        <v>71</v>
      </c>
      <c r="E1714" s="11">
        <v>7.96E11</v>
      </c>
      <c r="F1714" s="12">
        <v>0.119</v>
      </c>
      <c r="G1714" s="12">
        <v>5740.0</v>
      </c>
      <c r="H1714" s="12">
        <v>0.02</v>
      </c>
      <c r="I1714" s="10"/>
    </row>
    <row r="1715">
      <c r="A1715" s="7" t="str">
        <f t="shared" si="1"/>
        <v>Netherlands-Europe2010</v>
      </c>
      <c r="B1715" s="8" t="s">
        <v>210</v>
      </c>
      <c r="C1715" s="5" t="s">
        <v>76</v>
      </c>
      <c r="D1715" s="9" t="s">
        <v>72</v>
      </c>
      <c r="E1715" s="11">
        <v>7.77E11</v>
      </c>
      <c r="F1715" s="12">
        <v>0.121</v>
      </c>
      <c r="G1715" s="12">
        <v>5676.0</v>
      </c>
      <c r="H1715" s="12">
        <v>0.018</v>
      </c>
      <c r="I1715" s="10"/>
    </row>
    <row r="1716">
      <c r="A1716" s="7" t="str">
        <f t="shared" si="1"/>
        <v>Netherlands-Europe2011</v>
      </c>
      <c r="B1716" s="8" t="s">
        <v>210</v>
      </c>
      <c r="C1716" s="5" t="s">
        <v>76</v>
      </c>
      <c r="D1716" s="9" t="s">
        <v>73</v>
      </c>
      <c r="E1716" s="11">
        <v>8.33E11</v>
      </c>
      <c r="F1716" s="12">
        <v>0.119</v>
      </c>
      <c r="G1716" s="12">
        <v>5997.0</v>
      </c>
      <c r="H1716" s="12">
        <v>0.02</v>
      </c>
      <c r="I1716" s="10"/>
    </row>
    <row r="1717">
      <c r="A1717" s="7" t="str">
        <f t="shared" si="1"/>
        <v>Netherlands-Europe2012</v>
      </c>
      <c r="B1717" s="8" t="s">
        <v>210</v>
      </c>
      <c r="C1717" s="5" t="s">
        <v>76</v>
      </c>
      <c r="D1717" s="9" t="s">
        <v>74</v>
      </c>
      <c r="E1717" s="11">
        <v>7.7E11</v>
      </c>
      <c r="F1717" s="12">
        <v>0.124</v>
      </c>
      <c r="G1717" s="12">
        <v>5737.0</v>
      </c>
      <c r="H1717" s="12">
        <v>0.016</v>
      </c>
      <c r="I1717" s="10"/>
    </row>
    <row r="1718">
      <c r="A1718" s="7" t="str">
        <f t="shared" si="1"/>
        <v>New Caledonia-Oceania2000</v>
      </c>
      <c r="B1718" s="8" t="s">
        <v>211</v>
      </c>
      <c r="C1718" s="5" t="s">
        <v>80</v>
      </c>
      <c r="D1718" s="9" t="s">
        <v>62</v>
      </c>
      <c r="E1718" s="11">
        <v>2.682347064E9</v>
      </c>
      <c r="F1718" s="10">
        <f t="shared" ref="F1718:F1730" si="71">if(AND(C2=C3,D2=D2+1,ISBLANK(F3)),F2,F3)</f>
        <v>0.089</v>
      </c>
      <c r="G1718" s="10">
        <f t="shared" ref="G1718:G1730" si="72">if(AND(C2=C3,D2=D2+1,ISBLANK(G3)),G2,G3)</f>
        <v>14</v>
      </c>
      <c r="H1718" s="10">
        <f t="shared" ref="H1718:H1730" si="73">if(AND(C2=C3,D2=D2+1,ISBLANK(H3)),H2,H3)</f>
        <v>0.18</v>
      </c>
      <c r="I1718" s="10"/>
    </row>
    <row r="1719">
      <c r="A1719" s="7" t="str">
        <f t="shared" si="1"/>
        <v>New Caledonia-Oceania2001</v>
      </c>
      <c r="B1719" s="8" t="s">
        <v>211</v>
      </c>
      <c r="C1719" s="5" t="s">
        <v>80</v>
      </c>
      <c r="D1719" s="9" t="s">
        <v>63</v>
      </c>
      <c r="E1719" s="8"/>
      <c r="F1719" s="10">
        <f t="shared" si="71"/>
        <v>0.089</v>
      </c>
      <c r="G1719" s="10">
        <f t="shared" si="72"/>
        <v>14</v>
      </c>
      <c r="H1719" s="10">
        <f t="shared" si="73"/>
        <v>0.18</v>
      </c>
      <c r="I1719" s="10"/>
    </row>
    <row r="1720">
      <c r="A1720" s="7" t="str">
        <f t="shared" si="1"/>
        <v>New Caledonia-Oceania2002</v>
      </c>
      <c r="B1720" s="8" t="s">
        <v>211</v>
      </c>
      <c r="C1720" s="5" t="s">
        <v>80</v>
      </c>
      <c r="D1720" s="9" t="s">
        <v>64</v>
      </c>
      <c r="E1720" s="8"/>
      <c r="F1720" s="10">
        <f t="shared" si="71"/>
        <v>0.1</v>
      </c>
      <c r="G1720" s="10">
        <f t="shared" si="72"/>
        <v>18</v>
      </c>
      <c r="H1720" s="10">
        <f t="shared" si="73"/>
        <v>0.18</v>
      </c>
      <c r="I1720" s="10"/>
    </row>
    <row r="1721">
      <c r="A1721" s="7" t="str">
        <f t="shared" si="1"/>
        <v>New Caledonia-Oceania2003</v>
      </c>
      <c r="B1721" s="8" t="s">
        <v>211</v>
      </c>
      <c r="C1721" s="5" t="s">
        <v>80</v>
      </c>
      <c r="D1721" s="9" t="s">
        <v>65</v>
      </c>
      <c r="E1721" s="8"/>
      <c r="F1721" s="10">
        <f t="shared" si="71"/>
        <v>0.098</v>
      </c>
      <c r="G1721" s="10">
        <f t="shared" si="72"/>
        <v>19</v>
      </c>
      <c r="H1721" s="10">
        <f t="shared" si="73"/>
        <v>0.18</v>
      </c>
      <c r="I1721" s="10"/>
    </row>
    <row r="1722">
      <c r="A1722" s="7" t="str">
        <f t="shared" si="1"/>
        <v>New Caledonia-Oceania2004</v>
      </c>
      <c r="B1722" s="8" t="s">
        <v>211</v>
      </c>
      <c r="C1722" s="5" t="s">
        <v>80</v>
      </c>
      <c r="D1722" s="9" t="s">
        <v>66</v>
      </c>
      <c r="E1722" s="8"/>
      <c r="F1722" s="10">
        <f t="shared" si="71"/>
        <v>0.092</v>
      </c>
      <c r="G1722" s="10">
        <f t="shared" si="72"/>
        <v>21</v>
      </c>
      <c r="H1722" s="10">
        <f t="shared" si="73"/>
        <v>0.18</v>
      </c>
      <c r="I1722" s="10"/>
    </row>
    <row r="1723">
      <c r="A1723" s="7" t="str">
        <f t="shared" si="1"/>
        <v>New Caledonia-Oceania2005</v>
      </c>
      <c r="B1723" s="8" t="s">
        <v>211</v>
      </c>
      <c r="C1723" s="5" t="s">
        <v>80</v>
      </c>
      <c r="D1723" s="9" t="s">
        <v>67</v>
      </c>
      <c r="E1723" s="8"/>
      <c r="F1723" s="10">
        <f t="shared" si="71"/>
        <v>0.091</v>
      </c>
      <c r="G1723" s="10">
        <f t="shared" si="72"/>
        <v>23</v>
      </c>
      <c r="H1723" s="10">
        <f t="shared" si="73"/>
        <v>0.18</v>
      </c>
      <c r="I1723" s="10"/>
    </row>
    <row r="1724">
      <c r="A1724" s="7" t="str">
        <f t="shared" si="1"/>
        <v>New Caledonia-Oceania2006</v>
      </c>
      <c r="B1724" s="8" t="s">
        <v>211</v>
      </c>
      <c r="C1724" s="5" t="s">
        <v>80</v>
      </c>
      <c r="D1724" s="9" t="s">
        <v>68</v>
      </c>
      <c r="E1724" s="8"/>
      <c r="F1724" s="10">
        <f t="shared" si="71"/>
        <v>0.1</v>
      </c>
      <c r="G1724" s="10">
        <f t="shared" si="72"/>
        <v>30</v>
      </c>
      <c r="H1724" s="10">
        <f t="shared" si="73"/>
        <v>0.181</v>
      </c>
      <c r="I1724" s="10"/>
    </row>
    <row r="1725">
      <c r="A1725" s="7" t="str">
        <f t="shared" si="1"/>
        <v>New Caledonia-Oceania2007</v>
      </c>
      <c r="B1725" s="8" t="s">
        <v>211</v>
      </c>
      <c r="C1725" s="5" t="s">
        <v>80</v>
      </c>
      <c r="D1725" s="9" t="s">
        <v>69</v>
      </c>
      <c r="E1725" s="8"/>
      <c r="F1725" s="10">
        <f t="shared" si="71"/>
        <v>0.097</v>
      </c>
      <c r="G1725" s="10">
        <f t="shared" si="72"/>
        <v>35</v>
      </c>
      <c r="H1725" s="10">
        <f t="shared" si="73"/>
        <v>0.149</v>
      </c>
      <c r="I1725" s="10"/>
    </row>
    <row r="1726">
      <c r="A1726" s="7" t="str">
        <f t="shared" si="1"/>
        <v>New Caledonia-Oceania2008</v>
      </c>
      <c r="B1726" s="8" t="s">
        <v>211</v>
      </c>
      <c r="C1726" s="5" t="s">
        <v>80</v>
      </c>
      <c r="D1726" s="9" t="s">
        <v>70</v>
      </c>
      <c r="E1726" s="8"/>
      <c r="F1726" s="10">
        <f t="shared" si="71"/>
        <v>0.087</v>
      </c>
      <c r="G1726" s="10">
        <f t="shared" si="72"/>
        <v>35</v>
      </c>
      <c r="H1726" s="10">
        <f t="shared" si="73"/>
        <v>0.15</v>
      </c>
      <c r="I1726" s="10"/>
    </row>
    <row r="1727">
      <c r="A1727" s="7" t="str">
        <f t="shared" si="1"/>
        <v>New Caledonia-Oceania2009</v>
      </c>
      <c r="B1727" s="8" t="s">
        <v>211</v>
      </c>
      <c r="C1727" s="5" t="s">
        <v>80</v>
      </c>
      <c r="D1727" s="9" t="s">
        <v>71</v>
      </c>
      <c r="E1727" s="8"/>
      <c r="F1727" s="10">
        <f t="shared" si="71"/>
        <v>0.087</v>
      </c>
      <c r="G1727" s="10">
        <f t="shared" si="72"/>
        <v>43</v>
      </c>
      <c r="H1727" s="10">
        <f t="shared" si="73"/>
        <v>0.157</v>
      </c>
      <c r="I1727" s="10"/>
    </row>
    <row r="1728">
      <c r="A1728" s="7" t="str">
        <f t="shared" si="1"/>
        <v>New Caledonia-Oceania2010</v>
      </c>
      <c r="B1728" s="8" t="s">
        <v>211</v>
      </c>
      <c r="C1728" s="5" t="s">
        <v>80</v>
      </c>
      <c r="D1728" s="9" t="s">
        <v>72</v>
      </c>
      <c r="E1728" s="8"/>
      <c r="F1728" s="10">
        <f t="shared" si="71"/>
        <v>0.084</v>
      </c>
      <c r="G1728" s="10">
        <f t="shared" si="72"/>
        <v>48</v>
      </c>
      <c r="H1728" s="10">
        <f t="shared" si="73"/>
        <v>0.151</v>
      </c>
      <c r="I1728" s="10"/>
    </row>
    <row r="1729">
      <c r="A1729" s="7" t="str">
        <f t="shared" si="1"/>
        <v>New Caledonia-Oceania2011</v>
      </c>
      <c r="B1729" s="8" t="s">
        <v>211</v>
      </c>
      <c r="C1729" s="5" t="s">
        <v>80</v>
      </c>
      <c r="D1729" s="9" t="s">
        <v>73</v>
      </c>
      <c r="E1729" s="8"/>
      <c r="F1729" s="10">
        <f t="shared" si="71"/>
        <v>0.086</v>
      </c>
      <c r="G1729" s="10">
        <f t="shared" si="72"/>
        <v>51</v>
      </c>
      <c r="H1729" s="10">
        <f t="shared" si="73"/>
        <v>0.15</v>
      </c>
      <c r="I1729" s="10"/>
    </row>
    <row r="1730">
      <c r="A1730" s="7" t="str">
        <f t="shared" si="1"/>
        <v>New Caledonia-Oceania2012</v>
      </c>
      <c r="B1730" s="8" t="s">
        <v>211</v>
      </c>
      <c r="C1730" s="5" t="s">
        <v>80</v>
      </c>
      <c r="D1730" s="9" t="s">
        <v>74</v>
      </c>
      <c r="E1730" s="8"/>
      <c r="F1730" s="10">
        <f t="shared" si="71"/>
        <v>0.064</v>
      </c>
      <c r="G1730" s="10">
        <f t="shared" si="72"/>
        <v>70</v>
      </c>
      <c r="H1730" s="10">
        <f t="shared" si="73"/>
        <v>0.221</v>
      </c>
      <c r="I1730" s="10"/>
    </row>
    <row r="1731">
      <c r="A1731" s="7" t="str">
        <f t="shared" si="1"/>
        <v>New Zealand-Oceania2000</v>
      </c>
      <c r="B1731" s="8" t="s">
        <v>212</v>
      </c>
      <c r="C1731" s="5" t="s">
        <v>80</v>
      </c>
      <c r="D1731" s="9" t="s">
        <v>62</v>
      </c>
      <c r="E1731" s="11">
        <v>5.2011621745E10</v>
      </c>
      <c r="F1731" s="12">
        <v>0.076</v>
      </c>
      <c r="G1731" s="12">
        <v>1052.0</v>
      </c>
      <c r="H1731" s="12">
        <v>0.078</v>
      </c>
      <c r="I1731" s="10"/>
    </row>
    <row r="1732">
      <c r="A1732" s="7" t="str">
        <f t="shared" si="1"/>
        <v>New Zealand-Oceania2001</v>
      </c>
      <c r="B1732" s="8" t="s">
        <v>212</v>
      </c>
      <c r="C1732" s="5" t="s">
        <v>80</v>
      </c>
      <c r="D1732" s="9" t="s">
        <v>63</v>
      </c>
      <c r="E1732" s="11">
        <v>5.3305639461E10</v>
      </c>
      <c r="F1732" s="12">
        <v>0.077</v>
      </c>
      <c r="G1732" s="12">
        <v>1052.0</v>
      </c>
      <c r="H1732" s="12">
        <v>0.076</v>
      </c>
      <c r="I1732" s="10"/>
    </row>
    <row r="1733">
      <c r="A1733" s="7" t="str">
        <f t="shared" si="1"/>
        <v>New Zealand-Oceania2002</v>
      </c>
      <c r="B1733" s="8" t="s">
        <v>212</v>
      </c>
      <c r="C1733" s="5" t="s">
        <v>80</v>
      </c>
      <c r="D1733" s="9" t="s">
        <v>64</v>
      </c>
      <c r="E1733" s="11">
        <v>6.6021205382E10</v>
      </c>
      <c r="F1733" s="12">
        <v>0.08</v>
      </c>
      <c r="G1733" s="12">
        <v>1244.0</v>
      </c>
      <c r="H1733" s="12">
        <v>0.072</v>
      </c>
      <c r="I1733" s="10"/>
    </row>
    <row r="1734">
      <c r="A1734" s="7" t="str">
        <f t="shared" si="1"/>
        <v>New Zealand-Oceania2003</v>
      </c>
      <c r="B1734" s="8" t="s">
        <v>212</v>
      </c>
      <c r="C1734" s="5" t="s">
        <v>80</v>
      </c>
      <c r="D1734" s="9" t="s">
        <v>65</v>
      </c>
      <c r="E1734" s="11">
        <v>8.7440435752E10</v>
      </c>
      <c r="F1734" s="12">
        <v>0.079</v>
      </c>
      <c r="G1734" s="12">
        <v>1602.0</v>
      </c>
      <c r="H1734" s="12">
        <v>0.07</v>
      </c>
      <c r="I1734" s="10"/>
    </row>
    <row r="1735">
      <c r="A1735" s="7" t="str">
        <f t="shared" si="1"/>
        <v>New Zealand-Oceania2004</v>
      </c>
      <c r="B1735" s="8" t="s">
        <v>212</v>
      </c>
      <c r="C1735" s="5" t="s">
        <v>80</v>
      </c>
      <c r="D1735" s="9" t="s">
        <v>66</v>
      </c>
      <c r="E1735" s="11">
        <v>1.03E11</v>
      </c>
      <c r="F1735" s="12">
        <v>0.08</v>
      </c>
      <c r="G1735" s="12">
        <v>1974.0</v>
      </c>
      <c r="H1735" s="12">
        <v>0.071</v>
      </c>
      <c r="I1735" s="10"/>
    </row>
    <row r="1736">
      <c r="A1736" s="7" t="str">
        <f t="shared" si="1"/>
        <v>New Zealand-Oceania2005</v>
      </c>
      <c r="B1736" s="8" t="s">
        <v>212</v>
      </c>
      <c r="C1736" s="5" t="s">
        <v>80</v>
      </c>
      <c r="D1736" s="9" t="s">
        <v>67</v>
      </c>
      <c r="E1736" s="11">
        <v>1.14E11</v>
      </c>
      <c r="F1736" s="12">
        <v>0.084</v>
      </c>
      <c r="G1736" s="12">
        <v>2288.0</v>
      </c>
      <c r="H1736" s="12">
        <v>0.078</v>
      </c>
      <c r="I1736" s="10"/>
    </row>
    <row r="1737">
      <c r="A1737" s="7" t="str">
        <f t="shared" si="1"/>
        <v>New Zealand-Oceania2006</v>
      </c>
      <c r="B1737" s="8" t="s">
        <v>212</v>
      </c>
      <c r="C1737" s="5" t="s">
        <v>80</v>
      </c>
      <c r="D1737" s="9" t="s">
        <v>68</v>
      </c>
      <c r="E1737" s="11">
        <v>1.1E11</v>
      </c>
      <c r="F1737" s="12">
        <v>0.088</v>
      </c>
      <c r="G1737" s="12">
        <v>2295.0</v>
      </c>
      <c r="H1737" s="12">
        <v>0.082</v>
      </c>
      <c r="I1737" s="10"/>
    </row>
    <row r="1738">
      <c r="A1738" s="7" t="str">
        <f t="shared" si="1"/>
        <v>New Zealand-Oceania2007</v>
      </c>
      <c r="B1738" s="8" t="s">
        <v>212</v>
      </c>
      <c r="C1738" s="5" t="s">
        <v>80</v>
      </c>
      <c r="D1738" s="9" t="s">
        <v>69</v>
      </c>
      <c r="E1738" s="11">
        <v>1.35E11</v>
      </c>
      <c r="F1738" s="12">
        <v>0.085</v>
      </c>
      <c r="G1738" s="12">
        <v>2694.0</v>
      </c>
      <c r="H1738" s="12">
        <v>0.086</v>
      </c>
      <c r="I1738" s="10"/>
    </row>
    <row r="1739">
      <c r="A1739" s="7" t="str">
        <f t="shared" si="1"/>
        <v>New Zealand-Oceania2008</v>
      </c>
      <c r="B1739" s="8" t="s">
        <v>212</v>
      </c>
      <c r="C1739" s="5" t="s">
        <v>80</v>
      </c>
      <c r="D1739" s="9" t="s">
        <v>70</v>
      </c>
      <c r="E1739" s="11">
        <v>1.3E11</v>
      </c>
      <c r="F1739" s="12">
        <v>0.093</v>
      </c>
      <c r="G1739" s="12">
        <v>2820.0</v>
      </c>
      <c r="H1739" s="12">
        <v>0.089</v>
      </c>
      <c r="I1739" s="10"/>
    </row>
    <row r="1740">
      <c r="A1740" s="7" t="str">
        <f t="shared" si="1"/>
        <v>New Zealand-Oceania2009</v>
      </c>
      <c r="B1740" s="8" t="s">
        <v>212</v>
      </c>
      <c r="C1740" s="5" t="s">
        <v>80</v>
      </c>
      <c r="D1740" s="9" t="s">
        <v>71</v>
      </c>
      <c r="E1740" s="11">
        <v>1.19E11</v>
      </c>
      <c r="F1740" s="12">
        <v>0.1</v>
      </c>
      <c r="G1740" s="12">
        <v>2702.0</v>
      </c>
      <c r="H1740" s="12">
        <v>0.067</v>
      </c>
      <c r="I1740" s="10"/>
    </row>
    <row r="1741">
      <c r="A1741" s="7" t="str">
        <f t="shared" si="1"/>
        <v>New Zealand-Oceania2010</v>
      </c>
      <c r="B1741" s="8" t="s">
        <v>212</v>
      </c>
      <c r="C1741" s="5" t="s">
        <v>80</v>
      </c>
      <c r="D1741" s="9" t="s">
        <v>72</v>
      </c>
      <c r="E1741" s="11">
        <v>1.43E11</v>
      </c>
      <c r="F1741" s="12">
        <v>0.102</v>
      </c>
      <c r="G1741" s="12">
        <v>3260.0</v>
      </c>
      <c r="H1741" s="12">
        <v>0.063</v>
      </c>
      <c r="I1741" s="10"/>
    </row>
    <row r="1742">
      <c r="A1742" s="7" t="str">
        <f t="shared" si="1"/>
        <v>New Zealand-Oceania2011</v>
      </c>
      <c r="B1742" s="8" t="s">
        <v>212</v>
      </c>
      <c r="C1742" s="5" t="s">
        <v>80</v>
      </c>
      <c r="D1742" s="9" t="s">
        <v>73</v>
      </c>
      <c r="E1742" s="11">
        <v>1.64E11</v>
      </c>
      <c r="F1742" s="12">
        <v>0.103</v>
      </c>
      <c r="G1742" s="12">
        <v>3715.0</v>
      </c>
      <c r="H1742" s="12">
        <v>0.061</v>
      </c>
      <c r="I1742" s="10"/>
    </row>
    <row r="1743">
      <c r="A1743" s="7" t="str">
        <f t="shared" si="1"/>
        <v>New Zealand-Oceania2012</v>
      </c>
      <c r="B1743" s="8" t="s">
        <v>212</v>
      </c>
      <c r="C1743" s="5" t="s">
        <v>80</v>
      </c>
      <c r="D1743" s="9" t="s">
        <v>74</v>
      </c>
      <c r="E1743" s="11">
        <v>1.71E11</v>
      </c>
      <c r="F1743" s="12">
        <v>0.103</v>
      </c>
      <c r="G1743" s="12">
        <v>3292.0</v>
      </c>
      <c r="H1743" s="12">
        <v>0.058</v>
      </c>
      <c r="I1743" s="10"/>
    </row>
    <row r="1744">
      <c r="A1744" s="7" t="str">
        <f t="shared" si="1"/>
        <v>Nicaragua-The Americas2000</v>
      </c>
      <c r="B1744" s="8" t="s">
        <v>213</v>
      </c>
      <c r="C1744" s="5" t="s">
        <v>84</v>
      </c>
      <c r="D1744" s="9" t="s">
        <v>62</v>
      </c>
      <c r="E1744" s="11">
        <v>5.10732901E9</v>
      </c>
      <c r="F1744" s="12">
        <v>0.054</v>
      </c>
      <c r="G1744" s="12">
        <v>54.0</v>
      </c>
      <c r="H1744" s="12">
        <v>0.181</v>
      </c>
      <c r="I1744" s="10"/>
    </row>
    <row r="1745">
      <c r="A1745" s="7" t="str">
        <f t="shared" si="1"/>
        <v>Nicaragua-The Americas2001</v>
      </c>
      <c r="B1745" s="8" t="s">
        <v>213</v>
      </c>
      <c r="C1745" s="5" t="s">
        <v>84</v>
      </c>
      <c r="D1745" s="9" t="s">
        <v>63</v>
      </c>
      <c r="E1745" s="11">
        <v>5.323146568E9</v>
      </c>
      <c r="F1745" s="12">
        <v>0.053</v>
      </c>
      <c r="G1745" s="12">
        <v>54.0</v>
      </c>
      <c r="H1745" s="12">
        <v>0.186</v>
      </c>
      <c r="I1745" s="10"/>
    </row>
    <row r="1746">
      <c r="A1746" s="7" t="str">
        <f t="shared" si="1"/>
        <v>Nicaragua-The Americas2002</v>
      </c>
      <c r="B1746" s="8" t="s">
        <v>213</v>
      </c>
      <c r="C1746" s="5" t="s">
        <v>84</v>
      </c>
      <c r="D1746" s="9" t="s">
        <v>64</v>
      </c>
      <c r="E1746" s="11">
        <v>5.224213019E9</v>
      </c>
      <c r="F1746" s="12">
        <v>0.057</v>
      </c>
      <c r="G1746" s="12">
        <v>57.0</v>
      </c>
      <c r="H1746" s="12">
        <v>0.183</v>
      </c>
      <c r="I1746" s="10"/>
    </row>
    <row r="1747">
      <c r="A1747" s="7" t="str">
        <f t="shared" si="1"/>
        <v>Nicaragua-The Americas2003</v>
      </c>
      <c r="B1747" s="8" t="s">
        <v>213</v>
      </c>
      <c r="C1747" s="5" t="s">
        <v>84</v>
      </c>
      <c r="D1747" s="9" t="s">
        <v>65</v>
      </c>
      <c r="E1747" s="11">
        <v>5.322437648E9</v>
      </c>
      <c r="F1747" s="12">
        <v>0.061</v>
      </c>
      <c r="G1747" s="12">
        <v>61.0</v>
      </c>
      <c r="H1747" s="12">
        <v>0.155</v>
      </c>
      <c r="I1747" s="10"/>
    </row>
    <row r="1748">
      <c r="A1748" s="7" t="str">
        <f t="shared" si="1"/>
        <v>Nicaragua-The Americas2004</v>
      </c>
      <c r="B1748" s="8" t="s">
        <v>213</v>
      </c>
      <c r="C1748" s="5" t="s">
        <v>84</v>
      </c>
      <c r="D1748" s="9" t="s">
        <v>66</v>
      </c>
      <c r="E1748" s="11">
        <v>5.795568203E9</v>
      </c>
      <c r="F1748" s="12">
        <v>0.061</v>
      </c>
      <c r="G1748" s="12">
        <v>66.0</v>
      </c>
      <c r="H1748" s="12">
        <v>0.135</v>
      </c>
      <c r="I1748" s="10"/>
    </row>
    <row r="1749">
      <c r="A1749" s="7" t="str">
        <f t="shared" si="1"/>
        <v>Nicaragua-The Americas2005</v>
      </c>
      <c r="B1749" s="8" t="s">
        <v>213</v>
      </c>
      <c r="C1749" s="5" t="s">
        <v>84</v>
      </c>
      <c r="D1749" s="9" t="s">
        <v>67</v>
      </c>
      <c r="E1749" s="11">
        <v>6.322582497E9</v>
      </c>
      <c r="F1749" s="12">
        <v>0.061</v>
      </c>
      <c r="G1749" s="12">
        <v>71.0</v>
      </c>
      <c r="H1749" s="12">
        <v>0.121</v>
      </c>
      <c r="I1749" s="10"/>
    </row>
    <row r="1750">
      <c r="A1750" s="7" t="str">
        <f t="shared" si="1"/>
        <v>Nicaragua-The Americas2006</v>
      </c>
      <c r="B1750" s="8" t="s">
        <v>213</v>
      </c>
      <c r="C1750" s="5" t="s">
        <v>84</v>
      </c>
      <c r="D1750" s="9" t="s">
        <v>68</v>
      </c>
      <c r="E1750" s="11">
        <v>6.786340353E9</v>
      </c>
      <c r="F1750" s="12">
        <v>0.063</v>
      </c>
      <c r="G1750" s="12">
        <v>78.0</v>
      </c>
      <c r="H1750" s="12">
        <v>0.116</v>
      </c>
      <c r="I1750" s="10"/>
    </row>
    <row r="1751">
      <c r="A1751" s="7" t="str">
        <f t="shared" si="1"/>
        <v>Nicaragua-The Americas2007</v>
      </c>
      <c r="B1751" s="8" t="s">
        <v>213</v>
      </c>
      <c r="C1751" s="5" t="s">
        <v>84</v>
      </c>
      <c r="D1751" s="9" t="s">
        <v>69</v>
      </c>
      <c r="E1751" s="11">
        <v>7.458167331E9</v>
      </c>
      <c r="F1751" s="12">
        <v>0.069</v>
      </c>
      <c r="G1751" s="12">
        <v>92.0</v>
      </c>
      <c r="H1751" s="12">
        <v>0.13</v>
      </c>
      <c r="I1751" s="10"/>
    </row>
    <row r="1752">
      <c r="A1752" s="7" t="str">
        <f t="shared" si="1"/>
        <v>Nicaragua-The Americas2008</v>
      </c>
      <c r="B1752" s="8" t="s">
        <v>213</v>
      </c>
      <c r="C1752" s="5" t="s">
        <v>84</v>
      </c>
      <c r="D1752" s="9" t="s">
        <v>70</v>
      </c>
      <c r="E1752" s="11">
        <v>8.491371523E9</v>
      </c>
      <c r="F1752" s="12">
        <v>0.072</v>
      </c>
      <c r="G1752" s="12">
        <v>105.0</v>
      </c>
      <c r="H1752" s="12">
        <v>0.132</v>
      </c>
      <c r="I1752" s="10"/>
    </row>
    <row r="1753">
      <c r="A1753" s="7" t="str">
        <f t="shared" si="1"/>
        <v>Nicaragua-The Americas2009</v>
      </c>
      <c r="B1753" s="8" t="s">
        <v>213</v>
      </c>
      <c r="C1753" s="5" t="s">
        <v>84</v>
      </c>
      <c r="D1753" s="9" t="s">
        <v>71</v>
      </c>
      <c r="E1753" s="11">
        <v>8.38073699E9</v>
      </c>
      <c r="F1753" s="12">
        <v>0.077</v>
      </c>
      <c r="G1753" s="12">
        <v>109.0</v>
      </c>
      <c r="H1753" s="12">
        <v>0.14</v>
      </c>
      <c r="I1753" s="10"/>
    </row>
    <row r="1754">
      <c r="A1754" s="7" t="str">
        <f t="shared" si="1"/>
        <v>Nicaragua-The Americas2010</v>
      </c>
      <c r="B1754" s="8" t="s">
        <v>213</v>
      </c>
      <c r="C1754" s="5" t="s">
        <v>84</v>
      </c>
      <c r="D1754" s="9" t="s">
        <v>72</v>
      </c>
      <c r="E1754" s="11">
        <v>8.93821056E9</v>
      </c>
      <c r="F1754" s="12">
        <v>0.076</v>
      </c>
      <c r="G1754" s="12">
        <v>112.0</v>
      </c>
      <c r="H1754" s="12">
        <v>0.133</v>
      </c>
      <c r="I1754" s="10"/>
    </row>
    <row r="1755">
      <c r="A1755" s="7" t="str">
        <f t="shared" si="1"/>
        <v>Nicaragua-The Americas2011</v>
      </c>
      <c r="B1755" s="8" t="s">
        <v>213</v>
      </c>
      <c r="C1755" s="5" t="s">
        <v>84</v>
      </c>
      <c r="D1755" s="9" t="s">
        <v>73</v>
      </c>
      <c r="E1755" s="11">
        <v>9.898547558E9</v>
      </c>
      <c r="F1755" s="12">
        <v>0.076</v>
      </c>
      <c r="G1755" s="12">
        <v>124.0</v>
      </c>
      <c r="H1755" s="12">
        <v>0.105</v>
      </c>
      <c r="I1755" s="10"/>
    </row>
    <row r="1756">
      <c r="A1756" s="7" t="str">
        <f t="shared" si="1"/>
        <v>Nicaragua-The Americas2012</v>
      </c>
      <c r="B1756" s="8" t="s">
        <v>213</v>
      </c>
      <c r="C1756" s="5" t="s">
        <v>84</v>
      </c>
      <c r="D1756" s="9" t="s">
        <v>74</v>
      </c>
      <c r="E1756" s="11">
        <v>1.0644973606E10</v>
      </c>
      <c r="F1756" s="12">
        <v>0.082</v>
      </c>
      <c r="G1756" s="12">
        <v>144.0</v>
      </c>
      <c r="H1756" s="12">
        <v>0.12</v>
      </c>
      <c r="I1756" s="10"/>
    </row>
    <row r="1757">
      <c r="A1757" s="7" t="str">
        <f t="shared" si="1"/>
        <v>Niger-Africa2000</v>
      </c>
      <c r="B1757" s="8" t="s">
        <v>214</v>
      </c>
      <c r="C1757" s="5" t="s">
        <v>78</v>
      </c>
      <c r="D1757" s="9" t="s">
        <v>62</v>
      </c>
      <c r="E1757" s="11">
        <v>1.798374533E9</v>
      </c>
      <c r="F1757" s="12">
        <v>0.064</v>
      </c>
      <c r="G1757" s="12">
        <v>10.0</v>
      </c>
      <c r="H1757" s="10">
        <f t="shared" ref="H1757:H1769" si="74">if(AND(C2=C3,D2=D2+1,ISBLANK(H3)),H2,H3)</f>
        <v>0.18</v>
      </c>
      <c r="I1757" s="10"/>
    </row>
    <row r="1758">
      <c r="A1758" s="7" t="str">
        <f t="shared" si="1"/>
        <v>Niger-Africa2001</v>
      </c>
      <c r="B1758" s="8" t="s">
        <v>214</v>
      </c>
      <c r="C1758" s="5" t="s">
        <v>78</v>
      </c>
      <c r="D1758" s="9" t="s">
        <v>63</v>
      </c>
      <c r="E1758" s="11">
        <v>1.945327546E9</v>
      </c>
      <c r="F1758" s="12">
        <v>0.074</v>
      </c>
      <c r="G1758" s="12">
        <v>12.0</v>
      </c>
      <c r="H1758" s="10">
        <f t="shared" si="74"/>
        <v>0.18</v>
      </c>
      <c r="I1758" s="10"/>
    </row>
    <row r="1759">
      <c r="A1759" s="7" t="str">
        <f t="shared" si="1"/>
        <v>Niger-Africa2002</v>
      </c>
      <c r="B1759" s="8" t="s">
        <v>214</v>
      </c>
      <c r="C1759" s="5" t="s">
        <v>78</v>
      </c>
      <c r="D1759" s="9" t="s">
        <v>64</v>
      </c>
      <c r="E1759" s="11">
        <v>2.170481498E9</v>
      </c>
      <c r="F1759" s="12">
        <v>0.07</v>
      </c>
      <c r="G1759" s="12">
        <v>12.0</v>
      </c>
      <c r="H1759" s="10">
        <f t="shared" si="74"/>
        <v>0.18</v>
      </c>
      <c r="I1759" s="10"/>
    </row>
    <row r="1760">
      <c r="A1760" s="7" t="str">
        <f t="shared" si="1"/>
        <v>Niger-Africa2003</v>
      </c>
      <c r="B1760" s="8" t="s">
        <v>214</v>
      </c>
      <c r="C1760" s="5" t="s">
        <v>78</v>
      </c>
      <c r="D1760" s="9" t="s">
        <v>65</v>
      </c>
      <c r="E1760" s="11">
        <v>2.731416281E9</v>
      </c>
      <c r="F1760" s="12">
        <v>0.068</v>
      </c>
      <c r="G1760" s="12">
        <v>15.0</v>
      </c>
      <c r="H1760" s="10">
        <f t="shared" si="74"/>
        <v>0.18</v>
      </c>
      <c r="I1760" s="10"/>
    </row>
    <row r="1761">
      <c r="A1761" s="7" t="str">
        <f t="shared" si="1"/>
        <v>Niger-Africa2004</v>
      </c>
      <c r="B1761" s="8" t="s">
        <v>214</v>
      </c>
      <c r="C1761" s="5" t="s">
        <v>78</v>
      </c>
      <c r="D1761" s="9" t="s">
        <v>66</v>
      </c>
      <c r="E1761" s="11">
        <v>3.052898686E9</v>
      </c>
      <c r="F1761" s="12">
        <v>0.071</v>
      </c>
      <c r="G1761" s="12">
        <v>16.0</v>
      </c>
      <c r="H1761" s="10">
        <f t="shared" si="74"/>
        <v>0.18</v>
      </c>
      <c r="I1761" s="10"/>
    </row>
    <row r="1762">
      <c r="A1762" s="7" t="str">
        <f t="shared" si="1"/>
        <v>Niger-Africa2005</v>
      </c>
      <c r="B1762" s="8" t="s">
        <v>214</v>
      </c>
      <c r="C1762" s="5" t="s">
        <v>78</v>
      </c>
      <c r="D1762" s="9" t="s">
        <v>67</v>
      </c>
      <c r="E1762" s="11">
        <v>3.405134555E9</v>
      </c>
      <c r="F1762" s="12">
        <v>0.077</v>
      </c>
      <c r="G1762" s="12">
        <v>20.0</v>
      </c>
      <c r="H1762" s="10">
        <f t="shared" si="74"/>
        <v>0.18</v>
      </c>
      <c r="I1762" s="10"/>
    </row>
    <row r="1763">
      <c r="A1763" s="7" t="str">
        <f t="shared" si="1"/>
        <v>Niger-Africa2006</v>
      </c>
      <c r="B1763" s="8" t="s">
        <v>214</v>
      </c>
      <c r="C1763" s="5" t="s">
        <v>78</v>
      </c>
      <c r="D1763" s="9" t="s">
        <v>68</v>
      </c>
      <c r="E1763" s="11">
        <v>3.646727993E9</v>
      </c>
      <c r="F1763" s="12">
        <v>0.079</v>
      </c>
      <c r="G1763" s="12">
        <v>21.0</v>
      </c>
      <c r="H1763" s="10">
        <f t="shared" si="74"/>
        <v>0.181</v>
      </c>
      <c r="I1763" s="10"/>
    </row>
    <row r="1764">
      <c r="A1764" s="7" t="str">
        <f t="shared" si="1"/>
        <v>Niger-Africa2007</v>
      </c>
      <c r="B1764" s="8" t="s">
        <v>214</v>
      </c>
      <c r="C1764" s="5" t="s">
        <v>78</v>
      </c>
      <c r="D1764" s="9" t="s">
        <v>69</v>
      </c>
      <c r="E1764" s="11">
        <v>4.291363547E9</v>
      </c>
      <c r="F1764" s="12">
        <v>0.074</v>
      </c>
      <c r="G1764" s="12">
        <v>22.0</v>
      </c>
      <c r="H1764" s="10">
        <f t="shared" si="74"/>
        <v>0.149</v>
      </c>
      <c r="I1764" s="10"/>
    </row>
    <row r="1765">
      <c r="A1765" s="7" t="str">
        <f t="shared" si="1"/>
        <v>Niger-Africa2008</v>
      </c>
      <c r="B1765" s="8" t="s">
        <v>214</v>
      </c>
      <c r="C1765" s="5" t="s">
        <v>78</v>
      </c>
      <c r="D1765" s="9" t="s">
        <v>70</v>
      </c>
      <c r="E1765" s="11">
        <v>5.403364454E9</v>
      </c>
      <c r="F1765" s="12">
        <v>0.071</v>
      </c>
      <c r="G1765" s="12">
        <v>26.0</v>
      </c>
      <c r="H1765" s="10">
        <f t="shared" si="74"/>
        <v>0.15</v>
      </c>
      <c r="I1765" s="10"/>
    </row>
    <row r="1766">
      <c r="A1766" s="7" t="str">
        <f t="shared" si="1"/>
        <v>Niger-Africa2009</v>
      </c>
      <c r="B1766" s="8" t="s">
        <v>214</v>
      </c>
      <c r="C1766" s="5" t="s">
        <v>78</v>
      </c>
      <c r="D1766" s="9" t="s">
        <v>71</v>
      </c>
      <c r="E1766" s="11">
        <v>5.397121962E9</v>
      </c>
      <c r="F1766" s="12">
        <v>0.077</v>
      </c>
      <c r="G1766" s="12">
        <v>27.0</v>
      </c>
      <c r="H1766" s="10">
        <f t="shared" si="74"/>
        <v>0.157</v>
      </c>
      <c r="I1766" s="10"/>
    </row>
    <row r="1767">
      <c r="A1767" s="7" t="str">
        <f t="shared" si="1"/>
        <v>Niger-Africa2010</v>
      </c>
      <c r="B1767" s="8" t="s">
        <v>214</v>
      </c>
      <c r="C1767" s="5" t="s">
        <v>78</v>
      </c>
      <c r="D1767" s="9" t="s">
        <v>72</v>
      </c>
      <c r="E1767" s="11">
        <v>5.71858955E9</v>
      </c>
      <c r="F1767" s="12">
        <v>0.069</v>
      </c>
      <c r="G1767" s="12">
        <v>24.0</v>
      </c>
      <c r="H1767" s="10">
        <f t="shared" si="74"/>
        <v>0.151</v>
      </c>
      <c r="I1767" s="10"/>
    </row>
    <row r="1768">
      <c r="A1768" s="7" t="str">
        <f t="shared" si="1"/>
        <v>Niger-Africa2011</v>
      </c>
      <c r="B1768" s="8" t="s">
        <v>214</v>
      </c>
      <c r="C1768" s="5" t="s">
        <v>78</v>
      </c>
      <c r="D1768" s="9" t="s">
        <v>73</v>
      </c>
      <c r="E1768" s="11">
        <v>6.411842066E9</v>
      </c>
      <c r="F1768" s="12">
        <v>0.068</v>
      </c>
      <c r="G1768" s="12">
        <v>25.0</v>
      </c>
      <c r="H1768" s="10">
        <f t="shared" si="74"/>
        <v>0.15</v>
      </c>
      <c r="I1768" s="10"/>
    </row>
    <row r="1769">
      <c r="A1769" s="7" t="str">
        <f t="shared" si="1"/>
        <v>Niger-Africa2012</v>
      </c>
      <c r="B1769" s="8" t="s">
        <v>214</v>
      </c>
      <c r="C1769" s="5" t="s">
        <v>78</v>
      </c>
      <c r="D1769" s="9" t="s">
        <v>74</v>
      </c>
      <c r="E1769" s="11">
        <v>6.773185511E9</v>
      </c>
      <c r="F1769" s="12">
        <v>0.072</v>
      </c>
      <c r="G1769" s="12">
        <v>25.0</v>
      </c>
      <c r="H1769" s="10">
        <f t="shared" si="74"/>
        <v>0.221</v>
      </c>
      <c r="I1769" s="10"/>
    </row>
    <row r="1770">
      <c r="A1770" s="7" t="str">
        <f t="shared" si="1"/>
        <v>Nigeria-Africa2000</v>
      </c>
      <c r="B1770" s="8" t="s">
        <v>215</v>
      </c>
      <c r="C1770" s="5" t="s">
        <v>78</v>
      </c>
      <c r="D1770" s="9" t="s">
        <v>62</v>
      </c>
      <c r="E1770" s="11">
        <v>4.6385996027E10</v>
      </c>
      <c r="F1770" s="12">
        <v>0.046</v>
      </c>
      <c r="G1770" s="12">
        <v>17.0</v>
      </c>
      <c r="H1770" s="12">
        <v>0.213</v>
      </c>
      <c r="I1770" s="10"/>
    </row>
    <row r="1771">
      <c r="A1771" s="7" t="str">
        <f t="shared" si="1"/>
        <v>Nigeria-Africa2001</v>
      </c>
      <c r="B1771" s="8" t="s">
        <v>215</v>
      </c>
      <c r="C1771" s="5" t="s">
        <v>78</v>
      </c>
      <c r="D1771" s="9" t="s">
        <v>63</v>
      </c>
      <c r="E1771" s="11">
        <v>4.4138014092E10</v>
      </c>
      <c r="F1771" s="12">
        <v>0.048</v>
      </c>
      <c r="G1771" s="12">
        <v>18.0</v>
      </c>
      <c r="H1771" s="12">
        <v>0.234</v>
      </c>
      <c r="I1771" s="10"/>
    </row>
    <row r="1772">
      <c r="A1772" s="7" t="str">
        <f t="shared" si="1"/>
        <v>Nigeria-Africa2002</v>
      </c>
      <c r="B1772" s="8" t="s">
        <v>215</v>
      </c>
      <c r="C1772" s="5" t="s">
        <v>78</v>
      </c>
      <c r="D1772" s="9" t="s">
        <v>64</v>
      </c>
      <c r="E1772" s="11">
        <v>5.911686825E10</v>
      </c>
      <c r="F1772" s="12">
        <v>0.039</v>
      </c>
      <c r="G1772" s="12">
        <v>18.0</v>
      </c>
      <c r="H1772" s="12">
        <v>0.248</v>
      </c>
      <c r="I1772" s="10"/>
    </row>
    <row r="1773">
      <c r="A1773" s="7" t="str">
        <f t="shared" si="1"/>
        <v>Nigeria-Africa2003</v>
      </c>
      <c r="B1773" s="8" t="s">
        <v>215</v>
      </c>
      <c r="C1773" s="5" t="s">
        <v>78</v>
      </c>
      <c r="D1773" s="9" t="s">
        <v>65</v>
      </c>
      <c r="E1773" s="11">
        <v>6.7655840108E10</v>
      </c>
      <c r="F1773" s="12">
        <v>0.075</v>
      </c>
      <c r="G1773" s="12">
        <v>39.0</v>
      </c>
      <c r="H1773" s="12">
        <v>0.207</v>
      </c>
      <c r="I1773" s="10"/>
    </row>
    <row r="1774">
      <c r="A1774" s="7" t="str">
        <f t="shared" si="1"/>
        <v>Nigeria-Africa2004</v>
      </c>
      <c r="B1774" s="8" t="s">
        <v>215</v>
      </c>
      <c r="C1774" s="5" t="s">
        <v>78</v>
      </c>
      <c r="D1774" s="9" t="s">
        <v>66</v>
      </c>
      <c r="E1774" s="11">
        <v>8.7845403978E10</v>
      </c>
      <c r="F1774" s="12">
        <v>0.07</v>
      </c>
      <c r="G1774" s="12">
        <v>45.0</v>
      </c>
      <c r="H1774" s="12">
        <v>0.192</v>
      </c>
      <c r="I1774" s="10"/>
    </row>
    <row r="1775">
      <c r="A1775" s="7" t="str">
        <f t="shared" si="1"/>
        <v>Nigeria-Africa2005</v>
      </c>
      <c r="B1775" s="8" t="s">
        <v>215</v>
      </c>
      <c r="C1775" s="5" t="s">
        <v>78</v>
      </c>
      <c r="D1775" s="9" t="s">
        <v>67</v>
      </c>
      <c r="E1775" s="11">
        <v>1.12E11</v>
      </c>
      <c r="F1775" s="12">
        <v>0.066</v>
      </c>
      <c r="G1775" s="12">
        <v>53.0</v>
      </c>
      <c r="H1775" s="12">
        <v>0.179</v>
      </c>
      <c r="I1775" s="10"/>
    </row>
    <row r="1776">
      <c r="A1776" s="7" t="str">
        <f t="shared" si="1"/>
        <v>Nigeria-Africa2006</v>
      </c>
      <c r="B1776" s="8" t="s">
        <v>215</v>
      </c>
      <c r="C1776" s="5" t="s">
        <v>78</v>
      </c>
      <c r="D1776" s="9" t="s">
        <v>68</v>
      </c>
      <c r="E1776" s="11">
        <v>1.45E11</v>
      </c>
      <c r="F1776" s="12">
        <v>0.057</v>
      </c>
      <c r="G1776" s="12">
        <v>59.0</v>
      </c>
      <c r="H1776" s="12">
        <v>0.169</v>
      </c>
      <c r="I1776" s="10"/>
    </row>
    <row r="1777">
      <c r="A1777" s="7" t="str">
        <f t="shared" si="1"/>
        <v>Nigeria-Africa2007</v>
      </c>
      <c r="B1777" s="8" t="s">
        <v>215</v>
      </c>
      <c r="C1777" s="5" t="s">
        <v>78</v>
      </c>
      <c r="D1777" s="9" t="s">
        <v>69</v>
      </c>
      <c r="E1777" s="11">
        <v>1.66E11</v>
      </c>
      <c r="F1777" s="12">
        <v>0.072</v>
      </c>
      <c r="G1777" s="12">
        <v>81.0</v>
      </c>
      <c r="H1777" s="12">
        <v>0.169</v>
      </c>
      <c r="I1777" s="10"/>
    </row>
    <row r="1778">
      <c r="A1778" s="7" t="str">
        <f t="shared" si="1"/>
        <v>Nigeria-Africa2008</v>
      </c>
      <c r="B1778" s="8" t="s">
        <v>215</v>
      </c>
      <c r="C1778" s="5" t="s">
        <v>78</v>
      </c>
      <c r="D1778" s="9" t="s">
        <v>70</v>
      </c>
      <c r="E1778" s="11">
        <v>2.08E11</v>
      </c>
      <c r="F1778" s="12">
        <v>0.065</v>
      </c>
      <c r="G1778" s="12">
        <v>88.0</v>
      </c>
      <c r="H1778" s="12">
        <v>0.155</v>
      </c>
      <c r="I1778" s="10"/>
    </row>
    <row r="1779">
      <c r="A1779" s="7" t="str">
        <f t="shared" si="1"/>
        <v>Nigeria-Africa2009</v>
      </c>
      <c r="B1779" s="8" t="s">
        <v>215</v>
      </c>
      <c r="C1779" s="5" t="s">
        <v>78</v>
      </c>
      <c r="D1779" s="9" t="s">
        <v>71</v>
      </c>
      <c r="E1779" s="11">
        <v>1.69E11</v>
      </c>
      <c r="F1779" s="12">
        <v>0.068</v>
      </c>
      <c r="G1779" s="12">
        <v>74.0</v>
      </c>
      <c r="H1779" s="12">
        <v>0.184</v>
      </c>
      <c r="I1779" s="10"/>
    </row>
    <row r="1780">
      <c r="A1780" s="7" t="str">
        <f t="shared" si="1"/>
        <v>Nigeria-Africa2010</v>
      </c>
      <c r="B1780" s="8" t="s">
        <v>215</v>
      </c>
      <c r="C1780" s="5" t="s">
        <v>78</v>
      </c>
      <c r="D1780" s="9" t="s">
        <v>72</v>
      </c>
      <c r="E1780" s="11">
        <v>3.69E11</v>
      </c>
      <c r="F1780" s="12">
        <v>0.056</v>
      </c>
      <c r="G1780" s="12">
        <v>80.0</v>
      </c>
      <c r="H1780" s="12">
        <v>0.176</v>
      </c>
      <c r="I1780" s="10"/>
    </row>
    <row r="1781">
      <c r="A1781" s="7" t="str">
        <f t="shared" si="1"/>
        <v>Nigeria-Africa2011</v>
      </c>
      <c r="B1781" s="8" t="s">
        <v>215</v>
      </c>
      <c r="C1781" s="5" t="s">
        <v>78</v>
      </c>
      <c r="D1781" s="9" t="s">
        <v>73</v>
      </c>
      <c r="E1781" s="11">
        <v>4.12E11</v>
      </c>
      <c r="F1781" s="12">
        <v>0.057</v>
      </c>
      <c r="G1781" s="12">
        <v>85.0</v>
      </c>
      <c r="H1781" s="12">
        <v>0.16</v>
      </c>
      <c r="I1781" s="10"/>
    </row>
    <row r="1782">
      <c r="A1782" s="7" t="str">
        <f t="shared" si="1"/>
        <v>Nigeria-Africa2012</v>
      </c>
      <c r="B1782" s="8" t="s">
        <v>215</v>
      </c>
      <c r="C1782" s="5" t="s">
        <v>78</v>
      </c>
      <c r="D1782" s="9" t="s">
        <v>74</v>
      </c>
      <c r="E1782" s="11">
        <v>4.63E11</v>
      </c>
      <c r="F1782" s="12">
        <v>0.061</v>
      </c>
      <c r="G1782" s="12">
        <v>94.0</v>
      </c>
      <c r="H1782" s="12">
        <v>0.168</v>
      </c>
      <c r="I1782" s="10"/>
    </row>
    <row r="1783">
      <c r="A1783" s="7" t="str">
        <f t="shared" si="1"/>
        <v>North Korea-Asia2000</v>
      </c>
      <c r="B1783" s="8" t="s">
        <v>216</v>
      </c>
      <c r="C1783" s="5" t="s">
        <v>61</v>
      </c>
      <c r="D1783" s="9" t="s">
        <v>62</v>
      </c>
      <c r="E1783" s="8"/>
      <c r="F1783" s="10">
        <f t="shared" ref="F1783:F1795" si="75">if(AND(C2=C3,D2=D2+1,ISBLANK(F3)),F2,F3)</f>
        <v>0.089</v>
      </c>
      <c r="G1783" s="10">
        <f t="shared" ref="G1783:G1795" si="76">if(AND(C2=C3,D2=D2+1,ISBLANK(G3)),G2,G3)</f>
        <v>14</v>
      </c>
      <c r="H1783" s="10">
        <f t="shared" ref="H1783:H1795" si="77">if(AND(C2=C3,D2=D2+1,ISBLANK(H3)),H2,H3)</f>
        <v>0.18</v>
      </c>
      <c r="I1783" s="10"/>
    </row>
    <row r="1784">
      <c r="A1784" s="7" t="str">
        <f t="shared" si="1"/>
        <v>North Korea-Asia2001</v>
      </c>
      <c r="B1784" s="8" t="s">
        <v>216</v>
      </c>
      <c r="C1784" s="5" t="s">
        <v>61</v>
      </c>
      <c r="D1784" s="9" t="s">
        <v>63</v>
      </c>
      <c r="E1784" s="8"/>
      <c r="F1784" s="10">
        <f t="shared" si="75"/>
        <v>0.089</v>
      </c>
      <c r="G1784" s="10">
        <f t="shared" si="76"/>
        <v>14</v>
      </c>
      <c r="H1784" s="10">
        <f t="shared" si="77"/>
        <v>0.18</v>
      </c>
      <c r="I1784" s="10"/>
    </row>
    <row r="1785">
      <c r="A1785" s="7" t="str">
        <f t="shared" si="1"/>
        <v>North Korea-Asia2002</v>
      </c>
      <c r="B1785" s="8" t="s">
        <v>216</v>
      </c>
      <c r="C1785" s="5" t="s">
        <v>61</v>
      </c>
      <c r="D1785" s="9" t="s">
        <v>64</v>
      </c>
      <c r="E1785" s="8"/>
      <c r="F1785" s="10">
        <f t="shared" si="75"/>
        <v>0.1</v>
      </c>
      <c r="G1785" s="10">
        <f t="shared" si="76"/>
        <v>18</v>
      </c>
      <c r="H1785" s="10">
        <f t="shared" si="77"/>
        <v>0.18</v>
      </c>
      <c r="I1785" s="10"/>
    </row>
    <row r="1786">
      <c r="A1786" s="7" t="str">
        <f t="shared" si="1"/>
        <v>North Korea-Asia2003</v>
      </c>
      <c r="B1786" s="8" t="s">
        <v>216</v>
      </c>
      <c r="C1786" s="5" t="s">
        <v>61</v>
      </c>
      <c r="D1786" s="9" t="s">
        <v>65</v>
      </c>
      <c r="E1786" s="8"/>
      <c r="F1786" s="10">
        <f t="shared" si="75"/>
        <v>0.098</v>
      </c>
      <c r="G1786" s="10">
        <f t="shared" si="76"/>
        <v>19</v>
      </c>
      <c r="H1786" s="10">
        <f t="shared" si="77"/>
        <v>0.18</v>
      </c>
      <c r="I1786" s="10"/>
    </row>
    <row r="1787">
      <c r="A1787" s="7" t="str">
        <f t="shared" si="1"/>
        <v>North Korea-Asia2004</v>
      </c>
      <c r="B1787" s="8" t="s">
        <v>216</v>
      </c>
      <c r="C1787" s="5" t="s">
        <v>61</v>
      </c>
      <c r="D1787" s="9" t="s">
        <v>66</v>
      </c>
      <c r="E1787" s="8"/>
      <c r="F1787" s="10">
        <f t="shared" si="75"/>
        <v>0.092</v>
      </c>
      <c r="G1787" s="10">
        <f t="shared" si="76"/>
        <v>21</v>
      </c>
      <c r="H1787" s="10">
        <f t="shared" si="77"/>
        <v>0.18</v>
      </c>
      <c r="I1787" s="10"/>
    </row>
    <row r="1788">
      <c r="A1788" s="7" t="str">
        <f t="shared" si="1"/>
        <v>North Korea-Asia2005</v>
      </c>
      <c r="B1788" s="8" t="s">
        <v>216</v>
      </c>
      <c r="C1788" s="5" t="s">
        <v>61</v>
      </c>
      <c r="D1788" s="9" t="s">
        <v>67</v>
      </c>
      <c r="E1788" s="8"/>
      <c r="F1788" s="10">
        <f t="shared" si="75"/>
        <v>0.091</v>
      </c>
      <c r="G1788" s="10">
        <f t="shared" si="76"/>
        <v>23</v>
      </c>
      <c r="H1788" s="10">
        <f t="shared" si="77"/>
        <v>0.18</v>
      </c>
      <c r="I1788" s="10"/>
    </row>
    <row r="1789">
      <c r="A1789" s="7" t="str">
        <f t="shared" si="1"/>
        <v>North Korea-Asia2006</v>
      </c>
      <c r="B1789" s="8" t="s">
        <v>216</v>
      </c>
      <c r="C1789" s="5" t="s">
        <v>61</v>
      </c>
      <c r="D1789" s="9" t="s">
        <v>68</v>
      </c>
      <c r="E1789" s="8"/>
      <c r="F1789" s="10">
        <f t="shared" si="75"/>
        <v>0.1</v>
      </c>
      <c r="G1789" s="10">
        <f t="shared" si="76"/>
        <v>30</v>
      </c>
      <c r="H1789" s="10">
        <f t="shared" si="77"/>
        <v>0.181</v>
      </c>
      <c r="I1789" s="10"/>
    </row>
    <row r="1790">
      <c r="A1790" s="7" t="str">
        <f t="shared" si="1"/>
        <v>North Korea-Asia2007</v>
      </c>
      <c r="B1790" s="8" t="s">
        <v>216</v>
      </c>
      <c r="C1790" s="5" t="s">
        <v>61</v>
      </c>
      <c r="D1790" s="9" t="s">
        <v>69</v>
      </c>
      <c r="E1790" s="8"/>
      <c r="F1790" s="10">
        <f t="shared" si="75"/>
        <v>0.097</v>
      </c>
      <c r="G1790" s="10">
        <f t="shared" si="76"/>
        <v>35</v>
      </c>
      <c r="H1790" s="10">
        <f t="shared" si="77"/>
        <v>0.149</v>
      </c>
      <c r="I1790" s="10"/>
    </row>
    <row r="1791">
      <c r="A1791" s="7" t="str">
        <f t="shared" si="1"/>
        <v>North Korea-Asia2008</v>
      </c>
      <c r="B1791" s="8" t="s">
        <v>216</v>
      </c>
      <c r="C1791" s="5" t="s">
        <v>61</v>
      </c>
      <c r="D1791" s="9" t="s">
        <v>70</v>
      </c>
      <c r="E1791" s="8"/>
      <c r="F1791" s="10">
        <f t="shared" si="75"/>
        <v>0.087</v>
      </c>
      <c r="G1791" s="10">
        <f t="shared" si="76"/>
        <v>35</v>
      </c>
      <c r="H1791" s="10">
        <f t="shared" si="77"/>
        <v>0.15</v>
      </c>
      <c r="I1791" s="10"/>
    </row>
    <row r="1792">
      <c r="A1792" s="7" t="str">
        <f t="shared" si="1"/>
        <v>North Korea-Asia2009</v>
      </c>
      <c r="B1792" s="8" t="s">
        <v>216</v>
      </c>
      <c r="C1792" s="5" t="s">
        <v>61</v>
      </c>
      <c r="D1792" s="9" t="s">
        <v>71</v>
      </c>
      <c r="E1792" s="8"/>
      <c r="F1792" s="10">
        <f t="shared" si="75"/>
        <v>0.087</v>
      </c>
      <c r="G1792" s="10">
        <f t="shared" si="76"/>
        <v>43</v>
      </c>
      <c r="H1792" s="10">
        <f t="shared" si="77"/>
        <v>0.157</v>
      </c>
      <c r="I1792" s="10"/>
    </row>
    <row r="1793">
      <c r="A1793" s="7" t="str">
        <f t="shared" si="1"/>
        <v>North Korea-Asia2010</v>
      </c>
      <c r="B1793" s="8" t="s">
        <v>216</v>
      </c>
      <c r="C1793" s="5" t="s">
        <v>61</v>
      </c>
      <c r="D1793" s="9" t="s">
        <v>72</v>
      </c>
      <c r="E1793" s="8"/>
      <c r="F1793" s="10">
        <f t="shared" si="75"/>
        <v>0.084</v>
      </c>
      <c r="G1793" s="10">
        <f t="shared" si="76"/>
        <v>48</v>
      </c>
      <c r="H1793" s="10">
        <f t="shared" si="77"/>
        <v>0.151</v>
      </c>
      <c r="I1793" s="10"/>
    </row>
    <row r="1794">
      <c r="A1794" s="7" t="str">
        <f t="shared" si="1"/>
        <v>North Korea-Asia2011</v>
      </c>
      <c r="B1794" s="8" t="s">
        <v>216</v>
      </c>
      <c r="C1794" s="5" t="s">
        <v>61</v>
      </c>
      <c r="D1794" s="9" t="s">
        <v>73</v>
      </c>
      <c r="E1794" s="8"/>
      <c r="F1794" s="10">
        <f t="shared" si="75"/>
        <v>0.086</v>
      </c>
      <c r="G1794" s="10">
        <f t="shared" si="76"/>
        <v>51</v>
      </c>
      <c r="H1794" s="10">
        <f t="shared" si="77"/>
        <v>0.15</v>
      </c>
      <c r="I1794" s="10"/>
    </row>
    <row r="1795">
      <c r="A1795" s="7" t="str">
        <f t="shared" si="1"/>
        <v>North Korea-Asia2012</v>
      </c>
      <c r="B1795" s="8" t="s">
        <v>216</v>
      </c>
      <c r="C1795" s="5" t="s">
        <v>61</v>
      </c>
      <c r="D1795" s="9" t="s">
        <v>74</v>
      </c>
      <c r="E1795" s="8"/>
      <c r="F1795" s="10">
        <f t="shared" si="75"/>
        <v>0.064</v>
      </c>
      <c r="G1795" s="10">
        <f t="shared" si="76"/>
        <v>70</v>
      </c>
      <c r="H1795" s="10">
        <f t="shared" si="77"/>
        <v>0.221</v>
      </c>
      <c r="I1795" s="10"/>
    </row>
    <row r="1796">
      <c r="A1796" s="7" t="str">
        <f t="shared" si="1"/>
        <v>North Macedonia-Europe2000</v>
      </c>
      <c r="B1796" s="8" t="s">
        <v>217</v>
      </c>
      <c r="C1796" s="5" t="s">
        <v>76</v>
      </c>
      <c r="D1796" s="9" t="s">
        <v>62</v>
      </c>
      <c r="E1796" s="11">
        <v>3.586883989E9</v>
      </c>
      <c r="F1796" s="12">
        <v>0.087</v>
      </c>
      <c r="G1796" s="12">
        <v>153.0</v>
      </c>
      <c r="H1796" s="12">
        <v>0.189</v>
      </c>
      <c r="I1796" s="10"/>
    </row>
    <row r="1797">
      <c r="A1797" s="7" t="str">
        <f t="shared" si="1"/>
        <v>North Macedonia-Europe2001</v>
      </c>
      <c r="B1797" s="8" t="s">
        <v>217</v>
      </c>
      <c r="C1797" s="5" t="s">
        <v>76</v>
      </c>
      <c r="D1797" s="9" t="s">
        <v>63</v>
      </c>
      <c r="E1797" s="11">
        <v>3.436961385E9</v>
      </c>
      <c r="F1797" s="12">
        <v>0.085</v>
      </c>
      <c r="G1797" s="12">
        <v>141.0</v>
      </c>
      <c r="H1797" s="12">
        <v>0.194</v>
      </c>
      <c r="I1797" s="10"/>
    </row>
    <row r="1798">
      <c r="A1798" s="7" t="str">
        <f t="shared" si="1"/>
        <v>North Macedonia-Europe2002</v>
      </c>
      <c r="B1798" s="8" t="s">
        <v>217</v>
      </c>
      <c r="C1798" s="5" t="s">
        <v>76</v>
      </c>
      <c r="D1798" s="9" t="s">
        <v>64</v>
      </c>
      <c r="E1798" s="11">
        <v>3.791306758E9</v>
      </c>
      <c r="F1798" s="12">
        <v>0.093</v>
      </c>
      <c r="G1798" s="12">
        <v>170.0</v>
      </c>
      <c r="H1798" s="12">
        <v>0.184</v>
      </c>
      <c r="I1798" s="10"/>
    </row>
    <row r="1799">
      <c r="A1799" s="7" t="str">
        <f t="shared" si="1"/>
        <v>North Macedonia-Europe2003</v>
      </c>
      <c r="B1799" s="8" t="s">
        <v>217</v>
      </c>
      <c r="C1799" s="5" t="s">
        <v>76</v>
      </c>
      <c r="D1799" s="9" t="s">
        <v>65</v>
      </c>
      <c r="E1799" s="11">
        <v>4.756221629E9</v>
      </c>
      <c r="F1799" s="12">
        <v>0.093</v>
      </c>
      <c r="G1799" s="12">
        <v>212.0</v>
      </c>
      <c r="H1799" s="12">
        <v>0.16</v>
      </c>
      <c r="I1799" s="10"/>
    </row>
    <row r="1800">
      <c r="A1800" s="7" t="str">
        <f t="shared" si="1"/>
        <v>North Macedonia-Europe2004</v>
      </c>
      <c r="B1800" s="8" t="s">
        <v>217</v>
      </c>
      <c r="C1800" s="5" t="s">
        <v>76</v>
      </c>
      <c r="D1800" s="9" t="s">
        <v>66</v>
      </c>
      <c r="E1800" s="11">
        <v>5.514253043E9</v>
      </c>
      <c r="F1800" s="12">
        <v>0.087</v>
      </c>
      <c r="G1800" s="12">
        <v>230.0</v>
      </c>
      <c r="H1800" s="12">
        <v>0.124</v>
      </c>
      <c r="I1800" s="10"/>
    </row>
    <row r="1801">
      <c r="A1801" s="7" t="str">
        <f t="shared" si="1"/>
        <v>North Macedonia-Europe2005</v>
      </c>
      <c r="B1801" s="8" t="s">
        <v>217</v>
      </c>
      <c r="C1801" s="5" t="s">
        <v>76</v>
      </c>
      <c r="D1801" s="9" t="s">
        <v>67</v>
      </c>
      <c r="E1801" s="11">
        <v>5.98580906E9</v>
      </c>
      <c r="F1801" s="12">
        <v>0.081</v>
      </c>
      <c r="G1801" s="12">
        <v>231.0</v>
      </c>
      <c r="H1801" s="12">
        <v>0.121</v>
      </c>
      <c r="I1801" s="10"/>
    </row>
    <row r="1802">
      <c r="A1802" s="7" t="str">
        <f t="shared" si="1"/>
        <v>North Macedonia-Europe2006</v>
      </c>
      <c r="B1802" s="8" t="s">
        <v>217</v>
      </c>
      <c r="C1802" s="5" t="s">
        <v>76</v>
      </c>
      <c r="D1802" s="9" t="s">
        <v>68</v>
      </c>
      <c r="E1802" s="11">
        <v>6.5605469E9</v>
      </c>
      <c r="F1802" s="12">
        <v>0.078</v>
      </c>
      <c r="G1802" s="12">
        <v>246.0</v>
      </c>
      <c r="H1802" s="12">
        <v>0.113</v>
      </c>
      <c r="I1802" s="10"/>
    </row>
    <row r="1803">
      <c r="A1803" s="7" t="str">
        <f t="shared" si="1"/>
        <v>North Macedonia-Europe2007</v>
      </c>
      <c r="B1803" s="8" t="s">
        <v>217</v>
      </c>
      <c r="C1803" s="5" t="s">
        <v>76</v>
      </c>
      <c r="D1803" s="9" t="s">
        <v>69</v>
      </c>
      <c r="E1803" s="11">
        <v>8.15982562E9</v>
      </c>
      <c r="F1803" s="12">
        <v>0.07</v>
      </c>
      <c r="G1803" s="12">
        <v>272.0</v>
      </c>
      <c r="H1803" s="12">
        <v>0.102</v>
      </c>
      <c r="I1803" s="10"/>
    </row>
    <row r="1804">
      <c r="A1804" s="7" t="str">
        <f t="shared" si="1"/>
        <v>North Macedonia-Europe2008</v>
      </c>
      <c r="B1804" s="8" t="s">
        <v>217</v>
      </c>
      <c r="C1804" s="5" t="s">
        <v>76</v>
      </c>
      <c r="D1804" s="9" t="s">
        <v>70</v>
      </c>
      <c r="E1804" s="11">
        <v>9.834034351E9</v>
      </c>
      <c r="F1804" s="12">
        <v>0.069</v>
      </c>
      <c r="G1804" s="12">
        <v>325.0</v>
      </c>
      <c r="H1804" s="12">
        <v>0.097</v>
      </c>
      <c r="I1804" s="10"/>
    </row>
    <row r="1805">
      <c r="A1805" s="7" t="str">
        <f t="shared" si="1"/>
        <v>North Macedonia-Europe2009</v>
      </c>
      <c r="B1805" s="8" t="s">
        <v>217</v>
      </c>
      <c r="C1805" s="5" t="s">
        <v>76</v>
      </c>
      <c r="D1805" s="9" t="s">
        <v>71</v>
      </c>
      <c r="E1805" s="11">
        <v>9.313573965E9</v>
      </c>
      <c r="F1805" s="12">
        <v>0.069</v>
      </c>
      <c r="G1805" s="12">
        <v>306.0</v>
      </c>
      <c r="H1805" s="12">
        <v>0.101</v>
      </c>
      <c r="I1805" s="10"/>
    </row>
    <row r="1806">
      <c r="A1806" s="7" t="str">
        <f t="shared" si="1"/>
        <v>North Macedonia-Europe2010</v>
      </c>
      <c r="B1806" s="8" t="s">
        <v>217</v>
      </c>
      <c r="C1806" s="5" t="s">
        <v>76</v>
      </c>
      <c r="D1806" s="9" t="s">
        <v>72</v>
      </c>
      <c r="E1806" s="11">
        <v>9.338674078E9</v>
      </c>
      <c r="F1806" s="12">
        <v>0.07</v>
      </c>
      <c r="G1806" s="12">
        <v>309.0</v>
      </c>
      <c r="H1806" s="12">
        <v>0.095</v>
      </c>
      <c r="I1806" s="10"/>
    </row>
    <row r="1807">
      <c r="A1807" s="7" t="str">
        <f t="shared" si="1"/>
        <v>North Macedonia-Europe2011</v>
      </c>
      <c r="B1807" s="8" t="s">
        <v>217</v>
      </c>
      <c r="C1807" s="5" t="s">
        <v>76</v>
      </c>
      <c r="D1807" s="9" t="s">
        <v>73</v>
      </c>
      <c r="E1807" s="11">
        <v>1.0395222334E10</v>
      </c>
      <c r="F1807" s="12">
        <v>0.069</v>
      </c>
      <c r="G1807" s="12">
        <v>344.0</v>
      </c>
      <c r="H1807" s="12">
        <v>0.089</v>
      </c>
      <c r="I1807" s="10"/>
    </row>
    <row r="1808">
      <c r="A1808" s="7" t="str">
        <f t="shared" si="1"/>
        <v>North Macedonia-Europe2012</v>
      </c>
      <c r="B1808" s="8" t="s">
        <v>217</v>
      </c>
      <c r="C1808" s="5" t="s">
        <v>76</v>
      </c>
      <c r="D1808" s="9" t="s">
        <v>74</v>
      </c>
      <c r="E1808" s="11">
        <v>9.576482628E9</v>
      </c>
      <c r="F1808" s="12">
        <v>0.071</v>
      </c>
      <c r="G1808" s="12">
        <v>327.0</v>
      </c>
      <c r="H1808" s="12">
        <v>0.085</v>
      </c>
      <c r="I1808" s="10"/>
    </row>
    <row r="1809">
      <c r="A1809" s="7" t="str">
        <f t="shared" si="1"/>
        <v>Norway-Europe2000</v>
      </c>
      <c r="B1809" s="8" t="s">
        <v>218</v>
      </c>
      <c r="C1809" s="5" t="s">
        <v>76</v>
      </c>
      <c r="D1809" s="9" t="s">
        <v>62</v>
      </c>
      <c r="E1809" s="11">
        <v>1.68E11</v>
      </c>
      <c r="F1809" s="12">
        <v>0.091</v>
      </c>
      <c r="G1809" s="12">
        <v>3432.0</v>
      </c>
      <c r="H1809" s="12">
        <v>0.089</v>
      </c>
      <c r="I1809" s="10"/>
    </row>
    <row r="1810">
      <c r="A1810" s="7" t="str">
        <f t="shared" si="1"/>
        <v>Norway-Europe2001</v>
      </c>
      <c r="B1810" s="8" t="s">
        <v>218</v>
      </c>
      <c r="C1810" s="5" t="s">
        <v>76</v>
      </c>
      <c r="D1810" s="9" t="s">
        <v>63</v>
      </c>
      <c r="E1810" s="11">
        <v>1.71E11</v>
      </c>
      <c r="F1810" s="12">
        <v>0.098</v>
      </c>
      <c r="G1810" s="12">
        <v>3705.0</v>
      </c>
      <c r="H1810" s="12">
        <v>0.087</v>
      </c>
      <c r="I1810" s="10"/>
    </row>
    <row r="1811">
      <c r="A1811" s="7" t="str">
        <f t="shared" si="1"/>
        <v>Norway-Europe2002</v>
      </c>
      <c r="B1811" s="8" t="s">
        <v>218</v>
      </c>
      <c r="C1811" s="5" t="s">
        <v>76</v>
      </c>
      <c r="D1811" s="9" t="s">
        <v>64</v>
      </c>
      <c r="E1811" s="11">
        <v>1.92E11</v>
      </c>
      <c r="F1811" s="12">
        <v>0.104</v>
      </c>
      <c r="G1811" s="12">
        <v>4418.0</v>
      </c>
      <c r="H1811" s="12">
        <v>0.087</v>
      </c>
      <c r="I1811" s="10"/>
    </row>
    <row r="1812">
      <c r="A1812" s="7" t="str">
        <f t="shared" si="1"/>
        <v>Norway-Europe2003</v>
      </c>
      <c r="B1812" s="8" t="s">
        <v>218</v>
      </c>
      <c r="C1812" s="5" t="s">
        <v>76</v>
      </c>
      <c r="D1812" s="9" t="s">
        <v>65</v>
      </c>
      <c r="E1812" s="11">
        <v>2.25E11</v>
      </c>
      <c r="F1812" s="12">
        <v>0.106</v>
      </c>
      <c r="G1812" s="12">
        <v>5220.0</v>
      </c>
      <c r="H1812" s="12">
        <v>0.047</v>
      </c>
      <c r="I1812" s="10"/>
    </row>
    <row r="1813">
      <c r="A1813" s="7" t="str">
        <f t="shared" si="1"/>
        <v>Norway-Europe2004</v>
      </c>
      <c r="B1813" s="8" t="s">
        <v>218</v>
      </c>
      <c r="C1813" s="5" t="s">
        <v>76</v>
      </c>
      <c r="D1813" s="9" t="s">
        <v>66</v>
      </c>
      <c r="E1813" s="11">
        <v>2.6E11</v>
      </c>
      <c r="F1813" s="12">
        <v>0.101</v>
      </c>
      <c r="G1813" s="12">
        <v>5733.0</v>
      </c>
      <c r="H1813" s="12">
        <v>0.04</v>
      </c>
      <c r="I1813" s="10"/>
    </row>
    <row r="1814">
      <c r="A1814" s="7" t="str">
        <f t="shared" si="1"/>
        <v>Norway-Europe2005</v>
      </c>
      <c r="B1814" s="8" t="s">
        <v>218</v>
      </c>
      <c r="C1814" s="5" t="s">
        <v>76</v>
      </c>
      <c r="D1814" s="9" t="s">
        <v>67</v>
      </c>
      <c r="E1814" s="11">
        <v>3.04E11</v>
      </c>
      <c r="F1814" s="12">
        <v>0.095</v>
      </c>
      <c r="G1814" s="12">
        <v>6293.0</v>
      </c>
      <c r="H1814" s="12">
        <v>0.04</v>
      </c>
      <c r="I1814" s="10"/>
    </row>
    <row r="1815">
      <c r="A1815" s="7" t="str">
        <f t="shared" si="1"/>
        <v>Norway-Europe2006</v>
      </c>
      <c r="B1815" s="8" t="s">
        <v>218</v>
      </c>
      <c r="C1815" s="5" t="s">
        <v>76</v>
      </c>
      <c r="D1815" s="9" t="s">
        <v>68</v>
      </c>
      <c r="E1815" s="11">
        <v>3.4E11</v>
      </c>
      <c r="F1815" s="12">
        <v>0.092</v>
      </c>
      <c r="G1815" s="12">
        <v>6778.0</v>
      </c>
      <c r="H1815" s="12">
        <v>0.047</v>
      </c>
      <c r="I1815" s="10"/>
    </row>
    <row r="1816">
      <c r="A1816" s="7" t="str">
        <f t="shared" si="1"/>
        <v>Norway-Europe2007</v>
      </c>
      <c r="B1816" s="8" t="s">
        <v>218</v>
      </c>
      <c r="C1816" s="5" t="s">
        <v>76</v>
      </c>
      <c r="D1816" s="9" t="s">
        <v>69</v>
      </c>
      <c r="E1816" s="11">
        <v>3.93E11</v>
      </c>
      <c r="F1816" s="12">
        <v>0.095</v>
      </c>
      <c r="G1816" s="12">
        <v>7978.0</v>
      </c>
      <c r="H1816" s="12">
        <v>0.066</v>
      </c>
      <c r="I1816" s="10"/>
    </row>
    <row r="1817">
      <c r="A1817" s="7" t="str">
        <f t="shared" si="1"/>
        <v>Norway-Europe2008</v>
      </c>
      <c r="B1817" s="8" t="s">
        <v>218</v>
      </c>
      <c r="C1817" s="5" t="s">
        <v>76</v>
      </c>
      <c r="D1817" s="9" t="s">
        <v>70</v>
      </c>
      <c r="E1817" s="11">
        <v>4.54E11</v>
      </c>
      <c r="F1817" s="12">
        <v>0.09</v>
      </c>
      <c r="G1817" s="12">
        <v>8626.0</v>
      </c>
      <c r="H1817" s="12">
        <v>0.073</v>
      </c>
      <c r="I1817" s="10"/>
    </row>
    <row r="1818">
      <c r="A1818" s="7" t="str">
        <f t="shared" si="1"/>
        <v>Norway-Europe2009</v>
      </c>
      <c r="B1818" s="8" t="s">
        <v>218</v>
      </c>
      <c r="C1818" s="5" t="s">
        <v>76</v>
      </c>
      <c r="D1818" s="9" t="s">
        <v>71</v>
      </c>
      <c r="E1818" s="11">
        <v>3.79E11</v>
      </c>
      <c r="F1818" s="12">
        <v>0.101</v>
      </c>
      <c r="G1818" s="12">
        <v>7944.0</v>
      </c>
      <c r="H1818" s="12">
        <v>0.043</v>
      </c>
      <c r="I1818" s="10"/>
    </row>
    <row r="1819">
      <c r="A1819" s="7" t="str">
        <f t="shared" si="1"/>
        <v>Norway-Europe2010</v>
      </c>
      <c r="B1819" s="8" t="s">
        <v>218</v>
      </c>
      <c r="C1819" s="5" t="s">
        <v>76</v>
      </c>
      <c r="D1819" s="9" t="s">
        <v>72</v>
      </c>
      <c r="E1819" s="11">
        <v>4.21E11</v>
      </c>
      <c r="F1819" s="12">
        <v>0.1</v>
      </c>
      <c r="G1819" s="12">
        <v>8694.0</v>
      </c>
      <c r="H1819" s="10">
        <f t="shared" ref="H1819:H1822" si="78">if(AND(C2=C3,D2=D2+1,ISBLANK(H3)),H2,H3)</f>
        <v>0.18</v>
      </c>
      <c r="I1819" s="10"/>
    </row>
    <row r="1820">
      <c r="A1820" s="7" t="str">
        <f t="shared" si="1"/>
        <v>Norway-Europe2011</v>
      </c>
      <c r="B1820" s="8" t="s">
        <v>218</v>
      </c>
      <c r="C1820" s="5" t="s">
        <v>76</v>
      </c>
      <c r="D1820" s="9" t="s">
        <v>73</v>
      </c>
      <c r="E1820" s="11">
        <v>4.91E11</v>
      </c>
      <c r="F1820" s="12">
        <v>0.099</v>
      </c>
      <c r="G1820" s="12">
        <v>9908.0</v>
      </c>
      <c r="H1820" s="10">
        <f t="shared" si="78"/>
        <v>0.18</v>
      </c>
      <c r="I1820" s="10"/>
    </row>
    <row r="1821">
      <c r="A1821" s="7" t="str">
        <f t="shared" si="1"/>
        <v>Norway-Europe2012</v>
      </c>
      <c r="B1821" s="8" t="s">
        <v>218</v>
      </c>
      <c r="C1821" s="5" t="s">
        <v>76</v>
      </c>
      <c r="D1821" s="9" t="s">
        <v>74</v>
      </c>
      <c r="E1821" s="11">
        <v>5.0E11</v>
      </c>
      <c r="F1821" s="12">
        <v>0.09</v>
      </c>
      <c r="G1821" s="12">
        <v>9055.0</v>
      </c>
      <c r="H1821" s="10">
        <f t="shared" si="78"/>
        <v>0.18</v>
      </c>
      <c r="I1821" s="10"/>
    </row>
    <row r="1822">
      <c r="A1822" s="7" t="str">
        <f t="shared" si="1"/>
        <v>Oman-Middle East2000</v>
      </c>
      <c r="B1822" s="8" t="s">
        <v>219</v>
      </c>
      <c r="C1822" s="5" t="s">
        <v>93</v>
      </c>
      <c r="D1822" s="9" t="s">
        <v>62</v>
      </c>
      <c r="E1822" s="11">
        <v>1.986788055E10</v>
      </c>
      <c r="F1822" s="12">
        <v>0.031</v>
      </c>
      <c r="G1822" s="12">
        <v>264.0</v>
      </c>
      <c r="H1822" s="10">
        <f t="shared" si="78"/>
        <v>0.18</v>
      </c>
      <c r="I1822" s="10"/>
    </row>
    <row r="1823">
      <c r="A1823" s="7" t="str">
        <f t="shared" si="1"/>
        <v>Oman-Middle East2001</v>
      </c>
      <c r="B1823" s="8" t="s">
        <v>219</v>
      </c>
      <c r="C1823" s="5" t="s">
        <v>93</v>
      </c>
      <c r="D1823" s="9" t="s">
        <v>63</v>
      </c>
      <c r="E1823" s="11">
        <v>1.9949284975E10</v>
      </c>
      <c r="F1823" s="12">
        <v>0.031</v>
      </c>
      <c r="G1823" s="12">
        <v>263.0</v>
      </c>
      <c r="H1823" s="12">
        <v>0.092</v>
      </c>
      <c r="I1823" s="10"/>
    </row>
    <row r="1824">
      <c r="A1824" s="7" t="str">
        <f t="shared" si="1"/>
        <v>Oman-Middle East2002</v>
      </c>
      <c r="B1824" s="8" t="s">
        <v>219</v>
      </c>
      <c r="C1824" s="5" t="s">
        <v>93</v>
      </c>
      <c r="D1824" s="9" t="s">
        <v>64</v>
      </c>
      <c r="E1824" s="11">
        <v>2.0049414986E10</v>
      </c>
      <c r="F1824" s="12">
        <v>0.032</v>
      </c>
      <c r="G1824" s="12">
        <v>278.0</v>
      </c>
      <c r="H1824" s="12">
        <v>0.085</v>
      </c>
      <c r="I1824" s="10"/>
    </row>
    <row r="1825">
      <c r="A1825" s="7" t="str">
        <f t="shared" si="1"/>
        <v>Oman-Middle East2003</v>
      </c>
      <c r="B1825" s="8" t="s">
        <v>219</v>
      </c>
      <c r="C1825" s="5" t="s">
        <v>93</v>
      </c>
      <c r="D1825" s="9" t="s">
        <v>65</v>
      </c>
      <c r="E1825" s="11">
        <v>2.1542262852E10</v>
      </c>
      <c r="F1825" s="12">
        <v>0.032</v>
      </c>
      <c r="G1825" s="12">
        <v>294.0</v>
      </c>
      <c r="H1825" s="12">
        <v>0.082</v>
      </c>
      <c r="I1825" s="10"/>
    </row>
    <row r="1826">
      <c r="A1826" s="7" t="str">
        <f t="shared" si="1"/>
        <v>Oman-Middle East2004</v>
      </c>
      <c r="B1826" s="8" t="s">
        <v>219</v>
      </c>
      <c r="C1826" s="5" t="s">
        <v>93</v>
      </c>
      <c r="D1826" s="9" t="s">
        <v>66</v>
      </c>
      <c r="E1826" s="11">
        <v>2.467360228E10</v>
      </c>
      <c r="F1826" s="12">
        <v>0.03</v>
      </c>
      <c r="G1826" s="12">
        <v>310.0</v>
      </c>
      <c r="H1826" s="12">
        <v>0.076</v>
      </c>
      <c r="I1826" s="10"/>
    </row>
    <row r="1827">
      <c r="A1827" s="7" t="str">
        <f t="shared" si="1"/>
        <v>Oman-Middle East2005</v>
      </c>
      <c r="B1827" s="8" t="s">
        <v>219</v>
      </c>
      <c r="C1827" s="5" t="s">
        <v>93</v>
      </c>
      <c r="D1827" s="9" t="s">
        <v>67</v>
      </c>
      <c r="E1827" s="11">
        <v>3.0905071771E10</v>
      </c>
      <c r="F1827" s="12">
        <v>0.026</v>
      </c>
      <c r="G1827" s="12">
        <v>331.0</v>
      </c>
      <c r="H1827" s="12">
        <v>0.071</v>
      </c>
      <c r="I1827" s="10"/>
    </row>
    <row r="1828">
      <c r="A1828" s="7" t="str">
        <f t="shared" si="1"/>
        <v>Oman-Middle East2006</v>
      </c>
      <c r="B1828" s="8" t="s">
        <v>219</v>
      </c>
      <c r="C1828" s="5" t="s">
        <v>93</v>
      </c>
      <c r="D1828" s="9" t="s">
        <v>68</v>
      </c>
      <c r="E1828" s="11">
        <v>3.6803641389E10</v>
      </c>
      <c r="F1828" s="12">
        <v>0.023</v>
      </c>
      <c r="G1828" s="12">
        <v>346.0</v>
      </c>
      <c r="H1828" s="12">
        <v>0.074</v>
      </c>
      <c r="I1828" s="10"/>
    </row>
    <row r="1829">
      <c r="A1829" s="7" t="str">
        <f t="shared" si="1"/>
        <v>Oman-Middle East2007</v>
      </c>
      <c r="B1829" s="8" t="s">
        <v>219</v>
      </c>
      <c r="C1829" s="5" t="s">
        <v>93</v>
      </c>
      <c r="D1829" s="9" t="s">
        <v>69</v>
      </c>
      <c r="E1829" s="11">
        <v>4.1901170689E10</v>
      </c>
      <c r="F1829" s="12">
        <v>0.025</v>
      </c>
      <c r="G1829" s="12">
        <v>403.0</v>
      </c>
      <c r="H1829" s="12">
        <v>0.073</v>
      </c>
      <c r="I1829" s="10"/>
    </row>
    <row r="1830">
      <c r="A1830" s="7" t="str">
        <f t="shared" si="1"/>
        <v>Oman-Middle East2008</v>
      </c>
      <c r="B1830" s="8" t="s">
        <v>219</v>
      </c>
      <c r="C1830" s="5" t="s">
        <v>93</v>
      </c>
      <c r="D1830" s="9" t="s">
        <v>70</v>
      </c>
      <c r="E1830" s="11">
        <v>6.0743823637E10</v>
      </c>
      <c r="F1830" s="12">
        <v>0.021</v>
      </c>
      <c r="G1830" s="12">
        <v>473.0</v>
      </c>
      <c r="H1830" s="12">
        <v>0.071</v>
      </c>
      <c r="I1830" s="10"/>
    </row>
    <row r="1831">
      <c r="A1831" s="7" t="str">
        <f t="shared" si="1"/>
        <v>Oman-Middle East2009</v>
      </c>
      <c r="B1831" s="8" t="s">
        <v>219</v>
      </c>
      <c r="C1831" s="5" t="s">
        <v>93</v>
      </c>
      <c r="D1831" s="9" t="s">
        <v>71</v>
      </c>
      <c r="E1831" s="11">
        <v>4.8242913263E10</v>
      </c>
      <c r="F1831" s="12">
        <v>0.03</v>
      </c>
      <c r="G1831" s="12">
        <v>511.0</v>
      </c>
      <c r="H1831" s="12">
        <v>0.074</v>
      </c>
      <c r="I1831" s="10"/>
    </row>
    <row r="1832">
      <c r="A1832" s="7" t="str">
        <f t="shared" si="1"/>
        <v>Oman-Middle East2010</v>
      </c>
      <c r="B1832" s="8" t="s">
        <v>219</v>
      </c>
      <c r="C1832" s="5" t="s">
        <v>93</v>
      </c>
      <c r="D1832" s="9" t="s">
        <v>72</v>
      </c>
      <c r="E1832" s="11">
        <v>5.8813004375E10</v>
      </c>
      <c r="F1832" s="12">
        <v>0.028</v>
      </c>
      <c r="G1832" s="12">
        <v>582.0</v>
      </c>
      <c r="H1832" s="12">
        <v>0.068</v>
      </c>
      <c r="I1832" s="10"/>
    </row>
    <row r="1833">
      <c r="A1833" s="7" t="str">
        <f t="shared" si="1"/>
        <v>Oman-Middle East2011</v>
      </c>
      <c r="B1833" s="8" t="s">
        <v>219</v>
      </c>
      <c r="C1833" s="5" t="s">
        <v>93</v>
      </c>
      <c r="D1833" s="9" t="s">
        <v>73</v>
      </c>
      <c r="E1833" s="11">
        <v>6.9971912138E10</v>
      </c>
      <c r="F1833" s="12">
        <v>0.024</v>
      </c>
      <c r="G1833" s="12">
        <v>610.0</v>
      </c>
      <c r="H1833" s="12">
        <v>0.062</v>
      </c>
      <c r="I1833" s="10"/>
    </row>
    <row r="1834">
      <c r="A1834" s="7" t="str">
        <f t="shared" si="1"/>
        <v>Oman-Middle East2012</v>
      </c>
      <c r="B1834" s="8" t="s">
        <v>219</v>
      </c>
      <c r="C1834" s="5" t="s">
        <v>93</v>
      </c>
      <c r="D1834" s="9" t="s">
        <v>74</v>
      </c>
      <c r="E1834" s="11">
        <v>7.8289467471E10</v>
      </c>
      <c r="F1834" s="12">
        <v>0.026</v>
      </c>
      <c r="G1834" s="12">
        <v>690.0</v>
      </c>
      <c r="H1834" s="12">
        <v>0.057</v>
      </c>
      <c r="I1834" s="10"/>
    </row>
    <row r="1835">
      <c r="A1835" s="7" t="str">
        <f t="shared" si="1"/>
        <v>Pakistan-Asia2000</v>
      </c>
      <c r="B1835" s="8" t="s">
        <v>220</v>
      </c>
      <c r="C1835" s="5" t="s">
        <v>61</v>
      </c>
      <c r="D1835" s="9" t="s">
        <v>62</v>
      </c>
      <c r="E1835" s="11">
        <v>7.395237497E10</v>
      </c>
      <c r="F1835" s="12">
        <v>0.03</v>
      </c>
      <c r="G1835" s="12">
        <v>15.0</v>
      </c>
      <c r="H1835" s="10">
        <f t="shared" ref="H1835:H1838" si="79">if(AND(C2=C3,D2=D2+1,ISBLANK(H3)),H2,H3)</f>
        <v>0.18</v>
      </c>
      <c r="I1835" s="10"/>
    </row>
    <row r="1836">
      <c r="A1836" s="7" t="str">
        <f t="shared" si="1"/>
        <v>Pakistan-Asia2001</v>
      </c>
      <c r="B1836" s="8" t="s">
        <v>220</v>
      </c>
      <c r="C1836" s="5" t="s">
        <v>61</v>
      </c>
      <c r="D1836" s="9" t="s">
        <v>63</v>
      </c>
      <c r="E1836" s="11">
        <v>7.2309738921E10</v>
      </c>
      <c r="F1836" s="12">
        <v>0.028</v>
      </c>
      <c r="G1836" s="12">
        <v>13.0</v>
      </c>
      <c r="H1836" s="10">
        <f t="shared" si="79"/>
        <v>0.18</v>
      </c>
      <c r="I1836" s="10"/>
    </row>
    <row r="1837">
      <c r="A1837" s="7" t="str">
        <f t="shared" si="1"/>
        <v>Pakistan-Asia2002</v>
      </c>
      <c r="B1837" s="8" t="s">
        <v>220</v>
      </c>
      <c r="C1837" s="5" t="s">
        <v>61</v>
      </c>
      <c r="D1837" s="9" t="s">
        <v>64</v>
      </c>
      <c r="E1837" s="11">
        <v>7.2306820396E10</v>
      </c>
      <c r="F1837" s="12">
        <v>0.03</v>
      </c>
      <c r="G1837" s="12">
        <v>15.0</v>
      </c>
      <c r="H1837" s="10">
        <f t="shared" si="79"/>
        <v>0.18</v>
      </c>
    </row>
    <row r="1838">
      <c r="A1838" s="7" t="str">
        <f t="shared" si="1"/>
        <v>Pakistan-Asia2003</v>
      </c>
      <c r="B1838" s="8" t="s">
        <v>220</v>
      </c>
      <c r="C1838" s="5" t="s">
        <v>61</v>
      </c>
      <c r="D1838" s="9" t="s">
        <v>65</v>
      </c>
      <c r="E1838" s="11">
        <v>8.3244801093E10</v>
      </c>
      <c r="F1838" s="12">
        <v>0.029</v>
      </c>
      <c r="G1838" s="12">
        <v>16.0</v>
      </c>
      <c r="H1838" s="10">
        <f t="shared" si="79"/>
        <v>0.18</v>
      </c>
    </row>
    <row r="1839">
      <c r="A1839" s="7" t="str">
        <f t="shared" si="1"/>
        <v>Pakistan-Asia2004</v>
      </c>
      <c r="B1839" s="8" t="s">
        <v>220</v>
      </c>
      <c r="C1839" s="5" t="s">
        <v>61</v>
      </c>
      <c r="D1839" s="9" t="s">
        <v>66</v>
      </c>
      <c r="E1839" s="11">
        <v>9.7977766198E10</v>
      </c>
      <c r="F1839" s="12">
        <v>0.028</v>
      </c>
      <c r="G1839" s="12">
        <v>18.0</v>
      </c>
      <c r="H1839" s="12">
        <v>0.073</v>
      </c>
    </row>
    <row r="1840">
      <c r="A1840" s="7" t="str">
        <f t="shared" si="1"/>
        <v>Pakistan-Asia2005</v>
      </c>
      <c r="B1840" s="8" t="s">
        <v>220</v>
      </c>
      <c r="C1840" s="5" t="s">
        <v>61</v>
      </c>
      <c r="D1840" s="9" t="s">
        <v>67</v>
      </c>
      <c r="E1840" s="11">
        <v>1.1E11</v>
      </c>
      <c r="F1840" s="12">
        <v>0.032</v>
      </c>
      <c r="G1840" s="12">
        <v>22.0</v>
      </c>
      <c r="H1840" s="12">
        <v>0.091</v>
      </c>
    </row>
    <row r="1841">
      <c r="A1841" s="7" t="str">
        <f t="shared" si="1"/>
        <v>Pakistan-Asia2006</v>
      </c>
      <c r="B1841" s="8" t="s">
        <v>220</v>
      </c>
      <c r="C1841" s="5" t="s">
        <v>61</v>
      </c>
      <c r="D1841" s="9" t="s">
        <v>68</v>
      </c>
      <c r="E1841" s="11">
        <v>1.37E11</v>
      </c>
      <c r="F1841" s="12">
        <v>0.037</v>
      </c>
      <c r="G1841" s="12">
        <v>29.0</v>
      </c>
      <c r="H1841" s="12">
        <v>0.11</v>
      </c>
    </row>
    <row r="1842">
      <c r="A1842" s="7" t="str">
        <f t="shared" si="1"/>
        <v>Pakistan-Asia2007</v>
      </c>
      <c r="B1842" s="8" t="s">
        <v>220</v>
      </c>
      <c r="C1842" s="5" t="s">
        <v>61</v>
      </c>
      <c r="D1842" s="9" t="s">
        <v>69</v>
      </c>
      <c r="E1842" s="11">
        <v>1.52E11</v>
      </c>
      <c r="F1842" s="12">
        <v>0.035</v>
      </c>
      <c r="G1842" s="12">
        <v>31.0</v>
      </c>
      <c r="H1842" s="12">
        <v>0.118</v>
      </c>
    </row>
    <row r="1843">
      <c r="A1843" s="7" t="str">
        <f t="shared" si="1"/>
        <v>Pakistan-Asia2008</v>
      </c>
      <c r="B1843" s="8" t="s">
        <v>220</v>
      </c>
      <c r="C1843" s="5" t="s">
        <v>61</v>
      </c>
      <c r="D1843" s="9" t="s">
        <v>70</v>
      </c>
      <c r="E1843" s="11">
        <v>1.7E11</v>
      </c>
      <c r="F1843" s="12">
        <v>0.033</v>
      </c>
      <c r="G1843" s="12">
        <v>29.0</v>
      </c>
      <c r="H1843" s="12">
        <v>0.129</v>
      </c>
    </row>
    <row r="1844">
      <c r="A1844" s="7" t="str">
        <f t="shared" si="1"/>
        <v>Pakistan-Asia2009</v>
      </c>
      <c r="B1844" s="8" t="s">
        <v>220</v>
      </c>
      <c r="C1844" s="5" t="s">
        <v>61</v>
      </c>
      <c r="D1844" s="9" t="s">
        <v>71</v>
      </c>
      <c r="E1844" s="11">
        <v>1.68E11</v>
      </c>
      <c r="F1844" s="12">
        <v>0.03</v>
      </c>
      <c r="G1844" s="12">
        <v>28.0</v>
      </c>
      <c r="H1844" s="12">
        <v>0.145</v>
      </c>
    </row>
    <row r="1845">
      <c r="A1845" s="7" t="str">
        <f t="shared" si="1"/>
        <v>Pakistan-Asia2010</v>
      </c>
      <c r="B1845" s="8" t="s">
        <v>220</v>
      </c>
      <c r="C1845" s="5" t="s">
        <v>61</v>
      </c>
      <c r="D1845" s="9" t="s">
        <v>72</v>
      </c>
      <c r="E1845" s="11">
        <v>1.77E11</v>
      </c>
      <c r="F1845" s="12">
        <v>0.03</v>
      </c>
      <c r="G1845" s="12">
        <v>30.0</v>
      </c>
      <c r="H1845" s="12">
        <v>0.14</v>
      </c>
    </row>
    <row r="1846">
      <c r="A1846" s="7" t="str">
        <f t="shared" si="1"/>
        <v>Pakistan-Asia2011</v>
      </c>
      <c r="B1846" s="8" t="s">
        <v>220</v>
      </c>
      <c r="C1846" s="5" t="s">
        <v>61</v>
      </c>
      <c r="D1846" s="9" t="s">
        <v>73</v>
      </c>
      <c r="E1846" s="11">
        <v>2.14E11</v>
      </c>
      <c r="F1846" s="12">
        <v>0.03</v>
      </c>
      <c r="G1846" s="12">
        <v>36.0</v>
      </c>
      <c r="H1846" s="12">
        <v>0.144</v>
      </c>
    </row>
    <row r="1847">
      <c r="A1847" s="7" t="str">
        <f t="shared" si="1"/>
        <v>Pakistan-Asia2012</v>
      </c>
      <c r="B1847" s="8" t="s">
        <v>220</v>
      </c>
      <c r="C1847" s="5" t="s">
        <v>61</v>
      </c>
      <c r="D1847" s="9" t="s">
        <v>74</v>
      </c>
      <c r="E1847" s="11">
        <v>2.25E11</v>
      </c>
      <c r="F1847" s="12">
        <v>0.031</v>
      </c>
      <c r="G1847" s="12">
        <v>39.0</v>
      </c>
      <c r="H1847" s="12">
        <v>0.135</v>
      </c>
    </row>
    <row r="1848">
      <c r="A1848" s="7" t="str">
        <f t="shared" si="1"/>
        <v>Panama-The Americas2000</v>
      </c>
      <c r="B1848" s="8" t="s">
        <v>221</v>
      </c>
      <c r="C1848" s="5" t="s">
        <v>84</v>
      </c>
      <c r="D1848" s="9" t="s">
        <v>62</v>
      </c>
      <c r="E1848" s="11">
        <v>1.16205E10</v>
      </c>
      <c r="F1848" s="12">
        <v>0.078</v>
      </c>
      <c r="G1848" s="12">
        <v>295.0</v>
      </c>
      <c r="H1848" s="12">
        <v>0.105</v>
      </c>
    </row>
    <row r="1849">
      <c r="A1849" s="7" t="str">
        <f t="shared" si="1"/>
        <v>Panama-The Americas2001</v>
      </c>
      <c r="B1849" s="8" t="s">
        <v>221</v>
      </c>
      <c r="C1849" s="5" t="s">
        <v>84</v>
      </c>
      <c r="D1849" s="9" t="s">
        <v>63</v>
      </c>
      <c r="E1849" s="11">
        <v>1.18075E10</v>
      </c>
      <c r="F1849" s="12">
        <v>0.077</v>
      </c>
      <c r="G1849" s="12">
        <v>293.0</v>
      </c>
      <c r="H1849" s="12">
        <v>0.11</v>
      </c>
    </row>
    <row r="1850">
      <c r="A1850" s="7" t="str">
        <f t="shared" si="1"/>
        <v>Panama-The Americas2002</v>
      </c>
      <c r="B1850" s="8" t="s">
        <v>221</v>
      </c>
      <c r="C1850" s="5" t="s">
        <v>84</v>
      </c>
      <c r="D1850" s="9" t="s">
        <v>64</v>
      </c>
      <c r="E1850" s="11">
        <v>1.22724E10</v>
      </c>
      <c r="F1850" s="12">
        <v>0.08</v>
      </c>
      <c r="G1850" s="12">
        <v>310.0</v>
      </c>
      <c r="H1850" s="12">
        <v>0.106</v>
      </c>
    </row>
    <row r="1851">
      <c r="A1851" s="7" t="str">
        <f t="shared" si="1"/>
        <v>Panama-The Americas2003</v>
      </c>
      <c r="B1851" s="8" t="s">
        <v>221</v>
      </c>
      <c r="C1851" s="5" t="s">
        <v>84</v>
      </c>
      <c r="D1851" s="9" t="s">
        <v>65</v>
      </c>
      <c r="E1851" s="11">
        <v>1.29332E10</v>
      </c>
      <c r="F1851" s="12">
        <v>0.076</v>
      </c>
      <c r="G1851" s="12">
        <v>303.0</v>
      </c>
      <c r="H1851" s="12">
        <v>0.099</v>
      </c>
    </row>
    <row r="1852">
      <c r="A1852" s="7" t="str">
        <f t="shared" si="1"/>
        <v>Panama-The Americas2004</v>
      </c>
      <c r="B1852" s="8" t="s">
        <v>221</v>
      </c>
      <c r="C1852" s="5" t="s">
        <v>84</v>
      </c>
      <c r="D1852" s="9" t="s">
        <v>66</v>
      </c>
      <c r="E1852" s="11">
        <v>1.41793E10</v>
      </c>
      <c r="F1852" s="12">
        <v>0.081</v>
      </c>
      <c r="G1852" s="12">
        <v>347.0</v>
      </c>
      <c r="H1852" s="12">
        <v>0.088</v>
      </c>
    </row>
    <row r="1853">
      <c r="A1853" s="7" t="str">
        <f t="shared" si="1"/>
        <v>Panama-The Americas2005</v>
      </c>
      <c r="B1853" s="8" t="s">
        <v>221</v>
      </c>
      <c r="C1853" s="5" t="s">
        <v>84</v>
      </c>
      <c r="D1853" s="9" t="s">
        <v>67</v>
      </c>
      <c r="E1853" s="11">
        <v>1.54647E10</v>
      </c>
      <c r="F1853" s="12">
        <v>0.075</v>
      </c>
      <c r="G1853" s="12">
        <v>344.0</v>
      </c>
      <c r="H1853" s="12">
        <v>0.087</v>
      </c>
    </row>
    <row r="1854">
      <c r="A1854" s="7" t="str">
        <f t="shared" si="1"/>
        <v>Panama-The Americas2006</v>
      </c>
      <c r="B1854" s="8" t="s">
        <v>221</v>
      </c>
      <c r="C1854" s="5" t="s">
        <v>84</v>
      </c>
      <c r="D1854" s="9" t="s">
        <v>68</v>
      </c>
      <c r="E1854" s="11">
        <v>1.7137E10</v>
      </c>
      <c r="F1854" s="12">
        <v>0.07</v>
      </c>
      <c r="G1854" s="12">
        <v>350.0</v>
      </c>
      <c r="H1854" s="12">
        <v>0.084</v>
      </c>
    </row>
    <row r="1855">
      <c r="A1855" s="7" t="str">
        <f t="shared" si="1"/>
        <v>Panama-The Americas2007</v>
      </c>
      <c r="B1855" s="8" t="s">
        <v>221</v>
      </c>
      <c r="C1855" s="5" t="s">
        <v>84</v>
      </c>
      <c r="D1855" s="9" t="s">
        <v>69</v>
      </c>
      <c r="E1855" s="11">
        <v>2.11219E10</v>
      </c>
      <c r="F1855" s="12">
        <v>0.067</v>
      </c>
      <c r="G1855" s="12">
        <v>382.0</v>
      </c>
      <c r="H1855" s="12">
        <v>0.083</v>
      </c>
    </row>
    <row r="1856">
      <c r="A1856" s="7" t="str">
        <f t="shared" si="1"/>
        <v>Panama-The Americas2008</v>
      </c>
      <c r="B1856" s="8" t="s">
        <v>221</v>
      </c>
      <c r="C1856" s="5" t="s">
        <v>84</v>
      </c>
      <c r="D1856" s="9" t="s">
        <v>70</v>
      </c>
      <c r="E1856" s="11">
        <v>2.4884E10</v>
      </c>
      <c r="F1856" s="12">
        <v>0.073</v>
      </c>
      <c r="G1856" s="12">
        <v>473.0</v>
      </c>
      <c r="H1856" s="12">
        <v>0.082</v>
      </c>
    </row>
    <row r="1857">
      <c r="A1857" s="7" t="str">
        <f t="shared" si="1"/>
        <v>Panama-The Americas2009</v>
      </c>
      <c r="B1857" s="8" t="s">
        <v>221</v>
      </c>
      <c r="C1857" s="5" t="s">
        <v>84</v>
      </c>
      <c r="D1857" s="9" t="s">
        <v>71</v>
      </c>
      <c r="E1857" s="11">
        <v>2.59251E10</v>
      </c>
      <c r="F1857" s="12">
        <v>0.081</v>
      </c>
      <c r="G1857" s="12">
        <v>541.0</v>
      </c>
      <c r="H1857" s="12">
        <v>0.082</v>
      </c>
    </row>
    <row r="1858">
      <c r="A1858" s="7" t="str">
        <f t="shared" si="1"/>
        <v>Panama-The Americas2010</v>
      </c>
      <c r="B1858" s="8" t="s">
        <v>221</v>
      </c>
      <c r="C1858" s="5" t="s">
        <v>84</v>
      </c>
      <c r="D1858" s="9" t="s">
        <v>72</v>
      </c>
      <c r="E1858" s="11">
        <v>2.88141E10</v>
      </c>
      <c r="F1858" s="12">
        <v>0.085</v>
      </c>
      <c r="G1858" s="12">
        <v>627.0</v>
      </c>
      <c r="H1858" s="12">
        <v>0.077</v>
      </c>
    </row>
    <row r="1859">
      <c r="A1859" s="7" t="str">
        <f t="shared" si="1"/>
        <v>Panama-The Americas2011</v>
      </c>
      <c r="B1859" s="8" t="s">
        <v>221</v>
      </c>
      <c r="C1859" s="5" t="s">
        <v>84</v>
      </c>
      <c r="D1859" s="9" t="s">
        <v>73</v>
      </c>
      <c r="E1859" s="11">
        <v>3.32705E10</v>
      </c>
      <c r="F1859" s="12">
        <v>0.079</v>
      </c>
      <c r="G1859" s="12">
        <v>664.0</v>
      </c>
      <c r="H1859" s="12">
        <v>0.069</v>
      </c>
    </row>
    <row r="1860">
      <c r="A1860" s="7" t="str">
        <f t="shared" si="1"/>
        <v>Panama-The Americas2012</v>
      </c>
      <c r="B1860" s="8" t="s">
        <v>221</v>
      </c>
      <c r="C1860" s="5" t="s">
        <v>84</v>
      </c>
      <c r="D1860" s="9" t="s">
        <v>74</v>
      </c>
      <c r="E1860" s="11">
        <v>3.79562E10</v>
      </c>
      <c r="F1860" s="12">
        <v>0.076</v>
      </c>
      <c r="G1860" s="12">
        <v>723.0</v>
      </c>
      <c r="H1860" s="12">
        <v>0.069</v>
      </c>
    </row>
    <row r="1861">
      <c r="A1861" s="7" t="str">
        <f t="shared" si="1"/>
        <v>Papua New Guinea-Oceania2000</v>
      </c>
      <c r="B1861" s="8" t="s">
        <v>222</v>
      </c>
      <c r="C1861" s="5" t="s">
        <v>80</v>
      </c>
      <c r="D1861" s="9" t="s">
        <v>62</v>
      </c>
      <c r="E1861" s="11">
        <v>3.521348155E9</v>
      </c>
      <c r="F1861" s="12">
        <v>0.04</v>
      </c>
      <c r="G1861" s="12">
        <v>26.0</v>
      </c>
      <c r="H1861" s="12">
        <v>0.175</v>
      </c>
    </row>
    <row r="1862">
      <c r="A1862" s="7" t="str">
        <f t="shared" si="1"/>
        <v>Papua New Guinea-Oceania2001</v>
      </c>
      <c r="B1862" s="8" t="s">
        <v>222</v>
      </c>
      <c r="C1862" s="5" t="s">
        <v>80</v>
      </c>
      <c r="D1862" s="9" t="s">
        <v>63</v>
      </c>
      <c r="E1862" s="11">
        <v>3.081029666E9</v>
      </c>
      <c r="F1862" s="12">
        <v>0.045</v>
      </c>
      <c r="G1862" s="12">
        <v>25.0</v>
      </c>
      <c r="H1862" s="12">
        <v>0.162</v>
      </c>
    </row>
    <row r="1863">
      <c r="A1863" s="7" t="str">
        <f t="shared" si="1"/>
        <v>Papua New Guinea-Oceania2002</v>
      </c>
      <c r="B1863" s="8" t="s">
        <v>222</v>
      </c>
      <c r="C1863" s="5" t="s">
        <v>80</v>
      </c>
      <c r="D1863" s="9" t="s">
        <v>64</v>
      </c>
      <c r="E1863" s="11">
        <v>2.999542369E9</v>
      </c>
      <c r="F1863" s="12">
        <v>0.046</v>
      </c>
      <c r="G1863" s="12">
        <v>24.0</v>
      </c>
      <c r="H1863" s="12">
        <v>0.139</v>
      </c>
    </row>
    <row r="1864">
      <c r="A1864" s="7" t="str">
        <f t="shared" si="1"/>
        <v>Papua New Guinea-Oceania2003</v>
      </c>
      <c r="B1864" s="8" t="s">
        <v>222</v>
      </c>
      <c r="C1864" s="5" t="s">
        <v>80</v>
      </c>
      <c r="D1864" s="9" t="s">
        <v>65</v>
      </c>
      <c r="E1864" s="11">
        <v>3.53645912E9</v>
      </c>
      <c r="F1864" s="12">
        <v>0.041</v>
      </c>
      <c r="G1864" s="12">
        <v>25.0</v>
      </c>
      <c r="H1864" s="12">
        <v>0.134</v>
      </c>
    </row>
    <row r="1865">
      <c r="A1865" s="7" t="str">
        <f t="shared" si="1"/>
        <v>Papua New Guinea-Oceania2004</v>
      </c>
      <c r="B1865" s="8" t="s">
        <v>222</v>
      </c>
      <c r="C1865" s="5" t="s">
        <v>80</v>
      </c>
      <c r="D1865" s="9" t="s">
        <v>66</v>
      </c>
      <c r="E1865" s="11">
        <v>3.927114457E9</v>
      </c>
      <c r="F1865" s="12">
        <v>0.046</v>
      </c>
      <c r="G1865" s="12">
        <v>30.0</v>
      </c>
      <c r="H1865" s="12">
        <v>0.133</v>
      </c>
    </row>
    <row r="1866">
      <c r="A1866" s="7" t="str">
        <f t="shared" si="1"/>
        <v>Papua New Guinea-Oceania2005</v>
      </c>
      <c r="B1866" s="8" t="s">
        <v>222</v>
      </c>
      <c r="C1866" s="5" t="s">
        <v>80</v>
      </c>
      <c r="D1866" s="9" t="s">
        <v>67</v>
      </c>
      <c r="E1866" s="11">
        <v>4.901584516E9</v>
      </c>
      <c r="F1866" s="12">
        <v>0.04</v>
      </c>
      <c r="G1866" s="12">
        <v>32.0</v>
      </c>
      <c r="H1866" s="12">
        <v>0.115</v>
      </c>
    </row>
    <row r="1867">
      <c r="A1867" s="7" t="str">
        <f t="shared" si="1"/>
        <v>Papua New Guinea-Oceania2006</v>
      </c>
      <c r="B1867" s="8" t="s">
        <v>222</v>
      </c>
      <c r="C1867" s="5" t="s">
        <v>80</v>
      </c>
      <c r="D1867" s="9" t="s">
        <v>68</v>
      </c>
      <c r="E1867" s="11">
        <v>5.598700444E9</v>
      </c>
      <c r="F1867" s="12">
        <v>0.035</v>
      </c>
      <c r="G1867" s="12">
        <v>31.0</v>
      </c>
      <c r="H1867" s="12">
        <v>0.106</v>
      </c>
    </row>
    <row r="1868">
      <c r="A1868" s="7" t="str">
        <f t="shared" si="1"/>
        <v>Papua New Guinea-Oceania2007</v>
      </c>
      <c r="B1868" s="8" t="s">
        <v>222</v>
      </c>
      <c r="C1868" s="5" t="s">
        <v>80</v>
      </c>
      <c r="D1868" s="9" t="s">
        <v>69</v>
      </c>
      <c r="E1868" s="11">
        <v>6.329292929E9</v>
      </c>
      <c r="F1868" s="12">
        <v>0.042</v>
      </c>
      <c r="G1868" s="12">
        <v>41.0</v>
      </c>
      <c r="H1868" s="12">
        <v>0.098</v>
      </c>
    </row>
    <row r="1869">
      <c r="A1869" s="7" t="str">
        <f t="shared" si="1"/>
        <v>Papua New Guinea-Oceania2008</v>
      </c>
      <c r="B1869" s="8" t="s">
        <v>222</v>
      </c>
      <c r="C1869" s="5" t="s">
        <v>80</v>
      </c>
      <c r="D1869" s="9" t="s">
        <v>70</v>
      </c>
      <c r="E1869" s="11">
        <v>8.01037037E9</v>
      </c>
      <c r="F1869" s="12">
        <v>0.046</v>
      </c>
      <c r="G1869" s="12">
        <v>56.0</v>
      </c>
      <c r="H1869" s="12">
        <v>0.092</v>
      </c>
    </row>
    <row r="1870">
      <c r="A1870" s="7" t="str">
        <f t="shared" si="1"/>
        <v>Papua New Guinea-Oceania2009</v>
      </c>
      <c r="B1870" s="8" t="s">
        <v>222</v>
      </c>
      <c r="C1870" s="5" t="s">
        <v>80</v>
      </c>
      <c r="D1870" s="9" t="s">
        <v>71</v>
      </c>
      <c r="E1870" s="11">
        <v>7.914594203E9</v>
      </c>
      <c r="F1870" s="12">
        <v>0.042</v>
      </c>
      <c r="G1870" s="12">
        <v>50.0</v>
      </c>
      <c r="H1870" s="12">
        <v>0.101</v>
      </c>
    </row>
    <row r="1871">
      <c r="A1871" s="7" t="str">
        <f t="shared" si="1"/>
        <v>Papua New Guinea-Oceania2010</v>
      </c>
      <c r="B1871" s="8" t="s">
        <v>222</v>
      </c>
      <c r="C1871" s="5" t="s">
        <v>80</v>
      </c>
      <c r="D1871" s="9" t="s">
        <v>72</v>
      </c>
      <c r="E1871" s="11">
        <v>9.480047959E9</v>
      </c>
      <c r="F1871" s="12">
        <v>0.041</v>
      </c>
      <c r="G1871" s="12">
        <v>57.0</v>
      </c>
      <c r="H1871" s="12">
        <v>0.104</v>
      </c>
    </row>
    <row r="1872">
      <c r="A1872" s="7" t="str">
        <f t="shared" si="1"/>
        <v>Papua New Guinea-Oceania2011</v>
      </c>
      <c r="B1872" s="8" t="s">
        <v>222</v>
      </c>
      <c r="C1872" s="5" t="s">
        <v>80</v>
      </c>
      <c r="D1872" s="9" t="s">
        <v>73</v>
      </c>
      <c r="E1872" s="11">
        <v>1.2393604089E10</v>
      </c>
      <c r="F1872" s="12">
        <v>0.042</v>
      </c>
      <c r="G1872" s="12">
        <v>74.0</v>
      </c>
      <c r="H1872" s="12">
        <v>0.108</v>
      </c>
    </row>
    <row r="1873">
      <c r="A1873" s="7" t="str">
        <f t="shared" si="1"/>
        <v>Papua New Guinea-Oceania2012</v>
      </c>
      <c r="B1873" s="8" t="s">
        <v>222</v>
      </c>
      <c r="C1873" s="5" t="s">
        <v>80</v>
      </c>
      <c r="D1873" s="9" t="s">
        <v>74</v>
      </c>
      <c r="E1873" s="11">
        <v>1.5653921367E10</v>
      </c>
      <c r="F1873" s="12">
        <v>0.052</v>
      </c>
      <c r="G1873" s="12">
        <v>114.0</v>
      </c>
      <c r="H1873" s="12">
        <v>0.108</v>
      </c>
    </row>
    <row r="1874">
      <c r="A1874" s="7" t="str">
        <f t="shared" si="1"/>
        <v>Paraguay-The Americas2000</v>
      </c>
      <c r="B1874" s="8" t="s">
        <v>223</v>
      </c>
      <c r="C1874" s="5" t="s">
        <v>84</v>
      </c>
      <c r="D1874" s="9" t="s">
        <v>62</v>
      </c>
      <c r="E1874" s="11">
        <v>8.195993231E9</v>
      </c>
      <c r="F1874" s="12">
        <v>0.081</v>
      </c>
      <c r="G1874" s="12">
        <v>124.0</v>
      </c>
      <c r="H1874" s="12">
        <v>0.268</v>
      </c>
    </row>
    <row r="1875">
      <c r="A1875" s="7" t="str">
        <f t="shared" si="1"/>
        <v>Paraguay-The Americas2001</v>
      </c>
      <c r="B1875" s="8" t="s">
        <v>223</v>
      </c>
      <c r="C1875" s="5" t="s">
        <v>84</v>
      </c>
      <c r="D1875" s="9" t="s">
        <v>63</v>
      </c>
      <c r="E1875" s="11">
        <v>7.662595076E9</v>
      </c>
      <c r="F1875" s="12">
        <v>0.076</v>
      </c>
      <c r="G1875" s="12">
        <v>107.0</v>
      </c>
      <c r="H1875" s="12">
        <v>0.283</v>
      </c>
    </row>
    <row r="1876">
      <c r="A1876" s="7" t="str">
        <f t="shared" si="1"/>
        <v>Paraguay-The Americas2002</v>
      </c>
      <c r="B1876" s="8" t="s">
        <v>223</v>
      </c>
      <c r="C1876" s="5" t="s">
        <v>84</v>
      </c>
      <c r="D1876" s="9" t="s">
        <v>64</v>
      </c>
      <c r="E1876" s="11">
        <v>6.32515176E9</v>
      </c>
      <c r="F1876" s="12">
        <v>0.07</v>
      </c>
      <c r="G1876" s="12">
        <v>79.0</v>
      </c>
      <c r="H1876" s="12">
        <v>0.387</v>
      </c>
    </row>
    <row r="1877">
      <c r="A1877" s="7" t="str">
        <f t="shared" si="1"/>
        <v>Paraguay-The Americas2003</v>
      </c>
      <c r="B1877" s="8" t="s">
        <v>223</v>
      </c>
      <c r="C1877" s="5" t="s">
        <v>84</v>
      </c>
      <c r="D1877" s="9" t="s">
        <v>65</v>
      </c>
      <c r="E1877" s="11">
        <v>6.588103836E9</v>
      </c>
      <c r="F1877" s="12">
        <v>0.061</v>
      </c>
      <c r="G1877" s="12">
        <v>71.0</v>
      </c>
      <c r="H1877" s="12">
        <v>0.5</v>
      </c>
    </row>
    <row r="1878">
      <c r="A1878" s="7" t="str">
        <f t="shared" si="1"/>
        <v>Paraguay-The Americas2004</v>
      </c>
      <c r="B1878" s="8" t="s">
        <v>223</v>
      </c>
      <c r="C1878" s="5" t="s">
        <v>84</v>
      </c>
      <c r="D1878" s="9" t="s">
        <v>66</v>
      </c>
      <c r="E1878" s="11">
        <v>8.03387736E9</v>
      </c>
      <c r="F1878" s="12">
        <v>0.059</v>
      </c>
      <c r="G1878" s="12">
        <v>82.0</v>
      </c>
      <c r="H1878" s="12">
        <v>0.335</v>
      </c>
    </row>
    <row r="1879">
      <c r="A1879" s="7" t="str">
        <f t="shared" si="1"/>
        <v>Paraguay-The Americas2005</v>
      </c>
      <c r="B1879" s="8" t="s">
        <v>223</v>
      </c>
      <c r="C1879" s="5" t="s">
        <v>84</v>
      </c>
      <c r="D1879" s="9" t="s">
        <v>67</v>
      </c>
      <c r="E1879" s="11">
        <v>8.734651406E9</v>
      </c>
      <c r="F1879" s="12">
        <v>0.056</v>
      </c>
      <c r="G1879" s="12">
        <v>82.0</v>
      </c>
      <c r="H1879" s="12">
        <v>0.299</v>
      </c>
    </row>
    <row r="1880">
      <c r="A1880" s="7" t="str">
        <f t="shared" si="1"/>
        <v>Paraguay-The Americas2006</v>
      </c>
      <c r="B1880" s="8" t="s">
        <v>223</v>
      </c>
      <c r="C1880" s="5" t="s">
        <v>84</v>
      </c>
      <c r="D1880" s="9" t="s">
        <v>68</v>
      </c>
      <c r="E1880" s="11">
        <v>1.0662013273E10</v>
      </c>
      <c r="F1880" s="12">
        <v>0.057</v>
      </c>
      <c r="G1880" s="12">
        <v>101.0</v>
      </c>
      <c r="H1880" s="12">
        <v>0.301</v>
      </c>
    </row>
    <row r="1881">
      <c r="A1881" s="7" t="str">
        <f t="shared" si="1"/>
        <v>Paraguay-The Americas2007</v>
      </c>
      <c r="B1881" s="8" t="s">
        <v>223</v>
      </c>
      <c r="C1881" s="5" t="s">
        <v>84</v>
      </c>
      <c r="D1881" s="9" t="s">
        <v>69</v>
      </c>
      <c r="E1881" s="11">
        <v>1.3794909537E10</v>
      </c>
      <c r="F1881" s="12">
        <v>0.06</v>
      </c>
      <c r="G1881" s="12">
        <v>135.0</v>
      </c>
      <c r="H1881" s="12">
        <v>0.25</v>
      </c>
    </row>
    <row r="1882">
      <c r="A1882" s="7" t="str">
        <f t="shared" si="1"/>
        <v>Paraguay-The Americas2008</v>
      </c>
      <c r="B1882" s="8" t="s">
        <v>223</v>
      </c>
      <c r="C1882" s="5" t="s">
        <v>84</v>
      </c>
      <c r="D1882" s="9" t="s">
        <v>70</v>
      </c>
      <c r="E1882" s="11">
        <v>1.8504128632E10</v>
      </c>
      <c r="F1882" s="12">
        <v>0.056</v>
      </c>
      <c r="G1882" s="12">
        <v>167.0</v>
      </c>
      <c r="H1882" s="12">
        <v>0.258</v>
      </c>
    </row>
    <row r="1883">
      <c r="A1883" s="7" t="str">
        <f t="shared" si="1"/>
        <v>Paraguay-The Americas2009</v>
      </c>
      <c r="B1883" s="8" t="s">
        <v>223</v>
      </c>
      <c r="C1883" s="5" t="s">
        <v>84</v>
      </c>
      <c r="D1883" s="9" t="s">
        <v>71</v>
      </c>
      <c r="E1883" s="11">
        <v>1.59299031E10</v>
      </c>
      <c r="F1883" s="12">
        <v>0.075</v>
      </c>
      <c r="G1883" s="12">
        <v>187.0</v>
      </c>
      <c r="H1883" s="12">
        <v>0.283</v>
      </c>
    </row>
    <row r="1884">
      <c r="A1884" s="7" t="str">
        <f t="shared" si="1"/>
        <v>Paraguay-The Americas2010</v>
      </c>
      <c r="B1884" s="8" t="s">
        <v>223</v>
      </c>
      <c r="C1884" s="5" t="s">
        <v>84</v>
      </c>
      <c r="D1884" s="9" t="s">
        <v>72</v>
      </c>
      <c r="E1884" s="11">
        <v>2.0030529733E10</v>
      </c>
      <c r="F1884" s="12">
        <v>0.087</v>
      </c>
      <c r="G1884" s="12">
        <v>271.0</v>
      </c>
      <c r="H1884" s="12">
        <v>0.26</v>
      </c>
    </row>
    <row r="1885">
      <c r="A1885" s="7" t="str">
        <f t="shared" si="1"/>
        <v>Paraguay-The Americas2011</v>
      </c>
      <c r="B1885" s="8" t="s">
        <v>223</v>
      </c>
      <c r="C1885" s="5" t="s">
        <v>84</v>
      </c>
      <c r="D1885" s="9" t="s">
        <v>73</v>
      </c>
      <c r="E1885" s="11">
        <v>2.5071193102E10</v>
      </c>
      <c r="F1885" s="12">
        <v>0.089</v>
      </c>
      <c r="G1885" s="12">
        <v>352.0</v>
      </c>
      <c r="H1885" s="12">
        <v>0.174</v>
      </c>
    </row>
    <row r="1886">
      <c r="A1886" s="7" t="str">
        <f t="shared" si="1"/>
        <v>Paraguay-The Americas2012</v>
      </c>
      <c r="B1886" s="8" t="s">
        <v>223</v>
      </c>
      <c r="C1886" s="5" t="s">
        <v>84</v>
      </c>
      <c r="D1886" s="9" t="s">
        <v>74</v>
      </c>
      <c r="E1886" s="11">
        <v>2.4611040343E10</v>
      </c>
      <c r="F1886" s="12">
        <v>0.103</v>
      </c>
      <c r="G1886" s="12">
        <v>392.0</v>
      </c>
      <c r="H1886" s="12">
        <v>0.172</v>
      </c>
    </row>
    <row r="1887">
      <c r="A1887" s="7" t="str">
        <f t="shared" si="1"/>
        <v>Peru-The Americas2000</v>
      </c>
      <c r="B1887" s="8" t="s">
        <v>224</v>
      </c>
      <c r="C1887" s="5" t="s">
        <v>84</v>
      </c>
      <c r="D1887" s="9" t="s">
        <v>62</v>
      </c>
      <c r="E1887" s="11">
        <v>5.0681123109E10</v>
      </c>
      <c r="F1887" s="12">
        <v>0.047</v>
      </c>
      <c r="G1887" s="12">
        <v>96.0</v>
      </c>
      <c r="H1887" s="12">
        <v>0.3</v>
      </c>
    </row>
    <row r="1888">
      <c r="A1888" s="7" t="str">
        <f t="shared" si="1"/>
        <v>Peru-The Americas2001</v>
      </c>
      <c r="B1888" s="8" t="s">
        <v>224</v>
      </c>
      <c r="C1888" s="5" t="s">
        <v>84</v>
      </c>
      <c r="D1888" s="9" t="s">
        <v>63</v>
      </c>
      <c r="E1888" s="11">
        <v>5.1295103189E10</v>
      </c>
      <c r="F1888" s="12">
        <v>0.047</v>
      </c>
      <c r="G1888" s="12">
        <v>96.0</v>
      </c>
      <c r="H1888" s="12">
        <v>0.25</v>
      </c>
    </row>
    <row r="1889">
      <c r="A1889" s="7" t="str">
        <f t="shared" si="1"/>
        <v>Peru-The Americas2002</v>
      </c>
      <c r="B1889" s="8" t="s">
        <v>224</v>
      </c>
      <c r="C1889" s="5" t="s">
        <v>84</v>
      </c>
      <c r="D1889" s="9" t="s">
        <v>64</v>
      </c>
      <c r="E1889" s="11">
        <v>5.39927551E10</v>
      </c>
      <c r="F1889" s="12">
        <v>0.048</v>
      </c>
      <c r="G1889" s="12">
        <v>102.0</v>
      </c>
      <c r="H1889" s="12">
        <v>0.208</v>
      </c>
    </row>
    <row r="1890">
      <c r="A1890" s="7" t="str">
        <f t="shared" si="1"/>
        <v>Peru-The Americas2003</v>
      </c>
      <c r="B1890" s="8" t="s">
        <v>224</v>
      </c>
      <c r="C1890" s="5" t="s">
        <v>84</v>
      </c>
      <c r="D1890" s="9" t="s">
        <v>65</v>
      </c>
      <c r="E1890" s="11">
        <v>5.7840001637E10</v>
      </c>
      <c r="F1890" s="12">
        <v>0.045</v>
      </c>
      <c r="G1890" s="12">
        <v>102.0</v>
      </c>
      <c r="H1890" s="12">
        <v>0.21</v>
      </c>
    </row>
    <row r="1891">
      <c r="A1891" s="7" t="str">
        <f t="shared" si="1"/>
        <v>Peru-The Americas2004</v>
      </c>
      <c r="B1891" s="8" t="s">
        <v>224</v>
      </c>
      <c r="C1891" s="5" t="s">
        <v>84</v>
      </c>
      <c r="D1891" s="9" t="s">
        <v>66</v>
      </c>
      <c r="E1891" s="11">
        <v>6.5702520516E10</v>
      </c>
      <c r="F1891" s="12">
        <v>0.044</v>
      </c>
      <c r="G1891" s="12">
        <v>111.0</v>
      </c>
      <c r="H1891" s="12">
        <v>0.247</v>
      </c>
    </row>
    <row r="1892">
      <c r="A1892" s="7" t="str">
        <f t="shared" si="1"/>
        <v>Peru-The Americas2005</v>
      </c>
      <c r="B1892" s="8" t="s">
        <v>224</v>
      </c>
      <c r="C1892" s="5" t="s">
        <v>84</v>
      </c>
      <c r="D1892" s="9" t="s">
        <v>67</v>
      </c>
      <c r="E1892" s="11">
        <v>7.4147754854E10</v>
      </c>
      <c r="F1892" s="12">
        <v>0.045</v>
      </c>
      <c r="G1892" s="12">
        <v>128.0</v>
      </c>
      <c r="H1892" s="12">
        <v>0.255</v>
      </c>
    </row>
    <row r="1893">
      <c r="A1893" s="7" t="str">
        <f t="shared" si="1"/>
        <v>Peru-The Americas2006</v>
      </c>
      <c r="B1893" s="8" t="s">
        <v>224</v>
      </c>
      <c r="C1893" s="5" t="s">
        <v>84</v>
      </c>
      <c r="D1893" s="9" t="s">
        <v>68</v>
      </c>
      <c r="E1893" s="11">
        <v>8.755412844E10</v>
      </c>
      <c r="F1893" s="12">
        <v>0.045</v>
      </c>
      <c r="G1893" s="12">
        <v>149.0</v>
      </c>
      <c r="H1893" s="12">
        <v>0.239</v>
      </c>
    </row>
    <row r="1894">
      <c r="A1894" s="7" t="str">
        <f t="shared" si="1"/>
        <v>Peru-The Americas2007</v>
      </c>
      <c r="B1894" s="8" t="s">
        <v>224</v>
      </c>
      <c r="C1894" s="5" t="s">
        <v>84</v>
      </c>
      <c r="D1894" s="9" t="s">
        <v>69</v>
      </c>
      <c r="E1894" s="11">
        <v>1.02E11</v>
      </c>
      <c r="F1894" s="12">
        <v>0.051</v>
      </c>
      <c r="G1894" s="12">
        <v>192.0</v>
      </c>
      <c r="H1894" s="12">
        <v>0.229</v>
      </c>
    </row>
    <row r="1895">
      <c r="A1895" s="7" t="str">
        <f t="shared" si="1"/>
        <v>Peru-The Americas2008</v>
      </c>
      <c r="B1895" s="8" t="s">
        <v>224</v>
      </c>
      <c r="C1895" s="5" t="s">
        <v>84</v>
      </c>
      <c r="D1895" s="9" t="s">
        <v>70</v>
      </c>
      <c r="E1895" s="11">
        <v>1.21E11</v>
      </c>
      <c r="F1895" s="12">
        <v>0.057</v>
      </c>
      <c r="G1895" s="12">
        <v>255.0</v>
      </c>
      <c r="H1895" s="12">
        <v>0.237</v>
      </c>
    </row>
    <row r="1896">
      <c r="A1896" s="7" t="str">
        <f t="shared" si="1"/>
        <v>Peru-The Americas2009</v>
      </c>
      <c r="B1896" s="8" t="s">
        <v>224</v>
      </c>
      <c r="C1896" s="5" t="s">
        <v>84</v>
      </c>
      <c r="D1896" s="9" t="s">
        <v>71</v>
      </c>
      <c r="E1896" s="11">
        <v>1.21E11</v>
      </c>
      <c r="F1896" s="12">
        <v>0.053</v>
      </c>
      <c r="G1896" s="12">
        <v>234.0</v>
      </c>
      <c r="H1896" s="12">
        <v>0.21</v>
      </c>
    </row>
    <row r="1897">
      <c r="A1897" s="7" t="str">
        <f t="shared" si="1"/>
        <v>Peru-The Americas2010</v>
      </c>
      <c r="B1897" s="8" t="s">
        <v>224</v>
      </c>
      <c r="C1897" s="5" t="s">
        <v>84</v>
      </c>
      <c r="D1897" s="9" t="s">
        <v>72</v>
      </c>
      <c r="E1897" s="11">
        <v>1.49E11</v>
      </c>
      <c r="F1897" s="12">
        <v>0.049</v>
      </c>
      <c r="G1897" s="12">
        <v>257.0</v>
      </c>
      <c r="H1897" s="12">
        <v>0.19</v>
      </c>
    </row>
    <row r="1898">
      <c r="A1898" s="7" t="str">
        <f t="shared" si="1"/>
        <v>Peru-The Americas2011</v>
      </c>
      <c r="B1898" s="8" t="s">
        <v>224</v>
      </c>
      <c r="C1898" s="5" t="s">
        <v>84</v>
      </c>
      <c r="D1898" s="9" t="s">
        <v>73</v>
      </c>
      <c r="E1898" s="11">
        <v>1.71E11</v>
      </c>
      <c r="F1898" s="12">
        <v>0.047</v>
      </c>
      <c r="G1898" s="12">
        <v>283.0</v>
      </c>
      <c r="H1898" s="12">
        <v>0.187</v>
      </c>
    </row>
    <row r="1899">
      <c r="A1899" s="7" t="str">
        <f t="shared" si="1"/>
        <v>Peru-The Americas2012</v>
      </c>
      <c r="B1899" s="8" t="s">
        <v>224</v>
      </c>
      <c r="C1899" s="5" t="s">
        <v>84</v>
      </c>
      <c r="D1899" s="9" t="s">
        <v>74</v>
      </c>
      <c r="E1899" s="11">
        <v>1.93E11</v>
      </c>
      <c r="F1899" s="12">
        <v>0.051</v>
      </c>
      <c r="G1899" s="12">
        <v>337.0</v>
      </c>
      <c r="H1899" s="12">
        <v>0.192</v>
      </c>
    </row>
    <row r="1900">
      <c r="A1900" s="7" t="str">
        <f t="shared" si="1"/>
        <v>Philippines-Asia2000</v>
      </c>
      <c r="B1900" s="8" t="s">
        <v>225</v>
      </c>
      <c r="C1900" s="5" t="s">
        <v>61</v>
      </c>
      <c r="D1900" s="9" t="s">
        <v>62</v>
      </c>
      <c r="E1900" s="11">
        <v>8.1026294681E10</v>
      </c>
      <c r="F1900" s="12">
        <v>0.032</v>
      </c>
      <c r="G1900" s="12">
        <v>33.0</v>
      </c>
      <c r="H1900" s="12">
        <v>0.109</v>
      </c>
    </row>
    <row r="1901">
      <c r="A1901" s="7" t="str">
        <f t="shared" si="1"/>
        <v>Philippines-Asia2001</v>
      </c>
      <c r="B1901" s="8" t="s">
        <v>225</v>
      </c>
      <c r="C1901" s="5" t="s">
        <v>61</v>
      </c>
      <c r="D1901" s="9" t="s">
        <v>63</v>
      </c>
      <c r="E1901" s="11">
        <v>7.6261998623E10</v>
      </c>
      <c r="F1901" s="12">
        <v>0.03</v>
      </c>
      <c r="G1901" s="12">
        <v>29.0</v>
      </c>
      <c r="H1901" s="12">
        <v>0.124</v>
      </c>
    </row>
    <row r="1902">
      <c r="A1902" s="7" t="str">
        <f t="shared" si="1"/>
        <v>Philippines-Asia2002</v>
      </c>
      <c r="B1902" s="8" t="s">
        <v>225</v>
      </c>
      <c r="C1902" s="5" t="s">
        <v>61</v>
      </c>
      <c r="D1902" s="9" t="s">
        <v>64</v>
      </c>
      <c r="E1902" s="11">
        <v>8.135765779E10</v>
      </c>
      <c r="F1902" s="12">
        <v>0.028</v>
      </c>
      <c r="G1902" s="12">
        <v>28.0</v>
      </c>
      <c r="H1902" s="12">
        <v>0.091</v>
      </c>
    </row>
    <row r="1903">
      <c r="A1903" s="7" t="str">
        <f t="shared" si="1"/>
        <v>Philippines-Asia2003</v>
      </c>
      <c r="B1903" s="8" t="s">
        <v>225</v>
      </c>
      <c r="C1903" s="5" t="s">
        <v>61</v>
      </c>
      <c r="D1903" s="9" t="s">
        <v>65</v>
      </c>
      <c r="E1903" s="11">
        <v>8.390820572E10</v>
      </c>
      <c r="F1903" s="12">
        <v>0.032</v>
      </c>
      <c r="G1903" s="12">
        <v>33.0</v>
      </c>
      <c r="H1903" s="12">
        <v>0.095</v>
      </c>
    </row>
    <row r="1904">
      <c r="A1904" s="7" t="str">
        <f t="shared" si="1"/>
        <v>Philippines-Asia2004</v>
      </c>
      <c r="B1904" s="8" t="s">
        <v>225</v>
      </c>
      <c r="C1904" s="5" t="s">
        <v>61</v>
      </c>
      <c r="D1904" s="9" t="s">
        <v>66</v>
      </c>
      <c r="E1904" s="11">
        <v>9.1371236939E10</v>
      </c>
      <c r="F1904" s="12">
        <v>0.032</v>
      </c>
      <c r="G1904" s="12">
        <v>35.0</v>
      </c>
      <c r="H1904" s="12">
        <v>0.101</v>
      </c>
    </row>
    <row r="1905">
      <c r="A1905" s="7" t="str">
        <f t="shared" si="1"/>
        <v>Philippines-Asia2005</v>
      </c>
      <c r="B1905" s="8" t="s">
        <v>225</v>
      </c>
      <c r="C1905" s="5" t="s">
        <v>61</v>
      </c>
      <c r="D1905" s="9" t="s">
        <v>67</v>
      </c>
      <c r="E1905" s="11">
        <v>1.03E11</v>
      </c>
      <c r="F1905" s="12">
        <v>0.039</v>
      </c>
      <c r="G1905" s="12">
        <v>47.0</v>
      </c>
      <c r="H1905" s="12">
        <v>0.102</v>
      </c>
    </row>
    <row r="1906">
      <c r="A1906" s="7" t="str">
        <f t="shared" si="1"/>
        <v>Philippines-Asia2006</v>
      </c>
      <c r="B1906" s="8" t="s">
        <v>225</v>
      </c>
      <c r="C1906" s="5" t="s">
        <v>61</v>
      </c>
      <c r="D1906" s="9" t="s">
        <v>68</v>
      </c>
      <c r="E1906" s="11">
        <v>1.22E11</v>
      </c>
      <c r="F1906" s="12">
        <v>0.04</v>
      </c>
      <c r="G1906" s="12">
        <v>55.0</v>
      </c>
      <c r="H1906" s="12">
        <v>0.098</v>
      </c>
    </row>
    <row r="1907">
      <c r="A1907" s="7" t="str">
        <f t="shared" si="1"/>
        <v>Philippines-Asia2007</v>
      </c>
      <c r="B1907" s="8" t="s">
        <v>225</v>
      </c>
      <c r="C1907" s="5" t="s">
        <v>61</v>
      </c>
      <c r="D1907" s="9" t="s">
        <v>69</v>
      </c>
      <c r="E1907" s="11">
        <v>1.49E11</v>
      </c>
      <c r="F1907" s="12">
        <v>0.039</v>
      </c>
      <c r="G1907" s="12">
        <v>65.0</v>
      </c>
      <c r="H1907" s="12">
        <v>0.087</v>
      </c>
    </row>
    <row r="1908">
      <c r="A1908" s="7" t="str">
        <f t="shared" si="1"/>
        <v>Philippines-Asia2008</v>
      </c>
      <c r="B1908" s="8" t="s">
        <v>225</v>
      </c>
      <c r="C1908" s="5" t="s">
        <v>61</v>
      </c>
      <c r="D1908" s="9" t="s">
        <v>70</v>
      </c>
      <c r="E1908" s="11">
        <v>1.74E11</v>
      </c>
      <c r="F1908" s="12">
        <v>0.038</v>
      </c>
      <c r="G1908" s="12">
        <v>74.0</v>
      </c>
      <c r="H1908" s="12">
        <v>0.088</v>
      </c>
    </row>
    <row r="1909">
      <c r="A1909" s="7" t="str">
        <f t="shared" si="1"/>
        <v>Philippines-Asia2009</v>
      </c>
      <c r="B1909" s="8" t="s">
        <v>225</v>
      </c>
      <c r="C1909" s="5" t="s">
        <v>61</v>
      </c>
      <c r="D1909" s="9" t="s">
        <v>71</v>
      </c>
      <c r="E1909" s="11">
        <v>1.68E11</v>
      </c>
      <c r="F1909" s="12">
        <v>0.043</v>
      </c>
      <c r="G1909" s="12">
        <v>78.0</v>
      </c>
      <c r="H1909" s="12">
        <v>0.086</v>
      </c>
    </row>
    <row r="1910">
      <c r="A1910" s="7" t="str">
        <f t="shared" si="1"/>
        <v>Philippines-Asia2010</v>
      </c>
      <c r="B1910" s="8" t="s">
        <v>225</v>
      </c>
      <c r="C1910" s="5" t="s">
        <v>61</v>
      </c>
      <c r="D1910" s="9" t="s">
        <v>72</v>
      </c>
      <c r="E1910" s="11">
        <v>2.0E11</v>
      </c>
      <c r="F1910" s="12">
        <v>0.042</v>
      </c>
      <c r="G1910" s="12">
        <v>90.0</v>
      </c>
      <c r="H1910" s="12">
        <v>0.077</v>
      </c>
    </row>
    <row r="1911">
      <c r="A1911" s="7" t="str">
        <f t="shared" si="1"/>
        <v>Philippines-Asia2011</v>
      </c>
      <c r="B1911" s="8" t="s">
        <v>225</v>
      </c>
      <c r="C1911" s="5" t="s">
        <v>61</v>
      </c>
      <c r="D1911" s="9" t="s">
        <v>73</v>
      </c>
      <c r="E1911" s="11">
        <v>2.24E11</v>
      </c>
      <c r="F1911" s="12">
        <v>0.044</v>
      </c>
      <c r="G1911" s="12">
        <v>105.0</v>
      </c>
      <c r="H1911" s="12">
        <v>0.067</v>
      </c>
    </row>
    <row r="1912">
      <c r="A1912" s="7" t="str">
        <f t="shared" si="1"/>
        <v>Philippines-Asia2012</v>
      </c>
      <c r="B1912" s="8" t="s">
        <v>225</v>
      </c>
      <c r="C1912" s="5" t="s">
        <v>61</v>
      </c>
      <c r="D1912" s="9" t="s">
        <v>74</v>
      </c>
      <c r="E1912" s="11">
        <v>2.5E11</v>
      </c>
      <c r="F1912" s="12">
        <v>0.046</v>
      </c>
      <c r="G1912" s="12">
        <v>119.0</v>
      </c>
      <c r="H1912" s="12">
        <v>0.057</v>
      </c>
    </row>
    <row r="1913">
      <c r="A1913" s="7" t="str">
        <f t="shared" si="1"/>
        <v>Poland-Europe2000</v>
      </c>
      <c r="B1913" s="8" t="s">
        <v>226</v>
      </c>
      <c r="C1913" s="5" t="s">
        <v>76</v>
      </c>
      <c r="D1913" s="9" t="s">
        <v>62</v>
      </c>
      <c r="E1913" s="11">
        <v>1.71E11</v>
      </c>
      <c r="F1913" s="12">
        <v>0.055</v>
      </c>
      <c r="G1913" s="12">
        <v>247.0</v>
      </c>
      <c r="H1913" s="12">
        <v>0.2</v>
      </c>
    </row>
    <row r="1914">
      <c r="A1914" s="7" t="str">
        <f t="shared" si="1"/>
        <v>Poland-Europe2001</v>
      </c>
      <c r="B1914" s="8" t="s">
        <v>226</v>
      </c>
      <c r="C1914" s="5" t="s">
        <v>76</v>
      </c>
      <c r="D1914" s="9" t="s">
        <v>63</v>
      </c>
      <c r="E1914" s="11">
        <v>1.9E11</v>
      </c>
      <c r="F1914" s="12">
        <v>0.059</v>
      </c>
      <c r="G1914" s="12">
        <v>292.0</v>
      </c>
      <c r="H1914" s="12">
        <v>0.184</v>
      </c>
    </row>
    <row r="1915">
      <c r="A1915" s="7" t="str">
        <f t="shared" si="1"/>
        <v>Poland-Europe2002</v>
      </c>
      <c r="B1915" s="8" t="s">
        <v>226</v>
      </c>
      <c r="C1915" s="5" t="s">
        <v>76</v>
      </c>
      <c r="D1915" s="9" t="s">
        <v>64</v>
      </c>
      <c r="E1915" s="11">
        <v>1.98E11</v>
      </c>
      <c r="F1915" s="12">
        <v>0.063</v>
      </c>
      <c r="G1915" s="12">
        <v>328.0</v>
      </c>
      <c r="H1915" s="12">
        <v>0.12</v>
      </c>
    </row>
    <row r="1916">
      <c r="A1916" s="7" t="str">
        <f t="shared" si="1"/>
        <v>Poland-Europe2003</v>
      </c>
      <c r="B1916" s="8" t="s">
        <v>226</v>
      </c>
      <c r="C1916" s="5" t="s">
        <v>76</v>
      </c>
      <c r="D1916" s="9" t="s">
        <v>65</v>
      </c>
      <c r="E1916" s="11">
        <v>2.17E11</v>
      </c>
      <c r="F1916" s="12">
        <v>0.062</v>
      </c>
      <c r="G1916" s="12">
        <v>354.0</v>
      </c>
      <c r="H1916" s="12">
        <v>0.073</v>
      </c>
    </row>
    <row r="1917">
      <c r="A1917" s="7" t="str">
        <f t="shared" si="1"/>
        <v>Poland-Europe2004</v>
      </c>
      <c r="B1917" s="8" t="s">
        <v>226</v>
      </c>
      <c r="C1917" s="5" t="s">
        <v>76</v>
      </c>
      <c r="D1917" s="9" t="s">
        <v>66</v>
      </c>
      <c r="E1917" s="11">
        <v>2.53E11</v>
      </c>
      <c r="F1917" s="12">
        <v>0.062</v>
      </c>
      <c r="G1917" s="12">
        <v>410.0</v>
      </c>
      <c r="H1917" s="12">
        <v>0.076</v>
      </c>
    </row>
    <row r="1918">
      <c r="A1918" s="7" t="str">
        <f t="shared" si="1"/>
        <v>Poland-Europe2005</v>
      </c>
      <c r="B1918" s="8" t="s">
        <v>226</v>
      </c>
      <c r="C1918" s="5" t="s">
        <v>76</v>
      </c>
      <c r="D1918" s="9" t="s">
        <v>67</v>
      </c>
      <c r="E1918" s="11">
        <v>3.04E11</v>
      </c>
      <c r="F1918" s="12">
        <v>0.062</v>
      </c>
      <c r="G1918" s="12">
        <v>494.0</v>
      </c>
      <c r="H1918" s="12">
        <v>0.068</v>
      </c>
    </row>
    <row r="1919">
      <c r="A1919" s="7" t="str">
        <f t="shared" si="1"/>
        <v>Poland-Europe2006</v>
      </c>
      <c r="B1919" s="8" t="s">
        <v>226</v>
      </c>
      <c r="C1919" s="5" t="s">
        <v>76</v>
      </c>
      <c r="D1919" s="9" t="s">
        <v>68</v>
      </c>
      <c r="E1919" s="11">
        <v>3.42E11</v>
      </c>
      <c r="F1919" s="12">
        <v>0.062</v>
      </c>
      <c r="G1919" s="12">
        <v>554.0</v>
      </c>
      <c r="H1919" s="12">
        <v>0.055</v>
      </c>
    </row>
    <row r="1920">
      <c r="A1920" s="7" t="str">
        <f t="shared" si="1"/>
        <v>Poland-Europe2007</v>
      </c>
      <c r="B1920" s="8" t="s">
        <v>226</v>
      </c>
      <c r="C1920" s="5" t="s">
        <v>76</v>
      </c>
      <c r="D1920" s="9" t="s">
        <v>69</v>
      </c>
      <c r="E1920" s="11">
        <v>4.25E11</v>
      </c>
      <c r="F1920" s="12">
        <v>0.063</v>
      </c>
      <c r="G1920" s="12">
        <v>706.0</v>
      </c>
      <c r="H1920" s="10">
        <f t="shared" ref="H1920:H1955" si="80">if(AND(C2=C3,D2=D2+1,ISBLANK(H3)),H2,H3)</f>
        <v>0.18</v>
      </c>
    </row>
    <row r="1921">
      <c r="A1921" s="7" t="str">
        <f t="shared" si="1"/>
        <v>Poland-Europe2008</v>
      </c>
      <c r="B1921" s="8" t="s">
        <v>226</v>
      </c>
      <c r="C1921" s="5" t="s">
        <v>76</v>
      </c>
      <c r="D1921" s="9" t="s">
        <v>70</v>
      </c>
      <c r="E1921" s="11">
        <v>5.29E11</v>
      </c>
      <c r="F1921" s="12">
        <v>0.069</v>
      </c>
      <c r="G1921" s="12">
        <v>956.0</v>
      </c>
      <c r="H1921" s="10">
        <f t="shared" si="80"/>
        <v>0.18</v>
      </c>
    </row>
    <row r="1922">
      <c r="A1922" s="7" t="str">
        <f t="shared" si="1"/>
        <v>Poland-Europe2009</v>
      </c>
      <c r="B1922" s="8" t="s">
        <v>226</v>
      </c>
      <c r="C1922" s="5" t="s">
        <v>76</v>
      </c>
      <c r="D1922" s="9" t="s">
        <v>71</v>
      </c>
      <c r="E1922" s="11">
        <v>4.31E11</v>
      </c>
      <c r="F1922" s="12">
        <v>0.072</v>
      </c>
      <c r="G1922" s="12">
        <v>813.0</v>
      </c>
      <c r="H1922" s="10">
        <f t="shared" si="80"/>
        <v>0.18</v>
      </c>
    </row>
    <row r="1923">
      <c r="A1923" s="7" t="str">
        <f t="shared" si="1"/>
        <v>Poland-Europe2010</v>
      </c>
      <c r="B1923" s="8" t="s">
        <v>226</v>
      </c>
      <c r="C1923" s="5" t="s">
        <v>76</v>
      </c>
      <c r="D1923" s="9" t="s">
        <v>72</v>
      </c>
      <c r="E1923" s="11">
        <v>4.7E11</v>
      </c>
      <c r="F1923" s="12">
        <v>0.07</v>
      </c>
      <c r="G1923" s="12">
        <v>860.0</v>
      </c>
      <c r="H1923" s="10">
        <f t="shared" si="80"/>
        <v>0.18</v>
      </c>
    </row>
    <row r="1924">
      <c r="A1924" s="7" t="str">
        <f t="shared" si="1"/>
        <v>Poland-Europe2011</v>
      </c>
      <c r="B1924" s="8" t="s">
        <v>226</v>
      </c>
      <c r="C1924" s="5" t="s">
        <v>76</v>
      </c>
      <c r="D1924" s="9" t="s">
        <v>73</v>
      </c>
      <c r="E1924" s="11">
        <v>5.16E11</v>
      </c>
      <c r="F1924" s="12">
        <v>0.068</v>
      </c>
      <c r="G1924" s="12">
        <v>915.0</v>
      </c>
      <c r="H1924" s="10">
        <f t="shared" si="80"/>
        <v>0.18</v>
      </c>
    </row>
    <row r="1925">
      <c r="A1925" s="7" t="str">
        <f t="shared" si="1"/>
        <v>Poland-Europe2012</v>
      </c>
      <c r="B1925" s="8" t="s">
        <v>226</v>
      </c>
      <c r="C1925" s="5" t="s">
        <v>76</v>
      </c>
      <c r="D1925" s="9" t="s">
        <v>74</v>
      </c>
      <c r="E1925" s="11">
        <v>4.9E11</v>
      </c>
      <c r="F1925" s="12">
        <v>0.067</v>
      </c>
      <c r="G1925" s="12">
        <v>854.0</v>
      </c>
      <c r="H1925" s="10">
        <f t="shared" si="80"/>
        <v>0.18</v>
      </c>
    </row>
    <row r="1926">
      <c r="A1926" s="7" t="str">
        <f t="shared" si="1"/>
        <v>Portugal-Europe2000</v>
      </c>
      <c r="B1926" s="8" t="s">
        <v>227</v>
      </c>
      <c r="C1926" s="5" t="s">
        <v>76</v>
      </c>
      <c r="D1926" s="9" t="s">
        <v>62</v>
      </c>
      <c r="E1926" s="11">
        <v>1.17E11</v>
      </c>
      <c r="F1926" s="12">
        <v>0.093</v>
      </c>
      <c r="G1926" s="12">
        <v>1070.0</v>
      </c>
      <c r="H1926" s="10">
        <f t="shared" si="80"/>
        <v>0.181</v>
      </c>
    </row>
    <row r="1927">
      <c r="A1927" s="7" t="str">
        <f t="shared" si="1"/>
        <v>Portugal-Europe2001</v>
      </c>
      <c r="B1927" s="8" t="s">
        <v>227</v>
      </c>
      <c r="C1927" s="5" t="s">
        <v>76</v>
      </c>
      <c r="D1927" s="9" t="s">
        <v>63</v>
      </c>
      <c r="E1927" s="11">
        <v>1.2E11</v>
      </c>
      <c r="F1927" s="12">
        <v>0.093</v>
      </c>
      <c r="G1927" s="12">
        <v>1087.0</v>
      </c>
      <c r="H1927" s="10">
        <f t="shared" si="80"/>
        <v>0.149</v>
      </c>
    </row>
    <row r="1928">
      <c r="A1928" s="7" t="str">
        <f t="shared" si="1"/>
        <v>Portugal-Europe2002</v>
      </c>
      <c r="B1928" s="8" t="s">
        <v>227</v>
      </c>
      <c r="C1928" s="5" t="s">
        <v>76</v>
      </c>
      <c r="D1928" s="9" t="s">
        <v>64</v>
      </c>
      <c r="E1928" s="11">
        <v>1.32E11</v>
      </c>
      <c r="F1928" s="12">
        <v>0.093</v>
      </c>
      <c r="G1928" s="12">
        <v>1190.0</v>
      </c>
      <c r="H1928" s="10">
        <f t="shared" si="80"/>
        <v>0.15</v>
      </c>
    </row>
    <row r="1929">
      <c r="A1929" s="7" t="str">
        <f t="shared" si="1"/>
        <v>Portugal-Europe2003</v>
      </c>
      <c r="B1929" s="8" t="s">
        <v>227</v>
      </c>
      <c r="C1929" s="5" t="s">
        <v>76</v>
      </c>
      <c r="D1929" s="9" t="s">
        <v>65</v>
      </c>
      <c r="E1929" s="11">
        <v>1.62E11</v>
      </c>
      <c r="F1929" s="12">
        <v>0.097</v>
      </c>
      <c r="G1929" s="12">
        <v>1514.0</v>
      </c>
      <c r="H1929" s="10">
        <f t="shared" si="80"/>
        <v>0.157</v>
      </c>
    </row>
    <row r="1930">
      <c r="A1930" s="7" t="str">
        <f t="shared" si="1"/>
        <v>Portugal-Europe2004</v>
      </c>
      <c r="B1930" s="8" t="s">
        <v>227</v>
      </c>
      <c r="C1930" s="5" t="s">
        <v>76</v>
      </c>
      <c r="D1930" s="9" t="s">
        <v>66</v>
      </c>
      <c r="E1930" s="11">
        <v>1.85E11</v>
      </c>
      <c r="F1930" s="12">
        <v>0.1</v>
      </c>
      <c r="G1930" s="12">
        <v>1779.0</v>
      </c>
      <c r="H1930" s="10">
        <f t="shared" si="80"/>
        <v>0.151</v>
      </c>
    </row>
    <row r="1931">
      <c r="A1931" s="7" t="str">
        <f t="shared" si="1"/>
        <v>Portugal-Europe2005</v>
      </c>
      <c r="B1931" s="8" t="s">
        <v>227</v>
      </c>
      <c r="C1931" s="5" t="s">
        <v>76</v>
      </c>
      <c r="D1931" s="9" t="s">
        <v>67</v>
      </c>
      <c r="E1931" s="11">
        <v>1.92E11</v>
      </c>
      <c r="F1931" s="12">
        <v>0.104</v>
      </c>
      <c r="G1931" s="12">
        <v>1886.0</v>
      </c>
      <c r="H1931" s="10">
        <f t="shared" si="80"/>
        <v>0.15</v>
      </c>
    </row>
    <row r="1932">
      <c r="A1932" s="7" t="str">
        <f t="shared" si="1"/>
        <v>Portugal-Europe2006</v>
      </c>
      <c r="B1932" s="8" t="s">
        <v>227</v>
      </c>
      <c r="C1932" s="5" t="s">
        <v>76</v>
      </c>
      <c r="D1932" s="9" t="s">
        <v>68</v>
      </c>
      <c r="E1932" s="11">
        <v>2.02E11</v>
      </c>
      <c r="F1932" s="12">
        <v>0.1</v>
      </c>
      <c r="G1932" s="12">
        <v>1915.0</v>
      </c>
      <c r="H1932" s="10">
        <f t="shared" si="80"/>
        <v>0.221</v>
      </c>
    </row>
    <row r="1933">
      <c r="A1933" s="7" t="str">
        <f t="shared" si="1"/>
        <v>Portugal-Europe2007</v>
      </c>
      <c r="B1933" s="8" t="s">
        <v>227</v>
      </c>
      <c r="C1933" s="5" t="s">
        <v>76</v>
      </c>
      <c r="D1933" s="9" t="s">
        <v>69</v>
      </c>
      <c r="E1933" s="11">
        <v>2.32E11</v>
      </c>
      <c r="F1933" s="12">
        <v>0.1</v>
      </c>
      <c r="G1933" s="12">
        <v>2185.0</v>
      </c>
      <c r="H1933" s="10">
        <f t="shared" si="80"/>
        <v>0.197</v>
      </c>
    </row>
    <row r="1934">
      <c r="A1934" s="7" t="str">
        <f t="shared" si="1"/>
        <v>Portugal-Europe2008</v>
      </c>
      <c r="B1934" s="8" t="s">
        <v>227</v>
      </c>
      <c r="C1934" s="5" t="s">
        <v>76</v>
      </c>
      <c r="D1934" s="9" t="s">
        <v>70</v>
      </c>
      <c r="E1934" s="11">
        <v>2.52E11</v>
      </c>
      <c r="F1934" s="12">
        <v>0.102</v>
      </c>
      <c r="G1934" s="12">
        <v>2425.0</v>
      </c>
      <c r="H1934" s="10">
        <f t="shared" si="80"/>
        <v>0.153</v>
      </c>
    </row>
    <row r="1935">
      <c r="A1935" s="7" t="str">
        <f t="shared" si="1"/>
        <v>Portugal-Europe2009</v>
      </c>
      <c r="B1935" s="8" t="s">
        <v>227</v>
      </c>
      <c r="C1935" s="5" t="s">
        <v>76</v>
      </c>
      <c r="D1935" s="9" t="s">
        <v>71</v>
      </c>
      <c r="E1935" s="11">
        <v>2.34E11</v>
      </c>
      <c r="F1935" s="12">
        <v>0.108</v>
      </c>
      <c r="G1935" s="12">
        <v>2382.0</v>
      </c>
      <c r="H1935" s="10">
        <f t="shared" si="80"/>
        <v>0.143</v>
      </c>
    </row>
    <row r="1936">
      <c r="A1936" s="7" t="str">
        <f t="shared" si="1"/>
        <v>Portugal-Europe2010</v>
      </c>
      <c r="B1936" s="8" t="s">
        <v>227</v>
      </c>
      <c r="C1936" s="5" t="s">
        <v>76</v>
      </c>
      <c r="D1936" s="9" t="s">
        <v>72</v>
      </c>
      <c r="E1936" s="11">
        <v>2.29E11</v>
      </c>
      <c r="F1936" s="12">
        <v>0.108</v>
      </c>
      <c r="G1936" s="12">
        <v>2324.0</v>
      </c>
      <c r="H1936" s="10">
        <f t="shared" si="80"/>
        <v>0.118</v>
      </c>
    </row>
    <row r="1937">
      <c r="A1937" s="7" t="str">
        <f t="shared" si="1"/>
        <v>Portugal-Europe2011</v>
      </c>
      <c r="B1937" s="8" t="s">
        <v>227</v>
      </c>
      <c r="C1937" s="5" t="s">
        <v>76</v>
      </c>
      <c r="D1937" s="9" t="s">
        <v>73</v>
      </c>
      <c r="E1937" s="11">
        <v>2.38E11</v>
      </c>
      <c r="F1937" s="12">
        <v>0.102</v>
      </c>
      <c r="G1937" s="12">
        <v>2302.0</v>
      </c>
      <c r="H1937" s="10">
        <f t="shared" si="80"/>
        <v>0.131</v>
      </c>
    </row>
    <row r="1938">
      <c r="A1938" s="7" t="str">
        <f t="shared" si="1"/>
        <v>Portugal-Europe2012</v>
      </c>
      <c r="B1938" s="8" t="s">
        <v>227</v>
      </c>
      <c r="C1938" s="5" t="s">
        <v>76</v>
      </c>
      <c r="D1938" s="9" t="s">
        <v>74</v>
      </c>
      <c r="E1938" s="11">
        <v>2.12E11</v>
      </c>
      <c r="F1938" s="12">
        <v>0.094</v>
      </c>
      <c r="G1938" s="12">
        <v>1905.0</v>
      </c>
      <c r="H1938" s="10">
        <f t="shared" si="80"/>
        <v>0.129</v>
      </c>
    </row>
    <row r="1939">
      <c r="A1939" s="7" t="str">
        <f t="shared" si="1"/>
        <v>Puerto Rico-The Americas2000</v>
      </c>
      <c r="B1939" s="8" t="s">
        <v>228</v>
      </c>
      <c r="C1939" s="5" t="s">
        <v>84</v>
      </c>
      <c r="D1939" s="9" t="s">
        <v>62</v>
      </c>
      <c r="E1939" s="11">
        <v>6.170181E10</v>
      </c>
      <c r="F1939" s="10">
        <f t="shared" ref="F1939:F1951" si="81">if(AND(C2=C3,D2=D2+1,ISBLANK(F3)),F2,F3)</f>
        <v>0.089</v>
      </c>
      <c r="G1939" s="10">
        <f t="shared" ref="G1939:G1951" si="82">if(AND(C2=C3,D2=D2+1,ISBLANK(G3)),G2,G3)</f>
        <v>14</v>
      </c>
      <c r="H1939" s="10">
        <f t="shared" si="80"/>
        <v>0.141</v>
      </c>
    </row>
    <row r="1940">
      <c r="A1940" s="7" t="str">
        <f t="shared" si="1"/>
        <v>Puerto Rico-The Americas2001</v>
      </c>
      <c r="B1940" s="8" t="s">
        <v>228</v>
      </c>
      <c r="C1940" s="5" t="s">
        <v>84</v>
      </c>
      <c r="D1940" s="9" t="s">
        <v>63</v>
      </c>
      <c r="E1940" s="11">
        <v>6.9668635E10</v>
      </c>
      <c r="F1940" s="10">
        <f t="shared" si="81"/>
        <v>0.089</v>
      </c>
      <c r="G1940" s="10">
        <f t="shared" si="82"/>
        <v>14</v>
      </c>
      <c r="H1940" s="10">
        <f t="shared" si="80"/>
        <v>0.13</v>
      </c>
    </row>
    <row r="1941">
      <c r="A1941" s="7" t="str">
        <f t="shared" si="1"/>
        <v>Puerto Rico-The Americas2002</v>
      </c>
      <c r="B1941" s="8" t="s">
        <v>228</v>
      </c>
      <c r="C1941" s="5" t="s">
        <v>84</v>
      </c>
      <c r="D1941" s="9" t="s">
        <v>64</v>
      </c>
      <c r="E1941" s="11">
        <v>7.2546194E10</v>
      </c>
      <c r="F1941" s="10">
        <f t="shared" si="81"/>
        <v>0.1</v>
      </c>
      <c r="G1941" s="10">
        <f t="shared" si="82"/>
        <v>18</v>
      </c>
      <c r="H1941" s="10">
        <f t="shared" si="80"/>
        <v>0.127</v>
      </c>
    </row>
    <row r="1942">
      <c r="A1942" s="7" t="str">
        <f t="shared" si="1"/>
        <v>Puerto Rico-The Americas2003</v>
      </c>
      <c r="B1942" s="8" t="s">
        <v>228</v>
      </c>
      <c r="C1942" s="5" t="s">
        <v>84</v>
      </c>
      <c r="D1942" s="9" t="s">
        <v>65</v>
      </c>
      <c r="E1942" s="11">
        <v>7.5833996E10</v>
      </c>
      <c r="F1942" s="10">
        <f t="shared" si="81"/>
        <v>0.098</v>
      </c>
      <c r="G1942" s="10">
        <f t="shared" si="82"/>
        <v>19</v>
      </c>
      <c r="H1942" s="10">
        <f t="shared" si="80"/>
        <v>0.128</v>
      </c>
    </row>
    <row r="1943">
      <c r="A1943" s="7" t="str">
        <f t="shared" si="1"/>
        <v>Puerto Rico-The Americas2004</v>
      </c>
      <c r="B1943" s="8" t="s">
        <v>228</v>
      </c>
      <c r="C1943" s="5" t="s">
        <v>84</v>
      </c>
      <c r="D1943" s="9" t="s">
        <v>66</v>
      </c>
      <c r="E1943" s="11">
        <v>8.0322313E10</v>
      </c>
      <c r="F1943" s="10">
        <f t="shared" si="81"/>
        <v>0.092</v>
      </c>
      <c r="G1943" s="10">
        <f t="shared" si="82"/>
        <v>21</v>
      </c>
      <c r="H1943" s="10">
        <f t="shared" si="80"/>
        <v>0.124</v>
      </c>
    </row>
    <row r="1944">
      <c r="A1944" s="7" t="str">
        <f t="shared" si="1"/>
        <v>Puerto Rico-The Americas2005</v>
      </c>
      <c r="B1944" s="8" t="s">
        <v>228</v>
      </c>
      <c r="C1944" s="5" t="s">
        <v>84</v>
      </c>
      <c r="D1944" s="9" t="s">
        <v>67</v>
      </c>
      <c r="E1944" s="11">
        <v>8.3914521341E10</v>
      </c>
      <c r="F1944" s="10">
        <f t="shared" si="81"/>
        <v>0.091</v>
      </c>
      <c r="G1944" s="10">
        <f t="shared" si="82"/>
        <v>23</v>
      </c>
      <c r="H1944" s="10">
        <f t="shared" si="80"/>
        <v>0.109</v>
      </c>
    </row>
    <row r="1945">
      <c r="A1945" s="7" t="str">
        <f t="shared" si="1"/>
        <v>Puerto Rico-The Americas2006</v>
      </c>
      <c r="B1945" s="8" t="s">
        <v>228</v>
      </c>
      <c r="C1945" s="5" t="s">
        <v>84</v>
      </c>
      <c r="D1945" s="9" t="s">
        <v>68</v>
      </c>
      <c r="E1945" s="11">
        <v>8.7276164365E10</v>
      </c>
      <c r="F1945" s="10">
        <f t="shared" si="81"/>
        <v>0.1</v>
      </c>
      <c r="G1945" s="10">
        <f t="shared" si="82"/>
        <v>30</v>
      </c>
      <c r="H1945" s="10">
        <f t="shared" si="80"/>
        <v>0.1</v>
      </c>
    </row>
    <row r="1946">
      <c r="A1946" s="7" t="str">
        <f t="shared" si="1"/>
        <v>Puerto Rico-The Americas2007</v>
      </c>
      <c r="B1946" s="8" t="s">
        <v>228</v>
      </c>
      <c r="C1946" s="5" t="s">
        <v>84</v>
      </c>
      <c r="D1946" s="9" t="s">
        <v>69</v>
      </c>
      <c r="E1946" s="11">
        <v>8.9524131617E10</v>
      </c>
      <c r="F1946" s="10">
        <f t="shared" si="81"/>
        <v>0.097</v>
      </c>
      <c r="G1946" s="10">
        <f t="shared" si="82"/>
        <v>35</v>
      </c>
      <c r="H1946" s="10">
        <f t="shared" si="80"/>
        <v>0.095</v>
      </c>
    </row>
    <row r="1947">
      <c r="A1947" s="7" t="str">
        <f t="shared" si="1"/>
        <v>Puerto Rico-The Americas2008</v>
      </c>
      <c r="B1947" s="8" t="s">
        <v>228</v>
      </c>
      <c r="C1947" s="5" t="s">
        <v>84</v>
      </c>
      <c r="D1947" s="9" t="s">
        <v>70</v>
      </c>
      <c r="E1947" s="11">
        <v>9.3639316E10</v>
      </c>
      <c r="F1947" s="10">
        <f t="shared" si="81"/>
        <v>0.087</v>
      </c>
      <c r="G1947" s="10">
        <f t="shared" si="82"/>
        <v>35</v>
      </c>
      <c r="H1947" s="10">
        <f t="shared" si="80"/>
        <v>0.086</v>
      </c>
    </row>
    <row r="1948">
      <c r="A1948" s="7" t="str">
        <f t="shared" si="1"/>
        <v>Puerto Rico-The Americas2009</v>
      </c>
      <c r="B1948" s="8" t="s">
        <v>228</v>
      </c>
      <c r="C1948" s="5" t="s">
        <v>84</v>
      </c>
      <c r="D1948" s="9" t="s">
        <v>71</v>
      </c>
      <c r="E1948" s="11">
        <v>9.6385638E10</v>
      </c>
      <c r="F1948" s="10">
        <f t="shared" si="81"/>
        <v>0.087</v>
      </c>
      <c r="G1948" s="10">
        <f t="shared" si="82"/>
        <v>43</v>
      </c>
      <c r="H1948" s="10">
        <f t="shared" si="80"/>
        <v>0.081</v>
      </c>
    </row>
    <row r="1949">
      <c r="A1949" s="7" t="str">
        <f t="shared" si="1"/>
        <v>Puerto Rico-The Americas2010</v>
      </c>
      <c r="B1949" s="8" t="s">
        <v>228</v>
      </c>
      <c r="C1949" s="5" t="s">
        <v>84</v>
      </c>
      <c r="D1949" s="9" t="s">
        <v>72</v>
      </c>
      <c r="E1949" s="11">
        <v>9.8381268E10</v>
      </c>
      <c r="F1949" s="10">
        <f t="shared" si="81"/>
        <v>0.084</v>
      </c>
      <c r="G1949" s="10">
        <f t="shared" si="82"/>
        <v>48</v>
      </c>
      <c r="H1949" s="10">
        <f t="shared" si="80"/>
        <v>0.08</v>
      </c>
    </row>
    <row r="1950">
      <c r="A1950" s="7" t="str">
        <f t="shared" si="1"/>
        <v>Puerto Rico-The Americas2011</v>
      </c>
      <c r="B1950" s="8" t="s">
        <v>228</v>
      </c>
      <c r="C1950" s="5" t="s">
        <v>84</v>
      </c>
      <c r="D1950" s="9" t="s">
        <v>73</v>
      </c>
      <c r="E1950" s="11">
        <v>1.0E11</v>
      </c>
      <c r="F1950" s="10">
        <f t="shared" si="81"/>
        <v>0.086</v>
      </c>
      <c r="G1950" s="10">
        <f t="shared" si="82"/>
        <v>51</v>
      </c>
      <c r="H1950" s="10">
        <f t="shared" si="80"/>
        <v>0.08</v>
      </c>
    </row>
    <row r="1951">
      <c r="A1951" s="7" t="str">
        <f t="shared" si="1"/>
        <v>Puerto Rico-The Americas2012</v>
      </c>
      <c r="B1951" s="8" t="s">
        <v>228</v>
      </c>
      <c r="C1951" s="5" t="s">
        <v>84</v>
      </c>
      <c r="D1951" s="9" t="s">
        <v>74</v>
      </c>
      <c r="E1951" s="11">
        <v>1.01E11</v>
      </c>
      <c r="F1951" s="10">
        <f t="shared" si="81"/>
        <v>0.064</v>
      </c>
      <c r="G1951" s="10">
        <f t="shared" si="82"/>
        <v>70</v>
      </c>
      <c r="H1951" s="10">
        <f t="shared" si="80"/>
        <v>0.08</v>
      </c>
    </row>
    <row r="1952">
      <c r="A1952" s="7" t="str">
        <f t="shared" si="1"/>
        <v>Qatar-Middle East2000</v>
      </c>
      <c r="B1952" s="8" t="s">
        <v>229</v>
      </c>
      <c r="C1952" s="5" t="s">
        <v>93</v>
      </c>
      <c r="D1952" s="9" t="s">
        <v>62</v>
      </c>
      <c r="E1952" s="11">
        <v>1.7759889598E10</v>
      </c>
      <c r="F1952" s="12">
        <v>0.022</v>
      </c>
      <c r="G1952" s="12">
        <v>652.0</v>
      </c>
      <c r="H1952" s="10">
        <f t="shared" si="80"/>
        <v>0.08</v>
      </c>
    </row>
    <row r="1953">
      <c r="A1953" s="7" t="str">
        <f t="shared" si="1"/>
        <v>Qatar-Middle East2001</v>
      </c>
      <c r="B1953" s="8" t="s">
        <v>229</v>
      </c>
      <c r="C1953" s="5" t="s">
        <v>93</v>
      </c>
      <c r="D1953" s="9" t="s">
        <v>63</v>
      </c>
      <c r="E1953" s="11">
        <v>1.7538461033E10</v>
      </c>
      <c r="F1953" s="12">
        <v>0.026</v>
      </c>
      <c r="G1953" s="12">
        <v>732.0</v>
      </c>
      <c r="H1953" s="10">
        <f t="shared" si="80"/>
        <v>0.08</v>
      </c>
    </row>
    <row r="1954">
      <c r="A1954" s="7" t="str">
        <f t="shared" si="1"/>
        <v>Qatar-Middle East2002</v>
      </c>
      <c r="B1954" s="8" t="s">
        <v>229</v>
      </c>
      <c r="C1954" s="5" t="s">
        <v>93</v>
      </c>
      <c r="D1954" s="9" t="s">
        <v>64</v>
      </c>
      <c r="E1954" s="11">
        <v>1.9363735706E10</v>
      </c>
      <c r="F1954" s="12">
        <v>0.027</v>
      </c>
      <c r="G1954" s="12">
        <v>833.0</v>
      </c>
      <c r="H1954" s="10">
        <f t="shared" si="80"/>
        <v>0.08</v>
      </c>
    </row>
    <row r="1955">
      <c r="A1955" s="7" t="str">
        <f t="shared" si="1"/>
        <v>Qatar-Middle East2003</v>
      </c>
      <c r="B1955" s="8" t="s">
        <v>229</v>
      </c>
      <c r="C1955" s="5" t="s">
        <v>93</v>
      </c>
      <c r="D1955" s="9" t="s">
        <v>65</v>
      </c>
      <c r="E1955" s="11">
        <v>2.3533790531E10</v>
      </c>
      <c r="F1955" s="12">
        <v>0.041</v>
      </c>
      <c r="G1955" s="12">
        <v>1476.0</v>
      </c>
      <c r="H1955" s="10">
        <f t="shared" si="80"/>
        <v>0.08</v>
      </c>
    </row>
    <row r="1956">
      <c r="A1956" s="7" t="str">
        <f t="shared" si="1"/>
        <v>Qatar-Middle East2004</v>
      </c>
      <c r="B1956" s="8" t="s">
        <v>229</v>
      </c>
      <c r="C1956" s="5" t="s">
        <v>93</v>
      </c>
      <c r="D1956" s="9" t="s">
        <v>66</v>
      </c>
      <c r="E1956" s="11">
        <v>3.1734065019E10</v>
      </c>
      <c r="F1956" s="12">
        <v>0.036</v>
      </c>
      <c r="G1956" s="12">
        <v>1589.0</v>
      </c>
      <c r="H1956" s="12">
        <v>0.07</v>
      </c>
    </row>
    <row r="1957">
      <c r="A1957" s="7" t="str">
        <f t="shared" si="1"/>
        <v>Qatar-Middle East2005</v>
      </c>
      <c r="B1957" s="8" t="s">
        <v>229</v>
      </c>
      <c r="C1957" s="5" t="s">
        <v>93</v>
      </c>
      <c r="D1957" s="9" t="s">
        <v>67</v>
      </c>
      <c r="E1957" s="11">
        <v>4.4530493222E10</v>
      </c>
      <c r="F1957" s="12">
        <v>0.03</v>
      </c>
      <c r="G1957" s="12">
        <v>1634.0</v>
      </c>
      <c r="H1957" s="12">
        <v>0.067</v>
      </c>
    </row>
    <row r="1958">
      <c r="A1958" s="7" t="str">
        <f t="shared" si="1"/>
        <v>Qatar-Middle East2006</v>
      </c>
      <c r="B1958" s="8" t="s">
        <v>229</v>
      </c>
      <c r="C1958" s="5" t="s">
        <v>93</v>
      </c>
      <c r="D1958" s="9" t="s">
        <v>68</v>
      </c>
      <c r="E1958" s="11">
        <v>6.0882141103E10</v>
      </c>
      <c r="F1958" s="12">
        <v>0.026</v>
      </c>
      <c r="G1958" s="12">
        <v>1625.0</v>
      </c>
      <c r="H1958" s="12">
        <v>0.072</v>
      </c>
    </row>
    <row r="1959">
      <c r="A1959" s="7" t="str">
        <f t="shared" si="1"/>
        <v>Qatar-Middle East2007</v>
      </c>
      <c r="B1959" s="8" t="s">
        <v>229</v>
      </c>
      <c r="C1959" s="5" t="s">
        <v>93</v>
      </c>
      <c r="D1959" s="9" t="s">
        <v>69</v>
      </c>
      <c r="E1959" s="11">
        <v>7.9712085615E10</v>
      </c>
      <c r="F1959" s="12">
        <v>0.023</v>
      </c>
      <c r="G1959" s="12">
        <v>1600.0</v>
      </c>
      <c r="H1959" s="12">
        <v>0.074</v>
      </c>
    </row>
    <row r="1960">
      <c r="A1960" s="7" t="str">
        <f t="shared" si="1"/>
        <v>Qatar-Middle East2008</v>
      </c>
      <c r="B1960" s="8" t="s">
        <v>229</v>
      </c>
      <c r="C1960" s="5" t="s">
        <v>93</v>
      </c>
      <c r="D1960" s="9" t="s">
        <v>70</v>
      </c>
      <c r="E1960" s="11">
        <v>1.15E11</v>
      </c>
      <c r="F1960" s="12">
        <v>0.019</v>
      </c>
      <c r="G1960" s="12">
        <v>1590.0</v>
      </c>
      <c r="H1960" s="12">
        <v>0.068</v>
      </c>
    </row>
    <row r="1961">
      <c r="A1961" s="7" t="str">
        <f t="shared" si="1"/>
        <v>Qatar-Middle East2009</v>
      </c>
      <c r="B1961" s="8" t="s">
        <v>229</v>
      </c>
      <c r="C1961" s="5" t="s">
        <v>93</v>
      </c>
      <c r="D1961" s="9" t="s">
        <v>71</v>
      </c>
      <c r="E1961" s="11">
        <v>9.779834883E10</v>
      </c>
      <c r="F1961" s="12">
        <v>0.026</v>
      </c>
      <c r="G1961" s="12">
        <v>1647.0</v>
      </c>
      <c r="H1961" s="12">
        <v>0.07</v>
      </c>
    </row>
    <row r="1962">
      <c r="A1962" s="7" t="str">
        <f t="shared" si="1"/>
        <v>Qatar-Middle East2010</v>
      </c>
      <c r="B1962" s="8" t="s">
        <v>229</v>
      </c>
      <c r="C1962" s="5" t="s">
        <v>93</v>
      </c>
      <c r="D1962" s="9" t="s">
        <v>72</v>
      </c>
      <c r="E1962" s="11">
        <v>1.25E11</v>
      </c>
      <c r="F1962" s="12">
        <v>0.021</v>
      </c>
      <c r="G1962" s="12">
        <v>1496.0</v>
      </c>
      <c r="H1962" s="12">
        <v>0.073</v>
      </c>
    </row>
    <row r="1963">
      <c r="A1963" s="7" t="str">
        <f t="shared" si="1"/>
        <v>Qatar-Middle East2011</v>
      </c>
      <c r="B1963" s="8" t="s">
        <v>229</v>
      </c>
      <c r="C1963" s="5" t="s">
        <v>93</v>
      </c>
      <c r="D1963" s="9" t="s">
        <v>73</v>
      </c>
      <c r="E1963" s="11">
        <v>1.7E11</v>
      </c>
      <c r="F1963" s="12">
        <v>0.019</v>
      </c>
      <c r="G1963" s="12">
        <v>1738.0</v>
      </c>
      <c r="H1963" s="12">
        <v>0.055</v>
      </c>
    </row>
    <row r="1964">
      <c r="A1964" s="7" t="str">
        <f t="shared" si="1"/>
        <v>Qatar-Middle East2012</v>
      </c>
      <c r="B1964" s="8" t="s">
        <v>229</v>
      </c>
      <c r="C1964" s="5" t="s">
        <v>93</v>
      </c>
      <c r="D1964" s="9" t="s">
        <v>74</v>
      </c>
      <c r="E1964" s="11">
        <v>1.9E11</v>
      </c>
      <c r="F1964" s="12">
        <v>0.022</v>
      </c>
      <c r="G1964" s="12">
        <v>2029.0</v>
      </c>
      <c r="H1964" s="12">
        <v>0.054</v>
      </c>
    </row>
    <row r="1965">
      <c r="A1965" s="7" t="str">
        <f t="shared" si="1"/>
        <v>Romania-Europe2000</v>
      </c>
      <c r="B1965" s="8" t="s">
        <v>230</v>
      </c>
      <c r="C1965" s="5" t="s">
        <v>76</v>
      </c>
      <c r="D1965" s="9" t="s">
        <v>62</v>
      </c>
      <c r="E1965" s="11">
        <v>3.7305099928E10</v>
      </c>
      <c r="F1965" s="12">
        <v>0.043</v>
      </c>
      <c r="G1965" s="12">
        <v>72.0</v>
      </c>
      <c r="H1965" s="12">
        <v>0.539</v>
      </c>
    </row>
    <row r="1966">
      <c r="A1966" s="7" t="str">
        <f t="shared" si="1"/>
        <v>Romania-Europe2001</v>
      </c>
      <c r="B1966" s="8" t="s">
        <v>230</v>
      </c>
      <c r="C1966" s="5" t="s">
        <v>76</v>
      </c>
      <c r="D1966" s="9" t="s">
        <v>63</v>
      </c>
      <c r="E1966" s="11">
        <v>4.0585886769E10</v>
      </c>
      <c r="F1966" s="12">
        <v>0.044</v>
      </c>
      <c r="G1966" s="12">
        <v>79.0</v>
      </c>
      <c r="H1966" s="12">
        <v>0.454</v>
      </c>
    </row>
    <row r="1967">
      <c r="A1967" s="7" t="str">
        <f t="shared" si="1"/>
        <v>Romania-Europe2002</v>
      </c>
      <c r="B1967" s="8" t="s">
        <v>230</v>
      </c>
      <c r="C1967" s="5" t="s">
        <v>76</v>
      </c>
      <c r="D1967" s="9" t="s">
        <v>64</v>
      </c>
      <c r="E1967" s="11">
        <v>4.5988510814E10</v>
      </c>
      <c r="F1967" s="12">
        <v>0.046</v>
      </c>
      <c r="G1967" s="12">
        <v>97.0</v>
      </c>
      <c r="H1967" s="12">
        <v>0.354</v>
      </c>
    </row>
    <row r="1968">
      <c r="A1968" s="7" t="str">
        <f t="shared" si="1"/>
        <v>Romania-Europe2003</v>
      </c>
      <c r="B1968" s="8" t="s">
        <v>230</v>
      </c>
      <c r="C1968" s="5" t="s">
        <v>76</v>
      </c>
      <c r="D1968" s="9" t="s">
        <v>65</v>
      </c>
      <c r="E1968" s="11">
        <v>5.9466017706E10</v>
      </c>
      <c r="F1968" s="12">
        <v>0.053</v>
      </c>
      <c r="G1968" s="12">
        <v>146.0</v>
      </c>
      <c r="H1968" s="12">
        <v>0.254</v>
      </c>
    </row>
    <row r="1969">
      <c r="A1969" s="7" t="str">
        <f t="shared" si="1"/>
        <v>Romania-Europe2004</v>
      </c>
      <c r="B1969" s="8" t="s">
        <v>230</v>
      </c>
      <c r="C1969" s="5" t="s">
        <v>76</v>
      </c>
      <c r="D1969" s="9" t="s">
        <v>66</v>
      </c>
      <c r="E1969" s="11">
        <v>7.5794733525E10</v>
      </c>
      <c r="F1969" s="12">
        <v>0.054</v>
      </c>
      <c r="G1969" s="12">
        <v>190.0</v>
      </c>
      <c r="H1969" s="12">
        <v>0.256</v>
      </c>
    </row>
    <row r="1970">
      <c r="A1970" s="7" t="str">
        <f t="shared" si="1"/>
        <v>Romania-Europe2005</v>
      </c>
      <c r="B1970" s="8" t="s">
        <v>230</v>
      </c>
      <c r="C1970" s="5" t="s">
        <v>76</v>
      </c>
      <c r="D1970" s="9" t="s">
        <v>67</v>
      </c>
      <c r="E1970" s="11">
        <v>9.9172613716E10</v>
      </c>
      <c r="F1970" s="12">
        <v>0.055</v>
      </c>
      <c r="G1970" s="12">
        <v>251.0</v>
      </c>
      <c r="H1970" s="12">
        <v>0.196</v>
      </c>
    </row>
    <row r="1971">
      <c r="A1971" s="7" t="str">
        <f t="shared" si="1"/>
        <v>Romania-Europe2006</v>
      </c>
      <c r="B1971" s="8" t="s">
        <v>230</v>
      </c>
      <c r="C1971" s="5" t="s">
        <v>76</v>
      </c>
      <c r="D1971" s="9" t="s">
        <v>68</v>
      </c>
      <c r="E1971" s="11">
        <v>1.23E11</v>
      </c>
      <c r="F1971" s="12">
        <v>0.051</v>
      </c>
      <c r="G1971" s="12">
        <v>289.0</v>
      </c>
      <c r="H1971" s="12">
        <v>0.14</v>
      </c>
    </row>
    <row r="1972">
      <c r="A1972" s="7" t="str">
        <f t="shared" si="1"/>
        <v>Romania-Europe2007</v>
      </c>
      <c r="B1972" s="8" t="s">
        <v>230</v>
      </c>
      <c r="C1972" s="5" t="s">
        <v>76</v>
      </c>
      <c r="D1972" s="9" t="s">
        <v>69</v>
      </c>
      <c r="E1972" s="11">
        <v>1.71E11</v>
      </c>
      <c r="F1972" s="12">
        <v>0.052</v>
      </c>
      <c r="G1972" s="12">
        <v>414.0</v>
      </c>
      <c r="H1972" s="12">
        <v>0.133</v>
      </c>
    </row>
    <row r="1973">
      <c r="A1973" s="7" t="str">
        <f t="shared" si="1"/>
        <v>Romania-Europe2008</v>
      </c>
      <c r="B1973" s="8" t="s">
        <v>230</v>
      </c>
      <c r="C1973" s="5" t="s">
        <v>76</v>
      </c>
      <c r="D1973" s="9" t="s">
        <v>70</v>
      </c>
      <c r="E1973" s="11">
        <v>2.04E11</v>
      </c>
      <c r="F1973" s="12">
        <v>0.054</v>
      </c>
      <c r="G1973" s="12">
        <v>516.0</v>
      </c>
      <c r="H1973" s="12">
        <v>0.15</v>
      </c>
    </row>
    <row r="1974">
      <c r="A1974" s="7" t="str">
        <f t="shared" si="1"/>
        <v>Romania-Europe2009</v>
      </c>
      <c r="B1974" s="8" t="s">
        <v>230</v>
      </c>
      <c r="C1974" s="5" t="s">
        <v>76</v>
      </c>
      <c r="D1974" s="9" t="s">
        <v>71</v>
      </c>
      <c r="E1974" s="11">
        <v>1.64E11</v>
      </c>
      <c r="F1974" s="12">
        <v>0.056</v>
      </c>
      <c r="G1974" s="12">
        <v>431.0</v>
      </c>
      <c r="H1974" s="12">
        <v>0.173</v>
      </c>
    </row>
    <row r="1975">
      <c r="A1975" s="7" t="str">
        <f t="shared" si="1"/>
        <v>Romania-Europe2010</v>
      </c>
      <c r="B1975" s="8" t="s">
        <v>230</v>
      </c>
      <c r="C1975" s="5" t="s">
        <v>76</v>
      </c>
      <c r="D1975" s="9" t="s">
        <v>72</v>
      </c>
      <c r="E1975" s="11">
        <v>1.65E11</v>
      </c>
      <c r="F1975" s="12">
        <v>0.059</v>
      </c>
      <c r="G1975" s="12">
        <v>457.0</v>
      </c>
      <c r="H1975" s="12">
        <v>0.141</v>
      </c>
    </row>
    <row r="1976">
      <c r="A1976" s="7" t="str">
        <f t="shared" si="1"/>
        <v>Romania-Europe2011</v>
      </c>
      <c r="B1976" s="8" t="s">
        <v>230</v>
      </c>
      <c r="C1976" s="5" t="s">
        <v>76</v>
      </c>
      <c r="D1976" s="9" t="s">
        <v>73</v>
      </c>
      <c r="E1976" s="11">
        <v>1.83E11</v>
      </c>
      <c r="F1976" s="12">
        <v>0.056</v>
      </c>
      <c r="G1976" s="12">
        <v>480.0</v>
      </c>
      <c r="H1976" s="12">
        <v>0.121</v>
      </c>
    </row>
    <row r="1977">
      <c r="A1977" s="7" t="str">
        <f t="shared" si="1"/>
        <v>Romania-Europe2012</v>
      </c>
      <c r="B1977" s="8" t="s">
        <v>230</v>
      </c>
      <c r="C1977" s="5" t="s">
        <v>76</v>
      </c>
      <c r="D1977" s="9" t="s">
        <v>74</v>
      </c>
      <c r="E1977" s="11">
        <v>1.69E11</v>
      </c>
      <c r="F1977" s="12">
        <v>0.051</v>
      </c>
      <c r="G1977" s="12">
        <v>420.0</v>
      </c>
      <c r="H1977" s="12">
        <v>0.113</v>
      </c>
    </row>
    <row r="1978">
      <c r="A1978" s="7" t="str">
        <f t="shared" si="1"/>
        <v>Russia-Europe2000</v>
      </c>
      <c r="B1978" s="8" t="s">
        <v>231</v>
      </c>
      <c r="C1978" s="5" t="s">
        <v>76</v>
      </c>
      <c r="D1978" s="9" t="s">
        <v>62</v>
      </c>
      <c r="E1978" s="11">
        <v>2.6E11</v>
      </c>
      <c r="F1978" s="12">
        <v>0.054</v>
      </c>
      <c r="G1978" s="12">
        <v>96.0</v>
      </c>
      <c r="H1978" s="12">
        <v>0.244</v>
      </c>
    </row>
    <row r="1979">
      <c r="A1979" s="7" t="str">
        <f t="shared" si="1"/>
        <v>Russia-Europe2001</v>
      </c>
      <c r="B1979" s="8" t="s">
        <v>231</v>
      </c>
      <c r="C1979" s="5" t="s">
        <v>76</v>
      </c>
      <c r="D1979" s="9" t="s">
        <v>63</v>
      </c>
      <c r="E1979" s="11">
        <v>3.07E11</v>
      </c>
      <c r="F1979" s="12">
        <v>0.057</v>
      </c>
      <c r="G1979" s="12">
        <v>119.0</v>
      </c>
      <c r="H1979" s="12">
        <v>0.179</v>
      </c>
    </row>
    <row r="1980">
      <c r="A1980" s="7" t="str">
        <f t="shared" si="1"/>
        <v>Russia-Europe2002</v>
      </c>
      <c r="B1980" s="8" t="s">
        <v>231</v>
      </c>
      <c r="C1980" s="5" t="s">
        <v>76</v>
      </c>
      <c r="D1980" s="9" t="s">
        <v>64</v>
      </c>
      <c r="E1980" s="11">
        <v>3.45E11</v>
      </c>
      <c r="F1980" s="12">
        <v>0.06</v>
      </c>
      <c r="G1980" s="12">
        <v>142.0</v>
      </c>
      <c r="H1980" s="12">
        <v>0.157</v>
      </c>
    </row>
    <row r="1981">
      <c r="A1981" s="7" t="str">
        <f t="shared" si="1"/>
        <v>Russia-Europe2003</v>
      </c>
      <c r="B1981" s="8" t="s">
        <v>231</v>
      </c>
      <c r="C1981" s="5" t="s">
        <v>76</v>
      </c>
      <c r="D1981" s="9" t="s">
        <v>65</v>
      </c>
      <c r="E1981" s="11">
        <v>4.3E11</v>
      </c>
      <c r="F1981" s="12">
        <v>0.056</v>
      </c>
      <c r="G1981" s="12">
        <v>167.0</v>
      </c>
      <c r="H1981" s="12">
        <v>0.13</v>
      </c>
    </row>
    <row r="1982">
      <c r="A1982" s="7" t="str">
        <f t="shared" si="1"/>
        <v>Russia-Europe2004</v>
      </c>
      <c r="B1982" s="8" t="s">
        <v>231</v>
      </c>
      <c r="C1982" s="5" t="s">
        <v>76</v>
      </c>
      <c r="D1982" s="9" t="s">
        <v>66</v>
      </c>
      <c r="E1982" s="11">
        <v>5.91E11</v>
      </c>
      <c r="F1982" s="12">
        <v>0.052</v>
      </c>
      <c r="G1982" s="12">
        <v>212.0</v>
      </c>
      <c r="H1982" s="12">
        <v>0.114</v>
      </c>
    </row>
    <row r="1983">
      <c r="A1983" s="7" t="str">
        <f t="shared" si="1"/>
        <v>Russia-Europe2005</v>
      </c>
      <c r="B1983" s="8" t="s">
        <v>231</v>
      </c>
      <c r="C1983" s="5" t="s">
        <v>76</v>
      </c>
      <c r="D1983" s="9" t="s">
        <v>67</v>
      </c>
      <c r="E1983" s="11">
        <v>7.64E11</v>
      </c>
      <c r="F1983" s="12">
        <v>0.052</v>
      </c>
      <c r="G1983" s="12">
        <v>277.0</v>
      </c>
      <c r="H1983" s="12">
        <v>0.107</v>
      </c>
    </row>
    <row r="1984">
      <c r="A1984" s="7" t="str">
        <f t="shared" si="1"/>
        <v>Russia-Europe2006</v>
      </c>
      <c r="B1984" s="8" t="s">
        <v>231</v>
      </c>
      <c r="C1984" s="5" t="s">
        <v>76</v>
      </c>
      <c r="D1984" s="9" t="s">
        <v>68</v>
      </c>
      <c r="E1984" s="11">
        <v>9.9E11</v>
      </c>
      <c r="F1984" s="12">
        <v>0.053</v>
      </c>
      <c r="G1984" s="12">
        <v>365.0</v>
      </c>
      <c r="H1984" s="12">
        <v>0.104</v>
      </c>
    </row>
    <row r="1985">
      <c r="A1985" s="7" t="str">
        <f t="shared" si="1"/>
        <v>Russia-Europe2007</v>
      </c>
      <c r="B1985" s="8" t="s">
        <v>231</v>
      </c>
      <c r="C1985" s="5" t="s">
        <v>76</v>
      </c>
      <c r="D1985" s="9" t="s">
        <v>69</v>
      </c>
      <c r="E1985" s="11">
        <v>1.3E12</v>
      </c>
      <c r="F1985" s="12">
        <v>0.054</v>
      </c>
      <c r="G1985" s="12">
        <v>487.0</v>
      </c>
      <c r="H1985" s="12">
        <v>0.1</v>
      </c>
    </row>
    <row r="1986">
      <c r="A1986" s="7" t="str">
        <f t="shared" si="1"/>
        <v>Russia-Europe2008</v>
      </c>
      <c r="B1986" s="8" t="s">
        <v>231</v>
      </c>
      <c r="C1986" s="5" t="s">
        <v>76</v>
      </c>
      <c r="D1986" s="9" t="s">
        <v>70</v>
      </c>
      <c r="E1986" s="11">
        <v>1.66E12</v>
      </c>
      <c r="F1986" s="12">
        <v>0.051</v>
      </c>
      <c r="G1986" s="12">
        <v>594.0</v>
      </c>
      <c r="H1986" s="12">
        <v>0.122</v>
      </c>
    </row>
    <row r="1987">
      <c r="A1987" s="7" t="str">
        <f t="shared" si="1"/>
        <v>Russia-Europe2009</v>
      </c>
      <c r="B1987" s="8" t="s">
        <v>231</v>
      </c>
      <c r="C1987" s="5" t="s">
        <v>76</v>
      </c>
      <c r="D1987" s="9" t="s">
        <v>71</v>
      </c>
      <c r="E1987" s="11">
        <v>1.22E12</v>
      </c>
      <c r="F1987" s="12">
        <v>0.062</v>
      </c>
      <c r="G1987" s="12">
        <v>525.0</v>
      </c>
      <c r="H1987" s="12">
        <v>0.153</v>
      </c>
    </row>
    <row r="1988">
      <c r="A1988" s="7" t="str">
        <f t="shared" si="1"/>
        <v>Russia-Europe2010</v>
      </c>
      <c r="B1988" s="8" t="s">
        <v>231</v>
      </c>
      <c r="C1988" s="5" t="s">
        <v>76</v>
      </c>
      <c r="D1988" s="9" t="s">
        <v>72</v>
      </c>
      <c r="E1988" s="11">
        <v>1.52E12</v>
      </c>
      <c r="F1988" s="12">
        <v>0.063</v>
      </c>
      <c r="G1988" s="12">
        <v>669.0</v>
      </c>
      <c r="H1988" s="12">
        <v>0.108</v>
      </c>
    </row>
    <row r="1989">
      <c r="A1989" s="7" t="str">
        <f t="shared" si="1"/>
        <v>Russia-Europe2011</v>
      </c>
      <c r="B1989" s="8" t="s">
        <v>231</v>
      </c>
      <c r="C1989" s="5" t="s">
        <v>76</v>
      </c>
      <c r="D1989" s="9" t="s">
        <v>73</v>
      </c>
      <c r="E1989" s="11">
        <v>1.9E12</v>
      </c>
      <c r="F1989" s="12">
        <v>0.061</v>
      </c>
      <c r="G1989" s="12">
        <v>803.0</v>
      </c>
      <c r="H1989" s="12">
        <v>0.085</v>
      </c>
    </row>
    <row r="1990">
      <c r="A1990" s="7" t="str">
        <f t="shared" si="1"/>
        <v>Russia-Europe2012</v>
      </c>
      <c r="B1990" s="8" t="s">
        <v>231</v>
      </c>
      <c r="C1990" s="5" t="s">
        <v>76</v>
      </c>
      <c r="D1990" s="9" t="s">
        <v>74</v>
      </c>
      <c r="E1990" s="11">
        <v>2.02E12</v>
      </c>
      <c r="F1990" s="12">
        <v>0.063</v>
      </c>
      <c r="G1990" s="12">
        <v>887.0</v>
      </c>
      <c r="H1990" s="12">
        <v>0.091</v>
      </c>
    </row>
    <row r="1991">
      <c r="A1991" s="7" t="str">
        <f t="shared" si="1"/>
        <v>Rwanda-Africa2000</v>
      </c>
      <c r="B1991" s="8" t="s">
        <v>232</v>
      </c>
      <c r="C1991" s="5" t="s">
        <v>78</v>
      </c>
      <c r="D1991" s="9" t="s">
        <v>62</v>
      </c>
      <c r="E1991" s="11">
        <v>1.73493819E9</v>
      </c>
      <c r="F1991" s="12">
        <v>0.042</v>
      </c>
      <c r="G1991" s="12">
        <v>9.0</v>
      </c>
      <c r="H1991" s="12">
        <v>0.17</v>
      </c>
    </row>
    <row r="1992">
      <c r="A1992" s="7" t="str">
        <f t="shared" si="1"/>
        <v>Rwanda-Africa2001</v>
      </c>
      <c r="B1992" s="8" t="s">
        <v>232</v>
      </c>
      <c r="C1992" s="5" t="s">
        <v>78</v>
      </c>
      <c r="D1992" s="9" t="s">
        <v>63</v>
      </c>
      <c r="E1992" s="11">
        <v>1.674685126E9</v>
      </c>
      <c r="F1992" s="12">
        <v>0.044</v>
      </c>
      <c r="G1992" s="12">
        <v>8.0</v>
      </c>
      <c r="H1992" s="12">
        <v>0.173</v>
      </c>
    </row>
    <row r="1993">
      <c r="A1993" s="7" t="str">
        <f t="shared" si="1"/>
        <v>Rwanda-Africa2002</v>
      </c>
      <c r="B1993" s="8" t="s">
        <v>232</v>
      </c>
      <c r="C1993" s="5" t="s">
        <v>78</v>
      </c>
      <c r="D1993" s="9" t="s">
        <v>64</v>
      </c>
      <c r="E1993" s="11">
        <v>1.677447003E9</v>
      </c>
      <c r="F1993" s="12">
        <v>0.042</v>
      </c>
      <c r="G1993" s="12">
        <v>8.0</v>
      </c>
      <c r="H1993" s="12">
        <v>0.164</v>
      </c>
    </row>
    <row r="1994">
      <c r="A1994" s="7" t="str">
        <f t="shared" si="1"/>
        <v>Rwanda-Africa2003</v>
      </c>
      <c r="B1994" s="8" t="s">
        <v>232</v>
      </c>
      <c r="C1994" s="5" t="s">
        <v>78</v>
      </c>
      <c r="D1994" s="9" t="s">
        <v>65</v>
      </c>
      <c r="E1994" s="11">
        <v>1.845979351E9</v>
      </c>
      <c r="F1994" s="12">
        <v>0.063</v>
      </c>
      <c r="G1994" s="12">
        <v>13.0</v>
      </c>
      <c r="H1994" s="12">
        <v>0.171</v>
      </c>
    </row>
    <row r="1995">
      <c r="A1995" s="7" t="str">
        <f t="shared" si="1"/>
        <v>Rwanda-Africa2004</v>
      </c>
      <c r="B1995" s="8" t="s">
        <v>232</v>
      </c>
      <c r="C1995" s="5" t="s">
        <v>78</v>
      </c>
      <c r="D1995" s="9" t="s">
        <v>66</v>
      </c>
      <c r="E1995" s="11">
        <v>2.089188921E9</v>
      </c>
      <c r="F1995" s="12">
        <v>0.058</v>
      </c>
      <c r="G1995" s="12">
        <v>13.0</v>
      </c>
      <c r="H1995" s="12">
        <v>0.165</v>
      </c>
    </row>
    <row r="1996">
      <c r="A1996" s="7" t="str">
        <f t="shared" si="1"/>
        <v>Rwanda-Africa2005</v>
      </c>
      <c r="B1996" s="8" t="s">
        <v>232</v>
      </c>
      <c r="C1996" s="5" t="s">
        <v>78</v>
      </c>
      <c r="D1996" s="9" t="s">
        <v>67</v>
      </c>
      <c r="E1996" s="11">
        <v>2.581286407E9</v>
      </c>
      <c r="F1996" s="12">
        <v>0.061</v>
      </c>
      <c r="G1996" s="12">
        <v>17.0</v>
      </c>
      <c r="H1996" s="12">
        <v>0.161</v>
      </c>
    </row>
    <row r="1997">
      <c r="A1997" s="7" t="str">
        <f t="shared" si="1"/>
        <v>Rwanda-Africa2006</v>
      </c>
      <c r="B1997" s="8" t="s">
        <v>232</v>
      </c>
      <c r="C1997" s="5" t="s">
        <v>78</v>
      </c>
      <c r="D1997" s="9" t="s">
        <v>68</v>
      </c>
      <c r="E1997" s="11">
        <v>3.110327823E9</v>
      </c>
      <c r="F1997" s="12">
        <v>0.1</v>
      </c>
      <c r="G1997" s="12">
        <v>32.0</v>
      </c>
      <c r="H1997" s="12">
        <v>0.161</v>
      </c>
    </row>
    <row r="1998">
      <c r="A1998" s="7" t="str">
        <f t="shared" si="1"/>
        <v>Rwanda-Africa2007</v>
      </c>
      <c r="B1998" s="8" t="s">
        <v>232</v>
      </c>
      <c r="C1998" s="5" t="s">
        <v>78</v>
      </c>
      <c r="D1998" s="9" t="s">
        <v>69</v>
      </c>
      <c r="E1998" s="11">
        <v>3.707800459E9</v>
      </c>
      <c r="F1998" s="12">
        <v>0.1</v>
      </c>
      <c r="G1998" s="12">
        <v>38.0</v>
      </c>
      <c r="H1998" s="12">
        <v>0.161</v>
      </c>
    </row>
    <row r="1999">
      <c r="A1999" s="7" t="str">
        <f t="shared" si="1"/>
        <v>Rwanda-Africa2008</v>
      </c>
      <c r="B1999" s="8" t="s">
        <v>232</v>
      </c>
      <c r="C1999" s="5" t="s">
        <v>78</v>
      </c>
      <c r="D1999" s="9" t="s">
        <v>70</v>
      </c>
      <c r="E1999" s="11">
        <v>4.674053754E9</v>
      </c>
      <c r="F1999" s="12">
        <v>0.101</v>
      </c>
      <c r="G1999" s="12">
        <v>47.0</v>
      </c>
      <c r="H1999" s="12">
        <v>0.165</v>
      </c>
    </row>
    <row r="2000">
      <c r="A2000" s="7" t="str">
        <f t="shared" si="1"/>
        <v>Rwanda-Africa2009</v>
      </c>
      <c r="B2000" s="8" t="s">
        <v>232</v>
      </c>
      <c r="C2000" s="5" t="s">
        <v>78</v>
      </c>
      <c r="D2000" s="9" t="s">
        <v>71</v>
      </c>
      <c r="E2000" s="11">
        <v>5.208687775E9</v>
      </c>
      <c r="F2000" s="12">
        <v>0.1</v>
      </c>
      <c r="G2000" s="12">
        <v>50.0</v>
      </c>
      <c r="H2000" s="12">
        <v>0.161</v>
      </c>
    </row>
    <row r="2001">
      <c r="A2001" s="7" t="str">
        <f t="shared" si="1"/>
        <v>Rwanda-Africa2010</v>
      </c>
      <c r="B2001" s="8" t="s">
        <v>232</v>
      </c>
      <c r="C2001" s="5" t="s">
        <v>78</v>
      </c>
      <c r="D2001" s="9" t="s">
        <v>72</v>
      </c>
      <c r="E2001" s="11">
        <v>5.624809049E9</v>
      </c>
      <c r="F2001" s="12">
        <v>0.108</v>
      </c>
      <c r="G2001" s="12">
        <v>56.0</v>
      </c>
      <c r="H2001" s="12">
        <v>0.167</v>
      </c>
    </row>
    <row r="2002">
      <c r="A2002" s="7" t="str">
        <f t="shared" si="1"/>
        <v>Rwanda-Africa2011</v>
      </c>
      <c r="B2002" s="8" t="s">
        <v>232</v>
      </c>
      <c r="C2002" s="5" t="s">
        <v>78</v>
      </c>
      <c r="D2002" s="9" t="s">
        <v>73</v>
      </c>
      <c r="E2002" s="11">
        <v>6.40672702E9</v>
      </c>
      <c r="F2002" s="12">
        <v>0.11</v>
      </c>
      <c r="G2002" s="12">
        <v>62.0</v>
      </c>
      <c r="H2002" s="10">
        <f t="shared" ref="H2002:H2005" si="83">if(AND(C2=C3,D2=D2+1,ISBLANK(H3)),H2,H3)</f>
        <v>0.18</v>
      </c>
    </row>
    <row r="2003">
      <c r="A2003" s="7" t="str">
        <f t="shared" si="1"/>
        <v>Rwanda-Africa2012</v>
      </c>
      <c r="B2003" s="8" t="s">
        <v>232</v>
      </c>
      <c r="C2003" s="5" t="s">
        <v>78</v>
      </c>
      <c r="D2003" s="9" t="s">
        <v>74</v>
      </c>
      <c r="E2003" s="11">
        <v>7.133378888E9</v>
      </c>
      <c r="F2003" s="12">
        <v>0.107</v>
      </c>
      <c r="G2003" s="12">
        <v>66.0</v>
      </c>
      <c r="H2003" s="10">
        <f t="shared" si="83"/>
        <v>0.18</v>
      </c>
    </row>
    <row r="2004">
      <c r="A2004" s="7" t="str">
        <f t="shared" si="1"/>
        <v>Samoa-Oceania2000</v>
      </c>
      <c r="B2004" s="8" t="s">
        <v>233</v>
      </c>
      <c r="C2004" s="5" t="s">
        <v>80</v>
      </c>
      <c r="D2004" s="9" t="s">
        <v>62</v>
      </c>
      <c r="E2004" s="11">
        <v>2.39698992E8</v>
      </c>
      <c r="F2004" s="12">
        <v>0.06</v>
      </c>
      <c r="G2004" s="12">
        <v>80.0</v>
      </c>
      <c r="H2004" s="10">
        <f t="shared" si="83"/>
        <v>0.18</v>
      </c>
    </row>
    <row r="2005">
      <c r="A2005" s="7" t="str">
        <f t="shared" si="1"/>
        <v>Samoa-Oceania2001</v>
      </c>
      <c r="B2005" s="8" t="s">
        <v>233</v>
      </c>
      <c r="C2005" s="5" t="s">
        <v>80</v>
      </c>
      <c r="D2005" s="9" t="s">
        <v>63</v>
      </c>
      <c r="E2005" s="11">
        <v>2.4332419E8</v>
      </c>
      <c r="F2005" s="12">
        <v>0.058</v>
      </c>
      <c r="G2005" s="12">
        <v>79.0</v>
      </c>
      <c r="H2005" s="10">
        <f t="shared" si="83"/>
        <v>0.18</v>
      </c>
    </row>
    <row r="2006">
      <c r="A2006" s="7" t="str">
        <f t="shared" si="1"/>
        <v>Samoa-Oceania2002</v>
      </c>
      <c r="B2006" s="8" t="s">
        <v>233</v>
      </c>
      <c r="C2006" s="5" t="s">
        <v>80</v>
      </c>
      <c r="D2006" s="9" t="s">
        <v>64</v>
      </c>
      <c r="E2006" s="11">
        <v>2.566777E8</v>
      </c>
      <c r="F2006" s="12">
        <v>0.055</v>
      </c>
      <c r="G2006" s="12">
        <v>83.0</v>
      </c>
      <c r="H2006" s="12">
        <v>0.114</v>
      </c>
    </row>
    <row r="2007">
      <c r="A2007" s="7" t="str">
        <f t="shared" si="1"/>
        <v>Samoa-Oceania2003</v>
      </c>
      <c r="B2007" s="8" t="s">
        <v>233</v>
      </c>
      <c r="C2007" s="5" t="s">
        <v>80</v>
      </c>
      <c r="D2007" s="9" t="s">
        <v>65</v>
      </c>
      <c r="E2007" s="11">
        <v>3.01905953E8</v>
      </c>
      <c r="F2007" s="12">
        <v>0.051</v>
      </c>
      <c r="G2007" s="12">
        <v>93.0</v>
      </c>
      <c r="H2007" s="12">
        <v>0.113</v>
      </c>
    </row>
    <row r="2008">
      <c r="A2008" s="7" t="str">
        <f t="shared" si="1"/>
        <v>Samoa-Oceania2004</v>
      </c>
      <c r="B2008" s="8" t="s">
        <v>233</v>
      </c>
      <c r="C2008" s="5" t="s">
        <v>80</v>
      </c>
      <c r="D2008" s="9" t="s">
        <v>66</v>
      </c>
      <c r="E2008" s="11">
        <v>3.74507188E8</v>
      </c>
      <c r="F2008" s="12">
        <v>0.049</v>
      </c>
      <c r="G2008" s="12">
        <v>106.0</v>
      </c>
      <c r="H2008" s="12">
        <v>0.112</v>
      </c>
    </row>
    <row r="2009">
      <c r="A2009" s="7" t="str">
        <f t="shared" si="1"/>
        <v>Samoa-Oceania2005</v>
      </c>
      <c r="B2009" s="8" t="s">
        <v>233</v>
      </c>
      <c r="C2009" s="5" t="s">
        <v>80</v>
      </c>
      <c r="D2009" s="9" t="s">
        <v>67</v>
      </c>
      <c r="E2009" s="11">
        <v>4.1222056E8</v>
      </c>
      <c r="F2009" s="12">
        <v>0.05</v>
      </c>
      <c r="G2009" s="12">
        <v>114.0</v>
      </c>
      <c r="H2009" s="12">
        <v>0.114</v>
      </c>
    </row>
    <row r="2010">
      <c r="A2010" s="7" t="str">
        <f t="shared" si="1"/>
        <v>Samoa-Oceania2006</v>
      </c>
      <c r="B2010" s="8" t="s">
        <v>233</v>
      </c>
      <c r="C2010" s="5" t="s">
        <v>80</v>
      </c>
      <c r="D2010" s="9" t="s">
        <v>68</v>
      </c>
      <c r="E2010" s="11">
        <v>4.530829E8</v>
      </c>
      <c r="F2010" s="12">
        <v>0.052</v>
      </c>
      <c r="G2010" s="12">
        <v>129.0</v>
      </c>
      <c r="H2010" s="12">
        <v>0.117</v>
      </c>
    </row>
    <row r="2011">
      <c r="A2011" s="7" t="str">
        <f t="shared" si="1"/>
        <v>Samoa-Oceania2007</v>
      </c>
      <c r="B2011" s="8" t="s">
        <v>233</v>
      </c>
      <c r="C2011" s="5" t="s">
        <v>80</v>
      </c>
      <c r="D2011" s="9" t="s">
        <v>69</v>
      </c>
      <c r="E2011" s="11">
        <v>4.90916835E8</v>
      </c>
      <c r="F2011" s="12">
        <v>0.059</v>
      </c>
      <c r="G2011" s="12">
        <v>164.0</v>
      </c>
      <c r="H2011" s="12">
        <v>0.127</v>
      </c>
    </row>
    <row r="2012">
      <c r="A2012" s="7" t="str">
        <f t="shared" si="1"/>
        <v>Samoa-Oceania2008</v>
      </c>
      <c r="B2012" s="8" t="s">
        <v>233</v>
      </c>
      <c r="C2012" s="5" t="s">
        <v>80</v>
      </c>
      <c r="D2012" s="9" t="s">
        <v>70</v>
      </c>
      <c r="E2012" s="11">
        <v>5.73939144E8</v>
      </c>
      <c r="F2012" s="12">
        <v>0.051</v>
      </c>
      <c r="G2012" s="12">
        <v>153.0</v>
      </c>
      <c r="H2012" s="12">
        <v>0.127</v>
      </c>
    </row>
    <row r="2013">
      <c r="A2013" s="7" t="str">
        <f t="shared" si="1"/>
        <v>Samoa-Oceania2009</v>
      </c>
      <c r="B2013" s="8" t="s">
        <v>233</v>
      </c>
      <c r="C2013" s="5" t="s">
        <v>80</v>
      </c>
      <c r="D2013" s="9" t="s">
        <v>71</v>
      </c>
      <c r="E2013" s="11">
        <v>5.01065927E8</v>
      </c>
      <c r="F2013" s="12">
        <v>0.057</v>
      </c>
      <c r="G2013" s="12">
        <v>160.0</v>
      </c>
      <c r="H2013" s="12">
        <v>0.121</v>
      </c>
    </row>
    <row r="2014">
      <c r="A2014" s="7" t="str">
        <f t="shared" si="1"/>
        <v>Samoa-Oceania2010</v>
      </c>
      <c r="B2014" s="8" t="s">
        <v>233</v>
      </c>
      <c r="C2014" s="5" t="s">
        <v>80</v>
      </c>
      <c r="D2014" s="9" t="s">
        <v>72</v>
      </c>
      <c r="E2014" s="11">
        <v>5.72971727E8</v>
      </c>
      <c r="F2014" s="12">
        <v>0.064</v>
      </c>
      <c r="G2014" s="12">
        <v>201.0</v>
      </c>
      <c r="H2014" s="12">
        <v>0.107</v>
      </c>
    </row>
    <row r="2015">
      <c r="A2015" s="7" t="str">
        <f t="shared" si="1"/>
        <v>Samoa-Oceania2011</v>
      </c>
      <c r="B2015" s="8" t="s">
        <v>233</v>
      </c>
      <c r="C2015" s="5" t="s">
        <v>80</v>
      </c>
      <c r="D2015" s="9" t="s">
        <v>73</v>
      </c>
      <c r="E2015" s="11">
        <v>6.31791993E8</v>
      </c>
      <c r="F2015" s="12">
        <v>0.07</v>
      </c>
      <c r="G2015" s="12">
        <v>245.0</v>
      </c>
      <c r="H2015" s="12">
        <v>0.1</v>
      </c>
    </row>
    <row r="2016">
      <c r="A2016" s="7" t="str">
        <f t="shared" si="1"/>
        <v>Samoa-Oceania2012</v>
      </c>
      <c r="B2016" s="8" t="s">
        <v>233</v>
      </c>
      <c r="C2016" s="5" t="s">
        <v>80</v>
      </c>
      <c r="D2016" s="9" t="s">
        <v>74</v>
      </c>
      <c r="E2016" s="11">
        <v>6.84273267E8</v>
      </c>
      <c r="F2016" s="12">
        <v>0.068</v>
      </c>
      <c r="G2016" s="12">
        <v>245.0</v>
      </c>
      <c r="H2016" s="12">
        <v>0.099</v>
      </c>
    </row>
    <row r="2017">
      <c r="A2017" s="7" t="str">
        <f t="shared" si="1"/>
        <v>San Marino-Europe2000</v>
      </c>
      <c r="B2017" s="8" t="s">
        <v>234</v>
      </c>
      <c r="C2017" s="5" t="s">
        <v>76</v>
      </c>
      <c r="D2017" s="9" t="s">
        <v>62</v>
      </c>
      <c r="E2017" s="11">
        <v>7.73907642E8</v>
      </c>
      <c r="F2017" s="12">
        <v>0.053</v>
      </c>
      <c r="G2017" s="12">
        <v>2161.0</v>
      </c>
      <c r="H2017" s="12">
        <v>0.092</v>
      </c>
    </row>
    <row r="2018">
      <c r="A2018" s="7" t="str">
        <f t="shared" si="1"/>
        <v>San Marino-Europe2001</v>
      </c>
      <c r="B2018" s="8" t="s">
        <v>234</v>
      </c>
      <c r="C2018" s="5" t="s">
        <v>76</v>
      </c>
      <c r="D2018" s="9" t="s">
        <v>63</v>
      </c>
      <c r="E2018" s="11">
        <v>8.15205233E8</v>
      </c>
      <c r="F2018" s="12">
        <v>0.052</v>
      </c>
      <c r="G2018" s="12">
        <v>2183.0</v>
      </c>
      <c r="H2018" s="12">
        <v>0.088</v>
      </c>
    </row>
    <row r="2019">
      <c r="A2019" s="7" t="str">
        <f t="shared" si="1"/>
        <v>San Marino-Europe2002</v>
      </c>
      <c r="B2019" s="8" t="s">
        <v>234</v>
      </c>
      <c r="C2019" s="5" t="s">
        <v>76</v>
      </c>
      <c r="D2019" s="9" t="s">
        <v>64</v>
      </c>
      <c r="E2019" s="11">
        <v>8.7995721E8</v>
      </c>
      <c r="F2019" s="12">
        <v>0.065</v>
      </c>
      <c r="G2019" s="12">
        <v>2894.0</v>
      </c>
      <c r="H2019" s="12">
        <v>0.08</v>
      </c>
    </row>
    <row r="2020">
      <c r="A2020" s="7" t="str">
        <f t="shared" si="1"/>
        <v>San Marino-Europe2003</v>
      </c>
      <c r="B2020" s="8" t="s">
        <v>234</v>
      </c>
      <c r="C2020" s="5" t="s">
        <v>76</v>
      </c>
      <c r="D2020" s="9" t="s">
        <v>65</v>
      </c>
      <c r="E2020" s="11">
        <v>1.122981525E9</v>
      </c>
      <c r="F2020" s="12">
        <v>0.051</v>
      </c>
      <c r="G2020" s="12">
        <v>2837.0</v>
      </c>
      <c r="H2020" s="12">
        <v>0.075</v>
      </c>
    </row>
    <row r="2021">
      <c r="A2021" s="7" t="str">
        <f t="shared" si="1"/>
        <v>San Marino-Europe2004</v>
      </c>
      <c r="B2021" s="8" t="s">
        <v>234</v>
      </c>
      <c r="C2021" s="5" t="s">
        <v>76</v>
      </c>
      <c r="D2021" s="9" t="s">
        <v>66</v>
      </c>
      <c r="E2021" s="11">
        <v>1.317357835E9</v>
      </c>
      <c r="F2021" s="12">
        <v>0.053</v>
      </c>
      <c r="G2021" s="12">
        <v>3359.0</v>
      </c>
      <c r="H2021" s="12">
        <v>0.071</v>
      </c>
    </row>
    <row r="2022">
      <c r="A2022" s="7" t="str">
        <f t="shared" si="1"/>
        <v>San Marino-Europe2005</v>
      </c>
      <c r="B2022" s="8" t="s">
        <v>234</v>
      </c>
      <c r="C2022" s="5" t="s">
        <v>76</v>
      </c>
      <c r="D2022" s="9" t="s">
        <v>67</v>
      </c>
      <c r="E2022" s="11">
        <v>1.375416604E9</v>
      </c>
      <c r="F2022" s="12">
        <v>0.053</v>
      </c>
      <c r="G2022" s="12">
        <v>3399.0</v>
      </c>
      <c r="H2022" s="12">
        <v>0.072</v>
      </c>
    </row>
    <row r="2023">
      <c r="A2023" s="7" t="str">
        <f t="shared" si="1"/>
        <v>San Marino-Europe2006</v>
      </c>
      <c r="B2023" s="8" t="s">
        <v>234</v>
      </c>
      <c r="C2023" s="5" t="s">
        <v>76</v>
      </c>
      <c r="D2023" s="9" t="s">
        <v>68</v>
      </c>
      <c r="E2023" s="11">
        <v>1.469075398E9</v>
      </c>
      <c r="F2023" s="12">
        <v>0.051</v>
      </c>
      <c r="G2023" s="12">
        <v>3444.0</v>
      </c>
      <c r="H2023" s="12">
        <v>0.067</v>
      </c>
    </row>
    <row r="2024">
      <c r="A2024" s="7" t="str">
        <f t="shared" si="1"/>
        <v>San Marino-Europe2007</v>
      </c>
      <c r="B2024" s="8" t="s">
        <v>234</v>
      </c>
      <c r="C2024" s="5" t="s">
        <v>76</v>
      </c>
      <c r="D2024" s="9" t="s">
        <v>69</v>
      </c>
      <c r="E2024" s="11">
        <v>1.687653983E9</v>
      </c>
      <c r="F2024" s="12">
        <v>0.05</v>
      </c>
      <c r="G2024" s="12">
        <v>3872.0</v>
      </c>
      <c r="H2024" s="12">
        <v>0.076</v>
      </c>
    </row>
    <row r="2025">
      <c r="A2025" s="7" t="str">
        <f t="shared" si="1"/>
        <v>San Marino-Europe2008</v>
      </c>
      <c r="B2025" s="8" t="s">
        <v>234</v>
      </c>
      <c r="C2025" s="5" t="s">
        <v>76</v>
      </c>
      <c r="D2025" s="9" t="s">
        <v>70</v>
      </c>
      <c r="E2025" s="11">
        <v>1.89980958E9</v>
      </c>
      <c r="F2025" s="12">
        <v>0.05</v>
      </c>
      <c r="G2025" s="12">
        <v>4069.0</v>
      </c>
      <c r="H2025" s="12">
        <v>0.079</v>
      </c>
    </row>
    <row r="2026">
      <c r="A2026" s="7" t="str">
        <f t="shared" si="1"/>
        <v>San Marino-Europe2009</v>
      </c>
      <c r="B2026" s="8" t="s">
        <v>234</v>
      </c>
      <c r="C2026" s="5" t="s">
        <v>76</v>
      </c>
      <c r="D2026" s="9" t="s">
        <v>71</v>
      </c>
      <c r="E2026" s="8"/>
      <c r="F2026" s="12">
        <v>0.051</v>
      </c>
      <c r="G2026" s="12">
        <v>3548.0</v>
      </c>
      <c r="H2026" s="12">
        <v>0.057</v>
      </c>
    </row>
    <row r="2027">
      <c r="A2027" s="7" t="str">
        <f t="shared" si="1"/>
        <v>San Marino-Europe2010</v>
      </c>
      <c r="B2027" s="8" t="s">
        <v>234</v>
      </c>
      <c r="C2027" s="5" t="s">
        <v>76</v>
      </c>
      <c r="D2027" s="9" t="s">
        <v>72</v>
      </c>
      <c r="E2027" s="8"/>
      <c r="F2027" s="12">
        <v>0.053</v>
      </c>
      <c r="G2027" s="12">
        <v>3319.0</v>
      </c>
      <c r="H2027" s="12">
        <v>0.054</v>
      </c>
    </row>
    <row r="2028">
      <c r="A2028" s="7" t="str">
        <f t="shared" si="1"/>
        <v>San Marino-Europe2011</v>
      </c>
      <c r="B2028" s="8" t="s">
        <v>234</v>
      </c>
      <c r="C2028" s="5" t="s">
        <v>76</v>
      </c>
      <c r="D2028" s="9" t="s">
        <v>73</v>
      </c>
      <c r="E2028" s="8"/>
      <c r="F2028" s="12">
        <v>0.055</v>
      </c>
      <c r="G2028" s="12">
        <v>3553.0</v>
      </c>
      <c r="H2028" s="12">
        <v>0.059</v>
      </c>
    </row>
    <row r="2029">
      <c r="A2029" s="7" t="str">
        <f t="shared" si="1"/>
        <v>San Marino-Europe2012</v>
      </c>
      <c r="B2029" s="8" t="s">
        <v>234</v>
      </c>
      <c r="C2029" s="5" t="s">
        <v>76</v>
      </c>
      <c r="D2029" s="9" t="s">
        <v>74</v>
      </c>
      <c r="E2029" s="8"/>
      <c r="F2029" s="12">
        <v>0.065</v>
      </c>
      <c r="G2029" s="12">
        <v>3792.0</v>
      </c>
      <c r="H2029" s="10">
        <f>if(AND(C2=C3,D2=D2+1,ISBLANK(H3)),H2,H3)</f>
        <v>0.18</v>
      </c>
    </row>
    <row r="2030">
      <c r="A2030" s="7" t="str">
        <f t="shared" si="1"/>
        <v>Sao Tome and Principe-Africa2000</v>
      </c>
      <c r="B2030" s="8" t="s">
        <v>235</v>
      </c>
      <c r="C2030" s="5" t="s">
        <v>78</v>
      </c>
      <c r="D2030" s="9" t="s">
        <v>62</v>
      </c>
      <c r="E2030" s="11">
        <v>7.6709305E7</v>
      </c>
      <c r="F2030" s="12">
        <v>0.089</v>
      </c>
      <c r="G2030" s="12">
        <v>46.0</v>
      </c>
      <c r="H2030" s="12">
        <v>0.397</v>
      </c>
    </row>
    <row r="2031">
      <c r="A2031" s="7" t="str">
        <f t="shared" si="1"/>
        <v>Sao Tome and Principe-Africa2001</v>
      </c>
      <c r="B2031" s="8" t="s">
        <v>235</v>
      </c>
      <c r="C2031" s="5" t="s">
        <v>78</v>
      </c>
      <c r="D2031" s="9" t="s">
        <v>63</v>
      </c>
      <c r="E2031" s="11">
        <v>7.6553443E7</v>
      </c>
      <c r="F2031" s="12">
        <v>0.103</v>
      </c>
      <c r="G2031" s="12">
        <v>52.0</v>
      </c>
      <c r="H2031" s="12">
        <v>0.37</v>
      </c>
    </row>
    <row r="2032">
      <c r="A2032" s="7" t="str">
        <f t="shared" si="1"/>
        <v>Sao Tome and Principe-Africa2002</v>
      </c>
      <c r="B2032" s="8" t="s">
        <v>235</v>
      </c>
      <c r="C2032" s="5" t="s">
        <v>78</v>
      </c>
      <c r="D2032" s="9" t="s">
        <v>64</v>
      </c>
      <c r="E2032" s="11">
        <v>8.4617971E7</v>
      </c>
      <c r="F2032" s="12">
        <v>0.106</v>
      </c>
      <c r="G2032" s="12">
        <v>59.0</v>
      </c>
      <c r="H2032" s="12">
        <v>0.374</v>
      </c>
    </row>
    <row r="2033">
      <c r="A2033" s="7" t="str">
        <f t="shared" si="1"/>
        <v>Sao Tome and Principe-Africa2003</v>
      </c>
      <c r="B2033" s="8" t="s">
        <v>235</v>
      </c>
      <c r="C2033" s="5" t="s">
        <v>78</v>
      </c>
      <c r="D2033" s="9" t="s">
        <v>65</v>
      </c>
      <c r="E2033" s="11">
        <v>1.013154E8</v>
      </c>
      <c r="F2033" s="12">
        <v>0.118</v>
      </c>
      <c r="G2033" s="12">
        <v>78.0</v>
      </c>
      <c r="H2033" s="12">
        <v>0.296</v>
      </c>
    </row>
    <row r="2034">
      <c r="A2034" s="7" t="str">
        <f t="shared" si="1"/>
        <v>Sao Tome and Principe-Africa2004</v>
      </c>
      <c r="B2034" s="8" t="s">
        <v>235</v>
      </c>
      <c r="C2034" s="5" t="s">
        <v>78</v>
      </c>
      <c r="D2034" s="9" t="s">
        <v>66</v>
      </c>
      <c r="E2034" s="11">
        <v>1.10723362E8</v>
      </c>
      <c r="F2034" s="12">
        <v>0.11</v>
      </c>
      <c r="G2034" s="12">
        <v>79.0</v>
      </c>
      <c r="H2034" s="12">
        <v>0.298</v>
      </c>
    </row>
    <row r="2035">
      <c r="A2035" s="7" t="str">
        <f t="shared" si="1"/>
        <v>Sao Tome and Principe-Africa2005</v>
      </c>
      <c r="B2035" s="8" t="s">
        <v>235</v>
      </c>
      <c r="C2035" s="5" t="s">
        <v>78</v>
      </c>
      <c r="D2035" s="9" t="s">
        <v>67</v>
      </c>
      <c r="E2035" s="11">
        <v>1.23258507E8</v>
      </c>
      <c r="F2035" s="12">
        <v>0.1</v>
      </c>
      <c r="G2035" s="12">
        <v>81.0</v>
      </c>
      <c r="H2035" s="12">
        <v>0.312</v>
      </c>
    </row>
    <row r="2036">
      <c r="A2036" s="7" t="str">
        <f t="shared" si="1"/>
        <v>Sao Tome and Principe-Africa2006</v>
      </c>
      <c r="B2036" s="8" t="s">
        <v>235</v>
      </c>
      <c r="C2036" s="5" t="s">
        <v>78</v>
      </c>
      <c r="D2036" s="9" t="s">
        <v>68</v>
      </c>
      <c r="E2036" s="11">
        <v>1.35181862E8</v>
      </c>
      <c r="F2036" s="12">
        <v>0.078</v>
      </c>
      <c r="G2036" s="12">
        <v>68.0</v>
      </c>
      <c r="H2036" s="12">
        <v>0.293</v>
      </c>
    </row>
    <row r="2037">
      <c r="A2037" s="7" t="str">
        <f t="shared" si="1"/>
        <v>Sao Tome and Principe-Africa2007</v>
      </c>
      <c r="B2037" s="8" t="s">
        <v>235</v>
      </c>
      <c r="C2037" s="5" t="s">
        <v>78</v>
      </c>
      <c r="D2037" s="9" t="s">
        <v>69</v>
      </c>
      <c r="E2037" s="11">
        <v>1.44259257E8</v>
      </c>
      <c r="F2037" s="12">
        <v>0.071</v>
      </c>
      <c r="G2037" s="12">
        <v>66.0</v>
      </c>
      <c r="H2037" s="12">
        <v>0.324</v>
      </c>
    </row>
    <row r="2038">
      <c r="A2038" s="7" t="str">
        <f t="shared" si="1"/>
        <v>Sao Tome and Principe-Africa2008</v>
      </c>
      <c r="B2038" s="8" t="s">
        <v>235</v>
      </c>
      <c r="C2038" s="5" t="s">
        <v>78</v>
      </c>
      <c r="D2038" s="9" t="s">
        <v>70</v>
      </c>
      <c r="E2038" s="11">
        <v>1.83464986E8</v>
      </c>
      <c r="F2038" s="12">
        <v>0.063</v>
      </c>
      <c r="G2038" s="12">
        <v>75.0</v>
      </c>
      <c r="H2038" s="12">
        <v>0.324</v>
      </c>
    </row>
    <row r="2039">
      <c r="A2039" s="7" t="str">
        <f t="shared" si="1"/>
        <v>Sao Tome and Principe-Africa2009</v>
      </c>
      <c r="B2039" s="8" t="s">
        <v>235</v>
      </c>
      <c r="C2039" s="5" t="s">
        <v>78</v>
      </c>
      <c r="D2039" s="9" t="s">
        <v>71</v>
      </c>
      <c r="E2039" s="11">
        <v>1.96473839E8</v>
      </c>
      <c r="F2039" s="12">
        <v>0.075</v>
      </c>
      <c r="G2039" s="12">
        <v>94.0</v>
      </c>
      <c r="H2039" s="12">
        <v>0.311</v>
      </c>
    </row>
    <row r="2040">
      <c r="A2040" s="7" t="str">
        <f t="shared" si="1"/>
        <v>Sao Tome and Principe-Africa2010</v>
      </c>
      <c r="B2040" s="8" t="s">
        <v>235</v>
      </c>
      <c r="C2040" s="5" t="s">
        <v>78</v>
      </c>
      <c r="D2040" s="9" t="s">
        <v>72</v>
      </c>
      <c r="E2040" s="11">
        <v>2.01037917E8</v>
      </c>
      <c r="F2040" s="12">
        <v>0.071</v>
      </c>
      <c r="G2040" s="12">
        <v>86.0</v>
      </c>
      <c r="H2040" s="12">
        <v>0.289</v>
      </c>
    </row>
    <row r="2041">
      <c r="A2041" s="7" t="str">
        <f t="shared" si="1"/>
        <v>Sao Tome and Principe-Africa2011</v>
      </c>
      <c r="B2041" s="8" t="s">
        <v>235</v>
      </c>
      <c r="C2041" s="5" t="s">
        <v>78</v>
      </c>
      <c r="D2041" s="9" t="s">
        <v>73</v>
      </c>
      <c r="E2041" s="11">
        <v>2.48286778E8</v>
      </c>
      <c r="F2041" s="12">
        <v>0.076</v>
      </c>
      <c r="G2041" s="12">
        <v>108.0</v>
      </c>
      <c r="H2041" s="12">
        <v>0.27</v>
      </c>
    </row>
    <row r="2042">
      <c r="A2042" s="7" t="str">
        <f t="shared" si="1"/>
        <v>Sao Tome and Principe-Africa2012</v>
      </c>
      <c r="B2042" s="8" t="s">
        <v>235</v>
      </c>
      <c r="C2042" s="5" t="s">
        <v>78</v>
      </c>
      <c r="D2042" s="9" t="s">
        <v>74</v>
      </c>
      <c r="E2042" s="11">
        <v>2.6332845E8</v>
      </c>
      <c r="F2042" s="12">
        <v>0.079</v>
      </c>
      <c r="G2042" s="12">
        <v>109.0</v>
      </c>
      <c r="H2042" s="12">
        <v>0.262</v>
      </c>
    </row>
    <row r="2043">
      <c r="A2043" s="7" t="str">
        <f t="shared" si="1"/>
        <v>Saudi Arabia-Middle East2000</v>
      </c>
      <c r="B2043" s="8" t="s">
        <v>236</v>
      </c>
      <c r="C2043" s="5" t="s">
        <v>93</v>
      </c>
      <c r="D2043" s="9" t="s">
        <v>62</v>
      </c>
      <c r="E2043" s="11">
        <v>1.88E11</v>
      </c>
      <c r="F2043" s="12">
        <v>0.042</v>
      </c>
      <c r="G2043" s="12">
        <v>398.0</v>
      </c>
      <c r="H2043" s="10">
        <f t="shared" ref="H2043:H2068" si="84">if(AND(C2=C3,D2=D2+1,ISBLANK(H3)),H2,H3)</f>
        <v>0.18</v>
      </c>
    </row>
    <row r="2044">
      <c r="A2044" s="7" t="str">
        <f t="shared" si="1"/>
        <v>Saudi Arabia-Middle East2001</v>
      </c>
      <c r="B2044" s="8" t="s">
        <v>236</v>
      </c>
      <c r="C2044" s="5" t="s">
        <v>93</v>
      </c>
      <c r="D2044" s="9" t="s">
        <v>63</v>
      </c>
      <c r="E2044" s="11">
        <v>1.83E11</v>
      </c>
      <c r="F2044" s="12">
        <v>0.045</v>
      </c>
      <c r="G2044" s="12">
        <v>397.0</v>
      </c>
      <c r="H2044" s="10">
        <f t="shared" si="84"/>
        <v>0.18</v>
      </c>
    </row>
    <row r="2045">
      <c r="A2045" s="7" t="str">
        <f t="shared" si="1"/>
        <v>Saudi Arabia-Middle East2002</v>
      </c>
      <c r="B2045" s="8" t="s">
        <v>236</v>
      </c>
      <c r="C2045" s="5" t="s">
        <v>93</v>
      </c>
      <c r="D2045" s="9" t="s">
        <v>64</v>
      </c>
      <c r="E2045" s="11">
        <v>1.89E11</v>
      </c>
      <c r="F2045" s="12">
        <v>0.043</v>
      </c>
      <c r="G2045" s="12">
        <v>375.0</v>
      </c>
      <c r="H2045" s="10">
        <f t="shared" si="84"/>
        <v>0.18</v>
      </c>
    </row>
    <row r="2046">
      <c r="A2046" s="7" t="str">
        <f t="shared" si="1"/>
        <v>Saudi Arabia-Middle East2003</v>
      </c>
      <c r="B2046" s="8" t="s">
        <v>236</v>
      </c>
      <c r="C2046" s="5" t="s">
        <v>93</v>
      </c>
      <c r="D2046" s="9" t="s">
        <v>65</v>
      </c>
      <c r="E2046" s="11">
        <v>2.15E11</v>
      </c>
      <c r="F2046" s="12">
        <v>0.04</v>
      </c>
      <c r="G2046" s="12">
        <v>384.0</v>
      </c>
      <c r="H2046" s="10">
        <f t="shared" si="84"/>
        <v>0.18</v>
      </c>
    </row>
    <row r="2047">
      <c r="A2047" s="7" t="str">
        <f t="shared" si="1"/>
        <v>Saudi Arabia-Middle East2004</v>
      </c>
      <c r="B2047" s="8" t="s">
        <v>236</v>
      </c>
      <c r="C2047" s="5" t="s">
        <v>93</v>
      </c>
      <c r="D2047" s="9" t="s">
        <v>66</v>
      </c>
      <c r="E2047" s="11">
        <v>2.59E11</v>
      </c>
      <c r="F2047" s="12">
        <v>0.037</v>
      </c>
      <c r="G2047" s="12">
        <v>399.0</v>
      </c>
      <c r="H2047" s="10">
        <f t="shared" si="84"/>
        <v>0.18</v>
      </c>
    </row>
    <row r="2048">
      <c r="A2048" s="7" t="str">
        <f t="shared" si="1"/>
        <v>Saudi Arabia-Middle East2005</v>
      </c>
      <c r="B2048" s="8" t="s">
        <v>236</v>
      </c>
      <c r="C2048" s="5" t="s">
        <v>93</v>
      </c>
      <c r="D2048" s="9" t="s">
        <v>67</v>
      </c>
      <c r="E2048" s="11">
        <v>3.28E11</v>
      </c>
      <c r="F2048" s="12">
        <v>0.035</v>
      </c>
      <c r="G2048" s="12">
        <v>466.0</v>
      </c>
      <c r="H2048" s="10">
        <f t="shared" si="84"/>
        <v>0.18</v>
      </c>
    </row>
    <row r="2049">
      <c r="A2049" s="7" t="str">
        <f t="shared" si="1"/>
        <v>Saudi Arabia-Middle East2006</v>
      </c>
      <c r="B2049" s="8" t="s">
        <v>236</v>
      </c>
      <c r="C2049" s="5" t="s">
        <v>93</v>
      </c>
      <c r="D2049" s="9" t="s">
        <v>68</v>
      </c>
      <c r="E2049" s="11">
        <v>3.77E11</v>
      </c>
      <c r="F2049" s="12">
        <v>0.037</v>
      </c>
      <c r="G2049" s="12">
        <v>537.0</v>
      </c>
      <c r="H2049" s="10">
        <f t="shared" si="84"/>
        <v>0.181</v>
      </c>
    </row>
    <row r="2050">
      <c r="A2050" s="7" t="str">
        <f t="shared" si="1"/>
        <v>Saudi Arabia-Middle East2007</v>
      </c>
      <c r="B2050" s="8" t="s">
        <v>236</v>
      </c>
      <c r="C2050" s="5" t="s">
        <v>93</v>
      </c>
      <c r="D2050" s="9" t="s">
        <v>69</v>
      </c>
      <c r="E2050" s="11">
        <v>4.16E11</v>
      </c>
      <c r="F2050" s="12">
        <v>0.037</v>
      </c>
      <c r="G2050" s="12">
        <v>566.0</v>
      </c>
      <c r="H2050" s="10">
        <f t="shared" si="84"/>
        <v>0.149</v>
      </c>
    </row>
    <row r="2051">
      <c r="A2051" s="7" t="str">
        <f t="shared" si="1"/>
        <v>Saudi Arabia-Middle East2008</v>
      </c>
      <c r="B2051" s="8" t="s">
        <v>236</v>
      </c>
      <c r="C2051" s="5" t="s">
        <v>93</v>
      </c>
      <c r="D2051" s="9" t="s">
        <v>70</v>
      </c>
      <c r="E2051" s="11">
        <v>5.2E11</v>
      </c>
      <c r="F2051" s="12">
        <v>0.031</v>
      </c>
      <c r="G2051" s="12">
        <v>566.0</v>
      </c>
      <c r="H2051" s="10">
        <f t="shared" si="84"/>
        <v>0.15</v>
      </c>
    </row>
    <row r="2052">
      <c r="A2052" s="7" t="str">
        <f t="shared" si="1"/>
        <v>Saudi Arabia-Middle East2009</v>
      </c>
      <c r="B2052" s="8" t="s">
        <v>236</v>
      </c>
      <c r="C2052" s="5" t="s">
        <v>93</v>
      </c>
      <c r="D2052" s="9" t="s">
        <v>71</v>
      </c>
      <c r="E2052" s="11">
        <v>4.29E11</v>
      </c>
      <c r="F2052" s="12">
        <v>0.041</v>
      </c>
      <c r="G2052" s="12">
        <v>582.0</v>
      </c>
      <c r="H2052" s="10">
        <f t="shared" si="84"/>
        <v>0.157</v>
      </c>
    </row>
    <row r="2053">
      <c r="A2053" s="7" t="str">
        <f t="shared" si="1"/>
        <v>Saudi Arabia-Middle East2010</v>
      </c>
      <c r="B2053" s="8" t="s">
        <v>236</v>
      </c>
      <c r="C2053" s="5" t="s">
        <v>93</v>
      </c>
      <c r="D2053" s="9" t="s">
        <v>72</v>
      </c>
      <c r="E2053" s="11">
        <v>5.27E11</v>
      </c>
      <c r="F2053" s="12">
        <v>0.04</v>
      </c>
      <c r="G2053" s="12">
        <v>663.0</v>
      </c>
      <c r="H2053" s="10">
        <f t="shared" si="84"/>
        <v>0.151</v>
      </c>
    </row>
    <row r="2054">
      <c r="A2054" s="7" t="str">
        <f t="shared" si="1"/>
        <v>Saudi Arabia-Middle East2011</v>
      </c>
      <c r="B2054" s="8" t="s">
        <v>236</v>
      </c>
      <c r="C2054" s="5" t="s">
        <v>93</v>
      </c>
      <c r="D2054" s="9" t="s">
        <v>73</v>
      </c>
      <c r="E2054" s="11">
        <v>6.7E11</v>
      </c>
      <c r="F2054" s="12">
        <v>0.035</v>
      </c>
      <c r="G2054" s="12">
        <v>721.0</v>
      </c>
      <c r="H2054" s="10">
        <f t="shared" si="84"/>
        <v>0.15</v>
      </c>
    </row>
    <row r="2055">
      <c r="A2055" s="7" t="str">
        <f t="shared" si="1"/>
        <v>Saudi Arabia-Middle East2012</v>
      </c>
      <c r="B2055" s="8" t="s">
        <v>236</v>
      </c>
      <c r="C2055" s="5" t="s">
        <v>93</v>
      </c>
      <c r="D2055" s="9" t="s">
        <v>74</v>
      </c>
      <c r="E2055" s="11">
        <v>7.34E11</v>
      </c>
      <c r="F2055" s="12">
        <v>0.032</v>
      </c>
      <c r="G2055" s="12">
        <v>795.0</v>
      </c>
      <c r="H2055" s="10">
        <f t="shared" si="84"/>
        <v>0.221</v>
      </c>
    </row>
    <row r="2056">
      <c r="A2056" s="7" t="str">
        <f t="shared" si="1"/>
        <v>Senegal-Africa2000</v>
      </c>
      <c r="B2056" s="8" t="s">
        <v>237</v>
      </c>
      <c r="C2056" s="5" t="s">
        <v>78</v>
      </c>
      <c r="D2056" s="9" t="s">
        <v>62</v>
      </c>
      <c r="E2056" s="11">
        <v>4.679604922E9</v>
      </c>
      <c r="F2056" s="12">
        <v>0.046</v>
      </c>
      <c r="G2056" s="12">
        <v>22.0</v>
      </c>
      <c r="H2056" s="10">
        <f t="shared" si="84"/>
        <v>0.197</v>
      </c>
    </row>
    <row r="2057">
      <c r="A2057" s="7" t="str">
        <f t="shared" si="1"/>
        <v>Senegal-Africa2001</v>
      </c>
      <c r="B2057" s="8" t="s">
        <v>237</v>
      </c>
      <c r="C2057" s="5" t="s">
        <v>78</v>
      </c>
      <c r="D2057" s="9" t="s">
        <v>63</v>
      </c>
      <c r="E2057" s="11">
        <v>4.877602012E9</v>
      </c>
      <c r="F2057" s="12">
        <v>0.05</v>
      </c>
      <c r="G2057" s="12">
        <v>24.0</v>
      </c>
      <c r="H2057" s="10">
        <f t="shared" si="84"/>
        <v>0.153</v>
      </c>
    </row>
    <row r="2058">
      <c r="A2058" s="7" t="str">
        <f t="shared" si="1"/>
        <v>Senegal-Africa2002</v>
      </c>
      <c r="B2058" s="8" t="s">
        <v>237</v>
      </c>
      <c r="C2058" s="5" t="s">
        <v>78</v>
      </c>
      <c r="D2058" s="9" t="s">
        <v>64</v>
      </c>
      <c r="E2058" s="11">
        <v>5.333862344E9</v>
      </c>
      <c r="F2058" s="12">
        <v>0.051</v>
      </c>
      <c r="G2058" s="12">
        <v>26.0</v>
      </c>
      <c r="H2058" s="10">
        <f t="shared" si="84"/>
        <v>0.143</v>
      </c>
    </row>
    <row r="2059">
      <c r="A2059" s="7" t="str">
        <f t="shared" si="1"/>
        <v>Senegal-Africa2003</v>
      </c>
      <c r="B2059" s="8" t="s">
        <v>237</v>
      </c>
      <c r="C2059" s="5" t="s">
        <v>78</v>
      </c>
      <c r="D2059" s="9" t="s">
        <v>65</v>
      </c>
      <c r="E2059" s="11">
        <v>6.858952717E9</v>
      </c>
      <c r="F2059" s="12">
        <v>0.054</v>
      </c>
      <c r="G2059" s="12">
        <v>35.0</v>
      </c>
      <c r="H2059" s="10">
        <f t="shared" si="84"/>
        <v>0.118</v>
      </c>
    </row>
    <row r="2060">
      <c r="A2060" s="7" t="str">
        <f t="shared" si="1"/>
        <v>Senegal-Africa2004</v>
      </c>
      <c r="B2060" s="8" t="s">
        <v>237</v>
      </c>
      <c r="C2060" s="5" t="s">
        <v>78</v>
      </c>
      <c r="D2060" s="9" t="s">
        <v>66</v>
      </c>
      <c r="E2060" s="11">
        <v>8.03134424E9</v>
      </c>
      <c r="F2060" s="12">
        <v>0.057</v>
      </c>
      <c r="G2060" s="12">
        <v>42.0</v>
      </c>
      <c r="H2060" s="10">
        <f t="shared" si="84"/>
        <v>0.131</v>
      </c>
    </row>
    <row r="2061">
      <c r="A2061" s="7" t="str">
        <f t="shared" si="1"/>
        <v>Senegal-Africa2005</v>
      </c>
      <c r="B2061" s="8" t="s">
        <v>237</v>
      </c>
      <c r="C2061" s="5" t="s">
        <v>78</v>
      </c>
      <c r="D2061" s="9" t="s">
        <v>67</v>
      </c>
      <c r="E2061" s="11">
        <v>8.707015064E9</v>
      </c>
      <c r="F2061" s="12">
        <v>0.054</v>
      </c>
      <c r="G2061" s="12">
        <v>41.0</v>
      </c>
      <c r="H2061" s="10">
        <f t="shared" si="84"/>
        <v>0.129</v>
      </c>
    </row>
    <row r="2062">
      <c r="A2062" s="7" t="str">
        <f t="shared" si="1"/>
        <v>Senegal-Africa2006</v>
      </c>
      <c r="B2062" s="8" t="s">
        <v>237</v>
      </c>
      <c r="C2062" s="5" t="s">
        <v>78</v>
      </c>
      <c r="D2062" s="9" t="s">
        <v>68</v>
      </c>
      <c r="E2062" s="11">
        <v>9.358710763E9</v>
      </c>
      <c r="F2062" s="12">
        <v>0.054</v>
      </c>
      <c r="G2062" s="12">
        <v>44.0</v>
      </c>
      <c r="H2062" s="10">
        <f t="shared" si="84"/>
        <v>0.141</v>
      </c>
    </row>
    <row r="2063">
      <c r="A2063" s="7" t="str">
        <f t="shared" si="1"/>
        <v>Senegal-Africa2007</v>
      </c>
      <c r="B2063" s="8" t="s">
        <v>237</v>
      </c>
      <c r="C2063" s="5" t="s">
        <v>78</v>
      </c>
      <c r="D2063" s="9" t="s">
        <v>69</v>
      </c>
      <c r="E2063" s="11">
        <v>1.1284603481E10</v>
      </c>
      <c r="F2063" s="12">
        <v>0.047</v>
      </c>
      <c r="G2063" s="12">
        <v>45.0</v>
      </c>
      <c r="H2063" s="10">
        <f t="shared" si="84"/>
        <v>0.13</v>
      </c>
    </row>
    <row r="2064">
      <c r="A2064" s="7" t="str">
        <f t="shared" si="1"/>
        <v>Senegal-Africa2008</v>
      </c>
      <c r="B2064" s="8" t="s">
        <v>237</v>
      </c>
      <c r="C2064" s="5" t="s">
        <v>78</v>
      </c>
      <c r="D2064" s="9" t="s">
        <v>70</v>
      </c>
      <c r="E2064" s="11">
        <v>1.3386346543E10</v>
      </c>
      <c r="F2064" s="12">
        <v>0.049</v>
      </c>
      <c r="G2064" s="12">
        <v>54.0</v>
      </c>
      <c r="H2064" s="10">
        <f t="shared" si="84"/>
        <v>0.127</v>
      </c>
    </row>
    <row r="2065">
      <c r="A2065" s="7" t="str">
        <f t="shared" si="1"/>
        <v>Senegal-Africa2009</v>
      </c>
      <c r="B2065" s="8" t="s">
        <v>237</v>
      </c>
      <c r="C2065" s="5" t="s">
        <v>78</v>
      </c>
      <c r="D2065" s="9" t="s">
        <v>71</v>
      </c>
      <c r="E2065" s="11">
        <v>1.281299467E10</v>
      </c>
      <c r="F2065" s="12">
        <v>0.048</v>
      </c>
      <c r="G2065" s="12">
        <v>49.0</v>
      </c>
      <c r="H2065" s="10">
        <f t="shared" si="84"/>
        <v>0.128</v>
      </c>
    </row>
    <row r="2066">
      <c r="A2066" s="7" t="str">
        <f t="shared" si="1"/>
        <v>Senegal-Africa2010</v>
      </c>
      <c r="B2066" s="8" t="s">
        <v>237</v>
      </c>
      <c r="C2066" s="5" t="s">
        <v>78</v>
      </c>
      <c r="D2066" s="9" t="s">
        <v>72</v>
      </c>
      <c r="E2066" s="11">
        <v>1.2932427724E10</v>
      </c>
      <c r="F2066" s="12">
        <v>0.048</v>
      </c>
      <c r="G2066" s="12">
        <v>48.0</v>
      </c>
      <c r="H2066" s="10">
        <f t="shared" si="84"/>
        <v>0.124</v>
      </c>
    </row>
    <row r="2067">
      <c r="A2067" s="7" t="str">
        <f t="shared" si="1"/>
        <v>Senegal-Africa2011</v>
      </c>
      <c r="B2067" s="8" t="s">
        <v>237</v>
      </c>
      <c r="C2067" s="5" t="s">
        <v>78</v>
      </c>
      <c r="D2067" s="9" t="s">
        <v>73</v>
      </c>
      <c r="E2067" s="11">
        <v>1.4440676498E10</v>
      </c>
      <c r="F2067" s="12">
        <v>0.05</v>
      </c>
      <c r="G2067" s="12">
        <v>54.0</v>
      </c>
      <c r="H2067" s="10">
        <f t="shared" si="84"/>
        <v>0.109</v>
      </c>
    </row>
    <row r="2068">
      <c r="A2068" s="7" t="str">
        <f t="shared" si="1"/>
        <v>Senegal-Africa2012</v>
      </c>
      <c r="B2068" s="8" t="s">
        <v>237</v>
      </c>
      <c r="C2068" s="5" t="s">
        <v>78</v>
      </c>
      <c r="D2068" s="9" t="s">
        <v>74</v>
      </c>
      <c r="E2068" s="11">
        <v>1.4045680427E10</v>
      </c>
      <c r="F2068" s="12">
        <v>0.05</v>
      </c>
      <c r="G2068" s="12">
        <v>51.0</v>
      </c>
      <c r="H2068" s="10">
        <f t="shared" si="84"/>
        <v>0.1</v>
      </c>
    </row>
    <row r="2069">
      <c r="A2069" s="7" t="str">
        <f t="shared" si="1"/>
        <v>Serbia-Europe2000</v>
      </c>
      <c r="B2069" s="8" t="s">
        <v>238</v>
      </c>
      <c r="C2069" s="5" t="s">
        <v>76</v>
      </c>
      <c r="D2069" s="9" t="s">
        <v>62</v>
      </c>
      <c r="E2069" s="11">
        <v>6.082791506E9</v>
      </c>
      <c r="F2069" s="12">
        <v>0.074</v>
      </c>
      <c r="G2069" s="12">
        <v>51.0</v>
      </c>
      <c r="H2069" s="12">
        <v>0.063</v>
      </c>
    </row>
    <row r="2070">
      <c r="A2070" s="7" t="str">
        <f t="shared" si="1"/>
        <v>Serbia-Europe2001</v>
      </c>
      <c r="B2070" s="8" t="s">
        <v>238</v>
      </c>
      <c r="C2070" s="5" t="s">
        <v>76</v>
      </c>
      <c r="D2070" s="9" t="s">
        <v>63</v>
      </c>
      <c r="E2070" s="11">
        <v>1.1390468619E10</v>
      </c>
      <c r="F2070" s="12">
        <v>0.076</v>
      </c>
      <c r="G2070" s="12">
        <v>84.0</v>
      </c>
      <c r="H2070" s="12">
        <v>0.345</v>
      </c>
    </row>
    <row r="2071">
      <c r="A2071" s="7" t="str">
        <f t="shared" si="1"/>
        <v>Serbia-Europe2002</v>
      </c>
      <c r="B2071" s="8" t="s">
        <v>238</v>
      </c>
      <c r="C2071" s="5" t="s">
        <v>76</v>
      </c>
      <c r="D2071" s="9" t="s">
        <v>64</v>
      </c>
      <c r="E2071" s="11">
        <v>1.5102567925E10</v>
      </c>
      <c r="F2071" s="12">
        <v>0.089</v>
      </c>
      <c r="G2071" s="12">
        <v>179.0</v>
      </c>
      <c r="H2071" s="12">
        <v>0.197</v>
      </c>
    </row>
    <row r="2072">
      <c r="A2072" s="7" t="str">
        <f t="shared" si="1"/>
        <v>Serbia-Europe2003</v>
      </c>
      <c r="B2072" s="8" t="s">
        <v>238</v>
      </c>
      <c r="C2072" s="5" t="s">
        <v>76</v>
      </c>
      <c r="D2072" s="9" t="s">
        <v>65</v>
      </c>
      <c r="E2072" s="11">
        <v>1.9550781969E10</v>
      </c>
      <c r="F2072" s="12">
        <v>0.088</v>
      </c>
      <c r="G2072" s="12">
        <v>171.0</v>
      </c>
      <c r="H2072" s="12">
        <v>0.155</v>
      </c>
    </row>
    <row r="2073">
      <c r="A2073" s="7" t="str">
        <f t="shared" si="1"/>
        <v>Serbia-Europe2004</v>
      </c>
      <c r="B2073" s="8" t="s">
        <v>238</v>
      </c>
      <c r="C2073" s="5" t="s">
        <v>76</v>
      </c>
      <c r="D2073" s="9" t="s">
        <v>66</v>
      </c>
      <c r="E2073" s="11">
        <v>2.3649854234E10</v>
      </c>
      <c r="F2073" s="12">
        <v>0.087</v>
      </c>
      <c r="G2073" s="12">
        <v>204.0</v>
      </c>
      <c r="H2073" s="12">
        <v>0.155</v>
      </c>
    </row>
    <row r="2074">
      <c r="A2074" s="7" t="str">
        <f t="shared" si="1"/>
        <v>Serbia-Europe2005</v>
      </c>
      <c r="B2074" s="8" t="s">
        <v>238</v>
      </c>
      <c r="C2074" s="5" t="s">
        <v>76</v>
      </c>
      <c r="D2074" s="9" t="s">
        <v>67</v>
      </c>
      <c r="E2074" s="11">
        <v>2.5234408773E10</v>
      </c>
      <c r="F2074" s="12">
        <v>0.091</v>
      </c>
      <c r="G2074" s="12">
        <v>307.0</v>
      </c>
      <c r="H2074" s="12">
        <v>0.168</v>
      </c>
    </row>
    <row r="2075">
      <c r="A2075" s="7" t="str">
        <f t="shared" si="1"/>
        <v>Serbia-Europe2006</v>
      </c>
      <c r="B2075" s="8" t="s">
        <v>238</v>
      </c>
      <c r="C2075" s="5" t="s">
        <v>76</v>
      </c>
      <c r="D2075" s="9" t="s">
        <v>68</v>
      </c>
      <c r="E2075" s="11">
        <v>2.9221081587E10</v>
      </c>
      <c r="F2075" s="12">
        <v>0.094</v>
      </c>
      <c r="G2075" s="12">
        <v>371.0</v>
      </c>
      <c r="H2075" s="12">
        <v>0.166</v>
      </c>
    </row>
    <row r="2076">
      <c r="A2076" s="7" t="str">
        <f t="shared" si="1"/>
        <v>Serbia-Europe2007</v>
      </c>
      <c r="B2076" s="8" t="s">
        <v>238</v>
      </c>
      <c r="C2076" s="5" t="s">
        <v>76</v>
      </c>
      <c r="D2076" s="9" t="s">
        <v>69</v>
      </c>
      <c r="E2076" s="11">
        <v>3.8952093544E10</v>
      </c>
      <c r="F2076" s="12">
        <v>0.104</v>
      </c>
      <c r="G2076" s="12">
        <v>547.0</v>
      </c>
      <c r="H2076" s="12">
        <v>0.111</v>
      </c>
    </row>
    <row r="2077">
      <c r="A2077" s="7" t="str">
        <f t="shared" si="1"/>
        <v>Serbia-Europe2008</v>
      </c>
      <c r="B2077" s="8" t="s">
        <v>238</v>
      </c>
      <c r="C2077" s="5" t="s">
        <v>76</v>
      </c>
      <c r="D2077" s="9" t="s">
        <v>70</v>
      </c>
      <c r="E2077" s="11">
        <v>4.7760580366E10</v>
      </c>
      <c r="F2077" s="12">
        <v>0.104</v>
      </c>
      <c r="G2077" s="12">
        <v>673.0</v>
      </c>
      <c r="H2077" s="12">
        <v>0.161</v>
      </c>
    </row>
    <row r="2078">
      <c r="A2078" s="7" t="str">
        <f t="shared" si="1"/>
        <v>Serbia-Europe2009</v>
      </c>
      <c r="B2078" s="8" t="s">
        <v>238</v>
      </c>
      <c r="C2078" s="5" t="s">
        <v>76</v>
      </c>
      <c r="D2078" s="9" t="s">
        <v>71</v>
      </c>
      <c r="E2078" s="11">
        <v>4.0249472482E10</v>
      </c>
      <c r="F2078" s="12">
        <v>0.105</v>
      </c>
      <c r="G2078" s="12">
        <v>577.0</v>
      </c>
      <c r="H2078" s="12">
        <v>0.118</v>
      </c>
    </row>
    <row r="2079">
      <c r="A2079" s="7" t="str">
        <f t="shared" si="1"/>
        <v>Serbia-Europe2010</v>
      </c>
      <c r="B2079" s="8" t="s">
        <v>238</v>
      </c>
      <c r="C2079" s="5" t="s">
        <v>76</v>
      </c>
      <c r="D2079" s="9" t="s">
        <v>72</v>
      </c>
      <c r="E2079" s="11">
        <v>3.6990001284E10</v>
      </c>
      <c r="F2079" s="12">
        <v>0.107</v>
      </c>
      <c r="G2079" s="12">
        <v>546.0</v>
      </c>
      <c r="H2079" s="12">
        <v>0.173</v>
      </c>
    </row>
    <row r="2080">
      <c r="A2080" s="7" t="str">
        <f t="shared" si="1"/>
        <v>Serbia-Europe2011</v>
      </c>
      <c r="B2080" s="8" t="s">
        <v>238</v>
      </c>
      <c r="C2080" s="5" t="s">
        <v>76</v>
      </c>
      <c r="D2080" s="9" t="s">
        <v>73</v>
      </c>
      <c r="E2080" s="11">
        <v>4.3749934551E10</v>
      </c>
      <c r="F2080" s="12">
        <v>0.103</v>
      </c>
      <c r="G2080" s="12">
        <v>622.0</v>
      </c>
      <c r="H2080" s="12">
        <v>0.172</v>
      </c>
    </row>
    <row r="2081">
      <c r="A2081" s="7" t="str">
        <f t="shared" si="1"/>
        <v>Serbia-Europe2012</v>
      </c>
      <c r="B2081" s="8" t="s">
        <v>238</v>
      </c>
      <c r="C2081" s="5" t="s">
        <v>76</v>
      </c>
      <c r="D2081" s="9" t="s">
        <v>74</v>
      </c>
      <c r="E2081" s="11">
        <v>3.8110737579E10</v>
      </c>
      <c r="F2081" s="12">
        <v>0.105</v>
      </c>
      <c r="G2081" s="12">
        <v>561.0</v>
      </c>
      <c r="H2081" s="12">
        <v>0.182</v>
      </c>
    </row>
    <row r="2082">
      <c r="A2082" s="7" t="str">
        <f t="shared" si="1"/>
        <v>Seychelles-Africa2000</v>
      </c>
      <c r="B2082" s="8" t="s">
        <v>239</v>
      </c>
      <c r="C2082" s="5" t="s">
        <v>78</v>
      </c>
      <c r="D2082" s="9" t="s">
        <v>62</v>
      </c>
      <c r="E2082" s="11">
        <v>6.14877971E8</v>
      </c>
      <c r="F2082" s="12">
        <v>0.048</v>
      </c>
      <c r="G2082" s="12">
        <v>371.0</v>
      </c>
      <c r="H2082" s="12">
        <v>0.107</v>
      </c>
    </row>
    <row r="2083">
      <c r="A2083" s="7" t="str">
        <f t="shared" si="1"/>
        <v>Seychelles-Africa2001</v>
      </c>
      <c r="B2083" s="8" t="s">
        <v>239</v>
      </c>
      <c r="C2083" s="5" t="s">
        <v>78</v>
      </c>
      <c r="D2083" s="9" t="s">
        <v>63</v>
      </c>
      <c r="E2083" s="11">
        <v>6.18433501E8</v>
      </c>
      <c r="F2083" s="12">
        <v>0.047</v>
      </c>
      <c r="G2083" s="12">
        <v>356.0</v>
      </c>
      <c r="H2083" s="12">
        <v>0.106</v>
      </c>
    </row>
    <row r="2084">
      <c r="A2084" s="7" t="str">
        <f t="shared" si="1"/>
        <v>Seychelles-Africa2002</v>
      </c>
      <c r="B2084" s="8" t="s">
        <v>239</v>
      </c>
      <c r="C2084" s="5" t="s">
        <v>78</v>
      </c>
      <c r="D2084" s="9" t="s">
        <v>64</v>
      </c>
      <c r="E2084" s="11">
        <v>6.98083345E8</v>
      </c>
      <c r="F2084" s="12">
        <v>0.044</v>
      </c>
      <c r="G2084" s="12">
        <v>371.0</v>
      </c>
      <c r="H2084" s="12">
        <v>0.106</v>
      </c>
    </row>
    <row r="2085">
      <c r="A2085" s="7" t="str">
        <f t="shared" si="1"/>
        <v>Seychelles-Africa2003</v>
      </c>
      <c r="B2085" s="8" t="s">
        <v>239</v>
      </c>
      <c r="C2085" s="5" t="s">
        <v>78</v>
      </c>
      <c r="D2085" s="9" t="s">
        <v>65</v>
      </c>
      <c r="E2085" s="11">
        <v>7.03096503E8</v>
      </c>
      <c r="F2085" s="12">
        <v>0.048</v>
      </c>
      <c r="G2085" s="12">
        <v>403.0</v>
      </c>
      <c r="H2085" s="12">
        <v>0.106</v>
      </c>
    </row>
    <row r="2086">
      <c r="A2086" s="7" t="str">
        <f t="shared" si="1"/>
        <v>Seychelles-Africa2004</v>
      </c>
      <c r="B2086" s="8" t="s">
        <v>239</v>
      </c>
      <c r="C2086" s="5" t="s">
        <v>78</v>
      </c>
      <c r="D2086" s="9" t="s">
        <v>66</v>
      </c>
      <c r="E2086" s="11">
        <v>8.39319935E8</v>
      </c>
      <c r="F2086" s="12">
        <v>0.043</v>
      </c>
      <c r="G2086" s="12">
        <v>421.0</v>
      </c>
      <c r="H2086" s="12">
        <v>0.1</v>
      </c>
    </row>
    <row r="2087">
      <c r="A2087" s="7" t="str">
        <f t="shared" si="1"/>
        <v>Seychelles-Africa2005</v>
      </c>
      <c r="B2087" s="8" t="s">
        <v>239</v>
      </c>
      <c r="C2087" s="5" t="s">
        <v>78</v>
      </c>
      <c r="D2087" s="9" t="s">
        <v>67</v>
      </c>
      <c r="E2087" s="11">
        <v>9.19103262E8</v>
      </c>
      <c r="F2087" s="12">
        <v>0.04</v>
      </c>
      <c r="G2087" s="12">
        <v>423.0</v>
      </c>
      <c r="H2087" s="12">
        <v>0.098</v>
      </c>
    </row>
    <row r="2088">
      <c r="A2088" s="7" t="str">
        <f t="shared" si="1"/>
        <v>Seychelles-Africa2006</v>
      </c>
      <c r="B2088" s="8" t="s">
        <v>239</v>
      </c>
      <c r="C2088" s="5" t="s">
        <v>78</v>
      </c>
      <c r="D2088" s="9" t="s">
        <v>68</v>
      </c>
      <c r="E2088" s="11">
        <v>1.016419769E9</v>
      </c>
      <c r="F2088" s="12">
        <v>0.038</v>
      </c>
      <c r="G2088" s="12">
        <v>438.0</v>
      </c>
      <c r="H2088" s="12">
        <v>0.1</v>
      </c>
    </row>
    <row r="2089">
      <c r="A2089" s="7" t="str">
        <f t="shared" si="1"/>
        <v>Seychelles-Africa2007</v>
      </c>
      <c r="B2089" s="8" t="s">
        <v>239</v>
      </c>
      <c r="C2089" s="5" t="s">
        <v>78</v>
      </c>
      <c r="D2089" s="9" t="s">
        <v>69</v>
      </c>
      <c r="E2089" s="11">
        <v>1.033635773E9</v>
      </c>
      <c r="F2089" s="12">
        <v>0.034</v>
      </c>
      <c r="G2089" s="12">
        <v>393.0</v>
      </c>
      <c r="H2089" s="12">
        <v>0.109</v>
      </c>
    </row>
    <row r="2090">
      <c r="A2090" s="7" t="str">
        <f t="shared" si="1"/>
        <v>Seychelles-Africa2008</v>
      </c>
      <c r="B2090" s="8" t="s">
        <v>239</v>
      </c>
      <c r="C2090" s="5" t="s">
        <v>78</v>
      </c>
      <c r="D2090" s="9" t="s">
        <v>70</v>
      </c>
      <c r="E2090" s="11">
        <v>9.67211975E8</v>
      </c>
      <c r="F2090" s="12">
        <v>0.027</v>
      </c>
      <c r="G2090" s="12">
        <v>289.0</v>
      </c>
      <c r="H2090" s="12">
        <v>0.118</v>
      </c>
    </row>
    <row r="2091">
      <c r="A2091" s="7" t="str">
        <f t="shared" si="1"/>
        <v>Seychelles-Africa2009</v>
      </c>
      <c r="B2091" s="8" t="s">
        <v>239</v>
      </c>
      <c r="C2091" s="5" t="s">
        <v>78</v>
      </c>
      <c r="D2091" s="9" t="s">
        <v>71</v>
      </c>
      <c r="E2091" s="11">
        <v>8.47424852E8</v>
      </c>
      <c r="F2091" s="12">
        <v>0.027</v>
      </c>
      <c r="G2091" s="12">
        <v>250.0</v>
      </c>
      <c r="H2091" s="12">
        <v>0.153</v>
      </c>
    </row>
    <row r="2092">
      <c r="A2092" s="7" t="str">
        <f t="shared" si="1"/>
        <v>Seychelles-Africa2010</v>
      </c>
      <c r="B2092" s="8" t="s">
        <v>239</v>
      </c>
      <c r="C2092" s="5" t="s">
        <v>78</v>
      </c>
      <c r="D2092" s="9" t="s">
        <v>72</v>
      </c>
      <c r="E2092" s="11">
        <v>9.73355738E8</v>
      </c>
      <c r="F2092" s="12">
        <v>0.037</v>
      </c>
      <c r="G2092" s="12">
        <v>394.0</v>
      </c>
      <c r="H2092" s="12">
        <v>0.127</v>
      </c>
    </row>
    <row r="2093">
      <c r="A2093" s="7" t="str">
        <f t="shared" si="1"/>
        <v>Seychelles-Africa2011</v>
      </c>
      <c r="B2093" s="8" t="s">
        <v>239</v>
      </c>
      <c r="C2093" s="5" t="s">
        <v>78</v>
      </c>
      <c r="D2093" s="9" t="s">
        <v>73</v>
      </c>
      <c r="E2093" s="11">
        <v>1.059593023E9</v>
      </c>
      <c r="F2093" s="12">
        <v>0.036</v>
      </c>
      <c r="G2093" s="12">
        <v>413.0</v>
      </c>
      <c r="H2093" s="12">
        <v>0.112</v>
      </c>
    </row>
    <row r="2094">
      <c r="A2094" s="7" t="str">
        <f t="shared" si="1"/>
        <v>Seychelles-Africa2012</v>
      </c>
      <c r="B2094" s="8" t="s">
        <v>239</v>
      </c>
      <c r="C2094" s="5" t="s">
        <v>78</v>
      </c>
      <c r="D2094" s="9" t="s">
        <v>74</v>
      </c>
      <c r="E2094" s="11">
        <v>1.032199341E9</v>
      </c>
      <c r="F2094" s="12">
        <v>0.047</v>
      </c>
      <c r="G2094" s="12">
        <v>521.0</v>
      </c>
      <c r="H2094" s="12">
        <v>0.122</v>
      </c>
    </row>
    <row r="2095">
      <c r="A2095" s="7" t="str">
        <f t="shared" si="1"/>
        <v>Sierra Leone-Africa2000</v>
      </c>
      <c r="B2095" s="8" t="s">
        <v>240</v>
      </c>
      <c r="C2095" s="5" t="s">
        <v>78</v>
      </c>
      <c r="D2095" s="9" t="s">
        <v>62</v>
      </c>
      <c r="E2095" s="11">
        <v>6.35874002E8</v>
      </c>
      <c r="F2095" s="12">
        <v>0.184</v>
      </c>
      <c r="G2095" s="12">
        <v>28.0</v>
      </c>
      <c r="H2095" s="12">
        <v>0.263</v>
      </c>
    </row>
    <row r="2096">
      <c r="A2096" s="7" t="str">
        <f t="shared" si="1"/>
        <v>Sierra Leone-Africa2001</v>
      </c>
      <c r="B2096" s="8" t="s">
        <v>240</v>
      </c>
      <c r="C2096" s="5" t="s">
        <v>78</v>
      </c>
      <c r="D2096" s="9" t="s">
        <v>63</v>
      </c>
      <c r="E2096" s="11">
        <v>1.079478388E9</v>
      </c>
      <c r="F2096" s="12">
        <v>0.16</v>
      </c>
      <c r="G2096" s="12">
        <v>40.0</v>
      </c>
      <c r="H2096" s="12">
        <v>0.243</v>
      </c>
    </row>
    <row r="2097">
      <c r="A2097" s="7" t="str">
        <f t="shared" si="1"/>
        <v>Sierra Leone-Africa2002</v>
      </c>
      <c r="B2097" s="8" t="s">
        <v>240</v>
      </c>
      <c r="C2097" s="5" t="s">
        <v>78</v>
      </c>
      <c r="D2097" s="9" t="s">
        <v>64</v>
      </c>
      <c r="E2097" s="11">
        <v>1.239004288E9</v>
      </c>
      <c r="F2097" s="12">
        <v>0.16</v>
      </c>
      <c r="G2097" s="12">
        <v>44.0</v>
      </c>
      <c r="H2097" s="12">
        <v>0.222</v>
      </c>
    </row>
    <row r="2098">
      <c r="A2098" s="7" t="str">
        <f t="shared" si="1"/>
        <v>Sierra Leone-Africa2003</v>
      </c>
      <c r="B2098" s="8" t="s">
        <v>240</v>
      </c>
      <c r="C2098" s="5" t="s">
        <v>78</v>
      </c>
      <c r="D2098" s="9" t="s">
        <v>65</v>
      </c>
      <c r="E2098" s="11">
        <v>1.371442566E9</v>
      </c>
      <c r="F2098" s="12">
        <v>0.155</v>
      </c>
      <c r="G2098" s="12">
        <v>45.0</v>
      </c>
      <c r="H2098" s="12">
        <v>0.2</v>
      </c>
    </row>
    <row r="2099">
      <c r="A2099" s="7" t="str">
        <f t="shared" si="1"/>
        <v>Sierra Leone-Africa2004</v>
      </c>
      <c r="B2099" s="8" t="s">
        <v>240</v>
      </c>
      <c r="C2099" s="5" t="s">
        <v>78</v>
      </c>
      <c r="D2099" s="9" t="s">
        <v>66</v>
      </c>
      <c r="E2099" s="11">
        <v>1.431208677E9</v>
      </c>
      <c r="F2099" s="12">
        <v>0.154</v>
      </c>
      <c r="G2099" s="12">
        <v>45.0</v>
      </c>
      <c r="H2099" s="12">
        <v>0.221</v>
      </c>
    </row>
    <row r="2100">
      <c r="A2100" s="7" t="str">
        <f t="shared" si="1"/>
        <v>Sierra Leone-Africa2005</v>
      </c>
      <c r="B2100" s="8" t="s">
        <v>240</v>
      </c>
      <c r="C2100" s="5" t="s">
        <v>78</v>
      </c>
      <c r="D2100" s="9" t="s">
        <v>67</v>
      </c>
      <c r="E2100" s="11">
        <v>1.627853086E9</v>
      </c>
      <c r="F2100" s="12">
        <v>0.159</v>
      </c>
      <c r="G2100" s="12">
        <v>51.0</v>
      </c>
      <c r="H2100" s="12">
        <v>0.246</v>
      </c>
    </row>
    <row r="2101">
      <c r="A2101" s="7" t="str">
        <f t="shared" si="1"/>
        <v>Sierra Leone-Africa2006</v>
      </c>
      <c r="B2101" s="8" t="s">
        <v>240</v>
      </c>
      <c r="C2101" s="5" t="s">
        <v>78</v>
      </c>
      <c r="D2101" s="9" t="s">
        <v>68</v>
      </c>
      <c r="E2101" s="11">
        <v>1.887429109E9</v>
      </c>
      <c r="F2101" s="12">
        <v>0.142</v>
      </c>
      <c r="G2101" s="12">
        <v>51.0</v>
      </c>
      <c r="H2101" s="12">
        <v>0.24</v>
      </c>
    </row>
    <row r="2102">
      <c r="A2102" s="7" t="str">
        <f t="shared" si="1"/>
        <v>Sierra Leone-Africa2007</v>
      </c>
      <c r="B2102" s="8" t="s">
        <v>240</v>
      </c>
      <c r="C2102" s="5" t="s">
        <v>78</v>
      </c>
      <c r="D2102" s="9" t="s">
        <v>69</v>
      </c>
      <c r="E2102" s="11">
        <v>2.158653216E9</v>
      </c>
      <c r="F2102" s="12">
        <v>0.14</v>
      </c>
      <c r="G2102" s="12">
        <v>56.0</v>
      </c>
      <c r="H2102" s="12">
        <v>0.25</v>
      </c>
    </row>
    <row r="2103">
      <c r="A2103" s="7" t="str">
        <f t="shared" si="1"/>
        <v>Sierra Leone-Africa2008</v>
      </c>
      <c r="B2103" s="8" t="s">
        <v>240</v>
      </c>
      <c r="C2103" s="5" t="s">
        <v>78</v>
      </c>
      <c r="D2103" s="9" t="s">
        <v>70</v>
      </c>
      <c r="E2103" s="11">
        <v>2.505620416E9</v>
      </c>
      <c r="F2103" s="12">
        <v>0.142</v>
      </c>
      <c r="G2103" s="12">
        <v>64.0</v>
      </c>
      <c r="H2103" s="12">
        <v>0.245</v>
      </c>
    </row>
    <row r="2104">
      <c r="A2104" s="7" t="str">
        <f t="shared" si="1"/>
        <v>Sierra Leone-Africa2009</v>
      </c>
      <c r="B2104" s="8" t="s">
        <v>240</v>
      </c>
      <c r="C2104" s="5" t="s">
        <v>78</v>
      </c>
      <c r="D2104" s="9" t="s">
        <v>71</v>
      </c>
      <c r="E2104" s="11">
        <v>2.453972797E9</v>
      </c>
      <c r="F2104" s="12">
        <v>0.169</v>
      </c>
      <c r="G2104" s="12">
        <v>74.0</v>
      </c>
      <c r="H2104" s="12">
        <v>0.222</v>
      </c>
    </row>
    <row r="2105">
      <c r="A2105" s="7" t="str">
        <f t="shared" si="1"/>
        <v>Sierra Leone-Africa2010</v>
      </c>
      <c r="B2105" s="8" t="s">
        <v>240</v>
      </c>
      <c r="C2105" s="5" t="s">
        <v>78</v>
      </c>
      <c r="D2105" s="9" t="s">
        <v>72</v>
      </c>
      <c r="E2105" s="11">
        <v>2.578159463E9</v>
      </c>
      <c r="F2105" s="12">
        <v>0.154</v>
      </c>
      <c r="G2105" s="12">
        <v>69.0</v>
      </c>
      <c r="H2105" s="12">
        <v>0.213</v>
      </c>
    </row>
    <row r="2106">
      <c r="A2106" s="7" t="str">
        <f t="shared" si="1"/>
        <v>Sierra Leone-Africa2011</v>
      </c>
      <c r="B2106" s="8" t="s">
        <v>240</v>
      </c>
      <c r="C2106" s="5" t="s">
        <v>78</v>
      </c>
      <c r="D2106" s="9" t="s">
        <v>73</v>
      </c>
      <c r="E2106" s="11">
        <v>2.932273988E9</v>
      </c>
      <c r="F2106" s="12">
        <v>0.163</v>
      </c>
      <c r="G2106" s="12">
        <v>82.0</v>
      </c>
      <c r="H2106" s="12">
        <v>0.21</v>
      </c>
    </row>
    <row r="2107">
      <c r="A2107" s="7" t="str">
        <f t="shared" si="1"/>
        <v>Sierra Leone-Africa2012</v>
      </c>
      <c r="B2107" s="8" t="s">
        <v>240</v>
      </c>
      <c r="C2107" s="5" t="s">
        <v>78</v>
      </c>
      <c r="D2107" s="9" t="s">
        <v>74</v>
      </c>
      <c r="E2107" s="11">
        <v>3.787392596E9</v>
      </c>
      <c r="F2107" s="12">
        <v>0.151</v>
      </c>
      <c r="G2107" s="12">
        <v>96.0</v>
      </c>
      <c r="H2107" s="12">
        <v>0.21</v>
      </c>
    </row>
    <row r="2108">
      <c r="A2108" s="7" t="str">
        <f t="shared" si="1"/>
        <v>Singapore-Asia2000</v>
      </c>
      <c r="B2108" s="8" t="s">
        <v>241</v>
      </c>
      <c r="C2108" s="5" t="s">
        <v>61</v>
      </c>
      <c r="D2108" s="9" t="s">
        <v>62</v>
      </c>
      <c r="E2108" s="11">
        <v>9.5835970989E10</v>
      </c>
      <c r="F2108" s="12">
        <v>0.027</v>
      </c>
      <c r="G2108" s="12">
        <v>662.0</v>
      </c>
      <c r="H2108" s="12">
        <v>0.058</v>
      </c>
    </row>
    <row r="2109">
      <c r="A2109" s="7" t="str">
        <f t="shared" si="1"/>
        <v>Singapore-Asia2001</v>
      </c>
      <c r="B2109" s="8" t="s">
        <v>241</v>
      </c>
      <c r="C2109" s="5" t="s">
        <v>61</v>
      </c>
      <c r="D2109" s="9" t="s">
        <v>63</v>
      </c>
      <c r="E2109" s="11">
        <v>8.9285087395E10</v>
      </c>
      <c r="F2109" s="12">
        <v>0.024</v>
      </c>
      <c r="G2109" s="12">
        <v>526.0</v>
      </c>
      <c r="H2109" s="12">
        <v>0.056</v>
      </c>
    </row>
    <row r="2110">
      <c r="A2110" s="7" t="str">
        <f t="shared" si="1"/>
        <v>Singapore-Asia2002</v>
      </c>
      <c r="B2110" s="8" t="s">
        <v>241</v>
      </c>
      <c r="C2110" s="5" t="s">
        <v>61</v>
      </c>
      <c r="D2110" s="9" t="s">
        <v>64</v>
      </c>
      <c r="E2110" s="11">
        <v>9.1941791944E10</v>
      </c>
      <c r="F2110" s="12">
        <v>0.029</v>
      </c>
      <c r="G2110" s="12">
        <v>632.0</v>
      </c>
      <c r="H2110" s="12">
        <v>0.053</v>
      </c>
    </row>
    <row r="2111">
      <c r="A2111" s="7" t="str">
        <f t="shared" si="1"/>
        <v>Singapore-Asia2003</v>
      </c>
      <c r="B2111" s="8" t="s">
        <v>241</v>
      </c>
      <c r="C2111" s="5" t="s">
        <v>61</v>
      </c>
      <c r="D2111" s="9" t="s">
        <v>65</v>
      </c>
      <c r="E2111" s="11">
        <v>9.7002305536E10</v>
      </c>
      <c r="F2111" s="12">
        <v>0.036</v>
      </c>
      <c r="G2111" s="12">
        <v>823.0</v>
      </c>
      <c r="H2111" s="12">
        <v>0.053</v>
      </c>
    </row>
    <row r="2112">
      <c r="A2112" s="7" t="str">
        <f t="shared" si="1"/>
        <v>Singapore-Asia2004</v>
      </c>
      <c r="B2112" s="8" t="s">
        <v>241</v>
      </c>
      <c r="C2112" s="5" t="s">
        <v>61</v>
      </c>
      <c r="D2112" s="9" t="s">
        <v>66</v>
      </c>
      <c r="E2112" s="11">
        <v>1.14E11</v>
      </c>
      <c r="F2112" s="12">
        <v>0.032</v>
      </c>
      <c r="G2112" s="12">
        <v>826.0</v>
      </c>
      <c r="H2112" s="12">
        <v>0.053</v>
      </c>
    </row>
    <row r="2113">
      <c r="A2113" s="7" t="str">
        <f t="shared" si="1"/>
        <v>Singapore-Asia2005</v>
      </c>
      <c r="B2113" s="8" t="s">
        <v>241</v>
      </c>
      <c r="C2113" s="5" t="s">
        <v>61</v>
      </c>
      <c r="D2113" s="9" t="s">
        <v>67</v>
      </c>
      <c r="E2113" s="11">
        <v>1.27E11</v>
      </c>
      <c r="F2113" s="12">
        <v>0.038</v>
      </c>
      <c r="G2113" s="12">
        <v>1058.0</v>
      </c>
      <c r="H2113" s="12">
        <v>0.053</v>
      </c>
    </row>
    <row r="2114">
      <c r="A2114" s="7" t="str">
        <f t="shared" si="1"/>
        <v>Singapore-Asia2006</v>
      </c>
      <c r="B2114" s="8" t="s">
        <v>241</v>
      </c>
      <c r="C2114" s="5" t="s">
        <v>61</v>
      </c>
      <c r="D2114" s="9" t="s">
        <v>68</v>
      </c>
      <c r="E2114" s="11">
        <v>1.48E11</v>
      </c>
      <c r="F2114" s="12">
        <v>0.037</v>
      </c>
      <c r="G2114" s="12">
        <v>1167.0</v>
      </c>
      <c r="H2114" s="12">
        <v>0.053</v>
      </c>
    </row>
    <row r="2115">
      <c r="A2115" s="7" t="str">
        <f t="shared" si="1"/>
        <v>Singapore-Asia2007</v>
      </c>
      <c r="B2115" s="8" t="s">
        <v>241</v>
      </c>
      <c r="C2115" s="5" t="s">
        <v>61</v>
      </c>
      <c r="D2115" s="9" t="s">
        <v>69</v>
      </c>
      <c r="E2115" s="11">
        <v>1.8E11</v>
      </c>
      <c r="F2115" s="12">
        <v>0.035</v>
      </c>
      <c r="G2115" s="12">
        <v>1333.0</v>
      </c>
      <c r="H2115" s="12">
        <v>0.053</v>
      </c>
    </row>
    <row r="2116">
      <c r="A2116" s="7" t="str">
        <f t="shared" si="1"/>
        <v>Singapore-Asia2008</v>
      </c>
      <c r="B2116" s="8" t="s">
        <v>241</v>
      </c>
      <c r="C2116" s="5" t="s">
        <v>61</v>
      </c>
      <c r="D2116" s="9" t="s">
        <v>70</v>
      </c>
      <c r="E2116" s="11">
        <v>1.92E11</v>
      </c>
      <c r="F2116" s="12">
        <v>0.04</v>
      </c>
      <c r="G2116" s="12">
        <v>1577.0</v>
      </c>
      <c r="H2116" s="12">
        <v>0.054</v>
      </c>
    </row>
    <row r="2117">
      <c r="A2117" s="7" t="str">
        <f t="shared" si="1"/>
        <v>Singapore-Asia2009</v>
      </c>
      <c r="B2117" s="8" t="s">
        <v>241</v>
      </c>
      <c r="C2117" s="5" t="s">
        <v>61</v>
      </c>
      <c r="D2117" s="9" t="s">
        <v>71</v>
      </c>
      <c r="E2117" s="11">
        <v>1.92E11</v>
      </c>
      <c r="F2117" s="12">
        <v>0.045</v>
      </c>
      <c r="G2117" s="12">
        <v>1704.0</v>
      </c>
      <c r="H2117" s="12">
        <v>0.054</v>
      </c>
    </row>
    <row r="2118">
      <c r="A2118" s="7" t="str">
        <f t="shared" si="1"/>
        <v>Singapore-Asia2010</v>
      </c>
      <c r="B2118" s="8" t="s">
        <v>241</v>
      </c>
      <c r="C2118" s="5" t="s">
        <v>61</v>
      </c>
      <c r="D2118" s="9" t="s">
        <v>72</v>
      </c>
      <c r="E2118" s="11">
        <v>2.36E11</v>
      </c>
      <c r="F2118" s="12">
        <v>0.041</v>
      </c>
      <c r="G2118" s="12">
        <v>1893.0</v>
      </c>
      <c r="H2118" s="12">
        <v>0.054</v>
      </c>
    </row>
    <row r="2119">
      <c r="A2119" s="7" t="str">
        <f t="shared" si="1"/>
        <v>Singapore-Asia2011</v>
      </c>
      <c r="B2119" s="8" t="s">
        <v>241</v>
      </c>
      <c r="C2119" s="5" t="s">
        <v>61</v>
      </c>
      <c r="D2119" s="9" t="s">
        <v>73</v>
      </c>
      <c r="E2119" s="11">
        <v>2.74E11</v>
      </c>
      <c r="F2119" s="12">
        <v>0.042</v>
      </c>
      <c r="G2119" s="12">
        <v>2144.0</v>
      </c>
      <c r="H2119" s="12">
        <v>0.054</v>
      </c>
    </row>
    <row r="2120">
      <c r="A2120" s="7" t="str">
        <f t="shared" si="1"/>
        <v>Singapore-Asia2012</v>
      </c>
      <c r="B2120" s="8" t="s">
        <v>241</v>
      </c>
      <c r="C2120" s="5" t="s">
        <v>61</v>
      </c>
      <c r="D2120" s="9" t="s">
        <v>74</v>
      </c>
      <c r="E2120" s="11">
        <v>2.87E11</v>
      </c>
      <c r="F2120" s="12">
        <v>0.047</v>
      </c>
      <c r="G2120" s="12">
        <v>2426.0</v>
      </c>
      <c r="H2120" s="12">
        <v>0.054</v>
      </c>
    </row>
    <row r="2121">
      <c r="A2121" s="7" t="str">
        <f t="shared" si="1"/>
        <v>Sint Maarten (Dutch part)-The Americas2000</v>
      </c>
      <c r="B2121" s="8" t="s">
        <v>242</v>
      </c>
      <c r="C2121" s="5" t="s">
        <v>84</v>
      </c>
      <c r="D2121" s="9" t="s">
        <v>62</v>
      </c>
      <c r="E2121" s="8"/>
      <c r="F2121" s="10">
        <f t="shared" ref="F2121:F2133" si="85">if(AND(C2=C3,D2=D2+1,ISBLANK(F3)),F2,F3)</f>
        <v>0.089</v>
      </c>
      <c r="G2121" s="10">
        <f t="shared" ref="G2121:G2133" si="86">if(AND(C2=C3,D2=D2+1,ISBLANK(G3)),G2,G3)</f>
        <v>14</v>
      </c>
      <c r="H2121" s="10">
        <f t="shared" ref="H2121:H2133" si="87">if(AND(C2=C3,D2=D2+1,ISBLANK(H3)),H2,H3)</f>
        <v>0.18</v>
      </c>
    </row>
    <row r="2122">
      <c r="A2122" s="7" t="str">
        <f t="shared" si="1"/>
        <v>Sint Maarten (Dutch part)-The Americas2001</v>
      </c>
      <c r="B2122" s="8" t="s">
        <v>242</v>
      </c>
      <c r="C2122" s="5" t="s">
        <v>84</v>
      </c>
      <c r="D2122" s="9" t="s">
        <v>63</v>
      </c>
      <c r="E2122" s="8"/>
      <c r="F2122" s="10">
        <f t="shared" si="85"/>
        <v>0.089</v>
      </c>
      <c r="G2122" s="10">
        <f t="shared" si="86"/>
        <v>14</v>
      </c>
      <c r="H2122" s="10">
        <f t="shared" si="87"/>
        <v>0.18</v>
      </c>
    </row>
    <row r="2123">
      <c r="A2123" s="7" t="str">
        <f t="shared" si="1"/>
        <v>Sint Maarten (Dutch part)-The Americas2002</v>
      </c>
      <c r="B2123" s="8" t="s">
        <v>242</v>
      </c>
      <c r="C2123" s="5" t="s">
        <v>84</v>
      </c>
      <c r="D2123" s="9" t="s">
        <v>64</v>
      </c>
      <c r="E2123" s="8"/>
      <c r="F2123" s="10">
        <f t="shared" si="85"/>
        <v>0.1</v>
      </c>
      <c r="G2123" s="10">
        <f t="shared" si="86"/>
        <v>18</v>
      </c>
      <c r="H2123" s="10">
        <f t="shared" si="87"/>
        <v>0.18</v>
      </c>
    </row>
    <row r="2124">
      <c r="A2124" s="7" t="str">
        <f t="shared" si="1"/>
        <v>Sint Maarten (Dutch part)-The Americas2003</v>
      </c>
      <c r="B2124" s="8" t="s">
        <v>242</v>
      </c>
      <c r="C2124" s="5" t="s">
        <v>84</v>
      </c>
      <c r="D2124" s="9" t="s">
        <v>65</v>
      </c>
      <c r="E2124" s="8"/>
      <c r="F2124" s="10">
        <f t="shared" si="85"/>
        <v>0.098</v>
      </c>
      <c r="G2124" s="10">
        <f t="shared" si="86"/>
        <v>19</v>
      </c>
      <c r="H2124" s="10">
        <f t="shared" si="87"/>
        <v>0.18</v>
      </c>
    </row>
    <row r="2125">
      <c r="A2125" s="7" t="str">
        <f t="shared" si="1"/>
        <v>Sint Maarten (Dutch part)-The Americas2004</v>
      </c>
      <c r="B2125" s="8" t="s">
        <v>242</v>
      </c>
      <c r="C2125" s="5" t="s">
        <v>84</v>
      </c>
      <c r="D2125" s="9" t="s">
        <v>66</v>
      </c>
      <c r="E2125" s="8"/>
      <c r="F2125" s="10">
        <f t="shared" si="85"/>
        <v>0.092</v>
      </c>
      <c r="G2125" s="10">
        <f t="shared" si="86"/>
        <v>21</v>
      </c>
      <c r="H2125" s="10">
        <f t="shared" si="87"/>
        <v>0.18</v>
      </c>
    </row>
    <row r="2126">
      <c r="A2126" s="7" t="str">
        <f t="shared" si="1"/>
        <v>Sint Maarten (Dutch part)-The Americas2005</v>
      </c>
      <c r="B2126" s="8" t="s">
        <v>242</v>
      </c>
      <c r="C2126" s="5" t="s">
        <v>84</v>
      </c>
      <c r="D2126" s="9" t="s">
        <v>67</v>
      </c>
      <c r="E2126" s="8"/>
      <c r="F2126" s="10">
        <f t="shared" si="85"/>
        <v>0.091</v>
      </c>
      <c r="G2126" s="10">
        <f t="shared" si="86"/>
        <v>23</v>
      </c>
      <c r="H2126" s="10">
        <f t="shared" si="87"/>
        <v>0.18</v>
      </c>
    </row>
    <row r="2127">
      <c r="A2127" s="7" t="str">
        <f t="shared" si="1"/>
        <v>Sint Maarten (Dutch part)-The Americas2006</v>
      </c>
      <c r="B2127" s="8" t="s">
        <v>242</v>
      </c>
      <c r="C2127" s="5" t="s">
        <v>84</v>
      </c>
      <c r="D2127" s="9" t="s">
        <v>68</v>
      </c>
      <c r="E2127" s="8"/>
      <c r="F2127" s="10">
        <f t="shared" si="85"/>
        <v>0.1</v>
      </c>
      <c r="G2127" s="10">
        <f t="shared" si="86"/>
        <v>30</v>
      </c>
      <c r="H2127" s="10">
        <f t="shared" si="87"/>
        <v>0.181</v>
      </c>
    </row>
    <row r="2128">
      <c r="A2128" s="7" t="str">
        <f t="shared" si="1"/>
        <v>Sint Maarten (Dutch part)-The Americas2007</v>
      </c>
      <c r="B2128" s="8" t="s">
        <v>242</v>
      </c>
      <c r="C2128" s="5" t="s">
        <v>84</v>
      </c>
      <c r="D2128" s="9" t="s">
        <v>69</v>
      </c>
      <c r="E2128" s="8"/>
      <c r="F2128" s="10">
        <f t="shared" si="85"/>
        <v>0.097</v>
      </c>
      <c r="G2128" s="10">
        <f t="shared" si="86"/>
        <v>35</v>
      </c>
      <c r="H2128" s="10">
        <f t="shared" si="87"/>
        <v>0.149</v>
      </c>
    </row>
    <row r="2129">
      <c r="A2129" s="7" t="str">
        <f t="shared" si="1"/>
        <v>Sint Maarten (Dutch part)-The Americas2008</v>
      </c>
      <c r="B2129" s="8" t="s">
        <v>242</v>
      </c>
      <c r="C2129" s="5" t="s">
        <v>84</v>
      </c>
      <c r="D2129" s="9" t="s">
        <v>70</v>
      </c>
      <c r="E2129" s="8"/>
      <c r="F2129" s="10">
        <f t="shared" si="85"/>
        <v>0.087</v>
      </c>
      <c r="G2129" s="10">
        <f t="shared" si="86"/>
        <v>35</v>
      </c>
      <c r="H2129" s="10">
        <f t="shared" si="87"/>
        <v>0.15</v>
      </c>
    </row>
    <row r="2130">
      <c r="A2130" s="7" t="str">
        <f t="shared" si="1"/>
        <v>Sint Maarten (Dutch part)-The Americas2009</v>
      </c>
      <c r="B2130" s="8" t="s">
        <v>242</v>
      </c>
      <c r="C2130" s="5" t="s">
        <v>84</v>
      </c>
      <c r="D2130" s="9" t="s">
        <v>71</v>
      </c>
      <c r="E2130" s="8"/>
      <c r="F2130" s="10">
        <f t="shared" si="85"/>
        <v>0.087</v>
      </c>
      <c r="G2130" s="10">
        <f t="shared" si="86"/>
        <v>43</v>
      </c>
      <c r="H2130" s="10">
        <f t="shared" si="87"/>
        <v>0.157</v>
      </c>
    </row>
    <row r="2131">
      <c r="A2131" s="7" t="str">
        <f t="shared" si="1"/>
        <v>Sint Maarten (Dutch part)-The Americas2010</v>
      </c>
      <c r="B2131" s="8" t="s">
        <v>242</v>
      </c>
      <c r="C2131" s="5" t="s">
        <v>84</v>
      </c>
      <c r="D2131" s="9" t="s">
        <v>72</v>
      </c>
      <c r="E2131" s="8"/>
      <c r="F2131" s="10">
        <f t="shared" si="85"/>
        <v>0.084</v>
      </c>
      <c r="G2131" s="10">
        <f t="shared" si="86"/>
        <v>48</v>
      </c>
      <c r="H2131" s="10">
        <f t="shared" si="87"/>
        <v>0.151</v>
      </c>
    </row>
    <row r="2132">
      <c r="A2132" s="7" t="str">
        <f t="shared" si="1"/>
        <v>Sint Maarten (Dutch part)-The Americas2011</v>
      </c>
      <c r="B2132" s="8" t="s">
        <v>242</v>
      </c>
      <c r="C2132" s="5" t="s">
        <v>84</v>
      </c>
      <c r="D2132" s="9" t="s">
        <v>73</v>
      </c>
      <c r="E2132" s="8"/>
      <c r="F2132" s="10">
        <f t="shared" si="85"/>
        <v>0.086</v>
      </c>
      <c r="G2132" s="10">
        <f t="shared" si="86"/>
        <v>51</v>
      </c>
      <c r="H2132" s="10">
        <f t="shared" si="87"/>
        <v>0.15</v>
      </c>
    </row>
    <row r="2133">
      <c r="A2133" s="7" t="str">
        <f t="shared" si="1"/>
        <v>Sint Maarten (Dutch part)-The Americas2012</v>
      </c>
      <c r="B2133" s="8" t="s">
        <v>242</v>
      </c>
      <c r="C2133" s="5" t="s">
        <v>84</v>
      </c>
      <c r="D2133" s="9" t="s">
        <v>74</v>
      </c>
      <c r="E2133" s="8"/>
      <c r="F2133" s="10">
        <f t="shared" si="85"/>
        <v>0.064</v>
      </c>
      <c r="G2133" s="10">
        <f t="shared" si="86"/>
        <v>70</v>
      </c>
      <c r="H2133" s="10">
        <f t="shared" si="87"/>
        <v>0.221</v>
      </c>
    </row>
    <row r="2134">
      <c r="A2134" s="7" t="str">
        <f t="shared" si="1"/>
        <v>Slovakia-Europe2000</v>
      </c>
      <c r="B2134" s="8" t="s">
        <v>243</v>
      </c>
      <c r="C2134" s="5" t="s">
        <v>76</v>
      </c>
      <c r="D2134" s="9" t="s">
        <v>62</v>
      </c>
      <c r="E2134" s="11">
        <v>2.8724041828E10</v>
      </c>
      <c r="F2134" s="12">
        <v>0.055</v>
      </c>
      <c r="G2134" s="12">
        <v>208.0</v>
      </c>
      <c r="H2134" s="12">
        <v>0.149</v>
      </c>
    </row>
    <row r="2135">
      <c r="A2135" s="7" t="str">
        <f t="shared" si="1"/>
        <v>Slovakia-Europe2001</v>
      </c>
      <c r="B2135" s="8" t="s">
        <v>243</v>
      </c>
      <c r="C2135" s="5" t="s">
        <v>76</v>
      </c>
      <c r="D2135" s="9" t="s">
        <v>63</v>
      </c>
      <c r="E2135" s="11">
        <v>3.0318731991E10</v>
      </c>
      <c r="F2135" s="12">
        <v>0.055</v>
      </c>
      <c r="G2135" s="12">
        <v>216.0</v>
      </c>
      <c r="H2135" s="12">
        <v>0.112</v>
      </c>
    </row>
    <row r="2136">
      <c r="A2136" s="7" t="str">
        <f t="shared" si="1"/>
        <v>Slovakia-Europe2002</v>
      </c>
      <c r="B2136" s="8" t="s">
        <v>243</v>
      </c>
      <c r="C2136" s="5" t="s">
        <v>76</v>
      </c>
      <c r="D2136" s="9" t="s">
        <v>64</v>
      </c>
      <c r="E2136" s="11">
        <v>3.4638306042E10</v>
      </c>
      <c r="F2136" s="12">
        <v>0.056</v>
      </c>
      <c r="G2136" s="12">
        <v>256.0</v>
      </c>
      <c r="H2136" s="12">
        <v>0.103</v>
      </c>
    </row>
    <row r="2137">
      <c r="A2137" s="7" t="str">
        <f t="shared" si="1"/>
        <v>Slovakia-Europe2003</v>
      </c>
      <c r="B2137" s="8" t="s">
        <v>243</v>
      </c>
      <c r="C2137" s="5" t="s">
        <v>76</v>
      </c>
      <c r="D2137" s="9" t="s">
        <v>65</v>
      </c>
      <c r="E2137" s="11">
        <v>4.5837416479E10</v>
      </c>
      <c r="F2137" s="12">
        <v>0.058</v>
      </c>
      <c r="G2137" s="12">
        <v>360.0</v>
      </c>
      <c r="H2137" s="12">
        <v>0.085</v>
      </c>
    </row>
    <row r="2138">
      <c r="A2138" s="7" t="str">
        <f t="shared" si="1"/>
        <v>Slovakia-Europe2004</v>
      </c>
      <c r="B2138" s="8" t="s">
        <v>243</v>
      </c>
      <c r="C2138" s="5" t="s">
        <v>76</v>
      </c>
      <c r="D2138" s="9" t="s">
        <v>66</v>
      </c>
      <c r="E2138" s="11">
        <v>5.6073225726E10</v>
      </c>
      <c r="F2138" s="12">
        <v>0.072</v>
      </c>
      <c r="G2138" s="12">
        <v>565.0</v>
      </c>
      <c r="H2138" s="12">
        <v>0.091</v>
      </c>
    </row>
    <row r="2139">
      <c r="A2139" s="7" t="str">
        <f t="shared" si="1"/>
        <v>Slovakia-Europe2005</v>
      </c>
      <c r="B2139" s="8" t="s">
        <v>243</v>
      </c>
      <c r="C2139" s="5" t="s">
        <v>76</v>
      </c>
      <c r="D2139" s="9" t="s">
        <v>67</v>
      </c>
      <c r="E2139" s="11">
        <v>6.1328471583E10</v>
      </c>
      <c r="F2139" s="12">
        <v>0.07</v>
      </c>
      <c r="G2139" s="12">
        <v>627.0</v>
      </c>
      <c r="H2139" s="12">
        <v>0.067</v>
      </c>
    </row>
    <row r="2140">
      <c r="A2140" s="7" t="str">
        <f t="shared" si="1"/>
        <v>Slovakia-Europe2006</v>
      </c>
      <c r="B2140" s="8" t="s">
        <v>243</v>
      </c>
      <c r="C2140" s="5" t="s">
        <v>76</v>
      </c>
      <c r="D2140" s="9" t="s">
        <v>68</v>
      </c>
      <c r="E2140" s="11">
        <v>6.9002095095E10</v>
      </c>
      <c r="F2140" s="12">
        <v>0.073</v>
      </c>
      <c r="G2140" s="12">
        <v>761.0</v>
      </c>
      <c r="H2140" s="12">
        <v>0.077</v>
      </c>
    </row>
    <row r="2141">
      <c r="A2141" s="7" t="str">
        <f t="shared" si="1"/>
        <v>Slovakia-Europe2007</v>
      </c>
      <c r="B2141" s="8" t="s">
        <v>243</v>
      </c>
      <c r="C2141" s="5" t="s">
        <v>76</v>
      </c>
      <c r="D2141" s="9" t="s">
        <v>69</v>
      </c>
      <c r="E2141" s="11">
        <v>8.4108560088E10</v>
      </c>
      <c r="F2141" s="12">
        <v>0.078</v>
      </c>
      <c r="G2141" s="12">
        <v>1078.0</v>
      </c>
      <c r="H2141" s="12">
        <v>0.08</v>
      </c>
    </row>
    <row r="2142">
      <c r="A2142" s="7" t="str">
        <f t="shared" si="1"/>
        <v>Slovakia-Europe2008</v>
      </c>
      <c r="B2142" s="8" t="s">
        <v>243</v>
      </c>
      <c r="C2142" s="5" t="s">
        <v>76</v>
      </c>
      <c r="D2142" s="9" t="s">
        <v>70</v>
      </c>
      <c r="E2142" s="11">
        <v>9.7908891167E10</v>
      </c>
      <c r="F2142" s="12">
        <v>0.08</v>
      </c>
      <c r="G2142" s="12">
        <v>1400.0</v>
      </c>
      <c r="H2142" s="12">
        <v>0.058</v>
      </c>
    </row>
    <row r="2143">
      <c r="A2143" s="7" t="str">
        <f t="shared" si="1"/>
        <v>Slovakia-Europe2009</v>
      </c>
      <c r="B2143" s="8" t="s">
        <v>243</v>
      </c>
      <c r="C2143" s="5" t="s">
        <v>76</v>
      </c>
      <c r="D2143" s="9" t="s">
        <v>71</v>
      </c>
      <c r="E2143" s="11">
        <v>8.7239747152E10</v>
      </c>
      <c r="F2143" s="12">
        <v>0.092</v>
      </c>
      <c r="G2143" s="12">
        <v>1475.0</v>
      </c>
      <c r="H2143" s="10">
        <f t="shared" ref="H2143:H2146" si="88">if(AND(C2=C3,D2=D2+1,ISBLANK(H3)),H2,H3)</f>
        <v>0.18</v>
      </c>
    </row>
    <row r="2144">
      <c r="A2144" s="7" t="str">
        <f t="shared" si="1"/>
        <v>Slovakia-Europe2010</v>
      </c>
      <c r="B2144" s="8" t="s">
        <v>243</v>
      </c>
      <c r="C2144" s="5" t="s">
        <v>76</v>
      </c>
      <c r="D2144" s="9" t="s">
        <v>72</v>
      </c>
      <c r="E2144" s="11">
        <v>8.7077443709E10</v>
      </c>
      <c r="F2144" s="12">
        <v>0.09</v>
      </c>
      <c r="G2144" s="12">
        <v>1446.0</v>
      </c>
      <c r="H2144" s="10">
        <f t="shared" si="88"/>
        <v>0.18</v>
      </c>
    </row>
    <row r="2145">
      <c r="A2145" s="7" t="str">
        <f t="shared" si="1"/>
        <v>Slovakia-Europe2011</v>
      </c>
      <c r="B2145" s="8" t="s">
        <v>243</v>
      </c>
      <c r="C2145" s="5" t="s">
        <v>76</v>
      </c>
      <c r="D2145" s="9" t="s">
        <v>73</v>
      </c>
      <c r="E2145" s="11">
        <v>9.5877536836E10</v>
      </c>
      <c r="F2145" s="12">
        <v>0.079</v>
      </c>
      <c r="G2145" s="12">
        <v>1415.0</v>
      </c>
      <c r="H2145" s="10">
        <f t="shared" si="88"/>
        <v>0.18</v>
      </c>
    </row>
    <row r="2146">
      <c r="A2146" s="7" t="str">
        <f t="shared" si="1"/>
        <v>Slovakia-Europe2012</v>
      </c>
      <c r="B2146" s="8" t="s">
        <v>243</v>
      </c>
      <c r="C2146" s="5" t="s">
        <v>76</v>
      </c>
      <c r="D2146" s="9" t="s">
        <v>74</v>
      </c>
      <c r="E2146" s="11">
        <v>9.1347809328E10</v>
      </c>
      <c r="F2146" s="12">
        <v>0.078</v>
      </c>
      <c r="G2146" s="12">
        <v>1326.0</v>
      </c>
      <c r="H2146" s="10">
        <f t="shared" si="88"/>
        <v>0.18</v>
      </c>
    </row>
    <row r="2147">
      <c r="A2147" s="7" t="str">
        <f t="shared" si="1"/>
        <v>Slovenia-Europe2000</v>
      </c>
      <c r="B2147" s="8" t="s">
        <v>244</v>
      </c>
      <c r="C2147" s="5" t="s">
        <v>76</v>
      </c>
      <c r="D2147" s="9" t="s">
        <v>62</v>
      </c>
      <c r="E2147" s="11">
        <v>1.997946779E10</v>
      </c>
      <c r="F2147" s="12">
        <v>0.083</v>
      </c>
      <c r="G2147" s="12">
        <v>831.0</v>
      </c>
      <c r="H2147" s="12">
        <v>0.158</v>
      </c>
    </row>
    <row r="2148">
      <c r="A2148" s="7" t="str">
        <f t="shared" si="1"/>
        <v>Slovenia-Europe2001</v>
      </c>
      <c r="B2148" s="8" t="s">
        <v>244</v>
      </c>
      <c r="C2148" s="5" t="s">
        <v>76</v>
      </c>
      <c r="D2148" s="9" t="s">
        <v>63</v>
      </c>
      <c r="E2148" s="11">
        <v>2.0498926981E10</v>
      </c>
      <c r="F2148" s="12">
        <v>0.086</v>
      </c>
      <c r="G2148" s="12">
        <v>883.0</v>
      </c>
      <c r="H2148" s="12">
        <v>0.151</v>
      </c>
    </row>
    <row r="2149">
      <c r="A2149" s="7" t="str">
        <f t="shared" si="1"/>
        <v>Slovenia-Europe2002</v>
      </c>
      <c r="B2149" s="8" t="s">
        <v>244</v>
      </c>
      <c r="C2149" s="5" t="s">
        <v>76</v>
      </c>
      <c r="D2149" s="9" t="s">
        <v>64</v>
      </c>
      <c r="E2149" s="11">
        <v>2.3136352386E10</v>
      </c>
      <c r="F2149" s="12">
        <v>0.086</v>
      </c>
      <c r="G2149" s="12">
        <v>1000.0</v>
      </c>
      <c r="H2149" s="12">
        <v>0.132</v>
      </c>
    </row>
    <row r="2150">
      <c r="A2150" s="7" t="str">
        <f t="shared" si="1"/>
        <v>Slovenia-Europe2003</v>
      </c>
      <c r="B2150" s="8" t="s">
        <v>244</v>
      </c>
      <c r="C2150" s="5" t="s">
        <v>76</v>
      </c>
      <c r="D2150" s="9" t="s">
        <v>65</v>
      </c>
      <c r="E2150" s="11">
        <v>2.9152072068E10</v>
      </c>
      <c r="F2150" s="12">
        <v>0.086</v>
      </c>
      <c r="G2150" s="12">
        <v>1263.0</v>
      </c>
      <c r="H2150" s="12">
        <v>0.108</v>
      </c>
    </row>
    <row r="2151">
      <c r="A2151" s="7" t="str">
        <f t="shared" si="1"/>
        <v>Slovenia-Europe2004</v>
      </c>
      <c r="B2151" s="8" t="s">
        <v>244</v>
      </c>
      <c r="C2151" s="5" t="s">
        <v>76</v>
      </c>
      <c r="D2151" s="9" t="s">
        <v>66</v>
      </c>
      <c r="E2151" s="11">
        <v>3.3837749815E10</v>
      </c>
      <c r="F2151" s="12">
        <v>0.083</v>
      </c>
      <c r="G2151" s="12">
        <v>1415.0</v>
      </c>
      <c r="H2151" s="12">
        <v>0.087</v>
      </c>
    </row>
    <row r="2152">
      <c r="A2152" s="7" t="str">
        <f t="shared" si="1"/>
        <v>Slovenia-Europe2005</v>
      </c>
      <c r="B2152" s="8" t="s">
        <v>244</v>
      </c>
      <c r="C2152" s="5" t="s">
        <v>76</v>
      </c>
      <c r="D2152" s="9" t="s">
        <v>67</v>
      </c>
      <c r="E2152" s="11">
        <v>3.5717733757E10</v>
      </c>
      <c r="F2152" s="12">
        <v>0.084</v>
      </c>
      <c r="G2152" s="12">
        <v>1494.0</v>
      </c>
      <c r="H2152" s="12">
        <v>0.078</v>
      </c>
    </row>
    <row r="2153">
      <c r="A2153" s="7" t="str">
        <f t="shared" si="1"/>
        <v>Slovenia-Europe2006</v>
      </c>
      <c r="B2153" s="8" t="s">
        <v>244</v>
      </c>
      <c r="C2153" s="5" t="s">
        <v>76</v>
      </c>
      <c r="D2153" s="9" t="s">
        <v>68</v>
      </c>
      <c r="E2153" s="11">
        <v>3.89451465E10</v>
      </c>
      <c r="F2153" s="12">
        <v>0.083</v>
      </c>
      <c r="G2153" s="12">
        <v>1610.0</v>
      </c>
      <c r="H2153" s="12">
        <v>0.074</v>
      </c>
    </row>
    <row r="2154">
      <c r="A2154" s="7" t="str">
        <f t="shared" si="1"/>
        <v>Slovenia-Europe2007</v>
      </c>
      <c r="B2154" s="8" t="s">
        <v>244</v>
      </c>
      <c r="C2154" s="5" t="s">
        <v>76</v>
      </c>
      <c r="D2154" s="9" t="s">
        <v>69</v>
      </c>
      <c r="E2154" s="11">
        <v>4.7349639895E10</v>
      </c>
      <c r="F2154" s="12">
        <v>0.079</v>
      </c>
      <c r="G2154" s="12">
        <v>1850.0</v>
      </c>
      <c r="H2154" s="12">
        <v>0.059</v>
      </c>
    </row>
    <row r="2155">
      <c r="A2155" s="7" t="str">
        <f t="shared" si="1"/>
        <v>Slovenia-Europe2008</v>
      </c>
      <c r="B2155" s="8" t="s">
        <v>244</v>
      </c>
      <c r="C2155" s="5" t="s">
        <v>76</v>
      </c>
      <c r="D2155" s="9" t="s">
        <v>70</v>
      </c>
      <c r="E2155" s="11">
        <v>5.4554616826E10</v>
      </c>
      <c r="F2155" s="12">
        <v>0.083</v>
      </c>
      <c r="G2155" s="12">
        <v>2265.0</v>
      </c>
      <c r="H2155" s="12">
        <v>0.067</v>
      </c>
    </row>
    <row r="2156">
      <c r="A2156" s="7" t="str">
        <f t="shared" si="1"/>
        <v>Slovenia-Europe2009</v>
      </c>
      <c r="B2156" s="8" t="s">
        <v>244</v>
      </c>
      <c r="C2156" s="5" t="s">
        <v>76</v>
      </c>
      <c r="D2156" s="9" t="s">
        <v>71</v>
      </c>
      <c r="E2156" s="11">
        <v>4.9208375314E10</v>
      </c>
      <c r="F2156" s="12">
        <v>0.092</v>
      </c>
      <c r="G2156" s="12">
        <v>2235.0</v>
      </c>
      <c r="H2156" s="12">
        <v>0.059</v>
      </c>
    </row>
    <row r="2157">
      <c r="A2157" s="7" t="str">
        <f t="shared" si="1"/>
        <v>Slovenia-Europe2010</v>
      </c>
      <c r="B2157" s="8" t="s">
        <v>244</v>
      </c>
      <c r="C2157" s="5" t="s">
        <v>76</v>
      </c>
      <c r="D2157" s="9" t="s">
        <v>72</v>
      </c>
      <c r="E2157" s="11">
        <v>4.6999407184E10</v>
      </c>
      <c r="F2157" s="12">
        <v>0.089</v>
      </c>
      <c r="G2157" s="12">
        <v>2044.0</v>
      </c>
      <c r="H2157" s="13"/>
    </row>
    <row r="2158">
      <c r="A2158" s="7" t="str">
        <f t="shared" si="1"/>
        <v>Slovenia-Europe2011</v>
      </c>
      <c r="B2158" s="8" t="s">
        <v>244</v>
      </c>
      <c r="C2158" s="5" t="s">
        <v>76</v>
      </c>
      <c r="D2158" s="9" t="s">
        <v>73</v>
      </c>
      <c r="E2158" s="11">
        <v>5.0250147802E10</v>
      </c>
      <c r="F2158" s="12">
        <v>0.089</v>
      </c>
      <c r="G2158" s="12">
        <v>2171.0</v>
      </c>
      <c r="H2158" s="13"/>
    </row>
    <row r="2159">
      <c r="A2159" s="7" t="str">
        <f t="shared" si="1"/>
        <v>Slovenia-Europe2012</v>
      </c>
      <c r="B2159" s="8" t="s">
        <v>244</v>
      </c>
      <c r="C2159" s="5" t="s">
        <v>76</v>
      </c>
      <c r="D2159" s="9" t="s">
        <v>74</v>
      </c>
      <c r="E2159" s="11">
        <v>4.5379174408E10</v>
      </c>
      <c r="F2159" s="12">
        <v>0.088</v>
      </c>
      <c r="G2159" s="12">
        <v>1942.0</v>
      </c>
      <c r="H2159" s="13"/>
    </row>
    <row r="2160">
      <c r="A2160" s="7" t="str">
        <f t="shared" si="1"/>
        <v>Solomon Islands-Oceania2000</v>
      </c>
      <c r="B2160" s="8" t="s">
        <v>245</v>
      </c>
      <c r="C2160" s="5" t="s">
        <v>80</v>
      </c>
      <c r="D2160" s="9" t="s">
        <v>62</v>
      </c>
      <c r="E2160" s="11">
        <v>4.35101217E8</v>
      </c>
      <c r="F2160" s="12">
        <v>0.046</v>
      </c>
      <c r="G2160" s="12">
        <v>48.0</v>
      </c>
      <c r="H2160" s="12">
        <v>0.146</v>
      </c>
    </row>
    <row r="2161">
      <c r="A2161" s="7" t="str">
        <f t="shared" si="1"/>
        <v>Solomon Islands-Oceania2001</v>
      </c>
      <c r="B2161" s="8" t="s">
        <v>245</v>
      </c>
      <c r="C2161" s="5" t="s">
        <v>80</v>
      </c>
      <c r="D2161" s="9" t="s">
        <v>63</v>
      </c>
      <c r="E2161" s="11">
        <v>4.00464593E8</v>
      </c>
      <c r="F2161" s="12">
        <v>0.064</v>
      </c>
      <c r="G2161" s="12">
        <v>61.0</v>
      </c>
      <c r="H2161" s="12">
        <v>0.146</v>
      </c>
    </row>
    <row r="2162">
      <c r="A2162" s="7" t="str">
        <f t="shared" si="1"/>
        <v>Solomon Islands-Oceania2002</v>
      </c>
      <c r="B2162" s="8" t="s">
        <v>245</v>
      </c>
      <c r="C2162" s="5" t="s">
        <v>80</v>
      </c>
      <c r="D2162" s="9" t="s">
        <v>64</v>
      </c>
      <c r="E2162" s="11">
        <v>3.41663054E8</v>
      </c>
      <c r="F2162" s="12">
        <v>0.061</v>
      </c>
      <c r="G2162" s="12">
        <v>48.0</v>
      </c>
      <c r="H2162" s="12">
        <v>0.146</v>
      </c>
    </row>
    <row r="2163">
      <c r="A2163" s="7" t="str">
        <f t="shared" si="1"/>
        <v>Solomon Islands-Oceania2003</v>
      </c>
      <c r="B2163" s="8" t="s">
        <v>245</v>
      </c>
      <c r="C2163" s="5" t="s">
        <v>80</v>
      </c>
      <c r="D2163" s="9" t="s">
        <v>65</v>
      </c>
      <c r="E2163" s="11">
        <v>3.32736307E8</v>
      </c>
      <c r="F2163" s="12">
        <v>0.06</v>
      </c>
      <c r="G2163" s="12">
        <v>45.0</v>
      </c>
      <c r="H2163" s="12">
        <v>0.147</v>
      </c>
    </row>
    <row r="2164">
      <c r="A2164" s="7" t="str">
        <f t="shared" si="1"/>
        <v>Solomon Islands-Oceania2004</v>
      </c>
      <c r="B2164" s="8" t="s">
        <v>245</v>
      </c>
      <c r="C2164" s="5" t="s">
        <v>80</v>
      </c>
      <c r="D2164" s="9" t="s">
        <v>66</v>
      </c>
      <c r="E2164" s="11">
        <v>3.75109695E8</v>
      </c>
      <c r="F2164" s="12">
        <v>0.056</v>
      </c>
      <c r="G2164" s="12">
        <v>46.0</v>
      </c>
      <c r="H2164" s="12">
        <v>0.143</v>
      </c>
    </row>
    <row r="2165">
      <c r="A2165" s="7" t="str">
        <f t="shared" si="1"/>
        <v>Solomon Islands-Oceania2005</v>
      </c>
      <c r="B2165" s="8" t="s">
        <v>245</v>
      </c>
      <c r="C2165" s="5" t="s">
        <v>80</v>
      </c>
      <c r="D2165" s="9" t="s">
        <v>67</v>
      </c>
      <c r="E2165" s="11">
        <v>4.13909879E8</v>
      </c>
      <c r="F2165" s="12">
        <v>0.078</v>
      </c>
      <c r="G2165" s="12">
        <v>69.0</v>
      </c>
      <c r="H2165" s="12">
        <v>0.141</v>
      </c>
    </row>
    <row r="2166">
      <c r="A2166" s="7" t="str">
        <f t="shared" si="1"/>
        <v>Solomon Islands-Oceania2006</v>
      </c>
      <c r="B2166" s="8" t="s">
        <v>245</v>
      </c>
      <c r="C2166" s="5" t="s">
        <v>80</v>
      </c>
      <c r="D2166" s="9" t="s">
        <v>68</v>
      </c>
      <c r="E2166" s="11">
        <v>4.56735445E8</v>
      </c>
      <c r="F2166" s="12">
        <v>0.067</v>
      </c>
      <c r="G2166" s="12">
        <v>63.0</v>
      </c>
      <c r="H2166" s="12">
        <v>0.139</v>
      </c>
    </row>
    <row r="2167">
      <c r="A2167" s="7" t="str">
        <f t="shared" si="1"/>
        <v>Solomon Islands-Oceania2007</v>
      </c>
      <c r="B2167" s="8" t="s">
        <v>245</v>
      </c>
      <c r="C2167" s="5" t="s">
        <v>80</v>
      </c>
      <c r="D2167" s="9" t="s">
        <v>69</v>
      </c>
      <c r="E2167" s="11">
        <v>5.1620915E8</v>
      </c>
      <c r="F2167" s="12">
        <v>0.056</v>
      </c>
      <c r="G2167" s="12">
        <v>67.0</v>
      </c>
      <c r="H2167" s="12">
        <v>0.141</v>
      </c>
    </row>
    <row r="2168">
      <c r="A2168" s="7" t="str">
        <f t="shared" si="1"/>
        <v>Solomon Islands-Oceania2008</v>
      </c>
      <c r="B2168" s="8" t="s">
        <v>245</v>
      </c>
      <c r="C2168" s="5" t="s">
        <v>80</v>
      </c>
      <c r="D2168" s="9" t="s">
        <v>70</v>
      </c>
      <c r="E2168" s="11">
        <v>6.08292552E8</v>
      </c>
      <c r="F2168" s="12">
        <v>0.056</v>
      </c>
      <c r="G2168" s="12">
        <v>72.0</v>
      </c>
      <c r="H2168" s="12">
        <v>0.144</v>
      </c>
    </row>
    <row r="2169">
      <c r="A2169" s="7" t="str">
        <f t="shared" si="1"/>
        <v>Solomon Islands-Oceania2009</v>
      </c>
      <c r="B2169" s="8" t="s">
        <v>245</v>
      </c>
      <c r="C2169" s="5" t="s">
        <v>80</v>
      </c>
      <c r="D2169" s="9" t="s">
        <v>71</v>
      </c>
      <c r="E2169" s="11">
        <v>5.97765363E8</v>
      </c>
      <c r="F2169" s="12">
        <v>0.078</v>
      </c>
      <c r="G2169" s="12">
        <v>91.0</v>
      </c>
      <c r="H2169" s="12">
        <v>0.153</v>
      </c>
    </row>
    <row r="2170">
      <c r="A2170" s="7" t="str">
        <f t="shared" si="1"/>
        <v>Solomon Islands-Oceania2010</v>
      </c>
      <c r="B2170" s="8" t="s">
        <v>245</v>
      </c>
      <c r="C2170" s="5" t="s">
        <v>80</v>
      </c>
      <c r="D2170" s="9" t="s">
        <v>72</v>
      </c>
      <c r="E2170" s="11">
        <v>6.81587105E8</v>
      </c>
      <c r="F2170" s="12">
        <v>0.074</v>
      </c>
      <c r="G2170" s="12">
        <v>95.0</v>
      </c>
      <c r="H2170" s="12">
        <v>0.144</v>
      </c>
    </row>
    <row r="2171">
      <c r="A2171" s="7" t="str">
        <f t="shared" si="1"/>
        <v>Solomon Islands-Oceania2011</v>
      </c>
      <c r="B2171" s="8" t="s">
        <v>245</v>
      </c>
      <c r="C2171" s="5" t="s">
        <v>80</v>
      </c>
      <c r="D2171" s="9" t="s">
        <v>73</v>
      </c>
      <c r="E2171" s="11">
        <v>8.68574141E8</v>
      </c>
      <c r="F2171" s="12">
        <v>0.077</v>
      </c>
      <c r="G2171" s="12">
        <v>124.0</v>
      </c>
      <c r="H2171" s="12">
        <v>0.132</v>
      </c>
    </row>
    <row r="2172">
      <c r="A2172" s="7" t="str">
        <f t="shared" si="1"/>
        <v>Solomon Islands-Oceania2012</v>
      </c>
      <c r="B2172" s="8" t="s">
        <v>245</v>
      </c>
      <c r="C2172" s="5" t="s">
        <v>80</v>
      </c>
      <c r="D2172" s="9" t="s">
        <v>74</v>
      </c>
      <c r="E2172" s="11">
        <v>9.99972421E8</v>
      </c>
      <c r="F2172" s="12">
        <v>0.08</v>
      </c>
      <c r="G2172" s="12">
        <v>148.0</v>
      </c>
      <c r="H2172" s="12">
        <v>0.113</v>
      </c>
    </row>
    <row r="2173">
      <c r="A2173" s="7" t="str">
        <f t="shared" si="1"/>
        <v>Somalia-Africa2000</v>
      </c>
      <c r="B2173" s="8" t="s">
        <v>246</v>
      </c>
      <c r="C2173" s="5" t="s">
        <v>78</v>
      </c>
      <c r="D2173" s="9" t="s">
        <v>62</v>
      </c>
      <c r="E2173" s="8"/>
      <c r="F2173" s="10">
        <f t="shared" ref="F2173:F2185" si="89">if(AND(C2=C3,D2=D2+1,ISBLANK(F3)),F2,F3)</f>
        <v>0.089</v>
      </c>
      <c r="G2173" s="10">
        <f t="shared" ref="G2173:G2185" si="90">if(AND(C2=C3,D2=D2+1,ISBLANK(G3)),G2,G3)</f>
        <v>14</v>
      </c>
      <c r="H2173" s="10">
        <f t="shared" ref="H2173:H2185" si="91">if(AND(C2=C3,D2=D2+1,ISBLANK(H3)),H2,H3)</f>
        <v>0.18</v>
      </c>
    </row>
    <row r="2174">
      <c r="A2174" s="7" t="str">
        <f t="shared" si="1"/>
        <v>Somalia-Africa2001</v>
      </c>
      <c r="B2174" s="8" t="s">
        <v>246</v>
      </c>
      <c r="C2174" s="5" t="s">
        <v>78</v>
      </c>
      <c r="D2174" s="9" t="s">
        <v>63</v>
      </c>
      <c r="E2174" s="8"/>
      <c r="F2174" s="10">
        <f t="shared" si="89"/>
        <v>0.089</v>
      </c>
      <c r="G2174" s="10">
        <f t="shared" si="90"/>
        <v>14</v>
      </c>
      <c r="H2174" s="10">
        <f t="shared" si="91"/>
        <v>0.18</v>
      </c>
    </row>
    <row r="2175">
      <c r="A2175" s="7" t="str">
        <f t="shared" si="1"/>
        <v>Somalia-Africa2002</v>
      </c>
      <c r="B2175" s="8" t="s">
        <v>246</v>
      </c>
      <c r="C2175" s="5" t="s">
        <v>78</v>
      </c>
      <c r="D2175" s="9" t="s">
        <v>64</v>
      </c>
      <c r="E2175" s="8"/>
      <c r="F2175" s="10">
        <f t="shared" si="89"/>
        <v>0.1</v>
      </c>
      <c r="G2175" s="10">
        <f t="shared" si="90"/>
        <v>18</v>
      </c>
      <c r="H2175" s="10">
        <f t="shared" si="91"/>
        <v>0.18</v>
      </c>
    </row>
    <row r="2176">
      <c r="A2176" s="7" t="str">
        <f t="shared" si="1"/>
        <v>Somalia-Africa2003</v>
      </c>
      <c r="B2176" s="8" t="s">
        <v>246</v>
      </c>
      <c r="C2176" s="5" t="s">
        <v>78</v>
      </c>
      <c r="D2176" s="9" t="s">
        <v>65</v>
      </c>
      <c r="E2176" s="8"/>
      <c r="F2176" s="10">
        <f t="shared" si="89"/>
        <v>0.098</v>
      </c>
      <c r="G2176" s="10">
        <f t="shared" si="90"/>
        <v>19</v>
      </c>
      <c r="H2176" s="10">
        <f t="shared" si="91"/>
        <v>0.18</v>
      </c>
    </row>
    <row r="2177">
      <c r="A2177" s="7" t="str">
        <f t="shared" si="1"/>
        <v>Somalia-Africa2004</v>
      </c>
      <c r="B2177" s="8" t="s">
        <v>246</v>
      </c>
      <c r="C2177" s="5" t="s">
        <v>78</v>
      </c>
      <c r="D2177" s="9" t="s">
        <v>66</v>
      </c>
      <c r="E2177" s="8"/>
      <c r="F2177" s="10">
        <f t="shared" si="89"/>
        <v>0.092</v>
      </c>
      <c r="G2177" s="10">
        <f t="shared" si="90"/>
        <v>21</v>
      </c>
      <c r="H2177" s="10">
        <f t="shared" si="91"/>
        <v>0.18</v>
      </c>
    </row>
    <row r="2178">
      <c r="A2178" s="7" t="str">
        <f t="shared" si="1"/>
        <v>Somalia-Africa2005</v>
      </c>
      <c r="B2178" s="8" t="s">
        <v>246</v>
      </c>
      <c r="C2178" s="5" t="s">
        <v>78</v>
      </c>
      <c r="D2178" s="9" t="s">
        <v>67</v>
      </c>
      <c r="E2178" s="8"/>
      <c r="F2178" s="10">
        <f t="shared" si="89"/>
        <v>0.091</v>
      </c>
      <c r="G2178" s="10">
        <f t="shared" si="90"/>
        <v>23</v>
      </c>
      <c r="H2178" s="10">
        <f t="shared" si="91"/>
        <v>0.18</v>
      </c>
    </row>
    <row r="2179">
      <c r="A2179" s="7" t="str">
        <f t="shared" si="1"/>
        <v>Somalia-Africa2006</v>
      </c>
      <c r="B2179" s="8" t="s">
        <v>246</v>
      </c>
      <c r="C2179" s="5" t="s">
        <v>78</v>
      </c>
      <c r="D2179" s="9" t="s">
        <v>68</v>
      </c>
      <c r="E2179" s="8"/>
      <c r="F2179" s="10">
        <f t="shared" si="89"/>
        <v>0.1</v>
      </c>
      <c r="G2179" s="10">
        <f t="shared" si="90"/>
        <v>30</v>
      </c>
      <c r="H2179" s="10">
        <f t="shared" si="91"/>
        <v>0.181</v>
      </c>
    </row>
    <row r="2180">
      <c r="A2180" s="7" t="str">
        <f t="shared" si="1"/>
        <v>Somalia-Africa2007</v>
      </c>
      <c r="B2180" s="8" t="s">
        <v>246</v>
      </c>
      <c r="C2180" s="5" t="s">
        <v>78</v>
      </c>
      <c r="D2180" s="9" t="s">
        <v>69</v>
      </c>
      <c r="E2180" s="8"/>
      <c r="F2180" s="10">
        <f t="shared" si="89"/>
        <v>0.097</v>
      </c>
      <c r="G2180" s="10">
        <f t="shared" si="90"/>
        <v>35</v>
      </c>
      <c r="H2180" s="10">
        <f t="shared" si="91"/>
        <v>0.149</v>
      </c>
    </row>
    <row r="2181">
      <c r="A2181" s="7" t="str">
        <f t="shared" si="1"/>
        <v>Somalia-Africa2008</v>
      </c>
      <c r="B2181" s="8" t="s">
        <v>246</v>
      </c>
      <c r="C2181" s="5" t="s">
        <v>78</v>
      </c>
      <c r="D2181" s="9" t="s">
        <v>70</v>
      </c>
      <c r="E2181" s="8"/>
      <c r="F2181" s="10">
        <f t="shared" si="89"/>
        <v>0.087</v>
      </c>
      <c r="G2181" s="10">
        <f t="shared" si="90"/>
        <v>35</v>
      </c>
      <c r="H2181" s="10">
        <f t="shared" si="91"/>
        <v>0.15</v>
      </c>
    </row>
    <row r="2182">
      <c r="A2182" s="7" t="str">
        <f t="shared" si="1"/>
        <v>Somalia-Africa2009</v>
      </c>
      <c r="B2182" s="8" t="s">
        <v>246</v>
      </c>
      <c r="C2182" s="5" t="s">
        <v>78</v>
      </c>
      <c r="D2182" s="9" t="s">
        <v>71</v>
      </c>
      <c r="E2182" s="8"/>
      <c r="F2182" s="10">
        <f t="shared" si="89"/>
        <v>0.087</v>
      </c>
      <c r="G2182" s="10">
        <f t="shared" si="90"/>
        <v>43</v>
      </c>
      <c r="H2182" s="10">
        <f t="shared" si="91"/>
        <v>0.157</v>
      </c>
    </row>
    <row r="2183">
      <c r="A2183" s="7" t="str">
        <f t="shared" si="1"/>
        <v>Somalia-Africa2010</v>
      </c>
      <c r="B2183" s="8" t="s">
        <v>246</v>
      </c>
      <c r="C2183" s="5" t="s">
        <v>78</v>
      </c>
      <c r="D2183" s="9" t="s">
        <v>72</v>
      </c>
      <c r="E2183" s="8"/>
      <c r="F2183" s="10">
        <f t="shared" si="89"/>
        <v>0.084</v>
      </c>
      <c r="G2183" s="10">
        <f t="shared" si="90"/>
        <v>48</v>
      </c>
      <c r="H2183" s="10">
        <f t="shared" si="91"/>
        <v>0.151</v>
      </c>
    </row>
    <row r="2184">
      <c r="A2184" s="7" t="str">
        <f t="shared" si="1"/>
        <v>Somalia-Africa2011</v>
      </c>
      <c r="B2184" s="8" t="s">
        <v>246</v>
      </c>
      <c r="C2184" s="5" t="s">
        <v>78</v>
      </c>
      <c r="D2184" s="9" t="s">
        <v>73</v>
      </c>
      <c r="E2184" s="8"/>
      <c r="F2184" s="10">
        <f t="shared" si="89"/>
        <v>0.086</v>
      </c>
      <c r="G2184" s="10">
        <f t="shared" si="90"/>
        <v>51</v>
      </c>
      <c r="H2184" s="10">
        <f t="shared" si="91"/>
        <v>0.15</v>
      </c>
    </row>
    <row r="2185">
      <c r="A2185" s="7" t="str">
        <f t="shared" si="1"/>
        <v>Somalia-Africa2012</v>
      </c>
      <c r="B2185" s="8" t="s">
        <v>246</v>
      </c>
      <c r="C2185" s="5" t="s">
        <v>78</v>
      </c>
      <c r="D2185" s="9" t="s">
        <v>74</v>
      </c>
      <c r="E2185" s="8"/>
      <c r="F2185" s="10">
        <f t="shared" si="89"/>
        <v>0.064</v>
      </c>
      <c r="G2185" s="10">
        <f t="shared" si="90"/>
        <v>70</v>
      </c>
      <c r="H2185" s="10">
        <f t="shared" si="91"/>
        <v>0.221</v>
      </c>
    </row>
    <row r="2186">
      <c r="A2186" s="7" t="str">
        <f t="shared" si="1"/>
        <v>South Africa-Africa2000</v>
      </c>
      <c r="B2186" s="8" t="s">
        <v>247</v>
      </c>
      <c r="C2186" s="5" t="s">
        <v>78</v>
      </c>
      <c r="D2186" s="9" t="s">
        <v>62</v>
      </c>
      <c r="E2186" s="11">
        <v>1.33E11</v>
      </c>
      <c r="F2186" s="12">
        <v>0.083</v>
      </c>
      <c r="G2186" s="12">
        <v>246.0</v>
      </c>
      <c r="H2186" s="12">
        <v>0.145</v>
      </c>
    </row>
    <row r="2187">
      <c r="A2187" s="7" t="str">
        <f t="shared" si="1"/>
        <v>South Africa-Africa2001</v>
      </c>
      <c r="B2187" s="8" t="s">
        <v>247</v>
      </c>
      <c r="C2187" s="5" t="s">
        <v>78</v>
      </c>
      <c r="D2187" s="9" t="s">
        <v>63</v>
      </c>
      <c r="E2187" s="11">
        <v>1.18E11</v>
      </c>
      <c r="F2187" s="12">
        <v>0.086</v>
      </c>
      <c r="G2187" s="12">
        <v>223.0</v>
      </c>
      <c r="H2187" s="12">
        <v>0.138</v>
      </c>
    </row>
    <row r="2188">
      <c r="A2188" s="7" t="str">
        <f t="shared" si="1"/>
        <v>South Africa-Africa2002</v>
      </c>
      <c r="B2188" s="8" t="s">
        <v>247</v>
      </c>
      <c r="C2188" s="5" t="s">
        <v>78</v>
      </c>
      <c r="D2188" s="9" t="s">
        <v>64</v>
      </c>
      <c r="E2188" s="11">
        <v>1.11E11</v>
      </c>
      <c r="F2188" s="12">
        <v>0.085</v>
      </c>
      <c r="G2188" s="12">
        <v>205.0</v>
      </c>
      <c r="H2188" s="12">
        <v>0.158</v>
      </c>
    </row>
    <row r="2189">
      <c r="A2189" s="7" t="str">
        <f t="shared" si="1"/>
        <v>South Africa-Africa2003</v>
      </c>
      <c r="B2189" s="8" t="s">
        <v>247</v>
      </c>
      <c r="C2189" s="5" t="s">
        <v>78</v>
      </c>
      <c r="D2189" s="9" t="s">
        <v>65</v>
      </c>
      <c r="E2189" s="11">
        <v>1.68E11</v>
      </c>
      <c r="F2189" s="12">
        <v>0.086</v>
      </c>
      <c r="G2189" s="12">
        <v>310.0</v>
      </c>
      <c r="H2189" s="12">
        <v>0.15</v>
      </c>
    </row>
    <row r="2190">
      <c r="A2190" s="7" t="str">
        <f t="shared" si="1"/>
        <v>South Africa-Africa2004</v>
      </c>
      <c r="B2190" s="8" t="s">
        <v>247</v>
      </c>
      <c r="C2190" s="5" t="s">
        <v>78</v>
      </c>
      <c r="D2190" s="9" t="s">
        <v>66</v>
      </c>
      <c r="E2190" s="11">
        <v>2.19E11</v>
      </c>
      <c r="F2190" s="12">
        <v>0.089</v>
      </c>
      <c r="G2190" s="12">
        <v>410.0</v>
      </c>
      <c r="H2190" s="12">
        <v>0.113</v>
      </c>
    </row>
    <row r="2191">
      <c r="A2191" s="7" t="str">
        <f t="shared" si="1"/>
        <v>South Africa-Africa2005</v>
      </c>
      <c r="B2191" s="8" t="s">
        <v>247</v>
      </c>
      <c r="C2191" s="5" t="s">
        <v>78</v>
      </c>
      <c r="D2191" s="9" t="s">
        <v>67</v>
      </c>
      <c r="E2191" s="11">
        <v>2.47E11</v>
      </c>
      <c r="F2191" s="12">
        <v>0.088</v>
      </c>
      <c r="G2191" s="12">
        <v>450.0</v>
      </c>
      <c r="H2191" s="12">
        <v>0.106</v>
      </c>
    </row>
    <row r="2192">
      <c r="A2192" s="7" t="str">
        <f t="shared" si="1"/>
        <v>South Africa-Africa2006</v>
      </c>
      <c r="B2192" s="8" t="s">
        <v>247</v>
      </c>
      <c r="C2192" s="5" t="s">
        <v>78</v>
      </c>
      <c r="D2192" s="9" t="s">
        <v>68</v>
      </c>
      <c r="E2192" s="11">
        <v>2.61E11</v>
      </c>
      <c r="F2192" s="12">
        <v>0.085</v>
      </c>
      <c r="G2192" s="12">
        <v>455.0</v>
      </c>
      <c r="H2192" s="12">
        <v>0.112</v>
      </c>
    </row>
    <row r="2193">
      <c r="A2193" s="7" t="str">
        <f t="shared" si="1"/>
        <v>South Africa-Africa2007</v>
      </c>
      <c r="B2193" s="8" t="s">
        <v>247</v>
      </c>
      <c r="C2193" s="5" t="s">
        <v>78</v>
      </c>
      <c r="D2193" s="9" t="s">
        <v>69</v>
      </c>
      <c r="E2193" s="11">
        <v>2.86E11</v>
      </c>
      <c r="F2193" s="12">
        <v>0.078</v>
      </c>
      <c r="G2193" s="12">
        <v>449.0</v>
      </c>
      <c r="H2193" s="12">
        <v>0.132</v>
      </c>
    </row>
    <row r="2194">
      <c r="A2194" s="7" t="str">
        <f t="shared" si="1"/>
        <v>South Africa-Africa2008</v>
      </c>
      <c r="B2194" s="8" t="s">
        <v>247</v>
      </c>
      <c r="C2194" s="5" t="s">
        <v>78</v>
      </c>
      <c r="D2194" s="9" t="s">
        <v>70</v>
      </c>
      <c r="E2194" s="11">
        <v>2.73E11</v>
      </c>
      <c r="F2194" s="12">
        <v>0.08</v>
      </c>
      <c r="G2194" s="12">
        <v>437.0</v>
      </c>
      <c r="H2194" s="12">
        <v>0.151</v>
      </c>
    </row>
    <row r="2195">
      <c r="A2195" s="7" t="str">
        <f t="shared" si="1"/>
        <v>South Africa-Africa2009</v>
      </c>
      <c r="B2195" s="8" t="s">
        <v>247</v>
      </c>
      <c r="C2195" s="5" t="s">
        <v>78</v>
      </c>
      <c r="D2195" s="9" t="s">
        <v>71</v>
      </c>
      <c r="E2195" s="11">
        <v>2.84E11</v>
      </c>
      <c r="F2195" s="12">
        <v>0.087</v>
      </c>
      <c r="G2195" s="12">
        <v>484.0</v>
      </c>
      <c r="H2195" s="12">
        <v>0.117</v>
      </c>
    </row>
    <row r="2196">
      <c r="A2196" s="7" t="str">
        <f t="shared" si="1"/>
        <v>South Africa-Africa2010</v>
      </c>
      <c r="B2196" s="8" t="s">
        <v>247</v>
      </c>
      <c r="C2196" s="5" t="s">
        <v>78</v>
      </c>
      <c r="D2196" s="9" t="s">
        <v>72</v>
      </c>
      <c r="E2196" s="11">
        <v>3.65E11</v>
      </c>
      <c r="F2196" s="12">
        <v>0.087</v>
      </c>
      <c r="G2196" s="12">
        <v>615.0</v>
      </c>
      <c r="H2196" s="12">
        <v>0.098</v>
      </c>
    </row>
    <row r="2197">
      <c r="A2197" s="7" t="str">
        <f t="shared" si="1"/>
        <v>South Africa-Africa2011</v>
      </c>
      <c r="B2197" s="8" t="s">
        <v>247</v>
      </c>
      <c r="C2197" s="5" t="s">
        <v>78</v>
      </c>
      <c r="D2197" s="9" t="s">
        <v>73</v>
      </c>
      <c r="E2197" s="11">
        <v>4.04E11</v>
      </c>
      <c r="F2197" s="12">
        <v>0.087</v>
      </c>
      <c r="G2197" s="12">
        <v>670.0</v>
      </c>
      <c r="H2197" s="12">
        <v>0.09</v>
      </c>
    </row>
    <row r="2198">
      <c r="A2198" s="7" t="str">
        <f t="shared" si="1"/>
        <v>South Africa-Africa2012</v>
      </c>
      <c r="B2198" s="8" t="s">
        <v>247</v>
      </c>
      <c r="C2198" s="5" t="s">
        <v>78</v>
      </c>
      <c r="D2198" s="9" t="s">
        <v>74</v>
      </c>
      <c r="E2198" s="11">
        <v>3.82E11</v>
      </c>
      <c r="F2198" s="12">
        <v>0.088</v>
      </c>
      <c r="G2198" s="12">
        <v>645.0</v>
      </c>
      <c r="H2198" s="12">
        <v>0.088</v>
      </c>
    </row>
    <row r="2199">
      <c r="A2199" s="7" t="str">
        <f t="shared" si="1"/>
        <v>South Korea-Asia2000</v>
      </c>
      <c r="B2199" s="8" t="s">
        <v>248</v>
      </c>
      <c r="C2199" s="5" t="s">
        <v>61</v>
      </c>
      <c r="D2199" s="9" t="s">
        <v>62</v>
      </c>
      <c r="E2199" s="11">
        <v>5.62E11</v>
      </c>
      <c r="F2199" s="12">
        <v>0.043</v>
      </c>
      <c r="G2199" s="12">
        <v>491.0</v>
      </c>
      <c r="H2199" s="12">
        <v>0.085</v>
      </c>
    </row>
    <row r="2200">
      <c r="A2200" s="7" t="str">
        <f t="shared" si="1"/>
        <v>South Korea-Asia2001</v>
      </c>
      <c r="B2200" s="8" t="s">
        <v>248</v>
      </c>
      <c r="C2200" s="5" t="s">
        <v>61</v>
      </c>
      <c r="D2200" s="9" t="s">
        <v>63</v>
      </c>
      <c r="E2200" s="11">
        <v>5.33E11</v>
      </c>
      <c r="F2200" s="12">
        <v>0.05</v>
      </c>
      <c r="G2200" s="12">
        <v>528.0</v>
      </c>
      <c r="H2200" s="12">
        <v>0.077</v>
      </c>
    </row>
    <row r="2201">
      <c r="A2201" s="7" t="str">
        <f t="shared" si="1"/>
        <v>South Korea-Asia2002</v>
      </c>
      <c r="B2201" s="8" t="s">
        <v>248</v>
      </c>
      <c r="C2201" s="5" t="s">
        <v>61</v>
      </c>
      <c r="D2201" s="9" t="s">
        <v>64</v>
      </c>
      <c r="E2201" s="11">
        <v>6.09E11</v>
      </c>
      <c r="F2201" s="12">
        <v>0.048</v>
      </c>
      <c r="G2201" s="12">
        <v>581.0</v>
      </c>
      <c r="H2201" s="12">
        <v>0.068</v>
      </c>
    </row>
    <row r="2202">
      <c r="A2202" s="7" t="str">
        <f t="shared" si="1"/>
        <v>South Korea-Asia2003</v>
      </c>
      <c r="B2202" s="8" t="s">
        <v>248</v>
      </c>
      <c r="C2202" s="5" t="s">
        <v>61</v>
      </c>
      <c r="D2202" s="9" t="s">
        <v>65</v>
      </c>
      <c r="E2202" s="11">
        <v>6.81E11</v>
      </c>
      <c r="F2202" s="12">
        <v>0.052</v>
      </c>
      <c r="G2202" s="12">
        <v>695.0</v>
      </c>
      <c r="H2202" s="12">
        <v>0.062</v>
      </c>
    </row>
    <row r="2203">
      <c r="A2203" s="7" t="str">
        <f t="shared" si="1"/>
        <v>South Korea-Asia2004</v>
      </c>
      <c r="B2203" s="8" t="s">
        <v>248</v>
      </c>
      <c r="C2203" s="5" t="s">
        <v>61</v>
      </c>
      <c r="D2203" s="9" t="s">
        <v>66</v>
      </c>
      <c r="E2203" s="11">
        <v>7.65E11</v>
      </c>
      <c r="F2203" s="12">
        <v>0.052</v>
      </c>
      <c r="G2203" s="12">
        <v>784.0</v>
      </c>
      <c r="H2203" s="12">
        <v>0.059</v>
      </c>
    </row>
    <row r="2204">
      <c r="A2204" s="7" t="str">
        <f t="shared" si="1"/>
        <v>South Korea-Asia2005</v>
      </c>
      <c r="B2204" s="8" t="s">
        <v>248</v>
      </c>
      <c r="C2204" s="5" t="s">
        <v>61</v>
      </c>
      <c r="D2204" s="9" t="s">
        <v>67</v>
      </c>
      <c r="E2204" s="11">
        <v>8.98E11</v>
      </c>
      <c r="F2204" s="12">
        <v>0.056</v>
      </c>
      <c r="G2204" s="12">
        <v>988.0</v>
      </c>
      <c r="H2204" s="12">
        <v>0.056</v>
      </c>
    </row>
    <row r="2205">
      <c r="A2205" s="7" t="str">
        <f t="shared" si="1"/>
        <v>South Korea-Asia2006</v>
      </c>
      <c r="B2205" s="8" t="s">
        <v>248</v>
      </c>
      <c r="C2205" s="5" t="s">
        <v>61</v>
      </c>
      <c r="D2205" s="9" t="s">
        <v>68</v>
      </c>
      <c r="E2205" s="11">
        <v>1.01E12</v>
      </c>
      <c r="F2205" s="12">
        <v>0.061</v>
      </c>
      <c r="G2205" s="12">
        <v>1201.0</v>
      </c>
      <c r="H2205" s="12">
        <v>0.06</v>
      </c>
    </row>
    <row r="2206">
      <c r="A2206" s="7" t="str">
        <f t="shared" si="1"/>
        <v>South Korea-Asia2007</v>
      </c>
      <c r="B2206" s="8" t="s">
        <v>248</v>
      </c>
      <c r="C2206" s="5" t="s">
        <v>61</v>
      </c>
      <c r="D2206" s="9" t="s">
        <v>69</v>
      </c>
      <c r="E2206" s="11">
        <v>1.12E12</v>
      </c>
      <c r="F2206" s="12">
        <v>0.064</v>
      </c>
      <c r="G2206" s="12">
        <v>1379.0</v>
      </c>
      <c r="H2206" s="12">
        <v>0.066</v>
      </c>
    </row>
    <row r="2207">
      <c r="A2207" s="7" t="str">
        <f t="shared" si="1"/>
        <v>South Korea-Asia2008</v>
      </c>
      <c r="B2207" s="8" t="s">
        <v>248</v>
      </c>
      <c r="C2207" s="5" t="s">
        <v>61</v>
      </c>
      <c r="D2207" s="9" t="s">
        <v>70</v>
      </c>
      <c r="E2207" s="11">
        <v>1.0E12</v>
      </c>
      <c r="F2207" s="12">
        <v>0.066</v>
      </c>
      <c r="G2207" s="12">
        <v>1253.0</v>
      </c>
      <c r="H2207" s="12">
        <v>0.072</v>
      </c>
    </row>
    <row r="2208">
      <c r="A2208" s="7" t="str">
        <f t="shared" si="1"/>
        <v>South Korea-Asia2009</v>
      </c>
      <c r="B2208" s="8" t="s">
        <v>248</v>
      </c>
      <c r="C2208" s="5" t="s">
        <v>61</v>
      </c>
      <c r="D2208" s="9" t="s">
        <v>71</v>
      </c>
      <c r="E2208" s="11">
        <v>9.02E11</v>
      </c>
      <c r="F2208" s="12">
        <v>0.071</v>
      </c>
      <c r="G2208" s="12">
        <v>1204.0</v>
      </c>
      <c r="H2208" s="12">
        <v>0.056</v>
      </c>
    </row>
    <row r="2209">
      <c r="A2209" s="7" t="str">
        <f t="shared" si="1"/>
        <v>South Korea-Asia2010</v>
      </c>
      <c r="B2209" s="8" t="s">
        <v>248</v>
      </c>
      <c r="C2209" s="5" t="s">
        <v>61</v>
      </c>
      <c r="D2209" s="9" t="s">
        <v>72</v>
      </c>
      <c r="E2209" s="11">
        <v>1.09E12</v>
      </c>
      <c r="F2209" s="12">
        <v>0.073</v>
      </c>
      <c r="G2209" s="12">
        <v>1498.0</v>
      </c>
      <c r="H2209" s="12">
        <v>0.055</v>
      </c>
    </row>
    <row r="2210">
      <c r="A2210" s="7" t="str">
        <f t="shared" si="1"/>
        <v>South Korea-Asia2011</v>
      </c>
      <c r="B2210" s="8" t="s">
        <v>248</v>
      </c>
      <c r="C2210" s="5" t="s">
        <v>61</v>
      </c>
      <c r="D2210" s="9" t="s">
        <v>73</v>
      </c>
      <c r="E2210" s="11">
        <v>1.2E12</v>
      </c>
      <c r="F2210" s="12">
        <v>0.074</v>
      </c>
      <c r="G2210" s="12">
        <v>1652.0</v>
      </c>
      <c r="H2210" s="12">
        <v>0.058</v>
      </c>
    </row>
    <row r="2211">
      <c r="A2211" s="7" t="str">
        <f t="shared" si="1"/>
        <v>South Korea-Asia2012</v>
      </c>
      <c r="B2211" s="8" t="s">
        <v>248</v>
      </c>
      <c r="C2211" s="5" t="s">
        <v>61</v>
      </c>
      <c r="D2211" s="9" t="s">
        <v>74</v>
      </c>
      <c r="E2211" s="11">
        <v>1.22E12</v>
      </c>
      <c r="F2211" s="12">
        <v>0.075</v>
      </c>
      <c r="G2211" s="12">
        <v>1703.0</v>
      </c>
      <c r="H2211" s="12">
        <v>0.054</v>
      </c>
    </row>
    <row r="2212">
      <c r="A2212" s="7" t="str">
        <f t="shared" si="1"/>
        <v>South Sudan-Africa2000</v>
      </c>
      <c r="B2212" s="8" t="s">
        <v>249</v>
      </c>
      <c r="C2212" s="5" t="s">
        <v>78</v>
      </c>
      <c r="D2212" s="9" t="s">
        <v>62</v>
      </c>
      <c r="E2212" s="8"/>
      <c r="F2212" s="10">
        <f t="shared" ref="F2212:F2219" si="92">if(AND(C2=C3,D2=D2+1,ISBLANK(F3)),F2,F3)</f>
        <v>0.089</v>
      </c>
      <c r="G2212" s="10">
        <f t="shared" ref="G2212:G2219" si="93">if(AND(C2=C3,D2=D2+1,ISBLANK(G3)),G2,G3)</f>
        <v>14</v>
      </c>
      <c r="H2212" s="10">
        <f t="shared" ref="H2212:H2224" si="94">if(AND(C2=C3,D2=D2+1,ISBLANK(H3)),H2,H3)</f>
        <v>0.18</v>
      </c>
    </row>
    <row r="2213">
      <c r="A2213" s="7" t="str">
        <f t="shared" si="1"/>
        <v>South Sudan-Africa2001</v>
      </c>
      <c r="B2213" s="8" t="s">
        <v>249</v>
      </c>
      <c r="C2213" s="5" t="s">
        <v>78</v>
      </c>
      <c r="D2213" s="9" t="s">
        <v>63</v>
      </c>
      <c r="E2213" s="8"/>
      <c r="F2213" s="10">
        <f t="shared" si="92"/>
        <v>0.089</v>
      </c>
      <c r="G2213" s="10">
        <f t="shared" si="93"/>
        <v>14</v>
      </c>
      <c r="H2213" s="10">
        <f t="shared" si="94"/>
        <v>0.18</v>
      </c>
    </row>
    <row r="2214">
      <c r="A2214" s="7" t="str">
        <f t="shared" si="1"/>
        <v>South Sudan-Africa2002</v>
      </c>
      <c r="B2214" s="8" t="s">
        <v>249</v>
      </c>
      <c r="C2214" s="5" t="s">
        <v>78</v>
      </c>
      <c r="D2214" s="9" t="s">
        <v>64</v>
      </c>
      <c r="E2214" s="8"/>
      <c r="F2214" s="10">
        <f t="shared" si="92"/>
        <v>0.1</v>
      </c>
      <c r="G2214" s="10">
        <f t="shared" si="93"/>
        <v>18</v>
      </c>
      <c r="H2214" s="10">
        <f t="shared" si="94"/>
        <v>0.18</v>
      </c>
    </row>
    <row r="2215">
      <c r="A2215" s="7" t="str">
        <f t="shared" si="1"/>
        <v>South Sudan-Africa2003</v>
      </c>
      <c r="B2215" s="8" t="s">
        <v>249</v>
      </c>
      <c r="C2215" s="5" t="s">
        <v>78</v>
      </c>
      <c r="D2215" s="9" t="s">
        <v>65</v>
      </c>
      <c r="E2215" s="8"/>
      <c r="F2215" s="10">
        <f t="shared" si="92"/>
        <v>0.098</v>
      </c>
      <c r="G2215" s="10">
        <f t="shared" si="93"/>
        <v>19</v>
      </c>
      <c r="H2215" s="10">
        <f t="shared" si="94"/>
        <v>0.18</v>
      </c>
    </row>
    <row r="2216">
      <c r="A2216" s="7" t="str">
        <f t="shared" si="1"/>
        <v>South Sudan-Africa2004</v>
      </c>
      <c r="B2216" s="8" t="s">
        <v>249</v>
      </c>
      <c r="C2216" s="5" t="s">
        <v>78</v>
      </c>
      <c r="D2216" s="9" t="s">
        <v>66</v>
      </c>
      <c r="E2216" s="8"/>
      <c r="F2216" s="10">
        <f t="shared" si="92"/>
        <v>0.092</v>
      </c>
      <c r="G2216" s="10">
        <f t="shared" si="93"/>
        <v>21</v>
      </c>
      <c r="H2216" s="10">
        <f t="shared" si="94"/>
        <v>0.18</v>
      </c>
    </row>
    <row r="2217">
      <c r="A2217" s="7" t="str">
        <f t="shared" si="1"/>
        <v>South Sudan-Africa2005</v>
      </c>
      <c r="B2217" s="8" t="s">
        <v>249</v>
      </c>
      <c r="C2217" s="5" t="s">
        <v>78</v>
      </c>
      <c r="D2217" s="9" t="s">
        <v>67</v>
      </c>
      <c r="E2217" s="8"/>
      <c r="F2217" s="10">
        <f t="shared" si="92"/>
        <v>0.091</v>
      </c>
      <c r="G2217" s="10">
        <f t="shared" si="93"/>
        <v>23</v>
      </c>
      <c r="H2217" s="10">
        <f t="shared" si="94"/>
        <v>0.18</v>
      </c>
    </row>
    <row r="2218">
      <c r="A2218" s="7" t="str">
        <f t="shared" si="1"/>
        <v>South Sudan-Africa2006</v>
      </c>
      <c r="B2218" s="8" t="s">
        <v>249</v>
      </c>
      <c r="C2218" s="5" t="s">
        <v>78</v>
      </c>
      <c r="D2218" s="9" t="s">
        <v>68</v>
      </c>
      <c r="E2218" s="8"/>
      <c r="F2218" s="10">
        <f t="shared" si="92"/>
        <v>0.1</v>
      </c>
      <c r="G2218" s="10">
        <f t="shared" si="93"/>
        <v>30</v>
      </c>
      <c r="H2218" s="10">
        <f t="shared" si="94"/>
        <v>0.181</v>
      </c>
    </row>
    <row r="2219">
      <c r="A2219" s="7" t="str">
        <f t="shared" si="1"/>
        <v>South Sudan-Africa2007</v>
      </c>
      <c r="B2219" s="8" t="s">
        <v>249</v>
      </c>
      <c r="C2219" s="5" t="s">
        <v>78</v>
      </c>
      <c r="D2219" s="9" t="s">
        <v>69</v>
      </c>
      <c r="E2219" s="8"/>
      <c r="F2219" s="10">
        <f t="shared" si="92"/>
        <v>0.097</v>
      </c>
      <c r="G2219" s="10">
        <f t="shared" si="93"/>
        <v>35</v>
      </c>
      <c r="H2219" s="10">
        <f t="shared" si="94"/>
        <v>0.149</v>
      </c>
    </row>
    <row r="2220">
      <c r="A2220" s="7" t="str">
        <f t="shared" si="1"/>
        <v>South Sudan-Africa2008</v>
      </c>
      <c r="B2220" s="8" t="s">
        <v>249</v>
      </c>
      <c r="C2220" s="5" t="s">
        <v>78</v>
      </c>
      <c r="D2220" s="9" t="s">
        <v>70</v>
      </c>
      <c r="E2220" s="11">
        <v>1.6382632812E10</v>
      </c>
      <c r="F2220" s="12">
        <v>0.02</v>
      </c>
      <c r="G2220" s="12">
        <v>34.0</v>
      </c>
      <c r="H2220" s="10">
        <f t="shared" si="94"/>
        <v>0.15</v>
      </c>
    </row>
    <row r="2221">
      <c r="A2221" s="7" t="str">
        <f t="shared" si="1"/>
        <v>South Sudan-Africa2009</v>
      </c>
      <c r="B2221" s="8" t="s">
        <v>249</v>
      </c>
      <c r="C2221" s="5" t="s">
        <v>78</v>
      </c>
      <c r="D2221" s="9" t="s">
        <v>71</v>
      </c>
      <c r="E2221" s="11">
        <v>1.3298986925E10</v>
      </c>
      <c r="F2221" s="12">
        <v>0.024</v>
      </c>
      <c r="G2221" s="12">
        <v>30.0</v>
      </c>
      <c r="H2221" s="10">
        <f t="shared" si="94"/>
        <v>0.157</v>
      </c>
    </row>
    <row r="2222">
      <c r="A2222" s="7" t="str">
        <f t="shared" si="1"/>
        <v>South Sudan-Africa2010</v>
      </c>
      <c r="B2222" s="8" t="s">
        <v>249</v>
      </c>
      <c r="C2222" s="5" t="s">
        <v>78</v>
      </c>
      <c r="D2222" s="9" t="s">
        <v>72</v>
      </c>
      <c r="E2222" s="11">
        <v>1.6338510934E10</v>
      </c>
      <c r="F2222" s="12">
        <v>0.021</v>
      </c>
      <c r="G2222" s="12">
        <v>32.0</v>
      </c>
      <c r="H2222" s="10">
        <f t="shared" si="94"/>
        <v>0.151</v>
      </c>
    </row>
    <row r="2223">
      <c r="A2223" s="7" t="str">
        <f t="shared" si="1"/>
        <v>South Sudan-Africa2011</v>
      </c>
      <c r="B2223" s="8" t="s">
        <v>249</v>
      </c>
      <c r="C2223" s="5" t="s">
        <v>78</v>
      </c>
      <c r="D2223" s="9" t="s">
        <v>73</v>
      </c>
      <c r="E2223" s="11">
        <v>2.0782116982E10</v>
      </c>
      <c r="F2223" s="12">
        <v>0.017</v>
      </c>
      <c r="G2223" s="12">
        <v>32.0</v>
      </c>
      <c r="H2223" s="10">
        <f t="shared" si="94"/>
        <v>0.15</v>
      </c>
    </row>
    <row r="2224">
      <c r="A2224" s="7" t="str">
        <f t="shared" si="1"/>
        <v>South Sudan-Africa2012</v>
      </c>
      <c r="B2224" s="8" t="s">
        <v>249</v>
      </c>
      <c r="C2224" s="5" t="s">
        <v>78</v>
      </c>
      <c r="D2224" s="9" t="s">
        <v>74</v>
      </c>
      <c r="E2224" s="11">
        <v>1.056E10</v>
      </c>
      <c r="F2224" s="12">
        <v>0.026</v>
      </c>
      <c r="G2224" s="12">
        <v>27.0</v>
      </c>
      <c r="H2224" s="10">
        <f t="shared" si="94"/>
        <v>0.221</v>
      </c>
    </row>
    <row r="2225">
      <c r="A2225" s="7" t="str">
        <f t="shared" si="1"/>
        <v>Spain-Europe2000</v>
      </c>
      <c r="B2225" s="8" t="s">
        <v>250</v>
      </c>
      <c r="C2225" s="5" t="s">
        <v>76</v>
      </c>
      <c r="D2225" s="9" t="s">
        <v>62</v>
      </c>
      <c r="E2225" s="11">
        <v>5.8E11</v>
      </c>
      <c r="F2225" s="12">
        <v>0.072</v>
      </c>
      <c r="G2225" s="12">
        <v>1045.0</v>
      </c>
      <c r="H2225" s="12">
        <v>0.052</v>
      </c>
    </row>
    <row r="2226">
      <c r="A2226" s="7" t="str">
        <f t="shared" si="1"/>
        <v>Spain-Europe2001</v>
      </c>
      <c r="B2226" s="8" t="s">
        <v>250</v>
      </c>
      <c r="C2226" s="5" t="s">
        <v>76</v>
      </c>
      <c r="D2226" s="9" t="s">
        <v>63</v>
      </c>
      <c r="E2226" s="11">
        <v>6.09E11</v>
      </c>
      <c r="F2226" s="12">
        <v>0.072</v>
      </c>
      <c r="G2226" s="12">
        <v>1089.0</v>
      </c>
      <c r="H2226" s="12">
        <v>0.052</v>
      </c>
    </row>
    <row r="2227">
      <c r="A2227" s="7" t="str">
        <f t="shared" si="1"/>
        <v>Spain-Europe2002</v>
      </c>
      <c r="B2227" s="8" t="s">
        <v>250</v>
      </c>
      <c r="C2227" s="5" t="s">
        <v>76</v>
      </c>
      <c r="D2227" s="9" t="s">
        <v>64</v>
      </c>
      <c r="E2227" s="11">
        <v>6.86E11</v>
      </c>
      <c r="F2227" s="12">
        <v>0.073</v>
      </c>
      <c r="G2227" s="12">
        <v>1215.0</v>
      </c>
      <c r="H2227" s="12">
        <v>0.043</v>
      </c>
    </row>
    <row r="2228">
      <c r="A2228" s="7" t="str">
        <f t="shared" si="1"/>
        <v>Spain-Europe2003</v>
      </c>
      <c r="B2228" s="8" t="s">
        <v>250</v>
      </c>
      <c r="C2228" s="5" t="s">
        <v>76</v>
      </c>
      <c r="D2228" s="9" t="s">
        <v>65</v>
      </c>
      <c r="E2228" s="11">
        <v>8.84E11</v>
      </c>
      <c r="F2228" s="12">
        <v>0.082</v>
      </c>
      <c r="G2228" s="12">
        <v>1730.0</v>
      </c>
      <c r="H2228" s="10">
        <f t="shared" ref="H2228:H2237" si="95">if(AND(C2=C3,D2=D2+1,ISBLANK(H3)),H2,H3)</f>
        <v>0.18</v>
      </c>
    </row>
    <row r="2229">
      <c r="A2229" s="7" t="str">
        <f t="shared" si="1"/>
        <v>Spain-Europe2004</v>
      </c>
      <c r="B2229" s="8" t="s">
        <v>250</v>
      </c>
      <c r="C2229" s="5" t="s">
        <v>76</v>
      </c>
      <c r="D2229" s="9" t="s">
        <v>66</v>
      </c>
      <c r="E2229" s="11">
        <v>1.04E12</v>
      </c>
      <c r="F2229" s="12">
        <v>0.082</v>
      </c>
      <c r="G2229" s="12">
        <v>2028.0</v>
      </c>
      <c r="H2229" s="10">
        <f t="shared" si="95"/>
        <v>0.18</v>
      </c>
    </row>
    <row r="2230">
      <c r="A2230" s="7" t="str">
        <f t="shared" si="1"/>
        <v>Spain-Europe2005</v>
      </c>
      <c r="B2230" s="8" t="s">
        <v>250</v>
      </c>
      <c r="C2230" s="5" t="s">
        <v>76</v>
      </c>
      <c r="D2230" s="9" t="s">
        <v>67</v>
      </c>
      <c r="E2230" s="11">
        <v>1.13E12</v>
      </c>
      <c r="F2230" s="12">
        <v>0.083</v>
      </c>
      <c r="G2230" s="12">
        <v>2178.0</v>
      </c>
      <c r="H2230" s="10">
        <f t="shared" si="95"/>
        <v>0.18</v>
      </c>
    </row>
    <row r="2231">
      <c r="A2231" s="7" t="str">
        <f t="shared" si="1"/>
        <v>Spain-Europe2006</v>
      </c>
      <c r="B2231" s="8" t="s">
        <v>250</v>
      </c>
      <c r="C2231" s="5" t="s">
        <v>76</v>
      </c>
      <c r="D2231" s="9" t="s">
        <v>68</v>
      </c>
      <c r="E2231" s="11">
        <v>1.24E12</v>
      </c>
      <c r="F2231" s="12">
        <v>0.084</v>
      </c>
      <c r="G2231" s="12">
        <v>2371.0</v>
      </c>
      <c r="H2231" s="10">
        <f t="shared" si="95"/>
        <v>0.18</v>
      </c>
    </row>
    <row r="2232">
      <c r="A2232" s="7" t="str">
        <f t="shared" si="1"/>
        <v>Spain-Europe2007</v>
      </c>
      <c r="B2232" s="8" t="s">
        <v>250</v>
      </c>
      <c r="C2232" s="5" t="s">
        <v>76</v>
      </c>
      <c r="D2232" s="9" t="s">
        <v>69</v>
      </c>
      <c r="E2232" s="11">
        <v>1.44E12</v>
      </c>
      <c r="F2232" s="12">
        <v>0.085</v>
      </c>
      <c r="G2232" s="12">
        <v>2752.0</v>
      </c>
      <c r="H2232" s="10">
        <f t="shared" si="95"/>
        <v>0.18</v>
      </c>
    </row>
    <row r="2233">
      <c r="A2233" s="7" t="str">
        <f t="shared" si="1"/>
        <v>Spain-Europe2008</v>
      </c>
      <c r="B2233" s="8" t="s">
        <v>250</v>
      </c>
      <c r="C2233" s="5" t="s">
        <v>76</v>
      </c>
      <c r="D2233" s="9" t="s">
        <v>70</v>
      </c>
      <c r="E2233" s="11">
        <v>1.59E12</v>
      </c>
      <c r="F2233" s="12">
        <v>0.089</v>
      </c>
      <c r="G2233" s="12">
        <v>3146.0</v>
      </c>
      <c r="H2233" s="10">
        <f t="shared" si="95"/>
        <v>0.18</v>
      </c>
    </row>
    <row r="2234">
      <c r="A2234" s="7" t="str">
        <f t="shared" si="1"/>
        <v>Spain-Europe2009</v>
      </c>
      <c r="B2234" s="8" t="s">
        <v>250</v>
      </c>
      <c r="C2234" s="5" t="s">
        <v>76</v>
      </c>
      <c r="D2234" s="9" t="s">
        <v>71</v>
      </c>
      <c r="E2234" s="11">
        <v>1.45E12</v>
      </c>
      <c r="F2234" s="12">
        <v>0.096</v>
      </c>
      <c r="G2234" s="12">
        <v>3058.0</v>
      </c>
      <c r="H2234" s="10">
        <f t="shared" si="95"/>
        <v>0.181</v>
      </c>
    </row>
    <row r="2235">
      <c r="A2235" s="7" t="str">
        <f t="shared" si="1"/>
        <v>Spain-Europe2010</v>
      </c>
      <c r="B2235" s="8" t="s">
        <v>250</v>
      </c>
      <c r="C2235" s="5" t="s">
        <v>76</v>
      </c>
      <c r="D2235" s="9" t="s">
        <v>72</v>
      </c>
      <c r="E2235" s="11">
        <v>1.38E12</v>
      </c>
      <c r="F2235" s="12">
        <v>0.096</v>
      </c>
      <c r="G2235" s="12">
        <v>2902.0</v>
      </c>
      <c r="H2235" s="10">
        <f t="shared" si="95"/>
        <v>0.149</v>
      </c>
    </row>
    <row r="2236">
      <c r="A2236" s="7" t="str">
        <f t="shared" si="1"/>
        <v>Spain-Europe2011</v>
      </c>
      <c r="B2236" s="8" t="s">
        <v>250</v>
      </c>
      <c r="C2236" s="5" t="s">
        <v>76</v>
      </c>
      <c r="D2236" s="9" t="s">
        <v>73</v>
      </c>
      <c r="E2236" s="11">
        <v>1.45E12</v>
      </c>
      <c r="F2236" s="12">
        <v>0.093</v>
      </c>
      <c r="G2236" s="12">
        <v>2978.0</v>
      </c>
      <c r="H2236" s="10">
        <f t="shared" si="95"/>
        <v>0.15</v>
      </c>
    </row>
    <row r="2237">
      <c r="A2237" s="7" t="str">
        <f t="shared" si="1"/>
        <v>Spain-Europe2012</v>
      </c>
      <c r="B2237" s="8" t="s">
        <v>250</v>
      </c>
      <c r="C2237" s="5" t="s">
        <v>76</v>
      </c>
      <c r="D2237" s="9" t="s">
        <v>74</v>
      </c>
      <c r="E2237" s="11">
        <v>1.32E12</v>
      </c>
      <c r="F2237" s="12">
        <v>0.096</v>
      </c>
      <c r="G2237" s="12">
        <v>2808.0</v>
      </c>
      <c r="H2237" s="10">
        <f t="shared" si="95"/>
        <v>0.157</v>
      </c>
    </row>
    <row r="2238">
      <c r="A2238" s="7" t="str">
        <f t="shared" si="1"/>
        <v>Sri Lanka-Asia2000</v>
      </c>
      <c r="B2238" s="8" t="s">
        <v>251</v>
      </c>
      <c r="C2238" s="5" t="s">
        <v>61</v>
      </c>
      <c r="D2238" s="9" t="s">
        <v>62</v>
      </c>
      <c r="E2238" s="11">
        <v>1.6330810304E10</v>
      </c>
      <c r="F2238" s="12">
        <v>0.037</v>
      </c>
      <c r="G2238" s="12">
        <v>32.0</v>
      </c>
      <c r="H2238" s="12">
        <v>0.162</v>
      </c>
    </row>
    <row r="2239">
      <c r="A2239" s="7" t="str">
        <f t="shared" si="1"/>
        <v>Sri Lanka-Asia2001</v>
      </c>
      <c r="B2239" s="8" t="s">
        <v>251</v>
      </c>
      <c r="C2239" s="5" t="s">
        <v>61</v>
      </c>
      <c r="D2239" s="9" t="s">
        <v>63</v>
      </c>
      <c r="E2239" s="11">
        <v>1.574622441E10</v>
      </c>
      <c r="F2239" s="12">
        <v>0.037</v>
      </c>
      <c r="G2239" s="12">
        <v>31.0</v>
      </c>
      <c r="H2239" s="12">
        <v>0.194</v>
      </c>
    </row>
    <row r="2240">
      <c r="A2240" s="7" t="str">
        <f t="shared" si="1"/>
        <v>Sri Lanka-Asia2002</v>
      </c>
      <c r="B2240" s="8" t="s">
        <v>251</v>
      </c>
      <c r="C2240" s="5" t="s">
        <v>61</v>
      </c>
      <c r="D2240" s="9" t="s">
        <v>64</v>
      </c>
      <c r="E2240" s="11">
        <v>1.7102623876E10</v>
      </c>
      <c r="F2240" s="12">
        <v>0.039</v>
      </c>
      <c r="G2240" s="12">
        <v>34.0</v>
      </c>
      <c r="H2240" s="12">
        <v>0.132</v>
      </c>
    </row>
    <row r="2241">
      <c r="A2241" s="7" t="str">
        <f t="shared" si="1"/>
        <v>Sri Lanka-Asia2003</v>
      </c>
      <c r="B2241" s="8" t="s">
        <v>251</v>
      </c>
      <c r="C2241" s="5" t="s">
        <v>61</v>
      </c>
      <c r="D2241" s="9" t="s">
        <v>65</v>
      </c>
      <c r="E2241" s="11">
        <v>1.8881765437E10</v>
      </c>
      <c r="F2241" s="12">
        <v>0.039</v>
      </c>
      <c r="G2241" s="12">
        <v>38.0</v>
      </c>
      <c r="H2241" s="12">
        <v>0.103</v>
      </c>
    </row>
    <row r="2242">
      <c r="A2242" s="7" t="str">
        <f t="shared" si="1"/>
        <v>Sri Lanka-Asia2004</v>
      </c>
      <c r="B2242" s="8" t="s">
        <v>251</v>
      </c>
      <c r="C2242" s="5" t="s">
        <v>61</v>
      </c>
      <c r="D2242" s="9" t="s">
        <v>66</v>
      </c>
      <c r="E2242" s="11">
        <v>2.0662525941E10</v>
      </c>
      <c r="F2242" s="12">
        <v>0.042</v>
      </c>
      <c r="G2242" s="12">
        <v>44.0</v>
      </c>
      <c r="H2242" s="12">
        <v>0.095</v>
      </c>
    </row>
    <row r="2243">
      <c r="A2243" s="7" t="str">
        <f t="shared" si="1"/>
        <v>Sri Lanka-Asia2005</v>
      </c>
      <c r="B2243" s="8" t="s">
        <v>251</v>
      </c>
      <c r="C2243" s="5" t="s">
        <v>61</v>
      </c>
      <c r="D2243" s="9" t="s">
        <v>67</v>
      </c>
      <c r="E2243" s="11">
        <v>2.4405791045E10</v>
      </c>
      <c r="F2243" s="12">
        <v>0.04</v>
      </c>
      <c r="G2243" s="12">
        <v>49.0</v>
      </c>
      <c r="H2243" s="12">
        <v>0.108</v>
      </c>
    </row>
    <row r="2244">
      <c r="A2244" s="7" t="str">
        <f t="shared" si="1"/>
        <v>Sri Lanka-Asia2006</v>
      </c>
      <c r="B2244" s="8" t="s">
        <v>251</v>
      </c>
      <c r="C2244" s="5" t="s">
        <v>61</v>
      </c>
      <c r="D2244" s="9" t="s">
        <v>68</v>
      </c>
      <c r="E2244" s="11">
        <v>2.8267410543E10</v>
      </c>
      <c r="F2244" s="12">
        <v>0.04</v>
      </c>
      <c r="G2244" s="12">
        <v>57.0</v>
      </c>
      <c r="H2244" s="12">
        <v>0.129</v>
      </c>
    </row>
    <row r="2245">
      <c r="A2245" s="7" t="str">
        <f t="shared" si="1"/>
        <v>Sri Lanka-Asia2007</v>
      </c>
      <c r="B2245" s="8" t="s">
        <v>251</v>
      </c>
      <c r="C2245" s="5" t="s">
        <v>61</v>
      </c>
      <c r="D2245" s="9" t="s">
        <v>69</v>
      </c>
      <c r="E2245" s="11">
        <v>3.2351184234E10</v>
      </c>
      <c r="F2245" s="12">
        <v>0.037</v>
      </c>
      <c r="G2245" s="12">
        <v>59.0</v>
      </c>
      <c r="H2245" s="12">
        <v>0.171</v>
      </c>
    </row>
    <row r="2246">
      <c r="A2246" s="7" t="str">
        <f t="shared" si="1"/>
        <v>Sri Lanka-Asia2008</v>
      </c>
      <c r="B2246" s="8" t="s">
        <v>251</v>
      </c>
      <c r="C2246" s="5" t="s">
        <v>61</v>
      </c>
      <c r="D2246" s="9" t="s">
        <v>70</v>
      </c>
      <c r="E2246" s="11">
        <v>4.0715240469E10</v>
      </c>
      <c r="F2246" s="12">
        <v>0.034</v>
      </c>
      <c r="G2246" s="12">
        <v>68.0</v>
      </c>
      <c r="H2246" s="12">
        <v>0.189</v>
      </c>
    </row>
    <row r="2247">
      <c r="A2247" s="7" t="str">
        <f t="shared" si="1"/>
        <v>Sri Lanka-Asia2009</v>
      </c>
      <c r="B2247" s="8" t="s">
        <v>251</v>
      </c>
      <c r="C2247" s="5" t="s">
        <v>61</v>
      </c>
      <c r="D2247" s="9" t="s">
        <v>71</v>
      </c>
      <c r="E2247" s="11">
        <v>4.2067974595E10</v>
      </c>
      <c r="F2247" s="12">
        <v>0.033</v>
      </c>
      <c r="G2247" s="12">
        <v>68.0</v>
      </c>
      <c r="H2247" s="12">
        <v>0.157</v>
      </c>
    </row>
    <row r="2248">
      <c r="A2248" s="7" t="str">
        <f t="shared" si="1"/>
        <v>Sri Lanka-Asia2010</v>
      </c>
      <c r="B2248" s="8" t="s">
        <v>251</v>
      </c>
      <c r="C2248" s="5" t="s">
        <v>61</v>
      </c>
      <c r="D2248" s="9" t="s">
        <v>72</v>
      </c>
      <c r="E2248" s="11">
        <v>4.956752167E10</v>
      </c>
      <c r="F2248" s="12">
        <v>0.034</v>
      </c>
      <c r="G2248" s="12">
        <v>82.0</v>
      </c>
      <c r="H2248" s="12">
        <v>0.102</v>
      </c>
    </row>
    <row r="2249">
      <c r="A2249" s="7" t="str">
        <f t="shared" si="1"/>
        <v>Sri Lanka-Asia2011</v>
      </c>
      <c r="B2249" s="8" t="s">
        <v>251</v>
      </c>
      <c r="C2249" s="5" t="s">
        <v>61</v>
      </c>
      <c r="D2249" s="9" t="s">
        <v>73</v>
      </c>
      <c r="E2249" s="11">
        <v>5.9178013928E10</v>
      </c>
      <c r="F2249" s="12">
        <v>0.033</v>
      </c>
      <c r="G2249" s="12">
        <v>93.0</v>
      </c>
      <c r="H2249" s="12">
        <v>0.094</v>
      </c>
    </row>
    <row r="2250">
      <c r="A2250" s="7" t="str">
        <f t="shared" si="1"/>
        <v>Sri Lanka-Asia2012</v>
      </c>
      <c r="B2250" s="8" t="s">
        <v>251</v>
      </c>
      <c r="C2250" s="5" t="s">
        <v>61</v>
      </c>
      <c r="D2250" s="9" t="s">
        <v>74</v>
      </c>
      <c r="E2250" s="11">
        <v>5.9393056426E10</v>
      </c>
      <c r="F2250" s="12">
        <v>0.031</v>
      </c>
      <c r="G2250" s="12">
        <v>89.0</v>
      </c>
      <c r="H2250" s="12">
        <v>0.133</v>
      </c>
    </row>
    <row r="2251">
      <c r="A2251" s="7" t="str">
        <f t="shared" si="1"/>
        <v>St. Kitts and Nevis-The Americas2000</v>
      </c>
      <c r="B2251" s="8" t="s">
        <v>252</v>
      </c>
      <c r="C2251" s="5" t="s">
        <v>84</v>
      </c>
      <c r="D2251" s="9" t="s">
        <v>62</v>
      </c>
      <c r="E2251" s="11">
        <v>4.16566954E8</v>
      </c>
      <c r="F2251" s="12">
        <v>0.043</v>
      </c>
      <c r="G2251" s="12">
        <v>392.0</v>
      </c>
      <c r="H2251" s="12">
        <v>0.111</v>
      </c>
    </row>
    <row r="2252">
      <c r="A2252" s="7" t="str">
        <f t="shared" si="1"/>
        <v>St. Kitts and Nevis-The Americas2001</v>
      </c>
      <c r="B2252" s="8" t="s">
        <v>252</v>
      </c>
      <c r="C2252" s="5" t="s">
        <v>84</v>
      </c>
      <c r="D2252" s="9" t="s">
        <v>63</v>
      </c>
      <c r="E2252" s="11">
        <v>4.55905602E8</v>
      </c>
      <c r="F2252" s="12">
        <v>0.038</v>
      </c>
      <c r="G2252" s="12">
        <v>378.0</v>
      </c>
      <c r="H2252" s="12">
        <v>0.111</v>
      </c>
    </row>
    <row r="2253">
      <c r="A2253" s="7" t="str">
        <f t="shared" si="1"/>
        <v>St. Kitts and Nevis-The Americas2002</v>
      </c>
      <c r="B2253" s="8" t="s">
        <v>252</v>
      </c>
      <c r="C2253" s="5" t="s">
        <v>84</v>
      </c>
      <c r="D2253" s="9" t="s">
        <v>64</v>
      </c>
      <c r="E2253" s="11">
        <v>4.78067954E8</v>
      </c>
      <c r="F2253" s="12">
        <v>0.037</v>
      </c>
      <c r="G2253" s="12">
        <v>374.0</v>
      </c>
      <c r="H2253" s="12">
        <v>0.109</v>
      </c>
    </row>
    <row r="2254">
      <c r="A2254" s="7" t="str">
        <f t="shared" si="1"/>
        <v>St. Kitts and Nevis-The Americas2003</v>
      </c>
      <c r="B2254" s="8" t="s">
        <v>252</v>
      </c>
      <c r="C2254" s="5" t="s">
        <v>84</v>
      </c>
      <c r="D2254" s="9" t="s">
        <v>65</v>
      </c>
      <c r="E2254" s="11">
        <v>4.61576906E8</v>
      </c>
      <c r="F2254" s="12">
        <v>0.037</v>
      </c>
      <c r="G2254" s="12">
        <v>359.0</v>
      </c>
      <c r="H2254" s="12">
        <v>0.122</v>
      </c>
    </row>
    <row r="2255">
      <c r="A2255" s="7" t="str">
        <f t="shared" si="1"/>
        <v>St. Kitts and Nevis-The Americas2004</v>
      </c>
      <c r="B2255" s="8" t="s">
        <v>252</v>
      </c>
      <c r="C2255" s="5" t="s">
        <v>84</v>
      </c>
      <c r="D2255" s="9" t="s">
        <v>66</v>
      </c>
      <c r="E2255" s="11">
        <v>4.97548517E8</v>
      </c>
      <c r="F2255" s="12">
        <v>0.035</v>
      </c>
      <c r="G2255" s="12">
        <v>363.0</v>
      </c>
      <c r="H2255" s="12">
        <v>0.103</v>
      </c>
    </row>
    <row r="2256">
      <c r="A2256" s="7" t="str">
        <f t="shared" si="1"/>
        <v>St. Kitts and Nevis-The Americas2005</v>
      </c>
      <c r="B2256" s="8" t="s">
        <v>252</v>
      </c>
      <c r="C2256" s="5" t="s">
        <v>84</v>
      </c>
      <c r="D2256" s="9" t="s">
        <v>67</v>
      </c>
      <c r="E2256" s="11">
        <v>5.36410666E8</v>
      </c>
      <c r="F2256" s="12">
        <v>0.036</v>
      </c>
      <c r="G2256" s="12">
        <v>389.0</v>
      </c>
      <c r="H2256" s="12">
        <v>0.1</v>
      </c>
    </row>
    <row r="2257">
      <c r="A2257" s="7" t="str">
        <f t="shared" si="1"/>
        <v>St. Kitts and Nevis-The Americas2006</v>
      </c>
      <c r="B2257" s="8" t="s">
        <v>252</v>
      </c>
      <c r="C2257" s="5" t="s">
        <v>84</v>
      </c>
      <c r="D2257" s="9" t="s">
        <v>68</v>
      </c>
      <c r="E2257" s="11">
        <v>6.29511778E8</v>
      </c>
      <c r="F2257" s="12">
        <v>0.04</v>
      </c>
      <c r="G2257" s="12">
        <v>517.0</v>
      </c>
      <c r="H2257" s="12">
        <v>0.093</v>
      </c>
    </row>
    <row r="2258">
      <c r="A2258" s="7" t="str">
        <f t="shared" si="1"/>
        <v>St. Kitts and Nevis-The Americas2007</v>
      </c>
      <c r="B2258" s="8" t="s">
        <v>252</v>
      </c>
      <c r="C2258" s="5" t="s">
        <v>84</v>
      </c>
      <c r="D2258" s="9" t="s">
        <v>69</v>
      </c>
      <c r="E2258" s="11">
        <v>6.84074062E8</v>
      </c>
      <c r="F2258" s="12">
        <v>0.041</v>
      </c>
      <c r="G2258" s="12">
        <v>551.0</v>
      </c>
      <c r="H2258" s="12">
        <v>0.093</v>
      </c>
    </row>
    <row r="2259">
      <c r="A2259" s="7" t="str">
        <f t="shared" si="1"/>
        <v>St. Kitts and Nevis-The Americas2008</v>
      </c>
      <c r="B2259" s="8" t="s">
        <v>252</v>
      </c>
      <c r="C2259" s="5" t="s">
        <v>84</v>
      </c>
      <c r="D2259" s="9" t="s">
        <v>70</v>
      </c>
      <c r="E2259" s="11">
        <v>7.34814815E8</v>
      </c>
      <c r="F2259" s="12">
        <v>0.042</v>
      </c>
      <c r="G2259" s="12">
        <v>603.0</v>
      </c>
      <c r="H2259" s="12">
        <v>0.087</v>
      </c>
    </row>
    <row r="2260">
      <c r="A2260" s="7" t="str">
        <f t="shared" si="1"/>
        <v>St. Kitts and Nevis-The Americas2009</v>
      </c>
      <c r="B2260" s="8" t="s">
        <v>252</v>
      </c>
      <c r="C2260" s="5" t="s">
        <v>84</v>
      </c>
      <c r="D2260" s="9" t="s">
        <v>71</v>
      </c>
      <c r="E2260" s="11">
        <v>7.08888889E8</v>
      </c>
      <c r="F2260" s="12">
        <v>0.05</v>
      </c>
      <c r="G2260" s="12">
        <v>686.0</v>
      </c>
      <c r="H2260" s="12">
        <v>0.088</v>
      </c>
    </row>
    <row r="2261">
      <c r="A2261" s="7" t="str">
        <f t="shared" si="1"/>
        <v>St. Kitts and Nevis-The Americas2010</v>
      </c>
      <c r="B2261" s="8" t="s">
        <v>252</v>
      </c>
      <c r="C2261" s="5" t="s">
        <v>84</v>
      </c>
      <c r="D2261" s="9" t="s">
        <v>72</v>
      </c>
      <c r="E2261" s="11">
        <v>6.92222222E8</v>
      </c>
      <c r="F2261" s="12">
        <v>0.054</v>
      </c>
      <c r="G2261" s="12">
        <v>739.0</v>
      </c>
      <c r="H2261" s="12">
        <v>0.086</v>
      </c>
    </row>
    <row r="2262">
      <c r="A2262" s="7" t="str">
        <f t="shared" si="1"/>
        <v>St. Kitts and Nevis-The Americas2011</v>
      </c>
      <c r="B2262" s="8" t="s">
        <v>252</v>
      </c>
      <c r="C2262" s="5" t="s">
        <v>84</v>
      </c>
      <c r="D2262" s="9" t="s">
        <v>73</v>
      </c>
      <c r="E2262" s="11">
        <v>7.28148148E8</v>
      </c>
      <c r="F2262" s="12">
        <v>0.058</v>
      </c>
      <c r="G2262" s="12">
        <v>820.0</v>
      </c>
      <c r="H2262" s="12">
        <v>0.094</v>
      </c>
    </row>
    <row r="2263">
      <c r="A2263" s="7" t="str">
        <f t="shared" si="1"/>
        <v>St. Kitts and Nevis-The Americas2012</v>
      </c>
      <c r="B2263" s="8" t="s">
        <v>252</v>
      </c>
      <c r="C2263" s="5" t="s">
        <v>84</v>
      </c>
      <c r="D2263" s="9" t="s">
        <v>74</v>
      </c>
      <c r="E2263" s="11">
        <v>7.31851852E8</v>
      </c>
      <c r="F2263" s="12">
        <v>0.059</v>
      </c>
      <c r="G2263" s="12">
        <v>825.0</v>
      </c>
      <c r="H2263" s="12">
        <v>0.087</v>
      </c>
    </row>
    <row r="2264">
      <c r="A2264" s="7" t="str">
        <f t="shared" si="1"/>
        <v>St. Lucia-The Americas2000</v>
      </c>
      <c r="B2264" s="8" t="s">
        <v>253</v>
      </c>
      <c r="C2264" s="5" t="s">
        <v>84</v>
      </c>
      <c r="D2264" s="9" t="s">
        <v>62</v>
      </c>
      <c r="E2264" s="11">
        <v>7.64457723E8</v>
      </c>
      <c r="F2264" s="12">
        <v>0.056</v>
      </c>
      <c r="G2264" s="12">
        <v>272.0</v>
      </c>
      <c r="H2264" s="12">
        <v>0.131</v>
      </c>
    </row>
    <row r="2265">
      <c r="A2265" s="7" t="str">
        <f t="shared" si="1"/>
        <v>St. Lucia-The Americas2001</v>
      </c>
      <c r="B2265" s="8" t="s">
        <v>253</v>
      </c>
      <c r="C2265" s="5" t="s">
        <v>84</v>
      </c>
      <c r="D2265" s="9" t="s">
        <v>63</v>
      </c>
      <c r="E2265" s="11">
        <v>7.08290496E8</v>
      </c>
      <c r="F2265" s="12">
        <v>0.062</v>
      </c>
      <c r="G2265" s="12">
        <v>278.0</v>
      </c>
      <c r="H2265" s="12">
        <v>0.13</v>
      </c>
    </row>
    <row r="2266">
      <c r="A2266" s="7" t="str">
        <f t="shared" si="1"/>
        <v>St. Lucia-The Americas2002</v>
      </c>
      <c r="B2266" s="8" t="s">
        <v>253</v>
      </c>
      <c r="C2266" s="5" t="s">
        <v>84</v>
      </c>
      <c r="D2266" s="9" t="s">
        <v>64</v>
      </c>
      <c r="E2266" s="11">
        <v>7.23027643E8</v>
      </c>
      <c r="F2266" s="12">
        <v>0.064</v>
      </c>
      <c r="G2266" s="12">
        <v>289.0</v>
      </c>
      <c r="H2266" s="12">
        <v>0.126</v>
      </c>
    </row>
    <row r="2267">
      <c r="A2267" s="7" t="str">
        <f t="shared" si="1"/>
        <v>St. Lucia-The Americas2003</v>
      </c>
      <c r="B2267" s="8" t="s">
        <v>253</v>
      </c>
      <c r="C2267" s="5" t="s">
        <v>84</v>
      </c>
      <c r="D2267" s="9" t="s">
        <v>65</v>
      </c>
      <c r="E2267" s="11">
        <v>7.81338353E8</v>
      </c>
      <c r="F2267" s="12">
        <v>0.062</v>
      </c>
      <c r="G2267" s="12">
        <v>299.0</v>
      </c>
      <c r="H2267" s="12">
        <v>0.15</v>
      </c>
    </row>
    <row r="2268">
      <c r="A2268" s="7" t="str">
        <f t="shared" si="1"/>
        <v>St. Lucia-The Americas2004</v>
      </c>
      <c r="B2268" s="8" t="s">
        <v>253</v>
      </c>
      <c r="C2268" s="5" t="s">
        <v>84</v>
      </c>
      <c r="D2268" s="9" t="s">
        <v>66</v>
      </c>
      <c r="E2268" s="11">
        <v>8.5825538E8</v>
      </c>
      <c r="F2268" s="12">
        <v>0.063</v>
      </c>
      <c r="G2268" s="12">
        <v>330.0</v>
      </c>
      <c r="H2268" s="12">
        <v>0.111</v>
      </c>
    </row>
    <row r="2269">
      <c r="A2269" s="7" t="str">
        <f t="shared" si="1"/>
        <v>St. Lucia-The Americas2005</v>
      </c>
      <c r="B2269" s="8" t="s">
        <v>253</v>
      </c>
      <c r="C2269" s="5" t="s">
        <v>84</v>
      </c>
      <c r="D2269" s="9" t="s">
        <v>67</v>
      </c>
      <c r="E2269" s="11">
        <v>9.08558307E8</v>
      </c>
      <c r="F2269" s="12">
        <v>0.063</v>
      </c>
      <c r="G2269" s="12">
        <v>348.0</v>
      </c>
      <c r="H2269" s="12">
        <v>0.106</v>
      </c>
    </row>
    <row r="2270">
      <c r="A2270" s="7" t="str">
        <f t="shared" si="1"/>
        <v>St. Lucia-The Americas2006</v>
      </c>
      <c r="B2270" s="8" t="s">
        <v>253</v>
      </c>
      <c r="C2270" s="5" t="s">
        <v>84</v>
      </c>
      <c r="D2270" s="9" t="s">
        <v>68</v>
      </c>
      <c r="E2270" s="11">
        <v>1.018069267E9</v>
      </c>
      <c r="F2270" s="12">
        <v>0.065</v>
      </c>
      <c r="G2270" s="12">
        <v>393.0</v>
      </c>
      <c r="H2270" s="12">
        <v>0.108</v>
      </c>
    </row>
    <row r="2271">
      <c r="A2271" s="7" t="str">
        <f t="shared" si="1"/>
        <v>St. Lucia-The Americas2007</v>
      </c>
      <c r="B2271" s="8" t="s">
        <v>253</v>
      </c>
      <c r="C2271" s="5" t="s">
        <v>84</v>
      </c>
      <c r="D2271" s="9" t="s">
        <v>69</v>
      </c>
      <c r="E2271" s="11">
        <v>1.145555535E9</v>
      </c>
      <c r="F2271" s="12">
        <v>0.068</v>
      </c>
      <c r="G2271" s="12">
        <v>452.0</v>
      </c>
      <c r="H2271" s="12">
        <v>0.101</v>
      </c>
    </row>
    <row r="2272">
      <c r="A2272" s="7" t="str">
        <f t="shared" si="1"/>
        <v>St. Lucia-The Americas2008</v>
      </c>
      <c r="B2272" s="8" t="s">
        <v>253</v>
      </c>
      <c r="C2272" s="5" t="s">
        <v>84</v>
      </c>
      <c r="D2272" s="9" t="s">
        <v>70</v>
      </c>
      <c r="E2272" s="11">
        <v>1.184074074E9</v>
      </c>
      <c r="F2272" s="12">
        <v>0.075</v>
      </c>
      <c r="G2272" s="12">
        <v>503.0</v>
      </c>
      <c r="H2272" s="12">
        <v>0.101</v>
      </c>
    </row>
    <row r="2273">
      <c r="A2273" s="7" t="str">
        <f t="shared" si="1"/>
        <v>St. Lucia-The Americas2009</v>
      </c>
      <c r="B2273" s="8" t="s">
        <v>253</v>
      </c>
      <c r="C2273" s="5" t="s">
        <v>84</v>
      </c>
      <c r="D2273" s="9" t="s">
        <v>71</v>
      </c>
      <c r="E2273" s="11">
        <v>1.18E9</v>
      </c>
      <c r="F2273" s="12">
        <v>0.081</v>
      </c>
      <c r="G2273" s="12">
        <v>537.0</v>
      </c>
      <c r="H2273" s="12">
        <v>0.106</v>
      </c>
    </row>
    <row r="2274">
      <c r="A2274" s="7" t="str">
        <f t="shared" si="1"/>
        <v>St. Lucia-The Americas2010</v>
      </c>
      <c r="B2274" s="8" t="s">
        <v>253</v>
      </c>
      <c r="C2274" s="5" t="s">
        <v>84</v>
      </c>
      <c r="D2274" s="9" t="s">
        <v>72</v>
      </c>
      <c r="E2274" s="11">
        <v>1.252222222E9</v>
      </c>
      <c r="F2274" s="12">
        <v>0.078</v>
      </c>
      <c r="G2274" s="12">
        <v>525.0</v>
      </c>
      <c r="H2274" s="12">
        <v>0.106</v>
      </c>
    </row>
    <row r="2275">
      <c r="A2275" s="7" t="str">
        <f t="shared" si="1"/>
        <v>St. Lucia-The Americas2011</v>
      </c>
      <c r="B2275" s="8" t="s">
        <v>253</v>
      </c>
      <c r="C2275" s="5" t="s">
        <v>84</v>
      </c>
      <c r="D2275" s="9" t="s">
        <v>73</v>
      </c>
      <c r="E2275" s="11">
        <v>1.295925926E9</v>
      </c>
      <c r="F2275" s="12">
        <v>0.076</v>
      </c>
      <c r="G2275" s="12">
        <v>513.0</v>
      </c>
      <c r="H2275" s="12">
        <v>0.1</v>
      </c>
    </row>
    <row r="2276">
      <c r="A2276" s="7" t="str">
        <f t="shared" si="1"/>
        <v>St. Lucia-The Americas2012</v>
      </c>
      <c r="B2276" s="8" t="s">
        <v>253</v>
      </c>
      <c r="C2276" s="5" t="s">
        <v>84</v>
      </c>
      <c r="D2276" s="9" t="s">
        <v>74</v>
      </c>
      <c r="E2276" s="11">
        <v>1.318148148E9</v>
      </c>
      <c r="F2276" s="12">
        <v>0.085</v>
      </c>
      <c r="G2276" s="12">
        <v>556.0</v>
      </c>
      <c r="H2276" s="12">
        <v>0.095</v>
      </c>
    </row>
    <row r="2277">
      <c r="A2277" s="7" t="str">
        <f t="shared" si="1"/>
        <v>St. Martin (French part)-The Americas2000</v>
      </c>
      <c r="B2277" s="8" t="s">
        <v>254</v>
      </c>
      <c r="C2277" s="5" t="s">
        <v>84</v>
      </c>
      <c r="D2277" s="9" t="s">
        <v>62</v>
      </c>
      <c r="E2277" s="8"/>
      <c r="F2277" s="10">
        <f t="shared" ref="F2277:F2289" si="96">if(AND(C2=C3,D2=D2+1,ISBLANK(F3)),F2,F3)</f>
        <v>0.089</v>
      </c>
      <c r="G2277" s="10">
        <f t="shared" ref="G2277:G2289" si="97">if(AND(C2=C3,D2=D2+1,ISBLANK(G3)),G2,G3)</f>
        <v>14</v>
      </c>
      <c r="H2277" s="10">
        <f t="shared" ref="H2277:H2289" si="98">if(AND(C2=C3,D2=D2+1,ISBLANK(H3)),H2,H3)</f>
        <v>0.18</v>
      </c>
    </row>
    <row r="2278">
      <c r="A2278" s="7" t="str">
        <f t="shared" si="1"/>
        <v>St. Martin (French part)-The Americas2001</v>
      </c>
      <c r="B2278" s="8" t="s">
        <v>254</v>
      </c>
      <c r="C2278" s="5" t="s">
        <v>84</v>
      </c>
      <c r="D2278" s="9" t="s">
        <v>63</v>
      </c>
      <c r="E2278" s="8"/>
      <c r="F2278" s="10">
        <f t="shared" si="96"/>
        <v>0.089</v>
      </c>
      <c r="G2278" s="10">
        <f t="shared" si="97"/>
        <v>14</v>
      </c>
      <c r="H2278" s="10">
        <f t="shared" si="98"/>
        <v>0.18</v>
      </c>
    </row>
    <row r="2279">
      <c r="A2279" s="7" t="str">
        <f t="shared" si="1"/>
        <v>St. Martin (French part)-The Americas2002</v>
      </c>
      <c r="B2279" s="8" t="s">
        <v>254</v>
      </c>
      <c r="C2279" s="5" t="s">
        <v>84</v>
      </c>
      <c r="D2279" s="9" t="s">
        <v>64</v>
      </c>
      <c r="E2279" s="8"/>
      <c r="F2279" s="10">
        <f t="shared" si="96"/>
        <v>0.1</v>
      </c>
      <c r="G2279" s="10">
        <f t="shared" si="97"/>
        <v>18</v>
      </c>
      <c r="H2279" s="10">
        <f t="shared" si="98"/>
        <v>0.18</v>
      </c>
    </row>
    <row r="2280">
      <c r="A2280" s="7" t="str">
        <f t="shared" si="1"/>
        <v>St. Martin (French part)-The Americas2003</v>
      </c>
      <c r="B2280" s="8" t="s">
        <v>254</v>
      </c>
      <c r="C2280" s="5" t="s">
        <v>84</v>
      </c>
      <c r="D2280" s="9" t="s">
        <v>65</v>
      </c>
      <c r="E2280" s="8"/>
      <c r="F2280" s="10">
        <f t="shared" si="96"/>
        <v>0.098</v>
      </c>
      <c r="G2280" s="10">
        <f t="shared" si="97"/>
        <v>19</v>
      </c>
      <c r="H2280" s="10">
        <f t="shared" si="98"/>
        <v>0.18</v>
      </c>
    </row>
    <row r="2281">
      <c r="A2281" s="7" t="str">
        <f t="shared" si="1"/>
        <v>St. Martin (French part)-The Americas2004</v>
      </c>
      <c r="B2281" s="8" t="s">
        <v>254</v>
      </c>
      <c r="C2281" s="5" t="s">
        <v>84</v>
      </c>
      <c r="D2281" s="9" t="s">
        <v>66</v>
      </c>
      <c r="E2281" s="8"/>
      <c r="F2281" s="10">
        <f t="shared" si="96"/>
        <v>0.092</v>
      </c>
      <c r="G2281" s="10">
        <f t="shared" si="97"/>
        <v>21</v>
      </c>
      <c r="H2281" s="10">
        <f t="shared" si="98"/>
        <v>0.18</v>
      </c>
    </row>
    <row r="2282">
      <c r="A2282" s="7" t="str">
        <f t="shared" si="1"/>
        <v>St. Martin (French part)-The Americas2005</v>
      </c>
      <c r="B2282" s="8" t="s">
        <v>254</v>
      </c>
      <c r="C2282" s="5" t="s">
        <v>84</v>
      </c>
      <c r="D2282" s="9" t="s">
        <v>67</v>
      </c>
      <c r="E2282" s="8"/>
      <c r="F2282" s="10">
        <f t="shared" si="96"/>
        <v>0.091</v>
      </c>
      <c r="G2282" s="10">
        <f t="shared" si="97"/>
        <v>23</v>
      </c>
      <c r="H2282" s="10">
        <f t="shared" si="98"/>
        <v>0.18</v>
      </c>
    </row>
    <row r="2283">
      <c r="A2283" s="7" t="str">
        <f t="shared" si="1"/>
        <v>St. Martin (French part)-The Americas2006</v>
      </c>
      <c r="B2283" s="8" t="s">
        <v>254</v>
      </c>
      <c r="C2283" s="5" t="s">
        <v>84</v>
      </c>
      <c r="D2283" s="9" t="s">
        <v>68</v>
      </c>
      <c r="E2283" s="8"/>
      <c r="F2283" s="10">
        <f t="shared" si="96"/>
        <v>0.1</v>
      </c>
      <c r="G2283" s="10">
        <f t="shared" si="97"/>
        <v>30</v>
      </c>
      <c r="H2283" s="10">
        <f t="shared" si="98"/>
        <v>0.181</v>
      </c>
    </row>
    <row r="2284">
      <c r="A2284" s="7" t="str">
        <f t="shared" si="1"/>
        <v>St. Martin (French part)-The Americas2007</v>
      </c>
      <c r="B2284" s="8" t="s">
        <v>254</v>
      </c>
      <c r="C2284" s="5" t="s">
        <v>84</v>
      </c>
      <c r="D2284" s="9" t="s">
        <v>69</v>
      </c>
      <c r="E2284" s="8"/>
      <c r="F2284" s="10">
        <f t="shared" si="96"/>
        <v>0.097</v>
      </c>
      <c r="G2284" s="10">
        <f t="shared" si="97"/>
        <v>35</v>
      </c>
      <c r="H2284" s="10">
        <f t="shared" si="98"/>
        <v>0.149</v>
      </c>
    </row>
    <row r="2285">
      <c r="A2285" s="7" t="str">
        <f t="shared" si="1"/>
        <v>St. Martin (French part)-The Americas2008</v>
      </c>
      <c r="B2285" s="8" t="s">
        <v>254</v>
      </c>
      <c r="C2285" s="5" t="s">
        <v>84</v>
      </c>
      <c r="D2285" s="9" t="s">
        <v>70</v>
      </c>
      <c r="E2285" s="8"/>
      <c r="F2285" s="10">
        <f t="shared" si="96"/>
        <v>0.087</v>
      </c>
      <c r="G2285" s="10">
        <f t="shared" si="97"/>
        <v>35</v>
      </c>
      <c r="H2285" s="10">
        <f t="shared" si="98"/>
        <v>0.15</v>
      </c>
    </row>
    <row r="2286">
      <c r="A2286" s="7" t="str">
        <f t="shared" si="1"/>
        <v>St. Martin (French part)-The Americas2009</v>
      </c>
      <c r="B2286" s="8" t="s">
        <v>254</v>
      </c>
      <c r="C2286" s="5" t="s">
        <v>84</v>
      </c>
      <c r="D2286" s="9" t="s">
        <v>71</v>
      </c>
      <c r="E2286" s="8"/>
      <c r="F2286" s="10">
        <f t="shared" si="96"/>
        <v>0.087</v>
      </c>
      <c r="G2286" s="10">
        <f t="shared" si="97"/>
        <v>43</v>
      </c>
      <c r="H2286" s="10">
        <f t="shared" si="98"/>
        <v>0.157</v>
      </c>
    </row>
    <row r="2287">
      <c r="A2287" s="7" t="str">
        <f t="shared" si="1"/>
        <v>St. Martin (French part)-The Americas2010</v>
      </c>
      <c r="B2287" s="8" t="s">
        <v>254</v>
      </c>
      <c r="C2287" s="5" t="s">
        <v>84</v>
      </c>
      <c r="D2287" s="9" t="s">
        <v>72</v>
      </c>
      <c r="E2287" s="8"/>
      <c r="F2287" s="10">
        <f t="shared" si="96"/>
        <v>0.084</v>
      </c>
      <c r="G2287" s="10">
        <f t="shared" si="97"/>
        <v>48</v>
      </c>
      <c r="H2287" s="10">
        <f t="shared" si="98"/>
        <v>0.151</v>
      </c>
    </row>
    <row r="2288">
      <c r="A2288" s="7" t="str">
        <f t="shared" si="1"/>
        <v>St. Martin (French part)-The Americas2011</v>
      </c>
      <c r="B2288" s="8" t="s">
        <v>254</v>
      </c>
      <c r="C2288" s="5" t="s">
        <v>84</v>
      </c>
      <c r="D2288" s="9" t="s">
        <v>73</v>
      </c>
      <c r="E2288" s="8"/>
      <c r="F2288" s="10">
        <f t="shared" si="96"/>
        <v>0.086</v>
      </c>
      <c r="G2288" s="10">
        <f t="shared" si="97"/>
        <v>51</v>
      </c>
      <c r="H2288" s="10">
        <f t="shared" si="98"/>
        <v>0.15</v>
      </c>
    </row>
    <row r="2289">
      <c r="A2289" s="7" t="str">
        <f t="shared" si="1"/>
        <v>St. Martin (French part)-The Americas2012</v>
      </c>
      <c r="B2289" s="8" t="s">
        <v>254</v>
      </c>
      <c r="C2289" s="5" t="s">
        <v>84</v>
      </c>
      <c r="D2289" s="9" t="s">
        <v>74</v>
      </c>
      <c r="E2289" s="8"/>
      <c r="F2289" s="10">
        <f t="shared" si="96"/>
        <v>0.064</v>
      </c>
      <c r="G2289" s="10">
        <f t="shared" si="97"/>
        <v>70</v>
      </c>
      <c r="H2289" s="10">
        <f t="shared" si="98"/>
        <v>0.221</v>
      </c>
    </row>
    <row r="2290">
      <c r="A2290" s="7" t="str">
        <f t="shared" si="1"/>
        <v>St. Vincent and the Grenadines-The Americas2000</v>
      </c>
      <c r="B2290" s="8" t="s">
        <v>255</v>
      </c>
      <c r="C2290" s="5" t="s">
        <v>84</v>
      </c>
      <c r="D2290" s="9" t="s">
        <v>62</v>
      </c>
      <c r="E2290" s="11">
        <v>3.97447007E8</v>
      </c>
      <c r="F2290" s="12">
        <v>0.037</v>
      </c>
      <c r="G2290" s="12">
        <v>137.0</v>
      </c>
      <c r="H2290" s="12">
        <v>0.115</v>
      </c>
    </row>
    <row r="2291">
      <c r="A2291" s="7" t="str">
        <f t="shared" si="1"/>
        <v>St. Vincent and the Grenadines-The Americas2001</v>
      </c>
      <c r="B2291" s="8" t="s">
        <v>255</v>
      </c>
      <c r="C2291" s="5" t="s">
        <v>84</v>
      </c>
      <c r="D2291" s="9" t="s">
        <v>63</v>
      </c>
      <c r="E2291" s="11">
        <v>4.31017935E8</v>
      </c>
      <c r="F2291" s="12">
        <v>0.036</v>
      </c>
      <c r="G2291" s="12">
        <v>145.0</v>
      </c>
      <c r="H2291" s="12">
        <v>0.116</v>
      </c>
    </row>
    <row r="2292">
      <c r="A2292" s="7" t="str">
        <f t="shared" si="1"/>
        <v>St. Vincent and the Grenadines-The Americas2002</v>
      </c>
      <c r="B2292" s="8" t="s">
        <v>255</v>
      </c>
      <c r="C2292" s="5" t="s">
        <v>84</v>
      </c>
      <c r="D2292" s="9" t="s">
        <v>64</v>
      </c>
      <c r="E2292" s="11">
        <v>4.6264161E8</v>
      </c>
      <c r="F2292" s="12">
        <v>0.039</v>
      </c>
      <c r="G2292" s="12">
        <v>168.0</v>
      </c>
      <c r="H2292" s="12">
        <v>0.116</v>
      </c>
    </row>
    <row r="2293">
      <c r="A2293" s="7" t="str">
        <f t="shared" si="1"/>
        <v>St. Vincent and the Grenadines-The Americas2003</v>
      </c>
      <c r="B2293" s="8" t="s">
        <v>255</v>
      </c>
      <c r="C2293" s="5" t="s">
        <v>84</v>
      </c>
      <c r="D2293" s="9" t="s">
        <v>65</v>
      </c>
      <c r="E2293" s="11">
        <v>4.82397041E8</v>
      </c>
      <c r="F2293" s="12">
        <v>0.039</v>
      </c>
      <c r="G2293" s="12">
        <v>174.0</v>
      </c>
      <c r="H2293" s="12">
        <v>0.118</v>
      </c>
    </row>
    <row r="2294">
      <c r="A2294" s="7" t="str">
        <f t="shared" si="1"/>
        <v>St. Vincent and the Grenadines-The Americas2004</v>
      </c>
      <c r="B2294" s="8" t="s">
        <v>255</v>
      </c>
      <c r="C2294" s="5" t="s">
        <v>84</v>
      </c>
      <c r="D2294" s="9" t="s">
        <v>66</v>
      </c>
      <c r="E2294" s="11">
        <v>5.22544702E8</v>
      </c>
      <c r="F2294" s="12">
        <v>0.037</v>
      </c>
      <c r="G2294" s="12">
        <v>179.0</v>
      </c>
      <c r="H2294" s="12">
        <v>0.097</v>
      </c>
    </row>
    <row r="2295">
      <c r="A2295" s="7" t="str">
        <f t="shared" si="1"/>
        <v>St. Vincent and the Grenadines-The Americas2005</v>
      </c>
      <c r="B2295" s="8" t="s">
        <v>255</v>
      </c>
      <c r="C2295" s="5" t="s">
        <v>84</v>
      </c>
      <c r="D2295" s="9" t="s">
        <v>67</v>
      </c>
      <c r="E2295" s="11">
        <v>5.51431645E8</v>
      </c>
      <c r="F2295" s="12">
        <v>0.037</v>
      </c>
      <c r="G2295" s="12">
        <v>185.0</v>
      </c>
      <c r="H2295" s="12">
        <v>0.096</v>
      </c>
    </row>
    <row r="2296">
      <c r="A2296" s="7" t="str">
        <f t="shared" si="1"/>
        <v>St. Vincent and the Grenadines-The Americas2006</v>
      </c>
      <c r="B2296" s="8" t="s">
        <v>255</v>
      </c>
      <c r="C2296" s="5" t="s">
        <v>84</v>
      </c>
      <c r="D2296" s="9" t="s">
        <v>68</v>
      </c>
      <c r="E2296" s="11">
        <v>6.11040126E8</v>
      </c>
      <c r="F2296" s="12">
        <v>0.039</v>
      </c>
      <c r="G2296" s="12">
        <v>218.0</v>
      </c>
      <c r="H2296" s="12">
        <v>0.097</v>
      </c>
    </row>
    <row r="2297">
      <c r="A2297" s="7" t="str">
        <f t="shared" si="1"/>
        <v>St. Vincent and the Grenadines-The Americas2007</v>
      </c>
      <c r="B2297" s="8" t="s">
        <v>255</v>
      </c>
      <c r="C2297" s="5" t="s">
        <v>84</v>
      </c>
      <c r="D2297" s="9" t="s">
        <v>69</v>
      </c>
      <c r="E2297" s="11">
        <v>6.84074074E8</v>
      </c>
      <c r="F2297" s="12">
        <v>0.039</v>
      </c>
      <c r="G2297" s="12">
        <v>246.0</v>
      </c>
      <c r="H2297" s="12">
        <v>0.096</v>
      </c>
    </row>
    <row r="2298">
      <c r="A2298" s="7" t="str">
        <f t="shared" si="1"/>
        <v>St. Vincent and the Grenadines-The Americas2008</v>
      </c>
      <c r="B2298" s="8" t="s">
        <v>255</v>
      </c>
      <c r="C2298" s="5" t="s">
        <v>84</v>
      </c>
      <c r="D2298" s="9" t="s">
        <v>70</v>
      </c>
      <c r="E2298" s="11">
        <v>6.95555556E8</v>
      </c>
      <c r="F2298" s="12">
        <v>0.047</v>
      </c>
      <c r="G2298" s="12">
        <v>299.0</v>
      </c>
      <c r="H2298" s="12">
        <v>0.095</v>
      </c>
    </row>
    <row r="2299">
      <c r="A2299" s="7" t="str">
        <f t="shared" si="1"/>
        <v>St. Vincent and the Grenadines-The Americas2009</v>
      </c>
      <c r="B2299" s="8" t="s">
        <v>255</v>
      </c>
      <c r="C2299" s="5" t="s">
        <v>84</v>
      </c>
      <c r="D2299" s="9" t="s">
        <v>71</v>
      </c>
      <c r="E2299" s="11">
        <v>6.74814815E8</v>
      </c>
      <c r="F2299" s="12">
        <v>0.051</v>
      </c>
      <c r="G2299" s="12">
        <v>317.0</v>
      </c>
      <c r="H2299" s="12">
        <v>0.092</v>
      </c>
    </row>
    <row r="2300">
      <c r="A2300" s="7" t="str">
        <f t="shared" si="1"/>
        <v>St. Vincent and the Grenadines-The Americas2010</v>
      </c>
      <c r="B2300" s="8" t="s">
        <v>255</v>
      </c>
      <c r="C2300" s="5" t="s">
        <v>84</v>
      </c>
      <c r="D2300" s="9" t="s">
        <v>72</v>
      </c>
      <c r="E2300" s="11">
        <v>6.81481481E8</v>
      </c>
      <c r="F2300" s="12">
        <v>0.047</v>
      </c>
      <c r="G2300" s="12">
        <v>293.0</v>
      </c>
      <c r="H2300" s="12">
        <v>0.092</v>
      </c>
    </row>
    <row r="2301">
      <c r="A2301" s="7" t="str">
        <f t="shared" si="1"/>
        <v>St. Vincent and the Grenadines-The Americas2011</v>
      </c>
      <c r="B2301" s="8" t="s">
        <v>255</v>
      </c>
      <c r="C2301" s="5" t="s">
        <v>84</v>
      </c>
      <c r="D2301" s="9" t="s">
        <v>73</v>
      </c>
      <c r="E2301" s="11">
        <v>6.77037037E8</v>
      </c>
      <c r="F2301" s="12">
        <v>0.049</v>
      </c>
      <c r="G2301" s="12">
        <v>310.0</v>
      </c>
      <c r="H2301" s="12">
        <v>0.091</v>
      </c>
    </row>
    <row r="2302">
      <c r="A2302" s="7" t="str">
        <f t="shared" si="1"/>
        <v>St. Vincent and the Grenadines-The Americas2012</v>
      </c>
      <c r="B2302" s="8" t="s">
        <v>255</v>
      </c>
      <c r="C2302" s="5" t="s">
        <v>84</v>
      </c>
      <c r="D2302" s="9" t="s">
        <v>74</v>
      </c>
      <c r="E2302" s="11">
        <v>6.94444444E8</v>
      </c>
      <c r="F2302" s="12">
        <v>0.052</v>
      </c>
      <c r="G2302" s="12">
        <v>340.0</v>
      </c>
      <c r="H2302" s="12">
        <v>0.094</v>
      </c>
    </row>
    <row r="2303">
      <c r="A2303" s="7" t="str">
        <f t="shared" si="1"/>
        <v>Sudan-Africa2000</v>
      </c>
      <c r="B2303" s="8" t="s">
        <v>256</v>
      </c>
      <c r="C2303" s="5" t="s">
        <v>78</v>
      </c>
      <c r="D2303" s="9" t="s">
        <v>62</v>
      </c>
      <c r="E2303" s="11">
        <v>1.2257299163E10</v>
      </c>
      <c r="F2303" s="12">
        <v>0.034</v>
      </c>
      <c r="G2303" s="12">
        <v>15.0</v>
      </c>
      <c r="H2303" s="10">
        <f t="shared" ref="H2303:H2315" si="99">if(AND(C2=C3,D2=D2+1,ISBLANK(H3)),H2,H3)</f>
        <v>0.18</v>
      </c>
    </row>
    <row r="2304">
      <c r="A2304" s="7" t="str">
        <f t="shared" si="1"/>
        <v>Sudan-Africa2001</v>
      </c>
      <c r="B2304" s="8" t="s">
        <v>256</v>
      </c>
      <c r="C2304" s="5" t="s">
        <v>78</v>
      </c>
      <c r="D2304" s="9" t="s">
        <v>63</v>
      </c>
      <c r="E2304" s="11">
        <v>1.3182872555E10</v>
      </c>
      <c r="F2304" s="12">
        <v>0.035</v>
      </c>
      <c r="G2304" s="12">
        <v>16.0</v>
      </c>
      <c r="H2304" s="10">
        <f t="shared" si="99"/>
        <v>0.18</v>
      </c>
    </row>
    <row r="2305">
      <c r="A2305" s="7" t="str">
        <f t="shared" si="1"/>
        <v>Sudan-Africa2002</v>
      </c>
      <c r="B2305" s="8" t="s">
        <v>256</v>
      </c>
      <c r="C2305" s="5" t="s">
        <v>78</v>
      </c>
      <c r="D2305" s="9" t="s">
        <v>64</v>
      </c>
      <c r="E2305" s="11">
        <v>1.4803423335E10</v>
      </c>
      <c r="F2305" s="12">
        <v>0.036</v>
      </c>
      <c r="G2305" s="12">
        <v>18.0</v>
      </c>
      <c r="H2305" s="10">
        <f t="shared" si="99"/>
        <v>0.18</v>
      </c>
    </row>
    <row r="2306">
      <c r="A2306" s="7" t="str">
        <f t="shared" si="1"/>
        <v>Sudan-Africa2003</v>
      </c>
      <c r="B2306" s="8" t="s">
        <v>256</v>
      </c>
      <c r="C2306" s="5" t="s">
        <v>78</v>
      </c>
      <c r="D2306" s="9" t="s">
        <v>65</v>
      </c>
      <c r="E2306" s="11">
        <v>1.7646271397E10</v>
      </c>
      <c r="F2306" s="12">
        <v>0.038</v>
      </c>
      <c r="G2306" s="12">
        <v>23.0</v>
      </c>
      <c r="H2306" s="10">
        <f t="shared" si="99"/>
        <v>0.18</v>
      </c>
    </row>
    <row r="2307">
      <c r="A2307" s="7" t="str">
        <f t="shared" si="1"/>
        <v>Sudan-Africa2004</v>
      </c>
      <c r="B2307" s="8" t="s">
        <v>256</v>
      </c>
      <c r="C2307" s="5" t="s">
        <v>78</v>
      </c>
      <c r="D2307" s="9" t="s">
        <v>66</v>
      </c>
      <c r="E2307" s="11">
        <v>2.1457886199E10</v>
      </c>
      <c r="F2307" s="12">
        <v>0.041</v>
      </c>
      <c r="G2307" s="12">
        <v>29.0</v>
      </c>
      <c r="H2307" s="10">
        <f t="shared" si="99"/>
        <v>0.18</v>
      </c>
    </row>
    <row r="2308">
      <c r="A2308" s="7" t="str">
        <f t="shared" si="1"/>
        <v>Sudan-Africa2005</v>
      </c>
      <c r="B2308" s="8" t="s">
        <v>256</v>
      </c>
      <c r="C2308" s="5" t="s">
        <v>78</v>
      </c>
      <c r="D2308" s="9" t="s">
        <v>67</v>
      </c>
      <c r="E2308" s="11">
        <v>2.6524992225E10</v>
      </c>
      <c r="F2308" s="12">
        <v>0.041</v>
      </c>
      <c r="G2308" s="12">
        <v>35.0</v>
      </c>
      <c r="H2308" s="10">
        <f t="shared" si="99"/>
        <v>0.18</v>
      </c>
    </row>
    <row r="2309">
      <c r="A2309" s="7" t="str">
        <f t="shared" si="1"/>
        <v>Sudan-Africa2006</v>
      </c>
      <c r="B2309" s="8" t="s">
        <v>256</v>
      </c>
      <c r="C2309" s="5" t="s">
        <v>78</v>
      </c>
      <c r="D2309" s="9" t="s">
        <v>68</v>
      </c>
      <c r="E2309" s="11">
        <v>3.5159250985E10</v>
      </c>
      <c r="F2309" s="12">
        <v>0.05</v>
      </c>
      <c r="G2309" s="12">
        <v>54.0</v>
      </c>
      <c r="H2309" s="10">
        <f t="shared" si="99"/>
        <v>0.181</v>
      </c>
    </row>
    <row r="2310">
      <c r="A2310" s="7" t="str">
        <f t="shared" si="1"/>
        <v>Sudan-Africa2007</v>
      </c>
      <c r="B2310" s="8" t="s">
        <v>256</v>
      </c>
      <c r="C2310" s="5" t="s">
        <v>78</v>
      </c>
      <c r="D2310" s="9" t="s">
        <v>69</v>
      </c>
      <c r="E2310" s="11">
        <v>4.5456460335E10</v>
      </c>
      <c r="F2310" s="12">
        <v>0.062</v>
      </c>
      <c r="G2310" s="12">
        <v>85.0</v>
      </c>
      <c r="H2310" s="10">
        <f t="shared" si="99"/>
        <v>0.149</v>
      </c>
    </row>
    <row r="2311">
      <c r="A2311" s="7" t="str">
        <f t="shared" si="1"/>
        <v>Sudan-Africa2008</v>
      </c>
      <c r="B2311" s="8" t="s">
        <v>256</v>
      </c>
      <c r="C2311" s="5" t="s">
        <v>78</v>
      </c>
      <c r="D2311" s="9" t="s">
        <v>70</v>
      </c>
      <c r="E2311" s="11">
        <v>5.4082389393E10</v>
      </c>
      <c r="F2311" s="12">
        <v>0.075</v>
      </c>
      <c r="G2311" s="12">
        <v>118.0</v>
      </c>
      <c r="H2311" s="10">
        <f t="shared" si="99"/>
        <v>0.15</v>
      </c>
    </row>
    <row r="2312">
      <c r="A2312" s="7" t="str">
        <f t="shared" si="1"/>
        <v>Sudan-Africa2009</v>
      </c>
      <c r="B2312" s="8" t="s">
        <v>256</v>
      </c>
      <c r="C2312" s="5" t="s">
        <v>78</v>
      </c>
      <c r="D2312" s="9" t="s">
        <v>71</v>
      </c>
      <c r="E2312" s="11">
        <v>5.2839990731E10</v>
      </c>
      <c r="F2312" s="12">
        <v>0.074</v>
      </c>
      <c r="G2312" s="12">
        <v>112.0</v>
      </c>
      <c r="H2312" s="10">
        <f t="shared" si="99"/>
        <v>0.157</v>
      </c>
    </row>
    <row r="2313">
      <c r="A2313" s="7" t="str">
        <f t="shared" si="1"/>
        <v>Sudan-Africa2010</v>
      </c>
      <c r="B2313" s="8" t="s">
        <v>256</v>
      </c>
      <c r="C2313" s="5" t="s">
        <v>78</v>
      </c>
      <c r="D2313" s="9" t="s">
        <v>72</v>
      </c>
      <c r="E2313" s="11">
        <v>6.5632237471E10</v>
      </c>
      <c r="F2313" s="12">
        <v>0.065</v>
      </c>
      <c r="G2313" s="12">
        <v>119.0</v>
      </c>
      <c r="H2313" s="10">
        <f t="shared" si="99"/>
        <v>0.151</v>
      </c>
    </row>
    <row r="2314">
      <c r="A2314" s="7" t="str">
        <f t="shared" si="1"/>
        <v>Sudan-Africa2011</v>
      </c>
      <c r="B2314" s="8" t="s">
        <v>256</v>
      </c>
      <c r="C2314" s="5" t="s">
        <v>78</v>
      </c>
      <c r="D2314" s="9" t="s">
        <v>73</v>
      </c>
      <c r="E2314" s="11">
        <v>6.7320812663E10</v>
      </c>
      <c r="F2314" s="12">
        <v>0.067</v>
      </c>
      <c r="G2314" s="12">
        <v>119.0</v>
      </c>
      <c r="H2314" s="10">
        <f t="shared" si="99"/>
        <v>0.15</v>
      </c>
    </row>
    <row r="2315">
      <c r="A2315" s="7" t="str">
        <f t="shared" si="1"/>
        <v>Sudan-Africa2012</v>
      </c>
      <c r="B2315" s="8" t="s">
        <v>256</v>
      </c>
      <c r="C2315" s="5" t="s">
        <v>78</v>
      </c>
      <c r="D2315" s="9" t="s">
        <v>74</v>
      </c>
      <c r="E2315" s="11">
        <v>6.3029562337E10</v>
      </c>
      <c r="F2315" s="12">
        <v>0.072</v>
      </c>
      <c r="G2315" s="12">
        <v>115.0</v>
      </c>
      <c r="H2315" s="10">
        <f t="shared" si="99"/>
        <v>0.221</v>
      </c>
    </row>
    <row r="2316">
      <c r="A2316" s="7" t="str">
        <f t="shared" si="1"/>
        <v>Suriname-The Americas2000</v>
      </c>
      <c r="B2316" s="8" t="s">
        <v>257</v>
      </c>
      <c r="C2316" s="5" t="s">
        <v>84</v>
      </c>
      <c r="D2316" s="9" t="s">
        <v>62</v>
      </c>
      <c r="E2316" s="11">
        <v>8.92164364E8</v>
      </c>
      <c r="F2316" s="12">
        <v>0.087</v>
      </c>
      <c r="G2316" s="12">
        <v>167.0</v>
      </c>
      <c r="H2316" s="12">
        <v>0.29</v>
      </c>
    </row>
    <row r="2317">
      <c r="A2317" s="7" t="str">
        <f t="shared" si="1"/>
        <v>Suriname-The Americas2001</v>
      </c>
      <c r="B2317" s="8" t="s">
        <v>257</v>
      </c>
      <c r="C2317" s="5" t="s">
        <v>84</v>
      </c>
      <c r="D2317" s="9" t="s">
        <v>63</v>
      </c>
      <c r="E2317" s="11">
        <v>7.63465571E8</v>
      </c>
      <c r="F2317" s="12">
        <v>0.084</v>
      </c>
      <c r="G2317" s="12">
        <v>136.0</v>
      </c>
      <c r="H2317" s="12">
        <v>0.257</v>
      </c>
    </row>
    <row r="2318">
      <c r="A2318" s="7" t="str">
        <f t="shared" si="1"/>
        <v>Suriname-The Americas2002</v>
      </c>
      <c r="B2318" s="8" t="s">
        <v>257</v>
      </c>
      <c r="C2318" s="5" t="s">
        <v>84</v>
      </c>
      <c r="D2318" s="9" t="s">
        <v>64</v>
      </c>
      <c r="E2318" s="11">
        <v>1.078402128E9</v>
      </c>
      <c r="F2318" s="12">
        <v>0.071</v>
      </c>
      <c r="G2318" s="12">
        <v>161.0</v>
      </c>
      <c r="H2318" s="12">
        <v>0.222</v>
      </c>
    </row>
    <row r="2319">
      <c r="A2319" s="7" t="str">
        <f t="shared" si="1"/>
        <v>Suriname-The Americas2003</v>
      </c>
      <c r="B2319" s="8" t="s">
        <v>257</v>
      </c>
      <c r="C2319" s="5" t="s">
        <v>84</v>
      </c>
      <c r="D2319" s="9" t="s">
        <v>65</v>
      </c>
      <c r="E2319" s="11">
        <v>1.271196078E9</v>
      </c>
      <c r="F2319" s="12">
        <v>0.066</v>
      </c>
      <c r="G2319" s="12">
        <v>173.0</v>
      </c>
      <c r="H2319" s="12">
        <v>0.21</v>
      </c>
    </row>
    <row r="2320">
      <c r="A2320" s="7" t="str">
        <f t="shared" si="1"/>
        <v>Suriname-The Americas2004</v>
      </c>
      <c r="B2320" s="8" t="s">
        <v>257</v>
      </c>
      <c r="C2320" s="5" t="s">
        <v>84</v>
      </c>
      <c r="D2320" s="9" t="s">
        <v>66</v>
      </c>
      <c r="E2320" s="11">
        <v>1.484092538E9</v>
      </c>
      <c r="F2320" s="12">
        <v>0.069</v>
      </c>
      <c r="G2320" s="12">
        <v>207.0</v>
      </c>
      <c r="H2320" s="12">
        <v>0.204</v>
      </c>
    </row>
    <row r="2321">
      <c r="A2321" s="7" t="str">
        <f t="shared" si="1"/>
        <v>Suriname-The Americas2005</v>
      </c>
      <c r="B2321" s="8" t="s">
        <v>257</v>
      </c>
      <c r="C2321" s="5" t="s">
        <v>84</v>
      </c>
      <c r="D2321" s="9" t="s">
        <v>67</v>
      </c>
      <c r="E2321" s="11">
        <v>1.793557833E9</v>
      </c>
      <c r="F2321" s="12">
        <v>0.068</v>
      </c>
      <c r="G2321" s="12">
        <v>243.0</v>
      </c>
      <c r="H2321" s="12">
        <v>0.174</v>
      </c>
    </row>
    <row r="2322">
      <c r="A2322" s="7" t="str">
        <f t="shared" si="1"/>
        <v>Suriname-The Americas2006</v>
      </c>
      <c r="B2322" s="8" t="s">
        <v>257</v>
      </c>
      <c r="C2322" s="5" t="s">
        <v>84</v>
      </c>
      <c r="D2322" s="9" t="s">
        <v>68</v>
      </c>
      <c r="E2322" s="11">
        <v>2.626093294E9</v>
      </c>
      <c r="F2322" s="12">
        <v>0.062</v>
      </c>
      <c r="G2322" s="12">
        <v>323.0</v>
      </c>
      <c r="H2322" s="12">
        <v>0.156</v>
      </c>
    </row>
    <row r="2323">
      <c r="A2323" s="7" t="str">
        <f t="shared" si="1"/>
        <v>Suriname-The Americas2007</v>
      </c>
      <c r="B2323" s="8" t="s">
        <v>257</v>
      </c>
      <c r="C2323" s="5" t="s">
        <v>84</v>
      </c>
      <c r="D2323" s="9" t="s">
        <v>69</v>
      </c>
      <c r="E2323" s="11">
        <v>2.936612022E9</v>
      </c>
      <c r="F2323" s="12">
        <v>0.059</v>
      </c>
      <c r="G2323" s="12">
        <v>341.0</v>
      </c>
      <c r="H2323" s="12">
        <v>0.138</v>
      </c>
    </row>
    <row r="2324">
      <c r="A2324" s="7" t="str">
        <f t="shared" si="1"/>
        <v>Suriname-The Americas2008</v>
      </c>
      <c r="B2324" s="8" t="s">
        <v>257</v>
      </c>
      <c r="C2324" s="5" t="s">
        <v>84</v>
      </c>
      <c r="D2324" s="9" t="s">
        <v>70</v>
      </c>
      <c r="E2324" s="11">
        <v>3.532969035E9</v>
      </c>
      <c r="F2324" s="12">
        <v>0.059</v>
      </c>
      <c r="G2324" s="12">
        <v>406.0</v>
      </c>
      <c r="H2324" s="12">
        <v>0.122</v>
      </c>
    </row>
    <row r="2325">
      <c r="A2325" s="7" t="str">
        <f t="shared" si="1"/>
        <v>Suriname-The Americas2009</v>
      </c>
      <c r="B2325" s="8" t="s">
        <v>257</v>
      </c>
      <c r="C2325" s="5" t="s">
        <v>84</v>
      </c>
      <c r="D2325" s="9" t="s">
        <v>71</v>
      </c>
      <c r="E2325" s="11">
        <v>3.875409836E9</v>
      </c>
      <c r="F2325" s="12">
        <v>0.061</v>
      </c>
      <c r="G2325" s="12">
        <v>457.0</v>
      </c>
      <c r="H2325" s="12">
        <v>0.117</v>
      </c>
    </row>
    <row r="2326">
      <c r="A2326" s="7" t="str">
        <f t="shared" si="1"/>
        <v>Suriname-The Americas2010</v>
      </c>
      <c r="B2326" s="8" t="s">
        <v>257</v>
      </c>
      <c r="C2326" s="5" t="s">
        <v>84</v>
      </c>
      <c r="D2326" s="9" t="s">
        <v>72</v>
      </c>
      <c r="E2326" s="11">
        <v>4.368033802E9</v>
      </c>
      <c r="F2326" s="12">
        <v>0.058</v>
      </c>
      <c r="G2326" s="12">
        <v>483.0</v>
      </c>
      <c r="H2326" s="12">
        <v>0.116</v>
      </c>
    </row>
    <row r="2327">
      <c r="A2327" s="7" t="str">
        <f t="shared" si="1"/>
        <v>Suriname-The Americas2011</v>
      </c>
      <c r="B2327" s="8" t="s">
        <v>257</v>
      </c>
      <c r="C2327" s="5" t="s">
        <v>84</v>
      </c>
      <c r="D2327" s="9" t="s">
        <v>73</v>
      </c>
      <c r="E2327" s="11">
        <v>4.363219094E9</v>
      </c>
      <c r="F2327" s="12">
        <v>0.06</v>
      </c>
      <c r="G2327" s="12">
        <v>490.0</v>
      </c>
      <c r="H2327" s="12">
        <v>0.118</v>
      </c>
    </row>
    <row r="2328">
      <c r="A2328" s="7" t="str">
        <f t="shared" si="1"/>
        <v>Suriname-The Americas2012</v>
      </c>
      <c r="B2328" s="8" t="s">
        <v>257</v>
      </c>
      <c r="C2328" s="5" t="s">
        <v>84</v>
      </c>
      <c r="D2328" s="9" t="s">
        <v>74</v>
      </c>
      <c r="E2328" s="11">
        <v>5.012121212E9</v>
      </c>
      <c r="F2328" s="12">
        <v>0.059</v>
      </c>
      <c r="G2328" s="12">
        <v>521.0</v>
      </c>
      <c r="H2328" s="12">
        <v>0.117</v>
      </c>
    </row>
    <row r="2329">
      <c r="A2329" s="7" t="str">
        <f t="shared" si="1"/>
        <v>Swaziland-Africa2000</v>
      </c>
      <c r="B2329" s="8" t="s">
        <v>258</v>
      </c>
      <c r="C2329" s="5" t="s">
        <v>78</v>
      </c>
      <c r="D2329" s="9" t="s">
        <v>62</v>
      </c>
      <c r="E2329" s="11">
        <v>1.524490159E9</v>
      </c>
      <c r="F2329" s="12">
        <v>0.053</v>
      </c>
      <c r="G2329" s="12">
        <v>75.0</v>
      </c>
      <c r="H2329" s="12">
        <v>0.14</v>
      </c>
    </row>
    <row r="2330">
      <c r="A2330" s="7" t="str">
        <f t="shared" si="1"/>
        <v>Swaziland-Africa2001</v>
      </c>
      <c r="B2330" s="8" t="s">
        <v>258</v>
      </c>
      <c r="C2330" s="5" t="s">
        <v>78</v>
      </c>
      <c r="D2330" s="9" t="s">
        <v>63</v>
      </c>
      <c r="E2330" s="11">
        <v>1.349326983E9</v>
      </c>
      <c r="F2330" s="12">
        <v>0.052</v>
      </c>
      <c r="G2330" s="12">
        <v>65.0</v>
      </c>
      <c r="H2330" s="12">
        <v>0.133</v>
      </c>
    </row>
    <row r="2331">
      <c r="A2331" s="7" t="str">
        <f t="shared" si="1"/>
        <v>Swaziland-Africa2002</v>
      </c>
      <c r="B2331" s="8" t="s">
        <v>258</v>
      </c>
      <c r="C2331" s="5" t="s">
        <v>78</v>
      </c>
      <c r="D2331" s="9" t="s">
        <v>64</v>
      </c>
      <c r="E2331" s="11">
        <v>1.224220675E9</v>
      </c>
      <c r="F2331" s="12">
        <v>0.052</v>
      </c>
      <c r="G2331" s="12">
        <v>58.0</v>
      </c>
      <c r="H2331" s="12">
        <v>0.153</v>
      </c>
    </row>
    <row r="2332">
      <c r="A2332" s="7" t="str">
        <f t="shared" si="1"/>
        <v>Swaziland-Africa2003</v>
      </c>
      <c r="B2332" s="8" t="s">
        <v>258</v>
      </c>
      <c r="C2332" s="5" t="s">
        <v>78</v>
      </c>
      <c r="D2332" s="9" t="s">
        <v>65</v>
      </c>
      <c r="E2332" s="11">
        <v>1.854020496E9</v>
      </c>
      <c r="F2332" s="12">
        <v>0.058</v>
      </c>
      <c r="G2332" s="12">
        <v>98.0</v>
      </c>
      <c r="H2332" s="12">
        <v>0.146</v>
      </c>
    </row>
    <row r="2333">
      <c r="A2333" s="7" t="str">
        <f t="shared" si="1"/>
        <v>Swaziland-Africa2004</v>
      </c>
      <c r="B2333" s="8" t="s">
        <v>258</v>
      </c>
      <c r="C2333" s="5" t="s">
        <v>78</v>
      </c>
      <c r="D2333" s="9" t="s">
        <v>66</v>
      </c>
      <c r="E2333" s="11">
        <v>2.420610579E9</v>
      </c>
      <c r="F2333" s="12">
        <v>0.059</v>
      </c>
      <c r="G2333" s="12">
        <v>130.0</v>
      </c>
      <c r="H2333" s="12">
        <v>0.113</v>
      </c>
    </row>
    <row r="2334">
      <c r="A2334" s="7" t="str">
        <f t="shared" si="1"/>
        <v>Swaziland-Africa2005</v>
      </c>
      <c r="B2334" s="8" t="s">
        <v>258</v>
      </c>
      <c r="C2334" s="5" t="s">
        <v>78</v>
      </c>
      <c r="D2334" s="9" t="s">
        <v>67</v>
      </c>
      <c r="E2334" s="11">
        <v>2.584077931E9</v>
      </c>
      <c r="F2334" s="12">
        <v>0.068</v>
      </c>
      <c r="G2334" s="12">
        <v>159.0</v>
      </c>
      <c r="H2334" s="12">
        <v>0.106</v>
      </c>
    </row>
    <row r="2335">
      <c r="A2335" s="7" t="str">
        <f t="shared" si="1"/>
        <v>Swaziland-Africa2006</v>
      </c>
      <c r="B2335" s="8" t="s">
        <v>258</v>
      </c>
      <c r="C2335" s="5" t="s">
        <v>78</v>
      </c>
      <c r="D2335" s="9" t="s">
        <v>68</v>
      </c>
      <c r="E2335" s="11">
        <v>2.947922183E9</v>
      </c>
      <c r="F2335" s="12">
        <v>0.068</v>
      </c>
      <c r="G2335" s="12">
        <v>180.0</v>
      </c>
      <c r="H2335" s="12">
        <v>0.112</v>
      </c>
    </row>
    <row r="2336">
      <c r="A2336" s="7" t="str">
        <f t="shared" si="1"/>
        <v>Swaziland-Africa2007</v>
      </c>
      <c r="B2336" s="8" t="s">
        <v>258</v>
      </c>
      <c r="C2336" s="5" t="s">
        <v>78</v>
      </c>
      <c r="D2336" s="9" t="s">
        <v>69</v>
      </c>
      <c r="E2336" s="11">
        <v>3.053823329E9</v>
      </c>
      <c r="F2336" s="12">
        <v>0.07</v>
      </c>
      <c r="G2336" s="12">
        <v>190.0</v>
      </c>
      <c r="H2336" s="12">
        <v>0.132</v>
      </c>
    </row>
    <row r="2337">
      <c r="A2337" s="7" t="str">
        <f t="shared" si="1"/>
        <v>Swaziland-Africa2008</v>
      </c>
      <c r="B2337" s="8" t="s">
        <v>258</v>
      </c>
      <c r="C2337" s="5" t="s">
        <v>78</v>
      </c>
      <c r="D2337" s="9" t="s">
        <v>70</v>
      </c>
      <c r="E2337" s="11">
        <v>3.01977068E9</v>
      </c>
      <c r="F2337" s="12">
        <v>0.082</v>
      </c>
      <c r="G2337" s="12">
        <v>214.0</v>
      </c>
      <c r="H2337" s="12">
        <v>0.148</v>
      </c>
    </row>
    <row r="2338">
      <c r="A2338" s="7" t="str">
        <f t="shared" si="1"/>
        <v>Swaziland-Africa2009</v>
      </c>
      <c r="B2338" s="8" t="s">
        <v>258</v>
      </c>
      <c r="C2338" s="5" t="s">
        <v>78</v>
      </c>
      <c r="D2338" s="9" t="s">
        <v>71</v>
      </c>
      <c r="E2338" s="11">
        <v>3.144680749E9</v>
      </c>
      <c r="F2338" s="12">
        <v>0.084</v>
      </c>
      <c r="G2338" s="12">
        <v>227.0</v>
      </c>
      <c r="H2338" s="12">
        <v>0.114</v>
      </c>
    </row>
    <row r="2339">
      <c r="A2339" s="7" t="str">
        <f t="shared" si="1"/>
        <v>Swaziland-Africa2010</v>
      </c>
      <c r="B2339" s="8" t="s">
        <v>258</v>
      </c>
      <c r="C2339" s="5" t="s">
        <v>78</v>
      </c>
      <c r="D2339" s="9" t="s">
        <v>72</v>
      </c>
      <c r="E2339" s="11">
        <v>3.891563478E9</v>
      </c>
      <c r="F2339" s="12">
        <v>0.084</v>
      </c>
      <c r="G2339" s="12">
        <v>261.0</v>
      </c>
      <c r="H2339" s="12">
        <v>0.098</v>
      </c>
    </row>
    <row r="2340">
      <c r="A2340" s="7" t="str">
        <f t="shared" si="1"/>
        <v>Swaziland-Africa2011</v>
      </c>
      <c r="B2340" s="8" t="s">
        <v>258</v>
      </c>
      <c r="C2340" s="5" t="s">
        <v>78</v>
      </c>
      <c r="D2340" s="9" t="s">
        <v>73</v>
      </c>
      <c r="E2340" s="11">
        <v>4.145772237E9</v>
      </c>
      <c r="F2340" s="12">
        <v>0.083</v>
      </c>
      <c r="G2340" s="12">
        <v>270.0</v>
      </c>
      <c r="H2340" s="12">
        <v>0.09</v>
      </c>
    </row>
    <row r="2341">
      <c r="A2341" s="7" t="str">
        <f t="shared" si="1"/>
        <v>Swaziland-Africa2012</v>
      </c>
      <c r="B2341" s="8" t="s">
        <v>258</v>
      </c>
      <c r="C2341" s="5" t="s">
        <v>78</v>
      </c>
      <c r="D2341" s="9" t="s">
        <v>74</v>
      </c>
      <c r="E2341" s="11">
        <v>4.049589166E9</v>
      </c>
      <c r="F2341" s="12">
        <v>0.085</v>
      </c>
      <c r="G2341" s="12">
        <v>259.0</v>
      </c>
      <c r="H2341" s="12">
        <v>0.088</v>
      </c>
    </row>
    <row r="2342">
      <c r="A2342" s="7" t="str">
        <f t="shared" si="1"/>
        <v>Sweden-Europe2000</v>
      </c>
      <c r="B2342" s="8" t="s">
        <v>259</v>
      </c>
      <c r="C2342" s="5" t="s">
        <v>76</v>
      </c>
      <c r="D2342" s="9" t="s">
        <v>62</v>
      </c>
      <c r="E2342" s="11">
        <v>2.47E11</v>
      </c>
      <c r="F2342" s="12">
        <v>0.082</v>
      </c>
      <c r="G2342" s="12">
        <v>2282.0</v>
      </c>
      <c r="H2342" s="12">
        <v>0.058</v>
      </c>
    </row>
    <row r="2343">
      <c r="A2343" s="7" t="str">
        <f t="shared" si="1"/>
        <v>Sweden-Europe2001</v>
      </c>
      <c r="B2343" s="8" t="s">
        <v>259</v>
      </c>
      <c r="C2343" s="5" t="s">
        <v>76</v>
      </c>
      <c r="D2343" s="9" t="s">
        <v>63</v>
      </c>
      <c r="E2343" s="11">
        <v>2.27E11</v>
      </c>
      <c r="F2343" s="12">
        <v>0.089</v>
      </c>
      <c r="G2343" s="12">
        <v>2268.0</v>
      </c>
      <c r="H2343" s="12">
        <v>0.056</v>
      </c>
    </row>
    <row r="2344">
      <c r="A2344" s="7" t="str">
        <f t="shared" si="1"/>
        <v>Sweden-Europe2002</v>
      </c>
      <c r="B2344" s="8" t="s">
        <v>259</v>
      </c>
      <c r="C2344" s="5" t="s">
        <v>76</v>
      </c>
      <c r="D2344" s="9" t="s">
        <v>64</v>
      </c>
      <c r="E2344" s="11">
        <v>2.51E11</v>
      </c>
      <c r="F2344" s="12">
        <v>0.092</v>
      </c>
      <c r="G2344" s="12">
        <v>2599.0</v>
      </c>
      <c r="H2344" s="12">
        <v>0.056</v>
      </c>
    </row>
    <row r="2345">
      <c r="A2345" s="7" t="str">
        <f t="shared" si="1"/>
        <v>Sweden-Europe2003</v>
      </c>
      <c r="B2345" s="8" t="s">
        <v>259</v>
      </c>
      <c r="C2345" s="5" t="s">
        <v>76</v>
      </c>
      <c r="D2345" s="9" t="s">
        <v>65</v>
      </c>
      <c r="E2345" s="11">
        <v>3.15E11</v>
      </c>
      <c r="F2345" s="12">
        <v>0.093</v>
      </c>
      <c r="G2345" s="12">
        <v>3277.0</v>
      </c>
      <c r="H2345" s="12">
        <v>0.048</v>
      </c>
    </row>
    <row r="2346">
      <c r="A2346" s="7" t="str">
        <f t="shared" si="1"/>
        <v>Sweden-Europe2004</v>
      </c>
      <c r="B2346" s="8" t="s">
        <v>259</v>
      </c>
      <c r="C2346" s="5" t="s">
        <v>76</v>
      </c>
      <c r="D2346" s="9" t="s">
        <v>66</v>
      </c>
      <c r="E2346" s="11">
        <v>3.62E11</v>
      </c>
      <c r="F2346" s="12">
        <v>0.091</v>
      </c>
      <c r="G2346" s="12">
        <v>3666.0</v>
      </c>
      <c r="H2346" s="12">
        <v>0.04</v>
      </c>
    </row>
    <row r="2347">
      <c r="A2347" s="7" t="str">
        <f t="shared" si="1"/>
        <v>Sweden-Europe2005</v>
      </c>
      <c r="B2347" s="8" t="s">
        <v>259</v>
      </c>
      <c r="C2347" s="5" t="s">
        <v>76</v>
      </c>
      <c r="D2347" s="9" t="s">
        <v>67</v>
      </c>
      <c r="E2347" s="11">
        <v>3.71E11</v>
      </c>
      <c r="F2347" s="12">
        <v>0.091</v>
      </c>
      <c r="G2347" s="12">
        <v>3726.0</v>
      </c>
      <c r="H2347" s="12">
        <v>0.033</v>
      </c>
    </row>
    <row r="2348">
      <c r="A2348" s="7" t="str">
        <f t="shared" si="1"/>
        <v>Sweden-Europe2006</v>
      </c>
      <c r="B2348" s="8" t="s">
        <v>259</v>
      </c>
      <c r="C2348" s="5" t="s">
        <v>76</v>
      </c>
      <c r="D2348" s="9" t="s">
        <v>68</v>
      </c>
      <c r="E2348" s="11">
        <v>3.99E11</v>
      </c>
      <c r="F2348" s="12">
        <v>0.089</v>
      </c>
      <c r="G2348" s="12">
        <v>3947.0</v>
      </c>
      <c r="H2348" s="10">
        <f t="shared" ref="H2348:H2354" si="100">if(AND(C2=C3,D2=D2+1,ISBLANK(H3)),H2,H3)</f>
        <v>0.18</v>
      </c>
    </row>
    <row r="2349">
      <c r="A2349" s="7" t="str">
        <f t="shared" si="1"/>
        <v>Sweden-Europe2007</v>
      </c>
      <c r="B2349" s="8" t="s">
        <v>259</v>
      </c>
      <c r="C2349" s="5" t="s">
        <v>76</v>
      </c>
      <c r="D2349" s="9" t="s">
        <v>69</v>
      </c>
      <c r="E2349" s="11">
        <v>4.63E11</v>
      </c>
      <c r="F2349" s="12">
        <v>0.089</v>
      </c>
      <c r="G2349" s="12">
        <v>4526.0</v>
      </c>
      <c r="H2349" s="10">
        <f t="shared" si="100"/>
        <v>0.18</v>
      </c>
    </row>
    <row r="2350">
      <c r="A2350" s="7" t="str">
        <f t="shared" si="1"/>
        <v>Sweden-Europe2008</v>
      </c>
      <c r="B2350" s="8" t="s">
        <v>259</v>
      </c>
      <c r="C2350" s="5" t="s">
        <v>76</v>
      </c>
      <c r="D2350" s="9" t="s">
        <v>70</v>
      </c>
      <c r="E2350" s="11">
        <v>4.86E11</v>
      </c>
      <c r="F2350" s="12">
        <v>0.092</v>
      </c>
      <c r="G2350" s="12">
        <v>4886.0</v>
      </c>
      <c r="H2350" s="10">
        <f t="shared" si="100"/>
        <v>0.18</v>
      </c>
    </row>
    <row r="2351">
      <c r="A2351" s="7" t="str">
        <f t="shared" si="1"/>
        <v>Sweden-Europe2009</v>
      </c>
      <c r="B2351" s="8" t="s">
        <v>259</v>
      </c>
      <c r="C2351" s="5" t="s">
        <v>76</v>
      </c>
      <c r="D2351" s="9" t="s">
        <v>71</v>
      </c>
      <c r="E2351" s="11">
        <v>4.06E11</v>
      </c>
      <c r="F2351" s="12">
        <v>0.099</v>
      </c>
      <c r="G2351" s="12">
        <v>4357.0</v>
      </c>
      <c r="H2351" s="10">
        <f t="shared" si="100"/>
        <v>0.18</v>
      </c>
    </row>
    <row r="2352">
      <c r="A2352" s="7" t="str">
        <f t="shared" si="1"/>
        <v>Sweden-Europe2010</v>
      </c>
      <c r="B2352" s="8" t="s">
        <v>259</v>
      </c>
      <c r="C2352" s="5" t="s">
        <v>76</v>
      </c>
      <c r="D2352" s="9" t="s">
        <v>72</v>
      </c>
      <c r="E2352" s="11">
        <v>4.63E11</v>
      </c>
      <c r="F2352" s="12">
        <v>0.095</v>
      </c>
      <c r="G2352" s="12">
        <v>4694.0</v>
      </c>
      <c r="H2352" s="10">
        <f t="shared" si="100"/>
        <v>0.18</v>
      </c>
    </row>
    <row r="2353">
      <c r="A2353" s="7" t="str">
        <f t="shared" si="1"/>
        <v>Sweden-Europe2011</v>
      </c>
      <c r="B2353" s="8" t="s">
        <v>259</v>
      </c>
      <c r="C2353" s="5" t="s">
        <v>76</v>
      </c>
      <c r="D2353" s="9" t="s">
        <v>73</v>
      </c>
      <c r="E2353" s="11">
        <v>5.36E11</v>
      </c>
      <c r="F2353" s="12">
        <v>0.095</v>
      </c>
      <c r="G2353" s="12">
        <v>5419.0</v>
      </c>
      <c r="H2353" s="10">
        <f t="shared" si="100"/>
        <v>0.18</v>
      </c>
    </row>
    <row r="2354">
      <c r="A2354" s="7" t="str">
        <f t="shared" si="1"/>
        <v>Sweden-Europe2012</v>
      </c>
      <c r="B2354" s="8" t="s">
        <v>259</v>
      </c>
      <c r="C2354" s="5" t="s">
        <v>76</v>
      </c>
      <c r="D2354" s="9" t="s">
        <v>74</v>
      </c>
      <c r="E2354" s="11">
        <v>5.24E11</v>
      </c>
      <c r="F2354" s="12">
        <v>0.096</v>
      </c>
      <c r="G2354" s="12">
        <v>5319.0</v>
      </c>
      <c r="H2354" s="10">
        <f t="shared" si="100"/>
        <v>0.181</v>
      </c>
    </row>
    <row r="2355">
      <c r="A2355" s="7" t="str">
        <f t="shared" si="1"/>
        <v>Switzerland-Europe2000</v>
      </c>
      <c r="B2355" s="8" t="s">
        <v>260</v>
      </c>
      <c r="C2355" s="5" t="s">
        <v>76</v>
      </c>
      <c r="D2355" s="9" t="s">
        <v>62</v>
      </c>
      <c r="E2355" s="11">
        <v>2.56E11</v>
      </c>
      <c r="F2355" s="12">
        <v>0.099</v>
      </c>
      <c r="G2355" s="12">
        <v>3541.0</v>
      </c>
      <c r="H2355" s="12">
        <v>0.043</v>
      </c>
    </row>
    <row r="2356">
      <c r="A2356" s="7" t="str">
        <f t="shared" si="1"/>
        <v>Switzerland-Europe2001</v>
      </c>
      <c r="B2356" s="8" t="s">
        <v>260</v>
      </c>
      <c r="C2356" s="5" t="s">
        <v>76</v>
      </c>
      <c r="D2356" s="9" t="s">
        <v>63</v>
      </c>
      <c r="E2356" s="11">
        <v>2.63E11</v>
      </c>
      <c r="F2356" s="12">
        <v>0.103</v>
      </c>
      <c r="G2356" s="12">
        <v>3748.0</v>
      </c>
      <c r="H2356" s="12">
        <v>0.043</v>
      </c>
    </row>
    <row r="2357">
      <c r="A2357" s="7" t="str">
        <f t="shared" si="1"/>
        <v>Switzerland-Europe2002</v>
      </c>
      <c r="B2357" s="8" t="s">
        <v>260</v>
      </c>
      <c r="C2357" s="5" t="s">
        <v>76</v>
      </c>
      <c r="D2357" s="9" t="s">
        <v>64</v>
      </c>
      <c r="E2357" s="11">
        <v>2.87E11</v>
      </c>
      <c r="F2357" s="12">
        <v>0.106</v>
      </c>
      <c r="G2357" s="12">
        <v>4190.0</v>
      </c>
      <c r="H2357" s="12">
        <v>0.039</v>
      </c>
    </row>
    <row r="2358">
      <c r="A2358" s="7" t="str">
        <f t="shared" si="1"/>
        <v>Switzerland-Europe2003</v>
      </c>
      <c r="B2358" s="8" t="s">
        <v>260</v>
      </c>
      <c r="C2358" s="5" t="s">
        <v>76</v>
      </c>
      <c r="D2358" s="9" t="s">
        <v>65</v>
      </c>
      <c r="E2358" s="11">
        <v>3.35E11</v>
      </c>
      <c r="F2358" s="12">
        <v>0.109</v>
      </c>
      <c r="G2358" s="12">
        <v>5002.0</v>
      </c>
      <c r="H2358" s="12">
        <v>0.033</v>
      </c>
    </row>
    <row r="2359">
      <c r="A2359" s="7" t="str">
        <f t="shared" si="1"/>
        <v>Switzerland-Europe2004</v>
      </c>
      <c r="B2359" s="8" t="s">
        <v>260</v>
      </c>
      <c r="C2359" s="5" t="s">
        <v>76</v>
      </c>
      <c r="D2359" s="9" t="s">
        <v>66</v>
      </c>
      <c r="E2359" s="11">
        <v>3.74E11</v>
      </c>
      <c r="F2359" s="12">
        <v>0.11</v>
      </c>
      <c r="G2359" s="12">
        <v>5570.0</v>
      </c>
      <c r="H2359" s="12">
        <v>0.032</v>
      </c>
    </row>
    <row r="2360">
      <c r="A2360" s="7" t="str">
        <f t="shared" si="1"/>
        <v>Switzerland-Europe2005</v>
      </c>
      <c r="B2360" s="8" t="s">
        <v>260</v>
      </c>
      <c r="C2360" s="5" t="s">
        <v>76</v>
      </c>
      <c r="D2360" s="9" t="s">
        <v>67</v>
      </c>
      <c r="E2360" s="11">
        <v>3.85E11</v>
      </c>
      <c r="F2360" s="12">
        <v>0.109</v>
      </c>
      <c r="G2360" s="12">
        <v>5637.0</v>
      </c>
      <c r="H2360" s="12">
        <v>0.031</v>
      </c>
    </row>
    <row r="2361">
      <c r="A2361" s="7" t="str">
        <f t="shared" si="1"/>
        <v>Switzerland-Europe2006</v>
      </c>
      <c r="B2361" s="8" t="s">
        <v>260</v>
      </c>
      <c r="C2361" s="5" t="s">
        <v>76</v>
      </c>
      <c r="D2361" s="9" t="s">
        <v>68</v>
      </c>
      <c r="E2361" s="11">
        <v>4.05E11</v>
      </c>
      <c r="F2361" s="12">
        <v>0.104</v>
      </c>
      <c r="G2361" s="12">
        <v>5643.0</v>
      </c>
      <c r="H2361" s="12">
        <v>0.03</v>
      </c>
    </row>
    <row r="2362">
      <c r="A2362" s="7" t="str">
        <f t="shared" si="1"/>
        <v>Switzerland-Europe2007</v>
      </c>
      <c r="B2362" s="8" t="s">
        <v>260</v>
      </c>
      <c r="C2362" s="5" t="s">
        <v>76</v>
      </c>
      <c r="D2362" s="9" t="s">
        <v>69</v>
      </c>
      <c r="E2362" s="11">
        <v>4.51E11</v>
      </c>
      <c r="F2362" s="12">
        <v>0.102</v>
      </c>
      <c r="G2362" s="12">
        <v>6126.0</v>
      </c>
      <c r="H2362" s="12">
        <v>0.032</v>
      </c>
    </row>
    <row r="2363">
      <c r="A2363" s="7" t="str">
        <f t="shared" si="1"/>
        <v>Switzerland-Europe2008</v>
      </c>
      <c r="B2363" s="8" t="s">
        <v>260</v>
      </c>
      <c r="C2363" s="5" t="s">
        <v>76</v>
      </c>
      <c r="D2363" s="9" t="s">
        <v>70</v>
      </c>
      <c r="E2363" s="11">
        <v>5.24E11</v>
      </c>
      <c r="F2363" s="12">
        <v>0.103</v>
      </c>
      <c r="G2363" s="12">
        <v>7104.0</v>
      </c>
      <c r="H2363" s="12">
        <v>0.033</v>
      </c>
    </row>
    <row r="2364">
      <c r="A2364" s="7" t="str">
        <f t="shared" si="1"/>
        <v>Switzerland-Europe2009</v>
      </c>
      <c r="B2364" s="8" t="s">
        <v>260</v>
      </c>
      <c r="C2364" s="5" t="s">
        <v>76</v>
      </c>
      <c r="D2364" s="9" t="s">
        <v>71</v>
      </c>
      <c r="E2364" s="11">
        <v>5.09E11</v>
      </c>
      <c r="F2364" s="12">
        <v>0.11</v>
      </c>
      <c r="G2364" s="12">
        <v>7277.0</v>
      </c>
      <c r="H2364" s="12">
        <v>0.028</v>
      </c>
    </row>
    <row r="2365">
      <c r="A2365" s="7" t="str">
        <f t="shared" si="1"/>
        <v>Switzerland-Europe2010</v>
      </c>
      <c r="B2365" s="8" t="s">
        <v>260</v>
      </c>
      <c r="C2365" s="5" t="s">
        <v>76</v>
      </c>
      <c r="D2365" s="9" t="s">
        <v>72</v>
      </c>
      <c r="E2365" s="11">
        <v>5.49E11</v>
      </c>
      <c r="F2365" s="12">
        <v>0.109</v>
      </c>
      <c r="G2365" s="12">
        <v>7697.0</v>
      </c>
      <c r="H2365" s="12">
        <v>0.027</v>
      </c>
    </row>
    <row r="2366">
      <c r="A2366" s="7" t="str">
        <f t="shared" si="1"/>
        <v>Switzerland-Europe2011</v>
      </c>
      <c r="B2366" s="8" t="s">
        <v>260</v>
      </c>
      <c r="C2366" s="5" t="s">
        <v>76</v>
      </c>
      <c r="D2366" s="9" t="s">
        <v>73</v>
      </c>
      <c r="E2366" s="11">
        <v>6.59E11</v>
      </c>
      <c r="F2366" s="12">
        <v>0.11</v>
      </c>
      <c r="G2366" s="12">
        <v>9248.0</v>
      </c>
      <c r="H2366" s="12">
        <v>0.027</v>
      </c>
    </row>
    <row r="2367">
      <c r="A2367" s="7" t="str">
        <f t="shared" si="1"/>
        <v>Switzerland-Europe2012</v>
      </c>
      <c r="B2367" s="8" t="s">
        <v>260</v>
      </c>
      <c r="C2367" s="5" t="s">
        <v>76</v>
      </c>
      <c r="D2367" s="9" t="s">
        <v>74</v>
      </c>
      <c r="E2367" s="11">
        <v>6.31E11</v>
      </c>
      <c r="F2367" s="12">
        <v>0.113</v>
      </c>
      <c r="G2367" s="12">
        <v>8980.0</v>
      </c>
      <c r="H2367" s="12">
        <v>0.027</v>
      </c>
    </row>
    <row r="2368">
      <c r="A2368" s="7" t="str">
        <f t="shared" si="1"/>
        <v>Syria-Middle East2000</v>
      </c>
      <c r="B2368" s="8" t="s">
        <v>261</v>
      </c>
      <c r="C2368" s="5" t="s">
        <v>93</v>
      </c>
      <c r="D2368" s="9" t="s">
        <v>62</v>
      </c>
      <c r="E2368" s="11">
        <v>1.9325894913E10</v>
      </c>
      <c r="F2368" s="12">
        <v>0.049</v>
      </c>
      <c r="G2368" s="12">
        <v>59.0</v>
      </c>
      <c r="H2368" s="12">
        <v>0.09</v>
      </c>
    </row>
    <row r="2369">
      <c r="A2369" s="7" t="str">
        <f t="shared" si="1"/>
        <v>Syria-Middle East2001</v>
      </c>
      <c r="B2369" s="8" t="s">
        <v>261</v>
      </c>
      <c r="C2369" s="5" t="s">
        <v>93</v>
      </c>
      <c r="D2369" s="9" t="s">
        <v>63</v>
      </c>
      <c r="E2369" s="11">
        <v>2.1099833784E10</v>
      </c>
      <c r="F2369" s="12">
        <v>0.049</v>
      </c>
      <c r="G2369" s="12">
        <v>58.0</v>
      </c>
      <c r="H2369" s="12">
        <v>0.09</v>
      </c>
    </row>
    <row r="2370">
      <c r="A2370" s="7" t="str">
        <f t="shared" si="1"/>
        <v>Syria-Middle East2002</v>
      </c>
      <c r="B2370" s="8" t="s">
        <v>261</v>
      </c>
      <c r="C2370" s="5" t="s">
        <v>93</v>
      </c>
      <c r="D2370" s="9" t="s">
        <v>64</v>
      </c>
      <c r="E2370" s="11">
        <v>2.1582248882E10</v>
      </c>
      <c r="F2370" s="12">
        <v>0.049</v>
      </c>
      <c r="G2370" s="12">
        <v>57.0</v>
      </c>
      <c r="H2370" s="12">
        <v>0.09</v>
      </c>
    </row>
    <row r="2371">
      <c r="A2371" s="7" t="str">
        <f t="shared" si="1"/>
        <v>Syria-Middle East2003</v>
      </c>
      <c r="B2371" s="8" t="s">
        <v>261</v>
      </c>
      <c r="C2371" s="5" t="s">
        <v>93</v>
      </c>
      <c r="D2371" s="9" t="s">
        <v>65</v>
      </c>
      <c r="E2371" s="11">
        <v>2.1828144686E10</v>
      </c>
      <c r="F2371" s="12">
        <v>0.051</v>
      </c>
      <c r="G2371" s="12">
        <v>60.0</v>
      </c>
      <c r="H2371" s="12">
        <v>0.075</v>
      </c>
    </row>
    <row r="2372">
      <c r="A2372" s="7" t="str">
        <f t="shared" si="1"/>
        <v>Syria-Middle East2004</v>
      </c>
      <c r="B2372" s="8" t="s">
        <v>261</v>
      </c>
      <c r="C2372" s="5" t="s">
        <v>93</v>
      </c>
      <c r="D2372" s="9" t="s">
        <v>66</v>
      </c>
      <c r="E2372" s="11">
        <v>2.5086930693E10</v>
      </c>
      <c r="F2372" s="12">
        <v>0.045</v>
      </c>
      <c r="G2372" s="12">
        <v>61.0</v>
      </c>
      <c r="H2372" s="12">
        <v>0.075</v>
      </c>
    </row>
    <row r="2373">
      <c r="A2373" s="7" t="str">
        <f t="shared" si="1"/>
        <v>Syria-Middle East2005</v>
      </c>
      <c r="B2373" s="8" t="s">
        <v>261</v>
      </c>
      <c r="C2373" s="5" t="s">
        <v>93</v>
      </c>
      <c r="D2373" s="9" t="s">
        <v>67</v>
      </c>
      <c r="E2373" s="11">
        <v>2.8858965517E10</v>
      </c>
      <c r="F2373" s="12">
        <v>0.041</v>
      </c>
      <c r="G2373" s="12">
        <v>63.0</v>
      </c>
      <c r="H2373" s="12">
        <v>0.08</v>
      </c>
    </row>
    <row r="2374">
      <c r="A2374" s="7" t="str">
        <f t="shared" si="1"/>
        <v>Syria-Middle East2006</v>
      </c>
      <c r="B2374" s="8" t="s">
        <v>261</v>
      </c>
      <c r="C2374" s="5" t="s">
        <v>93</v>
      </c>
      <c r="D2374" s="9" t="s">
        <v>68</v>
      </c>
      <c r="E2374" s="11">
        <v>3.3332844575E10</v>
      </c>
      <c r="F2374" s="12">
        <v>0.038</v>
      </c>
      <c r="G2374" s="12">
        <v>66.0</v>
      </c>
      <c r="H2374" s="12">
        <v>0.08</v>
      </c>
    </row>
    <row r="2375">
      <c r="A2375" s="7" t="str">
        <f t="shared" si="1"/>
        <v>Syria-Middle East2007</v>
      </c>
      <c r="B2375" s="8" t="s">
        <v>261</v>
      </c>
      <c r="C2375" s="5" t="s">
        <v>93</v>
      </c>
      <c r="D2375" s="9" t="s">
        <v>69</v>
      </c>
      <c r="E2375" s="11">
        <v>4.0405006007E10</v>
      </c>
      <c r="F2375" s="12">
        <v>0.038</v>
      </c>
      <c r="G2375" s="12">
        <v>79.0</v>
      </c>
      <c r="H2375" s="12">
        <v>0.102</v>
      </c>
    </row>
    <row r="2376">
      <c r="A2376" s="7" t="str">
        <f t="shared" si="1"/>
        <v>Syria-Middle East2008</v>
      </c>
      <c r="B2376" s="8" t="s">
        <v>261</v>
      </c>
      <c r="C2376" s="5" t="s">
        <v>93</v>
      </c>
      <c r="D2376" s="9" t="s">
        <v>70</v>
      </c>
      <c r="E2376" s="8"/>
      <c r="F2376" s="12">
        <v>0.034</v>
      </c>
      <c r="G2376" s="12">
        <v>90.0</v>
      </c>
      <c r="H2376" s="12">
        <v>0.102</v>
      </c>
    </row>
    <row r="2377">
      <c r="A2377" s="7" t="str">
        <f t="shared" si="1"/>
        <v>Syria-Middle East2009</v>
      </c>
      <c r="B2377" s="8" t="s">
        <v>261</v>
      </c>
      <c r="C2377" s="5" t="s">
        <v>93</v>
      </c>
      <c r="D2377" s="9" t="s">
        <v>71</v>
      </c>
      <c r="E2377" s="8"/>
      <c r="F2377" s="12">
        <v>0.035</v>
      </c>
      <c r="G2377" s="12">
        <v>95.0</v>
      </c>
      <c r="H2377" s="12">
        <v>0.1</v>
      </c>
    </row>
    <row r="2378">
      <c r="A2378" s="7" t="str">
        <f t="shared" si="1"/>
        <v>Syria-Middle East2010</v>
      </c>
      <c r="B2378" s="8" t="s">
        <v>261</v>
      </c>
      <c r="C2378" s="5" t="s">
        <v>93</v>
      </c>
      <c r="D2378" s="9" t="s">
        <v>72</v>
      </c>
      <c r="E2378" s="8"/>
      <c r="F2378" s="12">
        <v>0.034</v>
      </c>
      <c r="G2378" s="12">
        <v>97.0</v>
      </c>
      <c r="H2378" s="12">
        <v>0.099</v>
      </c>
    </row>
    <row r="2379">
      <c r="A2379" s="7" t="str">
        <f t="shared" si="1"/>
        <v>Syria-Middle East2011</v>
      </c>
      <c r="B2379" s="8" t="s">
        <v>261</v>
      </c>
      <c r="C2379" s="5" t="s">
        <v>93</v>
      </c>
      <c r="D2379" s="9" t="s">
        <v>73</v>
      </c>
      <c r="E2379" s="8"/>
      <c r="F2379" s="12">
        <v>0.034</v>
      </c>
      <c r="G2379" s="12">
        <v>102.0</v>
      </c>
      <c r="H2379" s="13"/>
    </row>
    <row r="2380">
      <c r="A2380" s="7" t="str">
        <f t="shared" si="1"/>
        <v>Syria-Middle East2012</v>
      </c>
      <c r="B2380" s="8" t="s">
        <v>261</v>
      </c>
      <c r="C2380" s="5" t="s">
        <v>93</v>
      </c>
      <c r="D2380" s="9" t="s">
        <v>74</v>
      </c>
      <c r="E2380" s="8"/>
      <c r="F2380" s="12">
        <v>0.034</v>
      </c>
      <c r="G2380" s="12">
        <v>105.0</v>
      </c>
      <c r="H2380" s="13"/>
    </row>
    <row r="2381">
      <c r="A2381" s="7" t="str">
        <f t="shared" si="1"/>
        <v>Tajikistan-Asia2000</v>
      </c>
      <c r="B2381" s="8" t="s">
        <v>262</v>
      </c>
      <c r="C2381" s="5" t="s">
        <v>61</v>
      </c>
      <c r="D2381" s="9" t="s">
        <v>62</v>
      </c>
      <c r="E2381" s="11">
        <v>8.60550294E8</v>
      </c>
      <c r="F2381" s="12">
        <v>0.046</v>
      </c>
      <c r="G2381" s="12">
        <v>6.0</v>
      </c>
      <c r="H2381" s="12">
        <v>0.256</v>
      </c>
    </row>
    <row r="2382">
      <c r="A2382" s="7" t="str">
        <f t="shared" si="1"/>
        <v>Tajikistan-Asia2001</v>
      </c>
      <c r="B2382" s="8" t="s">
        <v>262</v>
      </c>
      <c r="C2382" s="5" t="s">
        <v>61</v>
      </c>
      <c r="D2382" s="9" t="s">
        <v>63</v>
      </c>
      <c r="E2382" s="11">
        <v>1.080774006E9</v>
      </c>
      <c r="F2382" s="12">
        <v>0.046</v>
      </c>
      <c r="G2382" s="12">
        <v>8.0</v>
      </c>
      <c r="H2382" s="12">
        <v>0.211</v>
      </c>
    </row>
    <row r="2383">
      <c r="A2383" s="7" t="str">
        <f t="shared" si="1"/>
        <v>Tajikistan-Asia2002</v>
      </c>
      <c r="B2383" s="8" t="s">
        <v>262</v>
      </c>
      <c r="C2383" s="5" t="s">
        <v>61</v>
      </c>
      <c r="D2383" s="9" t="s">
        <v>64</v>
      </c>
      <c r="E2383" s="11">
        <v>1.221113795E9</v>
      </c>
      <c r="F2383" s="12">
        <v>0.045</v>
      </c>
      <c r="G2383" s="12">
        <v>9.0</v>
      </c>
      <c r="H2383" s="12">
        <v>0.147</v>
      </c>
    </row>
    <row r="2384">
      <c r="A2384" s="7" t="str">
        <f t="shared" si="1"/>
        <v>Tajikistan-Asia2003</v>
      </c>
      <c r="B2384" s="8" t="s">
        <v>262</v>
      </c>
      <c r="C2384" s="5" t="s">
        <v>61</v>
      </c>
      <c r="D2384" s="9" t="s">
        <v>65</v>
      </c>
      <c r="E2384" s="11">
        <v>1.554125543E9</v>
      </c>
      <c r="F2384" s="12">
        <v>0.045</v>
      </c>
      <c r="G2384" s="12">
        <v>11.0</v>
      </c>
      <c r="H2384" s="12">
        <v>0.167</v>
      </c>
    </row>
    <row r="2385">
      <c r="A2385" s="7" t="str">
        <f t="shared" si="1"/>
        <v>Tajikistan-Asia2004</v>
      </c>
      <c r="B2385" s="8" t="s">
        <v>262</v>
      </c>
      <c r="C2385" s="5" t="s">
        <v>61</v>
      </c>
      <c r="D2385" s="9" t="s">
        <v>66</v>
      </c>
      <c r="E2385" s="11">
        <v>2.07614871E9</v>
      </c>
      <c r="F2385" s="12">
        <v>0.043</v>
      </c>
      <c r="G2385" s="12">
        <v>13.0</v>
      </c>
      <c r="H2385" s="12">
        <v>0.203</v>
      </c>
    </row>
    <row r="2386">
      <c r="A2386" s="7" t="str">
        <f t="shared" si="1"/>
        <v>Tajikistan-Asia2005</v>
      </c>
      <c r="B2386" s="8" t="s">
        <v>262</v>
      </c>
      <c r="C2386" s="5" t="s">
        <v>61</v>
      </c>
      <c r="D2386" s="9" t="s">
        <v>67</v>
      </c>
      <c r="E2386" s="11">
        <v>2.312319579E9</v>
      </c>
      <c r="F2386" s="12">
        <v>0.048</v>
      </c>
      <c r="G2386" s="12">
        <v>16.0</v>
      </c>
      <c r="H2386" s="12">
        <v>0.233</v>
      </c>
    </row>
    <row r="2387">
      <c r="A2387" s="7" t="str">
        <f t="shared" si="1"/>
        <v>Tajikistan-Asia2006</v>
      </c>
      <c r="B2387" s="8" t="s">
        <v>262</v>
      </c>
      <c r="C2387" s="5" t="s">
        <v>61</v>
      </c>
      <c r="D2387" s="9" t="s">
        <v>68</v>
      </c>
      <c r="E2387" s="11">
        <v>2.830236054E9</v>
      </c>
      <c r="F2387" s="12">
        <v>0.048</v>
      </c>
      <c r="G2387" s="12">
        <v>19.0</v>
      </c>
      <c r="H2387" s="12">
        <v>0.144</v>
      </c>
    </row>
    <row r="2388">
      <c r="A2388" s="7" t="str">
        <f t="shared" si="1"/>
        <v>Tajikistan-Asia2007</v>
      </c>
      <c r="B2388" s="8" t="s">
        <v>262</v>
      </c>
      <c r="C2388" s="5" t="s">
        <v>61</v>
      </c>
      <c r="D2388" s="9" t="s">
        <v>69</v>
      </c>
      <c r="E2388" s="11">
        <v>3.719497371E9</v>
      </c>
      <c r="F2388" s="12">
        <v>0.053</v>
      </c>
      <c r="G2388" s="12">
        <v>28.0</v>
      </c>
      <c r="H2388" s="12">
        <v>0.227</v>
      </c>
    </row>
    <row r="2389">
      <c r="A2389" s="7" t="str">
        <f t="shared" si="1"/>
        <v>Tajikistan-Asia2008</v>
      </c>
      <c r="B2389" s="8" t="s">
        <v>262</v>
      </c>
      <c r="C2389" s="5" t="s">
        <v>61</v>
      </c>
      <c r="D2389" s="9" t="s">
        <v>70</v>
      </c>
      <c r="E2389" s="11">
        <v>5.16133617E9</v>
      </c>
      <c r="F2389" s="12">
        <v>0.056</v>
      </c>
      <c r="G2389" s="12">
        <v>40.0</v>
      </c>
      <c r="H2389" s="12">
        <v>0.237</v>
      </c>
    </row>
    <row r="2390">
      <c r="A2390" s="7" t="str">
        <f t="shared" si="1"/>
        <v>Tajikistan-Asia2009</v>
      </c>
      <c r="B2390" s="8" t="s">
        <v>262</v>
      </c>
      <c r="C2390" s="5" t="s">
        <v>61</v>
      </c>
      <c r="D2390" s="9" t="s">
        <v>71</v>
      </c>
      <c r="E2390" s="11">
        <v>4.97948198E9</v>
      </c>
      <c r="F2390" s="12">
        <v>0.059</v>
      </c>
      <c r="G2390" s="12">
        <v>40.0</v>
      </c>
      <c r="H2390" s="12">
        <v>0.226</v>
      </c>
    </row>
    <row r="2391">
      <c r="A2391" s="7" t="str">
        <f t="shared" si="1"/>
        <v>Tajikistan-Asia2010</v>
      </c>
      <c r="B2391" s="8" t="s">
        <v>262</v>
      </c>
      <c r="C2391" s="5" t="s">
        <v>61</v>
      </c>
      <c r="D2391" s="9" t="s">
        <v>72</v>
      </c>
      <c r="E2391" s="11">
        <v>5.64217858E9</v>
      </c>
      <c r="F2391" s="12">
        <v>0.06</v>
      </c>
      <c r="G2391" s="12">
        <v>44.0</v>
      </c>
      <c r="H2391" s="12">
        <v>0.242</v>
      </c>
    </row>
    <row r="2392">
      <c r="A2392" s="7" t="str">
        <f t="shared" si="1"/>
        <v>Tajikistan-Asia2011</v>
      </c>
      <c r="B2392" s="8" t="s">
        <v>262</v>
      </c>
      <c r="C2392" s="5" t="s">
        <v>61</v>
      </c>
      <c r="D2392" s="9" t="s">
        <v>73</v>
      </c>
      <c r="E2392" s="11">
        <v>6.522732203E9</v>
      </c>
      <c r="F2392" s="12">
        <v>0.058</v>
      </c>
      <c r="G2392" s="12">
        <v>48.0</v>
      </c>
      <c r="H2392" s="12">
        <v>0.248</v>
      </c>
    </row>
    <row r="2393">
      <c r="A2393" s="7" t="str">
        <f t="shared" si="1"/>
        <v>Tajikistan-Asia2012</v>
      </c>
      <c r="B2393" s="8" t="s">
        <v>262</v>
      </c>
      <c r="C2393" s="5" t="s">
        <v>61</v>
      </c>
      <c r="D2393" s="9" t="s">
        <v>74</v>
      </c>
      <c r="E2393" s="11">
        <v>7.633049792E9</v>
      </c>
      <c r="F2393" s="12">
        <v>0.058</v>
      </c>
      <c r="G2393" s="12">
        <v>55.0</v>
      </c>
      <c r="H2393" s="12">
        <v>0.252</v>
      </c>
    </row>
    <row r="2394">
      <c r="A2394" s="7" t="str">
        <f t="shared" si="1"/>
        <v>Tanzania-Africa2000</v>
      </c>
      <c r="B2394" s="8" t="s">
        <v>263</v>
      </c>
      <c r="C2394" s="5" t="s">
        <v>78</v>
      </c>
      <c r="D2394" s="9" t="s">
        <v>62</v>
      </c>
      <c r="E2394" s="11">
        <v>1.0185786171E10</v>
      </c>
      <c r="F2394" s="12">
        <v>0.034</v>
      </c>
      <c r="G2394" s="12">
        <v>10.0</v>
      </c>
      <c r="H2394" s="12">
        <v>0.216</v>
      </c>
    </row>
    <row r="2395">
      <c r="A2395" s="7" t="str">
        <f t="shared" si="1"/>
        <v>Tanzania-Africa2001</v>
      </c>
      <c r="B2395" s="8" t="s">
        <v>263</v>
      </c>
      <c r="C2395" s="5" t="s">
        <v>78</v>
      </c>
      <c r="D2395" s="9" t="s">
        <v>63</v>
      </c>
      <c r="E2395" s="11">
        <v>1.0383560998E10</v>
      </c>
      <c r="F2395" s="12">
        <v>0.035</v>
      </c>
      <c r="G2395" s="12">
        <v>11.0</v>
      </c>
      <c r="H2395" s="12">
        <v>0.201</v>
      </c>
    </row>
    <row r="2396">
      <c r="A2396" s="7" t="str">
        <f t="shared" si="1"/>
        <v>Tanzania-Africa2002</v>
      </c>
      <c r="B2396" s="8" t="s">
        <v>263</v>
      </c>
      <c r="C2396" s="5" t="s">
        <v>78</v>
      </c>
      <c r="D2396" s="9" t="s">
        <v>64</v>
      </c>
      <c r="E2396" s="11">
        <v>1.0805600069E10</v>
      </c>
      <c r="F2396" s="12">
        <v>0.034</v>
      </c>
      <c r="G2396" s="12">
        <v>10.0</v>
      </c>
      <c r="H2396" s="12">
        <v>0.164</v>
      </c>
    </row>
    <row r="2397">
      <c r="A2397" s="7" t="str">
        <f t="shared" si="1"/>
        <v>Tanzania-Africa2003</v>
      </c>
      <c r="B2397" s="8" t="s">
        <v>263</v>
      </c>
      <c r="C2397" s="5" t="s">
        <v>78</v>
      </c>
      <c r="D2397" s="9" t="s">
        <v>65</v>
      </c>
      <c r="E2397" s="11">
        <v>1.1659129815E10</v>
      </c>
      <c r="F2397" s="12">
        <v>0.037</v>
      </c>
      <c r="G2397" s="12">
        <v>12.0</v>
      </c>
      <c r="H2397" s="12">
        <v>0.145</v>
      </c>
    </row>
    <row r="2398">
      <c r="A2398" s="7" t="str">
        <f t="shared" si="1"/>
        <v>Tanzania-Africa2004</v>
      </c>
      <c r="B2398" s="8" t="s">
        <v>263</v>
      </c>
      <c r="C2398" s="5" t="s">
        <v>78</v>
      </c>
      <c r="D2398" s="9" t="s">
        <v>66</v>
      </c>
      <c r="E2398" s="11">
        <v>1.2825801917E10</v>
      </c>
      <c r="F2398" s="12">
        <v>0.034</v>
      </c>
      <c r="G2398" s="12">
        <v>12.0</v>
      </c>
      <c r="H2398" s="12">
        <v>0.141</v>
      </c>
    </row>
    <row r="2399">
      <c r="A2399" s="7" t="str">
        <f t="shared" si="1"/>
        <v>Tanzania-Africa2005</v>
      </c>
      <c r="B2399" s="8" t="s">
        <v>263</v>
      </c>
      <c r="C2399" s="5" t="s">
        <v>78</v>
      </c>
      <c r="D2399" s="9" t="s">
        <v>67</v>
      </c>
      <c r="E2399" s="11">
        <v>1.4141916592E10</v>
      </c>
      <c r="F2399" s="12">
        <v>0.04</v>
      </c>
      <c r="G2399" s="12">
        <v>15.0</v>
      </c>
      <c r="H2399" s="12">
        <v>0.152</v>
      </c>
    </row>
    <row r="2400">
      <c r="A2400" s="7" t="str">
        <f t="shared" si="1"/>
        <v>Tanzania-Africa2006</v>
      </c>
      <c r="B2400" s="8" t="s">
        <v>263</v>
      </c>
      <c r="C2400" s="5" t="s">
        <v>78</v>
      </c>
      <c r="D2400" s="9" t="s">
        <v>68</v>
      </c>
      <c r="E2400" s="11">
        <v>1.4331231239E10</v>
      </c>
      <c r="F2400" s="12">
        <v>0.065</v>
      </c>
      <c r="G2400" s="12">
        <v>23.0</v>
      </c>
      <c r="H2400" s="12">
        <v>0.157</v>
      </c>
    </row>
    <row r="2401">
      <c r="A2401" s="7" t="str">
        <f t="shared" si="1"/>
        <v>Tanzania-Africa2007</v>
      </c>
      <c r="B2401" s="8" t="s">
        <v>263</v>
      </c>
      <c r="C2401" s="5" t="s">
        <v>78</v>
      </c>
      <c r="D2401" s="9" t="s">
        <v>69</v>
      </c>
      <c r="E2401" s="11">
        <v>1.6825547176E10</v>
      </c>
      <c r="F2401" s="12">
        <v>0.057</v>
      </c>
      <c r="G2401" s="12">
        <v>23.0</v>
      </c>
      <c r="H2401" s="12">
        <v>0.161</v>
      </c>
    </row>
    <row r="2402">
      <c r="A2402" s="7" t="str">
        <f t="shared" si="1"/>
        <v>Tanzania-Africa2008</v>
      </c>
      <c r="B2402" s="8" t="s">
        <v>263</v>
      </c>
      <c r="C2402" s="5" t="s">
        <v>78</v>
      </c>
      <c r="D2402" s="9" t="s">
        <v>70</v>
      </c>
      <c r="E2402" s="11">
        <v>2.0715086119E10</v>
      </c>
      <c r="F2402" s="12">
        <v>0.054</v>
      </c>
      <c r="G2402" s="12">
        <v>26.0</v>
      </c>
      <c r="H2402" s="12">
        <v>0.15</v>
      </c>
    </row>
    <row r="2403">
      <c r="A2403" s="7" t="str">
        <f t="shared" si="1"/>
        <v>Tanzania-Africa2009</v>
      </c>
      <c r="B2403" s="8" t="s">
        <v>263</v>
      </c>
      <c r="C2403" s="5" t="s">
        <v>78</v>
      </c>
      <c r="D2403" s="9" t="s">
        <v>71</v>
      </c>
      <c r="E2403" s="11">
        <v>2.13681654E10</v>
      </c>
      <c r="F2403" s="12">
        <v>0.056</v>
      </c>
      <c r="G2403" s="12">
        <v>28.0</v>
      </c>
      <c r="H2403" s="12">
        <v>0.15</v>
      </c>
    </row>
    <row r="2404">
      <c r="A2404" s="7" t="str">
        <f t="shared" si="1"/>
        <v>Tanzania-Africa2010</v>
      </c>
      <c r="B2404" s="8" t="s">
        <v>263</v>
      </c>
      <c r="C2404" s="5" t="s">
        <v>78</v>
      </c>
      <c r="D2404" s="9" t="s">
        <v>72</v>
      </c>
      <c r="E2404" s="11">
        <v>2.2915004297E10</v>
      </c>
      <c r="F2404" s="12">
        <v>0.072</v>
      </c>
      <c r="G2404" s="12">
        <v>37.0</v>
      </c>
      <c r="H2404" s="12">
        <v>0.145</v>
      </c>
    </row>
    <row r="2405">
      <c r="A2405" s="7" t="str">
        <f t="shared" si="1"/>
        <v>Tanzania-Africa2011</v>
      </c>
      <c r="B2405" s="8" t="s">
        <v>263</v>
      </c>
      <c r="C2405" s="5" t="s">
        <v>78</v>
      </c>
      <c r="D2405" s="9" t="s">
        <v>73</v>
      </c>
      <c r="E2405" s="11">
        <v>2.3874165047E10</v>
      </c>
      <c r="F2405" s="12">
        <v>0.074</v>
      </c>
      <c r="G2405" s="12">
        <v>38.0</v>
      </c>
      <c r="H2405" s="12">
        <v>0.15</v>
      </c>
    </row>
    <row r="2406">
      <c r="A2406" s="7" t="str">
        <f t="shared" si="1"/>
        <v>Tanzania-Africa2012</v>
      </c>
      <c r="B2406" s="8" t="s">
        <v>263</v>
      </c>
      <c r="C2406" s="5" t="s">
        <v>78</v>
      </c>
      <c r="D2406" s="9" t="s">
        <v>74</v>
      </c>
      <c r="E2406" s="11">
        <v>2.8248631876E10</v>
      </c>
      <c r="F2406" s="12">
        <v>0.07</v>
      </c>
      <c r="G2406" s="12">
        <v>41.0</v>
      </c>
      <c r="H2406" s="12">
        <v>0.155</v>
      </c>
    </row>
    <row r="2407">
      <c r="A2407" s="7" t="str">
        <f t="shared" si="1"/>
        <v>Thailand-Asia2000</v>
      </c>
      <c r="B2407" s="8" t="s">
        <v>264</v>
      </c>
      <c r="C2407" s="5" t="s">
        <v>61</v>
      </c>
      <c r="D2407" s="9" t="s">
        <v>62</v>
      </c>
      <c r="E2407" s="11">
        <v>1.23E11</v>
      </c>
      <c r="F2407" s="12">
        <v>0.034</v>
      </c>
      <c r="G2407" s="12">
        <v>67.0</v>
      </c>
      <c r="H2407" s="12">
        <v>0.078</v>
      </c>
    </row>
    <row r="2408">
      <c r="A2408" s="7" t="str">
        <f t="shared" si="1"/>
        <v>Thailand-Asia2001</v>
      </c>
      <c r="B2408" s="8" t="s">
        <v>264</v>
      </c>
      <c r="C2408" s="5" t="s">
        <v>61</v>
      </c>
      <c r="D2408" s="9" t="s">
        <v>63</v>
      </c>
      <c r="E2408" s="11">
        <v>1.16E11</v>
      </c>
      <c r="F2408" s="12">
        <v>0.033</v>
      </c>
      <c r="G2408" s="12">
        <v>61.0</v>
      </c>
      <c r="H2408" s="12">
        <v>0.073</v>
      </c>
    </row>
    <row r="2409">
      <c r="A2409" s="7" t="str">
        <f t="shared" si="1"/>
        <v>Thailand-Asia2002</v>
      </c>
      <c r="B2409" s="8" t="s">
        <v>264</v>
      </c>
      <c r="C2409" s="5" t="s">
        <v>61</v>
      </c>
      <c r="D2409" s="9" t="s">
        <v>64</v>
      </c>
      <c r="E2409" s="11">
        <v>1.27E11</v>
      </c>
      <c r="F2409" s="12">
        <v>0.037</v>
      </c>
      <c r="G2409" s="12">
        <v>74.0</v>
      </c>
      <c r="H2409" s="12">
        <v>0.069</v>
      </c>
    </row>
    <row r="2410">
      <c r="A2410" s="7" t="str">
        <f t="shared" si="1"/>
        <v>Thailand-Asia2003</v>
      </c>
      <c r="B2410" s="8" t="s">
        <v>264</v>
      </c>
      <c r="C2410" s="5" t="s">
        <v>61</v>
      </c>
      <c r="D2410" s="9" t="s">
        <v>65</v>
      </c>
      <c r="E2410" s="11">
        <v>1.43E11</v>
      </c>
      <c r="F2410" s="12">
        <v>0.036</v>
      </c>
      <c r="G2410" s="12">
        <v>79.0</v>
      </c>
      <c r="H2410" s="12">
        <v>0.059</v>
      </c>
    </row>
    <row r="2411">
      <c r="A2411" s="7" t="str">
        <f t="shared" si="1"/>
        <v>Thailand-Asia2004</v>
      </c>
      <c r="B2411" s="8" t="s">
        <v>264</v>
      </c>
      <c r="C2411" s="5" t="s">
        <v>61</v>
      </c>
      <c r="D2411" s="9" t="s">
        <v>66</v>
      </c>
      <c r="E2411" s="11">
        <v>1.61E11</v>
      </c>
      <c r="F2411" s="12">
        <v>0.035</v>
      </c>
      <c r="G2411" s="12">
        <v>87.0</v>
      </c>
      <c r="H2411" s="12">
        <v>0.055</v>
      </c>
    </row>
    <row r="2412">
      <c r="A2412" s="7" t="str">
        <f t="shared" si="1"/>
        <v>Thailand-Asia2005</v>
      </c>
      <c r="B2412" s="8" t="s">
        <v>264</v>
      </c>
      <c r="C2412" s="5" t="s">
        <v>61</v>
      </c>
      <c r="D2412" s="9" t="s">
        <v>67</v>
      </c>
      <c r="E2412" s="11">
        <v>1.76E11</v>
      </c>
      <c r="F2412" s="12">
        <v>0.035</v>
      </c>
      <c r="G2412" s="12">
        <v>95.0</v>
      </c>
      <c r="H2412" s="12">
        <v>0.058</v>
      </c>
    </row>
    <row r="2413">
      <c r="A2413" s="7" t="str">
        <f t="shared" si="1"/>
        <v>Thailand-Asia2006</v>
      </c>
      <c r="B2413" s="8" t="s">
        <v>264</v>
      </c>
      <c r="C2413" s="5" t="s">
        <v>61</v>
      </c>
      <c r="D2413" s="9" t="s">
        <v>68</v>
      </c>
      <c r="E2413" s="11">
        <v>2.07E11</v>
      </c>
      <c r="F2413" s="12">
        <v>0.035</v>
      </c>
      <c r="G2413" s="12">
        <v>110.0</v>
      </c>
      <c r="H2413" s="12">
        <v>0.074</v>
      </c>
    </row>
    <row r="2414">
      <c r="A2414" s="7" t="str">
        <f t="shared" si="1"/>
        <v>Thailand-Asia2007</v>
      </c>
      <c r="B2414" s="8" t="s">
        <v>264</v>
      </c>
      <c r="C2414" s="5" t="s">
        <v>61</v>
      </c>
      <c r="D2414" s="9" t="s">
        <v>69</v>
      </c>
      <c r="E2414" s="11">
        <v>2.47E11</v>
      </c>
      <c r="F2414" s="12">
        <v>0.036</v>
      </c>
      <c r="G2414" s="12">
        <v>133.0</v>
      </c>
      <c r="H2414" s="12">
        <v>0.071</v>
      </c>
    </row>
    <row r="2415">
      <c r="A2415" s="7" t="str">
        <f t="shared" si="1"/>
        <v>Thailand-Asia2008</v>
      </c>
      <c r="B2415" s="8" t="s">
        <v>264</v>
      </c>
      <c r="C2415" s="5" t="s">
        <v>61</v>
      </c>
      <c r="D2415" s="9" t="s">
        <v>70</v>
      </c>
      <c r="E2415" s="11">
        <v>2.73E11</v>
      </c>
      <c r="F2415" s="12">
        <v>0.039</v>
      </c>
      <c r="G2415" s="12">
        <v>162.0</v>
      </c>
      <c r="H2415" s="12">
        <v>0.07</v>
      </c>
    </row>
    <row r="2416">
      <c r="A2416" s="7" t="str">
        <f t="shared" si="1"/>
        <v>Thailand-Asia2009</v>
      </c>
      <c r="B2416" s="8" t="s">
        <v>264</v>
      </c>
      <c r="C2416" s="5" t="s">
        <v>61</v>
      </c>
      <c r="D2416" s="9" t="s">
        <v>71</v>
      </c>
      <c r="E2416" s="11">
        <v>2.64E11</v>
      </c>
      <c r="F2416" s="12">
        <v>0.041</v>
      </c>
      <c r="G2416" s="12">
        <v>164.0</v>
      </c>
      <c r="H2416" s="12">
        <v>0.06</v>
      </c>
    </row>
    <row r="2417">
      <c r="A2417" s="7" t="str">
        <f t="shared" si="1"/>
        <v>Thailand-Asia2010</v>
      </c>
      <c r="B2417" s="8" t="s">
        <v>264</v>
      </c>
      <c r="C2417" s="5" t="s">
        <v>61</v>
      </c>
      <c r="D2417" s="9" t="s">
        <v>72</v>
      </c>
      <c r="E2417" s="11">
        <v>3.19E11</v>
      </c>
      <c r="F2417" s="12">
        <v>0.038</v>
      </c>
      <c r="G2417" s="12">
        <v>183.0</v>
      </c>
      <c r="H2417" s="12">
        <v>0.059</v>
      </c>
    </row>
    <row r="2418">
      <c r="A2418" s="7" t="str">
        <f t="shared" si="1"/>
        <v>Thailand-Asia2011</v>
      </c>
      <c r="B2418" s="8" t="s">
        <v>264</v>
      </c>
      <c r="C2418" s="5" t="s">
        <v>61</v>
      </c>
      <c r="D2418" s="9" t="s">
        <v>73</v>
      </c>
      <c r="E2418" s="11">
        <v>3.46E11</v>
      </c>
      <c r="F2418" s="12">
        <v>0.041</v>
      </c>
      <c r="G2418" s="12">
        <v>214.0</v>
      </c>
      <c r="H2418" s="12">
        <v>0.069</v>
      </c>
    </row>
    <row r="2419">
      <c r="A2419" s="7" t="str">
        <f t="shared" si="1"/>
        <v>Thailand-Asia2012</v>
      </c>
      <c r="B2419" s="8" t="s">
        <v>264</v>
      </c>
      <c r="C2419" s="5" t="s">
        <v>61</v>
      </c>
      <c r="D2419" s="9" t="s">
        <v>74</v>
      </c>
      <c r="E2419" s="11">
        <v>3.66E11</v>
      </c>
      <c r="F2419" s="12">
        <v>0.039</v>
      </c>
      <c r="G2419" s="12">
        <v>215.0</v>
      </c>
      <c r="H2419" s="12">
        <v>0.071</v>
      </c>
    </row>
    <row r="2420">
      <c r="A2420" s="7" t="str">
        <f t="shared" si="1"/>
        <v>Timor-Leste-Asia2000</v>
      </c>
      <c r="B2420" s="8" t="s">
        <v>265</v>
      </c>
      <c r="C2420" s="5" t="s">
        <v>61</v>
      </c>
      <c r="D2420" s="9" t="s">
        <v>62</v>
      </c>
      <c r="E2420" s="11">
        <v>3.501E8</v>
      </c>
      <c r="F2420" s="12">
        <v>0.051</v>
      </c>
      <c r="G2420" s="12">
        <v>19.0</v>
      </c>
      <c r="H2420" s="13"/>
    </row>
    <row r="2421">
      <c r="A2421" s="7" t="str">
        <f t="shared" si="1"/>
        <v>Timor-Leste-Asia2001</v>
      </c>
      <c r="B2421" s="8" t="s">
        <v>265</v>
      </c>
      <c r="C2421" s="5" t="s">
        <v>61</v>
      </c>
      <c r="D2421" s="9" t="s">
        <v>63</v>
      </c>
      <c r="E2421" s="11">
        <v>4.297E8</v>
      </c>
      <c r="F2421" s="12">
        <v>0.062</v>
      </c>
      <c r="G2421" s="12">
        <v>20.0</v>
      </c>
      <c r="H2421" s="13"/>
    </row>
    <row r="2422">
      <c r="A2422" s="7" t="str">
        <f t="shared" si="1"/>
        <v>Timor-Leste-Asia2002</v>
      </c>
      <c r="B2422" s="8" t="s">
        <v>265</v>
      </c>
      <c r="C2422" s="5" t="s">
        <v>61</v>
      </c>
      <c r="D2422" s="9" t="s">
        <v>64</v>
      </c>
      <c r="E2422" s="11">
        <v>4.267E8</v>
      </c>
      <c r="F2422" s="12">
        <v>0.061</v>
      </c>
      <c r="G2422" s="12">
        <v>19.0</v>
      </c>
      <c r="H2422" s="13"/>
    </row>
    <row r="2423">
      <c r="A2423" s="7" t="str">
        <f t="shared" si="1"/>
        <v>Timor-Leste-Asia2003</v>
      </c>
      <c r="B2423" s="8" t="s">
        <v>265</v>
      </c>
      <c r="C2423" s="5" t="s">
        <v>61</v>
      </c>
      <c r="D2423" s="9" t="s">
        <v>65</v>
      </c>
      <c r="E2423" s="11">
        <v>4.365E8</v>
      </c>
      <c r="F2423" s="12">
        <v>0.075</v>
      </c>
      <c r="G2423" s="12">
        <v>24.0</v>
      </c>
      <c r="H2423" s="12">
        <v>0.167</v>
      </c>
    </row>
    <row r="2424">
      <c r="A2424" s="7" t="str">
        <f t="shared" si="1"/>
        <v>Timor-Leste-Asia2004</v>
      </c>
      <c r="B2424" s="8" t="s">
        <v>265</v>
      </c>
      <c r="C2424" s="5" t="s">
        <v>61</v>
      </c>
      <c r="D2424" s="9" t="s">
        <v>66</v>
      </c>
      <c r="E2424" s="11">
        <v>4.555E8</v>
      </c>
      <c r="F2424" s="12">
        <v>0.086</v>
      </c>
      <c r="G2424" s="12">
        <v>27.0</v>
      </c>
      <c r="H2424" s="12">
        <v>0.155</v>
      </c>
    </row>
    <row r="2425">
      <c r="A2425" s="7" t="str">
        <f t="shared" si="1"/>
        <v>Timor-Leste-Asia2005</v>
      </c>
      <c r="B2425" s="8" t="s">
        <v>265</v>
      </c>
      <c r="C2425" s="5" t="s">
        <v>61</v>
      </c>
      <c r="D2425" s="9" t="s">
        <v>67</v>
      </c>
      <c r="E2425" s="11">
        <v>4.791E8</v>
      </c>
      <c r="F2425" s="12">
        <v>0.073</v>
      </c>
      <c r="G2425" s="12">
        <v>33.0</v>
      </c>
      <c r="H2425" s="12">
        <v>0.167</v>
      </c>
    </row>
    <row r="2426">
      <c r="A2426" s="7" t="str">
        <f t="shared" si="1"/>
        <v>Timor-Leste-Asia2006</v>
      </c>
      <c r="B2426" s="8" t="s">
        <v>265</v>
      </c>
      <c r="C2426" s="5" t="s">
        <v>61</v>
      </c>
      <c r="D2426" s="9" t="s">
        <v>68</v>
      </c>
      <c r="E2426" s="11">
        <v>4.626E8</v>
      </c>
      <c r="F2426" s="12">
        <v>0.106</v>
      </c>
      <c r="G2426" s="12">
        <v>46.0</v>
      </c>
      <c r="H2426" s="12">
        <v>0.165</v>
      </c>
    </row>
    <row r="2427">
      <c r="A2427" s="7" t="str">
        <f t="shared" si="1"/>
        <v>Timor-Leste-Asia2007</v>
      </c>
      <c r="B2427" s="8" t="s">
        <v>265</v>
      </c>
      <c r="C2427" s="5" t="s">
        <v>61</v>
      </c>
      <c r="D2427" s="9" t="s">
        <v>69</v>
      </c>
      <c r="E2427" s="11">
        <v>5.587E8</v>
      </c>
      <c r="F2427" s="12">
        <v>0.08</v>
      </c>
      <c r="G2427" s="12">
        <v>41.0</v>
      </c>
      <c r="H2427" s="12">
        <v>0.15</v>
      </c>
    </row>
    <row r="2428">
      <c r="A2428" s="7" t="str">
        <f t="shared" si="1"/>
        <v>Timor-Leste-Asia2008</v>
      </c>
      <c r="B2428" s="8" t="s">
        <v>265</v>
      </c>
      <c r="C2428" s="5" t="s">
        <v>61</v>
      </c>
      <c r="D2428" s="9" t="s">
        <v>70</v>
      </c>
      <c r="E2428" s="11">
        <v>6.938E8</v>
      </c>
      <c r="F2428" s="12">
        <v>0.086</v>
      </c>
      <c r="G2428" s="12">
        <v>55.0</v>
      </c>
      <c r="H2428" s="12">
        <v>0.131</v>
      </c>
    </row>
    <row r="2429">
      <c r="A2429" s="7" t="str">
        <f t="shared" si="1"/>
        <v>Timor-Leste-Asia2009</v>
      </c>
      <c r="B2429" s="8" t="s">
        <v>265</v>
      </c>
      <c r="C2429" s="5" t="s">
        <v>61</v>
      </c>
      <c r="D2429" s="9" t="s">
        <v>71</v>
      </c>
      <c r="E2429" s="11">
        <v>8.267E8</v>
      </c>
      <c r="F2429" s="12">
        <v>0.068</v>
      </c>
      <c r="G2429" s="12">
        <v>50.0</v>
      </c>
      <c r="H2429" s="12">
        <v>0.112</v>
      </c>
    </row>
    <row r="2430">
      <c r="A2430" s="7" t="str">
        <f t="shared" si="1"/>
        <v>Timor-Leste-Asia2010</v>
      </c>
      <c r="B2430" s="8" t="s">
        <v>265</v>
      </c>
      <c r="C2430" s="5" t="s">
        <v>61</v>
      </c>
      <c r="D2430" s="9" t="s">
        <v>72</v>
      </c>
      <c r="E2430" s="11">
        <v>9.343E8</v>
      </c>
      <c r="F2430" s="12">
        <v>0.056</v>
      </c>
      <c r="G2430" s="12">
        <v>46.0</v>
      </c>
      <c r="H2430" s="12">
        <v>0.11</v>
      </c>
    </row>
    <row r="2431">
      <c r="A2431" s="7" t="str">
        <f t="shared" si="1"/>
        <v>Timor-Leste-Asia2011</v>
      </c>
      <c r="B2431" s="8" t="s">
        <v>265</v>
      </c>
      <c r="C2431" s="5" t="s">
        <v>61</v>
      </c>
      <c r="D2431" s="9" t="s">
        <v>73</v>
      </c>
      <c r="E2431" s="11">
        <v>1.1283E9</v>
      </c>
      <c r="F2431" s="12">
        <v>0.046</v>
      </c>
      <c r="G2431" s="12">
        <v>46.0</v>
      </c>
      <c r="H2431" s="12">
        <v>0.11</v>
      </c>
    </row>
    <row r="2432">
      <c r="A2432" s="7" t="str">
        <f t="shared" si="1"/>
        <v>Timor-Leste-Asia2012</v>
      </c>
      <c r="B2432" s="8" t="s">
        <v>265</v>
      </c>
      <c r="C2432" s="5" t="s">
        <v>61</v>
      </c>
      <c r="D2432" s="9" t="s">
        <v>74</v>
      </c>
      <c r="E2432" s="11">
        <v>1.355E9</v>
      </c>
      <c r="F2432" s="12">
        <v>0.043</v>
      </c>
      <c r="G2432" s="12">
        <v>50.0</v>
      </c>
      <c r="H2432" s="12">
        <v>0.122</v>
      </c>
    </row>
    <row r="2433">
      <c r="A2433" s="7" t="str">
        <f t="shared" si="1"/>
        <v>Togo-Africa2000</v>
      </c>
      <c r="B2433" s="8" t="s">
        <v>266</v>
      </c>
      <c r="C2433" s="5" t="s">
        <v>78</v>
      </c>
      <c r="D2433" s="9" t="s">
        <v>62</v>
      </c>
      <c r="E2433" s="11">
        <v>1.29425028E9</v>
      </c>
      <c r="F2433" s="12">
        <v>0.053</v>
      </c>
      <c r="G2433" s="12">
        <v>14.0</v>
      </c>
      <c r="H2433" s="10">
        <f t="shared" ref="H2433:H2445" si="101">if(AND(C2=C3,D2=D2+1,ISBLANK(H3)),H2,H3)</f>
        <v>0.18</v>
      </c>
    </row>
    <row r="2434">
      <c r="A2434" s="7" t="str">
        <f t="shared" si="1"/>
        <v>Togo-Africa2001</v>
      </c>
      <c r="B2434" s="8" t="s">
        <v>266</v>
      </c>
      <c r="C2434" s="5" t="s">
        <v>78</v>
      </c>
      <c r="D2434" s="9" t="s">
        <v>63</v>
      </c>
      <c r="E2434" s="11">
        <v>1.332328986E9</v>
      </c>
      <c r="F2434" s="12">
        <v>0.052</v>
      </c>
      <c r="G2434" s="12">
        <v>14.0</v>
      </c>
      <c r="H2434" s="10">
        <f t="shared" si="101"/>
        <v>0.18</v>
      </c>
    </row>
    <row r="2435">
      <c r="A2435" s="7" t="str">
        <f t="shared" si="1"/>
        <v>Togo-Africa2002</v>
      </c>
      <c r="B2435" s="8" t="s">
        <v>266</v>
      </c>
      <c r="C2435" s="5" t="s">
        <v>78</v>
      </c>
      <c r="D2435" s="9" t="s">
        <v>64</v>
      </c>
      <c r="E2435" s="11">
        <v>1.474630199E9</v>
      </c>
      <c r="F2435" s="12">
        <v>0.05</v>
      </c>
      <c r="G2435" s="12">
        <v>14.0</v>
      </c>
      <c r="H2435" s="10">
        <f t="shared" si="101"/>
        <v>0.18</v>
      </c>
    </row>
    <row r="2436">
      <c r="A2436" s="7" t="str">
        <f t="shared" si="1"/>
        <v>Togo-Africa2003</v>
      </c>
      <c r="B2436" s="8" t="s">
        <v>266</v>
      </c>
      <c r="C2436" s="5" t="s">
        <v>78</v>
      </c>
      <c r="D2436" s="9" t="s">
        <v>65</v>
      </c>
      <c r="E2436" s="11">
        <v>1.67369039E9</v>
      </c>
      <c r="F2436" s="12">
        <v>0.056</v>
      </c>
      <c r="G2436" s="12">
        <v>18.0</v>
      </c>
      <c r="H2436" s="10">
        <f t="shared" si="101"/>
        <v>0.18</v>
      </c>
    </row>
    <row r="2437">
      <c r="A2437" s="7" t="str">
        <f t="shared" si="1"/>
        <v>Togo-Africa2004</v>
      </c>
      <c r="B2437" s="8" t="s">
        <v>266</v>
      </c>
      <c r="C2437" s="5" t="s">
        <v>78</v>
      </c>
      <c r="D2437" s="9" t="s">
        <v>66</v>
      </c>
      <c r="E2437" s="11">
        <v>1.937074538E9</v>
      </c>
      <c r="F2437" s="12">
        <v>0.059</v>
      </c>
      <c r="G2437" s="12">
        <v>21.0</v>
      </c>
      <c r="H2437" s="10">
        <f t="shared" si="101"/>
        <v>0.18</v>
      </c>
    </row>
    <row r="2438">
      <c r="A2438" s="7" t="str">
        <f t="shared" si="1"/>
        <v>Togo-Africa2005</v>
      </c>
      <c r="B2438" s="8" t="s">
        <v>266</v>
      </c>
      <c r="C2438" s="5" t="s">
        <v>78</v>
      </c>
      <c r="D2438" s="9" t="s">
        <v>67</v>
      </c>
      <c r="E2438" s="11">
        <v>2.11515409E9</v>
      </c>
      <c r="F2438" s="12">
        <v>0.066</v>
      </c>
      <c r="G2438" s="12">
        <v>25.0</v>
      </c>
      <c r="H2438" s="10">
        <f t="shared" si="101"/>
        <v>0.18</v>
      </c>
    </row>
    <row r="2439">
      <c r="A2439" s="7" t="str">
        <f t="shared" si="1"/>
        <v>Togo-Africa2006</v>
      </c>
      <c r="B2439" s="8" t="s">
        <v>266</v>
      </c>
      <c r="C2439" s="5" t="s">
        <v>78</v>
      </c>
      <c r="D2439" s="9" t="s">
        <v>68</v>
      </c>
      <c r="E2439" s="11">
        <v>2.202809211E9</v>
      </c>
      <c r="F2439" s="12">
        <v>0.064</v>
      </c>
      <c r="G2439" s="12">
        <v>25.0</v>
      </c>
      <c r="H2439" s="10">
        <f t="shared" si="101"/>
        <v>0.181</v>
      </c>
    </row>
    <row r="2440">
      <c r="A2440" s="7" t="str">
        <f t="shared" si="1"/>
        <v>Togo-Africa2007</v>
      </c>
      <c r="B2440" s="8" t="s">
        <v>266</v>
      </c>
      <c r="C2440" s="5" t="s">
        <v>78</v>
      </c>
      <c r="D2440" s="9" t="s">
        <v>69</v>
      </c>
      <c r="E2440" s="11">
        <v>2.523462649E9</v>
      </c>
      <c r="F2440" s="12">
        <v>0.065</v>
      </c>
      <c r="G2440" s="12">
        <v>28.0</v>
      </c>
      <c r="H2440" s="10">
        <f t="shared" si="101"/>
        <v>0.149</v>
      </c>
    </row>
    <row r="2441">
      <c r="A2441" s="7" t="str">
        <f t="shared" si="1"/>
        <v>Togo-Africa2008</v>
      </c>
      <c r="B2441" s="8" t="s">
        <v>266</v>
      </c>
      <c r="C2441" s="5" t="s">
        <v>78</v>
      </c>
      <c r="D2441" s="9" t="s">
        <v>70</v>
      </c>
      <c r="E2441" s="11">
        <v>3.163416556E9</v>
      </c>
      <c r="F2441" s="12">
        <v>0.065</v>
      </c>
      <c r="G2441" s="12">
        <v>34.0</v>
      </c>
      <c r="H2441" s="10">
        <f t="shared" si="101"/>
        <v>0.15</v>
      </c>
    </row>
    <row r="2442">
      <c r="A2442" s="7" t="str">
        <f t="shared" si="1"/>
        <v>Togo-Africa2009</v>
      </c>
      <c r="B2442" s="8" t="s">
        <v>266</v>
      </c>
      <c r="C2442" s="5" t="s">
        <v>78</v>
      </c>
      <c r="D2442" s="9" t="s">
        <v>71</v>
      </c>
      <c r="E2442" s="11">
        <v>3.163000591E9</v>
      </c>
      <c r="F2442" s="12">
        <v>0.072</v>
      </c>
      <c r="G2442" s="12">
        <v>37.0</v>
      </c>
      <c r="H2442" s="10">
        <f t="shared" si="101"/>
        <v>0.157</v>
      </c>
    </row>
    <row r="2443">
      <c r="A2443" s="7" t="str">
        <f t="shared" si="1"/>
        <v>Togo-Africa2010</v>
      </c>
      <c r="B2443" s="8" t="s">
        <v>266</v>
      </c>
      <c r="C2443" s="5" t="s">
        <v>78</v>
      </c>
      <c r="D2443" s="9" t="s">
        <v>72</v>
      </c>
      <c r="E2443" s="11">
        <v>3.172945506E9</v>
      </c>
      <c r="F2443" s="12">
        <v>0.075</v>
      </c>
      <c r="G2443" s="12">
        <v>37.0</v>
      </c>
      <c r="H2443" s="10">
        <f t="shared" si="101"/>
        <v>0.151</v>
      </c>
    </row>
    <row r="2444">
      <c r="A2444" s="7" t="str">
        <f t="shared" si="1"/>
        <v>Togo-Africa2011</v>
      </c>
      <c r="B2444" s="8" t="s">
        <v>266</v>
      </c>
      <c r="C2444" s="5" t="s">
        <v>78</v>
      </c>
      <c r="D2444" s="9" t="s">
        <v>73</v>
      </c>
      <c r="E2444" s="11">
        <v>3.756023048E9</v>
      </c>
      <c r="F2444" s="12">
        <v>0.08</v>
      </c>
      <c r="G2444" s="12">
        <v>43.0</v>
      </c>
      <c r="H2444" s="10">
        <f t="shared" si="101"/>
        <v>0.15</v>
      </c>
    </row>
    <row r="2445">
      <c r="A2445" s="7" t="str">
        <f t="shared" si="1"/>
        <v>Togo-Africa2012</v>
      </c>
      <c r="B2445" s="8" t="s">
        <v>266</v>
      </c>
      <c r="C2445" s="5" t="s">
        <v>78</v>
      </c>
      <c r="D2445" s="9" t="s">
        <v>74</v>
      </c>
      <c r="E2445" s="11">
        <v>3.915754216E9</v>
      </c>
      <c r="F2445" s="12">
        <v>0.086</v>
      </c>
      <c r="G2445" s="12">
        <v>41.0</v>
      </c>
      <c r="H2445" s="10">
        <f t="shared" si="101"/>
        <v>0.221</v>
      </c>
    </row>
    <row r="2446">
      <c r="A2446" s="7" t="str">
        <f t="shared" si="1"/>
        <v>Tonga-Oceania2000</v>
      </c>
      <c r="B2446" s="8" t="s">
        <v>267</v>
      </c>
      <c r="C2446" s="5" t="s">
        <v>80</v>
      </c>
      <c r="D2446" s="9" t="s">
        <v>62</v>
      </c>
      <c r="E2446" s="11">
        <v>1.88623258E8</v>
      </c>
      <c r="F2446" s="12">
        <v>0.048</v>
      </c>
      <c r="G2446" s="12">
        <v>92.0</v>
      </c>
      <c r="H2446" s="12">
        <v>0.113</v>
      </c>
    </row>
    <row r="2447">
      <c r="A2447" s="7" t="str">
        <f t="shared" si="1"/>
        <v>Tonga-Oceania2001</v>
      </c>
      <c r="B2447" s="8" t="s">
        <v>267</v>
      </c>
      <c r="C2447" s="5" t="s">
        <v>80</v>
      </c>
      <c r="D2447" s="9" t="s">
        <v>63</v>
      </c>
      <c r="E2447" s="11">
        <v>1.6704288E8</v>
      </c>
      <c r="F2447" s="12">
        <v>0.057</v>
      </c>
      <c r="G2447" s="12">
        <v>96.0</v>
      </c>
      <c r="H2447" s="12">
        <v>0.113</v>
      </c>
    </row>
    <row r="2448">
      <c r="A2448" s="7" t="str">
        <f t="shared" si="1"/>
        <v>Tonga-Oceania2002</v>
      </c>
      <c r="B2448" s="8" t="s">
        <v>267</v>
      </c>
      <c r="C2448" s="5" t="s">
        <v>80</v>
      </c>
      <c r="D2448" s="9" t="s">
        <v>64</v>
      </c>
      <c r="E2448" s="11">
        <v>1.81801947E8</v>
      </c>
      <c r="F2448" s="12">
        <v>0.05</v>
      </c>
      <c r="G2448" s="12">
        <v>92.0</v>
      </c>
      <c r="H2448" s="12">
        <v>0.114</v>
      </c>
    </row>
    <row r="2449">
      <c r="A2449" s="7" t="str">
        <f t="shared" si="1"/>
        <v>Tonga-Oceania2003</v>
      </c>
      <c r="B2449" s="8" t="s">
        <v>267</v>
      </c>
      <c r="C2449" s="5" t="s">
        <v>80</v>
      </c>
      <c r="D2449" s="9" t="s">
        <v>65</v>
      </c>
      <c r="E2449" s="11">
        <v>2.08098552E8</v>
      </c>
      <c r="F2449" s="12">
        <v>0.051</v>
      </c>
      <c r="G2449" s="12">
        <v>106.0</v>
      </c>
      <c r="H2449" s="12">
        <v>0.113</v>
      </c>
    </row>
    <row r="2450">
      <c r="A2450" s="7" t="str">
        <f t="shared" si="1"/>
        <v>Tonga-Oceania2004</v>
      </c>
      <c r="B2450" s="8" t="s">
        <v>267</v>
      </c>
      <c r="C2450" s="5" t="s">
        <v>80</v>
      </c>
      <c r="D2450" s="9" t="s">
        <v>66</v>
      </c>
      <c r="E2450" s="11">
        <v>2.40794581E8</v>
      </c>
      <c r="F2450" s="12">
        <v>0.048</v>
      </c>
      <c r="G2450" s="12">
        <v>115.0</v>
      </c>
      <c r="H2450" s="12">
        <v>0.116</v>
      </c>
    </row>
    <row r="2451">
      <c r="A2451" s="7" t="str">
        <f t="shared" si="1"/>
        <v>Tonga-Oceania2005</v>
      </c>
      <c r="B2451" s="8" t="s">
        <v>267</v>
      </c>
      <c r="C2451" s="5" t="s">
        <v>80</v>
      </c>
      <c r="D2451" s="9" t="s">
        <v>67</v>
      </c>
      <c r="E2451" s="11">
        <v>2.64812954E8</v>
      </c>
      <c r="F2451" s="12">
        <v>0.064</v>
      </c>
      <c r="G2451" s="12">
        <v>167.0</v>
      </c>
      <c r="H2451" s="12">
        <v>0.114</v>
      </c>
    </row>
    <row r="2452">
      <c r="A2452" s="7" t="str">
        <f t="shared" si="1"/>
        <v>Tonga-Oceania2006</v>
      </c>
      <c r="B2452" s="8" t="s">
        <v>267</v>
      </c>
      <c r="C2452" s="5" t="s">
        <v>80</v>
      </c>
      <c r="D2452" s="9" t="s">
        <v>68</v>
      </c>
      <c r="E2452" s="11">
        <v>2.95998379E8</v>
      </c>
      <c r="F2452" s="12">
        <v>0.055</v>
      </c>
      <c r="G2452" s="12">
        <v>159.0</v>
      </c>
      <c r="H2452" s="12">
        <v>0.12</v>
      </c>
    </row>
    <row r="2453">
      <c r="A2453" s="7" t="str">
        <f t="shared" si="1"/>
        <v>Tonga-Oceania2007</v>
      </c>
      <c r="B2453" s="8" t="s">
        <v>267</v>
      </c>
      <c r="C2453" s="5" t="s">
        <v>80</v>
      </c>
      <c r="D2453" s="9" t="s">
        <v>69</v>
      </c>
      <c r="E2453" s="11">
        <v>3.01064027E8</v>
      </c>
      <c r="F2453" s="12">
        <v>0.069</v>
      </c>
      <c r="G2453" s="12">
        <v>205.0</v>
      </c>
      <c r="H2453" s="12">
        <v>0.122</v>
      </c>
    </row>
    <row r="2454">
      <c r="A2454" s="7" t="str">
        <f t="shared" si="1"/>
        <v>Tonga-Oceania2008</v>
      </c>
      <c r="B2454" s="8" t="s">
        <v>267</v>
      </c>
      <c r="C2454" s="5" t="s">
        <v>80</v>
      </c>
      <c r="D2454" s="9" t="s">
        <v>70</v>
      </c>
      <c r="E2454" s="11">
        <v>3.46850176E8</v>
      </c>
      <c r="F2454" s="12">
        <v>0.063</v>
      </c>
      <c r="G2454" s="12">
        <v>207.0</v>
      </c>
      <c r="H2454" s="12">
        <v>0.125</v>
      </c>
    </row>
    <row r="2455">
      <c r="A2455" s="7" t="str">
        <f t="shared" si="1"/>
        <v>Tonga-Oceania2009</v>
      </c>
      <c r="B2455" s="8" t="s">
        <v>267</v>
      </c>
      <c r="C2455" s="5" t="s">
        <v>80</v>
      </c>
      <c r="D2455" s="9" t="s">
        <v>71</v>
      </c>
      <c r="E2455" s="11">
        <v>3.18522296E8</v>
      </c>
      <c r="F2455" s="12">
        <v>0.046</v>
      </c>
      <c r="G2455" s="12">
        <v>145.0</v>
      </c>
      <c r="H2455" s="12">
        <v>0.125</v>
      </c>
    </row>
    <row r="2456">
      <c r="A2456" s="7" t="str">
        <f t="shared" si="1"/>
        <v>Tonga-Oceania2010</v>
      </c>
      <c r="B2456" s="8" t="s">
        <v>267</v>
      </c>
      <c r="C2456" s="5" t="s">
        <v>80</v>
      </c>
      <c r="D2456" s="9" t="s">
        <v>72</v>
      </c>
      <c r="E2456" s="11">
        <v>3.69212477E8</v>
      </c>
      <c r="F2456" s="12">
        <v>0.048</v>
      </c>
      <c r="G2456" s="12">
        <v>172.0</v>
      </c>
      <c r="H2456" s="12">
        <v>0.115</v>
      </c>
    </row>
    <row r="2457">
      <c r="A2457" s="7" t="str">
        <f t="shared" si="1"/>
        <v>Tonga-Oceania2011</v>
      </c>
      <c r="B2457" s="8" t="s">
        <v>267</v>
      </c>
      <c r="C2457" s="5" t="s">
        <v>80</v>
      </c>
      <c r="D2457" s="9" t="s">
        <v>73</v>
      </c>
      <c r="E2457" s="11">
        <v>4.23038017E8</v>
      </c>
      <c r="F2457" s="12">
        <v>0.05</v>
      </c>
      <c r="G2457" s="12">
        <v>219.0</v>
      </c>
      <c r="H2457" s="12">
        <v>0.114</v>
      </c>
    </row>
    <row r="2458">
      <c r="A2458" s="7" t="str">
        <f t="shared" si="1"/>
        <v>Tonga-Oceania2012</v>
      </c>
      <c r="B2458" s="8" t="s">
        <v>267</v>
      </c>
      <c r="C2458" s="5" t="s">
        <v>80</v>
      </c>
      <c r="D2458" s="9" t="s">
        <v>74</v>
      </c>
      <c r="E2458" s="11">
        <v>4.71575497E8</v>
      </c>
      <c r="F2458" s="12">
        <v>0.054</v>
      </c>
      <c r="G2458" s="12">
        <v>238.0</v>
      </c>
      <c r="H2458" s="12">
        <v>0.1</v>
      </c>
    </row>
    <row r="2459">
      <c r="A2459" s="7" t="str">
        <f t="shared" si="1"/>
        <v>Trinidad and Tobago-The Americas2000</v>
      </c>
      <c r="B2459" s="8" t="s">
        <v>268</v>
      </c>
      <c r="C2459" s="5" t="s">
        <v>84</v>
      </c>
      <c r="D2459" s="9" t="s">
        <v>62</v>
      </c>
      <c r="E2459" s="11">
        <v>8.154315708E9</v>
      </c>
      <c r="F2459" s="12">
        <v>0.04</v>
      </c>
      <c r="G2459" s="12">
        <v>260.0</v>
      </c>
      <c r="H2459" s="12">
        <v>0.165</v>
      </c>
    </row>
    <row r="2460">
      <c r="A2460" s="7" t="str">
        <f t="shared" si="1"/>
        <v>Trinidad and Tobago-The Americas2001</v>
      </c>
      <c r="B2460" s="8" t="s">
        <v>268</v>
      </c>
      <c r="C2460" s="5" t="s">
        <v>84</v>
      </c>
      <c r="D2460" s="9" t="s">
        <v>63</v>
      </c>
      <c r="E2460" s="11">
        <v>8.824873156E9</v>
      </c>
      <c r="F2460" s="12">
        <v>0.044</v>
      </c>
      <c r="G2460" s="12">
        <v>305.0</v>
      </c>
      <c r="H2460" s="12">
        <v>0.157</v>
      </c>
    </row>
    <row r="2461">
      <c r="A2461" s="7" t="str">
        <f t="shared" si="1"/>
        <v>Trinidad and Tobago-The Americas2002</v>
      </c>
      <c r="B2461" s="8" t="s">
        <v>268</v>
      </c>
      <c r="C2461" s="5" t="s">
        <v>84</v>
      </c>
      <c r="D2461" s="9" t="s">
        <v>64</v>
      </c>
      <c r="E2461" s="11">
        <v>9.008273516E9</v>
      </c>
      <c r="F2461" s="12">
        <v>0.05</v>
      </c>
      <c r="G2461" s="12">
        <v>352.0</v>
      </c>
      <c r="H2461" s="12">
        <v>0.125</v>
      </c>
    </row>
    <row r="2462">
      <c r="A2462" s="7" t="str">
        <f t="shared" si="1"/>
        <v>Trinidad and Tobago-The Americas2003</v>
      </c>
      <c r="B2462" s="8" t="s">
        <v>268</v>
      </c>
      <c r="C2462" s="5" t="s">
        <v>84</v>
      </c>
      <c r="D2462" s="9" t="s">
        <v>65</v>
      </c>
      <c r="E2462" s="11">
        <v>1.1235960523E10</v>
      </c>
      <c r="F2462" s="12">
        <v>0.051</v>
      </c>
      <c r="G2462" s="12">
        <v>449.0</v>
      </c>
      <c r="H2462" s="12">
        <v>0.112</v>
      </c>
    </row>
    <row r="2463">
      <c r="A2463" s="7" t="str">
        <f t="shared" si="1"/>
        <v>Trinidad and Tobago-The Americas2004</v>
      </c>
      <c r="B2463" s="8" t="s">
        <v>268</v>
      </c>
      <c r="C2463" s="5" t="s">
        <v>84</v>
      </c>
      <c r="D2463" s="9" t="s">
        <v>66</v>
      </c>
      <c r="E2463" s="11">
        <v>1.2884712296E10</v>
      </c>
      <c r="F2463" s="12">
        <v>0.052</v>
      </c>
      <c r="G2463" s="12">
        <v>522.0</v>
      </c>
      <c r="H2463" s="12">
        <v>0.093</v>
      </c>
    </row>
    <row r="2464">
      <c r="A2464" s="7" t="str">
        <f t="shared" si="1"/>
        <v>Trinidad and Tobago-The Americas2005</v>
      </c>
      <c r="B2464" s="8" t="s">
        <v>268</v>
      </c>
      <c r="C2464" s="5" t="s">
        <v>84</v>
      </c>
      <c r="D2464" s="9" t="s">
        <v>67</v>
      </c>
      <c r="E2464" s="11">
        <v>1.6088526686E10</v>
      </c>
      <c r="F2464" s="12">
        <v>0.053</v>
      </c>
      <c r="G2464" s="12">
        <v>648.0</v>
      </c>
      <c r="H2464" s="12">
        <v>0.091</v>
      </c>
    </row>
    <row r="2465">
      <c r="A2465" s="7" t="str">
        <f t="shared" si="1"/>
        <v>Trinidad and Tobago-The Americas2006</v>
      </c>
      <c r="B2465" s="8" t="s">
        <v>268</v>
      </c>
      <c r="C2465" s="5" t="s">
        <v>84</v>
      </c>
      <c r="D2465" s="9" t="s">
        <v>68</v>
      </c>
      <c r="E2465" s="11">
        <v>1.8460905284E10</v>
      </c>
      <c r="F2465" s="12">
        <v>0.044</v>
      </c>
      <c r="G2465" s="12">
        <v>625.0</v>
      </c>
      <c r="H2465" s="12">
        <v>0.109</v>
      </c>
    </row>
    <row r="2466">
      <c r="A2466" s="7" t="str">
        <f t="shared" si="1"/>
        <v>Trinidad and Tobago-The Americas2007</v>
      </c>
      <c r="B2466" s="8" t="s">
        <v>268</v>
      </c>
      <c r="C2466" s="5" t="s">
        <v>84</v>
      </c>
      <c r="D2466" s="9" t="s">
        <v>69</v>
      </c>
      <c r="E2466" s="11">
        <v>2.1830397705E10</v>
      </c>
      <c r="F2466" s="12">
        <v>0.048</v>
      </c>
      <c r="G2466" s="12">
        <v>790.0</v>
      </c>
      <c r="H2466" s="12">
        <v>0.118</v>
      </c>
    </row>
    <row r="2467">
      <c r="A2467" s="7" t="str">
        <f t="shared" si="1"/>
        <v>Trinidad and Tobago-The Americas2008</v>
      </c>
      <c r="B2467" s="8" t="s">
        <v>268</v>
      </c>
      <c r="C2467" s="5" t="s">
        <v>84</v>
      </c>
      <c r="D2467" s="9" t="s">
        <v>70</v>
      </c>
      <c r="E2467" s="11">
        <v>2.8165793618E10</v>
      </c>
      <c r="F2467" s="12">
        <v>0.044</v>
      </c>
      <c r="G2467" s="12">
        <v>924.0</v>
      </c>
      <c r="H2467" s="12">
        <v>0.124</v>
      </c>
    </row>
    <row r="2468">
      <c r="A2468" s="7" t="str">
        <f t="shared" si="1"/>
        <v>Trinidad and Tobago-The Americas2009</v>
      </c>
      <c r="B2468" s="8" t="s">
        <v>268</v>
      </c>
      <c r="C2468" s="5" t="s">
        <v>84</v>
      </c>
      <c r="D2468" s="9" t="s">
        <v>71</v>
      </c>
      <c r="E2468" s="11">
        <v>1.9332270662E10</v>
      </c>
      <c r="F2468" s="12">
        <v>0.061</v>
      </c>
      <c r="G2468" s="12">
        <v>887.0</v>
      </c>
      <c r="H2468" s="12">
        <v>0.119</v>
      </c>
    </row>
    <row r="2469">
      <c r="A2469" s="7" t="str">
        <f t="shared" si="1"/>
        <v>Trinidad and Tobago-The Americas2010</v>
      </c>
      <c r="B2469" s="8" t="s">
        <v>268</v>
      </c>
      <c r="C2469" s="5" t="s">
        <v>84</v>
      </c>
      <c r="D2469" s="9" t="s">
        <v>72</v>
      </c>
      <c r="E2469" s="11">
        <v>2.0758191858E10</v>
      </c>
      <c r="F2469" s="12">
        <v>0.052</v>
      </c>
      <c r="G2469" s="12">
        <v>805.0</v>
      </c>
      <c r="H2469" s="12">
        <v>0.093</v>
      </c>
    </row>
    <row r="2470">
      <c r="A2470" s="7" t="str">
        <f t="shared" si="1"/>
        <v>Trinidad and Tobago-The Americas2011</v>
      </c>
      <c r="B2470" s="8" t="s">
        <v>268</v>
      </c>
      <c r="C2470" s="5" t="s">
        <v>84</v>
      </c>
      <c r="D2470" s="9" t="s">
        <v>73</v>
      </c>
      <c r="E2470" s="11">
        <v>2.3676348287E10</v>
      </c>
      <c r="F2470" s="12">
        <v>0.053</v>
      </c>
      <c r="G2470" s="12">
        <v>935.0</v>
      </c>
      <c r="H2470" s="12">
        <v>0.08</v>
      </c>
    </row>
    <row r="2471">
      <c r="A2471" s="7" t="str">
        <f t="shared" si="1"/>
        <v>Trinidad and Tobago-The Americas2012</v>
      </c>
      <c r="B2471" s="8" t="s">
        <v>268</v>
      </c>
      <c r="C2471" s="5" t="s">
        <v>84</v>
      </c>
      <c r="D2471" s="9" t="s">
        <v>74</v>
      </c>
      <c r="E2471" s="11">
        <v>2.343634252E10</v>
      </c>
      <c r="F2471" s="12">
        <v>0.054</v>
      </c>
      <c r="G2471" s="12">
        <v>972.0</v>
      </c>
      <c r="H2471" s="12">
        <v>0.077</v>
      </c>
    </row>
    <row r="2472">
      <c r="A2472" s="7" t="str">
        <f t="shared" si="1"/>
        <v>Tunisia-Africa2000</v>
      </c>
      <c r="B2472" s="8" t="s">
        <v>269</v>
      </c>
      <c r="C2472" s="5" t="s">
        <v>78</v>
      </c>
      <c r="D2472" s="9" t="s">
        <v>62</v>
      </c>
      <c r="E2472" s="11">
        <v>2.1473188882E10</v>
      </c>
      <c r="F2472" s="12">
        <v>0.054</v>
      </c>
      <c r="G2472" s="12">
        <v>123.0</v>
      </c>
      <c r="H2472" s="10">
        <f t="shared" ref="H2472:H2523" si="102">if(AND(C2=C3,D2=D2+1,ISBLANK(H3)),H2,H3)</f>
        <v>0.18</v>
      </c>
    </row>
    <row r="2473">
      <c r="A2473" s="7" t="str">
        <f t="shared" si="1"/>
        <v>Tunisia-Africa2001</v>
      </c>
      <c r="B2473" s="8" t="s">
        <v>269</v>
      </c>
      <c r="C2473" s="5" t="s">
        <v>78</v>
      </c>
      <c r="D2473" s="9" t="s">
        <v>63</v>
      </c>
      <c r="E2473" s="11">
        <v>2.2066101341E10</v>
      </c>
      <c r="F2473" s="12">
        <v>0.053</v>
      </c>
      <c r="G2473" s="12">
        <v>122.0</v>
      </c>
      <c r="H2473" s="10">
        <f t="shared" si="102"/>
        <v>0.18</v>
      </c>
    </row>
    <row r="2474">
      <c r="A2474" s="7" t="str">
        <f t="shared" si="1"/>
        <v>Tunisia-Africa2002</v>
      </c>
      <c r="B2474" s="8" t="s">
        <v>269</v>
      </c>
      <c r="C2474" s="5" t="s">
        <v>78</v>
      </c>
      <c r="D2474" s="9" t="s">
        <v>64</v>
      </c>
      <c r="E2474" s="11">
        <v>2.3141757278E10</v>
      </c>
      <c r="F2474" s="12">
        <v>0.053</v>
      </c>
      <c r="G2474" s="12">
        <v>128.0</v>
      </c>
      <c r="H2474" s="10">
        <f t="shared" si="102"/>
        <v>0.18</v>
      </c>
    </row>
    <row r="2475">
      <c r="A2475" s="7" t="str">
        <f t="shared" si="1"/>
        <v>Tunisia-Africa2003</v>
      </c>
      <c r="B2475" s="8" t="s">
        <v>269</v>
      </c>
      <c r="C2475" s="5" t="s">
        <v>78</v>
      </c>
      <c r="D2475" s="9" t="s">
        <v>65</v>
      </c>
      <c r="E2475" s="11">
        <v>2.7453084983E10</v>
      </c>
      <c r="F2475" s="12">
        <v>0.054</v>
      </c>
      <c r="G2475" s="12">
        <v>151.0</v>
      </c>
      <c r="H2475" s="10">
        <f t="shared" si="102"/>
        <v>0.18</v>
      </c>
    </row>
    <row r="2476">
      <c r="A2476" s="7" t="str">
        <f t="shared" si="1"/>
        <v>Tunisia-Africa2004</v>
      </c>
      <c r="B2476" s="8" t="s">
        <v>269</v>
      </c>
      <c r="C2476" s="5" t="s">
        <v>78</v>
      </c>
      <c r="D2476" s="9" t="s">
        <v>66</v>
      </c>
      <c r="E2476" s="11">
        <v>3.1183139301E10</v>
      </c>
      <c r="F2476" s="12">
        <v>0.056</v>
      </c>
      <c r="G2476" s="12">
        <v>179.0</v>
      </c>
      <c r="H2476" s="10">
        <f t="shared" si="102"/>
        <v>0.18</v>
      </c>
    </row>
    <row r="2477">
      <c r="A2477" s="7" t="str">
        <f t="shared" si="1"/>
        <v>Tunisia-Africa2005</v>
      </c>
      <c r="B2477" s="8" t="s">
        <v>269</v>
      </c>
      <c r="C2477" s="5" t="s">
        <v>78</v>
      </c>
      <c r="D2477" s="9" t="s">
        <v>67</v>
      </c>
      <c r="E2477" s="11">
        <v>3.2282960678E10</v>
      </c>
      <c r="F2477" s="12">
        <v>0.056</v>
      </c>
      <c r="G2477" s="12">
        <v>181.0</v>
      </c>
      <c r="H2477" s="10">
        <f t="shared" si="102"/>
        <v>0.18</v>
      </c>
    </row>
    <row r="2478">
      <c r="A2478" s="7" t="str">
        <f t="shared" si="1"/>
        <v>Tunisia-Africa2006</v>
      </c>
      <c r="B2478" s="8" t="s">
        <v>269</v>
      </c>
      <c r="C2478" s="5" t="s">
        <v>78</v>
      </c>
      <c r="D2478" s="9" t="s">
        <v>68</v>
      </c>
      <c r="E2478" s="11">
        <v>3.4378437265E10</v>
      </c>
      <c r="F2478" s="12">
        <v>0.056</v>
      </c>
      <c r="G2478" s="12">
        <v>194.0</v>
      </c>
      <c r="H2478" s="10">
        <f t="shared" si="102"/>
        <v>0.181</v>
      </c>
    </row>
    <row r="2479">
      <c r="A2479" s="7" t="str">
        <f t="shared" si="1"/>
        <v>Tunisia-Africa2007</v>
      </c>
      <c r="B2479" s="8" t="s">
        <v>269</v>
      </c>
      <c r="C2479" s="5" t="s">
        <v>78</v>
      </c>
      <c r="D2479" s="9" t="s">
        <v>69</v>
      </c>
      <c r="E2479" s="11">
        <v>3.8920218579E10</v>
      </c>
      <c r="F2479" s="12">
        <v>0.056</v>
      </c>
      <c r="G2479" s="12">
        <v>217.0</v>
      </c>
      <c r="H2479" s="10">
        <f t="shared" si="102"/>
        <v>0.149</v>
      </c>
    </row>
    <row r="2480">
      <c r="A2480" s="7" t="str">
        <f t="shared" si="1"/>
        <v>Tunisia-Africa2008</v>
      </c>
      <c r="B2480" s="8" t="s">
        <v>269</v>
      </c>
      <c r="C2480" s="5" t="s">
        <v>78</v>
      </c>
      <c r="D2480" s="9" t="s">
        <v>70</v>
      </c>
      <c r="E2480" s="11">
        <v>4.4856586316E10</v>
      </c>
      <c r="F2480" s="12">
        <v>0.056</v>
      </c>
      <c r="G2480" s="12">
        <v>246.0</v>
      </c>
      <c r="H2480" s="10">
        <f t="shared" si="102"/>
        <v>0.15</v>
      </c>
    </row>
    <row r="2481">
      <c r="A2481" s="7" t="str">
        <f t="shared" si="1"/>
        <v>Tunisia-Africa2009</v>
      </c>
      <c r="B2481" s="8" t="s">
        <v>269</v>
      </c>
      <c r="C2481" s="5" t="s">
        <v>78</v>
      </c>
      <c r="D2481" s="9" t="s">
        <v>71</v>
      </c>
      <c r="E2481" s="11">
        <v>4.345493594E10</v>
      </c>
      <c r="F2481" s="12">
        <v>0.062</v>
      </c>
      <c r="G2481" s="12">
        <v>259.0</v>
      </c>
      <c r="H2481" s="10">
        <f t="shared" si="102"/>
        <v>0.157</v>
      </c>
    </row>
    <row r="2482">
      <c r="A2482" s="7" t="str">
        <f t="shared" si="1"/>
        <v>Tunisia-Africa2010</v>
      </c>
      <c r="B2482" s="8" t="s">
        <v>269</v>
      </c>
      <c r="C2482" s="5" t="s">
        <v>78</v>
      </c>
      <c r="D2482" s="9" t="s">
        <v>72</v>
      </c>
      <c r="E2482" s="11">
        <v>4.4054072936E10</v>
      </c>
      <c r="F2482" s="12">
        <v>0.067</v>
      </c>
      <c r="G2482" s="12">
        <v>282.0</v>
      </c>
      <c r="H2482" s="10">
        <f t="shared" si="102"/>
        <v>0.151</v>
      </c>
    </row>
    <row r="2483">
      <c r="A2483" s="7" t="str">
        <f t="shared" si="1"/>
        <v>Tunisia-Africa2011</v>
      </c>
      <c r="B2483" s="8" t="s">
        <v>269</v>
      </c>
      <c r="C2483" s="5" t="s">
        <v>78</v>
      </c>
      <c r="D2483" s="9" t="s">
        <v>73</v>
      </c>
      <c r="E2483" s="11">
        <v>4.5951129422E10</v>
      </c>
      <c r="F2483" s="12">
        <v>0.07</v>
      </c>
      <c r="G2483" s="12">
        <v>304.0</v>
      </c>
      <c r="H2483" s="10">
        <f t="shared" si="102"/>
        <v>0.15</v>
      </c>
    </row>
    <row r="2484">
      <c r="A2484" s="7" t="str">
        <f t="shared" si="1"/>
        <v>Tunisia-Africa2012</v>
      </c>
      <c r="B2484" s="8" t="s">
        <v>269</v>
      </c>
      <c r="C2484" s="5" t="s">
        <v>78</v>
      </c>
      <c r="D2484" s="9" t="s">
        <v>74</v>
      </c>
      <c r="E2484" s="11">
        <v>4.5238491581E10</v>
      </c>
      <c r="F2484" s="12">
        <v>0.07</v>
      </c>
      <c r="G2484" s="12">
        <v>297.0</v>
      </c>
      <c r="H2484" s="10">
        <f t="shared" si="102"/>
        <v>0.221</v>
      </c>
    </row>
    <row r="2485">
      <c r="A2485" s="7" t="str">
        <f t="shared" si="1"/>
        <v>Turkey-Europe2000</v>
      </c>
      <c r="B2485" s="8" t="s">
        <v>270</v>
      </c>
      <c r="C2485" s="5" t="s">
        <v>76</v>
      </c>
      <c r="D2485" s="9" t="s">
        <v>62</v>
      </c>
      <c r="E2485" s="11">
        <v>2.67E11</v>
      </c>
      <c r="F2485" s="12">
        <v>0.049</v>
      </c>
      <c r="G2485" s="12">
        <v>196.0</v>
      </c>
      <c r="H2485" s="10">
        <f t="shared" si="102"/>
        <v>0.197</v>
      </c>
    </row>
    <row r="2486">
      <c r="A2486" s="7" t="str">
        <f t="shared" si="1"/>
        <v>Turkey-Europe2001</v>
      </c>
      <c r="B2486" s="8" t="s">
        <v>270</v>
      </c>
      <c r="C2486" s="5" t="s">
        <v>76</v>
      </c>
      <c r="D2486" s="9" t="s">
        <v>63</v>
      </c>
      <c r="E2486" s="11">
        <v>1.96E11</v>
      </c>
      <c r="F2486" s="12">
        <v>0.052</v>
      </c>
      <c r="G2486" s="12">
        <v>148.0</v>
      </c>
      <c r="H2486" s="10">
        <f t="shared" si="102"/>
        <v>0.153</v>
      </c>
    </row>
    <row r="2487">
      <c r="A2487" s="7" t="str">
        <f t="shared" si="1"/>
        <v>Turkey-Europe2002</v>
      </c>
      <c r="B2487" s="8" t="s">
        <v>270</v>
      </c>
      <c r="C2487" s="5" t="s">
        <v>76</v>
      </c>
      <c r="D2487" s="9" t="s">
        <v>64</v>
      </c>
      <c r="E2487" s="11">
        <v>2.33E11</v>
      </c>
      <c r="F2487" s="12">
        <v>0.054</v>
      </c>
      <c r="G2487" s="12">
        <v>180.0</v>
      </c>
      <c r="H2487" s="10">
        <f t="shared" si="102"/>
        <v>0.143</v>
      </c>
    </row>
    <row r="2488">
      <c r="A2488" s="7" t="str">
        <f t="shared" si="1"/>
        <v>Turkey-Europe2003</v>
      </c>
      <c r="B2488" s="8" t="s">
        <v>270</v>
      </c>
      <c r="C2488" s="5" t="s">
        <v>76</v>
      </c>
      <c r="D2488" s="9" t="s">
        <v>65</v>
      </c>
      <c r="E2488" s="11">
        <v>3.03E11</v>
      </c>
      <c r="F2488" s="12">
        <v>0.053</v>
      </c>
      <c r="G2488" s="12">
        <v>232.0</v>
      </c>
      <c r="H2488" s="10">
        <f t="shared" si="102"/>
        <v>0.118</v>
      </c>
    </row>
    <row r="2489">
      <c r="A2489" s="7" t="str">
        <f t="shared" si="1"/>
        <v>Turkey-Europe2004</v>
      </c>
      <c r="B2489" s="8" t="s">
        <v>270</v>
      </c>
      <c r="C2489" s="5" t="s">
        <v>76</v>
      </c>
      <c r="D2489" s="9" t="s">
        <v>66</v>
      </c>
      <c r="E2489" s="11">
        <v>3.92E11</v>
      </c>
      <c r="F2489" s="12">
        <v>0.054</v>
      </c>
      <c r="G2489" s="12">
        <v>297.0</v>
      </c>
      <c r="H2489" s="10">
        <f t="shared" si="102"/>
        <v>0.131</v>
      </c>
    </row>
    <row r="2490">
      <c r="A2490" s="7" t="str">
        <f t="shared" si="1"/>
        <v>Turkey-Europe2005</v>
      </c>
      <c r="B2490" s="8" t="s">
        <v>270</v>
      </c>
      <c r="C2490" s="5" t="s">
        <v>76</v>
      </c>
      <c r="D2490" s="9" t="s">
        <v>67</v>
      </c>
      <c r="E2490" s="11">
        <v>4.83E11</v>
      </c>
      <c r="F2490" s="12">
        <v>0.054</v>
      </c>
      <c r="G2490" s="12">
        <v>366.0</v>
      </c>
      <c r="H2490" s="10">
        <f t="shared" si="102"/>
        <v>0.129</v>
      </c>
    </row>
    <row r="2491">
      <c r="A2491" s="7" t="str">
        <f t="shared" si="1"/>
        <v>Turkey-Europe2006</v>
      </c>
      <c r="B2491" s="8" t="s">
        <v>270</v>
      </c>
      <c r="C2491" s="5" t="s">
        <v>76</v>
      </c>
      <c r="D2491" s="9" t="s">
        <v>68</v>
      </c>
      <c r="E2491" s="11">
        <v>5.31E11</v>
      </c>
      <c r="F2491" s="12">
        <v>0.058</v>
      </c>
      <c r="G2491" s="12">
        <v>422.0</v>
      </c>
      <c r="H2491" s="10">
        <f t="shared" si="102"/>
        <v>0.141</v>
      </c>
    </row>
    <row r="2492">
      <c r="A2492" s="7" t="str">
        <f t="shared" si="1"/>
        <v>Turkey-Europe2007</v>
      </c>
      <c r="B2492" s="8" t="s">
        <v>270</v>
      </c>
      <c r="C2492" s="5" t="s">
        <v>76</v>
      </c>
      <c r="D2492" s="9" t="s">
        <v>69</v>
      </c>
      <c r="E2492" s="11">
        <v>6.47E11</v>
      </c>
      <c r="F2492" s="12">
        <v>0.06</v>
      </c>
      <c r="G2492" s="12">
        <v>558.0</v>
      </c>
      <c r="H2492" s="10">
        <f t="shared" si="102"/>
        <v>0.13</v>
      </c>
    </row>
    <row r="2493">
      <c r="A2493" s="7" t="str">
        <f t="shared" si="1"/>
        <v>Turkey-Europe2008</v>
      </c>
      <c r="B2493" s="8" t="s">
        <v>270</v>
      </c>
      <c r="C2493" s="5" t="s">
        <v>76</v>
      </c>
      <c r="D2493" s="9" t="s">
        <v>70</v>
      </c>
      <c r="E2493" s="11">
        <v>7.3E11</v>
      </c>
      <c r="F2493" s="12">
        <v>0.061</v>
      </c>
      <c r="G2493" s="12">
        <v>628.0</v>
      </c>
      <c r="H2493" s="10">
        <f t="shared" si="102"/>
        <v>0.127</v>
      </c>
    </row>
    <row r="2494">
      <c r="A2494" s="7" t="str">
        <f t="shared" si="1"/>
        <v>Turkey-Europe2009</v>
      </c>
      <c r="B2494" s="8" t="s">
        <v>270</v>
      </c>
      <c r="C2494" s="5" t="s">
        <v>76</v>
      </c>
      <c r="D2494" s="9" t="s">
        <v>71</v>
      </c>
      <c r="E2494" s="11">
        <v>6.15E11</v>
      </c>
      <c r="F2494" s="12">
        <v>0.067</v>
      </c>
      <c r="G2494" s="12">
        <v>580.0</v>
      </c>
      <c r="H2494" s="10">
        <f t="shared" si="102"/>
        <v>0.128</v>
      </c>
    </row>
    <row r="2495">
      <c r="A2495" s="7" t="str">
        <f t="shared" si="1"/>
        <v>Turkey-Europe2010</v>
      </c>
      <c r="B2495" s="8" t="s">
        <v>270</v>
      </c>
      <c r="C2495" s="5" t="s">
        <v>76</v>
      </c>
      <c r="D2495" s="9" t="s">
        <v>72</v>
      </c>
      <c r="E2495" s="11">
        <v>7.31E11</v>
      </c>
      <c r="F2495" s="12">
        <v>0.068</v>
      </c>
      <c r="G2495" s="12">
        <v>680.0</v>
      </c>
      <c r="H2495" s="10">
        <f t="shared" si="102"/>
        <v>0.124</v>
      </c>
    </row>
    <row r="2496">
      <c r="A2496" s="7" t="str">
        <f t="shared" si="1"/>
        <v>Turkey-Europe2011</v>
      </c>
      <c r="B2496" s="8" t="s">
        <v>270</v>
      </c>
      <c r="C2496" s="5" t="s">
        <v>76</v>
      </c>
      <c r="D2496" s="9" t="s">
        <v>73</v>
      </c>
      <c r="E2496" s="11">
        <v>7.75E11</v>
      </c>
      <c r="F2496" s="12">
        <v>0.061</v>
      </c>
      <c r="G2496" s="12">
        <v>644.0</v>
      </c>
      <c r="H2496" s="10">
        <f t="shared" si="102"/>
        <v>0.109</v>
      </c>
    </row>
    <row r="2497">
      <c r="A2497" s="7" t="str">
        <f t="shared" si="1"/>
        <v>Turkey-Europe2012</v>
      </c>
      <c r="B2497" s="8" t="s">
        <v>270</v>
      </c>
      <c r="C2497" s="5" t="s">
        <v>76</v>
      </c>
      <c r="D2497" s="9" t="s">
        <v>74</v>
      </c>
      <c r="E2497" s="11">
        <v>7.89E11</v>
      </c>
      <c r="F2497" s="12">
        <v>0.063</v>
      </c>
      <c r="G2497" s="12">
        <v>665.0</v>
      </c>
      <c r="H2497" s="10">
        <f t="shared" si="102"/>
        <v>0.1</v>
      </c>
    </row>
    <row r="2498">
      <c r="A2498" s="7" t="str">
        <f t="shared" si="1"/>
        <v>Turkmenistan-Asia2000</v>
      </c>
      <c r="B2498" s="8" t="s">
        <v>271</v>
      </c>
      <c r="C2498" s="5" t="s">
        <v>61</v>
      </c>
      <c r="D2498" s="9" t="s">
        <v>62</v>
      </c>
      <c r="E2498" s="11">
        <v>2.904662605E9</v>
      </c>
      <c r="F2498" s="12">
        <v>0.039</v>
      </c>
      <c r="G2498" s="12">
        <v>44.0</v>
      </c>
      <c r="H2498" s="10">
        <f t="shared" si="102"/>
        <v>0.095</v>
      </c>
    </row>
    <row r="2499">
      <c r="A2499" s="7" t="str">
        <f t="shared" si="1"/>
        <v>Turkmenistan-Asia2001</v>
      </c>
      <c r="B2499" s="8" t="s">
        <v>271</v>
      </c>
      <c r="C2499" s="5" t="s">
        <v>61</v>
      </c>
      <c r="D2499" s="9" t="s">
        <v>63</v>
      </c>
      <c r="E2499" s="11">
        <v>3.534771969E9</v>
      </c>
      <c r="F2499" s="12">
        <v>0.038</v>
      </c>
      <c r="G2499" s="12">
        <v>58.0</v>
      </c>
      <c r="H2499" s="10">
        <f t="shared" si="102"/>
        <v>0.086</v>
      </c>
    </row>
    <row r="2500">
      <c r="A2500" s="7" t="str">
        <f t="shared" si="1"/>
        <v>Turkmenistan-Asia2002</v>
      </c>
      <c r="B2500" s="8" t="s">
        <v>271</v>
      </c>
      <c r="C2500" s="5" t="s">
        <v>61</v>
      </c>
      <c r="D2500" s="9" t="s">
        <v>64</v>
      </c>
      <c r="E2500" s="11">
        <v>4.462028989E9</v>
      </c>
      <c r="F2500" s="12">
        <v>0.033</v>
      </c>
      <c r="G2500" s="12">
        <v>63.0</v>
      </c>
      <c r="H2500" s="10">
        <f t="shared" si="102"/>
        <v>0.081</v>
      </c>
    </row>
    <row r="2501">
      <c r="A2501" s="7" t="str">
        <f t="shared" si="1"/>
        <v>Turkmenistan-Asia2003</v>
      </c>
      <c r="B2501" s="8" t="s">
        <v>271</v>
      </c>
      <c r="C2501" s="5" t="s">
        <v>61</v>
      </c>
      <c r="D2501" s="9" t="s">
        <v>65</v>
      </c>
      <c r="E2501" s="11">
        <v>5.977440583E9</v>
      </c>
      <c r="F2501" s="12">
        <v>0.038</v>
      </c>
      <c r="G2501" s="12">
        <v>95.0</v>
      </c>
      <c r="H2501" s="10">
        <f t="shared" si="102"/>
        <v>0.08</v>
      </c>
    </row>
    <row r="2502">
      <c r="A2502" s="7" t="str">
        <f t="shared" si="1"/>
        <v>Turkmenistan-Asia2004</v>
      </c>
      <c r="B2502" s="8" t="s">
        <v>271</v>
      </c>
      <c r="C2502" s="5" t="s">
        <v>61</v>
      </c>
      <c r="D2502" s="9" t="s">
        <v>66</v>
      </c>
      <c r="E2502" s="11">
        <v>6.838351088E9</v>
      </c>
      <c r="F2502" s="12">
        <v>0.037</v>
      </c>
      <c r="G2502" s="12">
        <v>111.0</v>
      </c>
      <c r="H2502" s="10">
        <f t="shared" si="102"/>
        <v>0.08</v>
      </c>
    </row>
    <row r="2503">
      <c r="A2503" s="7" t="str">
        <f t="shared" si="1"/>
        <v>Turkmenistan-Asia2005</v>
      </c>
      <c r="B2503" s="8" t="s">
        <v>271</v>
      </c>
      <c r="C2503" s="5" t="s">
        <v>61</v>
      </c>
      <c r="D2503" s="9" t="s">
        <v>67</v>
      </c>
      <c r="E2503" s="11">
        <v>8.104355717E9</v>
      </c>
      <c r="F2503" s="12">
        <v>0.03</v>
      </c>
      <c r="G2503" s="12">
        <v>107.0</v>
      </c>
      <c r="H2503" s="10">
        <f t="shared" si="102"/>
        <v>0.08</v>
      </c>
    </row>
    <row r="2504">
      <c r="A2504" s="7" t="str">
        <f t="shared" si="1"/>
        <v>Turkmenistan-Asia2006</v>
      </c>
      <c r="B2504" s="8" t="s">
        <v>271</v>
      </c>
      <c r="C2504" s="5" t="s">
        <v>61</v>
      </c>
      <c r="D2504" s="9" t="s">
        <v>68</v>
      </c>
      <c r="E2504" s="11">
        <v>1.0277598152E10</v>
      </c>
      <c r="F2504" s="12">
        <v>0.022</v>
      </c>
      <c r="G2504" s="12">
        <v>98.0</v>
      </c>
      <c r="H2504" s="10">
        <f t="shared" si="102"/>
        <v>0.08</v>
      </c>
    </row>
    <row r="2505">
      <c r="A2505" s="7" t="str">
        <f t="shared" si="1"/>
        <v>Turkmenistan-Asia2007</v>
      </c>
      <c r="B2505" s="8" t="s">
        <v>271</v>
      </c>
      <c r="C2505" s="5" t="s">
        <v>61</v>
      </c>
      <c r="D2505" s="9" t="s">
        <v>69</v>
      </c>
      <c r="E2505" s="11">
        <v>1.2664165103E10</v>
      </c>
      <c r="F2505" s="12">
        <v>0.021</v>
      </c>
      <c r="G2505" s="12">
        <v>113.0</v>
      </c>
      <c r="H2505" s="10">
        <f t="shared" si="102"/>
        <v>0.08</v>
      </c>
    </row>
    <row r="2506">
      <c r="A2506" s="7" t="str">
        <f t="shared" si="1"/>
        <v>Turkmenistan-Asia2008</v>
      </c>
      <c r="B2506" s="8" t="s">
        <v>271</v>
      </c>
      <c r="C2506" s="5" t="s">
        <v>61</v>
      </c>
      <c r="D2506" s="9" t="s">
        <v>70</v>
      </c>
      <c r="E2506" s="11">
        <v>1.9271523179E10</v>
      </c>
      <c r="F2506" s="12">
        <v>0.019</v>
      </c>
      <c r="G2506" s="12">
        <v>81.0</v>
      </c>
      <c r="H2506" s="10">
        <f t="shared" si="102"/>
        <v>0.08</v>
      </c>
    </row>
    <row r="2507">
      <c r="A2507" s="7" t="str">
        <f t="shared" si="1"/>
        <v>Turkmenistan-Asia2009</v>
      </c>
      <c r="B2507" s="8" t="s">
        <v>271</v>
      </c>
      <c r="C2507" s="5" t="s">
        <v>61</v>
      </c>
      <c r="D2507" s="9" t="s">
        <v>71</v>
      </c>
      <c r="E2507" s="11">
        <v>2.0214385965E10</v>
      </c>
      <c r="F2507" s="12">
        <v>0.021</v>
      </c>
      <c r="G2507" s="12">
        <v>86.0</v>
      </c>
      <c r="H2507" s="10">
        <f t="shared" si="102"/>
        <v>0.08</v>
      </c>
    </row>
    <row r="2508">
      <c r="A2508" s="7" t="str">
        <f t="shared" si="1"/>
        <v>Turkmenistan-Asia2010</v>
      </c>
      <c r="B2508" s="8" t="s">
        <v>271</v>
      </c>
      <c r="C2508" s="5" t="s">
        <v>61</v>
      </c>
      <c r="D2508" s="9" t="s">
        <v>72</v>
      </c>
      <c r="E2508" s="11">
        <v>2.2148070175E10</v>
      </c>
      <c r="F2508" s="12">
        <v>0.021</v>
      </c>
      <c r="G2508" s="12">
        <v>95.0</v>
      </c>
      <c r="H2508" s="10">
        <f t="shared" si="102"/>
        <v>0.08</v>
      </c>
    </row>
    <row r="2509">
      <c r="A2509" s="7" t="str">
        <f t="shared" si="1"/>
        <v>Turkmenistan-Asia2011</v>
      </c>
      <c r="B2509" s="8" t="s">
        <v>271</v>
      </c>
      <c r="C2509" s="5" t="s">
        <v>61</v>
      </c>
      <c r="D2509" s="9" t="s">
        <v>73</v>
      </c>
      <c r="E2509" s="11">
        <v>2.9233333333E10</v>
      </c>
      <c r="F2509" s="12">
        <v>0.021</v>
      </c>
      <c r="G2509" s="12">
        <v>114.0</v>
      </c>
      <c r="H2509" s="10">
        <f t="shared" si="102"/>
        <v>0.08</v>
      </c>
    </row>
    <row r="2510">
      <c r="A2510" s="7" t="str">
        <f t="shared" si="1"/>
        <v>Turkmenistan-Asia2012</v>
      </c>
      <c r="B2510" s="8" t="s">
        <v>271</v>
      </c>
      <c r="C2510" s="5" t="s">
        <v>61</v>
      </c>
      <c r="D2510" s="9" t="s">
        <v>74</v>
      </c>
      <c r="E2510" s="11">
        <v>3.5164210526E10</v>
      </c>
      <c r="F2510" s="12">
        <v>0.02</v>
      </c>
      <c r="G2510" s="12">
        <v>129.0</v>
      </c>
      <c r="H2510" s="10">
        <f t="shared" si="102"/>
        <v>0.18</v>
      </c>
    </row>
    <row r="2511">
      <c r="A2511" s="7" t="str">
        <f t="shared" si="1"/>
        <v>Turks and Caicos Islands-The Americas2000</v>
      </c>
      <c r="B2511" s="8" t="s">
        <v>272</v>
      </c>
      <c r="C2511" s="5" t="s">
        <v>84</v>
      </c>
      <c r="D2511" s="9" t="s">
        <v>62</v>
      </c>
      <c r="E2511" s="8"/>
      <c r="F2511" s="10">
        <f t="shared" ref="F2511:F2523" si="103">if(AND(C2=C3,D2=D2+1,ISBLANK(F3)),F2,F3)</f>
        <v>0.089</v>
      </c>
      <c r="G2511" s="10">
        <f t="shared" ref="G2511:G2523" si="104">if(AND(C2=C3,D2=D2+1,ISBLANK(G3)),G2,G3)</f>
        <v>14</v>
      </c>
      <c r="H2511" s="10">
        <f t="shared" si="102"/>
        <v>0.18</v>
      </c>
    </row>
    <row r="2512">
      <c r="A2512" s="7" t="str">
        <f t="shared" si="1"/>
        <v>Turks and Caicos Islands-The Americas2001</v>
      </c>
      <c r="B2512" s="8" t="s">
        <v>272</v>
      </c>
      <c r="C2512" s="5" t="s">
        <v>84</v>
      </c>
      <c r="D2512" s="9" t="s">
        <v>63</v>
      </c>
      <c r="E2512" s="8"/>
      <c r="F2512" s="10">
        <f t="shared" si="103"/>
        <v>0.089</v>
      </c>
      <c r="G2512" s="10">
        <f t="shared" si="104"/>
        <v>14</v>
      </c>
      <c r="H2512" s="10">
        <f t="shared" si="102"/>
        <v>0.18</v>
      </c>
    </row>
    <row r="2513">
      <c r="A2513" s="7" t="str">
        <f t="shared" si="1"/>
        <v>Turks and Caicos Islands-The Americas2002</v>
      </c>
      <c r="B2513" s="8" t="s">
        <v>272</v>
      </c>
      <c r="C2513" s="5" t="s">
        <v>84</v>
      </c>
      <c r="D2513" s="9" t="s">
        <v>64</v>
      </c>
      <c r="E2513" s="8"/>
      <c r="F2513" s="10">
        <f t="shared" si="103"/>
        <v>0.1</v>
      </c>
      <c r="G2513" s="10">
        <f t="shared" si="104"/>
        <v>18</v>
      </c>
      <c r="H2513" s="10">
        <f t="shared" si="102"/>
        <v>0.18</v>
      </c>
    </row>
    <row r="2514">
      <c r="A2514" s="7" t="str">
        <f t="shared" si="1"/>
        <v>Turks and Caicos Islands-The Americas2003</v>
      </c>
      <c r="B2514" s="8" t="s">
        <v>272</v>
      </c>
      <c r="C2514" s="5" t="s">
        <v>84</v>
      </c>
      <c r="D2514" s="9" t="s">
        <v>65</v>
      </c>
      <c r="E2514" s="8"/>
      <c r="F2514" s="10">
        <f t="shared" si="103"/>
        <v>0.098</v>
      </c>
      <c r="G2514" s="10">
        <f t="shared" si="104"/>
        <v>19</v>
      </c>
      <c r="H2514" s="10">
        <f t="shared" si="102"/>
        <v>0.18</v>
      </c>
    </row>
    <row r="2515">
      <c r="A2515" s="7" t="str">
        <f t="shared" si="1"/>
        <v>Turks and Caicos Islands-The Americas2004</v>
      </c>
      <c r="B2515" s="8" t="s">
        <v>272</v>
      </c>
      <c r="C2515" s="5" t="s">
        <v>84</v>
      </c>
      <c r="D2515" s="9" t="s">
        <v>66</v>
      </c>
      <c r="E2515" s="8"/>
      <c r="F2515" s="10">
        <f t="shared" si="103"/>
        <v>0.092</v>
      </c>
      <c r="G2515" s="10">
        <f t="shared" si="104"/>
        <v>21</v>
      </c>
      <c r="H2515" s="10">
        <f t="shared" si="102"/>
        <v>0.18</v>
      </c>
    </row>
    <row r="2516">
      <c r="A2516" s="7" t="str">
        <f t="shared" si="1"/>
        <v>Turks and Caicos Islands-The Americas2005</v>
      </c>
      <c r="B2516" s="8" t="s">
        <v>272</v>
      </c>
      <c r="C2516" s="5" t="s">
        <v>84</v>
      </c>
      <c r="D2516" s="9" t="s">
        <v>67</v>
      </c>
      <c r="E2516" s="8"/>
      <c r="F2516" s="10">
        <f t="shared" si="103"/>
        <v>0.091</v>
      </c>
      <c r="G2516" s="10">
        <f t="shared" si="104"/>
        <v>23</v>
      </c>
      <c r="H2516" s="10">
        <f t="shared" si="102"/>
        <v>0.181</v>
      </c>
    </row>
    <row r="2517">
      <c r="A2517" s="7" t="str">
        <f t="shared" si="1"/>
        <v>Turks and Caicos Islands-The Americas2006</v>
      </c>
      <c r="B2517" s="8" t="s">
        <v>272</v>
      </c>
      <c r="C2517" s="5" t="s">
        <v>84</v>
      </c>
      <c r="D2517" s="9" t="s">
        <v>68</v>
      </c>
      <c r="E2517" s="8"/>
      <c r="F2517" s="10">
        <f t="shared" si="103"/>
        <v>0.1</v>
      </c>
      <c r="G2517" s="10">
        <f t="shared" si="104"/>
        <v>30</v>
      </c>
      <c r="H2517" s="10">
        <f t="shared" si="102"/>
        <v>0.149</v>
      </c>
    </row>
    <row r="2518">
      <c r="A2518" s="7" t="str">
        <f t="shared" si="1"/>
        <v>Turks and Caicos Islands-The Americas2007</v>
      </c>
      <c r="B2518" s="8" t="s">
        <v>272</v>
      </c>
      <c r="C2518" s="5" t="s">
        <v>84</v>
      </c>
      <c r="D2518" s="9" t="s">
        <v>69</v>
      </c>
      <c r="E2518" s="8"/>
      <c r="F2518" s="10">
        <f t="shared" si="103"/>
        <v>0.097</v>
      </c>
      <c r="G2518" s="10">
        <f t="shared" si="104"/>
        <v>35</v>
      </c>
      <c r="H2518" s="10">
        <f t="shared" si="102"/>
        <v>0.15</v>
      </c>
    </row>
    <row r="2519">
      <c r="A2519" s="7" t="str">
        <f t="shared" si="1"/>
        <v>Turks and Caicos Islands-The Americas2008</v>
      </c>
      <c r="B2519" s="8" t="s">
        <v>272</v>
      </c>
      <c r="C2519" s="5" t="s">
        <v>84</v>
      </c>
      <c r="D2519" s="9" t="s">
        <v>70</v>
      </c>
      <c r="E2519" s="8"/>
      <c r="F2519" s="10">
        <f t="shared" si="103"/>
        <v>0.087</v>
      </c>
      <c r="G2519" s="10">
        <f t="shared" si="104"/>
        <v>35</v>
      </c>
      <c r="H2519" s="10">
        <f t="shared" si="102"/>
        <v>0.157</v>
      </c>
    </row>
    <row r="2520">
      <c r="A2520" s="7" t="str">
        <f t="shared" si="1"/>
        <v>Turks and Caicos Islands-The Americas2009</v>
      </c>
      <c r="B2520" s="8" t="s">
        <v>272</v>
      </c>
      <c r="C2520" s="5" t="s">
        <v>84</v>
      </c>
      <c r="D2520" s="9" t="s">
        <v>71</v>
      </c>
      <c r="E2520" s="8"/>
      <c r="F2520" s="10">
        <f t="shared" si="103"/>
        <v>0.087</v>
      </c>
      <c r="G2520" s="10">
        <f t="shared" si="104"/>
        <v>43</v>
      </c>
      <c r="H2520" s="10">
        <f t="shared" si="102"/>
        <v>0.151</v>
      </c>
    </row>
    <row r="2521">
      <c r="A2521" s="7" t="str">
        <f t="shared" si="1"/>
        <v>Turks and Caicos Islands-The Americas2010</v>
      </c>
      <c r="B2521" s="8" t="s">
        <v>272</v>
      </c>
      <c r="C2521" s="5" t="s">
        <v>84</v>
      </c>
      <c r="D2521" s="9" t="s">
        <v>72</v>
      </c>
      <c r="E2521" s="8"/>
      <c r="F2521" s="10">
        <f t="shared" si="103"/>
        <v>0.084</v>
      </c>
      <c r="G2521" s="10">
        <f t="shared" si="104"/>
        <v>48</v>
      </c>
      <c r="H2521" s="10">
        <f t="shared" si="102"/>
        <v>0.15</v>
      </c>
    </row>
    <row r="2522">
      <c r="A2522" s="7" t="str">
        <f t="shared" si="1"/>
        <v>Turks and Caicos Islands-The Americas2011</v>
      </c>
      <c r="B2522" s="8" t="s">
        <v>272</v>
      </c>
      <c r="C2522" s="5" t="s">
        <v>84</v>
      </c>
      <c r="D2522" s="9" t="s">
        <v>73</v>
      </c>
      <c r="E2522" s="8"/>
      <c r="F2522" s="10">
        <f t="shared" si="103"/>
        <v>0.086</v>
      </c>
      <c r="G2522" s="10">
        <f t="shared" si="104"/>
        <v>51</v>
      </c>
      <c r="H2522" s="10">
        <f t="shared" si="102"/>
        <v>0.221</v>
      </c>
    </row>
    <row r="2523">
      <c r="A2523" s="7" t="str">
        <f t="shared" si="1"/>
        <v>Turks and Caicos Islands-The Americas2012</v>
      </c>
      <c r="B2523" s="8" t="s">
        <v>272</v>
      </c>
      <c r="C2523" s="5" t="s">
        <v>84</v>
      </c>
      <c r="D2523" s="9" t="s">
        <v>74</v>
      </c>
      <c r="E2523" s="8"/>
      <c r="F2523" s="10">
        <f t="shared" si="103"/>
        <v>0.064</v>
      </c>
      <c r="G2523" s="10">
        <f t="shared" si="104"/>
        <v>70</v>
      </c>
      <c r="H2523" s="10">
        <f t="shared" si="102"/>
        <v>0.197</v>
      </c>
    </row>
    <row r="2524">
      <c r="A2524" s="7" t="str">
        <f t="shared" si="1"/>
        <v>Uganda-Africa2000</v>
      </c>
      <c r="B2524" s="8" t="s">
        <v>273</v>
      </c>
      <c r="C2524" s="5" t="s">
        <v>78</v>
      </c>
      <c r="D2524" s="9" t="s">
        <v>62</v>
      </c>
      <c r="E2524" s="11">
        <v>6.193246632E9</v>
      </c>
      <c r="F2524" s="12">
        <v>0.066</v>
      </c>
      <c r="G2524" s="12">
        <v>16.0</v>
      </c>
      <c r="H2524" s="12">
        <v>0.229</v>
      </c>
    </row>
    <row r="2525">
      <c r="A2525" s="7" t="str">
        <f t="shared" si="1"/>
        <v>Uganda-Africa2001</v>
      </c>
      <c r="B2525" s="8" t="s">
        <v>273</v>
      </c>
      <c r="C2525" s="5" t="s">
        <v>78</v>
      </c>
      <c r="D2525" s="9" t="s">
        <v>63</v>
      </c>
      <c r="E2525" s="11">
        <v>5.840503703E9</v>
      </c>
      <c r="F2525" s="12">
        <v>0.072</v>
      </c>
      <c r="G2525" s="12">
        <v>17.0</v>
      </c>
      <c r="H2525" s="12">
        <v>0.227</v>
      </c>
    </row>
    <row r="2526">
      <c r="A2526" s="7" t="str">
        <f t="shared" si="1"/>
        <v>Uganda-Africa2002</v>
      </c>
      <c r="B2526" s="8" t="s">
        <v>273</v>
      </c>
      <c r="C2526" s="5" t="s">
        <v>78</v>
      </c>
      <c r="D2526" s="9" t="s">
        <v>64</v>
      </c>
      <c r="E2526" s="11">
        <v>6.178563467E9</v>
      </c>
      <c r="F2526" s="12">
        <v>0.075</v>
      </c>
      <c r="G2526" s="12">
        <v>18.0</v>
      </c>
      <c r="H2526" s="12">
        <v>0.191</v>
      </c>
    </row>
    <row r="2527">
      <c r="A2527" s="7" t="str">
        <f t="shared" si="1"/>
        <v>Uganda-Africa2003</v>
      </c>
      <c r="B2527" s="8" t="s">
        <v>273</v>
      </c>
      <c r="C2527" s="5" t="s">
        <v>78</v>
      </c>
      <c r="D2527" s="9" t="s">
        <v>65</v>
      </c>
      <c r="E2527" s="11">
        <v>6.336696289E9</v>
      </c>
      <c r="F2527" s="12">
        <v>0.076</v>
      </c>
      <c r="G2527" s="12">
        <v>18.0</v>
      </c>
      <c r="H2527" s="12">
        <v>0.189</v>
      </c>
    </row>
    <row r="2528">
      <c r="A2528" s="7" t="str">
        <f t="shared" si="1"/>
        <v>Uganda-Africa2004</v>
      </c>
      <c r="B2528" s="8" t="s">
        <v>273</v>
      </c>
      <c r="C2528" s="5" t="s">
        <v>78</v>
      </c>
      <c r="D2528" s="9" t="s">
        <v>66</v>
      </c>
      <c r="E2528" s="11">
        <v>7.940362663E9</v>
      </c>
      <c r="F2528" s="12">
        <v>0.079</v>
      </c>
      <c r="G2528" s="12">
        <v>24.0</v>
      </c>
      <c r="H2528" s="12">
        <v>0.206</v>
      </c>
    </row>
    <row r="2529">
      <c r="A2529" s="7" t="str">
        <f t="shared" si="1"/>
        <v>Uganda-Africa2005</v>
      </c>
      <c r="B2529" s="8" t="s">
        <v>273</v>
      </c>
      <c r="C2529" s="5" t="s">
        <v>78</v>
      </c>
      <c r="D2529" s="9" t="s">
        <v>67</v>
      </c>
      <c r="E2529" s="11">
        <v>9.01383449E9</v>
      </c>
      <c r="F2529" s="12">
        <v>0.092</v>
      </c>
      <c r="G2529" s="12">
        <v>29.0</v>
      </c>
      <c r="H2529" s="12">
        <v>0.196</v>
      </c>
    </row>
    <row r="2530">
      <c r="A2530" s="7" t="str">
        <f t="shared" si="1"/>
        <v>Uganda-Africa2006</v>
      </c>
      <c r="B2530" s="8" t="s">
        <v>273</v>
      </c>
      <c r="C2530" s="5" t="s">
        <v>78</v>
      </c>
      <c r="D2530" s="9" t="s">
        <v>68</v>
      </c>
      <c r="E2530" s="11">
        <v>9.942597753E9</v>
      </c>
      <c r="F2530" s="12">
        <v>0.096</v>
      </c>
      <c r="G2530" s="12">
        <v>32.0</v>
      </c>
      <c r="H2530" s="12">
        <v>0.187</v>
      </c>
    </row>
    <row r="2531">
      <c r="A2531" s="7" t="str">
        <f t="shared" si="1"/>
        <v>Uganda-Africa2007</v>
      </c>
      <c r="B2531" s="8" t="s">
        <v>273</v>
      </c>
      <c r="C2531" s="5" t="s">
        <v>78</v>
      </c>
      <c r="D2531" s="9" t="s">
        <v>69</v>
      </c>
      <c r="E2531" s="11">
        <v>1.2292813801E10</v>
      </c>
      <c r="F2531" s="12">
        <v>0.094</v>
      </c>
      <c r="G2531" s="12">
        <v>37.0</v>
      </c>
      <c r="H2531" s="12">
        <v>0.191</v>
      </c>
    </row>
    <row r="2532">
      <c r="A2532" s="7" t="str">
        <f t="shared" si="1"/>
        <v>Uganda-Africa2008</v>
      </c>
      <c r="B2532" s="8" t="s">
        <v>273</v>
      </c>
      <c r="C2532" s="5" t="s">
        <v>78</v>
      </c>
      <c r="D2532" s="9" t="s">
        <v>70</v>
      </c>
      <c r="E2532" s="11">
        <v>1.4239026768E10</v>
      </c>
      <c r="F2532" s="12">
        <v>0.088</v>
      </c>
      <c r="G2532" s="12">
        <v>39.0</v>
      </c>
      <c r="H2532" s="12">
        <v>0.205</v>
      </c>
    </row>
    <row r="2533">
      <c r="A2533" s="7" t="str">
        <f t="shared" si="1"/>
        <v>Uganda-Africa2009</v>
      </c>
      <c r="B2533" s="8" t="s">
        <v>273</v>
      </c>
      <c r="C2533" s="5" t="s">
        <v>78</v>
      </c>
      <c r="D2533" s="9" t="s">
        <v>71</v>
      </c>
      <c r="E2533" s="11">
        <v>1.4824492062E10</v>
      </c>
      <c r="F2533" s="12">
        <v>0.093</v>
      </c>
      <c r="G2533" s="12">
        <v>42.0</v>
      </c>
      <c r="H2533" s="12">
        <v>0.21</v>
      </c>
    </row>
    <row r="2534">
      <c r="A2534" s="7" t="str">
        <f t="shared" si="1"/>
        <v>Uganda-Africa2010</v>
      </c>
      <c r="B2534" s="8" t="s">
        <v>273</v>
      </c>
      <c r="C2534" s="5" t="s">
        <v>78</v>
      </c>
      <c r="D2534" s="9" t="s">
        <v>72</v>
      </c>
      <c r="E2534" s="11">
        <v>1.6030996179E10</v>
      </c>
      <c r="F2534" s="12">
        <v>0.092</v>
      </c>
      <c r="G2534" s="12">
        <v>43.0</v>
      </c>
      <c r="H2534" s="12">
        <v>0.202</v>
      </c>
    </row>
    <row r="2535">
      <c r="A2535" s="7" t="str">
        <f t="shared" si="1"/>
        <v>Uganda-Africa2011</v>
      </c>
      <c r="B2535" s="8" t="s">
        <v>273</v>
      </c>
      <c r="C2535" s="5" t="s">
        <v>78</v>
      </c>
      <c r="D2535" s="9" t="s">
        <v>73</v>
      </c>
      <c r="E2535" s="11">
        <v>1.5493320082E10</v>
      </c>
      <c r="F2535" s="12">
        <v>0.093</v>
      </c>
      <c r="G2535" s="12">
        <v>41.0</v>
      </c>
      <c r="H2535" s="12">
        <v>0.218</v>
      </c>
    </row>
    <row r="2536">
      <c r="A2536" s="7" t="str">
        <f t="shared" si="1"/>
        <v>Uganda-Africa2012</v>
      </c>
      <c r="B2536" s="8" t="s">
        <v>273</v>
      </c>
      <c r="C2536" s="5" t="s">
        <v>78</v>
      </c>
      <c r="D2536" s="9" t="s">
        <v>74</v>
      </c>
      <c r="E2536" s="11">
        <v>2.003223791E10</v>
      </c>
      <c r="F2536" s="12">
        <v>0.08</v>
      </c>
      <c r="G2536" s="12">
        <v>44.0</v>
      </c>
      <c r="H2536" s="12">
        <v>0.263</v>
      </c>
    </row>
    <row r="2537">
      <c r="A2537" s="7" t="str">
        <f t="shared" si="1"/>
        <v>Ukraine-Europe2000</v>
      </c>
      <c r="B2537" s="8" t="s">
        <v>274</v>
      </c>
      <c r="C2537" s="5" t="s">
        <v>76</v>
      </c>
      <c r="D2537" s="9" t="s">
        <v>62</v>
      </c>
      <c r="E2537" s="11">
        <v>3.1261527363E10</v>
      </c>
      <c r="F2537" s="12">
        <v>0.056</v>
      </c>
      <c r="G2537" s="12">
        <v>36.0</v>
      </c>
      <c r="H2537" s="12">
        <v>0.415</v>
      </c>
    </row>
    <row r="2538">
      <c r="A2538" s="7" t="str">
        <f t="shared" si="1"/>
        <v>Ukraine-Europe2001</v>
      </c>
      <c r="B2538" s="8" t="s">
        <v>274</v>
      </c>
      <c r="C2538" s="5" t="s">
        <v>76</v>
      </c>
      <c r="D2538" s="9" t="s">
        <v>63</v>
      </c>
      <c r="E2538" s="11">
        <v>3.8009344577E10</v>
      </c>
      <c r="F2538" s="12">
        <v>0.057</v>
      </c>
      <c r="G2538" s="12">
        <v>44.0</v>
      </c>
      <c r="H2538" s="12">
        <v>0.323</v>
      </c>
    </row>
    <row r="2539">
      <c r="A2539" s="7" t="str">
        <f t="shared" si="1"/>
        <v>Ukraine-Europe2002</v>
      </c>
      <c r="B2539" s="8" t="s">
        <v>274</v>
      </c>
      <c r="C2539" s="5" t="s">
        <v>76</v>
      </c>
      <c r="D2539" s="9" t="s">
        <v>64</v>
      </c>
      <c r="E2539" s="11">
        <v>4.2392896031E10</v>
      </c>
      <c r="F2539" s="12">
        <v>0.063</v>
      </c>
      <c r="G2539" s="12">
        <v>55.0</v>
      </c>
      <c r="H2539" s="12">
        <v>0.253</v>
      </c>
    </row>
    <row r="2540">
      <c r="A2540" s="7" t="str">
        <f t="shared" si="1"/>
        <v>Ukraine-Europe2003</v>
      </c>
      <c r="B2540" s="8" t="s">
        <v>274</v>
      </c>
      <c r="C2540" s="5" t="s">
        <v>76</v>
      </c>
      <c r="D2540" s="9" t="s">
        <v>65</v>
      </c>
      <c r="E2540" s="11">
        <v>5.0132953288E10</v>
      </c>
      <c r="F2540" s="12">
        <v>0.069</v>
      </c>
      <c r="G2540" s="12">
        <v>73.0</v>
      </c>
      <c r="H2540" s="12">
        <v>0.179</v>
      </c>
    </row>
    <row r="2541">
      <c r="A2541" s="7" t="str">
        <f t="shared" si="1"/>
        <v>Ukraine-Europe2004</v>
      </c>
      <c r="B2541" s="8" t="s">
        <v>274</v>
      </c>
      <c r="C2541" s="5" t="s">
        <v>76</v>
      </c>
      <c r="D2541" s="9" t="s">
        <v>66</v>
      </c>
      <c r="E2541" s="11">
        <v>6.4883060726E10</v>
      </c>
      <c r="F2541" s="12">
        <v>0.066</v>
      </c>
      <c r="G2541" s="12">
        <v>90.0</v>
      </c>
      <c r="H2541" s="12">
        <v>0.174</v>
      </c>
    </row>
    <row r="2542">
      <c r="A2542" s="7" t="str">
        <f t="shared" si="1"/>
        <v>Ukraine-Europe2005</v>
      </c>
      <c r="B2542" s="8" t="s">
        <v>274</v>
      </c>
      <c r="C2542" s="5" t="s">
        <v>76</v>
      </c>
      <c r="D2542" s="9" t="s">
        <v>67</v>
      </c>
      <c r="E2542" s="11">
        <v>8.6142018069E10</v>
      </c>
      <c r="F2542" s="12">
        <v>0.064</v>
      </c>
      <c r="G2542" s="12">
        <v>117.0</v>
      </c>
      <c r="H2542" s="12">
        <v>0.162</v>
      </c>
    </row>
    <row r="2543">
      <c r="A2543" s="7" t="str">
        <f t="shared" si="1"/>
        <v>Ukraine-Europe2006</v>
      </c>
      <c r="B2543" s="8" t="s">
        <v>274</v>
      </c>
      <c r="C2543" s="5" t="s">
        <v>76</v>
      </c>
      <c r="D2543" s="9" t="s">
        <v>68</v>
      </c>
      <c r="E2543" s="11">
        <v>1.08E11</v>
      </c>
      <c r="F2543" s="12">
        <v>0.064</v>
      </c>
      <c r="G2543" s="12">
        <v>147.0</v>
      </c>
      <c r="H2543" s="12">
        <v>0.152</v>
      </c>
    </row>
    <row r="2544">
      <c r="A2544" s="7" t="str">
        <f t="shared" si="1"/>
        <v>Ukraine-Europe2007</v>
      </c>
      <c r="B2544" s="8" t="s">
        <v>274</v>
      </c>
      <c r="C2544" s="5" t="s">
        <v>76</v>
      </c>
      <c r="D2544" s="9" t="s">
        <v>69</v>
      </c>
      <c r="E2544" s="11">
        <v>1.43E11</v>
      </c>
      <c r="F2544" s="12">
        <v>0.064</v>
      </c>
      <c r="G2544" s="12">
        <v>194.0</v>
      </c>
      <c r="H2544" s="12">
        <v>0.139</v>
      </c>
    </row>
    <row r="2545">
      <c r="A2545" s="7" t="str">
        <f t="shared" si="1"/>
        <v>Ukraine-Europe2008</v>
      </c>
      <c r="B2545" s="8" t="s">
        <v>274</v>
      </c>
      <c r="C2545" s="5" t="s">
        <v>76</v>
      </c>
      <c r="D2545" s="9" t="s">
        <v>70</v>
      </c>
      <c r="E2545" s="11">
        <v>1.8E11</v>
      </c>
      <c r="F2545" s="12">
        <v>0.066</v>
      </c>
      <c r="G2545" s="12">
        <v>257.0</v>
      </c>
      <c r="H2545" s="12">
        <v>0.175</v>
      </c>
    </row>
    <row r="2546">
      <c r="A2546" s="7" t="str">
        <f t="shared" si="1"/>
        <v>Ukraine-Europe2009</v>
      </c>
      <c r="B2546" s="8" t="s">
        <v>274</v>
      </c>
      <c r="C2546" s="5" t="s">
        <v>76</v>
      </c>
      <c r="D2546" s="9" t="s">
        <v>71</v>
      </c>
      <c r="E2546" s="11">
        <v>1.17E11</v>
      </c>
      <c r="F2546" s="12">
        <v>0.078</v>
      </c>
      <c r="G2546" s="12">
        <v>198.0</v>
      </c>
      <c r="H2546" s="12">
        <v>0.209</v>
      </c>
    </row>
    <row r="2547">
      <c r="A2547" s="7" t="str">
        <f t="shared" si="1"/>
        <v>Ukraine-Europe2010</v>
      </c>
      <c r="B2547" s="8" t="s">
        <v>274</v>
      </c>
      <c r="C2547" s="5" t="s">
        <v>76</v>
      </c>
      <c r="D2547" s="9" t="s">
        <v>72</v>
      </c>
      <c r="E2547" s="11">
        <v>1.36E11</v>
      </c>
      <c r="F2547" s="12">
        <v>0.078</v>
      </c>
      <c r="G2547" s="12">
        <v>231.0</v>
      </c>
      <c r="H2547" s="12">
        <v>0.159</v>
      </c>
    </row>
    <row r="2548">
      <c r="A2548" s="7" t="str">
        <f t="shared" si="1"/>
        <v>Ukraine-Europe2011</v>
      </c>
      <c r="B2548" s="8" t="s">
        <v>274</v>
      </c>
      <c r="C2548" s="5" t="s">
        <v>76</v>
      </c>
      <c r="D2548" s="9" t="s">
        <v>73</v>
      </c>
      <c r="E2548" s="11">
        <v>1.63E11</v>
      </c>
      <c r="F2548" s="12">
        <v>0.073</v>
      </c>
      <c r="G2548" s="12">
        <v>262.0</v>
      </c>
      <c r="H2548" s="12">
        <v>0.159</v>
      </c>
    </row>
    <row r="2549">
      <c r="A2549" s="7" t="str">
        <f t="shared" si="1"/>
        <v>Ukraine-Europe2012</v>
      </c>
      <c r="B2549" s="8" t="s">
        <v>274</v>
      </c>
      <c r="C2549" s="5" t="s">
        <v>76</v>
      </c>
      <c r="D2549" s="9" t="s">
        <v>74</v>
      </c>
      <c r="E2549" s="11">
        <v>1.77E11</v>
      </c>
      <c r="F2549" s="12">
        <v>0.076</v>
      </c>
      <c r="G2549" s="12">
        <v>293.0</v>
      </c>
      <c r="H2549" s="12">
        <v>0.184</v>
      </c>
    </row>
    <row r="2550">
      <c r="A2550" s="7" t="str">
        <f t="shared" si="1"/>
        <v>United Arab Emirates-Middle East2000</v>
      </c>
      <c r="B2550" s="8" t="s">
        <v>275</v>
      </c>
      <c r="C2550" s="5" t="s">
        <v>93</v>
      </c>
      <c r="D2550" s="9" t="s">
        <v>62</v>
      </c>
      <c r="E2550" s="11">
        <v>1.04E11</v>
      </c>
      <c r="F2550" s="12">
        <v>0.022</v>
      </c>
      <c r="G2550" s="12">
        <v>752.0</v>
      </c>
      <c r="H2550" s="12">
        <v>0.097</v>
      </c>
    </row>
    <row r="2551">
      <c r="A2551" s="7" t="str">
        <f t="shared" si="1"/>
        <v>United Arab Emirates-Middle East2001</v>
      </c>
      <c r="B2551" s="8" t="s">
        <v>275</v>
      </c>
      <c r="C2551" s="5" t="s">
        <v>93</v>
      </c>
      <c r="D2551" s="9" t="s">
        <v>63</v>
      </c>
      <c r="E2551" s="11">
        <v>1.03E11</v>
      </c>
      <c r="F2551" s="12">
        <v>0.025</v>
      </c>
      <c r="G2551" s="12">
        <v>815.0</v>
      </c>
      <c r="H2551" s="12">
        <v>0.081</v>
      </c>
    </row>
    <row r="2552">
      <c r="A2552" s="7" t="str">
        <f t="shared" si="1"/>
        <v>United Arab Emirates-Middle East2002</v>
      </c>
      <c r="B2552" s="8" t="s">
        <v>275</v>
      </c>
      <c r="C2552" s="5" t="s">
        <v>93</v>
      </c>
      <c r="D2552" s="9" t="s">
        <v>64</v>
      </c>
      <c r="E2552" s="11">
        <v>1.1E11</v>
      </c>
      <c r="F2552" s="12">
        <v>0.027</v>
      </c>
      <c r="G2552" s="12">
        <v>917.0</v>
      </c>
      <c r="H2552" s="10">
        <f t="shared" ref="H2552:H2562" si="105">if(AND(C2=C3,D2=D2+1,ISBLANK(H3)),H2,H3)</f>
        <v>0.18</v>
      </c>
    </row>
    <row r="2553">
      <c r="A2553" s="7" t="str">
        <f t="shared" si="1"/>
        <v>United Arab Emirates-Middle East2003</v>
      </c>
      <c r="B2553" s="8" t="s">
        <v>275</v>
      </c>
      <c r="C2553" s="5" t="s">
        <v>93</v>
      </c>
      <c r="D2553" s="9" t="s">
        <v>65</v>
      </c>
      <c r="E2553" s="11">
        <v>1.24E11</v>
      </c>
      <c r="F2553" s="12">
        <v>0.026</v>
      </c>
      <c r="G2553" s="12">
        <v>968.0</v>
      </c>
      <c r="H2553" s="10">
        <f t="shared" si="105"/>
        <v>0.18</v>
      </c>
    </row>
    <row r="2554">
      <c r="A2554" s="7" t="str">
        <f t="shared" si="1"/>
        <v>United Arab Emirates-Middle East2004</v>
      </c>
      <c r="B2554" s="8" t="s">
        <v>275</v>
      </c>
      <c r="C2554" s="5" t="s">
        <v>93</v>
      </c>
      <c r="D2554" s="9" t="s">
        <v>66</v>
      </c>
      <c r="E2554" s="11">
        <v>1.48E11</v>
      </c>
      <c r="F2554" s="12">
        <v>0.025</v>
      </c>
      <c r="G2554" s="12">
        <v>995.0</v>
      </c>
      <c r="H2554" s="10">
        <f t="shared" si="105"/>
        <v>0.18</v>
      </c>
    </row>
    <row r="2555">
      <c r="A2555" s="7" t="str">
        <f t="shared" si="1"/>
        <v>United Arab Emirates-Middle East2005</v>
      </c>
      <c r="B2555" s="8" t="s">
        <v>275</v>
      </c>
      <c r="C2555" s="5" t="s">
        <v>93</v>
      </c>
      <c r="D2555" s="9" t="s">
        <v>67</v>
      </c>
      <c r="E2555" s="11">
        <v>1.81E11</v>
      </c>
      <c r="F2555" s="12">
        <v>0.023</v>
      </c>
      <c r="G2555" s="12">
        <v>1030.0</v>
      </c>
      <c r="H2555" s="10">
        <f t="shared" si="105"/>
        <v>0.18</v>
      </c>
    </row>
    <row r="2556">
      <c r="A2556" s="7" t="str">
        <f t="shared" si="1"/>
        <v>United Arab Emirates-Middle East2006</v>
      </c>
      <c r="B2556" s="8" t="s">
        <v>275</v>
      </c>
      <c r="C2556" s="5" t="s">
        <v>93</v>
      </c>
      <c r="D2556" s="9" t="s">
        <v>68</v>
      </c>
      <c r="E2556" s="11">
        <v>2.22E11</v>
      </c>
      <c r="F2556" s="12">
        <v>0.023</v>
      </c>
      <c r="G2556" s="12">
        <v>1109.0</v>
      </c>
      <c r="H2556" s="10">
        <f t="shared" si="105"/>
        <v>0.18</v>
      </c>
    </row>
    <row r="2557">
      <c r="A2557" s="7" t="str">
        <f t="shared" si="1"/>
        <v>United Arab Emirates-Middle East2007</v>
      </c>
      <c r="B2557" s="8" t="s">
        <v>275</v>
      </c>
      <c r="C2557" s="5" t="s">
        <v>93</v>
      </c>
      <c r="D2557" s="9" t="s">
        <v>69</v>
      </c>
      <c r="E2557" s="11">
        <v>2.58E11</v>
      </c>
      <c r="F2557" s="12">
        <v>0.025</v>
      </c>
      <c r="G2557" s="12">
        <v>1184.0</v>
      </c>
      <c r="H2557" s="10">
        <f t="shared" si="105"/>
        <v>0.18</v>
      </c>
    </row>
    <row r="2558">
      <c r="A2558" s="7" t="str">
        <f t="shared" si="1"/>
        <v>United Arab Emirates-Middle East2008</v>
      </c>
      <c r="B2558" s="8" t="s">
        <v>275</v>
      </c>
      <c r="C2558" s="5" t="s">
        <v>93</v>
      </c>
      <c r="D2558" s="9" t="s">
        <v>70</v>
      </c>
      <c r="E2558" s="11">
        <v>3.15E11</v>
      </c>
      <c r="F2558" s="12">
        <v>0.027</v>
      </c>
      <c r="G2558" s="12">
        <v>1353.0</v>
      </c>
      <c r="H2558" s="10">
        <f t="shared" si="105"/>
        <v>0.181</v>
      </c>
    </row>
    <row r="2559">
      <c r="A2559" s="7" t="str">
        <f t="shared" si="1"/>
        <v>United Arab Emirates-Middle East2009</v>
      </c>
      <c r="B2559" s="8" t="s">
        <v>275</v>
      </c>
      <c r="C2559" s="5" t="s">
        <v>93</v>
      </c>
      <c r="D2559" s="9" t="s">
        <v>71</v>
      </c>
      <c r="E2559" s="11">
        <v>2.55E11</v>
      </c>
      <c r="F2559" s="12">
        <v>0.034</v>
      </c>
      <c r="G2559" s="12">
        <v>1336.0</v>
      </c>
      <c r="H2559" s="10">
        <f t="shared" si="105"/>
        <v>0.149</v>
      </c>
    </row>
    <row r="2560">
      <c r="A2560" s="7" t="str">
        <f t="shared" si="1"/>
        <v>United Arab Emirates-Middle East2010</v>
      </c>
      <c r="B2560" s="8" t="s">
        <v>275</v>
      </c>
      <c r="C2560" s="5" t="s">
        <v>93</v>
      </c>
      <c r="D2560" s="9" t="s">
        <v>72</v>
      </c>
      <c r="E2560" s="11">
        <v>2.87E11</v>
      </c>
      <c r="F2560" s="12">
        <v>0.032</v>
      </c>
      <c r="G2560" s="12">
        <v>1283.0</v>
      </c>
      <c r="H2560" s="10">
        <f t="shared" si="105"/>
        <v>0.15</v>
      </c>
    </row>
    <row r="2561">
      <c r="A2561" s="7" t="str">
        <f t="shared" si="1"/>
        <v>United Arab Emirates-Middle East2011</v>
      </c>
      <c r="B2561" s="8" t="s">
        <v>275</v>
      </c>
      <c r="C2561" s="5" t="s">
        <v>93</v>
      </c>
      <c r="D2561" s="9" t="s">
        <v>73</v>
      </c>
      <c r="E2561" s="11">
        <v>3.49E11</v>
      </c>
      <c r="F2561" s="12">
        <v>0.031</v>
      </c>
      <c r="G2561" s="12">
        <v>1375.0</v>
      </c>
      <c r="H2561" s="10">
        <f t="shared" si="105"/>
        <v>0.157</v>
      </c>
    </row>
    <row r="2562">
      <c r="A2562" s="7" t="str">
        <f t="shared" si="1"/>
        <v>United Arab Emirates-Middle East2012</v>
      </c>
      <c r="B2562" s="8" t="s">
        <v>275</v>
      </c>
      <c r="C2562" s="5" t="s">
        <v>93</v>
      </c>
      <c r="D2562" s="9" t="s">
        <v>74</v>
      </c>
      <c r="E2562" s="11">
        <v>3.84E11</v>
      </c>
      <c r="F2562" s="12">
        <v>0.028</v>
      </c>
      <c r="G2562" s="12">
        <v>1343.0</v>
      </c>
      <c r="H2562" s="10">
        <f t="shared" si="105"/>
        <v>0.151</v>
      </c>
    </row>
    <row r="2563">
      <c r="A2563" s="7" t="str">
        <f t="shared" si="1"/>
        <v>United Kingdom-Europe2000</v>
      </c>
      <c r="B2563" s="8" t="s">
        <v>276</v>
      </c>
      <c r="C2563" s="5" t="s">
        <v>76</v>
      </c>
      <c r="D2563" s="9" t="s">
        <v>62</v>
      </c>
      <c r="E2563" s="11">
        <v>1.49E12</v>
      </c>
      <c r="F2563" s="12">
        <v>0.07</v>
      </c>
      <c r="G2563" s="12">
        <v>1761.0</v>
      </c>
      <c r="H2563" s="12">
        <v>0.06</v>
      </c>
    </row>
    <row r="2564">
      <c r="A2564" s="7" t="str">
        <f t="shared" si="1"/>
        <v>United Kingdom-Europe2001</v>
      </c>
      <c r="B2564" s="8" t="s">
        <v>276</v>
      </c>
      <c r="C2564" s="5" t="s">
        <v>76</v>
      </c>
      <c r="D2564" s="9" t="s">
        <v>63</v>
      </c>
      <c r="E2564" s="11">
        <v>1.49E12</v>
      </c>
      <c r="F2564" s="12">
        <v>0.073</v>
      </c>
      <c r="G2564" s="12">
        <v>1819.0</v>
      </c>
      <c r="H2564" s="12">
        <v>0.051</v>
      </c>
    </row>
    <row r="2565">
      <c r="A2565" s="7" t="str">
        <f t="shared" si="1"/>
        <v>United Kingdom-Europe2002</v>
      </c>
      <c r="B2565" s="8" t="s">
        <v>276</v>
      </c>
      <c r="C2565" s="5" t="s">
        <v>76</v>
      </c>
      <c r="D2565" s="9" t="s">
        <v>64</v>
      </c>
      <c r="E2565" s="11">
        <v>1.62E12</v>
      </c>
      <c r="F2565" s="12">
        <v>0.076</v>
      </c>
      <c r="G2565" s="12">
        <v>2065.0</v>
      </c>
      <c r="H2565" s="12">
        <v>0.04</v>
      </c>
    </row>
    <row r="2566">
      <c r="A2566" s="7" t="str">
        <f t="shared" si="1"/>
        <v>United Kingdom-Europe2003</v>
      </c>
      <c r="B2566" s="8" t="s">
        <v>276</v>
      </c>
      <c r="C2566" s="5" t="s">
        <v>76</v>
      </c>
      <c r="D2566" s="9" t="s">
        <v>65</v>
      </c>
      <c r="E2566" s="11">
        <v>1.88E12</v>
      </c>
      <c r="F2566" s="12">
        <v>0.078</v>
      </c>
      <c r="G2566" s="12">
        <v>2444.0</v>
      </c>
      <c r="H2566" s="12">
        <v>0.037</v>
      </c>
    </row>
    <row r="2567">
      <c r="A2567" s="7" t="str">
        <f t="shared" si="1"/>
        <v>United Kingdom-Europe2004</v>
      </c>
      <c r="B2567" s="8" t="s">
        <v>276</v>
      </c>
      <c r="C2567" s="5" t="s">
        <v>76</v>
      </c>
      <c r="D2567" s="9" t="s">
        <v>66</v>
      </c>
      <c r="E2567" s="11">
        <v>2.22E12</v>
      </c>
      <c r="F2567" s="12">
        <v>0.08</v>
      </c>
      <c r="G2567" s="12">
        <v>2955.0</v>
      </c>
      <c r="H2567" s="12">
        <v>0.044</v>
      </c>
    </row>
    <row r="2568">
      <c r="A2568" s="7" t="str">
        <f t="shared" si="1"/>
        <v>United Kingdom-Europe2005</v>
      </c>
      <c r="B2568" s="8" t="s">
        <v>276</v>
      </c>
      <c r="C2568" s="5" t="s">
        <v>76</v>
      </c>
      <c r="D2568" s="9" t="s">
        <v>67</v>
      </c>
      <c r="E2568" s="11">
        <v>2.32E12</v>
      </c>
      <c r="F2568" s="12">
        <v>0.083</v>
      </c>
      <c r="G2568" s="12">
        <v>3161.0</v>
      </c>
      <c r="H2568" s="12">
        <v>0.046</v>
      </c>
    </row>
    <row r="2569">
      <c r="A2569" s="7" t="str">
        <f t="shared" si="1"/>
        <v>United Kingdom-Europe2006</v>
      </c>
      <c r="B2569" s="8" t="s">
        <v>276</v>
      </c>
      <c r="C2569" s="5" t="s">
        <v>76</v>
      </c>
      <c r="D2569" s="9" t="s">
        <v>68</v>
      </c>
      <c r="E2569" s="11">
        <v>2.48E12</v>
      </c>
      <c r="F2569" s="12">
        <v>0.084</v>
      </c>
      <c r="G2569" s="12">
        <v>3423.0</v>
      </c>
      <c r="H2569" s="12">
        <v>0.046</v>
      </c>
    </row>
    <row r="2570">
      <c r="A2570" s="7" t="str">
        <f t="shared" si="1"/>
        <v>United Kingdom-Europe2007</v>
      </c>
      <c r="B2570" s="8" t="s">
        <v>276</v>
      </c>
      <c r="C2570" s="5" t="s">
        <v>76</v>
      </c>
      <c r="D2570" s="9" t="s">
        <v>69</v>
      </c>
      <c r="E2570" s="11">
        <v>2.86E12</v>
      </c>
      <c r="F2570" s="12">
        <v>0.085</v>
      </c>
      <c r="G2570" s="12">
        <v>3953.0</v>
      </c>
      <c r="H2570" s="12">
        <v>0.055</v>
      </c>
    </row>
    <row r="2571">
      <c r="A2571" s="7" t="str">
        <f t="shared" si="1"/>
        <v>United Kingdom-Europe2008</v>
      </c>
      <c r="B2571" s="8" t="s">
        <v>276</v>
      </c>
      <c r="C2571" s="5" t="s">
        <v>76</v>
      </c>
      <c r="D2571" s="9" t="s">
        <v>70</v>
      </c>
      <c r="E2571" s="11">
        <v>2.69E12</v>
      </c>
      <c r="F2571" s="12">
        <v>0.09</v>
      </c>
      <c r="G2571" s="12">
        <v>3875.0</v>
      </c>
      <c r="H2571" s="12">
        <v>0.046</v>
      </c>
    </row>
    <row r="2572">
      <c r="A2572" s="7" t="str">
        <f t="shared" si="1"/>
        <v>United Kingdom-Europe2009</v>
      </c>
      <c r="B2572" s="8" t="s">
        <v>276</v>
      </c>
      <c r="C2572" s="5" t="s">
        <v>76</v>
      </c>
      <c r="D2572" s="9" t="s">
        <v>71</v>
      </c>
      <c r="E2572" s="11">
        <v>2.21E12</v>
      </c>
      <c r="F2572" s="12">
        <v>0.099</v>
      </c>
      <c r="G2572" s="12">
        <v>3512.0</v>
      </c>
      <c r="H2572" s="12">
        <v>0.006</v>
      </c>
    </row>
    <row r="2573">
      <c r="A2573" s="7" t="str">
        <f t="shared" si="1"/>
        <v>United Kingdom-Europe2010</v>
      </c>
      <c r="B2573" s="8" t="s">
        <v>276</v>
      </c>
      <c r="C2573" s="5" t="s">
        <v>76</v>
      </c>
      <c r="D2573" s="9" t="s">
        <v>72</v>
      </c>
      <c r="E2573" s="11">
        <v>2.3E12</v>
      </c>
      <c r="F2573" s="12">
        <v>0.096</v>
      </c>
      <c r="G2573" s="12">
        <v>3489.0</v>
      </c>
      <c r="H2573" s="12">
        <v>0.005</v>
      </c>
    </row>
    <row r="2574">
      <c r="A2574" s="7" t="str">
        <f t="shared" si="1"/>
        <v>United Kingdom-Europe2011</v>
      </c>
      <c r="B2574" s="8" t="s">
        <v>276</v>
      </c>
      <c r="C2574" s="5" t="s">
        <v>76</v>
      </c>
      <c r="D2574" s="9" t="s">
        <v>73</v>
      </c>
      <c r="E2574" s="11">
        <v>2.46E12</v>
      </c>
      <c r="F2574" s="12">
        <v>0.094</v>
      </c>
      <c r="G2574" s="12">
        <v>3659.0</v>
      </c>
      <c r="H2574" s="12">
        <v>0.005</v>
      </c>
    </row>
    <row r="2575">
      <c r="A2575" s="7" t="str">
        <f t="shared" si="1"/>
        <v>United Kingdom-Europe2012</v>
      </c>
      <c r="B2575" s="8" t="s">
        <v>276</v>
      </c>
      <c r="C2575" s="5" t="s">
        <v>76</v>
      </c>
      <c r="D2575" s="9" t="s">
        <v>74</v>
      </c>
      <c r="E2575" s="11">
        <v>2.46E12</v>
      </c>
      <c r="F2575" s="12">
        <v>0.094</v>
      </c>
      <c r="G2575" s="12">
        <v>3647.0</v>
      </c>
      <c r="H2575" s="12">
        <v>0.005</v>
      </c>
    </row>
    <row r="2576">
      <c r="A2576" s="7" t="str">
        <f t="shared" si="1"/>
        <v>United States-The Americas2000</v>
      </c>
      <c r="B2576" s="8" t="s">
        <v>277</v>
      </c>
      <c r="C2576" s="5" t="s">
        <v>84</v>
      </c>
      <c r="D2576" s="9" t="s">
        <v>62</v>
      </c>
      <c r="E2576" s="11">
        <v>1.03E13</v>
      </c>
      <c r="F2576" s="12">
        <v>0.136</v>
      </c>
      <c r="G2576" s="12">
        <v>4790.0</v>
      </c>
      <c r="H2576" s="12">
        <v>0.092</v>
      </c>
    </row>
    <row r="2577">
      <c r="A2577" s="7" t="str">
        <f t="shared" si="1"/>
        <v>United States-The Americas2001</v>
      </c>
      <c r="B2577" s="8" t="s">
        <v>277</v>
      </c>
      <c r="C2577" s="5" t="s">
        <v>84</v>
      </c>
      <c r="D2577" s="9" t="s">
        <v>63</v>
      </c>
      <c r="E2577" s="11">
        <v>1.06E13</v>
      </c>
      <c r="F2577" s="12">
        <v>0.142</v>
      </c>
      <c r="G2577" s="12">
        <v>5138.0</v>
      </c>
      <c r="H2577" s="12">
        <v>0.069</v>
      </c>
    </row>
    <row r="2578">
      <c r="A2578" s="7" t="str">
        <f t="shared" si="1"/>
        <v>United States-The Americas2002</v>
      </c>
      <c r="B2578" s="8" t="s">
        <v>277</v>
      </c>
      <c r="C2578" s="5" t="s">
        <v>84</v>
      </c>
      <c r="D2578" s="9" t="s">
        <v>64</v>
      </c>
      <c r="E2578" s="11">
        <v>1.1E13</v>
      </c>
      <c r="F2578" s="12">
        <v>0.151</v>
      </c>
      <c r="G2578" s="12">
        <v>5578.0</v>
      </c>
      <c r="H2578" s="12">
        <v>0.047</v>
      </c>
    </row>
    <row r="2579">
      <c r="A2579" s="7" t="str">
        <f t="shared" si="1"/>
        <v>United States-The Americas2003</v>
      </c>
      <c r="B2579" s="8" t="s">
        <v>277</v>
      </c>
      <c r="C2579" s="5" t="s">
        <v>84</v>
      </c>
      <c r="D2579" s="9" t="s">
        <v>65</v>
      </c>
      <c r="E2579" s="11">
        <v>1.15E13</v>
      </c>
      <c r="F2579" s="12">
        <v>0.156</v>
      </c>
      <c r="G2579" s="12">
        <v>5993.0</v>
      </c>
      <c r="H2579" s="12">
        <v>0.041</v>
      </c>
    </row>
    <row r="2580">
      <c r="A2580" s="7" t="str">
        <f t="shared" si="1"/>
        <v>United States-The Americas2004</v>
      </c>
      <c r="B2580" s="8" t="s">
        <v>277</v>
      </c>
      <c r="C2580" s="5" t="s">
        <v>84</v>
      </c>
      <c r="D2580" s="9" t="s">
        <v>66</v>
      </c>
      <c r="E2580" s="11">
        <v>1.23E13</v>
      </c>
      <c r="F2580" s="12">
        <v>0.157</v>
      </c>
      <c r="G2580" s="12">
        <v>6355.0</v>
      </c>
      <c r="H2580" s="12">
        <v>0.043</v>
      </c>
    </row>
    <row r="2581">
      <c r="A2581" s="7" t="str">
        <f t="shared" si="1"/>
        <v>United States-The Americas2005</v>
      </c>
      <c r="B2581" s="8" t="s">
        <v>277</v>
      </c>
      <c r="C2581" s="5" t="s">
        <v>84</v>
      </c>
      <c r="D2581" s="9" t="s">
        <v>67</v>
      </c>
      <c r="E2581" s="11">
        <v>1.31E13</v>
      </c>
      <c r="F2581" s="12">
        <v>0.158</v>
      </c>
      <c r="G2581" s="12">
        <v>6732.0</v>
      </c>
      <c r="H2581" s="12">
        <v>0.062</v>
      </c>
    </row>
    <row r="2582">
      <c r="A2582" s="7" t="str">
        <f t="shared" si="1"/>
        <v>United States-The Americas2006</v>
      </c>
      <c r="B2582" s="8" t="s">
        <v>277</v>
      </c>
      <c r="C2582" s="5" t="s">
        <v>84</v>
      </c>
      <c r="D2582" s="9" t="s">
        <v>68</v>
      </c>
      <c r="E2582" s="11">
        <v>1.39E13</v>
      </c>
      <c r="F2582" s="12">
        <v>0.159</v>
      </c>
      <c r="G2582" s="12">
        <v>7110.0</v>
      </c>
      <c r="H2582" s="12">
        <v>0.08</v>
      </c>
    </row>
    <row r="2583">
      <c r="A2583" s="7" t="str">
        <f t="shared" si="1"/>
        <v>United States-The Americas2007</v>
      </c>
      <c r="B2583" s="8" t="s">
        <v>277</v>
      </c>
      <c r="C2583" s="5" t="s">
        <v>84</v>
      </c>
      <c r="D2583" s="9" t="s">
        <v>69</v>
      </c>
      <c r="E2583" s="11">
        <v>1.45E13</v>
      </c>
      <c r="F2583" s="12">
        <v>0.161</v>
      </c>
      <c r="G2583" s="12">
        <v>7486.0</v>
      </c>
      <c r="H2583" s="12">
        <v>0.081</v>
      </c>
    </row>
    <row r="2584">
      <c r="A2584" s="7" t="str">
        <f t="shared" si="1"/>
        <v>United States-The Americas2008</v>
      </c>
      <c r="B2584" s="8" t="s">
        <v>277</v>
      </c>
      <c r="C2584" s="5" t="s">
        <v>84</v>
      </c>
      <c r="D2584" s="9" t="s">
        <v>70</v>
      </c>
      <c r="E2584" s="11">
        <v>1.47E13</v>
      </c>
      <c r="F2584" s="12">
        <v>0.165</v>
      </c>
      <c r="G2584" s="12">
        <v>7769.0</v>
      </c>
      <c r="H2584" s="12">
        <v>0.051</v>
      </c>
    </row>
    <row r="2585">
      <c r="A2585" s="7" t="str">
        <f t="shared" si="1"/>
        <v>United States-The Americas2009</v>
      </c>
      <c r="B2585" s="8" t="s">
        <v>277</v>
      </c>
      <c r="C2585" s="5" t="s">
        <v>84</v>
      </c>
      <c r="D2585" s="9" t="s">
        <v>71</v>
      </c>
      <c r="E2585" s="11">
        <v>1.44E13</v>
      </c>
      <c r="F2585" s="12">
        <v>0.177</v>
      </c>
      <c r="G2585" s="12">
        <v>8009.0</v>
      </c>
      <c r="H2585" s="12">
        <v>0.033</v>
      </c>
    </row>
    <row r="2586">
      <c r="A2586" s="7" t="str">
        <f t="shared" si="1"/>
        <v>United States-The Americas2010</v>
      </c>
      <c r="B2586" s="8" t="s">
        <v>277</v>
      </c>
      <c r="C2586" s="5" t="s">
        <v>84</v>
      </c>
      <c r="D2586" s="9" t="s">
        <v>72</v>
      </c>
      <c r="E2586" s="11">
        <v>1.5E13</v>
      </c>
      <c r="F2586" s="12">
        <v>0.177</v>
      </c>
      <c r="G2586" s="12">
        <v>8254.0</v>
      </c>
      <c r="H2586" s="12">
        <v>0.033</v>
      </c>
    </row>
    <row r="2587">
      <c r="A2587" s="7" t="str">
        <f t="shared" si="1"/>
        <v>United States-The Americas2011</v>
      </c>
      <c r="B2587" s="8" t="s">
        <v>277</v>
      </c>
      <c r="C2587" s="5" t="s">
        <v>84</v>
      </c>
      <c r="D2587" s="9" t="s">
        <v>73</v>
      </c>
      <c r="E2587" s="11">
        <v>1.55E13</v>
      </c>
      <c r="F2587" s="12">
        <v>0.177</v>
      </c>
      <c r="G2587" s="12">
        <v>8467.0</v>
      </c>
      <c r="H2587" s="12">
        <v>0.033</v>
      </c>
    </row>
    <row r="2588">
      <c r="A2588" s="7" t="str">
        <f t="shared" si="1"/>
        <v>United States-The Americas2012</v>
      </c>
      <c r="B2588" s="8" t="s">
        <v>277</v>
      </c>
      <c r="C2588" s="5" t="s">
        <v>84</v>
      </c>
      <c r="D2588" s="9" t="s">
        <v>74</v>
      </c>
      <c r="E2588" s="11">
        <v>1.62E13</v>
      </c>
      <c r="F2588" s="12">
        <v>0.179</v>
      </c>
      <c r="G2588" s="12">
        <v>8895.0</v>
      </c>
      <c r="H2588" s="12">
        <v>0.033</v>
      </c>
    </row>
    <row r="2589">
      <c r="A2589" s="7" t="str">
        <f t="shared" si="1"/>
        <v>Uruguay-The Americas2000</v>
      </c>
      <c r="B2589" s="8" t="s">
        <v>278</v>
      </c>
      <c r="C2589" s="5" t="s">
        <v>84</v>
      </c>
      <c r="D2589" s="9" t="s">
        <v>62</v>
      </c>
      <c r="E2589" s="11">
        <v>2.2823255806E10</v>
      </c>
      <c r="F2589" s="12">
        <v>0.112</v>
      </c>
      <c r="G2589" s="12">
        <v>773.0</v>
      </c>
      <c r="H2589" s="12">
        <v>0.461</v>
      </c>
    </row>
    <row r="2590">
      <c r="A2590" s="7" t="str">
        <f t="shared" si="1"/>
        <v>Uruguay-The Americas2001</v>
      </c>
      <c r="B2590" s="8" t="s">
        <v>278</v>
      </c>
      <c r="C2590" s="5" t="s">
        <v>84</v>
      </c>
      <c r="D2590" s="9" t="s">
        <v>63</v>
      </c>
      <c r="E2590" s="11">
        <v>2.089878842E10</v>
      </c>
      <c r="F2590" s="12">
        <v>0.112</v>
      </c>
      <c r="G2590" s="12">
        <v>703.0</v>
      </c>
      <c r="H2590" s="12">
        <v>0.486</v>
      </c>
    </row>
    <row r="2591">
      <c r="A2591" s="7" t="str">
        <f t="shared" si="1"/>
        <v>Uruguay-The Americas2002</v>
      </c>
      <c r="B2591" s="8" t="s">
        <v>278</v>
      </c>
      <c r="C2591" s="5" t="s">
        <v>84</v>
      </c>
      <c r="D2591" s="9" t="s">
        <v>64</v>
      </c>
      <c r="E2591" s="11">
        <v>1.3606494599E10</v>
      </c>
      <c r="F2591" s="12">
        <v>0.11</v>
      </c>
      <c r="G2591" s="12">
        <v>449.0</v>
      </c>
      <c r="H2591" s="12">
        <v>1.184</v>
      </c>
    </row>
    <row r="2592">
      <c r="A2592" s="7" t="str">
        <f t="shared" si="1"/>
        <v>Uruguay-The Americas2003</v>
      </c>
      <c r="B2592" s="8" t="s">
        <v>278</v>
      </c>
      <c r="C2592" s="5" t="s">
        <v>84</v>
      </c>
      <c r="D2592" s="9" t="s">
        <v>65</v>
      </c>
      <c r="E2592" s="11">
        <v>1.2045627411E10</v>
      </c>
      <c r="F2592" s="12">
        <v>0.097</v>
      </c>
      <c r="G2592" s="12">
        <v>351.0</v>
      </c>
      <c r="H2592" s="12">
        <v>0.589</v>
      </c>
    </row>
    <row r="2593">
      <c r="A2593" s="7" t="str">
        <f t="shared" si="1"/>
        <v>Uruguay-The Americas2004</v>
      </c>
      <c r="B2593" s="8" t="s">
        <v>278</v>
      </c>
      <c r="C2593" s="5" t="s">
        <v>84</v>
      </c>
      <c r="D2593" s="9" t="s">
        <v>66</v>
      </c>
      <c r="E2593" s="11">
        <v>1.3686333822E10</v>
      </c>
      <c r="F2593" s="12">
        <v>0.085</v>
      </c>
      <c r="G2593" s="12">
        <v>350.0</v>
      </c>
      <c r="H2593" s="12">
        <v>0.237</v>
      </c>
    </row>
    <row r="2594">
      <c r="A2594" s="7" t="str">
        <f t="shared" si="1"/>
        <v>Uruguay-The Americas2005</v>
      </c>
      <c r="B2594" s="8" t="s">
        <v>278</v>
      </c>
      <c r="C2594" s="5" t="s">
        <v>84</v>
      </c>
      <c r="D2594" s="9" t="s">
        <v>67</v>
      </c>
      <c r="E2594" s="11">
        <v>1.736287271E10</v>
      </c>
      <c r="F2594" s="12">
        <v>0.082</v>
      </c>
      <c r="G2594" s="12">
        <v>430.0</v>
      </c>
      <c r="H2594" s="12">
        <v>0.136</v>
      </c>
    </row>
    <row r="2595">
      <c r="A2595" s="7" t="str">
        <f t="shared" si="1"/>
        <v>Uruguay-The Americas2006</v>
      </c>
      <c r="B2595" s="8" t="s">
        <v>278</v>
      </c>
      <c r="C2595" s="5" t="s">
        <v>84</v>
      </c>
      <c r="D2595" s="9" t="s">
        <v>68</v>
      </c>
      <c r="E2595" s="11">
        <v>1.9579479147E10</v>
      </c>
      <c r="F2595" s="12">
        <v>0.083</v>
      </c>
      <c r="G2595" s="12">
        <v>491.0</v>
      </c>
      <c r="H2595" s="12">
        <v>0.093</v>
      </c>
    </row>
    <row r="2596">
      <c r="A2596" s="7" t="str">
        <f t="shared" si="1"/>
        <v>Uruguay-The Americas2007</v>
      </c>
      <c r="B2596" s="8" t="s">
        <v>278</v>
      </c>
      <c r="C2596" s="5" t="s">
        <v>84</v>
      </c>
      <c r="D2596" s="9" t="s">
        <v>69</v>
      </c>
      <c r="E2596" s="11">
        <v>2.3410536914E10</v>
      </c>
      <c r="F2596" s="12">
        <v>0.08</v>
      </c>
      <c r="G2596" s="12">
        <v>560.0</v>
      </c>
      <c r="H2596" s="12">
        <v>0.089</v>
      </c>
    </row>
    <row r="2597">
      <c r="A2597" s="7" t="str">
        <f t="shared" si="1"/>
        <v>Uruguay-The Americas2008</v>
      </c>
      <c r="B2597" s="8" t="s">
        <v>278</v>
      </c>
      <c r="C2597" s="5" t="s">
        <v>84</v>
      </c>
      <c r="D2597" s="9" t="s">
        <v>70</v>
      </c>
      <c r="E2597" s="11">
        <v>3.0366148205E10</v>
      </c>
      <c r="F2597" s="12">
        <v>0.08</v>
      </c>
      <c r="G2597" s="12">
        <v>722.0</v>
      </c>
      <c r="H2597" s="12">
        <v>0.124</v>
      </c>
    </row>
    <row r="2598">
      <c r="A2598" s="7" t="str">
        <f t="shared" si="1"/>
        <v>Uruguay-The Americas2009</v>
      </c>
      <c r="B2598" s="8" t="s">
        <v>278</v>
      </c>
      <c r="C2598" s="5" t="s">
        <v>84</v>
      </c>
      <c r="D2598" s="9" t="s">
        <v>71</v>
      </c>
      <c r="E2598" s="11">
        <v>3.0461322555E10</v>
      </c>
      <c r="F2598" s="12">
        <v>0.089</v>
      </c>
      <c r="G2598" s="12">
        <v>803.0</v>
      </c>
      <c r="H2598" s="12">
        <v>0.153</v>
      </c>
    </row>
    <row r="2599">
      <c r="A2599" s="7" t="str">
        <f t="shared" si="1"/>
        <v>Uruguay-The Americas2010</v>
      </c>
      <c r="B2599" s="8" t="s">
        <v>278</v>
      </c>
      <c r="C2599" s="5" t="s">
        <v>84</v>
      </c>
      <c r="D2599" s="9" t="s">
        <v>72</v>
      </c>
      <c r="E2599" s="11">
        <v>3.8881102075E10</v>
      </c>
      <c r="F2599" s="12">
        <v>0.087</v>
      </c>
      <c r="G2599" s="12">
        <v>998.0</v>
      </c>
      <c r="H2599" s="12">
        <v>0.103</v>
      </c>
    </row>
    <row r="2600">
      <c r="A2600" s="7" t="str">
        <f t="shared" si="1"/>
        <v>Uruguay-The Americas2011</v>
      </c>
      <c r="B2600" s="8" t="s">
        <v>278</v>
      </c>
      <c r="C2600" s="5" t="s">
        <v>84</v>
      </c>
      <c r="D2600" s="9" t="s">
        <v>73</v>
      </c>
      <c r="E2600" s="11">
        <v>4.7236710623E10</v>
      </c>
      <c r="F2600" s="12">
        <v>0.088</v>
      </c>
      <c r="G2600" s="12">
        <v>1213.0</v>
      </c>
      <c r="H2600" s="12">
        <v>0.098</v>
      </c>
    </row>
    <row r="2601">
      <c r="A2601" s="7" t="str">
        <f t="shared" si="1"/>
        <v>Uruguay-The Americas2012</v>
      </c>
      <c r="B2601" s="8" t="s">
        <v>278</v>
      </c>
      <c r="C2601" s="5" t="s">
        <v>84</v>
      </c>
      <c r="D2601" s="9" t="s">
        <v>74</v>
      </c>
      <c r="E2601" s="11">
        <v>5.0004354667E10</v>
      </c>
      <c r="F2601" s="12">
        <v>0.089</v>
      </c>
      <c r="G2601" s="12">
        <v>1308.0</v>
      </c>
      <c r="H2601" s="12">
        <v>0.112</v>
      </c>
    </row>
    <row r="2602">
      <c r="A2602" s="7" t="str">
        <f t="shared" si="1"/>
        <v>Uzbekistan-Asia2000</v>
      </c>
      <c r="B2602" s="8" t="s">
        <v>279</v>
      </c>
      <c r="C2602" s="5" t="s">
        <v>61</v>
      </c>
      <c r="D2602" s="9" t="s">
        <v>62</v>
      </c>
      <c r="E2602" s="11">
        <v>1.3760374488E10</v>
      </c>
      <c r="F2602" s="12">
        <v>0.053</v>
      </c>
      <c r="G2602" s="12">
        <v>29.0</v>
      </c>
      <c r="H2602" s="10">
        <f t="shared" ref="H2602:H2614" si="106">if(AND(C2=C3,D2=D2+1,ISBLANK(H3)),H2,H3)</f>
        <v>0.18</v>
      </c>
    </row>
    <row r="2603">
      <c r="A2603" s="7" t="str">
        <f t="shared" si="1"/>
        <v>Uzbekistan-Asia2001</v>
      </c>
      <c r="B2603" s="8" t="s">
        <v>279</v>
      </c>
      <c r="C2603" s="5" t="s">
        <v>61</v>
      </c>
      <c r="D2603" s="9" t="s">
        <v>63</v>
      </c>
      <c r="E2603" s="11">
        <v>1.140135142E10</v>
      </c>
      <c r="F2603" s="12">
        <v>0.053</v>
      </c>
      <c r="G2603" s="12">
        <v>24.0</v>
      </c>
      <c r="H2603" s="10">
        <f t="shared" si="106"/>
        <v>0.18</v>
      </c>
    </row>
    <row r="2604">
      <c r="A2604" s="7" t="str">
        <f t="shared" si="1"/>
        <v>Uzbekistan-Asia2002</v>
      </c>
      <c r="B2604" s="8" t="s">
        <v>279</v>
      </c>
      <c r="C2604" s="5" t="s">
        <v>61</v>
      </c>
      <c r="D2604" s="9" t="s">
        <v>64</v>
      </c>
      <c r="E2604" s="11">
        <v>9.687951055E9</v>
      </c>
      <c r="F2604" s="12">
        <v>0.054</v>
      </c>
      <c r="G2604" s="12">
        <v>21.0</v>
      </c>
      <c r="H2604" s="10">
        <f t="shared" si="106"/>
        <v>0.18</v>
      </c>
    </row>
    <row r="2605">
      <c r="A2605" s="7" t="str">
        <f t="shared" si="1"/>
        <v>Uzbekistan-Asia2003</v>
      </c>
      <c r="B2605" s="8" t="s">
        <v>279</v>
      </c>
      <c r="C2605" s="5" t="s">
        <v>61</v>
      </c>
      <c r="D2605" s="9" t="s">
        <v>65</v>
      </c>
      <c r="E2605" s="11">
        <v>1.0128112401E10</v>
      </c>
      <c r="F2605" s="12">
        <v>0.052</v>
      </c>
      <c r="G2605" s="12">
        <v>20.0</v>
      </c>
      <c r="H2605" s="10">
        <f t="shared" si="106"/>
        <v>0.18</v>
      </c>
    </row>
    <row r="2606">
      <c r="A2606" s="7" t="str">
        <f t="shared" si="1"/>
        <v>Uzbekistan-Asia2004</v>
      </c>
      <c r="B2606" s="8" t="s">
        <v>279</v>
      </c>
      <c r="C2606" s="5" t="s">
        <v>61</v>
      </c>
      <c r="D2606" s="9" t="s">
        <v>66</v>
      </c>
      <c r="E2606" s="11">
        <v>1.2030023548E10</v>
      </c>
      <c r="F2606" s="12">
        <v>0.051</v>
      </c>
      <c r="G2606" s="12">
        <v>24.0</v>
      </c>
      <c r="H2606" s="10">
        <f t="shared" si="106"/>
        <v>0.18</v>
      </c>
    </row>
    <row r="2607">
      <c r="A2607" s="7" t="str">
        <f t="shared" si="1"/>
        <v>Uzbekistan-Asia2005</v>
      </c>
      <c r="B2607" s="8" t="s">
        <v>279</v>
      </c>
      <c r="C2607" s="5" t="s">
        <v>61</v>
      </c>
      <c r="D2607" s="9" t="s">
        <v>67</v>
      </c>
      <c r="E2607" s="11">
        <v>1.4307509839E10</v>
      </c>
      <c r="F2607" s="12">
        <v>0.051</v>
      </c>
      <c r="G2607" s="12">
        <v>28.0</v>
      </c>
      <c r="H2607" s="10">
        <f t="shared" si="106"/>
        <v>0.18</v>
      </c>
    </row>
    <row r="2608">
      <c r="A2608" s="7" t="str">
        <f t="shared" si="1"/>
        <v>Uzbekistan-Asia2006</v>
      </c>
      <c r="B2608" s="8" t="s">
        <v>279</v>
      </c>
      <c r="C2608" s="5" t="s">
        <v>61</v>
      </c>
      <c r="D2608" s="9" t="s">
        <v>68</v>
      </c>
      <c r="E2608" s="11">
        <v>1.7030896203E10</v>
      </c>
      <c r="F2608" s="12">
        <v>0.055</v>
      </c>
      <c r="G2608" s="12">
        <v>35.0</v>
      </c>
      <c r="H2608" s="10">
        <f t="shared" si="106"/>
        <v>0.181</v>
      </c>
    </row>
    <row r="2609">
      <c r="A2609" s="7" t="str">
        <f t="shared" si="1"/>
        <v>Uzbekistan-Asia2007</v>
      </c>
      <c r="B2609" s="8" t="s">
        <v>279</v>
      </c>
      <c r="C2609" s="5" t="s">
        <v>61</v>
      </c>
      <c r="D2609" s="9" t="s">
        <v>69</v>
      </c>
      <c r="E2609" s="11">
        <v>2.2311393928E10</v>
      </c>
      <c r="F2609" s="12">
        <v>0.054</v>
      </c>
      <c r="G2609" s="12">
        <v>46.0</v>
      </c>
      <c r="H2609" s="10">
        <f t="shared" si="106"/>
        <v>0.149</v>
      </c>
    </row>
    <row r="2610">
      <c r="A2610" s="7" t="str">
        <f t="shared" si="1"/>
        <v>Uzbekistan-Asia2008</v>
      </c>
      <c r="B2610" s="8" t="s">
        <v>279</v>
      </c>
      <c r="C2610" s="5" t="s">
        <v>61</v>
      </c>
      <c r="D2610" s="9" t="s">
        <v>70</v>
      </c>
      <c r="E2610" s="11">
        <v>2.7934030937E10</v>
      </c>
      <c r="F2610" s="12">
        <v>0.052</v>
      </c>
      <c r="G2610" s="12">
        <v>53.0</v>
      </c>
      <c r="H2610" s="10">
        <f t="shared" si="106"/>
        <v>0.15</v>
      </c>
    </row>
    <row r="2611">
      <c r="A2611" s="7" t="str">
        <f t="shared" si="1"/>
        <v>Uzbekistan-Asia2009</v>
      </c>
      <c r="B2611" s="8" t="s">
        <v>279</v>
      </c>
      <c r="C2611" s="5" t="s">
        <v>61</v>
      </c>
      <c r="D2611" s="9" t="s">
        <v>71</v>
      </c>
      <c r="E2611" s="11">
        <v>3.2816828373E10</v>
      </c>
      <c r="F2611" s="12">
        <v>0.054</v>
      </c>
      <c r="G2611" s="12">
        <v>64.0</v>
      </c>
      <c r="H2611" s="10">
        <f t="shared" si="106"/>
        <v>0.157</v>
      </c>
    </row>
    <row r="2612">
      <c r="A2612" s="7" t="str">
        <f t="shared" si="1"/>
        <v>Uzbekistan-Asia2010</v>
      </c>
      <c r="B2612" s="8" t="s">
        <v>279</v>
      </c>
      <c r="C2612" s="5" t="s">
        <v>61</v>
      </c>
      <c r="D2612" s="9" t="s">
        <v>72</v>
      </c>
      <c r="E2612" s="11">
        <v>3.9332770929E10</v>
      </c>
      <c r="F2612" s="12">
        <v>0.054</v>
      </c>
      <c r="G2612" s="12">
        <v>75.0</v>
      </c>
      <c r="H2612" s="10">
        <f t="shared" si="106"/>
        <v>0.151</v>
      </c>
    </row>
    <row r="2613">
      <c r="A2613" s="7" t="str">
        <f t="shared" si="1"/>
        <v>Uzbekistan-Asia2011</v>
      </c>
      <c r="B2613" s="8" t="s">
        <v>279</v>
      </c>
      <c r="C2613" s="5" t="s">
        <v>61</v>
      </c>
      <c r="D2613" s="9" t="s">
        <v>73</v>
      </c>
      <c r="E2613" s="11">
        <v>4.5324319955E10</v>
      </c>
      <c r="F2613" s="12">
        <v>0.056</v>
      </c>
      <c r="G2613" s="12">
        <v>91.0</v>
      </c>
      <c r="H2613" s="10">
        <f t="shared" si="106"/>
        <v>0.15</v>
      </c>
    </row>
    <row r="2614">
      <c r="A2614" s="7" t="str">
        <f t="shared" si="1"/>
        <v>Uzbekistan-Asia2012</v>
      </c>
      <c r="B2614" s="8" t="s">
        <v>279</v>
      </c>
      <c r="C2614" s="5" t="s">
        <v>61</v>
      </c>
      <c r="D2614" s="9" t="s">
        <v>74</v>
      </c>
      <c r="E2614" s="11">
        <v>5.1183443225E10</v>
      </c>
      <c r="F2614" s="12">
        <v>0.059</v>
      </c>
      <c r="G2614" s="12">
        <v>105.0</v>
      </c>
      <c r="H2614" s="10">
        <f t="shared" si="106"/>
        <v>0.221</v>
      </c>
    </row>
    <row r="2615">
      <c r="A2615" s="7" t="str">
        <f t="shared" si="1"/>
        <v>Vanuatu-Oceania2000</v>
      </c>
      <c r="B2615" s="8" t="s">
        <v>280</v>
      </c>
      <c r="C2615" s="5" t="s">
        <v>80</v>
      </c>
      <c r="D2615" s="9" t="s">
        <v>62</v>
      </c>
      <c r="E2615" s="11">
        <v>2.72014693E8</v>
      </c>
      <c r="F2615" s="12">
        <v>0.036</v>
      </c>
      <c r="G2615" s="12">
        <v>52.0</v>
      </c>
      <c r="H2615" s="12">
        <v>0.099</v>
      </c>
    </row>
    <row r="2616">
      <c r="A2616" s="7" t="str">
        <f t="shared" si="1"/>
        <v>Vanuatu-Oceania2001</v>
      </c>
      <c r="B2616" s="8" t="s">
        <v>280</v>
      </c>
      <c r="C2616" s="5" t="s">
        <v>80</v>
      </c>
      <c r="D2616" s="9" t="s">
        <v>63</v>
      </c>
      <c r="E2616" s="11">
        <v>2.57926882E8</v>
      </c>
      <c r="F2616" s="12">
        <v>0.037</v>
      </c>
      <c r="G2616" s="12">
        <v>50.0</v>
      </c>
      <c r="H2616" s="12">
        <v>0.088</v>
      </c>
    </row>
    <row r="2617">
      <c r="A2617" s="7" t="str">
        <f t="shared" si="1"/>
        <v>Vanuatu-Oceania2002</v>
      </c>
      <c r="B2617" s="8" t="s">
        <v>280</v>
      </c>
      <c r="C2617" s="5" t="s">
        <v>80</v>
      </c>
      <c r="D2617" s="9" t="s">
        <v>64</v>
      </c>
      <c r="E2617" s="11">
        <v>2.62603782E8</v>
      </c>
      <c r="F2617" s="12">
        <v>0.038</v>
      </c>
      <c r="G2617" s="12">
        <v>52.0</v>
      </c>
      <c r="H2617" s="12">
        <v>0.074</v>
      </c>
    </row>
    <row r="2618">
      <c r="A2618" s="7" t="str">
        <f t="shared" si="1"/>
        <v>Vanuatu-Oceania2003</v>
      </c>
      <c r="B2618" s="8" t="s">
        <v>280</v>
      </c>
      <c r="C2618" s="5" t="s">
        <v>80</v>
      </c>
      <c r="D2618" s="9" t="s">
        <v>65</v>
      </c>
      <c r="E2618" s="11">
        <v>3.14463144E8</v>
      </c>
      <c r="F2618" s="12">
        <v>0.037</v>
      </c>
      <c r="G2618" s="12">
        <v>58.0</v>
      </c>
      <c r="H2618" s="12">
        <v>0.059</v>
      </c>
    </row>
    <row r="2619">
      <c r="A2619" s="7" t="str">
        <f t="shared" si="1"/>
        <v>Vanuatu-Oceania2004</v>
      </c>
      <c r="B2619" s="8" t="s">
        <v>280</v>
      </c>
      <c r="C2619" s="5" t="s">
        <v>80</v>
      </c>
      <c r="D2619" s="9" t="s">
        <v>66</v>
      </c>
      <c r="E2619" s="11">
        <v>3.64996869E8</v>
      </c>
      <c r="F2619" s="12">
        <v>0.035</v>
      </c>
      <c r="G2619" s="12">
        <v>62.0</v>
      </c>
      <c r="H2619" s="12">
        <v>0.076</v>
      </c>
    </row>
    <row r="2620">
      <c r="A2620" s="7" t="str">
        <f t="shared" si="1"/>
        <v>Vanuatu-Oceania2005</v>
      </c>
      <c r="B2620" s="8" t="s">
        <v>280</v>
      </c>
      <c r="C2620" s="5" t="s">
        <v>80</v>
      </c>
      <c r="D2620" s="9" t="s">
        <v>67</v>
      </c>
      <c r="E2620" s="11">
        <v>3.94962552E8</v>
      </c>
      <c r="F2620" s="12">
        <v>0.033</v>
      </c>
      <c r="G2620" s="12">
        <v>61.0</v>
      </c>
      <c r="H2620" s="12">
        <v>0.075</v>
      </c>
    </row>
    <row r="2621">
      <c r="A2621" s="7" t="str">
        <f t="shared" si="1"/>
        <v>Vanuatu-Oceania2006</v>
      </c>
      <c r="B2621" s="8" t="s">
        <v>280</v>
      </c>
      <c r="C2621" s="5" t="s">
        <v>80</v>
      </c>
      <c r="D2621" s="9" t="s">
        <v>68</v>
      </c>
      <c r="E2621" s="11">
        <v>4.37072934E8</v>
      </c>
      <c r="F2621" s="12">
        <v>0.031</v>
      </c>
      <c r="G2621" s="12">
        <v>64.0</v>
      </c>
      <c r="H2621" s="12">
        <v>0.083</v>
      </c>
    </row>
    <row r="2622">
      <c r="A2622" s="7" t="str">
        <f t="shared" si="1"/>
        <v>Vanuatu-Oceania2007</v>
      </c>
      <c r="B2622" s="8" t="s">
        <v>280</v>
      </c>
      <c r="C2622" s="5" t="s">
        <v>80</v>
      </c>
      <c r="D2622" s="9" t="s">
        <v>69</v>
      </c>
      <c r="E2622" s="11">
        <v>5.2642574E8</v>
      </c>
      <c r="F2622" s="12">
        <v>0.037</v>
      </c>
      <c r="G2622" s="12">
        <v>88.0</v>
      </c>
      <c r="H2622" s="12">
        <v>0.082</v>
      </c>
    </row>
    <row r="2623">
      <c r="A2623" s="7" t="str">
        <f t="shared" si="1"/>
        <v>Vanuatu-Oceania2008</v>
      </c>
      <c r="B2623" s="8" t="s">
        <v>280</v>
      </c>
      <c r="C2623" s="5" t="s">
        <v>80</v>
      </c>
      <c r="D2623" s="9" t="s">
        <v>70</v>
      </c>
      <c r="E2623" s="11">
        <v>6.07983815E8</v>
      </c>
      <c r="F2623" s="12">
        <v>0.037</v>
      </c>
      <c r="G2623" s="12">
        <v>99.0</v>
      </c>
      <c r="H2623" s="12">
        <v>0.053</v>
      </c>
    </row>
    <row r="2624">
      <c r="A2624" s="7" t="str">
        <f t="shared" si="1"/>
        <v>Vanuatu-Oceania2009</v>
      </c>
      <c r="B2624" s="8" t="s">
        <v>280</v>
      </c>
      <c r="C2624" s="5" t="s">
        <v>80</v>
      </c>
      <c r="D2624" s="9" t="s">
        <v>71</v>
      </c>
      <c r="E2624" s="11">
        <v>6.10075807E8</v>
      </c>
      <c r="F2624" s="12">
        <v>0.039</v>
      </c>
      <c r="G2624" s="12">
        <v>103.0</v>
      </c>
      <c r="H2624" s="12">
        <v>0.055</v>
      </c>
    </row>
    <row r="2625">
      <c r="A2625" s="7" t="str">
        <f t="shared" si="1"/>
        <v>Vanuatu-Oceania2010</v>
      </c>
      <c r="B2625" s="8" t="s">
        <v>280</v>
      </c>
      <c r="C2625" s="5" t="s">
        <v>80</v>
      </c>
      <c r="D2625" s="9" t="s">
        <v>72</v>
      </c>
      <c r="E2625" s="11">
        <v>7.00804286E8</v>
      </c>
      <c r="F2625" s="12">
        <v>0.047</v>
      </c>
      <c r="G2625" s="12">
        <v>139.0</v>
      </c>
      <c r="H2625" s="12">
        <v>0.055</v>
      </c>
    </row>
    <row r="2626">
      <c r="A2626" s="7" t="str">
        <f t="shared" si="1"/>
        <v>Vanuatu-Oceania2011</v>
      </c>
      <c r="B2626" s="8" t="s">
        <v>280</v>
      </c>
      <c r="C2626" s="5" t="s">
        <v>80</v>
      </c>
      <c r="D2626" s="9" t="s">
        <v>73</v>
      </c>
      <c r="E2626" s="11">
        <v>7.85745262E8</v>
      </c>
      <c r="F2626" s="12">
        <v>0.038</v>
      </c>
      <c r="G2626" s="12">
        <v>125.0</v>
      </c>
      <c r="H2626" s="12">
        <v>0.055</v>
      </c>
    </row>
    <row r="2627">
      <c r="A2627" s="7" t="str">
        <f t="shared" si="1"/>
        <v>Vanuatu-Oceania2012</v>
      </c>
      <c r="B2627" s="8" t="s">
        <v>280</v>
      </c>
      <c r="C2627" s="5" t="s">
        <v>80</v>
      </c>
      <c r="D2627" s="9" t="s">
        <v>74</v>
      </c>
      <c r="E2627" s="11">
        <v>7.86938335E8</v>
      </c>
      <c r="F2627" s="12">
        <v>0.036</v>
      </c>
      <c r="G2627" s="12">
        <v>116.0</v>
      </c>
      <c r="H2627" s="12">
        <v>0.061</v>
      </c>
    </row>
    <row r="2628">
      <c r="A2628" s="7" t="str">
        <f t="shared" si="1"/>
        <v>Venezuela-The Americas2000</v>
      </c>
      <c r="B2628" s="8" t="s">
        <v>281</v>
      </c>
      <c r="C2628" s="5" t="s">
        <v>84</v>
      </c>
      <c r="D2628" s="9" t="s">
        <v>62</v>
      </c>
      <c r="E2628" s="11">
        <v>1.17E11</v>
      </c>
      <c r="F2628" s="12">
        <v>0.057</v>
      </c>
      <c r="G2628" s="12">
        <v>273.0</v>
      </c>
      <c r="H2628" s="12">
        <v>0.252</v>
      </c>
    </row>
    <row r="2629">
      <c r="A2629" s="7" t="str">
        <f t="shared" si="1"/>
        <v>Venezuela-The Americas2001</v>
      </c>
      <c r="B2629" s="8" t="s">
        <v>281</v>
      </c>
      <c r="C2629" s="5" t="s">
        <v>84</v>
      </c>
      <c r="D2629" s="9" t="s">
        <v>63</v>
      </c>
      <c r="E2629" s="11">
        <v>1.23E11</v>
      </c>
      <c r="F2629" s="12">
        <v>0.06</v>
      </c>
      <c r="G2629" s="12">
        <v>295.0</v>
      </c>
      <c r="H2629" s="12">
        <v>0.225</v>
      </c>
    </row>
    <row r="2630">
      <c r="A2630" s="7" t="str">
        <f t="shared" si="1"/>
        <v>Venezuela-The Americas2002</v>
      </c>
      <c r="B2630" s="8" t="s">
        <v>281</v>
      </c>
      <c r="C2630" s="5" t="s">
        <v>84</v>
      </c>
      <c r="D2630" s="9" t="s">
        <v>64</v>
      </c>
      <c r="E2630" s="11">
        <v>9.2889586976E10</v>
      </c>
      <c r="F2630" s="12">
        <v>0.057</v>
      </c>
      <c r="G2630" s="12">
        <v>207.0</v>
      </c>
      <c r="H2630" s="12">
        <v>0.366</v>
      </c>
    </row>
    <row r="2631">
      <c r="A2631" s="7" t="str">
        <f t="shared" si="1"/>
        <v>Venezuela-The Americas2003</v>
      </c>
      <c r="B2631" s="8" t="s">
        <v>281</v>
      </c>
      <c r="C2631" s="5" t="s">
        <v>84</v>
      </c>
      <c r="D2631" s="9" t="s">
        <v>65</v>
      </c>
      <c r="E2631" s="11">
        <v>8.3622191419E10</v>
      </c>
      <c r="F2631" s="12">
        <v>0.059</v>
      </c>
      <c r="G2631" s="12">
        <v>190.0</v>
      </c>
      <c r="H2631" s="12">
        <v>0.252</v>
      </c>
    </row>
    <row r="2632">
      <c r="A2632" s="7" t="str">
        <f t="shared" si="1"/>
        <v>Venezuela-The Americas2004</v>
      </c>
      <c r="B2632" s="8" t="s">
        <v>281</v>
      </c>
      <c r="C2632" s="5" t="s">
        <v>84</v>
      </c>
      <c r="D2632" s="9" t="s">
        <v>66</v>
      </c>
      <c r="E2632" s="11">
        <v>1.12E11</v>
      </c>
      <c r="F2632" s="12">
        <v>0.056</v>
      </c>
      <c r="G2632" s="12">
        <v>239.0</v>
      </c>
      <c r="H2632" s="12">
        <v>0.185</v>
      </c>
    </row>
    <row r="2633">
      <c r="A2633" s="7" t="str">
        <f t="shared" si="1"/>
        <v>Venezuela-The Americas2005</v>
      </c>
      <c r="B2633" s="8" t="s">
        <v>281</v>
      </c>
      <c r="C2633" s="5" t="s">
        <v>84</v>
      </c>
      <c r="D2633" s="9" t="s">
        <v>67</v>
      </c>
      <c r="E2633" s="11">
        <v>1.46E11</v>
      </c>
      <c r="F2633" s="12">
        <v>0.054</v>
      </c>
      <c r="G2633" s="12">
        <v>296.0</v>
      </c>
      <c r="H2633" s="12">
        <v>0.168</v>
      </c>
    </row>
    <row r="2634">
      <c r="A2634" s="7" t="str">
        <f t="shared" si="1"/>
        <v>Venezuela-The Americas2006</v>
      </c>
      <c r="B2634" s="8" t="s">
        <v>281</v>
      </c>
      <c r="C2634" s="5" t="s">
        <v>84</v>
      </c>
      <c r="D2634" s="9" t="s">
        <v>68</v>
      </c>
      <c r="E2634" s="11">
        <v>1.83E11</v>
      </c>
      <c r="F2634" s="12">
        <v>0.057</v>
      </c>
      <c r="G2634" s="12">
        <v>387.0</v>
      </c>
      <c r="H2634" s="12">
        <v>0.155</v>
      </c>
    </row>
    <row r="2635">
      <c r="A2635" s="7" t="str">
        <f t="shared" si="1"/>
        <v>Venezuela-The Americas2007</v>
      </c>
      <c r="B2635" s="8" t="s">
        <v>281</v>
      </c>
      <c r="C2635" s="5" t="s">
        <v>84</v>
      </c>
      <c r="D2635" s="9" t="s">
        <v>69</v>
      </c>
      <c r="E2635" s="11">
        <v>2.3E11</v>
      </c>
      <c r="F2635" s="12">
        <v>0.06</v>
      </c>
      <c r="G2635" s="12">
        <v>497.0</v>
      </c>
      <c r="H2635" s="12">
        <v>0.171</v>
      </c>
    </row>
    <row r="2636">
      <c r="A2636" s="7" t="str">
        <f t="shared" si="1"/>
        <v>Venezuela-The Americas2008</v>
      </c>
      <c r="B2636" s="8" t="s">
        <v>281</v>
      </c>
      <c r="C2636" s="5" t="s">
        <v>84</v>
      </c>
      <c r="D2636" s="9" t="s">
        <v>70</v>
      </c>
      <c r="E2636" s="11">
        <v>3.16E11</v>
      </c>
      <c r="F2636" s="12">
        <v>0.056</v>
      </c>
      <c r="G2636" s="12">
        <v>633.0</v>
      </c>
      <c r="H2636" s="12">
        <v>0.224</v>
      </c>
    </row>
    <row r="2637">
      <c r="A2637" s="7" t="str">
        <f t="shared" si="1"/>
        <v>Venezuela-The Americas2009</v>
      </c>
      <c r="B2637" s="8" t="s">
        <v>281</v>
      </c>
      <c r="C2637" s="5" t="s">
        <v>84</v>
      </c>
      <c r="D2637" s="9" t="s">
        <v>71</v>
      </c>
      <c r="E2637" s="11">
        <v>3.29E11</v>
      </c>
      <c r="F2637" s="12">
        <v>0.058</v>
      </c>
      <c r="G2637" s="12">
        <v>665.0</v>
      </c>
      <c r="H2637" s="12">
        <v>0.199</v>
      </c>
    </row>
    <row r="2638">
      <c r="A2638" s="7" t="str">
        <f t="shared" si="1"/>
        <v>Venezuela-The Americas2010</v>
      </c>
      <c r="B2638" s="8" t="s">
        <v>281</v>
      </c>
      <c r="C2638" s="5" t="s">
        <v>84</v>
      </c>
      <c r="D2638" s="9" t="s">
        <v>72</v>
      </c>
      <c r="E2638" s="11">
        <v>3.94E11</v>
      </c>
      <c r="F2638" s="12">
        <v>0.047</v>
      </c>
      <c r="G2638" s="12">
        <v>639.0</v>
      </c>
      <c r="H2638" s="12">
        <v>0.183</v>
      </c>
    </row>
    <row r="2639">
      <c r="A2639" s="7" t="str">
        <f t="shared" si="1"/>
        <v>Venezuela-The Americas2011</v>
      </c>
      <c r="B2639" s="8" t="s">
        <v>281</v>
      </c>
      <c r="C2639" s="5" t="s">
        <v>84</v>
      </c>
      <c r="D2639" s="9" t="s">
        <v>73</v>
      </c>
      <c r="E2639" s="11">
        <v>3.16E11</v>
      </c>
      <c r="F2639" s="12">
        <v>0.045</v>
      </c>
      <c r="G2639" s="12">
        <v>487.0</v>
      </c>
      <c r="H2639" s="12">
        <v>0.172</v>
      </c>
    </row>
    <row r="2640">
      <c r="A2640" s="7" t="str">
        <f t="shared" si="1"/>
        <v>Venezuela-The Americas2012</v>
      </c>
      <c r="B2640" s="8" t="s">
        <v>281</v>
      </c>
      <c r="C2640" s="5" t="s">
        <v>84</v>
      </c>
      <c r="D2640" s="9" t="s">
        <v>74</v>
      </c>
      <c r="E2640" s="11">
        <v>3.81E11</v>
      </c>
      <c r="F2640" s="12">
        <v>0.046</v>
      </c>
      <c r="G2640" s="12">
        <v>593.0</v>
      </c>
      <c r="H2640" s="12">
        <v>0.164</v>
      </c>
    </row>
    <row r="2641">
      <c r="A2641" s="7" t="str">
        <f t="shared" si="1"/>
        <v>Vietnam-Asia2000</v>
      </c>
      <c r="B2641" s="8" t="s">
        <v>282</v>
      </c>
      <c r="C2641" s="5" t="s">
        <v>61</v>
      </c>
      <c r="D2641" s="9" t="s">
        <v>62</v>
      </c>
      <c r="E2641" s="11">
        <v>3.3640085728E10</v>
      </c>
      <c r="F2641" s="12">
        <v>0.053</v>
      </c>
      <c r="G2641" s="12">
        <v>20.0</v>
      </c>
      <c r="H2641" s="12">
        <v>0.106</v>
      </c>
    </row>
    <row r="2642">
      <c r="A2642" s="7" t="str">
        <f t="shared" si="1"/>
        <v>Vietnam-Asia2001</v>
      </c>
      <c r="B2642" s="8" t="s">
        <v>282</v>
      </c>
      <c r="C2642" s="5" t="s">
        <v>61</v>
      </c>
      <c r="D2642" s="9" t="s">
        <v>63</v>
      </c>
      <c r="E2642" s="11">
        <v>3.5291349277E10</v>
      </c>
      <c r="F2642" s="12">
        <v>0.056</v>
      </c>
      <c r="G2642" s="12">
        <v>22.0</v>
      </c>
      <c r="H2642" s="12">
        <v>0.094</v>
      </c>
    </row>
    <row r="2643">
      <c r="A2643" s="7" t="str">
        <f t="shared" si="1"/>
        <v>Vietnam-Asia2002</v>
      </c>
      <c r="B2643" s="8" t="s">
        <v>282</v>
      </c>
      <c r="C2643" s="5" t="s">
        <v>61</v>
      </c>
      <c r="D2643" s="9" t="s">
        <v>64</v>
      </c>
      <c r="E2643" s="11">
        <v>3.7947904054E10</v>
      </c>
      <c r="F2643" s="12">
        <v>0.051</v>
      </c>
      <c r="G2643" s="12">
        <v>22.0</v>
      </c>
      <c r="H2643" s="12">
        <v>0.091</v>
      </c>
    </row>
    <row r="2644">
      <c r="A2644" s="7" t="str">
        <f t="shared" si="1"/>
        <v>Vietnam-Asia2003</v>
      </c>
      <c r="B2644" s="8" t="s">
        <v>282</v>
      </c>
      <c r="C2644" s="5" t="s">
        <v>61</v>
      </c>
      <c r="D2644" s="9" t="s">
        <v>65</v>
      </c>
      <c r="E2644" s="11">
        <v>4.2717072778E10</v>
      </c>
      <c r="F2644" s="12">
        <v>0.052</v>
      </c>
      <c r="G2644" s="12">
        <v>25.0</v>
      </c>
      <c r="H2644" s="12">
        <v>0.095</v>
      </c>
    </row>
    <row r="2645">
      <c r="A2645" s="7" t="str">
        <f t="shared" si="1"/>
        <v>Vietnam-Asia2004</v>
      </c>
      <c r="B2645" s="8" t="s">
        <v>282</v>
      </c>
      <c r="C2645" s="5" t="s">
        <v>61</v>
      </c>
      <c r="D2645" s="9" t="s">
        <v>66</v>
      </c>
      <c r="E2645" s="11">
        <v>4.942410771E10</v>
      </c>
      <c r="F2645" s="12">
        <v>0.055</v>
      </c>
      <c r="G2645" s="12">
        <v>30.0</v>
      </c>
      <c r="H2645" s="12">
        <v>0.097</v>
      </c>
    </row>
    <row r="2646">
      <c r="A2646" s="7" t="str">
        <f t="shared" si="1"/>
        <v>Vietnam-Asia2005</v>
      </c>
      <c r="B2646" s="8" t="s">
        <v>282</v>
      </c>
      <c r="C2646" s="5" t="s">
        <v>61</v>
      </c>
      <c r="D2646" s="9" t="s">
        <v>67</v>
      </c>
      <c r="E2646" s="11">
        <v>5.7633255739E10</v>
      </c>
      <c r="F2646" s="12">
        <v>0.059</v>
      </c>
      <c r="G2646" s="12">
        <v>36.0</v>
      </c>
      <c r="H2646" s="12">
        <v>0.11</v>
      </c>
    </row>
    <row r="2647">
      <c r="A2647" s="7" t="str">
        <f t="shared" si="1"/>
        <v>Vietnam-Asia2006</v>
      </c>
      <c r="B2647" s="8" t="s">
        <v>282</v>
      </c>
      <c r="C2647" s="5" t="s">
        <v>61</v>
      </c>
      <c r="D2647" s="9" t="s">
        <v>68</v>
      </c>
      <c r="E2647" s="11">
        <v>6.6371664817E10</v>
      </c>
      <c r="F2647" s="12">
        <v>0.065</v>
      </c>
      <c r="G2647" s="12">
        <v>46.0</v>
      </c>
      <c r="H2647" s="12">
        <v>0.112</v>
      </c>
    </row>
    <row r="2648">
      <c r="A2648" s="7" t="str">
        <f t="shared" si="1"/>
        <v>Vietnam-Asia2007</v>
      </c>
      <c r="B2648" s="8" t="s">
        <v>282</v>
      </c>
      <c r="C2648" s="5" t="s">
        <v>61</v>
      </c>
      <c r="D2648" s="9" t="s">
        <v>69</v>
      </c>
      <c r="E2648" s="11">
        <v>7.7414425532E10</v>
      </c>
      <c r="F2648" s="12">
        <v>0.071</v>
      </c>
      <c r="G2648" s="12">
        <v>58.0</v>
      </c>
      <c r="H2648" s="12">
        <v>0.112</v>
      </c>
    </row>
    <row r="2649">
      <c r="A2649" s="7" t="str">
        <f t="shared" si="1"/>
        <v>Vietnam-Asia2008</v>
      </c>
      <c r="B2649" s="8" t="s">
        <v>282</v>
      </c>
      <c r="C2649" s="5" t="s">
        <v>61</v>
      </c>
      <c r="D2649" s="9" t="s">
        <v>70</v>
      </c>
      <c r="E2649" s="11">
        <v>9.9130304099E10</v>
      </c>
      <c r="F2649" s="12">
        <v>0.06</v>
      </c>
      <c r="G2649" s="12">
        <v>63.0</v>
      </c>
      <c r="H2649" s="12">
        <v>0.158</v>
      </c>
    </row>
    <row r="2650">
      <c r="A2650" s="7" t="str">
        <f t="shared" si="1"/>
        <v>Vietnam-Asia2009</v>
      </c>
      <c r="B2650" s="8" t="s">
        <v>282</v>
      </c>
      <c r="C2650" s="5" t="s">
        <v>61</v>
      </c>
      <c r="D2650" s="9" t="s">
        <v>71</v>
      </c>
      <c r="E2650" s="11">
        <v>1.06E11</v>
      </c>
      <c r="F2650" s="12">
        <v>0.065</v>
      </c>
      <c r="G2650" s="12">
        <v>72.0</v>
      </c>
      <c r="H2650" s="12">
        <v>0.101</v>
      </c>
    </row>
    <row r="2651">
      <c r="A2651" s="7" t="str">
        <f t="shared" si="1"/>
        <v>Vietnam-Asia2010</v>
      </c>
      <c r="B2651" s="8" t="s">
        <v>282</v>
      </c>
      <c r="C2651" s="5" t="s">
        <v>61</v>
      </c>
      <c r="D2651" s="9" t="s">
        <v>72</v>
      </c>
      <c r="E2651" s="11">
        <v>1.16E11</v>
      </c>
      <c r="F2651" s="12">
        <v>0.069</v>
      </c>
      <c r="G2651" s="12">
        <v>83.0</v>
      </c>
      <c r="H2651" s="12">
        <v>0.131</v>
      </c>
    </row>
    <row r="2652">
      <c r="A2652" s="7" t="str">
        <f t="shared" si="1"/>
        <v>Vietnam-Asia2011</v>
      </c>
      <c r="B2652" s="8" t="s">
        <v>282</v>
      </c>
      <c r="C2652" s="5" t="s">
        <v>61</v>
      </c>
      <c r="D2652" s="9" t="s">
        <v>73</v>
      </c>
      <c r="E2652" s="11">
        <v>1.36E11</v>
      </c>
      <c r="F2652" s="12">
        <v>0.068</v>
      </c>
      <c r="G2652" s="12">
        <v>93.0</v>
      </c>
      <c r="H2652" s="12">
        <v>0.17</v>
      </c>
    </row>
    <row r="2653">
      <c r="A2653" s="7" t="str">
        <f t="shared" si="1"/>
        <v>Vietnam-Asia2012</v>
      </c>
      <c r="B2653" s="8" t="s">
        <v>282</v>
      </c>
      <c r="C2653" s="5" t="s">
        <v>61</v>
      </c>
      <c r="D2653" s="9" t="s">
        <v>74</v>
      </c>
      <c r="E2653" s="11">
        <v>1.56E11</v>
      </c>
      <c r="F2653" s="12">
        <v>0.066</v>
      </c>
      <c r="G2653" s="12">
        <v>102.0</v>
      </c>
      <c r="H2653" s="12">
        <v>0.135</v>
      </c>
    </row>
    <row r="2654">
      <c r="A2654" s="7" t="str">
        <f t="shared" si="1"/>
        <v>Yemen-Middle East2000</v>
      </c>
      <c r="B2654" s="8" t="s">
        <v>283</v>
      </c>
      <c r="C2654" s="5" t="s">
        <v>93</v>
      </c>
      <c r="D2654" s="9" t="s">
        <v>62</v>
      </c>
      <c r="E2654" s="11">
        <v>9.636342275E9</v>
      </c>
      <c r="F2654" s="12">
        <v>0.041</v>
      </c>
      <c r="G2654" s="12">
        <v>25.0</v>
      </c>
      <c r="H2654" s="12">
        <v>0.195</v>
      </c>
    </row>
    <row r="2655">
      <c r="A2655" s="7" t="str">
        <f t="shared" si="1"/>
        <v>Yemen-Middle East2001</v>
      </c>
      <c r="B2655" s="8" t="s">
        <v>283</v>
      </c>
      <c r="C2655" s="5" t="s">
        <v>93</v>
      </c>
      <c r="D2655" s="9" t="s">
        <v>63</v>
      </c>
      <c r="E2655" s="11">
        <v>9.854042165E9</v>
      </c>
      <c r="F2655" s="12">
        <v>0.043</v>
      </c>
      <c r="G2655" s="12">
        <v>27.0</v>
      </c>
      <c r="H2655" s="12">
        <v>0.175</v>
      </c>
    </row>
    <row r="2656">
      <c r="A2656" s="7" t="str">
        <f t="shared" si="1"/>
        <v>Yemen-Middle East2002</v>
      </c>
      <c r="B2656" s="8" t="s">
        <v>283</v>
      </c>
      <c r="C2656" s="5" t="s">
        <v>93</v>
      </c>
      <c r="D2656" s="9" t="s">
        <v>64</v>
      </c>
      <c r="E2656" s="11">
        <v>1.0693278292E10</v>
      </c>
      <c r="F2656" s="12">
        <v>0.042</v>
      </c>
      <c r="G2656" s="12">
        <v>27.0</v>
      </c>
      <c r="H2656" s="12">
        <v>0.177</v>
      </c>
    </row>
    <row r="2657">
      <c r="A2657" s="7" t="str">
        <f t="shared" si="1"/>
        <v>Yemen-Middle East2003</v>
      </c>
      <c r="B2657" s="8" t="s">
        <v>283</v>
      </c>
      <c r="C2657" s="5" t="s">
        <v>93</v>
      </c>
      <c r="D2657" s="9" t="s">
        <v>65</v>
      </c>
      <c r="E2657" s="11">
        <v>1.1777768087E10</v>
      </c>
      <c r="F2657" s="12">
        <v>0.05</v>
      </c>
      <c r="G2657" s="12">
        <v>35.0</v>
      </c>
      <c r="H2657" s="12">
        <v>0.18</v>
      </c>
    </row>
    <row r="2658">
      <c r="A2658" s="7" t="str">
        <f t="shared" si="1"/>
        <v>Yemen-Middle East2004</v>
      </c>
      <c r="B2658" s="8" t="s">
        <v>283</v>
      </c>
      <c r="C2658" s="5" t="s">
        <v>93</v>
      </c>
      <c r="D2658" s="9" t="s">
        <v>66</v>
      </c>
      <c r="E2658" s="11">
        <v>1.3873500888E10</v>
      </c>
      <c r="F2658" s="12">
        <v>0.049</v>
      </c>
      <c r="G2658" s="12">
        <v>38.0</v>
      </c>
      <c r="H2658" s="12">
        <v>0.185</v>
      </c>
    </row>
    <row r="2659">
      <c r="A2659" s="7" t="str">
        <f t="shared" si="1"/>
        <v>Yemen-Middle East2005</v>
      </c>
      <c r="B2659" s="8" t="s">
        <v>283</v>
      </c>
      <c r="C2659" s="5" t="s">
        <v>93</v>
      </c>
      <c r="D2659" s="9" t="s">
        <v>67</v>
      </c>
      <c r="E2659" s="11">
        <v>1.6753787028E10</v>
      </c>
      <c r="F2659" s="12">
        <v>0.046</v>
      </c>
      <c r="G2659" s="12">
        <v>42.0</v>
      </c>
      <c r="H2659" s="12">
        <v>0.18</v>
      </c>
    </row>
    <row r="2660">
      <c r="A2660" s="7" t="str">
        <f t="shared" si="1"/>
        <v>Yemen-Middle East2006</v>
      </c>
      <c r="B2660" s="8" t="s">
        <v>283</v>
      </c>
      <c r="C2660" s="5" t="s">
        <v>93</v>
      </c>
      <c r="D2660" s="9" t="s">
        <v>68</v>
      </c>
      <c r="E2660" s="11">
        <v>1.9081726103E10</v>
      </c>
      <c r="F2660" s="12">
        <v>0.048</v>
      </c>
      <c r="G2660" s="12">
        <v>52.0</v>
      </c>
      <c r="H2660" s="12">
        <v>0.18</v>
      </c>
    </row>
    <row r="2661">
      <c r="A2661" s="7" t="str">
        <f t="shared" si="1"/>
        <v>Yemen-Middle East2007</v>
      </c>
      <c r="B2661" s="8" t="s">
        <v>283</v>
      </c>
      <c r="C2661" s="5" t="s">
        <v>93</v>
      </c>
      <c r="D2661" s="9" t="s">
        <v>69</v>
      </c>
      <c r="E2661" s="11">
        <v>2.5633674564E10</v>
      </c>
      <c r="F2661" s="12">
        <v>0.049</v>
      </c>
      <c r="G2661" s="12">
        <v>57.0</v>
      </c>
      <c r="H2661" s="12">
        <v>0.18</v>
      </c>
    </row>
    <row r="2662">
      <c r="A2662" s="7" t="str">
        <f t="shared" si="1"/>
        <v>Yemen-Middle East2008</v>
      </c>
      <c r="B2662" s="8" t="s">
        <v>283</v>
      </c>
      <c r="C2662" s="5" t="s">
        <v>93</v>
      </c>
      <c r="D2662" s="9" t="s">
        <v>70</v>
      </c>
      <c r="E2662" s="11">
        <v>3.0397203369E10</v>
      </c>
      <c r="F2662" s="12">
        <v>0.051</v>
      </c>
      <c r="G2662" s="12">
        <v>69.0</v>
      </c>
      <c r="H2662" s="12">
        <v>0.18</v>
      </c>
    </row>
    <row r="2663">
      <c r="A2663" s="7" t="str">
        <f t="shared" si="1"/>
        <v>Yemen-Middle East2009</v>
      </c>
      <c r="B2663" s="8" t="s">
        <v>283</v>
      </c>
      <c r="C2663" s="5" t="s">
        <v>93</v>
      </c>
      <c r="D2663" s="9" t="s">
        <v>71</v>
      </c>
      <c r="E2663" s="11">
        <v>2.7838718233E10</v>
      </c>
      <c r="F2663" s="12">
        <v>0.053</v>
      </c>
      <c r="G2663" s="12">
        <v>65.0</v>
      </c>
      <c r="H2663" s="12">
        <v>0.18</v>
      </c>
    </row>
    <row r="2664">
      <c r="A2664" s="7" t="str">
        <f t="shared" si="1"/>
        <v>Yemen-Middle East2010</v>
      </c>
      <c r="B2664" s="8" t="s">
        <v>283</v>
      </c>
      <c r="C2664" s="5" t="s">
        <v>93</v>
      </c>
      <c r="D2664" s="9" t="s">
        <v>72</v>
      </c>
      <c r="E2664" s="11">
        <v>3.1743751169E10</v>
      </c>
      <c r="F2664" s="12">
        <v>0.051</v>
      </c>
      <c r="G2664" s="12">
        <v>66.0</v>
      </c>
      <c r="H2664" s="12">
        <v>0.238</v>
      </c>
    </row>
    <row r="2665">
      <c r="A2665" s="7" t="str">
        <f t="shared" si="1"/>
        <v>Yemen-Middle East2011</v>
      </c>
      <c r="B2665" s="8" t="s">
        <v>283</v>
      </c>
      <c r="C2665" s="5" t="s">
        <v>93</v>
      </c>
      <c r="D2665" s="9" t="s">
        <v>73</v>
      </c>
      <c r="E2665" s="11">
        <v>2.9207296703E10</v>
      </c>
      <c r="F2665" s="12">
        <v>0.05</v>
      </c>
      <c r="G2665" s="12">
        <v>63.0</v>
      </c>
      <c r="H2665" s="12">
        <v>0.25</v>
      </c>
    </row>
    <row r="2666">
      <c r="A2666" s="7" t="str">
        <f t="shared" si="1"/>
        <v>Yemen-Middle East2012</v>
      </c>
      <c r="B2666" s="8" t="s">
        <v>283</v>
      </c>
      <c r="C2666" s="5" t="s">
        <v>93</v>
      </c>
      <c r="D2666" s="9" t="s">
        <v>74</v>
      </c>
      <c r="E2666" s="11">
        <v>3.1992801303E10</v>
      </c>
      <c r="F2666" s="12">
        <v>0.055</v>
      </c>
      <c r="G2666" s="12">
        <v>71.0</v>
      </c>
      <c r="H2666" s="12">
        <v>0.245</v>
      </c>
    </row>
    <row r="2667">
      <c r="A2667" s="7" t="str">
        <f t="shared" si="1"/>
        <v>Zambia-Africa2000</v>
      </c>
      <c r="B2667" s="8" t="s">
        <v>284</v>
      </c>
      <c r="C2667" s="5" t="s">
        <v>78</v>
      </c>
      <c r="D2667" s="9" t="s">
        <v>62</v>
      </c>
      <c r="E2667" s="11">
        <v>3.25355175E9</v>
      </c>
      <c r="F2667" s="12">
        <v>0.056</v>
      </c>
      <c r="G2667" s="12">
        <v>18.0</v>
      </c>
      <c r="H2667" s="12">
        <v>0.388</v>
      </c>
    </row>
    <row r="2668">
      <c r="A2668" s="7" t="str">
        <f t="shared" si="1"/>
        <v>Zambia-Africa2001</v>
      </c>
      <c r="B2668" s="8" t="s">
        <v>284</v>
      </c>
      <c r="C2668" s="5" t="s">
        <v>78</v>
      </c>
      <c r="D2668" s="9" t="s">
        <v>63</v>
      </c>
      <c r="E2668" s="11">
        <v>3.653822712E9</v>
      </c>
      <c r="F2668" s="12">
        <v>0.06</v>
      </c>
      <c r="G2668" s="12">
        <v>21.0</v>
      </c>
      <c r="H2668" s="12">
        <v>0.462</v>
      </c>
    </row>
    <row r="2669">
      <c r="A2669" s="7" t="str">
        <f t="shared" si="1"/>
        <v>Zambia-Africa2002</v>
      </c>
      <c r="B2669" s="8" t="s">
        <v>284</v>
      </c>
      <c r="C2669" s="5" t="s">
        <v>78</v>
      </c>
      <c r="D2669" s="9" t="s">
        <v>64</v>
      </c>
      <c r="E2669" s="11">
        <v>3.711284087E9</v>
      </c>
      <c r="F2669" s="12">
        <v>0.067</v>
      </c>
      <c r="G2669" s="12">
        <v>24.0</v>
      </c>
      <c r="H2669" s="12">
        <v>0.452</v>
      </c>
    </row>
    <row r="2670">
      <c r="A2670" s="7" t="str">
        <f t="shared" si="1"/>
        <v>Zambia-Africa2003</v>
      </c>
      <c r="B2670" s="8" t="s">
        <v>284</v>
      </c>
      <c r="C2670" s="5" t="s">
        <v>78</v>
      </c>
      <c r="D2670" s="9" t="s">
        <v>65</v>
      </c>
      <c r="E2670" s="11">
        <v>4.341841414E9</v>
      </c>
      <c r="F2670" s="12">
        <v>0.067</v>
      </c>
      <c r="G2670" s="12">
        <v>27.0</v>
      </c>
      <c r="H2670" s="12">
        <v>0.406</v>
      </c>
    </row>
    <row r="2671">
      <c r="A2671" s="7" t="str">
        <f t="shared" si="1"/>
        <v>Zambia-Africa2004</v>
      </c>
      <c r="B2671" s="8" t="s">
        <v>284</v>
      </c>
      <c r="C2671" s="5" t="s">
        <v>78</v>
      </c>
      <c r="D2671" s="9" t="s">
        <v>66</v>
      </c>
      <c r="E2671" s="11">
        <v>5.439176376E9</v>
      </c>
      <c r="F2671" s="12">
        <v>0.067</v>
      </c>
      <c r="G2671" s="12">
        <v>33.0</v>
      </c>
      <c r="H2671" s="12">
        <v>0.307</v>
      </c>
    </row>
    <row r="2672">
      <c r="A2672" s="7" t="str">
        <f t="shared" si="1"/>
        <v>Zambia-Africa2005</v>
      </c>
      <c r="B2672" s="8" t="s">
        <v>284</v>
      </c>
      <c r="C2672" s="5" t="s">
        <v>78</v>
      </c>
      <c r="D2672" s="9" t="s">
        <v>67</v>
      </c>
      <c r="E2672" s="11">
        <v>7.178556337E9</v>
      </c>
      <c r="F2672" s="12">
        <v>0.071</v>
      </c>
      <c r="G2672" s="12">
        <v>44.0</v>
      </c>
      <c r="H2672" s="12">
        <v>0.282</v>
      </c>
    </row>
    <row r="2673">
      <c r="A2673" s="7" t="str">
        <f t="shared" si="1"/>
        <v>Zambia-Africa2006</v>
      </c>
      <c r="B2673" s="8" t="s">
        <v>284</v>
      </c>
      <c r="C2673" s="5" t="s">
        <v>78</v>
      </c>
      <c r="D2673" s="9" t="s">
        <v>68</v>
      </c>
      <c r="E2673" s="11">
        <v>1.0702200822E10</v>
      </c>
      <c r="F2673" s="12">
        <v>0.064</v>
      </c>
      <c r="G2673" s="12">
        <v>58.0</v>
      </c>
      <c r="H2673" s="12">
        <v>0.232</v>
      </c>
    </row>
    <row r="2674">
      <c r="A2674" s="7" t="str">
        <f t="shared" si="1"/>
        <v>Zambia-Africa2007</v>
      </c>
      <c r="B2674" s="8" t="s">
        <v>284</v>
      </c>
      <c r="C2674" s="5" t="s">
        <v>78</v>
      </c>
      <c r="D2674" s="9" t="s">
        <v>69</v>
      </c>
      <c r="E2674" s="11">
        <v>1.1541420981E10</v>
      </c>
      <c r="F2674" s="12">
        <v>0.06</v>
      </c>
      <c r="G2674" s="12">
        <v>57.0</v>
      </c>
      <c r="H2674" s="12">
        <v>0.189</v>
      </c>
    </row>
    <row r="2675">
      <c r="A2675" s="7" t="str">
        <f t="shared" si="1"/>
        <v>Zambia-Africa2008</v>
      </c>
      <c r="B2675" s="8" t="s">
        <v>284</v>
      </c>
      <c r="C2675" s="5" t="s">
        <v>78</v>
      </c>
      <c r="D2675" s="9" t="s">
        <v>70</v>
      </c>
      <c r="E2675" s="11">
        <v>1.46407921E10</v>
      </c>
      <c r="F2675" s="12">
        <v>0.066</v>
      </c>
      <c r="G2675" s="12">
        <v>78.0</v>
      </c>
      <c r="H2675" s="12">
        <v>0.191</v>
      </c>
    </row>
    <row r="2676">
      <c r="A2676" s="7" t="str">
        <f t="shared" si="1"/>
        <v>Zambia-Africa2009</v>
      </c>
      <c r="B2676" s="8" t="s">
        <v>284</v>
      </c>
      <c r="C2676" s="5" t="s">
        <v>78</v>
      </c>
      <c r="D2676" s="9" t="s">
        <v>71</v>
      </c>
      <c r="E2676" s="11">
        <v>1.2805029522E10</v>
      </c>
      <c r="F2676" s="12">
        <v>0.064</v>
      </c>
      <c r="G2676" s="12">
        <v>64.0</v>
      </c>
      <c r="H2676" s="12">
        <v>0.221</v>
      </c>
    </row>
    <row r="2677">
      <c r="A2677" s="7" t="str">
        <f t="shared" si="1"/>
        <v>Zambia-Africa2010</v>
      </c>
      <c r="B2677" s="8" t="s">
        <v>284</v>
      </c>
      <c r="C2677" s="5" t="s">
        <v>78</v>
      </c>
      <c r="D2677" s="9" t="s">
        <v>72</v>
      </c>
      <c r="E2677" s="11">
        <v>1.6190196832E10</v>
      </c>
      <c r="F2677" s="12">
        <v>0.061</v>
      </c>
      <c r="G2677" s="12">
        <v>75.0</v>
      </c>
      <c r="H2677" s="12">
        <v>0.209</v>
      </c>
    </row>
    <row r="2678">
      <c r="A2678" s="7" t="str">
        <f t="shared" si="1"/>
        <v>Zambia-Africa2011</v>
      </c>
      <c r="B2678" s="8" t="s">
        <v>284</v>
      </c>
      <c r="C2678" s="5" t="s">
        <v>78</v>
      </c>
      <c r="D2678" s="9" t="s">
        <v>73</v>
      </c>
      <c r="E2678" s="11">
        <v>1.9201691493E10</v>
      </c>
      <c r="F2678" s="12">
        <v>0.062</v>
      </c>
      <c r="G2678" s="12">
        <v>87.0</v>
      </c>
      <c r="H2678" s="12">
        <v>0.188</v>
      </c>
    </row>
    <row r="2679">
      <c r="A2679" s="7" t="str">
        <f t="shared" si="1"/>
        <v>Zambia-Africa2012</v>
      </c>
      <c r="B2679" s="8" t="s">
        <v>284</v>
      </c>
      <c r="C2679" s="5" t="s">
        <v>78</v>
      </c>
      <c r="D2679" s="9" t="s">
        <v>74</v>
      </c>
      <c r="E2679" s="11">
        <v>2.0596424325E10</v>
      </c>
      <c r="F2679" s="12">
        <v>0.065</v>
      </c>
      <c r="G2679" s="12">
        <v>96.0</v>
      </c>
      <c r="H2679" s="12">
        <v>0.121</v>
      </c>
    </row>
    <row r="2680">
      <c r="A2680" s="7" t="str">
        <f t="shared" si="1"/>
        <v>Zimbabwe-Africa2000</v>
      </c>
      <c r="B2680" s="8" t="s">
        <v>285</v>
      </c>
      <c r="C2680" s="5" t="s">
        <v>78</v>
      </c>
      <c r="D2680" s="9" t="s">
        <v>62</v>
      </c>
      <c r="E2680" s="11">
        <v>6.68995761E9</v>
      </c>
      <c r="F2680" s="10">
        <f t="shared" ref="F2680:F2692" si="107">if(AND(C2=C3,D2=D2+1,ISBLANK(F3)),F2,F3)</f>
        <v>0.089</v>
      </c>
      <c r="G2680" s="10">
        <f t="shared" ref="G2680:G2693" si="108">if(AND(C2=C3,D2=D2+1,ISBLANK(G3)),G2,G3)</f>
        <v>14</v>
      </c>
      <c r="H2680" s="12">
        <v>0.682</v>
      </c>
    </row>
    <row r="2681">
      <c r="A2681" s="7" t="str">
        <f t="shared" si="1"/>
        <v>Zimbabwe-Africa2001</v>
      </c>
      <c r="B2681" s="8" t="s">
        <v>285</v>
      </c>
      <c r="C2681" s="5" t="s">
        <v>78</v>
      </c>
      <c r="D2681" s="9" t="s">
        <v>63</v>
      </c>
      <c r="E2681" s="11">
        <v>6.777384733E9</v>
      </c>
      <c r="F2681" s="10">
        <f t="shared" si="107"/>
        <v>0.089</v>
      </c>
      <c r="G2681" s="10">
        <f t="shared" si="108"/>
        <v>14</v>
      </c>
      <c r="H2681" s="12">
        <v>0.38</v>
      </c>
    </row>
    <row r="2682">
      <c r="A2682" s="7" t="str">
        <f t="shared" si="1"/>
        <v>Zimbabwe-Africa2002</v>
      </c>
      <c r="B2682" s="8" t="s">
        <v>285</v>
      </c>
      <c r="C2682" s="5" t="s">
        <v>78</v>
      </c>
      <c r="D2682" s="9" t="s">
        <v>64</v>
      </c>
      <c r="E2682" s="11">
        <v>6.342116354E9</v>
      </c>
      <c r="F2682" s="10">
        <f t="shared" si="107"/>
        <v>0.1</v>
      </c>
      <c r="G2682" s="10">
        <f t="shared" si="108"/>
        <v>18</v>
      </c>
      <c r="H2682" s="12">
        <v>0.365</v>
      </c>
    </row>
    <row r="2683">
      <c r="A2683" s="7" t="str">
        <f t="shared" si="1"/>
        <v>Zimbabwe-Africa2003</v>
      </c>
      <c r="B2683" s="8" t="s">
        <v>285</v>
      </c>
      <c r="C2683" s="5" t="s">
        <v>78</v>
      </c>
      <c r="D2683" s="9" t="s">
        <v>65</v>
      </c>
      <c r="E2683" s="11">
        <v>5.727591778E9</v>
      </c>
      <c r="F2683" s="10">
        <f t="shared" si="107"/>
        <v>0.098</v>
      </c>
      <c r="G2683" s="10">
        <f t="shared" si="108"/>
        <v>19</v>
      </c>
      <c r="H2683" s="12">
        <v>0.973</v>
      </c>
    </row>
    <row r="2684">
      <c r="A2684" s="7" t="str">
        <f t="shared" si="1"/>
        <v>Zimbabwe-Africa2004</v>
      </c>
      <c r="B2684" s="8" t="s">
        <v>285</v>
      </c>
      <c r="C2684" s="5" t="s">
        <v>78</v>
      </c>
      <c r="D2684" s="9" t="s">
        <v>66</v>
      </c>
      <c r="E2684" s="11">
        <v>5.805598443E9</v>
      </c>
      <c r="F2684" s="10">
        <f t="shared" si="107"/>
        <v>0.092</v>
      </c>
      <c r="G2684" s="10">
        <f t="shared" si="108"/>
        <v>21</v>
      </c>
      <c r="H2684" s="12">
        <v>2.789</v>
      </c>
    </row>
    <row r="2685">
      <c r="A2685" s="7" t="str">
        <f t="shared" si="1"/>
        <v>Zimbabwe-Africa2005</v>
      </c>
      <c r="B2685" s="8" t="s">
        <v>285</v>
      </c>
      <c r="C2685" s="5" t="s">
        <v>78</v>
      </c>
      <c r="D2685" s="9" t="s">
        <v>67</v>
      </c>
      <c r="E2685" s="11">
        <v>5.755215232E9</v>
      </c>
      <c r="F2685" s="10">
        <f t="shared" si="107"/>
        <v>0.091</v>
      </c>
      <c r="G2685" s="10">
        <f t="shared" si="108"/>
        <v>23</v>
      </c>
      <c r="H2685" s="12">
        <v>2.357</v>
      </c>
    </row>
    <row r="2686">
      <c r="A2686" s="7" t="str">
        <f t="shared" si="1"/>
        <v>Zimbabwe-Africa2006</v>
      </c>
      <c r="B2686" s="8" t="s">
        <v>285</v>
      </c>
      <c r="C2686" s="5" t="s">
        <v>78</v>
      </c>
      <c r="D2686" s="9" t="s">
        <v>68</v>
      </c>
      <c r="E2686" s="11">
        <v>5.4438965E9</v>
      </c>
      <c r="F2686" s="10">
        <f t="shared" si="107"/>
        <v>0.1</v>
      </c>
      <c r="G2686" s="10">
        <f t="shared" si="108"/>
        <v>30</v>
      </c>
      <c r="H2686" s="12">
        <v>4.965</v>
      </c>
    </row>
    <row r="2687">
      <c r="A2687" s="7" t="str">
        <f t="shared" si="1"/>
        <v>Zimbabwe-Africa2007</v>
      </c>
      <c r="B2687" s="8" t="s">
        <v>285</v>
      </c>
      <c r="C2687" s="5" t="s">
        <v>78</v>
      </c>
      <c r="D2687" s="9" t="s">
        <v>69</v>
      </c>
      <c r="E2687" s="11">
        <v>5.291950101E9</v>
      </c>
      <c r="F2687" s="10">
        <f t="shared" si="107"/>
        <v>0.097</v>
      </c>
      <c r="G2687" s="10">
        <f t="shared" si="108"/>
        <v>35</v>
      </c>
      <c r="H2687" s="10">
        <f t="shared" ref="H2687:H2692" si="109">if(AND(C2=C3,D2=D2+1,ISBLANK(H3)),H2,H3)</f>
        <v>0.18</v>
      </c>
    </row>
    <row r="2688">
      <c r="A2688" s="7" t="str">
        <f t="shared" si="1"/>
        <v>Zimbabwe-Africa2008</v>
      </c>
      <c r="B2688" s="8" t="s">
        <v>285</v>
      </c>
      <c r="C2688" s="5" t="s">
        <v>78</v>
      </c>
      <c r="D2688" s="9" t="s">
        <v>70</v>
      </c>
      <c r="E2688" s="11">
        <v>4.415702801E9</v>
      </c>
      <c r="F2688" s="10">
        <f t="shared" si="107"/>
        <v>0.087</v>
      </c>
      <c r="G2688" s="10">
        <f t="shared" si="108"/>
        <v>35</v>
      </c>
      <c r="H2688" s="10">
        <f t="shared" si="109"/>
        <v>0.18</v>
      </c>
    </row>
    <row r="2689">
      <c r="A2689" s="7" t="str">
        <f t="shared" si="1"/>
        <v>Zimbabwe-Africa2009</v>
      </c>
      <c r="B2689" s="8" t="s">
        <v>285</v>
      </c>
      <c r="C2689" s="5" t="s">
        <v>78</v>
      </c>
      <c r="D2689" s="9" t="s">
        <v>71</v>
      </c>
      <c r="E2689" s="11">
        <v>8.157077422E9</v>
      </c>
      <c r="F2689" s="10">
        <f t="shared" si="107"/>
        <v>0.087</v>
      </c>
      <c r="G2689" s="10">
        <f t="shared" si="108"/>
        <v>43</v>
      </c>
      <c r="H2689" s="10">
        <f t="shared" si="109"/>
        <v>0.18</v>
      </c>
    </row>
    <row r="2690">
      <c r="A2690" s="7" t="str">
        <f t="shared" si="1"/>
        <v>Zimbabwe-Africa2010</v>
      </c>
      <c r="B2690" s="8" t="s">
        <v>285</v>
      </c>
      <c r="C2690" s="5" t="s">
        <v>78</v>
      </c>
      <c r="D2690" s="9" t="s">
        <v>72</v>
      </c>
      <c r="E2690" s="11">
        <v>9.456808151E9</v>
      </c>
      <c r="F2690" s="10">
        <f t="shared" si="107"/>
        <v>0.084</v>
      </c>
      <c r="G2690" s="10">
        <f t="shared" si="108"/>
        <v>48</v>
      </c>
      <c r="H2690" s="10">
        <f t="shared" si="109"/>
        <v>0.18</v>
      </c>
    </row>
    <row r="2691">
      <c r="A2691" s="7" t="str">
        <f t="shared" si="1"/>
        <v>Zimbabwe-Africa2011</v>
      </c>
      <c r="B2691" s="8" t="s">
        <v>285</v>
      </c>
      <c r="C2691" s="5" t="s">
        <v>78</v>
      </c>
      <c r="D2691" s="9" t="s">
        <v>73</v>
      </c>
      <c r="E2691" s="11">
        <v>1.0956226611E10</v>
      </c>
      <c r="F2691" s="10">
        <f t="shared" si="107"/>
        <v>0.086</v>
      </c>
      <c r="G2691" s="10">
        <f t="shared" si="108"/>
        <v>51</v>
      </c>
      <c r="H2691" s="10">
        <f t="shared" si="109"/>
        <v>0.18</v>
      </c>
    </row>
    <row r="2692">
      <c r="A2692" s="7" t="str">
        <f t="shared" si="1"/>
        <v>Zimbabwe-Africa2012</v>
      </c>
      <c r="B2692" s="8" t="s">
        <v>285</v>
      </c>
      <c r="C2692" s="5" t="s">
        <v>78</v>
      </c>
      <c r="D2692" s="9" t="s">
        <v>74</v>
      </c>
      <c r="E2692" s="11">
        <v>1.2472416688E10</v>
      </c>
      <c r="F2692" s="10">
        <f t="shared" si="107"/>
        <v>0.064</v>
      </c>
      <c r="G2692" s="10">
        <f t="shared" si="108"/>
        <v>70</v>
      </c>
      <c r="H2692" s="10">
        <f t="shared" si="109"/>
        <v>0.18</v>
      </c>
    </row>
    <row r="2693">
      <c r="A2693" s="8"/>
      <c r="B2693" s="8"/>
      <c r="C2693" s="5"/>
      <c r="D2693" s="9"/>
      <c r="E2693" s="11"/>
      <c r="F2693" s="12"/>
      <c r="G2693" s="10">
        <f t="shared" si="108"/>
        <v>75</v>
      </c>
      <c r="H2693" s="12"/>
    </row>
    <row r="2694">
      <c r="A2694" s="8"/>
      <c r="B2694" s="8"/>
      <c r="C2694" s="5"/>
      <c r="D2694" s="9"/>
      <c r="E2694" s="11"/>
      <c r="F2694" s="12"/>
      <c r="G2694" s="12"/>
      <c r="H2694" s="12"/>
    </row>
    <row r="2695">
      <c r="A2695" s="8"/>
      <c r="B2695" s="8"/>
      <c r="C2695" s="5"/>
      <c r="D2695" s="9"/>
      <c r="E2695" s="11"/>
      <c r="F2695" s="12"/>
      <c r="G2695" s="12"/>
      <c r="H2695" s="12"/>
    </row>
    <row r="2696">
      <c r="A2696" s="8"/>
      <c r="B2696" s="8"/>
      <c r="C2696" s="5"/>
      <c r="D2696" s="9"/>
      <c r="E2696" s="11"/>
      <c r="F2696" s="12"/>
      <c r="G2696" s="12"/>
      <c r="H2696" s="12"/>
    </row>
    <row r="2697">
      <c r="A2697" s="8"/>
      <c r="B2697" s="8"/>
      <c r="C2697" s="5"/>
      <c r="D2697" s="9"/>
      <c r="E2697" s="11"/>
      <c r="F2697" s="12"/>
      <c r="G2697" s="12"/>
      <c r="H2697" s="12"/>
    </row>
    <row r="2698">
      <c r="A2698" s="8"/>
      <c r="B2698" s="8"/>
      <c r="C2698" s="5"/>
      <c r="D2698" s="9"/>
      <c r="E2698" s="11"/>
      <c r="F2698" s="12"/>
      <c r="G2698" s="12"/>
      <c r="H2698" s="12"/>
    </row>
    <row r="2699">
      <c r="A2699" s="8"/>
      <c r="B2699" s="8"/>
      <c r="C2699" s="5"/>
      <c r="D2699" s="9"/>
      <c r="E2699" s="11"/>
      <c r="F2699" s="12"/>
      <c r="G2699" s="12"/>
      <c r="H2699" s="12"/>
    </row>
    <row r="2700">
      <c r="A2700" s="8"/>
      <c r="B2700" s="8"/>
      <c r="C2700" s="5"/>
      <c r="D2700" s="9"/>
      <c r="E2700" s="11"/>
      <c r="F2700" s="12"/>
      <c r="G2700" s="12"/>
      <c r="H2700" s="12"/>
    </row>
    <row r="2701">
      <c r="A2701" s="8"/>
      <c r="B2701" s="8"/>
      <c r="C2701" s="5"/>
      <c r="D2701" s="9"/>
      <c r="E2701" s="11"/>
      <c r="F2701" s="12"/>
      <c r="G2701" s="12"/>
      <c r="H2701" s="12"/>
    </row>
    <row r="2702">
      <c r="A2702" s="8"/>
      <c r="B2702" s="8"/>
      <c r="C2702" s="5"/>
      <c r="D2702" s="9"/>
      <c r="E2702" s="11"/>
      <c r="F2702" s="12"/>
      <c r="G2702" s="12"/>
      <c r="H2702" s="12"/>
    </row>
    <row r="2703">
      <c r="A2703" s="8"/>
      <c r="B2703" s="8"/>
      <c r="C2703" s="5"/>
      <c r="D2703" s="9"/>
      <c r="E2703" s="11"/>
      <c r="F2703" s="12"/>
      <c r="G2703" s="12"/>
      <c r="H2703" s="12"/>
    </row>
    <row r="2704">
      <c r="A2704" s="8"/>
      <c r="B2704" s="8"/>
      <c r="C2704" s="5"/>
      <c r="D2704" s="9"/>
      <c r="E2704" s="11"/>
      <c r="F2704" s="12"/>
      <c r="G2704" s="12"/>
      <c r="H2704" s="12"/>
    </row>
    <row r="2705">
      <c r="A2705" s="8"/>
      <c r="B2705" s="8"/>
      <c r="C2705" s="5"/>
      <c r="D2705" s="9"/>
      <c r="E2705" s="11"/>
      <c r="F2705" s="12"/>
      <c r="G2705" s="12"/>
      <c r="H2705" s="12"/>
    </row>
    <row r="2706">
      <c r="A2706" s="8"/>
      <c r="B2706" s="8"/>
      <c r="C2706" s="5"/>
      <c r="D2706" s="9"/>
      <c r="E2706" s="11"/>
      <c r="F2706" s="12"/>
      <c r="G2706" s="12"/>
      <c r="H2706" s="12"/>
    </row>
    <row r="2707">
      <c r="A2707" s="8"/>
      <c r="B2707" s="8"/>
      <c r="C2707" s="5"/>
      <c r="D2707" s="9"/>
      <c r="E2707" s="11"/>
      <c r="F2707" s="12"/>
      <c r="G2707" s="12"/>
      <c r="H2707" s="12"/>
    </row>
    <row r="2708">
      <c r="A2708" s="8"/>
      <c r="B2708" s="8"/>
      <c r="C2708" s="5"/>
      <c r="D2708" s="9"/>
      <c r="E2708" s="11"/>
      <c r="F2708" s="12"/>
      <c r="G2708" s="12"/>
      <c r="H2708" s="12"/>
    </row>
    <row r="2709">
      <c r="A2709" s="8"/>
      <c r="B2709" s="8"/>
      <c r="C2709" s="5"/>
      <c r="D2709" s="9"/>
      <c r="E2709" s="11"/>
      <c r="F2709" s="12"/>
      <c r="G2709" s="12"/>
      <c r="H2709" s="12"/>
    </row>
    <row r="2710">
      <c r="A2710" s="8"/>
      <c r="B2710" s="8"/>
      <c r="C2710" s="5"/>
      <c r="D2710" s="9"/>
      <c r="E2710" s="11"/>
      <c r="F2710" s="12"/>
      <c r="G2710" s="12"/>
      <c r="H2710" s="12"/>
    </row>
    <row r="2711">
      <c r="A2711" s="8"/>
      <c r="B2711" s="8"/>
      <c r="C2711" s="5"/>
      <c r="D2711" s="9"/>
      <c r="E2711" s="11"/>
      <c r="F2711" s="12"/>
      <c r="G2711" s="12"/>
      <c r="H2711" s="12"/>
    </row>
    <row r="2712">
      <c r="A2712" s="8"/>
      <c r="B2712" s="8"/>
      <c r="C2712" s="5"/>
      <c r="D2712" s="9"/>
      <c r="E2712" s="11"/>
      <c r="F2712" s="12"/>
      <c r="G2712" s="12"/>
      <c r="H2712" s="12"/>
    </row>
    <row r="2713">
      <c r="A2713" s="8"/>
      <c r="B2713" s="8"/>
      <c r="C2713" s="5"/>
      <c r="D2713" s="9"/>
      <c r="E2713" s="11"/>
      <c r="F2713" s="12"/>
      <c r="G2713" s="12"/>
      <c r="H2713" s="12"/>
    </row>
    <row r="2714">
      <c r="A2714" s="8"/>
      <c r="B2714" s="8"/>
      <c r="C2714" s="5"/>
      <c r="D2714" s="9"/>
      <c r="E2714" s="11"/>
      <c r="F2714" s="12"/>
      <c r="G2714" s="12"/>
      <c r="H2714" s="12"/>
    </row>
    <row r="2715">
      <c r="A2715" s="8"/>
      <c r="B2715" s="8"/>
      <c r="C2715" s="5"/>
      <c r="D2715" s="9"/>
      <c r="E2715" s="11"/>
      <c r="F2715" s="12"/>
      <c r="G2715" s="12"/>
      <c r="H2715" s="12"/>
    </row>
    <row r="2716">
      <c r="A2716" s="8"/>
      <c r="B2716" s="8"/>
      <c r="C2716" s="5"/>
      <c r="D2716" s="9"/>
      <c r="E2716" s="11"/>
      <c r="F2716" s="12"/>
      <c r="G2716" s="12"/>
      <c r="H2716" s="12"/>
    </row>
    <row r="2717">
      <c r="A2717" s="8"/>
      <c r="B2717" s="8"/>
      <c r="C2717" s="5"/>
      <c r="D2717" s="9"/>
      <c r="E2717" s="11"/>
      <c r="F2717" s="12"/>
      <c r="G2717" s="12"/>
      <c r="H2717" s="12"/>
    </row>
    <row r="2718">
      <c r="A2718" s="8"/>
      <c r="B2718" s="8"/>
      <c r="C2718" s="5"/>
      <c r="D2718" s="9"/>
      <c r="E2718" s="11"/>
      <c r="F2718" s="12"/>
      <c r="G2718" s="12"/>
      <c r="H2718" s="12"/>
    </row>
    <row r="2719">
      <c r="A2719" s="8"/>
      <c r="B2719" s="8"/>
      <c r="C2719" s="5"/>
      <c r="D2719" s="9"/>
      <c r="E2719" s="11"/>
      <c r="F2719" s="12"/>
      <c r="G2719" s="12"/>
      <c r="H2719" s="12"/>
    </row>
    <row r="2720">
      <c r="A2720" s="8"/>
      <c r="B2720" s="8"/>
      <c r="C2720" s="5"/>
      <c r="D2720" s="9"/>
      <c r="E2720" s="11"/>
      <c r="F2720" s="12"/>
      <c r="G2720" s="12"/>
      <c r="H2720" s="12"/>
    </row>
    <row r="2721">
      <c r="A2721" s="8"/>
      <c r="B2721" s="8"/>
      <c r="C2721" s="5"/>
      <c r="D2721" s="9"/>
      <c r="E2721" s="11"/>
      <c r="F2721" s="12"/>
      <c r="G2721" s="12"/>
      <c r="H2721" s="12"/>
    </row>
    <row r="2722">
      <c r="A2722" s="8"/>
      <c r="B2722" s="8"/>
      <c r="C2722" s="5"/>
      <c r="D2722" s="9"/>
      <c r="E2722" s="11"/>
      <c r="F2722" s="12"/>
      <c r="G2722" s="12"/>
      <c r="H2722" s="12"/>
    </row>
    <row r="2723">
      <c r="A2723" s="8"/>
      <c r="B2723" s="8"/>
      <c r="C2723" s="5"/>
      <c r="D2723" s="9"/>
      <c r="E2723" s="11"/>
      <c r="F2723" s="12"/>
      <c r="G2723" s="12"/>
      <c r="H2723" s="12"/>
    </row>
    <row r="2724">
      <c r="A2724" s="8"/>
      <c r="B2724" s="8"/>
      <c r="C2724" s="5"/>
      <c r="D2724" s="9"/>
      <c r="E2724" s="11"/>
      <c r="F2724" s="12"/>
      <c r="G2724" s="12"/>
      <c r="H2724" s="12"/>
    </row>
    <row r="2725">
      <c r="A2725" s="8"/>
      <c r="B2725" s="8"/>
      <c r="C2725" s="5"/>
      <c r="D2725" s="9"/>
      <c r="E2725" s="11"/>
      <c r="F2725" s="12"/>
      <c r="G2725" s="12"/>
      <c r="H2725" s="12"/>
    </row>
    <row r="2726">
      <c r="A2726" s="8"/>
      <c r="B2726" s="8"/>
      <c r="C2726" s="5"/>
      <c r="D2726" s="9"/>
      <c r="E2726" s="11"/>
      <c r="F2726" s="12"/>
      <c r="G2726" s="12"/>
      <c r="H2726" s="12"/>
    </row>
    <row r="2727">
      <c r="A2727" s="8"/>
      <c r="B2727" s="8"/>
      <c r="C2727" s="5"/>
      <c r="D2727" s="9"/>
      <c r="E2727" s="11"/>
      <c r="F2727" s="12"/>
      <c r="G2727" s="12"/>
      <c r="H2727" s="12"/>
    </row>
    <row r="2728">
      <c r="A2728" s="8"/>
      <c r="B2728" s="8"/>
      <c r="C2728" s="5"/>
      <c r="D2728" s="9"/>
      <c r="E2728" s="11"/>
      <c r="F2728" s="12"/>
      <c r="G2728" s="12"/>
      <c r="H2728" s="12"/>
    </row>
    <row r="2729">
      <c r="A2729" s="8"/>
      <c r="B2729" s="8"/>
      <c r="C2729" s="5"/>
      <c r="D2729" s="9"/>
      <c r="E2729" s="11"/>
      <c r="F2729" s="12"/>
      <c r="G2729" s="12"/>
      <c r="H2729" s="12"/>
    </row>
    <row r="2730">
      <c r="A2730" s="8"/>
      <c r="B2730" s="8"/>
      <c r="C2730" s="5"/>
      <c r="D2730" s="9"/>
      <c r="E2730" s="11"/>
      <c r="F2730" s="12"/>
      <c r="G2730" s="12"/>
      <c r="H2730" s="12"/>
    </row>
    <row r="2731">
      <c r="A2731" s="8"/>
      <c r="B2731" s="8"/>
      <c r="C2731" s="5"/>
      <c r="D2731" s="9"/>
      <c r="E2731" s="11"/>
      <c r="F2731" s="12"/>
      <c r="G2731" s="12"/>
      <c r="H2731" s="12"/>
    </row>
    <row r="2732">
      <c r="A2732" s="8"/>
      <c r="B2732" s="8"/>
      <c r="C2732" s="5"/>
      <c r="D2732" s="9"/>
      <c r="E2732" s="11"/>
      <c r="F2732" s="12"/>
      <c r="G2732" s="12"/>
      <c r="H2732" s="12"/>
    </row>
    <row r="2733">
      <c r="A2733" s="8"/>
      <c r="B2733" s="8"/>
      <c r="C2733" s="5"/>
      <c r="D2733" s="9"/>
      <c r="E2733" s="11"/>
      <c r="F2733" s="12"/>
      <c r="G2733" s="12"/>
      <c r="H2733" s="12"/>
    </row>
    <row r="2734">
      <c r="A2734" s="8"/>
      <c r="B2734" s="8"/>
      <c r="C2734" s="5"/>
      <c r="D2734" s="9"/>
      <c r="E2734" s="11"/>
      <c r="F2734" s="12"/>
      <c r="G2734" s="12"/>
      <c r="H2734" s="12"/>
    </row>
    <row r="2735">
      <c r="A2735" s="8"/>
      <c r="B2735" s="8"/>
      <c r="C2735" s="5"/>
      <c r="D2735" s="9"/>
      <c r="E2735" s="11"/>
      <c r="F2735" s="12"/>
      <c r="G2735" s="12"/>
      <c r="H2735" s="12"/>
    </row>
    <row r="2736">
      <c r="A2736" s="8"/>
      <c r="B2736" s="8"/>
      <c r="C2736" s="5"/>
      <c r="D2736" s="9"/>
      <c r="E2736" s="11"/>
      <c r="F2736" s="12"/>
      <c r="G2736" s="12"/>
      <c r="H2736" s="12"/>
    </row>
    <row r="2737">
      <c r="A2737" s="8"/>
      <c r="B2737" s="8"/>
      <c r="C2737" s="5"/>
      <c r="D2737" s="9"/>
      <c r="E2737" s="11"/>
      <c r="F2737" s="12"/>
      <c r="G2737" s="12"/>
      <c r="H2737" s="12"/>
    </row>
    <row r="2738">
      <c r="A2738" s="8"/>
      <c r="B2738" s="8"/>
      <c r="C2738" s="5"/>
      <c r="D2738" s="9"/>
      <c r="E2738" s="11"/>
      <c r="F2738" s="12"/>
      <c r="G2738" s="12"/>
      <c r="H2738" s="12"/>
    </row>
    <row r="2739">
      <c r="A2739" s="8"/>
      <c r="B2739" s="8"/>
      <c r="C2739" s="5"/>
      <c r="D2739" s="9"/>
      <c r="E2739" s="11"/>
      <c r="F2739" s="12"/>
      <c r="G2739" s="12"/>
      <c r="H2739" s="12"/>
    </row>
    <row r="2740">
      <c r="A2740" s="8"/>
      <c r="B2740" s="8"/>
      <c r="C2740" s="5"/>
      <c r="D2740" s="9"/>
      <c r="E2740" s="11"/>
      <c r="F2740" s="12"/>
      <c r="G2740" s="12"/>
      <c r="H2740" s="12"/>
    </row>
    <row r="2741">
      <c r="A2741" s="8"/>
      <c r="B2741" s="8"/>
      <c r="C2741" s="5"/>
      <c r="D2741" s="9"/>
      <c r="E2741" s="11"/>
      <c r="F2741" s="12"/>
      <c r="G2741" s="12"/>
      <c r="H2741" s="12"/>
    </row>
    <row r="2742">
      <c r="A2742" s="8"/>
      <c r="B2742" s="8"/>
      <c r="C2742" s="5"/>
      <c r="D2742" s="9"/>
      <c r="E2742" s="11"/>
      <c r="F2742" s="12"/>
      <c r="G2742" s="12"/>
      <c r="H2742" s="12"/>
    </row>
    <row r="2743">
      <c r="A2743" s="8"/>
      <c r="B2743" s="8"/>
      <c r="C2743" s="5"/>
      <c r="D2743" s="9"/>
      <c r="E2743" s="11"/>
      <c r="F2743" s="12"/>
      <c r="G2743" s="12"/>
      <c r="H2743" s="12"/>
    </row>
    <row r="2744">
      <c r="A2744" s="8"/>
      <c r="B2744" s="8"/>
      <c r="C2744" s="5"/>
      <c r="D2744" s="9"/>
      <c r="E2744" s="11"/>
      <c r="F2744" s="12"/>
      <c r="G2744" s="12"/>
      <c r="H2744" s="12"/>
    </row>
    <row r="2745">
      <c r="A2745" s="8"/>
      <c r="B2745" s="8"/>
      <c r="C2745" s="5"/>
      <c r="D2745" s="9"/>
      <c r="E2745" s="11"/>
      <c r="F2745" s="12"/>
      <c r="G2745" s="12"/>
      <c r="H2745" s="12"/>
    </row>
    <row r="2746">
      <c r="A2746" s="8"/>
      <c r="B2746" s="8"/>
      <c r="C2746" s="5"/>
      <c r="D2746" s="9"/>
      <c r="E2746" s="11"/>
      <c r="F2746" s="12"/>
      <c r="G2746" s="12"/>
      <c r="H2746" s="12"/>
    </row>
    <row r="2747">
      <c r="A2747" s="8"/>
      <c r="B2747" s="8"/>
      <c r="C2747" s="5"/>
      <c r="D2747" s="9"/>
      <c r="E2747" s="11"/>
      <c r="F2747" s="12"/>
      <c r="G2747" s="12"/>
      <c r="H2747" s="12"/>
    </row>
    <row r="2748">
      <c r="A2748" s="8"/>
      <c r="B2748" s="8"/>
      <c r="C2748" s="5"/>
      <c r="D2748" s="9"/>
      <c r="E2748" s="11"/>
      <c r="F2748" s="12"/>
      <c r="G2748" s="12"/>
      <c r="H2748" s="12"/>
    </row>
    <row r="2749">
      <c r="A2749" s="8"/>
      <c r="B2749" s="8"/>
      <c r="C2749" s="5"/>
      <c r="D2749" s="9"/>
      <c r="E2749" s="11"/>
      <c r="F2749" s="12"/>
      <c r="G2749" s="12"/>
      <c r="H2749" s="12"/>
    </row>
    <row r="2750">
      <c r="A2750" s="8"/>
      <c r="B2750" s="8"/>
      <c r="C2750" s="5"/>
      <c r="D2750" s="9"/>
      <c r="E2750" s="11"/>
      <c r="F2750" s="12"/>
      <c r="G2750" s="12"/>
      <c r="H2750" s="12"/>
    </row>
    <row r="2751">
      <c r="A2751" s="8"/>
      <c r="B2751" s="8"/>
      <c r="C2751" s="5"/>
      <c r="D2751" s="9"/>
      <c r="E2751" s="11"/>
      <c r="F2751" s="12"/>
      <c r="G2751" s="12"/>
      <c r="H2751" s="12"/>
    </row>
    <row r="2752">
      <c r="A2752" s="8"/>
      <c r="B2752" s="8"/>
      <c r="C2752" s="5"/>
      <c r="D2752" s="9"/>
      <c r="E2752" s="11"/>
      <c r="F2752" s="12"/>
      <c r="G2752" s="12"/>
      <c r="H2752" s="12"/>
    </row>
    <row r="2753">
      <c r="A2753" s="8"/>
      <c r="B2753" s="8"/>
      <c r="C2753" s="5"/>
      <c r="D2753" s="9"/>
      <c r="E2753" s="11"/>
      <c r="F2753" s="12"/>
      <c r="G2753" s="12"/>
      <c r="H2753" s="12"/>
    </row>
    <row r="2754">
      <c r="A2754" s="8"/>
      <c r="B2754" s="8"/>
      <c r="C2754" s="5"/>
      <c r="D2754" s="9"/>
      <c r="E2754" s="11"/>
      <c r="F2754" s="12"/>
      <c r="G2754" s="12"/>
      <c r="H2754" s="12"/>
    </row>
    <row r="2755">
      <c r="A2755" s="8"/>
      <c r="B2755" s="8"/>
      <c r="C2755" s="5"/>
      <c r="D2755" s="9"/>
      <c r="E2755" s="11"/>
      <c r="F2755" s="12"/>
      <c r="G2755" s="12"/>
      <c r="H2755" s="12"/>
    </row>
    <row r="2756">
      <c r="A2756" s="8"/>
      <c r="B2756" s="8"/>
      <c r="C2756" s="5"/>
      <c r="D2756" s="9"/>
      <c r="E2756" s="11"/>
      <c r="F2756" s="12"/>
      <c r="G2756" s="12"/>
      <c r="H2756" s="12"/>
    </row>
    <row r="2757">
      <c r="A2757" s="8"/>
      <c r="B2757" s="8"/>
      <c r="C2757" s="5"/>
      <c r="D2757" s="9"/>
      <c r="E2757" s="11"/>
      <c r="F2757" s="12"/>
      <c r="G2757" s="12"/>
      <c r="H2757" s="12"/>
    </row>
    <row r="2758">
      <c r="A2758" s="8"/>
      <c r="B2758" s="8"/>
      <c r="C2758" s="5"/>
      <c r="D2758" s="9"/>
      <c r="E2758" s="11"/>
      <c r="F2758" s="12"/>
      <c r="G2758" s="12"/>
      <c r="H2758" s="12"/>
    </row>
    <row r="2759">
      <c r="A2759" s="8"/>
      <c r="B2759" s="8"/>
      <c r="C2759" s="5"/>
      <c r="D2759" s="9"/>
      <c r="E2759" s="11"/>
      <c r="F2759" s="12"/>
      <c r="G2759" s="12"/>
      <c r="H2759" s="12"/>
    </row>
    <row r="2760">
      <c r="A2760" s="8"/>
      <c r="B2760" s="8"/>
      <c r="C2760" s="5"/>
      <c r="D2760" s="9"/>
      <c r="E2760" s="11"/>
      <c r="F2760" s="12"/>
      <c r="G2760" s="12"/>
      <c r="H2760" s="12"/>
    </row>
    <row r="2761">
      <c r="A2761" s="8"/>
      <c r="B2761" s="8"/>
      <c r="C2761" s="5"/>
      <c r="D2761" s="9"/>
      <c r="E2761" s="11"/>
      <c r="F2761" s="12"/>
      <c r="G2761" s="12"/>
      <c r="H2761" s="12"/>
    </row>
    <row r="2762">
      <c r="A2762" s="8"/>
      <c r="B2762" s="8"/>
      <c r="C2762" s="5"/>
      <c r="D2762" s="9"/>
      <c r="E2762" s="11"/>
      <c r="F2762" s="12"/>
      <c r="G2762" s="12"/>
      <c r="H2762" s="12"/>
    </row>
    <row r="2763">
      <c r="A2763" s="8"/>
      <c r="B2763" s="8"/>
      <c r="C2763" s="5"/>
      <c r="D2763" s="9"/>
      <c r="E2763" s="11"/>
      <c r="F2763" s="12"/>
      <c r="G2763" s="12"/>
      <c r="H2763" s="12"/>
    </row>
    <row r="2764">
      <c r="A2764" s="8"/>
      <c r="B2764" s="8"/>
      <c r="C2764" s="5"/>
      <c r="D2764" s="9"/>
      <c r="E2764" s="11"/>
      <c r="F2764" s="12"/>
      <c r="G2764" s="12"/>
      <c r="H2764" s="12"/>
    </row>
    <row r="2765">
      <c r="A2765" s="8"/>
      <c r="B2765" s="8"/>
      <c r="C2765" s="5"/>
      <c r="D2765" s="9"/>
      <c r="E2765" s="11"/>
      <c r="F2765" s="12"/>
      <c r="G2765" s="12"/>
      <c r="H2765" s="12"/>
    </row>
    <row r="2766">
      <c r="A2766" s="8"/>
      <c r="B2766" s="8"/>
      <c r="C2766" s="5"/>
      <c r="D2766" s="9"/>
      <c r="E2766" s="11"/>
      <c r="F2766" s="12"/>
      <c r="G2766" s="12"/>
      <c r="H2766" s="12"/>
    </row>
    <row r="2767">
      <c r="A2767" s="8"/>
      <c r="B2767" s="8"/>
      <c r="C2767" s="5"/>
      <c r="D2767" s="9"/>
      <c r="E2767" s="11"/>
      <c r="F2767" s="12"/>
      <c r="G2767" s="12"/>
      <c r="H2767" s="12"/>
    </row>
    <row r="2768">
      <c r="A2768" s="8"/>
      <c r="B2768" s="8"/>
      <c r="C2768" s="5"/>
      <c r="D2768" s="9"/>
      <c r="E2768" s="11"/>
      <c r="F2768" s="12"/>
      <c r="G2768" s="12"/>
      <c r="H2768" s="12"/>
    </row>
    <row r="2769">
      <c r="A2769" s="8"/>
      <c r="B2769" s="8"/>
      <c r="C2769" s="5"/>
      <c r="D2769" s="9"/>
      <c r="E2769" s="11"/>
      <c r="F2769" s="12"/>
      <c r="G2769" s="12"/>
      <c r="H2769" s="12"/>
    </row>
    <row r="2770">
      <c r="A2770" s="8"/>
      <c r="B2770" s="8"/>
      <c r="C2770" s="5"/>
      <c r="D2770" s="9"/>
      <c r="E2770" s="11"/>
      <c r="F2770" s="12"/>
      <c r="G2770" s="12"/>
      <c r="H2770" s="12"/>
    </row>
    <row r="2771">
      <c r="A2771" s="8"/>
      <c r="B2771" s="8"/>
      <c r="C2771" s="5"/>
      <c r="D2771" s="9"/>
      <c r="E2771" s="11"/>
      <c r="F2771" s="12"/>
      <c r="G2771" s="12"/>
      <c r="H2771" s="12"/>
    </row>
    <row r="2772">
      <c r="A2772" s="8"/>
      <c r="B2772" s="8"/>
      <c r="C2772" s="5"/>
      <c r="D2772" s="9"/>
      <c r="E2772" s="11"/>
      <c r="F2772" s="12"/>
      <c r="G2772" s="12"/>
      <c r="H2772" s="12"/>
    </row>
    <row r="2773">
      <c r="A2773" s="8"/>
      <c r="B2773" s="8"/>
      <c r="C2773" s="5"/>
      <c r="D2773" s="9"/>
      <c r="E2773" s="11"/>
      <c r="F2773" s="12"/>
      <c r="G2773" s="12"/>
      <c r="H2773" s="12"/>
    </row>
    <row r="2774">
      <c r="A2774" s="8"/>
      <c r="B2774" s="8"/>
      <c r="C2774" s="5"/>
      <c r="D2774" s="9"/>
      <c r="E2774" s="11"/>
      <c r="F2774" s="12"/>
      <c r="G2774" s="12"/>
      <c r="H2774" s="12"/>
    </row>
    <row r="2775">
      <c r="A2775" s="8"/>
      <c r="B2775" s="8"/>
      <c r="C2775" s="5"/>
      <c r="D2775" s="9"/>
      <c r="E2775" s="11"/>
      <c r="F2775" s="12"/>
      <c r="G2775" s="12"/>
      <c r="H2775" s="12"/>
    </row>
    <row r="2776">
      <c r="A2776" s="8"/>
      <c r="B2776" s="8"/>
      <c r="C2776" s="5"/>
      <c r="D2776" s="9"/>
      <c r="E2776" s="11"/>
      <c r="F2776" s="12"/>
      <c r="G2776" s="12"/>
      <c r="H2776" s="12"/>
    </row>
    <row r="2777">
      <c r="A2777" s="8"/>
      <c r="B2777" s="8"/>
      <c r="C2777" s="5"/>
      <c r="D2777" s="9"/>
      <c r="E2777" s="11"/>
      <c r="F2777" s="12"/>
      <c r="G2777" s="12"/>
      <c r="H2777" s="12"/>
    </row>
    <row r="2778">
      <c r="A2778" s="8"/>
      <c r="B2778" s="8"/>
      <c r="C2778" s="5"/>
      <c r="D2778" s="9"/>
      <c r="E2778" s="11"/>
      <c r="F2778" s="12"/>
      <c r="G2778" s="12"/>
      <c r="H2778" s="12"/>
    </row>
    <row r="2779">
      <c r="A2779" s="8"/>
      <c r="B2779" s="8"/>
      <c r="C2779" s="5"/>
      <c r="D2779" s="9"/>
      <c r="E2779" s="11"/>
      <c r="F2779" s="12"/>
      <c r="G2779" s="12"/>
      <c r="H2779" s="12"/>
    </row>
    <row r="2780">
      <c r="A2780" s="8"/>
      <c r="B2780" s="8"/>
      <c r="C2780" s="5"/>
      <c r="D2780" s="9"/>
      <c r="E2780" s="11"/>
      <c r="F2780" s="12"/>
      <c r="G2780" s="12"/>
      <c r="H2780" s="12"/>
    </row>
    <row r="2781">
      <c r="A2781" s="8"/>
      <c r="B2781" s="8"/>
      <c r="C2781" s="5"/>
      <c r="D2781" s="9"/>
      <c r="E2781" s="11"/>
      <c r="F2781" s="12"/>
      <c r="G2781" s="12"/>
      <c r="H2781" s="12"/>
    </row>
    <row r="2782">
      <c r="A2782" s="8"/>
      <c r="B2782" s="8"/>
      <c r="C2782" s="5"/>
      <c r="D2782" s="9"/>
      <c r="E2782" s="11"/>
      <c r="F2782" s="12"/>
      <c r="G2782" s="12"/>
      <c r="H2782" s="12"/>
    </row>
    <row r="2783">
      <c r="A2783" s="8"/>
      <c r="B2783" s="8"/>
      <c r="C2783" s="5"/>
      <c r="D2783" s="9"/>
      <c r="E2783" s="11"/>
      <c r="F2783" s="12"/>
      <c r="G2783" s="12"/>
      <c r="H2783" s="12"/>
    </row>
    <row r="2784">
      <c r="A2784" s="8"/>
      <c r="B2784" s="8"/>
      <c r="C2784" s="5"/>
      <c r="D2784" s="9"/>
      <c r="E2784" s="11"/>
      <c r="F2784" s="12"/>
      <c r="G2784" s="12"/>
      <c r="H2784" s="12"/>
    </row>
    <row r="2785">
      <c r="A2785" s="8"/>
      <c r="B2785" s="8"/>
      <c r="C2785" s="5"/>
      <c r="D2785" s="9"/>
      <c r="E2785" s="11"/>
      <c r="F2785" s="12"/>
      <c r="G2785" s="12"/>
      <c r="H2785" s="12"/>
    </row>
    <row r="2786">
      <c r="A2786" s="8"/>
      <c r="B2786" s="8"/>
      <c r="C2786" s="5"/>
      <c r="D2786" s="9"/>
      <c r="E2786" s="11"/>
      <c r="F2786" s="12"/>
      <c r="G2786" s="12"/>
      <c r="H2786" s="12"/>
    </row>
    <row r="2787">
      <c r="A2787" s="8"/>
      <c r="B2787" s="8"/>
      <c r="C2787" s="5"/>
      <c r="D2787" s="9"/>
      <c r="E2787" s="11"/>
      <c r="F2787" s="12"/>
      <c r="G2787" s="12"/>
      <c r="H2787" s="12"/>
    </row>
    <row r="2788">
      <c r="A2788" s="8"/>
      <c r="B2788" s="8"/>
      <c r="C2788" s="5"/>
      <c r="D2788" s="9"/>
      <c r="E2788" s="11"/>
      <c r="F2788" s="12"/>
      <c r="G2788" s="12"/>
      <c r="H2788" s="12"/>
    </row>
    <row r="2789">
      <c r="A2789" s="8"/>
      <c r="B2789" s="8"/>
      <c r="C2789" s="5"/>
      <c r="D2789" s="9"/>
      <c r="E2789" s="11"/>
      <c r="F2789" s="12"/>
      <c r="G2789" s="12"/>
      <c r="H2789" s="12"/>
    </row>
    <row r="2790">
      <c r="A2790" s="8"/>
      <c r="B2790" s="8"/>
      <c r="C2790" s="5"/>
      <c r="D2790" s="9"/>
      <c r="E2790" s="11"/>
      <c r="F2790" s="12"/>
      <c r="G2790" s="12"/>
      <c r="H2790" s="12"/>
    </row>
    <row r="2791">
      <c r="A2791" s="8"/>
      <c r="B2791" s="8"/>
      <c r="C2791" s="5"/>
      <c r="D2791" s="9"/>
      <c r="E2791" s="11"/>
      <c r="F2791" s="12"/>
      <c r="G2791" s="12"/>
      <c r="H2791" s="12"/>
    </row>
    <row r="2792">
      <c r="A2792" s="8"/>
      <c r="B2792" s="8"/>
      <c r="C2792" s="5"/>
      <c r="D2792" s="9"/>
      <c r="E2792" s="11"/>
      <c r="F2792" s="12"/>
      <c r="G2792" s="12"/>
      <c r="H2792" s="12"/>
    </row>
    <row r="2793">
      <c r="A2793" s="8"/>
      <c r="B2793" s="8"/>
      <c r="C2793" s="5"/>
      <c r="D2793" s="9"/>
      <c r="E2793" s="11"/>
      <c r="F2793" s="12"/>
      <c r="G2793" s="12"/>
      <c r="H2793" s="12"/>
    </row>
    <row r="2794">
      <c r="A2794" s="8"/>
      <c r="B2794" s="8"/>
      <c r="C2794" s="5"/>
      <c r="D2794" s="9"/>
      <c r="E2794" s="11"/>
      <c r="F2794" s="12"/>
      <c r="G2794" s="12"/>
      <c r="H2794" s="12"/>
    </row>
    <row r="2795">
      <c r="A2795" s="8"/>
      <c r="B2795" s="8"/>
      <c r="C2795" s="5"/>
      <c r="D2795" s="9"/>
      <c r="E2795" s="11"/>
      <c r="F2795" s="12"/>
      <c r="G2795" s="12"/>
      <c r="H2795" s="12"/>
    </row>
    <row r="2796">
      <c r="A2796" s="8"/>
      <c r="B2796" s="8"/>
      <c r="C2796" s="5"/>
      <c r="D2796" s="9"/>
      <c r="E2796" s="11"/>
      <c r="F2796" s="12"/>
      <c r="G2796" s="12"/>
      <c r="H2796" s="12"/>
    </row>
    <row r="2797">
      <c r="A2797" s="8"/>
      <c r="B2797" s="8"/>
      <c r="C2797" s="5"/>
      <c r="D2797" s="9"/>
      <c r="E2797" s="11"/>
      <c r="F2797" s="12"/>
      <c r="G2797" s="12"/>
      <c r="H2797" s="12"/>
    </row>
    <row r="2798">
      <c r="A2798" s="8"/>
      <c r="B2798" s="8"/>
      <c r="C2798" s="5"/>
      <c r="D2798" s="9"/>
      <c r="E2798" s="11"/>
      <c r="F2798" s="12"/>
      <c r="G2798" s="12"/>
      <c r="H2798" s="12"/>
    </row>
    <row r="2799">
      <c r="A2799" s="8"/>
      <c r="B2799" s="8"/>
      <c r="C2799" s="5"/>
      <c r="D2799" s="9"/>
      <c r="E2799" s="11"/>
      <c r="F2799" s="12"/>
      <c r="G2799" s="12"/>
      <c r="H2799" s="12"/>
    </row>
    <row r="2800">
      <c r="A2800" s="8"/>
      <c r="B2800" s="8"/>
      <c r="C2800" s="5"/>
      <c r="D2800" s="9"/>
      <c r="E2800" s="11"/>
      <c r="F2800" s="12"/>
      <c r="G2800" s="12"/>
      <c r="H2800" s="12"/>
    </row>
    <row r="2801">
      <c r="A2801" s="8"/>
      <c r="B2801" s="8"/>
      <c r="C2801" s="5"/>
      <c r="D2801" s="9"/>
      <c r="E2801" s="11"/>
      <c r="F2801" s="12"/>
      <c r="G2801" s="12"/>
      <c r="H2801" s="12"/>
    </row>
    <row r="2802">
      <c r="A2802" s="8"/>
      <c r="B2802" s="8"/>
      <c r="C2802" s="5"/>
      <c r="D2802" s="9"/>
      <c r="E2802" s="11"/>
      <c r="F2802" s="12"/>
      <c r="G2802" s="12"/>
      <c r="H2802" s="12"/>
    </row>
    <row r="2803">
      <c r="A2803" s="8"/>
      <c r="B2803" s="8"/>
      <c r="C2803" s="5"/>
      <c r="D2803" s="9"/>
      <c r="E2803" s="11"/>
      <c r="F2803" s="12"/>
      <c r="G2803" s="12"/>
      <c r="H2803" s="12"/>
    </row>
    <row r="2804">
      <c r="A2804" s="8"/>
      <c r="B2804" s="8"/>
      <c r="C2804" s="5"/>
      <c r="D2804" s="9"/>
      <c r="E2804" s="11"/>
      <c r="F2804" s="12"/>
      <c r="G2804" s="12"/>
      <c r="H2804" s="12"/>
    </row>
    <row r="2805">
      <c r="A2805" s="8"/>
      <c r="B2805" s="8"/>
      <c r="C2805" s="5"/>
      <c r="D2805" s="9"/>
      <c r="E2805" s="11"/>
      <c r="F2805" s="12"/>
      <c r="G2805" s="12"/>
      <c r="H2805" s="12"/>
    </row>
    <row r="2806">
      <c r="A2806" s="8"/>
      <c r="B2806" s="8"/>
      <c r="C2806" s="5"/>
      <c r="D2806" s="9"/>
      <c r="E2806" s="11"/>
      <c r="F2806" s="12"/>
      <c r="G2806" s="12"/>
      <c r="H2806" s="12"/>
    </row>
    <row r="2807">
      <c r="A2807" s="8"/>
      <c r="B2807" s="8"/>
      <c r="C2807" s="5"/>
      <c r="D2807" s="9"/>
      <c r="E2807" s="11"/>
      <c r="F2807" s="12"/>
      <c r="G2807" s="12"/>
      <c r="H2807" s="12"/>
    </row>
    <row r="2808">
      <c r="A2808" s="8"/>
      <c r="B2808" s="8"/>
      <c r="C2808" s="5"/>
      <c r="D2808" s="9"/>
      <c r="E2808" s="11"/>
      <c r="F2808" s="12"/>
      <c r="G2808" s="12"/>
      <c r="H2808" s="12"/>
    </row>
    <row r="2809">
      <c r="A2809" s="8"/>
      <c r="B2809" s="8"/>
      <c r="C2809" s="5"/>
      <c r="D2809" s="9"/>
      <c r="E2809" s="11"/>
      <c r="F2809" s="12"/>
      <c r="G2809" s="12"/>
      <c r="H2809" s="12"/>
    </row>
    <row r="2810">
      <c r="A2810" s="8"/>
      <c r="B2810" s="8"/>
      <c r="C2810" s="5"/>
      <c r="D2810" s="9"/>
      <c r="E2810" s="11"/>
      <c r="F2810" s="12"/>
      <c r="G2810" s="12"/>
      <c r="H2810" s="12"/>
    </row>
    <row r="2811">
      <c r="A2811" s="8"/>
      <c r="B2811" s="8"/>
      <c r="C2811" s="5"/>
      <c r="D2811" s="9"/>
      <c r="E2811" s="11"/>
      <c r="F2811" s="12"/>
      <c r="G2811" s="12"/>
      <c r="H2811" s="12"/>
    </row>
    <row r="2812">
      <c r="A2812" s="8"/>
      <c r="B2812" s="8"/>
      <c r="C2812" s="5"/>
      <c r="D2812" s="9"/>
      <c r="E2812" s="11"/>
      <c r="F2812" s="12"/>
      <c r="G2812" s="12"/>
      <c r="H2812" s="12"/>
    </row>
    <row r="2813">
      <c r="A2813" s="8"/>
      <c r="B2813" s="8"/>
      <c r="C2813" s="5"/>
      <c r="D2813" s="9"/>
      <c r="E2813" s="11"/>
      <c r="F2813" s="12"/>
      <c r="G2813" s="12"/>
      <c r="H2813" s="12"/>
    </row>
    <row r="2814">
      <c r="A2814" s="8"/>
      <c r="B2814" s="8"/>
      <c r="C2814" s="5"/>
      <c r="D2814" s="9"/>
      <c r="E2814" s="11"/>
      <c r="F2814" s="12"/>
      <c r="G2814" s="12"/>
      <c r="H2814" s="12"/>
    </row>
    <row r="2815">
      <c r="A2815" s="8"/>
      <c r="B2815" s="8"/>
      <c r="C2815" s="5"/>
      <c r="D2815" s="9"/>
      <c r="E2815" s="11"/>
      <c r="F2815" s="12"/>
      <c r="G2815" s="12"/>
      <c r="H2815" s="12"/>
    </row>
    <row r="2816">
      <c r="A2816" s="8"/>
      <c r="B2816" s="8"/>
      <c r="C2816" s="5"/>
      <c r="D2816" s="9"/>
      <c r="E2816" s="11"/>
      <c r="F2816" s="12"/>
      <c r="G2816" s="12"/>
      <c r="H2816" s="12"/>
    </row>
    <row r="2817">
      <c r="A2817" s="8"/>
      <c r="B2817" s="8"/>
      <c r="C2817" s="5"/>
      <c r="D2817" s="9"/>
      <c r="E2817" s="11"/>
      <c r="F2817" s="12"/>
      <c r="G2817" s="12"/>
      <c r="H2817" s="12"/>
    </row>
    <row r="2818">
      <c r="A2818" s="8"/>
      <c r="B2818" s="8"/>
      <c r="C2818" s="5"/>
      <c r="D2818" s="9"/>
      <c r="E2818" s="11"/>
      <c r="F2818" s="12"/>
      <c r="G2818" s="12"/>
      <c r="H2818" s="12"/>
    </row>
    <row r="2819">
      <c r="A2819" s="8"/>
      <c r="B2819" s="8"/>
      <c r="C2819" s="5"/>
      <c r="D2819" s="9"/>
      <c r="E2819" s="11"/>
      <c r="F2819" s="12"/>
      <c r="G2819" s="12"/>
      <c r="H2819" s="12"/>
    </row>
    <row r="2820">
      <c r="A2820" s="8"/>
      <c r="B2820" s="8"/>
      <c r="C2820" s="5"/>
      <c r="D2820" s="9"/>
      <c r="E2820" s="11"/>
      <c r="F2820" s="12"/>
      <c r="G2820" s="12"/>
      <c r="H2820" s="12"/>
    </row>
    <row r="2821">
      <c r="A2821" s="8"/>
      <c r="B2821" s="8"/>
      <c r="C2821" s="5"/>
      <c r="D2821" s="9"/>
      <c r="E2821" s="11"/>
      <c r="F2821" s="12"/>
      <c r="G2821" s="12"/>
      <c r="H2821" s="12"/>
    </row>
    <row r="2822">
      <c r="A2822" s="8"/>
      <c r="B2822" s="8"/>
      <c r="C2822" s="5"/>
      <c r="D2822" s="9"/>
      <c r="E2822" s="11"/>
      <c r="F2822" s="12"/>
      <c r="G2822" s="12"/>
      <c r="H2822" s="12"/>
    </row>
    <row r="2823">
      <c r="A2823" s="8"/>
      <c r="B2823" s="8"/>
      <c r="C2823" s="5"/>
      <c r="D2823" s="9"/>
      <c r="E2823" s="11"/>
      <c r="F2823" s="12"/>
      <c r="G2823" s="12"/>
      <c r="H2823" s="12"/>
    </row>
    <row r="2824">
      <c r="A2824" s="8"/>
      <c r="B2824" s="8"/>
      <c r="C2824" s="5"/>
      <c r="D2824" s="9"/>
      <c r="E2824" s="11"/>
      <c r="F2824" s="12"/>
      <c r="G2824" s="12"/>
      <c r="H2824" s="12"/>
    </row>
    <row r="2825">
      <c r="A2825" s="8"/>
      <c r="B2825" s="8"/>
      <c r="C2825" s="5"/>
      <c r="D2825" s="9"/>
      <c r="E2825" s="11"/>
      <c r="F2825" s="12"/>
      <c r="G2825" s="12"/>
      <c r="H2825" s="12"/>
    </row>
    <row r="2826">
      <c r="A2826" s="8"/>
      <c r="B2826" s="8"/>
      <c r="C2826" s="5"/>
      <c r="D2826" s="9"/>
      <c r="E2826" s="11"/>
      <c r="F2826" s="12"/>
      <c r="G2826" s="12"/>
      <c r="H2826" s="12"/>
    </row>
    <row r="2827">
      <c r="A2827" s="8"/>
      <c r="B2827" s="8"/>
      <c r="C2827" s="5"/>
      <c r="D2827" s="9"/>
      <c r="E2827" s="11"/>
      <c r="F2827" s="12"/>
      <c r="G2827" s="12"/>
      <c r="H2827" s="12"/>
    </row>
    <row r="2828">
      <c r="A2828" s="8"/>
      <c r="B2828" s="8"/>
      <c r="C2828" s="5"/>
      <c r="D2828" s="9"/>
      <c r="E2828" s="11"/>
      <c r="F2828" s="12"/>
      <c r="G2828" s="12"/>
      <c r="H2828" s="12"/>
    </row>
    <row r="2829">
      <c r="A2829" s="8"/>
      <c r="B2829" s="8"/>
      <c r="C2829" s="5"/>
      <c r="D2829" s="9"/>
      <c r="E2829" s="11"/>
      <c r="F2829" s="12"/>
      <c r="G2829" s="12"/>
      <c r="H2829" s="12"/>
    </row>
    <row r="2830">
      <c r="A2830" s="8"/>
      <c r="B2830" s="8"/>
      <c r="C2830" s="5"/>
      <c r="D2830" s="9"/>
      <c r="E2830" s="11"/>
      <c r="F2830" s="12"/>
      <c r="G2830" s="12"/>
      <c r="H2830" s="12"/>
    </row>
    <row r="2831">
      <c r="A2831" s="8"/>
      <c r="B2831" s="8"/>
      <c r="C2831" s="5"/>
      <c r="D2831" s="9"/>
      <c r="E2831" s="11"/>
      <c r="F2831" s="12"/>
      <c r="G2831" s="12"/>
      <c r="H2831" s="12"/>
    </row>
    <row r="2832">
      <c r="A2832" s="8"/>
      <c r="B2832" s="8"/>
      <c r="C2832" s="5"/>
      <c r="D2832" s="9"/>
      <c r="E2832" s="11"/>
      <c r="F2832" s="12"/>
      <c r="G2832" s="12"/>
      <c r="H2832" s="12"/>
    </row>
    <row r="2833">
      <c r="A2833" s="8"/>
      <c r="B2833" s="8"/>
      <c r="C2833" s="5"/>
      <c r="D2833" s="9"/>
      <c r="E2833" s="11"/>
      <c r="F2833" s="12"/>
      <c r="G2833" s="12"/>
      <c r="H2833" s="12"/>
    </row>
    <row r="2834">
      <c r="A2834" s="8"/>
      <c r="B2834" s="8"/>
      <c r="C2834" s="5"/>
      <c r="D2834" s="9"/>
      <c r="E2834" s="11"/>
      <c r="F2834" s="12"/>
      <c r="G2834" s="12"/>
      <c r="H2834" s="12"/>
    </row>
    <row r="2835">
      <c r="A2835" s="8"/>
      <c r="B2835" s="8"/>
      <c r="C2835" s="5"/>
      <c r="D2835" s="9"/>
      <c r="E2835" s="11"/>
      <c r="F2835" s="12"/>
      <c r="G2835" s="12"/>
      <c r="H2835" s="12"/>
    </row>
    <row r="2836">
      <c r="A2836" s="8"/>
      <c r="B2836" s="8"/>
      <c r="C2836" s="5"/>
      <c r="D2836" s="9"/>
      <c r="E2836" s="11"/>
      <c r="F2836" s="12"/>
      <c r="G2836" s="12"/>
      <c r="H2836" s="12"/>
    </row>
    <row r="2837">
      <c r="A2837" s="8"/>
      <c r="B2837" s="8"/>
      <c r="C2837" s="5"/>
      <c r="D2837" s="9"/>
      <c r="E2837" s="11"/>
      <c r="F2837" s="12"/>
      <c r="G2837" s="12"/>
      <c r="H2837" s="12"/>
    </row>
    <row r="2838">
      <c r="A2838" s="8"/>
      <c r="B2838" s="8"/>
      <c r="C2838" s="5"/>
      <c r="D2838" s="9"/>
      <c r="E2838" s="11"/>
      <c r="F2838" s="12"/>
      <c r="G2838" s="12"/>
      <c r="H2838" s="12"/>
    </row>
    <row r="2839">
      <c r="A2839" s="8"/>
      <c r="B2839" s="8"/>
      <c r="C2839" s="5"/>
      <c r="D2839" s="9"/>
      <c r="E2839" s="11"/>
      <c r="F2839" s="12"/>
      <c r="G2839" s="12"/>
      <c r="H2839" s="12"/>
    </row>
    <row r="2840">
      <c r="A2840" s="8"/>
      <c r="B2840" s="8"/>
      <c r="C2840" s="5"/>
      <c r="D2840" s="9"/>
      <c r="E2840" s="11"/>
      <c r="F2840" s="12"/>
      <c r="G2840" s="12"/>
      <c r="H2840" s="12"/>
    </row>
    <row r="2841">
      <c r="A2841" s="8"/>
      <c r="B2841" s="8"/>
      <c r="C2841" s="5"/>
      <c r="D2841" s="9"/>
      <c r="E2841" s="11"/>
      <c r="F2841" s="12"/>
      <c r="G2841" s="12"/>
      <c r="H2841" s="12"/>
    </row>
    <row r="2842">
      <c r="A2842" s="8"/>
      <c r="B2842" s="8"/>
      <c r="C2842" s="5"/>
      <c r="D2842" s="9"/>
      <c r="E2842" s="11"/>
      <c r="F2842" s="12"/>
      <c r="G2842" s="12"/>
      <c r="H2842" s="12"/>
    </row>
    <row r="2843">
      <c r="A2843" s="8"/>
      <c r="B2843" s="8"/>
      <c r="C2843" s="5"/>
      <c r="D2843" s="9"/>
      <c r="E2843" s="11"/>
      <c r="F2843" s="12"/>
      <c r="G2843" s="12"/>
      <c r="H2843" s="12"/>
    </row>
    <row r="2844">
      <c r="A2844" s="8"/>
      <c r="B2844" s="8"/>
      <c r="C2844" s="5"/>
      <c r="D2844" s="9"/>
      <c r="E2844" s="11"/>
      <c r="F2844" s="12"/>
      <c r="G2844" s="12"/>
      <c r="H2844" s="12"/>
    </row>
    <row r="2845">
      <c r="A2845" s="8"/>
      <c r="B2845" s="8"/>
      <c r="C2845" s="5"/>
      <c r="D2845" s="9"/>
      <c r="E2845" s="11"/>
      <c r="F2845" s="12"/>
      <c r="G2845" s="12"/>
      <c r="H2845" s="12"/>
    </row>
    <row r="2846">
      <c r="A2846" s="8"/>
      <c r="B2846" s="8"/>
      <c r="C2846" s="5"/>
      <c r="D2846" s="9"/>
      <c r="E2846" s="11"/>
      <c r="F2846" s="12"/>
      <c r="G2846" s="12"/>
      <c r="H2846" s="12"/>
    </row>
    <row r="2847">
      <c r="A2847" s="8"/>
      <c r="B2847" s="8"/>
      <c r="C2847" s="5"/>
      <c r="D2847" s="9"/>
      <c r="E2847" s="11"/>
      <c r="F2847" s="12"/>
      <c r="G2847" s="12"/>
      <c r="H2847" s="12"/>
    </row>
    <row r="2848">
      <c r="A2848" s="8"/>
      <c r="B2848" s="8"/>
      <c r="C2848" s="5"/>
      <c r="D2848" s="9"/>
      <c r="E2848" s="11"/>
      <c r="F2848" s="12"/>
      <c r="G2848" s="12"/>
      <c r="H2848" s="12"/>
    </row>
    <row r="2849">
      <c r="A2849" s="8"/>
      <c r="B2849" s="8"/>
      <c r="C2849" s="5"/>
      <c r="D2849" s="9"/>
      <c r="E2849" s="11"/>
      <c r="F2849" s="12"/>
      <c r="G2849" s="12"/>
      <c r="H2849" s="12"/>
    </row>
    <row r="2850">
      <c r="A2850" s="8"/>
      <c r="B2850" s="8"/>
      <c r="C2850" s="5"/>
      <c r="D2850" s="9"/>
      <c r="E2850" s="11"/>
      <c r="F2850" s="12"/>
      <c r="G2850" s="12"/>
      <c r="H2850" s="12"/>
    </row>
    <row r="2851">
      <c r="A2851" s="8"/>
      <c r="B2851" s="8"/>
      <c r="C2851" s="5"/>
      <c r="D2851" s="9"/>
      <c r="E2851" s="11"/>
      <c r="F2851" s="12"/>
      <c r="G2851" s="12"/>
      <c r="H2851" s="12"/>
    </row>
    <row r="2852">
      <c r="A2852" s="8"/>
      <c r="B2852" s="8"/>
      <c r="C2852" s="5"/>
      <c r="D2852" s="9"/>
      <c r="E2852" s="11"/>
      <c r="F2852" s="12"/>
      <c r="G2852" s="12"/>
      <c r="H2852" s="12"/>
    </row>
    <row r="2853">
      <c r="A2853" s="8"/>
      <c r="B2853" s="8"/>
      <c r="C2853" s="5"/>
      <c r="D2853" s="9"/>
      <c r="E2853" s="11"/>
      <c r="F2853" s="12"/>
      <c r="G2853" s="12"/>
      <c r="H2853" s="12"/>
    </row>
    <row r="2854">
      <c r="A2854" s="8"/>
      <c r="B2854" s="8"/>
      <c r="C2854" s="5"/>
      <c r="D2854" s="9"/>
      <c r="E2854" s="11"/>
      <c r="F2854" s="12"/>
      <c r="G2854" s="12"/>
      <c r="H2854" s="12"/>
    </row>
    <row r="2855">
      <c r="A2855" s="8"/>
      <c r="B2855" s="8"/>
      <c r="C2855" s="5"/>
      <c r="D2855" s="9"/>
      <c r="E2855" s="11"/>
      <c r="F2855" s="12"/>
      <c r="G2855" s="12"/>
      <c r="H2855" s="12"/>
    </row>
    <row r="2856">
      <c r="A2856" s="8"/>
      <c r="B2856" s="8"/>
      <c r="C2856" s="5"/>
      <c r="D2856" s="9"/>
      <c r="E2856" s="11"/>
      <c r="F2856" s="12"/>
      <c r="G2856" s="12"/>
      <c r="H2856" s="12"/>
    </row>
    <row r="2857">
      <c r="A2857" s="8"/>
      <c r="B2857" s="8"/>
      <c r="C2857" s="5"/>
      <c r="D2857" s="9"/>
      <c r="E2857" s="11"/>
      <c r="F2857" s="12"/>
      <c r="G2857" s="12"/>
      <c r="H2857" s="12"/>
    </row>
    <row r="2858">
      <c r="A2858" s="8"/>
      <c r="B2858" s="8"/>
      <c r="C2858" s="5"/>
      <c r="D2858" s="9"/>
      <c r="E2858" s="11"/>
      <c r="F2858" s="12"/>
      <c r="G2858" s="12"/>
      <c r="H2858" s="12"/>
    </row>
    <row r="2859">
      <c r="A2859" s="8"/>
      <c r="B2859" s="8"/>
      <c r="C2859" s="5"/>
      <c r="D2859" s="9"/>
      <c r="E2859" s="11"/>
      <c r="F2859" s="12"/>
      <c r="G2859" s="12"/>
      <c r="H2859" s="12"/>
    </row>
    <row r="2860">
      <c r="A2860" s="8"/>
      <c r="B2860" s="8"/>
      <c r="C2860" s="5"/>
      <c r="D2860" s="9"/>
      <c r="E2860" s="11"/>
      <c r="F2860" s="12"/>
      <c r="G2860" s="12"/>
      <c r="H2860" s="12"/>
    </row>
    <row r="2861">
      <c r="A2861" s="8"/>
      <c r="B2861" s="8"/>
      <c r="C2861" s="5"/>
      <c r="D2861" s="9"/>
      <c r="E2861" s="11"/>
      <c r="F2861" s="12"/>
      <c r="G2861" s="12"/>
      <c r="H2861" s="12"/>
    </row>
    <row r="2862">
      <c r="A2862" s="8"/>
      <c r="B2862" s="8"/>
      <c r="C2862" s="5"/>
      <c r="D2862" s="9"/>
      <c r="E2862" s="11"/>
      <c r="F2862" s="12"/>
      <c r="G2862" s="12"/>
      <c r="H2862" s="12"/>
    </row>
    <row r="2863">
      <c r="A2863" s="8"/>
      <c r="B2863" s="8"/>
      <c r="C2863" s="5"/>
      <c r="D2863" s="9"/>
      <c r="E2863" s="11"/>
      <c r="F2863" s="12"/>
      <c r="G2863" s="12"/>
      <c r="H2863" s="12"/>
    </row>
    <row r="2864">
      <c r="A2864" s="8"/>
      <c r="B2864" s="8"/>
      <c r="C2864" s="5"/>
      <c r="D2864" s="9"/>
      <c r="E2864" s="11"/>
      <c r="F2864" s="12"/>
      <c r="G2864" s="12"/>
      <c r="H2864" s="12"/>
    </row>
    <row r="2865">
      <c r="A2865" s="8"/>
      <c r="B2865" s="8"/>
      <c r="C2865" s="5"/>
      <c r="D2865" s="9"/>
      <c r="E2865" s="11"/>
      <c r="F2865" s="12"/>
      <c r="G2865" s="12"/>
      <c r="H2865" s="12"/>
    </row>
    <row r="2866">
      <c r="A2866" s="8"/>
      <c r="B2866" s="8"/>
      <c r="C2866" s="5"/>
      <c r="D2866" s="9"/>
      <c r="E2866" s="11"/>
      <c r="F2866" s="12"/>
      <c r="G2866" s="12"/>
      <c r="H2866" s="12"/>
    </row>
    <row r="2867">
      <c r="A2867" s="8"/>
      <c r="B2867" s="8"/>
      <c r="C2867" s="5"/>
      <c r="D2867" s="9"/>
      <c r="E2867" s="11"/>
      <c r="F2867" s="12"/>
      <c r="G2867" s="12"/>
      <c r="H2867" s="12"/>
    </row>
    <row r="2868">
      <c r="A2868" s="8"/>
      <c r="B2868" s="8"/>
      <c r="C2868" s="5"/>
      <c r="D2868" s="9"/>
      <c r="E2868" s="11"/>
      <c r="F2868" s="12"/>
      <c r="G2868" s="12"/>
      <c r="H2868" s="12"/>
    </row>
    <row r="2869">
      <c r="A2869" s="8"/>
      <c r="B2869" s="8"/>
      <c r="C2869" s="5"/>
      <c r="D2869" s="9"/>
      <c r="E2869" s="11"/>
      <c r="F2869" s="12"/>
      <c r="G2869" s="12"/>
      <c r="H2869" s="12"/>
    </row>
    <row r="2870">
      <c r="A2870" s="8"/>
      <c r="B2870" s="8"/>
      <c r="C2870" s="5"/>
      <c r="D2870" s="9"/>
      <c r="E2870" s="11"/>
      <c r="F2870" s="12"/>
      <c r="G2870" s="12"/>
      <c r="H2870" s="12"/>
    </row>
    <row r="2871">
      <c r="A2871" s="8"/>
      <c r="B2871" s="8"/>
      <c r="C2871" s="5"/>
      <c r="D2871" s="9"/>
      <c r="E2871" s="11"/>
      <c r="F2871" s="12"/>
      <c r="G2871" s="12"/>
      <c r="H2871" s="12"/>
    </row>
    <row r="2872">
      <c r="A2872" s="8"/>
      <c r="B2872" s="8"/>
      <c r="C2872" s="5"/>
      <c r="D2872" s="9"/>
      <c r="E2872" s="11"/>
      <c r="F2872" s="12"/>
      <c r="G2872" s="12"/>
      <c r="H2872" s="12"/>
    </row>
    <row r="2873">
      <c r="A2873" s="8"/>
      <c r="B2873" s="8"/>
      <c r="C2873" s="5"/>
      <c r="D2873" s="9"/>
      <c r="E2873" s="11"/>
      <c r="F2873" s="12"/>
      <c r="G2873" s="12"/>
      <c r="H2873" s="12"/>
    </row>
    <row r="2874">
      <c r="A2874" s="8"/>
      <c r="B2874" s="8"/>
      <c r="C2874" s="5"/>
      <c r="D2874" s="9"/>
      <c r="E2874" s="11"/>
      <c r="F2874" s="12"/>
      <c r="G2874" s="12"/>
      <c r="H2874" s="12"/>
    </row>
    <row r="2875">
      <c r="A2875" s="8"/>
      <c r="B2875" s="8"/>
      <c r="C2875" s="5"/>
      <c r="D2875" s="9"/>
      <c r="E2875" s="11"/>
      <c r="F2875" s="12"/>
      <c r="G2875" s="12"/>
      <c r="H2875" s="12"/>
    </row>
    <row r="2876">
      <c r="A2876" s="8"/>
      <c r="B2876" s="8"/>
      <c r="C2876" s="5"/>
      <c r="D2876" s="9"/>
      <c r="E2876" s="11"/>
      <c r="F2876" s="12"/>
      <c r="G2876" s="12"/>
      <c r="H2876" s="12"/>
    </row>
    <row r="2877">
      <c r="A2877" s="8"/>
      <c r="B2877" s="8"/>
      <c r="C2877" s="5"/>
      <c r="D2877" s="9"/>
      <c r="E2877" s="11"/>
      <c r="F2877" s="12"/>
      <c r="G2877" s="12"/>
      <c r="H2877" s="12"/>
    </row>
    <row r="2878">
      <c r="A2878" s="8"/>
      <c r="B2878" s="8"/>
      <c r="C2878" s="5"/>
      <c r="D2878" s="9"/>
      <c r="E2878" s="11"/>
      <c r="F2878" s="12"/>
      <c r="G2878" s="12"/>
      <c r="H2878" s="12"/>
    </row>
    <row r="2879">
      <c r="A2879" s="8"/>
      <c r="B2879" s="8"/>
      <c r="C2879" s="5"/>
      <c r="D2879" s="9"/>
      <c r="E2879" s="11"/>
      <c r="F2879" s="12"/>
      <c r="G2879" s="12"/>
      <c r="H2879" s="12"/>
    </row>
    <row r="2880">
      <c r="A2880" s="8"/>
      <c r="B2880" s="8"/>
      <c r="C2880" s="5"/>
      <c r="D2880" s="9"/>
      <c r="E2880" s="11"/>
      <c r="F2880" s="12"/>
      <c r="G2880" s="12"/>
      <c r="H2880" s="12"/>
    </row>
    <row r="2881">
      <c r="A2881" s="8"/>
      <c r="B2881" s="8"/>
      <c r="C2881" s="5"/>
      <c r="D2881" s="9"/>
      <c r="E2881" s="11"/>
      <c r="F2881" s="12"/>
      <c r="G2881" s="12"/>
      <c r="H2881" s="12"/>
    </row>
    <row r="2882">
      <c r="A2882" s="8"/>
      <c r="B2882" s="8"/>
      <c r="C2882" s="5"/>
      <c r="D2882" s="9"/>
      <c r="E2882" s="11"/>
      <c r="F2882" s="12"/>
      <c r="G2882" s="12"/>
      <c r="H2882" s="12"/>
    </row>
    <row r="2883">
      <c r="A2883" s="8"/>
      <c r="B2883" s="8"/>
      <c r="C2883" s="5"/>
      <c r="D2883" s="9"/>
      <c r="E2883" s="11"/>
      <c r="F2883" s="12"/>
      <c r="G2883" s="12"/>
      <c r="H2883" s="12"/>
    </row>
    <row r="2884">
      <c r="A2884" s="8"/>
      <c r="B2884" s="8"/>
      <c r="C2884" s="5"/>
      <c r="D2884" s="9"/>
      <c r="E2884" s="11"/>
      <c r="F2884" s="12"/>
      <c r="G2884" s="12"/>
      <c r="H2884" s="12"/>
    </row>
    <row r="2885">
      <c r="A2885" s="8"/>
      <c r="B2885" s="8"/>
      <c r="C2885" s="5"/>
      <c r="D2885" s="9"/>
      <c r="E2885" s="11"/>
      <c r="F2885" s="12"/>
      <c r="G2885" s="12"/>
      <c r="H2885" s="12"/>
    </row>
    <row r="2886">
      <c r="A2886" s="8"/>
      <c r="B2886" s="8"/>
      <c r="C2886" s="5"/>
      <c r="D2886" s="9"/>
      <c r="E2886" s="11"/>
      <c r="F2886" s="12"/>
      <c r="G2886" s="12"/>
      <c r="H2886" s="12"/>
    </row>
    <row r="2887">
      <c r="A2887" s="8"/>
      <c r="B2887" s="8"/>
      <c r="C2887" s="5"/>
      <c r="D2887" s="9"/>
      <c r="E2887" s="11"/>
      <c r="F2887" s="12"/>
      <c r="G2887" s="12"/>
      <c r="H2887" s="12"/>
    </row>
    <row r="2888">
      <c r="A2888" s="8"/>
      <c r="B2888" s="8"/>
      <c r="C2888" s="5"/>
      <c r="D2888" s="9"/>
      <c r="E2888" s="11"/>
      <c r="F2888" s="12"/>
      <c r="G2888" s="12"/>
      <c r="H2888" s="12"/>
    </row>
    <row r="2889">
      <c r="A2889" s="8"/>
      <c r="B2889" s="8"/>
      <c r="C2889" s="5"/>
      <c r="D2889" s="9"/>
      <c r="E2889" s="11"/>
      <c r="F2889" s="12"/>
      <c r="G2889" s="12"/>
      <c r="H2889" s="12"/>
    </row>
    <row r="2890">
      <c r="A2890" s="8"/>
      <c r="B2890" s="8"/>
      <c r="C2890" s="5"/>
      <c r="D2890" s="9"/>
      <c r="E2890" s="11"/>
      <c r="F2890" s="12"/>
      <c r="G2890" s="12"/>
      <c r="H2890" s="12"/>
    </row>
    <row r="2891">
      <c r="A2891" s="8"/>
      <c r="B2891" s="8"/>
      <c r="C2891" s="5"/>
      <c r="D2891" s="9"/>
      <c r="E2891" s="11"/>
      <c r="F2891" s="12"/>
      <c r="G2891" s="12"/>
      <c r="H2891" s="12"/>
    </row>
    <row r="2892">
      <c r="A2892" s="8"/>
      <c r="B2892" s="8"/>
      <c r="C2892" s="5"/>
      <c r="D2892" s="9"/>
      <c r="E2892" s="11"/>
      <c r="F2892" s="12"/>
      <c r="G2892" s="12"/>
      <c r="H2892" s="12"/>
    </row>
    <row r="2893">
      <c r="A2893" s="8"/>
      <c r="B2893" s="8"/>
      <c r="C2893" s="5"/>
      <c r="D2893" s="9"/>
      <c r="E2893" s="11"/>
      <c r="F2893" s="12"/>
      <c r="G2893" s="12"/>
      <c r="H2893" s="12"/>
    </row>
    <row r="2894">
      <c r="A2894" s="8"/>
      <c r="B2894" s="8"/>
      <c r="C2894" s="5"/>
      <c r="D2894" s="9"/>
      <c r="E2894" s="11"/>
      <c r="F2894" s="12"/>
      <c r="G2894" s="12"/>
      <c r="H2894" s="12"/>
    </row>
    <row r="2895">
      <c r="A2895" s="8"/>
      <c r="B2895" s="8"/>
      <c r="C2895" s="5"/>
      <c r="D2895" s="9"/>
      <c r="E2895" s="11"/>
      <c r="F2895" s="12"/>
      <c r="G2895" s="12"/>
      <c r="H2895" s="12"/>
    </row>
    <row r="2896">
      <c r="A2896" s="8"/>
      <c r="B2896" s="8"/>
      <c r="C2896" s="5"/>
      <c r="D2896" s="9"/>
      <c r="E2896" s="11"/>
      <c r="F2896" s="12"/>
      <c r="G2896" s="12"/>
      <c r="H2896" s="12"/>
    </row>
    <row r="2897">
      <c r="A2897" s="8"/>
      <c r="B2897" s="8"/>
      <c r="C2897" s="5"/>
      <c r="D2897" s="9"/>
      <c r="E2897" s="11"/>
      <c r="F2897" s="12"/>
      <c r="G2897" s="12"/>
      <c r="H2897" s="12"/>
    </row>
    <row r="2898">
      <c r="A2898" s="8"/>
      <c r="B2898" s="8"/>
      <c r="C2898" s="5"/>
      <c r="D2898" s="9"/>
      <c r="E2898" s="11"/>
      <c r="F2898" s="12"/>
      <c r="G2898" s="12"/>
      <c r="H2898" s="12"/>
    </row>
    <row r="2899">
      <c r="A2899" s="8"/>
      <c r="B2899" s="8"/>
      <c r="C2899" s="5"/>
      <c r="D2899" s="9"/>
      <c r="E2899" s="11"/>
      <c r="F2899" s="12"/>
      <c r="G2899" s="12"/>
      <c r="H2899" s="12"/>
    </row>
    <row r="2900">
      <c r="A2900" s="8"/>
      <c r="B2900" s="8"/>
      <c r="C2900" s="5"/>
      <c r="D2900" s="9"/>
      <c r="E2900" s="11"/>
      <c r="F2900" s="12"/>
      <c r="G2900" s="12"/>
      <c r="H2900" s="12"/>
    </row>
    <row r="2901">
      <c r="A2901" s="8"/>
      <c r="B2901" s="8"/>
      <c r="C2901" s="5"/>
      <c r="D2901" s="9"/>
      <c r="E2901" s="11"/>
      <c r="F2901" s="12"/>
      <c r="G2901" s="12"/>
      <c r="H2901" s="12"/>
    </row>
    <row r="2902">
      <c r="A2902" s="8"/>
      <c r="B2902" s="8"/>
      <c r="C2902" s="5"/>
      <c r="D2902" s="9"/>
      <c r="E2902" s="11"/>
      <c r="F2902" s="12"/>
      <c r="G2902" s="12"/>
      <c r="H2902" s="12"/>
    </row>
    <row r="2903">
      <c r="A2903" s="8"/>
      <c r="B2903" s="8"/>
      <c r="C2903" s="5"/>
      <c r="D2903" s="9"/>
      <c r="E2903" s="11"/>
      <c r="F2903" s="12"/>
      <c r="G2903" s="12"/>
      <c r="H2903" s="12"/>
    </row>
    <row r="2904">
      <c r="A2904" s="8"/>
      <c r="B2904" s="8"/>
      <c r="C2904" s="5"/>
      <c r="D2904" s="9"/>
      <c r="E2904" s="11"/>
      <c r="F2904" s="12"/>
      <c r="G2904" s="12"/>
      <c r="H2904" s="12"/>
    </row>
    <row r="2905">
      <c r="A2905" s="8"/>
      <c r="B2905" s="8"/>
      <c r="C2905" s="5"/>
      <c r="D2905" s="9"/>
      <c r="E2905" s="11"/>
      <c r="F2905" s="12"/>
      <c r="G2905" s="12"/>
      <c r="H2905" s="12"/>
    </row>
    <row r="2906">
      <c r="A2906" s="8"/>
      <c r="B2906" s="8"/>
      <c r="C2906" s="5"/>
      <c r="D2906" s="9"/>
      <c r="E2906" s="11"/>
      <c r="F2906" s="12"/>
      <c r="G2906" s="12"/>
      <c r="H2906" s="12"/>
    </row>
    <row r="2907">
      <c r="A2907" s="8"/>
      <c r="B2907" s="8"/>
      <c r="C2907" s="5"/>
      <c r="D2907" s="9"/>
      <c r="E2907" s="11"/>
      <c r="F2907" s="12"/>
      <c r="G2907" s="12"/>
      <c r="H2907" s="12"/>
    </row>
    <row r="2908">
      <c r="A2908" s="8"/>
      <c r="B2908" s="8"/>
      <c r="C2908" s="5"/>
      <c r="D2908" s="9"/>
      <c r="E2908" s="11"/>
      <c r="F2908" s="12"/>
      <c r="G2908" s="12"/>
      <c r="H2908" s="12"/>
    </row>
    <row r="2909">
      <c r="A2909" s="8"/>
      <c r="B2909" s="8"/>
      <c r="C2909" s="5"/>
      <c r="D2909" s="9"/>
      <c r="E2909" s="11"/>
      <c r="F2909" s="12"/>
      <c r="G2909" s="12"/>
      <c r="H2909" s="12"/>
    </row>
    <row r="2910">
      <c r="A2910" s="8"/>
      <c r="B2910" s="8"/>
      <c r="C2910" s="5"/>
      <c r="D2910" s="9"/>
      <c r="E2910" s="11"/>
      <c r="F2910" s="12"/>
      <c r="G2910" s="12"/>
      <c r="H2910" s="12"/>
    </row>
    <row r="2911">
      <c r="A2911" s="8"/>
      <c r="B2911" s="8"/>
      <c r="C2911" s="5"/>
      <c r="D2911" s="9"/>
      <c r="E2911" s="11"/>
      <c r="F2911" s="12"/>
      <c r="G2911" s="12"/>
      <c r="H2911" s="12"/>
    </row>
    <row r="2912">
      <c r="A2912" s="8"/>
      <c r="B2912" s="8"/>
      <c r="C2912" s="5"/>
      <c r="D2912" s="9"/>
      <c r="E2912" s="11"/>
      <c r="F2912" s="12"/>
      <c r="G2912" s="12"/>
      <c r="H2912" s="12"/>
    </row>
    <row r="2913">
      <c r="A2913" s="8"/>
      <c r="B2913" s="8"/>
      <c r="C2913" s="5"/>
      <c r="D2913" s="9"/>
      <c r="E2913" s="11"/>
      <c r="F2913" s="12"/>
      <c r="G2913" s="12"/>
      <c r="H2913" s="12"/>
    </row>
    <row r="2914">
      <c r="A2914" s="8"/>
      <c r="B2914" s="8"/>
      <c r="C2914" s="5"/>
      <c r="D2914" s="9"/>
      <c r="E2914" s="11"/>
      <c r="F2914" s="12"/>
      <c r="G2914" s="12"/>
      <c r="H2914" s="12"/>
    </row>
    <row r="2915">
      <c r="A2915" s="8"/>
      <c r="B2915" s="8"/>
      <c r="C2915" s="5"/>
      <c r="D2915" s="9"/>
      <c r="E2915" s="11"/>
      <c r="F2915" s="12"/>
      <c r="G2915" s="12"/>
      <c r="H2915" s="12"/>
    </row>
    <row r="2916">
      <c r="A2916" s="8"/>
      <c r="B2916" s="8"/>
      <c r="C2916" s="5"/>
      <c r="D2916" s="9"/>
      <c r="E2916" s="11"/>
      <c r="F2916" s="12"/>
      <c r="G2916" s="12"/>
      <c r="H2916" s="12"/>
    </row>
    <row r="2917">
      <c r="A2917" s="8"/>
      <c r="B2917" s="8"/>
      <c r="C2917" s="5"/>
      <c r="D2917" s="9"/>
      <c r="E2917" s="11"/>
      <c r="F2917" s="12"/>
      <c r="G2917" s="12"/>
      <c r="H2917" s="12"/>
    </row>
    <row r="2918">
      <c r="A2918" s="8"/>
      <c r="B2918" s="8"/>
      <c r="C2918" s="5"/>
      <c r="D2918" s="9"/>
      <c r="E2918" s="11"/>
      <c r="F2918" s="12"/>
      <c r="G2918" s="12"/>
      <c r="H2918" s="12"/>
    </row>
    <row r="2919">
      <c r="A2919" s="8"/>
      <c r="B2919" s="8"/>
      <c r="C2919" s="5"/>
      <c r="D2919" s="9"/>
      <c r="E2919" s="11"/>
      <c r="F2919" s="12"/>
      <c r="G2919" s="12"/>
      <c r="H2919" s="12"/>
    </row>
    <row r="2920">
      <c r="A2920" s="8"/>
      <c r="B2920" s="8"/>
      <c r="C2920" s="5"/>
      <c r="D2920" s="9"/>
      <c r="E2920" s="11"/>
      <c r="F2920" s="12"/>
      <c r="G2920" s="12"/>
      <c r="H2920" s="12"/>
    </row>
    <row r="2921">
      <c r="A2921" s="8"/>
      <c r="B2921" s="8"/>
      <c r="C2921" s="5"/>
      <c r="D2921" s="9"/>
      <c r="E2921" s="11"/>
      <c r="F2921" s="12"/>
      <c r="G2921" s="12"/>
      <c r="H2921" s="12"/>
    </row>
    <row r="2922">
      <c r="A2922" s="8"/>
      <c r="B2922" s="8"/>
      <c r="C2922" s="5"/>
      <c r="D2922" s="9"/>
      <c r="E2922" s="11"/>
      <c r="F2922" s="12"/>
      <c r="G2922" s="12"/>
      <c r="H2922" s="12"/>
    </row>
    <row r="2923">
      <c r="A2923" s="8"/>
      <c r="B2923" s="8"/>
      <c r="C2923" s="5"/>
      <c r="D2923" s="9"/>
      <c r="E2923" s="11"/>
      <c r="F2923" s="12"/>
      <c r="G2923" s="12"/>
      <c r="H2923" s="12"/>
    </row>
    <row r="2924">
      <c r="A2924" s="8"/>
      <c r="B2924" s="8"/>
      <c r="C2924" s="5"/>
      <c r="D2924" s="9"/>
      <c r="E2924" s="11"/>
      <c r="F2924" s="12"/>
      <c r="G2924" s="12"/>
      <c r="H2924" s="12"/>
    </row>
    <row r="2925">
      <c r="A2925" s="8"/>
      <c r="B2925" s="8"/>
      <c r="C2925" s="5"/>
      <c r="D2925" s="9"/>
      <c r="E2925" s="11"/>
      <c r="F2925" s="12"/>
      <c r="G2925" s="12"/>
      <c r="H2925" s="12"/>
    </row>
    <row r="2926">
      <c r="A2926" s="8"/>
      <c r="B2926" s="8"/>
      <c r="C2926" s="5"/>
      <c r="D2926" s="9"/>
      <c r="E2926" s="11"/>
      <c r="F2926" s="12"/>
      <c r="G2926" s="12"/>
      <c r="H2926" s="12"/>
    </row>
    <row r="2927">
      <c r="A2927" s="8"/>
      <c r="B2927" s="8"/>
      <c r="C2927" s="5"/>
      <c r="D2927" s="9"/>
      <c r="E2927" s="11"/>
      <c r="F2927" s="12"/>
      <c r="G2927" s="12"/>
      <c r="H2927" s="12"/>
    </row>
    <row r="2928">
      <c r="A2928" s="8"/>
      <c r="B2928" s="8"/>
      <c r="C2928" s="5"/>
      <c r="D2928" s="9"/>
      <c r="E2928" s="11"/>
      <c r="F2928" s="12"/>
      <c r="G2928" s="12"/>
      <c r="H2928" s="12"/>
    </row>
    <row r="2929">
      <c r="A2929" s="8"/>
      <c r="B2929" s="8"/>
      <c r="C2929" s="5"/>
      <c r="D2929" s="9"/>
      <c r="E2929" s="11"/>
      <c r="F2929" s="12"/>
      <c r="G2929" s="12"/>
      <c r="H2929" s="12"/>
    </row>
    <row r="2930">
      <c r="A2930" s="8"/>
      <c r="B2930" s="8"/>
      <c r="C2930" s="5"/>
      <c r="D2930" s="9"/>
      <c r="E2930" s="11"/>
      <c r="F2930" s="12"/>
      <c r="G2930" s="12"/>
      <c r="H2930" s="12"/>
    </row>
    <row r="2931">
      <c r="A2931" s="8"/>
      <c r="B2931" s="8"/>
      <c r="C2931" s="5"/>
      <c r="D2931" s="9"/>
      <c r="E2931" s="11"/>
      <c r="F2931" s="12"/>
      <c r="G2931" s="12"/>
      <c r="H2931" s="12"/>
    </row>
    <row r="2932">
      <c r="A2932" s="8"/>
      <c r="B2932" s="8"/>
      <c r="C2932" s="5"/>
      <c r="D2932" s="9"/>
      <c r="E2932" s="11"/>
      <c r="F2932" s="12"/>
      <c r="G2932" s="12"/>
      <c r="H2932" s="12"/>
    </row>
    <row r="2933">
      <c r="A2933" s="8"/>
      <c r="B2933" s="8"/>
      <c r="C2933" s="5"/>
      <c r="D2933" s="9"/>
      <c r="E2933" s="11"/>
      <c r="F2933" s="12"/>
      <c r="G2933" s="12"/>
      <c r="H2933" s="12"/>
    </row>
    <row r="2934">
      <c r="A2934" s="8"/>
      <c r="B2934" s="8"/>
      <c r="C2934" s="5"/>
      <c r="D2934" s="9"/>
      <c r="E2934" s="11"/>
      <c r="F2934" s="12"/>
      <c r="G2934" s="12"/>
      <c r="H2934" s="12"/>
    </row>
    <row r="2935">
      <c r="A2935" s="8"/>
      <c r="B2935" s="8"/>
      <c r="C2935" s="5"/>
      <c r="D2935" s="9"/>
      <c r="E2935" s="11"/>
      <c r="F2935" s="12"/>
      <c r="G2935" s="12"/>
      <c r="H2935" s="12"/>
    </row>
    <row r="2936">
      <c r="A2936" s="8"/>
      <c r="B2936" s="8"/>
      <c r="C2936" s="5"/>
      <c r="D2936" s="9"/>
      <c r="E2936" s="11"/>
      <c r="F2936" s="12"/>
      <c r="G2936" s="12"/>
      <c r="H2936" s="12"/>
    </row>
    <row r="2937">
      <c r="A2937" s="8"/>
      <c r="B2937" s="8"/>
      <c r="C2937" s="5"/>
      <c r="D2937" s="9"/>
      <c r="E2937" s="11"/>
      <c r="F2937" s="12"/>
      <c r="G2937" s="12"/>
      <c r="H2937" s="12"/>
    </row>
    <row r="2938">
      <c r="A2938" s="8"/>
      <c r="B2938" s="8"/>
      <c r="C2938" s="5"/>
      <c r="D2938" s="9"/>
      <c r="E2938" s="11"/>
      <c r="F2938" s="12"/>
      <c r="G2938" s="12"/>
      <c r="H2938" s="12"/>
    </row>
    <row r="2939">
      <c r="A2939" s="8"/>
      <c r="B2939" s="8"/>
      <c r="C2939" s="5"/>
      <c r="D2939" s="9"/>
      <c r="E2939" s="11"/>
      <c r="F2939" s="12"/>
      <c r="G2939" s="12"/>
      <c r="H2939" s="12"/>
    </row>
    <row r="2940">
      <c r="A2940" s="8"/>
      <c r="B2940" s="8"/>
      <c r="C2940" s="5"/>
      <c r="D2940" s="9"/>
      <c r="E2940" s="11"/>
      <c r="F2940" s="12"/>
      <c r="G2940" s="12"/>
      <c r="H2940" s="12"/>
    </row>
    <row r="2941">
      <c r="A2941" s="8"/>
      <c r="B2941" s="8"/>
      <c r="C2941" s="5"/>
      <c r="D2941" s="9"/>
      <c r="E2941" s="11"/>
      <c r="F2941" s="12"/>
      <c r="G2941" s="12"/>
      <c r="H2941" s="12"/>
    </row>
    <row r="2942">
      <c r="A2942" s="8"/>
      <c r="B2942" s="8"/>
      <c r="C2942" s="5"/>
      <c r="D2942" s="9"/>
      <c r="E2942" s="11"/>
      <c r="F2942" s="12"/>
      <c r="G2942" s="12"/>
      <c r="H2942" s="12"/>
    </row>
    <row r="2943">
      <c r="A2943" s="8"/>
      <c r="B2943" s="8"/>
      <c r="C2943" s="5"/>
      <c r="D2943" s="9"/>
      <c r="E2943" s="11"/>
      <c r="F2943" s="12"/>
      <c r="G2943" s="12"/>
      <c r="H2943" s="12"/>
    </row>
    <row r="2944">
      <c r="A2944" s="8"/>
      <c r="B2944" s="8"/>
      <c r="C2944" s="5"/>
      <c r="D2944" s="9"/>
      <c r="E2944" s="11"/>
      <c r="F2944" s="12"/>
      <c r="G2944" s="12"/>
      <c r="H2944" s="12"/>
    </row>
    <row r="2945">
      <c r="A2945" s="8"/>
      <c r="B2945" s="8"/>
      <c r="C2945" s="5"/>
      <c r="D2945" s="9"/>
      <c r="E2945" s="11"/>
      <c r="F2945" s="12"/>
      <c r="G2945" s="12"/>
      <c r="H2945" s="12"/>
    </row>
    <row r="2946">
      <c r="A2946" s="8"/>
      <c r="B2946" s="8"/>
      <c r="C2946" s="5"/>
      <c r="D2946" s="9"/>
      <c r="E2946" s="11"/>
      <c r="F2946" s="12"/>
      <c r="G2946" s="12"/>
      <c r="H2946" s="12"/>
    </row>
    <row r="2947">
      <c r="A2947" s="8"/>
      <c r="B2947" s="8"/>
      <c r="C2947" s="5"/>
      <c r="D2947" s="9"/>
      <c r="E2947" s="11"/>
      <c r="F2947" s="12"/>
      <c r="G2947" s="12"/>
      <c r="H2947" s="12"/>
    </row>
    <row r="2948">
      <c r="A2948" s="8"/>
      <c r="B2948" s="8"/>
      <c r="C2948" s="5"/>
      <c r="D2948" s="9"/>
      <c r="E2948" s="11"/>
      <c r="F2948" s="12"/>
      <c r="G2948" s="12"/>
      <c r="H2948" s="12"/>
    </row>
    <row r="2949">
      <c r="A2949" s="8"/>
      <c r="B2949" s="8"/>
      <c r="C2949" s="5"/>
      <c r="D2949" s="9"/>
      <c r="E2949" s="11"/>
      <c r="F2949" s="12"/>
      <c r="G2949" s="12"/>
      <c r="H2949" s="12"/>
    </row>
    <row r="2950">
      <c r="A2950" s="8"/>
      <c r="B2950" s="8"/>
      <c r="C2950" s="5"/>
      <c r="D2950" s="9"/>
      <c r="E2950" s="11"/>
      <c r="F2950" s="12"/>
      <c r="G2950" s="12"/>
      <c r="H2950" s="12"/>
    </row>
    <row r="2951">
      <c r="A2951" s="8"/>
      <c r="B2951" s="8"/>
      <c r="C2951" s="5"/>
      <c r="D2951" s="9"/>
      <c r="E2951" s="11"/>
      <c r="F2951" s="12"/>
      <c r="G2951" s="12"/>
      <c r="H2951" s="12"/>
    </row>
    <row r="2952">
      <c r="A2952" s="8"/>
      <c r="B2952" s="8"/>
      <c r="C2952" s="5"/>
      <c r="D2952" s="9"/>
      <c r="E2952" s="11"/>
      <c r="F2952" s="12"/>
      <c r="G2952" s="12"/>
      <c r="H2952" s="12"/>
    </row>
    <row r="2953">
      <c r="A2953" s="8"/>
      <c r="B2953" s="8"/>
      <c r="C2953" s="5"/>
      <c r="D2953" s="9"/>
      <c r="E2953" s="11"/>
      <c r="F2953" s="12"/>
      <c r="G2953" s="12"/>
      <c r="H2953" s="12"/>
    </row>
    <row r="2954">
      <c r="A2954" s="8"/>
      <c r="B2954" s="8"/>
      <c r="C2954" s="5"/>
      <c r="D2954" s="9"/>
      <c r="E2954" s="11"/>
      <c r="F2954" s="12"/>
      <c r="G2954" s="12"/>
      <c r="H2954" s="12"/>
    </row>
    <row r="2955">
      <c r="A2955" s="8"/>
      <c r="B2955" s="8"/>
      <c r="C2955" s="5"/>
      <c r="D2955" s="9"/>
      <c r="E2955" s="11"/>
      <c r="F2955" s="12"/>
      <c r="G2955" s="12"/>
      <c r="H2955" s="12"/>
    </row>
    <row r="2956">
      <c r="A2956" s="8"/>
      <c r="B2956" s="8"/>
      <c r="C2956" s="5"/>
      <c r="D2956" s="9"/>
      <c r="E2956" s="11"/>
      <c r="F2956" s="12"/>
      <c r="G2956" s="12"/>
      <c r="H2956" s="12"/>
    </row>
    <row r="2957">
      <c r="A2957" s="8"/>
      <c r="B2957" s="8"/>
      <c r="C2957" s="5"/>
      <c r="D2957" s="9"/>
      <c r="E2957" s="11"/>
      <c r="F2957" s="12"/>
      <c r="G2957" s="12"/>
      <c r="H2957" s="12"/>
    </row>
    <row r="2958">
      <c r="A2958" s="8"/>
      <c r="B2958" s="8"/>
      <c r="C2958" s="5"/>
      <c r="D2958" s="9"/>
      <c r="E2958" s="11"/>
      <c r="F2958" s="12"/>
      <c r="G2958" s="12"/>
      <c r="H2958" s="12"/>
    </row>
    <row r="2959">
      <c r="A2959" s="8"/>
      <c r="B2959" s="8"/>
      <c r="C2959" s="5"/>
      <c r="D2959" s="9"/>
      <c r="E2959" s="11"/>
      <c r="F2959" s="12"/>
      <c r="G2959" s="12"/>
      <c r="H2959" s="12"/>
    </row>
    <row r="2960">
      <c r="A2960" s="8"/>
      <c r="B2960" s="8"/>
      <c r="C2960" s="5"/>
      <c r="D2960" s="9"/>
      <c r="E2960" s="11"/>
      <c r="F2960" s="12"/>
      <c r="G2960" s="12"/>
      <c r="H2960" s="12"/>
    </row>
    <row r="2961">
      <c r="A2961" s="8"/>
      <c r="B2961" s="8"/>
      <c r="C2961" s="5"/>
      <c r="D2961" s="9"/>
      <c r="E2961" s="11"/>
      <c r="F2961" s="12"/>
      <c r="G2961" s="12"/>
      <c r="H2961" s="12"/>
    </row>
    <row r="2962">
      <c r="A2962" s="8"/>
      <c r="B2962" s="8"/>
      <c r="C2962" s="5"/>
      <c r="D2962" s="9"/>
      <c r="E2962" s="11"/>
      <c r="F2962" s="12"/>
      <c r="G2962" s="12"/>
      <c r="H2962" s="12"/>
    </row>
    <row r="2963">
      <c r="A2963" s="8"/>
      <c r="B2963" s="8"/>
      <c r="C2963" s="5"/>
      <c r="D2963" s="9"/>
      <c r="E2963" s="11"/>
      <c r="F2963" s="12"/>
      <c r="G2963" s="12"/>
      <c r="H2963" s="12"/>
    </row>
    <row r="2964">
      <c r="A2964" s="8"/>
      <c r="B2964" s="8"/>
      <c r="C2964" s="5"/>
      <c r="D2964" s="9"/>
      <c r="E2964" s="11"/>
      <c r="F2964" s="12"/>
      <c r="G2964" s="12"/>
      <c r="H2964" s="12"/>
    </row>
    <row r="2965">
      <c r="A2965" s="8"/>
      <c r="B2965" s="8"/>
      <c r="C2965" s="5"/>
      <c r="D2965" s="9"/>
      <c r="E2965" s="11"/>
      <c r="F2965" s="12"/>
      <c r="G2965" s="12"/>
      <c r="H2965" s="12"/>
    </row>
    <row r="2966">
      <c r="A2966" s="8"/>
      <c r="B2966" s="8"/>
      <c r="C2966" s="5"/>
      <c r="D2966" s="9"/>
      <c r="E2966" s="11"/>
      <c r="F2966" s="12"/>
      <c r="G2966" s="12"/>
      <c r="H2966" s="12"/>
    </row>
    <row r="2967">
      <c r="A2967" s="8"/>
      <c r="B2967" s="8"/>
      <c r="C2967" s="5"/>
      <c r="D2967" s="9"/>
      <c r="E2967" s="11"/>
      <c r="F2967" s="12"/>
      <c r="G2967" s="12"/>
      <c r="H2967" s="12"/>
    </row>
    <row r="2968">
      <c r="A2968" s="8"/>
      <c r="B2968" s="8"/>
      <c r="C2968" s="5"/>
      <c r="D2968" s="9"/>
      <c r="E2968" s="11"/>
      <c r="F2968" s="12"/>
      <c r="G2968" s="12"/>
      <c r="H2968" s="12"/>
    </row>
    <row r="2969">
      <c r="A2969" s="8"/>
      <c r="B2969" s="8"/>
      <c r="C2969" s="5"/>
      <c r="D2969" s="9"/>
      <c r="E2969" s="11"/>
      <c r="F2969" s="12"/>
      <c r="G2969" s="12"/>
      <c r="H2969" s="12"/>
    </row>
    <row r="2970">
      <c r="A2970" s="8"/>
      <c r="B2970" s="8"/>
      <c r="C2970" s="5"/>
      <c r="D2970" s="9"/>
      <c r="E2970" s="11"/>
      <c r="F2970" s="12"/>
      <c r="G2970" s="12"/>
      <c r="H2970" s="12"/>
    </row>
    <row r="2971">
      <c r="A2971" s="8"/>
      <c r="B2971" s="8"/>
      <c r="C2971" s="5"/>
      <c r="D2971" s="9"/>
      <c r="E2971" s="11"/>
      <c r="F2971" s="12"/>
      <c r="G2971" s="12"/>
      <c r="H2971" s="12"/>
    </row>
    <row r="2972">
      <c r="A2972" s="8"/>
      <c r="B2972" s="8"/>
      <c r="C2972" s="5"/>
      <c r="D2972" s="9"/>
      <c r="E2972" s="11"/>
      <c r="F2972" s="12"/>
      <c r="G2972" s="12"/>
      <c r="H2972" s="12"/>
    </row>
    <row r="2973">
      <c r="A2973" s="8"/>
      <c r="B2973" s="8"/>
      <c r="C2973" s="5"/>
      <c r="D2973" s="9"/>
      <c r="E2973" s="11"/>
      <c r="F2973" s="12"/>
      <c r="G2973" s="12"/>
      <c r="H2973" s="12"/>
    </row>
    <row r="2974">
      <c r="A2974" s="8"/>
      <c r="B2974" s="8"/>
      <c r="C2974" s="5"/>
      <c r="D2974" s="9"/>
      <c r="E2974" s="11"/>
      <c r="F2974" s="12"/>
      <c r="G2974" s="12"/>
      <c r="H2974" s="12"/>
    </row>
    <row r="2975">
      <c r="A2975" s="8"/>
      <c r="B2975" s="8"/>
      <c r="C2975" s="5"/>
      <c r="D2975" s="9"/>
      <c r="E2975" s="11"/>
      <c r="F2975" s="12"/>
      <c r="G2975" s="12"/>
      <c r="H2975" s="12"/>
    </row>
    <row r="2976">
      <c r="A2976" s="8"/>
      <c r="B2976" s="8"/>
      <c r="C2976" s="5"/>
      <c r="D2976" s="9"/>
      <c r="E2976" s="11"/>
      <c r="F2976" s="12"/>
      <c r="G2976" s="12"/>
      <c r="H2976" s="12"/>
    </row>
    <row r="2977">
      <c r="A2977" s="8"/>
      <c r="B2977" s="8"/>
      <c r="C2977" s="5"/>
      <c r="D2977" s="9"/>
      <c r="E2977" s="11"/>
      <c r="F2977" s="12"/>
      <c r="G2977" s="12"/>
      <c r="H2977" s="12"/>
    </row>
    <row r="2978">
      <c r="A2978" s="8"/>
      <c r="B2978" s="8"/>
      <c r="C2978" s="5"/>
      <c r="D2978" s="9"/>
      <c r="E2978" s="11"/>
      <c r="F2978" s="12"/>
      <c r="G2978" s="12"/>
      <c r="H2978" s="12"/>
    </row>
    <row r="2979">
      <c r="A2979" s="8"/>
      <c r="B2979" s="8"/>
      <c r="C2979" s="5"/>
      <c r="D2979" s="9"/>
      <c r="E2979" s="11"/>
      <c r="F2979" s="12"/>
      <c r="G2979" s="12"/>
      <c r="H2979" s="12"/>
    </row>
    <row r="2980">
      <c r="A2980" s="8"/>
      <c r="B2980" s="8"/>
      <c r="C2980" s="5"/>
      <c r="D2980" s="9"/>
      <c r="E2980" s="11"/>
      <c r="F2980" s="12"/>
      <c r="G2980" s="12"/>
      <c r="H2980" s="12"/>
    </row>
    <row r="2981">
      <c r="A2981" s="8"/>
      <c r="B2981" s="8"/>
      <c r="C2981" s="5"/>
      <c r="D2981" s="9"/>
      <c r="E2981" s="11"/>
      <c r="F2981" s="12"/>
      <c r="G2981" s="12"/>
      <c r="H2981" s="12"/>
    </row>
    <row r="2982">
      <c r="A2982" s="8"/>
      <c r="B2982" s="8"/>
      <c r="C2982" s="5"/>
      <c r="D2982" s="9"/>
      <c r="E2982" s="11"/>
      <c r="F2982" s="12"/>
      <c r="G2982" s="12"/>
      <c r="H2982" s="12"/>
    </row>
    <row r="2983">
      <c r="A2983" s="8"/>
      <c r="B2983" s="8"/>
      <c r="C2983" s="5"/>
      <c r="D2983" s="9"/>
      <c r="E2983" s="11"/>
      <c r="F2983" s="12"/>
      <c r="G2983" s="12"/>
      <c r="H2983" s="12"/>
    </row>
    <row r="2984">
      <c r="A2984" s="8"/>
      <c r="B2984" s="8"/>
      <c r="C2984" s="5"/>
      <c r="D2984" s="9"/>
      <c r="E2984" s="11"/>
      <c r="F2984" s="12"/>
      <c r="G2984" s="12"/>
      <c r="H2984" s="12"/>
    </row>
    <row r="2985">
      <c r="A2985" s="8"/>
      <c r="B2985" s="8"/>
      <c r="C2985" s="5"/>
      <c r="D2985" s="9"/>
      <c r="E2985" s="11"/>
      <c r="F2985" s="12"/>
      <c r="G2985" s="12"/>
      <c r="H2985" s="12"/>
    </row>
    <row r="2986">
      <c r="A2986" s="8"/>
      <c r="B2986" s="8"/>
      <c r="C2986" s="5"/>
      <c r="D2986" s="9"/>
      <c r="E2986" s="11"/>
      <c r="F2986" s="12"/>
      <c r="G2986" s="12"/>
      <c r="H2986" s="12"/>
    </row>
    <row r="2987">
      <c r="A2987" s="8"/>
      <c r="B2987" s="8"/>
      <c r="C2987" s="5"/>
      <c r="D2987" s="9"/>
      <c r="E2987" s="11"/>
      <c r="F2987" s="12"/>
      <c r="G2987" s="12"/>
      <c r="H2987" s="12"/>
    </row>
    <row r="2988">
      <c r="A2988" s="8"/>
      <c r="B2988" s="8"/>
      <c r="C2988" s="5"/>
      <c r="D2988" s="9"/>
      <c r="E2988" s="11"/>
      <c r="F2988" s="12"/>
      <c r="G2988" s="12"/>
      <c r="H2988" s="12"/>
    </row>
    <row r="2989">
      <c r="A2989" s="8"/>
      <c r="B2989" s="8"/>
      <c r="C2989" s="5"/>
      <c r="D2989" s="9"/>
      <c r="E2989" s="11"/>
      <c r="F2989" s="12"/>
      <c r="G2989" s="12"/>
      <c r="H2989" s="12"/>
    </row>
    <row r="2990">
      <c r="A2990" s="8"/>
      <c r="B2990" s="8"/>
      <c r="C2990" s="5"/>
      <c r="D2990" s="9"/>
      <c r="E2990" s="11"/>
      <c r="F2990" s="12"/>
      <c r="G2990" s="12"/>
      <c r="H2990" s="12"/>
    </row>
    <row r="2991">
      <c r="A2991" s="8"/>
      <c r="B2991" s="8"/>
      <c r="C2991" s="5"/>
      <c r="D2991" s="9"/>
      <c r="E2991" s="11"/>
      <c r="F2991" s="12"/>
      <c r="G2991" s="12"/>
      <c r="H2991" s="12"/>
    </row>
    <row r="2992">
      <c r="A2992" s="8"/>
      <c r="B2992" s="8"/>
      <c r="C2992" s="5"/>
      <c r="D2992" s="9"/>
      <c r="E2992" s="11"/>
      <c r="F2992" s="12"/>
      <c r="G2992" s="12"/>
      <c r="H2992" s="12"/>
    </row>
    <row r="2993">
      <c r="A2993" s="8"/>
      <c r="B2993" s="8"/>
      <c r="C2993" s="5"/>
      <c r="D2993" s="9"/>
      <c r="E2993" s="11"/>
      <c r="F2993" s="12"/>
      <c r="G2993" s="12"/>
      <c r="H2993" s="12"/>
    </row>
    <row r="2994">
      <c r="A2994" s="8"/>
      <c r="B2994" s="8"/>
      <c r="C2994" s="5"/>
      <c r="D2994" s="9"/>
      <c r="E2994" s="11"/>
      <c r="F2994" s="12"/>
      <c r="G2994" s="12"/>
      <c r="H2994" s="12"/>
    </row>
    <row r="2995">
      <c r="A2995" s="8"/>
      <c r="B2995" s="8"/>
      <c r="C2995" s="5"/>
      <c r="D2995" s="9"/>
      <c r="E2995" s="11"/>
      <c r="F2995" s="12"/>
      <c r="G2995" s="12"/>
      <c r="H2995" s="12"/>
    </row>
    <row r="2996">
      <c r="A2996" s="8"/>
      <c r="B2996" s="8"/>
      <c r="C2996" s="5"/>
      <c r="D2996" s="9"/>
      <c r="E2996" s="11"/>
      <c r="F2996" s="12"/>
      <c r="G2996" s="12"/>
      <c r="H2996" s="12"/>
    </row>
    <row r="2997">
      <c r="A2997" s="8"/>
      <c r="B2997" s="8"/>
      <c r="C2997" s="5"/>
      <c r="D2997" s="9"/>
      <c r="E2997" s="11"/>
      <c r="F2997" s="12"/>
      <c r="G2997" s="12"/>
      <c r="H2997" s="12"/>
    </row>
    <row r="2998">
      <c r="A2998" s="8"/>
      <c r="B2998" s="8"/>
      <c r="C2998" s="5"/>
      <c r="D2998" s="9"/>
      <c r="E2998" s="11"/>
      <c r="F2998" s="12"/>
      <c r="G2998" s="12"/>
      <c r="H2998" s="12"/>
    </row>
    <row r="2999">
      <c r="A2999" s="8"/>
      <c r="B2999" s="8"/>
      <c r="C2999" s="5"/>
      <c r="D2999" s="9"/>
      <c r="E2999" s="11"/>
      <c r="F2999" s="12"/>
      <c r="G2999" s="12"/>
      <c r="H2999" s="12"/>
    </row>
    <row r="3000">
      <c r="A3000" s="8"/>
      <c r="B3000" s="8"/>
      <c r="C3000" s="5"/>
      <c r="D3000" s="9"/>
      <c r="E3000" s="11"/>
      <c r="F3000" s="12"/>
      <c r="G3000" s="12"/>
      <c r="H3000" s="12"/>
    </row>
    <row r="3001">
      <c r="A3001" s="8"/>
      <c r="B3001" s="8"/>
      <c r="C3001" s="5"/>
      <c r="D3001" s="9"/>
      <c r="E3001" s="11"/>
      <c r="F3001" s="12"/>
      <c r="G3001" s="12"/>
      <c r="H3001" s="12"/>
    </row>
    <row r="3002">
      <c r="A3002" s="8"/>
      <c r="B3002" s="8"/>
      <c r="C3002" s="5"/>
      <c r="D3002" s="9"/>
      <c r="E3002" s="11"/>
      <c r="F3002" s="12"/>
      <c r="G3002" s="12"/>
      <c r="H3002" s="12"/>
    </row>
    <row r="3003">
      <c r="A3003" s="8"/>
      <c r="B3003" s="8"/>
      <c r="C3003" s="5"/>
      <c r="D3003" s="9"/>
      <c r="E3003" s="11"/>
      <c r="F3003" s="12"/>
      <c r="G3003" s="12"/>
      <c r="H3003" s="12"/>
    </row>
    <row r="3004">
      <c r="A3004" s="8"/>
      <c r="B3004" s="8"/>
      <c r="C3004" s="5"/>
      <c r="D3004" s="9"/>
      <c r="E3004" s="11"/>
      <c r="F3004" s="12"/>
      <c r="G3004" s="12"/>
      <c r="H3004" s="12"/>
    </row>
    <row r="3005">
      <c r="A3005" s="8"/>
      <c r="B3005" s="8"/>
      <c r="C3005" s="5"/>
      <c r="D3005" s="9"/>
      <c r="E3005" s="11"/>
      <c r="F3005" s="12"/>
      <c r="G3005" s="12"/>
      <c r="H3005" s="12"/>
    </row>
    <row r="3006">
      <c r="A3006" s="8"/>
      <c r="B3006" s="8"/>
      <c r="C3006" s="5"/>
      <c r="D3006" s="9"/>
      <c r="E3006" s="11"/>
      <c r="F3006" s="12"/>
      <c r="G3006" s="12"/>
      <c r="H3006" s="12"/>
    </row>
    <row r="3007">
      <c r="A3007" s="8"/>
      <c r="B3007" s="8"/>
      <c r="C3007" s="5"/>
      <c r="D3007" s="9"/>
      <c r="E3007" s="11"/>
      <c r="F3007" s="12"/>
      <c r="G3007" s="12"/>
      <c r="H3007" s="12"/>
    </row>
    <row r="3008">
      <c r="A3008" s="8"/>
      <c r="B3008" s="8"/>
      <c r="C3008" s="5"/>
      <c r="D3008" s="9"/>
      <c r="E3008" s="11"/>
      <c r="F3008" s="12"/>
      <c r="G3008" s="12"/>
      <c r="H3008" s="12"/>
    </row>
    <row r="3009">
      <c r="A3009" s="8"/>
      <c r="B3009" s="8"/>
      <c r="C3009" s="5"/>
      <c r="D3009" s="9"/>
      <c r="E3009" s="11"/>
      <c r="F3009" s="12"/>
      <c r="G3009" s="12"/>
      <c r="H3009" s="12"/>
    </row>
    <row r="3010">
      <c r="A3010" s="8"/>
      <c r="B3010" s="8"/>
      <c r="C3010" s="5"/>
      <c r="D3010" s="9"/>
      <c r="E3010" s="11"/>
      <c r="F3010" s="12"/>
      <c r="G3010" s="12"/>
      <c r="H3010" s="12"/>
    </row>
    <row r="3011">
      <c r="A3011" s="8"/>
      <c r="B3011" s="8"/>
      <c r="C3011" s="5"/>
      <c r="D3011" s="9"/>
      <c r="E3011" s="11"/>
      <c r="F3011" s="12"/>
      <c r="G3011" s="12"/>
      <c r="H3011" s="12"/>
    </row>
    <row r="3012">
      <c r="A3012" s="8"/>
      <c r="B3012" s="8"/>
      <c r="C3012" s="5"/>
      <c r="D3012" s="9"/>
      <c r="E3012" s="11"/>
      <c r="F3012" s="12"/>
      <c r="G3012" s="12"/>
      <c r="H3012" s="12"/>
    </row>
    <row r="3013">
      <c r="A3013" s="8"/>
      <c r="B3013" s="8"/>
      <c r="C3013" s="5"/>
      <c r="D3013" s="9"/>
      <c r="E3013" s="11"/>
      <c r="F3013" s="12"/>
      <c r="G3013" s="12"/>
      <c r="H3013" s="12"/>
    </row>
    <row r="3014">
      <c r="A3014" s="8"/>
      <c r="B3014" s="8"/>
      <c r="C3014" s="5"/>
      <c r="D3014" s="9"/>
      <c r="E3014" s="11"/>
      <c r="F3014" s="12"/>
      <c r="G3014" s="12"/>
      <c r="H3014" s="12"/>
    </row>
    <row r="3015">
      <c r="A3015" s="8"/>
      <c r="B3015" s="8"/>
      <c r="C3015" s="5"/>
      <c r="D3015" s="9"/>
      <c r="E3015" s="11"/>
      <c r="F3015" s="12"/>
      <c r="G3015" s="12"/>
      <c r="H3015" s="12"/>
    </row>
    <row r="3016">
      <c r="A3016" s="8"/>
      <c r="B3016" s="8"/>
      <c r="C3016" s="5"/>
      <c r="D3016" s="9"/>
      <c r="E3016" s="11"/>
      <c r="F3016" s="12"/>
      <c r="G3016" s="12"/>
      <c r="H3016" s="12"/>
    </row>
    <row r="3017">
      <c r="A3017" s="8"/>
      <c r="B3017" s="8"/>
      <c r="C3017" s="5"/>
      <c r="D3017" s="9"/>
      <c r="E3017" s="11"/>
      <c r="F3017" s="12"/>
      <c r="G3017" s="12"/>
      <c r="H3017" s="12"/>
    </row>
    <row r="3018">
      <c r="A3018" s="8"/>
      <c r="B3018" s="8"/>
      <c r="C3018" s="5"/>
      <c r="D3018" s="9"/>
      <c r="E3018" s="11"/>
      <c r="F3018" s="12"/>
      <c r="G3018" s="12"/>
      <c r="H3018" s="12"/>
    </row>
    <row r="3019">
      <c r="A3019" s="8"/>
      <c r="B3019" s="8"/>
      <c r="C3019" s="5"/>
      <c r="D3019" s="9"/>
      <c r="E3019" s="11"/>
      <c r="F3019" s="12"/>
      <c r="G3019" s="12"/>
      <c r="H3019" s="12"/>
    </row>
    <row r="3020">
      <c r="A3020" s="8"/>
      <c r="B3020" s="8"/>
      <c r="C3020" s="5"/>
      <c r="D3020" s="9"/>
      <c r="E3020" s="11"/>
      <c r="F3020" s="12"/>
      <c r="G3020" s="12"/>
      <c r="H3020" s="12"/>
    </row>
    <row r="3021">
      <c r="A3021" s="8"/>
      <c r="B3021" s="8"/>
      <c r="C3021" s="5"/>
      <c r="D3021" s="9"/>
      <c r="E3021" s="11"/>
      <c r="F3021" s="12"/>
      <c r="G3021" s="12"/>
      <c r="H3021" s="12"/>
    </row>
    <row r="3022">
      <c r="A3022" s="8"/>
      <c r="B3022" s="8"/>
      <c r="C3022" s="5"/>
      <c r="D3022" s="9"/>
      <c r="E3022" s="11"/>
      <c r="F3022" s="12"/>
      <c r="G3022" s="12"/>
      <c r="H3022" s="12"/>
    </row>
    <row r="3023">
      <c r="A3023" s="8"/>
      <c r="B3023" s="8"/>
      <c r="C3023" s="5"/>
      <c r="D3023" s="9"/>
      <c r="E3023" s="11"/>
      <c r="F3023" s="12"/>
      <c r="G3023" s="12"/>
      <c r="H3023" s="12"/>
    </row>
    <row r="3024">
      <c r="A3024" s="8"/>
      <c r="B3024" s="8"/>
      <c r="C3024" s="5"/>
      <c r="D3024" s="9"/>
      <c r="E3024" s="11"/>
      <c r="F3024" s="12"/>
      <c r="G3024" s="12"/>
      <c r="H3024" s="12"/>
    </row>
    <row r="3025">
      <c r="A3025" s="8"/>
      <c r="B3025" s="8"/>
      <c r="C3025" s="5"/>
      <c r="D3025" s="9"/>
      <c r="E3025" s="11"/>
      <c r="F3025" s="12"/>
      <c r="G3025" s="12"/>
      <c r="H3025" s="12"/>
    </row>
    <row r="3026">
      <c r="A3026" s="8"/>
      <c r="B3026" s="8"/>
      <c r="C3026" s="5"/>
      <c r="D3026" s="9"/>
      <c r="E3026" s="11"/>
      <c r="F3026" s="12"/>
      <c r="G3026" s="12"/>
      <c r="H3026" s="12"/>
    </row>
    <row r="3027">
      <c r="A3027" s="8"/>
      <c r="B3027" s="8"/>
      <c r="C3027" s="5"/>
      <c r="D3027" s="9"/>
      <c r="E3027" s="11"/>
      <c r="F3027" s="12"/>
      <c r="G3027" s="12"/>
      <c r="H3027" s="12"/>
    </row>
    <row r="3028">
      <c r="A3028" s="8"/>
      <c r="B3028" s="8"/>
      <c r="C3028" s="5"/>
      <c r="D3028" s="9"/>
      <c r="E3028" s="11"/>
      <c r="F3028" s="12"/>
      <c r="G3028" s="12"/>
      <c r="H3028" s="12"/>
    </row>
    <row r="3029">
      <c r="A3029" s="8"/>
      <c r="B3029" s="8"/>
      <c r="C3029" s="5"/>
      <c r="D3029" s="9"/>
      <c r="E3029" s="11"/>
      <c r="F3029" s="12"/>
      <c r="G3029" s="12"/>
      <c r="H3029" s="12"/>
    </row>
    <row r="3030">
      <c r="A3030" s="8"/>
      <c r="B3030" s="8"/>
      <c r="C3030" s="5"/>
      <c r="D3030" s="9"/>
      <c r="E3030" s="11"/>
      <c r="F3030" s="12"/>
      <c r="G3030" s="12"/>
      <c r="H3030" s="12"/>
    </row>
    <row r="3031">
      <c r="A3031" s="8"/>
      <c r="B3031" s="8"/>
      <c r="C3031" s="5"/>
      <c r="D3031" s="9"/>
      <c r="E3031" s="11"/>
      <c r="F3031" s="12"/>
      <c r="G3031" s="12"/>
      <c r="H3031" s="12"/>
    </row>
    <row r="3032">
      <c r="A3032" s="8"/>
      <c r="B3032" s="8"/>
      <c r="C3032" s="5"/>
      <c r="D3032" s="9"/>
      <c r="E3032" s="11"/>
      <c r="F3032" s="12"/>
      <c r="G3032" s="12"/>
      <c r="H3032" s="12"/>
    </row>
    <row r="3033">
      <c r="A3033" s="8"/>
      <c r="B3033" s="8"/>
      <c r="C3033" s="5"/>
      <c r="D3033" s="9"/>
      <c r="E3033" s="11"/>
      <c r="F3033" s="12"/>
      <c r="G3033" s="12"/>
      <c r="H3033" s="12"/>
    </row>
    <row r="3034">
      <c r="A3034" s="8"/>
      <c r="B3034" s="8"/>
      <c r="C3034" s="5"/>
      <c r="D3034" s="9"/>
      <c r="E3034" s="11"/>
      <c r="F3034" s="12"/>
      <c r="G3034" s="12"/>
      <c r="H3034" s="12"/>
    </row>
    <row r="3035">
      <c r="A3035" s="8"/>
      <c r="B3035" s="8"/>
      <c r="C3035" s="5"/>
      <c r="D3035" s="9"/>
      <c r="E3035" s="11"/>
      <c r="F3035" s="12"/>
      <c r="G3035" s="12"/>
      <c r="H3035" s="12"/>
    </row>
    <row r="3036">
      <c r="A3036" s="8"/>
      <c r="B3036" s="8"/>
      <c r="C3036" s="5"/>
      <c r="D3036" s="9"/>
      <c r="E3036" s="11"/>
      <c r="F3036" s="12"/>
      <c r="G3036" s="12"/>
      <c r="H3036" s="12"/>
    </row>
    <row r="3037">
      <c r="A3037" s="8"/>
      <c r="B3037" s="8"/>
      <c r="C3037" s="5"/>
      <c r="D3037" s="9"/>
      <c r="E3037" s="11"/>
      <c r="F3037" s="12"/>
      <c r="G3037" s="12"/>
      <c r="H3037" s="12"/>
    </row>
    <row r="3038">
      <c r="A3038" s="8"/>
      <c r="B3038" s="8"/>
      <c r="C3038" s="5"/>
      <c r="D3038" s="9"/>
      <c r="E3038" s="11"/>
      <c r="F3038" s="12"/>
      <c r="G3038" s="12"/>
      <c r="H3038" s="12"/>
    </row>
    <row r="3039">
      <c r="A3039" s="8"/>
      <c r="B3039" s="8"/>
      <c r="C3039" s="5"/>
      <c r="D3039" s="9"/>
      <c r="E3039" s="11"/>
      <c r="F3039" s="12"/>
      <c r="G3039" s="12"/>
      <c r="H3039" s="12"/>
    </row>
    <row r="3040">
      <c r="A3040" s="8"/>
      <c r="B3040" s="8"/>
      <c r="C3040" s="5"/>
      <c r="D3040" s="9"/>
      <c r="E3040" s="11"/>
      <c r="F3040" s="12"/>
      <c r="G3040" s="12"/>
      <c r="H3040" s="12"/>
    </row>
    <row r="3041">
      <c r="A3041" s="8"/>
      <c r="B3041" s="8"/>
      <c r="C3041" s="5"/>
      <c r="D3041" s="9"/>
      <c r="E3041" s="11"/>
      <c r="F3041" s="12"/>
      <c r="G3041" s="12"/>
      <c r="H3041" s="12"/>
    </row>
    <row r="3042">
      <c r="A3042" s="8"/>
      <c r="B3042" s="8"/>
      <c r="C3042" s="5"/>
      <c r="D3042" s="9"/>
      <c r="E3042" s="11"/>
      <c r="F3042" s="12"/>
      <c r="G3042" s="12"/>
      <c r="H3042" s="12"/>
    </row>
    <row r="3043">
      <c r="A3043" s="8"/>
      <c r="B3043" s="8"/>
      <c r="C3043" s="5"/>
      <c r="D3043" s="9"/>
      <c r="E3043" s="11"/>
      <c r="F3043" s="12"/>
      <c r="G3043" s="12"/>
      <c r="H3043" s="12"/>
    </row>
    <row r="3044">
      <c r="A3044" s="8"/>
      <c r="B3044" s="8"/>
      <c r="C3044" s="5"/>
      <c r="D3044" s="9"/>
      <c r="E3044" s="11"/>
      <c r="F3044" s="12"/>
      <c r="G3044" s="12"/>
      <c r="H3044" s="12"/>
    </row>
    <row r="3045">
      <c r="A3045" s="8"/>
      <c r="B3045" s="8"/>
      <c r="C3045" s="5"/>
      <c r="D3045" s="9"/>
      <c r="E3045" s="11"/>
      <c r="F3045" s="12"/>
      <c r="G3045" s="12"/>
      <c r="H3045" s="12"/>
    </row>
    <row r="3046">
      <c r="A3046" s="8"/>
      <c r="B3046" s="8"/>
      <c r="C3046" s="5"/>
      <c r="D3046" s="9"/>
      <c r="E3046" s="11"/>
      <c r="F3046" s="12"/>
      <c r="G3046" s="12"/>
      <c r="H3046" s="12"/>
    </row>
    <row r="3047">
      <c r="A3047" s="8"/>
      <c r="B3047" s="8"/>
      <c r="C3047" s="5"/>
      <c r="D3047" s="9"/>
      <c r="E3047" s="11"/>
      <c r="F3047" s="12"/>
      <c r="G3047" s="12"/>
      <c r="H3047" s="12"/>
    </row>
    <row r="3048">
      <c r="A3048" s="8"/>
      <c r="B3048" s="8"/>
      <c r="C3048" s="5"/>
      <c r="D3048" s="9"/>
      <c r="E3048" s="11"/>
      <c r="F3048" s="12"/>
      <c r="G3048" s="12"/>
      <c r="H3048" s="12"/>
    </row>
    <row r="3049">
      <c r="A3049" s="8"/>
      <c r="B3049" s="8"/>
      <c r="C3049" s="5"/>
      <c r="D3049" s="9"/>
      <c r="E3049" s="11"/>
      <c r="F3049" s="12"/>
      <c r="G3049" s="12"/>
      <c r="H3049" s="12"/>
    </row>
    <row r="3050">
      <c r="A3050" s="8"/>
      <c r="B3050" s="8"/>
      <c r="C3050" s="5"/>
      <c r="D3050" s="9"/>
      <c r="E3050" s="11"/>
      <c r="F3050" s="12"/>
      <c r="G3050" s="12"/>
      <c r="H3050" s="12"/>
    </row>
    <row r="3051">
      <c r="A3051" s="8"/>
      <c r="B3051" s="8"/>
      <c r="C3051" s="5"/>
      <c r="D3051" s="9"/>
      <c r="E3051" s="11"/>
      <c r="F3051" s="12"/>
      <c r="G3051" s="12"/>
      <c r="H3051" s="12"/>
    </row>
    <row r="3052">
      <c r="A3052" s="8"/>
      <c r="B3052" s="8"/>
      <c r="C3052" s="5"/>
      <c r="D3052" s="9"/>
      <c r="E3052" s="11"/>
      <c r="F3052" s="12"/>
      <c r="G3052" s="12"/>
      <c r="H3052" s="12"/>
    </row>
    <row r="3053">
      <c r="A3053" s="8"/>
      <c r="B3053" s="8"/>
      <c r="C3053" s="5"/>
      <c r="D3053" s="9"/>
      <c r="E3053" s="11"/>
      <c r="F3053" s="12"/>
      <c r="G3053" s="12"/>
      <c r="H3053" s="12"/>
    </row>
    <row r="3054">
      <c r="A3054" s="8"/>
      <c r="B3054" s="8"/>
      <c r="C3054" s="5"/>
      <c r="D3054" s="9"/>
      <c r="E3054" s="11"/>
      <c r="F3054" s="12"/>
      <c r="G3054" s="12"/>
      <c r="H3054" s="12"/>
    </row>
    <row r="3055">
      <c r="A3055" s="8"/>
      <c r="B3055" s="8"/>
      <c r="C3055" s="5"/>
      <c r="D3055" s="9"/>
      <c r="E3055" s="11"/>
      <c r="F3055" s="12"/>
      <c r="G3055" s="12"/>
      <c r="H3055" s="12"/>
    </row>
    <row r="3056">
      <c r="A3056" s="8"/>
      <c r="B3056" s="8"/>
      <c r="C3056" s="5"/>
      <c r="D3056" s="9"/>
      <c r="E3056" s="11"/>
      <c r="F3056" s="12"/>
      <c r="G3056" s="12"/>
      <c r="H3056" s="12"/>
    </row>
    <row r="3057">
      <c r="A3057" s="8"/>
      <c r="B3057" s="8"/>
      <c r="C3057" s="5"/>
      <c r="D3057" s="9"/>
      <c r="E3057" s="11"/>
      <c r="F3057" s="12"/>
      <c r="G3057" s="12"/>
      <c r="H3057" s="12"/>
    </row>
    <row r="3058">
      <c r="A3058" s="8"/>
      <c r="B3058" s="8"/>
      <c r="C3058" s="5"/>
      <c r="D3058" s="9"/>
      <c r="E3058" s="11"/>
      <c r="F3058" s="12"/>
      <c r="G3058" s="12"/>
      <c r="H3058" s="12"/>
    </row>
    <row r="3059">
      <c r="A3059" s="8"/>
      <c r="B3059" s="8"/>
      <c r="C3059" s="5"/>
      <c r="D3059" s="9"/>
      <c r="E3059" s="11"/>
      <c r="F3059" s="12"/>
      <c r="G3059" s="12"/>
      <c r="H3059" s="12"/>
    </row>
    <row r="3060">
      <c r="A3060" s="8"/>
      <c r="B3060" s="8"/>
      <c r="C3060" s="5"/>
      <c r="D3060" s="9"/>
      <c r="E3060" s="11"/>
      <c r="F3060" s="12"/>
      <c r="G3060" s="12"/>
      <c r="H3060" s="12"/>
    </row>
    <row r="3061">
      <c r="A3061" s="8"/>
      <c r="B3061" s="8"/>
      <c r="C3061" s="5"/>
      <c r="D3061" s="9"/>
      <c r="E3061" s="11"/>
      <c r="F3061" s="12"/>
      <c r="G3061" s="12"/>
      <c r="H3061" s="12"/>
    </row>
    <row r="3062">
      <c r="A3062" s="8"/>
      <c r="B3062" s="8"/>
      <c r="C3062" s="5"/>
      <c r="D3062" s="9"/>
      <c r="E3062" s="11"/>
      <c r="F3062" s="12"/>
      <c r="G3062" s="12"/>
      <c r="H3062" s="12"/>
    </row>
    <row r="3063">
      <c r="A3063" s="8"/>
      <c r="B3063" s="8"/>
      <c r="C3063" s="5"/>
      <c r="D3063" s="9"/>
      <c r="E3063" s="11"/>
      <c r="F3063" s="12"/>
      <c r="G3063" s="12"/>
      <c r="H3063" s="12"/>
    </row>
    <row r="3064">
      <c r="A3064" s="8"/>
      <c r="B3064" s="8"/>
      <c r="C3064" s="5"/>
      <c r="D3064" s="9"/>
      <c r="E3064" s="11"/>
      <c r="F3064" s="12"/>
      <c r="G3064" s="12"/>
      <c r="H3064" s="12"/>
    </row>
    <row r="3065">
      <c r="A3065" s="8"/>
      <c r="B3065" s="8"/>
      <c r="C3065" s="5"/>
      <c r="D3065" s="9"/>
      <c r="E3065" s="11"/>
      <c r="F3065" s="12"/>
      <c r="G3065" s="12"/>
      <c r="H3065" s="12"/>
    </row>
    <row r="3066">
      <c r="A3066" s="8"/>
      <c r="B3066" s="8"/>
      <c r="C3066" s="5"/>
      <c r="D3066" s="9"/>
      <c r="E3066" s="11"/>
      <c r="F3066" s="12"/>
      <c r="G3066" s="12"/>
      <c r="H3066" s="12"/>
    </row>
    <row r="3067">
      <c r="A3067" s="8"/>
      <c r="B3067" s="8"/>
      <c r="C3067" s="5"/>
      <c r="D3067" s="9"/>
      <c r="E3067" s="11"/>
      <c r="F3067" s="12"/>
      <c r="G3067" s="12"/>
      <c r="H3067" s="12"/>
    </row>
    <row r="3068">
      <c r="A3068" s="8"/>
      <c r="B3068" s="8"/>
      <c r="C3068" s="5"/>
      <c r="D3068" s="9"/>
      <c r="E3068" s="11"/>
      <c r="F3068" s="12"/>
      <c r="G3068" s="12"/>
      <c r="H3068" s="12"/>
    </row>
    <row r="3069">
      <c r="A3069" s="8"/>
      <c r="B3069" s="8"/>
      <c r="C3069" s="5"/>
      <c r="D3069" s="9"/>
      <c r="E3069" s="11"/>
      <c r="F3069" s="12"/>
      <c r="G3069" s="12"/>
      <c r="H3069" s="12"/>
    </row>
    <row r="3070">
      <c r="A3070" s="8"/>
      <c r="B3070" s="8"/>
      <c r="C3070" s="5"/>
      <c r="D3070" s="9"/>
      <c r="E3070" s="11"/>
      <c r="F3070" s="12"/>
      <c r="G3070" s="12"/>
      <c r="H3070" s="12"/>
    </row>
    <row r="3071">
      <c r="A3071" s="8"/>
      <c r="B3071" s="8"/>
      <c r="C3071" s="5"/>
      <c r="D3071" s="9"/>
      <c r="E3071" s="11"/>
      <c r="F3071" s="12"/>
      <c r="G3071" s="12"/>
      <c r="H3071" s="12"/>
    </row>
    <row r="3072">
      <c r="A3072" s="8"/>
      <c r="B3072" s="8"/>
      <c r="C3072" s="5"/>
      <c r="D3072" s="9"/>
      <c r="E3072" s="11"/>
      <c r="F3072" s="12"/>
      <c r="G3072" s="12"/>
      <c r="H3072" s="12"/>
    </row>
    <row r="3073">
      <c r="A3073" s="8"/>
      <c r="B3073" s="8"/>
      <c r="C3073" s="5"/>
      <c r="D3073" s="9"/>
      <c r="E3073" s="11"/>
      <c r="F3073" s="12"/>
      <c r="G3073" s="12"/>
      <c r="H3073" s="12"/>
    </row>
    <row r="3074">
      <c r="A3074" s="8"/>
      <c r="B3074" s="8"/>
      <c r="C3074" s="5"/>
      <c r="D3074" s="9"/>
      <c r="E3074" s="11"/>
      <c r="F3074" s="12"/>
      <c r="G3074" s="12"/>
      <c r="H3074" s="12"/>
    </row>
    <row r="3075">
      <c r="A3075" s="8"/>
      <c r="B3075" s="8"/>
      <c r="C3075" s="5"/>
      <c r="D3075" s="9"/>
      <c r="E3075" s="11"/>
      <c r="F3075" s="12"/>
      <c r="G3075" s="12"/>
      <c r="H3075" s="12"/>
    </row>
    <row r="3076">
      <c r="A3076" s="8"/>
      <c r="B3076" s="8"/>
      <c r="C3076" s="5"/>
      <c r="D3076" s="9"/>
      <c r="E3076" s="11"/>
      <c r="F3076" s="12"/>
      <c r="G3076" s="12"/>
      <c r="H3076" s="12"/>
    </row>
    <row r="3077">
      <c r="A3077" s="8"/>
      <c r="B3077" s="8"/>
      <c r="C3077" s="5"/>
      <c r="D3077" s="9"/>
      <c r="E3077" s="11"/>
      <c r="F3077" s="12"/>
      <c r="G3077" s="12"/>
      <c r="H3077" s="12"/>
    </row>
    <row r="3078">
      <c r="A3078" s="8"/>
      <c r="B3078" s="8"/>
      <c r="C3078" s="5"/>
      <c r="D3078" s="9"/>
      <c r="E3078" s="11"/>
      <c r="F3078" s="12"/>
      <c r="G3078" s="12"/>
      <c r="H3078" s="12"/>
    </row>
    <row r="3079">
      <c r="A3079" s="8"/>
      <c r="B3079" s="8"/>
      <c r="C3079" s="5"/>
      <c r="D3079" s="9"/>
      <c r="E3079" s="11"/>
      <c r="F3079" s="12"/>
      <c r="G3079" s="12"/>
      <c r="H3079" s="12"/>
    </row>
    <row r="3080">
      <c r="A3080" s="8"/>
      <c r="B3080" s="8"/>
      <c r="C3080" s="5"/>
      <c r="D3080" s="9"/>
      <c r="E3080" s="11"/>
      <c r="F3080" s="12"/>
      <c r="G3080" s="12"/>
      <c r="H3080" s="12"/>
    </row>
    <row r="3081">
      <c r="A3081" s="8"/>
      <c r="B3081" s="8"/>
      <c r="C3081" s="5"/>
      <c r="D3081" s="9"/>
      <c r="E3081" s="11"/>
      <c r="F3081" s="12"/>
      <c r="G3081" s="12"/>
      <c r="H3081" s="12"/>
    </row>
    <row r="3082">
      <c r="A3082" s="8"/>
      <c r="B3082" s="8"/>
      <c r="C3082" s="5"/>
      <c r="D3082" s="9"/>
      <c r="E3082" s="11"/>
      <c r="F3082" s="12"/>
      <c r="G3082" s="12"/>
      <c r="H3082" s="12"/>
    </row>
    <row r="3083">
      <c r="A3083" s="8"/>
      <c r="B3083" s="8"/>
      <c r="C3083" s="5"/>
      <c r="D3083" s="9"/>
      <c r="E3083" s="11"/>
      <c r="F3083" s="12"/>
      <c r="G3083" s="12"/>
      <c r="H3083" s="12"/>
    </row>
    <row r="3084">
      <c r="A3084" s="8"/>
      <c r="B3084" s="8"/>
      <c r="C3084" s="5"/>
      <c r="D3084" s="9"/>
      <c r="E3084" s="11"/>
      <c r="F3084" s="12"/>
      <c r="G3084" s="12"/>
      <c r="H3084" s="12"/>
    </row>
    <row r="3085">
      <c r="A3085" s="8"/>
      <c r="B3085" s="8"/>
      <c r="C3085" s="5"/>
      <c r="D3085" s="9"/>
      <c r="E3085" s="11"/>
      <c r="F3085" s="12"/>
      <c r="G3085" s="12"/>
      <c r="H3085" s="12"/>
    </row>
    <row r="3086">
      <c r="A3086" s="8"/>
      <c r="B3086" s="8"/>
      <c r="C3086" s="5"/>
      <c r="D3086" s="9"/>
      <c r="E3086" s="11"/>
      <c r="F3086" s="12"/>
      <c r="G3086" s="12"/>
      <c r="H3086" s="12"/>
    </row>
    <row r="3087">
      <c r="A3087" s="8"/>
      <c r="B3087" s="8"/>
      <c r="C3087" s="5"/>
      <c r="D3087" s="9"/>
      <c r="E3087" s="11"/>
      <c r="F3087" s="12"/>
      <c r="G3087" s="12"/>
      <c r="H3087" s="12"/>
    </row>
    <row r="3088">
      <c r="A3088" s="8"/>
      <c r="B3088" s="8"/>
      <c r="C3088" s="5"/>
      <c r="D3088" s="9"/>
      <c r="E3088" s="11"/>
      <c r="F3088" s="12"/>
      <c r="G3088" s="12"/>
      <c r="H3088" s="12"/>
    </row>
    <row r="3089">
      <c r="A3089" s="8"/>
      <c r="B3089" s="8"/>
      <c r="C3089" s="5"/>
      <c r="D3089" s="9"/>
      <c r="E3089" s="11"/>
      <c r="F3089" s="12"/>
      <c r="G3089" s="12"/>
      <c r="H3089" s="12"/>
    </row>
    <row r="3090">
      <c r="A3090" s="8"/>
      <c r="B3090" s="8"/>
      <c r="C3090" s="5"/>
      <c r="D3090" s="9"/>
      <c r="E3090" s="11"/>
      <c r="F3090" s="12"/>
      <c r="G3090" s="12"/>
      <c r="H3090" s="12"/>
    </row>
    <row r="3091">
      <c r="A3091" s="8"/>
      <c r="B3091" s="8"/>
      <c r="C3091" s="5"/>
      <c r="D3091" s="9"/>
      <c r="E3091" s="11"/>
      <c r="F3091" s="12"/>
      <c r="G3091" s="12"/>
      <c r="H3091" s="12"/>
    </row>
    <row r="3092">
      <c r="A3092" s="8"/>
      <c r="B3092" s="8"/>
      <c r="C3092" s="5"/>
      <c r="D3092" s="9"/>
      <c r="E3092" s="11"/>
      <c r="F3092" s="12"/>
      <c r="G3092" s="12"/>
      <c r="H3092" s="12"/>
    </row>
    <row r="3093">
      <c r="A3093" s="8"/>
      <c r="B3093" s="8"/>
      <c r="C3093" s="5"/>
      <c r="D3093" s="9"/>
      <c r="E3093" s="11"/>
      <c r="F3093" s="12"/>
      <c r="G3093" s="12"/>
      <c r="H3093" s="12"/>
    </row>
    <row r="3094">
      <c r="A3094" s="8"/>
      <c r="B3094" s="8"/>
      <c r="C3094" s="5"/>
      <c r="D3094" s="9"/>
      <c r="E3094" s="11"/>
      <c r="F3094" s="12"/>
      <c r="G3094" s="12"/>
      <c r="H3094" s="12"/>
    </row>
    <row r="3095">
      <c r="A3095" s="8"/>
      <c r="B3095" s="8"/>
      <c r="C3095" s="5"/>
      <c r="D3095" s="9"/>
      <c r="E3095" s="11"/>
      <c r="F3095" s="12"/>
      <c r="G3095" s="12"/>
      <c r="H3095" s="12"/>
    </row>
    <row r="3096">
      <c r="A3096" s="8"/>
      <c r="B3096" s="8"/>
      <c r="C3096" s="5"/>
      <c r="D3096" s="9"/>
      <c r="E3096" s="11"/>
      <c r="F3096" s="12"/>
      <c r="G3096" s="12"/>
      <c r="H3096" s="12"/>
    </row>
    <row r="3097">
      <c r="A3097" s="8"/>
      <c r="B3097" s="8"/>
      <c r="C3097" s="5"/>
      <c r="D3097" s="9"/>
      <c r="E3097" s="11"/>
      <c r="F3097" s="12"/>
      <c r="G3097" s="12"/>
      <c r="H3097" s="12"/>
    </row>
    <row r="3098">
      <c r="A3098" s="8"/>
      <c r="B3098" s="8"/>
      <c r="C3098" s="5"/>
      <c r="D3098" s="9"/>
      <c r="E3098" s="11"/>
      <c r="F3098" s="12"/>
      <c r="G3098" s="12"/>
      <c r="H3098" s="12"/>
    </row>
    <row r="3099">
      <c r="A3099" s="8"/>
      <c r="B3099" s="8"/>
      <c r="C3099" s="5"/>
      <c r="D3099" s="9"/>
      <c r="E3099" s="11"/>
      <c r="F3099" s="12"/>
      <c r="G3099" s="12"/>
      <c r="H3099" s="12"/>
    </row>
    <row r="3100">
      <c r="A3100" s="8"/>
      <c r="B3100" s="8"/>
      <c r="C3100" s="5"/>
      <c r="D3100" s="9"/>
      <c r="E3100" s="11"/>
      <c r="F3100" s="12"/>
      <c r="G3100" s="12"/>
      <c r="H3100" s="12"/>
    </row>
    <row r="3101">
      <c r="A3101" s="8"/>
      <c r="B3101" s="8"/>
      <c r="C3101" s="5"/>
      <c r="D3101" s="9"/>
      <c r="E3101" s="11"/>
      <c r="F3101" s="12"/>
      <c r="G3101" s="12"/>
      <c r="H3101" s="12"/>
    </row>
    <row r="3102">
      <c r="A3102" s="8"/>
      <c r="B3102" s="8"/>
      <c r="C3102" s="5"/>
      <c r="D3102" s="9"/>
      <c r="E3102" s="11"/>
      <c r="F3102" s="12"/>
      <c r="G3102" s="12"/>
      <c r="H3102" s="12"/>
    </row>
    <row r="3103">
      <c r="A3103" s="8"/>
      <c r="B3103" s="8"/>
      <c r="C3103" s="5"/>
      <c r="D3103" s="9"/>
      <c r="E3103" s="11"/>
      <c r="F3103" s="12"/>
      <c r="G3103" s="12"/>
      <c r="H3103" s="12"/>
    </row>
    <row r="3104">
      <c r="A3104" s="8"/>
      <c r="B3104" s="8"/>
      <c r="C3104" s="5"/>
      <c r="D3104" s="9"/>
      <c r="E3104" s="11"/>
      <c r="F3104" s="12"/>
      <c r="G3104" s="12"/>
      <c r="H3104" s="12"/>
    </row>
    <row r="3105">
      <c r="A3105" s="8"/>
      <c r="B3105" s="8"/>
      <c r="C3105" s="5"/>
      <c r="D3105" s="9"/>
      <c r="E3105" s="11"/>
      <c r="F3105" s="12"/>
      <c r="G3105" s="12"/>
      <c r="H3105" s="12"/>
    </row>
    <row r="3106">
      <c r="A3106" s="8"/>
      <c r="B3106" s="8"/>
      <c r="C3106" s="5"/>
      <c r="D3106" s="9"/>
      <c r="E3106" s="11"/>
      <c r="F3106" s="12"/>
      <c r="G3106" s="12"/>
      <c r="H3106" s="12"/>
    </row>
    <row r="3107">
      <c r="A3107" s="8"/>
      <c r="B3107" s="8"/>
      <c r="C3107" s="5"/>
      <c r="D3107" s="9"/>
      <c r="E3107" s="11"/>
      <c r="F3107" s="12"/>
      <c r="G3107" s="12"/>
      <c r="H3107" s="12"/>
    </row>
    <row r="3108">
      <c r="A3108" s="8"/>
      <c r="B3108" s="8"/>
      <c r="C3108" s="5"/>
      <c r="D3108" s="9"/>
      <c r="E3108" s="11"/>
      <c r="F3108" s="12"/>
      <c r="G3108" s="12"/>
      <c r="H3108" s="12"/>
    </row>
    <row r="3109">
      <c r="A3109" s="8"/>
      <c r="B3109" s="8"/>
      <c r="C3109" s="5"/>
      <c r="D3109" s="9"/>
      <c r="E3109" s="11"/>
      <c r="F3109" s="12"/>
      <c r="G3109" s="12"/>
      <c r="H3109" s="12"/>
    </row>
    <row r="3110">
      <c r="A3110" s="8"/>
      <c r="B3110" s="8"/>
      <c r="C3110" s="5"/>
      <c r="D3110" s="9"/>
      <c r="E3110" s="11"/>
      <c r="F3110" s="12"/>
      <c r="G3110" s="12"/>
      <c r="H3110" s="12"/>
    </row>
    <row r="3111">
      <c r="A3111" s="8"/>
      <c r="B3111" s="8"/>
      <c r="C3111" s="5"/>
      <c r="D3111" s="9"/>
      <c r="E3111" s="11"/>
      <c r="F3111" s="12"/>
      <c r="G3111" s="12"/>
      <c r="H3111" s="12"/>
    </row>
    <row r="3112">
      <c r="A3112" s="8"/>
      <c r="B3112" s="8"/>
      <c r="C3112" s="5"/>
      <c r="D3112" s="9"/>
      <c r="E3112" s="11"/>
      <c r="F3112" s="12"/>
      <c r="G3112" s="12"/>
      <c r="H3112" s="12"/>
    </row>
    <row r="3113">
      <c r="A3113" s="8"/>
      <c r="B3113" s="8"/>
      <c r="C3113" s="5"/>
      <c r="D3113" s="9"/>
      <c r="E3113" s="11"/>
      <c r="F3113" s="12"/>
      <c r="G3113" s="12"/>
      <c r="H3113" s="12"/>
    </row>
    <row r="3114">
      <c r="A3114" s="8"/>
      <c r="B3114" s="8"/>
      <c r="C3114" s="5"/>
      <c r="D3114" s="9"/>
      <c r="E3114" s="11"/>
      <c r="F3114" s="12"/>
      <c r="G3114" s="12"/>
      <c r="H3114" s="12"/>
    </row>
    <row r="3115">
      <c r="A3115" s="8"/>
      <c r="B3115" s="8"/>
      <c r="C3115" s="5"/>
      <c r="D3115" s="9"/>
      <c r="E3115" s="11"/>
      <c r="F3115" s="12"/>
      <c r="G3115" s="12"/>
      <c r="H3115" s="12"/>
    </row>
    <row r="3116">
      <c r="A3116" s="8"/>
      <c r="B3116" s="8"/>
      <c r="C3116" s="5"/>
      <c r="D3116" s="9"/>
      <c r="E3116" s="11"/>
      <c r="F3116" s="12"/>
      <c r="G3116" s="12"/>
      <c r="H3116" s="12"/>
    </row>
    <row r="3117">
      <c r="A3117" s="8"/>
      <c r="B3117" s="8"/>
      <c r="C3117" s="5"/>
      <c r="D3117" s="9"/>
      <c r="E3117" s="11"/>
      <c r="F3117" s="12"/>
      <c r="G3117" s="12"/>
      <c r="H3117" s="12"/>
    </row>
    <row r="3118">
      <c r="A3118" s="8"/>
      <c r="B3118" s="8"/>
      <c r="C3118" s="5"/>
      <c r="D3118" s="9"/>
      <c r="E3118" s="11"/>
      <c r="F3118" s="12"/>
      <c r="G3118" s="12"/>
      <c r="H3118" s="12"/>
    </row>
    <row r="3119">
      <c r="A3119" s="8"/>
      <c r="B3119" s="8"/>
      <c r="C3119" s="5"/>
      <c r="D3119" s="9"/>
      <c r="E3119" s="11"/>
      <c r="F3119" s="12"/>
      <c r="G3119" s="12"/>
      <c r="H3119" s="12"/>
    </row>
    <row r="3120">
      <c r="A3120" s="8"/>
      <c r="B3120" s="8"/>
      <c r="C3120" s="5"/>
      <c r="D3120" s="9"/>
      <c r="E3120" s="11"/>
      <c r="F3120" s="12"/>
      <c r="G3120" s="12"/>
      <c r="H3120" s="12"/>
    </row>
    <row r="3121">
      <c r="A3121" s="8"/>
      <c r="B3121" s="8"/>
      <c r="C3121" s="5"/>
      <c r="D3121" s="9"/>
      <c r="E3121" s="11"/>
      <c r="F3121" s="12"/>
      <c r="G3121" s="12"/>
      <c r="H3121" s="12"/>
    </row>
    <row r="3122">
      <c r="A3122" s="8"/>
      <c r="B3122" s="8"/>
      <c r="C3122" s="5"/>
      <c r="D3122" s="9"/>
      <c r="E3122" s="11"/>
      <c r="F3122" s="12"/>
      <c r="G3122" s="12"/>
      <c r="H3122" s="12"/>
    </row>
    <row r="3123">
      <c r="A3123" s="8"/>
      <c r="B3123" s="8"/>
      <c r="C3123" s="5"/>
      <c r="D3123" s="9"/>
      <c r="E3123" s="11"/>
      <c r="F3123" s="12"/>
      <c r="G3123" s="12"/>
      <c r="H3123" s="12"/>
    </row>
    <row r="3124">
      <c r="A3124" s="8"/>
      <c r="B3124" s="8"/>
      <c r="C3124" s="5"/>
      <c r="D3124" s="9"/>
      <c r="E3124" s="11"/>
      <c r="F3124" s="12"/>
      <c r="G3124" s="12"/>
      <c r="H3124" s="12"/>
    </row>
    <row r="3125">
      <c r="A3125" s="8"/>
      <c r="B3125" s="8"/>
      <c r="C3125" s="5"/>
      <c r="D3125" s="9"/>
      <c r="E3125" s="11"/>
      <c r="F3125" s="12"/>
      <c r="G3125" s="12"/>
      <c r="H3125" s="12"/>
    </row>
    <row r="3126">
      <c r="A3126" s="8"/>
      <c r="B3126" s="8"/>
      <c r="C3126" s="5"/>
      <c r="D3126" s="9"/>
      <c r="E3126" s="11"/>
      <c r="F3126" s="12"/>
      <c r="G3126" s="12"/>
      <c r="H3126" s="12"/>
    </row>
    <row r="3127">
      <c r="A3127" s="8"/>
      <c r="B3127" s="8"/>
      <c r="C3127" s="5"/>
      <c r="D3127" s="9"/>
      <c r="E3127" s="11"/>
      <c r="F3127" s="12"/>
      <c r="G3127" s="12"/>
      <c r="H3127" s="12"/>
    </row>
    <row r="3128">
      <c r="A3128" s="8"/>
      <c r="B3128" s="8"/>
      <c r="C3128" s="5"/>
      <c r="D3128" s="9"/>
      <c r="E3128" s="11"/>
      <c r="F3128" s="12"/>
      <c r="G3128" s="12"/>
      <c r="H3128" s="12"/>
    </row>
    <row r="3129">
      <c r="A3129" s="8"/>
      <c r="B3129" s="8"/>
      <c r="C3129" s="5"/>
      <c r="D3129" s="9"/>
      <c r="E3129" s="11"/>
      <c r="F3129" s="12"/>
      <c r="G3129" s="12"/>
      <c r="H3129" s="12"/>
    </row>
    <row r="3130">
      <c r="A3130" s="8"/>
      <c r="B3130" s="8"/>
      <c r="C3130" s="5"/>
      <c r="D3130" s="9"/>
      <c r="E3130" s="11"/>
      <c r="F3130" s="12"/>
      <c r="G3130" s="12"/>
      <c r="H3130" s="12"/>
    </row>
    <row r="3131">
      <c r="A3131" s="8"/>
      <c r="B3131" s="8"/>
      <c r="C3131" s="5"/>
      <c r="D3131" s="9"/>
      <c r="E3131" s="11"/>
      <c r="F3131" s="12"/>
      <c r="G3131" s="12"/>
      <c r="H3131" s="12"/>
    </row>
    <row r="3132">
      <c r="A3132" s="8"/>
      <c r="B3132" s="8"/>
      <c r="C3132" s="5"/>
      <c r="D3132" s="9"/>
      <c r="E3132" s="11"/>
      <c r="F3132" s="12"/>
      <c r="G3132" s="12"/>
      <c r="H3132" s="12"/>
    </row>
    <row r="3133">
      <c r="A3133" s="8"/>
      <c r="B3133" s="8"/>
      <c r="C3133" s="5"/>
      <c r="D3133" s="9"/>
      <c r="E3133" s="11"/>
      <c r="F3133" s="12"/>
      <c r="G3133" s="12"/>
      <c r="H3133" s="12"/>
    </row>
    <row r="3134">
      <c r="A3134" s="8"/>
      <c r="B3134" s="8"/>
      <c r="C3134" s="5"/>
      <c r="D3134" s="9"/>
      <c r="E3134" s="11"/>
      <c r="F3134" s="12"/>
      <c r="G3134" s="12"/>
      <c r="H3134" s="12"/>
    </row>
    <row r="3135">
      <c r="A3135" s="8"/>
      <c r="B3135" s="8"/>
      <c r="C3135" s="5"/>
      <c r="D3135" s="9"/>
      <c r="E3135" s="11"/>
      <c r="F3135" s="12"/>
      <c r="G3135" s="12"/>
      <c r="H3135" s="12"/>
    </row>
    <row r="3136">
      <c r="A3136" s="8"/>
      <c r="B3136" s="8"/>
      <c r="C3136" s="5"/>
      <c r="D3136" s="9"/>
      <c r="E3136" s="11"/>
      <c r="F3136" s="12"/>
      <c r="G3136" s="12"/>
      <c r="H3136" s="12"/>
    </row>
    <row r="3137">
      <c r="A3137" s="8"/>
      <c r="B3137" s="8"/>
      <c r="C3137" s="5"/>
      <c r="D3137" s="9"/>
      <c r="E3137" s="11"/>
      <c r="F3137" s="12"/>
      <c r="G3137" s="12"/>
      <c r="H3137" s="12"/>
    </row>
    <row r="3138">
      <c r="A3138" s="8"/>
      <c r="B3138" s="8"/>
      <c r="C3138" s="5"/>
      <c r="D3138" s="9"/>
      <c r="E3138" s="11"/>
      <c r="F3138" s="12"/>
      <c r="G3138" s="12"/>
      <c r="H3138" s="12"/>
    </row>
    <row r="3139">
      <c r="A3139" s="8"/>
      <c r="B3139" s="8"/>
      <c r="C3139" s="5"/>
      <c r="D3139" s="9"/>
      <c r="E3139" s="11"/>
      <c r="F3139" s="12"/>
      <c r="G3139" s="12"/>
      <c r="H3139" s="12"/>
    </row>
    <row r="3140">
      <c r="A3140" s="8"/>
      <c r="B3140" s="8"/>
      <c r="C3140" s="5"/>
      <c r="D3140" s="9"/>
      <c r="E3140" s="11"/>
      <c r="F3140" s="12"/>
      <c r="G3140" s="12"/>
      <c r="H3140" s="12"/>
    </row>
    <row r="3141">
      <c r="A3141" s="8"/>
      <c r="B3141" s="8"/>
      <c r="C3141" s="5"/>
      <c r="D3141" s="9"/>
      <c r="E3141" s="11"/>
      <c r="F3141" s="12"/>
      <c r="G3141" s="12"/>
      <c r="H3141" s="12"/>
    </row>
    <row r="3142">
      <c r="A3142" s="8"/>
      <c r="B3142" s="8"/>
      <c r="C3142" s="5"/>
      <c r="D3142" s="9"/>
      <c r="E3142" s="11"/>
      <c r="F3142" s="12"/>
      <c r="G3142" s="12"/>
      <c r="H3142" s="12"/>
    </row>
    <row r="3143">
      <c r="A3143" s="8"/>
      <c r="B3143" s="8"/>
      <c r="C3143" s="5"/>
      <c r="D3143" s="9"/>
      <c r="E3143" s="11"/>
      <c r="F3143" s="12"/>
      <c r="G3143" s="12"/>
      <c r="H3143" s="12"/>
    </row>
    <row r="3144">
      <c r="A3144" s="8"/>
      <c r="B3144" s="8"/>
      <c r="C3144" s="5"/>
      <c r="D3144" s="9"/>
      <c r="E3144" s="11"/>
      <c r="F3144" s="12"/>
      <c r="G3144" s="12"/>
      <c r="H3144" s="12"/>
    </row>
    <row r="3145">
      <c r="A3145" s="8"/>
      <c r="B3145" s="8"/>
      <c r="C3145" s="5"/>
      <c r="D3145" s="9"/>
      <c r="E3145" s="11"/>
      <c r="F3145" s="12"/>
      <c r="G3145" s="12"/>
      <c r="H3145" s="12"/>
    </row>
    <row r="3146">
      <c r="A3146" s="8"/>
      <c r="B3146" s="8"/>
      <c r="C3146" s="5"/>
      <c r="D3146" s="9"/>
      <c r="E3146" s="11"/>
      <c r="F3146" s="12"/>
      <c r="G3146" s="12"/>
      <c r="H3146" s="12"/>
    </row>
    <row r="3147">
      <c r="A3147" s="8"/>
      <c r="B3147" s="8"/>
      <c r="C3147" s="5"/>
      <c r="D3147" s="9"/>
      <c r="E3147" s="11"/>
      <c r="F3147" s="12"/>
      <c r="G3147" s="12"/>
      <c r="H3147" s="12"/>
    </row>
    <row r="3148">
      <c r="A3148" s="8"/>
      <c r="B3148" s="8"/>
      <c r="C3148" s="5"/>
      <c r="D3148" s="9"/>
      <c r="E3148" s="11"/>
      <c r="F3148" s="12"/>
      <c r="G3148" s="12"/>
      <c r="H3148" s="12"/>
    </row>
    <row r="3149">
      <c r="A3149" s="8"/>
      <c r="B3149" s="8"/>
      <c r="C3149" s="5"/>
      <c r="D3149" s="9"/>
      <c r="E3149" s="11"/>
      <c r="F3149" s="12"/>
      <c r="G3149" s="12"/>
      <c r="H3149" s="12"/>
    </row>
    <row r="3150">
      <c r="A3150" s="8"/>
      <c r="B3150" s="8"/>
      <c r="C3150" s="5"/>
      <c r="D3150" s="9"/>
      <c r="E3150" s="11"/>
      <c r="F3150" s="12"/>
      <c r="G3150" s="12"/>
      <c r="H3150" s="12"/>
    </row>
    <row r="3151">
      <c r="A3151" s="8"/>
      <c r="B3151" s="8"/>
      <c r="C3151" s="5"/>
      <c r="D3151" s="9"/>
      <c r="E3151" s="11"/>
      <c r="F3151" s="12"/>
      <c r="G3151" s="12"/>
      <c r="H3151" s="12"/>
    </row>
    <row r="3152">
      <c r="A3152" s="8"/>
      <c r="B3152" s="8"/>
      <c r="C3152" s="5"/>
      <c r="D3152" s="9"/>
      <c r="E3152" s="11"/>
      <c r="F3152" s="12"/>
      <c r="G3152" s="12"/>
      <c r="H3152" s="12"/>
    </row>
    <row r="3153">
      <c r="A3153" s="8"/>
      <c r="B3153" s="8"/>
      <c r="C3153" s="5"/>
      <c r="D3153" s="9"/>
      <c r="E3153" s="11"/>
      <c r="F3153" s="12"/>
      <c r="G3153" s="12"/>
      <c r="H3153" s="12"/>
    </row>
    <row r="3154">
      <c r="A3154" s="8"/>
      <c r="B3154" s="8"/>
      <c r="C3154" s="5"/>
      <c r="D3154" s="9"/>
      <c r="E3154" s="11"/>
      <c r="F3154" s="12"/>
      <c r="G3154" s="12"/>
      <c r="H3154" s="12"/>
    </row>
    <row r="3155">
      <c r="A3155" s="8"/>
      <c r="B3155" s="8"/>
      <c r="C3155" s="5"/>
      <c r="D3155" s="9"/>
      <c r="E3155" s="11"/>
      <c r="F3155" s="12"/>
      <c r="G3155" s="12"/>
      <c r="H3155" s="12"/>
    </row>
    <row r="3156">
      <c r="A3156" s="8"/>
      <c r="B3156" s="8"/>
      <c r="C3156" s="5"/>
      <c r="D3156" s="9"/>
      <c r="E3156" s="11"/>
      <c r="F3156" s="12"/>
      <c r="G3156" s="12"/>
      <c r="H3156" s="12"/>
    </row>
    <row r="3157">
      <c r="A3157" s="8"/>
      <c r="B3157" s="8"/>
      <c r="C3157" s="5"/>
      <c r="D3157" s="9"/>
      <c r="E3157" s="11"/>
      <c r="F3157" s="12"/>
      <c r="G3157" s="12"/>
      <c r="H3157" s="12"/>
    </row>
    <row r="3158">
      <c r="A3158" s="8"/>
      <c r="B3158" s="8"/>
      <c r="C3158" s="5"/>
      <c r="D3158" s="9"/>
      <c r="E3158" s="11"/>
      <c r="F3158" s="12"/>
      <c r="G3158" s="12"/>
      <c r="H3158" s="12"/>
    </row>
    <row r="3159">
      <c r="A3159" s="8"/>
      <c r="B3159" s="8"/>
      <c r="C3159" s="5"/>
      <c r="D3159" s="9"/>
      <c r="E3159" s="11"/>
      <c r="F3159" s="12"/>
      <c r="G3159" s="12"/>
      <c r="H3159" s="12"/>
    </row>
    <row r="3160">
      <c r="A3160" s="8"/>
      <c r="B3160" s="8"/>
      <c r="C3160" s="5"/>
      <c r="D3160" s="9"/>
      <c r="E3160" s="11"/>
      <c r="F3160" s="12"/>
      <c r="G3160" s="12"/>
      <c r="H3160" s="12"/>
    </row>
    <row r="3161">
      <c r="A3161" s="8"/>
      <c r="B3161" s="8"/>
      <c r="C3161" s="5"/>
      <c r="D3161" s="9"/>
      <c r="E3161" s="11"/>
      <c r="F3161" s="12"/>
      <c r="G3161" s="12"/>
      <c r="H3161" s="12"/>
    </row>
    <row r="3162">
      <c r="A3162" s="8"/>
      <c r="B3162" s="8"/>
      <c r="C3162" s="5"/>
      <c r="D3162" s="9"/>
      <c r="E3162" s="11"/>
      <c r="F3162" s="12"/>
      <c r="G3162" s="12"/>
      <c r="H3162" s="12"/>
    </row>
    <row r="3163">
      <c r="A3163" s="8"/>
      <c r="B3163" s="8"/>
      <c r="C3163" s="5"/>
      <c r="D3163" s="9"/>
      <c r="E3163" s="11"/>
      <c r="F3163" s="12"/>
      <c r="G3163" s="12"/>
      <c r="H3163" s="12"/>
    </row>
    <row r="3164">
      <c r="A3164" s="8"/>
      <c r="B3164" s="8"/>
      <c r="C3164" s="5"/>
      <c r="D3164" s="9"/>
      <c r="E3164" s="11"/>
      <c r="F3164" s="12"/>
      <c r="G3164" s="12"/>
      <c r="H3164" s="12"/>
    </row>
    <row r="3165">
      <c r="A3165" s="8"/>
      <c r="B3165" s="8"/>
      <c r="C3165" s="5"/>
      <c r="D3165" s="9"/>
      <c r="E3165" s="11"/>
      <c r="F3165" s="12"/>
      <c r="G3165" s="12"/>
      <c r="H3165" s="12"/>
    </row>
    <row r="3166">
      <c r="A3166" s="8"/>
      <c r="B3166" s="8"/>
      <c r="C3166" s="5"/>
      <c r="D3166" s="9"/>
      <c r="E3166" s="11"/>
      <c r="F3166" s="12"/>
      <c r="G3166" s="12"/>
      <c r="H3166" s="12"/>
    </row>
    <row r="3167">
      <c r="A3167" s="8"/>
      <c r="B3167" s="8"/>
      <c r="C3167" s="5"/>
      <c r="D3167" s="9"/>
      <c r="E3167" s="11"/>
      <c r="F3167" s="12"/>
      <c r="G3167" s="12"/>
      <c r="H3167" s="12"/>
    </row>
    <row r="3168">
      <c r="A3168" s="8"/>
      <c r="B3168" s="8"/>
      <c r="C3168" s="5"/>
      <c r="D3168" s="9"/>
      <c r="E3168" s="11"/>
      <c r="F3168" s="12"/>
      <c r="G3168" s="12"/>
      <c r="H3168" s="12"/>
    </row>
    <row r="3169">
      <c r="A3169" s="8"/>
      <c r="B3169" s="8"/>
      <c r="C3169" s="5"/>
      <c r="D3169" s="9"/>
      <c r="E3169" s="11"/>
      <c r="F3169" s="12"/>
      <c r="G3169" s="12"/>
      <c r="H3169" s="12"/>
    </row>
    <row r="3170">
      <c r="A3170" s="8"/>
      <c r="B3170" s="8"/>
      <c r="C3170" s="5"/>
      <c r="D3170" s="9"/>
      <c r="E3170" s="11"/>
      <c r="F3170" s="12"/>
      <c r="G3170" s="12"/>
      <c r="H3170" s="12"/>
    </row>
    <row r="3171">
      <c r="A3171" s="8"/>
      <c r="B3171" s="8"/>
      <c r="C3171" s="5"/>
      <c r="D3171" s="9"/>
      <c r="E3171" s="11"/>
      <c r="F3171" s="12"/>
      <c r="G3171" s="12"/>
      <c r="H3171" s="12"/>
    </row>
    <row r="3172">
      <c r="A3172" s="8"/>
      <c r="B3172" s="8"/>
      <c r="C3172" s="5"/>
      <c r="D3172" s="9"/>
      <c r="E3172" s="11"/>
      <c r="F3172" s="12"/>
      <c r="G3172" s="12"/>
      <c r="H3172" s="12"/>
    </row>
    <row r="3173">
      <c r="A3173" s="8"/>
      <c r="B3173" s="8"/>
      <c r="C3173" s="5"/>
      <c r="D3173" s="9"/>
      <c r="E3173" s="11"/>
      <c r="F3173" s="12"/>
      <c r="G3173" s="12"/>
      <c r="H3173" s="12"/>
    </row>
    <row r="3174">
      <c r="A3174" s="8"/>
      <c r="B3174" s="8"/>
      <c r="C3174" s="5"/>
      <c r="D3174" s="9"/>
      <c r="E3174" s="11"/>
      <c r="F3174" s="12"/>
      <c r="G3174" s="12"/>
      <c r="H3174" s="12"/>
    </row>
    <row r="3175">
      <c r="A3175" s="8"/>
      <c r="B3175" s="8"/>
      <c r="C3175" s="5"/>
      <c r="D3175" s="9"/>
      <c r="E3175" s="11"/>
      <c r="F3175" s="12"/>
      <c r="G3175" s="12"/>
      <c r="H3175" s="12"/>
    </row>
    <row r="3176">
      <c r="A3176" s="8"/>
      <c r="B3176" s="8"/>
      <c r="C3176" s="5"/>
      <c r="D3176" s="9"/>
      <c r="E3176" s="11"/>
      <c r="F3176" s="12"/>
      <c r="G3176" s="12"/>
      <c r="H3176" s="12"/>
    </row>
    <row r="3177">
      <c r="A3177" s="8"/>
      <c r="B3177" s="8"/>
      <c r="C3177" s="5"/>
      <c r="D3177" s="9"/>
      <c r="E3177" s="11"/>
      <c r="F3177" s="12"/>
      <c r="G3177" s="12"/>
      <c r="H3177" s="12"/>
    </row>
    <row r="3178">
      <c r="A3178" s="8"/>
      <c r="B3178" s="8"/>
      <c r="C3178" s="5"/>
      <c r="D3178" s="9"/>
      <c r="E3178" s="11"/>
      <c r="F3178" s="12"/>
      <c r="G3178" s="12"/>
      <c r="H3178" s="12"/>
    </row>
    <row r="3179">
      <c r="A3179" s="8"/>
      <c r="B3179" s="8"/>
      <c r="C3179" s="5"/>
      <c r="D3179" s="9"/>
      <c r="E3179" s="11"/>
      <c r="F3179" s="12"/>
      <c r="G3179" s="12"/>
      <c r="H3179" s="12"/>
    </row>
    <row r="3180">
      <c r="A3180" s="8"/>
      <c r="B3180" s="8"/>
      <c r="C3180" s="5"/>
      <c r="D3180" s="9"/>
      <c r="E3180" s="11"/>
      <c r="F3180" s="12"/>
      <c r="G3180" s="12"/>
      <c r="H3180" s="12"/>
    </row>
    <row r="3181">
      <c r="A3181" s="8"/>
      <c r="B3181" s="8"/>
      <c r="C3181" s="5"/>
      <c r="D3181" s="9"/>
      <c r="E3181" s="11"/>
      <c r="F3181" s="12"/>
      <c r="G3181" s="12"/>
      <c r="H3181" s="12"/>
    </row>
    <row r="3182">
      <c r="A3182" s="8"/>
      <c r="B3182" s="8"/>
      <c r="C3182" s="5"/>
      <c r="D3182" s="9"/>
      <c r="E3182" s="11"/>
      <c r="F3182" s="12"/>
      <c r="G3182" s="12"/>
      <c r="H3182" s="12"/>
    </row>
    <row r="3183">
      <c r="A3183" s="8"/>
      <c r="B3183" s="8"/>
      <c r="C3183" s="5"/>
      <c r="D3183" s="9"/>
      <c r="E3183" s="11"/>
      <c r="F3183" s="12"/>
      <c r="G3183" s="12"/>
      <c r="H3183" s="12"/>
    </row>
    <row r="3184">
      <c r="A3184" s="8"/>
      <c r="B3184" s="8"/>
      <c r="C3184" s="5"/>
      <c r="D3184" s="9"/>
      <c r="E3184" s="11"/>
      <c r="F3184" s="12"/>
      <c r="G3184" s="12"/>
      <c r="H3184" s="12"/>
    </row>
    <row r="3185">
      <c r="A3185" s="8"/>
      <c r="B3185" s="8"/>
      <c r="C3185" s="5"/>
      <c r="D3185" s="9"/>
      <c r="E3185" s="11"/>
      <c r="F3185" s="12"/>
      <c r="G3185" s="12"/>
      <c r="H3185" s="12"/>
    </row>
    <row r="3186">
      <c r="A3186" s="8"/>
      <c r="B3186" s="8"/>
      <c r="C3186" s="5"/>
      <c r="D3186" s="9"/>
      <c r="E3186" s="11"/>
      <c r="F3186" s="12"/>
      <c r="G3186" s="12"/>
      <c r="H3186" s="12"/>
    </row>
    <row r="3187">
      <c r="A3187" s="8"/>
      <c r="B3187" s="8"/>
      <c r="C3187" s="5"/>
      <c r="D3187" s="9"/>
      <c r="E3187" s="11"/>
      <c r="F3187" s="12"/>
      <c r="G3187" s="12"/>
      <c r="H3187" s="12"/>
    </row>
    <row r="3188">
      <c r="A3188" s="8"/>
      <c r="B3188" s="8"/>
      <c r="C3188" s="5"/>
      <c r="D3188" s="9"/>
      <c r="E3188" s="11"/>
      <c r="F3188" s="12"/>
      <c r="G3188" s="12"/>
      <c r="H3188" s="12"/>
    </row>
    <row r="3189">
      <c r="A3189" s="8"/>
      <c r="B3189" s="8"/>
      <c r="C3189" s="5"/>
      <c r="D3189" s="9"/>
      <c r="E3189" s="11"/>
      <c r="F3189" s="12"/>
      <c r="G3189" s="12"/>
      <c r="H3189" s="12"/>
    </row>
    <row r="3190">
      <c r="A3190" s="8"/>
      <c r="B3190" s="8"/>
      <c r="C3190" s="5"/>
      <c r="D3190" s="9"/>
      <c r="E3190" s="11"/>
      <c r="F3190" s="12"/>
      <c r="G3190" s="12"/>
      <c r="H3190" s="12"/>
    </row>
    <row r="3191">
      <c r="A3191" s="8"/>
      <c r="B3191" s="8"/>
      <c r="C3191" s="5"/>
      <c r="D3191" s="9"/>
      <c r="E3191" s="11"/>
      <c r="F3191" s="12"/>
      <c r="G3191" s="12"/>
      <c r="H3191" s="12"/>
    </row>
    <row r="3192">
      <c r="A3192" s="8"/>
      <c r="B3192" s="8"/>
      <c r="C3192" s="5"/>
      <c r="D3192" s="9"/>
      <c r="E3192" s="11"/>
      <c r="F3192" s="12"/>
      <c r="G3192" s="12"/>
      <c r="H3192" s="12"/>
    </row>
    <row r="3193">
      <c r="A3193" s="8"/>
      <c r="B3193" s="8"/>
      <c r="C3193" s="5"/>
      <c r="D3193" s="9"/>
      <c r="E3193" s="11"/>
      <c r="F3193" s="12"/>
      <c r="G3193" s="12"/>
      <c r="H3193" s="12"/>
    </row>
    <row r="3194">
      <c r="A3194" s="8"/>
      <c r="B3194" s="8"/>
      <c r="C3194" s="5"/>
      <c r="D3194" s="9"/>
      <c r="E3194" s="11"/>
      <c r="F3194" s="12"/>
      <c r="G3194" s="12"/>
      <c r="H3194" s="12"/>
    </row>
    <row r="3195">
      <c r="A3195" s="8"/>
      <c r="B3195" s="8"/>
      <c r="C3195" s="5"/>
      <c r="D3195" s="9"/>
      <c r="E3195" s="11"/>
      <c r="F3195" s="12"/>
      <c r="G3195" s="12"/>
      <c r="H3195" s="12"/>
    </row>
    <row r="3196">
      <c r="A3196" s="8"/>
      <c r="B3196" s="8"/>
      <c r="C3196" s="5"/>
      <c r="D3196" s="9"/>
      <c r="E3196" s="11"/>
      <c r="F3196" s="12"/>
      <c r="G3196" s="12"/>
      <c r="H3196" s="12"/>
    </row>
    <row r="3197">
      <c r="A3197" s="8"/>
      <c r="B3197" s="8"/>
      <c r="C3197" s="5"/>
      <c r="D3197" s="9"/>
      <c r="E3197" s="11"/>
      <c r="F3197" s="12"/>
      <c r="G3197" s="12"/>
      <c r="H3197" s="12"/>
    </row>
    <row r="3198">
      <c r="A3198" s="8"/>
      <c r="B3198" s="8"/>
      <c r="C3198" s="5"/>
      <c r="D3198" s="9"/>
      <c r="E3198" s="11"/>
      <c r="F3198" s="12"/>
      <c r="G3198" s="12"/>
      <c r="H3198" s="12"/>
    </row>
    <row r="3199">
      <c r="A3199" s="8"/>
      <c r="B3199" s="8"/>
      <c r="C3199" s="5"/>
      <c r="D3199" s="9"/>
      <c r="E3199" s="11"/>
      <c r="F3199" s="12"/>
      <c r="G3199" s="12"/>
      <c r="H3199" s="12"/>
    </row>
    <row r="3200">
      <c r="A3200" s="8"/>
      <c r="B3200" s="8"/>
      <c r="C3200" s="5"/>
      <c r="D3200" s="9"/>
      <c r="E3200" s="11"/>
      <c r="F3200" s="12"/>
      <c r="G3200" s="12"/>
      <c r="H3200" s="12"/>
    </row>
    <row r="3201">
      <c r="A3201" s="8"/>
      <c r="B3201" s="8"/>
      <c r="C3201" s="5"/>
      <c r="D3201" s="9"/>
      <c r="E3201" s="11"/>
      <c r="F3201" s="12"/>
      <c r="G3201" s="12"/>
      <c r="H3201" s="12"/>
    </row>
    <row r="3202">
      <c r="A3202" s="8"/>
      <c r="B3202" s="8"/>
      <c r="C3202" s="5"/>
      <c r="D3202" s="9"/>
      <c r="E3202" s="11"/>
      <c r="F3202" s="12"/>
      <c r="G3202" s="12"/>
      <c r="H3202" s="12"/>
    </row>
    <row r="3203">
      <c r="A3203" s="8"/>
      <c r="B3203" s="8"/>
      <c r="C3203" s="5"/>
      <c r="D3203" s="9"/>
      <c r="E3203" s="11"/>
      <c r="F3203" s="12"/>
      <c r="G3203" s="12"/>
      <c r="H3203" s="12"/>
    </row>
    <row r="3204">
      <c r="A3204" s="8"/>
      <c r="B3204" s="8"/>
      <c r="C3204" s="5"/>
      <c r="D3204" s="9"/>
      <c r="E3204" s="11"/>
      <c r="F3204" s="12"/>
      <c r="G3204" s="12"/>
      <c r="H3204" s="12"/>
    </row>
    <row r="3205">
      <c r="A3205" s="8"/>
      <c r="B3205" s="8"/>
      <c r="C3205" s="5"/>
      <c r="D3205" s="9"/>
      <c r="E3205" s="11"/>
      <c r="F3205" s="12"/>
      <c r="G3205" s="12"/>
      <c r="H3205" s="12"/>
    </row>
    <row r="3206">
      <c r="A3206" s="8"/>
      <c r="B3206" s="8"/>
      <c r="C3206" s="5"/>
      <c r="D3206" s="9"/>
      <c r="E3206" s="11"/>
      <c r="F3206" s="12"/>
      <c r="G3206" s="12"/>
      <c r="H3206" s="12"/>
    </row>
    <row r="3207">
      <c r="A3207" s="8"/>
      <c r="B3207" s="8"/>
      <c r="C3207" s="5"/>
      <c r="D3207" s="9"/>
      <c r="E3207" s="11"/>
      <c r="F3207" s="12"/>
      <c r="G3207" s="12"/>
      <c r="H3207" s="12"/>
    </row>
    <row r="3208">
      <c r="A3208" s="8"/>
      <c r="B3208" s="8"/>
      <c r="C3208" s="5"/>
      <c r="D3208" s="9"/>
      <c r="E3208" s="11"/>
      <c r="F3208" s="12"/>
      <c r="G3208" s="12"/>
      <c r="H3208" s="12"/>
    </row>
    <row r="3209">
      <c r="A3209" s="8"/>
      <c r="B3209" s="8"/>
      <c r="C3209" s="5"/>
      <c r="D3209" s="9"/>
      <c r="E3209" s="11"/>
      <c r="F3209" s="12"/>
      <c r="G3209" s="12"/>
      <c r="H3209" s="12"/>
    </row>
    <row r="3210">
      <c r="A3210" s="8"/>
      <c r="B3210" s="8"/>
      <c r="C3210" s="5"/>
      <c r="D3210" s="9"/>
      <c r="E3210" s="11"/>
      <c r="F3210" s="12"/>
      <c r="G3210" s="12"/>
      <c r="H3210" s="12"/>
    </row>
    <row r="3211">
      <c r="A3211" s="8"/>
      <c r="B3211" s="8"/>
      <c r="C3211" s="5"/>
      <c r="D3211" s="9"/>
      <c r="E3211" s="11"/>
      <c r="F3211" s="12"/>
      <c r="G3211" s="12"/>
      <c r="H3211" s="12"/>
    </row>
    <row r="3212">
      <c r="A3212" s="8"/>
      <c r="B3212" s="8"/>
      <c r="C3212" s="5"/>
      <c r="D3212" s="9"/>
      <c r="E3212" s="11"/>
      <c r="F3212" s="12"/>
      <c r="G3212" s="12"/>
      <c r="H3212" s="12"/>
    </row>
    <row r="3213">
      <c r="A3213" s="8"/>
      <c r="B3213" s="8"/>
      <c r="C3213" s="5"/>
      <c r="D3213" s="9"/>
      <c r="E3213" s="11"/>
      <c r="F3213" s="12"/>
      <c r="G3213" s="12"/>
      <c r="H3213" s="12"/>
    </row>
    <row r="3214">
      <c r="A3214" s="8"/>
      <c r="B3214" s="8"/>
      <c r="C3214" s="5"/>
      <c r="D3214" s="9"/>
      <c r="E3214" s="11"/>
      <c r="F3214" s="12"/>
      <c r="G3214" s="12"/>
      <c r="H3214" s="12"/>
    </row>
    <row r="3215">
      <c r="A3215" s="8"/>
      <c r="B3215" s="8"/>
      <c r="C3215" s="5"/>
      <c r="D3215" s="9"/>
      <c r="E3215" s="11"/>
      <c r="F3215" s="12"/>
      <c r="G3215" s="12"/>
      <c r="H3215" s="12"/>
    </row>
    <row r="3216">
      <c r="A3216" s="8"/>
      <c r="B3216" s="8"/>
      <c r="C3216" s="5"/>
      <c r="D3216" s="9"/>
      <c r="E3216" s="11"/>
      <c r="F3216" s="12"/>
      <c r="G3216" s="12"/>
      <c r="H3216" s="12"/>
    </row>
    <row r="3217">
      <c r="A3217" s="8"/>
      <c r="B3217" s="8"/>
      <c r="C3217" s="5"/>
      <c r="D3217" s="9"/>
      <c r="E3217" s="11"/>
      <c r="F3217" s="12"/>
      <c r="G3217" s="12"/>
      <c r="H3217" s="12"/>
    </row>
    <row r="3218">
      <c r="A3218" s="8"/>
      <c r="B3218" s="8"/>
      <c r="C3218" s="5"/>
      <c r="D3218" s="9"/>
      <c r="E3218" s="11"/>
      <c r="F3218" s="12"/>
      <c r="G3218" s="12"/>
      <c r="H3218" s="12"/>
    </row>
    <row r="3219">
      <c r="A3219" s="8"/>
      <c r="B3219" s="8"/>
      <c r="C3219" s="5"/>
      <c r="D3219" s="9"/>
      <c r="E3219" s="11"/>
      <c r="F3219" s="12"/>
      <c r="G3219" s="12"/>
      <c r="H3219" s="12"/>
    </row>
    <row r="3220">
      <c r="A3220" s="8"/>
      <c r="B3220" s="8"/>
      <c r="C3220" s="5"/>
      <c r="D3220" s="9"/>
      <c r="E3220" s="11"/>
      <c r="F3220" s="12"/>
      <c r="G3220" s="12"/>
      <c r="H3220" s="12"/>
    </row>
    <row r="3221">
      <c r="A3221" s="8"/>
      <c r="B3221" s="8"/>
      <c r="C3221" s="5"/>
      <c r="D3221" s="9"/>
      <c r="E3221" s="11"/>
      <c r="F3221" s="12"/>
      <c r="G3221" s="12"/>
      <c r="H3221" s="12"/>
    </row>
    <row r="3222">
      <c r="A3222" s="8"/>
      <c r="B3222" s="8"/>
      <c r="C3222" s="5"/>
      <c r="D3222" s="9"/>
      <c r="E3222" s="11"/>
      <c r="F3222" s="12"/>
      <c r="G3222" s="12"/>
      <c r="H3222" s="12"/>
    </row>
    <row r="3223">
      <c r="A3223" s="8"/>
      <c r="B3223" s="8"/>
      <c r="C3223" s="5"/>
      <c r="D3223" s="9"/>
      <c r="E3223" s="11"/>
      <c r="F3223" s="12"/>
      <c r="G3223" s="12"/>
      <c r="H3223" s="12"/>
    </row>
    <row r="3224">
      <c r="A3224" s="8"/>
      <c r="B3224" s="8"/>
      <c r="C3224" s="5"/>
      <c r="D3224" s="9"/>
      <c r="E3224" s="11"/>
      <c r="F3224" s="12"/>
      <c r="G3224" s="12"/>
      <c r="H3224" s="12"/>
    </row>
    <row r="3225">
      <c r="A3225" s="8"/>
      <c r="B3225" s="8"/>
      <c r="C3225" s="5"/>
      <c r="D3225" s="9"/>
      <c r="E3225" s="11"/>
      <c r="F3225" s="12"/>
      <c r="G3225" s="12"/>
      <c r="H3225" s="12"/>
    </row>
    <row r="3226">
      <c r="A3226" s="8"/>
      <c r="B3226" s="8"/>
      <c r="C3226" s="5"/>
      <c r="D3226" s="9"/>
      <c r="E3226" s="11"/>
      <c r="F3226" s="12"/>
      <c r="G3226" s="12"/>
      <c r="H3226" s="12"/>
    </row>
    <row r="3227">
      <c r="A3227" s="8"/>
      <c r="B3227" s="8"/>
      <c r="C3227" s="5"/>
      <c r="D3227" s="9"/>
      <c r="E3227" s="11"/>
      <c r="F3227" s="12"/>
      <c r="G3227" s="12"/>
      <c r="H3227" s="12"/>
    </row>
    <row r="3228">
      <c r="A3228" s="8"/>
      <c r="B3228" s="8"/>
      <c r="C3228" s="5"/>
      <c r="D3228" s="9"/>
      <c r="E3228" s="11"/>
      <c r="F3228" s="12"/>
      <c r="G3228" s="12"/>
      <c r="H3228" s="12"/>
    </row>
    <row r="3229">
      <c r="A3229" s="8"/>
      <c r="B3229" s="8"/>
      <c r="C3229" s="5"/>
      <c r="D3229" s="9"/>
      <c r="E3229" s="11"/>
      <c r="F3229" s="12"/>
      <c r="G3229" s="12"/>
      <c r="H3229" s="12"/>
    </row>
    <row r="3230">
      <c r="A3230" s="8"/>
      <c r="B3230" s="8"/>
      <c r="C3230" s="5"/>
      <c r="D3230" s="9"/>
      <c r="E3230" s="11"/>
      <c r="F3230" s="12"/>
      <c r="G3230" s="12"/>
      <c r="H3230" s="12"/>
    </row>
    <row r="3231">
      <c r="A3231" s="8"/>
      <c r="B3231" s="8"/>
      <c r="C3231" s="5"/>
      <c r="D3231" s="9"/>
      <c r="E3231" s="11"/>
      <c r="F3231" s="12"/>
      <c r="G3231" s="12"/>
      <c r="H3231" s="12"/>
    </row>
    <row r="3232">
      <c r="A3232" s="8"/>
      <c r="B3232" s="8"/>
      <c r="C3232" s="5"/>
      <c r="D3232" s="9"/>
      <c r="E3232" s="11"/>
      <c r="F3232" s="12"/>
      <c r="G3232" s="12"/>
      <c r="H3232" s="12"/>
    </row>
    <row r="3233">
      <c r="A3233" s="8"/>
      <c r="B3233" s="8"/>
      <c r="C3233" s="5"/>
      <c r="D3233" s="9"/>
      <c r="E3233" s="11"/>
      <c r="F3233" s="12"/>
      <c r="G3233" s="12"/>
      <c r="H3233" s="12"/>
    </row>
    <row r="3234">
      <c r="A3234" s="8"/>
      <c r="B3234" s="8"/>
      <c r="C3234" s="5"/>
      <c r="D3234" s="9"/>
      <c r="E3234" s="11"/>
      <c r="F3234" s="12"/>
      <c r="G3234" s="12"/>
      <c r="H3234" s="12"/>
    </row>
    <row r="3235">
      <c r="A3235" s="8"/>
      <c r="B3235" s="8"/>
      <c r="C3235" s="5"/>
      <c r="D3235" s="9"/>
      <c r="E3235" s="11"/>
      <c r="F3235" s="12"/>
      <c r="G3235" s="12"/>
      <c r="H3235" s="12"/>
    </row>
    <row r="3236">
      <c r="A3236" s="8"/>
      <c r="B3236" s="8"/>
      <c r="C3236" s="5"/>
      <c r="D3236" s="9"/>
      <c r="E3236" s="11"/>
      <c r="F3236" s="12"/>
      <c r="G3236" s="12"/>
      <c r="H3236" s="12"/>
    </row>
    <row r="3237">
      <c r="A3237" s="8"/>
      <c r="B3237" s="8"/>
      <c r="C3237" s="5"/>
      <c r="D3237" s="9"/>
      <c r="E3237" s="11"/>
      <c r="F3237" s="12"/>
      <c r="G3237" s="12"/>
      <c r="H3237" s="12"/>
    </row>
    <row r="3238">
      <c r="A3238" s="8"/>
      <c r="B3238" s="8"/>
      <c r="C3238" s="5"/>
      <c r="D3238" s="9"/>
      <c r="E3238" s="11"/>
      <c r="F3238" s="12"/>
      <c r="G3238" s="12"/>
      <c r="H3238" s="12"/>
    </row>
    <row r="3239">
      <c r="A3239" s="8"/>
      <c r="B3239" s="8"/>
      <c r="C3239" s="5"/>
      <c r="D3239" s="9"/>
      <c r="E3239" s="11"/>
      <c r="F3239" s="12"/>
      <c r="G3239" s="12"/>
      <c r="H3239" s="12"/>
    </row>
    <row r="3240">
      <c r="A3240" s="8"/>
      <c r="B3240" s="8"/>
      <c r="C3240" s="5"/>
      <c r="D3240" s="9"/>
      <c r="E3240" s="11"/>
      <c r="F3240" s="12"/>
      <c r="G3240" s="12"/>
      <c r="H3240" s="12"/>
    </row>
    <row r="3241">
      <c r="A3241" s="8"/>
      <c r="B3241" s="8"/>
      <c r="C3241" s="5"/>
      <c r="D3241" s="9"/>
      <c r="E3241" s="11"/>
      <c r="F3241" s="12"/>
      <c r="G3241" s="12"/>
      <c r="H3241" s="12"/>
    </row>
    <row r="3242">
      <c r="A3242" s="8"/>
      <c r="B3242" s="8"/>
      <c r="C3242" s="5"/>
      <c r="D3242" s="9"/>
      <c r="E3242" s="11"/>
      <c r="F3242" s="12"/>
      <c r="G3242" s="12"/>
      <c r="H3242" s="12"/>
    </row>
    <row r="3243">
      <c r="A3243" s="8"/>
      <c r="B3243" s="8"/>
      <c r="C3243" s="5"/>
      <c r="D3243" s="9"/>
      <c r="E3243" s="11"/>
      <c r="F3243" s="12"/>
      <c r="G3243" s="12"/>
      <c r="H3243" s="12"/>
    </row>
    <row r="3244">
      <c r="A3244" s="8"/>
      <c r="B3244" s="8"/>
      <c r="C3244" s="5"/>
      <c r="D3244" s="9"/>
      <c r="E3244" s="11"/>
      <c r="F3244" s="12"/>
      <c r="G3244" s="12"/>
      <c r="H3244" s="12"/>
    </row>
    <row r="3245">
      <c r="A3245" s="8"/>
      <c r="B3245" s="8"/>
      <c r="C3245" s="5"/>
      <c r="D3245" s="9"/>
      <c r="E3245" s="11"/>
      <c r="F3245" s="12"/>
      <c r="G3245" s="12"/>
      <c r="H3245" s="12"/>
    </row>
    <row r="3246">
      <c r="A3246" s="8"/>
      <c r="B3246" s="8"/>
      <c r="C3246" s="5"/>
      <c r="D3246" s="9"/>
      <c r="E3246" s="11"/>
      <c r="F3246" s="12"/>
      <c r="G3246" s="12"/>
      <c r="H3246" s="12"/>
    </row>
    <row r="3247">
      <c r="A3247" s="8"/>
      <c r="B3247" s="8"/>
      <c r="C3247" s="5"/>
      <c r="D3247" s="9"/>
      <c r="E3247" s="11"/>
      <c r="F3247" s="12"/>
      <c r="G3247" s="12"/>
      <c r="H3247" s="12"/>
    </row>
    <row r="3248">
      <c r="A3248" s="8"/>
      <c r="B3248" s="8"/>
      <c r="C3248" s="5"/>
      <c r="D3248" s="9"/>
      <c r="E3248" s="11"/>
      <c r="F3248" s="12"/>
      <c r="G3248" s="12"/>
      <c r="H3248" s="12"/>
    </row>
    <row r="3249">
      <c r="A3249" s="8"/>
      <c r="B3249" s="8"/>
      <c r="C3249" s="5"/>
      <c r="D3249" s="9"/>
      <c r="E3249" s="11"/>
      <c r="F3249" s="12"/>
      <c r="G3249" s="12"/>
      <c r="H3249" s="12"/>
    </row>
    <row r="3250">
      <c r="A3250" s="8"/>
      <c r="B3250" s="8"/>
      <c r="C3250" s="5"/>
      <c r="D3250" s="9"/>
      <c r="E3250" s="11"/>
      <c r="F3250" s="12"/>
      <c r="G3250" s="12"/>
      <c r="H3250" s="12"/>
    </row>
    <row r="3251">
      <c r="A3251" s="8"/>
      <c r="B3251" s="8"/>
      <c r="C3251" s="5"/>
      <c r="D3251" s="9"/>
      <c r="E3251" s="11"/>
      <c r="F3251" s="12"/>
      <c r="G3251" s="12"/>
      <c r="H3251" s="12"/>
    </row>
    <row r="3252">
      <c r="A3252" s="8"/>
      <c r="B3252" s="8"/>
      <c r="C3252" s="5"/>
      <c r="D3252" s="9"/>
      <c r="E3252" s="11"/>
      <c r="F3252" s="12"/>
      <c r="G3252" s="12"/>
      <c r="H3252" s="12"/>
    </row>
    <row r="3253">
      <c r="A3253" s="8"/>
      <c r="B3253" s="8"/>
      <c r="C3253" s="5"/>
      <c r="D3253" s="9"/>
      <c r="E3253" s="11"/>
      <c r="F3253" s="12"/>
      <c r="G3253" s="12"/>
      <c r="H3253" s="12"/>
    </row>
    <row r="3254">
      <c r="A3254" s="8"/>
      <c r="B3254" s="8"/>
      <c r="C3254" s="5"/>
      <c r="D3254" s="9"/>
      <c r="E3254" s="11"/>
      <c r="F3254" s="12"/>
      <c r="G3254" s="12"/>
      <c r="H3254" s="12"/>
    </row>
    <row r="3255">
      <c r="A3255" s="8"/>
      <c r="B3255" s="8"/>
      <c r="C3255" s="5"/>
      <c r="D3255" s="9"/>
      <c r="E3255" s="11"/>
      <c r="F3255" s="12"/>
      <c r="G3255" s="12"/>
      <c r="H3255" s="12"/>
    </row>
    <row r="3256">
      <c r="A3256" s="8"/>
      <c r="B3256" s="8"/>
      <c r="C3256" s="5"/>
      <c r="D3256" s="9"/>
      <c r="E3256" s="11"/>
      <c r="F3256" s="12"/>
      <c r="G3256" s="12"/>
      <c r="H3256" s="12"/>
    </row>
    <row r="3257">
      <c r="A3257" s="8"/>
      <c r="B3257" s="8"/>
      <c r="C3257" s="5"/>
      <c r="D3257" s="9"/>
      <c r="E3257" s="11"/>
      <c r="F3257" s="12"/>
      <c r="G3257" s="12"/>
      <c r="H3257" s="12"/>
    </row>
    <row r="3258">
      <c r="A3258" s="8"/>
      <c r="B3258" s="8"/>
      <c r="C3258" s="5"/>
      <c r="D3258" s="9"/>
      <c r="E3258" s="11"/>
      <c r="F3258" s="12"/>
      <c r="G3258" s="12"/>
      <c r="H3258" s="12"/>
    </row>
    <row r="3259">
      <c r="A3259" s="8"/>
      <c r="B3259" s="8"/>
      <c r="C3259" s="5"/>
      <c r="D3259" s="9"/>
      <c r="E3259" s="11"/>
      <c r="F3259" s="12"/>
      <c r="G3259" s="12"/>
      <c r="H3259" s="12"/>
    </row>
    <row r="3260">
      <c r="A3260" s="8"/>
      <c r="B3260" s="8"/>
      <c r="C3260" s="5"/>
      <c r="D3260" s="9"/>
      <c r="E3260" s="11"/>
      <c r="F3260" s="12"/>
      <c r="G3260" s="12"/>
      <c r="H3260" s="12"/>
    </row>
    <row r="3261">
      <c r="A3261" s="8"/>
      <c r="B3261" s="8"/>
      <c r="C3261" s="5"/>
      <c r="D3261" s="9"/>
      <c r="E3261" s="11"/>
      <c r="F3261" s="12"/>
      <c r="G3261" s="12"/>
      <c r="H3261" s="12"/>
    </row>
    <row r="3262">
      <c r="A3262" s="8"/>
      <c r="B3262" s="8"/>
      <c r="C3262" s="5"/>
      <c r="D3262" s="9"/>
      <c r="E3262" s="11"/>
      <c r="F3262" s="12"/>
      <c r="G3262" s="12"/>
      <c r="H3262" s="12"/>
    </row>
    <row r="3263">
      <c r="A3263" s="8"/>
      <c r="B3263" s="8"/>
      <c r="C3263" s="5"/>
      <c r="D3263" s="9"/>
      <c r="E3263" s="11"/>
      <c r="F3263" s="12"/>
      <c r="G3263" s="12"/>
      <c r="H3263" s="12"/>
    </row>
    <row r="3264">
      <c r="A3264" s="8"/>
      <c r="B3264" s="8"/>
      <c r="C3264" s="5"/>
      <c r="D3264" s="9"/>
      <c r="E3264" s="11"/>
      <c r="F3264" s="12"/>
      <c r="G3264" s="12"/>
      <c r="H3264" s="12"/>
    </row>
    <row r="3265">
      <c r="A3265" s="8"/>
      <c r="B3265" s="8"/>
      <c r="C3265" s="5"/>
      <c r="D3265" s="9"/>
      <c r="E3265" s="11"/>
      <c r="F3265" s="12"/>
      <c r="G3265" s="12"/>
      <c r="H3265" s="12"/>
    </row>
    <row r="3266">
      <c r="A3266" s="8"/>
      <c r="B3266" s="8"/>
      <c r="C3266" s="5"/>
      <c r="D3266" s="9"/>
      <c r="E3266" s="11"/>
      <c r="F3266" s="12"/>
      <c r="G3266" s="12"/>
      <c r="H3266" s="12"/>
    </row>
    <row r="3267">
      <c r="A3267" s="8"/>
      <c r="B3267" s="8"/>
      <c r="C3267" s="5"/>
      <c r="D3267" s="9"/>
      <c r="E3267" s="11"/>
      <c r="F3267" s="12"/>
      <c r="G3267" s="12"/>
      <c r="H3267" s="12"/>
    </row>
    <row r="3268">
      <c r="A3268" s="8"/>
      <c r="B3268" s="8"/>
      <c r="C3268" s="5"/>
      <c r="D3268" s="9"/>
      <c r="E3268" s="11"/>
      <c r="F3268" s="12"/>
      <c r="G3268" s="12"/>
      <c r="H3268" s="12"/>
    </row>
    <row r="3269">
      <c r="A3269" s="8"/>
      <c r="B3269" s="8"/>
      <c r="C3269" s="5"/>
      <c r="D3269" s="9"/>
      <c r="E3269" s="11"/>
      <c r="F3269" s="12"/>
      <c r="G3269" s="12"/>
      <c r="H3269" s="12"/>
    </row>
    <row r="3270">
      <c r="A3270" s="8"/>
      <c r="B3270" s="8"/>
      <c r="C3270" s="5"/>
      <c r="D3270" s="9"/>
      <c r="E3270" s="11"/>
      <c r="F3270" s="12"/>
      <c r="G3270" s="12"/>
      <c r="H3270" s="12"/>
    </row>
    <row r="3271">
      <c r="A3271" s="8"/>
      <c r="B3271" s="8"/>
      <c r="C3271" s="5"/>
      <c r="D3271" s="9"/>
      <c r="E3271" s="11"/>
      <c r="F3271" s="12"/>
      <c r="G3271" s="12"/>
      <c r="H3271" s="12"/>
    </row>
    <row r="3272">
      <c r="A3272" s="8"/>
      <c r="B3272" s="8"/>
      <c r="C3272" s="5"/>
      <c r="D3272" s="9"/>
      <c r="E3272" s="11"/>
      <c r="F3272" s="12"/>
      <c r="G3272" s="12"/>
      <c r="H3272" s="12"/>
    </row>
    <row r="3273">
      <c r="A3273" s="8"/>
      <c r="B3273" s="8"/>
      <c r="C3273" s="5"/>
      <c r="D3273" s="9"/>
      <c r="E3273" s="11"/>
      <c r="F3273" s="12"/>
      <c r="G3273" s="12"/>
      <c r="H3273" s="12"/>
    </row>
    <row r="3274">
      <c r="A3274" s="8"/>
      <c r="B3274" s="8"/>
      <c r="C3274" s="5"/>
      <c r="D3274" s="9"/>
      <c r="E3274" s="11"/>
      <c r="F3274" s="12"/>
      <c r="G3274" s="12"/>
      <c r="H3274" s="12"/>
    </row>
    <row r="3275">
      <c r="A3275" s="8"/>
      <c r="B3275" s="8"/>
      <c r="C3275" s="5"/>
      <c r="D3275" s="9"/>
      <c r="E3275" s="11"/>
      <c r="F3275" s="12"/>
      <c r="G3275" s="12"/>
      <c r="H3275" s="12"/>
    </row>
    <row r="3276">
      <c r="A3276" s="8"/>
      <c r="B3276" s="8"/>
      <c r="C3276" s="5"/>
      <c r="D3276" s="9"/>
      <c r="E3276" s="11"/>
      <c r="F3276" s="12"/>
      <c r="G3276" s="12"/>
      <c r="H3276" s="12"/>
    </row>
    <row r="3277">
      <c r="A3277" s="8"/>
      <c r="B3277" s="8"/>
      <c r="C3277" s="5"/>
      <c r="D3277" s="9"/>
      <c r="E3277" s="11"/>
      <c r="F3277" s="12"/>
      <c r="G3277" s="12"/>
      <c r="H3277" s="12"/>
    </row>
    <row r="3278">
      <c r="A3278" s="8"/>
      <c r="B3278" s="8"/>
      <c r="C3278" s="5"/>
      <c r="D3278" s="9"/>
      <c r="E3278" s="11"/>
      <c r="F3278" s="12"/>
      <c r="G3278" s="12"/>
      <c r="H3278" s="12"/>
    </row>
    <row r="3279">
      <c r="A3279" s="8"/>
      <c r="B3279" s="8"/>
      <c r="C3279" s="5"/>
      <c r="D3279" s="9"/>
      <c r="E3279" s="11"/>
      <c r="F3279" s="12"/>
      <c r="G3279" s="12"/>
      <c r="H3279" s="12"/>
    </row>
    <row r="3280">
      <c r="A3280" s="8"/>
      <c r="B3280" s="8"/>
      <c r="C3280" s="5"/>
      <c r="D3280" s="9"/>
      <c r="E3280" s="11"/>
      <c r="F3280" s="12"/>
      <c r="G3280" s="12"/>
      <c r="H3280" s="12"/>
    </row>
    <row r="3281">
      <c r="A3281" s="8"/>
      <c r="B3281" s="8"/>
      <c r="C3281" s="5"/>
      <c r="D3281" s="9"/>
      <c r="E3281" s="11"/>
      <c r="F3281" s="12"/>
      <c r="G3281" s="12"/>
      <c r="H3281" s="12"/>
    </row>
    <row r="3282">
      <c r="A3282" s="8"/>
      <c r="B3282" s="8"/>
      <c r="C3282" s="5"/>
      <c r="D3282" s="9"/>
      <c r="E3282" s="11"/>
      <c r="F3282" s="12"/>
      <c r="G3282" s="12"/>
      <c r="H3282" s="12"/>
    </row>
    <row r="3283">
      <c r="A3283" s="8"/>
      <c r="B3283" s="8"/>
      <c r="C3283" s="5"/>
      <c r="D3283" s="9"/>
      <c r="E3283" s="11"/>
      <c r="F3283" s="12"/>
      <c r="G3283" s="12"/>
      <c r="H3283" s="12"/>
    </row>
    <row r="3284">
      <c r="A3284" s="8"/>
      <c r="B3284" s="8"/>
      <c r="C3284" s="5"/>
      <c r="D3284" s="9"/>
      <c r="E3284" s="11"/>
      <c r="F3284" s="12"/>
      <c r="G3284" s="12"/>
      <c r="H3284" s="12"/>
    </row>
    <row r="3285">
      <c r="A3285" s="8"/>
      <c r="B3285" s="8"/>
      <c r="C3285" s="5"/>
      <c r="D3285" s="9"/>
      <c r="E3285" s="11"/>
      <c r="F3285" s="12"/>
      <c r="G3285" s="12"/>
      <c r="H3285" s="12"/>
    </row>
    <row r="3286">
      <c r="A3286" s="8"/>
      <c r="B3286" s="8"/>
      <c r="C3286" s="5"/>
      <c r="D3286" s="9"/>
      <c r="E3286" s="11"/>
      <c r="F3286" s="12"/>
      <c r="G3286" s="12"/>
      <c r="H3286" s="12"/>
    </row>
    <row r="3287">
      <c r="A3287" s="8"/>
      <c r="B3287" s="8"/>
      <c r="C3287" s="5"/>
      <c r="D3287" s="9"/>
      <c r="E3287" s="11"/>
      <c r="F3287" s="12"/>
      <c r="G3287" s="12"/>
      <c r="H3287" s="12"/>
    </row>
    <row r="3288">
      <c r="A3288" s="8"/>
      <c r="B3288" s="8"/>
      <c r="C3288" s="5"/>
      <c r="D3288" s="9"/>
      <c r="E3288" s="11"/>
      <c r="F3288" s="12"/>
      <c r="G3288" s="12"/>
      <c r="H3288" s="12"/>
    </row>
    <row r="3289">
      <c r="A3289" s="8"/>
      <c r="B3289" s="8"/>
      <c r="C3289" s="5"/>
      <c r="D3289" s="9"/>
      <c r="E3289" s="11"/>
      <c r="F3289" s="12"/>
      <c r="G3289" s="12"/>
      <c r="H3289" s="12"/>
    </row>
    <row r="3290">
      <c r="A3290" s="8"/>
      <c r="B3290" s="8"/>
      <c r="C3290" s="5"/>
      <c r="D3290" s="9"/>
      <c r="E3290" s="11"/>
      <c r="F3290" s="12"/>
      <c r="G3290" s="12"/>
      <c r="H3290" s="12"/>
    </row>
    <row r="3291">
      <c r="A3291" s="8"/>
      <c r="B3291" s="8"/>
      <c r="C3291" s="5"/>
      <c r="D3291" s="9"/>
      <c r="E3291" s="11"/>
      <c r="F3291" s="12"/>
      <c r="G3291" s="12"/>
      <c r="H3291" s="12"/>
    </row>
    <row r="3292">
      <c r="A3292" s="8"/>
      <c r="B3292" s="8"/>
      <c r="C3292" s="5"/>
      <c r="D3292" s="9"/>
      <c r="E3292" s="11"/>
      <c r="F3292" s="12"/>
      <c r="G3292" s="12"/>
      <c r="H3292" s="12"/>
    </row>
    <row r="3293">
      <c r="A3293" s="8"/>
      <c r="B3293" s="8"/>
      <c r="C3293" s="5"/>
      <c r="D3293" s="9"/>
      <c r="E3293" s="11"/>
      <c r="F3293" s="12"/>
      <c r="G3293" s="12"/>
      <c r="H3293" s="12"/>
    </row>
    <row r="3294">
      <c r="A3294" s="8"/>
      <c r="B3294" s="8"/>
      <c r="C3294" s="5"/>
      <c r="D3294" s="9"/>
      <c r="E3294" s="11"/>
      <c r="F3294" s="12"/>
      <c r="G3294" s="12"/>
      <c r="H3294" s="12"/>
    </row>
    <row r="3295">
      <c r="A3295" s="8"/>
      <c r="B3295" s="8"/>
      <c r="C3295" s="5"/>
      <c r="D3295" s="9"/>
      <c r="E3295" s="11"/>
      <c r="F3295" s="12"/>
      <c r="G3295" s="12"/>
      <c r="H3295" s="12"/>
    </row>
    <row r="3296">
      <c r="A3296" s="8"/>
      <c r="B3296" s="8"/>
      <c r="C3296" s="5"/>
      <c r="D3296" s="9"/>
      <c r="E3296" s="11"/>
      <c r="F3296" s="12"/>
      <c r="G3296" s="12"/>
      <c r="H3296" s="12"/>
    </row>
    <row r="3297">
      <c r="A3297" s="8"/>
      <c r="B3297" s="8"/>
      <c r="C3297" s="5"/>
      <c r="D3297" s="9"/>
      <c r="E3297" s="11"/>
      <c r="F3297" s="12"/>
      <c r="G3297" s="12"/>
      <c r="H3297" s="12"/>
    </row>
    <row r="3298">
      <c r="A3298" s="8"/>
      <c r="B3298" s="8"/>
      <c r="C3298" s="5"/>
      <c r="D3298" s="9"/>
      <c r="E3298" s="11"/>
      <c r="F3298" s="12"/>
      <c r="G3298" s="12"/>
      <c r="H3298" s="12"/>
    </row>
    <row r="3299">
      <c r="A3299" s="8"/>
      <c r="B3299" s="8"/>
      <c r="C3299" s="5"/>
      <c r="D3299" s="9"/>
      <c r="E3299" s="11"/>
      <c r="F3299" s="12"/>
      <c r="G3299" s="12"/>
      <c r="H3299" s="12"/>
    </row>
    <row r="3300">
      <c r="A3300" s="8"/>
      <c r="B3300" s="8"/>
      <c r="C3300" s="5"/>
      <c r="D3300" s="9"/>
      <c r="E3300" s="11"/>
      <c r="F3300" s="12"/>
      <c r="G3300" s="12"/>
      <c r="H3300" s="12"/>
    </row>
    <row r="3301">
      <c r="A3301" s="8"/>
      <c r="B3301" s="8"/>
      <c r="C3301" s="5"/>
      <c r="D3301" s="9"/>
      <c r="E3301" s="11"/>
      <c r="F3301" s="12"/>
      <c r="G3301" s="12"/>
      <c r="H3301" s="12"/>
    </row>
    <row r="3302">
      <c r="A3302" s="8"/>
      <c r="B3302" s="8"/>
      <c r="C3302" s="5"/>
      <c r="D3302" s="9"/>
      <c r="E3302" s="11"/>
      <c r="F3302" s="12"/>
      <c r="G3302" s="12"/>
      <c r="H3302" s="12"/>
    </row>
    <row r="3303">
      <c r="A3303" s="8"/>
      <c r="B3303" s="8"/>
      <c r="C3303" s="5"/>
      <c r="D3303" s="9"/>
      <c r="E3303" s="11"/>
      <c r="F3303" s="12"/>
      <c r="G3303" s="12"/>
      <c r="H3303" s="12"/>
    </row>
    <row r="3304">
      <c r="A3304" s="8"/>
      <c r="B3304" s="8"/>
      <c r="C3304" s="5"/>
      <c r="D3304" s="9"/>
      <c r="E3304" s="11"/>
      <c r="F3304" s="12"/>
      <c r="G3304" s="12"/>
      <c r="H3304" s="12"/>
    </row>
    <row r="3305">
      <c r="A3305" s="8"/>
      <c r="B3305" s="8"/>
      <c r="C3305" s="5"/>
      <c r="D3305" s="9"/>
      <c r="E3305" s="11"/>
      <c r="F3305" s="12"/>
      <c r="G3305" s="12"/>
      <c r="H3305" s="12"/>
    </row>
    <row r="3306">
      <c r="A3306" s="8"/>
      <c r="B3306" s="8"/>
      <c r="C3306" s="5"/>
      <c r="D3306" s="9"/>
      <c r="E3306" s="11"/>
      <c r="F3306" s="12"/>
      <c r="G3306" s="12"/>
      <c r="H3306" s="12"/>
    </row>
    <row r="3307">
      <c r="A3307" s="8"/>
      <c r="B3307" s="8"/>
      <c r="C3307" s="5"/>
      <c r="D3307" s="9"/>
      <c r="E3307" s="11"/>
      <c r="F3307" s="12"/>
      <c r="G3307" s="12"/>
      <c r="H3307" s="12"/>
    </row>
    <row r="3308">
      <c r="A3308" s="8"/>
      <c r="B3308" s="8"/>
      <c r="C3308" s="5"/>
      <c r="D3308" s="9"/>
      <c r="E3308" s="11"/>
      <c r="F3308" s="12"/>
      <c r="G3308" s="12"/>
      <c r="H3308" s="12"/>
    </row>
    <row r="3309">
      <c r="A3309" s="8"/>
      <c r="B3309" s="8"/>
      <c r="C3309" s="5"/>
      <c r="D3309" s="9"/>
      <c r="E3309" s="11"/>
      <c r="F3309" s="12"/>
      <c r="G3309" s="12"/>
      <c r="H3309" s="12"/>
    </row>
    <row r="3310">
      <c r="A3310" s="8"/>
      <c r="B3310" s="8"/>
      <c r="C3310" s="5"/>
      <c r="D3310" s="9"/>
      <c r="E3310" s="11"/>
      <c r="F3310" s="12"/>
      <c r="G3310" s="12"/>
      <c r="H3310" s="12"/>
    </row>
    <row r="3311">
      <c r="A3311" s="8"/>
      <c r="B3311" s="8"/>
      <c r="C3311" s="5"/>
      <c r="D3311" s="9"/>
      <c r="E3311" s="11"/>
      <c r="F3311" s="12"/>
      <c r="G3311" s="12"/>
      <c r="H3311" s="12"/>
    </row>
    <row r="3312">
      <c r="A3312" s="8"/>
      <c r="B3312" s="8"/>
      <c r="C3312" s="5"/>
      <c r="D3312" s="9"/>
      <c r="E3312" s="11"/>
      <c r="F3312" s="12"/>
      <c r="G3312" s="12"/>
      <c r="H3312" s="12"/>
    </row>
    <row r="3313">
      <c r="A3313" s="8"/>
      <c r="B3313" s="8"/>
      <c r="C3313" s="5"/>
      <c r="D3313" s="9"/>
      <c r="E3313" s="11"/>
      <c r="F3313" s="12"/>
      <c r="G3313" s="12"/>
      <c r="H3313" s="12"/>
    </row>
    <row r="3314">
      <c r="A3314" s="8"/>
      <c r="B3314" s="8"/>
      <c r="C3314" s="5"/>
      <c r="D3314" s="9"/>
      <c r="E3314" s="11"/>
      <c r="F3314" s="12"/>
      <c r="G3314" s="12"/>
      <c r="H3314" s="12"/>
    </row>
    <row r="3315">
      <c r="A3315" s="8"/>
      <c r="B3315" s="8"/>
      <c r="C3315" s="5"/>
      <c r="D3315" s="9"/>
      <c r="E3315" s="11"/>
      <c r="F3315" s="12"/>
      <c r="G3315" s="12"/>
      <c r="H3315" s="12"/>
    </row>
    <row r="3316">
      <c r="A3316" s="8"/>
      <c r="B3316" s="8"/>
      <c r="C3316" s="5"/>
      <c r="D3316" s="9"/>
      <c r="E3316" s="11"/>
      <c r="F3316" s="12"/>
      <c r="G3316" s="12"/>
      <c r="H3316" s="12"/>
    </row>
    <row r="3317">
      <c r="A3317" s="8"/>
      <c r="B3317" s="8"/>
      <c r="C3317" s="5"/>
      <c r="D3317" s="9"/>
      <c r="E3317" s="11"/>
      <c r="F3317" s="12"/>
      <c r="G3317" s="12"/>
      <c r="H3317" s="12"/>
    </row>
    <row r="3318">
      <c r="A3318" s="8"/>
      <c r="B3318" s="8"/>
      <c r="C3318" s="5"/>
      <c r="D3318" s="9"/>
      <c r="E3318" s="11"/>
      <c r="F3318" s="12"/>
      <c r="G3318" s="12"/>
      <c r="H3318" s="12"/>
    </row>
    <row r="3319">
      <c r="A3319" s="8"/>
      <c r="B3319" s="8"/>
      <c r="C3319" s="5"/>
      <c r="D3319" s="9"/>
      <c r="E3319" s="11"/>
      <c r="F3319" s="12"/>
      <c r="G3319" s="12"/>
      <c r="H3319" s="12"/>
    </row>
    <row r="3320">
      <c r="A3320" s="8"/>
      <c r="B3320" s="8"/>
      <c r="C3320" s="5"/>
      <c r="D3320" s="9"/>
      <c r="E3320" s="11"/>
      <c r="F3320" s="12"/>
      <c r="G3320" s="12"/>
      <c r="H3320" s="12"/>
    </row>
    <row r="3321">
      <c r="A3321" s="8"/>
      <c r="B3321" s="8"/>
      <c r="C3321" s="5"/>
      <c r="D3321" s="9"/>
      <c r="E3321" s="11"/>
      <c r="F3321" s="12"/>
      <c r="G3321" s="12"/>
      <c r="H3321" s="12"/>
    </row>
    <row r="3322">
      <c r="A3322" s="8"/>
      <c r="B3322" s="8"/>
      <c r="C3322" s="5"/>
      <c r="D3322" s="9"/>
      <c r="E3322" s="11"/>
      <c r="F3322" s="12"/>
      <c r="G3322" s="12"/>
      <c r="H3322" s="12"/>
    </row>
    <row r="3323">
      <c r="A3323" s="8"/>
      <c r="B3323" s="8"/>
      <c r="C3323" s="5"/>
      <c r="D3323" s="9"/>
      <c r="E3323" s="11"/>
      <c r="F3323" s="12"/>
      <c r="G3323" s="12"/>
      <c r="H3323" s="12"/>
    </row>
    <row r="3324">
      <c r="A3324" s="8"/>
      <c r="B3324" s="8"/>
      <c r="C3324" s="5"/>
      <c r="D3324" s="9"/>
      <c r="E3324" s="11"/>
      <c r="F3324" s="12"/>
      <c r="G3324" s="12"/>
      <c r="H3324" s="12"/>
    </row>
    <row r="3325">
      <c r="A3325" s="8"/>
      <c r="B3325" s="8"/>
      <c r="C3325" s="5"/>
      <c r="D3325" s="9"/>
      <c r="E3325" s="11"/>
      <c r="F3325" s="12"/>
      <c r="G3325" s="12"/>
      <c r="H3325" s="12"/>
    </row>
    <row r="3326">
      <c r="A3326" s="8"/>
      <c r="B3326" s="8"/>
      <c r="C3326" s="5"/>
      <c r="D3326" s="9"/>
      <c r="E3326" s="11"/>
      <c r="F3326" s="12"/>
      <c r="G3326" s="12"/>
      <c r="H3326" s="12"/>
    </row>
    <row r="3327">
      <c r="A3327" s="8"/>
      <c r="B3327" s="8"/>
      <c r="C3327" s="5"/>
      <c r="D3327" s="9"/>
      <c r="E3327" s="11"/>
      <c r="F3327" s="12"/>
      <c r="G3327" s="12"/>
      <c r="H3327" s="12"/>
    </row>
    <row r="3328">
      <c r="A3328" s="8"/>
      <c r="B3328" s="8"/>
      <c r="C3328" s="5"/>
      <c r="D3328" s="9"/>
      <c r="E3328" s="11"/>
      <c r="F3328" s="12"/>
      <c r="G3328" s="12"/>
      <c r="H3328" s="12"/>
    </row>
    <row r="3329">
      <c r="A3329" s="8"/>
      <c r="B3329" s="8"/>
      <c r="C3329" s="5"/>
      <c r="D3329" s="9"/>
      <c r="E3329" s="11"/>
      <c r="F3329" s="12"/>
      <c r="G3329" s="12"/>
      <c r="H3329" s="12"/>
    </row>
    <row r="3330">
      <c r="A3330" s="8"/>
      <c r="B3330" s="8"/>
      <c r="C3330" s="5"/>
      <c r="D3330" s="9"/>
      <c r="E3330" s="11"/>
      <c r="F3330" s="12"/>
      <c r="G3330" s="12"/>
      <c r="H3330" s="12"/>
    </row>
    <row r="3331">
      <c r="A3331" s="8"/>
      <c r="B3331" s="8"/>
      <c r="C3331" s="5"/>
      <c r="D3331" s="9"/>
      <c r="E3331" s="11"/>
      <c r="F3331" s="12"/>
      <c r="G3331" s="12"/>
      <c r="H3331" s="12"/>
    </row>
    <row r="3332">
      <c r="A3332" s="8"/>
      <c r="B3332" s="8"/>
      <c r="C3332" s="5"/>
      <c r="D3332" s="9"/>
      <c r="E3332" s="11"/>
      <c r="F3332" s="12"/>
      <c r="G3332" s="12"/>
      <c r="H3332" s="12"/>
    </row>
    <row r="3333">
      <c r="A3333" s="8"/>
      <c r="B3333" s="8"/>
      <c r="C3333" s="5"/>
      <c r="D3333" s="9"/>
      <c r="E3333" s="11"/>
      <c r="F3333" s="12"/>
      <c r="G3333" s="12"/>
      <c r="H3333" s="12"/>
    </row>
    <row r="3334">
      <c r="A3334" s="8"/>
      <c r="B3334" s="8"/>
      <c r="C3334" s="5"/>
      <c r="D3334" s="9"/>
      <c r="E3334" s="11"/>
      <c r="F3334" s="12"/>
      <c r="G3334" s="12"/>
      <c r="H3334" s="12"/>
    </row>
    <row r="3335">
      <c r="A3335" s="8"/>
      <c r="B3335" s="8"/>
      <c r="C3335" s="5"/>
      <c r="D3335" s="9"/>
      <c r="E3335" s="11"/>
      <c r="F3335" s="12"/>
      <c r="G3335" s="12"/>
      <c r="H3335" s="12"/>
    </row>
    <row r="3336">
      <c r="A3336" s="8"/>
      <c r="B3336" s="8"/>
      <c r="C3336" s="5"/>
      <c r="D3336" s="9"/>
      <c r="E3336" s="11"/>
      <c r="F3336" s="12"/>
      <c r="G3336" s="12"/>
      <c r="H3336" s="12"/>
    </row>
    <row r="3337">
      <c r="A3337" s="8"/>
      <c r="B3337" s="8"/>
      <c r="C3337" s="5"/>
      <c r="D3337" s="9"/>
      <c r="E3337" s="11"/>
      <c r="F3337" s="12"/>
      <c r="G3337" s="12"/>
      <c r="H3337" s="12"/>
    </row>
    <row r="3338">
      <c r="A3338" s="8"/>
      <c r="B3338" s="8"/>
      <c r="C3338" s="5"/>
      <c r="D3338" s="9"/>
      <c r="E3338" s="11"/>
      <c r="F3338" s="12"/>
      <c r="G3338" s="12"/>
      <c r="H3338" s="12"/>
    </row>
    <row r="3339">
      <c r="A3339" s="8"/>
      <c r="B3339" s="8"/>
      <c r="C3339" s="5"/>
      <c r="D3339" s="9"/>
      <c r="E3339" s="11"/>
      <c r="F3339" s="12"/>
      <c r="G3339" s="12"/>
      <c r="H3339" s="12"/>
    </row>
    <row r="3340">
      <c r="A3340" s="8"/>
      <c r="B3340" s="8"/>
      <c r="C3340" s="5"/>
      <c r="D3340" s="9"/>
      <c r="E3340" s="11"/>
      <c r="F3340" s="12"/>
      <c r="G3340" s="12"/>
      <c r="H3340" s="12"/>
    </row>
    <row r="3341">
      <c r="A3341" s="8"/>
      <c r="B3341" s="8"/>
      <c r="C3341" s="5"/>
      <c r="D3341" s="9"/>
      <c r="E3341" s="11"/>
      <c r="F3341" s="12"/>
      <c r="G3341" s="12"/>
      <c r="H3341" s="12"/>
    </row>
    <row r="3342">
      <c r="A3342" s="8"/>
      <c r="B3342" s="8"/>
      <c r="C3342" s="5"/>
      <c r="D3342" s="9"/>
      <c r="E3342" s="11"/>
      <c r="F3342" s="12"/>
      <c r="G3342" s="12"/>
      <c r="H3342" s="12"/>
    </row>
    <row r="3343">
      <c r="A3343" s="8"/>
      <c r="B3343" s="8"/>
      <c r="C3343" s="5"/>
      <c r="D3343" s="9"/>
      <c r="E3343" s="11"/>
      <c r="F3343" s="12"/>
      <c r="G3343" s="12"/>
      <c r="H3343" s="12"/>
    </row>
    <row r="3344">
      <c r="A3344" s="8"/>
      <c r="B3344" s="8"/>
      <c r="C3344" s="5"/>
      <c r="D3344" s="9"/>
      <c r="E3344" s="11"/>
      <c r="F3344" s="12"/>
      <c r="G3344" s="12"/>
      <c r="H3344" s="12"/>
    </row>
    <row r="3345">
      <c r="A3345" s="8"/>
      <c r="B3345" s="8"/>
      <c r="C3345" s="5"/>
      <c r="D3345" s="9"/>
      <c r="E3345" s="11"/>
      <c r="F3345" s="12"/>
      <c r="G3345" s="12"/>
      <c r="H3345" s="12"/>
    </row>
    <row r="3346">
      <c r="A3346" s="8"/>
      <c r="B3346" s="8"/>
      <c r="C3346" s="5"/>
      <c r="D3346" s="9"/>
      <c r="E3346" s="11"/>
      <c r="F3346" s="12"/>
      <c r="G3346" s="12"/>
      <c r="H3346" s="12"/>
    </row>
    <row r="3347">
      <c r="A3347" s="8"/>
      <c r="B3347" s="8"/>
      <c r="C3347" s="5"/>
      <c r="D3347" s="9"/>
      <c r="E3347" s="11"/>
      <c r="F3347" s="12"/>
      <c r="G3347" s="12"/>
      <c r="H3347" s="12"/>
    </row>
    <row r="3348">
      <c r="A3348" s="8"/>
      <c r="B3348" s="8"/>
      <c r="C3348" s="5"/>
      <c r="D3348" s="9"/>
      <c r="E3348" s="11"/>
      <c r="F3348" s="12"/>
      <c r="G3348" s="12"/>
      <c r="H3348" s="12"/>
    </row>
    <row r="3349">
      <c r="A3349" s="8"/>
      <c r="B3349" s="8"/>
      <c r="C3349" s="5"/>
      <c r="D3349" s="9"/>
      <c r="E3349" s="11"/>
      <c r="F3349" s="12"/>
      <c r="G3349" s="12"/>
      <c r="H3349" s="12"/>
    </row>
    <row r="3350">
      <c r="A3350" s="8"/>
      <c r="B3350" s="8"/>
      <c r="C3350" s="5"/>
      <c r="D3350" s="9"/>
      <c r="E3350" s="11"/>
      <c r="F3350" s="12"/>
      <c r="G3350" s="12"/>
      <c r="H3350" s="12"/>
    </row>
    <row r="3351">
      <c r="A3351" s="8"/>
      <c r="B3351" s="8"/>
      <c r="C3351" s="5"/>
      <c r="D3351" s="9"/>
      <c r="E3351" s="11"/>
      <c r="F3351" s="12"/>
      <c r="G3351" s="12"/>
      <c r="H3351" s="12"/>
    </row>
    <row r="3352">
      <c r="A3352" s="8"/>
      <c r="B3352" s="8"/>
      <c r="C3352" s="5"/>
      <c r="D3352" s="9"/>
      <c r="E3352" s="11"/>
      <c r="F3352" s="12"/>
      <c r="G3352" s="12"/>
      <c r="H3352" s="12"/>
    </row>
    <row r="3353">
      <c r="A3353" s="8"/>
      <c r="B3353" s="8"/>
      <c r="C3353" s="5"/>
      <c r="D3353" s="9"/>
      <c r="E3353" s="11"/>
      <c r="F3353" s="12"/>
      <c r="G3353" s="12"/>
      <c r="H3353" s="12"/>
    </row>
    <row r="3354">
      <c r="A3354" s="8"/>
      <c r="B3354" s="8"/>
      <c r="C3354" s="5"/>
      <c r="D3354" s="9"/>
      <c r="E3354" s="11"/>
      <c r="F3354" s="12"/>
      <c r="G3354" s="12"/>
      <c r="H3354" s="12"/>
    </row>
    <row r="3355">
      <c r="A3355" s="8"/>
      <c r="B3355" s="8"/>
      <c r="C3355" s="5"/>
      <c r="D3355" s="9"/>
      <c r="E3355" s="11"/>
      <c r="F3355" s="12"/>
      <c r="G3355" s="12"/>
      <c r="H3355" s="12"/>
    </row>
    <row r="3356">
      <c r="A3356" s="8"/>
      <c r="B3356" s="8"/>
      <c r="C3356" s="5"/>
      <c r="D3356" s="9"/>
      <c r="E3356" s="11"/>
      <c r="F3356" s="12"/>
      <c r="G3356" s="12"/>
      <c r="H3356" s="12"/>
    </row>
    <row r="3357">
      <c r="A3357" s="8"/>
      <c r="B3357" s="8"/>
      <c r="C3357" s="5"/>
      <c r="D3357" s="9"/>
      <c r="E3357" s="11"/>
      <c r="F3357" s="12"/>
      <c r="G3357" s="12"/>
      <c r="H3357" s="12"/>
    </row>
    <row r="3358">
      <c r="A3358" s="8"/>
      <c r="B3358" s="8"/>
      <c r="C3358" s="5"/>
      <c r="D3358" s="9"/>
      <c r="E3358" s="11"/>
      <c r="F3358" s="12"/>
      <c r="G3358" s="12"/>
      <c r="H3358" s="12"/>
    </row>
    <row r="3359">
      <c r="A3359" s="8"/>
      <c r="B3359" s="8"/>
      <c r="C3359" s="5"/>
      <c r="D3359" s="9"/>
      <c r="E3359" s="11"/>
      <c r="F3359" s="12"/>
      <c r="G3359" s="12"/>
      <c r="H3359" s="12"/>
    </row>
    <row r="3360">
      <c r="A3360" s="8"/>
      <c r="B3360" s="8"/>
      <c r="C3360" s="5"/>
      <c r="D3360" s="9"/>
      <c r="E3360" s="11"/>
      <c r="F3360" s="12"/>
      <c r="G3360" s="12"/>
      <c r="H3360" s="12"/>
    </row>
    <row r="3361">
      <c r="A3361" s="8"/>
      <c r="B3361" s="8"/>
      <c r="C3361" s="5"/>
      <c r="D3361" s="9"/>
      <c r="E3361" s="11"/>
      <c r="F3361" s="12"/>
      <c r="G3361" s="12"/>
      <c r="H3361" s="12"/>
    </row>
    <row r="3362">
      <c r="A3362" s="8"/>
      <c r="B3362" s="8"/>
      <c r="C3362" s="5"/>
      <c r="D3362" s="9"/>
      <c r="E3362" s="11"/>
      <c r="F3362" s="12"/>
      <c r="G3362" s="12"/>
      <c r="H3362" s="12"/>
    </row>
    <row r="3363">
      <c r="A3363" s="8"/>
      <c r="B3363" s="8"/>
      <c r="C3363" s="5"/>
      <c r="D3363" s="9"/>
      <c r="E3363" s="11"/>
      <c r="F3363" s="12"/>
      <c r="G3363" s="12"/>
      <c r="H3363" s="12"/>
    </row>
    <row r="3364">
      <c r="A3364" s="8"/>
      <c r="B3364" s="8"/>
      <c r="C3364" s="5"/>
      <c r="D3364" s="9"/>
      <c r="E3364" s="11"/>
      <c r="F3364" s="12"/>
      <c r="G3364" s="12"/>
      <c r="H3364" s="12"/>
    </row>
    <row r="3365">
      <c r="A3365" s="8"/>
      <c r="B3365" s="8"/>
      <c r="C3365" s="5"/>
      <c r="D3365" s="9"/>
      <c r="E3365" s="11"/>
      <c r="F3365" s="12"/>
      <c r="G3365" s="12"/>
      <c r="H3365" s="12"/>
    </row>
    <row r="3366">
      <c r="A3366" s="8"/>
      <c r="B3366" s="8"/>
      <c r="C3366" s="5"/>
      <c r="D3366" s="9"/>
      <c r="E3366" s="11"/>
      <c r="F3366" s="12"/>
      <c r="G3366" s="12"/>
      <c r="H3366" s="12"/>
    </row>
    <row r="3367">
      <c r="A3367" s="8"/>
      <c r="B3367" s="8"/>
      <c r="C3367" s="5"/>
      <c r="D3367" s="9"/>
      <c r="E3367" s="11"/>
      <c r="F3367" s="12"/>
      <c r="G3367" s="12"/>
      <c r="H3367" s="12"/>
    </row>
    <row r="3368">
      <c r="A3368" s="8"/>
      <c r="B3368" s="8"/>
      <c r="C3368" s="5"/>
      <c r="D3368" s="9"/>
      <c r="E3368" s="11"/>
      <c r="F3368" s="12"/>
      <c r="G3368" s="12"/>
      <c r="H3368" s="12"/>
    </row>
    <row r="3369">
      <c r="A3369" s="8"/>
      <c r="B3369" s="8"/>
      <c r="C3369" s="5"/>
      <c r="D3369" s="9"/>
      <c r="E3369" s="11"/>
      <c r="F3369" s="12"/>
      <c r="G3369" s="12"/>
      <c r="H3369" s="12"/>
    </row>
    <row r="3370">
      <c r="A3370" s="8"/>
      <c r="B3370" s="8"/>
      <c r="C3370" s="5"/>
      <c r="D3370" s="9"/>
      <c r="E3370" s="11"/>
      <c r="F3370" s="12"/>
      <c r="G3370" s="12"/>
      <c r="H3370" s="12"/>
    </row>
    <row r="3371">
      <c r="A3371" s="8"/>
      <c r="B3371" s="8"/>
      <c r="C3371" s="5"/>
      <c r="D3371" s="9"/>
      <c r="E3371" s="11"/>
      <c r="F3371" s="12"/>
      <c r="G3371" s="12"/>
      <c r="H3371" s="12"/>
    </row>
    <row r="3372">
      <c r="A3372" s="8"/>
      <c r="B3372" s="8"/>
      <c r="C3372" s="5"/>
      <c r="D3372" s="9"/>
      <c r="E3372" s="11"/>
      <c r="F3372" s="12"/>
      <c r="G3372" s="12"/>
      <c r="H3372" s="12"/>
    </row>
    <row r="3373">
      <c r="A3373" s="8"/>
      <c r="B3373" s="8"/>
      <c r="C3373" s="5"/>
      <c r="D3373" s="9"/>
      <c r="E3373" s="11"/>
      <c r="F3373" s="12"/>
      <c r="G3373" s="12"/>
      <c r="H3373" s="12"/>
    </row>
    <row r="3374">
      <c r="A3374" s="8"/>
      <c r="B3374" s="8"/>
      <c r="C3374" s="5"/>
      <c r="D3374" s="9"/>
      <c r="E3374" s="11"/>
      <c r="F3374" s="12"/>
      <c r="G3374" s="12"/>
      <c r="H3374" s="12"/>
    </row>
    <row r="3375">
      <c r="A3375" s="8"/>
      <c r="B3375" s="8"/>
      <c r="C3375" s="5"/>
      <c r="D3375" s="9"/>
      <c r="E3375" s="11"/>
      <c r="F3375" s="12"/>
      <c r="G3375" s="12"/>
      <c r="H3375" s="12"/>
    </row>
    <row r="3376">
      <c r="A3376" s="8"/>
      <c r="B3376" s="8"/>
      <c r="C3376" s="5"/>
      <c r="D3376" s="9"/>
      <c r="E3376" s="11"/>
      <c r="F3376" s="12"/>
      <c r="G3376" s="12"/>
      <c r="H3376" s="12"/>
    </row>
    <row r="3377">
      <c r="A3377" s="8"/>
      <c r="B3377" s="8"/>
      <c r="C3377" s="5"/>
      <c r="D3377" s="9"/>
      <c r="E3377" s="11"/>
      <c r="F3377" s="12"/>
      <c r="G3377" s="12"/>
      <c r="H3377" s="12"/>
    </row>
    <row r="3378">
      <c r="A3378" s="8"/>
      <c r="B3378" s="8"/>
      <c r="C3378" s="5"/>
      <c r="D3378" s="9"/>
      <c r="E3378" s="11"/>
      <c r="F3378" s="12"/>
      <c r="G3378" s="12"/>
      <c r="H3378" s="12"/>
    </row>
    <row r="3379">
      <c r="A3379" s="8"/>
      <c r="B3379" s="8"/>
      <c r="C3379" s="5"/>
      <c r="D3379" s="9"/>
      <c r="E3379" s="11"/>
      <c r="F3379" s="12"/>
      <c r="G3379" s="12"/>
      <c r="H3379" s="12"/>
    </row>
    <row r="3380">
      <c r="A3380" s="8"/>
      <c r="B3380" s="8"/>
      <c r="C3380" s="5"/>
      <c r="D3380" s="9"/>
      <c r="E3380" s="11"/>
      <c r="F3380" s="12"/>
      <c r="G3380" s="12"/>
      <c r="H3380" s="12"/>
    </row>
    <row r="3381">
      <c r="A3381" s="8"/>
      <c r="B3381" s="8"/>
      <c r="C3381" s="5"/>
      <c r="D3381" s="9"/>
      <c r="E3381" s="11"/>
      <c r="F3381" s="12"/>
      <c r="G3381" s="12"/>
      <c r="H3381" s="12"/>
    </row>
    <row r="3382">
      <c r="A3382" s="8"/>
      <c r="B3382" s="8"/>
      <c r="C3382" s="5"/>
      <c r="D3382" s="9"/>
      <c r="E3382" s="11"/>
      <c r="F3382" s="12"/>
      <c r="G3382" s="12"/>
      <c r="H3382" s="12"/>
    </row>
    <row r="3383">
      <c r="A3383" s="8"/>
      <c r="B3383" s="8"/>
      <c r="C3383" s="5"/>
      <c r="D3383" s="9"/>
      <c r="E3383" s="11"/>
      <c r="F3383" s="12"/>
      <c r="G3383" s="12"/>
      <c r="H3383" s="12"/>
    </row>
    <row r="3384">
      <c r="A3384" s="8"/>
      <c r="B3384" s="8"/>
      <c r="C3384" s="5"/>
      <c r="D3384" s="9"/>
      <c r="E3384" s="11"/>
      <c r="F3384" s="12"/>
      <c r="G3384" s="12"/>
      <c r="H3384" s="12"/>
    </row>
    <row r="3385">
      <c r="A3385" s="8"/>
      <c r="B3385" s="8"/>
      <c r="C3385" s="5"/>
      <c r="D3385" s="9"/>
      <c r="E3385" s="11"/>
      <c r="F3385" s="12"/>
      <c r="G3385" s="12"/>
      <c r="H3385" s="12"/>
    </row>
    <row r="3386">
      <c r="A3386" s="8"/>
      <c r="B3386" s="8"/>
      <c r="C3386" s="5"/>
      <c r="D3386" s="9"/>
      <c r="E3386" s="11"/>
      <c r="F3386" s="12"/>
      <c r="G3386" s="12"/>
      <c r="H3386" s="12"/>
    </row>
    <row r="3387">
      <c r="A3387" s="8"/>
      <c r="B3387" s="8"/>
      <c r="C3387" s="5"/>
      <c r="D3387" s="9"/>
      <c r="E3387" s="11"/>
      <c r="F3387" s="12"/>
      <c r="G3387" s="12"/>
      <c r="H3387" s="12"/>
    </row>
    <row r="3388">
      <c r="A3388" s="8"/>
      <c r="B3388" s="8"/>
      <c r="C3388" s="5"/>
      <c r="D3388" s="9"/>
      <c r="E3388" s="11"/>
      <c r="F3388" s="12"/>
      <c r="G3388" s="12"/>
      <c r="H3388" s="12"/>
    </row>
    <row r="3389">
      <c r="A3389" s="8"/>
      <c r="B3389" s="8"/>
      <c r="C3389" s="5"/>
      <c r="D3389" s="9"/>
      <c r="E3389" s="11"/>
      <c r="F3389" s="12"/>
      <c r="G3389" s="12"/>
      <c r="H3389" s="12"/>
    </row>
    <row r="3390">
      <c r="A3390" s="8"/>
      <c r="B3390" s="8"/>
      <c r="C3390" s="5"/>
      <c r="D3390" s="9"/>
      <c r="E3390" s="11"/>
      <c r="F3390" s="12"/>
      <c r="G3390" s="12"/>
      <c r="H3390" s="12"/>
    </row>
    <row r="3391">
      <c r="A3391" s="8"/>
      <c r="B3391" s="8"/>
      <c r="C3391" s="5"/>
      <c r="D3391" s="9"/>
      <c r="E3391" s="11"/>
      <c r="F3391" s="12"/>
      <c r="G3391" s="12"/>
      <c r="H3391" s="12"/>
    </row>
    <row r="3392">
      <c r="A3392" s="8"/>
      <c r="B3392" s="8"/>
      <c r="C3392" s="5"/>
      <c r="D3392" s="9"/>
      <c r="E3392" s="11"/>
      <c r="F3392" s="12"/>
      <c r="G3392" s="12"/>
      <c r="H3392" s="12"/>
    </row>
    <row r="3393">
      <c r="A3393" s="8"/>
      <c r="B3393" s="8"/>
      <c r="C3393" s="5"/>
      <c r="D3393" s="9"/>
      <c r="E3393" s="11"/>
      <c r="F3393" s="12"/>
      <c r="G3393" s="12"/>
      <c r="H3393" s="12"/>
    </row>
    <row r="3394">
      <c r="A3394" s="8"/>
      <c r="B3394" s="8"/>
      <c r="C3394" s="5"/>
      <c r="D3394" s="9"/>
      <c r="E3394" s="11"/>
      <c r="F3394" s="12"/>
      <c r="G3394" s="12"/>
      <c r="H3394" s="12"/>
    </row>
    <row r="3395">
      <c r="A3395" s="8"/>
      <c r="B3395" s="8"/>
      <c r="C3395" s="5"/>
      <c r="D3395" s="9"/>
      <c r="E3395" s="11"/>
      <c r="F3395" s="12"/>
      <c r="G3395" s="12"/>
      <c r="H3395" s="12"/>
    </row>
    <row r="3396">
      <c r="A3396" s="8"/>
      <c r="B3396" s="8"/>
      <c r="C3396" s="5"/>
      <c r="D3396" s="9"/>
      <c r="E3396" s="11"/>
      <c r="F3396" s="12"/>
      <c r="G3396" s="12"/>
      <c r="H3396" s="12"/>
    </row>
    <row r="3397">
      <c r="A3397" s="8"/>
      <c r="B3397" s="8"/>
      <c r="C3397" s="5"/>
      <c r="D3397" s="9"/>
      <c r="E3397" s="11"/>
      <c r="F3397" s="12"/>
      <c r="G3397" s="12"/>
      <c r="H3397" s="12"/>
    </row>
    <row r="3398">
      <c r="A3398" s="8"/>
      <c r="B3398" s="8"/>
      <c r="C3398" s="5"/>
      <c r="D3398" s="9"/>
      <c r="E3398" s="11"/>
      <c r="F3398" s="12"/>
      <c r="G3398" s="12"/>
      <c r="H3398" s="12"/>
    </row>
    <row r="3399">
      <c r="A3399" s="8"/>
      <c r="B3399" s="8"/>
      <c r="C3399" s="5"/>
      <c r="D3399" s="9"/>
      <c r="E3399" s="11"/>
      <c r="F3399" s="12"/>
      <c r="G3399" s="12"/>
      <c r="H3399" s="12"/>
    </row>
    <row r="3400">
      <c r="A3400" s="8"/>
      <c r="B3400" s="8"/>
      <c r="C3400" s="5"/>
      <c r="D3400" s="9"/>
      <c r="E3400" s="11"/>
      <c r="F3400" s="12"/>
      <c r="G3400" s="12"/>
      <c r="H3400" s="12"/>
    </row>
    <row r="3401">
      <c r="A3401" s="8"/>
      <c r="B3401" s="8"/>
      <c r="C3401" s="5"/>
      <c r="D3401" s="9"/>
      <c r="E3401" s="11"/>
      <c r="F3401" s="12"/>
      <c r="G3401" s="12"/>
      <c r="H3401" s="12"/>
    </row>
    <row r="3402">
      <c r="A3402" s="8"/>
      <c r="B3402" s="8"/>
      <c r="C3402" s="5"/>
      <c r="D3402" s="9"/>
      <c r="E3402" s="11"/>
      <c r="F3402" s="12"/>
      <c r="G3402" s="12"/>
      <c r="H3402" s="12"/>
    </row>
    <row r="3403">
      <c r="A3403" s="8"/>
      <c r="B3403" s="8"/>
      <c r="C3403" s="5"/>
      <c r="D3403" s="9"/>
      <c r="E3403" s="11"/>
      <c r="F3403" s="12"/>
      <c r="G3403" s="12"/>
      <c r="H3403" s="12"/>
    </row>
    <row r="3404">
      <c r="A3404" s="8"/>
      <c r="B3404" s="8"/>
      <c r="C3404" s="5"/>
      <c r="D3404" s="9"/>
      <c r="E3404" s="11"/>
      <c r="F3404" s="12"/>
      <c r="G3404" s="12"/>
      <c r="H3404" s="12"/>
    </row>
    <row r="3405">
      <c r="A3405" s="8"/>
      <c r="B3405" s="8"/>
      <c r="C3405" s="5"/>
      <c r="D3405" s="9"/>
      <c r="E3405" s="11"/>
      <c r="F3405" s="12"/>
      <c r="G3405" s="12"/>
      <c r="H3405" s="12"/>
    </row>
    <row r="3406">
      <c r="A3406" s="8"/>
      <c r="B3406" s="8"/>
      <c r="C3406" s="5"/>
      <c r="D3406" s="9"/>
      <c r="E3406" s="11"/>
      <c r="F3406" s="12"/>
      <c r="G3406" s="12"/>
      <c r="H3406" s="12"/>
    </row>
    <row r="3407">
      <c r="A3407" s="8"/>
      <c r="B3407" s="8"/>
      <c r="C3407" s="5"/>
      <c r="D3407" s="9"/>
      <c r="E3407" s="11"/>
      <c r="F3407" s="12"/>
      <c r="G3407" s="12"/>
      <c r="H3407" s="12"/>
    </row>
    <row r="3408">
      <c r="A3408" s="8"/>
      <c r="B3408" s="8"/>
      <c r="C3408" s="5"/>
      <c r="D3408" s="9"/>
      <c r="E3408" s="11"/>
      <c r="F3408" s="12"/>
      <c r="G3408" s="12"/>
      <c r="H3408" s="12"/>
    </row>
    <row r="3409">
      <c r="A3409" s="8"/>
      <c r="B3409" s="8"/>
      <c r="C3409" s="5"/>
      <c r="D3409" s="9"/>
      <c r="E3409" s="11"/>
      <c r="F3409" s="12"/>
      <c r="G3409" s="12"/>
      <c r="H3409" s="12"/>
    </row>
    <row r="3410">
      <c r="A3410" s="8"/>
      <c r="B3410" s="8"/>
      <c r="C3410" s="5"/>
      <c r="D3410" s="9"/>
      <c r="E3410" s="11"/>
      <c r="F3410" s="12"/>
      <c r="G3410" s="12"/>
      <c r="H3410" s="12"/>
    </row>
    <row r="3411">
      <c r="A3411" s="8"/>
      <c r="B3411" s="8"/>
      <c r="C3411" s="5"/>
      <c r="D3411" s="9"/>
      <c r="E3411" s="11"/>
      <c r="F3411" s="12"/>
      <c r="G3411" s="12"/>
      <c r="H3411" s="12"/>
    </row>
    <row r="3412">
      <c r="A3412" s="8"/>
      <c r="B3412" s="8"/>
      <c r="C3412" s="5"/>
      <c r="D3412" s="9"/>
      <c r="E3412" s="11"/>
      <c r="F3412" s="12"/>
      <c r="G3412" s="12"/>
      <c r="H3412" s="12"/>
    </row>
    <row r="3413">
      <c r="A3413" s="8"/>
      <c r="B3413" s="8"/>
      <c r="C3413" s="5"/>
      <c r="D3413" s="9"/>
      <c r="E3413" s="11"/>
      <c r="F3413" s="12"/>
      <c r="G3413" s="12"/>
      <c r="H3413" s="12"/>
    </row>
    <row r="3414">
      <c r="A3414" s="8"/>
      <c r="B3414" s="8"/>
      <c r="C3414" s="5"/>
      <c r="D3414" s="9"/>
      <c r="E3414" s="11"/>
      <c r="F3414" s="12"/>
      <c r="G3414" s="12"/>
      <c r="H3414" s="12"/>
    </row>
    <row r="3415">
      <c r="A3415" s="8"/>
      <c r="B3415" s="8"/>
      <c r="C3415" s="5"/>
      <c r="D3415" s="9"/>
      <c r="E3415" s="11"/>
      <c r="F3415" s="12"/>
      <c r="G3415" s="12"/>
      <c r="H3415" s="12"/>
    </row>
    <row r="3416">
      <c r="A3416" s="8"/>
      <c r="B3416" s="8"/>
      <c r="C3416" s="5"/>
      <c r="D3416" s="9"/>
      <c r="E3416" s="11"/>
      <c r="F3416" s="12"/>
      <c r="G3416" s="12"/>
      <c r="H3416" s="12"/>
    </row>
    <row r="3417">
      <c r="A3417" s="8"/>
      <c r="B3417" s="8"/>
      <c r="C3417" s="5"/>
      <c r="D3417" s="9"/>
      <c r="E3417" s="11"/>
      <c r="F3417" s="12"/>
      <c r="G3417" s="12"/>
      <c r="H3417" s="12"/>
    </row>
    <row r="3418">
      <c r="A3418" s="8"/>
      <c r="B3418" s="8"/>
      <c r="C3418" s="5"/>
      <c r="D3418" s="9"/>
      <c r="E3418" s="11"/>
      <c r="F3418" s="12"/>
      <c r="G3418" s="12"/>
      <c r="H3418" s="12"/>
    </row>
    <row r="3419">
      <c r="A3419" s="8"/>
      <c r="B3419" s="8"/>
      <c r="C3419" s="5"/>
      <c r="D3419" s="9"/>
      <c r="E3419" s="11"/>
      <c r="F3419" s="12"/>
      <c r="G3419" s="12"/>
      <c r="H3419" s="12"/>
    </row>
    <row r="3420">
      <c r="A3420" s="8"/>
      <c r="B3420" s="8"/>
      <c r="C3420" s="5"/>
      <c r="D3420" s="9"/>
      <c r="E3420" s="11"/>
      <c r="F3420" s="12"/>
      <c r="G3420" s="12"/>
      <c r="H3420" s="12"/>
    </row>
    <row r="3421">
      <c r="A3421" s="8"/>
      <c r="B3421" s="8"/>
      <c r="C3421" s="5"/>
      <c r="D3421" s="9"/>
      <c r="E3421" s="11"/>
      <c r="F3421" s="12"/>
      <c r="G3421" s="12"/>
      <c r="H3421" s="12"/>
    </row>
    <row r="3422">
      <c r="A3422" s="8"/>
      <c r="B3422" s="8"/>
      <c r="C3422" s="5"/>
      <c r="D3422" s="9"/>
      <c r="E3422" s="11"/>
      <c r="F3422" s="12"/>
      <c r="G3422" s="12"/>
      <c r="H3422" s="12"/>
    </row>
    <row r="3423">
      <c r="A3423" s="8"/>
      <c r="B3423" s="8"/>
      <c r="C3423" s="5"/>
      <c r="D3423" s="9"/>
      <c r="E3423" s="11"/>
      <c r="F3423" s="12"/>
      <c r="G3423" s="12"/>
      <c r="H3423" s="12"/>
    </row>
    <row r="3424">
      <c r="A3424" s="8"/>
      <c r="B3424" s="8"/>
      <c r="C3424" s="5"/>
      <c r="D3424" s="9"/>
      <c r="E3424" s="11"/>
      <c r="F3424" s="12"/>
      <c r="G3424" s="12"/>
      <c r="H3424" s="12"/>
    </row>
    <row r="3425">
      <c r="A3425" s="8"/>
      <c r="B3425" s="8"/>
      <c r="C3425" s="5"/>
      <c r="D3425" s="9"/>
      <c r="E3425" s="11"/>
      <c r="F3425" s="12"/>
      <c r="G3425" s="12"/>
      <c r="H3425" s="12"/>
    </row>
    <row r="3426">
      <c r="A3426" s="8"/>
      <c r="B3426" s="8"/>
      <c r="C3426" s="5"/>
      <c r="D3426" s="9"/>
      <c r="E3426" s="11"/>
      <c r="F3426" s="12"/>
      <c r="G3426" s="12"/>
      <c r="H3426" s="12"/>
    </row>
    <row r="3427">
      <c r="A3427" s="8"/>
      <c r="B3427" s="8"/>
      <c r="C3427" s="5"/>
      <c r="D3427" s="9"/>
      <c r="E3427" s="11"/>
      <c r="F3427" s="12"/>
      <c r="G3427" s="12"/>
      <c r="H3427" s="12"/>
    </row>
    <row r="3428">
      <c r="A3428" s="8"/>
      <c r="B3428" s="8"/>
      <c r="C3428" s="5"/>
      <c r="D3428" s="9"/>
      <c r="E3428" s="11"/>
      <c r="F3428" s="12"/>
      <c r="G3428" s="12"/>
      <c r="H3428" s="12"/>
    </row>
    <row r="3429">
      <c r="A3429" s="8"/>
      <c r="B3429" s="8"/>
      <c r="C3429" s="5"/>
      <c r="D3429" s="9"/>
      <c r="E3429" s="11"/>
      <c r="F3429" s="12"/>
      <c r="G3429" s="12"/>
      <c r="H3429" s="12"/>
    </row>
    <row r="3430">
      <c r="A3430" s="8"/>
      <c r="B3430" s="8"/>
      <c r="C3430" s="5"/>
      <c r="D3430" s="9"/>
      <c r="E3430" s="11"/>
      <c r="F3430" s="12"/>
      <c r="G3430" s="12"/>
      <c r="H3430" s="12"/>
    </row>
    <row r="3431">
      <c r="A3431" s="8"/>
      <c r="B3431" s="8"/>
      <c r="C3431" s="5"/>
      <c r="D3431" s="9"/>
      <c r="E3431" s="11"/>
      <c r="F3431" s="12"/>
      <c r="G3431" s="12"/>
      <c r="H3431" s="12"/>
    </row>
    <row r="3432">
      <c r="A3432" s="8"/>
      <c r="B3432" s="8"/>
      <c r="C3432" s="5"/>
      <c r="D3432" s="9"/>
      <c r="E3432" s="11"/>
      <c r="F3432" s="12"/>
      <c r="G3432" s="12"/>
      <c r="H3432" s="12"/>
    </row>
    <row r="3433">
      <c r="A3433" s="8"/>
      <c r="B3433" s="8"/>
      <c r="C3433" s="5"/>
      <c r="D3433" s="9"/>
      <c r="E3433" s="11"/>
      <c r="F3433" s="12"/>
      <c r="G3433" s="12"/>
      <c r="H3433" s="12"/>
    </row>
    <row r="3434">
      <c r="A3434" s="8"/>
      <c r="B3434" s="8"/>
      <c r="C3434" s="5"/>
      <c r="D3434" s="9"/>
      <c r="E3434" s="11"/>
      <c r="F3434" s="12"/>
      <c r="G3434" s="12"/>
      <c r="H3434" s="12"/>
    </row>
    <row r="3435">
      <c r="A3435" s="8"/>
      <c r="B3435" s="8"/>
      <c r="C3435" s="5"/>
      <c r="D3435" s="9"/>
      <c r="E3435" s="11"/>
      <c r="F3435" s="12"/>
      <c r="G3435" s="12"/>
      <c r="H3435" s="12"/>
    </row>
    <row r="3436">
      <c r="A3436" s="8"/>
      <c r="B3436" s="8"/>
      <c r="C3436" s="5"/>
      <c r="D3436" s="9"/>
      <c r="E3436" s="11"/>
      <c r="F3436" s="12"/>
      <c r="G3436" s="12"/>
      <c r="H3436" s="12"/>
    </row>
    <row r="3437">
      <c r="A3437" s="8"/>
      <c r="B3437" s="8"/>
      <c r="C3437" s="5"/>
      <c r="D3437" s="9"/>
      <c r="E3437" s="11"/>
      <c r="F3437" s="12"/>
      <c r="G3437" s="12"/>
      <c r="H3437" s="12"/>
    </row>
    <row r="3438">
      <c r="A3438" s="8"/>
      <c r="B3438" s="8"/>
      <c r="C3438" s="5"/>
      <c r="D3438" s="9"/>
      <c r="E3438" s="11"/>
      <c r="F3438" s="12"/>
      <c r="G3438" s="12"/>
      <c r="H3438" s="12"/>
    </row>
    <row r="3439">
      <c r="A3439" s="8"/>
      <c r="B3439" s="8"/>
      <c r="C3439" s="5"/>
      <c r="D3439" s="9"/>
      <c r="E3439" s="11"/>
      <c r="F3439" s="12"/>
      <c r="G3439" s="12"/>
      <c r="H3439" s="12"/>
    </row>
    <row r="3440">
      <c r="A3440" s="8"/>
      <c r="B3440" s="8"/>
      <c r="C3440" s="5"/>
      <c r="D3440" s="9"/>
      <c r="E3440" s="11"/>
      <c r="F3440" s="12"/>
      <c r="G3440" s="12"/>
      <c r="H3440" s="12"/>
    </row>
    <row r="3441">
      <c r="A3441" s="8"/>
      <c r="B3441" s="8"/>
      <c r="C3441" s="5"/>
      <c r="D3441" s="9"/>
      <c r="E3441" s="11"/>
      <c r="F3441" s="12"/>
      <c r="G3441" s="12"/>
      <c r="H3441" s="12"/>
    </row>
    <row r="3442">
      <c r="A3442" s="8"/>
      <c r="B3442" s="8"/>
      <c r="C3442" s="5"/>
      <c r="D3442" s="9"/>
      <c r="E3442" s="11"/>
      <c r="F3442" s="12"/>
      <c r="G3442" s="12"/>
      <c r="H3442" s="12"/>
    </row>
    <row r="3443">
      <c r="A3443" s="8"/>
      <c r="B3443" s="8"/>
      <c r="C3443" s="5"/>
      <c r="D3443" s="9"/>
      <c r="E3443" s="11"/>
      <c r="F3443" s="12"/>
      <c r="G3443" s="12"/>
      <c r="H3443" s="12"/>
    </row>
    <row r="3444">
      <c r="A3444" s="8"/>
      <c r="B3444" s="8"/>
      <c r="C3444" s="5"/>
      <c r="D3444" s="9"/>
      <c r="E3444" s="11"/>
      <c r="F3444" s="12"/>
      <c r="G3444" s="12"/>
      <c r="H3444" s="12"/>
    </row>
    <row r="3445">
      <c r="A3445" s="8"/>
      <c r="B3445" s="8"/>
      <c r="C3445" s="5"/>
      <c r="D3445" s="9"/>
      <c r="E3445" s="11"/>
      <c r="F3445" s="12"/>
      <c r="G3445" s="12"/>
      <c r="H3445" s="12"/>
    </row>
    <row r="3446">
      <c r="A3446" s="8"/>
      <c r="B3446" s="8"/>
      <c r="C3446" s="5"/>
      <c r="D3446" s="9"/>
      <c r="E3446" s="11"/>
      <c r="F3446" s="12"/>
      <c r="G3446" s="12"/>
      <c r="H3446" s="12"/>
    </row>
    <row r="3447">
      <c r="A3447" s="8"/>
      <c r="B3447" s="8"/>
      <c r="C3447" s="5"/>
      <c r="D3447" s="9"/>
      <c r="E3447" s="11"/>
      <c r="F3447" s="12"/>
      <c r="G3447" s="12"/>
      <c r="H3447" s="12"/>
    </row>
    <row r="3448">
      <c r="A3448" s="8"/>
      <c r="B3448" s="8"/>
      <c r="C3448" s="5"/>
      <c r="D3448" s="9"/>
      <c r="E3448" s="11"/>
      <c r="F3448" s="12"/>
      <c r="G3448" s="12"/>
      <c r="H3448" s="12"/>
    </row>
    <row r="3449">
      <c r="A3449" s="8"/>
      <c r="B3449" s="8"/>
      <c r="C3449" s="5"/>
      <c r="D3449" s="9"/>
      <c r="E3449" s="11"/>
      <c r="F3449" s="12"/>
      <c r="G3449" s="12"/>
      <c r="H3449" s="12"/>
    </row>
    <row r="3450">
      <c r="A3450" s="8"/>
      <c r="B3450" s="8"/>
      <c r="C3450" s="5"/>
      <c r="D3450" s="9"/>
      <c r="E3450" s="11"/>
      <c r="F3450" s="12"/>
      <c r="G3450" s="12"/>
      <c r="H3450" s="12"/>
    </row>
    <row r="3451">
      <c r="A3451" s="8"/>
      <c r="B3451" s="8"/>
      <c r="C3451" s="5"/>
      <c r="D3451" s="9"/>
      <c r="E3451" s="11"/>
      <c r="F3451" s="12"/>
      <c r="G3451" s="12"/>
      <c r="H3451" s="12"/>
    </row>
    <row r="3452">
      <c r="A3452" s="8"/>
      <c r="B3452" s="8"/>
      <c r="C3452" s="5"/>
      <c r="D3452" s="9"/>
      <c r="E3452" s="11"/>
      <c r="F3452" s="12"/>
      <c r="G3452" s="12"/>
      <c r="H3452" s="12"/>
    </row>
    <row r="3453">
      <c r="A3453" s="8"/>
      <c r="B3453" s="8"/>
      <c r="C3453" s="5"/>
      <c r="D3453" s="9"/>
      <c r="E3453" s="11"/>
      <c r="F3453" s="12"/>
      <c r="G3453" s="12"/>
      <c r="H3453" s="12"/>
    </row>
    <row r="3454">
      <c r="A3454" s="8"/>
      <c r="B3454" s="8"/>
      <c r="C3454" s="5"/>
      <c r="D3454" s="9"/>
      <c r="E3454" s="11"/>
      <c r="F3454" s="12"/>
      <c r="G3454" s="12"/>
      <c r="H3454" s="12"/>
    </row>
    <row r="3455">
      <c r="A3455" s="8"/>
      <c r="B3455" s="8"/>
      <c r="C3455" s="5"/>
      <c r="D3455" s="9"/>
      <c r="E3455" s="11"/>
      <c r="F3455" s="12"/>
      <c r="G3455" s="12"/>
      <c r="H3455" s="12"/>
    </row>
    <row r="3456">
      <c r="A3456" s="8"/>
      <c r="B3456" s="8"/>
      <c r="C3456" s="5"/>
      <c r="D3456" s="9"/>
      <c r="E3456" s="11"/>
      <c r="F3456" s="12"/>
      <c r="G3456" s="12"/>
      <c r="H3456" s="12"/>
    </row>
    <row r="3457">
      <c r="A3457" s="8"/>
      <c r="B3457" s="8"/>
      <c r="C3457" s="5"/>
      <c r="D3457" s="9"/>
      <c r="E3457" s="11"/>
      <c r="F3457" s="12"/>
      <c r="G3457" s="12"/>
      <c r="H3457" s="12"/>
    </row>
    <row r="3458">
      <c r="A3458" s="8"/>
      <c r="B3458" s="8"/>
      <c r="C3458" s="5"/>
      <c r="D3458" s="9"/>
      <c r="E3458" s="11"/>
      <c r="F3458" s="12"/>
      <c r="G3458" s="12"/>
      <c r="H3458" s="12"/>
    </row>
    <row r="3459">
      <c r="A3459" s="8"/>
      <c r="B3459" s="8"/>
      <c r="C3459" s="5"/>
      <c r="D3459" s="9"/>
      <c r="E3459" s="11"/>
      <c r="F3459" s="12"/>
      <c r="G3459" s="12"/>
      <c r="H3459" s="12"/>
    </row>
    <row r="3460">
      <c r="A3460" s="8"/>
      <c r="B3460" s="8"/>
      <c r="C3460" s="5"/>
      <c r="D3460" s="9"/>
      <c r="E3460" s="11"/>
      <c r="F3460" s="12"/>
      <c r="G3460" s="12"/>
      <c r="H3460" s="12"/>
    </row>
    <row r="3461">
      <c r="A3461" s="8"/>
      <c r="B3461" s="8"/>
      <c r="C3461" s="5"/>
      <c r="D3461" s="9"/>
      <c r="E3461" s="11"/>
      <c r="F3461" s="12"/>
      <c r="G3461" s="12"/>
      <c r="H3461" s="12"/>
    </row>
    <row r="3462">
      <c r="A3462" s="8"/>
      <c r="B3462" s="8"/>
      <c r="C3462" s="5"/>
      <c r="D3462" s="9"/>
      <c r="E3462" s="11"/>
      <c r="F3462" s="12"/>
      <c r="G3462" s="12"/>
      <c r="H3462" s="12"/>
    </row>
    <row r="3463">
      <c r="A3463" s="8"/>
      <c r="B3463" s="8"/>
      <c r="C3463" s="5"/>
      <c r="D3463" s="9"/>
      <c r="E3463" s="11"/>
      <c r="F3463" s="12"/>
      <c r="G3463" s="12"/>
      <c r="H3463" s="12"/>
    </row>
    <row r="3464">
      <c r="A3464" s="8"/>
      <c r="B3464" s="8"/>
      <c r="C3464" s="5"/>
      <c r="D3464" s="9"/>
      <c r="E3464" s="11"/>
      <c r="F3464" s="12"/>
      <c r="G3464" s="12"/>
      <c r="H3464" s="12"/>
    </row>
    <row r="3465">
      <c r="A3465" s="8"/>
      <c r="B3465" s="8"/>
      <c r="C3465" s="5"/>
      <c r="D3465" s="9"/>
      <c r="E3465" s="11"/>
      <c r="F3465" s="12"/>
      <c r="G3465" s="12"/>
      <c r="H3465" s="12"/>
    </row>
    <row r="3466">
      <c r="A3466" s="8"/>
      <c r="B3466" s="8"/>
      <c r="C3466" s="5"/>
      <c r="D3466" s="9"/>
      <c r="E3466" s="11"/>
      <c r="F3466" s="12"/>
      <c r="G3466" s="12"/>
      <c r="H3466" s="12"/>
    </row>
    <row r="3467">
      <c r="A3467" s="8"/>
      <c r="B3467" s="8"/>
      <c r="C3467" s="5"/>
      <c r="D3467" s="9"/>
      <c r="E3467" s="11"/>
      <c r="F3467" s="12"/>
      <c r="G3467" s="12"/>
      <c r="H3467" s="12"/>
    </row>
    <row r="3468">
      <c r="A3468" s="8"/>
      <c r="B3468" s="8"/>
      <c r="C3468" s="5"/>
      <c r="D3468" s="9"/>
      <c r="E3468" s="11"/>
      <c r="F3468" s="12"/>
      <c r="G3468" s="12"/>
      <c r="H3468" s="12"/>
    </row>
    <row r="3469">
      <c r="A3469" s="8"/>
      <c r="B3469" s="8"/>
      <c r="C3469" s="5"/>
      <c r="D3469" s="9"/>
      <c r="E3469" s="11"/>
      <c r="F3469" s="12"/>
      <c r="G3469" s="12"/>
      <c r="H3469" s="12"/>
    </row>
    <row r="3470">
      <c r="A3470" s="8"/>
      <c r="B3470" s="8"/>
      <c r="C3470" s="5"/>
      <c r="D3470" s="9"/>
      <c r="E3470" s="11"/>
      <c r="F3470" s="12"/>
      <c r="G3470" s="12"/>
      <c r="H3470" s="12"/>
    </row>
    <row r="3471">
      <c r="A3471" s="8"/>
      <c r="B3471" s="8"/>
      <c r="C3471" s="5"/>
      <c r="D3471" s="9"/>
      <c r="E3471" s="11"/>
      <c r="F3471" s="12"/>
      <c r="G3471" s="12"/>
      <c r="H3471" s="12"/>
    </row>
    <row r="3472">
      <c r="A3472" s="8"/>
      <c r="B3472" s="8"/>
      <c r="C3472" s="5"/>
      <c r="D3472" s="9"/>
      <c r="E3472" s="11"/>
      <c r="F3472" s="12"/>
      <c r="G3472" s="12"/>
      <c r="H3472" s="12"/>
    </row>
    <row r="3473">
      <c r="A3473" s="8"/>
      <c r="B3473" s="8"/>
      <c r="C3473" s="5"/>
      <c r="D3473" s="9"/>
      <c r="E3473" s="11"/>
      <c r="F3473" s="12"/>
      <c r="G3473" s="12"/>
      <c r="H3473" s="12"/>
    </row>
    <row r="3474">
      <c r="A3474" s="8"/>
      <c r="B3474" s="8"/>
      <c r="C3474" s="5"/>
      <c r="D3474" s="9"/>
      <c r="E3474" s="11"/>
      <c r="F3474" s="12"/>
      <c r="G3474" s="12"/>
      <c r="H3474" s="12"/>
    </row>
    <row r="3475">
      <c r="A3475" s="8"/>
      <c r="B3475" s="8"/>
      <c r="C3475" s="5"/>
      <c r="D3475" s="9"/>
      <c r="E3475" s="11"/>
      <c r="F3475" s="12"/>
      <c r="G3475" s="12"/>
      <c r="H3475" s="12"/>
    </row>
    <row r="3476">
      <c r="A3476" s="8"/>
      <c r="B3476" s="8"/>
      <c r="C3476" s="5"/>
      <c r="D3476" s="9"/>
      <c r="E3476" s="11"/>
      <c r="F3476" s="12"/>
      <c r="G3476" s="12"/>
      <c r="H3476" s="12"/>
    </row>
    <row r="3477">
      <c r="A3477" s="8"/>
      <c r="B3477" s="8"/>
      <c r="C3477" s="5"/>
      <c r="D3477" s="9"/>
      <c r="E3477" s="11"/>
      <c r="F3477" s="12"/>
      <c r="G3477" s="12"/>
      <c r="H3477" s="12"/>
    </row>
    <row r="3478">
      <c r="A3478" s="8"/>
      <c r="B3478" s="8"/>
      <c r="C3478" s="5"/>
      <c r="D3478" s="9"/>
      <c r="E3478" s="11"/>
      <c r="F3478" s="12"/>
      <c r="G3478" s="12"/>
      <c r="H3478" s="12"/>
    </row>
    <row r="3479">
      <c r="A3479" s="8"/>
      <c r="B3479" s="8"/>
      <c r="C3479" s="5"/>
      <c r="D3479" s="9"/>
      <c r="E3479" s="11"/>
      <c r="F3479" s="12"/>
      <c r="G3479" s="12"/>
      <c r="H3479" s="12"/>
    </row>
    <row r="3480">
      <c r="A3480" s="8"/>
      <c r="B3480" s="8"/>
      <c r="C3480" s="5"/>
      <c r="D3480" s="9"/>
      <c r="E3480" s="11"/>
      <c r="F3480" s="12"/>
      <c r="G3480" s="12"/>
      <c r="H3480" s="12"/>
    </row>
    <row r="3481">
      <c r="A3481" s="8"/>
      <c r="B3481" s="8"/>
      <c r="C3481" s="5"/>
      <c r="D3481" s="9"/>
      <c r="E3481" s="11"/>
      <c r="F3481" s="12"/>
      <c r="G3481" s="12"/>
      <c r="H3481" s="12"/>
    </row>
    <row r="3482">
      <c r="A3482" s="8"/>
      <c r="B3482" s="8"/>
      <c r="C3482" s="5"/>
      <c r="D3482" s="9"/>
      <c r="E3482" s="11"/>
      <c r="F3482" s="12"/>
      <c r="G3482" s="12"/>
      <c r="H3482" s="12"/>
    </row>
    <row r="3483">
      <c r="A3483" s="8"/>
      <c r="B3483" s="8"/>
      <c r="C3483" s="5"/>
      <c r="D3483" s="9"/>
      <c r="E3483" s="11"/>
      <c r="F3483" s="12"/>
      <c r="G3483" s="12"/>
      <c r="H3483" s="12"/>
    </row>
    <row r="3484">
      <c r="A3484" s="8"/>
      <c r="B3484" s="8"/>
      <c r="C3484" s="5"/>
      <c r="D3484" s="9"/>
      <c r="E3484" s="11"/>
      <c r="F3484" s="12"/>
      <c r="G3484" s="12"/>
      <c r="H3484" s="12"/>
    </row>
    <row r="3485">
      <c r="A3485" s="8"/>
      <c r="B3485" s="8"/>
      <c r="C3485" s="5"/>
      <c r="D3485" s="9"/>
      <c r="E3485" s="11"/>
      <c r="F3485" s="12"/>
      <c r="G3485" s="12"/>
      <c r="H3485" s="12"/>
    </row>
    <row r="3486">
      <c r="A3486" s="8"/>
      <c r="B3486" s="8"/>
      <c r="C3486" s="5"/>
      <c r="D3486" s="9"/>
      <c r="E3486" s="11"/>
      <c r="F3486" s="12"/>
      <c r="G3486" s="12"/>
      <c r="H3486" s="12"/>
    </row>
    <row r="3487">
      <c r="A3487" s="8"/>
      <c r="B3487" s="8"/>
      <c r="C3487" s="5"/>
      <c r="D3487" s="9"/>
      <c r="E3487" s="11"/>
      <c r="F3487" s="12"/>
      <c r="G3487" s="12"/>
      <c r="H3487" s="12"/>
    </row>
    <row r="3488">
      <c r="A3488" s="8"/>
      <c r="B3488" s="8"/>
      <c r="C3488" s="5"/>
      <c r="D3488" s="9"/>
      <c r="E3488" s="11"/>
      <c r="F3488" s="12"/>
      <c r="G3488" s="12"/>
      <c r="H3488" s="12"/>
    </row>
    <row r="3489">
      <c r="A3489" s="8"/>
      <c r="B3489" s="8"/>
      <c r="C3489" s="5"/>
      <c r="D3489" s="9"/>
      <c r="E3489" s="11"/>
      <c r="F3489" s="12"/>
      <c r="G3489" s="12"/>
      <c r="H3489" s="12"/>
    </row>
    <row r="3490">
      <c r="A3490" s="8"/>
      <c r="B3490" s="8"/>
      <c r="C3490" s="5"/>
      <c r="D3490" s="9"/>
      <c r="E3490" s="11"/>
      <c r="F3490" s="12"/>
      <c r="G3490" s="12"/>
      <c r="H3490" s="12"/>
    </row>
    <row r="3491">
      <c r="A3491" s="8"/>
      <c r="B3491" s="8"/>
      <c r="C3491" s="5"/>
      <c r="D3491" s="9"/>
      <c r="E3491" s="11"/>
      <c r="F3491" s="12"/>
      <c r="G3491" s="12"/>
      <c r="H3491" s="12"/>
    </row>
    <row r="3492">
      <c r="A3492" s="8"/>
      <c r="B3492" s="8"/>
      <c r="C3492" s="5"/>
      <c r="D3492" s="9"/>
      <c r="E3492" s="11"/>
      <c r="F3492" s="12"/>
      <c r="G3492" s="12"/>
      <c r="H3492" s="12"/>
    </row>
    <row r="3493">
      <c r="A3493" s="8"/>
      <c r="B3493" s="8"/>
      <c r="C3493" s="5"/>
      <c r="D3493" s="9"/>
      <c r="E3493" s="11"/>
      <c r="F3493" s="12"/>
      <c r="G3493" s="12"/>
      <c r="H3493" s="12"/>
    </row>
    <row r="3494">
      <c r="A3494" s="8"/>
      <c r="B3494" s="8"/>
      <c r="C3494" s="5"/>
      <c r="D3494" s="9"/>
      <c r="E3494" s="11"/>
      <c r="F3494" s="12"/>
      <c r="G3494" s="12"/>
      <c r="H3494" s="12"/>
    </row>
    <row r="3495">
      <c r="A3495" s="8"/>
      <c r="B3495" s="8"/>
      <c r="C3495" s="5"/>
      <c r="D3495" s="9"/>
      <c r="E3495" s="11"/>
      <c r="F3495" s="12"/>
      <c r="G3495" s="12"/>
      <c r="H3495" s="12"/>
    </row>
    <row r="3496">
      <c r="A3496" s="8"/>
      <c r="B3496" s="8"/>
      <c r="C3496" s="5"/>
      <c r="D3496" s="9"/>
      <c r="E3496" s="11"/>
      <c r="F3496" s="12"/>
      <c r="G3496" s="12"/>
      <c r="H3496" s="12"/>
    </row>
    <row r="3497">
      <c r="A3497" s="8"/>
      <c r="B3497" s="8"/>
      <c r="C3497" s="5"/>
      <c r="D3497" s="9"/>
      <c r="E3497" s="11"/>
      <c r="F3497" s="12"/>
      <c r="G3497" s="12"/>
      <c r="H3497" s="12"/>
    </row>
    <row r="3498">
      <c r="A3498" s="8"/>
      <c r="B3498" s="8"/>
      <c r="C3498" s="5"/>
      <c r="D3498" s="9"/>
      <c r="E3498" s="11"/>
      <c r="F3498" s="12"/>
      <c r="G3498" s="12"/>
      <c r="H3498" s="12"/>
    </row>
    <row r="3499">
      <c r="A3499" s="8"/>
      <c r="B3499" s="8"/>
      <c r="C3499" s="5"/>
      <c r="D3499" s="9"/>
      <c r="E3499" s="11"/>
      <c r="F3499" s="12"/>
      <c r="G3499" s="12"/>
      <c r="H3499" s="12"/>
    </row>
    <row r="3500">
      <c r="A3500" s="8"/>
      <c r="B3500" s="8"/>
      <c r="C3500" s="5"/>
      <c r="D3500" s="9"/>
      <c r="E3500" s="11"/>
      <c r="F3500" s="12"/>
      <c r="G3500" s="12"/>
      <c r="H3500" s="12"/>
    </row>
    <row r="3501">
      <c r="A3501" s="8"/>
      <c r="B3501" s="8"/>
      <c r="C3501" s="5"/>
      <c r="D3501" s="9"/>
      <c r="E3501" s="11"/>
      <c r="F3501" s="12"/>
      <c r="G3501" s="12"/>
      <c r="H3501" s="12"/>
    </row>
    <row r="3502">
      <c r="A3502" s="8"/>
      <c r="B3502" s="8"/>
      <c r="C3502" s="5"/>
      <c r="D3502" s="9"/>
      <c r="E3502" s="11"/>
      <c r="F3502" s="12"/>
      <c r="G3502" s="12"/>
      <c r="H3502" s="12"/>
    </row>
    <row r="3503">
      <c r="A3503" s="8"/>
      <c r="B3503" s="8"/>
      <c r="C3503" s="5"/>
      <c r="D3503" s="9"/>
      <c r="E3503" s="11"/>
      <c r="F3503" s="12"/>
      <c r="G3503" s="12"/>
      <c r="H3503" s="12"/>
    </row>
    <row r="3504">
      <c r="A3504" s="8"/>
      <c r="B3504" s="8"/>
      <c r="C3504" s="5"/>
      <c r="D3504" s="9"/>
      <c r="E3504" s="11"/>
      <c r="F3504" s="12"/>
      <c r="G3504" s="12"/>
      <c r="H3504" s="12"/>
    </row>
    <row r="3505">
      <c r="A3505" s="8"/>
      <c r="B3505" s="8"/>
      <c r="C3505" s="5"/>
      <c r="D3505" s="9"/>
      <c r="E3505" s="11"/>
      <c r="F3505" s="12"/>
      <c r="G3505" s="12"/>
      <c r="H3505" s="12"/>
    </row>
    <row r="3506">
      <c r="A3506" s="8"/>
      <c r="B3506" s="8"/>
      <c r="C3506" s="5"/>
      <c r="D3506" s="9"/>
      <c r="E3506" s="11"/>
      <c r="F3506" s="12"/>
      <c r="G3506" s="12"/>
      <c r="H3506" s="12"/>
    </row>
    <row r="3507">
      <c r="A3507" s="8"/>
      <c r="B3507" s="8"/>
      <c r="C3507" s="5"/>
      <c r="D3507" s="9"/>
      <c r="E3507" s="11"/>
      <c r="F3507" s="12"/>
      <c r="G3507" s="12"/>
      <c r="H3507" s="12"/>
    </row>
    <row r="3508">
      <c r="A3508" s="8"/>
      <c r="B3508" s="8"/>
      <c r="C3508" s="5"/>
      <c r="D3508" s="9"/>
      <c r="E3508" s="11"/>
      <c r="F3508" s="12"/>
      <c r="G3508" s="12"/>
      <c r="H3508" s="12"/>
    </row>
    <row r="3509">
      <c r="A3509" s="8"/>
      <c r="B3509" s="8"/>
      <c r="C3509" s="5"/>
      <c r="D3509" s="9"/>
      <c r="E3509" s="11"/>
      <c r="F3509" s="12"/>
      <c r="G3509" s="12"/>
      <c r="H3509" s="12"/>
    </row>
    <row r="3510">
      <c r="A3510" s="8"/>
      <c r="B3510" s="8"/>
      <c r="C3510" s="5"/>
      <c r="D3510" s="9"/>
      <c r="E3510" s="11"/>
      <c r="F3510" s="12"/>
      <c r="G3510" s="12"/>
      <c r="H3510" s="12"/>
    </row>
    <row r="3511">
      <c r="A3511" s="8"/>
      <c r="B3511" s="8"/>
      <c r="C3511" s="5"/>
      <c r="D3511" s="9"/>
      <c r="E3511" s="11"/>
      <c r="F3511" s="12"/>
      <c r="G3511" s="12"/>
      <c r="H3511" s="12"/>
    </row>
    <row r="3512">
      <c r="A3512" s="8"/>
      <c r="B3512" s="8"/>
      <c r="C3512" s="5"/>
      <c r="D3512" s="9"/>
      <c r="E3512" s="11"/>
      <c r="F3512" s="12"/>
      <c r="G3512" s="12"/>
      <c r="H3512" s="12"/>
    </row>
    <row r="3513">
      <c r="A3513" s="8"/>
      <c r="B3513" s="8"/>
      <c r="C3513" s="5"/>
      <c r="D3513" s="9"/>
      <c r="E3513" s="11"/>
      <c r="F3513" s="12"/>
      <c r="G3513" s="12"/>
      <c r="H3513" s="12"/>
    </row>
    <row r="3514">
      <c r="A3514" s="8"/>
      <c r="B3514" s="8"/>
      <c r="C3514" s="5"/>
      <c r="D3514" s="9"/>
      <c r="E3514" s="11"/>
      <c r="F3514" s="12"/>
      <c r="G3514" s="12"/>
      <c r="H3514" s="12"/>
    </row>
    <row r="3515">
      <c r="A3515" s="8"/>
      <c r="B3515" s="8"/>
      <c r="C3515" s="5"/>
      <c r="D3515" s="9"/>
      <c r="E3515" s="11"/>
      <c r="F3515" s="12"/>
      <c r="G3515" s="12"/>
      <c r="H3515" s="12"/>
    </row>
    <row r="3516">
      <c r="A3516" s="8"/>
      <c r="B3516" s="8"/>
      <c r="C3516" s="5"/>
      <c r="D3516" s="9"/>
      <c r="E3516" s="11"/>
      <c r="F3516" s="12"/>
      <c r="G3516" s="12"/>
      <c r="H3516" s="12"/>
    </row>
    <row r="3517">
      <c r="A3517" s="8"/>
      <c r="B3517" s="8"/>
      <c r="C3517" s="5"/>
      <c r="D3517" s="9"/>
      <c r="E3517" s="11"/>
      <c r="F3517" s="12"/>
      <c r="G3517" s="12"/>
      <c r="H3517" s="12"/>
    </row>
    <row r="3518">
      <c r="A3518" s="8"/>
      <c r="B3518" s="8"/>
      <c r="C3518" s="5"/>
      <c r="D3518" s="9"/>
      <c r="E3518" s="11"/>
      <c r="F3518" s="12"/>
      <c r="G3518" s="12"/>
      <c r="H3518" s="12"/>
    </row>
    <row r="3519">
      <c r="A3519" s="8"/>
      <c r="B3519" s="8"/>
      <c r="C3519" s="5"/>
      <c r="D3519" s="9"/>
      <c r="E3519" s="11"/>
      <c r="F3519" s="12"/>
      <c r="G3519" s="12"/>
      <c r="H3519" s="12"/>
    </row>
    <row r="3520">
      <c r="A3520" s="8"/>
      <c r="B3520" s="8"/>
      <c r="C3520" s="5"/>
      <c r="D3520" s="9"/>
      <c r="E3520" s="11"/>
      <c r="F3520" s="12"/>
      <c r="G3520" s="12"/>
      <c r="H3520" s="12"/>
    </row>
    <row r="3521">
      <c r="A3521" s="8"/>
      <c r="B3521" s="8"/>
      <c r="C3521" s="5"/>
      <c r="D3521" s="9"/>
      <c r="E3521" s="11"/>
      <c r="F3521" s="12"/>
      <c r="G3521" s="12"/>
      <c r="H3521" s="12"/>
    </row>
    <row r="3522">
      <c r="A3522" s="8"/>
      <c r="B3522" s="8"/>
      <c r="C3522" s="5"/>
      <c r="D3522" s="9"/>
      <c r="E3522" s="11"/>
      <c r="F3522" s="12"/>
      <c r="G3522" s="12"/>
      <c r="H3522" s="12"/>
    </row>
    <row r="3523">
      <c r="A3523" s="8"/>
      <c r="B3523" s="8"/>
      <c r="C3523" s="5"/>
      <c r="D3523" s="9"/>
      <c r="E3523" s="11"/>
      <c r="F3523" s="12"/>
      <c r="G3523" s="12"/>
      <c r="H3523" s="12"/>
    </row>
    <row r="3524">
      <c r="A3524" s="8"/>
      <c r="B3524" s="8"/>
      <c r="C3524" s="5"/>
      <c r="D3524" s="9"/>
      <c r="E3524" s="11"/>
      <c r="F3524" s="12"/>
      <c r="G3524" s="12"/>
      <c r="H3524" s="12"/>
    </row>
    <row r="3525">
      <c r="A3525" s="8"/>
      <c r="B3525" s="8"/>
      <c r="C3525" s="5"/>
      <c r="D3525" s="9"/>
      <c r="E3525" s="11"/>
      <c r="F3525" s="12"/>
      <c r="G3525" s="12"/>
      <c r="H3525" s="12"/>
    </row>
    <row r="3526">
      <c r="A3526" s="8"/>
      <c r="B3526" s="8"/>
      <c r="C3526" s="5"/>
      <c r="D3526" s="9"/>
      <c r="E3526" s="11"/>
      <c r="F3526" s="12"/>
      <c r="G3526" s="12"/>
      <c r="H3526" s="12"/>
    </row>
    <row r="3527">
      <c r="A3527" s="8"/>
      <c r="B3527" s="8"/>
      <c r="C3527" s="5"/>
      <c r="D3527" s="9"/>
      <c r="E3527" s="11"/>
      <c r="F3527" s="12"/>
      <c r="G3527" s="12"/>
      <c r="H3527" s="12"/>
    </row>
    <row r="3528">
      <c r="A3528" s="8"/>
      <c r="B3528" s="8"/>
      <c r="C3528" s="5"/>
      <c r="D3528" s="9"/>
      <c r="E3528" s="11"/>
      <c r="F3528" s="12"/>
      <c r="G3528" s="12"/>
      <c r="H3528" s="12"/>
    </row>
    <row r="3529">
      <c r="A3529" s="8"/>
      <c r="B3529" s="8"/>
      <c r="C3529" s="5"/>
      <c r="D3529" s="9"/>
      <c r="E3529" s="11"/>
      <c r="F3529" s="12"/>
      <c r="G3529" s="12"/>
      <c r="H3529" s="12"/>
    </row>
    <row r="3530">
      <c r="A3530" s="8"/>
      <c r="B3530" s="8"/>
      <c r="C3530" s="5"/>
      <c r="D3530" s="9"/>
      <c r="E3530" s="11"/>
      <c r="F3530" s="12"/>
      <c r="G3530" s="12"/>
      <c r="H3530" s="12"/>
    </row>
    <row r="3531">
      <c r="A3531" s="8"/>
      <c r="B3531" s="8"/>
      <c r="C3531" s="5"/>
      <c r="D3531" s="9"/>
      <c r="E3531" s="11"/>
      <c r="F3531" s="12"/>
      <c r="G3531" s="12"/>
      <c r="H3531" s="12"/>
    </row>
    <row r="3532">
      <c r="A3532" s="8"/>
      <c r="B3532" s="8"/>
      <c r="C3532" s="5"/>
      <c r="D3532" s="9"/>
      <c r="E3532" s="11"/>
      <c r="F3532" s="12"/>
      <c r="G3532" s="12"/>
      <c r="H3532" s="12"/>
    </row>
    <row r="3533">
      <c r="A3533" s="8"/>
      <c r="B3533" s="8"/>
      <c r="C3533" s="5"/>
      <c r="D3533" s="9"/>
      <c r="E3533" s="11"/>
      <c r="F3533" s="12"/>
      <c r="G3533" s="12"/>
      <c r="H3533" s="12"/>
    </row>
    <row r="3534">
      <c r="A3534" s="8"/>
      <c r="B3534" s="8"/>
      <c r="C3534" s="5"/>
      <c r="D3534" s="9"/>
      <c r="E3534" s="11"/>
      <c r="F3534" s="12"/>
      <c r="G3534" s="12"/>
      <c r="H3534" s="12"/>
    </row>
    <row r="3535">
      <c r="A3535" s="8"/>
      <c r="B3535" s="8"/>
      <c r="C3535" s="5"/>
      <c r="D3535" s="9"/>
      <c r="E3535" s="11"/>
      <c r="F3535" s="12"/>
      <c r="G3535" s="12"/>
      <c r="H3535" s="12"/>
    </row>
    <row r="3536">
      <c r="A3536" s="8"/>
      <c r="B3536" s="8"/>
      <c r="C3536" s="5"/>
      <c r="D3536" s="9"/>
      <c r="E3536" s="11"/>
      <c r="F3536" s="12"/>
      <c r="G3536" s="12"/>
      <c r="H3536" s="12"/>
    </row>
    <row r="3537">
      <c r="A3537" s="8"/>
      <c r="B3537" s="8"/>
      <c r="C3537" s="5"/>
      <c r="D3537" s="9"/>
      <c r="E3537" s="11"/>
      <c r="F3537" s="12"/>
      <c r="G3537" s="12"/>
      <c r="H3537" s="12"/>
    </row>
    <row r="3538">
      <c r="A3538" s="8"/>
      <c r="B3538" s="8"/>
      <c r="C3538" s="5"/>
      <c r="D3538" s="9"/>
      <c r="E3538" s="11"/>
      <c r="F3538" s="12"/>
      <c r="G3538" s="12"/>
      <c r="H3538" s="12"/>
    </row>
    <row r="3539">
      <c r="A3539" s="8"/>
      <c r="B3539" s="8"/>
      <c r="C3539" s="5"/>
      <c r="D3539" s="9"/>
      <c r="E3539" s="11"/>
      <c r="F3539" s="12"/>
      <c r="G3539" s="12"/>
      <c r="H3539" s="12"/>
    </row>
    <row r="3540">
      <c r="A3540" s="8"/>
      <c r="B3540" s="8"/>
      <c r="C3540" s="5"/>
      <c r="D3540" s="9"/>
      <c r="E3540" s="11"/>
      <c r="F3540" s="12"/>
      <c r="G3540" s="12"/>
      <c r="H3540" s="12"/>
    </row>
    <row r="3541">
      <c r="A3541" s="8"/>
      <c r="B3541" s="8"/>
      <c r="C3541" s="5"/>
      <c r="D3541" s="9"/>
      <c r="E3541" s="11"/>
      <c r="F3541" s="12"/>
      <c r="G3541" s="12"/>
      <c r="H3541" s="12"/>
    </row>
    <row r="3542">
      <c r="A3542" s="8"/>
      <c r="B3542" s="8"/>
      <c r="C3542" s="5"/>
      <c r="D3542" s="9"/>
      <c r="E3542" s="11"/>
      <c r="F3542" s="12"/>
      <c r="G3542" s="12"/>
      <c r="H3542" s="12"/>
    </row>
    <row r="3543">
      <c r="A3543" s="8"/>
      <c r="B3543" s="8"/>
      <c r="C3543" s="5"/>
      <c r="D3543" s="9"/>
      <c r="E3543" s="11"/>
      <c r="F3543" s="12"/>
      <c r="G3543" s="12"/>
      <c r="H3543" s="12"/>
    </row>
    <row r="3544">
      <c r="A3544" s="8"/>
      <c r="B3544" s="8"/>
      <c r="C3544" s="5"/>
      <c r="D3544" s="9"/>
      <c r="E3544" s="11"/>
      <c r="F3544" s="12"/>
      <c r="G3544" s="12"/>
      <c r="H3544" s="12"/>
    </row>
    <row r="3545">
      <c r="A3545" s="8"/>
      <c r="B3545" s="8"/>
      <c r="C3545" s="5"/>
      <c r="D3545" s="9"/>
      <c r="E3545" s="11"/>
      <c r="F3545" s="12"/>
      <c r="G3545" s="12"/>
      <c r="H3545" s="12"/>
    </row>
    <row r="3546">
      <c r="A3546" s="8"/>
      <c r="B3546" s="8"/>
      <c r="C3546" s="5"/>
      <c r="D3546" s="9"/>
      <c r="E3546" s="11"/>
      <c r="F3546" s="12"/>
      <c r="G3546" s="12"/>
      <c r="H3546" s="12"/>
    </row>
    <row r="3547">
      <c r="A3547" s="8"/>
      <c r="B3547" s="8"/>
      <c r="C3547" s="5"/>
      <c r="D3547" s="9"/>
      <c r="E3547" s="11"/>
      <c r="F3547" s="12"/>
      <c r="G3547" s="12"/>
      <c r="H3547" s="12"/>
    </row>
    <row r="3548">
      <c r="A3548" s="8"/>
      <c r="B3548" s="8"/>
      <c r="C3548" s="5"/>
      <c r="D3548" s="9"/>
      <c r="E3548" s="11"/>
      <c r="F3548" s="12"/>
      <c r="G3548" s="12"/>
      <c r="H3548" s="12"/>
    </row>
    <row r="3549">
      <c r="A3549" s="8"/>
      <c r="B3549" s="8"/>
      <c r="C3549" s="5"/>
      <c r="D3549" s="9"/>
      <c r="E3549" s="11"/>
      <c r="F3549" s="12"/>
      <c r="G3549" s="12"/>
      <c r="H3549" s="12"/>
    </row>
    <row r="3550">
      <c r="A3550" s="8"/>
      <c r="B3550" s="8"/>
      <c r="C3550" s="5"/>
      <c r="D3550" s="9"/>
      <c r="E3550" s="11"/>
      <c r="F3550" s="12"/>
      <c r="G3550" s="12"/>
      <c r="H3550" s="12"/>
    </row>
    <row r="3551">
      <c r="A3551" s="8"/>
      <c r="B3551" s="8"/>
      <c r="C3551" s="5"/>
      <c r="D3551" s="9"/>
      <c r="E3551" s="11"/>
      <c r="F3551" s="12"/>
      <c r="G3551" s="12"/>
      <c r="H3551" s="12"/>
    </row>
    <row r="3552">
      <c r="A3552" s="8"/>
      <c r="B3552" s="8"/>
      <c r="C3552" s="5"/>
      <c r="D3552" s="9"/>
      <c r="E3552" s="11"/>
      <c r="F3552" s="12"/>
      <c r="G3552" s="12"/>
      <c r="H3552" s="12"/>
    </row>
    <row r="3553">
      <c r="A3553" s="8"/>
      <c r="B3553" s="8"/>
      <c r="C3553" s="5"/>
      <c r="D3553" s="9"/>
      <c r="E3553" s="11"/>
      <c r="F3553" s="12"/>
      <c r="G3553" s="12"/>
      <c r="H3553" s="12"/>
    </row>
    <row r="3554">
      <c r="A3554" s="8"/>
      <c r="B3554" s="8"/>
      <c r="C3554" s="5"/>
      <c r="D3554" s="9"/>
      <c r="E3554" s="11"/>
      <c r="F3554" s="12"/>
      <c r="G3554" s="12"/>
      <c r="H3554" s="12"/>
    </row>
    <row r="3555">
      <c r="A3555" s="8"/>
      <c r="B3555" s="8"/>
      <c r="C3555" s="5"/>
      <c r="D3555" s="9"/>
      <c r="E3555" s="11"/>
      <c r="F3555" s="12"/>
      <c r="G3555" s="12"/>
      <c r="H3555" s="12"/>
    </row>
    <row r="3556">
      <c r="A3556" s="8"/>
      <c r="B3556" s="8"/>
      <c r="C3556" s="5"/>
      <c r="D3556" s="9"/>
      <c r="E3556" s="11"/>
      <c r="F3556" s="12"/>
      <c r="G3556" s="12"/>
      <c r="H3556" s="12"/>
    </row>
    <row r="3557">
      <c r="A3557" s="8"/>
      <c r="B3557" s="8"/>
      <c r="C3557" s="5"/>
      <c r="D3557" s="9"/>
      <c r="E3557" s="11"/>
      <c r="F3557" s="12"/>
      <c r="G3557" s="12"/>
      <c r="H3557" s="12"/>
    </row>
    <row r="3558">
      <c r="A3558" s="8"/>
      <c r="B3558" s="8"/>
      <c r="C3558" s="5"/>
      <c r="D3558" s="9"/>
      <c r="E3558" s="11"/>
      <c r="F3558" s="12"/>
      <c r="G3558" s="12"/>
      <c r="H3558" s="12"/>
    </row>
    <row r="3559">
      <c r="A3559" s="8"/>
      <c r="B3559" s="8"/>
      <c r="C3559" s="5"/>
      <c r="D3559" s="9"/>
      <c r="E3559" s="11"/>
      <c r="F3559" s="12"/>
      <c r="G3559" s="12"/>
      <c r="H3559" s="12"/>
    </row>
    <row r="3560">
      <c r="A3560" s="8"/>
      <c r="B3560" s="8"/>
      <c r="C3560" s="5"/>
      <c r="D3560" s="9"/>
      <c r="E3560" s="11"/>
      <c r="F3560" s="12"/>
      <c r="G3560" s="12"/>
      <c r="H3560" s="12"/>
    </row>
    <row r="3561">
      <c r="A3561" s="8"/>
      <c r="B3561" s="8"/>
      <c r="C3561" s="5"/>
      <c r="D3561" s="9"/>
      <c r="E3561" s="11"/>
      <c r="F3561" s="12"/>
      <c r="G3561" s="12"/>
      <c r="H3561" s="12"/>
    </row>
    <row r="3562">
      <c r="A3562" s="8"/>
      <c r="B3562" s="8"/>
      <c r="C3562" s="5"/>
      <c r="D3562" s="9"/>
      <c r="E3562" s="11"/>
      <c r="F3562" s="12"/>
      <c r="G3562" s="12"/>
      <c r="H3562" s="12"/>
    </row>
    <row r="3563">
      <c r="A3563" s="8"/>
      <c r="B3563" s="8"/>
      <c r="C3563" s="5"/>
      <c r="D3563" s="9"/>
      <c r="E3563" s="11"/>
      <c r="F3563" s="12"/>
      <c r="G3563" s="12"/>
      <c r="H3563" s="12"/>
    </row>
    <row r="3564">
      <c r="A3564" s="8"/>
      <c r="B3564" s="8"/>
      <c r="C3564" s="5"/>
      <c r="D3564" s="9"/>
      <c r="E3564" s="11"/>
      <c r="F3564" s="12"/>
      <c r="G3564" s="12"/>
      <c r="H3564" s="12"/>
    </row>
    <row r="3565">
      <c r="A3565" s="8"/>
      <c r="B3565" s="8"/>
      <c r="C3565" s="5"/>
      <c r="D3565" s="9"/>
      <c r="E3565" s="11"/>
      <c r="F3565" s="12"/>
      <c r="G3565" s="12"/>
      <c r="H3565" s="12"/>
    </row>
    <row r="3566">
      <c r="A3566" s="8"/>
      <c r="B3566" s="8"/>
      <c r="C3566" s="5"/>
      <c r="D3566" s="9"/>
      <c r="E3566" s="11"/>
      <c r="F3566" s="12"/>
      <c r="G3566" s="12"/>
      <c r="H3566" s="12"/>
    </row>
    <row r="3567">
      <c r="A3567" s="8"/>
      <c r="B3567" s="8"/>
      <c r="C3567" s="5"/>
      <c r="D3567" s="9"/>
      <c r="E3567" s="11"/>
      <c r="F3567" s="12"/>
      <c r="G3567" s="12"/>
      <c r="H3567" s="12"/>
    </row>
    <row r="3568">
      <c r="A3568" s="8"/>
      <c r="B3568" s="8"/>
      <c r="C3568" s="5"/>
      <c r="D3568" s="9"/>
      <c r="E3568" s="11"/>
      <c r="F3568" s="12"/>
      <c r="G3568" s="12"/>
      <c r="H3568" s="12"/>
    </row>
    <row r="3569">
      <c r="A3569" s="8"/>
      <c r="B3569" s="8"/>
      <c r="C3569" s="5"/>
      <c r="D3569" s="9"/>
      <c r="E3569" s="11"/>
      <c r="F3569" s="12"/>
      <c r="G3569" s="12"/>
      <c r="H3569" s="12"/>
    </row>
    <row r="3570">
      <c r="A3570" s="8"/>
      <c r="B3570" s="8"/>
      <c r="C3570" s="5"/>
      <c r="D3570" s="9"/>
      <c r="E3570" s="11"/>
      <c r="F3570" s="12"/>
      <c r="G3570" s="12"/>
      <c r="H3570" s="12"/>
    </row>
    <row r="3571">
      <c r="A3571" s="8"/>
      <c r="B3571" s="8"/>
      <c r="C3571" s="5"/>
      <c r="D3571" s="9"/>
      <c r="E3571" s="11"/>
      <c r="F3571" s="12"/>
      <c r="G3571" s="12"/>
      <c r="H3571" s="12"/>
    </row>
    <row r="3572">
      <c r="A3572" s="8"/>
      <c r="B3572" s="8"/>
      <c r="C3572" s="5"/>
      <c r="D3572" s="9"/>
      <c r="E3572" s="11"/>
      <c r="F3572" s="12"/>
      <c r="G3572" s="12"/>
      <c r="H3572" s="12"/>
    </row>
    <row r="3573">
      <c r="A3573" s="8"/>
      <c r="B3573" s="8"/>
      <c r="C3573" s="5"/>
      <c r="D3573" s="9"/>
      <c r="E3573" s="11"/>
      <c r="F3573" s="12"/>
      <c r="G3573" s="12"/>
      <c r="H3573" s="12"/>
    </row>
    <row r="3574">
      <c r="A3574" s="8"/>
      <c r="B3574" s="8"/>
      <c r="C3574" s="5"/>
      <c r="D3574" s="9"/>
      <c r="E3574" s="11"/>
      <c r="F3574" s="12"/>
      <c r="G3574" s="12"/>
      <c r="H3574" s="12"/>
    </row>
    <row r="3575">
      <c r="A3575" s="8"/>
      <c r="B3575" s="8"/>
      <c r="C3575" s="5"/>
      <c r="D3575" s="9"/>
      <c r="E3575" s="11"/>
      <c r="F3575" s="12"/>
      <c r="G3575" s="12"/>
      <c r="H3575" s="12"/>
    </row>
    <row r="3576">
      <c r="A3576" s="8"/>
      <c r="B3576" s="8"/>
      <c r="C3576" s="5"/>
      <c r="D3576" s="9"/>
      <c r="E3576" s="11"/>
      <c r="F3576" s="12"/>
      <c r="G3576" s="12"/>
      <c r="H3576" s="12"/>
    </row>
    <row r="3577">
      <c r="A3577" s="8"/>
      <c r="B3577" s="8"/>
      <c r="C3577" s="5"/>
      <c r="D3577" s="9"/>
      <c r="E3577" s="11"/>
      <c r="F3577" s="12"/>
      <c r="G3577" s="12"/>
      <c r="H3577" s="12"/>
    </row>
    <row r="3578">
      <c r="A3578" s="8"/>
      <c r="B3578" s="8"/>
      <c r="C3578" s="5"/>
      <c r="D3578" s="9"/>
      <c r="E3578" s="11"/>
      <c r="F3578" s="12"/>
      <c r="G3578" s="12"/>
      <c r="H3578" s="12"/>
    </row>
    <row r="3579">
      <c r="A3579" s="8"/>
      <c r="B3579" s="8"/>
      <c r="C3579" s="5"/>
      <c r="D3579" s="9"/>
      <c r="E3579" s="11"/>
      <c r="F3579" s="12"/>
      <c r="G3579" s="12"/>
      <c r="H3579" s="12"/>
    </row>
    <row r="3580">
      <c r="A3580" s="8"/>
      <c r="B3580" s="8"/>
      <c r="C3580" s="5"/>
      <c r="D3580" s="9"/>
      <c r="E3580" s="11"/>
      <c r="F3580" s="12"/>
      <c r="G3580" s="12"/>
      <c r="H3580" s="12"/>
    </row>
    <row r="3581">
      <c r="A3581" s="8"/>
      <c r="B3581" s="8"/>
      <c r="C3581" s="5"/>
      <c r="D3581" s="9"/>
      <c r="E3581" s="11"/>
      <c r="F3581" s="12"/>
      <c r="G3581" s="12"/>
      <c r="H3581" s="12"/>
    </row>
    <row r="3582">
      <c r="A3582" s="8"/>
      <c r="B3582" s="8"/>
      <c r="C3582" s="5"/>
      <c r="D3582" s="9"/>
      <c r="E3582" s="11"/>
      <c r="F3582" s="12"/>
      <c r="G3582" s="12"/>
      <c r="H3582" s="12"/>
    </row>
    <row r="3583">
      <c r="A3583" s="8"/>
      <c r="B3583" s="8"/>
      <c r="C3583" s="5"/>
      <c r="D3583" s="9"/>
      <c r="E3583" s="11"/>
      <c r="F3583" s="12"/>
      <c r="G3583" s="12"/>
      <c r="H3583" s="12"/>
    </row>
    <row r="3584">
      <c r="A3584" s="8"/>
      <c r="B3584" s="8"/>
      <c r="C3584" s="5"/>
      <c r="D3584" s="9"/>
      <c r="E3584" s="11"/>
      <c r="F3584" s="12"/>
      <c r="G3584" s="12"/>
      <c r="H3584" s="12"/>
    </row>
    <row r="3585">
      <c r="A3585" s="8"/>
      <c r="B3585" s="8"/>
      <c r="C3585" s="5"/>
      <c r="D3585" s="9"/>
      <c r="E3585" s="11"/>
      <c r="F3585" s="12"/>
      <c r="G3585" s="12"/>
      <c r="H3585" s="12"/>
    </row>
    <row r="3586">
      <c r="A3586" s="8"/>
      <c r="B3586" s="8"/>
      <c r="C3586" s="5"/>
      <c r="D3586" s="9"/>
      <c r="E3586" s="11"/>
      <c r="F3586" s="12"/>
      <c r="G3586" s="12"/>
      <c r="H3586" s="12"/>
    </row>
    <row r="3587">
      <c r="A3587" s="8"/>
      <c r="B3587" s="8"/>
      <c r="C3587" s="5"/>
      <c r="D3587" s="9"/>
      <c r="E3587" s="11"/>
      <c r="F3587" s="12"/>
      <c r="G3587" s="12"/>
      <c r="H3587" s="12"/>
    </row>
    <row r="3588">
      <c r="A3588" s="8"/>
      <c r="B3588" s="8"/>
      <c r="C3588" s="5"/>
      <c r="D3588" s="9"/>
      <c r="E3588" s="11"/>
      <c r="F3588" s="12"/>
      <c r="G3588" s="12"/>
      <c r="H3588" s="12"/>
    </row>
    <row r="3589">
      <c r="A3589" s="8"/>
      <c r="B3589" s="8"/>
      <c r="C3589" s="5"/>
      <c r="D3589" s="9"/>
      <c r="E3589" s="11"/>
      <c r="F3589" s="12"/>
      <c r="G3589" s="12"/>
      <c r="H3589" s="12"/>
    </row>
    <row r="3590">
      <c r="A3590" s="8"/>
      <c r="B3590" s="8"/>
      <c r="C3590" s="5"/>
      <c r="D3590" s="9"/>
      <c r="E3590" s="11"/>
      <c r="F3590" s="12"/>
      <c r="G3590" s="12"/>
      <c r="H3590" s="12"/>
    </row>
    <row r="3591">
      <c r="A3591" s="8"/>
      <c r="B3591" s="8"/>
      <c r="C3591" s="5"/>
      <c r="D3591" s="9"/>
      <c r="E3591" s="11"/>
      <c r="F3591" s="12"/>
      <c r="G3591" s="12"/>
      <c r="H3591" s="12"/>
    </row>
    <row r="3592">
      <c r="A3592" s="8"/>
      <c r="B3592" s="8"/>
      <c r="C3592" s="5"/>
      <c r="D3592" s="9"/>
      <c r="E3592" s="11"/>
      <c r="F3592" s="12"/>
      <c r="G3592" s="12"/>
      <c r="H3592" s="12"/>
    </row>
    <row r="3593">
      <c r="A3593" s="8"/>
      <c r="B3593" s="8"/>
      <c r="C3593" s="5"/>
      <c r="D3593" s="9"/>
      <c r="E3593" s="11"/>
      <c r="F3593" s="12"/>
      <c r="G3593" s="12"/>
      <c r="H3593" s="12"/>
    </row>
    <row r="3594">
      <c r="A3594" s="8"/>
      <c r="B3594" s="8"/>
      <c r="C3594" s="5"/>
      <c r="D3594" s="9"/>
      <c r="E3594" s="11"/>
      <c r="F3594" s="12"/>
      <c r="G3594" s="12"/>
      <c r="H3594" s="12"/>
    </row>
    <row r="3595">
      <c r="A3595" s="8"/>
      <c r="B3595" s="8"/>
      <c r="C3595" s="5"/>
      <c r="D3595" s="9"/>
      <c r="E3595" s="11"/>
      <c r="F3595" s="12"/>
      <c r="G3595" s="12"/>
      <c r="H3595" s="12"/>
    </row>
    <row r="3596">
      <c r="A3596" s="8"/>
      <c r="B3596" s="8"/>
      <c r="C3596" s="5"/>
      <c r="D3596" s="9"/>
      <c r="E3596" s="11"/>
      <c r="F3596" s="12"/>
      <c r="G3596" s="12"/>
      <c r="H3596" s="12"/>
    </row>
    <row r="3597">
      <c r="A3597" s="8"/>
      <c r="B3597" s="8"/>
      <c r="C3597" s="5"/>
      <c r="D3597" s="9"/>
      <c r="E3597" s="11"/>
      <c r="F3597" s="12"/>
      <c r="G3597" s="12"/>
      <c r="H3597" s="12"/>
    </row>
    <row r="3598">
      <c r="A3598" s="8"/>
      <c r="B3598" s="8"/>
      <c r="C3598" s="5"/>
      <c r="D3598" s="9"/>
      <c r="E3598" s="11"/>
      <c r="F3598" s="12"/>
      <c r="G3598" s="12"/>
      <c r="H3598" s="12"/>
    </row>
    <row r="3599">
      <c r="A3599" s="8"/>
      <c r="B3599" s="8"/>
      <c r="C3599" s="5"/>
      <c r="D3599" s="9"/>
      <c r="E3599" s="11"/>
      <c r="F3599" s="12"/>
      <c r="G3599" s="12"/>
      <c r="H3599" s="12"/>
    </row>
    <row r="3600">
      <c r="A3600" s="8"/>
      <c r="B3600" s="8"/>
      <c r="C3600" s="5"/>
      <c r="D3600" s="9"/>
      <c r="E3600" s="11"/>
      <c r="F3600" s="12"/>
      <c r="G3600" s="12"/>
      <c r="H3600" s="12"/>
    </row>
    <row r="3601">
      <c r="A3601" s="8"/>
      <c r="B3601" s="8"/>
      <c r="C3601" s="5"/>
      <c r="D3601" s="9"/>
      <c r="E3601" s="11"/>
      <c r="F3601" s="12"/>
      <c r="G3601" s="12"/>
      <c r="H3601" s="12"/>
    </row>
    <row r="3602">
      <c r="A3602" s="8"/>
      <c r="B3602" s="8"/>
      <c r="C3602" s="5"/>
      <c r="D3602" s="9"/>
      <c r="E3602" s="11"/>
      <c r="F3602" s="12"/>
      <c r="G3602" s="12"/>
      <c r="H3602" s="12"/>
    </row>
    <row r="3603">
      <c r="A3603" s="8"/>
      <c r="B3603" s="8"/>
      <c r="C3603" s="5"/>
      <c r="D3603" s="9"/>
      <c r="E3603" s="11"/>
      <c r="F3603" s="12"/>
      <c r="G3603" s="12"/>
      <c r="H3603" s="12"/>
    </row>
    <row r="3604">
      <c r="A3604" s="8"/>
      <c r="B3604" s="8"/>
      <c r="C3604" s="5"/>
      <c r="D3604" s="9"/>
      <c r="E3604" s="11"/>
      <c r="F3604" s="12"/>
      <c r="G3604" s="12"/>
      <c r="H3604" s="12"/>
    </row>
    <row r="3605">
      <c r="A3605" s="8"/>
      <c r="B3605" s="8"/>
      <c r="C3605" s="5"/>
      <c r="D3605" s="9"/>
      <c r="E3605" s="11"/>
      <c r="F3605" s="12"/>
      <c r="G3605" s="12"/>
      <c r="H3605" s="12"/>
    </row>
    <row r="3606">
      <c r="A3606" s="8"/>
      <c r="B3606" s="8"/>
      <c r="C3606" s="5"/>
      <c r="D3606" s="9"/>
      <c r="E3606" s="11"/>
      <c r="F3606" s="12"/>
      <c r="G3606" s="12"/>
      <c r="H3606" s="12"/>
    </row>
    <row r="3607">
      <c r="A3607" s="8"/>
      <c r="B3607" s="8"/>
      <c r="C3607" s="5"/>
      <c r="D3607" s="9"/>
      <c r="E3607" s="11"/>
      <c r="F3607" s="12"/>
      <c r="G3607" s="12"/>
      <c r="H3607" s="12"/>
    </row>
    <row r="3608">
      <c r="A3608" s="8"/>
      <c r="B3608" s="8"/>
      <c r="C3608" s="5"/>
      <c r="D3608" s="9"/>
      <c r="E3608" s="11"/>
      <c r="F3608" s="12"/>
      <c r="G3608" s="12"/>
      <c r="H3608" s="12"/>
    </row>
    <row r="3609">
      <c r="A3609" s="8"/>
      <c r="B3609" s="8"/>
      <c r="C3609" s="5"/>
      <c r="D3609" s="9"/>
      <c r="E3609" s="11"/>
      <c r="F3609" s="12"/>
      <c r="G3609" s="12"/>
      <c r="H3609" s="12"/>
    </row>
    <row r="3610">
      <c r="A3610" s="8"/>
      <c r="B3610" s="8"/>
      <c r="C3610" s="5"/>
      <c r="D3610" s="9"/>
      <c r="E3610" s="11"/>
      <c r="F3610" s="12"/>
      <c r="G3610" s="12"/>
      <c r="H3610" s="12"/>
    </row>
    <row r="3611">
      <c r="A3611" s="8"/>
      <c r="B3611" s="8"/>
      <c r="C3611" s="5"/>
      <c r="D3611" s="9"/>
      <c r="E3611" s="11"/>
      <c r="F3611" s="12"/>
      <c r="G3611" s="12"/>
      <c r="H3611" s="12"/>
    </row>
    <row r="3612">
      <c r="A3612" s="8"/>
      <c r="B3612" s="8"/>
      <c r="C3612" s="5"/>
      <c r="D3612" s="9"/>
      <c r="E3612" s="11"/>
      <c r="F3612" s="12"/>
      <c r="G3612" s="12"/>
      <c r="H3612" s="12"/>
    </row>
    <row r="3613">
      <c r="A3613" s="8"/>
      <c r="B3613" s="8"/>
      <c r="C3613" s="5"/>
      <c r="D3613" s="9"/>
      <c r="E3613" s="11"/>
      <c r="F3613" s="12"/>
      <c r="G3613" s="12"/>
      <c r="H3613" s="12"/>
    </row>
    <row r="3614">
      <c r="A3614" s="8"/>
      <c r="B3614" s="8"/>
      <c r="C3614" s="5"/>
      <c r="D3614" s="9"/>
      <c r="E3614" s="11"/>
      <c r="F3614" s="12"/>
      <c r="G3614" s="12"/>
      <c r="H3614" s="12"/>
    </row>
    <row r="3615">
      <c r="A3615" s="8"/>
      <c r="B3615" s="8"/>
      <c r="C3615" s="5"/>
      <c r="D3615" s="9"/>
      <c r="E3615" s="11"/>
      <c r="F3615" s="12"/>
      <c r="G3615" s="12"/>
      <c r="H3615" s="12"/>
    </row>
    <row r="3616">
      <c r="A3616" s="8"/>
      <c r="B3616" s="8"/>
      <c r="C3616" s="5"/>
      <c r="D3616" s="9"/>
      <c r="E3616" s="11"/>
      <c r="F3616" s="12"/>
      <c r="G3616" s="12"/>
      <c r="H3616" s="12"/>
    </row>
    <row r="3617">
      <c r="A3617" s="8"/>
      <c r="B3617" s="8"/>
      <c r="C3617" s="5"/>
      <c r="D3617" s="9"/>
      <c r="E3617" s="11"/>
      <c r="F3617" s="12"/>
      <c r="G3617" s="12"/>
      <c r="H3617" s="12"/>
    </row>
    <row r="3618">
      <c r="A3618" s="8"/>
      <c r="B3618" s="8"/>
      <c r="C3618" s="5"/>
      <c r="D3618" s="9"/>
      <c r="E3618" s="11"/>
      <c r="F3618" s="12"/>
      <c r="G3618" s="12"/>
      <c r="H3618" s="12"/>
    </row>
    <row r="3619">
      <c r="A3619" s="8"/>
      <c r="B3619" s="8"/>
      <c r="C3619" s="5"/>
      <c r="D3619" s="9"/>
      <c r="E3619" s="11"/>
      <c r="F3619" s="12"/>
      <c r="G3619" s="12"/>
      <c r="H3619" s="12"/>
    </row>
    <row r="3620">
      <c r="A3620" s="8"/>
      <c r="B3620" s="8"/>
      <c r="C3620" s="5"/>
      <c r="D3620" s="9"/>
      <c r="E3620" s="11"/>
      <c r="F3620" s="12"/>
      <c r="G3620" s="12"/>
      <c r="H3620" s="12"/>
    </row>
    <row r="3621">
      <c r="A3621" s="8"/>
      <c r="B3621" s="8"/>
      <c r="C3621" s="5"/>
      <c r="D3621" s="9"/>
      <c r="E3621" s="11"/>
      <c r="F3621" s="12"/>
      <c r="G3621" s="12"/>
      <c r="H3621" s="12"/>
    </row>
    <row r="3622">
      <c r="A3622" s="8"/>
      <c r="B3622" s="8"/>
      <c r="C3622" s="5"/>
      <c r="D3622" s="9"/>
      <c r="E3622" s="11"/>
      <c r="F3622" s="12"/>
      <c r="G3622" s="12"/>
      <c r="H3622" s="12"/>
    </row>
    <row r="3623">
      <c r="A3623" s="8"/>
      <c r="B3623" s="8"/>
      <c r="C3623" s="5"/>
      <c r="D3623" s="9"/>
      <c r="E3623" s="11"/>
      <c r="F3623" s="12"/>
      <c r="G3623" s="12"/>
      <c r="H3623" s="12"/>
    </row>
    <row r="3624">
      <c r="A3624" s="8"/>
      <c r="B3624" s="8"/>
      <c r="C3624" s="5"/>
      <c r="D3624" s="9"/>
      <c r="E3624" s="11"/>
      <c r="F3624" s="12"/>
      <c r="G3624" s="12"/>
      <c r="H3624" s="12"/>
    </row>
    <row r="3625">
      <c r="A3625" s="8"/>
      <c r="B3625" s="8"/>
      <c r="C3625" s="5"/>
      <c r="D3625" s="9"/>
      <c r="E3625" s="11"/>
      <c r="F3625" s="12"/>
      <c r="G3625" s="12"/>
      <c r="H3625" s="12"/>
    </row>
    <row r="3626">
      <c r="A3626" s="8"/>
      <c r="B3626" s="8"/>
      <c r="C3626" s="5"/>
      <c r="D3626" s="9"/>
      <c r="E3626" s="11"/>
      <c r="F3626" s="12"/>
      <c r="G3626" s="12"/>
      <c r="H3626" s="12"/>
    </row>
    <row r="3627">
      <c r="A3627" s="8"/>
      <c r="B3627" s="8"/>
      <c r="C3627" s="5"/>
      <c r="D3627" s="9"/>
      <c r="E3627" s="11"/>
      <c r="F3627" s="12"/>
      <c r="G3627" s="12"/>
      <c r="H3627" s="12"/>
    </row>
    <row r="3628">
      <c r="A3628" s="8"/>
      <c r="B3628" s="8"/>
      <c r="C3628" s="5"/>
      <c r="D3628" s="9"/>
      <c r="E3628" s="11"/>
      <c r="F3628" s="12"/>
      <c r="G3628" s="12"/>
      <c r="H3628" s="12"/>
    </row>
    <row r="3629">
      <c r="A3629" s="8"/>
      <c r="B3629" s="8"/>
      <c r="C3629" s="5"/>
      <c r="D3629" s="9"/>
      <c r="E3629" s="11"/>
      <c r="F3629" s="12"/>
      <c r="G3629" s="12"/>
      <c r="H3629" s="12"/>
    </row>
    <row r="3630">
      <c r="A3630" s="8"/>
      <c r="B3630" s="8"/>
      <c r="C3630" s="5"/>
      <c r="D3630" s="9"/>
      <c r="E3630" s="11"/>
      <c r="F3630" s="12"/>
      <c r="G3630" s="12"/>
      <c r="H3630" s="12"/>
    </row>
    <row r="3631">
      <c r="A3631" s="8"/>
      <c r="B3631" s="8"/>
      <c r="C3631" s="5"/>
      <c r="D3631" s="9"/>
      <c r="E3631" s="11"/>
      <c r="F3631" s="12"/>
      <c r="G3631" s="12"/>
      <c r="H3631" s="12"/>
    </row>
    <row r="3632">
      <c r="A3632" s="8"/>
      <c r="B3632" s="8"/>
      <c r="C3632" s="5"/>
      <c r="D3632" s="9"/>
      <c r="E3632" s="11"/>
      <c r="F3632" s="12"/>
      <c r="G3632" s="12"/>
      <c r="H3632" s="12"/>
    </row>
    <row r="3633">
      <c r="A3633" s="8"/>
      <c r="B3633" s="8"/>
      <c r="C3633" s="5"/>
      <c r="D3633" s="9"/>
      <c r="E3633" s="11"/>
      <c r="F3633" s="12"/>
      <c r="G3633" s="12"/>
      <c r="H3633" s="12"/>
    </row>
    <row r="3634">
      <c r="A3634" s="8"/>
      <c r="B3634" s="8"/>
      <c r="C3634" s="5"/>
      <c r="D3634" s="9"/>
      <c r="E3634" s="11"/>
      <c r="F3634" s="12"/>
      <c r="G3634" s="12"/>
      <c r="H3634" s="12"/>
    </row>
    <row r="3635">
      <c r="A3635" s="8"/>
      <c r="B3635" s="8"/>
      <c r="C3635" s="5"/>
      <c r="D3635" s="9"/>
      <c r="E3635" s="11"/>
      <c r="F3635" s="12"/>
      <c r="G3635" s="12"/>
      <c r="H3635" s="12"/>
    </row>
    <row r="3636">
      <c r="A3636" s="8"/>
      <c r="B3636" s="8"/>
      <c r="C3636" s="5"/>
      <c r="D3636" s="9"/>
      <c r="E3636" s="11"/>
      <c r="F3636" s="12"/>
      <c r="G3636" s="12"/>
      <c r="H3636" s="12"/>
    </row>
    <row r="3637">
      <c r="A3637" s="8"/>
      <c r="B3637" s="8"/>
      <c r="C3637" s="5"/>
      <c r="D3637" s="9"/>
      <c r="E3637" s="11"/>
      <c r="F3637" s="12"/>
      <c r="G3637" s="12"/>
      <c r="H3637" s="12"/>
    </row>
    <row r="3638">
      <c r="A3638" s="8"/>
      <c r="B3638" s="8"/>
      <c r="C3638" s="5"/>
      <c r="D3638" s="9"/>
      <c r="E3638" s="11"/>
      <c r="F3638" s="12"/>
      <c r="G3638" s="12"/>
      <c r="H3638" s="12"/>
    </row>
    <row r="3639">
      <c r="A3639" s="8"/>
      <c r="B3639" s="8"/>
      <c r="C3639" s="5"/>
      <c r="D3639" s="9"/>
      <c r="E3639" s="11"/>
      <c r="F3639" s="12"/>
      <c r="G3639" s="12"/>
      <c r="H3639" s="12"/>
    </row>
    <row r="3640">
      <c r="A3640" s="8"/>
      <c r="B3640" s="8"/>
      <c r="C3640" s="5"/>
      <c r="D3640" s="9"/>
      <c r="E3640" s="11"/>
      <c r="F3640" s="12"/>
      <c r="G3640" s="12"/>
      <c r="H3640" s="12"/>
    </row>
    <row r="3641">
      <c r="A3641" s="8"/>
      <c r="B3641" s="8"/>
      <c r="C3641" s="5"/>
      <c r="D3641" s="9"/>
      <c r="E3641" s="11"/>
      <c r="F3641" s="12"/>
      <c r="G3641" s="12"/>
      <c r="H3641" s="12"/>
    </row>
    <row r="3642">
      <c r="A3642" s="8"/>
      <c r="B3642" s="8"/>
      <c r="C3642" s="5"/>
      <c r="D3642" s="9"/>
      <c r="E3642" s="11"/>
      <c r="F3642" s="12"/>
      <c r="G3642" s="12"/>
      <c r="H3642" s="12"/>
    </row>
    <row r="3643">
      <c r="A3643" s="8"/>
      <c r="B3643" s="8"/>
      <c r="C3643" s="5"/>
      <c r="D3643" s="9"/>
      <c r="E3643" s="11"/>
      <c r="F3643" s="12"/>
      <c r="G3643" s="12"/>
      <c r="H3643" s="12"/>
    </row>
    <row r="3644">
      <c r="A3644" s="8"/>
      <c r="B3644" s="8"/>
      <c r="C3644" s="5"/>
      <c r="D3644" s="9"/>
      <c r="E3644" s="11"/>
      <c r="F3644" s="12"/>
      <c r="G3644" s="12"/>
      <c r="H3644" s="12"/>
    </row>
    <row r="3645">
      <c r="A3645" s="8"/>
      <c r="B3645" s="8"/>
      <c r="C3645" s="5"/>
      <c r="D3645" s="9"/>
      <c r="E3645" s="11"/>
      <c r="F3645" s="12"/>
      <c r="G3645" s="12"/>
      <c r="H3645" s="12"/>
    </row>
    <row r="3646">
      <c r="A3646" s="8"/>
      <c r="B3646" s="8"/>
      <c r="C3646" s="5"/>
      <c r="D3646" s="9"/>
      <c r="E3646" s="11"/>
      <c r="F3646" s="12"/>
      <c r="G3646" s="12"/>
      <c r="H3646" s="12"/>
    </row>
    <row r="3647">
      <c r="A3647" s="8"/>
      <c r="B3647" s="8"/>
      <c r="C3647" s="5"/>
      <c r="D3647" s="9"/>
      <c r="E3647" s="11"/>
      <c r="F3647" s="12"/>
      <c r="G3647" s="12"/>
      <c r="H3647" s="12"/>
    </row>
    <row r="3648">
      <c r="A3648" s="8"/>
      <c r="B3648" s="8"/>
      <c r="C3648" s="5"/>
      <c r="D3648" s="9"/>
      <c r="E3648" s="11"/>
      <c r="F3648" s="12"/>
      <c r="G3648" s="12"/>
      <c r="H3648" s="12"/>
    </row>
    <row r="3649">
      <c r="A3649" s="8"/>
      <c r="B3649" s="8"/>
      <c r="C3649" s="5"/>
      <c r="D3649" s="9"/>
      <c r="E3649" s="11"/>
      <c r="F3649" s="12"/>
      <c r="G3649" s="12"/>
      <c r="H3649" s="12"/>
    </row>
    <row r="3650">
      <c r="A3650" s="8"/>
      <c r="B3650" s="8"/>
      <c r="C3650" s="5"/>
      <c r="D3650" s="9"/>
      <c r="E3650" s="11"/>
      <c r="F3650" s="12"/>
      <c r="G3650" s="12"/>
      <c r="H3650" s="12"/>
    </row>
    <row r="3651">
      <c r="A3651" s="8"/>
      <c r="B3651" s="8"/>
      <c r="C3651" s="5"/>
      <c r="D3651" s="9"/>
      <c r="E3651" s="11"/>
      <c r="F3651" s="12"/>
      <c r="G3651" s="12"/>
      <c r="H3651" s="12"/>
    </row>
    <row r="3652">
      <c r="A3652" s="8"/>
      <c r="B3652" s="8"/>
      <c r="C3652" s="5"/>
      <c r="D3652" s="9"/>
      <c r="E3652" s="11"/>
      <c r="F3652" s="12"/>
      <c r="G3652" s="12"/>
      <c r="H3652" s="12"/>
    </row>
    <row r="3653">
      <c r="A3653" s="8"/>
      <c r="B3653" s="8"/>
      <c r="C3653" s="5"/>
      <c r="D3653" s="9"/>
      <c r="E3653" s="11"/>
      <c r="F3653" s="12"/>
      <c r="G3653" s="12"/>
      <c r="H3653" s="12"/>
    </row>
    <row r="3654">
      <c r="A3654" s="8"/>
      <c r="B3654" s="8"/>
      <c r="C3654" s="5"/>
      <c r="D3654" s="9"/>
      <c r="E3654" s="11"/>
      <c r="F3654" s="12"/>
      <c r="G3654" s="12"/>
      <c r="H3654" s="12"/>
    </row>
    <row r="3655">
      <c r="A3655" s="8"/>
      <c r="B3655" s="8"/>
      <c r="C3655" s="5"/>
      <c r="D3655" s="9"/>
      <c r="E3655" s="11"/>
      <c r="F3655" s="12"/>
      <c r="G3655" s="12"/>
      <c r="H3655" s="12"/>
    </row>
    <row r="3656">
      <c r="A3656" s="8"/>
      <c r="B3656" s="8"/>
      <c r="C3656" s="5"/>
      <c r="D3656" s="9"/>
      <c r="E3656" s="11"/>
      <c r="F3656" s="12"/>
      <c r="G3656" s="12"/>
      <c r="H3656" s="12"/>
    </row>
    <row r="3657">
      <c r="A3657" s="8"/>
      <c r="B3657" s="8"/>
      <c r="C3657" s="5"/>
      <c r="D3657" s="9"/>
      <c r="E3657" s="11"/>
      <c r="F3657" s="12"/>
      <c r="G3657" s="12"/>
      <c r="H3657" s="12"/>
    </row>
    <row r="3658">
      <c r="A3658" s="8"/>
      <c r="B3658" s="8"/>
      <c r="C3658" s="5"/>
      <c r="D3658" s="9"/>
      <c r="E3658" s="11"/>
      <c r="F3658" s="12"/>
      <c r="G3658" s="12"/>
      <c r="H3658" s="12"/>
    </row>
    <row r="3659">
      <c r="A3659" s="8"/>
      <c r="B3659" s="8"/>
      <c r="C3659" s="5"/>
      <c r="D3659" s="9"/>
      <c r="E3659" s="11"/>
      <c r="F3659" s="12"/>
      <c r="G3659" s="12"/>
      <c r="H3659" s="12"/>
    </row>
    <row r="3660">
      <c r="A3660" s="8"/>
      <c r="B3660" s="8"/>
      <c r="C3660" s="5"/>
      <c r="D3660" s="9"/>
      <c r="E3660" s="11"/>
      <c r="F3660" s="12"/>
      <c r="G3660" s="12"/>
      <c r="H3660" s="12"/>
    </row>
    <row r="3661">
      <c r="A3661" s="8"/>
      <c r="B3661" s="8"/>
      <c r="C3661" s="5"/>
      <c r="D3661" s="9"/>
      <c r="E3661" s="11"/>
      <c r="F3661" s="12"/>
      <c r="G3661" s="12"/>
      <c r="H3661" s="12"/>
    </row>
    <row r="3662">
      <c r="A3662" s="8"/>
      <c r="B3662" s="8"/>
      <c r="C3662" s="5"/>
      <c r="D3662" s="9"/>
      <c r="E3662" s="11"/>
      <c r="F3662" s="12"/>
      <c r="G3662" s="12"/>
      <c r="H3662" s="12"/>
    </row>
    <row r="3663">
      <c r="A3663" s="8"/>
      <c r="B3663" s="8"/>
      <c r="C3663" s="5"/>
      <c r="D3663" s="9"/>
      <c r="E3663" s="11"/>
      <c r="F3663" s="12"/>
      <c r="G3663" s="12"/>
      <c r="H3663" s="12"/>
    </row>
    <row r="3664">
      <c r="A3664" s="8"/>
      <c r="B3664" s="8"/>
      <c r="C3664" s="5"/>
      <c r="D3664" s="9"/>
      <c r="E3664" s="11"/>
      <c r="F3664" s="12"/>
      <c r="G3664" s="12"/>
      <c r="H3664" s="12"/>
    </row>
    <row r="3665">
      <c r="A3665" s="8"/>
      <c r="B3665" s="8"/>
      <c r="C3665" s="5"/>
      <c r="D3665" s="9"/>
      <c r="E3665" s="11"/>
      <c r="F3665" s="12"/>
      <c r="G3665" s="12"/>
      <c r="H3665" s="12"/>
    </row>
    <row r="3666">
      <c r="A3666" s="8"/>
      <c r="B3666" s="8"/>
      <c r="C3666" s="5"/>
      <c r="D3666" s="9"/>
      <c r="E3666" s="11"/>
      <c r="F3666" s="12"/>
      <c r="G3666" s="12"/>
      <c r="H3666" s="12"/>
    </row>
    <row r="3667">
      <c r="A3667" s="8"/>
      <c r="B3667" s="8"/>
      <c r="C3667" s="5"/>
      <c r="D3667" s="9"/>
      <c r="E3667" s="11"/>
      <c r="F3667" s="12"/>
      <c r="G3667" s="12"/>
      <c r="H3667" s="12"/>
    </row>
    <row r="3668">
      <c r="A3668" s="8"/>
      <c r="B3668" s="8"/>
      <c r="C3668" s="5"/>
      <c r="D3668" s="9"/>
      <c r="E3668" s="11"/>
      <c r="F3668" s="12"/>
      <c r="G3668" s="12"/>
      <c r="H3668" s="12"/>
    </row>
    <row r="3669">
      <c r="A3669" s="8"/>
      <c r="B3669" s="8"/>
      <c r="C3669" s="5"/>
      <c r="D3669" s="9"/>
      <c r="E3669" s="11"/>
      <c r="F3669" s="12"/>
      <c r="G3669" s="12"/>
      <c r="H3669" s="12"/>
    </row>
    <row r="3670">
      <c r="A3670" s="8"/>
      <c r="B3670" s="8"/>
      <c r="C3670" s="5"/>
      <c r="D3670" s="9"/>
      <c r="E3670" s="11"/>
      <c r="F3670" s="12"/>
      <c r="G3670" s="12"/>
      <c r="H3670" s="12"/>
    </row>
    <row r="3671">
      <c r="A3671" s="8"/>
      <c r="B3671" s="8"/>
      <c r="C3671" s="5"/>
      <c r="D3671" s="9"/>
      <c r="E3671" s="11"/>
      <c r="F3671" s="12"/>
      <c r="G3671" s="12"/>
      <c r="H3671" s="12"/>
    </row>
    <row r="3672">
      <c r="A3672" s="8"/>
      <c r="B3672" s="8"/>
      <c r="C3672" s="5"/>
      <c r="D3672" s="9"/>
      <c r="E3672" s="11"/>
      <c r="F3672" s="12"/>
      <c r="G3672" s="12"/>
      <c r="H3672" s="12"/>
    </row>
    <row r="3673">
      <c r="A3673" s="8"/>
      <c r="B3673" s="8"/>
      <c r="C3673" s="5"/>
      <c r="D3673" s="9"/>
      <c r="E3673" s="11"/>
      <c r="F3673" s="12"/>
      <c r="G3673" s="12"/>
      <c r="H3673" s="12"/>
    </row>
    <row r="3674">
      <c r="A3674" s="8"/>
      <c r="B3674" s="8"/>
      <c r="C3674" s="5"/>
      <c r="D3674" s="9"/>
      <c r="E3674" s="11"/>
      <c r="F3674" s="12"/>
      <c r="G3674" s="12"/>
      <c r="H3674" s="12"/>
    </row>
    <row r="3675">
      <c r="A3675" s="8"/>
      <c r="B3675" s="8"/>
      <c r="C3675" s="5"/>
      <c r="D3675" s="9"/>
      <c r="E3675" s="11"/>
      <c r="F3675" s="12"/>
      <c r="G3675" s="12"/>
      <c r="H3675" s="12"/>
    </row>
    <row r="3676">
      <c r="A3676" s="8"/>
      <c r="B3676" s="8"/>
      <c r="C3676" s="5"/>
      <c r="D3676" s="9"/>
      <c r="E3676" s="11"/>
      <c r="F3676" s="12"/>
      <c r="G3676" s="12"/>
      <c r="H3676" s="12"/>
    </row>
    <row r="3677">
      <c r="A3677" s="8"/>
      <c r="B3677" s="8"/>
      <c r="C3677" s="5"/>
      <c r="D3677" s="9"/>
      <c r="E3677" s="11"/>
      <c r="F3677" s="12"/>
      <c r="G3677" s="12"/>
      <c r="H3677" s="12"/>
    </row>
    <row r="3678">
      <c r="A3678" s="8"/>
      <c r="B3678" s="8"/>
      <c r="C3678" s="5"/>
      <c r="D3678" s="9"/>
      <c r="E3678" s="11"/>
      <c r="F3678" s="12"/>
      <c r="G3678" s="12"/>
      <c r="H3678" s="12"/>
    </row>
    <row r="3679">
      <c r="A3679" s="8"/>
      <c r="B3679" s="8"/>
      <c r="C3679" s="5"/>
      <c r="D3679" s="9"/>
      <c r="E3679" s="11"/>
      <c r="F3679" s="12"/>
      <c r="G3679" s="12"/>
      <c r="H3679" s="12"/>
    </row>
    <row r="3680">
      <c r="A3680" s="8"/>
      <c r="B3680" s="8"/>
      <c r="C3680" s="5"/>
      <c r="D3680" s="9"/>
      <c r="E3680" s="11"/>
      <c r="F3680" s="12"/>
      <c r="G3680" s="12"/>
      <c r="H3680" s="12"/>
    </row>
    <row r="3681">
      <c r="A3681" s="8"/>
      <c r="B3681" s="8"/>
      <c r="C3681" s="5"/>
      <c r="D3681" s="9"/>
      <c r="E3681" s="11"/>
      <c r="F3681" s="12"/>
      <c r="G3681" s="12"/>
      <c r="H3681" s="12"/>
    </row>
    <row r="3682">
      <c r="A3682" s="8"/>
      <c r="B3682" s="8"/>
      <c r="C3682" s="5"/>
      <c r="D3682" s="9"/>
      <c r="E3682" s="11"/>
      <c r="F3682" s="12"/>
      <c r="G3682" s="12"/>
      <c r="H3682" s="12"/>
    </row>
    <row r="3683">
      <c r="A3683" s="8"/>
      <c r="B3683" s="8"/>
      <c r="C3683" s="5"/>
      <c r="D3683" s="9"/>
      <c r="E3683" s="11"/>
      <c r="F3683" s="12"/>
      <c r="G3683" s="12"/>
      <c r="H3683" s="12"/>
    </row>
    <row r="3684">
      <c r="A3684" s="8"/>
      <c r="B3684" s="8"/>
      <c r="C3684" s="5"/>
      <c r="D3684" s="9"/>
      <c r="E3684" s="11"/>
      <c r="F3684" s="12"/>
      <c r="G3684" s="12"/>
      <c r="H3684" s="12"/>
    </row>
    <row r="3685">
      <c r="A3685" s="8"/>
      <c r="B3685" s="8"/>
      <c r="C3685" s="5"/>
      <c r="D3685" s="9"/>
      <c r="E3685" s="11"/>
      <c r="F3685" s="12"/>
      <c r="G3685" s="12"/>
      <c r="H3685" s="12"/>
    </row>
    <row r="3686">
      <c r="A3686" s="8"/>
      <c r="B3686" s="8"/>
      <c r="C3686" s="5"/>
      <c r="D3686" s="9"/>
      <c r="E3686" s="11"/>
      <c r="F3686" s="12"/>
      <c r="G3686" s="12"/>
      <c r="H3686" s="12"/>
    </row>
    <row r="3687">
      <c r="A3687" s="8"/>
      <c r="B3687" s="8"/>
      <c r="C3687" s="5"/>
      <c r="D3687" s="9"/>
      <c r="E3687" s="11"/>
      <c r="F3687" s="12"/>
      <c r="G3687" s="12"/>
      <c r="H3687" s="12"/>
    </row>
    <row r="3688">
      <c r="A3688" s="8"/>
      <c r="B3688" s="8"/>
      <c r="C3688" s="5"/>
      <c r="D3688" s="9"/>
      <c r="E3688" s="11"/>
      <c r="F3688" s="12"/>
      <c r="G3688" s="12"/>
      <c r="H3688" s="12"/>
    </row>
    <row r="3689">
      <c r="A3689" s="8"/>
      <c r="B3689" s="8"/>
      <c r="C3689" s="5"/>
      <c r="D3689" s="9"/>
      <c r="E3689" s="11"/>
      <c r="F3689" s="12"/>
      <c r="G3689" s="12"/>
      <c r="H3689" s="12"/>
    </row>
    <row r="3690">
      <c r="A3690" s="8"/>
      <c r="B3690" s="8"/>
      <c r="C3690" s="5"/>
      <c r="D3690" s="9"/>
      <c r="E3690" s="11"/>
      <c r="F3690" s="12"/>
      <c r="G3690" s="12"/>
      <c r="H3690" s="12"/>
    </row>
    <row r="3691">
      <c r="A3691" s="8"/>
      <c r="B3691" s="8"/>
      <c r="C3691" s="5"/>
      <c r="D3691" s="9"/>
      <c r="E3691" s="11"/>
      <c r="F3691" s="12"/>
      <c r="G3691" s="12"/>
      <c r="H3691" s="12"/>
    </row>
    <row r="3692">
      <c r="A3692" s="8"/>
      <c r="B3692" s="8"/>
      <c r="C3692" s="5"/>
      <c r="D3692" s="9"/>
      <c r="E3692" s="11"/>
      <c r="F3692" s="12"/>
      <c r="G3692" s="12"/>
      <c r="H3692" s="12"/>
    </row>
    <row r="3693">
      <c r="A3693" s="8"/>
      <c r="B3693" s="8"/>
      <c r="C3693" s="5"/>
      <c r="D3693" s="9"/>
      <c r="E3693" s="11"/>
      <c r="F3693" s="12"/>
      <c r="G3693" s="12"/>
      <c r="H3693" s="12"/>
    </row>
    <row r="3694">
      <c r="A3694" s="8"/>
      <c r="B3694" s="8"/>
      <c r="C3694" s="5"/>
      <c r="D3694" s="9"/>
      <c r="E3694" s="11"/>
      <c r="F3694" s="12"/>
      <c r="G3694" s="12"/>
      <c r="H3694" s="12"/>
    </row>
    <row r="3695">
      <c r="A3695" s="8"/>
      <c r="B3695" s="8"/>
      <c r="C3695" s="5"/>
      <c r="D3695" s="9"/>
      <c r="E3695" s="11"/>
      <c r="F3695" s="12"/>
      <c r="G3695" s="12"/>
      <c r="H3695" s="12"/>
    </row>
    <row r="3696">
      <c r="A3696" s="8"/>
      <c r="B3696" s="8"/>
      <c r="C3696" s="5"/>
      <c r="D3696" s="9"/>
      <c r="E3696" s="11"/>
      <c r="F3696" s="12"/>
      <c r="G3696" s="12"/>
      <c r="H3696" s="12"/>
    </row>
    <row r="3697">
      <c r="A3697" s="8"/>
      <c r="B3697" s="8"/>
      <c r="C3697" s="5"/>
      <c r="D3697" s="9"/>
      <c r="E3697" s="11"/>
      <c r="F3697" s="12"/>
      <c r="G3697" s="12"/>
      <c r="H3697" s="12"/>
    </row>
    <row r="3698">
      <c r="A3698" s="8"/>
      <c r="B3698" s="8"/>
      <c r="C3698" s="5"/>
      <c r="D3698" s="9"/>
      <c r="E3698" s="11"/>
      <c r="F3698" s="12"/>
      <c r="G3698" s="12"/>
      <c r="H3698" s="12"/>
    </row>
    <row r="3699">
      <c r="A3699" s="8"/>
      <c r="B3699" s="8"/>
      <c r="C3699" s="5"/>
      <c r="D3699" s="9"/>
      <c r="E3699" s="11"/>
      <c r="F3699" s="12"/>
      <c r="G3699" s="12"/>
      <c r="H3699" s="12"/>
    </row>
    <row r="3700">
      <c r="A3700" s="8"/>
      <c r="B3700" s="8"/>
      <c r="C3700" s="5"/>
      <c r="D3700" s="9"/>
      <c r="E3700" s="11"/>
      <c r="F3700" s="12"/>
      <c r="G3700" s="12"/>
      <c r="H3700" s="12"/>
    </row>
    <row r="3701">
      <c r="A3701" s="8"/>
      <c r="B3701" s="8"/>
      <c r="C3701" s="5"/>
      <c r="D3701" s="9"/>
      <c r="E3701" s="11"/>
      <c r="F3701" s="12"/>
      <c r="G3701" s="12"/>
      <c r="H3701" s="12"/>
    </row>
    <row r="3702">
      <c r="A3702" s="8"/>
      <c r="B3702" s="8"/>
      <c r="C3702" s="5"/>
      <c r="D3702" s="9"/>
      <c r="E3702" s="11"/>
      <c r="F3702" s="12"/>
      <c r="G3702" s="12"/>
      <c r="H3702" s="12"/>
    </row>
    <row r="3703">
      <c r="A3703" s="8"/>
      <c r="B3703" s="8"/>
      <c r="C3703" s="5"/>
      <c r="D3703" s="9"/>
      <c r="E3703" s="11"/>
      <c r="F3703" s="12"/>
      <c r="G3703" s="12"/>
      <c r="H3703" s="12"/>
    </row>
    <row r="3704">
      <c r="A3704" s="8"/>
      <c r="B3704" s="8"/>
      <c r="C3704" s="5"/>
      <c r="D3704" s="9"/>
      <c r="E3704" s="11"/>
      <c r="F3704" s="12"/>
      <c r="G3704" s="12"/>
      <c r="H3704" s="12"/>
    </row>
    <row r="3705">
      <c r="A3705" s="8"/>
      <c r="B3705" s="8"/>
      <c r="C3705" s="5"/>
      <c r="D3705" s="9"/>
      <c r="E3705" s="11"/>
      <c r="F3705" s="12"/>
      <c r="G3705" s="12"/>
      <c r="H3705" s="12"/>
    </row>
    <row r="3706">
      <c r="A3706" s="8"/>
      <c r="B3706" s="8"/>
      <c r="C3706" s="5"/>
      <c r="D3706" s="9"/>
      <c r="E3706" s="11"/>
      <c r="F3706" s="12"/>
      <c r="G3706" s="12"/>
      <c r="H3706" s="12"/>
    </row>
    <row r="3707">
      <c r="A3707" s="8"/>
      <c r="B3707" s="8"/>
      <c r="C3707" s="5"/>
      <c r="D3707" s="9"/>
      <c r="E3707" s="11"/>
      <c r="F3707" s="12"/>
      <c r="G3707" s="12"/>
      <c r="H3707" s="12"/>
    </row>
    <row r="3708">
      <c r="A3708" s="8"/>
      <c r="B3708" s="8"/>
      <c r="C3708" s="5"/>
      <c r="D3708" s="9"/>
      <c r="E3708" s="11"/>
      <c r="F3708" s="12"/>
      <c r="G3708" s="12"/>
      <c r="H3708" s="12"/>
    </row>
    <row r="3709">
      <c r="A3709" s="8"/>
      <c r="B3709" s="8"/>
      <c r="C3709" s="5"/>
      <c r="D3709" s="9"/>
      <c r="E3709" s="11"/>
      <c r="F3709" s="12"/>
      <c r="G3709" s="12"/>
      <c r="H3709" s="12"/>
    </row>
    <row r="3710">
      <c r="A3710" s="8"/>
      <c r="B3710" s="8"/>
      <c r="C3710" s="5"/>
      <c r="D3710" s="9"/>
      <c r="E3710" s="11"/>
      <c r="F3710" s="12"/>
      <c r="G3710" s="12"/>
      <c r="H3710" s="12"/>
    </row>
    <row r="3711">
      <c r="A3711" s="8"/>
      <c r="B3711" s="8"/>
      <c r="C3711" s="5"/>
      <c r="D3711" s="9"/>
      <c r="E3711" s="11"/>
      <c r="F3711" s="12"/>
      <c r="G3711" s="12"/>
      <c r="H3711" s="12"/>
    </row>
    <row r="3712">
      <c r="A3712" s="8"/>
      <c r="B3712" s="8"/>
      <c r="C3712" s="5"/>
      <c r="D3712" s="9"/>
      <c r="E3712" s="11"/>
      <c r="F3712" s="12"/>
      <c r="G3712" s="12"/>
      <c r="H3712" s="12"/>
    </row>
    <row r="3713">
      <c r="A3713" s="8"/>
      <c r="B3713" s="8"/>
      <c r="C3713" s="5"/>
      <c r="D3713" s="9"/>
      <c r="E3713" s="11"/>
      <c r="F3713" s="12"/>
      <c r="G3713" s="12"/>
      <c r="H3713" s="12"/>
    </row>
    <row r="3714">
      <c r="A3714" s="8"/>
      <c r="B3714" s="8"/>
      <c r="C3714" s="5"/>
      <c r="D3714" s="9"/>
      <c r="E3714" s="11"/>
      <c r="F3714" s="12"/>
      <c r="G3714" s="12"/>
      <c r="H3714" s="12"/>
    </row>
    <row r="3715">
      <c r="A3715" s="8"/>
      <c r="B3715" s="8"/>
      <c r="C3715" s="5"/>
      <c r="D3715" s="9"/>
      <c r="E3715" s="11"/>
      <c r="F3715" s="12"/>
      <c r="G3715" s="12"/>
      <c r="H3715" s="12"/>
    </row>
    <row r="3716">
      <c r="A3716" s="8"/>
      <c r="B3716" s="8"/>
      <c r="C3716" s="5"/>
      <c r="D3716" s="9"/>
      <c r="E3716" s="11"/>
      <c r="F3716" s="12"/>
      <c r="G3716" s="12"/>
      <c r="H3716" s="12"/>
    </row>
    <row r="3717">
      <c r="A3717" s="8"/>
      <c r="B3717" s="8"/>
      <c r="C3717" s="5"/>
      <c r="D3717" s="9"/>
      <c r="E3717" s="11"/>
      <c r="F3717" s="12"/>
      <c r="G3717" s="12"/>
      <c r="H3717" s="12"/>
    </row>
    <row r="3718">
      <c r="A3718" s="8"/>
      <c r="B3718" s="8"/>
      <c r="C3718" s="5"/>
      <c r="D3718" s="9"/>
      <c r="E3718" s="11"/>
      <c r="F3718" s="12"/>
      <c r="G3718" s="12"/>
      <c r="H3718" s="12"/>
    </row>
    <row r="3719">
      <c r="A3719" s="8"/>
      <c r="B3719" s="8"/>
      <c r="C3719" s="5"/>
      <c r="D3719" s="9"/>
      <c r="E3719" s="11"/>
      <c r="F3719" s="12"/>
      <c r="G3719" s="12"/>
      <c r="H3719" s="12"/>
    </row>
    <row r="3720">
      <c r="A3720" s="8"/>
      <c r="B3720" s="8"/>
      <c r="C3720" s="5"/>
      <c r="D3720" s="9"/>
      <c r="E3720" s="11"/>
      <c r="F3720" s="12"/>
      <c r="G3720" s="12"/>
      <c r="H3720" s="12"/>
    </row>
    <row r="3721">
      <c r="A3721" s="8"/>
      <c r="B3721" s="8"/>
      <c r="C3721" s="5"/>
      <c r="D3721" s="9"/>
      <c r="E3721" s="11"/>
      <c r="F3721" s="12"/>
      <c r="G3721" s="12"/>
      <c r="H3721" s="12"/>
    </row>
    <row r="3722">
      <c r="A3722" s="8"/>
      <c r="B3722" s="8"/>
      <c r="C3722" s="5"/>
      <c r="D3722" s="9"/>
      <c r="E3722" s="11"/>
      <c r="F3722" s="12"/>
      <c r="G3722" s="12"/>
      <c r="H3722" s="12"/>
    </row>
    <row r="3723">
      <c r="A3723" s="8"/>
      <c r="B3723" s="8"/>
      <c r="C3723" s="5"/>
      <c r="D3723" s="9"/>
      <c r="E3723" s="11"/>
      <c r="F3723" s="12"/>
      <c r="G3723" s="12"/>
      <c r="H3723" s="12"/>
    </row>
    <row r="3724">
      <c r="A3724" s="8"/>
      <c r="B3724" s="8"/>
      <c r="C3724" s="5"/>
      <c r="D3724" s="9"/>
      <c r="E3724" s="11"/>
      <c r="F3724" s="12"/>
      <c r="G3724" s="12"/>
      <c r="H3724" s="12"/>
    </row>
    <row r="3725">
      <c r="A3725" s="8"/>
      <c r="B3725" s="8"/>
      <c r="C3725" s="5"/>
      <c r="D3725" s="9"/>
      <c r="E3725" s="11"/>
      <c r="F3725" s="12"/>
      <c r="G3725" s="12"/>
      <c r="H3725" s="12"/>
    </row>
    <row r="3726">
      <c r="A3726" s="8"/>
      <c r="B3726" s="8"/>
      <c r="C3726" s="5"/>
      <c r="D3726" s="9"/>
      <c r="E3726" s="11"/>
      <c r="F3726" s="12"/>
      <c r="G3726" s="12"/>
      <c r="H3726" s="12"/>
    </row>
    <row r="3727">
      <c r="A3727" s="8"/>
      <c r="B3727" s="8"/>
      <c r="C3727" s="5"/>
      <c r="D3727" s="9"/>
      <c r="E3727" s="11"/>
      <c r="F3727" s="12"/>
      <c r="G3727" s="12"/>
      <c r="H3727" s="12"/>
    </row>
    <row r="3728">
      <c r="A3728" s="8"/>
      <c r="B3728" s="8"/>
      <c r="C3728" s="5"/>
      <c r="D3728" s="9"/>
      <c r="E3728" s="11"/>
      <c r="F3728" s="12"/>
      <c r="G3728" s="12"/>
      <c r="H3728" s="12"/>
    </row>
    <row r="3729">
      <c r="A3729" s="8"/>
      <c r="B3729" s="8"/>
      <c r="C3729" s="5"/>
      <c r="D3729" s="9"/>
      <c r="E3729" s="11"/>
      <c r="F3729" s="12"/>
      <c r="G3729" s="12"/>
      <c r="H3729" s="12"/>
    </row>
    <row r="3730">
      <c r="A3730" s="8"/>
      <c r="B3730" s="8"/>
      <c r="C3730" s="5"/>
      <c r="D3730" s="9"/>
      <c r="E3730" s="11"/>
      <c r="F3730" s="12"/>
      <c r="G3730" s="12"/>
      <c r="H3730" s="12"/>
    </row>
    <row r="3731">
      <c r="A3731" s="8"/>
      <c r="B3731" s="8"/>
      <c r="C3731" s="5"/>
      <c r="D3731" s="9"/>
      <c r="E3731" s="11"/>
      <c r="F3731" s="12"/>
      <c r="G3731" s="12"/>
      <c r="H3731" s="12"/>
    </row>
    <row r="3732">
      <c r="A3732" s="8"/>
      <c r="B3732" s="8"/>
      <c r="C3732" s="5"/>
      <c r="D3732" s="9"/>
      <c r="E3732" s="11"/>
      <c r="F3732" s="12"/>
      <c r="G3732" s="12"/>
      <c r="H3732" s="12"/>
    </row>
    <row r="3733">
      <c r="A3733" s="8"/>
      <c r="B3733" s="8"/>
      <c r="C3733" s="5"/>
      <c r="D3733" s="9"/>
      <c r="E3733" s="11"/>
      <c r="F3733" s="12"/>
      <c r="G3733" s="12"/>
      <c r="H3733" s="12"/>
    </row>
    <row r="3734">
      <c r="A3734" s="8"/>
      <c r="B3734" s="8"/>
      <c r="C3734" s="5"/>
      <c r="D3734" s="9"/>
      <c r="E3734" s="11"/>
      <c r="F3734" s="12"/>
      <c r="G3734" s="12"/>
      <c r="H3734" s="12"/>
    </row>
    <row r="3735">
      <c r="A3735" s="8"/>
      <c r="B3735" s="8"/>
      <c r="C3735" s="5"/>
      <c r="D3735" s="9"/>
      <c r="E3735" s="11"/>
      <c r="F3735" s="12"/>
      <c r="G3735" s="12"/>
      <c r="H3735" s="12"/>
    </row>
    <row r="3736">
      <c r="A3736" s="8"/>
      <c r="B3736" s="8"/>
      <c r="C3736" s="5"/>
      <c r="D3736" s="9"/>
      <c r="E3736" s="11"/>
      <c r="F3736" s="12"/>
      <c r="G3736" s="12"/>
      <c r="H3736" s="12"/>
    </row>
    <row r="3737">
      <c r="A3737" s="8"/>
      <c r="B3737" s="8"/>
      <c r="C3737" s="5"/>
      <c r="D3737" s="9"/>
      <c r="E3737" s="11"/>
      <c r="F3737" s="12"/>
      <c r="G3737" s="12"/>
      <c r="H3737" s="12"/>
    </row>
    <row r="3738">
      <c r="A3738" s="8"/>
      <c r="B3738" s="8"/>
      <c r="C3738" s="5"/>
      <c r="D3738" s="9"/>
      <c r="E3738" s="11"/>
      <c r="F3738" s="12"/>
      <c r="G3738" s="12"/>
      <c r="H3738" s="12"/>
    </row>
    <row r="3739">
      <c r="A3739" s="8"/>
      <c r="B3739" s="8"/>
      <c r="C3739" s="5"/>
      <c r="D3739" s="9"/>
      <c r="E3739" s="11"/>
      <c r="F3739" s="12"/>
      <c r="G3739" s="12"/>
      <c r="H3739" s="12"/>
    </row>
    <row r="3740">
      <c r="A3740" s="8"/>
      <c r="B3740" s="8"/>
      <c r="C3740" s="5"/>
      <c r="D3740" s="9"/>
      <c r="E3740" s="11"/>
      <c r="F3740" s="12"/>
      <c r="G3740" s="12"/>
      <c r="H3740" s="12"/>
    </row>
    <row r="3741">
      <c r="A3741" s="8"/>
      <c r="B3741" s="8"/>
      <c r="C3741" s="5"/>
      <c r="D3741" s="9"/>
      <c r="E3741" s="11"/>
      <c r="F3741" s="12"/>
      <c r="G3741" s="12"/>
      <c r="H3741" s="12"/>
    </row>
    <row r="3742">
      <c r="A3742" s="8"/>
      <c r="B3742" s="8"/>
      <c r="C3742" s="5"/>
      <c r="D3742" s="9"/>
      <c r="E3742" s="11"/>
      <c r="F3742" s="12"/>
      <c r="G3742" s="12"/>
      <c r="H3742" s="12"/>
    </row>
    <row r="3743">
      <c r="A3743" s="8"/>
      <c r="B3743" s="8"/>
      <c r="C3743" s="5"/>
      <c r="D3743" s="9"/>
      <c r="E3743" s="11"/>
      <c r="F3743" s="12"/>
      <c r="G3743" s="12"/>
      <c r="H3743" s="12"/>
    </row>
    <row r="3744">
      <c r="A3744" s="8"/>
      <c r="B3744" s="8"/>
      <c r="C3744" s="5"/>
      <c r="D3744" s="9"/>
      <c r="E3744" s="11"/>
      <c r="F3744" s="12"/>
      <c r="G3744" s="12"/>
      <c r="H3744" s="12"/>
    </row>
    <row r="3745">
      <c r="A3745" s="8"/>
      <c r="B3745" s="8"/>
      <c r="C3745" s="5"/>
      <c r="D3745" s="9"/>
      <c r="E3745" s="11"/>
      <c r="F3745" s="12"/>
      <c r="G3745" s="12"/>
      <c r="H3745" s="12"/>
    </row>
    <row r="3746">
      <c r="A3746" s="8"/>
      <c r="B3746" s="8"/>
      <c r="C3746" s="5"/>
      <c r="D3746" s="9"/>
      <c r="E3746" s="11"/>
      <c r="F3746" s="12"/>
      <c r="G3746" s="12"/>
      <c r="H3746" s="12"/>
    </row>
    <row r="3747">
      <c r="A3747" s="8"/>
      <c r="B3747" s="8"/>
      <c r="C3747" s="5"/>
      <c r="D3747" s="9"/>
      <c r="E3747" s="11"/>
      <c r="F3747" s="12"/>
      <c r="G3747" s="12"/>
      <c r="H3747" s="12"/>
    </row>
    <row r="3748">
      <c r="A3748" s="8"/>
      <c r="B3748" s="8"/>
      <c r="C3748" s="5"/>
      <c r="D3748" s="9"/>
      <c r="E3748" s="11"/>
      <c r="F3748" s="12"/>
      <c r="G3748" s="12"/>
      <c r="H3748" s="12"/>
    </row>
    <row r="3749">
      <c r="A3749" s="8"/>
      <c r="B3749" s="8"/>
      <c r="C3749" s="5"/>
      <c r="D3749" s="9"/>
      <c r="E3749" s="11"/>
      <c r="F3749" s="12"/>
      <c r="G3749" s="12"/>
      <c r="H3749" s="12"/>
    </row>
    <row r="3750">
      <c r="A3750" s="8"/>
      <c r="B3750" s="8"/>
      <c r="C3750" s="5"/>
      <c r="D3750" s="9"/>
      <c r="E3750" s="11"/>
      <c r="F3750" s="12"/>
      <c r="G3750" s="12"/>
      <c r="H3750" s="12"/>
    </row>
    <row r="3751">
      <c r="A3751" s="8"/>
      <c r="B3751" s="8"/>
      <c r="C3751" s="5"/>
      <c r="D3751" s="9"/>
      <c r="E3751" s="11"/>
      <c r="F3751" s="12"/>
      <c r="G3751" s="12"/>
      <c r="H3751" s="12"/>
    </row>
    <row r="3752">
      <c r="A3752" s="8"/>
      <c r="B3752" s="8"/>
      <c r="C3752" s="5"/>
      <c r="D3752" s="9"/>
      <c r="E3752" s="11"/>
      <c r="F3752" s="12"/>
      <c r="G3752" s="12"/>
      <c r="H3752" s="12"/>
    </row>
    <row r="3753">
      <c r="A3753" s="8"/>
      <c r="B3753" s="8"/>
      <c r="C3753" s="5"/>
      <c r="D3753" s="9"/>
      <c r="E3753" s="11"/>
      <c r="F3753" s="12"/>
      <c r="G3753" s="12"/>
      <c r="H3753" s="12"/>
    </row>
    <row r="3754">
      <c r="A3754" s="8"/>
      <c r="B3754" s="8"/>
      <c r="C3754" s="5"/>
      <c r="D3754" s="9"/>
      <c r="E3754" s="11"/>
      <c r="F3754" s="12"/>
      <c r="G3754" s="12"/>
      <c r="H3754" s="12"/>
    </row>
    <row r="3755">
      <c r="A3755" s="8"/>
      <c r="B3755" s="8"/>
      <c r="C3755" s="5"/>
      <c r="D3755" s="9"/>
      <c r="E3755" s="11"/>
      <c r="F3755" s="12"/>
      <c r="G3755" s="12"/>
      <c r="H3755" s="12"/>
    </row>
    <row r="3756">
      <c r="A3756" s="8"/>
      <c r="B3756" s="8"/>
      <c r="C3756" s="5"/>
      <c r="D3756" s="9"/>
      <c r="E3756" s="11"/>
      <c r="F3756" s="12"/>
      <c r="G3756" s="12"/>
      <c r="H3756" s="12"/>
    </row>
    <row r="3757">
      <c r="A3757" s="8"/>
      <c r="B3757" s="8"/>
      <c r="C3757" s="5"/>
      <c r="D3757" s="9"/>
      <c r="E3757" s="11"/>
      <c r="F3757" s="12"/>
      <c r="G3757" s="12"/>
      <c r="H3757" s="12"/>
    </row>
    <row r="3758">
      <c r="A3758" s="8"/>
      <c r="B3758" s="8"/>
      <c r="C3758" s="5"/>
      <c r="D3758" s="9"/>
      <c r="E3758" s="11"/>
      <c r="F3758" s="12"/>
      <c r="G3758" s="12"/>
      <c r="H3758" s="12"/>
    </row>
    <row r="3759">
      <c r="A3759" s="8"/>
      <c r="B3759" s="8"/>
      <c r="C3759" s="5"/>
      <c r="D3759" s="9"/>
      <c r="E3759" s="11"/>
      <c r="F3759" s="12"/>
      <c r="G3759" s="12"/>
      <c r="H3759" s="12"/>
    </row>
    <row r="3760">
      <c r="A3760" s="8"/>
      <c r="B3760" s="8"/>
      <c r="C3760" s="5"/>
      <c r="D3760" s="9"/>
      <c r="E3760" s="11"/>
      <c r="F3760" s="12"/>
      <c r="G3760" s="12"/>
      <c r="H3760" s="12"/>
    </row>
    <row r="3761">
      <c r="A3761" s="8"/>
      <c r="B3761" s="8"/>
      <c r="C3761" s="5"/>
      <c r="D3761" s="9"/>
      <c r="E3761" s="11"/>
      <c r="F3761" s="12"/>
      <c r="G3761" s="12"/>
      <c r="H3761" s="12"/>
    </row>
    <row r="3762">
      <c r="A3762" s="8"/>
      <c r="B3762" s="8"/>
      <c r="C3762" s="5"/>
      <c r="D3762" s="9"/>
      <c r="E3762" s="11"/>
      <c r="F3762" s="12"/>
      <c r="G3762" s="12"/>
      <c r="H3762" s="12"/>
    </row>
    <row r="3763">
      <c r="A3763" s="8"/>
      <c r="B3763" s="8"/>
      <c r="C3763" s="5"/>
      <c r="D3763" s="9"/>
      <c r="E3763" s="11"/>
      <c r="F3763" s="12"/>
      <c r="G3763" s="12"/>
      <c r="H3763" s="12"/>
    </row>
    <row r="3764">
      <c r="A3764" s="8"/>
      <c r="B3764" s="8"/>
      <c r="C3764" s="5"/>
      <c r="D3764" s="9"/>
      <c r="E3764" s="11"/>
      <c r="F3764" s="12"/>
      <c r="G3764" s="12"/>
      <c r="H3764" s="12"/>
    </row>
    <row r="3765">
      <c r="A3765" s="8"/>
      <c r="B3765" s="8"/>
      <c r="C3765" s="5"/>
      <c r="D3765" s="9"/>
      <c r="E3765" s="11"/>
      <c r="F3765" s="12"/>
      <c r="G3765" s="12"/>
      <c r="H3765" s="12"/>
    </row>
    <row r="3766">
      <c r="A3766" s="8"/>
      <c r="B3766" s="8"/>
      <c r="C3766" s="5"/>
      <c r="D3766" s="9"/>
      <c r="E3766" s="11"/>
      <c r="F3766" s="12"/>
      <c r="G3766" s="12"/>
      <c r="H3766" s="12"/>
    </row>
    <row r="3767">
      <c r="A3767" s="8"/>
      <c r="B3767" s="8"/>
      <c r="C3767" s="5"/>
      <c r="D3767" s="9"/>
      <c r="E3767" s="11"/>
      <c r="F3767" s="12"/>
      <c r="G3767" s="12"/>
      <c r="H3767" s="12"/>
    </row>
    <row r="3768">
      <c r="A3768" s="8"/>
      <c r="B3768" s="8"/>
      <c r="C3768" s="5"/>
      <c r="D3768" s="9"/>
      <c r="E3768" s="11"/>
      <c r="F3768" s="12"/>
      <c r="G3768" s="12"/>
      <c r="H3768" s="12"/>
    </row>
    <row r="3769">
      <c r="A3769" s="8"/>
      <c r="B3769" s="8"/>
      <c r="C3769" s="5"/>
      <c r="D3769" s="9"/>
      <c r="E3769" s="11"/>
      <c r="F3769" s="12"/>
      <c r="G3769" s="12"/>
      <c r="H3769" s="12"/>
    </row>
    <row r="3770">
      <c r="A3770" s="8"/>
      <c r="B3770" s="8"/>
      <c r="C3770" s="5"/>
      <c r="D3770" s="9"/>
      <c r="E3770" s="11"/>
      <c r="F3770" s="12"/>
      <c r="G3770" s="12"/>
      <c r="H3770" s="12"/>
    </row>
    <row r="3771">
      <c r="A3771" s="8"/>
      <c r="B3771" s="8"/>
      <c r="C3771" s="5"/>
      <c r="D3771" s="9"/>
      <c r="E3771" s="11"/>
      <c r="F3771" s="12"/>
      <c r="G3771" s="12"/>
      <c r="H3771" s="12"/>
    </row>
    <row r="3772">
      <c r="A3772" s="8"/>
      <c r="B3772" s="8"/>
      <c r="C3772" s="5"/>
      <c r="D3772" s="9"/>
      <c r="E3772" s="11"/>
      <c r="F3772" s="12"/>
      <c r="G3772" s="12"/>
      <c r="H3772" s="12"/>
    </row>
    <row r="3773">
      <c r="A3773" s="8"/>
      <c r="B3773" s="8"/>
      <c r="C3773" s="5"/>
      <c r="D3773" s="9"/>
      <c r="E3773" s="11"/>
      <c r="F3773" s="12"/>
      <c r="G3773" s="12"/>
      <c r="H3773" s="12"/>
    </row>
    <row r="3774">
      <c r="A3774" s="8"/>
      <c r="B3774" s="8"/>
      <c r="C3774" s="5"/>
      <c r="D3774" s="9"/>
      <c r="E3774" s="11"/>
      <c r="F3774" s="12"/>
      <c r="G3774" s="12"/>
      <c r="H3774" s="12"/>
    </row>
    <row r="3775">
      <c r="A3775" s="8"/>
      <c r="B3775" s="8"/>
      <c r="C3775" s="5"/>
      <c r="D3775" s="9"/>
      <c r="E3775" s="11"/>
      <c r="F3775" s="12"/>
      <c r="G3775" s="12"/>
      <c r="H3775" s="12"/>
    </row>
    <row r="3776">
      <c r="A3776" s="8"/>
      <c r="B3776" s="8"/>
      <c r="C3776" s="5"/>
      <c r="D3776" s="9"/>
      <c r="E3776" s="11"/>
      <c r="F3776" s="12"/>
      <c r="G3776" s="12"/>
      <c r="H3776" s="12"/>
    </row>
    <row r="3777">
      <c r="A3777" s="8"/>
      <c r="B3777" s="8"/>
      <c r="C3777" s="5"/>
      <c r="D3777" s="9"/>
      <c r="E3777" s="11"/>
      <c r="F3777" s="12"/>
      <c r="G3777" s="12"/>
      <c r="H3777" s="12"/>
    </row>
    <row r="3778">
      <c r="A3778" s="8"/>
      <c r="B3778" s="8"/>
      <c r="C3778" s="5"/>
      <c r="D3778" s="9"/>
      <c r="E3778" s="11"/>
      <c r="F3778" s="12"/>
      <c r="G3778" s="12"/>
      <c r="H3778" s="12"/>
    </row>
    <row r="3779">
      <c r="A3779" s="8"/>
      <c r="B3779" s="8"/>
      <c r="C3779" s="5"/>
      <c r="D3779" s="9"/>
      <c r="E3779" s="11"/>
      <c r="F3779" s="12"/>
      <c r="G3779" s="12"/>
      <c r="H3779" s="12"/>
    </row>
    <row r="3780">
      <c r="A3780" s="8"/>
      <c r="B3780" s="8"/>
      <c r="C3780" s="5"/>
      <c r="D3780" s="9"/>
      <c r="E3780" s="11"/>
      <c r="F3780" s="12"/>
      <c r="G3780" s="12"/>
      <c r="H3780" s="12"/>
    </row>
    <row r="3781">
      <c r="A3781" s="8"/>
      <c r="B3781" s="8"/>
      <c r="C3781" s="5"/>
      <c r="D3781" s="9"/>
      <c r="E3781" s="11"/>
      <c r="F3781" s="12"/>
      <c r="G3781" s="12"/>
      <c r="H3781" s="12"/>
    </row>
    <row r="3782">
      <c r="A3782" s="8"/>
      <c r="B3782" s="8"/>
      <c r="C3782" s="5"/>
      <c r="D3782" s="9"/>
      <c r="E3782" s="11"/>
      <c r="F3782" s="12"/>
      <c r="G3782" s="12"/>
      <c r="H3782" s="12"/>
    </row>
    <row r="3783">
      <c r="A3783" s="8"/>
      <c r="B3783" s="8"/>
      <c r="C3783" s="5"/>
      <c r="D3783" s="9"/>
      <c r="E3783" s="11"/>
      <c r="F3783" s="12"/>
      <c r="G3783" s="12"/>
      <c r="H3783" s="12"/>
    </row>
    <row r="3784">
      <c r="A3784" s="8"/>
      <c r="B3784" s="8"/>
      <c r="C3784" s="5"/>
      <c r="D3784" s="9"/>
      <c r="E3784" s="11"/>
      <c r="F3784" s="12"/>
      <c r="G3784" s="12"/>
      <c r="H3784" s="12"/>
    </row>
    <row r="3785">
      <c r="A3785" s="8"/>
      <c r="B3785" s="8"/>
      <c r="C3785" s="5"/>
      <c r="D3785" s="9"/>
      <c r="E3785" s="11"/>
      <c r="F3785" s="12"/>
      <c r="G3785" s="12"/>
      <c r="H3785" s="12"/>
    </row>
    <row r="3786">
      <c r="A3786" s="8"/>
      <c r="B3786" s="8"/>
      <c r="C3786" s="5"/>
      <c r="D3786" s="9"/>
      <c r="E3786" s="11"/>
      <c r="F3786" s="12"/>
      <c r="G3786" s="12"/>
      <c r="H3786" s="12"/>
    </row>
    <row r="3787">
      <c r="A3787" s="8"/>
      <c r="B3787" s="8"/>
      <c r="C3787" s="5"/>
      <c r="D3787" s="9"/>
      <c r="E3787" s="11"/>
      <c r="F3787" s="12"/>
      <c r="G3787" s="12"/>
      <c r="H3787" s="12"/>
    </row>
    <row r="3788">
      <c r="A3788" s="8"/>
      <c r="B3788" s="8"/>
      <c r="C3788" s="5"/>
      <c r="D3788" s="9"/>
      <c r="E3788" s="11"/>
      <c r="F3788" s="12"/>
      <c r="G3788" s="12"/>
      <c r="H3788" s="12"/>
    </row>
    <row r="3789">
      <c r="A3789" s="8"/>
      <c r="B3789" s="8"/>
      <c r="C3789" s="5"/>
      <c r="D3789" s="9"/>
      <c r="E3789" s="11"/>
      <c r="F3789" s="12"/>
      <c r="G3789" s="12"/>
      <c r="H3789" s="12"/>
    </row>
    <row r="3790">
      <c r="A3790" s="8"/>
      <c r="B3790" s="8"/>
      <c r="C3790" s="5"/>
      <c r="D3790" s="9"/>
      <c r="E3790" s="11"/>
      <c r="F3790" s="12"/>
      <c r="G3790" s="12"/>
      <c r="H3790" s="12"/>
    </row>
    <row r="3791">
      <c r="A3791" s="8"/>
      <c r="B3791" s="8"/>
      <c r="C3791" s="5"/>
      <c r="D3791" s="9"/>
      <c r="E3791" s="11"/>
      <c r="F3791" s="12"/>
      <c r="G3791" s="12"/>
      <c r="H3791" s="12"/>
    </row>
    <row r="3792">
      <c r="A3792" s="8"/>
      <c r="B3792" s="8"/>
      <c r="C3792" s="5"/>
      <c r="D3792" s="9"/>
      <c r="E3792" s="11"/>
      <c r="F3792" s="12"/>
      <c r="G3792" s="12"/>
      <c r="H3792" s="12"/>
    </row>
    <row r="3793">
      <c r="A3793" s="8"/>
      <c r="B3793" s="8"/>
      <c r="C3793" s="5"/>
      <c r="D3793" s="9"/>
      <c r="E3793" s="11"/>
      <c r="F3793" s="12"/>
      <c r="G3793" s="12"/>
      <c r="H3793" s="12"/>
    </row>
    <row r="3794">
      <c r="A3794" s="8"/>
      <c r="B3794" s="8"/>
      <c r="C3794" s="5"/>
      <c r="D3794" s="9"/>
      <c r="E3794" s="11"/>
      <c r="F3794" s="12"/>
      <c r="G3794" s="12"/>
      <c r="H3794" s="12"/>
    </row>
    <row r="3795">
      <c r="A3795" s="8"/>
      <c r="B3795" s="8"/>
      <c r="C3795" s="5"/>
      <c r="D3795" s="9"/>
      <c r="E3795" s="11"/>
      <c r="F3795" s="12"/>
      <c r="G3795" s="12"/>
      <c r="H3795" s="12"/>
    </row>
    <row r="3796">
      <c r="A3796" s="8"/>
      <c r="B3796" s="8"/>
      <c r="C3796" s="5"/>
      <c r="D3796" s="9"/>
      <c r="E3796" s="11"/>
      <c r="F3796" s="12"/>
      <c r="G3796" s="12"/>
      <c r="H3796" s="12"/>
    </row>
    <row r="3797">
      <c r="A3797" s="8"/>
      <c r="B3797" s="8"/>
      <c r="C3797" s="5"/>
      <c r="D3797" s="9"/>
      <c r="E3797" s="11"/>
      <c r="F3797" s="12"/>
      <c r="G3797" s="12"/>
      <c r="H3797" s="12"/>
    </row>
    <row r="3798">
      <c r="A3798" s="8"/>
      <c r="B3798" s="8"/>
      <c r="C3798" s="5"/>
      <c r="D3798" s="9"/>
      <c r="E3798" s="11"/>
      <c r="F3798" s="12"/>
      <c r="G3798" s="12"/>
      <c r="H3798" s="12"/>
    </row>
    <row r="3799">
      <c r="A3799" s="8"/>
      <c r="B3799" s="8"/>
      <c r="C3799" s="5"/>
      <c r="D3799" s="9"/>
      <c r="E3799" s="11"/>
      <c r="F3799" s="12"/>
      <c r="G3799" s="12"/>
      <c r="H3799" s="12"/>
    </row>
    <row r="3800">
      <c r="A3800" s="8"/>
      <c r="B3800" s="8"/>
      <c r="C3800" s="5"/>
      <c r="D3800" s="9"/>
      <c r="E3800" s="11"/>
      <c r="F3800" s="12"/>
      <c r="G3800" s="12"/>
      <c r="H3800" s="12"/>
    </row>
    <row r="3801">
      <c r="A3801" s="8"/>
      <c r="B3801" s="8"/>
      <c r="C3801" s="5"/>
      <c r="D3801" s="9"/>
      <c r="E3801" s="11"/>
      <c r="F3801" s="12"/>
      <c r="G3801" s="12"/>
      <c r="H3801" s="12"/>
    </row>
    <row r="3802">
      <c r="A3802" s="8"/>
      <c r="B3802" s="8"/>
      <c r="C3802" s="5"/>
      <c r="D3802" s="9"/>
      <c r="E3802" s="11"/>
      <c r="F3802" s="12"/>
      <c r="G3802" s="12"/>
      <c r="H3802" s="12"/>
    </row>
    <row r="3803">
      <c r="A3803" s="8"/>
      <c r="B3803" s="8"/>
      <c r="C3803" s="5"/>
      <c r="D3803" s="9"/>
      <c r="E3803" s="11"/>
      <c r="F3803" s="12"/>
      <c r="G3803" s="12"/>
      <c r="H3803" s="12"/>
    </row>
    <row r="3804">
      <c r="A3804" s="8"/>
      <c r="B3804" s="8"/>
      <c r="C3804" s="5"/>
      <c r="D3804" s="9"/>
      <c r="E3804" s="11"/>
      <c r="F3804" s="12"/>
      <c r="G3804" s="12"/>
      <c r="H3804" s="12"/>
    </row>
    <row r="3805">
      <c r="A3805" s="8"/>
      <c r="B3805" s="8"/>
      <c r="C3805" s="5"/>
      <c r="D3805" s="9"/>
      <c r="E3805" s="11"/>
      <c r="F3805" s="12"/>
      <c r="G3805" s="12"/>
      <c r="H3805" s="12"/>
    </row>
    <row r="3806">
      <c r="A3806" s="8"/>
      <c r="B3806" s="8"/>
      <c r="C3806" s="5"/>
      <c r="D3806" s="9"/>
      <c r="E3806" s="11"/>
      <c r="F3806" s="12"/>
      <c r="G3806" s="12"/>
      <c r="H3806" s="12"/>
    </row>
    <row r="3807">
      <c r="A3807" s="8"/>
      <c r="B3807" s="8"/>
      <c r="C3807" s="5"/>
      <c r="D3807" s="9"/>
      <c r="E3807" s="11"/>
      <c r="F3807" s="12"/>
      <c r="G3807" s="12"/>
      <c r="H3807" s="12"/>
    </row>
    <row r="3808">
      <c r="A3808" s="8"/>
      <c r="B3808" s="8"/>
      <c r="C3808" s="5"/>
      <c r="D3808" s="9"/>
      <c r="E3808" s="11"/>
      <c r="F3808" s="12"/>
      <c r="G3808" s="12"/>
      <c r="H3808" s="12"/>
    </row>
    <row r="3809">
      <c r="A3809" s="8"/>
      <c r="B3809" s="8"/>
      <c r="C3809" s="5"/>
      <c r="D3809" s="9"/>
      <c r="E3809" s="11"/>
      <c r="F3809" s="12"/>
      <c r="G3809" s="12"/>
      <c r="H3809" s="12"/>
    </row>
    <row r="3810">
      <c r="A3810" s="8"/>
      <c r="B3810" s="8"/>
      <c r="C3810" s="5"/>
      <c r="D3810" s="9"/>
      <c r="E3810" s="11"/>
      <c r="F3810" s="12"/>
      <c r="G3810" s="12"/>
      <c r="H3810" s="12"/>
    </row>
    <row r="3811">
      <c r="A3811" s="8"/>
      <c r="B3811" s="8"/>
      <c r="C3811" s="5"/>
      <c r="D3811" s="9"/>
      <c r="E3811" s="11"/>
      <c r="F3811" s="12"/>
      <c r="G3811" s="12"/>
      <c r="H3811" s="12"/>
    </row>
    <row r="3812">
      <c r="A3812" s="8"/>
      <c r="B3812" s="8"/>
      <c r="C3812" s="5"/>
      <c r="D3812" s="9"/>
      <c r="E3812" s="11"/>
      <c r="F3812" s="12"/>
      <c r="G3812" s="12"/>
      <c r="H3812" s="12"/>
    </row>
    <row r="3813">
      <c r="A3813" s="8"/>
      <c r="B3813" s="8"/>
      <c r="C3813" s="5"/>
      <c r="D3813" s="9"/>
      <c r="E3813" s="11"/>
      <c r="F3813" s="12"/>
      <c r="G3813" s="12"/>
      <c r="H3813" s="12"/>
    </row>
    <row r="3814">
      <c r="A3814" s="8"/>
      <c r="B3814" s="8"/>
      <c r="C3814" s="5"/>
      <c r="D3814" s="9"/>
      <c r="E3814" s="11"/>
      <c r="F3814" s="12"/>
      <c r="G3814" s="12"/>
      <c r="H3814" s="12"/>
    </row>
    <row r="3815">
      <c r="A3815" s="8"/>
      <c r="B3815" s="8"/>
      <c r="C3815" s="5"/>
      <c r="D3815" s="9"/>
      <c r="E3815" s="11"/>
      <c r="F3815" s="12"/>
      <c r="G3815" s="12"/>
      <c r="H3815" s="12"/>
    </row>
    <row r="3816">
      <c r="A3816" s="8"/>
      <c r="B3816" s="8"/>
      <c r="C3816" s="5"/>
      <c r="D3816" s="9"/>
      <c r="E3816" s="11"/>
      <c r="F3816" s="12"/>
      <c r="G3816" s="12"/>
      <c r="H3816" s="12"/>
    </row>
    <row r="3817">
      <c r="A3817" s="8"/>
      <c r="B3817" s="8"/>
      <c r="C3817" s="5"/>
      <c r="D3817" s="9"/>
      <c r="E3817" s="11"/>
      <c r="F3817" s="12"/>
      <c r="G3817" s="12"/>
      <c r="H3817" s="12"/>
    </row>
    <row r="3818">
      <c r="A3818" s="8"/>
      <c r="B3818" s="8"/>
      <c r="C3818" s="5"/>
      <c r="D3818" s="9"/>
      <c r="E3818" s="11"/>
      <c r="F3818" s="12"/>
      <c r="G3818" s="12"/>
      <c r="H3818" s="12"/>
    </row>
    <row r="3819">
      <c r="A3819" s="8"/>
      <c r="B3819" s="8"/>
      <c r="C3819" s="5"/>
      <c r="D3819" s="9"/>
      <c r="E3819" s="11"/>
      <c r="F3819" s="12"/>
      <c r="G3819" s="12"/>
      <c r="H3819" s="12"/>
    </row>
    <row r="3820">
      <c r="A3820" s="8"/>
      <c r="B3820" s="8"/>
      <c r="C3820" s="5"/>
      <c r="D3820" s="9"/>
      <c r="E3820" s="11"/>
      <c r="F3820" s="12"/>
      <c r="G3820" s="12"/>
      <c r="H3820" s="12"/>
    </row>
    <row r="3821">
      <c r="A3821" s="8"/>
      <c r="B3821" s="8"/>
      <c r="C3821" s="5"/>
      <c r="D3821" s="9"/>
      <c r="E3821" s="11"/>
      <c r="F3821" s="12"/>
      <c r="G3821" s="12"/>
      <c r="H3821" s="12"/>
    </row>
    <row r="3822">
      <c r="A3822" s="8"/>
      <c r="B3822" s="8"/>
      <c r="C3822" s="5"/>
      <c r="D3822" s="9"/>
      <c r="E3822" s="11"/>
      <c r="F3822" s="12"/>
      <c r="G3822" s="12"/>
      <c r="H3822" s="12"/>
    </row>
    <row r="3823">
      <c r="A3823" s="8"/>
      <c r="B3823" s="8"/>
      <c r="C3823" s="5"/>
      <c r="D3823" s="9"/>
      <c r="E3823" s="11"/>
      <c r="F3823" s="12"/>
      <c r="G3823" s="12"/>
      <c r="H3823" s="12"/>
    </row>
    <row r="3824">
      <c r="A3824" s="8"/>
      <c r="B3824" s="8"/>
      <c r="C3824" s="5"/>
      <c r="D3824" s="9"/>
      <c r="E3824" s="11"/>
      <c r="F3824" s="12"/>
      <c r="G3824" s="12"/>
      <c r="H3824" s="12"/>
    </row>
    <row r="3825">
      <c r="A3825" s="8"/>
      <c r="B3825" s="8"/>
      <c r="C3825" s="5"/>
      <c r="D3825" s="9"/>
      <c r="E3825" s="11"/>
      <c r="F3825" s="12"/>
      <c r="G3825" s="12"/>
      <c r="H3825" s="12"/>
    </row>
    <row r="3826">
      <c r="A3826" s="8"/>
      <c r="B3826" s="8"/>
      <c r="C3826" s="5"/>
      <c r="D3826" s="9"/>
      <c r="E3826" s="11"/>
      <c r="F3826" s="12"/>
      <c r="G3826" s="12"/>
      <c r="H3826" s="12"/>
    </row>
    <row r="3827">
      <c r="A3827" s="8"/>
      <c r="B3827" s="8"/>
      <c r="C3827" s="5"/>
      <c r="D3827" s="9"/>
      <c r="E3827" s="11"/>
      <c r="F3827" s="12"/>
      <c r="G3827" s="12"/>
      <c r="H3827" s="12"/>
    </row>
    <row r="3828">
      <c r="A3828" s="8"/>
      <c r="B3828" s="8"/>
      <c r="C3828" s="5"/>
      <c r="D3828" s="9"/>
      <c r="E3828" s="11"/>
      <c r="F3828" s="12"/>
      <c r="G3828" s="12"/>
      <c r="H3828" s="12"/>
    </row>
    <row r="3829">
      <c r="A3829" s="8"/>
      <c r="B3829" s="8"/>
      <c r="C3829" s="5"/>
      <c r="D3829" s="9"/>
      <c r="E3829" s="11"/>
      <c r="F3829" s="12"/>
      <c r="G3829" s="12"/>
      <c r="H3829" s="12"/>
    </row>
    <row r="3830">
      <c r="A3830" s="8"/>
      <c r="B3830" s="8"/>
      <c r="C3830" s="5"/>
      <c r="D3830" s="9"/>
      <c r="E3830" s="11"/>
      <c r="F3830" s="12"/>
      <c r="G3830" s="12"/>
      <c r="H3830" s="12"/>
    </row>
    <row r="3831">
      <c r="A3831" s="8"/>
      <c r="B3831" s="8"/>
      <c r="C3831" s="5"/>
      <c r="D3831" s="9"/>
      <c r="E3831" s="11"/>
      <c r="F3831" s="12"/>
      <c r="G3831" s="12"/>
      <c r="H3831" s="12"/>
    </row>
    <row r="3832">
      <c r="A3832" s="8"/>
      <c r="B3832" s="8"/>
      <c r="C3832" s="5"/>
      <c r="D3832" s="9"/>
      <c r="E3832" s="11"/>
      <c r="F3832" s="12"/>
      <c r="G3832" s="12"/>
      <c r="H3832" s="12"/>
    </row>
    <row r="3833">
      <c r="A3833" s="8"/>
      <c r="B3833" s="8"/>
      <c r="C3833" s="5"/>
      <c r="D3833" s="9"/>
      <c r="E3833" s="11"/>
      <c r="F3833" s="12"/>
      <c r="G3833" s="12"/>
      <c r="H3833" s="12"/>
    </row>
    <row r="3834">
      <c r="A3834" s="8"/>
      <c r="B3834" s="8"/>
      <c r="C3834" s="5"/>
      <c r="D3834" s="9"/>
      <c r="E3834" s="11"/>
      <c r="F3834" s="12"/>
      <c r="G3834" s="12"/>
      <c r="H3834" s="12"/>
    </row>
    <row r="3835">
      <c r="A3835" s="8"/>
      <c r="B3835" s="8"/>
      <c r="C3835" s="5"/>
      <c r="D3835" s="9"/>
      <c r="E3835" s="11"/>
      <c r="F3835" s="12"/>
      <c r="G3835" s="12"/>
      <c r="H3835" s="12"/>
    </row>
    <row r="3836">
      <c r="A3836" s="8"/>
      <c r="B3836" s="8"/>
      <c r="C3836" s="5"/>
      <c r="D3836" s="9"/>
      <c r="E3836" s="11"/>
      <c r="F3836" s="12"/>
      <c r="G3836" s="12"/>
      <c r="H3836" s="12"/>
    </row>
    <row r="3837">
      <c r="A3837" s="8"/>
      <c r="B3837" s="8"/>
      <c r="C3837" s="5"/>
      <c r="D3837" s="9"/>
      <c r="E3837" s="11"/>
      <c r="F3837" s="12"/>
      <c r="G3837" s="12"/>
      <c r="H3837" s="12"/>
    </row>
    <row r="3838">
      <c r="A3838" s="8"/>
      <c r="B3838" s="8"/>
      <c r="C3838" s="5"/>
      <c r="D3838" s="9"/>
      <c r="E3838" s="11"/>
      <c r="F3838" s="12"/>
      <c r="G3838" s="12"/>
      <c r="H3838" s="12"/>
    </row>
    <row r="3839">
      <c r="A3839" s="8"/>
      <c r="B3839" s="8"/>
      <c r="C3839" s="5"/>
      <c r="D3839" s="9"/>
      <c r="E3839" s="11"/>
      <c r="F3839" s="12"/>
      <c r="G3839" s="12"/>
      <c r="H3839" s="12"/>
    </row>
    <row r="3840">
      <c r="A3840" s="8"/>
      <c r="B3840" s="8"/>
      <c r="C3840" s="5"/>
      <c r="D3840" s="9"/>
      <c r="E3840" s="11"/>
      <c r="F3840" s="12"/>
      <c r="G3840" s="12"/>
      <c r="H3840" s="12"/>
    </row>
    <row r="3841">
      <c r="A3841" s="8"/>
      <c r="B3841" s="8"/>
      <c r="C3841" s="5"/>
      <c r="D3841" s="9"/>
      <c r="E3841" s="11"/>
      <c r="F3841" s="12"/>
      <c r="G3841" s="12"/>
      <c r="H3841" s="12"/>
    </row>
    <row r="3842">
      <c r="A3842" s="8"/>
      <c r="B3842" s="8"/>
      <c r="C3842" s="5"/>
      <c r="D3842" s="9"/>
      <c r="E3842" s="11"/>
      <c r="F3842" s="12"/>
      <c r="G3842" s="12"/>
      <c r="H3842" s="12"/>
    </row>
    <row r="3843">
      <c r="A3843" s="8"/>
      <c r="B3843" s="8"/>
      <c r="C3843" s="5"/>
      <c r="D3843" s="9"/>
      <c r="E3843" s="11"/>
      <c r="F3843" s="12"/>
      <c r="G3843" s="12"/>
      <c r="H3843" s="12"/>
    </row>
    <row r="3844">
      <c r="A3844" s="8"/>
      <c r="B3844" s="8"/>
      <c r="C3844" s="5"/>
      <c r="D3844" s="9"/>
      <c r="E3844" s="11"/>
      <c r="F3844" s="12"/>
      <c r="G3844" s="12"/>
      <c r="H3844" s="12"/>
    </row>
    <row r="3845">
      <c r="A3845" s="8"/>
      <c r="B3845" s="8"/>
      <c r="C3845" s="5"/>
      <c r="D3845" s="9"/>
      <c r="E3845" s="11"/>
      <c r="F3845" s="12"/>
      <c r="G3845" s="12"/>
      <c r="H3845" s="12"/>
    </row>
    <row r="3846">
      <c r="A3846" s="8"/>
      <c r="B3846" s="8"/>
      <c r="C3846" s="5"/>
      <c r="D3846" s="9"/>
      <c r="E3846" s="11"/>
      <c r="F3846" s="12"/>
      <c r="G3846" s="12"/>
      <c r="H3846" s="12"/>
    </row>
    <row r="3847">
      <c r="A3847" s="8"/>
      <c r="B3847" s="8"/>
      <c r="C3847" s="5"/>
      <c r="D3847" s="9"/>
      <c r="E3847" s="11"/>
      <c r="F3847" s="12"/>
      <c r="G3847" s="12"/>
      <c r="H3847" s="12"/>
    </row>
    <row r="3848">
      <c r="A3848" s="8"/>
      <c r="B3848" s="8"/>
      <c r="C3848" s="5"/>
      <c r="D3848" s="9"/>
      <c r="E3848" s="11"/>
      <c r="F3848" s="12"/>
      <c r="G3848" s="12"/>
      <c r="H3848" s="12"/>
    </row>
    <row r="3849">
      <c r="A3849" s="8"/>
      <c r="B3849" s="8"/>
      <c r="C3849" s="5"/>
      <c r="D3849" s="9"/>
      <c r="E3849" s="11"/>
      <c r="F3849" s="12"/>
      <c r="G3849" s="12"/>
      <c r="H3849" s="12"/>
    </row>
    <row r="3850">
      <c r="A3850" s="8"/>
      <c r="B3850" s="8"/>
      <c r="C3850" s="5"/>
      <c r="D3850" s="9"/>
      <c r="E3850" s="11"/>
      <c r="F3850" s="12"/>
      <c r="G3850" s="12"/>
      <c r="H3850" s="12"/>
    </row>
    <row r="3851">
      <c r="A3851" s="8"/>
      <c r="B3851" s="8"/>
      <c r="C3851" s="5"/>
      <c r="D3851" s="9"/>
      <c r="E3851" s="11"/>
      <c r="F3851" s="12"/>
      <c r="G3851" s="12"/>
      <c r="H3851" s="12"/>
    </row>
    <row r="3852">
      <c r="A3852" s="8"/>
      <c r="B3852" s="8"/>
      <c r="C3852" s="5"/>
      <c r="D3852" s="9"/>
      <c r="E3852" s="11"/>
      <c r="F3852" s="12"/>
      <c r="G3852" s="12"/>
      <c r="H3852" s="12"/>
    </row>
    <row r="3853">
      <c r="A3853" s="8"/>
      <c r="B3853" s="8"/>
      <c r="C3853" s="5"/>
      <c r="D3853" s="9"/>
      <c r="E3853" s="11"/>
      <c r="F3853" s="12"/>
      <c r="G3853" s="12"/>
      <c r="H3853" s="12"/>
    </row>
    <row r="3854">
      <c r="A3854" s="8"/>
      <c r="B3854" s="8"/>
      <c r="C3854" s="5"/>
      <c r="D3854" s="9"/>
      <c r="E3854" s="11"/>
      <c r="F3854" s="12"/>
      <c r="G3854" s="12"/>
      <c r="H3854" s="12"/>
    </row>
    <row r="3855">
      <c r="A3855" s="8"/>
      <c r="B3855" s="8"/>
      <c r="C3855" s="5"/>
      <c r="D3855" s="9"/>
      <c r="E3855" s="11"/>
      <c r="F3855" s="12"/>
      <c r="G3855" s="12"/>
      <c r="H3855" s="12"/>
    </row>
    <row r="3856">
      <c r="A3856" s="8"/>
      <c r="B3856" s="8"/>
      <c r="C3856" s="5"/>
      <c r="D3856" s="9"/>
      <c r="E3856" s="11"/>
      <c r="F3856" s="12"/>
      <c r="G3856" s="12"/>
      <c r="H3856" s="12"/>
    </row>
    <row r="3857">
      <c r="A3857" s="8"/>
      <c r="B3857" s="8"/>
      <c r="C3857" s="5"/>
      <c r="D3857" s="9"/>
      <c r="E3857" s="11"/>
      <c r="F3857" s="12"/>
      <c r="G3857" s="12"/>
      <c r="H3857" s="12"/>
    </row>
    <row r="3858">
      <c r="A3858" s="8"/>
      <c r="B3858" s="8"/>
      <c r="C3858" s="5"/>
      <c r="D3858" s="9"/>
      <c r="E3858" s="11"/>
      <c r="F3858" s="12"/>
      <c r="G3858" s="12"/>
      <c r="H3858" s="12"/>
    </row>
    <row r="3859">
      <c r="A3859" s="8"/>
      <c r="B3859" s="8"/>
      <c r="C3859" s="5"/>
      <c r="D3859" s="9"/>
      <c r="E3859" s="11"/>
      <c r="F3859" s="12"/>
      <c r="G3859" s="12"/>
      <c r="H3859" s="12"/>
    </row>
    <row r="3860">
      <c r="A3860" s="8"/>
      <c r="B3860" s="8"/>
      <c r="C3860" s="5"/>
      <c r="D3860" s="9"/>
      <c r="E3860" s="11"/>
      <c r="F3860" s="12"/>
      <c r="G3860" s="12"/>
      <c r="H3860" s="12"/>
    </row>
    <row r="3861">
      <c r="A3861" s="8"/>
      <c r="B3861" s="8"/>
      <c r="C3861" s="5"/>
      <c r="D3861" s="9"/>
      <c r="E3861" s="11"/>
      <c r="F3861" s="12"/>
      <c r="G3861" s="12"/>
      <c r="H3861" s="12"/>
    </row>
    <row r="3862">
      <c r="A3862" s="8"/>
      <c r="B3862" s="8"/>
      <c r="C3862" s="5"/>
      <c r="D3862" s="9"/>
      <c r="E3862" s="11"/>
      <c r="F3862" s="12"/>
      <c r="G3862" s="12"/>
      <c r="H3862" s="12"/>
    </row>
    <row r="3863">
      <c r="A3863" s="8"/>
      <c r="B3863" s="8"/>
      <c r="C3863" s="5"/>
      <c r="D3863" s="9"/>
      <c r="E3863" s="11"/>
      <c r="F3863" s="12"/>
      <c r="G3863" s="12"/>
      <c r="H3863" s="12"/>
    </row>
    <row r="3864">
      <c r="A3864" s="8"/>
      <c r="B3864" s="8"/>
      <c r="C3864" s="5"/>
      <c r="D3864" s="9"/>
      <c r="E3864" s="11"/>
      <c r="F3864" s="12"/>
      <c r="G3864" s="12"/>
      <c r="H3864" s="12"/>
    </row>
    <row r="3865">
      <c r="A3865" s="8"/>
      <c r="B3865" s="8"/>
      <c r="C3865" s="5"/>
      <c r="D3865" s="9"/>
      <c r="E3865" s="11"/>
      <c r="F3865" s="12"/>
      <c r="G3865" s="12"/>
      <c r="H3865" s="12"/>
    </row>
    <row r="3866">
      <c r="A3866" s="8"/>
      <c r="B3866" s="8"/>
      <c r="C3866" s="5"/>
      <c r="D3866" s="9"/>
      <c r="E3866" s="11"/>
      <c r="F3866" s="12"/>
      <c r="G3866" s="12"/>
      <c r="H3866" s="12"/>
    </row>
    <row r="3867">
      <c r="A3867" s="8"/>
      <c r="B3867" s="8"/>
      <c r="C3867" s="5"/>
      <c r="D3867" s="9"/>
      <c r="E3867" s="11"/>
      <c r="F3867" s="12"/>
      <c r="G3867" s="12"/>
      <c r="H3867" s="12"/>
    </row>
    <row r="3868">
      <c r="A3868" s="8"/>
      <c r="B3868" s="8"/>
      <c r="C3868" s="5"/>
      <c r="D3868" s="9"/>
      <c r="E3868" s="11"/>
      <c r="F3868" s="12"/>
      <c r="G3868" s="12"/>
      <c r="H3868" s="12"/>
    </row>
    <row r="3869">
      <c r="A3869" s="8"/>
      <c r="B3869" s="8"/>
      <c r="C3869" s="5"/>
      <c r="D3869" s="9"/>
      <c r="E3869" s="11"/>
      <c r="F3869" s="12"/>
      <c r="G3869" s="12"/>
      <c r="H3869" s="12"/>
    </row>
    <row r="3870">
      <c r="A3870" s="8"/>
      <c r="B3870" s="8"/>
      <c r="C3870" s="5"/>
      <c r="D3870" s="9"/>
      <c r="E3870" s="11"/>
      <c r="F3870" s="12"/>
      <c r="G3870" s="12"/>
      <c r="H3870" s="12"/>
    </row>
    <row r="3871">
      <c r="A3871" s="8"/>
      <c r="B3871" s="8"/>
      <c r="C3871" s="5"/>
      <c r="D3871" s="9"/>
      <c r="E3871" s="11"/>
      <c r="F3871" s="12"/>
      <c r="G3871" s="12"/>
      <c r="H3871" s="12"/>
    </row>
    <row r="3872">
      <c r="A3872" s="8"/>
      <c r="B3872" s="8"/>
      <c r="C3872" s="5"/>
      <c r="D3872" s="9"/>
      <c r="E3872" s="11"/>
      <c r="F3872" s="12"/>
      <c r="G3872" s="12"/>
      <c r="H3872" s="12"/>
    </row>
    <row r="3873">
      <c r="A3873" s="8"/>
      <c r="B3873" s="8"/>
      <c r="C3873" s="5"/>
      <c r="D3873" s="9"/>
      <c r="E3873" s="11"/>
      <c r="F3873" s="12"/>
      <c r="G3873" s="12"/>
      <c r="H3873" s="12"/>
    </row>
    <row r="3874">
      <c r="A3874" s="8"/>
      <c r="B3874" s="8"/>
      <c r="C3874" s="5"/>
      <c r="D3874" s="9"/>
      <c r="E3874" s="11"/>
      <c r="F3874" s="12"/>
      <c r="G3874" s="12"/>
      <c r="H3874" s="12"/>
    </row>
    <row r="3875">
      <c r="A3875" s="8"/>
      <c r="B3875" s="8"/>
      <c r="C3875" s="5"/>
      <c r="D3875" s="9"/>
      <c r="E3875" s="11"/>
      <c r="F3875" s="12"/>
      <c r="G3875" s="12"/>
      <c r="H3875" s="12"/>
    </row>
    <row r="3876">
      <c r="A3876" s="8"/>
      <c r="B3876" s="8"/>
      <c r="C3876" s="5"/>
      <c r="D3876" s="9"/>
      <c r="E3876" s="11"/>
      <c r="F3876" s="12"/>
      <c r="G3876" s="12"/>
      <c r="H3876" s="12"/>
    </row>
    <row r="3877">
      <c r="A3877" s="8"/>
      <c r="B3877" s="8"/>
      <c r="C3877" s="5"/>
      <c r="D3877" s="9"/>
      <c r="E3877" s="11"/>
      <c r="F3877" s="12"/>
      <c r="G3877" s="12"/>
      <c r="H3877" s="12"/>
    </row>
    <row r="3878">
      <c r="A3878" s="8"/>
      <c r="B3878" s="8"/>
      <c r="C3878" s="5"/>
      <c r="D3878" s="9"/>
      <c r="E3878" s="11"/>
      <c r="F3878" s="12"/>
      <c r="G3878" s="12"/>
      <c r="H3878" s="12"/>
    </row>
    <row r="3879">
      <c r="A3879" s="8"/>
      <c r="B3879" s="8"/>
      <c r="C3879" s="5"/>
      <c r="D3879" s="9"/>
      <c r="E3879" s="11"/>
      <c r="F3879" s="12"/>
      <c r="G3879" s="12"/>
      <c r="H3879" s="12"/>
    </row>
    <row r="3880">
      <c r="A3880" s="8"/>
      <c r="B3880" s="8"/>
      <c r="C3880" s="5"/>
      <c r="D3880" s="9"/>
      <c r="E3880" s="11"/>
      <c r="F3880" s="12"/>
      <c r="G3880" s="12"/>
      <c r="H3880" s="12"/>
    </row>
    <row r="3881">
      <c r="A3881" s="8"/>
      <c r="B3881" s="8"/>
      <c r="C3881" s="5"/>
      <c r="D3881" s="9"/>
      <c r="E3881" s="11"/>
      <c r="F3881" s="12"/>
      <c r="G3881" s="12"/>
      <c r="H3881" s="12"/>
    </row>
    <row r="3882">
      <c r="A3882" s="8"/>
      <c r="B3882" s="8"/>
      <c r="C3882" s="5"/>
      <c r="D3882" s="9"/>
      <c r="E3882" s="11"/>
      <c r="F3882" s="12"/>
      <c r="G3882" s="12"/>
      <c r="H3882" s="12"/>
    </row>
    <row r="3883">
      <c r="A3883" s="8"/>
      <c r="B3883" s="8"/>
      <c r="C3883" s="5"/>
      <c r="D3883" s="9"/>
      <c r="E3883" s="11"/>
      <c r="F3883" s="12"/>
      <c r="G3883" s="12"/>
      <c r="H3883" s="12"/>
    </row>
    <row r="3884">
      <c r="A3884" s="8"/>
      <c r="B3884" s="8"/>
      <c r="C3884" s="5"/>
      <c r="D3884" s="9"/>
      <c r="E3884" s="11"/>
      <c r="F3884" s="12"/>
      <c r="G3884" s="12"/>
      <c r="H3884" s="12"/>
    </row>
    <row r="3885">
      <c r="A3885" s="8"/>
      <c r="B3885" s="8"/>
      <c r="C3885" s="5"/>
      <c r="D3885" s="9"/>
      <c r="E3885" s="11"/>
      <c r="F3885" s="12"/>
      <c r="G3885" s="12"/>
      <c r="H3885" s="12"/>
    </row>
    <row r="3886">
      <c r="A3886" s="8"/>
      <c r="B3886" s="8"/>
      <c r="C3886" s="5"/>
      <c r="D3886" s="9"/>
      <c r="E3886" s="11"/>
      <c r="F3886" s="12"/>
      <c r="G3886" s="12"/>
      <c r="H3886" s="12"/>
    </row>
    <row r="3887">
      <c r="A3887" s="8"/>
      <c r="B3887" s="8"/>
      <c r="C3887" s="5"/>
      <c r="D3887" s="9"/>
      <c r="E3887" s="11"/>
      <c r="F3887" s="12"/>
      <c r="G3887" s="12"/>
      <c r="H3887" s="12"/>
    </row>
    <row r="3888">
      <c r="A3888" s="8"/>
      <c r="B3888" s="8"/>
      <c r="C3888" s="5"/>
      <c r="D3888" s="9"/>
      <c r="E3888" s="11"/>
      <c r="F3888" s="12"/>
      <c r="G3888" s="12"/>
      <c r="H3888" s="12"/>
    </row>
    <row r="3889">
      <c r="A3889" s="8"/>
      <c r="B3889" s="8"/>
      <c r="C3889" s="5"/>
      <c r="D3889" s="9"/>
      <c r="E3889" s="11"/>
      <c r="F3889" s="12"/>
      <c r="G3889" s="12"/>
      <c r="H3889" s="12"/>
    </row>
    <row r="3890">
      <c r="A3890" s="8"/>
      <c r="B3890" s="8"/>
      <c r="C3890" s="5"/>
      <c r="D3890" s="9"/>
      <c r="E3890" s="11"/>
      <c r="F3890" s="12"/>
      <c r="G3890" s="12"/>
      <c r="H3890" s="12"/>
    </row>
    <row r="3891">
      <c r="A3891" s="8"/>
      <c r="B3891" s="8"/>
      <c r="C3891" s="5"/>
      <c r="D3891" s="9"/>
      <c r="E3891" s="11"/>
      <c r="F3891" s="12"/>
      <c r="G3891" s="12"/>
      <c r="H3891" s="12"/>
    </row>
    <row r="3892">
      <c r="A3892" s="8"/>
      <c r="B3892" s="8"/>
      <c r="C3892" s="5"/>
      <c r="D3892" s="9"/>
      <c r="E3892" s="11"/>
      <c r="F3892" s="12"/>
      <c r="G3892" s="12"/>
      <c r="H3892" s="12"/>
    </row>
    <row r="3893">
      <c r="A3893" s="8"/>
      <c r="B3893" s="8"/>
      <c r="C3893" s="5"/>
      <c r="D3893" s="9"/>
      <c r="E3893" s="11"/>
      <c r="F3893" s="12"/>
      <c r="G3893" s="12"/>
      <c r="H3893" s="12"/>
    </row>
    <row r="3894">
      <c r="A3894" s="8"/>
      <c r="B3894" s="8"/>
      <c r="C3894" s="5"/>
      <c r="D3894" s="9"/>
      <c r="E3894" s="11"/>
      <c r="F3894" s="12"/>
      <c r="G3894" s="12"/>
      <c r="H3894" s="12"/>
    </row>
    <row r="3895">
      <c r="A3895" s="8"/>
      <c r="B3895" s="8"/>
      <c r="C3895" s="5"/>
      <c r="D3895" s="9"/>
      <c r="E3895" s="11"/>
      <c r="F3895" s="12"/>
      <c r="G3895" s="12"/>
      <c r="H3895" s="12"/>
    </row>
    <row r="3896">
      <c r="A3896" s="8"/>
      <c r="B3896" s="8"/>
      <c r="C3896" s="5"/>
      <c r="D3896" s="9"/>
      <c r="E3896" s="11"/>
      <c r="F3896" s="12"/>
      <c r="G3896" s="12"/>
      <c r="H3896" s="12"/>
    </row>
    <row r="3897">
      <c r="A3897" s="8"/>
      <c r="B3897" s="8"/>
      <c r="C3897" s="5"/>
      <c r="D3897" s="9"/>
      <c r="E3897" s="11"/>
      <c r="F3897" s="12"/>
      <c r="G3897" s="12"/>
      <c r="H3897" s="12"/>
    </row>
    <row r="3898">
      <c r="A3898" s="8"/>
      <c r="B3898" s="8"/>
      <c r="C3898" s="5"/>
      <c r="D3898" s="9"/>
      <c r="E3898" s="11"/>
      <c r="F3898" s="12"/>
      <c r="G3898" s="12"/>
      <c r="H3898" s="12"/>
    </row>
    <row r="3899">
      <c r="A3899" s="8"/>
      <c r="B3899" s="8"/>
      <c r="C3899" s="5"/>
      <c r="D3899" s="9"/>
      <c r="E3899" s="11"/>
      <c r="F3899" s="12"/>
      <c r="G3899" s="12"/>
      <c r="H3899" s="12"/>
    </row>
    <row r="3900">
      <c r="A3900" s="8"/>
      <c r="B3900" s="8"/>
      <c r="C3900" s="5"/>
      <c r="D3900" s="9"/>
      <c r="E3900" s="11"/>
      <c r="F3900" s="12"/>
      <c r="G3900" s="12"/>
      <c r="H3900" s="12"/>
    </row>
    <row r="3901">
      <c r="A3901" s="8"/>
      <c r="B3901" s="8"/>
      <c r="C3901" s="5"/>
      <c r="D3901" s="9"/>
      <c r="E3901" s="11"/>
      <c r="F3901" s="12"/>
      <c r="G3901" s="12"/>
      <c r="H3901" s="12"/>
    </row>
    <row r="3902">
      <c r="A3902" s="8"/>
      <c r="B3902" s="8"/>
      <c r="C3902" s="5"/>
      <c r="D3902" s="9"/>
      <c r="E3902" s="11"/>
      <c r="F3902" s="12"/>
      <c r="G3902" s="12"/>
      <c r="H3902" s="12"/>
    </row>
    <row r="3903">
      <c r="A3903" s="8"/>
      <c r="B3903" s="8"/>
      <c r="C3903" s="5"/>
      <c r="D3903" s="9"/>
      <c r="E3903" s="11"/>
      <c r="F3903" s="12"/>
      <c r="G3903" s="12"/>
      <c r="H3903" s="12"/>
    </row>
    <row r="3904">
      <c r="A3904" s="8"/>
      <c r="B3904" s="8"/>
      <c r="C3904" s="5"/>
      <c r="D3904" s="9"/>
      <c r="E3904" s="11"/>
      <c r="F3904" s="12"/>
      <c r="G3904" s="12"/>
      <c r="H3904" s="12"/>
    </row>
    <row r="3905">
      <c r="A3905" s="8"/>
      <c r="B3905" s="8"/>
      <c r="C3905" s="5"/>
      <c r="D3905" s="9"/>
      <c r="E3905" s="11"/>
      <c r="F3905" s="12"/>
      <c r="G3905" s="12"/>
      <c r="H3905" s="12"/>
    </row>
    <row r="3906">
      <c r="A3906" s="8"/>
      <c r="B3906" s="8"/>
      <c r="C3906" s="5"/>
      <c r="D3906" s="9"/>
      <c r="E3906" s="11"/>
      <c r="F3906" s="12"/>
      <c r="G3906" s="12"/>
      <c r="H3906" s="12"/>
    </row>
    <row r="3907">
      <c r="A3907" s="8"/>
      <c r="B3907" s="8"/>
      <c r="C3907" s="5"/>
      <c r="D3907" s="9"/>
      <c r="E3907" s="11"/>
      <c r="F3907" s="12"/>
      <c r="G3907" s="12"/>
      <c r="H3907" s="12"/>
    </row>
    <row r="3908">
      <c r="A3908" s="8"/>
      <c r="B3908" s="8"/>
      <c r="C3908" s="5"/>
      <c r="D3908" s="9"/>
      <c r="E3908" s="11"/>
      <c r="F3908" s="12"/>
      <c r="G3908" s="12"/>
      <c r="H3908" s="12"/>
    </row>
    <row r="3909">
      <c r="A3909" s="8"/>
      <c r="B3909" s="8"/>
      <c r="C3909" s="5"/>
      <c r="D3909" s="9"/>
      <c r="E3909" s="11"/>
      <c r="F3909" s="12"/>
      <c r="G3909" s="12"/>
      <c r="H3909" s="12"/>
    </row>
    <row r="3910">
      <c r="A3910" s="8"/>
      <c r="B3910" s="8"/>
      <c r="C3910" s="5"/>
      <c r="D3910" s="9"/>
      <c r="E3910" s="11"/>
      <c r="F3910" s="12"/>
      <c r="G3910" s="12"/>
      <c r="H3910" s="12"/>
    </row>
    <row r="3911">
      <c r="A3911" s="8"/>
      <c r="B3911" s="8"/>
      <c r="C3911" s="5"/>
      <c r="D3911" s="9"/>
      <c r="E3911" s="11"/>
      <c r="F3911" s="12"/>
      <c r="G3911" s="12"/>
      <c r="H3911" s="12"/>
    </row>
    <row r="3912">
      <c r="A3912" s="8"/>
      <c r="B3912" s="8"/>
      <c r="C3912" s="5"/>
      <c r="D3912" s="9"/>
      <c r="E3912" s="11"/>
      <c r="F3912" s="12"/>
      <c r="G3912" s="12"/>
      <c r="H3912" s="12"/>
    </row>
    <row r="3913">
      <c r="A3913" s="8"/>
      <c r="B3913" s="8"/>
      <c r="C3913" s="5"/>
      <c r="D3913" s="9"/>
      <c r="E3913" s="11"/>
      <c r="F3913" s="12"/>
      <c r="G3913" s="12"/>
      <c r="H3913" s="12"/>
    </row>
    <row r="3914">
      <c r="A3914" s="8"/>
      <c r="B3914" s="8"/>
      <c r="C3914" s="5"/>
      <c r="D3914" s="9"/>
      <c r="E3914" s="11"/>
      <c r="F3914" s="12"/>
      <c r="G3914" s="12"/>
      <c r="H3914" s="12"/>
    </row>
    <row r="3915">
      <c r="A3915" s="8"/>
      <c r="B3915" s="8"/>
      <c r="C3915" s="5"/>
      <c r="D3915" s="9"/>
      <c r="E3915" s="11"/>
      <c r="F3915" s="12"/>
      <c r="G3915" s="12"/>
      <c r="H3915" s="12"/>
    </row>
    <row r="3916">
      <c r="A3916" s="8"/>
      <c r="B3916" s="8"/>
      <c r="C3916" s="5"/>
      <c r="D3916" s="9"/>
      <c r="E3916" s="11"/>
      <c r="F3916" s="12"/>
      <c r="G3916" s="12"/>
      <c r="H3916" s="12"/>
    </row>
    <row r="3917">
      <c r="A3917" s="8"/>
      <c r="B3917" s="8"/>
      <c r="C3917" s="5"/>
      <c r="D3917" s="9"/>
      <c r="E3917" s="11"/>
      <c r="F3917" s="12"/>
      <c r="G3917" s="12"/>
      <c r="H3917" s="12"/>
    </row>
    <row r="3918">
      <c r="A3918" s="8"/>
      <c r="B3918" s="8"/>
      <c r="C3918" s="5"/>
      <c r="D3918" s="9"/>
      <c r="E3918" s="11"/>
      <c r="F3918" s="12"/>
      <c r="G3918" s="12"/>
      <c r="H3918" s="12"/>
    </row>
    <row r="3919">
      <c r="A3919" s="8"/>
      <c r="B3919" s="8"/>
      <c r="C3919" s="5"/>
      <c r="D3919" s="9"/>
      <c r="E3919" s="11"/>
      <c r="F3919" s="12"/>
      <c r="G3919" s="12"/>
      <c r="H3919" s="12"/>
    </row>
    <row r="3920">
      <c r="A3920" s="8"/>
      <c r="B3920" s="8"/>
      <c r="C3920" s="5"/>
      <c r="D3920" s="9"/>
      <c r="E3920" s="11"/>
      <c r="F3920" s="12"/>
      <c r="G3920" s="12"/>
      <c r="H3920" s="12"/>
    </row>
    <row r="3921">
      <c r="A3921" s="8"/>
      <c r="B3921" s="8"/>
      <c r="C3921" s="5"/>
      <c r="D3921" s="9"/>
      <c r="E3921" s="11"/>
      <c r="F3921" s="12"/>
      <c r="G3921" s="12"/>
      <c r="H3921" s="12"/>
    </row>
    <row r="3922">
      <c r="A3922" s="8"/>
      <c r="B3922" s="8"/>
      <c r="C3922" s="5"/>
      <c r="D3922" s="9"/>
      <c r="E3922" s="11"/>
      <c r="F3922" s="12"/>
      <c r="G3922" s="12"/>
      <c r="H3922" s="12"/>
    </row>
    <row r="3923">
      <c r="A3923" s="8"/>
      <c r="B3923" s="8"/>
      <c r="C3923" s="5"/>
      <c r="D3923" s="9"/>
      <c r="E3923" s="11"/>
      <c r="F3923" s="12"/>
      <c r="G3923" s="12"/>
      <c r="H3923" s="12"/>
    </row>
    <row r="3924">
      <c r="A3924" s="8"/>
      <c r="B3924" s="8"/>
      <c r="C3924" s="5"/>
      <c r="D3924" s="9"/>
      <c r="E3924" s="11"/>
      <c r="F3924" s="12"/>
      <c r="G3924" s="12"/>
      <c r="H3924" s="12"/>
    </row>
    <row r="3925">
      <c r="A3925" s="8"/>
      <c r="B3925" s="8"/>
      <c r="C3925" s="5"/>
      <c r="D3925" s="9"/>
      <c r="E3925" s="11"/>
      <c r="F3925" s="12"/>
      <c r="G3925" s="12"/>
      <c r="H3925" s="12"/>
    </row>
    <row r="3926">
      <c r="A3926" s="8"/>
      <c r="B3926" s="8"/>
      <c r="C3926" s="5"/>
      <c r="D3926" s="9"/>
      <c r="E3926" s="11"/>
      <c r="F3926" s="12"/>
      <c r="G3926" s="12"/>
      <c r="H3926" s="12"/>
    </row>
    <row r="3927">
      <c r="A3927" s="8"/>
      <c r="B3927" s="8"/>
      <c r="C3927" s="5"/>
      <c r="D3927" s="9"/>
      <c r="E3927" s="11"/>
      <c r="F3927" s="12"/>
      <c r="G3927" s="12"/>
      <c r="H3927" s="12"/>
    </row>
    <row r="3928">
      <c r="A3928" s="8"/>
      <c r="B3928" s="8"/>
      <c r="C3928" s="5"/>
      <c r="D3928" s="9"/>
      <c r="E3928" s="11"/>
      <c r="F3928" s="12"/>
      <c r="G3928" s="12"/>
      <c r="H3928" s="12"/>
    </row>
    <row r="3929">
      <c r="A3929" s="8"/>
      <c r="B3929" s="8"/>
      <c r="C3929" s="5"/>
      <c r="D3929" s="9"/>
      <c r="E3929" s="11"/>
      <c r="F3929" s="12"/>
      <c r="G3929" s="12"/>
      <c r="H3929" s="12"/>
    </row>
    <row r="3930">
      <c r="A3930" s="8"/>
      <c r="B3930" s="8"/>
      <c r="C3930" s="5"/>
      <c r="D3930" s="9"/>
      <c r="E3930" s="11"/>
      <c r="F3930" s="12"/>
      <c r="G3930" s="12"/>
      <c r="H3930" s="12"/>
    </row>
    <row r="3931">
      <c r="A3931" s="8"/>
      <c r="B3931" s="8"/>
      <c r="C3931" s="5"/>
      <c r="D3931" s="9"/>
      <c r="E3931" s="11"/>
      <c r="F3931" s="12"/>
      <c r="G3931" s="12"/>
      <c r="H3931" s="12"/>
    </row>
    <row r="3932">
      <c r="A3932" s="8"/>
      <c r="B3932" s="8"/>
      <c r="C3932" s="5"/>
      <c r="D3932" s="9"/>
      <c r="E3932" s="11"/>
      <c r="F3932" s="12"/>
      <c r="G3932" s="12"/>
      <c r="H3932" s="12"/>
    </row>
    <row r="3933">
      <c r="A3933" s="8"/>
      <c r="B3933" s="8"/>
      <c r="C3933" s="5"/>
      <c r="D3933" s="9"/>
      <c r="E3933" s="11"/>
      <c r="F3933" s="12"/>
      <c r="G3933" s="12"/>
      <c r="H3933" s="12"/>
    </row>
    <row r="3934">
      <c r="A3934" s="8"/>
      <c r="B3934" s="8"/>
      <c r="C3934" s="5"/>
      <c r="D3934" s="9"/>
      <c r="E3934" s="11"/>
      <c r="F3934" s="12"/>
      <c r="G3934" s="12"/>
      <c r="H3934" s="12"/>
    </row>
    <row r="3935">
      <c r="A3935" s="8"/>
      <c r="B3935" s="8"/>
      <c r="C3935" s="5"/>
      <c r="D3935" s="9"/>
      <c r="E3935" s="11"/>
      <c r="F3935" s="12"/>
      <c r="G3935" s="12"/>
      <c r="H3935" s="12"/>
    </row>
    <row r="3936">
      <c r="A3936" s="8"/>
      <c r="B3936" s="8"/>
      <c r="C3936" s="5"/>
      <c r="D3936" s="9"/>
      <c r="E3936" s="11"/>
      <c r="F3936" s="12"/>
      <c r="G3936" s="12"/>
      <c r="H3936" s="12"/>
    </row>
    <row r="3937">
      <c r="A3937" s="8"/>
      <c r="B3937" s="8"/>
      <c r="C3937" s="5"/>
      <c r="D3937" s="9"/>
      <c r="E3937" s="11"/>
      <c r="F3937" s="12"/>
      <c r="G3937" s="12"/>
      <c r="H3937" s="12"/>
    </row>
    <row r="3938">
      <c r="A3938" s="8"/>
      <c r="B3938" s="8"/>
      <c r="C3938" s="5"/>
      <c r="D3938" s="9"/>
      <c r="E3938" s="11"/>
      <c r="F3938" s="12"/>
      <c r="G3938" s="12"/>
      <c r="H3938" s="12"/>
    </row>
    <row r="3939">
      <c r="A3939" s="8"/>
      <c r="B3939" s="8"/>
      <c r="C3939" s="5"/>
      <c r="D3939" s="9"/>
      <c r="E3939" s="11"/>
      <c r="F3939" s="12"/>
      <c r="G3939" s="12"/>
      <c r="H3939" s="12"/>
    </row>
    <row r="3940">
      <c r="A3940" s="8"/>
      <c r="B3940" s="8"/>
      <c r="C3940" s="5"/>
      <c r="D3940" s="9"/>
      <c r="E3940" s="11"/>
      <c r="F3940" s="12"/>
      <c r="G3940" s="12"/>
      <c r="H3940" s="12"/>
    </row>
    <row r="3941">
      <c r="A3941" s="8"/>
      <c r="B3941" s="8"/>
      <c r="C3941" s="5"/>
      <c r="D3941" s="9"/>
      <c r="E3941" s="11"/>
      <c r="F3941" s="12"/>
      <c r="G3941" s="12"/>
      <c r="H3941" s="12"/>
    </row>
    <row r="3942">
      <c r="A3942" s="8"/>
      <c r="B3942" s="8"/>
      <c r="C3942" s="5"/>
      <c r="D3942" s="9"/>
      <c r="E3942" s="11"/>
      <c r="F3942" s="12"/>
      <c r="G3942" s="12"/>
      <c r="H3942" s="12"/>
    </row>
    <row r="3943">
      <c r="A3943" s="8"/>
      <c r="B3943" s="8"/>
      <c r="C3943" s="5"/>
      <c r="D3943" s="9"/>
      <c r="E3943" s="11"/>
      <c r="F3943" s="12"/>
      <c r="G3943" s="12"/>
      <c r="H3943" s="12"/>
    </row>
    <row r="3944">
      <c r="A3944" s="8"/>
      <c r="B3944" s="8"/>
      <c r="C3944" s="5"/>
      <c r="D3944" s="9"/>
      <c r="E3944" s="11"/>
      <c r="F3944" s="12"/>
      <c r="G3944" s="12"/>
      <c r="H3944" s="12"/>
    </row>
    <row r="3945">
      <c r="A3945" s="8"/>
      <c r="B3945" s="8"/>
      <c r="C3945" s="5"/>
      <c r="D3945" s="9"/>
      <c r="E3945" s="11"/>
      <c r="F3945" s="12"/>
      <c r="G3945" s="12"/>
      <c r="H3945" s="12"/>
    </row>
    <row r="3946">
      <c r="A3946" s="8"/>
      <c r="B3946" s="8"/>
      <c r="C3946" s="5"/>
      <c r="D3946" s="9"/>
      <c r="E3946" s="11"/>
      <c r="F3946" s="12"/>
      <c r="G3946" s="12"/>
      <c r="H3946" s="12"/>
    </row>
    <row r="3947">
      <c r="A3947" s="8"/>
      <c r="B3947" s="8"/>
      <c r="C3947" s="5"/>
      <c r="D3947" s="9"/>
      <c r="E3947" s="11"/>
      <c r="F3947" s="12"/>
      <c r="G3947" s="12"/>
      <c r="H3947" s="12"/>
    </row>
    <row r="3948">
      <c r="A3948" s="8"/>
      <c r="B3948" s="8"/>
      <c r="C3948" s="5"/>
      <c r="D3948" s="9"/>
      <c r="E3948" s="11"/>
      <c r="F3948" s="12"/>
      <c r="G3948" s="12"/>
      <c r="H3948" s="12"/>
    </row>
    <row r="3949">
      <c r="A3949" s="8"/>
      <c r="B3949" s="8"/>
      <c r="C3949" s="5"/>
      <c r="D3949" s="9"/>
      <c r="E3949" s="11"/>
      <c r="F3949" s="12"/>
      <c r="G3949" s="12"/>
      <c r="H3949" s="12"/>
    </row>
    <row r="3950">
      <c r="A3950" s="8"/>
      <c r="B3950" s="8"/>
      <c r="C3950" s="5"/>
      <c r="D3950" s="9"/>
      <c r="E3950" s="11"/>
      <c r="F3950" s="12"/>
      <c r="G3950" s="12"/>
      <c r="H3950" s="12"/>
    </row>
    <row r="3951">
      <c r="A3951" s="8"/>
      <c r="B3951" s="8"/>
      <c r="C3951" s="5"/>
      <c r="D3951" s="9"/>
      <c r="E3951" s="11"/>
      <c r="F3951" s="12"/>
      <c r="G3951" s="12"/>
      <c r="H3951" s="12"/>
    </row>
    <row r="3952">
      <c r="A3952" s="8"/>
      <c r="B3952" s="8"/>
      <c r="C3952" s="5"/>
      <c r="D3952" s="9"/>
      <c r="E3952" s="11"/>
      <c r="F3952" s="12"/>
      <c r="G3952" s="12"/>
      <c r="H3952" s="12"/>
    </row>
    <row r="3953">
      <c r="A3953" s="8"/>
      <c r="B3953" s="8"/>
      <c r="C3953" s="5"/>
      <c r="D3953" s="9"/>
      <c r="E3953" s="11"/>
      <c r="F3953" s="12"/>
      <c r="G3953" s="12"/>
      <c r="H3953" s="12"/>
    </row>
    <row r="3954">
      <c r="A3954" s="8"/>
      <c r="B3954" s="8"/>
      <c r="C3954" s="5"/>
      <c r="D3954" s="9"/>
      <c r="E3954" s="11"/>
      <c r="F3954" s="12"/>
      <c r="G3954" s="12"/>
      <c r="H3954" s="12"/>
    </row>
    <row r="3955">
      <c r="A3955" s="8"/>
      <c r="B3955" s="8"/>
      <c r="C3955" s="5"/>
      <c r="D3955" s="9"/>
      <c r="E3955" s="11"/>
      <c r="F3955" s="12"/>
      <c r="G3955" s="12"/>
      <c r="H3955" s="12"/>
    </row>
    <row r="3956">
      <c r="A3956" s="8"/>
      <c r="B3956" s="8"/>
      <c r="C3956" s="5"/>
      <c r="D3956" s="9"/>
      <c r="E3956" s="11"/>
      <c r="F3956" s="12"/>
      <c r="G3956" s="12"/>
      <c r="H3956" s="12"/>
    </row>
    <row r="3957">
      <c r="A3957" s="8"/>
      <c r="B3957" s="8"/>
      <c r="C3957" s="5"/>
      <c r="D3957" s="9"/>
      <c r="E3957" s="11"/>
      <c r="F3957" s="12"/>
      <c r="G3957" s="12"/>
      <c r="H3957" s="12"/>
    </row>
    <row r="3958">
      <c r="A3958" s="8"/>
      <c r="B3958" s="8"/>
      <c r="C3958" s="5"/>
      <c r="D3958" s="9"/>
      <c r="E3958" s="11"/>
      <c r="F3958" s="12"/>
      <c r="G3958" s="12"/>
      <c r="H3958" s="12"/>
    </row>
    <row r="3959">
      <c r="A3959" s="8"/>
      <c r="B3959" s="8"/>
      <c r="C3959" s="5"/>
      <c r="D3959" s="9"/>
      <c r="E3959" s="11"/>
      <c r="F3959" s="12"/>
      <c r="G3959" s="12"/>
      <c r="H3959" s="12"/>
    </row>
    <row r="3960">
      <c r="A3960" s="8"/>
      <c r="B3960" s="8"/>
      <c r="C3960" s="5"/>
      <c r="D3960" s="9"/>
      <c r="E3960" s="11"/>
      <c r="F3960" s="12"/>
      <c r="G3960" s="12"/>
      <c r="H3960" s="12"/>
    </row>
    <row r="3961">
      <c r="A3961" s="8"/>
      <c r="B3961" s="8"/>
      <c r="C3961" s="5"/>
      <c r="D3961" s="9"/>
      <c r="E3961" s="11"/>
      <c r="F3961" s="12"/>
      <c r="G3961" s="12"/>
      <c r="H3961" s="12"/>
    </row>
    <row r="3962">
      <c r="A3962" s="8"/>
      <c r="B3962" s="8"/>
      <c r="C3962" s="5"/>
      <c r="D3962" s="9"/>
      <c r="E3962" s="11"/>
      <c r="F3962" s="12"/>
      <c r="G3962" s="12"/>
      <c r="H3962" s="12"/>
    </row>
    <row r="3963">
      <c r="A3963" s="8"/>
      <c r="B3963" s="8"/>
      <c r="C3963" s="5"/>
      <c r="D3963" s="9"/>
      <c r="E3963" s="11"/>
      <c r="F3963" s="12"/>
      <c r="G3963" s="12"/>
      <c r="H3963" s="12"/>
    </row>
    <row r="3964">
      <c r="A3964" s="8"/>
      <c r="B3964" s="8"/>
      <c r="C3964" s="5"/>
      <c r="D3964" s="9"/>
      <c r="E3964" s="11"/>
      <c r="F3964" s="12"/>
      <c r="G3964" s="12"/>
      <c r="H3964" s="12"/>
    </row>
    <row r="3965">
      <c r="A3965" s="8"/>
      <c r="B3965" s="8"/>
      <c r="C3965" s="5"/>
      <c r="D3965" s="9"/>
      <c r="E3965" s="11"/>
      <c r="F3965" s="12"/>
      <c r="G3965" s="12"/>
      <c r="H3965" s="12"/>
    </row>
    <row r="3966">
      <c r="A3966" s="8"/>
      <c r="B3966" s="8"/>
      <c r="C3966" s="5"/>
      <c r="D3966" s="9"/>
      <c r="E3966" s="11"/>
      <c r="F3966" s="12"/>
      <c r="G3966" s="12"/>
      <c r="H3966" s="12"/>
    </row>
    <row r="3967">
      <c r="A3967" s="8"/>
      <c r="B3967" s="8"/>
      <c r="C3967" s="5"/>
      <c r="D3967" s="9"/>
      <c r="E3967" s="11"/>
      <c r="F3967" s="12"/>
      <c r="G3967" s="12"/>
      <c r="H3967" s="12"/>
    </row>
    <row r="3968">
      <c r="A3968" s="8"/>
      <c r="B3968" s="8"/>
      <c r="C3968" s="5"/>
      <c r="D3968" s="9"/>
      <c r="E3968" s="11"/>
      <c r="F3968" s="12"/>
      <c r="G3968" s="12"/>
      <c r="H3968" s="12"/>
    </row>
    <row r="3969">
      <c r="A3969" s="8"/>
      <c r="B3969" s="8"/>
      <c r="C3969" s="5"/>
      <c r="D3969" s="9"/>
      <c r="E3969" s="11"/>
      <c r="F3969" s="12"/>
      <c r="G3969" s="12"/>
      <c r="H3969" s="12"/>
    </row>
    <row r="3970">
      <c r="A3970" s="8"/>
      <c r="B3970" s="8"/>
      <c r="C3970" s="5"/>
      <c r="D3970" s="9"/>
      <c r="E3970" s="11"/>
      <c r="F3970" s="12"/>
      <c r="G3970" s="12"/>
      <c r="H3970" s="12"/>
    </row>
    <row r="3971">
      <c r="A3971" s="8"/>
      <c r="B3971" s="8"/>
      <c r="C3971" s="5"/>
      <c r="D3971" s="9"/>
      <c r="E3971" s="11"/>
      <c r="F3971" s="12"/>
      <c r="G3971" s="12"/>
      <c r="H3971" s="12"/>
    </row>
    <row r="3972">
      <c r="A3972" s="8"/>
      <c r="B3972" s="8"/>
      <c r="C3972" s="5"/>
      <c r="D3972" s="9"/>
      <c r="E3972" s="11"/>
      <c r="F3972" s="12"/>
      <c r="G3972" s="12"/>
      <c r="H3972" s="12"/>
    </row>
    <row r="3973">
      <c r="A3973" s="8"/>
      <c r="B3973" s="8"/>
      <c r="C3973" s="5"/>
      <c r="D3973" s="9"/>
      <c r="E3973" s="11"/>
      <c r="F3973" s="12"/>
      <c r="G3973" s="12"/>
      <c r="H3973" s="12"/>
    </row>
    <row r="3974">
      <c r="A3974" s="8"/>
      <c r="B3974" s="8"/>
      <c r="C3974" s="5"/>
      <c r="D3974" s="9"/>
      <c r="E3974" s="11"/>
      <c r="F3974" s="12"/>
      <c r="G3974" s="12"/>
      <c r="H3974" s="12"/>
    </row>
    <row r="3975">
      <c r="A3975" s="8"/>
      <c r="B3975" s="8"/>
      <c r="C3975" s="5"/>
      <c r="D3975" s="9"/>
      <c r="E3975" s="11"/>
      <c r="F3975" s="12"/>
      <c r="G3975" s="12"/>
      <c r="H3975" s="12"/>
    </row>
    <row r="3976">
      <c r="A3976" s="8"/>
      <c r="B3976" s="8"/>
      <c r="C3976" s="5"/>
      <c r="D3976" s="9"/>
      <c r="E3976" s="11"/>
      <c r="F3976" s="12"/>
      <c r="G3976" s="12"/>
      <c r="H3976" s="12"/>
    </row>
    <row r="3977">
      <c r="A3977" s="8"/>
      <c r="B3977" s="8"/>
      <c r="C3977" s="5"/>
      <c r="D3977" s="9"/>
      <c r="E3977" s="11"/>
      <c r="F3977" s="12"/>
      <c r="G3977" s="12"/>
      <c r="H3977" s="12"/>
    </row>
    <row r="3978">
      <c r="A3978" s="8"/>
      <c r="B3978" s="8"/>
      <c r="C3978" s="5"/>
      <c r="D3978" s="9"/>
      <c r="E3978" s="11"/>
      <c r="F3978" s="12"/>
      <c r="G3978" s="12"/>
      <c r="H3978" s="12"/>
    </row>
    <row r="3979">
      <c r="A3979" s="8"/>
      <c r="B3979" s="8"/>
      <c r="C3979" s="5"/>
      <c r="D3979" s="9"/>
      <c r="E3979" s="11"/>
      <c r="F3979" s="12"/>
      <c r="G3979" s="12"/>
      <c r="H3979" s="12"/>
    </row>
    <row r="3980">
      <c r="A3980" s="8"/>
      <c r="B3980" s="8"/>
      <c r="C3980" s="5"/>
      <c r="D3980" s="9"/>
      <c r="E3980" s="11"/>
      <c r="F3980" s="12"/>
      <c r="G3980" s="12"/>
      <c r="H3980" s="12"/>
    </row>
    <row r="3981">
      <c r="A3981" s="8"/>
      <c r="B3981" s="8"/>
      <c r="C3981" s="5"/>
      <c r="D3981" s="9"/>
      <c r="E3981" s="11"/>
      <c r="F3981" s="12"/>
      <c r="G3981" s="12"/>
      <c r="H3981" s="12"/>
    </row>
    <row r="3982">
      <c r="A3982" s="8"/>
      <c r="B3982" s="8"/>
      <c r="C3982" s="5"/>
      <c r="D3982" s="9"/>
      <c r="E3982" s="11"/>
      <c r="F3982" s="12"/>
      <c r="G3982" s="12"/>
      <c r="H3982" s="12"/>
    </row>
    <row r="3983">
      <c r="A3983" s="8"/>
      <c r="B3983" s="8"/>
      <c r="C3983" s="5"/>
      <c r="D3983" s="9"/>
      <c r="E3983" s="11"/>
      <c r="F3983" s="12"/>
      <c r="G3983" s="12"/>
      <c r="H3983" s="12"/>
    </row>
    <row r="3984">
      <c r="A3984" s="8"/>
      <c r="B3984" s="8"/>
      <c r="C3984" s="5"/>
      <c r="D3984" s="9"/>
      <c r="E3984" s="11"/>
      <c r="F3984" s="12"/>
      <c r="G3984" s="12"/>
      <c r="H3984" s="12"/>
    </row>
    <row r="3985">
      <c r="A3985" s="8"/>
      <c r="B3985" s="8"/>
      <c r="C3985" s="5"/>
      <c r="D3985" s="9"/>
      <c r="E3985" s="11"/>
      <c r="F3985" s="12"/>
      <c r="G3985" s="12"/>
      <c r="H3985" s="12"/>
    </row>
    <row r="3986">
      <c r="A3986" s="8"/>
      <c r="B3986" s="8"/>
      <c r="C3986" s="5"/>
      <c r="D3986" s="9"/>
      <c r="E3986" s="11"/>
      <c r="F3986" s="12"/>
      <c r="G3986" s="12"/>
      <c r="H3986" s="12"/>
    </row>
    <row r="3987">
      <c r="A3987" s="8"/>
      <c r="B3987" s="8"/>
      <c r="C3987" s="5"/>
      <c r="D3987" s="9"/>
      <c r="E3987" s="11"/>
      <c r="F3987" s="12"/>
      <c r="G3987" s="12"/>
      <c r="H3987" s="12"/>
    </row>
    <row r="3988">
      <c r="A3988" s="8"/>
      <c r="B3988" s="8"/>
      <c r="C3988" s="5"/>
      <c r="D3988" s="9"/>
      <c r="E3988" s="11"/>
      <c r="F3988" s="12"/>
      <c r="G3988" s="12"/>
      <c r="H3988" s="12"/>
    </row>
    <row r="3989">
      <c r="A3989" s="8"/>
      <c r="B3989" s="8"/>
      <c r="C3989" s="5"/>
      <c r="D3989" s="9"/>
      <c r="E3989" s="11"/>
      <c r="F3989" s="12"/>
      <c r="G3989" s="12"/>
      <c r="H3989" s="12"/>
    </row>
    <row r="3990">
      <c r="A3990" s="8"/>
      <c r="B3990" s="8"/>
      <c r="C3990" s="5"/>
      <c r="D3990" s="9"/>
      <c r="E3990" s="11"/>
      <c r="F3990" s="12"/>
      <c r="G3990" s="12"/>
      <c r="H3990" s="12"/>
    </row>
    <row r="3991">
      <c r="A3991" s="8"/>
      <c r="B3991" s="8"/>
      <c r="C3991" s="5"/>
      <c r="D3991" s="9"/>
      <c r="E3991" s="11"/>
      <c r="F3991" s="12"/>
      <c r="G3991" s="12"/>
      <c r="H3991" s="12"/>
    </row>
    <row r="3992">
      <c r="A3992" s="8"/>
      <c r="B3992" s="8"/>
      <c r="C3992" s="5"/>
      <c r="D3992" s="9"/>
      <c r="E3992" s="11"/>
      <c r="F3992" s="12"/>
      <c r="G3992" s="12"/>
      <c r="H3992" s="12"/>
    </row>
    <row r="3993">
      <c r="A3993" s="8"/>
      <c r="B3993" s="8"/>
      <c r="C3993" s="5"/>
      <c r="D3993" s="9"/>
      <c r="E3993" s="11"/>
      <c r="F3993" s="12"/>
      <c r="G3993" s="12"/>
      <c r="H3993" s="12"/>
    </row>
    <row r="3994">
      <c r="A3994" s="8"/>
      <c r="B3994" s="8"/>
      <c r="C3994" s="5"/>
      <c r="D3994" s="9"/>
      <c r="E3994" s="11"/>
      <c r="F3994" s="12"/>
      <c r="G3994" s="12"/>
      <c r="H3994" s="12"/>
    </row>
    <row r="3995">
      <c r="A3995" s="8"/>
      <c r="B3995" s="8"/>
      <c r="C3995" s="5"/>
      <c r="D3995" s="9"/>
      <c r="E3995" s="11"/>
      <c r="F3995" s="12"/>
      <c r="G3995" s="12"/>
      <c r="H3995" s="12"/>
    </row>
    <row r="3996">
      <c r="A3996" s="8"/>
      <c r="B3996" s="8"/>
      <c r="C3996" s="5"/>
      <c r="D3996" s="9"/>
      <c r="E3996" s="11"/>
      <c r="F3996" s="12"/>
      <c r="G3996" s="12"/>
      <c r="H3996" s="12"/>
    </row>
    <row r="3997">
      <c r="A3997" s="8"/>
      <c r="B3997" s="8"/>
      <c r="C3997" s="5"/>
      <c r="D3997" s="9"/>
      <c r="E3997" s="11"/>
      <c r="F3997" s="12"/>
      <c r="G3997" s="12"/>
      <c r="H3997" s="12"/>
    </row>
    <row r="3998">
      <c r="A3998" s="8"/>
      <c r="B3998" s="8"/>
      <c r="C3998" s="5"/>
      <c r="D3998" s="9"/>
      <c r="E3998" s="11"/>
      <c r="F3998" s="12"/>
      <c r="G3998" s="12"/>
      <c r="H3998" s="12"/>
    </row>
    <row r="3999">
      <c r="A3999" s="8"/>
      <c r="B3999" s="8"/>
      <c r="C3999" s="5"/>
      <c r="D3999" s="9"/>
      <c r="E3999" s="11"/>
      <c r="F3999" s="12"/>
      <c r="G3999" s="12"/>
      <c r="H3999" s="12"/>
    </row>
    <row r="4000">
      <c r="A4000" s="8"/>
      <c r="B4000" s="8"/>
      <c r="C4000" s="5"/>
      <c r="D4000" s="9"/>
      <c r="E4000" s="11"/>
      <c r="F4000" s="12"/>
      <c r="G4000" s="12"/>
      <c r="H4000" s="12"/>
    </row>
    <row r="4001">
      <c r="A4001" s="8"/>
      <c r="B4001" s="8"/>
      <c r="C4001" s="5"/>
      <c r="D4001" s="9"/>
      <c r="E4001" s="11"/>
      <c r="F4001" s="12"/>
      <c r="G4001" s="12"/>
      <c r="H4001" s="12"/>
    </row>
    <row r="4002">
      <c r="A4002" s="8"/>
      <c r="B4002" s="8"/>
      <c r="C4002" s="5"/>
      <c r="D4002" s="9"/>
      <c r="E4002" s="11"/>
      <c r="F4002" s="12"/>
      <c r="G4002" s="12"/>
      <c r="H4002" s="12"/>
    </row>
    <row r="4003">
      <c r="A4003" s="8"/>
      <c r="B4003" s="8"/>
      <c r="C4003" s="5"/>
      <c r="D4003" s="9"/>
      <c r="E4003" s="11"/>
      <c r="F4003" s="12"/>
      <c r="G4003" s="12"/>
      <c r="H4003" s="12"/>
    </row>
    <row r="4004">
      <c r="A4004" s="8"/>
      <c r="B4004" s="8"/>
      <c r="C4004" s="5"/>
      <c r="D4004" s="9"/>
      <c r="E4004" s="11"/>
      <c r="F4004" s="12"/>
      <c r="G4004" s="12"/>
      <c r="H4004" s="12"/>
    </row>
    <row r="4005">
      <c r="A4005" s="8"/>
      <c r="B4005" s="8"/>
      <c r="C4005" s="5"/>
      <c r="D4005" s="9"/>
      <c r="E4005" s="11"/>
      <c r="F4005" s="12"/>
      <c r="G4005" s="12"/>
      <c r="H4005" s="12"/>
    </row>
    <row r="4006">
      <c r="A4006" s="8"/>
      <c r="B4006" s="8"/>
      <c r="C4006" s="5"/>
      <c r="D4006" s="9"/>
      <c r="E4006" s="11"/>
      <c r="F4006" s="12"/>
      <c r="G4006" s="12"/>
      <c r="H4006" s="12"/>
    </row>
    <row r="4007">
      <c r="A4007" s="8"/>
      <c r="B4007" s="8"/>
      <c r="C4007" s="5"/>
      <c r="D4007" s="9"/>
      <c r="E4007" s="11"/>
      <c r="F4007" s="12"/>
      <c r="G4007" s="12"/>
      <c r="H4007" s="12"/>
    </row>
    <row r="4008">
      <c r="A4008" s="8"/>
      <c r="B4008" s="8"/>
      <c r="C4008" s="5"/>
      <c r="D4008" s="9"/>
      <c r="E4008" s="11"/>
      <c r="F4008" s="12"/>
      <c r="G4008" s="12"/>
      <c r="H4008" s="12"/>
    </row>
    <row r="4009">
      <c r="A4009" s="8"/>
      <c r="B4009" s="8"/>
      <c r="C4009" s="5"/>
      <c r="D4009" s="9"/>
      <c r="E4009" s="11"/>
      <c r="F4009" s="12"/>
      <c r="G4009" s="12"/>
      <c r="H4009" s="12"/>
    </row>
    <row r="4010">
      <c r="A4010" s="8"/>
      <c r="B4010" s="8"/>
      <c r="C4010" s="5"/>
      <c r="D4010" s="9"/>
      <c r="E4010" s="11"/>
      <c r="F4010" s="12"/>
      <c r="G4010" s="12"/>
      <c r="H4010" s="12"/>
    </row>
    <row r="4011">
      <c r="A4011" s="8"/>
      <c r="B4011" s="8"/>
      <c r="C4011" s="5"/>
      <c r="D4011" s="9"/>
      <c r="E4011" s="11"/>
      <c r="F4011" s="12"/>
      <c r="G4011" s="12"/>
      <c r="H4011" s="12"/>
    </row>
    <row r="4012">
      <c r="A4012" s="8"/>
      <c r="B4012" s="8"/>
      <c r="C4012" s="5"/>
      <c r="D4012" s="9"/>
      <c r="E4012" s="11"/>
      <c r="F4012" s="12"/>
      <c r="G4012" s="12"/>
      <c r="H4012" s="12"/>
    </row>
    <row r="4013">
      <c r="A4013" s="8"/>
      <c r="B4013" s="8"/>
      <c r="C4013" s="5"/>
      <c r="D4013" s="9"/>
      <c r="E4013" s="11"/>
      <c r="F4013" s="12"/>
      <c r="G4013" s="12"/>
      <c r="H4013" s="12"/>
    </row>
    <row r="4014">
      <c r="A4014" s="8"/>
      <c r="B4014" s="8"/>
      <c r="C4014" s="5"/>
      <c r="D4014" s="9"/>
      <c r="E4014" s="11"/>
      <c r="F4014" s="12"/>
      <c r="G4014" s="12"/>
      <c r="H4014" s="12"/>
    </row>
    <row r="4015">
      <c r="A4015" s="8"/>
      <c r="B4015" s="8"/>
      <c r="C4015" s="5"/>
      <c r="D4015" s="9"/>
      <c r="E4015" s="11"/>
      <c r="F4015" s="12"/>
      <c r="G4015" s="12"/>
      <c r="H4015" s="12"/>
    </row>
    <row r="4016">
      <c r="A4016" s="8"/>
      <c r="B4016" s="8"/>
      <c r="C4016" s="5"/>
      <c r="D4016" s="9"/>
      <c r="E4016" s="11"/>
      <c r="F4016" s="12"/>
      <c r="G4016" s="12"/>
      <c r="H4016" s="12"/>
    </row>
    <row r="4017">
      <c r="A4017" s="8"/>
      <c r="B4017" s="8"/>
      <c r="C4017" s="5"/>
      <c r="D4017" s="9"/>
      <c r="E4017" s="11"/>
      <c r="F4017" s="12"/>
      <c r="G4017" s="12"/>
      <c r="H4017" s="12"/>
    </row>
    <row r="4018">
      <c r="A4018" s="8"/>
      <c r="B4018" s="8"/>
      <c r="C4018" s="5"/>
      <c r="D4018" s="9"/>
      <c r="E4018" s="11"/>
      <c r="F4018" s="12"/>
      <c r="G4018" s="12"/>
      <c r="H4018" s="12"/>
    </row>
    <row r="4019">
      <c r="A4019" s="8"/>
      <c r="B4019" s="8"/>
      <c r="C4019" s="5"/>
      <c r="D4019" s="9"/>
      <c r="E4019" s="11"/>
      <c r="F4019" s="12"/>
      <c r="G4019" s="12"/>
      <c r="H4019" s="12"/>
    </row>
    <row r="4020">
      <c r="A4020" s="8"/>
      <c r="B4020" s="8"/>
      <c r="C4020" s="5"/>
      <c r="D4020" s="9"/>
      <c r="E4020" s="11"/>
      <c r="F4020" s="12"/>
      <c r="G4020" s="12"/>
      <c r="H4020" s="12"/>
    </row>
    <row r="4021">
      <c r="A4021" s="8"/>
      <c r="B4021" s="8"/>
      <c r="C4021" s="5"/>
      <c r="D4021" s="9"/>
      <c r="E4021" s="11"/>
      <c r="F4021" s="12"/>
      <c r="G4021" s="12"/>
      <c r="H4021" s="12"/>
    </row>
    <row r="4022">
      <c r="A4022" s="8"/>
      <c r="B4022" s="8"/>
      <c r="C4022" s="5"/>
      <c r="D4022" s="9"/>
      <c r="E4022" s="11"/>
      <c r="F4022" s="12"/>
      <c r="G4022" s="12"/>
      <c r="H4022" s="12"/>
    </row>
    <row r="4023">
      <c r="A4023" s="8"/>
      <c r="B4023" s="8"/>
      <c r="C4023" s="5"/>
      <c r="D4023" s="9"/>
      <c r="E4023" s="11"/>
      <c r="F4023" s="12"/>
      <c r="G4023" s="12"/>
      <c r="H4023" s="12"/>
    </row>
    <row r="4024">
      <c r="A4024" s="8"/>
      <c r="B4024" s="8"/>
      <c r="C4024" s="5"/>
      <c r="D4024" s="9"/>
      <c r="E4024" s="11"/>
      <c r="F4024" s="12"/>
      <c r="G4024" s="12"/>
      <c r="H4024" s="12"/>
    </row>
    <row r="4025">
      <c r="A4025" s="8"/>
      <c r="B4025" s="8"/>
      <c r="C4025" s="5"/>
      <c r="D4025" s="9"/>
      <c r="E4025" s="11"/>
      <c r="F4025" s="12"/>
      <c r="G4025" s="12"/>
      <c r="H4025" s="12"/>
    </row>
    <row r="4026">
      <c r="A4026" s="8"/>
      <c r="B4026" s="8"/>
      <c r="C4026" s="5"/>
      <c r="D4026" s="9"/>
      <c r="E4026" s="11"/>
      <c r="F4026" s="12"/>
      <c r="G4026" s="12"/>
      <c r="H4026" s="12"/>
    </row>
    <row r="4027">
      <c r="A4027" s="8"/>
      <c r="B4027" s="8"/>
      <c r="C4027" s="5"/>
      <c r="D4027" s="9"/>
      <c r="E4027" s="11"/>
      <c r="F4027" s="12"/>
      <c r="G4027" s="12"/>
      <c r="H4027" s="12"/>
    </row>
    <row r="4028">
      <c r="A4028" s="8"/>
      <c r="B4028" s="8"/>
      <c r="C4028" s="5"/>
      <c r="D4028" s="9"/>
      <c r="E4028" s="11"/>
      <c r="F4028" s="12"/>
      <c r="G4028" s="12"/>
      <c r="H4028" s="12"/>
    </row>
    <row r="4029">
      <c r="A4029" s="8"/>
      <c r="B4029" s="8"/>
      <c r="C4029" s="5"/>
      <c r="D4029" s="9"/>
      <c r="E4029" s="11"/>
      <c r="F4029" s="12"/>
      <c r="G4029" s="12"/>
      <c r="H4029" s="12"/>
    </row>
    <row r="4030">
      <c r="A4030" s="8"/>
      <c r="B4030" s="8"/>
      <c r="C4030" s="5"/>
      <c r="D4030" s="9"/>
      <c r="E4030" s="11"/>
      <c r="F4030" s="12"/>
      <c r="G4030" s="12"/>
      <c r="H4030" s="12"/>
    </row>
    <row r="4031">
      <c r="A4031" s="8"/>
      <c r="B4031" s="8"/>
      <c r="C4031" s="5"/>
      <c r="D4031" s="9"/>
      <c r="E4031" s="11"/>
      <c r="F4031" s="12"/>
      <c r="G4031" s="12"/>
      <c r="H4031" s="12"/>
    </row>
    <row r="4032">
      <c r="A4032" s="8"/>
      <c r="B4032" s="8"/>
      <c r="C4032" s="5"/>
      <c r="D4032" s="9"/>
      <c r="E4032" s="11"/>
      <c r="F4032" s="12"/>
      <c r="G4032" s="12"/>
      <c r="H4032" s="12"/>
    </row>
    <row r="4033">
      <c r="A4033" s="8"/>
      <c r="B4033" s="8"/>
      <c r="C4033" s="5"/>
      <c r="D4033" s="9"/>
      <c r="E4033" s="11"/>
      <c r="F4033" s="12"/>
      <c r="G4033" s="12"/>
      <c r="H4033" s="12"/>
    </row>
    <row r="4034">
      <c r="A4034" s="8"/>
      <c r="B4034" s="8"/>
      <c r="C4034" s="5"/>
      <c r="D4034" s="9"/>
      <c r="E4034" s="11"/>
      <c r="F4034" s="12"/>
      <c r="G4034" s="12"/>
      <c r="H4034" s="12"/>
    </row>
    <row r="4035">
      <c r="A4035" s="8"/>
      <c r="B4035" s="8"/>
      <c r="C4035" s="5"/>
      <c r="D4035" s="9"/>
      <c r="E4035" s="11"/>
      <c r="F4035" s="12"/>
      <c r="G4035" s="12"/>
      <c r="H4035" s="12"/>
    </row>
    <row r="4036">
      <c r="A4036" s="8"/>
      <c r="B4036" s="8"/>
      <c r="C4036" s="5"/>
      <c r="D4036" s="9"/>
      <c r="E4036" s="11"/>
      <c r="F4036" s="12"/>
      <c r="G4036" s="12"/>
      <c r="H4036" s="12"/>
    </row>
    <row r="4037">
      <c r="A4037" s="8"/>
      <c r="B4037" s="8"/>
      <c r="C4037" s="5"/>
      <c r="D4037" s="9"/>
      <c r="E4037" s="11"/>
      <c r="F4037" s="12"/>
      <c r="G4037" s="12"/>
      <c r="H4037" s="12"/>
    </row>
    <row r="4038">
      <c r="A4038" s="8"/>
      <c r="B4038" s="8"/>
      <c r="C4038" s="5"/>
      <c r="D4038" s="9"/>
      <c r="E4038" s="11"/>
      <c r="F4038" s="12"/>
      <c r="G4038" s="12"/>
      <c r="H4038" s="12"/>
    </row>
    <row r="4039">
      <c r="A4039" s="8"/>
      <c r="B4039" s="8"/>
      <c r="C4039" s="5"/>
      <c r="D4039" s="9"/>
      <c r="E4039" s="11"/>
      <c r="F4039" s="12"/>
      <c r="G4039" s="12"/>
      <c r="H4039" s="12"/>
    </row>
    <row r="4040">
      <c r="A4040" s="8"/>
      <c r="B4040" s="8"/>
      <c r="C4040" s="5"/>
      <c r="D4040" s="9"/>
      <c r="E4040" s="11"/>
      <c r="F4040" s="12"/>
      <c r="G4040" s="12"/>
      <c r="H4040" s="12"/>
    </row>
    <row r="4041">
      <c r="A4041" s="8"/>
      <c r="B4041" s="8"/>
      <c r="C4041" s="5"/>
      <c r="D4041" s="9"/>
      <c r="E4041" s="11"/>
      <c r="F4041" s="12"/>
      <c r="G4041" s="12"/>
      <c r="H4041" s="12"/>
    </row>
    <row r="4042">
      <c r="A4042" s="8"/>
      <c r="B4042" s="8"/>
      <c r="C4042" s="5"/>
      <c r="D4042" s="9"/>
      <c r="E4042" s="11"/>
      <c r="F4042" s="12"/>
      <c r="G4042" s="12"/>
      <c r="H4042" s="12"/>
    </row>
    <row r="4043">
      <c r="A4043" s="8"/>
      <c r="B4043" s="8"/>
      <c r="C4043" s="5"/>
      <c r="D4043" s="9"/>
      <c r="E4043" s="11"/>
      <c r="F4043" s="12"/>
      <c r="G4043" s="12"/>
      <c r="H4043" s="12"/>
    </row>
    <row r="4044">
      <c r="A4044" s="8"/>
      <c r="B4044" s="8"/>
      <c r="C4044" s="5"/>
      <c r="D4044" s="9"/>
      <c r="E4044" s="11"/>
      <c r="F4044" s="12"/>
      <c r="G4044" s="12"/>
      <c r="H4044" s="12"/>
    </row>
    <row r="4045">
      <c r="A4045" s="8"/>
      <c r="B4045" s="8"/>
      <c r="C4045" s="5"/>
      <c r="D4045" s="9"/>
      <c r="E4045" s="11"/>
      <c r="F4045" s="12"/>
      <c r="G4045" s="12"/>
      <c r="H4045" s="12"/>
    </row>
    <row r="4046">
      <c r="A4046" s="8"/>
      <c r="B4046" s="8"/>
      <c r="C4046" s="5"/>
      <c r="D4046" s="9"/>
      <c r="E4046" s="11"/>
      <c r="F4046" s="12"/>
      <c r="G4046" s="12"/>
      <c r="H4046" s="12"/>
    </row>
    <row r="4047">
      <c r="A4047" s="8"/>
      <c r="B4047" s="8"/>
      <c r="C4047" s="5"/>
      <c r="D4047" s="9"/>
      <c r="E4047" s="11"/>
      <c r="F4047" s="12"/>
      <c r="G4047" s="12"/>
      <c r="H4047" s="12"/>
    </row>
    <row r="4048">
      <c r="A4048" s="8"/>
      <c r="B4048" s="8"/>
      <c r="C4048" s="5"/>
      <c r="D4048" s="9"/>
      <c r="E4048" s="11"/>
      <c r="F4048" s="12"/>
      <c r="G4048" s="12"/>
      <c r="H4048" s="12"/>
    </row>
    <row r="4049">
      <c r="A4049" s="8"/>
      <c r="B4049" s="8"/>
      <c r="C4049" s="5"/>
      <c r="D4049" s="9"/>
      <c r="E4049" s="11"/>
      <c r="F4049" s="12"/>
      <c r="G4049" s="12"/>
      <c r="H4049" s="12"/>
    </row>
    <row r="4050">
      <c r="A4050" s="8"/>
      <c r="B4050" s="8"/>
      <c r="C4050" s="5"/>
      <c r="D4050" s="9"/>
      <c r="E4050" s="11"/>
      <c r="F4050" s="12"/>
      <c r="G4050" s="12"/>
      <c r="H4050" s="12"/>
    </row>
    <row r="4051">
      <c r="A4051" s="8"/>
      <c r="B4051" s="8"/>
      <c r="C4051" s="5"/>
      <c r="D4051" s="9"/>
      <c r="E4051" s="11"/>
      <c r="F4051" s="12"/>
      <c r="G4051" s="12"/>
      <c r="H4051" s="12"/>
    </row>
    <row r="4052">
      <c r="A4052" s="8"/>
      <c r="B4052" s="8"/>
      <c r="C4052" s="5"/>
      <c r="D4052" s="9"/>
      <c r="E4052" s="11"/>
      <c r="F4052" s="12"/>
      <c r="G4052" s="12"/>
      <c r="H4052" s="12"/>
    </row>
    <row r="4053">
      <c r="A4053" s="8"/>
      <c r="B4053" s="8"/>
      <c r="C4053" s="5"/>
      <c r="D4053" s="9"/>
      <c r="E4053" s="11"/>
      <c r="F4053" s="12"/>
      <c r="G4053" s="12"/>
      <c r="H4053" s="12"/>
    </row>
    <row r="4054">
      <c r="A4054" s="8"/>
      <c r="B4054" s="8"/>
      <c r="C4054" s="5"/>
      <c r="D4054" s="9"/>
      <c r="E4054" s="11"/>
      <c r="F4054" s="12"/>
      <c r="G4054" s="12"/>
      <c r="H4054" s="12"/>
    </row>
    <row r="4055">
      <c r="A4055" s="8"/>
      <c r="B4055" s="8"/>
      <c r="C4055" s="5"/>
      <c r="D4055" s="9"/>
      <c r="E4055" s="11"/>
      <c r="F4055" s="12"/>
      <c r="G4055" s="12"/>
      <c r="H4055" s="12"/>
    </row>
    <row r="4056">
      <c r="A4056" s="8"/>
      <c r="B4056" s="8"/>
      <c r="C4056" s="5"/>
      <c r="D4056" s="9"/>
      <c r="E4056" s="11"/>
      <c r="F4056" s="12"/>
      <c r="G4056" s="12"/>
      <c r="H4056" s="12"/>
    </row>
    <row r="4057">
      <c r="A4057" s="8"/>
      <c r="B4057" s="8"/>
      <c r="C4057" s="5"/>
      <c r="D4057" s="9"/>
      <c r="E4057" s="11"/>
      <c r="F4057" s="12"/>
      <c r="G4057" s="12"/>
      <c r="H4057" s="12"/>
    </row>
    <row r="4058">
      <c r="A4058" s="8"/>
      <c r="B4058" s="8"/>
      <c r="C4058" s="5"/>
      <c r="D4058" s="9"/>
      <c r="E4058" s="11"/>
      <c r="F4058" s="12"/>
      <c r="G4058" s="12"/>
      <c r="H4058" s="12"/>
    </row>
    <row r="4059">
      <c r="A4059" s="8"/>
      <c r="B4059" s="8"/>
      <c r="C4059" s="5"/>
      <c r="D4059" s="9"/>
      <c r="E4059" s="11"/>
      <c r="F4059" s="12"/>
      <c r="G4059" s="12"/>
      <c r="H4059" s="12"/>
    </row>
    <row r="4060">
      <c r="A4060" s="8"/>
      <c r="B4060" s="8"/>
      <c r="C4060" s="5"/>
      <c r="D4060" s="9"/>
      <c r="E4060" s="11"/>
      <c r="F4060" s="12"/>
      <c r="G4060" s="12"/>
      <c r="H4060" s="12"/>
    </row>
    <row r="4061">
      <c r="A4061" s="8"/>
      <c r="B4061" s="8"/>
      <c r="C4061" s="5"/>
      <c r="D4061" s="9"/>
      <c r="E4061" s="11"/>
      <c r="F4061" s="12"/>
      <c r="G4061" s="12"/>
      <c r="H4061" s="12"/>
    </row>
    <row r="4062">
      <c r="A4062" s="8"/>
      <c r="B4062" s="8"/>
      <c r="C4062" s="5"/>
      <c r="D4062" s="9"/>
      <c r="E4062" s="11"/>
      <c r="F4062" s="12"/>
      <c r="G4062" s="12"/>
      <c r="H4062" s="12"/>
    </row>
    <row r="4063">
      <c r="A4063" s="8"/>
      <c r="B4063" s="8"/>
      <c r="C4063" s="5"/>
      <c r="D4063" s="9"/>
      <c r="E4063" s="11"/>
      <c r="F4063" s="12"/>
      <c r="G4063" s="12"/>
      <c r="H4063" s="12"/>
    </row>
    <row r="4064">
      <c r="A4064" s="8"/>
      <c r="B4064" s="8"/>
      <c r="C4064" s="5"/>
      <c r="D4064" s="9"/>
      <c r="E4064" s="11"/>
      <c r="F4064" s="12"/>
      <c r="G4064" s="12"/>
      <c r="H4064" s="12"/>
    </row>
    <row r="4065">
      <c r="A4065" s="8"/>
      <c r="B4065" s="8"/>
      <c r="C4065" s="5"/>
      <c r="D4065" s="9"/>
      <c r="E4065" s="11"/>
      <c r="F4065" s="12"/>
      <c r="G4065" s="12"/>
      <c r="H4065" s="12"/>
    </row>
    <row r="4066">
      <c r="A4066" s="8"/>
      <c r="B4066" s="8"/>
      <c r="C4066" s="5"/>
      <c r="D4066" s="9"/>
      <c r="E4066" s="11"/>
      <c r="F4066" s="12"/>
      <c r="G4066" s="12"/>
      <c r="H4066" s="12"/>
    </row>
    <row r="4067">
      <c r="A4067" s="8"/>
      <c r="B4067" s="8"/>
      <c r="C4067" s="5"/>
      <c r="D4067" s="9"/>
      <c r="E4067" s="11"/>
      <c r="F4067" s="12"/>
      <c r="G4067" s="12"/>
      <c r="H4067" s="12"/>
    </row>
    <row r="4068">
      <c r="A4068" s="8"/>
      <c r="B4068" s="8"/>
      <c r="C4068" s="5"/>
      <c r="D4068" s="9"/>
      <c r="E4068" s="11"/>
      <c r="F4068" s="12"/>
      <c r="G4068" s="12"/>
      <c r="H4068" s="12"/>
    </row>
    <row r="4069">
      <c r="A4069" s="8"/>
      <c r="B4069" s="8"/>
      <c r="C4069" s="5"/>
      <c r="D4069" s="9"/>
      <c r="E4069" s="11"/>
      <c r="F4069" s="12"/>
      <c r="G4069" s="12"/>
      <c r="H4069" s="12"/>
    </row>
    <row r="4070">
      <c r="A4070" s="8"/>
      <c r="B4070" s="8"/>
      <c r="C4070" s="5"/>
      <c r="D4070" s="9"/>
      <c r="E4070" s="11"/>
      <c r="F4070" s="12"/>
      <c r="G4070" s="12"/>
      <c r="H4070" s="12"/>
    </row>
    <row r="4071">
      <c r="A4071" s="8"/>
      <c r="B4071" s="8"/>
      <c r="C4071" s="5"/>
      <c r="D4071" s="9"/>
      <c r="E4071" s="11"/>
      <c r="F4071" s="12"/>
      <c r="G4071" s="12"/>
      <c r="H4071" s="12"/>
    </row>
    <row r="4072">
      <c r="A4072" s="8"/>
      <c r="B4072" s="8"/>
      <c r="C4072" s="5"/>
      <c r="D4072" s="9"/>
      <c r="E4072" s="11"/>
      <c r="F4072" s="12"/>
      <c r="G4072" s="12"/>
      <c r="H4072" s="12"/>
    </row>
    <row r="4073">
      <c r="A4073" s="8"/>
      <c r="B4073" s="8"/>
      <c r="C4073" s="5"/>
      <c r="D4073" s="9"/>
      <c r="E4073" s="11"/>
      <c r="F4073" s="12"/>
      <c r="G4073" s="12"/>
      <c r="H4073" s="12"/>
    </row>
    <row r="4074">
      <c r="A4074" s="8"/>
      <c r="B4074" s="8"/>
      <c r="C4074" s="5"/>
      <c r="D4074" s="9"/>
      <c r="E4074" s="11"/>
      <c r="F4074" s="12"/>
      <c r="G4074" s="12"/>
      <c r="H4074" s="12"/>
    </row>
    <row r="4075">
      <c r="A4075" s="8"/>
      <c r="B4075" s="8"/>
      <c r="C4075" s="5"/>
      <c r="D4075" s="9"/>
      <c r="E4075" s="11"/>
      <c r="F4075" s="12"/>
      <c r="G4075" s="12"/>
      <c r="H4075" s="12"/>
    </row>
    <row r="4076">
      <c r="A4076" s="8"/>
      <c r="B4076" s="8"/>
      <c r="C4076" s="5"/>
      <c r="D4076" s="9"/>
      <c r="E4076" s="11"/>
      <c r="F4076" s="12"/>
      <c r="G4076" s="12"/>
      <c r="H4076" s="12"/>
    </row>
    <row r="4077">
      <c r="A4077" s="8"/>
      <c r="B4077" s="8"/>
      <c r="C4077" s="5"/>
      <c r="D4077" s="9"/>
      <c r="E4077" s="11"/>
      <c r="F4077" s="12"/>
      <c r="G4077" s="12"/>
      <c r="H4077" s="12"/>
    </row>
    <row r="4078">
      <c r="A4078" s="8"/>
      <c r="B4078" s="8"/>
      <c r="C4078" s="5"/>
      <c r="D4078" s="9"/>
      <c r="E4078" s="11"/>
      <c r="F4078" s="12"/>
      <c r="G4078" s="12"/>
      <c r="H4078" s="12"/>
    </row>
    <row r="4079">
      <c r="A4079" s="8"/>
      <c r="B4079" s="8"/>
      <c r="C4079" s="5"/>
      <c r="D4079" s="9"/>
      <c r="E4079" s="11"/>
      <c r="F4079" s="12"/>
      <c r="G4079" s="12"/>
      <c r="H4079" s="12"/>
    </row>
    <row r="4080">
      <c r="A4080" s="8"/>
      <c r="B4080" s="8"/>
      <c r="C4080" s="5"/>
      <c r="D4080" s="9"/>
      <c r="E4080" s="11"/>
      <c r="F4080" s="12"/>
      <c r="G4080" s="12"/>
      <c r="H4080" s="12"/>
    </row>
    <row r="4081">
      <c r="A4081" s="8"/>
      <c r="B4081" s="8"/>
      <c r="C4081" s="5"/>
      <c r="D4081" s="9"/>
      <c r="E4081" s="11"/>
      <c r="F4081" s="12"/>
      <c r="G4081" s="12"/>
      <c r="H4081" s="12"/>
    </row>
    <row r="4082">
      <c r="A4082" s="8"/>
      <c r="B4082" s="8"/>
      <c r="C4082" s="5"/>
      <c r="D4082" s="9"/>
      <c r="E4082" s="11"/>
      <c r="F4082" s="12"/>
      <c r="G4082" s="12"/>
      <c r="H4082" s="12"/>
    </row>
    <row r="4083">
      <c r="A4083" s="8"/>
      <c r="B4083" s="8"/>
      <c r="C4083" s="5"/>
      <c r="D4083" s="9"/>
      <c r="E4083" s="11"/>
      <c r="F4083" s="12"/>
      <c r="G4083" s="12"/>
      <c r="H4083" s="12"/>
    </row>
    <row r="4084">
      <c r="A4084" s="8"/>
      <c r="B4084" s="8"/>
      <c r="C4084" s="5"/>
      <c r="D4084" s="9"/>
      <c r="E4084" s="11"/>
      <c r="F4084" s="12"/>
      <c r="G4084" s="12"/>
      <c r="H4084" s="12"/>
    </row>
    <row r="4085">
      <c r="A4085" s="8"/>
      <c r="B4085" s="8"/>
      <c r="C4085" s="5"/>
      <c r="D4085" s="9"/>
      <c r="E4085" s="11"/>
      <c r="F4085" s="12"/>
      <c r="G4085" s="12"/>
      <c r="H4085" s="12"/>
    </row>
    <row r="4086">
      <c r="A4086" s="8"/>
      <c r="B4086" s="8"/>
      <c r="C4086" s="5"/>
      <c r="D4086" s="9"/>
      <c r="E4086" s="11"/>
      <c r="F4086" s="12"/>
      <c r="G4086" s="12"/>
      <c r="H4086" s="12"/>
    </row>
    <row r="4087">
      <c r="A4087" s="8"/>
      <c r="B4087" s="8"/>
      <c r="C4087" s="5"/>
      <c r="D4087" s="9"/>
      <c r="E4087" s="11"/>
      <c r="F4087" s="12"/>
      <c r="G4087" s="12"/>
      <c r="H4087" s="12"/>
    </row>
    <row r="4088">
      <c r="A4088" s="8"/>
      <c r="B4088" s="8"/>
      <c r="C4088" s="5"/>
      <c r="D4088" s="9"/>
      <c r="E4088" s="11"/>
      <c r="F4088" s="12"/>
      <c r="G4088" s="12"/>
      <c r="H4088" s="12"/>
    </row>
    <row r="4089">
      <c r="A4089" s="8"/>
      <c r="B4089" s="8"/>
      <c r="C4089" s="5"/>
      <c r="D4089" s="9"/>
      <c r="E4089" s="11"/>
      <c r="F4089" s="12"/>
      <c r="G4089" s="12"/>
      <c r="H4089" s="12"/>
    </row>
    <row r="4090">
      <c r="A4090" s="8"/>
      <c r="B4090" s="8"/>
      <c r="C4090" s="5"/>
      <c r="D4090" s="9"/>
      <c r="E4090" s="11"/>
      <c r="F4090" s="12"/>
      <c r="G4090" s="12"/>
      <c r="H4090" s="12"/>
    </row>
    <row r="4091">
      <c r="A4091" s="8"/>
      <c r="B4091" s="8"/>
      <c r="C4091" s="5"/>
      <c r="D4091" s="9"/>
      <c r="E4091" s="11"/>
      <c r="F4091" s="12"/>
      <c r="G4091" s="12"/>
      <c r="H4091" s="12"/>
    </row>
    <row r="4092">
      <c r="A4092" s="8"/>
      <c r="B4092" s="8"/>
      <c r="C4092" s="5"/>
      <c r="D4092" s="9"/>
      <c r="E4092" s="11"/>
      <c r="F4092" s="12"/>
      <c r="G4092" s="12"/>
      <c r="H4092" s="12"/>
    </row>
    <row r="4093">
      <c r="A4093" s="8"/>
      <c r="B4093" s="8"/>
      <c r="C4093" s="5"/>
      <c r="D4093" s="9"/>
      <c r="E4093" s="11"/>
      <c r="F4093" s="12"/>
      <c r="G4093" s="12"/>
      <c r="H4093" s="12"/>
    </row>
    <row r="4094">
      <c r="A4094" s="8"/>
      <c r="B4094" s="8"/>
      <c r="C4094" s="5"/>
      <c r="D4094" s="9"/>
      <c r="E4094" s="11"/>
      <c r="F4094" s="12"/>
      <c r="G4094" s="12"/>
      <c r="H4094" s="12"/>
    </row>
    <row r="4095">
      <c r="A4095" s="8"/>
      <c r="B4095" s="8"/>
      <c r="C4095" s="5"/>
      <c r="D4095" s="9"/>
      <c r="E4095" s="11"/>
      <c r="F4095" s="12"/>
      <c r="G4095" s="12"/>
      <c r="H4095" s="12"/>
    </row>
    <row r="4096">
      <c r="A4096" s="8"/>
      <c r="B4096" s="8"/>
      <c r="C4096" s="5"/>
      <c r="D4096" s="9"/>
      <c r="E4096" s="11"/>
      <c r="F4096" s="12"/>
      <c r="G4096" s="12"/>
      <c r="H4096" s="12"/>
    </row>
    <row r="4097">
      <c r="A4097" s="8"/>
      <c r="B4097" s="8"/>
      <c r="C4097" s="5"/>
      <c r="D4097" s="9"/>
      <c r="E4097" s="11"/>
      <c r="F4097" s="12"/>
      <c r="G4097" s="12"/>
      <c r="H4097" s="12"/>
    </row>
    <row r="4098">
      <c r="A4098" s="8"/>
      <c r="B4098" s="8"/>
      <c r="C4098" s="5"/>
      <c r="D4098" s="9"/>
      <c r="E4098" s="11"/>
      <c r="F4098" s="12"/>
      <c r="G4098" s="12"/>
      <c r="H4098" s="12"/>
    </row>
    <row r="4099">
      <c r="A4099" s="8"/>
      <c r="B4099" s="8"/>
      <c r="C4099" s="5"/>
      <c r="D4099" s="9"/>
      <c r="E4099" s="11"/>
      <c r="F4099" s="12"/>
      <c r="G4099" s="12"/>
      <c r="H4099" s="12"/>
    </row>
    <row r="4100">
      <c r="A4100" s="8"/>
      <c r="B4100" s="8"/>
      <c r="C4100" s="5"/>
      <c r="D4100" s="9"/>
      <c r="E4100" s="11"/>
      <c r="F4100" s="12"/>
      <c r="G4100" s="12"/>
      <c r="H4100" s="12"/>
    </row>
    <row r="4101">
      <c r="A4101" s="8"/>
      <c r="B4101" s="8"/>
      <c r="C4101" s="5"/>
      <c r="D4101" s="9"/>
      <c r="E4101" s="11"/>
      <c r="F4101" s="12"/>
      <c r="G4101" s="12"/>
      <c r="H4101" s="12"/>
    </row>
    <row r="4102">
      <c r="A4102" s="8"/>
      <c r="B4102" s="8"/>
      <c r="C4102" s="5"/>
      <c r="D4102" s="9"/>
      <c r="E4102" s="11"/>
      <c r="F4102" s="12"/>
      <c r="G4102" s="12"/>
      <c r="H4102" s="12"/>
    </row>
    <row r="4103">
      <c r="A4103" s="8"/>
      <c r="B4103" s="8"/>
      <c r="C4103" s="5"/>
      <c r="D4103" s="9"/>
      <c r="E4103" s="11"/>
      <c r="F4103" s="12"/>
      <c r="G4103" s="12"/>
      <c r="H4103" s="12"/>
    </row>
    <row r="4104">
      <c r="A4104" s="8"/>
      <c r="B4104" s="8"/>
      <c r="C4104" s="5"/>
      <c r="D4104" s="9"/>
      <c r="E4104" s="11"/>
      <c r="F4104" s="12"/>
      <c r="G4104" s="12"/>
      <c r="H4104" s="12"/>
    </row>
    <row r="4105">
      <c r="A4105" s="8"/>
      <c r="B4105" s="8"/>
      <c r="C4105" s="5"/>
      <c r="D4105" s="9"/>
      <c r="E4105" s="11"/>
      <c r="F4105" s="12"/>
      <c r="G4105" s="12"/>
      <c r="H4105" s="12"/>
    </row>
    <row r="4106">
      <c r="A4106" s="8"/>
      <c r="B4106" s="8"/>
      <c r="C4106" s="5"/>
      <c r="D4106" s="9"/>
      <c r="E4106" s="11"/>
      <c r="F4106" s="12"/>
      <c r="G4106" s="12"/>
      <c r="H4106" s="12"/>
    </row>
    <row r="4107">
      <c r="A4107" s="8"/>
      <c r="B4107" s="8"/>
      <c r="C4107" s="5"/>
      <c r="D4107" s="9"/>
      <c r="E4107" s="11"/>
      <c r="F4107" s="12"/>
      <c r="G4107" s="12"/>
      <c r="H4107" s="12"/>
    </row>
    <row r="4108">
      <c r="A4108" s="8"/>
      <c r="B4108" s="8"/>
      <c r="C4108" s="5"/>
      <c r="D4108" s="9"/>
      <c r="E4108" s="11"/>
      <c r="F4108" s="12"/>
      <c r="G4108" s="12"/>
      <c r="H4108" s="12"/>
    </row>
    <row r="4109">
      <c r="A4109" s="8"/>
      <c r="B4109" s="8"/>
      <c r="C4109" s="5"/>
      <c r="D4109" s="9"/>
      <c r="E4109" s="11"/>
      <c r="F4109" s="12"/>
      <c r="G4109" s="12"/>
      <c r="H4109" s="12"/>
    </row>
    <row r="4110">
      <c r="A4110" s="8"/>
      <c r="B4110" s="8"/>
      <c r="C4110" s="5"/>
      <c r="D4110" s="9"/>
      <c r="E4110" s="11"/>
      <c r="F4110" s="12"/>
      <c r="G4110" s="12"/>
      <c r="H4110" s="12"/>
    </row>
    <row r="4111">
      <c r="A4111" s="8"/>
      <c r="B4111" s="8"/>
      <c r="C4111" s="5"/>
      <c r="D4111" s="9"/>
      <c r="E4111" s="11"/>
      <c r="F4111" s="12"/>
      <c r="G4111" s="12"/>
      <c r="H4111" s="12"/>
    </row>
    <row r="4112">
      <c r="A4112" s="8"/>
      <c r="B4112" s="8"/>
      <c r="C4112" s="5"/>
      <c r="D4112" s="9"/>
      <c r="E4112" s="11"/>
      <c r="F4112" s="12"/>
      <c r="G4112" s="12"/>
      <c r="H4112" s="12"/>
    </row>
    <row r="4113">
      <c r="A4113" s="8"/>
      <c r="B4113" s="8"/>
      <c r="C4113" s="5"/>
      <c r="D4113" s="9"/>
      <c r="E4113" s="11"/>
      <c r="F4113" s="12"/>
      <c r="G4113" s="12"/>
      <c r="H4113" s="12"/>
    </row>
    <row r="4114">
      <c r="A4114" s="8"/>
      <c r="B4114" s="8"/>
      <c r="C4114" s="5"/>
      <c r="D4114" s="9"/>
      <c r="E4114" s="11"/>
      <c r="F4114" s="12"/>
      <c r="G4114" s="12"/>
      <c r="H4114" s="12"/>
    </row>
    <row r="4115">
      <c r="A4115" s="8"/>
      <c r="B4115" s="8"/>
      <c r="C4115" s="5"/>
      <c r="D4115" s="9"/>
      <c r="E4115" s="11"/>
      <c r="F4115" s="12"/>
      <c r="G4115" s="12"/>
      <c r="H4115" s="12"/>
    </row>
    <row r="4116">
      <c r="A4116" s="8"/>
      <c r="B4116" s="8"/>
      <c r="C4116" s="5"/>
      <c r="D4116" s="9"/>
      <c r="E4116" s="11"/>
      <c r="F4116" s="12"/>
      <c r="G4116" s="12"/>
      <c r="H4116" s="12"/>
    </row>
    <row r="4117">
      <c r="A4117" s="8"/>
      <c r="B4117" s="8"/>
      <c r="C4117" s="5"/>
      <c r="D4117" s="9"/>
      <c r="E4117" s="11"/>
      <c r="F4117" s="12"/>
      <c r="G4117" s="12"/>
      <c r="H4117" s="12"/>
    </row>
    <row r="4118">
      <c r="A4118" s="8"/>
      <c r="B4118" s="8"/>
      <c r="C4118" s="5"/>
      <c r="D4118" s="9"/>
      <c r="E4118" s="11"/>
      <c r="F4118" s="12"/>
      <c r="G4118" s="12"/>
      <c r="H4118" s="12"/>
    </row>
    <row r="4119">
      <c r="A4119" s="8"/>
      <c r="B4119" s="8"/>
      <c r="C4119" s="5"/>
      <c r="D4119" s="9"/>
      <c r="E4119" s="11"/>
      <c r="F4119" s="12"/>
      <c r="G4119" s="12"/>
      <c r="H4119" s="12"/>
    </row>
    <row r="4120">
      <c r="A4120" s="8"/>
      <c r="B4120" s="8"/>
      <c r="C4120" s="5"/>
      <c r="D4120" s="9"/>
      <c r="E4120" s="11"/>
      <c r="F4120" s="12"/>
      <c r="G4120" s="12"/>
      <c r="H4120" s="12"/>
    </row>
    <row r="4121">
      <c r="A4121" s="8"/>
      <c r="B4121" s="8"/>
      <c r="C4121" s="5"/>
      <c r="D4121" s="9"/>
      <c r="E4121" s="11"/>
      <c r="F4121" s="12"/>
      <c r="G4121" s="12"/>
      <c r="H4121" s="12"/>
    </row>
    <row r="4122">
      <c r="A4122" s="8"/>
      <c r="B4122" s="8"/>
      <c r="C4122" s="5"/>
      <c r="D4122" s="9"/>
      <c r="E4122" s="11"/>
      <c r="F4122" s="12"/>
      <c r="G4122" s="12"/>
      <c r="H4122" s="12"/>
    </row>
    <row r="4123">
      <c r="A4123" s="8"/>
      <c r="B4123" s="8"/>
      <c r="C4123" s="5"/>
      <c r="D4123" s="9"/>
      <c r="E4123" s="11"/>
      <c r="F4123" s="12"/>
      <c r="G4123" s="12"/>
      <c r="H4123" s="12"/>
    </row>
    <row r="4124">
      <c r="A4124" s="8"/>
      <c r="B4124" s="8"/>
      <c r="C4124" s="5"/>
      <c r="D4124" s="9"/>
      <c r="E4124" s="11"/>
      <c r="F4124" s="12"/>
      <c r="G4124" s="12"/>
      <c r="H4124" s="12"/>
    </row>
    <row r="4125">
      <c r="A4125" s="8"/>
      <c r="B4125" s="8"/>
      <c r="C4125" s="5"/>
      <c r="D4125" s="9"/>
      <c r="E4125" s="11"/>
      <c r="F4125" s="12"/>
      <c r="G4125" s="12"/>
      <c r="H4125" s="12"/>
    </row>
    <row r="4126">
      <c r="A4126" s="8"/>
      <c r="B4126" s="8"/>
      <c r="C4126" s="5"/>
      <c r="D4126" s="9"/>
      <c r="E4126" s="11"/>
      <c r="F4126" s="12"/>
      <c r="G4126" s="12"/>
      <c r="H4126" s="12"/>
    </row>
    <row r="4127">
      <c r="A4127" s="8"/>
      <c r="B4127" s="8"/>
      <c r="C4127" s="5"/>
      <c r="D4127" s="9"/>
      <c r="E4127" s="11"/>
      <c r="F4127" s="12"/>
      <c r="G4127" s="12"/>
      <c r="H4127" s="12"/>
    </row>
    <row r="4128">
      <c r="A4128" s="8"/>
      <c r="B4128" s="8"/>
      <c r="C4128" s="5"/>
      <c r="D4128" s="9"/>
      <c r="E4128" s="11"/>
      <c r="F4128" s="12"/>
      <c r="G4128" s="12"/>
      <c r="H4128" s="12"/>
    </row>
    <row r="4129">
      <c r="A4129" s="8"/>
      <c r="B4129" s="8"/>
      <c r="C4129" s="5"/>
      <c r="D4129" s="9"/>
      <c r="E4129" s="11"/>
      <c r="F4129" s="12"/>
      <c r="G4129" s="12"/>
      <c r="H4129" s="12"/>
    </row>
    <row r="4130">
      <c r="A4130" s="8"/>
      <c r="B4130" s="8"/>
      <c r="C4130" s="5"/>
      <c r="D4130" s="9"/>
      <c r="E4130" s="11"/>
      <c r="F4130" s="12"/>
      <c r="G4130" s="12"/>
      <c r="H4130" s="12"/>
    </row>
    <row r="4131">
      <c r="A4131" s="8"/>
      <c r="B4131" s="8"/>
      <c r="C4131" s="5"/>
      <c r="D4131" s="9"/>
      <c r="E4131" s="11"/>
      <c r="F4131" s="12"/>
      <c r="G4131" s="12"/>
      <c r="H4131" s="12"/>
    </row>
    <row r="4132">
      <c r="A4132" s="8"/>
      <c r="B4132" s="8"/>
      <c r="C4132" s="5"/>
      <c r="D4132" s="9"/>
      <c r="E4132" s="11"/>
      <c r="F4132" s="12"/>
      <c r="G4132" s="12"/>
      <c r="H4132" s="12"/>
    </row>
    <row r="4133">
      <c r="A4133" s="8"/>
      <c r="B4133" s="8"/>
      <c r="C4133" s="5"/>
      <c r="D4133" s="9"/>
      <c r="E4133" s="11"/>
      <c r="F4133" s="12"/>
      <c r="G4133" s="12"/>
      <c r="H4133" s="12"/>
    </row>
    <row r="4134">
      <c r="A4134" s="8"/>
      <c r="B4134" s="8"/>
      <c r="C4134" s="5"/>
      <c r="D4134" s="9"/>
      <c r="E4134" s="11"/>
      <c r="F4134" s="12"/>
      <c r="G4134" s="12"/>
      <c r="H4134" s="12"/>
    </row>
    <row r="4135">
      <c r="A4135" s="8"/>
      <c r="B4135" s="8"/>
      <c r="C4135" s="5"/>
      <c r="D4135" s="9"/>
      <c r="E4135" s="11"/>
      <c r="F4135" s="12"/>
      <c r="G4135" s="12"/>
      <c r="H4135" s="12"/>
    </row>
    <row r="4136">
      <c r="A4136" s="8"/>
      <c r="B4136" s="8"/>
      <c r="C4136" s="5"/>
      <c r="D4136" s="9"/>
      <c r="E4136" s="11"/>
      <c r="F4136" s="12"/>
      <c r="G4136" s="12"/>
      <c r="H4136" s="12"/>
    </row>
    <row r="4137">
      <c r="A4137" s="8"/>
      <c r="B4137" s="8"/>
      <c r="C4137" s="5"/>
      <c r="D4137" s="9"/>
      <c r="E4137" s="11"/>
      <c r="F4137" s="12"/>
      <c r="G4137" s="12"/>
      <c r="H4137" s="12"/>
    </row>
    <row r="4138">
      <c r="A4138" s="8"/>
      <c r="B4138" s="8"/>
      <c r="C4138" s="5"/>
      <c r="D4138" s="9"/>
      <c r="E4138" s="11"/>
      <c r="F4138" s="12"/>
      <c r="G4138" s="12"/>
      <c r="H4138" s="12"/>
    </row>
    <row r="4139">
      <c r="A4139" s="8"/>
      <c r="B4139" s="8"/>
      <c r="C4139" s="5"/>
      <c r="D4139" s="9"/>
      <c r="E4139" s="11"/>
      <c r="F4139" s="12"/>
      <c r="G4139" s="12"/>
      <c r="H4139" s="12"/>
    </row>
    <row r="4140">
      <c r="A4140" s="8"/>
      <c r="B4140" s="8"/>
      <c r="C4140" s="5"/>
      <c r="D4140" s="9"/>
      <c r="E4140" s="11"/>
      <c r="F4140" s="12"/>
      <c r="G4140" s="12"/>
      <c r="H4140" s="12"/>
    </row>
    <row r="4141">
      <c r="A4141" s="8"/>
      <c r="B4141" s="8"/>
      <c r="C4141" s="5"/>
      <c r="D4141" s="9"/>
      <c r="E4141" s="11"/>
      <c r="F4141" s="12"/>
      <c r="G4141" s="12"/>
      <c r="H4141" s="12"/>
    </row>
    <row r="4142">
      <c r="A4142" s="8"/>
      <c r="B4142" s="8"/>
      <c r="C4142" s="5"/>
      <c r="D4142" s="9"/>
      <c r="E4142" s="11"/>
      <c r="F4142" s="12"/>
      <c r="G4142" s="12"/>
      <c r="H4142" s="12"/>
    </row>
    <row r="4143">
      <c r="A4143" s="8"/>
      <c r="B4143" s="8"/>
      <c r="C4143" s="5"/>
      <c r="D4143" s="9"/>
      <c r="E4143" s="11"/>
      <c r="F4143" s="12"/>
      <c r="G4143" s="12"/>
      <c r="H4143" s="12"/>
    </row>
    <row r="4144">
      <c r="A4144" s="8"/>
      <c r="B4144" s="8"/>
      <c r="C4144" s="5"/>
      <c r="D4144" s="9"/>
      <c r="E4144" s="11"/>
      <c r="F4144" s="12"/>
      <c r="G4144" s="12"/>
      <c r="H4144" s="12"/>
    </row>
    <row r="4145">
      <c r="A4145" s="8"/>
      <c r="B4145" s="8"/>
      <c r="C4145" s="5"/>
      <c r="D4145" s="9"/>
      <c r="E4145" s="11"/>
      <c r="F4145" s="12"/>
      <c r="G4145" s="12"/>
      <c r="H4145" s="12"/>
    </row>
    <row r="4146">
      <c r="A4146" s="8"/>
      <c r="B4146" s="8"/>
      <c r="C4146" s="5"/>
      <c r="D4146" s="9"/>
      <c r="E4146" s="11"/>
      <c r="F4146" s="12"/>
      <c r="G4146" s="12"/>
      <c r="H4146" s="12"/>
    </row>
    <row r="4147">
      <c r="A4147" s="8"/>
      <c r="B4147" s="8"/>
      <c r="C4147" s="5"/>
      <c r="D4147" s="9"/>
      <c r="E4147" s="11"/>
      <c r="F4147" s="12"/>
      <c r="G4147" s="12"/>
      <c r="H4147" s="12"/>
    </row>
    <row r="4148">
      <c r="A4148" s="8"/>
      <c r="B4148" s="8"/>
      <c r="C4148" s="5"/>
      <c r="D4148" s="9"/>
      <c r="E4148" s="11"/>
      <c r="F4148" s="12"/>
      <c r="G4148" s="12"/>
      <c r="H4148" s="12"/>
    </row>
    <row r="4149">
      <c r="A4149" s="8"/>
      <c r="B4149" s="8"/>
      <c r="C4149" s="5"/>
      <c r="D4149" s="9"/>
      <c r="E4149" s="11"/>
      <c r="F4149" s="12"/>
      <c r="G4149" s="12"/>
      <c r="H4149" s="12"/>
    </row>
    <row r="4150">
      <c r="A4150" s="8"/>
      <c r="B4150" s="8"/>
      <c r="C4150" s="5"/>
      <c r="D4150" s="9"/>
      <c r="E4150" s="11"/>
      <c r="F4150" s="12"/>
      <c r="G4150" s="12"/>
      <c r="H4150" s="12"/>
    </row>
    <row r="4151">
      <c r="A4151" s="8"/>
      <c r="B4151" s="8"/>
      <c r="C4151" s="5"/>
      <c r="D4151" s="9"/>
      <c r="E4151" s="11"/>
      <c r="F4151" s="12"/>
      <c r="G4151" s="12"/>
      <c r="H4151" s="12"/>
    </row>
    <row r="4152">
      <c r="A4152" s="8"/>
      <c r="B4152" s="8"/>
      <c r="C4152" s="5"/>
      <c r="D4152" s="9"/>
      <c r="E4152" s="11"/>
      <c r="F4152" s="12"/>
      <c r="G4152" s="12"/>
      <c r="H4152" s="12"/>
    </row>
    <row r="4153">
      <c r="A4153" s="8"/>
      <c r="B4153" s="8"/>
      <c r="C4153" s="5"/>
      <c r="D4153" s="9"/>
      <c r="E4153" s="11"/>
      <c r="F4153" s="12"/>
      <c r="G4153" s="12"/>
      <c r="H4153" s="12"/>
    </row>
    <row r="4154">
      <c r="A4154" s="8"/>
      <c r="B4154" s="8"/>
      <c r="C4154" s="5"/>
      <c r="D4154" s="9"/>
      <c r="E4154" s="11"/>
      <c r="F4154" s="12"/>
      <c r="G4154" s="12"/>
      <c r="H4154" s="12"/>
    </row>
    <row r="4155">
      <c r="A4155" s="8"/>
      <c r="B4155" s="8"/>
      <c r="C4155" s="5"/>
      <c r="D4155" s="9"/>
      <c r="E4155" s="11"/>
      <c r="F4155" s="12"/>
      <c r="G4155" s="12"/>
      <c r="H4155" s="12"/>
    </row>
    <row r="4156">
      <c r="A4156" s="8"/>
      <c r="B4156" s="8"/>
      <c r="C4156" s="5"/>
      <c r="D4156" s="9"/>
      <c r="E4156" s="11"/>
      <c r="F4156" s="12"/>
      <c r="G4156" s="12"/>
      <c r="H4156" s="12"/>
    </row>
    <row r="4157">
      <c r="A4157" s="8"/>
      <c r="B4157" s="8"/>
      <c r="C4157" s="5"/>
      <c r="D4157" s="9"/>
      <c r="E4157" s="11"/>
      <c r="F4157" s="12"/>
      <c r="G4157" s="12"/>
      <c r="H4157" s="12"/>
    </row>
    <row r="4158">
      <c r="A4158" s="8"/>
      <c r="B4158" s="8"/>
      <c r="C4158" s="5"/>
      <c r="D4158" s="9"/>
      <c r="E4158" s="11"/>
      <c r="F4158" s="12"/>
      <c r="G4158" s="12"/>
      <c r="H4158" s="12"/>
    </row>
    <row r="4159">
      <c r="A4159" s="8"/>
      <c r="B4159" s="8"/>
      <c r="C4159" s="5"/>
      <c r="D4159" s="9"/>
      <c r="E4159" s="11"/>
      <c r="F4159" s="12"/>
      <c r="G4159" s="12"/>
      <c r="H4159" s="12"/>
    </row>
    <row r="4160">
      <c r="A4160" s="8"/>
      <c r="B4160" s="8"/>
      <c r="C4160" s="5"/>
      <c r="D4160" s="9"/>
      <c r="E4160" s="11"/>
      <c r="F4160" s="12"/>
      <c r="G4160" s="12"/>
      <c r="H4160" s="12"/>
    </row>
    <row r="4161">
      <c r="A4161" s="8"/>
      <c r="B4161" s="8"/>
      <c r="C4161" s="5"/>
      <c r="D4161" s="9"/>
      <c r="E4161" s="11"/>
      <c r="F4161" s="12"/>
      <c r="G4161" s="12"/>
      <c r="H4161" s="12"/>
    </row>
    <row r="4162">
      <c r="A4162" s="8"/>
      <c r="B4162" s="8"/>
      <c r="C4162" s="5"/>
      <c r="D4162" s="9"/>
      <c r="E4162" s="11"/>
      <c r="F4162" s="12"/>
      <c r="G4162" s="12"/>
      <c r="H4162" s="12"/>
    </row>
    <row r="4163">
      <c r="A4163" s="8"/>
      <c r="B4163" s="8"/>
      <c r="C4163" s="5"/>
      <c r="D4163" s="9"/>
      <c r="E4163" s="11"/>
      <c r="F4163" s="12"/>
      <c r="G4163" s="12"/>
      <c r="H4163" s="12"/>
    </row>
    <row r="4164">
      <c r="A4164" s="8"/>
      <c r="B4164" s="8"/>
      <c r="C4164" s="5"/>
      <c r="D4164" s="9"/>
      <c r="E4164" s="11"/>
      <c r="F4164" s="12"/>
      <c r="G4164" s="12"/>
      <c r="H4164" s="12"/>
    </row>
    <row r="4165">
      <c r="A4165" s="8"/>
      <c r="B4165" s="8"/>
      <c r="C4165" s="5"/>
      <c r="D4165" s="9"/>
      <c r="E4165" s="11"/>
      <c r="F4165" s="12"/>
      <c r="G4165" s="12"/>
      <c r="H4165" s="12"/>
    </row>
    <row r="4166">
      <c r="A4166" s="8"/>
      <c r="B4166" s="8"/>
      <c r="C4166" s="5"/>
      <c r="D4166" s="9"/>
      <c r="E4166" s="11"/>
      <c r="F4166" s="12"/>
      <c r="G4166" s="12"/>
      <c r="H4166" s="12"/>
    </row>
    <row r="4167">
      <c r="A4167" s="8"/>
      <c r="B4167" s="8"/>
      <c r="C4167" s="5"/>
      <c r="D4167" s="9"/>
      <c r="E4167" s="11"/>
      <c r="F4167" s="12"/>
      <c r="G4167" s="12"/>
      <c r="H4167" s="12"/>
    </row>
    <row r="4168">
      <c r="A4168" s="8"/>
      <c r="B4168" s="8"/>
      <c r="C4168" s="5"/>
      <c r="D4168" s="9"/>
      <c r="E4168" s="11"/>
      <c r="F4168" s="12"/>
      <c r="G4168" s="12"/>
      <c r="H4168" s="12"/>
    </row>
    <row r="4169">
      <c r="A4169" s="8"/>
      <c r="B4169" s="8"/>
      <c r="C4169" s="5"/>
      <c r="D4169" s="9"/>
      <c r="E4169" s="11"/>
      <c r="F4169" s="12"/>
      <c r="G4169" s="12"/>
      <c r="H4169" s="12"/>
    </row>
    <row r="4170">
      <c r="A4170" s="8"/>
      <c r="B4170" s="8"/>
      <c r="C4170" s="5"/>
      <c r="D4170" s="9"/>
      <c r="E4170" s="11"/>
      <c r="F4170" s="12"/>
      <c r="G4170" s="12"/>
      <c r="H4170" s="12"/>
    </row>
    <row r="4171">
      <c r="A4171" s="8"/>
      <c r="B4171" s="8"/>
      <c r="C4171" s="5"/>
      <c r="D4171" s="9"/>
      <c r="E4171" s="11"/>
      <c r="F4171" s="12"/>
      <c r="G4171" s="12"/>
      <c r="H4171" s="12"/>
    </row>
    <row r="4172">
      <c r="A4172" s="8"/>
      <c r="B4172" s="8"/>
      <c r="C4172" s="5"/>
      <c r="D4172" s="9"/>
      <c r="E4172" s="11"/>
      <c r="F4172" s="12"/>
      <c r="G4172" s="12"/>
      <c r="H4172" s="12"/>
    </row>
    <row r="4173">
      <c r="A4173" s="8"/>
      <c r="B4173" s="8"/>
      <c r="C4173" s="5"/>
      <c r="D4173" s="9"/>
      <c r="E4173" s="11"/>
      <c r="F4173" s="12"/>
      <c r="G4173" s="12"/>
      <c r="H4173" s="12"/>
    </row>
    <row r="4174">
      <c r="A4174" s="8"/>
      <c r="B4174" s="8"/>
      <c r="C4174" s="5"/>
      <c r="D4174" s="9"/>
      <c r="E4174" s="11"/>
      <c r="F4174" s="12"/>
      <c r="G4174" s="12"/>
      <c r="H4174" s="12"/>
    </row>
    <row r="4175">
      <c r="A4175" s="8"/>
      <c r="B4175" s="8"/>
      <c r="C4175" s="5"/>
      <c r="D4175" s="9"/>
      <c r="E4175" s="11"/>
      <c r="F4175" s="12"/>
      <c r="G4175" s="12"/>
      <c r="H4175" s="12"/>
    </row>
    <row r="4176">
      <c r="A4176" s="8"/>
      <c r="B4176" s="8"/>
      <c r="C4176" s="5"/>
      <c r="D4176" s="9"/>
      <c r="E4176" s="11"/>
      <c r="F4176" s="12"/>
      <c r="G4176" s="12"/>
      <c r="H4176" s="12"/>
    </row>
    <row r="4177">
      <c r="A4177" s="8"/>
      <c r="B4177" s="8"/>
      <c r="C4177" s="5"/>
      <c r="D4177" s="9"/>
      <c r="E4177" s="11"/>
      <c r="F4177" s="12"/>
      <c r="G4177" s="12"/>
      <c r="H4177" s="12"/>
    </row>
    <row r="4178">
      <c r="A4178" s="8"/>
      <c r="B4178" s="8"/>
      <c r="C4178" s="5"/>
      <c r="D4178" s="9"/>
      <c r="E4178" s="11"/>
      <c r="F4178" s="12"/>
      <c r="G4178" s="12"/>
      <c r="H4178" s="12"/>
    </row>
    <row r="4179">
      <c r="A4179" s="8"/>
      <c r="B4179" s="8"/>
      <c r="C4179" s="5"/>
      <c r="D4179" s="9"/>
      <c r="E4179" s="11"/>
      <c r="F4179" s="12"/>
      <c r="G4179" s="12"/>
      <c r="H4179" s="12"/>
    </row>
    <row r="4180">
      <c r="A4180" s="8"/>
      <c r="B4180" s="8"/>
      <c r="C4180" s="5"/>
      <c r="D4180" s="9"/>
      <c r="E4180" s="11"/>
      <c r="F4180" s="12"/>
      <c r="G4180" s="12"/>
      <c r="H4180" s="12"/>
    </row>
    <row r="4181">
      <c r="A4181" s="8"/>
      <c r="B4181" s="8"/>
      <c r="C4181" s="5"/>
      <c r="D4181" s="9"/>
      <c r="E4181" s="11"/>
      <c r="F4181" s="12"/>
      <c r="G4181" s="12"/>
      <c r="H4181" s="12"/>
    </row>
    <row r="4182">
      <c r="A4182" s="8"/>
      <c r="B4182" s="8"/>
      <c r="C4182" s="5"/>
      <c r="D4182" s="9"/>
      <c r="E4182" s="11"/>
      <c r="F4182" s="12"/>
      <c r="G4182" s="12"/>
      <c r="H4182" s="12"/>
    </row>
    <row r="4183">
      <c r="A4183" s="8"/>
      <c r="B4183" s="8"/>
      <c r="C4183" s="5"/>
      <c r="D4183" s="9"/>
      <c r="E4183" s="11"/>
      <c r="F4183" s="12"/>
      <c r="G4183" s="12"/>
      <c r="H4183" s="12"/>
    </row>
    <row r="4184">
      <c r="A4184" s="8"/>
      <c r="B4184" s="8"/>
      <c r="C4184" s="5"/>
      <c r="D4184" s="9"/>
      <c r="E4184" s="11"/>
      <c r="F4184" s="12"/>
      <c r="G4184" s="12"/>
      <c r="H4184" s="12"/>
    </row>
    <row r="4185">
      <c r="A4185" s="8"/>
      <c r="B4185" s="8"/>
      <c r="C4185" s="5"/>
      <c r="D4185" s="9"/>
      <c r="E4185" s="11"/>
      <c r="F4185" s="12"/>
      <c r="G4185" s="12"/>
      <c r="H4185" s="12"/>
    </row>
    <row r="4186">
      <c r="A4186" s="8"/>
      <c r="B4186" s="8"/>
      <c r="C4186" s="5"/>
      <c r="D4186" s="9"/>
      <c r="E4186" s="11"/>
      <c r="F4186" s="12"/>
      <c r="G4186" s="12"/>
      <c r="H4186" s="12"/>
    </row>
    <row r="4187">
      <c r="A4187" s="8"/>
      <c r="B4187" s="8"/>
      <c r="C4187" s="5"/>
      <c r="D4187" s="9"/>
      <c r="E4187" s="11"/>
      <c r="F4187" s="12"/>
      <c r="G4187" s="12"/>
      <c r="H4187" s="12"/>
    </row>
    <row r="4188">
      <c r="A4188" s="8"/>
      <c r="B4188" s="8"/>
      <c r="C4188" s="5"/>
      <c r="D4188" s="9"/>
      <c r="E4188" s="11"/>
      <c r="F4188" s="12"/>
      <c r="G4188" s="12"/>
      <c r="H4188" s="12"/>
    </row>
    <row r="4189">
      <c r="A4189" s="8"/>
      <c r="B4189" s="8"/>
      <c r="C4189" s="5"/>
      <c r="D4189" s="9"/>
      <c r="E4189" s="11"/>
      <c r="F4189" s="12"/>
      <c r="G4189" s="12"/>
      <c r="H4189" s="12"/>
    </row>
    <row r="4190">
      <c r="A4190" s="8"/>
      <c r="B4190" s="8"/>
      <c r="C4190" s="5"/>
      <c r="D4190" s="9"/>
      <c r="E4190" s="11"/>
      <c r="F4190" s="12"/>
      <c r="G4190" s="12"/>
      <c r="H4190" s="12"/>
    </row>
    <row r="4191">
      <c r="A4191" s="8"/>
      <c r="B4191" s="8"/>
      <c r="C4191" s="5"/>
      <c r="D4191" s="9"/>
      <c r="E4191" s="11"/>
      <c r="F4191" s="12"/>
      <c r="G4191" s="12"/>
      <c r="H4191" s="12"/>
    </row>
    <row r="4192">
      <c r="A4192" s="8"/>
      <c r="B4192" s="8"/>
      <c r="C4192" s="5"/>
      <c r="D4192" s="9"/>
      <c r="E4192" s="11"/>
      <c r="F4192" s="12"/>
      <c r="G4192" s="12"/>
      <c r="H4192" s="12"/>
    </row>
    <row r="4193">
      <c r="A4193" s="8"/>
      <c r="B4193" s="8"/>
      <c r="C4193" s="5"/>
      <c r="D4193" s="9"/>
      <c r="E4193" s="11"/>
      <c r="F4193" s="12"/>
      <c r="G4193" s="12"/>
      <c r="H4193" s="12"/>
    </row>
    <row r="4194">
      <c r="A4194" s="8"/>
      <c r="B4194" s="8"/>
      <c r="C4194" s="5"/>
      <c r="D4194" s="9"/>
      <c r="E4194" s="11"/>
      <c r="F4194" s="12"/>
      <c r="G4194" s="12"/>
      <c r="H4194" s="12"/>
    </row>
    <row r="4195">
      <c r="A4195" s="8"/>
      <c r="B4195" s="8"/>
      <c r="C4195" s="5"/>
      <c r="D4195" s="9"/>
      <c r="E4195" s="11"/>
      <c r="F4195" s="12"/>
      <c r="G4195" s="12"/>
      <c r="H4195" s="12"/>
    </row>
    <row r="4196">
      <c r="A4196" s="8"/>
      <c r="B4196" s="8"/>
      <c r="C4196" s="5"/>
      <c r="D4196" s="9"/>
      <c r="E4196" s="11"/>
      <c r="F4196" s="12"/>
      <c r="G4196" s="12"/>
      <c r="H4196" s="12"/>
    </row>
    <row r="4197">
      <c r="A4197" s="8"/>
      <c r="B4197" s="8"/>
      <c r="C4197" s="5"/>
      <c r="D4197" s="9"/>
      <c r="E4197" s="11"/>
      <c r="F4197" s="12"/>
      <c r="G4197" s="12"/>
      <c r="H4197" s="12"/>
    </row>
    <row r="4198">
      <c r="A4198" s="8"/>
      <c r="B4198" s="8"/>
      <c r="C4198" s="5"/>
      <c r="D4198" s="9"/>
      <c r="E4198" s="11"/>
      <c r="F4198" s="12"/>
      <c r="G4198" s="12"/>
      <c r="H4198" s="12"/>
    </row>
    <row r="4199">
      <c r="A4199" s="8"/>
      <c r="B4199" s="8"/>
      <c r="C4199" s="5"/>
      <c r="D4199" s="9"/>
      <c r="E4199" s="11"/>
      <c r="F4199" s="12"/>
      <c r="G4199" s="12"/>
      <c r="H4199" s="12"/>
    </row>
    <row r="4200">
      <c r="A4200" s="8"/>
      <c r="B4200" s="8"/>
      <c r="C4200" s="5"/>
      <c r="D4200" s="9"/>
      <c r="E4200" s="11"/>
      <c r="F4200" s="12"/>
      <c r="G4200" s="12"/>
      <c r="H4200" s="12"/>
    </row>
    <row r="4201">
      <c r="A4201" s="8"/>
      <c r="B4201" s="8"/>
      <c r="C4201" s="5"/>
      <c r="D4201" s="9"/>
      <c r="E4201" s="11"/>
      <c r="F4201" s="12"/>
      <c r="G4201" s="12"/>
      <c r="H4201" s="12"/>
    </row>
    <row r="4202">
      <c r="A4202" s="8"/>
      <c r="B4202" s="8"/>
      <c r="C4202" s="5"/>
      <c r="D4202" s="9"/>
      <c r="E4202" s="11"/>
      <c r="F4202" s="12"/>
      <c r="G4202" s="12"/>
      <c r="H4202" s="12"/>
    </row>
    <row r="4203">
      <c r="A4203" s="8"/>
      <c r="B4203" s="8"/>
      <c r="C4203" s="5"/>
      <c r="D4203" s="9"/>
      <c r="E4203" s="11"/>
      <c r="F4203" s="12"/>
      <c r="G4203" s="12"/>
      <c r="H4203" s="12"/>
    </row>
    <row r="4204">
      <c r="A4204" s="8"/>
      <c r="B4204" s="8"/>
      <c r="C4204" s="5"/>
      <c r="D4204" s="9"/>
      <c r="E4204" s="11"/>
      <c r="F4204" s="12"/>
      <c r="G4204" s="12"/>
      <c r="H4204" s="12"/>
    </row>
    <row r="4205">
      <c r="A4205" s="8"/>
      <c r="B4205" s="8"/>
      <c r="C4205" s="5"/>
      <c r="D4205" s="9"/>
      <c r="E4205" s="11"/>
      <c r="F4205" s="12"/>
      <c r="G4205" s="12"/>
      <c r="H4205" s="12"/>
    </row>
    <row r="4206">
      <c r="A4206" s="8"/>
      <c r="B4206" s="8"/>
      <c r="C4206" s="5"/>
      <c r="D4206" s="9"/>
      <c r="E4206" s="11"/>
      <c r="F4206" s="12"/>
      <c r="G4206" s="12"/>
      <c r="H4206" s="12"/>
    </row>
    <row r="4207">
      <c r="A4207" s="8"/>
      <c r="B4207" s="8"/>
      <c r="C4207" s="5"/>
      <c r="D4207" s="9"/>
      <c r="E4207" s="11"/>
      <c r="F4207" s="12"/>
      <c r="G4207" s="12"/>
      <c r="H4207" s="12"/>
    </row>
    <row r="4208">
      <c r="A4208" s="8"/>
      <c r="B4208" s="8"/>
      <c r="C4208" s="5"/>
      <c r="D4208" s="9"/>
      <c r="E4208" s="11"/>
      <c r="F4208" s="12"/>
      <c r="G4208" s="12"/>
      <c r="H4208" s="12"/>
    </row>
    <row r="4209">
      <c r="A4209" s="8"/>
      <c r="B4209" s="8"/>
      <c r="C4209" s="5"/>
      <c r="D4209" s="9"/>
      <c r="E4209" s="11"/>
      <c r="F4209" s="12"/>
      <c r="G4209" s="12"/>
      <c r="H4209" s="12"/>
    </row>
    <row r="4210">
      <c r="A4210" s="8"/>
      <c r="B4210" s="8"/>
      <c r="C4210" s="5"/>
      <c r="D4210" s="9"/>
      <c r="E4210" s="11"/>
      <c r="F4210" s="12"/>
      <c r="G4210" s="12"/>
      <c r="H4210" s="12"/>
    </row>
    <row r="4211">
      <c r="A4211" s="8"/>
      <c r="B4211" s="8"/>
      <c r="C4211" s="5"/>
      <c r="D4211" s="9"/>
      <c r="E4211" s="11"/>
      <c r="F4211" s="12"/>
      <c r="G4211" s="12"/>
      <c r="H4211" s="12"/>
    </row>
    <row r="4212">
      <c r="A4212" s="8"/>
      <c r="B4212" s="8"/>
      <c r="C4212" s="5"/>
      <c r="D4212" s="9"/>
      <c r="E4212" s="11"/>
      <c r="F4212" s="12"/>
      <c r="G4212" s="12"/>
      <c r="H4212" s="12"/>
    </row>
    <row r="4213">
      <c r="A4213" s="8"/>
      <c r="B4213" s="8"/>
      <c r="C4213" s="5"/>
      <c r="D4213" s="9"/>
      <c r="E4213" s="11"/>
      <c r="F4213" s="12"/>
      <c r="G4213" s="12"/>
      <c r="H4213" s="12"/>
    </row>
    <row r="4214">
      <c r="A4214" s="8"/>
      <c r="B4214" s="8"/>
      <c r="C4214" s="5"/>
      <c r="D4214" s="9"/>
      <c r="E4214" s="11"/>
      <c r="F4214" s="12"/>
      <c r="G4214" s="12"/>
      <c r="H4214" s="12"/>
    </row>
    <row r="4215">
      <c r="A4215" s="8"/>
      <c r="B4215" s="8"/>
      <c r="C4215" s="5"/>
      <c r="D4215" s="9"/>
      <c r="E4215" s="11"/>
      <c r="F4215" s="12"/>
      <c r="G4215" s="12"/>
      <c r="H4215" s="12"/>
    </row>
    <row r="4216">
      <c r="A4216" s="8"/>
      <c r="B4216" s="8"/>
      <c r="C4216" s="5"/>
      <c r="D4216" s="9"/>
      <c r="E4216" s="11"/>
      <c r="F4216" s="12"/>
      <c r="G4216" s="12"/>
      <c r="H4216" s="12"/>
    </row>
    <row r="4217">
      <c r="A4217" s="8"/>
      <c r="B4217" s="8"/>
      <c r="C4217" s="5"/>
      <c r="D4217" s="9"/>
      <c r="E4217" s="11"/>
      <c r="F4217" s="12"/>
      <c r="G4217" s="12"/>
      <c r="H4217" s="12"/>
    </row>
    <row r="4218">
      <c r="A4218" s="8"/>
      <c r="B4218" s="8"/>
      <c r="C4218" s="5"/>
      <c r="D4218" s="9"/>
      <c r="E4218" s="11"/>
      <c r="F4218" s="12"/>
      <c r="G4218" s="12"/>
      <c r="H4218" s="12"/>
    </row>
    <row r="4219">
      <c r="A4219" s="8"/>
      <c r="B4219" s="8"/>
      <c r="C4219" s="5"/>
      <c r="D4219" s="9"/>
      <c r="E4219" s="11"/>
      <c r="F4219" s="12"/>
      <c r="G4219" s="12"/>
      <c r="H4219" s="12"/>
    </row>
    <row r="4220">
      <c r="A4220" s="8"/>
      <c r="B4220" s="8"/>
      <c r="C4220" s="5"/>
      <c r="D4220" s="9"/>
      <c r="E4220" s="11"/>
      <c r="F4220" s="12"/>
      <c r="G4220" s="12"/>
      <c r="H4220" s="12"/>
    </row>
    <row r="4221">
      <c r="A4221" s="8"/>
      <c r="B4221" s="8"/>
      <c r="C4221" s="5"/>
      <c r="D4221" s="9"/>
      <c r="E4221" s="11"/>
      <c r="F4221" s="12"/>
      <c r="G4221" s="12"/>
      <c r="H4221" s="12"/>
    </row>
    <row r="4222">
      <c r="A4222" s="8"/>
      <c r="B4222" s="8"/>
      <c r="C4222" s="5"/>
      <c r="D4222" s="9"/>
      <c r="E4222" s="11"/>
      <c r="F4222" s="12"/>
      <c r="G4222" s="12"/>
      <c r="H4222" s="12"/>
    </row>
    <row r="4223">
      <c r="A4223" s="8"/>
      <c r="B4223" s="8"/>
      <c r="C4223" s="5"/>
      <c r="D4223" s="9"/>
      <c r="E4223" s="11"/>
      <c r="F4223" s="12"/>
      <c r="G4223" s="12"/>
      <c r="H4223" s="12"/>
    </row>
    <row r="4224">
      <c r="A4224" s="8"/>
      <c r="B4224" s="8"/>
      <c r="C4224" s="5"/>
      <c r="D4224" s="9"/>
      <c r="E4224" s="11"/>
      <c r="F4224" s="12"/>
      <c r="G4224" s="12"/>
      <c r="H4224" s="12"/>
    </row>
    <row r="4225">
      <c r="A4225" s="8"/>
      <c r="B4225" s="8"/>
      <c r="C4225" s="5"/>
      <c r="D4225" s="9"/>
      <c r="E4225" s="11"/>
      <c r="F4225" s="12"/>
      <c r="G4225" s="12"/>
      <c r="H4225" s="12"/>
    </row>
    <row r="4226">
      <c r="A4226" s="8"/>
      <c r="B4226" s="8"/>
      <c r="C4226" s="5"/>
      <c r="D4226" s="9"/>
      <c r="E4226" s="11"/>
      <c r="F4226" s="12"/>
      <c r="G4226" s="12"/>
      <c r="H4226" s="12"/>
    </row>
    <row r="4227">
      <c r="A4227" s="8"/>
      <c r="B4227" s="8"/>
      <c r="C4227" s="5"/>
      <c r="D4227" s="9"/>
      <c r="E4227" s="11"/>
      <c r="F4227" s="12"/>
      <c r="G4227" s="12"/>
      <c r="H4227" s="12"/>
    </row>
    <row r="4228">
      <c r="A4228" s="8"/>
      <c r="B4228" s="8"/>
      <c r="C4228" s="5"/>
      <c r="D4228" s="9"/>
      <c r="E4228" s="11"/>
      <c r="F4228" s="12"/>
      <c r="G4228" s="12"/>
      <c r="H4228" s="12"/>
    </row>
    <row r="4229">
      <c r="A4229" s="8"/>
      <c r="B4229" s="8"/>
      <c r="C4229" s="5"/>
      <c r="D4229" s="9"/>
      <c r="E4229" s="11"/>
      <c r="F4229" s="12"/>
      <c r="G4229" s="12"/>
      <c r="H4229" s="12"/>
    </row>
    <row r="4230">
      <c r="A4230" s="8"/>
      <c r="B4230" s="8"/>
      <c r="C4230" s="5"/>
      <c r="D4230" s="9"/>
      <c r="E4230" s="11"/>
      <c r="F4230" s="12"/>
      <c r="G4230" s="12"/>
      <c r="H4230" s="12"/>
    </row>
    <row r="4231">
      <c r="A4231" s="8"/>
      <c r="B4231" s="8"/>
      <c r="C4231" s="5"/>
      <c r="D4231" s="9"/>
      <c r="E4231" s="11"/>
      <c r="F4231" s="12"/>
      <c r="G4231" s="12"/>
      <c r="H4231" s="12"/>
    </row>
    <row r="4232">
      <c r="A4232" s="8"/>
      <c r="B4232" s="8"/>
      <c r="C4232" s="5"/>
      <c r="D4232" s="9"/>
      <c r="E4232" s="11"/>
      <c r="F4232" s="12"/>
      <c r="G4232" s="12"/>
      <c r="H4232" s="12"/>
    </row>
    <row r="4233">
      <c r="A4233" s="8"/>
      <c r="B4233" s="8"/>
      <c r="C4233" s="5"/>
      <c r="D4233" s="9"/>
      <c r="E4233" s="11"/>
      <c r="F4233" s="12"/>
      <c r="G4233" s="12"/>
      <c r="H4233" s="12"/>
    </row>
    <row r="4234">
      <c r="A4234" s="8"/>
      <c r="B4234" s="8"/>
      <c r="C4234" s="5"/>
      <c r="D4234" s="9"/>
      <c r="E4234" s="11"/>
      <c r="F4234" s="12"/>
      <c r="G4234" s="12"/>
      <c r="H4234" s="12"/>
    </row>
    <row r="4235">
      <c r="A4235" s="8"/>
      <c r="B4235" s="8"/>
      <c r="C4235" s="5"/>
      <c r="D4235" s="9"/>
      <c r="E4235" s="11"/>
      <c r="F4235" s="12"/>
      <c r="G4235" s="12"/>
      <c r="H4235" s="12"/>
    </row>
    <row r="4236">
      <c r="A4236" s="8"/>
      <c r="B4236" s="8"/>
      <c r="C4236" s="5"/>
      <c r="D4236" s="9"/>
      <c r="E4236" s="11"/>
      <c r="F4236" s="12"/>
      <c r="G4236" s="12"/>
      <c r="H4236" s="12"/>
    </row>
    <row r="4237">
      <c r="A4237" s="8"/>
      <c r="B4237" s="8"/>
      <c r="C4237" s="5"/>
      <c r="D4237" s="9"/>
      <c r="E4237" s="11"/>
      <c r="F4237" s="12"/>
      <c r="G4237" s="12"/>
      <c r="H4237" s="12"/>
    </row>
    <row r="4238">
      <c r="A4238" s="8"/>
      <c r="B4238" s="8"/>
      <c r="C4238" s="5"/>
      <c r="D4238" s="9"/>
      <c r="E4238" s="11"/>
      <c r="F4238" s="12"/>
      <c r="G4238" s="12"/>
      <c r="H4238" s="12"/>
    </row>
    <row r="4239">
      <c r="A4239" s="8"/>
      <c r="B4239" s="8"/>
      <c r="C4239" s="5"/>
      <c r="D4239" s="9"/>
      <c r="E4239" s="11"/>
      <c r="F4239" s="12"/>
      <c r="G4239" s="12"/>
      <c r="H4239" s="12"/>
    </row>
    <row r="4240">
      <c r="A4240" s="8"/>
      <c r="B4240" s="8"/>
      <c r="C4240" s="5"/>
      <c r="D4240" s="9"/>
      <c r="E4240" s="11"/>
      <c r="F4240" s="12"/>
      <c r="G4240" s="12"/>
      <c r="H4240" s="12"/>
    </row>
    <row r="4241">
      <c r="A4241" s="8"/>
      <c r="B4241" s="8"/>
      <c r="C4241" s="5"/>
      <c r="D4241" s="9"/>
      <c r="E4241" s="11"/>
      <c r="F4241" s="12"/>
      <c r="G4241" s="12"/>
      <c r="H4241" s="12"/>
    </row>
    <row r="4242">
      <c r="A4242" s="8"/>
      <c r="B4242" s="8"/>
      <c r="C4242" s="5"/>
      <c r="D4242" s="9"/>
      <c r="E4242" s="11"/>
      <c r="F4242" s="12"/>
      <c r="G4242" s="12"/>
      <c r="H4242" s="12"/>
    </row>
    <row r="4243">
      <c r="A4243" s="8"/>
      <c r="B4243" s="8"/>
      <c r="C4243" s="5"/>
      <c r="D4243" s="9"/>
      <c r="E4243" s="11"/>
      <c r="F4243" s="12"/>
      <c r="G4243" s="12"/>
      <c r="H4243" s="12"/>
    </row>
    <row r="4244">
      <c r="A4244" s="8"/>
      <c r="B4244" s="8"/>
      <c r="C4244" s="5"/>
      <c r="D4244" s="9"/>
      <c r="E4244" s="11"/>
      <c r="F4244" s="12"/>
      <c r="G4244" s="12"/>
      <c r="H4244" s="12"/>
    </row>
    <row r="4245">
      <c r="A4245" s="8"/>
      <c r="B4245" s="8"/>
      <c r="C4245" s="5"/>
      <c r="D4245" s="9"/>
      <c r="E4245" s="11"/>
      <c r="F4245" s="12"/>
      <c r="G4245" s="12"/>
      <c r="H4245" s="12"/>
    </row>
    <row r="4246">
      <c r="A4246" s="8"/>
      <c r="B4246" s="8"/>
      <c r="C4246" s="5"/>
      <c r="D4246" s="9"/>
      <c r="E4246" s="11"/>
      <c r="F4246" s="12"/>
      <c r="G4246" s="12"/>
      <c r="H4246" s="12"/>
    </row>
    <row r="4247">
      <c r="A4247" s="8"/>
      <c r="B4247" s="8"/>
      <c r="C4247" s="5"/>
      <c r="D4247" s="9"/>
      <c r="E4247" s="11"/>
      <c r="F4247" s="12"/>
      <c r="G4247" s="12"/>
      <c r="H4247" s="12"/>
    </row>
    <row r="4248">
      <c r="A4248" s="8"/>
      <c r="B4248" s="8"/>
      <c r="C4248" s="5"/>
      <c r="D4248" s="9"/>
      <c r="E4248" s="11"/>
      <c r="F4248" s="12"/>
      <c r="G4248" s="12"/>
      <c r="H4248" s="12"/>
    </row>
    <row r="4249">
      <c r="A4249" s="8"/>
      <c r="B4249" s="8"/>
      <c r="C4249" s="5"/>
      <c r="D4249" s="9"/>
      <c r="E4249" s="11"/>
      <c r="F4249" s="12"/>
      <c r="G4249" s="12"/>
      <c r="H4249" s="12"/>
    </row>
    <row r="4250">
      <c r="A4250" s="8"/>
      <c r="B4250" s="8"/>
      <c r="C4250" s="5"/>
      <c r="D4250" s="9"/>
      <c r="E4250" s="11"/>
      <c r="F4250" s="12"/>
      <c r="G4250" s="12"/>
      <c r="H4250" s="12"/>
    </row>
    <row r="4251">
      <c r="A4251" s="8"/>
      <c r="B4251" s="8"/>
      <c r="C4251" s="5"/>
      <c r="D4251" s="9"/>
      <c r="E4251" s="11"/>
      <c r="F4251" s="12"/>
      <c r="G4251" s="12"/>
      <c r="H4251" s="12"/>
    </row>
    <row r="4252">
      <c r="A4252" s="8"/>
      <c r="B4252" s="8"/>
      <c r="C4252" s="5"/>
      <c r="D4252" s="9"/>
      <c r="E4252" s="11"/>
      <c r="F4252" s="12"/>
      <c r="G4252" s="12"/>
      <c r="H4252" s="12"/>
    </row>
    <row r="4253">
      <c r="A4253" s="8"/>
      <c r="B4253" s="8"/>
      <c r="C4253" s="5"/>
      <c r="D4253" s="9"/>
      <c r="E4253" s="11"/>
      <c r="F4253" s="12"/>
      <c r="G4253" s="12"/>
      <c r="H4253" s="12"/>
    </row>
    <row r="4254">
      <c r="A4254" s="8"/>
      <c r="B4254" s="8"/>
      <c r="C4254" s="5"/>
      <c r="D4254" s="9"/>
      <c r="E4254" s="11"/>
      <c r="F4254" s="12"/>
      <c r="G4254" s="12"/>
      <c r="H4254" s="12"/>
    </row>
    <row r="4255">
      <c r="A4255" s="8"/>
      <c r="B4255" s="8"/>
      <c r="C4255" s="5"/>
      <c r="D4255" s="9"/>
      <c r="E4255" s="11"/>
      <c r="F4255" s="12"/>
      <c r="G4255" s="12"/>
      <c r="H4255" s="12"/>
    </row>
    <row r="4256">
      <c r="A4256" s="8"/>
      <c r="B4256" s="8"/>
      <c r="C4256" s="5"/>
      <c r="D4256" s="9"/>
      <c r="E4256" s="11"/>
      <c r="F4256" s="12"/>
      <c r="G4256" s="12"/>
      <c r="H4256" s="12"/>
    </row>
    <row r="4257">
      <c r="A4257" s="8"/>
      <c r="B4257" s="8"/>
      <c r="C4257" s="5"/>
      <c r="D4257" s="9"/>
      <c r="E4257" s="11"/>
      <c r="F4257" s="12"/>
      <c r="G4257" s="12"/>
      <c r="H4257" s="12"/>
    </row>
    <row r="4258">
      <c r="A4258" s="8"/>
      <c r="B4258" s="8"/>
      <c r="C4258" s="5"/>
      <c r="D4258" s="9"/>
      <c r="E4258" s="11"/>
      <c r="F4258" s="12"/>
      <c r="G4258" s="12"/>
      <c r="H4258" s="12"/>
    </row>
    <row r="4259">
      <c r="A4259" s="8"/>
      <c r="B4259" s="8"/>
      <c r="C4259" s="5"/>
      <c r="D4259" s="9"/>
      <c r="E4259" s="11"/>
      <c r="F4259" s="12"/>
      <c r="G4259" s="12"/>
      <c r="H4259" s="12"/>
    </row>
    <row r="4260">
      <c r="A4260" s="8"/>
      <c r="B4260" s="8"/>
      <c r="C4260" s="5"/>
      <c r="D4260" s="9"/>
      <c r="E4260" s="11"/>
      <c r="F4260" s="12"/>
      <c r="G4260" s="12"/>
      <c r="H4260" s="12"/>
    </row>
    <row r="4261">
      <c r="A4261" s="8"/>
      <c r="B4261" s="8"/>
      <c r="C4261" s="5"/>
      <c r="D4261" s="9"/>
      <c r="E4261" s="11"/>
      <c r="F4261" s="12"/>
      <c r="G4261" s="12"/>
      <c r="H4261" s="12"/>
    </row>
    <row r="4262">
      <c r="A4262" s="8"/>
      <c r="B4262" s="8"/>
      <c r="C4262" s="5"/>
      <c r="D4262" s="9"/>
      <c r="E4262" s="11"/>
      <c r="F4262" s="12"/>
      <c r="G4262" s="12"/>
      <c r="H4262" s="12"/>
    </row>
    <row r="4263">
      <c r="A4263" s="8"/>
      <c r="B4263" s="8"/>
      <c r="C4263" s="5"/>
      <c r="D4263" s="9"/>
      <c r="E4263" s="11"/>
      <c r="F4263" s="12"/>
      <c r="G4263" s="12"/>
      <c r="H4263" s="12"/>
    </row>
    <row r="4264">
      <c r="A4264" s="8"/>
      <c r="B4264" s="8"/>
      <c r="C4264" s="5"/>
      <c r="D4264" s="9"/>
      <c r="E4264" s="11"/>
      <c r="F4264" s="12"/>
      <c r="G4264" s="12"/>
      <c r="H4264" s="12"/>
    </row>
    <row r="4265">
      <c r="A4265" s="8"/>
      <c r="B4265" s="8"/>
      <c r="C4265" s="5"/>
      <c r="D4265" s="9"/>
      <c r="E4265" s="11"/>
      <c r="F4265" s="12"/>
      <c r="G4265" s="12"/>
      <c r="H4265" s="12"/>
    </row>
    <row r="4266">
      <c r="A4266" s="8"/>
      <c r="B4266" s="8"/>
      <c r="C4266" s="5"/>
      <c r="D4266" s="9"/>
      <c r="E4266" s="11"/>
      <c r="F4266" s="12"/>
      <c r="G4266" s="12"/>
      <c r="H4266" s="12"/>
    </row>
    <row r="4267">
      <c r="A4267" s="8"/>
      <c r="B4267" s="8"/>
      <c r="C4267" s="5"/>
      <c r="D4267" s="9"/>
      <c r="E4267" s="11"/>
      <c r="F4267" s="12"/>
      <c r="G4267" s="12"/>
      <c r="H4267" s="12"/>
    </row>
    <row r="4268">
      <c r="A4268" s="8"/>
      <c r="B4268" s="8"/>
      <c r="C4268" s="5"/>
      <c r="D4268" s="9"/>
      <c r="E4268" s="11"/>
      <c r="F4268" s="12"/>
      <c r="G4268" s="12"/>
      <c r="H4268" s="12"/>
    </row>
    <row r="4269">
      <c r="A4269" s="8"/>
      <c r="B4269" s="8"/>
      <c r="C4269" s="5"/>
      <c r="D4269" s="9"/>
      <c r="E4269" s="11"/>
      <c r="F4269" s="12"/>
      <c r="G4269" s="12"/>
      <c r="H4269" s="12"/>
    </row>
    <row r="4270">
      <c r="A4270" s="8"/>
      <c r="B4270" s="8"/>
      <c r="C4270" s="5"/>
      <c r="D4270" s="9"/>
      <c r="E4270" s="11"/>
      <c r="F4270" s="12"/>
      <c r="G4270" s="12"/>
      <c r="H4270" s="12"/>
    </row>
    <row r="4271">
      <c r="A4271" s="8"/>
      <c r="B4271" s="8"/>
      <c r="C4271" s="5"/>
      <c r="D4271" s="9"/>
      <c r="E4271" s="11"/>
      <c r="F4271" s="12"/>
      <c r="G4271" s="12"/>
      <c r="H4271" s="12"/>
    </row>
    <row r="4272">
      <c r="A4272" s="8"/>
      <c r="B4272" s="8"/>
      <c r="C4272" s="5"/>
      <c r="D4272" s="9"/>
      <c r="E4272" s="11"/>
      <c r="F4272" s="12"/>
      <c r="G4272" s="12"/>
      <c r="H4272" s="12"/>
    </row>
    <row r="4273">
      <c r="A4273" s="8"/>
      <c r="B4273" s="8"/>
      <c r="C4273" s="5"/>
      <c r="D4273" s="9"/>
      <c r="E4273" s="11"/>
      <c r="F4273" s="12"/>
      <c r="G4273" s="12"/>
      <c r="H4273" s="12"/>
    </row>
    <row r="4274">
      <c r="A4274" s="8"/>
      <c r="B4274" s="8"/>
      <c r="C4274" s="5"/>
      <c r="D4274" s="9"/>
      <c r="E4274" s="11"/>
      <c r="F4274" s="12"/>
      <c r="G4274" s="12"/>
      <c r="H4274" s="12"/>
    </row>
    <row r="4275">
      <c r="A4275" s="8"/>
      <c r="B4275" s="8"/>
      <c r="C4275" s="5"/>
      <c r="D4275" s="9"/>
      <c r="E4275" s="11"/>
      <c r="F4275" s="12"/>
      <c r="G4275" s="12"/>
      <c r="H4275" s="12"/>
    </row>
    <row r="4276">
      <c r="A4276" s="8"/>
      <c r="B4276" s="8"/>
      <c r="C4276" s="5"/>
      <c r="D4276" s="9"/>
      <c r="E4276" s="11"/>
      <c r="F4276" s="12"/>
      <c r="G4276" s="12"/>
      <c r="H4276" s="12"/>
    </row>
    <row r="4277">
      <c r="A4277" s="8"/>
      <c r="B4277" s="8"/>
      <c r="C4277" s="5"/>
      <c r="D4277" s="9"/>
      <c r="E4277" s="11"/>
      <c r="F4277" s="12"/>
      <c r="G4277" s="12"/>
      <c r="H4277" s="12"/>
    </row>
    <row r="4278">
      <c r="A4278" s="8"/>
      <c r="B4278" s="8"/>
      <c r="C4278" s="5"/>
      <c r="D4278" s="9"/>
      <c r="E4278" s="11"/>
      <c r="F4278" s="12"/>
      <c r="G4278" s="12"/>
      <c r="H4278" s="12"/>
    </row>
    <row r="4279">
      <c r="A4279" s="8"/>
      <c r="B4279" s="8"/>
      <c r="C4279" s="5"/>
      <c r="D4279" s="9"/>
      <c r="E4279" s="11"/>
      <c r="F4279" s="12"/>
      <c r="G4279" s="12"/>
      <c r="H4279" s="12"/>
    </row>
    <row r="4280">
      <c r="A4280" s="8"/>
      <c r="B4280" s="8"/>
      <c r="C4280" s="5"/>
      <c r="D4280" s="9"/>
      <c r="E4280" s="11"/>
      <c r="F4280" s="12"/>
      <c r="G4280" s="12"/>
      <c r="H4280" s="12"/>
    </row>
    <row r="4281">
      <c r="A4281" s="8"/>
      <c r="B4281" s="8"/>
      <c r="C4281" s="5"/>
      <c r="D4281" s="9"/>
      <c r="E4281" s="11"/>
      <c r="F4281" s="12"/>
      <c r="G4281" s="12"/>
      <c r="H4281" s="12"/>
    </row>
    <row r="4282">
      <c r="A4282" s="8"/>
      <c r="B4282" s="8"/>
      <c r="C4282" s="5"/>
      <c r="D4282" s="9"/>
      <c r="E4282" s="11"/>
      <c r="F4282" s="12"/>
      <c r="G4282" s="12"/>
      <c r="H4282" s="12"/>
    </row>
    <row r="4283">
      <c r="A4283" s="8"/>
      <c r="B4283" s="8"/>
      <c r="C4283" s="5"/>
      <c r="D4283" s="9"/>
      <c r="E4283" s="11"/>
      <c r="F4283" s="12"/>
      <c r="G4283" s="12"/>
      <c r="H4283" s="12"/>
    </row>
    <row r="4284">
      <c r="A4284" s="8"/>
      <c r="B4284" s="8"/>
      <c r="C4284" s="5"/>
      <c r="D4284" s="9"/>
      <c r="E4284" s="11"/>
      <c r="F4284" s="12"/>
      <c r="G4284" s="12"/>
      <c r="H4284" s="12"/>
    </row>
    <row r="4285">
      <c r="A4285" s="8"/>
      <c r="B4285" s="8"/>
      <c r="C4285" s="5"/>
      <c r="D4285" s="9"/>
      <c r="E4285" s="11"/>
      <c r="F4285" s="12"/>
      <c r="G4285" s="12"/>
      <c r="H4285" s="12"/>
    </row>
    <row r="4286">
      <c r="A4286" s="8"/>
      <c r="B4286" s="8"/>
      <c r="C4286" s="5"/>
      <c r="D4286" s="9"/>
      <c r="E4286" s="11"/>
      <c r="F4286" s="12"/>
      <c r="G4286" s="12"/>
      <c r="H4286" s="12"/>
    </row>
    <row r="4287">
      <c r="A4287" s="8"/>
      <c r="B4287" s="8"/>
      <c r="C4287" s="5"/>
      <c r="D4287" s="9"/>
      <c r="E4287" s="11"/>
      <c r="F4287" s="12"/>
      <c r="G4287" s="12"/>
      <c r="H4287" s="12"/>
    </row>
    <row r="4288">
      <c r="A4288" s="8"/>
      <c r="B4288" s="8"/>
      <c r="C4288" s="5"/>
      <c r="D4288" s="9"/>
      <c r="E4288" s="11"/>
      <c r="F4288" s="12"/>
      <c r="G4288" s="12"/>
      <c r="H4288" s="12"/>
    </row>
    <row r="4289">
      <c r="A4289" s="8"/>
      <c r="B4289" s="8"/>
      <c r="C4289" s="5"/>
      <c r="D4289" s="9"/>
      <c r="E4289" s="11"/>
      <c r="F4289" s="12"/>
      <c r="G4289" s="12"/>
      <c r="H4289" s="12"/>
    </row>
    <row r="4290">
      <c r="A4290" s="8"/>
      <c r="B4290" s="8"/>
      <c r="C4290" s="5"/>
      <c r="D4290" s="9"/>
      <c r="E4290" s="11"/>
      <c r="F4290" s="12"/>
      <c r="G4290" s="12"/>
      <c r="H4290" s="12"/>
    </row>
    <row r="4291">
      <c r="A4291" s="8"/>
      <c r="B4291" s="8"/>
      <c r="C4291" s="5"/>
      <c r="D4291" s="9"/>
      <c r="E4291" s="11"/>
      <c r="F4291" s="12"/>
      <c r="G4291" s="12"/>
      <c r="H4291" s="12"/>
    </row>
    <row r="4292">
      <c r="A4292" s="8"/>
      <c r="B4292" s="8"/>
      <c r="C4292" s="5"/>
      <c r="D4292" s="9"/>
      <c r="E4292" s="11"/>
      <c r="F4292" s="12"/>
      <c r="G4292" s="12"/>
      <c r="H4292" s="12"/>
    </row>
    <row r="4293">
      <c r="A4293" s="8"/>
      <c r="B4293" s="8"/>
      <c r="C4293" s="5"/>
      <c r="D4293" s="9"/>
      <c r="E4293" s="11"/>
      <c r="F4293" s="12"/>
      <c r="G4293" s="12"/>
      <c r="H4293" s="12"/>
    </row>
    <row r="4294">
      <c r="A4294" s="8"/>
      <c r="B4294" s="8"/>
      <c r="C4294" s="5"/>
      <c r="D4294" s="9"/>
      <c r="E4294" s="11"/>
      <c r="F4294" s="12"/>
      <c r="G4294" s="12"/>
      <c r="H4294" s="12"/>
    </row>
    <row r="4295">
      <c r="A4295" s="8"/>
      <c r="B4295" s="8"/>
      <c r="C4295" s="5"/>
      <c r="D4295" s="9"/>
      <c r="E4295" s="11"/>
      <c r="F4295" s="12"/>
      <c r="G4295" s="12"/>
      <c r="H4295" s="12"/>
    </row>
    <row r="4296">
      <c r="A4296" s="8"/>
      <c r="B4296" s="8"/>
      <c r="C4296" s="5"/>
      <c r="D4296" s="9"/>
      <c r="E4296" s="11"/>
      <c r="F4296" s="12"/>
      <c r="G4296" s="12"/>
      <c r="H4296" s="12"/>
    </row>
    <row r="4297">
      <c r="A4297" s="8"/>
      <c r="B4297" s="8"/>
      <c r="C4297" s="5"/>
      <c r="D4297" s="9"/>
      <c r="E4297" s="11"/>
      <c r="F4297" s="12"/>
      <c r="G4297" s="12"/>
      <c r="H4297" s="12"/>
    </row>
    <row r="4298">
      <c r="A4298" s="8"/>
      <c r="B4298" s="8"/>
      <c r="C4298" s="5"/>
      <c r="D4298" s="9"/>
      <c r="E4298" s="11"/>
      <c r="F4298" s="12"/>
      <c r="G4298" s="12"/>
      <c r="H4298" s="12"/>
    </row>
    <row r="4299">
      <c r="A4299" s="8"/>
      <c r="B4299" s="8"/>
      <c r="C4299" s="5"/>
      <c r="D4299" s="9"/>
      <c r="E4299" s="11"/>
      <c r="F4299" s="12"/>
      <c r="G4299" s="12"/>
      <c r="H4299" s="12"/>
    </row>
    <row r="4300">
      <c r="A4300" s="8"/>
      <c r="B4300" s="8"/>
      <c r="C4300" s="5"/>
      <c r="D4300" s="9"/>
      <c r="E4300" s="11"/>
      <c r="F4300" s="12"/>
      <c r="G4300" s="12"/>
      <c r="H4300" s="12"/>
    </row>
    <row r="4301">
      <c r="A4301" s="8"/>
      <c r="B4301" s="8"/>
      <c r="C4301" s="5"/>
      <c r="D4301" s="9"/>
      <c r="E4301" s="11"/>
      <c r="F4301" s="12"/>
      <c r="G4301" s="12"/>
      <c r="H4301" s="12"/>
    </row>
    <row r="4302">
      <c r="A4302" s="8"/>
      <c r="B4302" s="8"/>
      <c r="C4302" s="5"/>
      <c r="D4302" s="9"/>
      <c r="E4302" s="11"/>
      <c r="F4302" s="12"/>
      <c r="G4302" s="12"/>
      <c r="H4302" s="12"/>
    </row>
    <row r="4303">
      <c r="A4303" s="8"/>
      <c r="B4303" s="8"/>
      <c r="C4303" s="5"/>
      <c r="D4303" s="9"/>
      <c r="E4303" s="11"/>
      <c r="F4303" s="12"/>
      <c r="G4303" s="12"/>
      <c r="H4303" s="12"/>
    </row>
    <row r="4304">
      <c r="A4304" s="8"/>
      <c r="B4304" s="8"/>
      <c r="C4304" s="5"/>
      <c r="D4304" s="9"/>
      <c r="E4304" s="11"/>
      <c r="F4304" s="12"/>
      <c r="G4304" s="12"/>
      <c r="H4304" s="12"/>
    </row>
    <row r="4305">
      <c r="A4305" s="8"/>
      <c r="B4305" s="8"/>
      <c r="C4305" s="5"/>
      <c r="D4305" s="9"/>
      <c r="E4305" s="11"/>
      <c r="F4305" s="12"/>
      <c r="G4305" s="12"/>
      <c r="H4305" s="12"/>
    </row>
    <row r="4306">
      <c r="A4306" s="8"/>
      <c r="B4306" s="8"/>
      <c r="C4306" s="5"/>
      <c r="D4306" s="9"/>
      <c r="E4306" s="11"/>
      <c r="F4306" s="12"/>
      <c r="G4306" s="12"/>
      <c r="H4306" s="12"/>
    </row>
    <row r="4307">
      <c r="A4307" s="8"/>
      <c r="B4307" s="8"/>
      <c r="C4307" s="5"/>
      <c r="D4307" s="9"/>
      <c r="E4307" s="11"/>
      <c r="F4307" s="12"/>
      <c r="G4307" s="12"/>
      <c r="H4307" s="12"/>
    </row>
    <row r="4308">
      <c r="A4308" s="8"/>
      <c r="B4308" s="8"/>
      <c r="C4308" s="5"/>
      <c r="D4308" s="9"/>
      <c r="E4308" s="11"/>
      <c r="F4308" s="12"/>
      <c r="G4308" s="12"/>
      <c r="H4308" s="12"/>
    </row>
    <row r="4309">
      <c r="A4309" s="8"/>
      <c r="B4309" s="8"/>
      <c r="C4309" s="5"/>
      <c r="D4309" s="9"/>
      <c r="E4309" s="11"/>
      <c r="F4309" s="12"/>
      <c r="G4309" s="12"/>
      <c r="H4309" s="12"/>
    </row>
    <row r="4310">
      <c r="A4310" s="8"/>
      <c r="B4310" s="8"/>
      <c r="C4310" s="5"/>
      <c r="D4310" s="9"/>
      <c r="E4310" s="11"/>
      <c r="F4310" s="12"/>
      <c r="G4310" s="12"/>
      <c r="H4310" s="12"/>
    </row>
    <row r="4311">
      <c r="A4311" s="8"/>
      <c r="B4311" s="8"/>
      <c r="C4311" s="5"/>
      <c r="D4311" s="9"/>
      <c r="E4311" s="11"/>
      <c r="F4311" s="12"/>
      <c r="G4311" s="12"/>
      <c r="H4311" s="12"/>
    </row>
    <row r="4312">
      <c r="A4312" s="8"/>
      <c r="B4312" s="8"/>
      <c r="C4312" s="5"/>
      <c r="D4312" s="9"/>
      <c r="E4312" s="11"/>
      <c r="F4312" s="12"/>
      <c r="G4312" s="12"/>
      <c r="H4312" s="12"/>
    </row>
    <row r="4313">
      <c r="A4313" s="8"/>
      <c r="B4313" s="8"/>
      <c r="C4313" s="5"/>
      <c r="D4313" s="9"/>
      <c r="E4313" s="11"/>
      <c r="F4313" s="12"/>
      <c r="G4313" s="12"/>
      <c r="H4313" s="12"/>
    </row>
    <row r="4314">
      <c r="A4314" s="8"/>
      <c r="B4314" s="8"/>
      <c r="C4314" s="5"/>
      <c r="D4314" s="9"/>
      <c r="E4314" s="11"/>
      <c r="F4314" s="12"/>
      <c r="G4314" s="12"/>
      <c r="H4314" s="12"/>
    </row>
    <row r="4315">
      <c r="A4315" s="8"/>
      <c r="B4315" s="8"/>
      <c r="C4315" s="5"/>
      <c r="D4315" s="9"/>
      <c r="E4315" s="11"/>
      <c r="F4315" s="12"/>
      <c r="G4315" s="12"/>
      <c r="H4315" s="12"/>
    </row>
    <row r="4316">
      <c r="A4316" s="8"/>
      <c r="B4316" s="8"/>
      <c r="C4316" s="5"/>
      <c r="D4316" s="9"/>
      <c r="E4316" s="11"/>
      <c r="F4316" s="12"/>
      <c r="G4316" s="12"/>
      <c r="H4316" s="12"/>
    </row>
    <row r="4317">
      <c r="A4317" s="8"/>
      <c r="B4317" s="8"/>
      <c r="C4317" s="5"/>
      <c r="D4317" s="9"/>
      <c r="E4317" s="11"/>
      <c r="F4317" s="12"/>
      <c r="G4317" s="12"/>
      <c r="H4317" s="12"/>
    </row>
    <row r="4318">
      <c r="A4318" s="8"/>
      <c r="B4318" s="8"/>
      <c r="C4318" s="5"/>
      <c r="D4318" s="9"/>
      <c r="E4318" s="11"/>
      <c r="F4318" s="12"/>
      <c r="G4318" s="12"/>
      <c r="H4318" s="12"/>
    </row>
    <row r="4319">
      <c r="A4319" s="8"/>
      <c r="B4319" s="8"/>
      <c r="C4319" s="5"/>
      <c r="D4319" s="9"/>
      <c r="E4319" s="11"/>
      <c r="F4319" s="12"/>
      <c r="G4319" s="12"/>
      <c r="H4319" s="12"/>
    </row>
    <row r="4320">
      <c r="A4320" s="8"/>
      <c r="B4320" s="8"/>
      <c r="C4320" s="5"/>
      <c r="D4320" s="9"/>
      <c r="E4320" s="11"/>
      <c r="F4320" s="12"/>
      <c r="G4320" s="12"/>
      <c r="H4320" s="12"/>
    </row>
    <row r="4321">
      <c r="A4321" s="8"/>
      <c r="B4321" s="8"/>
      <c r="C4321" s="5"/>
      <c r="D4321" s="9"/>
      <c r="E4321" s="11"/>
      <c r="F4321" s="12"/>
      <c r="G4321" s="12"/>
      <c r="H4321" s="12"/>
    </row>
    <row r="4322">
      <c r="A4322" s="8"/>
      <c r="B4322" s="8"/>
      <c r="C4322" s="5"/>
      <c r="D4322" s="9"/>
      <c r="E4322" s="11"/>
      <c r="F4322" s="12"/>
      <c r="G4322" s="12"/>
      <c r="H4322" s="12"/>
    </row>
    <row r="4323">
      <c r="A4323" s="8"/>
      <c r="B4323" s="8"/>
      <c r="C4323" s="5"/>
      <c r="D4323" s="9"/>
      <c r="E4323" s="11"/>
      <c r="F4323" s="12"/>
      <c r="G4323" s="12"/>
      <c r="H4323" s="12"/>
    </row>
    <row r="4324">
      <c r="A4324" s="8"/>
      <c r="B4324" s="8"/>
      <c r="C4324" s="5"/>
      <c r="D4324" s="9"/>
      <c r="E4324" s="11"/>
      <c r="F4324" s="12"/>
      <c r="G4324" s="12"/>
      <c r="H4324" s="12"/>
    </row>
    <row r="4325">
      <c r="A4325" s="8"/>
      <c r="B4325" s="8"/>
      <c r="C4325" s="5"/>
      <c r="D4325" s="9"/>
      <c r="E4325" s="11"/>
      <c r="F4325" s="12"/>
      <c r="G4325" s="12"/>
      <c r="H4325" s="12"/>
    </row>
    <row r="4326">
      <c r="A4326" s="8"/>
      <c r="B4326" s="8"/>
      <c r="C4326" s="5"/>
      <c r="D4326" s="9"/>
      <c r="E4326" s="11"/>
      <c r="F4326" s="12"/>
      <c r="G4326" s="12"/>
      <c r="H4326" s="12"/>
    </row>
    <row r="4327">
      <c r="A4327" s="8"/>
      <c r="B4327" s="8"/>
      <c r="C4327" s="5"/>
      <c r="D4327" s="9"/>
      <c r="E4327" s="11"/>
      <c r="F4327" s="12"/>
      <c r="G4327" s="12"/>
      <c r="H4327" s="12"/>
    </row>
    <row r="4328">
      <c r="A4328" s="8"/>
      <c r="B4328" s="8"/>
      <c r="C4328" s="5"/>
      <c r="D4328" s="9"/>
      <c r="E4328" s="11"/>
      <c r="F4328" s="12"/>
      <c r="G4328" s="12"/>
      <c r="H4328" s="12"/>
    </row>
    <row r="4329">
      <c r="A4329" s="8"/>
      <c r="B4329" s="8"/>
      <c r="C4329" s="5"/>
      <c r="D4329" s="9"/>
      <c r="E4329" s="11"/>
      <c r="F4329" s="12"/>
      <c r="G4329" s="12"/>
      <c r="H4329" s="12"/>
    </row>
    <row r="4330">
      <c r="A4330" s="8"/>
      <c r="B4330" s="8"/>
      <c r="C4330" s="5"/>
      <c r="D4330" s="9"/>
      <c r="E4330" s="11"/>
      <c r="F4330" s="12"/>
      <c r="G4330" s="12"/>
      <c r="H4330" s="12"/>
    </row>
    <row r="4331">
      <c r="A4331" s="8"/>
      <c r="B4331" s="8"/>
      <c r="C4331" s="5"/>
      <c r="D4331" s="9"/>
      <c r="E4331" s="11"/>
      <c r="F4331" s="12"/>
      <c r="G4331" s="12"/>
      <c r="H4331" s="12"/>
    </row>
    <row r="4332">
      <c r="A4332" s="8"/>
      <c r="B4332" s="8"/>
      <c r="C4332" s="5"/>
      <c r="D4332" s="9"/>
      <c r="E4332" s="11"/>
      <c r="F4332" s="12"/>
      <c r="G4332" s="12"/>
      <c r="H4332" s="12"/>
    </row>
    <row r="4333">
      <c r="A4333" s="8"/>
      <c r="B4333" s="8"/>
      <c r="C4333" s="5"/>
      <c r="D4333" s="9"/>
      <c r="E4333" s="11"/>
      <c r="F4333" s="12"/>
      <c r="G4333" s="12"/>
      <c r="H4333" s="12"/>
    </row>
    <row r="4334">
      <c r="A4334" s="8"/>
      <c r="B4334" s="8"/>
      <c r="C4334" s="5"/>
      <c r="D4334" s="9"/>
      <c r="E4334" s="11"/>
      <c r="F4334" s="12"/>
      <c r="G4334" s="12"/>
      <c r="H4334" s="12"/>
    </row>
    <row r="4335">
      <c r="A4335" s="8"/>
      <c r="B4335" s="8"/>
      <c r="C4335" s="5"/>
      <c r="D4335" s="9"/>
      <c r="E4335" s="11"/>
      <c r="F4335" s="12"/>
      <c r="G4335" s="12"/>
      <c r="H4335" s="12"/>
    </row>
    <row r="4336">
      <c r="A4336" s="8"/>
      <c r="B4336" s="8"/>
      <c r="C4336" s="5"/>
      <c r="D4336" s="9"/>
      <c r="E4336" s="11"/>
      <c r="F4336" s="12"/>
      <c r="G4336" s="12"/>
      <c r="H4336" s="12"/>
    </row>
    <row r="4337">
      <c r="A4337" s="8"/>
      <c r="B4337" s="8"/>
      <c r="C4337" s="5"/>
      <c r="D4337" s="9"/>
      <c r="E4337" s="11"/>
      <c r="F4337" s="12"/>
      <c r="G4337" s="12"/>
      <c r="H4337" s="12"/>
    </row>
    <row r="4338">
      <c r="A4338" s="8"/>
      <c r="B4338" s="8"/>
      <c r="C4338" s="5"/>
      <c r="D4338" s="9"/>
      <c r="E4338" s="11"/>
      <c r="F4338" s="12"/>
      <c r="G4338" s="12"/>
      <c r="H4338" s="12"/>
    </row>
    <row r="4339">
      <c r="A4339" s="8"/>
      <c r="B4339" s="8"/>
      <c r="C4339" s="5"/>
      <c r="D4339" s="9"/>
      <c r="E4339" s="11"/>
      <c r="F4339" s="12"/>
      <c r="G4339" s="12"/>
      <c r="H4339" s="12"/>
    </row>
    <row r="4340">
      <c r="A4340" s="8"/>
      <c r="B4340" s="8"/>
      <c r="C4340" s="5"/>
      <c r="D4340" s="9"/>
      <c r="E4340" s="11"/>
      <c r="F4340" s="12"/>
      <c r="G4340" s="12"/>
      <c r="H4340" s="12"/>
    </row>
    <row r="4341">
      <c r="A4341" s="8"/>
      <c r="B4341" s="8"/>
      <c r="C4341" s="5"/>
      <c r="D4341" s="9"/>
      <c r="E4341" s="11"/>
      <c r="F4341" s="12"/>
      <c r="G4341" s="12"/>
      <c r="H4341" s="12"/>
    </row>
    <row r="4342">
      <c r="A4342" s="8"/>
      <c r="B4342" s="8"/>
      <c r="C4342" s="5"/>
      <c r="D4342" s="9"/>
      <c r="E4342" s="11"/>
      <c r="F4342" s="12"/>
      <c r="G4342" s="12"/>
      <c r="H4342" s="12"/>
    </row>
    <row r="4343">
      <c r="A4343" s="8"/>
      <c r="B4343" s="8"/>
      <c r="C4343" s="5"/>
      <c r="D4343" s="9"/>
      <c r="E4343" s="11"/>
      <c r="F4343" s="12"/>
      <c r="G4343" s="12"/>
      <c r="H4343" s="12"/>
    </row>
    <row r="4344">
      <c r="A4344" s="8"/>
      <c r="B4344" s="8"/>
      <c r="C4344" s="5"/>
      <c r="D4344" s="9"/>
      <c r="E4344" s="11"/>
      <c r="F4344" s="12"/>
      <c r="G4344" s="12"/>
      <c r="H4344" s="12"/>
    </row>
    <row r="4345">
      <c r="A4345" s="8"/>
      <c r="B4345" s="8"/>
      <c r="C4345" s="5"/>
      <c r="D4345" s="9"/>
      <c r="E4345" s="11"/>
      <c r="F4345" s="12"/>
      <c r="G4345" s="12"/>
      <c r="H4345" s="12"/>
    </row>
    <row r="4346">
      <c r="A4346" s="8"/>
      <c r="B4346" s="8"/>
      <c r="C4346" s="5"/>
      <c r="D4346" s="9"/>
      <c r="E4346" s="11"/>
      <c r="F4346" s="12"/>
      <c r="G4346" s="12"/>
      <c r="H4346" s="12"/>
    </row>
    <row r="4347">
      <c r="A4347" s="8"/>
      <c r="B4347" s="8"/>
      <c r="C4347" s="5"/>
      <c r="D4347" s="9"/>
      <c r="E4347" s="11"/>
      <c r="F4347" s="12"/>
      <c r="G4347" s="12"/>
      <c r="H4347" s="12"/>
    </row>
    <row r="4348">
      <c r="A4348" s="8"/>
      <c r="B4348" s="8"/>
      <c r="C4348" s="5"/>
      <c r="D4348" s="9"/>
      <c r="E4348" s="11"/>
      <c r="F4348" s="12"/>
      <c r="G4348" s="12"/>
      <c r="H4348" s="12"/>
    </row>
    <row r="4349">
      <c r="A4349" s="8"/>
      <c r="B4349" s="8"/>
      <c r="C4349" s="5"/>
      <c r="D4349" s="9"/>
      <c r="E4349" s="11"/>
      <c r="F4349" s="12"/>
      <c r="G4349" s="12"/>
      <c r="H4349" s="12"/>
    </row>
    <row r="4350">
      <c r="A4350" s="8"/>
      <c r="B4350" s="8"/>
      <c r="C4350" s="5"/>
      <c r="D4350" s="9"/>
      <c r="E4350" s="11"/>
      <c r="F4350" s="12"/>
      <c r="G4350" s="12"/>
      <c r="H4350" s="12"/>
    </row>
    <row r="4351">
      <c r="A4351" s="8"/>
      <c r="B4351" s="8"/>
      <c r="C4351" s="5"/>
      <c r="D4351" s="9"/>
      <c r="E4351" s="11"/>
      <c r="F4351" s="12"/>
      <c r="G4351" s="12"/>
      <c r="H4351" s="12"/>
    </row>
    <row r="4352">
      <c r="A4352" s="8"/>
      <c r="B4352" s="8"/>
      <c r="C4352" s="5"/>
      <c r="D4352" s="9"/>
      <c r="E4352" s="11"/>
      <c r="F4352" s="12"/>
      <c r="G4352" s="12"/>
      <c r="H4352" s="12"/>
    </row>
    <row r="4353">
      <c r="A4353" s="8"/>
      <c r="B4353" s="8"/>
      <c r="C4353" s="5"/>
      <c r="D4353" s="9"/>
      <c r="E4353" s="11"/>
      <c r="F4353" s="12"/>
      <c r="G4353" s="12"/>
      <c r="H4353" s="12"/>
    </row>
    <row r="4354">
      <c r="A4354" s="8"/>
      <c r="B4354" s="8"/>
      <c r="C4354" s="5"/>
      <c r="D4354" s="9"/>
      <c r="E4354" s="11"/>
      <c r="F4354" s="12"/>
      <c r="G4354" s="12"/>
      <c r="H4354" s="12"/>
    </row>
    <row r="4355">
      <c r="A4355" s="8"/>
      <c r="B4355" s="8"/>
      <c r="C4355" s="5"/>
      <c r="D4355" s="9"/>
      <c r="E4355" s="11"/>
      <c r="F4355" s="12"/>
      <c r="G4355" s="12"/>
      <c r="H4355" s="12"/>
    </row>
    <row r="4356">
      <c r="A4356" s="8"/>
      <c r="B4356" s="8"/>
      <c r="C4356" s="5"/>
      <c r="D4356" s="9"/>
      <c r="E4356" s="11"/>
      <c r="F4356" s="12"/>
      <c r="G4356" s="12"/>
      <c r="H4356" s="12"/>
    </row>
    <row r="4357">
      <c r="A4357" s="8"/>
      <c r="B4357" s="8"/>
      <c r="C4357" s="5"/>
      <c r="D4357" s="9"/>
      <c r="E4357" s="11"/>
      <c r="F4357" s="12"/>
      <c r="G4357" s="12"/>
      <c r="H4357" s="12"/>
    </row>
    <row r="4358">
      <c r="A4358" s="8"/>
      <c r="B4358" s="8"/>
      <c r="C4358" s="5"/>
      <c r="D4358" s="9"/>
      <c r="E4358" s="11"/>
      <c r="F4358" s="12"/>
      <c r="G4358" s="12"/>
      <c r="H4358" s="12"/>
    </row>
    <row r="4359">
      <c r="A4359" s="8"/>
      <c r="B4359" s="8"/>
      <c r="C4359" s="5"/>
      <c r="D4359" s="9"/>
      <c r="E4359" s="11"/>
      <c r="F4359" s="12"/>
      <c r="G4359" s="12"/>
      <c r="H4359" s="12"/>
    </row>
    <row r="4360">
      <c r="A4360" s="8"/>
      <c r="B4360" s="8"/>
      <c r="C4360" s="5"/>
      <c r="D4360" s="9"/>
      <c r="E4360" s="11"/>
      <c r="F4360" s="12"/>
      <c r="G4360" s="12"/>
      <c r="H4360" s="12"/>
    </row>
    <row r="4361">
      <c r="A4361" s="8"/>
      <c r="B4361" s="8"/>
      <c r="C4361" s="5"/>
      <c r="D4361" s="9"/>
      <c r="E4361" s="11"/>
      <c r="F4361" s="12"/>
      <c r="G4361" s="12"/>
      <c r="H4361" s="12"/>
    </row>
    <row r="4362">
      <c r="A4362" s="8"/>
      <c r="B4362" s="8"/>
      <c r="C4362" s="5"/>
      <c r="D4362" s="9"/>
      <c r="E4362" s="11"/>
      <c r="F4362" s="12"/>
      <c r="G4362" s="12"/>
      <c r="H4362" s="12"/>
    </row>
    <row r="4363">
      <c r="A4363" s="8"/>
      <c r="B4363" s="8"/>
      <c r="C4363" s="5"/>
      <c r="D4363" s="9"/>
      <c r="E4363" s="11"/>
      <c r="F4363" s="12"/>
      <c r="G4363" s="12"/>
      <c r="H4363" s="12"/>
    </row>
    <row r="4364">
      <c r="A4364" s="8"/>
      <c r="B4364" s="8"/>
      <c r="C4364" s="5"/>
      <c r="D4364" s="9"/>
      <c r="E4364" s="11"/>
      <c r="F4364" s="12"/>
      <c r="G4364" s="12"/>
      <c r="H4364" s="12"/>
    </row>
    <row r="4365">
      <c r="A4365" s="8"/>
      <c r="B4365" s="8"/>
      <c r="C4365" s="5"/>
      <c r="D4365" s="9"/>
      <c r="E4365" s="11"/>
      <c r="F4365" s="12"/>
      <c r="G4365" s="12"/>
      <c r="H4365" s="12"/>
    </row>
    <row r="4366">
      <c r="A4366" s="8"/>
      <c r="B4366" s="8"/>
      <c r="C4366" s="5"/>
      <c r="D4366" s="9"/>
      <c r="E4366" s="11"/>
      <c r="F4366" s="12"/>
      <c r="G4366" s="12"/>
      <c r="H4366" s="12"/>
    </row>
    <row r="4367">
      <c r="A4367" s="8"/>
      <c r="B4367" s="8"/>
      <c r="C4367" s="5"/>
      <c r="D4367" s="9"/>
      <c r="E4367" s="11"/>
      <c r="F4367" s="12"/>
      <c r="G4367" s="12"/>
      <c r="H4367" s="12"/>
    </row>
    <row r="4368">
      <c r="A4368" s="8"/>
      <c r="B4368" s="8"/>
      <c r="C4368" s="5"/>
      <c r="D4368" s="9"/>
      <c r="E4368" s="11"/>
      <c r="F4368" s="12"/>
      <c r="G4368" s="12"/>
      <c r="H4368" s="12"/>
    </row>
    <row r="4369">
      <c r="A4369" s="8"/>
      <c r="B4369" s="8"/>
      <c r="C4369" s="5"/>
      <c r="D4369" s="9"/>
      <c r="E4369" s="11"/>
      <c r="F4369" s="12"/>
      <c r="G4369" s="12"/>
      <c r="H4369" s="12"/>
    </row>
    <row r="4370">
      <c r="A4370" s="8"/>
      <c r="B4370" s="8"/>
      <c r="C4370" s="5"/>
      <c r="D4370" s="9"/>
      <c r="E4370" s="11"/>
      <c r="F4370" s="12"/>
      <c r="G4370" s="12"/>
      <c r="H4370" s="12"/>
    </row>
    <row r="4371">
      <c r="A4371" s="8"/>
      <c r="B4371" s="8"/>
      <c r="C4371" s="5"/>
      <c r="D4371" s="9"/>
      <c r="E4371" s="11"/>
      <c r="F4371" s="12"/>
      <c r="G4371" s="12"/>
      <c r="H4371" s="12"/>
    </row>
    <row r="4372">
      <c r="A4372" s="8"/>
      <c r="B4372" s="8"/>
      <c r="C4372" s="5"/>
      <c r="D4372" s="9"/>
      <c r="E4372" s="11"/>
      <c r="F4372" s="12"/>
      <c r="G4372" s="12"/>
      <c r="H4372" s="12"/>
    </row>
    <row r="4373">
      <c r="A4373" s="8"/>
      <c r="B4373" s="8"/>
      <c r="C4373" s="5"/>
      <c r="D4373" s="9"/>
      <c r="E4373" s="11"/>
      <c r="F4373" s="12"/>
      <c r="G4373" s="12"/>
      <c r="H4373" s="12"/>
    </row>
    <row r="4374">
      <c r="A4374" s="8"/>
      <c r="B4374" s="8"/>
      <c r="C4374" s="5"/>
      <c r="D4374" s="9"/>
      <c r="E4374" s="11"/>
      <c r="F4374" s="12"/>
      <c r="G4374" s="12"/>
      <c r="H4374" s="12"/>
    </row>
    <row r="4375">
      <c r="A4375" s="8"/>
      <c r="B4375" s="8"/>
      <c r="C4375" s="5"/>
      <c r="D4375" s="9"/>
      <c r="E4375" s="11"/>
      <c r="F4375" s="12"/>
      <c r="G4375" s="12"/>
      <c r="H4375" s="12"/>
    </row>
    <row r="4376">
      <c r="A4376" s="8"/>
      <c r="B4376" s="8"/>
      <c r="C4376" s="5"/>
      <c r="D4376" s="9"/>
      <c r="E4376" s="11"/>
      <c r="F4376" s="12"/>
      <c r="G4376" s="12"/>
      <c r="H4376" s="12"/>
    </row>
    <row r="4377">
      <c r="A4377" s="8"/>
      <c r="B4377" s="8"/>
      <c r="C4377" s="5"/>
      <c r="D4377" s="9"/>
      <c r="E4377" s="11"/>
      <c r="F4377" s="12"/>
      <c r="G4377" s="12"/>
      <c r="H4377" s="12"/>
    </row>
    <row r="4378">
      <c r="A4378" s="8"/>
      <c r="B4378" s="8"/>
      <c r="C4378" s="5"/>
      <c r="D4378" s="9"/>
      <c r="E4378" s="11"/>
      <c r="F4378" s="12"/>
      <c r="G4378" s="12"/>
      <c r="H4378" s="12"/>
    </row>
    <row r="4379">
      <c r="A4379" s="8"/>
      <c r="B4379" s="8"/>
      <c r="C4379" s="5"/>
      <c r="D4379" s="9"/>
      <c r="E4379" s="11"/>
      <c r="F4379" s="12"/>
      <c r="G4379" s="12"/>
      <c r="H4379" s="12"/>
    </row>
    <row r="4380">
      <c r="A4380" s="8"/>
      <c r="B4380" s="8"/>
      <c r="C4380" s="5"/>
      <c r="D4380" s="9"/>
      <c r="E4380" s="11"/>
      <c r="F4380" s="12"/>
      <c r="G4380" s="12"/>
      <c r="H4380" s="12"/>
    </row>
    <row r="4381">
      <c r="A4381" s="8"/>
      <c r="B4381" s="8"/>
      <c r="C4381" s="5"/>
      <c r="D4381" s="9"/>
      <c r="E4381" s="11"/>
      <c r="F4381" s="12"/>
      <c r="G4381" s="12"/>
      <c r="H4381" s="12"/>
    </row>
    <row r="4382">
      <c r="A4382" s="8"/>
      <c r="B4382" s="8"/>
      <c r="C4382" s="5"/>
      <c r="D4382" s="9"/>
      <c r="E4382" s="11"/>
      <c r="F4382" s="12"/>
      <c r="G4382" s="12"/>
      <c r="H4382" s="12"/>
    </row>
    <row r="4383">
      <c r="A4383" s="8"/>
      <c r="B4383" s="8"/>
      <c r="C4383" s="5"/>
      <c r="D4383" s="9"/>
      <c r="E4383" s="11"/>
      <c r="F4383" s="12"/>
      <c r="G4383" s="12"/>
      <c r="H4383" s="12"/>
    </row>
    <row r="4384">
      <c r="A4384" s="8"/>
      <c r="B4384" s="8"/>
      <c r="C4384" s="5"/>
      <c r="D4384" s="9"/>
      <c r="E4384" s="11"/>
      <c r="F4384" s="12"/>
      <c r="G4384" s="12"/>
      <c r="H4384" s="12"/>
    </row>
    <row r="4385">
      <c r="A4385" s="8"/>
      <c r="B4385" s="8"/>
      <c r="C4385" s="5"/>
      <c r="D4385" s="9"/>
      <c r="E4385" s="11"/>
      <c r="F4385" s="12"/>
      <c r="G4385" s="12"/>
      <c r="H4385" s="12"/>
    </row>
    <row r="4386">
      <c r="A4386" s="8"/>
      <c r="B4386" s="8"/>
      <c r="C4386" s="5"/>
      <c r="D4386" s="9"/>
      <c r="E4386" s="11"/>
      <c r="F4386" s="12"/>
      <c r="G4386" s="12"/>
      <c r="H4386" s="12"/>
    </row>
    <row r="4387">
      <c r="A4387" s="8"/>
      <c r="B4387" s="8"/>
      <c r="C4387" s="5"/>
      <c r="D4387" s="9"/>
      <c r="E4387" s="11"/>
      <c r="F4387" s="12"/>
      <c r="G4387" s="12"/>
      <c r="H4387" s="12"/>
    </row>
    <row r="4388">
      <c r="A4388" s="8"/>
      <c r="B4388" s="8"/>
      <c r="C4388" s="5"/>
      <c r="D4388" s="9"/>
      <c r="E4388" s="11"/>
      <c r="F4388" s="12"/>
      <c r="G4388" s="12"/>
      <c r="H4388" s="12"/>
    </row>
    <row r="4389">
      <c r="A4389" s="8"/>
      <c r="B4389" s="8"/>
      <c r="C4389" s="5"/>
      <c r="D4389" s="9"/>
      <c r="E4389" s="11"/>
      <c r="F4389" s="12"/>
      <c r="G4389" s="12"/>
      <c r="H4389" s="12"/>
    </row>
    <row r="4390">
      <c r="A4390" s="8"/>
      <c r="B4390" s="8"/>
      <c r="C4390" s="5"/>
      <c r="D4390" s="9"/>
      <c r="E4390" s="11"/>
      <c r="F4390" s="12"/>
      <c r="G4390" s="12"/>
      <c r="H4390" s="12"/>
    </row>
    <row r="4391">
      <c r="A4391" s="8"/>
      <c r="B4391" s="8"/>
      <c r="C4391" s="5"/>
      <c r="D4391" s="9"/>
      <c r="E4391" s="11"/>
      <c r="F4391" s="12"/>
      <c r="G4391" s="12"/>
      <c r="H4391" s="12"/>
    </row>
    <row r="4392">
      <c r="A4392" s="8"/>
      <c r="B4392" s="8"/>
      <c r="C4392" s="5"/>
      <c r="D4392" s="9"/>
      <c r="E4392" s="11"/>
      <c r="F4392" s="12"/>
      <c r="G4392" s="12"/>
      <c r="H4392" s="12"/>
    </row>
    <row r="4393">
      <c r="A4393" s="8"/>
      <c r="B4393" s="8"/>
      <c r="C4393" s="5"/>
      <c r="D4393" s="9"/>
      <c r="E4393" s="11"/>
      <c r="F4393" s="12"/>
      <c r="G4393" s="12"/>
      <c r="H4393" s="12"/>
    </row>
    <row r="4394">
      <c r="A4394" s="8"/>
      <c r="B4394" s="8"/>
      <c r="C4394" s="5"/>
      <c r="D4394" s="9"/>
      <c r="E4394" s="11"/>
      <c r="F4394" s="12"/>
      <c r="G4394" s="12"/>
      <c r="H4394" s="12"/>
    </row>
    <row r="4395">
      <c r="A4395" s="8"/>
      <c r="B4395" s="8"/>
      <c r="C4395" s="5"/>
      <c r="D4395" s="9"/>
      <c r="E4395" s="11"/>
      <c r="F4395" s="12"/>
      <c r="G4395" s="12"/>
      <c r="H4395" s="12"/>
    </row>
    <row r="4396">
      <c r="A4396" s="8"/>
      <c r="B4396" s="8"/>
      <c r="C4396" s="5"/>
      <c r="D4396" s="9"/>
      <c r="E4396" s="11"/>
      <c r="F4396" s="12"/>
      <c r="G4396" s="12"/>
      <c r="H4396" s="12"/>
    </row>
    <row r="4397">
      <c r="A4397" s="8"/>
      <c r="B4397" s="8"/>
      <c r="C4397" s="5"/>
      <c r="D4397" s="9"/>
      <c r="E4397" s="11"/>
      <c r="F4397" s="12"/>
      <c r="G4397" s="12"/>
      <c r="H4397" s="12"/>
    </row>
    <row r="4398">
      <c r="A4398" s="8"/>
      <c r="B4398" s="8"/>
      <c r="C4398" s="5"/>
      <c r="D4398" s="9"/>
      <c r="E4398" s="11"/>
      <c r="F4398" s="12"/>
      <c r="G4398" s="12"/>
      <c r="H4398" s="12"/>
    </row>
    <row r="4399">
      <c r="A4399" s="8"/>
      <c r="B4399" s="8"/>
      <c r="C4399" s="5"/>
      <c r="D4399" s="9"/>
      <c r="E4399" s="11"/>
      <c r="F4399" s="12"/>
      <c r="G4399" s="12"/>
      <c r="H4399" s="12"/>
    </row>
    <row r="4400">
      <c r="A4400" s="8"/>
      <c r="B4400" s="8"/>
      <c r="C4400" s="5"/>
      <c r="D4400" s="9"/>
      <c r="E4400" s="11"/>
      <c r="F4400" s="12"/>
      <c r="G4400" s="12"/>
      <c r="H4400" s="12"/>
    </row>
    <row r="4401">
      <c r="A4401" s="8"/>
      <c r="B4401" s="8"/>
      <c r="C4401" s="5"/>
      <c r="D4401" s="9"/>
      <c r="E4401" s="11"/>
      <c r="F4401" s="12"/>
      <c r="G4401" s="12"/>
      <c r="H4401" s="12"/>
    </row>
    <row r="4402">
      <c r="A4402" s="8"/>
      <c r="B4402" s="8"/>
      <c r="C4402" s="5"/>
      <c r="D4402" s="9"/>
      <c r="E4402" s="11"/>
      <c r="F4402" s="12"/>
      <c r="G4402" s="12"/>
      <c r="H4402" s="12"/>
    </row>
    <row r="4403">
      <c r="A4403" s="8"/>
      <c r="B4403" s="8"/>
      <c r="C4403" s="5"/>
      <c r="D4403" s="9"/>
      <c r="E4403" s="11"/>
      <c r="F4403" s="12"/>
      <c r="G4403" s="12"/>
      <c r="H4403" s="12"/>
    </row>
    <row r="4404">
      <c r="A4404" s="8"/>
      <c r="B4404" s="8"/>
      <c r="C4404" s="5"/>
      <c r="D4404" s="9"/>
      <c r="E4404" s="11"/>
      <c r="F4404" s="12"/>
      <c r="G4404" s="12"/>
      <c r="H4404" s="12"/>
    </row>
    <row r="4405">
      <c r="A4405" s="8"/>
      <c r="B4405" s="8"/>
      <c r="C4405" s="5"/>
      <c r="D4405" s="9"/>
      <c r="E4405" s="11"/>
      <c r="F4405" s="12"/>
      <c r="G4405" s="12"/>
      <c r="H4405" s="12"/>
    </row>
    <row r="4406">
      <c r="A4406" s="8"/>
      <c r="B4406" s="8"/>
      <c r="C4406" s="5"/>
      <c r="D4406" s="9"/>
      <c r="E4406" s="11"/>
      <c r="F4406" s="12"/>
      <c r="G4406" s="12"/>
      <c r="H4406" s="12"/>
    </row>
    <row r="4407">
      <c r="A4407" s="8"/>
      <c r="B4407" s="8"/>
      <c r="C4407" s="5"/>
      <c r="D4407" s="9"/>
      <c r="E4407" s="11"/>
      <c r="F4407" s="12"/>
      <c r="G4407" s="12"/>
      <c r="H4407" s="12"/>
    </row>
    <row r="4408">
      <c r="A4408" s="8"/>
      <c r="B4408" s="8"/>
      <c r="C4408" s="5"/>
      <c r="D4408" s="9"/>
      <c r="E4408" s="11"/>
      <c r="F4408" s="12"/>
      <c r="G4408" s="12"/>
      <c r="H4408" s="12"/>
    </row>
    <row r="4409">
      <c r="A4409" s="8"/>
      <c r="B4409" s="8"/>
      <c r="C4409" s="5"/>
      <c r="D4409" s="9"/>
      <c r="E4409" s="11"/>
      <c r="F4409" s="12"/>
      <c r="G4409" s="12"/>
      <c r="H4409" s="12"/>
    </row>
    <row r="4410">
      <c r="A4410" s="8"/>
      <c r="B4410" s="8"/>
      <c r="C4410" s="5"/>
      <c r="D4410" s="9"/>
      <c r="E4410" s="11"/>
      <c r="F4410" s="12"/>
      <c r="G4410" s="12"/>
      <c r="H4410" s="12"/>
    </row>
    <row r="4411">
      <c r="A4411" s="8"/>
      <c r="B4411" s="8"/>
      <c r="C4411" s="5"/>
      <c r="D4411" s="9"/>
      <c r="E4411" s="11"/>
      <c r="F4411" s="12"/>
      <c r="G4411" s="12"/>
      <c r="H4411" s="12"/>
    </row>
    <row r="4412">
      <c r="A4412" s="8"/>
      <c r="B4412" s="8"/>
      <c r="C4412" s="5"/>
      <c r="D4412" s="9"/>
      <c r="E4412" s="11"/>
      <c r="F4412" s="12"/>
      <c r="G4412" s="12"/>
      <c r="H4412" s="12"/>
    </row>
    <row r="4413">
      <c r="A4413" s="8"/>
      <c r="B4413" s="8"/>
      <c r="C4413" s="5"/>
      <c r="D4413" s="9"/>
      <c r="E4413" s="11"/>
      <c r="F4413" s="12"/>
      <c r="G4413" s="12"/>
      <c r="H4413" s="12"/>
    </row>
    <row r="4414">
      <c r="A4414" s="8"/>
      <c r="B4414" s="8"/>
      <c r="C4414" s="5"/>
      <c r="D4414" s="9"/>
      <c r="E4414" s="11"/>
      <c r="F4414" s="12"/>
      <c r="G4414" s="12"/>
      <c r="H4414" s="12"/>
    </row>
    <row r="4415">
      <c r="A4415" s="8"/>
      <c r="B4415" s="8"/>
      <c r="C4415" s="5"/>
      <c r="D4415" s="9"/>
      <c r="E4415" s="11"/>
      <c r="F4415" s="12"/>
      <c r="G4415" s="12"/>
      <c r="H4415" s="12"/>
    </row>
    <row r="4416">
      <c r="A4416" s="8"/>
      <c r="B4416" s="8"/>
      <c r="C4416" s="5"/>
      <c r="D4416" s="9"/>
      <c r="E4416" s="11"/>
      <c r="F4416" s="12"/>
      <c r="G4416" s="12"/>
      <c r="H4416" s="12"/>
    </row>
    <row r="4417">
      <c r="A4417" s="8"/>
      <c r="B4417" s="8"/>
      <c r="C4417" s="5"/>
      <c r="D4417" s="9"/>
      <c r="E4417" s="11"/>
      <c r="F4417" s="12"/>
      <c r="G4417" s="12"/>
      <c r="H4417" s="12"/>
    </row>
    <row r="4418">
      <c r="A4418" s="8"/>
      <c r="B4418" s="8"/>
      <c r="C4418" s="5"/>
      <c r="D4418" s="9"/>
      <c r="E4418" s="11"/>
      <c r="F4418" s="12"/>
      <c r="G4418" s="12"/>
      <c r="H4418" s="12"/>
    </row>
    <row r="4419">
      <c r="A4419" s="8"/>
      <c r="B4419" s="8"/>
      <c r="C4419" s="5"/>
      <c r="D4419" s="9"/>
      <c r="E4419" s="11"/>
      <c r="F4419" s="12"/>
      <c r="G4419" s="12"/>
      <c r="H4419" s="12"/>
    </row>
    <row r="4420">
      <c r="A4420" s="8"/>
      <c r="B4420" s="8"/>
      <c r="C4420" s="5"/>
      <c r="D4420" s="9"/>
      <c r="E4420" s="11"/>
      <c r="F4420" s="12"/>
      <c r="G4420" s="12"/>
      <c r="H4420" s="12"/>
    </row>
    <row r="4421">
      <c r="A4421" s="8"/>
      <c r="B4421" s="8"/>
      <c r="C4421" s="5"/>
      <c r="D4421" s="9"/>
      <c r="E4421" s="11"/>
      <c r="F4421" s="12"/>
      <c r="G4421" s="12"/>
      <c r="H4421" s="12"/>
    </row>
    <row r="4422">
      <c r="A4422" s="8"/>
      <c r="B4422" s="8"/>
      <c r="C4422" s="5"/>
      <c r="D4422" s="9"/>
      <c r="E4422" s="11"/>
      <c r="F4422" s="12"/>
      <c r="G4422" s="12"/>
      <c r="H4422" s="12"/>
    </row>
    <row r="4423">
      <c r="A4423" s="8"/>
      <c r="B4423" s="8"/>
      <c r="C4423" s="5"/>
      <c r="D4423" s="9"/>
      <c r="E4423" s="11"/>
      <c r="F4423" s="12"/>
      <c r="G4423" s="12"/>
      <c r="H4423" s="12"/>
    </row>
    <row r="4424">
      <c r="A4424" s="8"/>
      <c r="B4424" s="8"/>
      <c r="C4424" s="5"/>
      <c r="D4424" s="9"/>
      <c r="E4424" s="11"/>
      <c r="F4424" s="12"/>
      <c r="G4424" s="12"/>
      <c r="H4424" s="12"/>
    </row>
    <row r="4425">
      <c r="A4425" s="8"/>
      <c r="B4425" s="8"/>
      <c r="C4425" s="5"/>
      <c r="D4425" s="9"/>
      <c r="E4425" s="11"/>
      <c r="F4425" s="12"/>
      <c r="G4425" s="12"/>
      <c r="H4425" s="12"/>
    </row>
    <row r="4426">
      <c r="A4426" s="8"/>
      <c r="B4426" s="8"/>
      <c r="C4426" s="5"/>
      <c r="D4426" s="9"/>
      <c r="E4426" s="11"/>
      <c r="F4426" s="12"/>
      <c r="G4426" s="12"/>
      <c r="H4426" s="12"/>
    </row>
    <row r="4427">
      <c r="A4427" s="8"/>
      <c r="B4427" s="8"/>
      <c r="C4427" s="5"/>
      <c r="D4427" s="9"/>
      <c r="E4427" s="11"/>
      <c r="F4427" s="12"/>
      <c r="G4427" s="12"/>
      <c r="H4427" s="12"/>
    </row>
    <row r="4428">
      <c r="A4428" s="8"/>
      <c r="B4428" s="8"/>
      <c r="C4428" s="5"/>
      <c r="D4428" s="9"/>
      <c r="E4428" s="11"/>
      <c r="F4428" s="12"/>
      <c r="G4428" s="12"/>
      <c r="H4428" s="12"/>
    </row>
    <row r="4429">
      <c r="A4429" s="8"/>
      <c r="B4429" s="8"/>
      <c r="C4429" s="5"/>
      <c r="D4429" s="9"/>
      <c r="E4429" s="11"/>
      <c r="F4429" s="12"/>
      <c r="G4429" s="12"/>
      <c r="H4429" s="12"/>
    </row>
    <row r="4430">
      <c r="A4430" s="8"/>
      <c r="B4430" s="8"/>
      <c r="C4430" s="5"/>
      <c r="D4430" s="9"/>
      <c r="E4430" s="11"/>
      <c r="F4430" s="12"/>
      <c r="G4430" s="12"/>
      <c r="H4430" s="12"/>
    </row>
    <row r="4431">
      <c r="A4431" s="8"/>
      <c r="B4431" s="8"/>
      <c r="C4431" s="5"/>
      <c r="D4431" s="9"/>
      <c r="E4431" s="11"/>
      <c r="F4431" s="12"/>
      <c r="G4431" s="12"/>
      <c r="H4431" s="12"/>
    </row>
    <row r="4432">
      <c r="A4432" s="8"/>
      <c r="B4432" s="8"/>
      <c r="C4432" s="5"/>
      <c r="D4432" s="9"/>
      <c r="E4432" s="11"/>
      <c r="F4432" s="12"/>
      <c r="G4432" s="12"/>
      <c r="H4432" s="12"/>
    </row>
    <row r="4433">
      <c r="A4433" s="8"/>
      <c r="B4433" s="8"/>
      <c r="C4433" s="5"/>
      <c r="D4433" s="9"/>
      <c r="E4433" s="11"/>
      <c r="F4433" s="12"/>
      <c r="G4433" s="12"/>
      <c r="H4433" s="12"/>
    </row>
    <row r="4434">
      <c r="A4434" s="8"/>
      <c r="B4434" s="8"/>
      <c r="C4434" s="5"/>
      <c r="D4434" s="9"/>
      <c r="E4434" s="11"/>
      <c r="F4434" s="12"/>
      <c r="G4434" s="12"/>
      <c r="H4434" s="12"/>
    </row>
    <row r="4435">
      <c r="A4435" s="8"/>
      <c r="B4435" s="8"/>
      <c r="C4435" s="5"/>
      <c r="D4435" s="9"/>
      <c r="E4435" s="11"/>
      <c r="F4435" s="12"/>
      <c r="G4435" s="12"/>
      <c r="H4435" s="12"/>
    </row>
    <row r="4436">
      <c r="A4436" s="8"/>
      <c r="B4436" s="8"/>
      <c r="C4436" s="5"/>
      <c r="D4436" s="9"/>
      <c r="E4436" s="11"/>
      <c r="F4436" s="12"/>
      <c r="G4436" s="12"/>
      <c r="H4436" s="12"/>
    </row>
    <row r="4437">
      <c r="A4437" s="8"/>
      <c r="B4437" s="8"/>
      <c r="C4437" s="5"/>
      <c r="D4437" s="9"/>
      <c r="E4437" s="11"/>
      <c r="F4437" s="12"/>
      <c r="G4437" s="12"/>
      <c r="H4437" s="12"/>
    </row>
    <row r="4438">
      <c r="A4438" s="8"/>
      <c r="B4438" s="8"/>
      <c r="C4438" s="5"/>
      <c r="D4438" s="9"/>
      <c r="E4438" s="11"/>
      <c r="F4438" s="12"/>
      <c r="G4438" s="12"/>
      <c r="H4438" s="12"/>
    </row>
    <row r="4439">
      <c r="A4439" s="8"/>
      <c r="B4439" s="8"/>
      <c r="C4439" s="5"/>
      <c r="D4439" s="9"/>
      <c r="E4439" s="11"/>
      <c r="F4439" s="12"/>
      <c r="G4439" s="12"/>
      <c r="H4439" s="12"/>
    </row>
    <row r="4440">
      <c r="A4440" s="8"/>
      <c r="B4440" s="8"/>
      <c r="C4440" s="5"/>
      <c r="D4440" s="9"/>
      <c r="E4440" s="11"/>
      <c r="F4440" s="12"/>
      <c r="G4440" s="12"/>
      <c r="H4440" s="12"/>
    </row>
    <row r="4441">
      <c r="A4441" s="8"/>
      <c r="B4441" s="8"/>
      <c r="C4441" s="5"/>
      <c r="D4441" s="9"/>
      <c r="E4441" s="11"/>
      <c r="F4441" s="12"/>
      <c r="G4441" s="12"/>
      <c r="H4441" s="12"/>
    </row>
    <row r="4442">
      <c r="A4442" s="8"/>
      <c r="B4442" s="8"/>
      <c r="C4442" s="5"/>
      <c r="D4442" s="9"/>
      <c r="E4442" s="11"/>
      <c r="F4442" s="12"/>
      <c r="G4442" s="12"/>
      <c r="H4442" s="12"/>
    </row>
    <row r="4443">
      <c r="A4443" s="8"/>
      <c r="B4443" s="8"/>
      <c r="C4443" s="5"/>
      <c r="D4443" s="9"/>
      <c r="E4443" s="11"/>
      <c r="F4443" s="12"/>
      <c r="G4443" s="12"/>
      <c r="H4443" s="12"/>
    </row>
    <row r="4444">
      <c r="A4444" s="8"/>
      <c r="B4444" s="8"/>
      <c r="C4444" s="5"/>
      <c r="D4444" s="9"/>
      <c r="E4444" s="11"/>
      <c r="F4444" s="12"/>
      <c r="G4444" s="12"/>
      <c r="H4444" s="12"/>
    </row>
    <row r="4445">
      <c r="A4445" s="8"/>
      <c r="B4445" s="8"/>
      <c r="C4445" s="5"/>
      <c r="D4445" s="9"/>
      <c r="E4445" s="11"/>
      <c r="F4445" s="12"/>
      <c r="G4445" s="12"/>
      <c r="H4445" s="12"/>
    </row>
    <row r="4446">
      <c r="A4446" s="8"/>
      <c r="B4446" s="8"/>
      <c r="C4446" s="5"/>
      <c r="D4446" s="9"/>
      <c r="E4446" s="11"/>
      <c r="F4446" s="12"/>
      <c r="G4446" s="12"/>
      <c r="H4446" s="12"/>
    </row>
    <row r="4447">
      <c r="A4447" s="8"/>
      <c r="B4447" s="8"/>
      <c r="C4447" s="5"/>
      <c r="D4447" s="9"/>
      <c r="E4447" s="11"/>
      <c r="F4447" s="12"/>
      <c r="G4447" s="12"/>
      <c r="H4447" s="12"/>
    </row>
    <row r="4448">
      <c r="A4448" s="8"/>
      <c r="B4448" s="8"/>
      <c r="C4448" s="5"/>
      <c r="D4448" s="9"/>
      <c r="E4448" s="11"/>
      <c r="F4448" s="12"/>
      <c r="G4448" s="12"/>
      <c r="H4448" s="12"/>
    </row>
    <row r="4449">
      <c r="A4449" s="8"/>
      <c r="B4449" s="8"/>
      <c r="C4449" s="5"/>
      <c r="D4449" s="9"/>
      <c r="E4449" s="11"/>
      <c r="F4449" s="12"/>
      <c r="G4449" s="12"/>
      <c r="H4449" s="12"/>
    </row>
    <row r="4450">
      <c r="A4450" s="8"/>
      <c r="B4450" s="8"/>
      <c r="C4450" s="5"/>
      <c r="D4450" s="9"/>
      <c r="E4450" s="11"/>
      <c r="F4450" s="12"/>
      <c r="G4450" s="12"/>
      <c r="H4450" s="12"/>
    </row>
    <row r="4451">
      <c r="A4451" s="8"/>
      <c r="B4451" s="8"/>
      <c r="C4451" s="5"/>
      <c r="D4451" s="9"/>
      <c r="E4451" s="11"/>
      <c r="F4451" s="12"/>
      <c r="G4451" s="12"/>
      <c r="H4451" s="12"/>
    </row>
    <row r="4452">
      <c r="A4452" s="8"/>
      <c r="B4452" s="8"/>
      <c r="C4452" s="5"/>
      <c r="D4452" s="9"/>
      <c r="E4452" s="11"/>
      <c r="F4452" s="12"/>
      <c r="G4452" s="12"/>
      <c r="H4452" s="12"/>
    </row>
    <row r="4453">
      <c r="A4453" s="8"/>
      <c r="B4453" s="8"/>
      <c r="C4453" s="5"/>
      <c r="D4453" s="9"/>
      <c r="E4453" s="11"/>
      <c r="F4453" s="12"/>
      <c r="G4453" s="12"/>
      <c r="H4453" s="12"/>
    </row>
    <row r="4454">
      <c r="A4454" s="8"/>
      <c r="B4454" s="8"/>
      <c r="C4454" s="5"/>
      <c r="D4454" s="9"/>
      <c r="E4454" s="11"/>
      <c r="F4454" s="12"/>
      <c r="G4454" s="12"/>
      <c r="H4454" s="12"/>
    </row>
    <row r="4455">
      <c r="A4455" s="8"/>
      <c r="B4455" s="8"/>
      <c r="C4455" s="5"/>
      <c r="D4455" s="9"/>
      <c r="E4455" s="11"/>
      <c r="F4455" s="12"/>
      <c r="G4455" s="12"/>
      <c r="H4455" s="12"/>
    </row>
    <row r="4456">
      <c r="A4456" s="8"/>
      <c r="B4456" s="8"/>
      <c r="C4456" s="5"/>
      <c r="D4456" s="9"/>
      <c r="E4456" s="11"/>
      <c r="F4456" s="12"/>
      <c r="G4456" s="12"/>
      <c r="H4456" s="12"/>
    </row>
    <row r="4457">
      <c r="A4457" s="8"/>
      <c r="B4457" s="8"/>
      <c r="C4457" s="5"/>
      <c r="D4457" s="9"/>
      <c r="E4457" s="11"/>
      <c r="F4457" s="12"/>
      <c r="G4457" s="12"/>
      <c r="H4457" s="12"/>
    </row>
    <row r="4458">
      <c r="A4458" s="8"/>
      <c r="B4458" s="8"/>
      <c r="C4458" s="5"/>
      <c r="D4458" s="9"/>
      <c r="E4458" s="11"/>
      <c r="F4458" s="12"/>
      <c r="G4458" s="12"/>
      <c r="H4458" s="12"/>
    </row>
    <row r="4459">
      <c r="A4459" s="8"/>
      <c r="B4459" s="8"/>
      <c r="C4459" s="5"/>
      <c r="D4459" s="9"/>
      <c r="E4459" s="11"/>
      <c r="F4459" s="12"/>
      <c r="G4459" s="12"/>
      <c r="H4459" s="12"/>
    </row>
    <row r="4460">
      <c r="A4460" s="8"/>
      <c r="B4460" s="8"/>
      <c r="C4460" s="5"/>
      <c r="D4460" s="9"/>
      <c r="E4460" s="11"/>
      <c r="F4460" s="12"/>
      <c r="G4460" s="12"/>
      <c r="H4460" s="12"/>
    </row>
    <row r="4461">
      <c r="A4461" s="8"/>
      <c r="B4461" s="8"/>
      <c r="C4461" s="5"/>
      <c r="D4461" s="9"/>
      <c r="E4461" s="11"/>
      <c r="F4461" s="12"/>
      <c r="G4461" s="12"/>
      <c r="H4461" s="12"/>
    </row>
    <row r="4462">
      <c r="A4462" s="8"/>
      <c r="B4462" s="8"/>
      <c r="C4462" s="5"/>
      <c r="D4462" s="9"/>
      <c r="E4462" s="11"/>
      <c r="F4462" s="12"/>
      <c r="G4462" s="12"/>
      <c r="H4462" s="12"/>
    </row>
    <row r="4463">
      <c r="A4463" s="8"/>
      <c r="B4463" s="8"/>
      <c r="C4463" s="5"/>
      <c r="D4463" s="9"/>
      <c r="E4463" s="11"/>
      <c r="F4463" s="12"/>
      <c r="G4463" s="12"/>
      <c r="H4463" s="12"/>
    </row>
    <row r="4464">
      <c r="A4464" s="8"/>
      <c r="B4464" s="8"/>
      <c r="C4464" s="5"/>
      <c r="D4464" s="9"/>
      <c r="E4464" s="11"/>
      <c r="F4464" s="12"/>
      <c r="G4464" s="12"/>
      <c r="H4464" s="12"/>
    </row>
    <row r="4465">
      <c r="A4465" s="8"/>
      <c r="B4465" s="8"/>
      <c r="C4465" s="5"/>
      <c r="D4465" s="9"/>
      <c r="E4465" s="11"/>
      <c r="F4465" s="12"/>
      <c r="G4465" s="12"/>
      <c r="H4465" s="12"/>
    </row>
    <row r="4466">
      <c r="A4466" s="8"/>
      <c r="B4466" s="8"/>
      <c r="C4466" s="5"/>
      <c r="D4466" s="9"/>
      <c r="E4466" s="11"/>
      <c r="F4466" s="12"/>
      <c r="G4466" s="12"/>
      <c r="H4466" s="12"/>
    </row>
    <row r="4467">
      <c r="A4467" s="8"/>
      <c r="B4467" s="8"/>
      <c r="C4467" s="5"/>
      <c r="D4467" s="9"/>
      <c r="E4467" s="11"/>
      <c r="F4467" s="12"/>
      <c r="G4467" s="12"/>
      <c r="H4467" s="12"/>
    </row>
    <row r="4468">
      <c r="A4468" s="8"/>
      <c r="B4468" s="8"/>
      <c r="C4468" s="5"/>
      <c r="D4468" s="9"/>
      <c r="E4468" s="11"/>
      <c r="F4468" s="12"/>
      <c r="G4468" s="12"/>
      <c r="H4468" s="12"/>
    </row>
    <row r="4469">
      <c r="A4469" s="8"/>
      <c r="B4469" s="8"/>
      <c r="C4469" s="5"/>
      <c r="D4469" s="9"/>
      <c r="E4469" s="11"/>
      <c r="F4469" s="12"/>
      <c r="G4469" s="12"/>
      <c r="H4469" s="12"/>
    </row>
    <row r="4470">
      <c r="A4470" s="8"/>
      <c r="B4470" s="8"/>
      <c r="C4470" s="5"/>
      <c r="D4470" s="9"/>
      <c r="E4470" s="11"/>
      <c r="F4470" s="12"/>
      <c r="G4470" s="12"/>
      <c r="H4470" s="12"/>
    </row>
    <row r="4471">
      <c r="A4471" s="8"/>
      <c r="B4471" s="8"/>
      <c r="C4471" s="5"/>
      <c r="D4471" s="9"/>
      <c r="E4471" s="11"/>
      <c r="F4471" s="12"/>
      <c r="G4471" s="12"/>
      <c r="H4471" s="12"/>
    </row>
    <row r="4472">
      <c r="A4472" s="8"/>
      <c r="B4472" s="8"/>
      <c r="C4472" s="5"/>
      <c r="D4472" s="9"/>
      <c r="E4472" s="11"/>
      <c r="F4472" s="12"/>
      <c r="G4472" s="12"/>
      <c r="H4472" s="12"/>
    </row>
    <row r="4473">
      <c r="A4473" s="8"/>
      <c r="B4473" s="8"/>
      <c r="C4473" s="5"/>
      <c r="D4473" s="9"/>
      <c r="E4473" s="11"/>
      <c r="F4473" s="12"/>
      <c r="G4473" s="12"/>
      <c r="H4473" s="12"/>
    </row>
    <row r="4474">
      <c r="A4474" s="8"/>
      <c r="B4474" s="8"/>
      <c r="C4474" s="5"/>
      <c r="D4474" s="9"/>
      <c r="E4474" s="11"/>
      <c r="F4474" s="12"/>
      <c r="G4474" s="12"/>
      <c r="H4474" s="12"/>
    </row>
    <row r="4475">
      <c r="A4475" s="8"/>
      <c r="B4475" s="8"/>
      <c r="C4475" s="5"/>
      <c r="D4475" s="9"/>
      <c r="E4475" s="11"/>
      <c r="F4475" s="12"/>
      <c r="G4475" s="12"/>
      <c r="H4475" s="12"/>
    </row>
    <row r="4476">
      <c r="A4476" s="8"/>
      <c r="B4476" s="8"/>
      <c r="C4476" s="5"/>
      <c r="D4476" s="9"/>
      <c r="E4476" s="11"/>
      <c r="F4476" s="12"/>
      <c r="G4476" s="12"/>
      <c r="H4476" s="12"/>
    </row>
    <row r="4477">
      <c r="A4477" s="8"/>
      <c r="B4477" s="8"/>
      <c r="C4477" s="5"/>
      <c r="D4477" s="9"/>
      <c r="E4477" s="11"/>
      <c r="F4477" s="12"/>
      <c r="G4477" s="12"/>
      <c r="H4477" s="12"/>
    </row>
    <row r="4478">
      <c r="A4478" s="8"/>
      <c r="B4478" s="8"/>
      <c r="C4478" s="5"/>
      <c r="D4478" s="9"/>
      <c r="E4478" s="11"/>
      <c r="F4478" s="12"/>
      <c r="G4478" s="12"/>
      <c r="H4478" s="12"/>
    </row>
    <row r="4479">
      <c r="A4479" s="8"/>
      <c r="B4479" s="8"/>
      <c r="C4479" s="5"/>
      <c r="D4479" s="9"/>
      <c r="E4479" s="11"/>
      <c r="F4479" s="12"/>
      <c r="G4479" s="12"/>
      <c r="H4479" s="12"/>
    </row>
    <row r="4480">
      <c r="A4480" s="8"/>
      <c r="B4480" s="8"/>
      <c r="C4480" s="5"/>
      <c r="D4480" s="9"/>
      <c r="E4480" s="11"/>
      <c r="F4480" s="12"/>
      <c r="G4480" s="12"/>
      <c r="H4480" s="12"/>
    </row>
    <row r="4481">
      <c r="A4481" s="8"/>
      <c r="B4481" s="8"/>
      <c r="C4481" s="5"/>
      <c r="D4481" s="9"/>
      <c r="E4481" s="11"/>
      <c r="F4481" s="12"/>
      <c r="G4481" s="12"/>
      <c r="H4481" s="12"/>
    </row>
    <row r="4482">
      <c r="A4482" s="8"/>
      <c r="B4482" s="8"/>
      <c r="C4482" s="5"/>
      <c r="D4482" s="9"/>
      <c r="E4482" s="11"/>
      <c r="F4482" s="12"/>
      <c r="G4482" s="12"/>
      <c r="H4482" s="12"/>
    </row>
    <row r="4483">
      <c r="A4483" s="8"/>
      <c r="B4483" s="8"/>
      <c r="C4483" s="5"/>
      <c r="D4483" s="9"/>
      <c r="E4483" s="11"/>
      <c r="F4483" s="12"/>
      <c r="G4483" s="12"/>
      <c r="H4483" s="12"/>
    </row>
    <row r="4484">
      <c r="A4484" s="8"/>
      <c r="B4484" s="8"/>
      <c r="C4484" s="5"/>
      <c r="D4484" s="9"/>
      <c r="E4484" s="11"/>
      <c r="F4484" s="12"/>
      <c r="G4484" s="12"/>
      <c r="H4484" s="12"/>
    </row>
    <row r="4485">
      <c r="A4485" s="8"/>
      <c r="B4485" s="8"/>
      <c r="C4485" s="5"/>
      <c r="D4485" s="9"/>
      <c r="E4485" s="11"/>
      <c r="F4485" s="12"/>
      <c r="G4485" s="12"/>
      <c r="H4485" s="12"/>
    </row>
    <row r="4486">
      <c r="A4486" s="8"/>
      <c r="B4486" s="8"/>
      <c r="C4486" s="5"/>
      <c r="D4486" s="9"/>
      <c r="E4486" s="11"/>
      <c r="F4486" s="12"/>
      <c r="G4486" s="12"/>
      <c r="H4486" s="12"/>
    </row>
    <row r="4487">
      <c r="A4487" s="8"/>
      <c r="B4487" s="8"/>
      <c r="C4487" s="5"/>
      <c r="D4487" s="9"/>
      <c r="E4487" s="11"/>
      <c r="F4487" s="12"/>
      <c r="G4487" s="12"/>
      <c r="H4487" s="12"/>
    </row>
    <row r="4488">
      <c r="A4488" s="8"/>
      <c r="B4488" s="8"/>
      <c r="C4488" s="5"/>
      <c r="D4488" s="9"/>
      <c r="E4488" s="11"/>
      <c r="F4488" s="12"/>
      <c r="G4488" s="12"/>
      <c r="H4488" s="12"/>
    </row>
    <row r="4489">
      <c r="A4489" s="8"/>
      <c r="B4489" s="8"/>
      <c r="C4489" s="5"/>
      <c r="D4489" s="9"/>
      <c r="E4489" s="11"/>
      <c r="F4489" s="12"/>
      <c r="G4489" s="12"/>
      <c r="H4489" s="12"/>
    </row>
    <row r="4490">
      <c r="A4490" s="8"/>
      <c r="B4490" s="8"/>
      <c r="C4490" s="5"/>
      <c r="D4490" s="9"/>
      <c r="E4490" s="11"/>
      <c r="F4490" s="12"/>
      <c r="G4490" s="12"/>
      <c r="H4490" s="12"/>
    </row>
    <row r="4491">
      <c r="A4491" s="8"/>
      <c r="B4491" s="8"/>
      <c r="C4491" s="5"/>
      <c r="D4491" s="9"/>
      <c r="E4491" s="11"/>
      <c r="F4491" s="12"/>
      <c r="G4491" s="12"/>
      <c r="H4491" s="12"/>
    </row>
    <row r="4492">
      <c r="A4492" s="8"/>
      <c r="B4492" s="8"/>
      <c r="C4492" s="5"/>
      <c r="D4492" s="9"/>
      <c r="E4492" s="11"/>
      <c r="F4492" s="12"/>
      <c r="G4492" s="12"/>
      <c r="H4492" s="12"/>
    </row>
    <row r="4493">
      <c r="A4493" s="8"/>
      <c r="B4493" s="8"/>
      <c r="C4493" s="5"/>
      <c r="D4493" s="9"/>
      <c r="E4493" s="11"/>
      <c r="F4493" s="12"/>
      <c r="G4493" s="12"/>
      <c r="H4493" s="12"/>
    </row>
    <row r="4494">
      <c r="A4494" s="8"/>
      <c r="B4494" s="8"/>
      <c r="C4494" s="5"/>
      <c r="D4494" s="9"/>
      <c r="E4494" s="11"/>
      <c r="F4494" s="12"/>
      <c r="G4494" s="12"/>
      <c r="H4494" s="12"/>
    </row>
    <row r="4495">
      <c r="A4495" s="8"/>
      <c r="B4495" s="8"/>
      <c r="C4495" s="5"/>
      <c r="D4495" s="9"/>
      <c r="E4495" s="11"/>
      <c r="F4495" s="12"/>
      <c r="G4495" s="12"/>
      <c r="H4495" s="12"/>
    </row>
    <row r="4496">
      <c r="A4496" s="8"/>
      <c r="B4496" s="8"/>
      <c r="C4496" s="5"/>
      <c r="D4496" s="9"/>
      <c r="E4496" s="11"/>
      <c r="F4496" s="12"/>
      <c r="G4496" s="12"/>
      <c r="H4496" s="12"/>
    </row>
    <row r="4497">
      <c r="A4497" s="8"/>
      <c r="B4497" s="8"/>
      <c r="C4497" s="5"/>
      <c r="D4497" s="9"/>
      <c r="E4497" s="11"/>
      <c r="F4497" s="12"/>
      <c r="G4497" s="12"/>
      <c r="H4497" s="12"/>
    </row>
    <row r="4498">
      <c r="A4498" s="8"/>
      <c r="B4498" s="8"/>
      <c r="C4498" s="5"/>
      <c r="D4498" s="9"/>
      <c r="E4498" s="11"/>
      <c r="F4498" s="12"/>
      <c r="G4498" s="12"/>
      <c r="H4498" s="12"/>
    </row>
    <row r="4499">
      <c r="A4499" s="8"/>
      <c r="B4499" s="8"/>
      <c r="C4499" s="5"/>
      <c r="D4499" s="9"/>
      <c r="E4499" s="11"/>
      <c r="F4499" s="12"/>
      <c r="G4499" s="12"/>
      <c r="H4499" s="12"/>
    </row>
    <row r="4500">
      <c r="A4500" s="8"/>
      <c r="B4500" s="8"/>
      <c r="C4500" s="5"/>
      <c r="D4500" s="9"/>
      <c r="E4500" s="11"/>
      <c r="F4500" s="12"/>
      <c r="G4500" s="12"/>
      <c r="H4500" s="12"/>
    </row>
    <row r="4501">
      <c r="A4501" s="8"/>
      <c r="B4501" s="8"/>
      <c r="C4501" s="5"/>
      <c r="D4501" s="9"/>
      <c r="E4501" s="11"/>
      <c r="F4501" s="12"/>
      <c r="G4501" s="12"/>
      <c r="H4501" s="12"/>
    </row>
    <row r="4502">
      <c r="A4502" s="8"/>
      <c r="B4502" s="8"/>
      <c r="C4502" s="5"/>
      <c r="D4502" s="9"/>
      <c r="E4502" s="11"/>
      <c r="F4502" s="12"/>
      <c r="G4502" s="12"/>
      <c r="H4502" s="12"/>
    </row>
    <row r="4503">
      <c r="A4503" s="8"/>
      <c r="B4503" s="8"/>
      <c r="C4503" s="5"/>
      <c r="D4503" s="9"/>
      <c r="E4503" s="11"/>
      <c r="F4503" s="12"/>
      <c r="G4503" s="12"/>
      <c r="H4503" s="12"/>
    </row>
    <row r="4504">
      <c r="A4504" s="8"/>
      <c r="B4504" s="8"/>
      <c r="C4504" s="5"/>
      <c r="D4504" s="9"/>
      <c r="E4504" s="11"/>
      <c r="F4504" s="12"/>
      <c r="G4504" s="12"/>
      <c r="H4504" s="12"/>
    </row>
    <row r="4505">
      <c r="A4505" s="8"/>
      <c r="B4505" s="8"/>
      <c r="C4505" s="5"/>
      <c r="D4505" s="9"/>
      <c r="E4505" s="11"/>
      <c r="F4505" s="12"/>
      <c r="G4505" s="12"/>
      <c r="H4505" s="12"/>
    </row>
    <row r="4506">
      <c r="A4506" s="8"/>
      <c r="B4506" s="8"/>
      <c r="C4506" s="5"/>
      <c r="D4506" s="9"/>
      <c r="E4506" s="11"/>
      <c r="F4506" s="12"/>
      <c r="G4506" s="12"/>
      <c r="H4506" s="12"/>
    </row>
    <row r="4507">
      <c r="A4507" s="8"/>
      <c r="B4507" s="8"/>
      <c r="C4507" s="5"/>
      <c r="D4507" s="9"/>
      <c r="E4507" s="11"/>
      <c r="F4507" s="12"/>
      <c r="G4507" s="12"/>
      <c r="H4507" s="12"/>
    </row>
    <row r="4508">
      <c r="A4508" s="8"/>
      <c r="B4508" s="8"/>
      <c r="C4508" s="5"/>
      <c r="D4508" s="9"/>
      <c r="E4508" s="11"/>
      <c r="F4508" s="12"/>
      <c r="G4508" s="12"/>
      <c r="H4508" s="12"/>
    </row>
    <row r="4509">
      <c r="A4509" s="8"/>
      <c r="B4509" s="8"/>
      <c r="C4509" s="5"/>
      <c r="D4509" s="9"/>
      <c r="E4509" s="11"/>
      <c r="F4509" s="12"/>
      <c r="G4509" s="12"/>
      <c r="H4509" s="12"/>
    </row>
    <row r="4510">
      <c r="A4510" s="8"/>
      <c r="B4510" s="8"/>
      <c r="C4510" s="5"/>
      <c r="D4510" s="9"/>
      <c r="E4510" s="11"/>
      <c r="F4510" s="12"/>
      <c r="G4510" s="12"/>
      <c r="H4510" s="12"/>
    </row>
    <row r="4511">
      <c r="A4511" s="8"/>
      <c r="B4511" s="8"/>
      <c r="C4511" s="5"/>
      <c r="D4511" s="9"/>
      <c r="E4511" s="11"/>
      <c r="F4511" s="12"/>
      <c r="G4511" s="12"/>
      <c r="H4511" s="12"/>
    </row>
    <row r="4512">
      <c r="A4512" s="8"/>
      <c r="B4512" s="8"/>
      <c r="C4512" s="5"/>
      <c r="D4512" s="9"/>
      <c r="E4512" s="11"/>
      <c r="F4512" s="12"/>
      <c r="G4512" s="12"/>
      <c r="H4512" s="12"/>
    </row>
    <row r="4513">
      <c r="A4513" s="8"/>
      <c r="B4513" s="8"/>
      <c r="C4513" s="5"/>
      <c r="D4513" s="9"/>
      <c r="E4513" s="11"/>
      <c r="F4513" s="12"/>
      <c r="G4513" s="12"/>
      <c r="H4513" s="12"/>
    </row>
    <row r="4514">
      <c r="A4514" s="8"/>
      <c r="B4514" s="8"/>
      <c r="C4514" s="5"/>
      <c r="D4514" s="9"/>
      <c r="E4514" s="11"/>
      <c r="F4514" s="12"/>
      <c r="G4514" s="12"/>
      <c r="H4514" s="12"/>
    </row>
    <row r="4515">
      <c r="A4515" s="8"/>
      <c r="B4515" s="8"/>
      <c r="C4515" s="5"/>
      <c r="D4515" s="9"/>
      <c r="E4515" s="11"/>
      <c r="F4515" s="12"/>
      <c r="G4515" s="12"/>
      <c r="H4515" s="12"/>
    </row>
    <row r="4516">
      <c r="A4516" s="8"/>
      <c r="B4516" s="8"/>
      <c r="C4516" s="5"/>
      <c r="D4516" s="9"/>
      <c r="E4516" s="11"/>
      <c r="F4516" s="12"/>
      <c r="G4516" s="12"/>
      <c r="H4516" s="12"/>
    </row>
    <row r="4517">
      <c r="A4517" s="8"/>
      <c r="B4517" s="8"/>
      <c r="C4517" s="5"/>
      <c r="D4517" s="9"/>
      <c r="E4517" s="11"/>
      <c r="F4517" s="12"/>
      <c r="G4517" s="12"/>
      <c r="H4517" s="12"/>
    </row>
    <row r="4518">
      <c r="A4518" s="8"/>
      <c r="B4518" s="8"/>
      <c r="C4518" s="5"/>
      <c r="D4518" s="9"/>
      <c r="E4518" s="11"/>
      <c r="F4518" s="12"/>
      <c r="G4518" s="12"/>
      <c r="H4518" s="12"/>
    </row>
    <row r="4519">
      <c r="A4519" s="8"/>
      <c r="B4519" s="8"/>
      <c r="C4519" s="5"/>
      <c r="D4519" s="9"/>
      <c r="E4519" s="11"/>
      <c r="F4519" s="12"/>
      <c r="G4519" s="12"/>
      <c r="H4519" s="12"/>
    </row>
    <row r="4520">
      <c r="A4520" s="8"/>
      <c r="B4520" s="8"/>
      <c r="C4520" s="5"/>
      <c r="D4520" s="9"/>
      <c r="E4520" s="11"/>
      <c r="F4520" s="12"/>
      <c r="G4520" s="12"/>
      <c r="H4520" s="12"/>
    </row>
    <row r="4521">
      <c r="A4521" s="8"/>
      <c r="B4521" s="8"/>
      <c r="C4521" s="5"/>
      <c r="D4521" s="9"/>
      <c r="E4521" s="11"/>
      <c r="F4521" s="12"/>
      <c r="G4521" s="12"/>
      <c r="H4521" s="12"/>
    </row>
    <row r="4522">
      <c r="A4522" s="8"/>
      <c r="B4522" s="8"/>
      <c r="C4522" s="5"/>
      <c r="D4522" s="9"/>
      <c r="E4522" s="11"/>
      <c r="F4522" s="12"/>
      <c r="G4522" s="12"/>
      <c r="H4522" s="12"/>
    </row>
    <row r="4523">
      <c r="A4523" s="8"/>
      <c r="B4523" s="8"/>
      <c r="C4523" s="5"/>
      <c r="D4523" s="9"/>
      <c r="E4523" s="11"/>
      <c r="F4523" s="12"/>
      <c r="G4523" s="12"/>
      <c r="H4523" s="12"/>
    </row>
    <row r="4524">
      <c r="A4524" s="8"/>
      <c r="B4524" s="8"/>
      <c r="C4524" s="5"/>
      <c r="D4524" s="9"/>
      <c r="E4524" s="11"/>
      <c r="F4524" s="12"/>
      <c r="G4524" s="12"/>
      <c r="H4524" s="12"/>
    </row>
    <row r="4525">
      <c r="A4525" s="8"/>
      <c r="B4525" s="8"/>
      <c r="C4525" s="5"/>
      <c r="D4525" s="9"/>
      <c r="E4525" s="11"/>
      <c r="F4525" s="12"/>
      <c r="G4525" s="12"/>
      <c r="H4525" s="12"/>
    </row>
    <row r="4526">
      <c r="A4526" s="8"/>
      <c r="B4526" s="8"/>
      <c r="C4526" s="5"/>
      <c r="D4526" s="9"/>
      <c r="E4526" s="11"/>
      <c r="F4526" s="12"/>
      <c r="G4526" s="12"/>
      <c r="H4526" s="12"/>
    </row>
    <row r="4527">
      <c r="A4527" s="8"/>
      <c r="B4527" s="8"/>
      <c r="C4527" s="5"/>
      <c r="D4527" s="9"/>
      <c r="E4527" s="11"/>
      <c r="F4527" s="12"/>
      <c r="G4527" s="12"/>
      <c r="H4527" s="12"/>
    </row>
    <row r="4528">
      <c r="A4528" s="8"/>
      <c r="B4528" s="8"/>
      <c r="C4528" s="5"/>
      <c r="D4528" s="9"/>
      <c r="E4528" s="11"/>
      <c r="F4528" s="12"/>
      <c r="G4528" s="12"/>
      <c r="H4528" s="12"/>
    </row>
    <row r="4529">
      <c r="A4529" s="8"/>
      <c r="B4529" s="8"/>
      <c r="C4529" s="5"/>
      <c r="D4529" s="9"/>
      <c r="E4529" s="11"/>
      <c r="F4529" s="12"/>
      <c r="G4529" s="12"/>
      <c r="H4529" s="12"/>
    </row>
    <row r="4530">
      <c r="A4530" s="8"/>
      <c r="B4530" s="8"/>
      <c r="C4530" s="5"/>
      <c r="D4530" s="9"/>
      <c r="E4530" s="11"/>
      <c r="F4530" s="12"/>
      <c r="G4530" s="12"/>
      <c r="H4530" s="12"/>
    </row>
    <row r="4531">
      <c r="A4531" s="8"/>
      <c r="B4531" s="8"/>
      <c r="C4531" s="5"/>
      <c r="D4531" s="9"/>
      <c r="E4531" s="11"/>
      <c r="F4531" s="12"/>
      <c r="G4531" s="12"/>
      <c r="H4531" s="12"/>
    </row>
    <row r="4532">
      <c r="A4532" s="8"/>
      <c r="B4532" s="8"/>
      <c r="C4532" s="5"/>
      <c r="D4532" s="9"/>
      <c r="E4532" s="11"/>
      <c r="F4532" s="12"/>
      <c r="G4532" s="12"/>
      <c r="H4532" s="12"/>
    </row>
    <row r="4533">
      <c r="A4533" s="8"/>
      <c r="B4533" s="8"/>
      <c r="C4533" s="5"/>
      <c r="D4533" s="9"/>
      <c r="E4533" s="11"/>
      <c r="F4533" s="12"/>
      <c r="G4533" s="12"/>
      <c r="H4533" s="12"/>
    </row>
    <row r="4534">
      <c r="A4534" s="8"/>
      <c r="B4534" s="8"/>
      <c r="C4534" s="5"/>
      <c r="D4534" s="9"/>
      <c r="E4534" s="11"/>
      <c r="F4534" s="12"/>
      <c r="G4534" s="12"/>
      <c r="H4534" s="12"/>
    </row>
    <row r="4535">
      <c r="A4535" s="8"/>
      <c r="B4535" s="8"/>
      <c r="C4535" s="5"/>
      <c r="D4535" s="9"/>
      <c r="E4535" s="11"/>
      <c r="F4535" s="12"/>
      <c r="G4535" s="12"/>
      <c r="H4535" s="12"/>
    </row>
    <row r="4536">
      <c r="A4536" s="8"/>
      <c r="B4536" s="8"/>
      <c r="C4536" s="5"/>
      <c r="D4536" s="9"/>
      <c r="E4536" s="11"/>
      <c r="F4536" s="12"/>
      <c r="G4536" s="12"/>
      <c r="H4536" s="12"/>
    </row>
    <row r="4537">
      <c r="A4537" s="8"/>
      <c r="B4537" s="8"/>
      <c r="C4537" s="5"/>
      <c r="D4537" s="9"/>
      <c r="E4537" s="11"/>
      <c r="F4537" s="12"/>
      <c r="G4537" s="12"/>
      <c r="H4537" s="12"/>
    </row>
    <row r="4538">
      <c r="A4538" s="8"/>
      <c r="B4538" s="8"/>
      <c r="C4538" s="5"/>
      <c r="D4538" s="9"/>
      <c r="E4538" s="11"/>
      <c r="F4538" s="12"/>
      <c r="G4538" s="12"/>
      <c r="H4538" s="12"/>
    </row>
    <row r="4539">
      <c r="A4539" s="8"/>
      <c r="B4539" s="8"/>
      <c r="C4539" s="5"/>
      <c r="D4539" s="9"/>
      <c r="E4539" s="11"/>
      <c r="F4539" s="12"/>
      <c r="G4539" s="12"/>
      <c r="H4539" s="12"/>
    </row>
    <row r="4540">
      <c r="A4540" s="8"/>
      <c r="B4540" s="8"/>
      <c r="C4540" s="5"/>
      <c r="D4540" s="9"/>
      <c r="E4540" s="11"/>
      <c r="F4540" s="12"/>
      <c r="G4540" s="12"/>
      <c r="H4540" s="12"/>
    </row>
    <row r="4541">
      <c r="A4541" s="8"/>
      <c r="B4541" s="8"/>
      <c r="C4541" s="5"/>
      <c r="D4541" s="9"/>
      <c r="E4541" s="11"/>
      <c r="F4541" s="12"/>
      <c r="G4541" s="12"/>
      <c r="H4541" s="12"/>
    </row>
    <row r="4542">
      <c r="A4542" s="8"/>
      <c r="B4542" s="8"/>
      <c r="C4542" s="5"/>
      <c r="D4542" s="9"/>
      <c r="E4542" s="11"/>
      <c r="F4542" s="12"/>
      <c r="G4542" s="12"/>
      <c r="H4542" s="12"/>
    </row>
    <row r="4543">
      <c r="A4543" s="8"/>
      <c r="B4543" s="8"/>
      <c r="C4543" s="5"/>
      <c r="D4543" s="9"/>
      <c r="E4543" s="11"/>
      <c r="F4543" s="12"/>
      <c r="G4543" s="12"/>
      <c r="H4543" s="12"/>
    </row>
    <row r="4544">
      <c r="A4544" s="8"/>
      <c r="B4544" s="8"/>
      <c r="C4544" s="5"/>
      <c r="D4544" s="9"/>
      <c r="E4544" s="11"/>
      <c r="F4544" s="12"/>
      <c r="G4544" s="12"/>
      <c r="H4544" s="12"/>
    </row>
    <row r="4545">
      <c r="A4545" s="8"/>
      <c r="B4545" s="8"/>
      <c r="C4545" s="5"/>
      <c r="D4545" s="9"/>
      <c r="E4545" s="11"/>
      <c r="F4545" s="12"/>
      <c r="G4545" s="12"/>
      <c r="H4545" s="12"/>
    </row>
    <row r="4546">
      <c r="A4546" s="8"/>
      <c r="B4546" s="8"/>
      <c r="C4546" s="5"/>
      <c r="D4546" s="9"/>
      <c r="E4546" s="11"/>
      <c r="F4546" s="12"/>
      <c r="G4546" s="12"/>
      <c r="H4546" s="12"/>
    </row>
    <row r="4547">
      <c r="A4547" s="8"/>
      <c r="B4547" s="8"/>
      <c r="C4547" s="5"/>
      <c r="D4547" s="9"/>
      <c r="E4547" s="11"/>
      <c r="F4547" s="12"/>
      <c r="G4547" s="12"/>
      <c r="H4547" s="12"/>
    </row>
    <row r="4548">
      <c r="A4548" s="8"/>
      <c r="B4548" s="8"/>
      <c r="C4548" s="5"/>
      <c r="D4548" s="9"/>
      <c r="E4548" s="11"/>
      <c r="F4548" s="12"/>
      <c r="G4548" s="12"/>
      <c r="H4548" s="12"/>
    </row>
    <row r="4549">
      <c r="A4549" s="8"/>
      <c r="B4549" s="8"/>
      <c r="C4549" s="5"/>
      <c r="D4549" s="9"/>
      <c r="E4549" s="11"/>
      <c r="F4549" s="12"/>
      <c r="G4549" s="12"/>
      <c r="H4549" s="12"/>
    </row>
    <row r="4550">
      <c r="A4550" s="8"/>
      <c r="B4550" s="8"/>
      <c r="C4550" s="5"/>
      <c r="D4550" s="9"/>
      <c r="E4550" s="11"/>
      <c r="F4550" s="12"/>
      <c r="G4550" s="12"/>
      <c r="H4550" s="12"/>
    </row>
    <row r="4551">
      <c r="A4551" s="8"/>
      <c r="B4551" s="8"/>
      <c r="C4551" s="5"/>
      <c r="D4551" s="9"/>
      <c r="E4551" s="11"/>
      <c r="F4551" s="12"/>
      <c r="G4551" s="12"/>
      <c r="H4551" s="12"/>
    </row>
    <row r="4552">
      <c r="A4552" s="8"/>
      <c r="B4552" s="8"/>
      <c r="C4552" s="5"/>
      <c r="D4552" s="9"/>
      <c r="E4552" s="11"/>
      <c r="F4552" s="12"/>
      <c r="G4552" s="12"/>
      <c r="H4552" s="12"/>
    </row>
    <row r="4553">
      <c r="A4553" s="8"/>
      <c r="B4553" s="8"/>
      <c r="C4553" s="5"/>
      <c r="D4553" s="9"/>
      <c r="E4553" s="11"/>
      <c r="F4553" s="12"/>
      <c r="G4553" s="12"/>
      <c r="H4553" s="12"/>
    </row>
    <row r="4554">
      <c r="A4554" s="8"/>
      <c r="B4554" s="8"/>
      <c r="C4554" s="5"/>
      <c r="D4554" s="9"/>
      <c r="E4554" s="11"/>
      <c r="F4554" s="12"/>
      <c r="G4554" s="12"/>
      <c r="H4554" s="12"/>
    </row>
    <row r="4555">
      <c r="A4555" s="8"/>
      <c r="B4555" s="8"/>
      <c r="C4555" s="5"/>
      <c r="D4555" s="9"/>
      <c r="E4555" s="11"/>
      <c r="F4555" s="12"/>
      <c r="G4555" s="12"/>
      <c r="H4555" s="12"/>
    </row>
    <row r="4556">
      <c r="A4556" s="8"/>
      <c r="B4556" s="8"/>
      <c r="C4556" s="5"/>
      <c r="D4556" s="9"/>
      <c r="E4556" s="11"/>
      <c r="F4556" s="12"/>
      <c r="G4556" s="12"/>
      <c r="H4556" s="12"/>
    </row>
    <row r="4557">
      <c r="A4557" s="8"/>
      <c r="B4557" s="8"/>
      <c r="C4557" s="5"/>
      <c r="D4557" s="9"/>
      <c r="E4557" s="11"/>
      <c r="F4557" s="12"/>
      <c r="G4557" s="12"/>
      <c r="H4557" s="12"/>
    </row>
    <row r="4558">
      <c r="A4558" s="8"/>
      <c r="B4558" s="8"/>
      <c r="C4558" s="5"/>
      <c r="D4558" s="9"/>
      <c r="E4558" s="11"/>
      <c r="F4558" s="12"/>
      <c r="G4558" s="12"/>
      <c r="H4558" s="12"/>
    </row>
    <row r="4559">
      <c r="A4559" s="8"/>
      <c r="B4559" s="8"/>
      <c r="C4559" s="5"/>
      <c r="D4559" s="9"/>
      <c r="E4559" s="11"/>
      <c r="F4559" s="12"/>
      <c r="G4559" s="12"/>
      <c r="H4559" s="12"/>
    </row>
    <row r="4560">
      <c r="A4560" s="8"/>
      <c r="B4560" s="8"/>
      <c r="C4560" s="5"/>
      <c r="D4560" s="9"/>
      <c r="E4560" s="11"/>
      <c r="F4560" s="12"/>
      <c r="G4560" s="12"/>
      <c r="H4560" s="12"/>
    </row>
    <row r="4561">
      <c r="A4561" s="8"/>
      <c r="B4561" s="8"/>
      <c r="C4561" s="5"/>
      <c r="D4561" s="9"/>
      <c r="E4561" s="11"/>
      <c r="F4561" s="12"/>
      <c r="G4561" s="12"/>
      <c r="H4561" s="12"/>
    </row>
    <row r="4562">
      <c r="A4562" s="8"/>
      <c r="B4562" s="8"/>
      <c r="C4562" s="5"/>
      <c r="D4562" s="9"/>
      <c r="E4562" s="11"/>
      <c r="F4562" s="12"/>
      <c r="G4562" s="12"/>
      <c r="H4562" s="12"/>
    </row>
    <row r="4563">
      <c r="A4563" s="8"/>
      <c r="B4563" s="8"/>
      <c r="C4563" s="5"/>
      <c r="D4563" s="9"/>
      <c r="E4563" s="11"/>
      <c r="F4563" s="12"/>
      <c r="G4563" s="12"/>
      <c r="H4563" s="12"/>
    </row>
    <row r="4564">
      <c r="A4564" s="8"/>
      <c r="B4564" s="8"/>
      <c r="C4564" s="5"/>
      <c r="D4564" s="9"/>
      <c r="E4564" s="11"/>
      <c r="F4564" s="12"/>
      <c r="G4564" s="12"/>
      <c r="H4564" s="12"/>
    </row>
    <row r="4565">
      <c r="A4565" s="8"/>
      <c r="B4565" s="8"/>
      <c r="C4565" s="5"/>
      <c r="D4565" s="9"/>
      <c r="E4565" s="11"/>
      <c r="F4565" s="12"/>
      <c r="G4565" s="12"/>
      <c r="H4565" s="12"/>
    </row>
    <row r="4566">
      <c r="A4566" s="8"/>
      <c r="B4566" s="8"/>
      <c r="C4566" s="5"/>
      <c r="D4566" s="9"/>
      <c r="E4566" s="11"/>
      <c r="F4566" s="12"/>
      <c r="G4566" s="12"/>
      <c r="H4566" s="12"/>
    </row>
    <row r="4567">
      <c r="A4567" s="8"/>
      <c r="B4567" s="8"/>
      <c r="C4567" s="5"/>
      <c r="D4567" s="9"/>
      <c r="E4567" s="11"/>
      <c r="F4567" s="12"/>
      <c r="G4567" s="12"/>
      <c r="H4567" s="12"/>
    </row>
    <row r="4568">
      <c r="A4568" s="8"/>
      <c r="B4568" s="8"/>
      <c r="C4568" s="5"/>
      <c r="D4568" s="9"/>
      <c r="E4568" s="11"/>
      <c r="F4568" s="12"/>
      <c r="G4568" s="12"/>
      <c r="H4568" s="12"/>
    </row>
    <row r="4569">
      <c r="A4569" s="8"/>
      <c r="B4569" s="8"/>
      <c r="C4569" s="5"/>
      <c r="D4569" s="9"/>
      <c r="E4569" s="11"/>
      <c r="F4569" s="12"/>
      <c r="G4569" s="12"/>
      <c r="H4569" s="12"/>
    </row>
    <row r="4570">
      <c r="A4570" s="8"/>
      <c r="B4570" s="8"/>
      <c r="C4570" s="5"/>
      <c r="D4570" s="9"/>
      <c r="E4570" s="11"/>
      <c r="F4570" s="12"/>
      <c r="G4570" s="12"/>
      <c r="H4570" s="12"/>
    </row>
    <row r="4571">
      <c r="A4571" s="8"/>
      <c r="B4571" s="8"/>
      <c r="C4571" s="5"/>
      <c r="D4571" s="9"/>
      <c r="E4571" s="11"/>
      <c r="F4571" s="12"/>
      <c r="G4571" s="12"/>
      <c r="H4571" s="12"/>
    </row>
    <row r="4572">
      <c r="A4572" s="8"/>
      <c r="B4572" s="8"/>
      <c r="C4572" s="5"/>
      <c r="D4572" s="9"/>
      <c r="E4572" s="11"/>
      <c r="F4572" s="12"/>
      <c r="G4572" s="12"/>
      <c r="H4572" s="12"/>
    </row>
    <row r="4573">
      <c r="A4573" s="8"/>
      <c r="B4573" s="8"/>
      <c r="C4573" s="5"/>
      <c r="D4573" s="9"/>
      <c r="E4573" s="11"/>
      <c r="F4573" s="12"/>
      <c r="G4573" s="12"/>
      <c r="H4573" s="12"/>
    </row>
    <row r="4574">
      <c r="A4574" s="8"/>
      <c r="B4574" s="8"/>
      <c r="C4574" s="5"/>
      <c r="D4574" s="9"/>
      <c r="E4574" s="11"/>
      <c r="F4574" s="12"/>
      <c r="G4574" s="12"/>
      <c r="H4574" s="12"/>
    </row>
    <row r="4575">
      <c r="A4575" s="8"/>
      <c r="B4575" s="8"/>
      <c r="C4575" s="5"/>
      <c r="D4575" s="9"/>
      <c r="E4575" s="11"/>
      <c r="F4575" s="12"/>
      <c r="G4575" s="12"/>
      <c r="H4575" s="12"/>
    </row>
    <row r="4576">
      <c r="A4576" s="8"/>
      <c r="B4576" s="8"/>
      <c r="C4576" s="5"/>
      <c r="D4576" s="9"/>
      <c r="E4576" s="11"/>
      <c r="F4576" s="12"/>
      <c r="G4576" s="12"/>
      <c r="H4576" s="12"/>
    </row>
    <row r="4577">
      <c r="A4577" s="8"/>
      <c r="B4577" s="8"/>
      <c r="C4577" s="5"/>
      <c r="D4577" s="9"/>
      <c r="E4577" s="11"/>
      <c r="F4577" s="12"/>
      <c r="G4577" s="12"/>
      <c r="H4577" s="12"/>
    </row>
    <row r="4578">
      <c r="A4578" s="8"/>
      <c r="B4578" s="8"/>
      <c r="C4578" s="5"/>
      <c r="D4578" s="9"/>
      <c r="E4578" s="11"/>
      <c r="F4578" s="12"/>
      <c r="G4578" s="12"/>
      <c r="H4578" s="12"/>
    </row>
    <row r="4579">
      <c r="A4579" s="8"/>
      <c r="B4579" s="8"/>
      <c r="C4579" s="5"/>
      <c r="D4579" s="9"/>
      <c r="E4579" s="11"/>
      <c r="F4579" s="12"/>
      <c r="G4579" s="12"/>
      <c r="H4579" s="12"/>
    </row>
    <row r="4580">
      <c r="A4580" s="8"/>
      <c r="B4580" s="8"/>
      <c r="C4580" s="5"/>
      <c r="D4580" s="9"/>
      <c r="E4580" s="11"/>
      <c r="F4580" s="12"/>
      <c r="G4580" s="12"/>
      <c r="H4580" s="12"/>
    </row>
    <row r="4581">
      <c r="A4581" s="8"/>
      <c r="B4581" s="8"/>
      <c r="C4581" s="5"/>
      <c r="D4581" s="9"/>
      <c r="E4581" s="11"/>
      <c r="F4581" s="12"/>
      <c r="G4581" s="12"/>
      <c r="H4581" s="12"/>
    </row>
    <row r="4582">
      <c r="A4582" s="8"/>
      <c r="B4582" s="8"/>
      <c r="C4582" s="5"/>
      <c r="D4582" s="9"/>
      <c r="E4582" s="11"/>
      <c r="F4582" s="12"/>
      <c r="G4582" s="12"/>
      <c r="H4582" s="12"/>
    </row>
    <row r="4583">
      <c r="A4583" s="8"/>
      <c r="B4583" s="8"/>
      <c r="C4583" s="5"/>
      <c r="D4583" s="9"/>
      <c r="E4583" s="11"/>
      <c r="F4583" s="12"/>
      <c r="G4583" s="12"/>
      <c r="H4583" s="12"/>
    </row>
    <row r="4584">
      <c r="A4584" s="8"/>
      <c r="B4584" s="8"/>
      <c r="C4584" s="5"/>
      <c r="D4584" s="9"/>
      <c r="E4584" s="11"/>
      <c r="F4584" s="12"/>
      <c r="G4584" s="12"/>
      <c r="H4584" s="12"/>
    </row>
    <row r="4585">
      <c r="A4585" s="8"/>
      <c r="B4585" s="8"/>
      <c r="C4585" s="5"/>
      <c r="D4585" s="9"/>
      <c r="E4585" s="11"/>
      <c r="F4585" s="12"/>
      <c r="G4585" s="12"/>
      <c r="H4585" s="12"/>
    </row>
    <row r="4586">
      <c r="A4586" s="8"/>
      <c r="B4586" s="8"/>
      <c r="C4586" s="5"/>
      <c r="D4586" s="9"/>
      <c r="E4586" s="11"/>
      <c r="F4586" s="12"/>
      <c r="G4586" s="12"/>
      <c r="H4586" s="12"/>
    </row>
    <row r="4587">
      <c r="A4587" s="8"/>
      <c r="B4587" s="8"/>
      <c r="C4587" s="5"/>
      <c r="D4587" s="9"/>
      <c r="E4587" s="11"/>
      <c r="F4587" s="12"/>
      <c r="G4587" s="12"/>
      <c r="H4587" s="12"/>
    </row>
    <row r="4588">
      <c r="A4588" s="8"/>
      <c r="B4588" s="8"/>
      <c r="C4588" s="5"/>
      <c r="D4588" s="9"/>
      <c r="E4588" s="11"/>
      <c r="F4588" s="12"/>
      <c r="G4588" s="12"/>
      <c r="H4588" s="12"/>
    </row>
    <row r="4589">
      <c r="A4589" s="8"/>
      <c r="B4589" s="8"/>
      <c r="C4589" s="5"/>
      <c r="D4589" s="9"/>
      <c r="E4589" s="11"/>
      <c r="F4589" s="12"/>
      <c r="G4589" s="12"/>
      <c r="H4589" s="12"/>
    </row>
    <row r="4590">
      <c r="A4590" s="8"/>
      <c r="B4590" s="8"/>
      <c r="C4590" s="5"/>
      <c r="D4590" s="9"/>
      <c r="E4590" s="11"/>
      <c r="F4590" s="12"/>
      <c r="G4590" s="12"/>
      <c r="H4590" s="12"/>
    </row>
    <row r="4591">
      <c r="A4591" s="8"/>
      <c r="B4591" s="8"/>
      <c r="C4591" s="5"/>
      <c r="D4591" s="9"/>
      <c r="E4591" s="11"/>
      <c r="F4591" s="12"/>
      <c r="G4591" s="12"/>
      <c r="H4591" s="12"/>
    </row>
    <row r="4592">
      <c r="A4592" s="8"/>
      <c r="B4592" s="8"/>
      <c r="C4592" s="5"/>
      <c r="D4592" s="9"/>
      <c r="E4592" s="11"/>
      <c r="F4592" s="12"/>
      <c r="G4592" s="12"/>
      <c r="H4592" s="12"/>
    </row>
    <row r="4593">
      <c r="A4593" s="8"/>
      <c r="B4593" s="8"/>
      <c r="C4593" s="5"/>
      <c r="D4593" s="9"/>
      <c r="E4593" s="11"/>
      <c r="F4593" s="12"/>
      <c r="G4593" s="12"/>
      <c r="H4593" s="12"/>
    </row>
    <row r="4594">
      <c r="A4594" s="8"/>
      <c r="B4594" s="8"/>
      <c r="C4594" s="5"/>
      <c r="D4594" s="9"/>
      <c r="E4594" s="11"/>
      <c r="F4594" s="12"/>
      <c r="G4594" s="12"/>
      <c r="H4594" s="12"/>
    </row>
    <row r="4595">
      <c r="A4595" s="8"/>
      <c r="B4595" s="8"/>
      <c r="C4595" s="5"/>
      <c r="D4595" s="9"/>
      <c r="E4595" s="11"/>
      <c r="F4595" s="12"/>
      <c r="G4595" s="12"/>
      <c r="H4595" s="12"/>
    </row>
    <row r="4596">
      <c r="A4596" s="8"/>
      <c r="B4596" s="8"/>
      <c r="C4596" s="5"/>
      <c r="D4596" s="9"/>
      <c r="E4596" s="11"/>
      <c r="F4596" s="12"/>
      <c r="G4596" s="12"/>
      <c r="H4596" s="12"/>
    </row>
    <row r="4597">
      <c r="A4597" s="8"/>
      <c r="B4597" s="8"/>
      <c r="C4597" s="5"/>
      <c r="D4597" s="9"/>
      <c r="E4597" s="11"/>
      <c r="F4597" s="12"/>
      <c r="G4597" s="12"/>
      <c r="H4597" s="12"/>
    </row>
    <row r="4598">
      <c r="A4598" s="8"/>
      <c r="B4598" s="8"/>
      <c r="C4598" s="5"/>
      <c r="D4598" s="9"/>
      <c r="E4598" s="11"/>
      <c r="F4598" s="12"/>
      <c r="G4598" s="12"/>
      <c r="H4598" s="12"/>
    </row>
    <row r="4599">
      <c r="A4599" s="8"/>
      <c r="B4599" s="8"/>
      <c r="C4599" s="5"/>
      <c r="D4599" s="9"/>
      <c r="E4599" s="11"/>
      <c r="F4599" s="12"/>
      <c r="G4599" s="12"/>
      <c r="H4599" s="12"/>
    </row>
    <row r="4600">
      <c r="A4600" s="8"/>
      <c r="B4600" s="8"/>
      <c r="C4600" s="5"/>
      <c r="D4600" s="9"/>
      <c r="E4600" s="11"/>
      <c r="F4600" s="12"/>
      <c r="G4600" s="12"/>
      <c r="H4600" s="12"/>
    </row>
    <row r="4601">
      <c r="A4601" s="8"/>
      <c r="B4601" s="8"/>
      <c r="C4601" s="5"/>
      <c r="D4601" s="9"/>
      <c r="E4601" s="11"/>
      <c r="F4601" s="12"/>
      <c r="G4601" s="12"/>
      <c r="H4601" s="12"/>
    </row>
    <row r="4602">
      <c r="A4602" s="8"/>
      <c r="B4602" s="8"/>
      <c r="C4602" s="5"/>
      <c r="D4602" s="9"/>
      <c r="E4602" s="11"/>
      <c r="F4602" s="12"/>
      <c r="G4602" s="12"/>
      <c r="H4602" s="12"/>
    </row>
    <row r="4603">
      <c r="A4603" s="8"/>
      <c r="B4603" s="8"/>
      <c r="C4603" s="5"/>
      <c r="D4603" s="9"/>
      <c r="E4603" s="11"/>
      <c r="F4603" s="12"/>
      <c r="G4603" s="12"/>
      <c r="H4603" s="12"/>
    </row>
    <row r="4604">
      <c r="A4604" s="8"/>
      <c r="B4604" s="8"/>
      <c r="C4604" s="5"/>
      <c r="D4604" s="9"/>
      <c r="E4604" s="11"/>
      <c r="F4604" s="12"/>
      <c r="G4604" s="12"/>
      <c r="H4604" s="12"/>
    </row>
    <row r="4605">
      <c r="A4605" s="8"/>
      <c r="B4605" s="8"/>
      <c r="C4605" s="5"/>
      <c r="D4605" s="9"/>
      <c r="E4605" s="11"/>
      <c r="F4605" s="12"/>
      <c r="G4605" s="12"/>
      <c r="H4605" s="12"/>
    </row>
    <row r="4606">
      <c r="A4606" s="8"/>
      <c r="B4606" s="8"/>
      <c r="C4606" s="5"/>
      <c r="D4606" s="9"/>
      <c r="E4606" s="11"/>
      <c r="F4606" s="12"/>
      <c r="G4606" s="12"/>
      <c r="H4606" s="12"/>
    </row>
    <row r="4607">
      <c r="A4607" s="8"/>
      <c r="B4607" s="8"/>
      <c r="C4607" s="5"/>
      <c r="D4607" s="9"/>
      <c r="E4607" s="11"/>
      <c r="F4607" s="12"/>
      <c r="G4607" s="12"/>
      <c r="H4607" s="12"/>
    </row>
    <row r="4608">
      <c r="A4608" s="8"/>
      <c r="B4608" s="8"/>
      <c r="C4608" s="5"/>
      <c r="D4608" s="9"/>
      <c r="E4608" s="11"/>
      <c r="F4608" s="12"/>
      <c r="G4608" s="12"/>
      <c r="H4608" s="12"/>
    </row>
    <row r="4609">
      <c r="A4609" s="8"/>
      <c r="B4609" s="8"/>
      <c r="C4609" s="5"/>
      <c r="D4609" s="9"/>
      <c r="E4609" s="11"/>
      <c r="F4609" s="12"/>
      <c r="G4609" s="12"/>
      <c r="H4609" s="12"/>
    </row>
    <row r="4610">
      <c r="A4610" s="8"/>
      <c r="B4610" s="8"/>
      <c r="C4610" s="5"/>
      <c r="D4610" s="9"/>
      <c r="E4610" s="11"/>
      <c r="F4610" s="12"/>
      <c r="G4610" s="12"/>
      <c r="H4610" s="12"/>
    </row>
    <row r="4611">
      <c r="A4611" s="8"/>
      <c r="B4611" s="8"/>
      <c r="C4611" s="5"/>
      <c r="D4611" s="9"/>
      <c r="E4611" s="11"/>
      <c r="F4611" s="12"/>
      <c r="G4611" s="12"/>
      <c r="H4611" s="12"/>
    </row>
    <row r="4612">
      <c r="A4612" s="8"/>
      <c r="B4612" s="8"/>
      <c r="C4612" s="5"/>
      <c r="D4612" s="9"/>
      <c r="E4612" s="11"/>
      <c r="F4612" s="12"/>
      <c r="G4612" s="12"/>
      <c r="H4612" s="12"/>
    </row>
    <row r="4613">
      <c r="A4613" s="8"/>
      <c r="B4613" s="8"/>
      <c r="C4613" s="5"/>
      <c r="D4613" s="9"/>
      <c r="E4613" s="11"/>
      <c r="F4613" s="12"/>
      <c r="G4613" s="12"/>
      <c r="H4613" s="12"/>
    </row>
    <row r="4614">
      <c r="A4614" s="8"/>
      <c r="B4614" s="8"/>
      <c r="C4614" s="5"/>
      <c r="D4614" s="9"/>
      <c r="E4614" s="11"/>
      <c r="F4614" s="12"/>
      <c r="G4614" s="12"/>
      <c r="H4614" s="12"/>
    </row>
    <row r="4615">
      <c r="A4615" s="8"/>
      <c r="B4615" s="8"/>
      <c r="C4615" s="5"/>
      <c r="D4615" s="9"/>
      <c r="E4615" s="11"/>
      <c r="F4615" s="12"/>
      <c r="G4615" s="12"/>
      <c r="H4615" s="12"/>
    </row>
    <row r="4616">
      <c r="A4616" s="8"/>
      <c r="B4616" s="8"/>
      <c r="C4616" s="5"/>
      <c r="D4616" s="9"/>
      <c r="E4616" s="11"/>
      <c r="F4616" s="12"/>
      <c r="G4616" s="12"/>
      <c r="H4616" s="12"/>
    </row>
    <row r="4617">
      <c r="A4617" s="8"/>
      <c r="B4617" s="8"/>
      <c r="C4617" s="5"/>
      <c r="D4617" s="9"/>
      <c r="E4617" s="11"/>
      <c r="F4617" s="12"/>
      <c r="G4617" s="12"/>
      <c r="H4617" s="12"/>
    </row>
    <row r="4618">
      <c r="A4618" s="8"/>
      <c r="B4618" s="8"/>
      <c r="C4618" s="5"/>
      <c r="D4618" s="9"/>
      <c r="E4618" s="11"/>
      <c r="F4618" s="12"/>
      <c r="G4618" s="12"/>
      <c r="H4618" s="12"/>
    </row>
    <row r="4619">
      <c r="A4619" s="8"/>
      <c r="B4619" s="8"/>
      <c r="C4619" s="5"/>
      <c r="D4619" s="9"/>
      <c r="E4619" s="11"/>
      <c r="F4619" s="12"/>
      <c r="G4619" s="12"/>
      <c r="H4619" s="12"/>
    </row>
    <row r="4620">
      <c r="A4620" s="8"/>
      <c r="B4620" s="8"/>
      <c r="C4620" s="5"/>
      <c r="D4620" s="9"/>
      <c r="E4620" s="11"/>
      <c r="F4620" s="12"/>
      <c r="G4620" s="12"/>
      <c r="H4620" s="12"/>
    </row>
    <row r="4621">
      <c r="A4621" s="8"/>
      <c r="B4621" s="8"/>
      <c r="C4621" s="5"/>
      <c r="D4621" s="9"/>
      <c r="E4621" s="11"/>
      <c r="F4621" s="12"/>
      <c r="G4621" s="12"/>
      <c r="H4621" s="12"/>
    </row>
    <row r="4622">
      <c r="A4622" s="8"/>
      <c r="B4622" s="8"/>
      <c r="C4622" s="5"/>
      <c r="D4622" s="9"/>
      <c r="E4622" s="11"/>
      <c r="F4622" s="12"/>
      <c r="G4622" s="12"/>
      <c r="H4622" s="12"/>
    </row>
    <row r="4623">
      <c r="A4623" s="8"/>
      <c r="B4623" s="8"/>
      <c r="C4623" s="5"/>
      <c r="D4623" s="9"/>
      <c r="E4623" s="11"/>
      <c r="F4623" s="12"/>
      <c r="G4623" s="12"/>
      <c r="H4623" s="12"/>
    </row>
    <row r="4624">
      <c r="A4624" s="8"/>
      <c r="B4624" s="8"/>
      <c r="C4624" s="5"/>
      <c r="D4624" s="9"/>
      <c r="E4624" s="11"/>
      <c r="F4624" s="12"/>
      <c r="G4624" s="12"/>
      <c r="H4624" s="12"/>
    </row>
    <row r="4625">
      <c r="A4625" s="8"/>
      <c r="B4625" s="8"/>
      <c r="C4625" s="5"/>
      <c r="D4625" s="9"/>
      <c r="E4625" s="11"/>
      <c r="F4625" s="12"/>
      <c r="G4625" s="12"/>
      <c r="H4625" s="12"/>
    </row>
    <row r="4626">
      <c r="A4626" s="8"/>
      <c r="B4626" s="8"/>
      <c r="C4626" s="5"/>
      <c r="D4626" s="9"/>
      <c r="E4626" s="11"/>
      <c r="F4626" s="12"/>
      <c r="G4626" s="12"/>
      <c r="H4626" s="12"/>
    </row>
    <row r="4627">
      <c r="A4627" s="8"/>
      <c r="B4627" s="8"/>
      <c r="C4627" s="5"/>
      <c r="D4627" s="9"/>
      <c r="E4627" s="11"/>
      <c r="F4627" s="12"/>
      <c r="G4627" s="12"/>
      <c r="H4627" s="12"/>
    </row>
    <row r="4628">
      <c r="A4628" s="8"/>
      <c r="B4628" s="8"/>
      <c r="C4628" s="5"/>
      <c r="D4628" s="9"/>
      <c r="E4628" s="11"/>
      <c r="F4628" s="12"/>
      <c r="G4628" s="12"/>
      <c r="H4628" s="12"/>
    </row>
    <row r="4629">
      <c r="A4629" s="8"/>
      <c r="B4629" s="8"/>
      <c r="C4629" s="5"/>
      <c r="D4629" s="9"/>
      <c r="E4629" s="11"/>
      <c r="F4629" s="12"/>
      <c r="G4629" s="12"/>
      <c r="H4629" s="12"/>
    </row>
    <row r="4630">
      <c r="A4630" s="8"/>
      <c r="B4630" s="8"/>
      <c r="C4630" s="5"/>
      <c r="D4630" s="9"/>
      <c r="E4630" s="11"/>
      <c r="F4630" s="12"/>
      <c r="G4630" s="12"/>
      <c r="H4630" s="12"/>
    </row>
    <row r="4631">
      <c r="A4631" s="8"/>
      <c r="B4631" s="8"/>
      <c r="C4631" s="5"/>
      <c r="D4631" s="9"/>
      <c r="E4631" s="11"/>
      <c r="F4631" s="12"/>
      <c r="G4631" s="12"/>
      <c r="H4631" s="12"/>
    </row>
    <row r="4632">
      <c r="A4632" s="8"/>
      <c r="B4632" s="8"/>
      <c r="C4632" s="5"/>
      <c r="D4632" s="9"/>
      <c r="E4632" s="11"/>
      <c r="F4632" s="12"/>
      <c r="G4632" s="12"/>
      <c r="H4632" s="12"/>
    </row>
    <row r="4633">
      <c r="A4633" s="8"/>
      <c r="B4633" s="8"/>
      <c r="C4633" s="5"/>
      <c r="D4633" s="9"/>
      <c r="E4633" s="11"/>
      <c r="F4633" s="12"/>
      <c r="G4633" s="12"/>
      <c r="H4633" s="12"/>
    </row>
    <row r="4634">
      <c r="A4634" s="8"/>
      <c r="B4634" s="8"/>
      <c r="C4634" s="5"/>
      <c r="D4634" s="9"/>
      <c r="E4634" s="11"/>
      <c r="F4634" s="12"/>
      <c r="G4634" s="12"/>
      <c r="H4634" s="12"/>
    </row>
    <row r="4635">
      <c r="A4635" s="8"/>
      <c r="B4635" s="8"/>
      <c r="C4635" s="5"/>
      <c r="D4635" s="9"/>
      <c r="E4635" s="11"/>
      <c r="F4635" s="12"/>
      <c r="G4635" s="12"/>
      <c r="H4635" s="12"/>
    </row>
    <row r="4636">
      <c r="A4636" s="8"/>
      <c r="B4636" s="8"/>
      <c r="C4636" s="5"/>
      <c r="D4636" s="9"/>
      <c r="E4636" s="11"/>
      <c r="F4636" s="12"/>
      <c r="G4636" s="12"/>
      <c r="H4636" s="12"/>
    </row>
    <row r="4637">
      <c r="A4637" s="8"/>
      <c r="B4637" s="8"/>
      <c r="C4637" s="5"/>
      <c r="D4637" s="9"/>
      <c r="E4637" s="11"/>
      <c r="F4637" s="12"/>
      <c r="G4637" s="12"/>
      <c r="H4637" s="12"/>
    </row>
    <row r="4638">
      <c r="A4638" s="8"/>
      <c r="B4638" s="8"/>
      <c r="C4638" s="5"/>
      <c r="D4638" s="9"/>
      <c r="E4638" s="11"/>
      <c r="F4638" s="12"/>
      <c r="G4638" s="12"/>
      <c r="H4638" s="12"/>
    </row>
    <row r="4639">
      <c r="A4639" s="8"/>
      <c r="B4639" s="8"/>
      <c r="C4639" s="5"/>
      <c r="D4639" s="9"/>
      <c r="E4639" s="11"/>
      <c r="F4639" s="12"/>
      <c r="G4639" s="12"/>
      <c r="H4639" s="12"/>
    </row>
    <row r="4640">
      <c r="A4640" s="8"/>
      <c r="B4640" s="8"/>
      <c r="C4640" s="5"/>
      <c r="D4640" s="9"/>
      <c r="E4640" s="11"/>
      <c r="F4640" s="12"/>
      <c r="G4640" s="12"/>
      <c r="H4640" s="12"/>
    </row>
    <row r="4641">
      <c r="A4641" s="8"/>
      <c r="B4641" s="8"/>
      <c r="C4641" s="5"/>
      <c r="D4641" s="9"/>
      <c r="E4641" s="11"/>
      <c r="F4641" s="12"/>
      <c r="G4641" s="12"/>
      <c r="H4641" s="12"/>
    </row>
    <row r="4642">
      <c r="A4642" s="8"/>
      <c r="B4642" s="8"/>
      <c r="C4642" s="5"/>
      <c r="D4642" s="9"/>
      <c r="E4642" s="11"/>
      <c r="F4642" s="12"/>
      <c r="G4642" s="12"/>
      <c r="H4642" s="12"/>
    </row>
    <row r="4643">
      <c r="A4643" s="8"/>
      <c r="B4643" s="8"/>
      <c r="C4643" s="5"/>
      <c r="D4643" s="9"/>
      <c r="E4643" s="11"/>
      <c r="F4643" s="12"/>
      <c r="G4643" s="12"/>
      <c r="H4643" s="12"/>
    </row>
    <row r="4644">
      <c r="A4644" s="8"/>
      <c r="B4644" s="8"/>
      <c r="C4644" s="5"/>
      <c r="D4644" s="9"/>
      <c r="E4644" s="11"/>
      <c r="F4644" s="12"/>
      <c r="G4644" s="12"/>
      <c r="H4644" s="12"/>
    </row>
    <row r="4645">
      <c r="A4645" s="8"/>
      <c r="B4645" s="8"/>
      <c r="C4645" s="5"/>
      <c r="D4645" s="9"/>
      <c r="E4645" s="11"/>
      <c r="F4645" s="12"/>
      <c r="G4645" s="12"/>
      <c r="H4645" s="12"/>
    </row>
    <row r="4646">
      <c r="A4646" s="8"/>
      <c r="B4646" s="8"/>
      <c r="C4646" s="5"/>
      <c r="D4646" s="9"/>
      <c r="E4646" s="11"/>
      <c r="F4646" s="12"/>
      <c r="G4646" s="12"/>
      <c r="H4646" s="12"/>
    </row>
    <row r="4647">
      <c r="A4647" s="8"/>
      <c r="B4647" s="8"/>
      <c r="C4647" s="5"/>
      <c r="D4647" s="9"/>
      <c r="E4647" s="11"/>
      <c r="F4647" s="12"/>
      <c r="G4647" s="12"/>
      <c r="H4647" s="12"/>
    </row>
    <row r="4648">
      <c r="A4648" s="8"/>
      <c r="B4648" s="8"/>
      <c r="C4648" s="5"/>
      <c r="D4648" s="9"/>
      <c r="E4648" s="11"/>
      <c r="F4648" s="12"/>
      <c r="G4648" s="12"/>
      <c r="H4648" s="12"/>
    </row>
    <row r="4649">
      <c r="A4649" s="8"/>
      <c r="B4649" s="8"/>
      <c r="C4649" s="5"/>
      <c r="D4649" s="9"/>
      <c r="E4649" s="11"/>
      <c r="F4649" s="12"/>
      <c r="G4649" s="12"/>
      <c r="H4649" s="12"/>
    </row>
    <row r="4650">
      <c r="A4650" s="8"/>
      <c r="B4650" s="8"/>
      <c r="C4650" s="5"/>
      <c r="D4650" s="9"/>
      <c r="E4650" s="11"/>
      <c r="F4650" s="12"/>
      <c r="G4650" s="12"/>
      <c r="H4650" s="12"/>
    </row>
    <row r="4651">
      <c r="A4651" s="8"/>
      <c r="B4651" s="8"/>
      <c r="C4651" s="5"/>
      <c r="D4651" s="9"/>
      <c r="E4651" s="11"/>
      <c r="F4651" s="12"/>
      <c r="G4651" s="12"/>
      <c r="H4651" s="12"/>
    </row>
    <row r="4652">
      <c r="A4652" s="8"/>
      <c r="B4652" s="8"/>
      <c r="C4652" s="5"/>
      <c r="D4652" s="9"/>
      <c r="E4652" s="11"/>
      <c r="F4652" s="12"/>
      <c r="G4652" s="12"/>
      <c r="H4652" s="12"/>
    </row>
    <row r="4653">
      <c r="A4653" s="8"/>
      <c r="B4653" s="8"/>
      <c r="C4653" s="5"/>
      <c r="D4653" s="9"/>
      <c r="E4653" s="11"/>
      <c r="F4653" s="12"/>
      <c r="G4653" s="12"/>
      <c r="H4653" s="12"/>
    </row>
    <row r="4654">
      <c r="A4654" s="8"/>
      <c r="B4654" s="8"/>
      <c r="C4654" s="5"/>
      <c r="D4654" s="9"/>
      <c r="E4654" s="11"/>
      <c r="F4654" s="12"/>
      <c r="G4654" s="12"/>
      <c r="H4654" s="12"/>
    </row>
    <row r="4655">
      <c r="A4655" s="8"/>
      <c r="B4655" s="8"/>
      <c r="C4655" s="5"/>
      <c r="D4655" s="9"/>
      <c r="E4655" s="11"/>
      <c r="F4655" s="12"/>
      <c r="G4655" s="12"/>
      <c r="H4655" s="12"/>
    </row>
    <row r="4656">
      <c r="A4656" s="8"/>
      <c r="B4656" s="8"/>
      <c r="C4656" s="5"/>
      <c r="D4656" s="9"/>
      <c r="E4656" s="11"/>
      <c r="F4656" s="12"/>
      <c r="G4656" s="12"/>
      <c r="H4656" s="12"/>
    </row>
    <row r="4657">
      <c r="A4657" s="8"/>
      <c r="B4657" s="8"/>
      <c r="C4657" s="5"/>
      <c r="D4657" s="9"/>
      <c r="E4657" s="11"/>
      <c r="F4657" s="12"/>
      <c r="G4657" s="12"/>
      <c r="H4657" s="12"/>
    </row>
    <row r="4658">
      <c r="A4658" s="8"/>
      <c r="B4658" s="8"/>
      <c r="C4658" s="5"/>
      <c r="D4658" s="9"/>
      <c r="E4658" s="11"/>
      <c r="F4658" s="12"/>
      <c r="G4658" s="12"/>
      <c r="H4658" s="12"/>
    </row>
    <row r="4659">
      <c r="A4659" s="8"/>
      <c r="B4659" s="8"/>
      <c r="C4659" s="5"/>
      <c r="D4659" s="9"/>
      <c r="E4659" s="11"/>
      <c r="F4659" s="12"/>
      <c r="G4659" s="12"/>
      <c r="H4659" s="12"/>
    </row>
    <row r="4660">
      <c r="A4660" s="8"/>
      <c r="B4660" s="8"/>
      <c r="C4660" s="5"/>
      <c r="D4660" s="9"/>
      <c r="E4660" s="11"/>
      <c r="F4660" s="12"/>
      <c r="G4660" s="12"/>
      <c r="H4660" s="12"/>
    </row>
    <row r="4661">
      <c r="A4661" s="8"/>
      <c r="B4661" s="8"/>
      <c r="C4661" s="5"/>
      <c r="D4661" s="9"/>
      <c r="E4661" s="11"/>
      <c r="F4661" s="12"/>
      <c r="G4661" s="12"/>
      <c r="H4661" s="12"/>
    </row>
    <row r="4662">
      <c r="A4662" s="8"/>
      <c r="B4662" s="8"/>
      <c r="C4662" s="5"/>
      <c r="D4662" s="9"/>
      <c r="E4662" s="11"/>
      <c r="F4662" s="12"/>
      <c r="G4662" s="12"/>
      <c r="H4662" s="12"/>
    </row>
    <row r="4663">
      <c r="A4663" s="8"/>
      <c r="B4663" s="8"/>
      <c r="C4663" s="5"/>
      <c r="D4663" s="9"/>
      <c r="E4663" s="11"/>
      <c r="F4663" s="12"/>
      <c r="G4663" s="12"/>
      <c r="H4663" s="12"/>
    </row>
    <row r="4664">
      <c r="A4664" s="8"/>
      <c r="B4664" s="8"/>
      <c r="C4664" s="5"/>
      <c r="D4664" s="9"/>
      <c r="E4664" s="11"/>
      <c r="F4664" s="12"/>
      <c r="G4664" s="12"/>
      <c r="H4664" s="12"/>
    </row>
    <row r="4665">
      <c r="A4665" s="8"/>
      <c r="B4665" s="8"/>
      <c r="C4665" s="5"/>
      <c r="D4665" s="9"/>
      <c r="E4665" s="11"/>
      <c r="F4665" s="12"/>
      <c r="G4665" s="12"/>
      <c r="H4665" s="12"/>
    </row>
    <row r="4666">
      <c r="A4666" s="8"/>
      <c r="B4666" s="8"/>
      <c r="C4666" s="5"/>
      <c r="D4666" s="9"/>
      <c r="E4666" s="11"/>
      <c r="F4666" s="12"/>
      <c r="G4666" s="12"/>
      <c r="H4666" s="12"/>
    </row>
    <row r="4667">
      <c r="A4667" s="8"/>
      <c r="B4667" s="8"/>
      <c r="C4667" s="5"/>
      <c r="D4667" s="9"/>
      <c r="E4667" s="11"/>
      <c r="F4667" s="12"/>
      <c r="G4667" s="12"/>
      <c r="H4667" s="12"/>
    </row>
    <row r="4668">
      <c r="A4668" s="8"/>
      <c r="B4668" s="8"/>
      <c r="C4668" s="5"/>
      <c r="D4668" s="9"/>
      <c r="E4668" s="11"/>
      <c r="F4668" s="12"/>
      <c r="G4668" s="12"/>
      <c r="H4668" s="12"/>
    </row>
    <row r="4669">
      <c r="A4669" s="8"/>
      <c r="B4669" s="8"/>
      <c r="C4669" s="5"/>
      <c r="D4669" s="9"/>
      <c r="E4669" s="11"/>
      <c r="F4669" s="12"/>
      <c r="G4669" s="12"/>
      <c r="H4669" s="12"/>
    </row>
    <row r="4670">
      <c r="A4670" s="8"/>
      <c r="B4670" s="8"/>
      <c r="C4670" s="5"/>
      <c r="D4670" s="9"/>
      <c r="E4670" s="11"/>
      <c r="F4670" s="12"/>
      <c r="G4670" s="12"/>
      <c r="H4670" s="12"/>
    </row>
    <row r="4671">
      <c r="A4671" s="8"/>
      <c r="B4671" s="8"/>
      <c r="C4671" s="5"/>
      <c r="D4671" s="9"/>
      <c r="E4671" s="11"/>
      <c r="F4671" s="12"/>
      <c r="G4671" s="12"/>
      <c r="H4671" s="12"/>
    </row>
    <row r="4672">
      <c r="A4672" s="8"/>
      <c r="B4672" s="8"/>
      <c r="C4672" s="5"/>
      <c r="D4672" s="9"/>
      <c r="E4672" s="11"/>
      <c r="F4672" s="12"/>
      <c r="G4672" s="12"/>
      <c r="H4672" s="12"/>
    </row>
    <row r="4673">
      <c r="A4673" s="8"/>
      <c r="B4673" s="8"/>
      <c r="C4673" s="5"/>
      <c r="D4673" s="9"/>
      <c r="E4673" s="11"/>
      <c r="F4673" s="12"/>
      <c r="G4673" s="12"/>
      <c r="H4673" s="12"/>
    </row>
    <row r="4674">
      <c r="A4674" s="8"/>
      <c r="B4674" s="8"/>
      <c r="C4674" s="5"/>
      <c r="D4674" s="9"/>
      <c r="E4674" s="11"/>
      <c r="F4674" s="12"/>
      <c r="G4674" s="12"/>
      <c r="H4674" s="12"/>
    </row>
    <row r="4675">
      <c r="A4675" s="8"/>
      <c r="B4675" s="8"/>
      <c r="C4675" s="5"/>
      <c r="D4675" s="9"/>
      <c r="E4675" s="11"/>
      <c r="F4675" s="12"/>
      <c r="G4675" s="12"/>
      <c r="H4675" s="12"/>
    </row>
    <row r="4676">
      <c r="A4676" s="8"/>
      <c r="B4676" s="8"/>
      <c r="C4676" s="5"/>
      <c r="D4676" s="9"/>
      <c r="E4676" s="11"/>
      <c r="F4676" s="12"/>
      <c r="G4676" s="12"/>
      <c r="H4676" s="12"/>
    </row>
    <row r="4677">
      <c r="A4677" s="8"/>
      <c r="B4677" s="8"/>
      <c r="C4677" s="5"/>
      <c r="D4677" s="9"/>
      <c r="E4677" s="11"/>
      <c r="F4677" s="12"/>
      <c r="G4677" s="12"/>
      <c r="H4677" s="12"/>
    </row>
    <row r="4678">
      <c r="A4678" s="8"/>
      <c r="B4678" s="8"/>
      <c r="C4678" s="5"/>
      <c r="D4678" s="9"/>
      <c r="E4678" s="11"/>
      <c r="F4678" s="12"/>
      <c r="G4678" s="12"/>
      <c r="H4678" s="12"/>
    </row>
    <row r="4679">
      <c r="A4679" s="8"/>
      <c r="B4679" s="8"/>
      <c r="C4679" s="5"/>
      <c r="D4679" s="9"/>
      <c r="E4679" s="11"/>
      <c r="F4679" s="12"/>
      <c r="G4679" s="12"/>
      <c r="H4679" s="12"/>
    </row>
    <row r="4680">
      <c r="A4680" s="8"/>
      <c r="B4680" s="8"/>
      <c r="C4680" s="5"/>
      <c r="D4680" s="9"/>
      <c r="E4680" s="11"/>
      <c r="F4680" s="12"/>
      <c r="G4680" s="12"/>
      <c r="H4680" s="12"/>
    </row>
    <row r="4681">
      <c r="A4681" s="8"/>
      <c r="B4681" s="8"/>
      <c r="C4681" s="5"/>
      <c r="D4681" s="9"/>
      <c r="E4681" s="11"/>
      <c r="F4681" s="12"/>
      <c r="G4681" s="12"/>
      <c r="H4681" s="12"/>
    </row>
    <row r="4682">
      <c r="A4682" s="8"/>
      <c r="B4682" s="8"/>
      <c r="C4682" s="5"/>
      <c r="D4682" s="9"/>
      <c r="E4682" s="11"/>
      <c r="F4682" s="12"/>
      <c r="G4682" s="12"/>
      <c r="H4682" s="12"/>
    </row>
    <row r="4683">
      <c r="A4683" s="8"/>
      <c r="B4683" s="8"/>
      <c r="C4683" s="5"/>
      <c r="D4683" s="9"/>
      <c r="E4683" s="11"/>
      <c r="F4683" s="12"/>
      <c r="G4683" s="12"/>
      <c r="H4683" s="12"/>
    </row>
    <row r="4684">
      <c r="A4684" s="8"/>
      <c r="B4684" s="8"/>
      <c r="C4684" s="5"/>
      <c r="D4684" s="9"/>
      <c r="E4684" s="11"/>
      <c r="F4684" s="12"/>
      <c r="G4684" s="12"/>
      <c r="H4684" s="12"/>
    </row>
    <row r="4685">
      <c r="A4685" s="8"/>
      <c r="B4685" s="8"/>
      <c r="C4685" s="5"/>
      <c r="D4685" s="9"/>
      <c r="E4685" s="11"/>
      <c r="F4685" s="12"/>
      <c r="G4685" s="12"/>
      <c r="H4685" s="12"/>
    </row>
    <row r="4686">
      <c r="A4686" s="8"/>
      <c r="B4686" s="8"/>
      <c r="C4686" s="5"/>
      <c r="D4686" s="9"/>
      <c r="E4686" s="11"/>
      <c r="F4686" s="12"/>
      <c r="G4686" s="12"/>
      <c r="H4686" s="12"/>
    </row>
    <row r="4687">
      <c r="A4687" s="8"/>
      <c r="B4687" s="8"/>
      <c r="C4687" s="5"/>
      <c r="D4687" s="9"/>
      <c r="E4687" s="11"/>
      <c r="F4687" s="12"/>
      <c r="G4687" s="12"/>
      <c r="H4687" s="12"/>
    </row>
    <row r="4688">
      <c r="A4688" s="8"/>
      <c r="B4688" s="8"/>
      <c r="C4688" s="5"/>
      <c r="D4688" s="9"/>
      <c r="E4688" s="11"/>
      <c r="F4688" s="12"/>
      <c r="G4688" s="12"/>
      <c r="H4688" s="12"/>
    </row>
    <row r="4689">
      <c r="A4689" s="8"/>
      <c r="B4689" s="8"/>
      <c r="C4689" s="5"/>
      <c r="D4689" s="9"/>
      <c r="E4689" s="11"/>
      <c r="F4689" s="12"/>
      <c r="G4689" s="12"/>
      <c r="H4689" s="12"/>
    </row>
    <row r="4690">
      <c r="A4690" s="8"/>
      <c r="B4690" s="8"/>
      <c r="C4690" s="5"/>
      <c r="D4690" s="9"/>
      <c r="E4690" s="11"/>
      <c r="F4690" s="12"/>
      <c r="G4690" s="12"/>
      <c r="H4690" s="12"/>
    </row>
    <row r="4691">
      <c r="A4691" s="8"/>
      <c r="B4691" s="8"/>
      <c r="C4691" s="5"/>
      <c r="D4691" s="9"/>
      <c r="E4691" s="11"/>
      <c r="F4691" s="12"/>
      <c r="G4691" s="12"/>
      <c r="H4691" s="12"/>
    </row>
    <row r="4692">
      <c r="A4692" s="8"/>
      <c r="B4692" s="8"/>
      <c r="C4692" s="5"/>
      <c r="D4692" s="9"/>
      <c r="E4692" s="11"/>
      <c r="F4692" s="12"/>
      <c r="G4692" s="12"/>
      <c r="H4692" s="12"/>
    </row>
    <row r="4693">
      <c r="A4693" s="8"/>
      <c r="B4693" s="8"/>
      <c r="C4693" s="5"/>
      <c r="D4693" s="9"/>
      <c r="E4693" s="11"/>
      <c r="F4693" s="12"/>
      <c r="G4693" s="12"/>
      <c r="H4693" s="12"/>
    </row>
    <row r="4694">
      <c r="A4694" s="8"/>
      <c r="B4694" s="8"/>
      <c r="C4694" s="5"/>
      <c r="D4694" s="9"/>
      <c r="E4694" s="11"/>
      <c r="F4694" s="12"/>
      <c r="G4694" s="12"/>
      <c r="H4694" s="12"/>
    </row>
    <row r="4695">
      <c r="A4695" s="8"/>
      <c r="B4695" s="8"/>
      <c r="C4695" s="5"/>
      <c r="D4695" s="9"/>
      <c r="E4695" s="11"/>
      <c r="F4695" s="12"/>
      <c r="G4695" s="12"/>
      <c r="H4695" s="12"/>
    </row>
    <row r="4696">
      <c r="A4696" s="8"/>
      <c r="B4696" s="8"/>
      <c r="C4696" s="5"/>
      <c r="D4696" s="9"/>
      <c r="E4696" s="11"/>
      <c r="F4696" s="12"/>
      <c r="G4696" s="12"/>
      <c r="H4696" s="12"/>
    </row>
    <row r="4697">
      <c r="A4697" s="8"/>
      <c r="B4697" s="8"/>
      <c r="C4697" s="5"/>
      <c r="D4697" s="9"/>
      <c r="E4697" s="11"/>
      <c r="F4697" s="12"/>
      <c r="G4697" s="12"/>
      <c r="H4697" s="12"/>
    </row>
    <row r="4698">
      <c r="A4698" s="8"/>
      <c r="B4698" s="8"/>
      <c r="C4698" s="5"/>
      <c r="D4698" s="9"/>
      <c r="E4698" s="11"/>
      <c r="F4698" s="12"/>
      <c r="G4698" s="12"/>
      <c r="H4698" s="12"/>
    </row>
    <row r="4699">
      <c r="A4699" s="8"/>
      <c r="B4699" s="8"/>
      <c r="C4699" s="5"/>
      <c r="D4699" s="9"/>
      <c r="E4699" s="11"/>
      <c r="F4699" s="12"/>
      <c r="G4699" s="12"/>
      <c r="H4699" s="12"/>
    </row>
    <row r="4700">
      <c r="A4700" s="8"/>
      <c r="B4700" s="8"/>
      <c r="C4700" s="5"/>
      <c r="D4700" s="9"/>
      <c r="E4700" s="11"/>
      <c r="F4700" s="12"/>
      <c r="G4700" s="12"/>
      <c r="H4700" s="12"/>
    </row>
    <row r="4701">
      <c r="A4701" s="8"/>
      <c r="B4701" s="8"/>
      <c r="C4701" s="5"/>
      <c r="D4701" s="9"/>
      <c r="E4701" s="11"/>
      <c r="F4701" s="12"/>
      <c r="G4701" s="12"/>
      <c r="H4701" s="12"/>
    </row>
    <row r="4702">
      <c r="A4702" s="8"/>
      <c r="B4702" s="8"/>
      <c r="C4702" s="5"/>
      <c r="D4702" s="9"/>
      <c r="E4702" s="11"/>
      <c r="F4702" s="12"/>
      <c r="G4702" s="12"/>
      <c r="H4702" s="12"/>
    </row>
    <row r="4703">
      <c r="A4703" s="8"/>
      <c r="B4703" s="8"/>
      <c r="C4703" s="5"/>
      <c r="D4703" s="9"/>
      <c r="E4703" s="11"/>
      <c r="F4703" s="12"/>
      <c r="G4703" s="12"/>
      <c r="H4703" s="12"/>
    </row>
    <row r="4704">
      <c r="A4704" s="8"/>
      <c r="B4704" s="8"/>
      <c r="C4704" s="5"/>
      <c r="D4704" s="9"/>
      <c r="E4704" s="11"/>
      <c r="F4704" s="12"/>
      <c r="G4704" s="12"/>
      <c r="H4704" s="12"/>
    </row>
    <row r="4705">
      <c r="A4705" s="8"/>
      <c r="B4705" s="8"/>
      <c r="C4705" s="5"/>
      <c r="D4705" s="9"/>
      <c r="E4705" s="11"/>
      <c r="F4705" s="12"/>
      <c r="G4705" s="12"/>
      <c r="H4705" s="12"/>
    </row>
    <row r="4706">
      <c r="A4706" s="8"/>
      <c r="B4706" s="8"/>
      <c r="C4706" s="5"/>
      <c r="D4706" s="9"/>
      <c r="E4706" s="11"/>
      <c r="F4706" s="12"/>
      <c r="G4706" s="12"/>
      <c r="H4706" s="12"/>
    </row>
    <row r="4707">
      <c r="A4707" s="8"/>
      <c r="B4707" s="8"/>
      <c r="C4707" s="5"/>
      <c r="D4707" s="9"/>
      <c r="E4707" s="11"/>
      <c r="F4707" s="12"/>
      <c r="G4707" s="12"/>
      <c r="H4707" s="12"/>
    </row>
    <row r="4708">
      <c r="A4708" s="8"/>
      <c r="B4708" s="8"/>
      <c r="C4708" s="5"/>
      <c r="D4708" s="9"/>
      <c r="E4708" s="11"/>
      <c r="F4708" s="12"/>
      <c r="G4708" s="12"/>
      <c r="H4708" s="12"/>
    </row>
    <row r="4709">
      <c r="A4709" s="8"/>
      <c r="B4709" s="8"/>
      <c r="C4709" s="5"/>
      <c r="D4709" s="9"/>
      <c r="E4709" s="11"/>
      <c r="F4709" s="12"/>
      <c r="G4709" s="12"/>
      <c r="H4709" s="12"/>
    </row>
    <row r="4710">
      <c r="A4710" s="8"/>
      <c r="B4710" s="8"/>
      <c r="C4710" s="5"/>
      <c r="D4710" s="9"/>
      <c r="E4710" s="11"/>
      <c r="F4710" s="12"/>
      <c r="G4710" s="12"/>
      <c r="H4710" s="12"/>
    </row>
    <row r="4711">
      <c r="A4711" s="8"/>
      <c r="B4711" s="8"/>
      <c r="C4711" s="5"/>
      <c r="D4711" s="9"/>
      <c r="E4711" s="11"/>
      <c r="F4711" s="12"/>
      <c r="G4711" s="12"/>
      <c r="H4711" s="12"/>
    </row>
    <row r="4712">
      <c r="A4712" s="8"/>
      <c r="B4712" s="8"/>
      <c r="C4712" s="5"/>
      <c r="D4712" s="9"/>
      <c r="E4712" s="11"/>
      <c r="F4712" s="12"/>
      <c r="G4712" s="12"/>
      <c r="H4712" s="12"/>
    </row>
    <row r="4713">
      <c r="A4713" s="8"/>
      <c r="B4713" s="8"/>
      <c r="C4713" s="5"/>
      <c r="D4713" s="9"/>
      <c r="E4713" s="11"/>
      <c r="F4713" s="12"/>
      <c r="G4713" s="12"/>
      <c r="H4713" s="12"/>
    </row>
    <row r="4714">
      <c r="A4714" s="8"/>
      <c r="B4714" s="8"/>
      <c r="C4714" s="5"/>
      <c r="D4714" s="9"/>
      <c r="E4714" s="11"/>
      <c r="F4714" s="12"/>
      <c r="G4714" s="12"/>
      <c r="H4714" s="12"/>
    </row>
    <row r="4715">
      <c r="A4715" s="8"/>
      <c r="B4715" s="8"/>
      <c r="C4715" s="5"/>
      <c r="D4715" s="9"/>
      <c r="E4715" s="11"/>
      <c r="F4715" s="12"/>
      <c r="G4715" s="12"/>
      <c r="H4715" s="12"/>
    </row>
    <row r="4716">
      <c r="A4716" s="8"/>
      <c r="B4716" s="8"/>
      <c r="C4716" s="5"/>
      <c r="D4716" s="9"/>
      <c r="E4716" s="11"/>
      <c r="F4716" s="12"/>
      <c r="G4716" s="12"/>
      <c r="H4716" s="12"/>
    </row>
    <row r="4717">
      <c r="A4717" s="8"/>
      <c r="B4717" s="8"/>
      <c r="C4717" s="5"/>
      <c r="D4717" s="9"/>
      <c r="E4717" s="11"/>
      <c r="F4717" s="12"/>
      <c r="G4717" s="12"/>
      <c r="H4717" s="12"/>
    </row>
    <row r="4718">
      <c r="A4718" s="8"/>
      <c r="B4718" s="8"/>
      <c r="C4718" s="5"/>
      <c r="D4718" s="9"/>
      <c r="E4718" s="11"/>
      <c r="F4718" s="12"/>
      <c r="G4718" s="12"/>
      <c r="H4718" s="12"/>
    </row>
    <row r="4719">
      <c r="A4719" s="8"/>
      <c r="B4719" s="8"/>
      <c r="C4719" s="5"/>
      <c r="D4719" s="9"/>
      <c r="E4719" s="11"/>
      <c r="F4719" s="12"/>
      <c r="G4719" s="12"/>
      <c r="H4719" s="12"/>
    </row>
    <row r="4720">
      <c r="A4720" s="8"/>
      <c r="B4720" s="8"/>
      <c r="C4720" s="5"/>
      <c r="D4720" s="9"/>
      <c r="E4720" s="11"/>
      <c r="F4720" s="12"/>
      <c r="G4720" s="12"/>
      <c r="H4720" s="12"/>
    </row>
    <row r="4721">
      <c r="A4721" s="8"/>
      <c r="B4721" s="8"/>
      <c r="C4721" s="5"/>
      <c r="D4721" s="9"/>
      <c r="E4721" s="11"/>
      <c r="F4721" s="12"/>
      <c r="G4721" s="12"/>
      <c r="H4721" s="12"/>
    </row>
    <row r="4722">
      <c r="A4722" s="8"/>
      <c r="B4722" s="8"/>
      <c r="C4722" s="5"/>
      <c r="D4722" s="9"/>
      <c r="E4722" s="11"/>
      <c r="F4722" s="12"/>
      <c r="G4722" s="12"/>
      <c r="H4722" s="12"/>
    </row>
    <row r="4723">
      <c r="A4723" s="8"/>
      <c r="B4723" s="8"/>
      <c r="C4723" s="5"/>
      <c r="D4723" s="9"/>
      <c r="E4723" s="11"/>
      <c r="F4723" s="12"/>
      <c r="G4723" s="12"/>
      <c r="H4723" s="12"/>
    </row>
    <row r="4724">
      <c r="A4724" s="8"/>
      <c r="B4724" s="8"/>
      <c r="C4724" s="5"/>
      <c r="D4724" s="9"/>
      <c r="E4724" s="11"/>
      <c r="F4724" s="12"/>
      <c r="G4724" s="12"/>
      <c r="H4724" s="12"/>
    </row>
    <row r="4725">
      <c r="A4725" s="8"/>
      <c r="B4725" s="8"/>
      <c r="C4725" s="5"/>
      <c r="D4725" s="9"/>
      <c r="E4725" s="11"/>
      <c r="F4725" s="12"/>
      <c r="G4725" s="12"/>
      <c r="H4725" s="12"/>
    </row>
    <row r="4726">
      <c r="A4726" s="8"/>
      <c r="B4726" s="8"/>
      <c r="C4726" s="5"/>
      <c r="D4726" s="9"/>
      <c r="E4726" s="11"/>
      <c r="F4726" s="12"/>
      <c r="G4726" s="12"/>
      <c r="H4726" s="12"/>
    </row>
    <row r="4727">
      <c r="A4727" s="8"/>
      <c r="B4727" s="8"/>
      <c r="C4727" s="5"/>
      <c r="D4727" s="9"/>
      <c r="E4727" s="11"/>
      <c r="F4727" s="12"/>
      <c r="G4727" s="12"/>
      <c r="H4727" s="12"/>
    </row>
    <row r="4728">
      <c r="A4728" s="8"/>
      <c r="B4728" s="8"/>
      <c r="C4728" s="5"/>
      <c r="D4728" s="9"/>
      <c r="E4728" s="11"/>
      <c r="F4728" s="12"/>
      <c r="G4728" s="12"/>
      <c r="H4728" s="12"/>
    </row>
    <row r="4729">
      <c r="A4729" s="8"/>
      <c r="B4729" s="8"/>
      <c r="C4729" s="5"/>
      <c r="D4729" s="9"/>
      <c r="E4729" s="11"/>
      <c r="F4729" s="12"/>
      <c r="G4729" s="12"/>
      <c r="H4729" s="12"/>
    </row>
    <row r="4730">
      <c r="A4730" s="8"/>
      <c r="B4730" s="8"/>
      <c r="C4730" s="5"/>
      <c r="D4730" s="9"/>
      <c r="E4730" s="11"/>
      <c r="F4730" s="12"/>
      <c r="G4730" s="12"/>
      <c r="H4730" s="12"/>
    </row>
    <row r="4731">
      <c r="A4731" s="8"/>
      <c r="B4731" s="8"/>
      <c r="C4731" s="5"/>
      <c r="D4731" s="9"/>
      <c r="E4731" s="11"/>
      <c r="F4731" s="12"/>
      <c r="G4731" s="12"/>
      <c r="H4731" s="12"/>
    </row>
    <row r="4732">
      <c r="A4732" s="8"/>
      <c r="B4732" s="8"/>
      <c r="C4732" s="5"/>
      <c r="D4732" s="9"/>
      <c r="E4732" s="11"/>
      <c r="F4732" s="12"/>
      <c r="G4732" s="12"/>
      <c r="H4732" s="12"/>
    </row>
    <row r="4733">
      <c r="A4733" s="8"/>
      <c r="B4733" s="8"/>
      <c r="C4733" s="5"/>
      <c r="D4733" s="9"/>
      <c r="E4733" s="11"/>
      <c r="F4733" s="12"/>
      <c r="G4733" s="12"/>
      <c r="H4733" s="12"/>
    </row>
    <row r="4734">
      <c r="A4734" s="8"/>
      <c r="B4734" s="8"/>
      <c r="C4734" s="5"/>
      <c r="D4734" s="9"/>
      <c r="E4734" s="11"/>
      <c r="F4734" s="12"/>
      <c r="G4734" s="12"/>
      <c r="H4734" s="12"/>
    </row>
    <row r="4735">
      <c r="A4735" s="8"/>
      <c r="B4735" s="8"/>
      <c r="C4735" s="5"/>
      <c r="D4735" s="9"/>
      <c r="E4735" s="11"/>
      <c r="F4735" s="12"/>
      <c r="G4735" s="12"/>
      <c r="H4735" s="12"/>
    </row>
    <row r="4736">
      <c r="A4736" s="8"/>
      <c r="B4736" s="8"/>
      <c r="C4736" s="5"/>
      <c r="D4736" s="9"/>
      <c r="E4736" s="11"/>
      <c r="F4736" s="12"/>
      <c r="G4736" s="12"/>
      <c r="H4736" s="12"/>
    </row>
    <row r="4737">
      <c r="A4737" s="8"/>
      <c r="B4737" s="8"/>
      <c r="C4737" s="5"/>
      <c r="D4737" s="9"/>
      <c r="E4737" s="11"/>
      <c r="F4737" s="12"/>
      <c r="G4737" s="12"/>
      <c r="H4737" s="12"/>
    </row>
    <row r="4738">
      <c r="A4738" s="8"/>
      <c r="B4738" s="8"/>
      <c r="C4738" s="5"/>
      <c r="D4738" s="9"/>
      <c r="E4738" s="11"/>
      <c r="F4738" s="12"/>
      <c r="G4738" s="12"/>
      <c r="H4738" s="12"/>
    </row>
    <row r="4739">
      <c r="A4739" s="8"/>
      <c r="B4739" s="8"/>
      <c r="C4739" s="5"/>
      <c r="D4739" s="9"/>
      <c r="E4739" s="11"/>
      <c r="F4739" s="12"/>
      <c r="G4739" s="12"/>
      <c r="H4739" s="12"/>
    </row>
    <row r="4740">
      <c r="A4740" s="8"/>
      <c r="B4740" s="8"/>
      <c r="C4740" s="5"/>
      <c r="D4740" s="9"/>
      <c r="E4740" s="11"/>
      <c r="F4740" s="12"/>
      <c r="G4740" s="12"/>
      <c r="H4740" s="12"/>
    </row>
    <row r="4741">
      <c r="A4741" s="8"/>
      <c r="B4741" s="8"/>
      <c r="C4741" s="5"/>
      <c r="D4741" s="9"/>
      <c r="E4741" s="11"/>
      <c r="F4741" s="12"/>
      <c r="G4741" s="12"/>
      <c r="H4741" s="12"/>
    </row>
    <row r="4742">
      <c r="A4742" s="8"/>
      <c r="B4742" s="8"/>
      <c r="C4742" s="5"/>
      <c r="D4742" s="9"/>
      <c r="E4742" s="11"/>
      <c r="F4742" s="12"/>
      <c r="G4742" s="12"/>
      <c r="H4742" s="12"/>
    </row>
    <row r="4743">
      <c r="A4743" s="8"/>
      <c r="B4743" s="8"/>
      <c r="C4743" s="5"/>
      <c r="D4743" s="9"/>
      <c r="E4743" s="11"/>
      <c r="F4743" s="12"/>
      <c r="G4743" s="12"/>
      <c r="H4743" s="12"/>
    </row>
    <row r="4744">
      <c r="A4744" s="8"/>
      <c r="B4744" s="8"/>
      <c r="C4744" s="5"/>
      <c r="D4744" s="9"/>
      <c r="E4744" s="11"/>
      <c r="F4744" s="12"/>
      <c r="G4744" s="12"/>
      <c r="H4744" s="12"/>
    </row>
    <row r="4745">
      <c r="A4745" s="8"/>
      <c r="B4745" s="8"/>
      <c r="C4745" s="5"/>
      <c r="D4745" s="9"/>
      <c r="E4745" s="11"/>
      <c r="F4745" s="12"/>
      <c r="G4745" s="12"/>
      <c r="H4745" s="12"/>
    </row>
    <row r="4746">
      <c r="A4746" s="8"/>
      <c r="B4746" s="8"/>
      <c r="C4746" s="5"/>
      <c r="D4746" s="9"/>
      <c r="E4746" s="11"/>
      <c r="F4746" s="12"/>
      <c r="G4746" s="12"/>
      <c r="H4746" s="12"/>
    </row>
    <row r="4747">
      <c r="A4747" s="8"/>
      <c r="B4747" s="8"/>
      <c r="C4747" s="5"/>
      <c r="D4747" s="9"/>
      <c r="E4747" s="11"/>
      <c r="F4747" s="12"/>
      <c r="G4747" s="12"/>
      <c r="H4747" s="12"/>
    </row>
    <row r="4748">
      <c r="A4748" s="8"/>
      <c r="B4748" s="8"/>
      <c r="C4748" s="5"/>
      <c r="D4748" s="9"/>
      <c r="E4748" s="11"/>
      <c r="F4748" s="12"/>
      <c r="G4748" s="12"/>
      <c r="H4748" s="12"/>
    </row>
    <row r="4749">
      <c r="A4749" s="8"/>
      <c r="B4749" s="8"/>
      <c r="C4749" s="5"/>
      <c r="D4749" s="9"/>
      <c r="E4749" s="11"/>
      <c r="F4749" s="12"/>
      <c r="G4749" s="12"/>
      <c r="H4749" s="12"/>
    </row>
    <row r="4750">
      <c r="A4750" s="8"/>
      <c r="B4750" s="8"/>
      <c r="C4750" s="5"/>
      <c r="D4750" s="9"/>
      <c r="E4750" s="11"/>
      <c r="F4750" s="12"/>
      <c r="G4750" s="12"/>
      <c r="H4750" s="12"/>
    </row>
    <row r="4751">
      <c r="A4751" s="8"/>
      <c r="B4751" s="8"/>
      <c r="C4751" s="5"/>
      <c r="D4751" s="9"/>
      <c r="E4751" s="11"/>
      <c r="F4751" s="12"/>
      <c r="G4751" s="12"/>
      <c r="H4751" s="12"/>
    </row>
    <row r="4752">
      <c r="A4752" s="8"/>
      <c r="B4752" s="8"/>
      <c r="C4752" s="5"/>
      <c r="D4752" s="9"/>
      <c r="E4752" s="11"/>
      <c r="F4752" s="12"/>
      <c r="G4752" s="12"/>
      <c r="H4752" s="12"/>
    </row>
    <row r="4753">
      <c r="A4753" s="8"/>
      <c r="B4753" s="8"/>
      <c r="C4753" s="5"/>
      <c r="D4753" s="9"/>
      <c r="E4753" s="11"/>
      <c r="F4753" s="12"/>
      <c r="G4753" s="12"/>
      <c r="H4753" s="12"/>
    </row>
    <row r="4754">
      <c r="A4754" s="8"/>
      <c r="B4754" s="8"/>
      <c r="C4754" s="5"/>
      <c r="D4754" s="9"/>
      <c r="E4754" s="11"/>
      <c r="F4754" s="12"/>
      <c r="G4754" s="12"/>
      <c r="H4754" s="12"/>
    </row>
    <row r="4755">
      <c r="A4755" s="8"/>
      <c r="B4755" s="8"/>
      <c r="C4755" s="5"/>
      <c r="D4755" s="9"/>
      <c r="E4755" s="11"/>
      <c r="F4755" s="12"/>
      <c r="G4755" s="12"/>
      <c r="H4755" s="12"/>
    </row>
    <row r="4756">
      <c r="A4756" s="8"/>
      <c r="B4756" s="8"/>
      <c r="C4756" s="5"/>
      <c r="D4756" s="9"/>
      <c r="E4756" s="11"/>
      <c r="F4756" s="12"/>
      <c r="G4756" s="12"/>
      <c r="H4756" s="12"/>
    </row>
    <row r="4757">
      <c r="A4757" s="8"/>
      <c r="B4757" s="8"/>
      <c r="C4757" s="5"/>
      <c r="D4757" s="9"/>
      <c r="E4757" s="11"/>
      <c r="F4757" s="12"/>
      <c r="G4757" s="12"/>
      <c r="H4757" s="12"/>
    </row>
    <row r="4758">
      <c r="A4758" s="8"/>
      <c r="B4758" s="8"/>
      <c r="C4758" s="5"/>
      <c r="D4758" s="9"/>
      <c r="E4758" s="11"/>
      <c r="F4758" s="12"/>
      <c r="G4758" s="12"/>
      <c r="H4758" s="12"/>
    </row>
    <row r="4759">
      <c r="A4759" s="8"/>
      <c r="B4759" s="8"/>
      <c r="C4759" s="5"/>
      <c r="D4759" s="9"/>
      <c r="E4759" s="11"/>
      <c r="F4759" s="12"/>
      <c r="G4759" s="12"/>
      <c r="H4759" s="12"/>
    </row>
    <row r="4760">
      <c r="A4760" s="8"/>
      <c r="B4760" s="8"/>
      <c r="C4760" s="5"/>
      <c r="D4760" s="9"/>
      <c r="E4760" s="11"/>
      <c r="F4760" s="12"/>
      <c r="G4760" s="12"/>
      <c r="H4760" s="12"/>
    </row>
    <row r="4761">
      <c r="A4761" s="8"/>
      <c r="B4761" s="8"/>
      <c r="C4761" s="5"/>
      <c r="D4761" s="9"/>
      <c r="E4761" s="11"/>
      <c r="F4761" s="12"/>
      <c r="G4761" s="12"/>
      <c r="H4761" s="12"/>
    </row>
    <row r="4762">
      <c r="A4762" s="8"/>
      <c r="B4762" s="8"/>
      <c r="C4762" s="5"/>
      <c r="D4762" s="9"/>
      <c r="E4762" s="11"/>
      <c r="F4762" s="12"/>
      <c r="G4762" s="12"/>
      <c r="H4762" s="12"/>
    </row>
    <row r="4763">
      <c r="A4763" s="8"/>
      <c r="B4763" s="8"/>
      <c r="C4763" s="5"/>
      <c r="D4763" s="9"/>
      <c r="E4763" s="11"/>
      <c r="F4763" s="12"/>
      <c r="G4763" s="12"/>
      <c r="H4763" s="12"/>
    </row>
    <row r="4764">
      <c r="A4764" s="8"/>
      <c r="B4764" s="8"/>
      <c r="C4764" s="5"/>
      <c r="D4764" s="9"/>
      <c r="E4764" s="11"/>
      <c r="F4764" s="12"/>
      <c r="G4764" s="12"/>
      <c r="H4764" s="12"/>
    </row>
    <row r="4765">
      <c r="A4765" s="8"/>
      <c r="B4765" s="8"/>
      <c r="C4765" s="5"/>
      <c r="D4765" s="9"/>
      <c r="E4765" s="11"/>
      <c r="F4765" s="12"/>
      <c r="G4765" s="12"/>
      <c r="H4765" s="12"/>
    </row>
    <row r="4766">
      <c r="A4766" s="8"/>
      <c r="B4766" s="8"/>
      <c r="C4766" s="5"/>
      <c r="D4766" s="9"/>
      <c r="E4766" s="11"/>
      <c r="F4766" s="12"/>
      <c r="G4766" s="12"/>
      <c r="H4766" s="12"/>
    </row>
    <row r="4767">
      <c r="A4767" s="8"/>
      <c r="B4767" s="8"/>
      <c r="C4767" s="5"/>
      <c r="D4767" s="9"/>
      <c r="E4767" s="11"/>
      <c r="F4767" s="12"/>
      <c r="G4767" s="12"/>
      <c r="H4767" s="12"/>
    </row>
    <row r="4768">
      <c r="A4768" s="8"/>
      <c r="B4768" s="8"/>
      <c r="C4768" s="5"/>
      <c r="D4768" s="9"/>
      <c r="E4768" s="11"/>
      <c r="F4768" s="12"/>
      <c r="G4768" s="12"/>
      <c r="H4768" s="12"/>
    </row>
    <row r="4769">
      <c r="A4769" s="8"/>
      <c r="B4769" s="8"/>
      <c r="C4769" s="5"/>
      <c r="D4769" s="9"/>
      <c r="E4769" s="11"/>
      <c r="F4769" s="12"/>
      <c r="G4769" s="12"/>
      <c r="H4769" s="12"/>
    </row>
    <row r="4770">
      <c r="A4770" s="8"/>
      <c r="B4770" s="8"/>
      <c r="C4770" s="5"/>
      <c r="D4770" s="9"/>
      <c r="E4770" s="11"/>
      <c r="F4770" s="12"/>
      <c r="G4770" s="12"/>
      <c r="H4770" s="12"/>
    </row>
    <row r="4771">
      <c r="A4771" s="8"/>
      <c r="B4771" s="8"/>
      <c r="C4771" s="5"/>
      <c r="D4771" s="9"/>
      <c r="E4771" s="11"/>
      <c r="F4771" s="12"/>
      <c r="G4771" s="12"/>
      <c r="H4771" s="12"/>
    </row>
    <row r="4772">
      <c r="A4772" s="8"/>
      <c r="B4772" s="8"/>
      <c r="C4772" s="5"/>
      <c r="D4772" s="9"/>
      <c r="E4772" s="11"/>
      <c r="F4772" s="12"/>
      <c r="G4772" s="12"/>
      <c r="H4772" s="12"/>
    </row>
    <row r="4773">
      <c r="A4773" s="8"/>
      <c r="B4773" s="8"/>
      <c r="C4773" s="5"/>
      <c r="D4773" s="9"/>
      <c r="E4773" s="11"/>
      <c r="F4773" s="12"/>
      <c r="G4773" s="12"/>
      <c r="H4773" s="12"/>
    </row>
    <row r="4774">
      <c r="A4774" s="8"/>
      <c r="B4774" s="8"/>
      <c r="C4774" s="5"/>
      <c r="D4774" s="9"/>
      <c r="E4774" s="11"/>
      <c r="F4774" s="12"/>
      <c r="G4774" s="12"/>
      <c r="H4774" s="12"/>
    </row>
    <row r="4775">
      <c r="A4775" s="8"/>
      <c r="B4775" s="8"/>
      <c r="C4775" s="5"/>
      <c r="D4775" s="9"/>
      <c r="E4775" s="11"/>
      <c r="F4775" s="12"/>
      <c r="G4775" s="12"/>
      <c r="H4775" s="12"/>
    </row>
    <row r="4776">
      <c r="A4776" s="8"/>
      <c r="B4776" s="8"/>
      <c r="C4776" s="5"/>
      <c r="D4776" s="9"/>
      <c r="E4776" s="11"/>
      <c r="F4776" s="12"/>
      <c r="G4776" s="12"/>
      <c r="H4776" s="12"/>
    </row>
    <row r="4777">
      <c r="A4777" s="8"/>
      <c r="B4777" s="8"/>
      <c r="C4777" s="5"/>
      <c r="D4777" s="9"/>
      <c r="E4777" s="11"/>
      <c r="F4777" s="12"/>
      <c r="G4777" s="12"/>
      <c r="H4777" s="12"/>
    </row>
    <row r="4778">
      <c r="A4778" s="8"/>
      <c r="B4778" s="8"/>
      <c r="C4778" s="5"/>
      <c r="D4778" s="9"/>
      <c r="E4778" s="11"/>
      <c r="F4778" s="12"/>
      <c r="G4778" s="12"/>
      <c r="H4778" s="12"/>
    </row>
    <row r="4779">
      <c r="A4779" s="8"/>
      <c r="B4779" s="8"/>
      <c r="C4779" s="5"/>
      <c r="D4779" s="9"/>
      <c r="E4779" s="11"/>
      <c r="F4779" s="12"/>
      <c r="G4779" s="12"/>
      <c r="H4779" s="12"/>
    </row>
    <row r="4780">
      <c r="A4780" s="8"/>
      <c r="B4780" s="8"/>
      <c r="C4780" s="5"/>
      <c r="D4780" s="9"/>
      <c r="E4780" s="11"/>
      <c r="F4780" s="12"/>
      <c r="G4780" s="12"/>
      <c r="H4780" s="12"/>
    </row>
    <row r="4781">
      <c r="A4781" s="8"/>
      <c r="B4781" s="8"/>
      <c r="C4781" s="5"/>
      <c r="D4781" s="9"/>
      <c r="E4781" s="11"/>
      <c r="F4781" s="12"/>
      <c r="G4781" s="12"/>
      <c r="H4781" s="12"/>
    </row>
    <row r="4782">
      <c r="A4782" s="8"/>
      <c r="B4782" s="8"/>
      <c r="C4782" s="5"/>
      <c r="D4782" s="9"/>
      <c r="E4782" s="11"/>
      <c r="F4782" s="12"/>
      <c r="G4782" s="12"/>
      <c r="H4782" s="12"/>
    </row>
    <row r="4783">
      <c r="A4783" s="8"/>
      <c r="B4783" s="8"/>
      <c r="C4783" s="5"/>
      <c r="D4783" s="9"/>
      <c r="E4783" s="11"/>
      <c r="F4783" s="12"/>
      <c r="G4783" s="12"/>
      <c r="H4783" s="12"/>
    </row>
    <row r="4784">
      <c r="A4784" s="8"/>
      <c r="B4784" s="8"/>
      <c r="C4784" s="5"/>
      <c r="D4784" s="9"/>
      <c r="E4784" s="11"/>
      <c r="F4784" s="12"/>
      <c r="G4784" s="12"/>
      <c r="H4784" s="12"/>
    </row>
    <row r="4785">
      <c r="A4785" s="8"/>
      <c r="B4785" s="8"/>
      <c r="C4785" s="5"/>
      <c r="D4785" s="9"/>
      <c r="E4785" s="11"/>
      <c r="F4785" s="12"/>
      <c r="G4785" s="12"/>
      <c r="H4785" s="12"/>
    </row>
    <row r="4786">
      <c r="A4786" s="8"/>
      <c r="B4786" s="8"/>
      <c r="C4786" s="5"/>
      <c r="D4786" s="9"/>
      <c r="E4786" s="11"/>
      <c r="F4786" s="12"/>
      <c r="G4786" s="12"/>
      <c r="H4786" s="12"/>
    </row>
    <row r="4787">
      <c r="A4787" s="8"/>
      <c r="B4787" s="8"/>
      <c r="C4787" s="5"/>
      <c r="D4787" s="9"/>
      <c r="E4787" s="11"/>
      <c r="F4787" s="12"/>
      <c r="G4787" s="12"/>
      <c r="H4787" s="12"/>
    </row>
    <row r="4788">
      <c r="A4788" s="8"/>
      <c r="B4788" s="8"/>
      <c r="C4788" s="5"/>
      <c r="D4788" s="9"/>
      <c r="E4788" s="11"/>
      <c r="F4788" s="12"/>
      <c r="G4788" s="12"/>
      <c r="H4788" s="12"/>
    </row>
    <row r="4789">
      <c r="A4789" s="8"/>
      <c r="B4789" s="8"/>
      <c r="C4789" s="5"/>
      <c r="D4789" s="9"/>
      <c r="E4789" s="11"/>
      <c r="F4789" s="12"/>
      <c r="G4789" s="12"/>
      <c r="H4789" s="12"/>
    </row>
    <row r="4790">
      <c r="A4790" s="8"/>
      <c r="B4790" s="8"/>
      <c r="C4790" s="5"/>
      <c r="D4790" s="9"/>
      <c r="E4790" s="11"/>
      <c r="F4790" s="12"/>
      <c r="G4790" s="12"/>
      <c r="H4790" s="12"/>
    </row>
    <row r="4791">
      <c r="A4791" s="8"/>
      <c r="B4791" s="8"/>
      <c r="C4791" s="5"/>
      <c r="D4791" s="9"/>
      <c r="E4791" s="11"/>
      <c r="F4791" s="12"/>
      <c r="G4791" s="12"/>
      <c r="H4791" s="12"/>
    </row>
    <row r="4792">
      <c r="A4792" s="8"/>
      <c r="B4792" s="8"/>
      <c r="C4792" s="5"/>
      <c r="D4792" s="9"/>
      <c r="E4792" s="11"/>
      <c r="F4792" s="12"/>
      <c r="G4792" s="12"/>
      <c r="H4792" s="12"/>
    </row>
    <row r="4793">
      <c r="A4793" s="8"/>
      <c r="B4793" s="8"/>
      <c r="C4793" s="5"/>
      <c r="D4793" s="9"/>
      <c r="E4793" s="11"/>
      <c r="F4793" s="12"/>
      <c r="G4793" s="12"/>
      <c r="H4793" s="12"/>
    </row>
    <row r="4794">
      <c r="A4794" s="8"/>
      <c r="B4794" s="8"/>
      <c r="C4794" s="5"/>
      <c r="D4794" s="9"/>
      <c r="E4794" s="11"/>
      <c r="F4794" s="12"/>
      <c r="G4794" s="12"/>
      <c r="H4794" s="12"/>
    </row>
    <row r="4795">
      <c r="A4795" s="8"/>
      <c r="B4795" s="8"/>
      <c r="C4795" s="5"/>
      <c r="D4795" s="9"/>
      <c r="E4795" s="11"/>
      <c r="F4795" s="12"/>
      <c r="G4795" s="12"/>
      <c r="H4795" s="12"/>
    </row>
    <row r="4796">
      <c r="A4796" s="8"/>
      <c r="B4796" s="8"/>
      <c r="C4796" s="5"/>
      <c r="D4796" s="9"/>
      <c r="E4796" s="11"/>
      <c r="F4796" s="12"/>
      <c r="G4796" s="12"/>
      <c r="H4796" s="12"/>
    </row>
    <row r="4797">
      <c r="A4797" s="8"/>
      <c r="B4797" s="8"/>
      <c r="C4797" s="5"/>
      <c r="D4797" s="9"/>
      <c r="E4797" s="11"/>
      <c r="F4797" s="12"/>
      <c r="G4797" s="12"/>
      <c r="H4797" s="12"/>
    </row>
    <row r="4798">
      <c r="A4798" s="8"/>
      <c r="B4798" s="8"/>
      <c r="C4798" s="5"/>
      <c r="D4798" s="9"/>
      <c r="E4798" s="11"/>
      <c r="F4798" s="12"/>
      <c r="G4798" s="12"/>
      <c r="H4798" s="12"/>
    </row>
    <row r="4799">
      <c r="A4799" s="8"/>
      <c r="B4799" s="8"/>
      <c r="C4799" s="5"/>
      <c r="D4799" s="9"/>
      <c r="E4799" s="11"/>
      <c r="F4799" s="12"/>
      <c r="G4799" s="12"/>
      <c r="H4799" s="12"/>
    </row>
    <row r="4800">
      <c r="A4800" s="8"/>
      <c r="B4800" s="8"/>
      <c r="C4800" s="5"/>
      <c r="D4800" s="9"/>
      <c r="E4800" s="11"/>
      <c r="F4800" s="12"/>
      <c r="G4800" s="12"/>
      <c r="H4800" s="12"/>
    </row>
    <row r="4801">
      <c r="A4801" s="8"/>
      <c r="B4801" s="8"/>
      <c r="C4801" s="5"/>
      <c r="D4801" s="9"/>
      <c r="E4801" s="11"/>
      <c r="F4801" s="12"/>
      <c r="G4801" s="12"/>
      <c r="H4801" s="12"/>
    </row>
    <row r="4802">
      <c r="A4802" s="8"/>
      <c r="B4802" s="8"/>
      <c r="C4802" s="5"/>
      <c r="D4802" s="9"/>
      <c r="E4802" s="11"/>
      <c r="F4802" s="12"/>
      <c r="G4802" s="12"/>
      <c r="H4802" s="12"/>
    </row>
    <row r="4803">
      <c r="A4803" s="8"/>
      <c r="B4803" s="8"/>
      <c r="C4803" s="5"/>
      <c r="D4803" s="9"/>
      <c r="E4803" s="11"/>
      <c r="F4803" s="12"/>
      <c r="G4803" s="12"/>
      <c r="H4803" s="12"/>
    </row>
    <row r="4804">
      <c r="A4804" s="8"/>
      <c r="B4804" s="8"/>
      <c r="C4804" s="5"/>
      <c r="D4804" s="9"/>
      <c r="E4804" s="11"/>
      <c r="F4804" s="12"/>
      <c r="G4804" s="12"/>
      <c r="H4804" s="12"/>
    </row>
    <row r="4805">
      <c r="A4805" s="8"/>
      <c r="B4805" s="8"/>
      <c r="C4805" s="5"/>
      <c r="D4805" s="9"/>
      <c r="E4805" s="11"/>
      <c r="F4805" s="12"/>
      <c r="G4805" s="12"/>
      <c r="H4805" s="12"/>
    </row>
    <row r="4806">
      <c r="A4806" s="8"/>
      <c r="B4806" s="8"/>
      <c r="C4806" s="5"/>
      <c r="D4806" s="9"/>
      <c r="E4806" s="11"/>
      <c r="F4806" s="12"/>
      <c r="G4806" s="12"/>
      <c r="H4806" s="12"/>
    </row>
    <row r="4807">
      <c r="A4807" s="8"/>
      <c r="B4807" s="8"/>
      <c r="C4807" s="5"/>
      <c r="D4807" s="9"/>
      <c r="E4807" s="11"/>
      <c r="F4807" s="12"/>
      <c r="G4807" s="12"/>
      <c r="H4807" s="12"/>
    </row>
    <row r="4808">
      <c r="A4808" s="8"/>
      <c r="B4808" s="8"/>
      <c r="C4808" s="5"/>
      <c r="D4808" s="9"/>
      <c r="E4808" s="11"/>
      <c r="F4808" s="12"/>
      <c r="G4808" s="12"/>
      <c r="H4808" s="12"/>
    </row>
    <row r="4809">
      <c r="A4809" s="8"/>
      <c r="B4809" s="8"/>
      <c r="C4809" s="5"/>
      <c r="D4809" s="9"/>
      <c r="E4809" s="11"/>
      <c r="F4809" s="12"/>
      <c r="G4809" s="12"/>
      <c r="H4809" s="12"/>
    </row>
    <row r="4810">
      <c r="A4810" s="8"/>
      <c r="B4810" s="8"/>
      <c r="C4810" s="5"/>
      <c r="D4810" s="9"/>
      <c r="E4810" s="11"/>
      <c r="F4810" s="12"/>
      <c r="G4810" s="12"/>
      <c r="H4810" s="12"/>
    </row>
    <row r="4811">
      <c r="A4811" s="8"/>
      <c r="B4811" s="8"/>
      <c r="C4811" s="5"/>
      <c r="D4811" s="9"/>
      <c r="E4811" s="11"/>
      <c r="F4811" s="12"/>
      <c r="G4811" s="12"/>
      <c r="H4811" s="12"/>
    </row>
    <row r="4812">
      <c r="A4812" s="8"/>
      <c r="B4812" s="8"/>
      <c r="C4812" s="5"/>
      <c r="D4812" s="9"/>
      <c r="E4812" s="11"/>
      <c r="F4812" s="12"/>
      <c r="G4812" s="12"/>
      <c r="H4812" s="12"/>
    </row>
    <row r="4813">
      <c r="A4813" s="8"/>
      <c r="B4813" s="8"/>
      <c r="C4813" s="5"/>
      <c r="D4813" s="9"/>
      <c r="E4813" s="11"/>
      <c r="F4813" s="12"/>
      <c r="G4813" s="12"/>
      <c r="H4813" s="12"/>
    </row>
    <row r="4814">
      <c r="A4814" s="8"/>
      <c r="B4814" s="8"/>
      <c r="C4814" s="5"/>
      <c r="D4814" s="9"/>
      <c r="E4814" s="11"/>
      <c r="F4814" s="12"/>
      <c r="G4814" s="12"/>
      <c r="H4814" s="12"/>
    </row>
    <row r="4815">
      <c r="A4815" s="8"/>
      <c r="B4815" s="8"/>
      <c r="C4815" s="5"/>
      <c r="D4815" s="9"/>
      <c r="E4815" s="11"/>
      <c r="F4815" s="12"/>
      <c r="G4815" s="12"/>
      <c r="H4815" s="12"/>
    </row>
    <row r="4816">
      <c r="A4816" s="8"/>
      <c r="B4816" s="8"/>
      <c r="C4816" s="5"/>
      <c r="D4816" s="9"/>
      <c r="E4816" s="11"/>
      <c r="F4816" s="12"/>
      <c r="G4816" s="12"/>
      <c r="H4816" s="12"/>
    </row>
    <row r="4817">
      <c r="A4817" s="8"/>
      <c r="B4817" s="8"/>
      <c r="C4817" s="5"/>
      <c r="D4817" s="9"/>
      <c r="E4817" s="11"/>
      <c r="F4817" s="12"/>
      <c r="G4817" s="12"/>
      <c r="H4817" s="12"/>
    </row>
    <row r="4818">
      <c r="A4818" s="8"/>
      <c r="B4818" s="8"/>
      <c r="C4818" s="5"/>
      <c r="D4818" s="9"/>
      <c r="E4818" s="11"/>
      <c r="F4818" s="12"/>
      <c r="G4818" s="12"/>
      <c r="H4818" s="12"/>
    </row>
    <row r="4819">
      <c r="A4819" s="8"/>
      <c r="B4819" s="8"/>
      <c r="C4819" s="5"/>
      <c r="D4819" s="9"/>
      <c r="E4819" s="11"/>
      <c r="F4819" s="12"/>
      <c r="G4819" s="12"/>
      <c r="H4819" s="12"/>
    </row>
    <row r="4820">
      <c r="A4820" s="8"/>
      <c r="B4820" s="8"/>
      <c r="C4820" s="5"/>
      <c r="D4820" s="9"/>
      <c r="E4820" s="11"/>
      <c r="F4820" s="12"/>
      <c r="G4820" s="12"/>
      <c r="H4820" s="12"/>
    </row>
    <row r="4821">
      <c r="A4821" s="8"/>
      <c r="B4821" s="8"/>
      <c r="C4821" s="5"/>
      <c r="D4821" s="9"/>
      <c r="E4821" s="11"/>
      <c r="F4821" s="12"/>
      <c r="G4821" s="12"/>
      <c r="H4821" s="12"/>
    </row>
    <row r="4822">
      <c r="A4822" s="8"/>
      <c r="B4822" s="8"/>
      <c r="C4822" s="5"/>
      <c r="D4822" s="9"/>
      <c r="E4822" s="11"/>
      <c r="F4822" s="12"/>
      <c r="G4822" s="12"/>
      <c r="H4822" s="12"/>
    </row>
    <row r="4823">
      <c r="A4823" s="8"/>
      <c r="B4823" s="8"/>
      <c r="C4823" s="5"/>
      <c r="D4823" s="9"/>
      <c r="E4823" s="11"/>
      <c r="F4823" s="12"/>
      <c r="G4823" s="12"/>
      <c r="H4823" s="12"/>
    </row>
    <row r="4824">
      <c r="A4824" s="8"/>
      <c r="B4824" s="8"/>
      <c r="C4824" s="5"/>
      <c r="D4824" s="9"/>
      <c r="E4824" s="11"/>
      <c r="F4824" s="12"/>
      <c r="G4824" s="12"/>
      <c r="H4824" s="12"/>
    </row>
    <row r="4825">
      <c r="A4825" s="8"/>
      <c r="B4825" s="8"/>
      <c r="C4825" s="5"/>
      <c r="D4825" s="9"/>
      <c r="E4825" s="11"/>
      <c r="F4825" s="12"/>
      <c r="G4825" s="12"/>
      <c r="H4825" s="12"/>
    </row>
    <row r="4826">
      <c r="A4826" s="8"/>
      <c r="B4826" s="8"/>
      <c r="C4826" s="5"/>
      <c r="D4826" s="9"/>
      <c r="E4826" s="11"/>
      <c r="F4826" s="12"/>
      <c r="G4826" s="12"/>
      <c r="H4826" s="12"/>
    </row>
    <row r="4827">
      <c r="A4827" s="8"/>
      <c r="B4827" s="8"/>
      <c r="C4827" s="5"/>
      <c r="D4827" s="9"/>
      <c r="E4827" s="11"/>
      <c r="F4827" s="12"/>
      <c r="G4827" s="12"/>
      <c r="H4827" s="12"/>
    </row>
    <row r="4828">
      <c r="A4828" s="8"/>
      <c r="B4828" s="8"/>
      <c r="C4828" s="5"/>
      <c r="D4828" s="9"/>
      <c r="E4828" s="11"/>
      <c r="F4828" s="12"/>
      <c r="G4828" s="12"/>
      <c r="H4828" s="12"/>
    </row>
    <row r="4829">
      <c r="A4829" s="8"/>
      <c r="B4829" s="8"/>
      <c r="C4829" s="5"/>
      <c r="D4829" s="9"/>
      <c r="E4829" s="11"/>
      <c r="F4829" s="12"/>
      <c r="G4829" s="12"/>
      <c r="H4829" s="12"/>
    </row>
    <row r="4830">
      <c r="A4830" s="8"/>
      <c r="B4830" s="8"/>
      <c r="C4830" s="5"/>
      <c r="D4830" s="9"/>
      <c r="E4830" s="11"/>
      <c r="F4830" s="12"/>
      <c r="G4830" s="12"/>
      <c r="H4830" s="12"/>
    </row>
    <row r="4831">
      <c r="A4831" s="8"/>
      <c r="B4831" s="8"/>
      <c r="C4831" s="5"/>
      <c r="D4831" s="9"/>
      <c r="E4831" s="11"/>
      <c r="F4831" s="12"/>
      <c r="G4831" s="12"/>
      <c r="H4831" s="12"/>
    </row>
    <row r="4832">
      <c r="A4832" s="8"/>
      <c r="B4832" s="8"/>
      <c r="C4832" s="5"/>
      <c r="D4832" s="9"/>
      <c r="E4832" s="11"/>
      <c r="F4832" s="12"/>
      <c r="G4832" s="12"/>
      <c r="H4832" s="12"/>
    </row>
    <row r="4833">
      <c r="A4833" s="8"/>
      <c r="B4833" s="8"/>
      <c r="C4833" s="5"/>
      <c r="D4833" s="9"/>
      <c r="E4833" s="11"/>
      <c r="F4833" s="12"/>
      <c r="G4833" s="12"/>
      <c r="H4833" s="12"/>
    </row>
    <row r="4834">
      <c r="A4834" s="8"/>
      <c r="B4834" s="8"/>
      <c r="C4834" s="5"/>
      <c r="D4834" s="9"/>
      <c r="E4834" s="11"/>
      <c r="F4834" s="12"/>
      <c r="G4834" s="12"/>
      <c r="H4834" s="12"/>
    </row>
    <row r="4835">
      <c r="A4835" s="8"/>
      <c r="B4835" s="8"/>
      <c r="C4835" s="5"/>
      <c r="D4835" s="9"/>
      <c r="E4835" s="11"/>
      <c r="F4835" s="12"/>
      <c r="G4835" s="12"/>
      <c r="H4835" s="12"/>
    </row>
    <row r="4836">
      <c r="A4836" s="8"/>
      <c r="B4836" s="8"/>
      <c r="C4836" s="5"/>
      <c r="D4836" s="9"/>
      <c r="E4836" s="11"/>
      <c r="F4836" s="12"/>
      <c r="G4836" s="12"/>
      <c r="H4836" s="12"/>
    </row>
    <row r="4837">
      <c r="A4837" s="8"/>
      <c r="B4837" s="8"/>
      <c r="C4837" s="5"/>
      <c r="D4837" s="9"/>
      <c r="E4837" s="11"/>
      <c r="F4837" s="12"/>
      <c r="G4837" s="12"/>
      <c r="H4837" s="12"/>
    </row>
    <row r="4838">
      <c r="A4838" s="8"/>
      <c r="B4838" s="8"/>
      <c r="C4838" s="5"/>
      <c r="D4838" s="9"/>
      <c r="E4838" s="11"/>
      <c r="F4838" s="12"/>
      <c r="G4838" s="12"/>
      <c r="H4838" s="12"/>
    </row>
    <row r="4839">
      <c r="A4839" s="8"/>
      <c r="B4839" s="8"/>
      <c r="C4839" s="5"/>
      <c r="D4839" s="9"/>
      <c r="E4839" s="11"/>
      <c r="F4839" s="12"/>
      <c r="G4839" s="12"/>
      <c r="H4839" s="12"/>
    </row>
    <row r="4840">
      <c r="A4840" s="8"/>
      <c r="B4840" s="8"/>
      <c r="C4840" s="5"/>
      <c r="D4840" s="9"/>
      <c r="E4840" s="11"/>
      <c r="F4840" s="12"/>
      <c r="G4840" s="12"/>
      <c r="H4840" s="12"/>
    </row>
    <row r="4841">
      <c r="A4841" s="8"/>
      <c r="B4841" s="8"/>
      <c r="C4841" s="5"/>
      <c r="D4841" s="9"/>
      <c r="E4841" s="11"/>
      <c r="F4841" s="12"/>
      <c r="G4841" s="12"/>
      <c r="H4841" s="12"/>
    </row>
    <row r="4842">
      <c r="A4842" s="8"/>
      <c r="B4842" s="8"/>
      <c r="C4842" s="5"/>
      <c r="D4842" s="9"/>
      <c r="E4842" s="11"/>
      <c r="F4842" s="12"/>
      <c r="G4842" s="12"/>
      <c r="H4842" s="12"/>
    </row>
    <row r="4843">
      <c r="A4843" s="8"/>
      <c r="B4843" s="8"/>
      <c r="C4843" s="5"/>
      <c r="D4843" s="9"/>
      <c r="E4843" s="11"/>
      <c r="F4843" s="12"/>
      <c r="G4843" s="12"/>
      <c r="H4843" s="12"/>
    </row>
    <row r="4844">
      <c r="A4844" s="8"/>
      <c r="B4844" s="8"/>
      <c r="C4844" s="5"/>
      <c r="D4844" s="9"/>
      <c r="E4844" s="11"/>
      <c r="F4844" s="12"/>
      <c r="G4844" s="12"/>
      <c r="H4844" s="12"/>
    </row>
    <row r="4845">
      <c r="A4845" s="8"/>
      <c r="B4845" s="8"/>
      <c r="C4845" s="5"/>
      <c r="D4845" s="9"/>
      <c r="E4845" s="11"/>
      <c r="F4845" s="12"/>
      <c r="G4845" s="12"/>
      <c r="H4845" s="12"/>
    </row>
    <row r="4846">
      <c r="A4846" s="8"/>
      <c r="B4846" s="8"/>
      <c r="C4846" s="5"/>
      <c r="D4846" s="9"/>
      <c r="E4846" s="11"/>
      <c r="F4846" s="12"/>
      <c r="G4846" s="12"/>
      <c r="H4846" s="12"/>
    </row>
    <row r="4847">
      <c r="A4847" s="8"/>
      <c r="B4847" s="8"/>
      <c r="C4847" s="5"/>
      <c r="D4847" s="9"/>
      <c r="E4847" s="11"/>
      <c r="F4847" s="12"/>
      <c r="G4847" s="12"/>
      <c r="H4847" s="12"/>
    </row>
    <row r="4848">
      <c r="A4848" s="8"/>
      <c r="B4848" s="8"/>
      <c r="C4848" s="5"/>
      <c r="D4848" s="9"/>
      <c r="E4848" s="11"/>
      <c r="F4848" s="12"/>
      <c r="G4848" s="12"/>
      <c r="H4848" s="12"/>
    </row>
    <row r="4849">
      <c r="A4849" s="8"/>
      <c r="B4849" s="8"/>
      <c r="C4849" s="5"/>
      <c r="D4849" s="9"/>
      <c r="E4849" s="11"/>
      <c r="F4849" s="12"/>
      <c r="G4849" s="12"/>
      <c r="H4849" s="12"/>
    </row>
    <row r="4850">
      <c r="A4850" s="8"/>
      <c r="B4850" s="8"/>
      <c r="C4850" s="5"/>
      <c r="D4850" s="9"/>
      <c r="E4850" s="11"/>
      <c r="F4850" s="12"/>
      <c r="G4850" s="12"/>
      <c r="H4850" s="12"/>
    </row>
    <row r="4851">
      <c r="A4851" s="8"/>
      <c r="B4851" s="8"/>
      <c r="C4851" s="5"/>
      <c r="D4851" s="9"/>
      <c r="E4851" s="11"/>
      <c r="F4851" s="12"/>
      <c r="G4851" s="12"/>
      <c r="H4851" s="12"/>
    </row>
    <row r="4852">
      <c r="A4852" s="8"/>
      <c r="B4852" s="8"/>
      <c r="C4852" s="5"/>
      <c r="D4852" s="9"/>
      <c r="E4852" s="11"/>
      <c r="F4852" s="12"/>
      <c r="G4852" s="12"/>
      <c r="H4852" s="12"/>
    </row>
    <row r="4853">
      <c r="A4853" s="8"/>
      <c r="B4853" s="8"/>
      <c r="C4853" s="5"/>
      <c r="D4853" s="9"/>
      <c r="E4853" s="11"/>
      <c r="F4853" s="12"/>
      <c r="G4853" s="12"/>
      <c r="H4853" s="12"/>
    </row>
    <row r="4854">
      <c r="A4854" s="8"/>
      <c r="B4854" s="8"/>
      <c r="C4854" s="5"/>
      <c r="D4854" s="9"/>
      <c r="E4854" s="11"/>
      <c r="F4854" s="12"/>
      <c r="G4854" s="12"/>
      <c r="H4854" s="12"/>
    </row>
    <row r="4855">
      <c r="A4855" s="8"/>
      <c r="B4855" s="8"/>
      <c r="C4855" s="5"/>
      <c r="D4855" s="9"/>
      <c r="E4855" s="11"/>
      <c r="F4855" s="12"/>
      <c r="G4855" s="12"/>
      <c r="H4855" s="12"/>
    </row>
    <row r="4856">
      <c r="A4856" s="8"/>
      <c r="B4856" s="8"/>
      <c r="C4856" s="5"/>
      <c r="D4856" s="9"/>
      <c r="E4856" s="11"/>
      <c r="F4856" s="12"/>
      <c r="G4856" s="12"/>
      <c r="H4856" s="12"/>
    </row>
    <row r="4857">
      <c r="A4857" s="8"/>
      <c r="B4857" s="8"/>
      <c r="C4857" s="5"/>
      <c r="D4857" s="9"/>
      <c r="E4857" s="11"/>
      <c r="F4857" s="12"/>
      <c r="G4857" s="12"/>
      <c r="H4857" s="12"/>
    </row>
    <row r="4858">
      <c r="A4858" s="8"/>
      <c r="B4858" s="8"/>
      <c r="C4858" s="5"/>
      <c r="D4858" s="9"/>
      <c r="E4858" s="11"/>
      <c r="F4858" s="12"/>
      <c r="G4858" s="12"/>
      <c r="H4858" s="12"/>
    </row>
    <row r="4859">
      <c r="A4859" s="8"/>
      <c r="B4859" s="8"/>
      <c r="C4859" s="5"/>
      <c r="D4859" s="9"/>
      <c r="E4859" s="11"/>
      <c r="F4859" s="12"/>
      <c r="G4859" s="12"/>
      <c r="H4859" s="12"/>
    </row>
    <row r="4860">
      <c r="A4860" s="8"/>
      <c r="B4860" s="8"/>
      <c r="C4860" s="5"/>
      <c r="D4860" s="9"/>
      <c r="E4860" s="11"/>
      <c r="F4860" s="12"/>
      <c r="G4860" s="12"/>
      <c r="H4860" s="12"/>
    </row>
    <row r="4861">
      <c r="A4861" s="8"/>
      <c r="B4861" s="8"/>
      <c r="C4861" s="5"/>
      <c r="D4861" s="9"/>
      <c r="E4861" s="11"/>
      <c r="F4861" s="12"/>
      <c r="G4861" s="12"/>
      <c r="H4861" s="12"/>
    </row>
    <row r="4862">
      <c r="A4862" s="8"/>
      <c r="B4862" s="8"/>
      <c r="C4862" s="5"/>
      <c r="D4862" s="9"/>
      <c r="E4862" s="11"/>
      <c r="F4862" s="12"/>
      <c r="G4862" s="12"/>
      <c r="H4862" s="12"/>
    </row>
    <row r="4863">
      <c r="A4863" s="8"/>
      <c r="B4863" s="8"/>
      <c r="C4863" s="5"/>
      <c r="D4863" s="9"/>
      <c r="E4863" s="11"/>
      <c r="F4863" s="12"/>
      <c r="G4863" s="12"/>
      <c r="H4863" s="12"/>
    </row>
    <row r="4864">
      <c r="A4864" s="8"/>
      <c r="B4864" s="8"/>
      <c r="C4864" s="5"/>
      <c r="D4864" s="9"/>
      <c r="E4864" s="11"/>
      <c r="F4864" s="12"/>
      <c r="G4864" s="12"/>
      <c r="H4864" s="12"/>
    </row>
    <row r="4865">
      <c r="A4865" s="8"/>
      <c r="B4865" s="8"/>
      <c r="C4865" s="5"/>
      <c r="D4865" s="9"/>
      <c r="E4865" s="11"/>
      <c r="F4865" s="12"/>
      <c r="G4865" s="12"/>
      <c r="H4865" s="12"/>
    </row>
    <row r="4866">
      <c r="A4866" s="8"/>
      <c r="B4866" s="8"/>
      <c r="C4866" s="5"/>
      <c r="D4866" s="9"/>
      <c r="E4866" s="11"/>
      <c r="F4866" s="12"/>
      <c r="G4866" s="12"/>
      <c r="H4866" s="12"/>
    </row>
    <row r="4867">
      <c r="A4867" s="8"/>
      <c r="B4867" s="8"/>
      <c r="C4867" s="5"/>
      <c r="D4867" s="9"/>
      <c r="E4867" s="11"/>
      <c r="F4867" s="12"/>
      <c r="G4867" s="12"/>
      <c r="H4867" s="12"/>
    </row>
    <row r="4868">
      <c r="A4868" s="8"/>
      <c r="B4868" s="8"/>
      <c r="C4868" s="5"/>
      <c r="D4868" s="9"/>
      <c r="E4868" s="11"/>
      <c r="F4868" s="12"/>
      <c r="G4868" s="12"/>
      <c r="H4868" s="12"/>
    </row>
    <row r="4869">
      <c r="A4869" s="8"/>
      <c r="B4869" s="8"/>
      <c r="C4869" s="5"/>
      <c r="D4869" s="9"/>
      <c r="E4869" s="11"/>
      <c r="F4869" s="12"/>
      <c r="G4869" s="12"/>
      <c r="H4869" s="12"/>
    </row>
    <row r="4870">
      <c r="A4870" s="8"/>
      <c r="B4870" s="8"/>
      <c r="C4870" s="5"/>
      <c r="D4870" s="9"/>
      <c r="E4870" s="11"/>
      <c r="F4870" s="12"/>
      <c r="G4870" s="12"/>
      <c r="H4870" s="12"/>
    </row>
    <row r="4871">
      <c r="A4871" s="8"/>
      <c r="B4871" s="8"/>
      <c r="C4871" s="5"/>
      <c r="D4871" s="9"/>
      <c r="E4871" s="11"/>
      <c r="F4871" s="12"/>
      <c r="G4871" s="12"/>
      <c r="H4871" s="12"/>
    </row>
    <row r="4872">
      <c r="A4872" s="8"/>
      <c r="B4872" s="8"/>
      <c r="C4872" s="5"/>
      <c r="D4872" s="9"/>
      <c r="E4872" s="11"/>
      <c r="F4872" s="12"/>
      <c r="G4872" s="12"/>
      <c r="H4872" s="12"/>
    </row>
    <row r="4873">
      <c r="A4873" s="8"/>
      <c r="B4873" s="8"/>
      <c r="C4873" s="5"/>
      <c r="D4873" s="9"/>
      <c r="E4873" s="11"/>
      <c r="F4873" s="12"/>
      <c r="G4873" s="12"/>
      <c r="H4873" s="12"/>
    </row>
    <row r="4874">
      <c r="A4874" s="8"/>
      <c r="B4874" s="8"/>
      <c r="C4874" s="5"/>
      <c r="D4874" s="9"/>
      <c r="E4874" s="11"/>
      <c r="F4874" s="12"/>
      <c r="G4874" s="12"/>
      <c r="H4874" s="12"/>
    </row>
    <row r="4875">
      <c r="A4875" s="8"/>
      <c r="B4875" s="8"/>
      <c r="C4875" s="5"/>
      <c r="D4875" s="9"/>
      <c r="E4875" s="11"/>
      <c r="F4875" s="12"/>
      <c r="G4875" s="12"/>
      <c r="H4875" s="12"/>
    </row>
    <row r="4876">
      <c r="A4876" s="8"/>
      <c r="B4876" s="8"/>
      <c r="C4876" s="5"/>
      <c r="D4876" s="9"/>
      <c r="E4876" s="11"/>
      <c r="F4876" s="12"/>
      <c r="G4876" s="12"/>
      <c r="H4876" s="12"/>
    </row>
    <row r="4877">
      <c r="A4877" s="8"/>
      <c r="B4877" s="8"/>
      <c r="C4877" s="5"/>
      <c r="D4877" s="9"/>
      <c r="E4877" s="11"/>
      <c r="F4877" s="12"/>
      <c r="G4877" s="12"/>
      <c r="H4877" s="12"/>
    </row>
    <row r="4878">
      <c r="A4878" s="8"/>
      <c r="B4878" s="8"/>
      <c r="C4878" s="5"/>
      <c r="D4878" s="9"/>
      <c r="E4878" s="11"/>
      <c r="F4878" s="12"/>
      <c r="G4878" s="12"/>
      <c r="H4878" s="12"/>
    </row>
    <row r="4879">
      <c r="A4879" s="8"/>
      <c r="B4879" s="8"/>
      <c r="C4879" s="5"/>
      <c r="D4879" s="9"/>
      <c r="E4879" s="11"/>
      <c r="F4879" s="12"/>
      <c r="G4879" s="12"/>
      <c r="H4879" s="12"/>
    </row>
    <row r="4880">
      <c r="A4880" s="8"/>
      <c r="B4880" s="8"/>
      <c r="C4880" s="5"/>
      <c r="D4880" s="9"/>
      <c r="E4880" s="11"/>
      <c r="F4880" s="12"/>
      <c r="G4880" s="12"/>
      <c r="H4880" s="12"/>
    </row>
    <row r="4881">
      <c r="A4881" s="8"/>
      <c r="B4881" s="8"/>
      <c r="C4881" s="5"/>
      <c r="D4881" s="9"/>
      <c r="E4881" s="11"/>
      <c r="F4881" s="12"/>
      <c r="G4881" s="12"/>
      <c r="H4881" s="12"/>
    </row>
    <row r="4882">
      <c r="A4882" s="8"/>
      <c r="B4882" s="8"/>
      <c r="C4882" s="5"/>
      <c r="D4882" s="9"/>
      <c r="E4882" s="11"/>
      <c r="F4882" s="12"/>
      <c r="G4882" s="12"/>
      <c r="H4882" s="12"/>
    </row>
    <row r="4883">
      <c r="A4883" s="8"/>
      <c r="B4883" s="8"/>
      <c r="C4883" s="5"/>
      <c r="D4883" s="9"/>
      <c r="E4883" s="11"/>
      <c r="F4883" s="12"/>
      <c r="G4883" s="12"/>
      <c r="H4883" s="12"/>
    </row>
    <row r="4884">
      <c r="A4884" s="8"/>
      <c r="B4884" s="8"/>
      <c r="C4884" s="5"/>
      <c r="D4884" s="9"/>
      <c r="E4884" s="11"/>
      <c r="F4884" s="12"/>
      <c r="G4884" s="12"/>
      <c r="H4884" s="12"/>
    </row>
    <row r="4885">
      <c r="A4885" s="8"/>
      <c r="B4885" s="8"/>
      <c r="C4885" s="5"/>
      <c r="D4885" s="9"/>
      <c r="E4885" s="11"/>
      <c r="F4885" s="12"/>
      <c r="G4885" s="12"/>
      <c r="H4885" s="12"/>
    </row>
    <row r="4886">
      <c r="A4886" s="8"/>
      <c r="B4886" s="8"/>
      <c r="C4886" s="5"/>
      <c r="D4886" s="9"/>
      <c r="E4886" s="11"/>
      <c r="F4886" s="12"/>
      <c r="G4886" s="12"/>
      <c r="H4886" s="12"/>
    </row>
    <row r="4887">
      <c r="A4887" s="8"/>
      <c r="B4887" s="8"/>
      <c r="C4887" s="5"/>
      <c r="D4887" s="9"/>
      <c r="E4887" s="11"/>
      <c r="F4887" s="12"/>
      <c r="G4887" s="12"/>
      <c r="H4887" s="12"/>
    </row>
    <row r="4888">
      <c r="A4888" s="8"/>
      <c r="B4888" s="8"/>
      <c r="C4888" s="5"/>
      <c r="D4888" s="9"/>
      <c r="E4888" s="11"/>
      <c r="F4888" s="12"/>
      <c r="G4888" s="12"/>
      <c r="H4888" s="12"/>
    </row>
    <row r="4889">
      <c r="A4889" s="8"/>
      <c r="B4889" s="8"/>
      <c r="C4889" s="5"/>
      <c r="D4889" s="9"/>
      <c r="E4889" s="11"/>
      <c r="F4889" s="12"/>
      <c r="G4889" s="12"/>
      <c r="H4889" s="12"/>
    </row>
    <row r="4890">
      <c r="A4890" s="8"/>
      <c r="B4890" s="8"/>
      <c r="C4890" s="5"/>
      <c r="D4890" s="9"/>
      <c r="E4890" s="11"/>
      <c r="F4890" s="12"/>
      <c r="G4890" s="12"/>
      <c r="H4890" s="12"/>
    </row>
    <row r="4891">
      <c r="A4891" s="8"/>
      <c r="B4891" s="8"/>
      <c r="C4891" s="5"/>
      <c r="D4891" s="9"/>
      <c r="E4891" s="11"/>
      <c r="F4891" s="12"/>
      <c r="G4891" s="12"/>
      <c r="H4891" s="12"/>
    </row>
    <row r="4892">
      <c r="A4892" s="8"/>
      <c r="B4892" s="8"/>
      <c r="C4892" s="5"/>
      <c r="D4892" s="9"/>
      <c r="E4892" s="11"/>
      <c r="F4892" s="12"/>
      <c r="G4892" s="12"/>
      <c r="H4892" s="12"/>
    </row>
    <row r="4893">
      <c r="A4893" s="8"/>
      <c r="B4893" s="8"/>
      <c r="C4893" s="5"/>
      <c r="D4893" s="9"/>
      <c r="E4893" s="11"/>
      <c r="F4893" s="12"/>
      <c r="G4893" s="12"/>
      <c r="H4893" s="12"/>
    </row>
    <row r="4894">
      <c r="A4894" s="8"/>
      <c r="B4894" s="8"/>
      <c r="C4894" s="5"/>
      <c r="D4894" s="9"/>
      <c r="E4894" s="11"/>
      <c r="F4894" s="12"/>
      <c r="G4894" s="12"/>
      <c r="H4894" s="12"/>
    </row>
    <row r="4895">
      <c r="A4895" s="8"/>
      <c r="B4895" s="8"/>
      <c r="C4895" s="5"/>
      <c r="D4895" s="9"/>
      <c r="E4895" s="11"/>
      <c r="F4895" s="12"/>
      <c r="G4895" s="12"/>
      <c r="H4895" s="12"/>
    </row>
    <row r="4896">
      <c r="A4896" s="8"/>
      <c r="B4896" s="8"/>
      <c r="C4896" s="5"/>
      <c r="D4896" s="9"/>
      <c r="E4896" s="11"/>
      <c r="F4896" s="12"/>
      <c r="G4896" s="12"/>
      <c r="H4896" s="12"/>
    </row>
    <row r="4897">
      <c r="A4897" s="8"/>
      <c r="B4897" s="8"/>
      <c r="C4897" s="5"/>
      <c r="D4897" s="9"/>
      <c r="E4897" s="11"/>
      <c r="F4897" s="12"/>
      <c r="G4897" s="12"/>
      <c r="H4897" s="12"/>
    </row>
    <row r="4898">
      <c r="A4898" s="8"/>
      <c r="B4898" s="8"/>
      <c r="C4898" s="5"/>
      <c r="D4898" s="9"/>
      <c r="E4898" s="11"/>
      <c r="F4898" s="12"/>
      <c r="G4898" s="12"/>
      <c r="H4898" s="12"/>
    </row>
    <row r="4899">
      <c r="A4899" s="8"/>
      <c r="B4899" s="8"/>
      <c r="C4899" s="5"/>
      <c r="D4899" s="9"/>
      <c r="E4899" s="11"/>
      <c r="F4899" s="12"/>
      <c r="G4899" s="12"/>
      <c r="H4899" s="12"/>
    </row>
    <row r="4900">
      <c r="A4900" s="8"/>
      <c r="B4900" s="8"/>
      <c r="C4900" s="5"/>
      <c r="D4900" s="9"/>
      <c r="E4900" s="11"/>
      <c r="F4900" s="12"/>
      <c r="G4900" s="12"/>
      <c r="H4900" s="12"/>
    </row>
    <row r="4901">
      <c r="A4901" s="8"/>
      <c r="B4901" s="8"/>
      <c r="C4901" s="5"/>
      <c r="D4901" s="9"/>
      <c r="E4901" s="11"/>
      <c r="F4901" s="12"/>
      <c r="G4901" s="12"/>
      <c r="H4901" s="12"/>
    </row>
    <row r="4902">
      <c r="A4902" s="8"/>
      <c r="B4902" s="8"/>
      <c r="C4902" s="5"/>
      <c r="D4902" s="9"/>
      <c r="E4902" s="11"/>
      <c r="F4902" s="12"/>
      <c r="G4902" s="12"/>
      <c r="H4902" s="12"/>
    </row>
    <row r="4903">
      <c r="A4903" s="8"/>
      <c r="B4903" s="8"/>
      <c r="C4903" s="5"/>
      <c r="D4903" s="9"/>
      <c r="E4903" s="11"/>
      <c r="F4903" s="12"/>
      <c r="G4903" s="12"/>
      <c r="H4903" s="12"/>
    </row>
    <row r="4904">
      <c r="A4904" s="8"/>
      <c r="B4904" s="8"/>
      <c r="C4904" s="5"/>
      <c r="D4904" s="9"/>
      <c r="E4904" s="11"/>
      <c r="F4904" s="12"/>
      <c r="G4904" s="12"/>
      <c r="H4904" s="12"/>
    </row>
    <row r="4905">
      <c r="A4905" s="8"/>
      <c r="B4905" s="8"/>
      <c r="C4905" s="5"/>
      <c r="D4905" s="9"/>
      <c r="E4905" s="11"/>
      <c r="F4905" s="12"/>
      <c r="G4905" s="12"/>
      <c r="H4905" s="12"/>
    </row>
    <row r="4906">
      <c r="A4906" s="8"/>
      <c r="B4906" s="8"/>
      <c r="C4906" s="5"/>
      <c r="D4906" s="9"/>
      <c r="E4906" s="11"/>
      <c r="F4906" s="12"/>
      <c r="G4906" s="12"/>
      <c r="H4906" s="12"/>
    </row>
    <row r="4907">
      <c r="A4907" s="8"/>
      <c r="B4907" s="8"/>
      <c r="C4907" s="5"/>
      <c r="D4907" s="9"/>
      <c r="E4907" s="11"/>
      <c r="F4907" s="12"/>
      <c r="G4907" s="12"/>
      <c r="H4907" s="12"/>
    </row>
    <row r="4908">
      <c r="A4908" s="8"/>
      <c r="B4908" s="8"/>
      <c r="C4908" s="5"/>
      <c r="D4908" s="9"/>
      <c r="E4908" s="11"/>
      <c r="F4908" s="12"/>
      <c r="G4908" s="12"/>
      <c r="H4908" s="12"/>
    </row>
    <row r="4909">
      <c r="A4909" s="8"/>
      <c r="B4909" s="8"/>
      <c r="C4909" s="5"/>
      <c r="D4909" s="9"/>
      <c r="E4909" s="11"/>
      <c r="F4909" s="12"/>
      <c r="G4909" s="12"/>
      <c r="H4909" s="12"/>
    </row>
    <row r="4910">
      <c r="A4910" s="8"/>
      <c r="B4910" s="8"/>
      <c r="C4910" s="5"/>
      <c r="D4910" s="9"/>
      <c r="E4910" s="11"/>
      <c r="F4910" s="12"/>
      <c r="G4910" s="12"/>
      <c r="H4910" s="12"/>
    </row>
    <row r="4911">
      <c r="A4911" s="8"/>
      <c r="B4911" s="8"/>
      <c r="C4911" s="5"/>
      <c r="D4911" s="9"/>
      <c r="E4911" s="11"/>
      <c r="F4911" s="12"/>
      <c r="G4911" s="12"/>
      <c r="H4911" s="12"/>
    </row>
    <row r="4912">
      <c r="A4912" s="8"/>
      <c r="B4912" s="8"/>
      <c r="C4912" s="5"/>
      <c r="D4912" s="9"/>
      <c r="E4912" s="11"/>
      <c r="F4912" s="12"/>
      <c r="G4912" s="12"/>
      <c r="H4912" s="12"/>
    </row>
    <row r="4913">
      <c r="A4913" s="8"/>
      <c r="B4913" s="8"/>
      <c r="C4913" s="5"/>
      <c r="D4913" s="9"/>
      <c r="E4913" s="11"/>
      <c r="F4913" s="12"/>
      <c r="G4913" s="12"/>
      <c r="H4913" s="12"/>
    </row>
    <row r="4914">
      <c r="A4914" s="8"/>
      <c r="B4914" s="8"/>
      <c r="C4914" s="5"/>
      <c r="D4914" s="9"/>
      <c r="E4914" s="11"/>
      <c r="F4914" s="12"/>
      <c r="G4914" s="12"/>
      <c r="H4914" s="12"/>
    </row>
    <row r="4915">
      <c r="A4915" s="8"/>
      <c r="B4915" s="8"/>
      <c r="C4915" s="5"/>
      <c r="D4915" s="9"/>
      <c r="E4915" s="11"/>
      <c r="F4915" s="12"/>
      <c r="G4915" s="12"/>
      <c r="H4915" s="12"/>
    </row>
    <row r="4916">
      <c r="A4916" s="8"/>
      <c r="B4916" s="8"/>
      <c r="C4916" s="5"/>
      <c r="D4916" s="9"/>
      <c r="E4916" s="11"/>
      <c r="F4916" s="12"/>
      <c r="G4916" s="12"/>
      <c r="H4916" s="12"/>
    </row>
    <row r="4917">
      <c r="A4917" s="8"/>
      <c r="B4917" s="8"/>
      <c r="C4917" s="5"/>
      <c r="D4917" s="9"/>
      <c r="E4917" s="11"/>
      <c r="F4917" s="12"/>
      <c r="G4917" s="12"/>
      <c r="H4917" s="12"/>
    </row>
    <row r="4918">
      <c r="A4918" s="8"/>
      <c r="B4918" s="8"/>
      <c r="C4918" s="5"/>
      <c r="D4918" s="9"/>
      <c r="E4918" s="11"/>
      <c r="F4918" s="12"/>
      <c r="G4918" s="12"/>
      <c r="H4918" s="12"/>
    </row>
    <row r="4919">
      <c r="A4919" s="8"/>
      <c r="B4919" s="8"/>
      <c r="C4919" s="5"/>
      <c r="D4919" s="9"/>
      <c r="E4919" s="11"/>
      <c r="F4919" s="12"/>
      <c r="G4919" s="12"/>
      <c r="H4919" s="12"/>
    </row>
    <row r="4920">
      <c r="A4920" s="8"/>
      <c r="B4920" s="8"/>
      <c r="C4920" s="5"/>
      <c r="D4920" s="9"/>
      <c r="E4920" s="11"/>
      <c r="F4920" s="12"/>
      <c r="G4920" s="12"/>
      <c r="H4920" s="12"/>
    </row>
    <row r="4921">
      <c r="A4921" s="8"/>
      <c r="B4921" s="8"/>
      <c r="C4921" s="5"/>
      <c r="D4921" s="9"/>
      <c r="E4921" s="11"/>
      <c r="F4921" s="12"/>
      <c r="G4921" s="12"/>
      <c r="H4921" s="12"/>
    </row>
    <row r="4922">
      <c r="A4922" s="8"/>
      <c r="B4922" s="8"/>
      <c r="C4922" s="5"/>
      <c r="D4922" s="9"/>
      <c r="E4922" s="11"/>
      <c r="F4922" s="12"/>
      <c r="G4922" s="12"/>
      <c r="H4922" s="12"/>
    </row>
    <row r="4923">
      <c r="A4923" s="8"/>
      <c r="B4923" s="8"/>
      <c r="C4923" s="5"/>
      <c r="D4923" s="9"/>
      <c r="E4923" s="11"/>
      <c r="F4923" s="12"/>
      <c r="G4923" s="12"/>
      <c r="H4923" s="12"/>
    </row>
    <row r="4924">
      <c r="A4924" s="8"/>
      <c r="B4924" s="8"/>
      <c r="C4924" s="5"/>
      <c r="D4924" s="9"/>
      <c r="E4924" s="11"/>
      <c r="F4924" s="12"/>
      <c r="G4924" s="12"/>
      <c r="H4924" s="12"/>
    </row>
    <row r="4925">
      <c r="A4925" s="8"/>
      <c r="B4925" s="8"/>
      <c r="C4925" s="5"/>
      <c r="D4925" s="9"/>
      <c r="E4925" s="11"/>
      <c r="F4925" s="12"/>
      <c r="G4925" s="12"/>
      <c r="H4925" s="12"/>
    </row>
    <row r="4926">
      <c r="A4926" s="8"/>
      <c r="B4926" s="8"/>
      <c r="C4926" s="5"/>
      <c r="D4926" s="9"/>
      <c r="E4926" s="11"/>
      <c r="F4926" s="12"/>
      <c r="G4926" s="12"/>
      <c r="H4926" s="12"/>
    </row>
    <row r="4927">
      <c r="A4927" s="8"/>
      <c r="B4927" s="8"/>
      <c r="C4927" s="5"/>
      <c r="D4927" s="9"/>
      <c r="E4927" s="11"/>
      <c r="F4927" s="12"/>
      <c r="G4927" s="12"/>
      <c r="H4927" s="12"/>
    </row>
    <row r="4928">
      <c r="A4928" s="8"/>
      <c r="B4928" s="8"/>
      <c r="C4928" s="5"/>
      <c r="D4928" s="9"/>
      <c r="E4928" s="11"/>
      <c r="F4928" s="12"/>
      <c r="G4928" s="12"/>
      <c r="H4928" s="12"/>
    </row>
    <row r="4929">
      <c r="A4929" s="8"/>
      <c r="B4929" s="8"/>
      <c r="C4929" s="5"/>
      <c r="D4929" s="9"/>
      <c r="E4929" s="11"/>
      <c r="F4929" s="12"/>
      <c r="G4929" s="12"/>
      <c r="H4929" s="12"/>
    </row>
    <row r="4930">
      <c r="A4930" s="8"/>
      <c r="B4930" s="8"/>
      <c r="C4930" s="5"/>
      <c r="D4930" s="9"/>
      <c r="E4930" s="11"/>
      <c r="F4930" s="12"/>
      <c r="G4930" s="12"/>
      <c r="H4930" s="12"/>
    </row>
    <row r="4931">
      <c r="A4931" s="8"/>
      <c r="B4931" s="8"/>
      <c r="C4931" s="5"/>
      <c r="D4931" s="9"/>
      <c r="E4931" s="11"/>
      <c r="F4931" s="12"/>
      <c r="G4931" s="12"/>
      <c r="H4931" s="12"/>
    </row>
    <row r="4932">
      <c r="A4932" s="8"/>
      <c r="B4932" s="8"/>
      <c r="C4932" s="5"/>
      <c r="D4932" s="9"/>
      <c r="E4932" s="11"/>
      <c r="F4932" s="12"/>
      <c r="G4932" s="12"/>
      <c r="H4932" s="12"/>
    </row>
    <row r="4933">
      <c r="A4933" s="8"/>
      <c r="B4933" s="8"/>
      <c r="C4933" s="5"/>
      <c r="D4933" s="9"/>
      <c r="E4933" s="11"/>
      <c r="F4933" s="12"/>
      <c r="G4933" s="12"/>
      <c r="H4933" s="12"/>
    </row>
    <row r="4934">
      <c r="A4934" s="8"/>
      <c r="B4934" s="8"/>
      <c r="C4934" s="5"/>
      <c r="D4934" s="9"/>
      <c r="E4934" s="11"/>
      <c r="F4934" s="12"/>
      <c r="G4934" s="12"/>
      <c r="H4934" s="12"/>
    </row>
    <row r="4935">
      <c r="A4935" s="8"/>
      <c r="B4935" s="8"/>
      <c r="C4935" s="5"/>
      <c r="D4935" s="9"/>
      <c r="E4935" s="11"/>
      <c r="F4935" s="12"/>
      <c r="G4935" s="12"/>
      <c r="H4935" s="12"/>
    </row>
    <row r="4936">
      <c r="A4936" s="8"/>
      <c r="B4936" s="8"/>
      <c r="C4936" s="5"/>
      <c r="D4936" s="9"/>
      <c r="E4936" s="11"/>
      <c r="F4936" s="12"/>
      <c r="G4936" s="12"/>
      <c r="H4936" s="12"/>
    </row>
    <row r="4937">
      <c r="A4937" s="8"/>
      <c r="B4937" s="8"/>
      <c r="C4937" s="5"/>
      <c r="D4937" s="9"/>
      <c r="E4937" s="11"/>
      <c r="F4937" s="12"/>
      <c r="G4937" s="12"/>
      <c r="H4937" s="12"/>
    </row>
    <row r="4938">
      <c r="A4938" s="8"/>
      <c r="B4938" s="8"/>
      <c r="C4938" s="5"/>
      <c r="D4938" s="9"/>
      <c r="E4938" s="11"/>
      <c r="F4938" s="12"/>
      <c r="G4938" s="12"/>
      <c r="H4938" s="12"/>
    </row>
    <row r="4939">
      <c r="A4939" s="8"/>
      <c r="B4939" s="8"/>
      <c r="C4939" s="5"/>
      <c r="D4939" s="9"/>
      <c r="E4939" s="11"/>
      <c r="F4939" s="12"/>
      <c r="G4939" s="12"/>
      <c r="H4939" s="12"/>
    </row>
    <row r="4940">
      <c r="A4940" s="8"/>
      <c r="B4940" s="8"/>
      <c r="C4940" s="5"/>
      <c r="D4940" s="9"/>
      <c r="E4940" s="11"/>
      <c r="F4940" s="12"/>
      <c r="G4940" s="12"/>
      <c r="H4940" s="12"/>
    </row>
    <row r="4941">
      <c r="A4941" s="8"/>
      <c r="B4941" s="8"/>
      <c r="C4941" s="5"/>
      <c r="D4941" s="9"/>
      <c r="E4941" s="11"/>
      <c r="F4941" s="12"/>
      <c r="G4941" s="12"/>
      <c r="H4941" s="12"/>
    </row>
    <row r="4942">
      <c r="A4942" s="8"/>
      <c r="B4942" s="8"/>
      <c r="C4942" s="5"/>
      <c r="D4942" s="9"/>
      <c r="E4942" s="11"/>
      <c r="F4942" s="12"/>
      <c r="G4942" s="12"/>
      <c r="H4942" s="12"/>
    </row>
    <row r="4943">
      <c r="A4943" s="8"/>
      <c r="B4943" s="8"/>
      <c r="C4943" s="5"/>
      <c r="D4943" s="9"/>
      <c r="E4943" s="11"/>
      <c r="F4943" s="12"/>
      <c r="G4943" s="12"/>
      <c r="H4943" s="12"/>
    </row>
    <row r="4944">
      <c r="A4944" s="8"/>
      <c r="B4944" s="8"/>
      <c r="C4944" s="5"/>
      <c r="D4944" s="9"/>
      <c r="E4944" s="11"/>
      <c r="F4944" s="12"/>
      <c r="G4944" s="12"/>
      <c r="H4944" s="12"/>
    </row>
    <row r="4945">
      <c r="A4945" s="8"/>
      <c r="B4945" s="8"/>
      <c r="C4945" s="5"/>
      <c r="D4945" s="9"/>
      <c r="E4945" s="11"/>
      <c r="F4945" s="12"/>
      <c r="G4945" s="12"/>
      <c r="H4945" s="12"/>
    </row>
    <row r="4946">
      <c r="A4946" s="8"/>
      <c r="B4946" s="8"/>
      <c r="C4946" s="5"/>
      <c r="D4946" s="9"/>
      <c r="E4946" s="11"/>
      <c r="F4946" s="12"/>
      <c r="G4946" s="12"/>
      <c r="H4946" s="12"/>
    </row>
    <row r="4947">
      <c r="A4947" s="8"/>
      <c r="B4947" s="8"/>
      <c r="C4947" s="5"/>
      <c r="D4947" s="9"/>
      <c r="E4947" s="11"/>
      <c r="F4947" s="12"/>
      <c r="G4947" s="12"/>
      <c r="H4947" s="12"/>
    </row>
    <row r="4948">
      <c r="A4948" s="8"/>
      <c r="B4948" s="8"/>
      <c r="C4948" s="5"/>
      <c r="D4948" s="9"/>
      <c r="E4948" s="11"/>
      <c r="F4948" s="12"/>
      <c r="G4948" s="12"/>
      <c r="H4948" s="12"/>
    </row>
    <row r="4949">
      <c r="A4949" s="8"/>
      <c r="B4949" s="8"/>
      <c r="C4949" s="5"/>
      <c r="D4949" s="9"/>
      <c r="E4949" s="11"/>
      <c r="F4949" s="12"/>
      <c r="G4949" s="12"/>
      <c r="H4949" s="12"/>
    </row>
    <row r="4950">
      <c r="A4950" s="8"/>
      <c r="B4950" s="8"/>
      <c r="C4950" s="5"/>
      <c r="D4950" s="9"/>
      <c r="E4950" s="11"/>
      <c r="F4950" s="12"/>
      <c r="G4950" s="12"/>
      <c r="H4950" s="12"/>
    </row>
    <row r="4951">
      <c r="A4951" s="8"/>
      <c r="B4951" s="8"/>
      <c r="C4951" s="5"/>
      <c r="D4951" s="9"/>
      <c r="E4951" s="11"/>
      <c r="F4951" s="12"/>
      <c r="G4951" s="12"/>
      <c r="H4951" s="12"/>
    </row>
    <row r="4952">
      <c r="A4952" s="8"/>
      <c r="B4952" s="8"/>
      <c r="C4952" s="5"/>
      <c r="D4952" s="9"/>
      <c r="E4952" s="11"/>
      <c r="F4952" s="12"/>
      <c r="G4952" s="12"/>
      <c r="H4952" s="12"/>
    </row>
    <row r="4953">
      <c r="A4953" s="8"/>
      <c r="B4953" s="8"/>
      <c r="C4953" s="5"/>
      <c r="D4953" s="9"/>
      <c r="E4953" s="11"/>
      <c r="F4953" s="12"/>
      <c r="G4953" s="12"/>
      <c r="H4953" s="12"/>
    </row>
    <row r="4954">
      <c r="A4954" s="8"/>
      <c r="B4954" s="8"/>
      <c r="C4954" s="5"/>
      <c r="D4954" s="9"/>
      <c r="E4954" s="11"/>
      <c r="F4954" s="12"/>
      <c r="G4954" s="12"/>
      <c r="H4954" s="12"/>
    </row>
    <row r="4955">
      <c r="A4955" s="8"/>
      <c r="B4955" s="8"/>
      <c r="C4955" s="5"/>
      <c r="D4955" s="9"/>
      <c r="E4955" s="11"/>
      <c r="F4955" s="12"/>
      <c r="G4955" s="12"/>
      <c r="H4955" s="12"/>
    </row>
    <row r="4956">
      <c r="A4956" s="8"/>
      <c r="B4956" s="8"/>
      <c r="C4956" s="5"/>
      <c r="D4956" s="9"/>
      <c r="E4956" s="11"/>
      <c r="F4956" s="12"/>
      <c r="G4956" s="12"/>
      <c r="H4956" s="12"/>
    </row>
    <row r="4957">
      <c r="A4957" s="8"/>
      <c r="B4957" s="8"/>
      <c r="C4957" s="5"/>
      <c r="D4957" s="9"/>
      <c r="E4957" s="11"/>
      <c r="F4957" s="12"/>
      <c r="G4957" s="12"/>
      <c r="H4957" s="12"/>
    </row>
    <row r="4958">
      <c r="A4958" s="8"/>
      <c r="B4958" s="8"/>
      <c r="C4958" s="5"/>
      <c r="D4958" s="9"/>
      <c r="E4958" s="11"/>
      <c r="F4958" s="12"/>
      <c r="G4958" s="12"/>
      <c r="H4958" s="12"/>
    </row>
    <row r="4959">
      <c r="A4959" s="8"/>
      <c r="B4959" s="8"/>
      <c r="C4959" s="5"/>
      <c r="D4959" s="9"/>
      <c r="E4959" s="11"/>
      <c r="F4959" s="12"/>
      <c r="G4959" s="12"/>
      <c r="H4959" s="12"/>
    </row>
    <row r="4960">
      <c r="A4960" s="8"/>
      <c r="B4960" s="8"/>
      <c r="C4960" s="5"/>
      <c r="D4960" s="9"/>
      <c r="E4960" s="11"/>
      <c r="F4960" s="12"/>
      <c r="G4960" s="12"/>
      <c r="H4960" s="12"/>
    </row>
    <row r="4961">
      <c r="A4961" s="8"/>
      <c r="B4961" s="8"/>
      <c r="C4961" s="5"/>
      <c r="D4961" s="9"/>
      <c r="E4961" s="11"/>
      <c r="F4961" s="12"/>
      <c r="G4961" s="12"/>
      <c r="H4961" s="12"/>
    </row>
    <row r="4962">
      <c r="A4962" s="8"/>
      <c r="B4962" s="8"/>
      <c r="C4962" s="5"/>
      <c r="D4962" s="9"/>
      <c r="E4962" s="11"/>
      <c r="F4962" s="12"/>
      <c r="G4962" s="12"/>
      <c r="H4962" s="12"/>
    </row>
    <row r="4963">
      <c r="A4963" s="8"/>
      <c r="B4963" s="8"/>
      <c r="C4963" s="5"/>
      <c r="D4963" s="9"/>
      <c r="E4963" s="11"/>
      <c r="F4963" s="12"/>
      <c r="G4963" s="12"/>
      <c r="H4963" s="12"/>
    </row>
    <row r="4964">
      <c r="A4964" s="8"/>
      <c r="B4964" s="8"/>
      <c r="C4964" s="5"/>
      <c r="D4964" s="9"/>
      <c r="E4964" s="11"/>
      <c r="F4964" s="12"/>
      <c r="G4964" s="12"/>
      <c r="H4964" s="12"/>
    </row>
    <row r="4965">
      <c r="A4965" s="8"/>
      <c r="B4965" s="8"/>
      <c r="C4965" s="5"/>
      <c r="D4965" s="9"/>
      <c r="E4965" s="11"/>
      <c r="F4965" s="12"/>
      <c r="G4965" s="12"/>
      <c r="H4965" s="12"/>
    </row>
    <row r="4966">
      <c r="A4966" s="8"/>
      <c r="B4966" s="8"/>
      <c r="C4966" s="5"/>
      <c r="D4966" s="9"/>
      <c r="E4966" s="11"/>
      <c r="F4966" s="12"/>
      <c r="G4966" s="12"/>
      <c r="H4966" s="12"/>
    </row>
    <row r="4967">
      <c r="A4967" s="8"/>
      <c r="B4967" s="8"/>
      <c r="C4967" s="5"/>
      <c r="D4967" s="9"/>
      <c r="E4967" s="11"/>
      <c r="F4967" s="12"/>
      <c r="G4967" s="12"/>
      <c r="H4967" s="12"/>
    </row>
    <row r="4968">
      <c r="A4968" s="8"/>
      <c r="B4968" s="8"/>
      <c r="C4968" s="5"/>
      <c r="D4968" s="9"/>
      <c r="E4968" s="11"/>
      <c r="F4968" s="12"/>
      <c r="G4968" s="12"/>
      <c r="H4968" s="12"/>
    </row>
    <row r="4969">
      <c r="A4969" s="8"/>
      <c r="B4969" s="8"/>
      <c r="C4969" s="5"/>
      <c r="D4969" s="9"/>
      <c r="E4969" s="11"/>
      <c r="F4969" s="12"/>
      <c r="G4969" s="12"/>
      <c r="H4969" s="12"/>
    </row>
    <row r="4970">
      <c r="A4970" s="8"/>
      <c r="B4970" s="8"/>
      <c r="C4970" s="5"/>
      <c r="D4970" s="9"/>
      <c r="E4970" s="11"/>
      <c r="F4970" s="12"/>
      <c r="G4970" s="12"/>
      <c r="H4970" s="12"/>
    </row>
    <row r="4971">
      <c r="A4971" s="8"/>
      <c r="B4971" s="8"/>
      <c r="C4971" s="5"/>
      <c r="D4971" s="9"/>
      <c r="E4971" s="11"/>
      <c r="F4971" s="12"/>
      <c r="G4971" s="12"/>
      <c r="H4971" s="12"/>
    </row>
    <row r="4972">
      <c r="A4972" s="8"/>
      <c r="B4972" s="8"/>
      <c r="C4972" s="5"/>
      <c r="D4972" s="9"/>
      <c r="E4972" s="11"/>
      <c r="F4972" s="12"/>
      <c r="G4972" s="12"/>
      <c r="H4972" s="12"/>
    </row>
    <row r="4973">
      <c r="A4973" s="8"/>
      <c r="B4973" s="8"/>
      <c r="C4973" s="5"/>
      <c r="D4973" s="9"/>
      <c r="E4973" s="11"/>
      <c r="F4973" s="12"/>
      <c r="G4973" s="12"/>
      <c r="H4973" s="12"/>
    </row>
    <row r="4974">
      <c r="A4974" s="8"/>
      <c r="B4974" s="8"/>
      <c r="C4974" s="5"/>
      <c r="D4974" s="9"/>
      <c r="E4974" s="11"/>
      <c r="F4974" s="12"/>
      <c r="G4974" s="12"/>
      <c r="H4974" s="12"/>
    </row>
    <row r="4975">
      <c r="A4975" s="8"/>
      <c r="B4975" s="8"/>
      <c r="C4975" s="5"/>
      <c r="D4975" s="9"/>
      <c r="E4975" s="11"/>
      <c r="F4975" s="12"/>
      <c r="G4975" s="12"/>
      <c r="H4975" s="12"/>
    </row>
    <row r="4976">
      <c r="A4976" s="8"/>
      <c r="B4976" s="8"/>
      <c r="C4976" s="5"/>
      <c r="D4976" s="9"/>
      <c r="E4976" s="11"/>
      <c r="F4976" s="12"/>
      <c r="G4976" s="12"/>
      <c r="H4976" s="12"/>
    </row>
    <row r="4977">
      <c r="A4977" s="8"/>
      <c r="B4977" s="8"/>
      <c r="C4977" s="5"/>
      <c r="D4977" s="9"/>
      <c r="E4977" s="11"/>
      <c r="F4977" s="12"/>
      <c r="G4977" s="12"/>
      <c r="H4977" s="12"/>
    </row>
    <row r="4978">
      <c r="A4978" s="8"/>
      <c r="B4978" s="8"/>
      <c r="C4978" s="5"/>
      <c r="D4978" s="9"/>
      <c r="E4978" s="11"/>
      <c r="F4978" s="12"/>
      <c r="G4978" s="12"/>
      <c r="H4978" s="12"/>
    </row>
    <row r="4979">
      <c r="A4979" s="8"/>
      <c r="B4979" s="8"/>
      <c r="C4979" s="5"/>
      <c r="D4979" s="9"/>
      <c r="E4979" s="11"/>
      <c r="F4979" s="12"/>
      <c r="G4979" s="12"/>
      <c r="H4979" s="12"/>
    </row>
    <row r="4980">
      <c r="A4980" s="8"/>
      <c r="B4980" s="8"/>
      <c r="C4980" s="5"/>
      <c r="D4980" s="9"/>
      <c r="E4980" s="11"/>
      <c r="F4980" s="12"/>
      <c r="G4980" s="12"/>
      <c r="H4980" s="12"/>
    </row>
    <row r="4981">
      <c r="A4981" s="8"/>
      <c r="B4981" s="8"/>
      <c r="C4981" s="5"/>
      <c r="D4981" s="9"/>
      <c r="E4981" s="11"/>
      <c r="F4981" s="12"/>
      <c r="G4981" s="12"/>
      <c r="H4981" s="12"/>
    </row>
    <row r="4982">
      <c r="A4982" s="8"/>
      <c r="B4982" s="8"/>
      <c r="C4982" s="5"/>
      <c r="D4982" s="9"/>
      <c r="E4982" s="11"/>
      <c r="F4982" s="12"/>
      <c r="G4982" s="12"/>
      <c r="H4982" s="12"/>
    </row>
    <row r="4983">
      <c r="A4983" s="8"/>
      <c r="B4983" s="8"/>
      <c r="C4983" s="5"/>
      <c r="D4983" s="9"/>
      <c r="E4983" s="11"/>
      <c r="F4983" s="12"/>
      <c r="G4983" s="12"/>
      <c r="H4983" s="12"/>
    </row>
    <row r="4984">
      <c r="A4984" s="8"/>
      <c r="B4984" s="8"/>
      <c r="C4984" s="5"/>
      <c r="D4984" s="9"/>
      <c r="E4984" s="11"/>
      <c r="F4984" s="12"/>
      <c r="G4984" s="12"/>
      <c r="H4984" s="12"/>
    </row>
    <row r="4985">
      <c r="A4985" s="8"/>
      <c r="B4985" s="8"/>
      <c r="C4985" s="5"/>
      <c r="D4985" s="9"/>
      <c r="E4985" s="11"/>
      <c r="F4985" s="12"/>
      <c r="G4985" s="12"/>
      <c r="H4985" s="12"/>
    </row>
    <row r="4986">
      <c r="A4986" s="8"/>
      <c r="B4986" s="8"/>
      <c r="C4986" s="5"/>
      <c r="D4986" s="9"/>
      <c r="E4986" s="11"/>
      <c r="F4986" s="12"/>
      <c r="G4986" s="12"/>
      <c r="H4986" s="12"/>
    </row>
    <row r="4987">
      <c r="A4987" s="8"/>
      <c r="B4987" s="8"/>
      <c r="C4987" s="5"/>
      <c r="D4987" s="9"/>
      <c r="E4987" s="11"/>
      <c r="F4987" s="12"/>
      <c r="G4987" s="12"/>
      <c r="H4987" s="12"/>
    </row>
    <row r="4988">
      <c r="A4988" s="8"/>
      <c r="B4988" s="8"/>
      <c r="C4988" s="5"/>
      <c r="D4988" s="9"/>
      <c r="E4988" s="11"/>
      <c r="F4988" s="12"/>
      <c r="G4988" s="12"/>
      <c r="H4988" s="12"/>
    </row>
    <row r="4989">
      <c r="A4989" s="8"/>
      <c r="B4989" s="8"/>
      <c r="C4989" s="5"/>
      <c r="D4989" s="9"/>
      <c r="E4989" s="11"/>
      <c r="F4989" s="12"/>
      <c r="G4989" s="12"/>
      <c r="H4989" s="12"/>
    </row>
    <row r="4990">
      <c r="A4990" s="8"/>
      <c r="B4990" s="8"/>
      <c r="C4990" s="5"/>
      <c r="D4990" s="9"/>
      <c r="E4990" s="11"/>
      <c r="F4990" s="12"/>
      <c r="G4990" s="12"/>
      <c r="H4990" s="12"/>
    </row>
    <row r="4991">
      <c r="A4991" s="8"/>
      <c r="B4991" s="8"/>
      <c r="C4991" s="5"/>
      <c r="D4991" s="9"/>
      <c r="E4991" s="11"/>
      <c r="F4991" s="12"/>
      <c r="G4991" s="12"/>
      <c r="H4991" s="12"/>
    </row>
    <row r="4992">
      <c r="A4992" s="8"/>
      <c r="B4992" s="8"/>
      <c r="C4992" s="5"/>
      <c r="D4992" s="9"/>
      <c r="E4992" s="11"/>
      <c r="F4992" s="12"/>
      <c r="G4992" s="12"/>
      <c r="H4992" s="12"/>
    </row>
    <row r="4993">
      <c r="A4993" s="8"/>
      <c r="B4993" s="8"/>
      <c r="C4993" s="5"/>
      <c r="D4993" s="9"/>
      <c r="E4993" s="11"/>
      <c r="F4993" s="12"/>
      <c r="G4993" s="12"/>
      <c r="H4993" s="12"/>
    </row>
    <row r="4994">
      <c r="A4994" s="8"/>
      <c r="B4994" s="8"/>
      <c r="C4994" s="5"/>
      <c r="D4994" s="9"/>
      <c r="E4994" s="11"/>
      <c r="F4994" s="12"/>
      <c r="G4994" s="12"/>
      <c r="H4994" s="12"/>
    </row>
    <row r="4995">
      <c r="A4995" s="8"/>
      <c r="B4995" s="8"/>
      <c r="C4995" s="5"/>
      <c r="D4995" s="9"/>
      <c r="E4995" s="11"/>
      <c r="F4995" s="12"/>
      <c r="G4995" s="12"/>
      <c r="H4995" s="12"/>
    </row>
    <row r="4996">
      <c r="A4996" s="8"/>
      <c r="B4996" s="8"/>
      <c r="C4996" s="5"/>
      <c r="D4996" s="9"/>
      <c r="E4996" s="11"/>
      <c r="F4996" s="12"/>
      <c r="G4996" s="12"/>
      <c r="H4996" s="12"/>
    </row>
    <row r="4997">
      <c r="A4997" s="8"/>
      <c r="B4997" s="8"/>
      <c r="C4997" s="5"/>
      <c r="D4997" s="9"/>
      <c r="E4997" s="11"/>
      <c r="F4997" s="12"/>
      <c r="G4997" s="12"/>
      <c r="H4997" s="12"/>
    </row>
    <row r="4998">
      <c r="A4998" s="8"/>
      <c r="B4998" s="8"/>
      <c r="C4998" s="5"/>
      <c r="D4998" s="9"/>
      <c r="E4998" s="11"/>
      <c r="F4998" s="12"/>
      <c r="G4998" s="12"/>
      <c r="H4998" s="12"/>
    </row>
    <row r="4999">
      <c r="A4999" s="8"/>
      <c r="B4999" s="8"/>
      <c r="C4999" s="5"/>
      <c r="D4999" s="9"/>
      <c r="E4999" s="11"/>
      <c r="F4999" s="12"/>
      <c r="G4999" s="12"/>
      <c r="H4999" s="12"/>
    </row>
    <row r="5000">
      <c r="A5000" s="8"/>
      <c r="B5000" s="8"/>
      <c r="C5000" s="5"/>
      <c r="D5000" s="9"/>
      <c r="E5000" s="11"/>
      <c r="F5000" s="12"/>
      <c r="G5000" s="12"/>
      <c r="H5000" s="12"/>
    </row>
    <row r="5001">
      <c r="A5001" s="8"/>
      <c r="B5001" s="8"/>
      <c r="C5001" s="5"/>
      <c r="D5001" s="9"/>
      <c r="E5001" s="11"/>
      <c r="F5001" s="12"/>
      <c r="G5001" s="12"/>
      <c r="H5001" s="12"/>
    </row>
    <row r="5002">
      <c r="A5002" s="8"/>
      <c r="B5002" s="8"/>
      <c r="C5002" s="5"/>
      <c r="D5002" s="9"/>
      <c r="E5002" s="11"/>
      <c r="F5002" s="12"/>
      <c r="G5002" s="12"/>
      <c r="H5002" s="12"/>
    </row>
    <row r="5003">
      <c r="A5003" s="8"/>
      <c r="B5003" s="8"/>
      <c r="C5003" s="5"/>
      <c r="D5003" s="9"/>
      <c r="E5003" s="11"/>
      <c r="F5003" s="12"/>
      <c r="G5003" s="12"/>
      <c r="H5003" s="12"/>
    </row>
    <row r="5004">
      <c r="A5004" s="8"/>
      <c r="B5004" s="8"/>
      <c r="C5004" s="5"/>
      <c r="D5004" s="9"/>
      <c r="E5004" s="11"/>
      <c r="F5004" s="12"/>
      <c r="G5004" s="12"/>
      <c r="H5004" s="12"/>
    </row>
    <row r="5005">
      <c r="A5005" s="8"/>
      <c r="B5005" s="8"/>
      <c r="C5005" s="5"/>
      <c r="D5005" s="9"/>
      <c r="E5005" s="11"/>
      <c r="F5005" s="12"/>
      <c r="G5005" s="12"/>
      <c r="H5005" s="12"/>
    </row>
    <row r="5006">
      <c r="A5006" s="8"/>
      <c r="B5006" s="8"/>
      <c r="C5006" s="5"/>
      <c r="D5006" s="9"/>
      <c r="E5006" s="11"/>
      <c r="F5006" s="12"/>
      <c r="G5006" s="12"/>
      <c r="H5006" s="12"/>
    </row>
    <row r="5007">
      <c r="A5007" s="8"/>
      <c r="B5007" s="8"/>
      <c r="C5007" s="5"/>
      <c r="D5007" s="9"/>
      <c r="E5007" s="11"/>
      <c r="F5007" s="12"/>
      <c r="G5007" s="12"/>
      <c r="H5007" s="12"/>
    </row>
    <row r="5008">
      <c r="A5008" s="8"/>
      <c r="B5008" s="8"/>
      <c r="C5008" s="5"/>
      <c r="D5008" s="9"/>
      <c r="E5008" s="11"/>
      <c r="F5008" s="12"/>
      <c r="G5008" s="12"/>
      <c r="H5008" s="12"/>
    </row>
    <row r="5009">
      <c r="A5009" s="8"/>
      <c r="B5009" s="8"/>
      <c r="C5009" s="5"/>
      <c r="D5009" s="9"/>
      <c r="E5009" s="11"/>
      <c r="F5009" s="12"/>
      <c r="G5009" s="12"/>
      <c r="H5009" s="12"/>
    </row>
    <row r="5010">
      <c r="A5010" s="8"/>
      <c r="B5010" s="8"/>
      <c r="C5010" s="5"/>
      <c r="D5010" s="9"/>
      <c r="E5010" s="11"/>
      <c r="F5010" s="12"/>
      <c r="G5010" s="12"/>
      <c r="H5010" s="12"/>
    </row>
    <row r="5011">
      <c r="A5011" s="8"/>
      <c r="B5011" s="8"/>
      <c r="C5011" s="5"/>
      <c r="D5011" s="9"/>
      <c r="E5011" s="11"/>
      <c r="F5011" s="12"/>
      <c r="G5011" s="12"/>
      <c r="H5011" s="12"/>
    </row>
    <row r="5012">
      <c r="A5012" s="8"/>
      <c r="B5012" s="8"/>
      <c r="C5012" s="5"/>
      <c r="D5012" s="9"/>
      <c r="E5012" s="11"/>
      <c r="F5012" s="12"/>
      <c r="G5012" s="12"/>
      <c r="H5012" s="12"/>
    </row>
    <row r="5013">
      <c r="A5013" s="8"/>
      <c r="B5013" s="8"/>
      <c r="C5013" s="5"/>
      <c r="D5013" s="9"/>
      <c r="E5013" s="11"/>
      <c r="F5013" s="12"/>
      <c r="G5013" s="12"/>
      <c r="H5013" s="12"/>
    </row>
    <row r="5014">
      <c r="A5014" s="8"/>
      <c r="B5014" s="8"/>
      <c r="C5014" s="5"/>
      <c r="D5014" s="9"/>
      <c r="E5014" s="11"/>
      <c r="F5014" s="12"/>
      <c r="G5014" s="12"/>
      <c r="H5014" s="12"/>
    </row>
    <row r="5015">
      <c r="A5015" s="8"/>
      <c r="B5015" s="8"/>
      <c r="C5015" s="5"/>
      <c r="D5015" s="9"/>
      <c r="E5015" s="11"/>
      <c r="F5015" s="12"/>
      <c r="G5015" s="12"/>
      <c r="H5015" s="12"/>
    </row>
    <row r="5016">
      <c r="A5016" s="8"/>
      <c r="B5016" s="8"/>
      <c r="C5016" s="5"/>
      <c r="D5016" s="9"/>
      <c r="E5016" s="11"/>
      <c r="F5016" s="12"/>
      <c r="G5016" s="12"/>
      <c r="H5016" s="12"/>
    </row>
    <row r="5017">
      <c r="A5017" s="8"/>
      <c r="B5017" s="8"/>
      <c r="C5017" s="5"/>
      <c r="D5017" s="9"/>
      <c r="E5017" s="11"/>
      <c r="F5017" s="12"/>
      <c r="G5017" s="12"/>
      <c r="H5017" s="12"/>
    </row>
    <row r="5018">
      <c r="A5018" s="8"/>
      <c r="B5018" s="8"/>
      <c r="C5018" s="5"/>
      <c r="D5018" s="9"/>
      <c r="E5018" s="11"/>
      <c r="F5018" s="12"/>
      <c r="G5018" s="12"/>
      <c r="H5018" s="12"/>
    </row>
    <row r="5019">
      <c r="A5019" s="8"/>
      <c r="B5019" s="8"/>
      <c r="C5019" s="5"/>
      <c r="D5019" s="9"/>
      <c r="E5019" s="11"/>
      <c r="F5019" s="12"/>
      <c r="G5019" s="12"/>
      <c r="H5019" s="12"/>
    </row>
    <row r="5020">
      <c r="A5020" s="8"/>
      <c r="B5020" s="8"/>
      <c r="C5020" s="5"/>
      <c r="D5020" s="9"/>
      <c r="E5020" s="11"/>
      <c r="F5020" s="12"/>
      <c r="G5020" s="12"/>
      <c r="H5020" s="12"/>
    </row>
    <row r="5021">
      <c r="A5021" s="8"/>
      <c r="B5021" s="8"/>
      <c r="C5021" s="5"/>
      <c r="D5021" s="9"/>
      <c r="E5021" s="11"/>
      <c r="F5021" s="12"/>
      <c r="G5021" s="12"/>
      <c r="H5021" s="12"/>
    </row>
    <row r="5022">
      <c r="A5022" s="8"/>
      <c r="B5022" s="8"/>
      <c r="C5022" s="5"/>
      <c r="D5022" s="9"/>
      <c r="E5022" s="11"/>
      <c r="F5022" s="12"/>
      <c r="G5022" s="12"/>
      <c r="H5022" s="12"/>
    </row>
    <row r="5023">
      <c r="A5023" s="8"/>
      <c r="B5023" s="8"/>
      <c r="C5023" s="5"/>
      <c r="D5023" s="9"/>
      <c r="E5023" s="11"/>
      <c r="F5023" s="12"/>
      <c r="G5023" s="12"/>
      <c r="H5023" s="12"/>
    </row>
    <row r="5024">
      <c r="A5024" s="8"/>
      <c r="B5024" s="8"/>
      <c r="C5024" s="5"/>
      <c r="D5024" s="9"/>
      <c r="E5024" s="11"/>
      <c r="F5024" s="12"/>
      <c r="G5024" s="12"/>
      <c r="H5024" s="12"/>
    </row>
    <row r="5025">
      <c r="A5025" s="8"/>
      <c r="B5025" s="8"/>
      <c r="C5025" s="5"/>
      <c r="D5025" s="9"/>
      <c r="E5025" s="11"/>
      <c r="F5025" s="12"/>
      <c r="G5025" s="12"/>
      <c r="H5025" s="12"/>
    </row>
    <row r="5026">
      <c r="A5026" s="8"/>
      <c r="B5026" s="8"/>
      <c r="C5026" s="5"/>
      <c r="D5026" s="9"/>
      <c r="E5026" s="11"/>
      <c r="F5026" s="12"/>
      <c r="G5026" s="12"/>
      <c r="H5026" s="12"/>
    </row>
    <row r="5027">
      <c r="A5027" s="8"/>
      <c r="B5027" s="8"/>
      <c r="C5027" s="5"/>
      <c r="D5027" s="9"/>
      <c r="E5027" s="11"/>
      <c r="F5027" s="12"/>
      <c r="G5027" s="12"/>
      <c r="H5027" s="12"/>
    </row>
    <row r="5028">
      <c r="A5028" s="8"/>
      <c r="B5028" s="8"/>
      <c r="C5028" s="5"/>
      <c r="D5028" s="9"/>
      <c r="E5028" s="11"/>
      <c r="F5028" s="12"/>
      <c r="G5028" s="12"/>
      <c r="H5028" s="12"/>
    </row>
    <row r="5029">
      <c r="A5029" s="8"/>
      <c r="B5029" s="8"/>
      <c r="C5029" s="5"/>
      <c r="D5029" s="9"/>
      <c r="E5029" s="11"/>
      <c r="F5029" s="12"/>
      <c r="G5029" s="12"/>
      <c r="H5029" s="12"/>
    </row>
    <row r="5030">
      <c r="A5030" s="8"/>
      <c r="B5030" s="8"/>
      <c r="C5030" s="5"/>
      <c r="D5030" s="9"/>
      <c r="E5030" s="11"/>
      <c r="F5030" s="12"/>
      <c r="G5030" s="12"/>
      <c r="H5030" s="12"/>
    </row>
    <row r="5031">
      <c r="A5031" s="8"/>
      <c r="B5031" s="8"/>
      <c r="C5031" s="5"/>
      <c r="D5031" s="9"/>
      <c r="E5031" s="11"/>
      <c r="F5031" s="12"/>
      <c r="G5031" s="12"/>
      <c r="H5031" s="12"/>
    </row>
    <row r="5032">
      <c r="A5032" s="8"/>
      <c r="B5032" s="8"/>
      <c r="C5032" s="5"/>
      <c r="D5032" s="9"/>
      <c r="E5032" s="11"/>
      <c r="F5032" s="12"/>
      <c r="G5032" s="12"/>
      <c r="H5032" s="12"/>
    </row>
    <row r="5033">
      <c r="A5033" s="8"/>
      <c r="B5033" s="8"/>
      <c r="C5033" s="5"/>
      <c r="D5033" s="9"/>
      <c r="E5033" s="11"/>
      <c r="F5033" s="12"/>
      <c r="G5033" s="12"/>
      <c r="H5033" s="12"/>
    </row>
    <row r="5034">
      <c r="A5034" s="8"/>
      <c r="B5034" s="8"/>
      <c r="C5034" s="5"/>
      <c r="D5034" s="9"/>
      <c r="E5034" s="11"/>
      <c r="F5034" s="12"/>
      <c r="G5034" s="12"/>
      <c r="H5034" s="12"/>
    </row>
    <row r="5035">
      <c r="A5035" s="8"/>
      <c r="B5035" s="8"/>
      <c r="C5035" s="5"/>
      <c r="D5035" s="9"/>
      <c r="E5035" s="11"/>
      <c r="F5035" s="12"/>
      <c r="G5035" s="12"/>
      <c r="H5035" s="12"/>
    </row>
    <row r="5036">
      <c r="A5036" s="8"/>
      <c r="B5036" s="8"/>
      <c r="C5036" s="5"/>
      <c r="D5036" s="9"/>
      <c r="E5036" s="11"/>
      <c r="F5036" s="12"/>
      <c r="G5036" s="12"/>
      <c r="H5036" s="12"/>
    </row>
    <row r="5037">
      <c r="A5037" s="8"/>
      <c r="B5037" s="8"/>
      <c r="C5037" s="5"/>
      <c r="D5037" s="9"/>
      <c r="E5037" s="11"/>
      <c r="F5037" s="12"/>
      <c r="G5037" s="12"/>
      <c r="H5037" s="12"/>
    </row>
    <row r="5038">
      <c r="A5038" s="8"/>
      <c r="B5038" s="8"/>
      <c r="C5038" s="5"/>
      <c r="D5038" s="9"/>
      <c r="E5038" s="11"/>
      <c r="F5038" s="12"/>
      <c r="G5038" s="12"/>
      <c r="H5038" s="12"/>
    </row>
    <row r="5039">
      <c r="A5039" s="8"/>
      <c r="B5039" s="8"/>
      <c r="C5039" s="5"/>
      <c r="D5039" s="9"/>
      <c r="E5039" s="11"/>
      <c r="F5039" s="12"/>
      <c r="G5039" s="12"/>
      <c r="H5039" s="12"/>
    </row>
    <row r="5040">
      <c r="A5040" s="8"/>
      <c r="B5040" s="8"/>
      <c r="C5040" s="5"/>
      <c r="D5040" s="9"/>
      <c r="E5040" s="11"/>
      <c r="F5040" s="12"/>
      <c r="G5040" s="12"/>
      <c r="H5040" s="12"/>
    </row>
    <row r="5041">
      <c r="A5041" s="8"/>
      <c r="B5041" s="8"/>
      <c r="C5041" s="5"/>
      <c r="D5041" s="9"/>
      <c r="E5041" s="11"/>
      <c r="F5041" s="12"/>
      <c r="G5041" s="12"/>
      <c r="H5041" s="12"/>
    </row>
    <row r="5042">
      <c r="A5042" s="8"/>
      <c r="B5042" s="8"/>
      <c r="C5042" s="5"/>
      <c r="D5042" s="9"/>
      <c r="E5042" s="11"/>
      <c r="F5042" s="12"/>
      <c r="G5042" s="12"/>
      <c r="H5042" s="12"/>
    </row>
    <row r="5043">
      <c r="A5043" s="8"/>
      <c r="B5043" s="8"/>
      <c r="C5043" s="5"/>
      <c r="D5043" s="9"/>
      <c r="E5043" s="11"/>
      <c r="F5043" s="12"/>
      <c r="G5043" s="12"/>
      <c r="H5043" s="12"/>
    </row>
    <row r="5044">
      <c r="A5044" s="8"/>
      <c r="B5044" s="8"/>
      <c r="C5044" s="5"/>
      <c r="D5044" s="9"/>
      <c r="E5044" s="11"/>
      <c r="F5044" s="12"/>
      <c r="G5044" s="12"/>
      <c r="H5044" s="12"/>
    </row>
    <row r="5045">
      <c r="A5045" s="8"/>
      <c r="B5045" s="8"/>
      <c r="C5045" s="5"/>
      <c r="D5045" s="9"/>
      <c r="E5045" s="11"/>
      <c r="F5045" s="12"/>
      <c r="G5045" s="12"/>
      <c r="H5045" s="12"/>
    </row>
    <row r="5046">
      <c r="A5046" s="8"/>
      <c r="B5046" s="8"/>
      <c r="C5046" s="5"/>
      <c r="D5046" s="9"/>
      <c r="E5046" s="11"/>
      <c r="F5046" s="12"/>
      <c r="G5046" s="12"/>
      <c r="H5046" s="12"/>
    </row>
    <row r="5047">
      <c r="A5047" s="8"/>
      <c r="B5047" s="8"/>
      <c r="C5047" s="5"/>
      <c r="D5047" s="9"/>
      <c r="E5047" s="11"/>
      <c r="F5047" s="12"/>
      <c r="G5047" s="12"/>
      <c r="H5047" s="12"/>
    </row>
    <row r="5048">
      <c r="A5048" s="8"/>
      <c r="B5048" s="8"/>
      <c r="C5048" s="5"/>
      <c r="D5048" s="9"/>
      <c r="E5048" s="11"/>
      <c r="F5048" s="12"/>
      <c r="G5048" s="12"/>
      <c r="H5048" s="12"/>
    </row>
    <row r="5049">
      <c r="A5049" s="8"/>
      <c r="B5049" s="8"/>
      <c r="C5049" s="5"/>
      <c r="D5049" s="9"/>
      <c r="E5049" s="11"/>
      <c r="F5049" s="12"/>
      <c r="G5049" s="12"/>
      <c r="H5049" s="12"/>
    </row>
    <row r="5050">
      <c r="A5050" s="8"/>
      <c r="B5050" s="8"/>
      <c r="C5050" s="5"/>
      <c r="D5050" s="9"/>
      <c r="E5050" s="11"/>
      <c r="F5050" s="12"/>
      <c r="G5050" s="12"/>
      <c r="H5050" s="12"/>
    </row>
    <row r="5051">
      <c r="A5051" s="8"/>
      <c r="B5051" s="8"/>
      <c r="C5051" s="5"/>
      <c r="D5051" s="9"/>
      <c r="E5051" s="11"/>
      <c r="F5051" s="12"/>
      <c r="G5051" s="12"/>
      <c r="H5051" s="12"/>
    </row>
    <row r="5052">
      <c r="A5052" s="8"/>
      <c r="B5052" s="8"/>
      <c r="C5052" s="5"/>
      <c r="D5052" s="9"/>
      <c r="E5052" s="11"/>
      <c r="F5052" s="12"/>
      <c r="G5052" s="12"/>
      <c r="H5052" s="12"/>
    </row>
    <row r="5053">
      <c r="A5053" s="8"/>
      <c r="B5053" s="8"/>
      <c r="C5053" s="5"/>
      <c r="D5053" s="9"/>
      <c r="E5053" s="11"/>
      <c r="F5053" s="12"/>
      <c r="G5053" s="12"/>
      <c r="H5053" s="12"/>
    </row>
    <row r="5054">
      <c r="A5054" s="8"/>
      <c r="B5054" s="8"/>
      <c r="C5054" s="5"/>
      <c r="D5054" s="9"/>
      <c r="E5054" s="11"/>
      <c r="F5054" s="12"/>
      <c r="G5054" s="12"/>
      <c r="H5054" s="12"/>
    </row>
    <row r="5055">
      <c r="A5055" s="8"/>
      <c r="B5055" s="8"/>
      <c r="C5055" s="5"/>
      <c r="D5055" s="9"/>
      <c r="E5055" s="11"/>
      <c r="F5055" s="12"/>
      <c r="G5055" s="12"/>
      <c r="H5055" s="12"/>
    </row>
    <row r="5056">
      <c r="A5056" s="8"/>
      <c r="B5056" s="8"/>
      <c r="C5056" s="5"/>
      <c r="D5056" s="9"/>
      <c r="E5056" s="11"/>
      <c r="F5056" s="12"/>
      <c r="G5056" s="12"/>
      <c r="H5056" s="12"/>
    </row>
    <row r="5057">
      <c r="A5057" s="8"/>
      <c r="B5057" s="8"/>
      <c r="C5057" s="5"/>
      <c r="D5057" s="9"/>
      <c r="E5057" s="11"/>
      <c r="F5057" s="12"/>
      <c r="G5057" s="12"/>
      <c r="H5057" s="12"/>
    </row>
    <row r="5058">
      <c r="A5058" s="8"/>
      <c r="B5058" s="8"/>
      <c r="C5058" s="5"/>
      <c r="D5058" s="9"/>
      <c r="E5058" s="11"/>
      <c r="F5058" s="12"/>
      <c r="G5058" s="12"/>
      <c r="H5058" s="12"/>
    </row>
    <row r="5059">
      <c r="A5059" s="8"/>
      <c r="B5059" s="8"/>
      <c r="C5059" s="5"/>
      <c r="D5059" s="9"/>
      <c r="E5059" s="11"/>
      <c r="F5059" s="12"/>
      <c r="G5059" s="12"/>
      <c r="H5059" s="12"/>
    </row>
    <row r="5060">
      <c r="A5060" s="8"/>
      <c r="B5060" s="8"/>
      <c r="C5060" s="5"/>
      <c r="D5060" s="9"/>
      <c r="E5060" s="11"/>
      <c r="F5060" s="12"/>
      <c r="G5060" s="12"/>
      <c r="H5060" s="12"/>
    </row>
    <row r="5061">
      <c r="A5061" s="8"/>
      <c r="B5061" s="8"/>
      <c r="C5061" s="5"/>
      <c r="D5061" s="9"/>
      <c r="E5061" s="11"/>
      <c r="F5061" s="12"/>
      <c r="G5061" s="12"/>
      <c r="H5061" s="12"/>
    </row>
    <row r="5062">
      <c r="A5062" s="8"/>
      <c r="B5062" s="8"/>
      <c r="C5062" s="5"/>
      <c r="D5062" s="9"/>
      <c r="E5062" s="11"/>
      <c r="F5062" s="12"/>
      <c r="G5062" s="12"/>
      <c r="H5062" s="12"/>
    </row>
    <row r="5063">
      <c r="A5063" s="8"/>
      <c r="B5063" s="8"/>
      <c r="C5063" s="5"/>
      <c r="D5063" s="9"/>
      <c r="E5063" s="11"/>
      <c r="F5063" s="12"/>
      <c r="G5063" s="12"/>
      <c r="H5063" s="12"/>
    </row>
    <row r="5064">
      <c r="A5064" s="8"/>
      <c r="B5064" s="8"/>
      <c r="C5064" s="5"/>
      <c r="D5064" s="9"/>
      <c r="E5064" s="11"/>
      <c r="F5064" s="12"/>
      <c r="G5064" s="12"/>
      <c r="H5064" s="12"/>
    </row>
    <row r="5065">
      <c r="A5065" s="8"/>
      <c r="B5065" s="8"/>
      <c r="C5065" s="5"/>
      <c r="D5065" s="9"/>
      <c r="E5065" s="11"/>
      <c r="F5065" s="12"/>
      <c r="G5065" s="12"/>
      <c r="H5065" s="12"/>
    </row>
    <row r="5066">
      <c r="A5066" s="8"/>
      <c r="B5066" s="8"/>
      <c r="C5066" s="5"/>
      <c r="D5066" s="9"/>
      <c r="E5066" s="11"/>
      <c r="F5066" s="12"/>
      <c r="G5066" s="12"/>
      <c r="H5066" s="12"/>
    </row>
    <row r="5067">
      <c r="A5067" s="8"/>
      <c r="B5067" s="8"/>
      <c r="C5067" s="5"/>
      <c r="D5067" s="9"/>
      <c r="E5067" s="11"/>
      <c r="F5067" s="12"/>
      <c r="G5067" s="12"/>
      <c r="H5067" s="12"/>
    </row>
    <row r="5068">
      <c r="A5068" s="8"/>
      <c r="B5068" s="8"/>
      <c r="C5068" s="5"/>
      <c r="D5068" s="9"/>
      <c r="E5068" s="11"/>
      <c r="F5068" s="12"/>
      <c r="G5068" s="12"/>
      <c r="H5068" s="12"/>
    </row>
    <row r="5069">
      <c r="A5069" s="8"/>
      <c r="B5069" s="8"/>
      <c r="C5069" s="5"/>
      <c r="D5069" s="9"/>
      <c r="E5069" s="11"/>
      <c r="F5069" s="12"/>
      <c r="G5069" s="12"/>
      <c r="H5069" s="12"/>
    </row>
    <row r="5070">
      <c r="A5070" s="8"/>
      <c r="B5070" s="8"/>
      <c r="C5070" s="5"/>
      <c r="D5070" s="9"/>
      <c r="E5070" s="11"/>
      <c r="F5070" s="12"/>
      <c r="G5070" s="12"/>
      <c r="H5070" s="12"/>
    </row>
    <row r="5071">
      <c r="A5071" s="8"/>
      <c r="B5071" s="8"/>
      <c r="C5071" s="5"/>
      <c r="D5071" s="9"/>
      <c r="E5071" s="11"/>
      <c r="F5071" s="12"/>
      <c r="G5071" s="12"/>
      <c r="H5071" s="12"/>
    </row>
    <row r="5072">
      <c r="A5072" s="8"/>
      <c r="B5072" s="8"/>
      <c r="C5072" s="5"/>
      <c r="D5072" s="9"/>
      <c r="E5072" s="11"/>
      <c r="F5072" s="12"/>
      <c r="G5072" s="12"/>
      <c r="H5072" s="12"/>
    </row>
    <row r="5073">
      <c r="A5073" s="8"/>
      <c r="B5073" s="8"/>
      <c r="C5073" s="5"/>
      <c r="D5073" s="9"/>
      <c r="E5073" s="11"/>
      <c r="F5073" s="12"/>
      <c r="G5073" s="12"/>
      <c r="H5073" s="12"/>
    </row>
    <row r="5074">
      <c r="A5074" s="8"/>
      <c r="B5074" s="8"/>
      <c r="C5074" s="5"/>
      <c r="D5074" s="9"/>
      <c r="E5074" s="11"/>
      <c r="F5074" s="12"/>
      <c r="G5074" s="12"/>
      <c r="H5074" s="12"/>
    </row>
    <row r="5075">
      <c r="A5075" s="8"/>
      <c r="B5075" s="8"/>
      <c r="C5075" s="5"/>
      <c r="D5075" s="9"/>
      <c r="E5075" s="11"/>
      <c r="F5075" s="12"/>
      <c r="G5075" s="12"/>
      <c r="H5075" s="12"/>
    </row>
    <row r="5076">
      <c r="A5076" s="8"/>
      <c r="B5076" s="8"/>
      <c r="C5076" s="5"/>
      <c r="D5076" s="9"/>
      <c r="E5076" s="11"/>
      <c r="F5076" s="12"/>
      <c r="G5076" s="12"/>
      <c r="H5076" s="12"/>
    </row>
    <row r="5077">
      <c r="A5077" s="8"/>
      <c r="B5077" s="8"/>
      <c r="C5077" s="5"/>
      <c r="D5077" s="9"/>
      <c r="E5077" s="11"/>
      <c r="F5077" s="12"/>
      <c r="G5077" s="12"/>
      <c r="H5077" s="12"/>
    </row>
    <row r="5078">
      <c r="A5078" s="8"/>
      <c r="B5078" s="8"/>
      <c r="C5078" s="5"/>
      <c r="D5078" s="9"/>
      <c r="E5078" s="11"/>
      <c r="F5078" s="12"/>
      <c r="G5078" s="12"/>
      <c r="H5078" s="12"/>
    </row>
    <row r="5079">
      <c r="A5079" s="8"/>
      <c r="B5079" s="8"/>
      <c r="C5079" s="5"/>
      <c r="D5079" s="9"/>
      <c r="E5079" s="11"/>
      <c r="F5079" s="12"/>
      <c r="G5079" s="12"/>
      <c r="H5079" s="12"/>
    </row>
    <row r="5080">
      <c r="A5080" s="8"/>
      <c r="B5080" s="8"/>
      <c r="C5080" s="5"/>
      <c r="D5080" s="9"/>
      <c r="E5080" s="11"/>
      <c r="F5080" s="12"/>
      <c r="G5080" s="12"/>
      <c r="H5080" s="12"/>
    </row>
    <row r="5081">
      <c r="A5081" s="8"/>
      <c r="B5081" s="8"/>
      <c r="C5081" s="5"/>
      <c r="D5081" s="9"/>
      <c r="E5081" s="11"/>
      <c r="F5081" s="12"/>
      <c r="G5081" s="12"/>
      <c r="H5081" s="12"/>
    </row>
    <row r="5082">
      <c r="A5082" s="8"/>
      <c r="B5082" s="8"/>
      <c r="C5082" s="5"/>
      <c r="D5082" s="9"/>
      <c r="E5082" s="11"/>
      <c r="F5082" s="12"/>
      <c r="G5082" s="12"/>
      <c r="H5082" s="12"/>
    </row>
    <row r="5083">
      <c r="A5083" s="8"/>
      <c r="B5083" s="8"/>
      <c r="C5083" s="5"/>
      <c r="D5083" s="9"/>
      <c r="E5083" s="11"/>
      <c r="F5083" s="12"/>
      <c r="G5083" s="12"/>
      <c r="H5083" s="12"/>
    </row>
    <row r="5084">
      <c r="A5084" s="8"/>
      <c r="B5084" s="8"/>
      <c r="C5084" s="5"/>
      <c r="D5084" s="9"/>
      <c r="E5084" s="11"/>
      <c r="F5084" s="12"/>
      <c r="G5084" s="12"/>
      <c r="H5084" s="12"/>
    </row>
    <row r="5085">
      <c r="A5085" s="8"/>
      <c r="B5085" s="8"/>
      <c r="C5085" s="5"/>
      <c r="D5085" s="9"/>
      <c r="E5085" s="11"/>
      <c r="F5085" s="12"/>
      <c r="G5085" s="12"/>
      <c r="H5085" s="12"/>
    </row>
    <row r="5086">
      <c r="A5086" s="8"/>
      <c r="B5086" s="8"/>
      <c r="C5086" s="5"/>
      <c r="D5086" s="9"/>
      <c r="E5086" s="11"/>
      <c r="F5086" s="12"/>
      <c r="G5086" s="12"/>
      <c r="H5086" s="12"/>
    </row>
    <row r="5087">
      <c r="A5087" s="8"/>
      <c r="B5087" s="8"/>
      <c r="C5087" s="5"/>
      <c r="D5087" s="9"/>
      <c r="E5087" s="11"/>
      <c r="F5087" s="12"/>
      <c r="G5087" s="12"/>
      <c r="H5087" s="12"/>
    </row>
    <row r="5088">
      <c r="A5088" s="8"/>
      <c r="B5088" s="8"/>
      <c r="C5088" s="5"/>
      <c r="D5088" s="9"/>
      <c r="E5088" s="11"/>
      <c r="F5088" s="12"/>
      <c r="G5088" s="12"/>
      <c r="H5088" s="12"/>
    </row>
    <row r="5089">
      <c r="A5089" s="8"/>
      <c r="B5089" s="8"/>
      <c r="C5089" s="5"/>
      <c r="D5089" s="9"/>
      <c r="E5089" s="11"/>
      <c r="F5089" s="12"/>
      <c r="G5089" s="12"/>
      <c r="H5089" s="12"/>
    </row>
    <row r="5090">
      <c r="A5090" s="8"/>
      <c r="B5090" s="8"/>
      <c r="C5090" s="5"/>
      <c r="D5090" s="9"/>
      <c r="E5090" s="11"/>
      <c r="F5090" s="12"/>
      <c r="G5090" s="12"/>
      <c r="H5090" s="12"/>
    </row>
    <row r="5091">
      <c r="A5091" s="8"/>
      <c r="B5091" s="8"/>
      <c r="C5091" s="5"/>
      <c r="D5091" s="9"/>
      <c r="E5091" s="11"/>
      <c r="F5091" s="12"/>
      <c r="G5091" s="12"/>
      <c r="H5091" s="12"/>
    </row>
    <row r="5092">
      <c r="A5092" s="8"/>
      <c r="B5092" s="8"/>
      <c r="C5092" s="5"/>
      <c r="D5092" s="9"/>
      <c r="E5092" s="11"/>
      <c r="F5092" s="12"/>
      <c r="G5092" s="12"/>
      <c r="H5092" s="12"/>
    </row>
    <row r="5093">
      <c r="A5093" s="8"/>
      <c r="B5093" s="8"/>
      <c r="C5093" s="5"/>
      <c r="D5093" s="9"/>
      <c r="E5093" s="11"/>
      <c r="F5093" s="12"/>
      <c r="G5093" s="12"/>
      <c r="H5093" s="12"/>
    </row>
    <row r="5094">
      <c r="A5094" s="8"/>
      <c r="B5094" s="8"/>
      <c r="C5094" s="5"/>
      <c r="D5094" s="9"/>
      <c r="E5094" s="11"/>
      <c r="F5094" s="12"/>
      <c r="G5094" s="12"/>
      <c r="H5094" s="12"/>
    </row>
    <row r="5095">
      <c r="A5095" s="8"/>
      <c r="B5095" s="8"/>
      <c r="C5095" s="5"/>
      <c r="D5095" s="9"/>
      <c r="E5095" s="11"/>
      <c r="F5095" s="12"/>
      <c r="G5095" s="12"/>
      <c r="H5095" s="12"/>
    </row>
    <row r="5096">
      <c r="A5096" s="8"/>
      <c r="B5096" s="8"/>
      <c r="C5096" s="5"/>
      <c r="D5096" s="9"/>
      <c r="E5096" s="11"/>
      <c r="F5096" s="12"/>
      <c r="G5096" s="12"/>
      <c r="H5096" s="12"/>
    </row>
    <row r="5097">
      <c r="A5097" s="8"/>
      <c r="B5097" s="8"/>
      <c r="C5097" s="5"/>
      <c r="D5097" s="9"/>
      <c r="E5097" s="11"/>
      <c r="F5097" s="12"/>
      <c r="G5097" s="12"/>
      <c r="H5097" s="12"/>
    </row>
    <row r="5098">
      <c r="A5098" s="8"/>
      <c r="B5098" s="8"/>
      <c r="C5098" s="5"/>
      <c r="D5098" s="9"/>
      <c r="E5098" s="11"/>
      <c r="F5098" s="12"/>
      <c r="G5098" s="12"/>
      <c r="H5098" s="12"/>
    </row>
    <row r="5099">
      <c r="A5099" s="8"/>
      <c r="B5099" s="8"/>
      <c r="C5099" s="5"/>
      <c r="D5099" s="9"/>
      <c r="E5099" s="11"/>
      <c r="F5099" s="12"/>
      <c r="G5099" s="12"/>
      <c r="H5099" s="12"/>
    </row>
    <row r="5100">
      <c r="A5100" s="8"/>
      <c r="B5100" s="8"/>
      <c r="C5100" s="5"/>
      <c r="D5100" s="9"/>
      <c r="E5100" s="11"/>
      <c r="F5100" s="12"/>
      <c r="G5100" s="12"/>
      <c r="H5100" s="12"/>
    </row>
    <row r="5101">
      <c r="A5101" s="8"/>
      <c r="B5101" s="8"/>
      <c r="C5101" s="5"/>
      <c r="D5101" s="9"/>
      <c r="E5101" s="11"/>
      <c r="F5101" s="12"/>
      <c r="G5101" s="12"/>
      <c r="H5101" s="12"/>
    </row>
    <row r="5102">
      <c r="A5102" s="8"/>
      <c r="B5102" s="8"/>
      <c r="C5102" s="5"/>
      <c r="D5102" s="9"/>
      <c r="E5102" s="11"/>
      <c r="F5102" s="12"/>
      <c r="G5102" s="12"/>
      <c r="H5102" s="12"/>
    </row>
    <row r="5103">
      <c r="A5103" s="8"/>
      <c r="B5103" s="8"/>
      <c r="C5103" s="5"/>
      <c r="D5103" s="9"/>
      <c r="E5103" s="11"/>
      <c r="F5103" s="12"/>
      <c r="G5103" s="12"/>
      <c r="H5103" s="12"/>
    </row>
    <row r="5104">
      <c r="A5104" s="8"/>
      <c r="B5104" s="8"/>
      <c r="C5104" s="5"/>
      <c r="D5104" s="9"/>
      <c r="E5104" s="11"/>
      <c r="F5104" s="12"/>
      <c r="G5104" s="12"/>
      <c r="H5104" s="12"/>
    </row>
    <row r="5105">
      <c r="A5105" s="8"/>
      <c r="B5105" s="8"/>
      <c r="C5105" s="5"/>
      <c r="D5105" s="9"/>
      <c r="E5105" s="11"/>
      <c r="F5105" s="12"/>
      <c r="G5105" s="12"/>
      <c r="H5105" s="12"/>
    </row>
    <row r="5106">
      <c r="A5106" s="8"/>
      <c r="B5106" s="8"/>
      <c r="C5106" s="5"/>
      <c r="D5106" s="9"/>
      <c r="E5106" s="11"/>
      <c r="F5106" s="12"/>
      <c r="G5106" s="12"/>
      <c r="H5106" s="12"/>
    </row>
    <row r="5107">
      <c r="A5107" s="8"/>
      <c r="B5107" s="8"/>
      <c r="C5107" s="5"/>
      <c r="D5107" s="9"/>
      <c r="E5107" s="11"/>
      <c r="F5107" s="12"/>
      <c r="G5107" s="12"/>
      <c r="H5107" s="12"/>
    </row>
    <row r="5108">
      <c r="A5108" s="8"/>
      <c r="B5108" s="8"/>
      <c r="C5108" s="5"/>
      <c r="D5108" s="9"/>
      <c r="E5108" s="11"/>
      <c r="F5108" s="12"/>
      <c r="G5108" s="12"/>
      <c r="H5108" s="12"/>
    </row>
    <row r="5109">
      <c r="A5109" s="8"/>
      <c r="B5109" s="8"/>
      <c r="C5109" s="5"/>
      <c r="D5109" s="9"/>
      <c r="E5109" s="11"/>
      <c r="F5109" s="12"/>
      <c r="G5109" s="12"/>
      <c r="H5109" s="12"/>
    </row>
    <row r="5110">
      <c r="A5110" s="8"/>
      <c r="B5110" s="8"/>
      <c r="C5110" s="5"/>
      <c r="D5110" s="9"/>
      <c r="E5110" s="11"/>
      <c r="F5110" s="12"/>
      <c r="G5110" s="12"/>
      <c r="H5110" s="12"/>
    </row>
    <row r="5111">
      <c r="A5111" s="8"/>
      <c r="B5111" s="8"/>
      <c r="C5111" s="5"/>
      <c r="D5111" s="9"/>
      <c r="E5111" s="11"/>
      <c r="F5111" s="12"/>
      <c r="G5111" s="12"/>
      <c r="H5111" s="12"/>
    </row>
    <row r="5112">
      <c r="A5112" s="8"/>
      <c r="B5112" s="8"/>
      <c r="C5112" s="5"/>
      <c r="D5112" s="9"/>
      <c r="E5112" s="11"/>
      <c r="F5112" s="12"/>
      <c r="G5112" s="12"/>
      <c r="H5112" s="12"/>
    </row>
    <row r="5113">
      <c r="A5113" s="8"/>
      <c r="B5113" s="8"/>
      <c r="C5113" s="5"/>
      <c r="D5113" s="9"/>
      <c r="E5113" s="11"/>
      <c r="F5113" s="12"/>
      <c r="G5113" s="12"/>
      <c r="H5113" s="12"/>
    </row>
    <row r="5114">
      <c r="A5114" s="8"/>
      <c r="B5114" s="8"/>
      <c r="C5114" s="5"/>
      <c r="D5114" s="9"/>
      <c r="E5114" s="11"/>
      <c r="F5114" s="12"/>
      <c r="G5114" s="12"/>
      <c r="H5114" s="12"/>
    </row>
    <row r="5115">
      <c r="A5115" s="8"/>
      <c r="B5115" s="8"/>
      <c r="C5115" s="5"/>
      <c r="D5115" s="9"/>
      <c r="E5115" s="11"/>
      <c r="F5115" s="12"/>
      <c r="G5115" s="12"/>
      <c r="H5115" s="12"/>
    </row>
    <row r="5116">
      <c r="A5116" s="8"/>
      <c r="B5116" s="8"/>
      <c r="C5116" s="5"/>
      <c r="D5116" s="9"/>
      <c r="E5116" s="11"/>
      <c r="F5116" s="12"/>
      <c r="G5116" s="12"/>
      <c r="H5116" s="12"/>
    </row>
    <row r="5117">
      <c r="A5117" s="8"/>
      <c r="B5117" s="8"/>
      <c r="C5117" s="5"/>
      <c r="D5117" s="9"/>
      <c r="E5117" s="11"/>
      <c r="F5117" s="12"/>
      <c r="G5117" s="12"/>
      <c r="H5117" s="12"/>
    </row>
    <row r="5118">
      <c r="A5118" s="8"/>
      <c r="B5118" s="8"/>
      <c r="C5118" s="5"/>
      <c r="D5118" s="9"/>
      <c r="E5118" s="11"/>
      <c r="F5118" s="12"/>
      <c r="G5118" s="12"/>
      <c r="H5118" s="12"/>
    </row>
    <row r="5119">
      <c r="A5119" s="8"/>
      <c r="B5119" s="8"/>
      <c r="C5119" s="5"/>
      <c r="D5119" s="9"/>
      <c r="E5119" s="11"/>
      <c r="F5119" s="12"/>
      <c r="G5119" s="12"/>
      <c r="H5119" s="12"/>
    </row>
    <row r="5120">
      <c r="A5120" s="8"/>
      <c r="B5120" s="8"/>
      <c r="C5120" s="5"/>
      <c r="D5120" s="9"/>
      <c r="E5120" s="11"/>
      <c r="F5120" s="12"/>
      <c r="G5120" s="12"/>
      <c r="H5120" s="12"/>
    </row>
    <row r="5121">
      <c r="A5121" s="8"/>
      <c r="B5121" s="8"/>
      <c r="C5121" s="5"/>
      <c r="D5121" s="9"/>
      <c r="E5121" s="11"/>
      <c r="F5121" s="12"/>
      <c r="G5121" s="12"/>
      <c r="H5121" s="12"/>
    </row>
    <row r="5122">
      <c r="A5122" s="8"/>
      <c r="B5122" s="8"/>
      <c r="C5122" s="5"/>
      <c r="D5122" s="9"/>
      <c r="E5122" s="11"/>
      <c r="F5122" s="12"/>
      <c r="G5122" s="12"/>
      <c r="H5122" s="12"/>
    </row>
    <row r="5123">
      <c r="A5123" s="8"/>
      <c r="B5123" s="8"/>
      <c r="C5123" s="5"/>
      <c r="D5123" s="9"/>
      <c r="E5123" s="11"/>
      <c r="F5123" s="12"/>
      <c r="G5123" s="12"/>
      <c r="H5123" s="12"/>
    </row>
    <row r="5124">
      <c r="A5124" s="8"/>
      <c r="B5124" s="8"/>
      <c r="C5124" s="5"/>
      <c r="D5124" s="9"/>
      <c r="E5124" s="11"/>
      <c r="F5124" s="12"/>
      <c r="G5124" s="12"/>
      <c r="H5124" s="12"/>
    </row>
    <row r="5125">
      <c r="A5125" s="8"/>
      <c r="B5125" s="8"/>
      <c r="C5125" s="5"/>
      <c r="D5125" s="9"/>
      <c r="E5125" s="11"/>
      <c r="F5125" s="12"/>
      <c r="G5125" s="12"/>
      <c r="H5125" s="12"/>
    </row>
    <row r="5126">
      <c r="A5126" s="8"/>
      <c r="B5126" s="8"/>
      <c r="C5126" s="5"/>
      <c r="D5126" s="9"/>
      <c r="E5126" s="11"/>
      <c r="F5126" s="12"/>
      <c r="G5126" s="12"/>
      <c r="H5126" s="12"/>
    </row>
    <row r="5127">
      <c r="A5127" s="8"/>
      <c r="B5127" s="8"/>
      <c r="C5127" s="5"/>
      <c r="D5127" s="9"/>
      <c r="E5127" s="11"/>
      <c r="F5127" s="12"/>
      <c r="G5127" s="12"/>
      <c r="H5127" s="12"/>
    </row>
    <row r="5128">
      <c r="A5128" s="8"/>
      <c r="B5128" s="8"/>
      <c r="C5128" s="5"/>
      <c r="D5128" s="9"/>
      <c r="E5128" s="11"/>
      <c r="F5128" s="12"/>
      <c r="G5128" s="12"/>
      <c r="H5128" s="12"/>
    </row>
    <row r="5129">
      <c r="A5129" s="8"/>
      <c r="B5129" s="8"/>
      <c r="C5129" s="5"/>
      <c r="D5129" s="9"/>
      <c r="E5129" s="11"/>
      <c r="F5129" s="12"/>
      <c r="G5129" s="12"/>
      <c r="H5129" s="12"/>
    </row>
    <row r="5130">
      <c r="A5130" s="8"/>
      <c r="B5130" s="8"/>
      <c r="C5130" s="5"/>
      <c r="D5130" s="9"/>
      <c r="E5130" s="11"/>
      <c r="F5130" s="12"/>
      <c r="G5130" s="12"/>
      <c r="H5130" s="12"/>
    </row>
    <row r="5131">
      <c r="A5131" s="8"/>
      <c r="B5131" s="8"/>
      <c r="C5131" s="5"/>
      <c r="D5131" s="9"/>
      <c r="E5131" s="11"/>
      <c r="F5131" s="12"/>
      <c r="G5131" s="12"/>
      <c r="H5131" s="12"/>
    </row>
    <row r="5132">
      <c r="A5132" s="8"/>
      <c r="B5132" s="8"/>
      <c r="C5132" s="5"/>
      <c r="D5132" s="9"/>
      <c r="E5132" s="11"/>
      <c r="F5132" s="12"/>
      <c r="G5132" s="12"/>
      <c r="H5132" s="12"/>
    </row>
    <row r="5133">
      <c r="A5133" s="8"/>
      <c r="B5133" s="8"/>
      <c r="C5133" s="5"/>
      <c r="D5133" s="9"/>
      <c r="E5133" s="11"/>
      <c r="F5133" s="12"/>
      <c r="G5133" s="12"/>
      <c r="H5133" s="12"/>
    </row>
    <row r="5134">
      <c r="A5134" s="8"/>
      <c r="B5134" s="8"/>
      <c r="C5134" s="5"/>
      <c r="D5134" s="9"/>
      <c r="E5134" s="11"/>
      <c r="F5134" s="12"/>
      <c r="G5134" s="12"/>
      <c r="H5134" s="12"/>
    </row>
    <row r="5135">
      <c r="A5135" s="8"/>
      <c r="B5135" s="8"/>
      <c r="C5135" s="5"/>
      <c r="D5135" s="9"/>
      <c r="E5135" s="11"/>
      <c r="F5135" s="12"/>
      <c r="G5135" s="12"/>
      <c r="H5135" s="12"/>
    </row>
    <row r="5136">
      <c r="A5136" s="8"/>
      <c r="B5136" s="8"/>
      <c r="C5136" s="5"/>
      <c r="D5136" s="9"/>
      <c r="E5136" s="11"/>
      <c r="F5136" s="12"/>
      <c r="G5136" s="12"/>
      <c r="H5136" s="12"/>
    </row>
    <row r="5137">
      <c r="A5137" s="8"/>
      <c r="B5137" s="8"/>
      <c r="C5137" s="5"/>
      <c r="D5137" s="9"/>
      <c r="E5137" s="11"/>
      <c r="F5137" s="12"/>
      <c r="G5137" s="12"/>
      <c r="H5137" s="12"/>
    </row>
    <row r="5138">
      <c r="A5138" s="8"/>
      <c r="B5138" s="8"/>
      <c r="C5138" s="5"/>
      <c r="D5138" s="9"/>
      <c r="E5138" s="11"/>
      <c r="F5138" s="12"/>
      <c r="G5138" s="12"/>
      <c r="H5138" s="12"/>
    </row>
    <row r="5139">
      <c r="A5139" s="8"/>
      <c r="B5139" s="8"/>
      <c r="C5139" s="5"/>
      <c r="D5139" s="9"/>
      <c r="E5139" s="11"/>
      <c r="F5139" s="12"/>
      <c r="G5139" s="12"/>
      <c r="H5139" s="12"/>
    </row>
    <row r="5140">
      <c r="A5140" s="8"/>
      <c r="B5140" s="8"/>
      <c r="C5140" s="5"/>
      <c r="D5140" s="9"/>
      <c r="E5140" s="11"/>
      <c r="F5140" s="12"/>
      <c r="G5140" s="12"/>
      <c r="H5140" s="12"/>
    </row>
    <row r="5141">
      <c r="A5141" s="8"/>
      <c r="B5141" s="8"/>
      <c r="C5141" s="5"/>
      <c r="D5141" s="9"/>
      <c r="E5141" s="11"/>
      <c r="F5141" s="12"/>
      <c r="G5141" s="12"/>
      <c r="H5141" s="12"/>
    </row>
    <row r="5142">
      <c r="A5142" s="8"/>
      <c r="B5142" s="8"/>
      <c r="C5142" s="5"/>
      <c r="D5142" s="9"/>
      <c r="E5142" s="11"/>
      <c r="F5142" s="12"/>
      <c r="G5142" s="12"/>
      <c r="H5142" s="12"/>
    </row>
    <row r="5143">
      <c r="A5143" s="8"/>
      <c r="B5143" s="8"/>
      <c r="C5143" s="5"/>
      <c r="D5143" s="9"/>
      <c r="E5143" s="11"/>
      <c r="F5143" s="12"/>
      <c r="G5143" s="12"/>
      <c r="H5143" s="12"/>
    </row>
    <row r="5144">
      <c r="A5144" s="8"/>
      <c r="B5144" s="8"/>
      <c r="C5144" s="5"/>
      <c r="D5144" s="9"/>
      <c r="E5144" s="11"/>
      <c r="F5144" s="12"/>
      <c r="G5144" s="12"/>
      <c r="H5144" s="12"/>
    </row>
    <row r="5145">
      <c r="A5145" s="8"/>
      <c r="B5145" s="8"/>
      <c r="C5145" s="5"/>
      <c r="D5145" s="9"/>
      <c r="E5145" s="11"/>
      <c r="F5145" s="12"/>
      <c r="G5145" s="12"/>
      <c r="H5145" s="12"/>
    </row>
    <row r="5146">
      <c r="A5146" s="8"/>
      <c r="B5146" s="8"/>
      <c r="C5146" s="5"/>
      <c r="D5146" s="9"/>
      <c r="E5146" s="11"/>
      <c r="F5146" s="12"/>
      <c r="G5146" s="12"/>
      <c r="H5146" s="12"/>
    </row>
    <row r="5147">
      <c r="A5147" s="8"/>
      <c r="B5147" s="8"/>
      <c r="C5147" s="5"/>
      <c r="D5147" s="9"/>
      <c r="E5147" s="11"/>
      <c r="F5147" s="12"/>
      <c r="G5147" s="12"/>
      <c r="H5147" s="12"/>
    </row>
    <row r="5148">
      <c r="A5148" s="8"/>
      <c r="B5148" s="8"/>
      <c r="C5148" s="5"/>
      <c r="D5148" s="9"/>
      <c r="E5148" s="11"/>
      <c r="F5148" s="12"/>
      <c r="G5148" s="12"/>
      <c r="H5148" s="12"/>
    </row>
    <row r="5149">
      <c r="A5149" s="8"/>
      <c r="B5149" s="8"/>
      <c r="C5149" s="5"/>
      <c r="D5149" s="9"/>
      <c r="E5149" s="11"/>
      <c r="F5149" s="12"/>
      <c r="G5149" s="12"/>
      <c r="H5149" s="12"/>
    </row>
    <row r="5150">
      <c r="A5150" s="8"/>
      <c r="B5150" s="8"/>
      <c r="C5150" s="5"/>
      <c r="D5150" s="9"/>
      <c r="E5150" s="11"/>
      <c r="F5150" s="12"/>
      <c r="G5150" s="12"/>
      <c r="H5150" s="12"/>
    </row>
    <row r="5151">
      <c r="A5151" s="8"/>
      <c r="B5151" s="8"/>
      <c r="C5151" s="5"/>
      <c r="D5151" s="9"/>
      <c r="E5151" s="11"/>
      <c r="F5151" s="12"/>
      <c r="G5151" s="12"/>
      <c r="H5151" s="12"/>
    </row>
    <row r="5152">
      <c r="A5152" s="8"/>
      <c r="B5152" s="8"/>
      <c r="C5152" s="5"/>
      <c r="D5152" s="9"/>
      <c r="E5152" s="11"/>
      <c r="F5152" s="12"/>
      <c r="G5152" s="12"/>
      <c r="H5152" s="12"/>
    </row>
    <row r="5153">
      <c r="A5153" s="8"/>
      <c r="B5153" s="8"/>
      <c r="C5153" s="5"/>
      <c r="D5153" s="9"/>
      <c r="E5153" s="11"/>
      <c r="F5153" s="12"/>
      <c r="G5153" s="12"/>
      <c r="H5153" s="12"/>
    </row>
    <row r="5154">
      <c r="A5154" s="8"/>
      <c r="B5154" s="8"/>
      <c r="C5154" s="5"/>
      <c r="D5154" s="9"/>
      <c r="E5154" s="11"/>
      <c r="F5154" s="12"/>
      <c r="G5154" s="12"/>
      <c r="H5154" s="12"/>
    </row>
    <row r="5155">
      <c r="A5155" s="8"/>
      <c r="B5155" s="8"/>
      <c r="C5155" s="5"/>
      <c r="D5155" s="9"/>
      <c r="E5155" s="11"/>
      <c r="F5155" s="12"/>
      <c r="G5155" s="12"/>
      <c r="H5155" s="12"/>
    </row>
    <row r="5156">
      <c r="A5156" s="8"/>
      <c r="B5156" s="8"/>
      <c r="C5156" s="5"/>
      <c r="D5156" s="9"/>
      <c r="E5156" s="11"/>
      <c r="F5156" s="12"/>
      <c r="G5156" s="12"/>
      <c r="H5156" s="12"/>
    </row>
    <row r="5157">
      <c r="A5157" s="8"/>
      <c r="B5157" s="8"/>
      <c r="C5157" s="5"/>
      <c r="D5157" s="9"/>
      <c r="E5157" s="11"/>
      <c r="F5157" s="12"/>
      <c r="G5157" s="12"/>
      <c r="H5157" s="12"/>
    </row>
    <row r="5158">
      <c r="A5158" s="8"/>
      <c r="B5158" s="8"/>
      <c r="C5158" s="5"/>
      <c r="D5158" s="9"/>
      <c r="E5158" s="11"/>
      <c r="F5158" s="12"/>
      <c r="G5158" s="12"/>
      <c r="H5158" s="12"/>
    </row>
    <row r="5159">
      <c r="A5159" s="8"/>
      <c r="B5159" s="8"/>
      <c r="C5159" s="5"/>
      <c r="D5159" s="9"/>
      <c r="E5159" s="11"/>
      <c r="F5159" s="12"/>
      <c r="G5159" s="12"/>
      <c r="H5159" s="12"/>
    </row>
    <row r="5160">
      <c r="A5160" s="8"/>
      <c r="B5160" s="8"/>
      <c r="C5160" s="5"/>
      <c r="D5160" s="9"/>
      <c r="E5160" s="11"/>
      <c r="F5160" s="12"/>
      <c r="G5160" s="12"/>
      <c r="H5160" s="12"/>
    </row>
    <row r="5161">
      <c r="A5161" s="8"/>
      <c r="B5161" s="8"/>
      <c r="C5161" s="5"/>
      <c r="D5161" s="9"/>
      <c r="E5161" s="11"/>
      <c r="F5161" s="12"/>
      <c r="G5161" s="12"/>
      <c r="H5161" s="12"/>
    </row>
    <row r="5162">
      <c r="A5162" s="8"/>
      <c r="B5162" s="8"/>
      <c r="C5162" s="5"/>
      <c r="D5162" s="9"/>
      <c r="E5162" s="11"/>
      <c r="F5162" s="12"/>
      <c r="G5162" s="12"/>
      <c r="H5162" s="12"/>
    </row>
    <row r="5163">
      <c r="A5163" s="8"/>
      <c r="B5163" s="8"/>
      <c r="C5163" s="5"/>
      <c r="D5163" s="9"/>
      <c r="E5163" s="11"/>
      <c r="F5163" s="12"/>
      <c r="G5163" s="12"/>
      <c r="H5163" s="12"/>
    </row>
    <row r="5164">
      <c r="A5164" s="8"/>
      <c r="B5164" s="8"/>
      <c r="C5164" s="5"/>
      <c r="D5164" s="9"/>
      <c r="E5164" s="11"/>
      <c r="F5164" s="12"/>
      <c r="G5164" s="12"/>
      <c r="H5164" s="12"/>
    </row>
    <row r="5165">
      <c r="A5165" s="8"/>
      <c r="B5165" s="8"/>
      <c r="C5165" s="5"/>
      <c r="D5165" s="9"/>
      <c r="E5165" s="11"/>
      <c r="F5165" s="12"/>
      <c r="G5165" s="12"/>
      <c r="H5165" s="12"/>
    </row>
    <row r="5166">
      <c r="A5166" s="8"/>
      <c r="B5166" s="8"/>
      <c r="C5166" s="5"/>
      <c r="D5166" s="9"/>
      <c r="E5166" s="11"/>
      <c r="F5166" s="12"/>
      <c r="G5166" s="12"/>
      <c r="H5166" s="12"/>
    </row>
    <row r="5167">
      <c r="A5167" s="8"/>
      <c r="B5167" s="8"/>
      <c r="C5167" s="5"/>
      <c r="D5167" s="9"/>
      <c r="E5167" s="11"/>
      <c r="F5167" s="12"/>
      <c r="G5167" s="12"/>
      <c r="H5167" s="12"/>
    </row>
    <row r="5168">
      <c r="A5168" s="8"/>
      <c r="B5168" s="8"/>
      <c r="C5168" s="5"/>
      <c r="D5168" s="9"/>
      <c r="E5168" s="11"/>
      <c r="F5168" s="12"/>
      <c r="G5168" s="12"/>
      <c r="H5168" s="12"/>
    </row>
    <row r="5169">
      <c r="A5169" s="8"/>
      <c r="B5169" s="8"/>
      <c r="C5169" s="5"/>
      <c r="D5169" s="9"/>
      <c r="E5169" s="11"/>
      <c r="F5169" s="12"/>
      <c r="G5169" s="12"/>
      <c r="H5169" s="12"/>
    </row>
    <row r="5170">
      <c r="A5170" s="8"/>
      <c r="B5170" s="8"/>
      <c r="C5170" s="5"/>
      <c r="D5170" s="9"/>
      <c r="E5170" s="11"/>
      <c r="F5170" s="12"/>
      <c r="G5170" s="12"/>
      <c r="H5170" s="12"/>
    </row>
    <row r="5171">
      <c r="A5171" s="8"/>
      <c r="B5171" s="8"/>
      <c r="C5171" s="5"/>
      <c r="D5171" s="9"/>
      <c r="E5171" s="11"/>
      <c r="F5171" s="12"/>
      <c r="G5171" s="12"/>
      <c r="H5171" s="12"/>
    </row>
    <row r="5172">
      <c r="A5172" s="8"/>
      <c r="B5172" s="8"/>
      <c r="C5172" s="5"/>
      <c r="D5172" s="9"/>
      <c r="E5172" s="11"/>
      <c r="F5172" s="12"/>
      <c r="G5172" s="12"/>
      <c r="H5172" s="12"/>
    </row>
    <row r="5173">
      <c r="A5173" s="8"/>
      <c r="B5173" s="8"/>
      <c r="C5173" s="5"/>
      <c r="D5173" s="9"/>
      <c r="E5173" s="11"/>
      <c r="F5173" s="12"/>
      <c r="G5173" s="12"/>
      <c r="H5173" s="12"/>
    </row>
    <row r="5174">
      <c r="A5174" s="8"/>
      <c r="B5174" s="8"/>
      <c r="C5174" s="5"/>
      <c r="D5174" s="9"/>
      <c r="E5174" s="11"/>
      <c r="F5174" s="12"/>
      <c r="G5174" s="12"/>
      <c r="H5174" s="12"/>
    </row>
    <row r="5175">
      <c r="A5175" s="8"/>
      <c r="B5175" s="8"/>
      <c r="C5175" s="5"/>
      <c r="D5175" s="9"/>
      <c r="E5175" s="11"/>
      <c r="F5175" s="12"/>
      <c r="G5175" s="12"/>
      <c r="H5175" s="12"/>
    </row>
    <row r="5176">
      <c r="A5176" s="8"/>
      <c r="B5176" s="8"/>
      <c r="C5176" s="5"/>
      <c r="D5176" s="9"/>
      <c r="E5176" s="11"/>
      <c r="F5176" s="12"/>
      <c r="G5176" s="12"/>
      <c r="H5176" s="12"/>
    </row>
    <row r="5177">
      <c r="A5177" s="8"/>
      <c r="B5177" s="8"/>
      <c r="C5177" s="5"/>
      <c r="D5177" s="9"/>
      <c r="E5177" s="11"/>
      <c r="F5177" s="12"/>
      <c r="G5177" s="12"/>
      <c r="H5177" s="12"/>
    </row>
    <row r="5178">
      <c r="A5178" s="8"/>
      <c r="B5178" s="8"/>
      <c r="C5178" s="5"/>
      <c r="D5178" s="9"/>
      <c r="E5178" s="11"/>
      <c r="F5178" s="12"/>
      <c r="G5178" s="12"/>
      <c r="H5178" s="12"/>
    </row>
    <row r="5179">
      <c r="A5179" s="8"/>
      <c r="B5179" s="8"/>
      <c r="C5179" s="5"/>
      <c r="D5179" s="9"/>
      <c r="E5179" s="11"/>
      <c r="F5179" s="12"/>
      <c r="G5179" s="12"/>
      <c r="H5179" s="12"/>
    </row>
    <row r="5180">
      <c r="A5180" s="8"/>
      <c r="B5180" s="8"/>
      <c r="C5180" s="5"/>
      <c r="D5180" s="9"/>
      <c r="E5180" s="11"/>
      <c r="F5180" s="12"/>
      <c r="G5180" s="12"/>
      <c r="H5180" s="12"/>
    </row>
    <row r="5181">
      <c r="A5181" s="8"/>
      <c r="B5181" s="8"/>
      <c r="C5181" s="5"/>
      <c r="D5181" s="9"/>
      <c r="E5181" s="11"/>
      <c r="F5181" s="12"/>
      <c r="G5181" s="12"/>
      <c r="H5181" s="12"/>
    </row>
    <row r="5182">
      <c r="A5182" s="8"/>
      <c r="B5182" s="8"/>
      <c r="C5182" s="5"/>
      <c r="D5182" s="9"/>
      <c r="E5182" s="11"/>
      <c r="F5182" s="12"/>
      <c r="G5182" s="12"/>
      <c r="H5182" s="12"/>
    </row>
    <row r="5183">
      <c r="A5183" s="8"/>
      <c r="B5183" s="8"/>
      <c r="C5183" s="5"/>
      <c r="D5183" s="9"/>
      <c r="E5183" s="11"/>
      <c r="F5183" s="12"/>
      <c r="G5183" s="12"/>
      <c r="H5183" s="12"/>
    </row>
    <row r="5184">
      <c r="A5184" s="8"/>
      <c r="B5184" s="8"/>
      <c r="C5184" s="5"/>
      <c r="D5184" s="9"/>
      <c r="E5184" s="11"/>
      <c r="F5184" s="12"/>
      <c r="G5184" s="12"/>
      <c r="H5184" s="12"/>
    </row>
    <row r="5185">
      <c r="A5185" s="8"/>
      <c r="B5185" s="8"/>
      <c r="C5185" s="5"/>
      <c r="D5185" s="9"/>
      <c r="E5185" s="11"/>
      <c r="F5185" s="12"/>
      <c r="G5185" s="12"/>
      <c r="H5185" s="12"/>
    </row>
    <row r="5186">
      <c r="A5186" s="8"/>
      <c r="B5186" s="8"/>
      <c r="C5186" s="5"/>
      <c r="D5186" s="9"/>
      <c r="E5186" s="11"/>
      <c r="F5186" s="12"/>
      <c r="G5186" s="12"/>
      <c r="H5186" s="12"/>
    </row>
    <row r="5187">
      <c r="A5187" s="8"/>
      <c r="B5187" s="8"/>
      <c r="C5187" s="5"/>
      <c r="D5187" s="9"/>
      <c r="E5187" s="11"/>
      <c r="F5187" s="12"/>
      <c r="G5187" s="12"/>
      <c r="H5187" s="12"/>
    </row>
    <row r="5188">
      <c r="A5188" s="8"/>
      <c r="B5188" s="8"/>
      <c r="C5188" s="5"/>
      <c r="D5188" s="9"/>
      <c r="E5188" s="11"/>
      <c r="F5188" s="12"/>
      <c r="G5188" s="12"/>
      <c r="H5188" s="12"/>
    </row>
    <row r="5189">
      <c r="A5189" s="8"/>
      <c r="B5189" s="8"/>
      <c r="C5189" s="5"/>
      <c r="D5189" s="9"/>
      <c r="E5189" s="11"/>
      <c r="F5189" s="12"/>
      <c r="G5189" s="12"/>
      <c r="H5189" s="12"/>
    </row>
    <row r="5190">
      <c r="A5190" s="8"/>
      <c r="B5190" s="8"/>
      <c r="C5190" s="5"/>
      <c r="D5190" s="9"/>
      <c r="E5190" s="11"/>
      <c r="F5190" s="12"/>
      <c r="G5190" s="12"/>
      <c r="H5190" s="12"/>
    </row>
    <row r="5191">
      <c r="A5191" s="8"/>
      <c r="B5191" s="8"/>
      <c r="C5191" s="5"/>
      <c r="D5191" s="9"/>
      <c r="E5191" s="11"/>
      <c r="F5191" s="12"/>
      <c r="G5191" s="12"/>
      <c r="H5191" s="12"/>
    </row>
    <row r="5192">
      <c r="A5192" s="8"/>
      <c r="B5192" s="8"/>
      <c r="C5192" s="5"/>
      <c r="D5192" s="9"/>
      <c r="E5192" s="11"/>
      <c r="F5192" s="12"/>
      <c r="G5192" s="12"/>
      <c r="H5192" s="12"/>
    </row>
    <row r="5193">
      <c r="A5193" s="8"/>
      <c r="B5193" s="8"/>
      <c r="C5193" s="5"/>
      <c r="D5193" s="9"/>
      <c r="E5193" s="11"/>
      <c r="F5193" s="12"/>
      <c r="G5193" s="12"/>
      <c r="H5193" s="12"/>
    </row>
    <row r="5194">
      <c r="A5194" s="8"/>
      <c r="B5194" s="8"/>
      <c r="C5194" s="5"/>
      <c r="D5194" s="9"/>
      <c r="E5194" s="11"/>
      <c r="F5194" s="12"/>
      <c r="G5194" s="12"/>
      <c r="H5194" s="12"/>
    </row>
    <row r="5195">
      <c r="A5195" s="8"/>
      <c r="B5195" s="8"/>
      <c r="C5195" s="5"/>
      <c r="D5195" s="9"/>
      <c r="E5195" s="11"/>
      <c r="F5195" s="12"/>
      <c r="G5195" s="12"/>
      <c r="H5195" s="12"/>
    </row>
    <row r="5196">
      <c r="A5196" s="8"/>
      <c r="B5196" s="8"/>
      <c r="C5196" s="5"/>
      <c r="D5196" s="9"/>
      <c r="E5196" s="11"/>
      <c r="F5196" s="12"/>
      <c r="G5196" s="12"/>
      <c r="H5196" s="12"/>
    </row>
    <row r="5197">
      <c r="A5197" s="8"/>
      <c r="B5197" s="8"/>
      <c r="C5197" s="5"/>
      <c r="D5197" s="9"/>
      <c r="E5197" s="11"/>
      <c r="F5197" s="12"/>
      <c r="G5197" s="12"/>
      <c r="H5197" s="12"/>
    </row>
    <row r="5198">
      <c r="A5198" s="8"/>
      <c r="B5198" s="8"/>
      <c r="C5198" s="5"/>
      <c r="D5198" s="9"/>
      <c r="E5198" s="11"/>
      <c r="F5198" s="12"/>
      <c r="G5198" s="12"/>
      <c r="H5198" s="12"/>
    </row>
    <row r="5199">
      <c r="A5199" s="8"/>
      <c r="B5199" s="8"/>
      <c r="C5199" s="5"/>
      <c r="D5199" s="9"/>
      <c r="E5199" s="11"/>
      <c r="F5199" s="12"/>
      <c r="G5199" s="12"/>
      <c r="H5199" s="12"/>
    </row>
    <row r="5200">
      <c r="A5200" s="8"/>
      <c r="B5200" s="8"/>
      <c r="C5200" s="5"/>
      <c r="D5200" s="9"/>
      <c r="E5200" s="11"/>
      <c r="F5200" s="12"/>
      <c r="G5200" s="12"/>
      <c r="H5200" s="12"/>
    </row>
    <row r="5201">
      <c r="A5201" s="8"/>
      <c r="B5201" s="8"/>
      <c r="C5201" s="5"/>
      <c r="D5201" s="9"/>
      <c r="E5201" s="11"/>
      <c r="F5201" s="12"/>
      <c r="G5201" s="12"/>
      <c r="H5201" s="12"/>
    </row>
    <row r="5202">
      <c r="A5202" s="8"/>
      <c r="B5202" s="8"/>
      <c r="C5202" s="5"/>
      <c r="D5202" s="9"/>
      <c r="E5202" s="11"/>
      <c r="F5202" s="12"/>
      <c r="G5202" s="12"/>
      <c r="H5202" s="12"/>
    </row>
    <row r="5203">
      <c r="A5203" s="8"/>
      <c r="B5203" s="8"/>
      <c r="C5203" s="5"/>
      <c r="D5203" s="9"/>
      <c r="E5203" s="11"/>
      <c r="F5203" s="12"/>
      <c r="G5203" s="12"/>
      <c r="H5203" s="12"/>
    </row>
    <row r="5204">
      <c r="A5204" s="8"/>
      <c r="B5204" s="8"/>
      <c r="C5204" s="5"/>
      <c r="D5204" s="9"/>
      <c r="E5204" s="11"/>
      <c r="F5204" s="12"/>
      <c r="G5204" s="12"/>
      <c r="H5204" s="12"/>
    </row>
    <row r="5205">
      <c r="A5205" s="8"/>
      <c r="B5205" s="8"/>
      <c r="C5205" s="5"/>
      <c r="D5205" s="9"/>
      <c r="E5205" s="11"/>
      <c r="F5205" s="12"/>
      <c r="G5205" s="12"/>
      <c r="H5205" s="12"/>
    </row>
    <row r="5206">
      <c r="A5206" s="8"/>
      <c r="B5206" s="8"/>
      <c r="C5206" s="5"/>
      <c r="D5206" s="9"/>
      <c r="E5206" s="11"/>
      <c r="F5206" s="12"/>
      <c r="G5206" s="12"/>
      <c r="H5206" s="12"/>
    </row>
    <row r="5207">
      <c r="A5207" s="8"/>
      <c r="B5207" s="8"/>
      <c r="C5207" s="5"/>
      <c r="D5207" s="9"/>
      <c r="E5207" s="11"/>
      <c r="F5207" s="12"/>
      <c r="G5207" s="12"/>
      <c r="H5207" s="12"/>
    </row>
    <row r="5208">
      <c r="A5208" s="8"/>
      <c r="B5208" s="8"/>
      <c r="C5208" s="5"/>
      <c r="D5208" s="9"/>
      <c r="E5208" s="11"/>
      <c r="F5208" s="12"/>
      <c r="G5208" s="12"/>
      <c r="H5208" s="12"/>
    </row>
    <row r="5209">
      <c r="A5209" s="8"/>
      <c r="B5209" s="8"/>
      <c r="C5209" s="5"/>
      <c r="D5209" s="9"/>
      <c r="E5209" s="11"/>
      <c r="F5209" s="12"/>
      <c r="G5209" s="12"/>
      <c r="H5209" s="12"/>
    </row>
    <row r="5210">
      <c r="A5210" s="8"/>
      <c r="B5210" s="8"/>
      <c r="C5210" s="5"/>
      <c r="D5210" s="9"/>
      <c r="E5210" s="11"/>
      <c r="F5210" s="12"/>
      <c r="G5210" s="12"/>
      <c r="H5210" s="12"/>
    </row>
    <row r="5211">
      <c r="A5211" s="8"/>
      <c r="B5211" s="8"/>
      <c r="C5211" s="5"/>
      <c r="D5211" s="9"/>
      <c r="E5211" s="11"/>
      <c r="F5211" s="12"/>
      <c r="G5211" s="12"/>
      <c r="H5211" s="12"/>
    </row>
    <row r="5212">
      <c r="A5212" s="8"/>
      <c r="B5212" s="8"/>
      <c r="C5212" s="5"/>
      <c r="D5212" s="9"/>
      <c r="E5212" s="11"/>
      <c r="F5212" s="12"/>
      <c r="G5212" s="12"/>
      <c r="H5212" s="12"/>
    </row>
    <row r="5213">
      <c r="A5213" s="8"/>
      <c r="B5213" s="8"/>
      <c r="C5213" s="5"/>
      <c r="D5213" s="9"/>
      <c r="E5213" s="11"/>
      <c r="F5213" s="12"/>
      <c r="G5213" s="12"/>
      <c r="H5213" s="12"/>
    </row>
    <row r="5214">
      <c r="A5214" s="8"/>
      <c r="B5214" s="8"/>
      <c r="C5214" s="5"/>
      <c r="D5214" s="9"/>
      <c r="E5214" s="11"/>
      <c r="F5214" s="12"/>
      <c r="G5214" s="12"/>
      <c r="H5214" s="12"/>
    </row>
    <row r="5215">
      <c r="A5215" s="8"/>
      <c r="B5215" s="8"/>
      <c r="C5215" s="5"/>
      <c r="D5215" s="9"/>
      <c r="E5215" s="11"/>
      <c r="F5215" s="12"/>
      <c r="G5215" s="12"/>
      <c r="H5215" s="12"/>
    </row>
    <row r="5216">
      <c r="A5216" s="8"/>
      <c r="B5216" s="8"/>
      <c r="C5216" s="5"/>
      <c r="D5216" s="9"/>
      <c r="E5216" s="11"/>
      <c r="F5216" s="12"/>
      <c r="G5216" s="12"/>
      <c r="H5216" s="12"/>
    </row>
    <row r="5217">
      <c r="A5217" s="8"/>
      <c r="B5217" s="8"/>
      <c r="C5217" s="5"/>
      <c r="D5217" s="9"/>
      <c r="E5217" s="11"/>
      <c r="F5217" s="12"/>
      <c r="G5217" s="12"/>
      <c r="H5217" s="12"/>
    </row>
    <row r="5218">
      <c r="A5218" s="8"/>
      <c r="B5218" s="8"/>
      <c r="C5218" s="5"/>
      <c r="D5218" s="9"/>
      <c r="E5218" s="11"/>
      <c r="F5218" s="12"/>
      <c r="G5218" s="12"/>
      <c r="H5218" s="12"/>
    </row>
    <row r="5219">
      <c r="A5219" s="8"/>
      <c r="B5219" s="8"/>
      <c r="C5219" s="5"/>
      <c r="D5219" s="9"/>
      <c r="E5219" s="11"/>
      <c r="F5219" s="12"/>
      <c r="G5219" s="12"/>
      <c r="H5219" s="12"/>
    </row>
    <row r="5220">
      <c r="A5220" s="8"/>
      <c r="B5220" s="8"/>
      <c r="C5220" s="5"/>
      <c r="D5220" s="9"/>
      <c r="E5220" s="11"/>
      <c r="F5220" s="12"/>
      <c r="G5220" s="12"/>
      <c r="H5220" s="12"/>
    </row>
    <row r="5221">
      <c r="A5221" s="8"/>
      <c r="B5221" s="8"/>
      <c r="C5221" s="5"/>
      <c r="D5221" s="9"/>
      <c r="E5221" s="11"/>
      <c r="F5221" s="12"/>
      <c r="G5221" s="12"/>
      <c r="H5221" s="12"/>
    </row>
    <row r="5222">
      <c r="A5222" s="8"/>
      <c r="B5222" s="8"/>
      <c r="C5222" s="5"/>
      <c r="D5222" s="9"/>
      <c r="E5222" s="11"/>
      <c r="F5222" s="12"/>
      <c r="G5222" s="12"/>
      <c r="H5222" s="12"/>
    </row>
    <row r="5223">
      <c r="A5223" s="8"/>
      <c r="B5223" s="8"/>
      <c r="C5223" s="5"/>
      <c r="D5223" s="9"/>
      <c r="E5223" s="11"/>
      <c r="F5223" s="12"/>
      <c r="G5223" s="12"/>
      <c r="H5223" s="12"/>
    </row>
    <row r="5224">
      <c r="A5224" s="8"/>
      <c r="B5224" s="8"/>
      <c r="C5224" s="5"/>
      <c r="D5224" s="9"/>
      <c r="E5224" s="11"/>
      <c r="F5224" s="12"/>
      <c r="G5224" s="12"/>
      <c r="H5224" s="12"/>
    </row>
    <row r="5225">
      <c r="A5225" s="8"/>
      <c r="B5225" s="8"/>
      <c r="C5225" s="5"/>
      <c r="D5225" s="9"/>
      <c r="E5225" s="11"/>
      <c r="F5225" s="12"/>
      <c r="G5225" s="12"/>
      <c r="H5225" s="12"/>
    </row>
    <row r="5226">
      <c r="A5226" s="8"/>
      <c r="B5226" s="8"/>
      <c r="C5226" s="5"/>
      <c r="D5226" s="9"/>
      <c r="E5226" s="11"/>
      <c r="F5226" s="12"/>
      <c r="G5226" s="12"/>
      <c r="H5226" s="12"/>
    </row>
    <row r="5227">
      <c r="A5227" s="8"/>
      <c r="B5227" s="8"/>
      <c r="C5227" s="5"/>
      <c r="D5227" s="9"/>
      <c r="E5227" s="11"/>
      <c r="F5227" s="12"/>
      <c r="G5227" s="12"/>
      <c r="H5227" s="12"/>
    </row>
    <row r="5228">
      <c r="A5228" s="8"/>
      <c r="B5228" s="8"/>
      <c r="C5228" s="5"/>
      <c r="D5228" s="9"/>
      <c r="E5228" s="11"/>
      <c r="F5228" s="12"/>
      <c r="G5228" s="12"/>
      <c r="H5228" s="12"/>
    </row>
    <row r="5229">
      <c r="A5229" s="8"/>
      <c r="B5229" s="8"/>
      <c r="C5229" s="5"/>
      <c r="D5229" s="9"/>
      <c r="E5229" s="11"/>
      <c r="F5229" s="12"/>
      <c r="G5229" s="12"/>
      <c r="H5229" s="12"/>
    </row>
    <row r="5230">
      <c r="A5230" s="8"/>
      <c r="B5230" s="8"/>
      <c r="C5230" s="5"/>
      <c r="D5230" s="9"/>
      <c r="E5230" s="11"/>
      <c r="F5230" s="12"/>
      <c r="G5230" s="12"/>
      <c r="H5230" s="12"/>
    </row>
    <row r="5231">
      <c r="A5231" s="8"/>
      <c r="B5231" s="8"/>
      <c r="C5231" s="5"/>
      <c r="D5231" s="9"/>
      <c r="E5231" s="11"/>
      <c r="F5231" s="12"/>
      <c r="G5231" s="12"/>
      <c r="H5231" s="12"/>
    </row>
    <row r="5232">
      <c r="A5232" s="8"/>
      <c r="B5232" s="8"/>
      <c r="C5232" s="5"/>
      <c r="D5232" s="9"/>
      <c r="E5232" s="11"/>
      <c r="F5232" s="12"/>
      <c r="G5232" s="12"/>
      <c r="H5232" s="12"/>
    </row>
    <row r="5233">
      <c r="A5233" s="8"/>
      <c r="B5233" s="8"/>
      <c r="C5233" s="5"/>
      <c r="D5233" s="9"/>
      <c r="E5233" s="11"/>
      <c r="F5233" s="12"/>
      <c r="G5233" s="12"/>
      <c r="H5233" s="12"/>
    </row>
    <row r="5234">
      <c r="A5234" s="8"/>
      <c r="B5234" s="8"/>
      <c r="C5234" s="5"/>
      <c r="D5234" s="9"/>
      <c r="E5234" s="11"/>
      <c r="F5234" s="12"/>
      <c r="G5234" s="12"/>
      <c r="H5234" s="12"/>
    </row>
    <row r="5235">
      <c r="A5235" s="8"/>
      <c r="B5235" s="8"/>
      <c r="C5235" s="5"/>
      <c r="D5235" s="9"/>
      <c r="E5235" s="11"/>
      <c r="F5235" s="12"/>
      <c r="G5235" s="12"/>
      <c r="H5235" s="12"/>
    </row>
    <row r="5236">
      <c r="A5236" s="8"/>
      <c r="B5236" s="8"/>
      <c r="C5236" s="5"/>
      <c r="D5236" s="9"/>
      <c r="E5236" s="11"/>
      <c r="F5236" s="12"/>
      <c r="G5236" s="12"/>
      <c r="H5236" s="12"/>
    </row>
    <row r="5237">
      <c r="A5237" s="8"/>
      <c r="B5237" s="8"/>
      <c r="C5237" s="5"/>
      <c r="D5237" s="9"/>
      <c r="E5237" s="11"/>
      <c r="F5237" s="12"/>
      <c r="G5237" s="12"/>
      <c r="H5237" s="12"/>
    </row>
    <row r="5238">
      <c r="A5238" s="8"/>
      <c r="B5238" s="8"/>
      <c r="C5238" s="5"/>
      <c r="D5238" s="9"/>
      <c r="E5238" s="11"/>
      <c r="F5238" s="12"/>
      <c r="G5238" s="12"/>
      <c r="H5238" s="12"/>
    </row>
    <row r="5239">
      <c r="A5239" s="8"/>
      <c r="B5239" s="8"/>
      <c r="C5239" s="5"/>
      <c r="D5239" s="9"/>
      <c r="E5239" s="11"/>
      <c r="F5239" s="12"/>
      <c r="G5239" s="12"/>
      <c r="H5239" s="12"/>
    </row>
    <row r="5240">
      <c r="A5240" s="8"/>
      <c r="B5240" s="8"/>
      <c r="C5240" s="5"/>
      <c r="D5240" s="9"/>
      <c r="E5240" s="11"/>
      <c r="F5240" s="12"/>
      <c r="G5240" s="12"/>
      <c r="H5240" s="12"/>
    </row>
    <row r="5241">
      <c r="A5241" s="8"/>
      <c r="B5241" s="8"/>
      <c r="C5241" s="5"/>
      <c r="D5241" s="9"/>
      <c r="E5241" s="11"/>
      <c r="F5241" s="12"/>
      <c r="G5241" s="12"/>
      <c r="H5241" s="12"/>
    </row>
    <row r="5242">
      <c r="A5242" s="8"/>
      <c r="B5242" s="8"/>
      <c r="C5242" s="5"/>
      <c r="D5242" s="9"/>
      <c r="E5242" s="11"/>
      <c r="F5242" s="12"/>
      <c r="G5242" s="12"/>
      <c r="H5242" s="12"/>
    </row>
    <row r="5243">
      <c r="A5243" s="8"/>
      <c r="B5243" s="8"/>
      <c r="C5243" s="5"/>
      <c r="D5243" s="9"/>
      <c r="E5243" s="11"/>
      <c r="F5243" s="12"/>
      <c r="G5243" s="12"/>
      <c r="H5243" s="12"/>
    </row>
    <row r="5244">
      <c r="A5244" s="8"/>
      <c r="B5244" s="8"/>
      <c r="C5244" s="5"/>
      <c r="D5244" s="9"/>
      <c r="E5244" s="11"/>
      <c r="F5244" s="12"/>
      <c r="G5244" s="12"/>
      <c r="H5244" s="12"/>
    </row>
    <row r="5245">
      <c r="A5245" s="8"/>
      <c r="B5245" s="8"/>
      <c r="C5245" s="5"/>
      <c r="D5245" s="9"/>
      <c r="E5245" s="11"/>
      <c r="F5245" s="12"/>
      <c r="G5245" s="12"/>
      <c r="H5245" s="12"/>
    </row>
    <row r="5246">
      <c r="A5246" s="8"/>
      <c r="B5246" s="8"/>
      <c r="C5246" s="5"/>
      <c r="D5246" s="9"/>
      <c r="E5246" s="11"/>
      <c r="F5246" s="12"/>
      <c r="G5246" s="12"/>
      <c r="H5246" s="12"/>
    </row>
    <row r="5247">
      <c r="A5247" s="8"/>
      <c r="B5247" s="8"/>
      <c r="C5247" s="5"/>
      <c r="D5247" s="9"/>
      <c r="E5247" s="11"/>
      <c r="F5247" s="12"/>
      <c r="G5247" s="12"/>
      <c r="H5247" s="12"/>
    </row>
    <row r="5248">
      <c r="A5248" s="8"/>
      <c r="B5248" s="8"/>
      <c r="C5248" s="5"/>
      <c r="D5248" s="9"/>
      <c r="E5248" s="11"/>
      <c r="F5248" s="12"/>
      <c r="G5248" s="12"/>
      <c r="H5248" s="12"/>
    </row>
    <row r="5249">
      <c r="A5249" s="8"/>
      <c r="B5249" s="8"/>
      <c r="C5249" s="5"/>
      <c r="D5249" s="9"/>
      <c r="E5249" s="11"/>
      <c r="F5249" s="12"/>
      <c r="G5249" s="12"/>
      <c r="H5249" s="12"/>
    </row>
    <row r="5250">
      <c r="A5250" s="8"/>
      <c r="B5250" s="8"/>
      <c r="C5250" s="5"/>
      <c r="D5250" s="9"/>
      <c r="E5250" s="11"/>
      <c r="F5250" s="12"/>
      <c r="G5250" s="12"/>
      <c r="H5250" s="12"/>
    </row>
    <row r="5251">
      <c r="A5251" s="8"/>
      <c r="B5251" s="8"/>
      <c r="C5251" s="5"/>
      <c r="D5251" s="9"/>
      <c r="E5251" s="11"/>
      <c r="F5251" s="12"/>
      <c r="G5251" s="12"/>
      <c r="H5251" s="12"/>
    </row>
    <row r="5252">
      <c r="A5252" s="8"/>
      <c r="B5252" s="8"/>
      <c r="C5252" s="5"/>
      <c r="D5252" s="9"/>
      <c r="E5252" s="11"/>
      <c r="F5252" s="12"/>
      <c r="G5252" s="12"/>
      <c r="H5252" s="12"/>
    </row>
    <row r="5253">
      <c r="A5253" s="8"/>
      <c r="B5253" s="8"/>
      <c r="C5253" s="5"/>
      <c r="D5253" s="9"/>
      <c r="E5253" s="11"/>
      <c r="F5253" s="12"/>
      <c r="G5253" s="12"/>
      <c r="H5253" s="12"/>
    </row>
    <row r="5254">
      <c r="A5254" s="8"/>
      <c r="B5254" s="8"/>
      <c r="C5254" s="5"/>
      <c r="D5254" s="9"/>
      <c r="E5254" s="11"/>
      <c r="F5254" s="12"/>
      <c r="G5254" s="12"/>
      <c r="H5254" s="12"/>
    </row>
    <row r="5255">
      <c r="A5255" s="8"/>
      <c r="B5255" s="8"/>
      <c r="C5255" s="5"/>
      <c r="D5255" s="9"/>
      <c r="E5255" s="11"/>
      <c r="F5255" s="12"/>
      <c r="G5255" s="12"/>
      <c r="H5255" s="12"/>
    </row>
    <row r="5256">
      <c r="A5256" s="8"/>
      <c r="B5256" s="8"/>
      <c r="C5256" s="5"/>
      <c r="D5256" s="9"/>
      <c r="E5256" s="11"/>
      <c r="F5256" s="12"/>
      <c r="G5256" s="12"/>
      <c r="H5256" s="12"/>
    </row>
    <row r="5257">
      <c r="A5257" s="8"/>
      <c r="B5257" s="8"/>
      <c r="C5257" s="5"/>
      <c r="D5257" s="9"/>
      <c r="E5257" s="11"/>
      <c r="F5257" s="12"/>
      <c r="G5257" s="12"/>
      <c r="H5257" s="12"/>
    </row>
    <row r="5258">
      <c r="A5258" s="8"/>
      <c r="B5258" s="8"/>
      <c r="C5258" s="5"/>
      <c r="D5258" s="9"/>
      <c r="E5258" s="11"/>
      <c r="F5258" s="12"/>
      <c r="G5258" s="12"/>
      <c r="H5258" s="12"/>
    </row>
    <row r="5259">
      <c r="A5259" s="8"/>
      <c r="B5259" s="8"/>
      <c r="C5259" s="5"/>
      <c r="D5259" s="9"/>
      <c r="E5259" s="11"/>
      <c r="F5259" s="12"/>
      <c r="G5259" s="12"/>
      <c r="H5259" s="12"/>
    </row>
    <row r="5260">
      <c r="A5260" s="8"/>
      <c r="B5260" s="8"/>
      <c r="C5260" s="5"/>
      <c r="D5260" s="9"/>
      <c r="E5260" s="11"/>
      <c r="F5260" s="12"/>
      <c r="G5260" s="12"/>
      <c r="H5260" s="12"/>
    </row>
    <row r="5261">
      <c r="A5261" s="8"/>
      <c r="B5261" s="8"/>
      <c r="C5261" s="5"/>
      <c r="D5261" s="9"/>
      <c r="E5261" s="11"/>
      <c r="F5261" s="12"/>
      <c r="G5261" s="12"/>
      <c r="H5261" s="12"/>
    </row>
    <row r="5262">
      <c r="A5262" s="8"/>
      <c r="B5262" s="8"/>
      <c r="C5262" s="5"/>
      <c r="D5262" s="9"/>
      <c r="E5262" s="11"/>
      <c r="F5262" s="12"/>
      <c r="G5262" s="12"/>
      <c r="H5262" s="12"/>
    </row>
    <row r="5263">
      <c r="A5263" s="8"/>
      <c r="B5263" s="8"/>
      <c r="C5263" s="5"/>
      <c r="D5263" s="9"/>
      <c r="E5263" s="11"/>
      <c r="F5263" s="12"/>
      <c r="G5263" s="12"/>
      <c r="H5263" s="12"/>
    </row>
    <row r="5264">
      <c r="A5264" s="8"/>
      <c r="B5264" s="8"/>
      <c r="C5264" s="5"/>
      <c r="D5264" s="9"/>
      <c r="E5264" s="11"/>
      <c r="F5264" s="12"/>
      <c r="G5264" s="12"/>
      <c r="H5264" s="12"/>
    </row>
    <row r="5265">
      <c r="A5265" s="8"/>
      <c r="B5265" s="8"/>
      <c r="C5265" s="5"/>
      <c r="D5265" s="9"/>
      <c r="E5265" s="11"/>
      <c r="F5265" s="12"/>
      <c r="G5265" s="12"/>
      <c r="H5265" s="12"/>
    </row>
    <row r="5266">
      <c r="A5266" s="8"/>
      <c r="B5266" s="8"/>
      <c r="C5266" s="5"/>
      <c r="D5266" s="9"/>
      <c r="E5266" s="11"/>
      <c r="F5266" s="12"/>
      <c r="G5266" s="12"/>
      <c r="H5266" s="12"/>
    </row>
    <row r="5267">
      <c r="A5267" s="8"/>
      <c r="B5267" s="8"/>
      <c r="C5267" s="5"/>
      <c r="D5267" s="9"/>
      <c r="E5267" s="11"/>
      <c r="F5267" s="12"/>
      <c r="G5267" s="12"/>
      <c r="H5267" s="12"/>
    </row>
    <row r="5268">
      <c r="A5268" s="8"/>
      <c r="B5268" s="8"/>
      <c r="C5268" s="5"/>
      <c r="D5268" s="9"/>
      <c r="E5268" s="11"/>
      <c r="F5268" s="12"/>
      <c r="G5268" s="12"/>
      <c r="H5268" s="12"/>
    </row>
    <row r="5269">
      <c r="A5269" s="8"/>
      <c r="B5269" s="8"/>
      <c r="C5269" s="5"/>
      <c r="D5269" s="9"/>
      <c r="E5269" s="11"/>
      <c r="F5269" s="12"/>
      <c r="G5269" s="12"/>
      <c r="H5269" s="12"/>
    </row>
    <row r="5270">
      <c r="A5270" s="8"/>
      <c r="B5270" s="8"/>
      <c r="C5270" s="5"/>
      <c r="D5270" s="9"/>
      <c r="E5270" s="11"/>
      <c r="F5270" s="12"/>
      <c r="G5270" s="12"/>
      <c r="H5270" s="12"/>
    </row>
    <row r="5271">
      <c r="A5271" s="8"/>
      <c r="B5271" s="8"/>
      <c r="C5271" s="5"/>
      <c r="D5271" s="9"/>
      <c r="E5271" s="11"/>
      <c r="F5271" s="12"/>
      <c r="G5271" s="12"/>
      <c r="H5271" s="12"/>
    </row>
    <row r="5272">
      <c r="A5272" s="8"/>
      <c r="B5272" s="8"/>
      <c r="C5272" s="5"/>
      <c r="D5272" s="9"/>
      <c r="E5272" s="11"/>
      <c r="F5272" s="12"/>
      <c r="G5272" s="12"/>
      <c r="H5272" s="12"/>
    </row>
    <row r="5273">
      <c r="A5273" s="8"/>
      <c r="B5273" s="8"/>
      <c r="C5273" s="5"/>
      <c r="D5273" s="9"/>
      <c r="E5273" s="11"/>
      <c r="F5273" s="12"/>
      <c r="G5273" s="12"/>
      <c r="H5273" s="12"/>
    </row>
    <row r="5274">
      <c r="A5274" s="8"/>
      <c r="B5274" s="8"/>
      <c r="C5274" s="5"/>
      <c r="D5274" s="9"/>
      <c r="E5274" s="11"/>
      <c r="F5274" s="12"/>
      <c r="G5274" s="12"/>
      <c r="H5274" s="12"/>
    </row>
    <row r="5275">
      <c r="A5275" s="8"/>
      <c r="B5275" s="8"/>
      <c r="C5275" s="5"/>
      <c r="D5275" s="9"/>
      <c r="E5275" s="11"/>
      <c r="F5275" s="12"/>
      <c r="G5275" s="12"/>
      <c r="H5275" s="12"/>
    </row>
    <row r="5276">
      <c r="A5276" s="8"/>
      <c r="B5276" s="8"/>
      <c r="C5276" s="5"/>
      <c r="D5276" s="9"/>
      <c r="E5276" s="11"/>
      <c r="F5276" s="12"/>
      <c r="G5276" s="12"/>
      <c r="H5276" s="12"/>
    </row>
    <row r="5277">
      <c r="A5277" s="8"/>
      <c r="B5277" s="8"/>
      <c r="C5277" s="5"/>
      <c r="D5277" s="9"/>
      <c r="E5277" s="11"/>
      <c r="F5277" s="12"/>
      <c r="G5277" s="12"/>
      <c r="H5277" s="12"/>
    </row>
    <row r="5278">
      <c r="A5278" s="8"/>
      <c r="B5278" s="8"/>
      <c r="C5278" s="5"/>
      <c r="D5278" s="9"/>
      <c r="E5278" s="11"/>
      <c r="F5278" s="12"/>
      <c r="G5278" s="12"/>
      <c r="H5278" s="12"/>
    </row>
    <row r="5279">
      <c r="A5279" s="8"/>
      <c r="B5279" s="8"/>
      <c r="C5279" s="5"/>
      <c r="D5279" s="9"/>
      <c r="E5279" s="11"/>
      <c r="F5279" s="12"/>
      <c r="G5279" s="12"/>
      <c r="H5279" s="12"/>
    </row>
    <row r="5280">
      <c r="A5280" s="8"/>
      <c r="B5280" s="8"/>
      <c r="C5280" s="5"/>
      <c r="D5280" s="9"/>
      <c r="E5280" s="11"/>
      <c r="F5280" s="12"/>
      <c r="G5280" s="12"/>
      <c r="H5280" s="12"/>
    </row>
    <row r="5281">
      <c r="A5281" s="8"/>
      <c r="B5281" s="8"/>
      <c r="C5281" s="5"/>
      <c r="D5281" s="9"/>
      <c r="E5281" s="11"/>
      <c r="F5281" s="12"/>
      <c r="G5281" s="12"/>
      <c r="H5281" s="12"/>
    </row>
    <row r="5282">
      <c r="A5282" s="8"/>
      <c r="B5282" s="8"/>
      <c r="C5282" s="5"/>
      <c r="D5282" s="9"/>
      <c r="E5282" s="11"/>
      <c r="F5282" s="12"/>
      <c r="G5282" s="12"/>
      <c r="H5282" s="12"/>
    </row>
    <row r="5283">
      <c r="A5283" s="8"/>
      <c r="B5283" s="8"/>
      <c r="C5283" s="5"/>
      <c r="D5283" s="9"/>
      <c r="E5283" s="11"/>
      <c r="F5283" s="12"/>
      <c r="G5283" s="12"/>
      <c r="H5283" s="12"/>
    </row>
    <row r="5284">
      <c r="A5284" s="8"/>
      <c r="B5284" s="8"/>
      <c r="C5284" s="5"/>
      <c r="D5284" s="9"/>
      <c r="E5284" s="11"/>
      <c r="F5284" s="12"/>
      <c r="G5284" s="12"/>
      <c r="H5284" s="12"/>
    </row>
    <row r="5285">
      <c r="A5285" s="8"/>
      <c r="B5285" s="8"/>
      <c r="C5285" s="5"/>
      <c r="D5285" s="9"/>
      <c r="E5285" s="11"/>
      <c r="F5285" s="12"/>
      <c r="G5285" s="12"/>
      <c r="H5285" s="12"/>
    </row>
    <row r="5286">
      <c r="A5286" s="8"/>
      <c r="B5286" s="8"/>
      <c r="C5286" s="5"/>
      <c r="D5286" s="9"/>
      <c r="E5286" s="11"/>
      <c r="F5286" s="12"/>
      <c r="G5286" s="12"/>
      <c r="H5286" s="12"/>
    </row>
    <row r="5287">
      <c r="A5287" s="8"/>
      <c r="B5287" s="8"/>
      <c r="C5287" s="5"/>
      <c r="D5287" s="9"/>
      <c r="E5287" s="11"/>
      <c r="F5287" s="12"/>
      <c r="G5287" s="12"/>
      <c r="H5287" s="12"/>
    </row>
    <row r="5288">
      <c r="A5288" s="8"/>
      <c r="B5288" s="8"/>
      <c r="C5288" s="5"/>
      <c r="D5288" s="9"/>
      <c r="E5288" s="11"/>
      <c r="F5288" s="12"/>
      <c r="G5288" s="12"/>
      <c r="H5288" s="12"/>
    </row>
    <row r="5289">
      <c r="A5289" s="8"/>
      <c r="B5289" s="8"/>
      <c r="C5289" s="5"/>
      <c r="D5289" s="9"/>
      <c r="E5289" s="11"/>
      <c r="F5289" s="12"/>
      <c r="G5289" s="12"/>
      <c r="H5289" s="12"/>
    </row>
    <row r="5290">
      <c r="A5290" s="8"/>
      <c r="B5290" s="8"/>
      <c r="C5290" s="5"/>
      <c r="D5290" s="9"/>
      <c r="E5290" s="11"/>
      <c r="F5290" s="12"/>
      <c r="G5290" s="12"/>
      <c r="H5290" s="12"/>
    </row>
    <row r="5291">
      <c r="A5291" s="8"/>
      <c r="B5291" s="8"/>
      <c r="C5291" s="5"/>
      <c r="D5291" s="9"/>
      <c r="E5291" s="11"/>
      <c r="F5291" s="12"/>
      <c r="G5291" s="12"/>
      <c r="H5291" s="12"/>
    </row>
    <row r="5292">
      <c r="A5292" s="8"/>
      <c r="B5292" s="8"/>
      <c r="C5292" s="5"/>
      <c r="D5292" s="9"/>
      <c r="E5292" s="11"/>
      <c r="F5292" s="12"/>
      <c r="G5292" s="12"/>
      <c r="H5292" s="12"/>
    </row>
    <row r="5293">
      <c r="A5293" s="8"/>
      <c r="B5293" s="8"/>
      <c r="C5293" s="5"/>
      <c r="D5293" s="9"/>
      <c r="E5293" s="11"/>
      <c r="F5293" s="12"/>
      <c r="G5293" s="12"/>
      <c r="H5293" s="12"/>
    </row>
    <row r="5294">
      <c r="A5294" s="8"/>
      <c r="B5294" s="8"/>
      <c r="C5294" s="5"/>
      <c r="D5294" s="9"/>
      <c r="E5294" s="11"/>
      <c r="F5294" s="12"/>
      <c r="G5294" s="12"/>
      <c r="H5294" s="12"/>
    </row>
    <row r="5295">
      <c r="A5295" s="8"/>
      <c r="B5295" s="8"/>
      <c r="C5295" s="5"/>
      <c r="D5295" s="9"/>
      <c r="E5295" s="11"/>
      <c r="F5295" s="12"/>
      <c r="G5295" s="12"/>
      <c r="H5295" s="12"/>
    </row>
    <row r="5296">
      <c r="A5296" s="8"/>
      <c r="B5296" s="8"/>
      <c r="C5296" s="5"/>
      <c r="D5296" s="9"/>
      <c r="E5296" s="11"/>
      <c r="F5296" s="12"/>
      <c r="G5296" s="12"/>
      <c r="H5296" s="12"/>
    </row>
    <row r="5297">
      <c r="A5297" s="8"/>
      <c r="B5297" s="8"/>
      <c r="C5297" s="5"/>
      <c r="D5297" s="9"/>
      <c r="E5297" s="11"/>
      <c r="F5297" s="12"/>
      <c r="G5297" s="12"/>
      <c r="H5297" s="12"/>
    </row>
    <row r="5298">
      <c r="A5298" s="8"/>
      <c r="B5298" s="8"/>
      <c r="C5298" s="5"/>
      <c r="D5298" s="9"/>
      <c r="E5298" s="11"/>
      <c r="F5298" s="12"/>
      <c r="G5298" s="12"/>
      <c r="H5298" s="12"/>
    </row>
    <row r="5299">
      <c r="A5299" s="8"/>
      <c r="B5299" s="8"/>
      <c r="C5299" s="5"/>
      <c r="D5299" s="9"/>
      <c r="E5299" s="11"/>
      <c r="F5299" s="12"/>
      <c r="G5299" s="12"/>
      <c r="H5299" s="12"/>
    </row>
    <row r="5300">
      <c r="A5300" s="8"/>
      <c r="B5300" s="8"/>
      <c r="C5300" s="5"/>
      <c r="D5300" s="9"/>
      <c r="E5300" s="11"/>
      <c r="F5300" s="12"/>
      <c r="G5300" s="12"/>
      <c r="H5300" s="12"/>
    </row>
    <row r="5301">
      <c r="A5301" s="8"/>
      <c r="B5301" s="8"/>
      <c r="C5301" s="5"/>
      <c r="D5301" s="9"/>
      <c r="E5301" s="11"/>
      <c r="F5301" s="12"/>
      <c r="G5301" s="12"/>
      <c r="H5301" s="12"/>
    </row>
    <row r="5302">
      <c r="A5302" s="8"/>
      <c r="B5302" s="8"/>
      <c r="C5302" s="5"/>
      <c r="D5302" s="9"/>
      <c r="E5302" s="11"/>
      <c r="F5302" s="12"/>
      <c r="G5302" s="12"/>
      <c r="H5302" s="12"/>
    </row>
    <row r="5303">
      <c r="A5303" s="8"/>
      <c r="B5303" s="8"/>
      <c r="C5303" s="5"/>
      <c r="D5303" s="9"/>
      <c r="E5303" s="11"/>
      <c r="F5303" s="12"/>
      <c r="G5303" s="12"/>
      <c r="H5303" s="12"/>
    </row>
    <row r="5304">
      <c r="A5304" s="8"/>
      <c r="B5304" s="8"/>
      <c r="C5304" s="5"/>
      <c r="D5304" s="9"/>
      <c r="E5304" s="11"/>
      <c r="F5304" s="12"/>
      <c r="G5304" s="12"/>
      <c r="H5304" s="12"/>
    </row>
    <row r="5305">
      <c r="A5305" s="8"/>
      <c r="B5305" s="8"/>
      <c r="C5305" s="5"/>
      <c r="D5305" s="9"/>
      <c r="E5305" s="11"/>
      <c r="F5305" s="12"/>
      <c r="G5305" s="12"/>
      <c r="H5305" s="12"/>
    </row>
    <row r="5306">
      <c r="A5306" s="8"/>
      <c r="B5306" s="8"/>
      <c r="C5306" s="5"/>
      <c r="D5306" s="9"/>
      <c r="E5306" s="11"/>
      <c r="F5306" s="12"/>
      <c r="G5306" s="12"/>
      <c r="H5306" s="12"/>
    </row>
    <row r="5307">
      <c r="A5307" s="8"/>
      <c r="B5307" s="8"/>
      <c r="C5307" s="5"/>
      <c r="D5307" s="9"/>
      <c r="E5307" s="11"/>
      <c r="F5307" s="12"/>
      <c r="G5307" s="12"/>
      <c r="H5307" s="12"/>
    </row>
    <row r="5308">
      <c r="A5308" s="8"/>
      <c r="B5308" s="8"/>
      <c r="C5308" s="5"/>
      <c r="D5308" s="9"/>
      <c r="E5308" s="11"/>
      <c r="F5308" s="12"/>
      <c r="G5308" s="12"/>
      <c r="H5308" s="12"/>
    </row>
    <row r="5309">
      <c r="A5309" s="8"/>
      <c r="B5309" s="8"/>
      <c r="C5309" s="5"/>
      <c r="D5309" s="9"/>
      <c r="E5309" s="11"/>
      <c r="F5309" s="12"/>
      <c r="G5309" s="12"/>
      <c r="H5309" s="12"/>
    </row>
    <row r="5310">
      <c r="A5310" s="8"/>
      <c r="B5310" s="8"/>
      <c r="C5310" s="5"/>
      <c r="D5310" s="9"/>
      <c r="E5310" s="11"/>
      <c r="F5310" s="12"/>
      <c r="G5310" s="12"/>
      <c r="H5310" s="12"/>
    </row>
    <row r="5311">
      <c r="A5311" s="8"/>
      <c r="B5311" s="8"/>
      <c r="C5311" s="5"/>
      <c r="D5311" s="9"/>
      <c r="E5311" s="11"/>
      <c r="F5311" s="12"/>
      <c r="G5311" s="12"/>
      <c r="H5311" s="12"/>
    </row>
    <row r="5312">
      <c r="A5312" s="8"/>
      <c r="B5312" s="8"/>
      <c r="C5312" s="5"/>
      <c r="D5312" s="9"/>
      <c r="E5312" s="11"/>
      <c r="F5312" s="12"/>
      <c r="G5312" s="12"/>
      <c r="H5312" s="12"/>
    </row>
    <row r="5313">
      <c r="A5313" s="8"/>
      <c r="B5313" s="8"/>
      <c r="C5313" s="5"/>
      <c r="D5313" s="9"/>
      <c r="E5313" s="11"/>
      <c r="F5313" s="12"/>
      <c r="G5313" s="12"/>
      <c r="H5313" s="12"/>
    </row>
    <row r="5314">
      <c r="A5314" s="8"/>
      <c r="B5314" s="8"/>
      <c r="C5314" s="5"/>
      <c r="D5314" s="9"/>
      <c r="E5314" s="11"/>
      <c r="F5314" s="12"/>
      <c r="G5314" s="12"/>
      <c r="H5314" s="12"/>
    </row>
    <row r="5315">
      <c r="A5315" s="8"/>
      <c r="B5315" s="8"/>
      <c r="C5315" s="5"/>
      <c r="D5315" s="9"/>
      <c r="E5315" s="11"/>
      <c r="F5315" s="12"/>
      <c r="G5315" s="12"/>
      <c r="H5315" s="12"/>
    </row>
    <row r="5316">
      <c r="A5316" s="8"/>
      <c r="B5316" s="8"/>
      <c r="C5316" s="5"/>
      <c r="D5316" s="9"/>
      <c r="E5316" s="11"/>
      <c r="F5316" s="12"/>
      <c r="G5316" s="12"/>
      <c r="H5316" s="12"/>
    </row>
    <row r="5317">
      <c r="A5317" s="8"/>
      <c r="B5317" s="8"/>
      <c r="C5317" s="5"/>
      <c r="D5317" s="9"/>
      <c r="E5317" s="11"/>
      <c r="F5317" s="12"/>
      <c r="G5317" s="12"/>
      <c r="H5317" s="12"/>
    </row>
    <row r="5318">
      <c r="A5318" s="8"/>
      <c r="B5318" s="8"/>
      <c r="C5318" s="5"/>
      <c r="D5318" s="9"/>
      <c r="E5318" s="11"/>
      <c r="F5318" s="12"/>
      <c r="G5318" s="12"/>
      <c r="H5318" s="12"/>
    </row>
    <row r="5319">
      <c r="A5319" s="8"/>
      <c r="B5319" s="8"/>
      <c r="C5319" s="5"/>
      <c r="D5319" s="9"/>
      <c r="E5319" s="11"/>
      <c r="F5319" s="12"/>
      <c r="G5319" s="12"/>
      <c r="H5319" s="12"/>
    </row>
    <row r="5320">
      <c r="A5320" s="8"/>
      <c r="B5320" s="8"/>
      <c r="C5320" s="5"/>
      <c r="D5320" s="9"/>
      <c r="E5320" s="11"/>
      <c r="F5320" s="12"/>
      <c r="G5320" s="12"/>
      <c r="H5320" s="12"/>
    </row>
    <row r="5321">
      <c r="A5321" s="8"/>
      <c r="B5321" s="8"/>
      <c r="C5321" s="5"/>
      <c r="D5321" s="9"/>
      <c r="E5321" s="11"/>
      <c r="F5321" s="12"/>
      <c r="G5321" s="12"/>
      <c r="H5321" s="12"/>
    </row>
    <row r="5322">
      <c r="A5322" s="8"/>
      <c r="B5322" s="8"/>
      <c r="C5322" s="5"/>
      <c r="D5322" s="9"/>
      <c r="E5322" s="11"/>
      <c r="F5322" s="12"/>
      <c r="G5322" s="12"/>
      <c r="H5322" s="12"/>
    </row>
    <row r="5323">
      <c r="A5323" s="8"/>
      <c r="B5323" s="8"/>
      <c r="C5323" s="5"/>
      <c r="D5323" s="9"/>
      <c r="E5323" s="11"/>
      <c r="F5323" s="12"/>
      <c r="G5323" s="12"/>
      <c r="H5323" s="12"/>
    </row>
    <row r="5324">
      <c r="A5324" s="8"/>
      <c r="B5324" s="8"/>
      <c r="C5324" s="5"/>
      <c r="D5324" s="9"/>
      <c r="E5324" s="11"/>
      <c r="F5324" s="12"/>
      <c r="G5324" s="12"/>
      <c r="H5324" s="12"/>
    </row>
    <row r="5325">
      <c r="A5325" s="8"/>
      <c r="B5325" s="8"/>
      <c r="C5325" s="5"/>
      <c r="D5325" s="9"/>
      <c r="E5325" s="11"/>
      <c r="F5325" s="12"/>
      <c r="G5325" s="12"/>
      <c r="H5325" s="12"/>
    </row>
    <row r="5326">
      <c r="A5326" s="8"/>
      <c r="B5326" s="8"/>
      <c r="C5326" s="5"/>
      <c r="D5326" s="9"/>
      <c r="E5326" s="11"/>
      <c r="F5326" s="12"/>
      <c r="G5326" s="12"/>
      <c r="H5326" s="12"/>
    </row>
    <row r="5327">
      <c r="A5327" s="8"/>
      <c r="B5327" s="8"/>
      <c r="C5327" s="5"/>
      <c r="D5327" s="9"/>
      <c r="E5327" s="11"/>
      <c r="F5327" s="12"/>
      <c r="G5327" s="12"/>
      <c r="H5327" s="12"/>
    </row>
    <row r="5328">
      <c r="A5328" s="8"/>
      <c r="B5328" s="8"/>
      <c r="C5328" s="5"/>
      <c r="D5328" s="9"/>
      <c r="E5328" s="11"/>
      <c r="F5328" s="12"/>
      <c r="G5328" s="12"/>
      <c r="H5328" s="12"/>
    </row>
    <row r="5329">
      <c r="A5329" s="8"/>
      <c r="B5329" s="8"/>
      <c r="C5329" s="5"/>
      <c r="D5329" s="9"/>
      <c r="E5329" s="11"/>
      <c r="F5329" s="12"/>
      <c r="G5329" s="12"/>
      <c r="H5329" s="12"/>
    </row>
    <row r="5330">
      <c r="A5330" s="8"/>
      <c r="B5330" s="8"/>
      <c r="C5330" s="5"/>
      <c r="D5330" s="9"/>
      <c r="E5330" s="11"/>
      <c r="F5330" s="12"/>
      <c r="G5330" s="12"/>
      <c r="H5330" s="12"/>
    </row>
    <row r="5331">
      <c r="A5331" s="8"/>
      <c r="B5331" s="8"/>
      <c r="C5331" s="5"/>
      <c r="D5331" s="9"/>
      <c r="E5331" s="11"/>
      <c r="F5331" s="12"/>
      <c r="G5331" s="12"/>
      <c r="H5331" s="12"/>
    </row>
    <row r="5332">
      <c r="A5332" s="8"/>
      <c r="B5332" s="8"/>
      <c r="C5332" s="5"/>
      <c r="D5332" s="9"/>
      <c r="E5332" s="11"/>
      <c r="F5332" s="12"/>
      <c r="G5332" s="12"/>
      <c r="H5332" s="12"/>
    </row>
    <row r="5333">
      <c r="A5333" s="8"/>
      <c r="B5333" s="8"/>
      <c r="C5333" s="5"/>
      <c r="D5333" s="9"/>
      <c r="E5333" s="11"/>
      <c r="F5333" s="12"/>
      <c r="G5333" s="12"/>
      <c r="H5333" s="12"/>
    </row>
    <row r="5334">
      <c r="A5334" s="8"/>
      <c r="B5334" s="8"/>
      <c r="C5334" s="5"/>
      <c r="D5334" s="9"/>
      <c r="E5334" s="11"/>
      <c r="F5334" s="12"/>
      <c r="G5334" s="12"/>
      <c r="H5334" s="12"/>
    </row>
    <row r="5335">
      <c r="A5335" s="8"/>
      <c r="B5335" s="8"/>
      <c r="C5335" s="5"/>
      <c r="D5335" s="9"/>
      <c r="E5335" s="11"/>
      <c r="F5335" s="12"/>
      <c r="G5335" s="12"/>
      <c r="H5335" s="12"/>
    </row>
    <row r="5336">
      <c r="A5336" s="8"/>
      <c r="B5336" s="8"/>
      <c r="C5336" s="5"/>
      <c r="D5336" s="9"/>
      <c r="E5336" s="11"/>
      <c r="F5336" s="12"/>
      <c r="G5336" s="12"/>
      <c r="H5336" s="12"/>
    </row>
    <row r="5337">
      <c r="A5337" s="8"/>
      <c r="B5337" s="8"/>
      <c r="C5337" s="5"/>
      <c r="D5337" s="9"/>
      <c r="E5337" s="11"/>
      <c r="F5337" s="12"/>
      <c r="G5337" s="12"/>
      <c r="H5337" s="12"/>
    </row>
    <row r="5338">
      <c r="A5338" s="8"/>
      <c r="B5338" s="8"/>
      <c r="C5338" s="5"/>
      <c r="D5338" s="9"/>
      <c r="E5338" s="11"/>
      <c r="F5338" s="12"/>
      <c r="G5338" s="12"/>
      <c r="H5338" s="12"/>
    </row>
    <row r="5339">
      <c r="A5339" s="8"/>
      <c r="B5339" s="8"/>
      <c r="C5339" s="5"/>
      <c r="D5339" s="9"/>
      <c r="E5339" s="11"/>
      <c r="F5339" s="12"/>
      <c r="G5339" s="12"/>
      <c r="H5339" s="12"/>
    </row>
    <row r="5340">
      <c r="A5340" s="8"/>
      <c r="B5340" s="8"/>
      <c r="C5340" s="5"/>
      <c r="D5340" s="9"/>
      <c r="E5340" s="11"/>
      <c r="F5340" s="12"/>
      <c r="G5340" s="12"/>
      <c r="H5340" s="12"/>
    </row>
    <row r="5341">
      <c r="A5341" s="8"/>
      <c r="B5341" s="8"/>
      <c r="C5341" s="5"/>
      <c r="D5341" s="9"/>
      <c r="E5341" s="11"/>
      <c r="F5341" s="12"/>
      <c r="G5341" s="12"/>
      <c r="H5341" s="12"/>
    </row>
    <row r="5342">
      <c r="A5342" s="8"/>
      <c r="B5342" s="8"/>
      <c r="C5342" s="5"/>
      <c r="D5342" s="9"/>
      <c r="E5342" s="11"/>
      <c r="F5342" s="12"/>
      <c r="G5342" s="12"/>
      <c r="H5342" s="12"/>
    </row>
    <row r="5343">
      <c r="A5343" s="8"/>
      <c r="B5343" s="8"/>
      <c r="C5343" s="5"/>
      <c r="D5343" s="9"/>
      <c r="E5343" s="11"/>
      <c r="F5343" s="12"/>
      <c r="G5343" s="12"/>
      <c r="H5343" s="12"/>
    </row>
    <row r="5344">
      <c r="A5344" s="8"/>
      <c r="B5344" s="8"/>
      <c r="C5344" s="5"/>
      <c r="D5344" s="9"/>
      <c r="E5344" s="11"/>
      <c r="F5344" s="12"/>
      <c r="G5344" s="12"/>
      <c r="H5344" s="12"/>
    </row>
    <row r="5345">
      <c r="A5345" s="8"/>
      <c r="B5345" s="8"/>
      <c r="C5345" s="5"/>
      <c r="D5345" s="9"/>
      <c r="E5345" s="11"/>
      <c r="F5345" s="12"/>
      <c r="G5345" s="12"/>
      <c r="H5345" s="12"/>
    </row>
    <row r="5346">
      <c r="A5346" s="8"/>
      <c r="B5346" s="8"/>
      <c r="C5346" s="5"/>
      <c r="D5346" s="9"/>
      <c r="E5346" s="11"/>
      <c r="F5346" s="12"/>
      <c r="G5346" s="12"/>
      <c r="H5346" s="12"/>
    </row>
    <row r="5347">
      <c r="A5347" s="8"/>
      <c r="B5347" s="8"/>
      <c r="C5347" s="5"/>
      <c r="D5347" s="9"/>
      <c r="E5347" s="11"/>
      <c r="F5347" s="12"/>
      <c r="G5347" s="12"/>
      <c r="H5347" s="12"/>
    </row>
    <row r="5348">
      <c r="A5348" s="8"/>
      <c r="B5348" s="8"/>
      <c r="C5348" s="5"/>
      <c r="D5348" s="9"/>
      <c r="E5348" s="11"/>
      <c r="F5348" s="12"/>
      <c r="G5348" s="12"/>
      <c r="H5348" s="12"/>
    </row>
    <row r="5349">
      <c r="A5349" s="8"/>
      <c r="B5349" s="8"/>
      <c r="C5349" s="5"/>
      <c r="D5349" s="9"/>
      <c r="E5349" s="11"/>
      <c r="F5349" s="12"/>
      <c r="G5349" s="12"/>
      <c r="H5349" s="12"/>
    </row>
    <row r="5350">
      <c r="A5350" s="8"/>
      <c r="B5350" s="8"/>
      <c r="C5350" s="5"/>
      <c r="D5350" s="9"/>
      <c r="E5350" s="11"/>
      <c r="F5350" s="12"/>
      <c r="G5350" s="12"/>
      <c r="H5350" s="12"/>
    </row>
    <row r="5351">
      <c r="A5351" s="8"/>
      <c r="B5351" s="8"/>
      <c r="C5351" s="5"/>
      <c r="D5351" s="9"/>
      <c r="E5351" s="11"/>
      <c r="F5351" s="12"/>
      <c r="G5351" s="12"/>
      <c r="H5351" s="12"/>
    </row>
    <row r="5352">
      <c r="A5352" s="8"/>
      <c r="B5352" s="8"/>
      <c r="C5352" s="5"/>
      <c r="D5352" s="9"/>
      <c r="E5352" s="11"/>
      <c r="F5352" s="12"/>
      <c r="G5352" s="12"/>
      <c r="H5352" s="12"/>
    </row>
    <row r="5353">
      <c r="A5353" s="8"/>
      <c r="B5353" s="8"/>
      <c r="C5353" s="5"/>
      <c r="D5353" s="9"/>
      <c r="E5353" s="11"/>
      <c r="F5353" s="12"/>
      <c r="G5353" s="12"/>
      <c r="H5353" s="12"/>
    </row>
    <row r="5354">
      <c r="A5354" s="8"/>
      <c r="B5354" s="8"/>
      <c r="C5354" s="5"/>
      <c r="D5354" s="9"/>
      <c r="E5354" s="11"/>
      <c r="F5354" s="12"/>
      <c r="G5354" s="12"/>
      <c r="H5354" s="12"/>
    </row>
    <row r="5355">
      <c r="A5355" s="8"/>
      <c r="B5355" s="8"/>
      <c r="C5355" s="5"/>
      <c r="D5355" s="9"/>
      <c r="E5355" s="11"/>
      <c r="F5355" s="12"/>
      <c r="G5355" s="12"/>
      <c r="H5355" s="12"/>
    </row>
    <row r="5356">
      <c r="A5356" s="8"/>
      <c r="B5356" s="8"/>
      <c r="C5356" s="5"/>
      <c r="D5356" s="9"/>
      <c r="E5356" s="11"/>
      <c r="F5356" s="12"/>
      <c r="G5356" s="12"/>
      <c r="H5356" s="12"/>
    </row>
    <row r="5357">
      <c r="A5357" s="8"/>
      <c r="B5357" s="8"/>
      <c r="C5357" s="5"/>
      <c r="D5357" s="9"/>
      <c r="E5357" s="11"/>
      <c r="F5357" s="12"/>
      <c r="G5357" s="12"/>
      <c r="H5357" s="12"/>
    </row>
    <row r="5358">
      <c r="A5358" s="8"/>
      <c r="B5358" s="8"/>
      <c r="C5358" s="5"/>
      <c r="D5358" s="9"/>
      <c r="E5358" s="11"/>
      <c r="F5358" s="12"/>
      <c r="G5358" s="12"/>
      <c r="H5358" s="12"/>
    </row>
    <row r="5359">
      <c r="A5359" s="8"/>
      <c r="B5359" s="8"/>
      <c r="C5359" s="5"/>
      <c r="D5359" s="9"/>
      <c r="E5359" s="11"/>
      <c r="F5359" s="12"/>
      <c r="G5359" s="12"/>
      <c r="H5359" s="12"/>
    </row>
    <row r="5360">
      <c r="A5360" s="8"/>
      <c r="B5360" s="8"/>
      <c r="C5360" s="5"/>
      <c r="D5360" s="9"/>
      <c r="E5360" s="11"/>
      <c r="F5360" s="12"/>
      <c r="G5360" s="12"/>
      <c r="H5360" s="12"/>
    </row>
    <row r="5361">
      <c r="A5361" s="8"/>
      <c r="B5361" s="8"/>
      <c r="C5361" s="5"/>
      <c r="D5361" s="9"/>
      <c r="E5361" s="11"/>
      <c r="F5361" s="12"/>
      <c r="G5361" s="12"/>
      <c r="H5361" s="12"/>
    </row>
    <row r="5362">
      <c r="A5362" s="8"/>
      <c r="B5362" s="8"/>
      <c r="C5362" s="5"/>
      <c r="D5362" s="9"/>
      <c r="E5362" s="11"/>
      <c r="F5362" s="12"/>
      <c r="G5362" s="12"/>
      <c r="H5362" s="12"/>
    </row>
    <row r="5363">
      <c r="A5363" s="8"/>
      <c r="B5363" s="8"/>
      <c r="C5363" s="5"/>
      <c r="D5363" s="9"/>
      <c r="E5363" s="11"/>
      <c r="F5363" s="12"/>
      <c r="G5363" s="12"/>
      <c r="H5363" s="12"/>
    </row>
    <row r="5364">
      <c r="A5364" s="8"/>
      <c r="B5364" s="8"/>
      <c r="C5364" s="5"/>
      <c r="D5364" s="9"/>
      <c r="E5364" s="11"/>
      <c r="F5364" s="12"/>
      <c r="G5364" s="12"/>
      <c r="H5364" s="12"/>
    </row>
    <row r="5365">
      <c r="A5365" s="8"/>
      <c r="B5365" s="8"/>
      <c r="C5365" s="5"/>
      <c r="D5365" s="9"/>
      <c r="E5365" s="11"/>
      <c r="F5365" s="12"/>
      <c r="G5365" s="12"/>
      <c r="H5365" s="12"/>
    </row>
    <row r="5366">
      <c r="A5366" s="8"/>
      <c r="B5366" s="8"/>
      <c r="C5366" s="5"/>
      <c r="D5366" s="9"/>
      <c r="E5366" s="11"/>
      <c r="F5366" s="12"/>
      <c r="G5366" s="12"/>
      <c r="H5366" s="12"/>
    </row>
    <row r="5367">
      <c r="A5367" s="8"/>
      <c r="B5367" s="8"/>
      <c r="C5367" s="5"/>
      <c r="D5367" s="9"/>
      <c r="E5367" s="11"/>
      <c r="F5367" s="12"/>
      <c r="G5367" s="12"/>
      <c r="H5367" s="12"/>
    </row>
    <row r="5368">
      <c r="A5368" s="8"/>
      <c r="B5368" s="8"/>
      <c r="C5368" s="5"/>
      <c r="D5368" s="9"/>
      <c r="E5368" s="11"/>
      <c r="F5368" s="12"/>
      <c r="G5368" s="12"/>
      <c r="H5368" s="12"/>
    </row>
    <row r="5369">
      <c r="A5369" s="8"/>
      <c r="B5369" s="8"/>
      <c r="C5369" s="5"/>
      <c r="D5369" s="9"/>
      <c r="E5369" s="11"/>
      <c r="F5369" s="12"/>
      <c r="G5369" s="12"/>
      <c r="H5369" s="12"/>
    </row>
    <row r="5370">
      <c r="A5370" s="8"/>
      <c r="B5370" s="8"/>
      <c r="C5370" s="5"/>
      <c r="D5370" s="9"/>
      <c r="E5370" s="11"/>
      <c r="F5370" s="12"/>
      <c r="G5370" s="12"/>
      <c r="H5370" s="12"/>
    </row>
    <row r="5371">
      <c r="A5371" s="8"/>
      <c r="B5371" s="8"/>
      <c r="C5371" s="5"/>
      <c r="D5371" s="9"/>
      <c r="E5371" s="11"/>
      <c r="F5371" s="12"/>
      <c r="G5371" s="12"/>
      <c r="H5371" s="12"/>
    </row>
    <row r="5372">
      <c r="A5372" s="8"/>
      <c r="B5372" s="8"/>
      <c r="C5372" s="5"/>
      <c r="D5372" s="9"/>
      <c r="E5372" s="11"/>
      <c r="F5372" s="12"/>
      <c r="G5372" s="12"/>
      <c r="H5372" s="12"/>
    </row>
    <row r="5373">
      <c r="A5373" s="8"/>
      <c r="B5373" s="8"/>
      <c r="C5373" s="5"/>
      <c r="D5373" s="9"/>
      <c r="E5373" s="11"/>
      <c r="F5373" s="12"/>
      <c r="G5373" s="12"/>
      <c r="H5373" s="12"/>
    </row>
    <row r="5374">
      <c r="A5374" s="8"/>
      <c r="B5374" s="8"/>
      <c r="C5374" s="5"/>
      <c r="D5374" s="9"/>
      <c r="E5374" s="11"/>
      <c r="F5374" s="12"/>
      <c r="G5374" s="12"/>
      <c r="H5374" s="12"/>
    </row>
    <row r="5375">
      <c r="A5375" s="8"/>
      <c r="B5375" s="8"/>
      <c r="C5375" s="5"/>
      <c r="D5375" s="9"/>
      <c r="E5375" s="11"/>
      <c r="F5375" s="12"/>
      <c r="G5375" s="12"/>
      <c r="H5375" s="12"/>
    </row>
    <row r="5376">
      <c r="A5376" s="8"/>
      <c r="B5376" s="8"/>
      <c r="C5376" s="5"/>
      <c r="D5376" s="9"/>
      <c r="E5376" s="11"/>
      <c r="F5376" s="12"/>
      <c r="G5376" s="12"/>
      <c r="H5376" s="12"/>
    </row>
    <row r="5377">
      <c r="A5377" s="8"/>
      <c r="B5377" s="8"/>
      <c r="C5377" s="5"/>
      <c r="D5377" s="9"/>
      <c r="E5377" s="11"/>
      <c r="F5377" s="12"/>
      <c r="G5377" s="12"/>
      <c r="H5377" s="12"/>
    </row>
    <row r="5378">
      <c r="A5378" s="8"/>
      <c r="B5378" s="8"/>
      <c r="C5378" s="5"/>
      <c r="D5378" s="9"/>
      <c r="E5378" s="11"/>
      <c r="F5378" s="12"/>
      <c r="G5378" s="12"/>
      <c r="H5378" s="12"/>
    </row>
    <row r="5379">
      <c r="A5379" s="8"/>
      <c r="B5379" s="8"/>
      <c r="C5379" s="5"/>
      <c r="D5379" s="9"/>
      <c r="E5379" s="11"/>
      <c r="F5379" s="12"/>
      <c r="G5379" s="12"/>
      <c r="H5379" s="12"/>
    </row>
    <row r="5380">
      <c r="A5380" s="8"/>
      <c r="B5380" s="8"/>
      <c r="C5380" s="5"/>
      <c r="D5380" s="9"/>
      <c r="E5380" s="11"/>
      <c r="F5380" s="12"/>
      <c r="G5380" s="12"/>
      <c r="H5380" s="12"/>
    </row>
    <row r="5381">
      <c r="A5381" s="8"/>
      <c r="B5381" s="8"/>
      <c r="C5381" s="5"/>
      <c r="D5381" s="9"/>
      <c r="E5381" s="11"/>
      <c r="F5381" s="12"/>
      <c r="G5381" s="12"/>
      <c r="H5381" s="12"/>
    </row>
    <row r="5382">
      <c r="A5382" s="8"/>
      <c r="B5382" s="8"/>
      <c r="C5382" s="5"/>
      <c r="D5382" s="9"/>
      <c r="E5382" s="11"/>
      <c r="F5382" s="12"/>
      <c r="G5382" s="12"/>
      <c r="H5382" s="12"/>
    </row>
    <row r="5383">
      <c r="A5383" s="8"/>
      <c r="B5383" s="8"/>
      <c r="C5383" s="5"/>
      <c r="D5383" s="9"/>
      <c r="E5383" s="11"/>
      <c r="F5383" s="12"/>
      <c r="G5383" s="12"/>
      <c r="H5383" s="12"/>
    </row>
    <row r="5384">
      <c r="A5384" s="8"/>
      <c r="B5384" s="8"/>
      <c r="C5384" s="5"/>
      <c r="D5384" s="9"/>
      <c r="E5384" s="11"/>
      <c r="F5384" s="12"/>
      <c r="G5384" s="12"/>
      <c r="H5384" s="12"/>
    </row>
    <row r="5385">
      <c r="A5385" s="8"/>
      <c r="B5385" s="8"/>
      <c r="C5385" s="5"/>
      <c r="D5385" s="9"/>
      <c r="E5385" s="11"/>
      <c r="F5385" s="12"/>
      <c r="G5385" s="12"/>
      <c r="H5385" s="12"/>
    </row>
    <row r="5386">
      <c r="A5386" s="8"/>
      <c r="B5386" s="8"/>
      <c r="C5386" s="5"/>
      <c r="D5386" s="9"/>
      <c r="E5386" s="11"/>
      <c r="F5386" s="12"/>
      <c r="G5386" s="12"/>
      <c r="H5386" s="12"/>
    </row>
    <row r="5387">
      <c r="A5387" s="8"/>
      <c r="B5387" s="8"/>
      <c r="C5387" s="5"/>
      <c r="D5387" s="9"/>
      <c r="E5387" s="11"/>
      <c r="F5387" s="12"/>
      <c r="G5387" s="12"/>
      <c r="H5387" s="12"/>
    </row>
    <row r="5388">
      <c r="A5388" s="8"/>
      <c r="B5388" s="8"/>
      <c r="C5388" s="5"/>
      <c r="D5388" s="9"/>
      <c r="E5388" s="11"/>
      <c r="F5388" s="12"/>
      <c r="G5388" s="12"/>
      <c r="H5388" s="12"/>
    </row>
    <row r="5389">
      <c r="A5389" s="8"/>
      <c r="B5389" s="8"/>
      <c r="C5389" s="5"/>
      <c r="D5389" s="9"/>
      <c r="E5389" s="11"/>
      <c r="F5389" s="12"/>
      <c r="G5389" s="12"/>
      <c r="H5389" s="12"/>
    </row>
    <row r="5390">
      <c r="A5390" s="8"/>
      <c r="B5390" s="8"/>
      <c r="C5390" s="5"/>
      <c r="D5390" s="9"/>
      <c r="E5390" s="11"/>
      <c r="F5390" s="12"/>
      <c r="G5390" s="12"/>
      <c r="H5390" s="12"/>
    </row>
    <row r="5391">
      <c r="A5391" s="8"/>
      <c r="B5391" s="8"/>
      <c r="C5391" s="5"/>
      <c r="D5391" s="9"/>
      <c r="E5391" s="11"/>
      <c r="F5391" s="12"/>
      <c r="G5391" s="12"/>
      <c r="H5391" s="12"/>
    </row>
    <row r="5392">
      <c r="A5392" s="8"/>
      <c r="B5392" s="8"/>
      <c r="C5392" s="5"/>
      <c r="D5392" s="9"/>
      <c r="E5392" s="11"/>
      <c r="F5392" s="12"/>
      <c r="G5392" s="12"/>
      <c r="H5392" s="12"/>
    </row>
    <row r="5393">
      <c r="A5393" s="8"/>
      <c r="B5393" s="8"/>
      <c r="C5393" s="5"/>
      <c r="D5393" s="9"/>
      <c r="E5393" s="11"/>
      <c r="F5393" s="12"/>
      <c r="G5393" s="12"/>
      <c r="H5393" s="12"/>
    </row>
    <row r="5394">
      <c r="A5394" s="8"/>
      <c r="B5394" s="8"/>
      <c r="C5394" s="5"/>
      <c r="D5394" s="9"/>
      <c r="E5394" s="11"/>
      <c r="F5394" s="12"/>
      <c r="G5394" s="12"/>
      <c r="H5394" s="12"/>
    </row>
    <row r="5395">
      <c r="A5395" s="8"/>
      <c r="B5395" s="8"/>
      <c r="C5395" s="5"/>
      <c r="D5395" s="9"/>
      <c r="E5395" s="11"/>
      <c r="F5395" s="12"/>
      <c r="G5395" s="12"/>
      <c r="H5395" s="12"/>
    </row>
    <row r="5396">
      <c r="A5396" s="8"/>
      <c r="B5396" s="8"/>
      <c r="C5396" s="5"/>
      <c r="D5396" s="9"/>
      <c r="E5396" s="11"/>
      <c r="F5396" s="12"/>
      <c r="G5396" s="12"/>
      <c r="H5396" s="12"/>
    </row>
    <row r="5397">
      <c r="A5397" s="8"/>
      <c r="B5397" s="8"/>
      <c r="C5397" s="5"/>
      <c r="D5397" s="9"/>
      <c r="E5397" s="11"/>
      <c r="F5397" s="12"/>
      <c r="G5397" s="12"/>
      <c r="H5397" s="12"/>
    </row>
    <row r="5398">
      <c r="A5398" s="8"/>
      <c r="B5398" s="8"/>
      <c r="C5398" s="5"/>
      <c r="D5398" s="9"/>
      <c r="E5398" s="11"/>
      <c r="F5398" s="12"/>
      <c r="G5398" s="12"/>
      <c r="H5398" s="12"/>
    </row>
    <row r="5399">
      <c r="A5399" s="8"/>
      <c r="B5399" s="8"/>
      <c r="C5399" s="5"/>
      <c r="D5399" s="9"/>
      <c r="E5399" s="11"/>
      <c r="F5399" s="12"/>
      <c r="G5399" s="12"/>
      <c r="H5399" s="12"/>
    </row>
    <row r="5400">
      <c r="A5400" s="8"/>
      <c r="B5400" s="8"/>
      <c r="C5400" s="5"/>
      <c r="D5400" s="9"/>
      <c r="E5400" s="11"/>
      <c r="F5400" s="12"/>
      <c r="G5400" s="12"/>
      <c r="H5400" s="12"/>
    </row>
    <row r="5401">
      <c r="A5401" s="8"/>
      <c r="B5401" s="8"/>
      <c r="C5401" s="5"/>
      <c r="D5401" s="9"/>
      <c r="E5401" s="11"/>
      <c r="F5401" s="12"/>
      <c r="G5401" s="12"/>
      <c r="H5401" s="12"/>
    </row>
    <row r="5402">
      <c r="A5402" s="8"/>
      <c r="B5402" s="8"/>
      <c r="C5402" s="5"/>
      <c r="D5402" s="9"/>
      <c r="E5402" s="11"/>
      <c r="F5402" s="12"/>
      <c r="G5402" s="12"/>
      <c r="H5402" s="12"/>
    </row>
    <row r="5403">
      <c r="A5403" s="8"/>
      <c r="B5403" s="8"/>
      <c r="C5403" s="5"/>
      <c r="D5403" s="9"/>
      <c r="E5403" s="11"/>
      <c r="F5403" s="12"/>
      <c r="G5403" s="12"/>
      <c r="H5403" s="12"/>
    </row>
    <row r="5404">
      <c r="A5404" s="8"/>
      <c r="B5404" s="8"/>
      <c r="C5404" s="5"/>
      <c r="D5404" s="9"/>
      <c r="E5404" s="11"/>
      <c r="F5404" s="12"/>
      <c r="G5404" s="12"/>
      <c r="H5404" s="12"/>
    </row>
    <row r="5405">
      <c r="A5405" s="8"/>
      <c r="B5405" s="8"/>
      <c r="C5405" s="5"/>
      <c r="D5405" s="9"/>
      <c r="E5405" s="11"/>
      <c r="F5405" s="12"/>
      <c r="G5405" s="12"/>
      <c r="H5405" s="12"/>
    </row>
    <row r="5406">
      <c r="A5406" s="8"/>
      <c r="B5406" s="8"/>
      <c r="C5406" s="5"/>
      <c r="D5406" s="9"/>
      <c r="E5406" s="11"/>
      <c r="F5406" s="12"/>
      <c r="G5406" s="12"/>
      <c r="H5406" s="12"/>
    </row>
    <row r="5407">
      <c r="A5407" s="8"/>
      <c r="B5407" s="8"/>
      <c r="C5407" s="5"/>
      <c r="D5407" s="9"/>
      <c r="E5407" s="11"/>
      <c r="F5407" s="12"/>
      <c r="G5407" s="12"/>
      <c r="H5407" s="12"/>
    </row>
    <row r="5408">
      <c r="A5408" s="8"/>
      <c r="B5408" s="8"/>
      <c r="C5408" s="5"/>
      <c r="D5408" s="9"/>
      <c r="E5408" s="11"/>
      <c r="F5408" s="12"/>
      <c r="G5408" s="12"/>
      <c r="H5408" s="12"/>
    </row>
    <row r="5409">
      <c r="A5409" s="8"/>
      <c r="B5409" s="8"/>
      <c r="C5409" s="5"/>
      <c r="D5409" s="9"/>
      <c r="E5409" s="11"/>
      <c r="F5409" s="12"/>
      <c r="G5409" s="12"/>
      <c r="H5409" s="12"/>
    </row>
    <row r="5410">
      <c r="A5410" s="8"/>
      <c r="B5410" s="8"/>
      <c r="C5410" s="5"/>
      <c r="D5410" s="9"/>
      <c r="E5410" s="11"/>
      <c r="F5410" s="12"/>
      <c r="G5410" s="12"/>
      <c r="H5410" s="12"/>
    </row>
    <row r="5411">
      <c r="A5411" s="8"/>
      <c r="B5411" s="8"/>
      <c r="C5411" s="5"/>
      <c r="D5411" s="9"/>
      <c r="E5411" s="11"/>
      <c r="F5411" s="12"/>
      <c r="G5411" s="12"/>
      <c r="H5411" s="12"/>
    </row>
    <row r="5412">
      <c r="A5412" s="8"/>
      <c r="B5412" s="8"/>
      <c r="C5412" s="5"/>
      <c r="D5412" s="9"/>
      <c r="E5412" s="11"/>
      <c r="F5412" s="12"/>
      <c r="G5412" s="12"/>
      <c r="H5412" s="12"/>
    </row>
    <row r="5413">
      <c r="A5413" s="8"/>
      <c r="B5413" s="8"/>
      <c r="C5413" s="5"/>
      <c r="D5413" s="9"/>
      <c r="E5413" s="11"/>
      <c r="F5413" s="12"/>
      <c r="G5413" s="12"/>
      <c r="H5413" s="12"/>
    </row>
    <row r="5414">
      <c r="A5414" s="8"/>
      <c r="B5414" s="8"/>
      <c r="C5414" s="5"/>
      <c r="D5414" s="9"/>
      <c r="E5414" s="11"/>
      <c r="F5414" s="12"/>
      <c r="G5414" s="12"/>
      <c r="H5414" s="12"/>
    </row>
    <row r="5415">
      <c r="A5415" s="8"/>
      <c r="B5415" s="8"/>
      <c r="C5415" s="5"/>
      <c r="D5415" s="9"/>
      <c r="E5415" s="11"/>
      <c r="F5415" s="12"/>
      <c r="G5415" s="12"/>
      <c r="H5415" s="12"/>
    </row>
    <row r="5416">
      <c r="A5416" s="8"/>
      <c r="B5416" s="8"/>
      <c r="C5416" s="5"/>
      <c r="D5416" s="9"/>
      <c r="E5416" s="11"/>
      <c r="F5416" s="12"/>
      <c r="G5416" s="12"/>
      <c r="H5416" s="12"/>
    </row>
    <row r="5417">
      <c r="A5417" s="8"/>
      <c r="B5417" s="8"/>
      <c r="C5417" s="5"/>
      <c r="D5417" s="9"/>
      <c r="E5417" s="11"/>
      <c r="F5417" s="12"/>
      <c r="G5417" s="12"/>
      <c r="H5417" s="12"/>
    </row>
    <row r="5418">
      <c r="A5418" s="8"/>
      <c r="B5418" s="8"/>
      <c r="C5418" s="5"/>
      <c r="D5418" s="9"/>
      <c r="E5418" s="11"/>
      <c r="F5418" s="12"/>
      <c r="G5418" s="12"/>
      <c r="H5418" s="12"/>
    </row>
    <row r="5419">
      <c r="A5419" s="8"/>
      <c r="B5419" s="8"/>
      <c r="C5419" s="5"/>
      <c r="D5419" s="9"/>
      <c r="E5419" s="11"/>
      <c r="F5419" s="12"/>
      <c r="G5419" s="12"/>
      <c r="H5419" s="12"/>
    </row>
    <row r="5420">
      <c r="A5420" s="8"/>
      <c r="B5420" s="8"/>
      <c r="C5420" s="5"/>
      <c r="D5420" s="9"/>
      <c r="E5420" s="11"/>
      <c r="F5420" s="12"/>
      <c r="G5420" s="12"/>
      <c r="H5420" s="12"/>
    </row>
    <row r="5421">
      <c r="A5421" s="8"/>
      <c r="B5421" s="8"/>
      <c r="C5421" s="5"/>
      <c r="D5421" s="9"/>
      <c r="E5421" s="11"/>
      <c r="F5421" s="12"/>
      <c r="G5421" s="12"/>
      <c r="H5421" s="12"/>
    </row>
    <row r="5422">
      <c r="A5422" s="8"/>
      <c r="B5422" s="8"/>
      <c r="C5422" s="5"/>
      <c r="D5422" s="9"/>
      <c r="E5422" s="11"/>
      <c r="F5422" s="12"/>
      <c r="G5422" s="12"/>
      <c r="H5422" s="12"/>
    </row>
    <row r="5423">
      <c r="A5423" s="8"/>
      <c r="B5423" s="8"/>
      <c r="C5423" s="5"/>
      <c r="D5423" s="9"/>
      <c r="E5423" s="11"/>
      <c r="F5423" s="12"/>
      <c r="G5423" s="12"/>
      <c r="H5423" s="12"/>
    </row>
    <row r="5424">
      <c r="A5424" s="8"/>
      <c r="B5424" s="8"/>
      <c r="C5424" s="5"/>
      <c r="D5424" s="9"/>
      <c r="E5424" s="11"/>
      <c r="F5424" s="12"/>
      <c r="G5424" s="12"/>
      <c r="H5424" s="12"/>
    </row>
    <row r="5425">
      <c r="A5425" s="8"/>
      <c r="B5425" s="8"/>
      <c r="C5425" s="5"/>
      <c r="D5425" s="9"/>
      <c r="E5425" s="11"/>
      <c r="F5425" s="12"/>
      <c r="G5425" s="12"/>
      <c r="H5425" s="12"/>
    </row>
    <row r="5426">
      <c r="A5426" s="8"/>
      <c r="B5426" s="8"/>
      <c r="C5426" s="5"/>
      <c r="D5426" s="9"/>
      <c r="E5426" s="11"/>
      <c r="F5426" s="12"/>
      <c r="G5426" s="12"/>
      <c r="H5426" s="12"/>
    </row>
    <row r="5427">
      <c r="A5427" s="8"/>
      <c r="B5427" s="8"/>
      <c r="C5427" s="5"/>
      <c r="D5427" s="9"/>
      <c r="E5427" s="11"/>
      <c r="F5427" s="12"/>
      <c r="G5427" s="12"/>
      <c r="H5427" s="12"/>
    </row>
    <row r="5428">
      <c r="A5428" s="8"/>
      <c r="B5428" s="8"/>
      <c r="C5428" s="5"/>
      <c r="D5428" s="9"/>
      <c r="E5428" s="11"/>
      <c r="F5428" s="12"/>
      <c r="G5428" s="12"/>
      <c r="H5428" s="12"/>
    </row>
    <row r="5429">
      <c r="A5429" s="8"/>
      <c r="B5429" s="8"/>
      <c r="C5429" s="5"/>
      <c r="D5429" s="9"/>
      <c r="E5429" s="11"/>
      <c r="F5429" s="12"/>
      <c r="G5429" s="12"/>
      <c r="H5429" s="12"/>
    </row>
    <row r="5430">
      <c r="A5430" s="8"/>
      <c r="B5430" s="8"/>
      <c r="C5430" s="5"/>
      <c r="D5430" s="9"/>
      <c r="E5430" s="11"/>
      <c r="F5430" s="12"/>
      <c r="G5430" s="12"/>
      <c r="H5430" s="12"/>
    </row>
    <row r="5431">
      <c r="A5431" s="8"/>
      <c r="B5431" s="8"/>
      <c r="C5431" s="5"/>
      <c r="D5431" s="9"/>
      <c r="E5431" s="11"/>
      <c r="F5431" s="12"/>
      <c r="G5431" s="12"/>
      <c r="H5431" s="12"/>
    </row>
    <row r="5432">
      <c r="A5432" s="8"/>
      <c r="B5432" s="8"/>
      <c r="C5432" s="5"/>
      <c r="D5432" s="9"/>
      <c r="E5432" s="11"/>
      <c r="F5432" s="12"/>
      <c r="G5432" s="12"/>
      <c r="H5432" s="12"/>
    </row>
    <row r="5433">
      <c r="A5433" s="8"/>
      <c r="B5433" s="8"/>
      <c r="C5433" s="5"/>
      <c r="D5433" s="9"/>
      <c r="E5433" s="11"/>
      <c r="F5433" s="12"/>
      <c r="G5433" s="12"/>
      <c r="H5433" s="12"/>
    </row>
    <row r="5434">
      <c r="A5434" s="8"/>
      <c r="B5434" s="8"/>
      <c r="C5434" s="5"/>
      <c r="D5434" s="9"/>
      <c r="E5434" s="11"/>
      <c r="F5434" s="12"/>
      <c r="G5434" s="12"/>
      <c r="H5434" s="12"/>
    </row>
    <row r="5435">
      <c r="A5435" s="8"/>
      <c r="B5435" s="8"/>
      <c r="C5435" s="5"/>
      <c r="D5435" s="9"/>
      <c r="E5435" s="11"/>
      <c r="F5435" s="12"/>
      <c r="G5435" s="12"/>
      <c r="H5435" s="12"/>
    </row>
    <row r="5436">
      <c r="A5436" s="8"/>
      <c r="B5436" s="8"/>
      <c r="C5436" s="5"/>
      <c r="D5436" s="9"/>
      <c r="E5436" s="11"/>
      <c r="F5436" s="12"/>
      <c r="G5436" s="12"/>
      <c r="H5436" s="12"/>
    </row>
    <row r="5437">
      <c r="A5437" s="8"/>
      <c r="B5437" s="8"/>
      <c r="C5437" s="5"/>
      <c r="D5437" s="9"/>
      <c r="E5437" s="11"/>
      <c r="F5437" s="12"/>
      <c r="G5437" s="12"/>
      <c r="H5437" s="12"/>
    </row>
    <row r="5438">
      <c r="A5438" s="8"/>
      <c r="B5438" s="8"/>
      <c r="C5438" s="5"/>
      <c r="D5438" s="9"/>
      <c r="E5438" s="11"/>
      <c r="F5438" s="12"/>
      <c r="G5438" s="12"/>
      <c r="H5438" s="12"/>
    </row>
    <row r="5439">
      <c r="A5439" s="8"/>
      <c r="B5439" s="8"/>
      <c r="C5439" s="5"/>
      <c r="D5439" s="9"/>
      <c r="E5439" s="11"/>
      <c r="F5439" s="12"/>
      <c r="G5439" s="12"/>
      <c r="H5439" s="12"/>
    </row>
    <row r="5440">
      <c r="A5440" s="8"/>
      <c r="B5440" s="8"/>
      <c r="C5440" s="5"/>
      <c r="D5440" s="9"/>
      <c r="E5440" s="11"/>
      <c r="F5440" s="12"/>
      <c r="G5440" s="12"/>
      <c r="H5440" s="12"/>
    </row>
    <row r="5441">
      <c r="A5441" s="8"/>
      <c r="B5441" s="8"/>
      <c r="C5441" s="5"/>
      <c r="D5441" s="9"/>
      <c r="E5441" s="11"/>
      <c r="F5441" s="12"/>
      <c r="G5441" s="12"/>
      <c r="H5441" s="12"/>
    </row>
    <row r="5442">
      <c r="A5442" s="8"/>
      <c r="B5442" s="8"/>
      <c r="C5442" s="5"/>
      <c r="D5442" s="9"/>
      <c r="E5442" s="11"/>
      <c r="F5442" s="12"/>
      <c r="G5442" s="12"/>
      <c r="H5442" s="12"/>
    </row>
    <row r="5443">
      <c r="A5443" s="8"/>
      <c r="B5443" s="8"/>
      <c r="C5443" s="5"/>
      <c r="D5443" s="9"/>
      <c r="E5443" s="11"/>
      <c r="F5443" s="12"/>
      <c r="G5443" s="12"/>
      <c r="H5443" s="12"/>
    </row>
    <row r="5444">
      <c r="A5444" s="8"/>
      <c r="B5444" s="8"/>
      <c r="C5444" s="5"/>
      <c r="D5444" s="9"/>
      <c r="E5444" s="11"/>
      <c r="F5444" s="12"/>
      <c r="G5444" s="12"/>
      <c r="H5444" s="12"/>
    </row>
    <row r="5445">
      <c r="A5445" s="8"/>
      <c r="B5445" s="8"/>
      <c r="C5445" s="5"/>
      <c r="D5445" s="9"/>
      <c r="E5445" s="11"/>
      <c r="F5445" s="12"/>
      <c r="G5445" s="12"/>
      <c r="H5445" s="12"/>
    </row>
    <row r="5446">
      <c r="A5446" s="8"/>
      <c r="B5446" s="8"/>
      <c r="C5446" s="5"/>
      <c r="D5446" s="9"/>
      <c r="E5446" s="11"/>
      <c r="F5446" s="12"/>
      <c r="G5446" s="12"/>
      <c r="H5446" s="12"/>
    </row>
    <row r="5447">
      <c r="A5447" s="8"/>
      <c r="B5447" s="8"/>
      <c r="C5447" s="5"/>
      <c r="D5447" s="9"/>
      <c r="E5447" s="11"/>
      <c r="F5447" s="12"/>
      <c r="G5447" s="12"/>
      <c r="H5447" s="12"/>
    </row>
    <row r="5448">
      <c r="A5448" s="8"/>
      <c r="B5448" s="8"/>
      <c r="C5448" s="5"/>
      <c r="D5448" s="9"/>
      <c r="E5448" s="11"/>
      <c r="F5448" s="12"/>
      <c r="G5448" s="12"/>
      <c r="H5448" s="12"/>
    </row>
    <row r="5449">
      <c r="A5449" s="8"/>
      <c r="B5449" s="8"/>
      <c r="C5449" s="5"/>
      <c r="D5449" s="9"/>
      <c r="E5449" s="11"/>
      <c r="F5449" s="12"/>
      <c r="G5449" s="12"/>
      <c r="H5449" s="12"/>
    </row>
    <row r="5450">
      <c r="A5450" s="8"/>
      <c r="B5450" s="8"/>
      <c r="C5450" s="5"/>
      <c r="D5450" s="9"/>
      <c r="E5450" s="11"/>
      <c r="F5450" s="12"/>
      <c r="G5450" s="12"/>
      <c r="H5450" s="12"/>
    </row>
    <row r="5451">
      <c r="A5451" s="8"/>
      <c r="B5451" s="8"/>
      <c r="C5451" s="5"/>
      <c r="D5451" s="9"/>
      <c r="E5451" s="11"/>
      <c r="F5451" s="12"/>
      <c r="G5451" s="12"/>
      <c r="H5451" s="12"/>
    </row>
    <row r="5452">
      <c r="A5452" s="8"/>
      <c r="B5452" s="8"/>
      <c r="C5452" s="5"/>
      <c r="D5452" s="9"/>
      <c r="E5452" s="11"/>
      <c r="F5452" s="12"/>
      <c r="G5452" s="12"/>
      <c r="H5452" s="12"/>
    </row>
    <row r="5453">
      <c r="A5453" s="8"/>
      <c r="B5453" s="8"/>
      <c r="C5453" s="5"/>
      <c r="D5453" s="9"/>
      <c r="E5453" s="11"/>
      <c r="F5453" s="12"/>
      <c r="G5453" s="12"/>
      <c r="H5453" s="12"/>
    </row>
    <row r="5454">
      <c r="A5454" s="8"/>
      <c r="B5454" s="8"/>
      <c r="C5454" s="5"/>
      <c r="D5454" s="9"/>
      <c r="E5454" s="11"/>
      <c r="F5454" s="12"/>
      <c r="G5454" s="12"/>
      <c r="H5454" s="12"/>
    </row>
    <row r="5455">
      <c r="A5455" s="8"/>
      <c r="B5455" s="8"/>
      <c r="C5455" s="5"/>
      <c r="D5455" s="9"/>
      <c r="E5455" s="11"/>
      <c r="F5455" s="12"/>
      <c r="G5455" s="12"/>
      <c r="H5455" s="12"/>
    </row>
    <row r="5456">
      <c r="A5456" s="8"/>
      <c r="B5456" s="8"/>
      <c r="C5456" s="5"/>
      <c r="D5456" s="9"/>
      <c r="E5456" s="11"/>
      <c r="F5456" s="12"/>
      <c r="G5456" s="12"/>
      <c r="H5456" s="12"/>
    </row>
    <row r="5457">
      <c r="A5457" s="8"/>
      <c r="B5457" s="8"/>
      <c r="C5457" s="5"/>
      <c r="D5457" s="9"/>
      <c r="E5457" s="11"/>
      <c r="F5457" s="12"/>
      <c r="G5457" s="12"/>
      <c r="H5457" s="12"/>
    </row>
    <row r="5458">
      <c r="A5458" s="8"/>
      <c r="B5458" s="8"/>
      <c r="C5458" s="5"/>
      <c r="D5458" s="9"/>
      <c r="E5458" s="11"/>
      <c r="F5458" s="12"/>
      <c r="G5458" s="12"/>
      <c r="H5458" s="12"/>
    </row>
    <row r="5459">
      <c r="A5459" s="8"/>
      <c r="B5459" s="8"/>
      <c r="C5459" s="5"/>
      <c r="D5459" s="9"/>
      <c r="E5459" s="11"/>
      <c r="F5459" s="12"/>
      <c r="G5459" s="12"/>
      <c r="H5459" s="12"/>
    </row>
    <row r="5460">
      <c r="A5460" s="8"/>
      <c r="B5460" s="8"/>
      <c r="C5460" s="5"/>
      <c r="D5460" s="9"/>
      <c r="E5460" s="11"/>
      <c r="F5460" s="12"/>
      <c r="G5460" s="12"/>
      <c r="H5460" s="12"/>
    </row>
    <row r="5461">
      <c r="A5461" s="8"/>
      <c r="B5461" s="8"/>
      <c r="C5461" s="5"/>
      <c r="D5461" s="9"/>
      <c r="E5461" s="11"/>
      <c r="F5461" s="12"/>
      <c r="G5461" s="12"/>
      <c r="H5461" s="12"/>
    </row>
    <row r="5462">
      <c r="A5462" s="8"/>
      <c r="B5462" s="8"/>
      <c r="C5462" s="5"/>
      <c r="D5462" s="9"/>
      <c r="E5462" s="11"/>
      <c r="F5462" s="12"/>
      <c r="G5462" s="12"/>
      <c r="H5462" s="12"/>
    </row>
    <row r="5463">
      <c r="A5463" s="8"/>
      <c r="B5463" s="8"/>
      <c r="C5463" s="5"/>
      <c r="D5463" s="9"/>
      <c r="E5463" s="11"/>
      <c r="F5463" s="12"/>
      <c r="G5463" s="12"/>
      <c r="H5463" s="12"/>
    </row>
    <row r="5464">
      <c r="A5464" s="8"/>
      <c r="B5464" s="8"/>
      <c r="C5464" s="5"/>
      <c r="D5464" s="9"/>
      <c r="E5464" s="11"/>
      <c r="F5464" s="12"/>
      <c r="G5464" s="12"/>
      <c r="H5464" s="12"/>
    </row>
    <row r="5465">
      <c r="A5465" s="8"/>
      <c r="B5465" s="8"/>
      <c r="C5465" s="5"/>
      <c r="D5465" s="9"/>
      <c r="E5465" s="11"/>
      <c r="F5465" s="12"/>
      <c r="G5465" s="12"/>
      <c r="H5465" s="12"/>
    </row>
    <row r="5466">
      <c r="A5466" s="8"/>
      <c r="B5466" s="8"/>
      <c r="C5466" s="5"/>
      <c r="D5466" s="9"/>
      <c r="E5466" s="11"/>
      <c r="F5466" s="12"/>
      <c r="G5466" s="12"/>
      <c r="H5466" s="12"/>
    </row>
    <row r="5467">
      <c r="A5467" s="8"/>
      <c r="B5467" s="8"/>
      <c r="C5467" s="5"/>
      <c r="D5467" s="9"/>
      <c r="E5467" s="11"/>
      <c r="F5467" s="12"/>
      <c r="G5467" s="12"/>
      <c r="H5467" s="12"/>
    </row>
    <row r="5468">
      <c r="A5468" s="8"/>
      <c r="B5468" s="8"/>
      <c r="C5468" s="5"/>
      <c r="D5468" s="9"/>
      <c r="E5468" s="11"/>
      <c r="F5468" s="12"/>
      <c r="G5468" s="12"/>
      <c r="H5468" s="12"/>
    </row>
    <row r="5469">
      <c r="A5469" s="8"/>
      <c r="B5469" s="8"/>
      <c r="C5469" s="5"/>
      <c r="D5469" s="9"/>
      <c r="E5469" s="11"/>
      <c r="F5469" s="12"/>
      <c r="G5469" s="12"/>
      <c r="H5469" s="12"/>
    </row>
    <row r="5470">
      <c r="A5470" s="8"/>
      <c r="B5470" s="8"/>
      <c r="C5470" s="5"/>
      <c r="D5470" s="9"/>
      <c r="E5470" s="11"/>
      <c r="F5470" s="12"/>
      <c r="G5470" s="12"/>
      <c r="H5470" s="12"/>
    </row>
    <row r="5471">
      <c r="A5471" s="8"/>
      <c r="B5471" s="8"/>
      <c r="C5471" s="5"/>
      <c r="D5471" s="9"/>
      <c r="E5471" s="11"/>
      <c r="F5471" s="12"/>
      <c r="G5471" s="12"/>
      <c r="H5471" s="12"/>
    </row>
    <row r="5472">
      <c r="A5472" s="8"/>
      <c r="B5472" s="8"/>
      <c r="C5472" s="5"/>
      <c r="D5472" s="9"/>
      <c r="E5472" s="11"/>
      <c r="F5472" s="12"/>
      <c r="G5472" s="12"/>
      <c r="H5472" s="12"/>
    </row>
    <row r="5473">
      <c r="A5473" s="8"/>
      <c r="B5473" s="8"/>
      <c r="C5473" s="5"/>
      <c r="D5473" s="9"/>
      <c r="E5473" s="11"/>
      <c r="F5473" s="12"/>
      <c r="G5473" s="12"/>
      <c r="H5473" s="12"/>
    </row>
    <row r="5474">
      <c r="A5474" s="8"/>
      <c r="B5474" s="8"/>
      <c r="C5474" s="5"/>
      <c r="D5474" s="9"/>
      <c r="E5474" s="11"/>
      <c r="F5474" s="12"/>
      <c r="G5474" s="12"/>
      <c r="H5474" s="12"/>
    </row>
    <row r="5475">
      <c r="A5475" s="8"/>
      <c r="B5475" s="8"/>
      <c r="C5475" s="5"/>
      <c r="D5475" s="9"/>
      <c r="E5475" s="11"/>
      <c r="F5475" s="12"/>
      <c r="G5475" s="12"/>
      <c r="H5475" s="12"/>
    </row>
    <row r="5476">
      <c r="A5476" s="8"/>
      <c r="B5476" s="8"/>
      <c r="C5476" s="5"/>
      <c r="D5476" s="9"/>
      <c r="E5476" s="11"/>
      <c r="F5476" s="12"/>
      <c r="G5476" s="12"/>
      <c r="H5476" s="12"/>
    </row>
    <row r="5477">
      <c r="A5477" s="8"/>
      <c r="B5477" s="8"/>
      <c r="C5477" s="5"/>
      <c r="D5477" s="9"/>
      <c r="E5477" s="11"/>
      <c r="F5477" s="12"/>
      <c r="G5477" s="12"/>
      <c r="H5477" s="12"/>
    </row>
    <row r="5478">
      <c r="A5478" s="8"/>
      <c r="B5478" s="8"/>
      <c r="C5478" s="5"/>
      <c r="D5478" s="9"/>
      <c r="E5478" s="11"/>
      <c r="F5478" s="12"/>
      <c r="G5478" s="12"/>
      <c r="H5478" s="12"/>
    </row>
    <row r="5479">
      <c r="A5479" s="8"/>
      <c r="B5479" s="8"/>
      <c r="C5479" s="5"/>
      <c r="D5479" s="9"/>
      <c r="E5479" s="11"/>
      <c r="F5479" s="12"/>
      <c r="G5479" s="12"/>
      <c r="H5479" s="12"/>
    </row>
    <row r="5480">
      <c r="A5480" s="8"/>
      <c r="B5480" s="8"/>
      <c r="C5480" s="5"/>
      <c r="D5480" s="9"/>
      <c r="E5480" s="11"/>
      <c r="F5480" s="12"/>
      <c r="G5480" s="12"/>
      <c r="H5480" s="12"/>
    </row>
    <row r="5481">
      <c r="A5481" s="8"/>
      <c r="B5481" s="8"/>
      <c r="C5481" s="5"/>
      <c r="D5481" s="9"/>
      <c r="E5481" s="11"/>
      <c r="F5481" s="12"/>
      <c r="G5481" s="12"/>
      <c r="H5481" s="12"/>
    </row>
    <row r="5482">
      <c r="A5482" s="8"/>
      <c r="B5482" s="8"/>
      <c r="C5482" s="5"/>
      <c r="D5482" s="9"/>
      <c r="E5482" s="11"/>
      <c r="F5482" s="12"/>
      <c r="G5482" s="12"/>
      <c r="H5482" s="12"/>
    </row>
    <row r="5483">
      <c r="A5483" s="8"/>
      <c r="B5483" s="8"/>
      <c r="C5483" s="5"/>
      <c r="D5483" s="9"/>
      <c r="E5483" s="11"/>
      <c r="F5483" s="12"/>
      <c r="G5483" s="12"/>
      <c r="H5483" s="12"/>
    </row>
    <row r="5484">
      <c r="A5484" s="8"/>
      <c r="B5484" s="8"/>
      <c r="C5484" s="5"/>
      <c r="D5484" s="9"/>
      <c r="E5484" s="11"/>
      <c r="F5484" s="12"/>
      <c r="G5484" s="12"/>
      <c r="H5484" s="12"/>
    </row>
    <row r="5485">
      <c r="A5485" s="8"/>
      <c r="B5485" s="8"/>
      <c r="C5485" s="5"/>
      <c r="D5485" s="9"/>
      <c r="E5485" s="11"/>
      <c r="F5485" s="12"/>
      <c r="G5485" s="12"/>
      <c r="H5485" s="12"/>
    </row>
    <row r="5486">
      <c r="A5486" s="8"/>
      <c r="B5486" s="8"/>
      <c r="C5486" s="5"/>
      <c r="D5486" s="9"/>
      <c r="E5486" s="11"/>
      <c r="F5486" s="12"/>
      <c r="G5486" s="12"/>
      <c r="H5486" s="12"/>
    </row>
    <row r="5487">
      <c r="A5487" s="8"/>
      <c r="B5487" s="8"/>
      <c r="C5487" s="5"/>
      <c r="D5487" s="9"/>
      <c r="E5487" s="11"/>
      <c r="F5487" s="12"/>
      <c r="G5487" s="12"/>
      <c r="H5487" s="12"/>
    </row>
    <row r="5488">
      <c r="A5488" s="8"/>
      <c r="B5488" s="8"/>
      <c r="C5488" s="5"/>
      <c r="D5488" s="9"/>
      <c r="E5488" s="11"/>
      <c r="F5488" s="12"/>
      <c r="G5488" s="12"/>
      <c r="H5488" s="12"/>
    </row>
    <row r="5489">
      <c r="A5489" s="8"/>
      <c r="B5489" s="8"/>
      <c r="C5489" s="5"/>
      <c r="D5489" s="9"/>
      <c r="E5489" s="11"/>
      <c r="F5489" s="12"/>
      <c r="G5489" s="12"/>
      <c r="H5489" s="12"/>
    </row>
    <row r="5490">
      <c r="A5490" s="8"/>
      <c r="B5490" s="8"/>
      <c r="C5490" s="5"/>
      <c r="D5490" s="9"/>
      <c r="E5490" s="11"/>
      <c r="F5490" s="12"/>
      <c r="G5490" s="12"/>
      <c r="H5490" s="12"/>
    </row>
    <row r="5491">
      <c r="A5491" s="8"/>
      <c r="B5491" s="8"/>
      <c r="C5491" s="5"/>
      <c r="D5491" s="9"/>
      <c r="E5491" s="11"/>
      <c r="F5491" s="12"/>
      <c r="G5491" s="12"/>
      <c r="H5491" s="12"/>
    </row>
    <row r="5492">
      <c r="A5492" s="8"/>
      <c r="B5492" s="8"/>
      <c r="C5492" s="5"/>
      <c r="D5492" s="9"/>
      <c r="E5492" s="11"/>
      <c r="F5492" s="12"/>
      <c r="G5492" s="12"/>
      <c r="H5492" s="12"/>
    </row>
    <row r="5493">
      <c r="A5493" s="8"/>
      <c r="B5493" s="8"/>
      <c r="C5493" s="5"/>
      <c r="D5493" s="9"/>
      <c r="E5493" s="11"/>
      <c r="F5493" s="12"/>
      <c r="G5493" s="12"/>
      <c r="H5493" s="12"/>
    </row>
    <row r="5494">
      <c r="A5494" s="8"/>
      <c r="B5494" s="8"/>
      <c r="C5494" s="5"/>
      <c r="D5494" s="9"/>
      <c r="E5494" s="11"/>
      <c r="F5494" s="12"/>
      <c r="G5494" s="12"/>
      <c r="H5494" s="12"/>
    </row>
    <row r="5495">
      <c r="A5495" s="8"/>
      <c r="B5495" s="8"/>
      <c r="C5495" s="5"/>
      <c r="D5495" s="9"/>
      <c r="E5495" s="11"/>
      <c r="F5495" s="12"/>
      <c r="G5495" s="12"/>
      <c r="H5495" s="12"/>
    </row>
    <row r="5496">
      <c r="A5496" s="8"/>
      <c r="B5496" s="8"/>
      <c r="C5496" s="5"/>
      <c r="D5496" s="9"/>
      <c r="E5496" s="11"/>
      <c r="F5496" s="12"/>
      <c r="G5496" s="12"/>
      <c r="H5496" s="12"/>
    </row>
    <row r="5497">
      <c r="A5497" s="8"/>
      <c r="B5497" s="8"/>
      <c r="C5497" s="5"/>
      <c r="D5497" s="9"/>
      <c r="E5497" s="11"/>
      <c r="F5497" s="12"/>
      <c r="G5497" s="12"/>
      <c r="H5497" s="12"/>
    </row>
    <row r="5498">
      <c r="A5498" s="8"/>
      <c r="B5498" s="8"/>
      <c r="C5498" s="5"/>
      <c r="D5498" s="9"/>
      <c r="E5498" s="11"/>
      <c r="F5498" s="12"/>
      <c r="G5498" s="12"/>
      <c r="H5498" s="12"/>
    </row>
    <row r="5499">
      <c r="A5499" s="8"/>
      <c r="B5499" s="8"/>
      <c r="C5499" s="5"/>
      <c r="D5499" s="9"/>
      <c r="E5499" s="11"/>
      <c r="F5499" s="12"/>
      <c r="G5499" s="12"/>
      <c r="H5499" s="12"/>
    </row>
    <row r="5500">
      <c r="A5500" s="8"/>
      <c r="B5500" s="8"/>
      <c r="C5500" s="5"/>
      <c r="D5500" s="9"/>
      <c r="E5500" s="11"/>
      <c r="F5500" s="12"/>
      <c r="G5500" s="12"/>
      <c r="H5500" s="12"/>
    </row>
    <row r="5501">
      <c r="A5501" s="8"/>
      <c r="B5501" s="8"/>
      <c r="C5501" s="5"/>
      <c r="D5501" s="9"/>
      <c r="E5501" s="11"/>
      <c r="F5501" s="12"/>
      <c r="G5501" s="12"/>
      <c r="H5501" s="12"/>
    </row>
    <row r="5502">
      <c r="A5502" s="8"/>
      <c r="B5502" s="8"/>
      <c r="C5502" s="5"/>
      <c r="D5502" s="9"/>
      <c r="E5502" s="11"/>
      <c r="F5502" s="12"/>
      <c r="G5502" s="12"/>
      <c r="H5502" s="12"/>
    </row>
    <row r="5503">
      <c r="A5503" s="8"/>
      <c r="B5503" s="8"/>
      <c r="C5503" s="5"/>
      <c r="D5503" s="9"/>
      <c r="E5503" s="11"/>
      <c r="F5503" s="12"/>
      <c r="G5503" s="12"/>
      <c r="H5503" s="12"/>
    </row>
    <row r="5504">
      <c r="A5504" s="8"/>
      <c r="B5504" s="8"/>
      <c r="C5504" s="5"/>
      <c r="D5504" s="9"/>
      <c r="E5504" s="11"/>
      <c r="F5504" s="12"/>
      <c r="G5504" s="12"/>
      <c r="H5504" s="12"/>
    </row>
    <row r="5505">
      <c r="A5505" s="8"/>
      <c r="B5505" s="8"/>
      <c r="C5505" s="5"/>
      <c r="D5505" s="9"/>
      <c r="E5505" s="11"/>
      <c r="F5505" s="12"/>
      <c r="G5505" s="12"/>
      <c r="H5505" s="12"/>
    </row>
    <row r="5506">
      <c r="A5506" s="8"/>
      <c r="B5506" s="8"/>
      <c r="C5506" s="5"/>
      <c r="D5506" s="9"/>
      <c r="E5506" s="11"/>
      <c r="F5506" s="12"/>
      <c r="G5506" s="12"/>
      <c r="H5506" s="12"/>
    </row>
    <row r="5507">
      <c r="A5507" s="8"/>
      <c r="B5507" s="8"/>
      <c r="C5507" s="5"/>
      <c r="D5507" s="9"/>
      <c r="E5507" s="11"/>
      <c r="F5507" s="12"/>
      <c r="G5507" s="12"/>
      <c r="H5507" s="12"/>
    </row>
    <row r="5508">
      <c r="A5508" s="8"/>
      <c r="B5508" s="8"/>
      <c r="C5508" s="5"/>
      <c r="D5508" s="9"/>
      <c r="E5508" s="11"/>
      <c r="F5508" s="12"/>
      <c r="G5508" s="12"/>
      <c r="H5508" s="12"/>
    </row>
    <row r="5509">
      <c r="A5509" s="8"/>
      <c r="B5509" s="8"/>
      <c r="C5509" s="5"/>
      <c r="D5509" s="9"/>
      <c r="E5509" s="11"/>
      <c r="F5509" s="12"/>
      <c r="G5509" s="12"/>
      <c r="H5509" s="12"/>
    </row>
    <row r="5510">
      <c r="A5510" s="8"/>
      <c r="B5510" s="8"/>
      <c r="C5510" s="5"/>
      <c r="D5510" s="9"/>
      <c r="E5510" s="11"/>
      <c r="F5510" s="12"/>
      <c r="G5510" s="12"/>
      <c r="H5510" s="12"/>
    </row>
    <row r="5511">
      <c r="A5511" s="8"/>
      <c r="B5511" s="8"/>
      <c r="C5511" s="5"/>
      <c r="D5511" s="9"/>
      <c r="E5511" s="11"/>
      <c r="F5511" s="12"/>
      <c r="G5511" s="12"/>
      <c r="H5511" s="12"/>
    </row>
    <row r="5512">
      <c r="A5512" s="8"/>
      <c r="B5512" s="8"/>
      <c r="C5512" s="5"/>
      <c r="D5512" s="9"/>
      <c r="E5512" s="11"/>
      <c r="F5512" s="12"/>
      <c r="G5512" s="12"/>
      <c r="H5512" s="12"/>
    </row>
    <row r="5513">
      <c r="A5513" s="8"/>
      <c r="B5513" s="8"/>
      <c r="C5513" s="5"/>
      <c r="D5513" s="9"/>
      <c r="E5513" s="11"/>
      <c r="F5513" s="12"/>
      <c r="G5513" s="12"/>
      <c r="H5513" s="12"/>
    </row>
    <row r="5514">
      <c r="A5514" s="8"/>
      <c r="B5514" s="8"/>
      <c r="C5514" s="5"/>
      <c r="D5514" s="9"/>
      <c r="E5514" s="11"/>
      <c r="F5514" s="12"/>
      <c r="G5514" s="12"/>
      <c r="H5514" s="12"/>
    </row>
    <row r="5515">
      <c r="A5515" s="8"/>
      <c r="B5515" s="8"/>
      <c r="C5515" s="5"/>
      <c r="D5515" s="9"/>
      <c r="E5515" s="11"/>
      <c r="F5515" s="12"/>
      <c r="G5515" s="12"/>
      <c r="H5515" s="12"/>
    </row>
    <row r="5516">
      <c r="A5516" s="8"/>
      <c r="B5516" s="8"/>
      <c r="C5516" s="5"/>
      <c r="D5516" s="9"/>
      <c r="E5516" s="11"/>
      <c r="F5516" s="12"/>
      <c r="G5516" s="12"/>
      <c r="H5516" s="12"/>
    </row>
    <row r="5517">
      <c r="A5517" s="8"/>
      <c r="B5517" s="8"/>
      <c r="C5517" s="5"/>
      <c r="D5517" s="9"/>
      <c r="E5517" s="11"/>
      <c r="F5517" s="12"/>
      <c r="G5517" s="12"/>
      <c r="H5517" s="12"/>
    </row>
    <row r="5518">
      <c r="A5518" s="8"/>
      <c r="B5518" s="8"/>
      <c r="C5518" s="5"/>
      <c r="D5518" s="9"/>
      <c r="E5518" s="11"/>
      <c r="F5518" s="12"/>
      <c r="G5518" s="12"/>
      <c r="H5518" s="12"/>
    </row>
    <row r="5519">
      <c r="A5519" s="8"/>
      <c r="B5519" s="8"/>
      <c r="C5519" s="5"/>
      <c r="D5519" s="9"/>
      <c r="E5519" s="11"/>
      <c r="F5519" s="12"/>
      <c r="G5519" s="12"/>
      <c r="H5519" s="12"/>
    </row>
    <row r="5520">
      <c r="A5520" s="8"/>
      <c r="B5520" s="8"/>
      <c r="C5520" s="5"/>
      <c r="D5520" s="9"/>
      <c r="E5520" s="11"/>
      <c r="F5520" s="12"/>
      <c r="G5520" s="12"/>
      <c r="H5520" s="12"/>
    </row>
    <row r="5521">
      <c r="A5521" s="8"/>
      <c r="B5521" s="8"/>
      <c r="C5521" s="5"/>
      <c r="D5521" s="9"/>
      <c r="E5521" s="11"/>
      <c r="F5521" s="12"/>
      <c r="G5521" s="12"/>
      <c r="H5521" s="12"/>
    </row>
    <row r="5522">
      <c r="A5522" s="8"/>
      <c r="B5522" s="8"/>
      <c r="C5522" s="5"/>
      <c r="D5522" s="9"/>
      <c r="E5522" s="11"/>
      <c r="F5522" s="12"/>
      <c r="G5522" s="12"/>
      <c r="H5522" s="12"/>
    </row>
    <row r="5523">
      <c r="A5523" s="8"/>
      <c r="B5523" s="8"/>
      <c r="C5523" s="5"/>
      <c r="D5523" s="9"/>
      <c r="E5523" s="11"/>
      <c r="F5523" s="12"/>
      <c r="G5523" s="12"/>
      <c r="H5523" s="12"/>
    </row>
    <row r="5524">
      <c r="A5524" s="8"/>
      <c r="B5524" s="8"/>
      <c r="C5524" s="5"/>
      <c r="D5524" s="9"/>
      <c r="E5524" s="11"/>
      <c r="F5524" s="12"/>
      <c r="G5524" s="12"/>
      <c r="H5524" s="12"/>
    </row>
    <row r="5525">
      <c r="A5525" s="8"/>
      <c r="B5525" s="8"/>
      <c r="C5525" s="5"/>
      <c r="D5525" s="9"/>
      <c r="E5525" s="11"/>
      <c r="F5525" s="12"/>
      <c r="G5525" s="12"/>
      <c r="H5525" s="12"/>
    </row>
    <row r="5526">
      <c r="A5526" s="8"/>
      <c r="B5526" s="8"/>
      <c r="C5526" s="5"/>
      <c r="D5526" s="9"/>
      <c r="E5526" s="11"/>
      <c r="F5526" s="12"/>
      <c r="G5526" s="12"/>
      <c r="H5526" s="12"/>
    </row>
    <row r="5527">
      <c r="A5527" s="8"/>
      <c r="B5527" s="8"/>
      <c r="C5527" s="5"/>
      <c r="D5527" s="9"/>
      <c r="E5527" s="11"/>
      <c r="F5527" s="12"/>
      <c r="G5527" s="12"/>
      <c r="H5527" s="12"/>
    </row>
    <row r="5528">
      <c r="A5528" s="8"/>
      <c r="B5528" s="8"/>
      <c r="C5528" s="5"/>
      <c r="D5528" s="9"/>
      <c r="E5528" s="11"/>
      <c r="F5528" s="12"/>
      <c r="G5528" s="12"/>
      <c r="H5528" s="12"/>
    </row>
    <row r="5529">
      <c r="A5529" s="8"/>
      <c r="B5529" s="8"/>
      <c r="C5529" s="5"/>
      <c r="D5529" s="9"/>
      <c r="E5529" s="11"/>
      <c r="F5529" s="12"/>
      <c r="G5529" s="12"/>
      <c r="H5529" s="12"/>
    </row>
    <row r="5530">
      <c r="A5530" s="8"/>
      <c r="B5530" s="8"/>
      <c r="C5530" s="5"/>
      <c r="D5530" s="9"/>
      <c r="E5530" s="11"/>
      <c r="F5530" s="12"/>
      <c r="G5530" s="12"/>
      <c r="H5530" s="12"/>
    </row>
    <row r="5531">
      <c r="A5531" s="8"/>
      <c r="B5531" s="8"/>
      <c r="C5531" s="5"/>
      <c r="D5531" s="9"/>
      <c r="E5531" s="11"/>
      <c r="F5531" s="12"/>
      <c r="G5531" s="12"/>
      <c r="H5531" s="12"/>
    </row>
    <row r="5532">
      <c r="A5532" s="8"/>
      <c r="B5532" s="8"/>
      <c r="C5532" s="5"/>
      <c r="D5532" s="9"/>
      <c r="E5532" s="11"/>
      <c r="F5532" s="12"/>
      <c r="G5532" s="12"/>
      <c r="H5532" s="12"/>
    </row>
    <row r="5533">
      <c r="A5533" s="8"/>
      <c r="B5533" s="8"/>
      <c r="C5533" s="5"/>
      <c r="D5533" s="9"/>
      <c r="E5533" s="11"/>
      <c r="F5533" s="12"/>
      <c r="G5533" s="12"/>
      <c r="H5533" s="12"/>
    </row>
    <row r="5534">
      <c r="A5534" s="8"/>
      <c r="B5534" s="8"/>
      <c r="C5534" s="5"/>
      <c r="D5534" s="9"/>
      <c r="E5534" s="11"/>
      <c r="F5534" s="12"/>
      <c r="G5534" s="12"/>
      <c r="H5534" s="12"/>
    </row>
    <row r="5535">
      <c r="A5535" s="8"/>
      <c r="B5535" s="8"/>
      <c r="C5535" s="5"/>
      <c r="D5535" s="9"/>
      <c r="E5535" s="11"/>
      <c r="F5535" s="12"/>
      <c r="G5535" s="12"/>
      <c r="H5535" s="12"/>
    </row>
    <row r="5536">
      <c r="A5536" s="8"/>
      <c r="B5536" s="8"/>
      <c r="C5536" s="5"/>
      <c r="D5536" s="9"/>
      <c r="E5536" s="11"/>
      <c r="F5536" s="12"/>
      <c r="G5536" s="12"/>
      <c r="H5536" s="12"/>
    </row>
    <row r="5537">
      <c r="A5537" s="8"/>
      <c r="B5537" s="8"/>
      <c r="C5537" s="5"/>
      <c r="D5537" s="9"/>
      <c r="E5537" s="11"/>
      <c r="F5537" s="12"/>
      <c r="G5537" s="12"/>
      <c r="H5537" s="12"/>
    </row>
    <row r="5538">
      <c r="A5538" s="8"/>
      <c r="B5538" s="8"/>
      <c r="C5538" s="5"/>
      <c r="D5538" s="9"/>
      <c r="E5538" s="11"/>
      <c r="F5538" s="12"/>
      <c r="G5538" s="12"/>
      <c r="H5538" s="12"/>
    </row>
    <row r="5539">
      <c r="A5539" s="8"/>
      <c r="B5539" s="8"/>
      <c r="C5539" s="5"/>
      <c r="D5539" s="9"/>
      <c r="E5539" s="11"/>
      <c r="F5539" s="12"/>
      <c r="G5539" s="12"/>
      <c r="H5539" s="12"/>
    </row>
    <row r="5540">
      <c r="A5540" s="8"/>
      <c r="B5540" s="8"/>
      <c r="C5540" s="5"/>
      <c r="D5540" s="9"/>
      <c r="E5540" s="11"/>
      <c r="F5540" s="12"/>
      <c r="G5540" s="12"/>
      <c r="H5540" s="12"/>
    </row>
    <row r="5541">
      <c r="A5541" s="8"/>
      <c r="B5541" s="8"/>
      <c r="C5541" s="5"/>
      <c r="D5541" s="9"/>
      <c r="E5541" s="11"/>
      <c r="F5541" s="12"/>
      <c r="G5541" s="12"/>
      <c r="H5541" s="12"/>
    </row>
    <row r="5542">
      <c r="A5542" s="8"/>
      <c r="B5542" s="8"/>
      <c r="C5542" s="5"/>
      <c r="D5542" s="9"/>
      <c r="E5542" s="11"/>
      <c r="F5542" s="12"/>
      <c r="G5542" s="12"/>
      <c r="H5542" s="12"/>
    </row>
    <row r="5543">
      <c r="A5543" s="8"/>
      <c r="B5543" s="8"/>
      <c r="C5543" s="5"/>
      <c r="D5543" s="9"/>
      <c r="E5543" s="11"/>
      <c r="F5543" s="12"/>
      <c r="G5543" s="12"/>
      <c r="H5543" s="12"/>
    </row>
    <row r="5544">
      <c r="A5544" s="8"/>
      <c r="B5544" s="8"/>
      <c r="C5544" s="5"/>
      <c r="D5544" s="9"/>
      <c r="E5544" s="11"/>
      <c r="F5544" s="12"/>
      <c r="G5544" s="12"/>
      <c r="H5544" s="12"/>
    </row>
    <row r="5545">
      <c r="A5545" s="8"/>
      <c r="B5545" s="8"/>
      <c r="C5545" s="5"/>
      <c r="D5545" s="9"/>
      <c r="E5545" s="11"/>
      <c r="F5545" s="12"/>
      <c r="G5545" s="12"/>
      <c r="H5545" s="12"/>
    </row>
    <row r="5546">
      <c r="A5546" s="8"/>
      <c r="B5546" s="8"/>
      <c r="C5546" s="5"/>
      <c r="D5546" s="9"/>
      <c r="E5546" s="11"/>
      <c r="F5546" s="12"/>
      <c r="G5546" s="12"/>
      <c r="H5546" s="12"/>
    </row>
    <row r="5547">
      <c r="A5547" s="8"/>
      <c r="B5547" s="8"/>
      <c r="C5547" s="5"/>
      <c r="D5547" s="9"/>
      <c r="E5547" s="11"/>
      <c r="F5547" s="12"/>
      <c r="G5547" s="12"/>
      <c r="H5547" s="12"/>
    </row>
    <row r="5548">
      <c r="A5548" s="8"/>
      <c r="B5548" s="8"/>
      <c r="C5548" s="5"/>
      <c r="D5548" s="9"/>
      <c r="E5548" s="11"/>
      <c r="F5548" s="12"/>
      <c r="G5548" s="12"/>
      <c r="H5548" s="12"/>
    </row>
    <row r="5549">
      <c r="A5549" s="8"/>
      <c r="B5549" s="8"/>
      <c r="C5549" s="5"/>
      <c r="D5549" s="9"/>
      <c r="E5549" s="11"/>
      <c r="F5549" s="12"/>
      <c r="G5549" s="12"/>
      <c r="H5549" s="12"/>
    </row>
    <row r="5550">
      <c r="A5550" s="8"/>
      <c r="B5550" s="8"/>
      <c r="C5550" s="5"/>
      <c r="D5550" s="9"/>
      <c r="E5550" s="11"/>
      <c r="F5550" s="12"/>
      <c r="G5550" s="12"/>
      <c r="H5550" s="12"/>
    </row>
    <row r="5551">
      <c r="A5551" s="8"/>
      <c r="B5551" s="8"/>
      <c r="C5551" s="5"/>
      <c r="D5551" s="9"/>
      <c r="E5551" s="11"/>
      <c r="F5551" s="12"/>
      <c r="G5551" s="12"/>
      <c r="H5551" s="12"/>
    </row>
    <row r="5552">
      <c r="A5552" s="8"/>
      <c r="B5552" s="8"/>
      <c r="C5552" s="5"/>
      <c r="D5552" s="9"/>
      <c r="E5552" s="11"/>
      <c r="F5552" s="12"/>
      <c r="G5552" s="12"/>
      <c r="H5552" s="12"/>
    </row>
    <row r="5553">
      <c r="A5553" s="8"/>
      <c r="B5553" s="8"/>
      <c r="C5553" s="5"/>
      <c r="D5553" s="9"/>
      <c r="E5553" s="11"/>
      <c r="F5553" s="12"/>
      <c r="G5553" s="12"/>
      <c r="H5553" s="12"/>
    </row>
    <row r="5554">
      <c r="A5554" s="8"/>
      <c r="B5554" s="8"/>
      <c r="C5554" s="5"/>
      <c r="D5554" s="9"/>
      <c r="E5554" s="11"/>
      <c r="F5554" s="12"/>
      <c r="G5554" s="12"/>
      <c r="H5554" s="12"/>
    </row>
    <row r="5555">
      <c r="A5555" s="8"/>
      <c r="B5555" s="8"/>
      <c r="C5555" s="5"/>
      <c r="D5555" s="9"/>
      <c r="E5555" s="11"/>
      <c r="F5555" s="12"/>
      <c r="G5555" s="12"/>
      <c r="H5555" s="12"/>
    </row>
    <row r="5556">
      <c r="A5556" s="8"/>
      <c r="B5556" s="8"/>
      <c r="C5556" s="5"/>
      <c r="D5556" s="9"/>
      <c r="E5556" s="11"/>
      <c r="F5556" s="12"/>
      <c r="G5556" s="12"/>
      <c r="H5556" s="12"/>
    </row>
    <row r="5557">
      <c r="A5557" s="8"/>
      <c r="B5557" s="8"/>
      <c r="C5557" s="5"/>
      <c r="D5557" s="9"/>
      <c r="E5557" s="11"/>
      <c r="F5557" s="12"/>
      <c r="G5557" s="12"/>
      <c r="H5557" s="12"/>
    </row>
    <row r="5558">
      <c r="A5558" s="8"/>
      <c r="B5558" s="8"/>
      <c r="C5558" s="5"/>
      <c r="D5558" s="9"/>
      <c r="E5558" s="11"/>
      <c r="F5558" s="12"/>
      <c r="G5558" s="12"/>
      <c r="H5558" s="12"/>
    </row>
    <row r="5559">
      <c r="A5559" s="8"/>
      <c r="B5559" s="8"/>
      <c r="C5559" s="5"/>
      <c r="D5559" s="9"/>
      <c r="E5559" s="11"/>
      <c r="F5559" s="12"/>
      <c r="G5559" s="12"/>
      <c r="H5559" s="12"/>
    </row>
    <row r="5560">
      <c r="A5560" s="8"/>
      <c r="B5560" s="8"/>
      <c r="C5560" s="5"/>
      <c r="D5560" s="9"/>
      <c r="E5560" s="11"/>
      <c r="F5560" s="12"/>
      <c r="G5560" s="12"/>
      <c r="H5560" s="12"/>
    </row>
    <row r="5561">
      <c r="A5561" s="8"/>
      <c r="B5561" s="8"/>
      <c r="C5561" s="5"/>
      <c r="D5561" s="9"/>
      <c r="E5561" s="11"/>
      <c r="F5561" s="12"/>
      <c r="G5561" s="12"/>
      <c r="H5561" s="12"/>
    </row>
    <row r="5562">
      <c r="A5562" s="8"/>
      <c r="B5562" s="8"/>
      <c r="C5562" s="5"/>
      <c r="D5562" s="9"/>
      <c r="E5562" s="11"/>
      <c r="F5562" s="12"/>
      <c r="G5562" s="12"/>
      <c r="H5562" s="12"/>
    </row>
    <row r="5563">
      <c r="A5563" s="8"/>
      <c r="B5563" s="8"/>
      <c r="C5563" s="5"/>
      <c r="D5563" s="9"/>
      <c r="E5563" s="11"/>
      <c r="F5563" s="12"/>
      <c r="G5563" s="12"/>
      <c r="H5563" s="12"/>
    </row>
    <row r="5564">
      <c r="A5564" s="8"/>
      <c r="B5564" s="8"/>
      <c r="C5564" s="5"/>
      <c r="D5564" s="9"/>
      <c r="E5564" s="11"/>
      <c r="F5564" s="12"/>
      <c r="G5564" s="12"/>
      <c r="H5564" s="12"/>
    </row>
    <row r="5565">
      <c r="A5565" s="8"/>
      <c r="B5565" s="8"/>
      <c r="C5565" s="5"/>
      <c r="D5565" s="9"/>
      <c r="E5565" s="11"/>
      <c r="F5565" s="12"/>
      <c r="G5565" s="12"/>
      <c r="H5565" s="12"/>
    </row>
    <row r="5566">
      <c r="A5566" s="8"/>
      <c r="B5566" s="8"/>
      <c r="C5566" s="5"/>
      <c r="D5566" s="9"/>
      <c r="E5566" s="11"/>
      <c r="F5566" s="12"/>
      <c r="G5566" s="12"/>
      <c r="H5566" s="12"/>
    </row>
    <row r="5567">
      <c r="A5567" s="8"/>
      <c r="B5567" s="8"/>
      <c r="C5567" s="5"/>
      <c r="D5567" s="9"/>
      <c r="E5567" s="11"/>
      <c r="F5567" s="12"/>
      <c r="G5567" s="12"/>
      <c r="H5567" s="12"/>
    </row>
    <row r="5568">
      <c r="A5568" s="8"/>
      <c r="B5568" s="8"/>
      <c r="C5568" s="5"/>
      <c r="D5568" s="9"/>
      <c r="E5568" s="11"/>
      <c r="F5568" s="12"/>
      <c r="G5568" s="12"/>
      <c r="H5568" s="12"/>
    </row>
    <row r="5569">
      <c r="A5569" s="8"/>
      <c r="B5569" s="8"/>
      <c r="C5569" s="5"/>
      <c r="D5569" s="9"/>
      <c r="E5569" s="11"/>
      <c r="F5569" s="12"/>
      <c r="G5569" s="12"/>
      <c r="H5569" s="12"/>
    </row>
    <row r="5570">
      <c r="A5570" s="8"/>
      <c r="B5570" s="8"/>
      <c r="C5570" s="5"/>
      <c r="D5570" s="9"/>
      <c r="E5570" s="11"/>
      <c r="F5570" s="12"/>
      <c r="G5570" s="12"/>
      <c r="H5570" s="12"/>
    </row>
    <row r="5571">
      <c r="A5571" s="8"/>
      <c r="B5571" s="8"/>
      <c r="C5571" s="5"/>
      <c r="D5571" s="9"/>
      <c r="E5571" s="11"/>
      <c r="F5571" s="12"/>
      <c r="G5571" s="12"/>
      <c r="H5571" s="12"/>
    </row>
    <row r="5572">
      <c r="A5572" s="8"/>
      <c r="B5572" s="8"/>
      <c r="C5572" s="5"/>
      <c r="D5572" s="9"/>
      <c r="E5572" s="11"/>
      <c r="F5572" s="12"/>
      <c r="G5572" s="12"/>
      <c r="H5572" s="12"/>
    </row>
    <row r="5573">
      <c r="A5573" s="8"/>
      <c r="B5573" s="8"/>
      <c r="C5573" s="5"/>
      <c r="D5573" s="9"/>
      <c r="E5573" s="11"/>
      <c r="F5573" s="12"/>
      <c r="G5573" s="12"/>
      <c r="H5573" s="12"/>
    </row>
    <row r="5574">
      <c r="A5574" s="8"/>
      <c r="B5574" s="8"/>
      <c r="C5574" s="5"/>
      <c r="D5574" s="9"/>
      <c r="E5574" s="11"/>
      <c r="F5574" s="12"/>
      <c r="G5574" s="12"/>
      <c r="H5574" s="12"/>
    </row>
    <row r="5575">
      <c r="A5575" s="8"/>
      <c r="B5575" s="8"/>
      <c r="C5575" s="5"/>
      <c r="D5575" s="9"/>
      <c r="E5575" s="11"/>
      <c r="F5575" s="12"/>
      <c r="G5575" s="12"/>
      <c r="H5575" s="12"/>
    </row>
    <row r="5576">
      <c r="A5576" s="8"/>
      <c r="B5576" s="8"/>
      <c r="C5576" s="5"/>
      <c r="D5576" s="9"/>
      <c r="E5576" s="11"/>
      <c r="F5576" s="12"/>
      <c r="G5576" s="12"/>
      <c r="H5576" s="12"/>
    </row>
    <row r="5577">
      <c r="A5577" s="8"/>
      <c r="B5577" s="8"/>
      <c r="C5577" s="5"/>
      <c r="D5577" s="9"/>
      <c r="E5577" s="11"/>
      <c r="F5577" s="12"/>
      <c r="G5577" s="12"/>
      <c r="H5577" s="12"/>
    </row>
    <row r="5578">
      <c r="A5578" s="8"/>
      <c r="B5578" s="8"/>
      <c r="C5578" s="5"/>
      <c r="D5578" s="9"/>
      <c r="E5578" s="11"/>
      <c r="F5578" s="12"/>
      <c r="G5578" s="12"/>
      <c r="H5578" s="12"/>
    </row>
    <row r="5579">
      <c r="A5579" s="8"/>
      <c r="B5579" s="8"/>
      <c r="C5579" s="5"/>
      <c r="D5579" s="9"/>
      <c r="E5579" s="11"/>
      <c r="F5579" s="12"/>
      <c r="G5579" s="12"/>
      <c r="H5579" s="12"/>
    </row>
    <row r="5580">
      <c r="A5580" s="8"/>
      <c r="B5580" s="8"/>
      <c r="C5580" s="5"/>
      <c r="D5580" s="9"/>
      <c r="E5580" s="11"/>
      <c r="F5580" s="12"/>
      <c r="G5580" s="12"/>
      <c r="H5580" s="12"/>
    </row>
    <row r="5581">
      <c r="A5581" s="8"/>
      <c r="B5581" s="8"/>
      <c r="C5581" s="5"/>
      <c r="D5581" s="9"/>
      <c r="E5581" s="11"/>
      <c r="F5581" s="12"/>
      <c r="G5581" s="12"/>
      <c r="H5581" s="12"/>
    </row>
    <row r="5582">
      <c r="A5582" s="8"/>
      <c r="B5582" s="8"/>
      <c r="C5582" s="5"/>
      <c r="D5582" s="9"/>
      <c r="E5582" s="11"/>
      <c r="F5582" s="12"/>
      <c r="G5582" s="12"/>
      <c r="H5582" s="12"/>
    </row>
    <row r="5583">
      <c r="A5583" s="8"/>
      <c r="B5583" s="8"/>
      <c r="C5583" s="5"/>
      <c r="D5583" s="9"/>
      <c r="E5583" s="11"/>
      <c r="F5583" s="12"/>
      <c r="G5583" s="12"/>
      <c r="H5583" s="12"/>
    </row>
    <row r="5584">
      <c r="A5584" s="8"/>
      <c r="B5584" s="8"/>
      <c r="C5584" s="5"/>
      <c r="D5584" s="9"/>
      <c r="E5584" s="11"/>
      <c r="F5584" s="12"/>
      <c r="G5584" s="12"/>
      <c r="H5584" s="12"/>
    </row>
    <row r="5585">
      <c r="A5585" s="8"/>
      <c r="B5585" s="8"/>
      <c r="C5585" s="5"/>
      <c r="D5585" s="9"/>
      <c r="E5585" s="11"/>
      <c r="F5585" s="12"/>
      <c r="G5585" s="12"/>
      <c r="H5585" s="12"/>
    </row>
    <row r="5586">
      <c r="A5586" s="8"/>
      <c r="B5586" s="8"/>
      <c r="C5586" s="5"/>
      <c r="D5586" s="9"/>
      <c r="E5586" s="11"/>
      <c r="F5586" s="12"/>
      <c r="G5586" s="12"/>
      <c r="H5586" s="12"/>
    </row>
    <row r="5587">
      <c r="A5587" s="8"/>
      <c r="B5587" s="8"/>
      <c r="C5587" s="5"/>
      <c r="D5587" s="9"/>
      <c r="E5587" s="11"/>
      <c r="F5587" s="12"/>
      <c r="G5587" s="12"/>
      <c r="H5587" s="12"/>
    </row>
    <row r="5588">
      <c r="A5588" s="8"/>
      <c r="B5588" s="8"/>
      <c r="C5588" s="5"/>
      <c r="D5588" s="9"/>
      <c r="E5588" s="11"/>
      <c r="F5588" s="12"/>
      <c r="G5588" s="12"/>
      <c r="H5588" s="12"/>
    </row>
    <row r="5589">
      <c r="A5589" s="8"/>
      <c r="B5589" s="8"/>
      <c r="C5589" s="5"/>
      <c r="D5589" s="9"/>
      <c r="E5589" s="11"/>
      <c r="F5589" s="12"/>
      <c r="G5589" s="12"/>
      <c r="H5589" s="12"/>
    </row>
    <row r="5590">
      <c r="A5590" s="8"/>
      <c r="B5590" s="8"/>
      <c r="C5590" s="5"/>
      <c r="D5590" s="9"/>
      <c r="E5590" s="11"/>
      <c r="F5590" s="12"/>
      <c r="G5590" s="12"/>
      <c r="H5590" s="12"/>
    </row>
    <row r="5591">
      <c r="A5591" s="8"/>
      <c r="B5591" s="8"/>
      <c r="C5591" s="5"/>
      <c r="D5591" s="9"/>
      <c r="E5591" s="11"/>
      <c r="F5591" s="12"/>
      <c r="G5591" s="12"/>
      <c r="H5591" s="12"/>
    </row>
    <row r="5592">
      <c r="A5592" s="8"/>
      <c r="B5592" s="8"/>
      <c r="C5592" s="5"/>
      <c r="D5592" s="9"/>
      <c r="E5592" s="11"/>
      <c r="F5592" s="12"/>
      <c r="G5592" s="12"/>
      <c r="H5592" s="12"/>
    </row>
    <row r="5593">
      <c r="A5593" s="8"/>
      <c r="B5593" s="8"/>
      <c r="C5593" s="5"/>
      <c r="D5593" s="9"/>
      <c r="E5593" s="11"/>
      <c r="F5593" s="12"/>
      <c r="G5593" s="12"/>
      <c r="H5593" s="12"/>
    </row>
    <row r="5594">
      <c r="A5594" s="8"/>
      <c r="B5594" s="8"/>
      <c r="C5594" s="5"/>
      <c r="D5594" s="9"/>
      <c r="E5594" s="11"/>
      <c r="F5594" s="12"/>
      <c r="G5594" s="12"/>
      <c r="H5594" s="12"/>
    </row>
    <row r="5595">
      <c r="A5595" s="8"/>
      <c r="B5595" s="8"/>
      <c r="C5595" s="5"/>
      <c r="D5595" s="9"/>
      <c r="E5595" s="11"/>
      <c r="F5595" s="12"/>
      <c r="G5595" s="12"/>
      <c r="H5595" s="12"/>
    </row>
    <row r="5596">
      <c r="A5596" s="8"/>
      <c r="B5596" s="8"/>
      <c r="C5596" s="5"/>
      <c r="D5596" s="9"/>
      <c r="E5596" s="11"/>
      <c r="F5596" s="12"/>
      <c r="G5596" s="12"/>
      <c r="H5596" s="12"/>
    </row>
    <row r="5597">
      <c r="A5597" s="8"/>
      <c r="B5597" s="8"/>
      <c r="C5597" s="5"/>
      <c r="D5597" s="9"/>
      <c r="E5597" s="11"/>
      <c r="F5597" s="12"/>
      <c r="G5597" s="12"/>
      <c r="H5597" s="12"/>
    </row>
    <row r="5598">
      <c r="A5598" s="8"/>
      <c r="B5598" s="8"/>
      <c r="C5598" s="5"/>
      <c r="D5598" s="9"/>
      <c r="E5598" s="11"/>
      <c r="F5598" s="12"/>
      <c r="G5598" s="12"/>
      <c r="H5598" s="12"/>
    </row>
    <row r="5599">
      <c r="A5599" s="8"/>
      <c r="B5599" s="8"/>
      <c r="C5599" s="5"/>
      <c r="D5599" s="9"/>
      <c r="E5599" s="11"/>
      <c r="F5599" s="12"/>
      <c r="G5599" s="12"/>
      <c r="H5599" s="12"/>
    </row>
    <row r="5600">
      <c r="A5600" s="8"/>
      <c r="B5600" s="8"/>
      <c r="C5600" s="5"/>
      <c r="D5600" s="9"/>
      <c r="E5600" s="11"/>
      <c r="F5600" s="12"/>
      <c r="G5600" s="12"/>
      <c r="H5600" s="12"/>
    </row>
    <row r="5601">
      <c r="A5601" s="8"/>
      <c r="B5601" s="8"/>
      <c r="C5601" s="5"/>
      <c r="D5601" s="9"/>
      <c r="E5601" s="11"/>
      <c r="F5601" s="12"/>
      <c r="G5601" s="12"/>
      <c r="H5601" s="12"/>
    </row>
    <row r="5602">
      <c r="A5602" s="8"/>
      <c r="B5602" s="8"/>
      <c r="C5602" s="5"/>
      <c r="D5602" s="9"/>
      <c r="E5602" s="11"/>
      <c r="F5602" s="12"/>
      <c r="G5602" s="12"/>
      <c r="H5602" s="12"/>
    </row>
    <row r="5603">
      <c r="A5603" s="8"/>
      <c r="B5603" s="8"/>
      <c r="C5603" s="5"/>
      <c r="D5603" s="9"/>
      <c r="E5603" s="11"/>
      <c r="F5603" s="12"/>
      <c r="G5603" s="12"/>
      <c r="H5603" s="12"/>
    </row>
    <row r="5604">
      <c r="A5604" s="8"/>
      <c r="B5604" s="8"/>
      <c r="C5604" s="5"/>
      <c r="D5604" s="9"/>
      <c r="E5604" s="11"/>
      <c r="F5604" s="12"/>
      <c r="G5604" s="12"/>
      <c r="H5604" s="12"/>
    </row>
    <row r="5605">
      <c r="A5605" s="8"/>
      <c r="B5605" s="8"/>
      <c r="C5605" s="5"/>
      <c r="D5605" s="9"/>
      <c r="E5605" s="11"/>
      <c r="F5605" s="12"/>
      <c r="G5605" s="12"/>
      <c r="H5605" s="12"/>
    </row>
    <row r="5606">
      <c r="A5606" s="8"/>
      <c r="B5606" s="8"/>
      <c r="C5606" s="5"/>
      <c r="D5606" s="9"/>
      <c r="E5606" s="11"/>
      <c r="F5606" s="12"/>
      <c r="G5606" s="12"/>
      <c r="H5606" s="12"/>
    </row>
    <row r="5607">
      <c r="A5607" s="8"/>
      <c r="B5607" s="8"/>
      <c r="C5607" s="5"/>
      <c r="D5607" s="9"/>
      <c r="E5607" s="11"/>
      <c r="F5607" s="12"/>
      <c r="G5607" s="12"/>
      <c r="H5607" s="12"/>
    </row>
    <row r="5608">
      <c r="A5608" s="8"/>
      <c r="B5608" s="8"/>
      <c r="C5608" s="5"/>
      <c r="D5608" s="9"/>
      <c r="E5608" s="11"/>
      <c r="F5608" s="12"/>
      <c r="G5608" s="12"/>
      <c r="H5608" s="12"/>
    </row>
    <row r="5609">
      <c r="A5609" s="8"/>
      <c r="B5609" s="8"/>
      <c r="C5609" s="5"/>
      <c r="D5609" s="9"/>
      <c r="E5609" s="11"/>
      <c r="F5609" s="12"/>
      <c r="G5609" s="12"/>
      <c r="H5609" s="12"/>
    </row>
    <row r="5610">
      <c r="A5610" s="8"/>
      <c r="B5610" s="8"/>
      <c r="C5610" s="5"/>
      <c r="D5610" s="9"/>
      <c r="E5610" s="11"/>
      <c r="F5610" s="12"/>
      <c r="G5610" s="12"/>
      <c r="H5610" s="12"/>
    </row>
    <row r="5611">
      <c r="A5611" s="8"/>
      <c r="B5611" s="8"/>
      <c r="C5611" s="5"/>
      <c r="D5611" s="9"/>
      <c r="E5611" s="11"/>
      <c r="F5611" s="12"/>
      <c r="G5611" s="12"/>
      <c r="H5611" s="12"/>
    </row>
    <row r="5612">
      <c r="A5612" s="8"/>
      <c r="B5612" s="8"/>
      <c r="C5612" s="5"/>
      <c r="D5612" s="9"/>
      <c r="E5612" s="11"/>
      <c r="F5612" s="12"/>
      <c r="G5612" s="12"/>
      <c r="H5612" s="12"/>
    </row>
    <row r="5613">
      <c r="A5613" s="8"/>
      <c r="B5613" s="8"/>
      <c r="C5613" s="5"/>
      <c r="D5613" s="9"/>
      <c r="E5613" s="11"/>
      <c r="F5613" s="12"/>
      <c r="G5613" s="12"/>
      <c r="H5613" s="12"/>
    </row>
    <row r="5614">
      <c r="A5614" s="8"/>
      <c r="B5614" s="8"/>
      <c r="C5614" s="5"/>
      <c r="D5614" s="9"/>
      <c r="E5614" s="11"/>
      <c r="F5614" s="12"/>
      <c r="G5614" s="12"/>
      <c r="H5614" s="12"/>
    </row>
    <row r="5615">
      <c r="A5615" s="8"/>
      <c r="B5615" s="8"/>
      <c r="C5615" s="5"/>
      <c r="D5615" s="9"/>
      <c r="E5615" s="11"/>
      <c r="F5615" s="12"/>
      <c r="G5615" s="12"/>
      <c r="H5615" s="12"/>
    </row>
    <row r="5616">
      <c r="A5616" s="8"/>
      <c r="B5616" s="8"/>
      <c r="C5616" s="5"/>
      <c r="D5616" s="9"/>
      <c r="E5616" s="11"/>
      <c r="F5616" s="12"/>
      <c r="G5616" s="12"/>
      <c r="H5616" s="12"/>
    </row>
    <row r="5617">
      <c r="A5617" s="8"/>
      <c r="B5617" s="8"/>
      <c r="C5617" s="5"/>
      <c r="D5617" s="9"/>
      <c r="E5617" s="11"/>
      <c r="F5617" s="12"/>
      <c r="G5617" s="12"/>
      <c r="H5617" s="12"/>
    </row>
    <row r="5618">
      <c r="A5618" s="8"/>
      <c r="B5618" s="8"/>
      <c r="C5618" s="5"/>
      <c r="D5618" s="9"/>
      <c r="E5618" s="11"/>
      <c r="F5618" s="12"/>
      <c r="G5618" s="12"/>
      <c r="H5618" s="12"/>
    </row>
    <row r="5619">
      <c r="A5619" s="8"/>
      <c r="B5619" s="8"/>
      <c r="C5619" s="5"/>
      <c r="D5619" s="9"/>
      <c r="E5619" s="11"/>
      <c r="F5619" s="12"/>
      <c r="G5619" s="12"/>
      <c r="H5619" s="12"/>
    </row>
    <row r="5620">
      <c r="A5620" s="8"/>
      <c r="B5620" s="8"/>
      <c r="C5620" s="5"/>
      <c r="D5620" s="9"/>
      <c r="E5620" s="11"/>
      <c r="F5620" s="12"/>
      <c r="G5620" s="12"/>
      <c r="H5620" s="12"/>
    </row>
    <row r="5621">
      <c r="A5621" s="8"/>
      <c r="B5621" s="8"/>
      <c r="C5621" s="5"/>
      <c r="D5621" s="9"/>
      <c r="E5621" s="11"/>
      <c r="F5621" s="12"/>
      <c r="G5621" s="12"/>
      <c r="H5621" s="12"/>
    </row>
    <row r="5622">
      <c r="A5622" s="8"/>
      <c r="B5622" s="8"/>
      <c r="C5622" s="5"/>
      <c r="D5622" s="9"/>
      <c r="E5622" s="11"/>
      <c r="F5622" s="12"/>
      <c r="G5622" s="12"/>
      <c r="H5622" s="12"/>
    </row>
    <row r="5623">
      <c r="A5623" s="8"/>
      <c r="B5623" s="8"/>
      <c r="C5623" s="5"/>
      <c r="D5623" s="9"/>
      <c r="E5623" s="11"/>
      <c r="F5623" s="12"/>
      <c r="G5623" s="12"/>
      <c r="H5623" s="12"/>
    </row>
    <row r="5624">
      <c r="A5624" s="8"/>
      <c r="B5624" s="8"/>
      <c r="C5624" s="5"/>
      <c r="D5624" s="9"/>
      <c r="E5624" s="11"/>
      <c r="F5624" s="12"/>
      <c r="G5624" s="12"/>
      <c r="H5624" s="12"/>
    </row>
    <row r="5625">
      <c r="A5625" s="8"/>
      <c r="B5625" s="8"/>
      <c r="C5625" s="5"/>
      <c r="D5625" s="9"/>
      <c r="E5625" s="11"/>
      <c r="F5625" s="12"/>
      <c r="G5625" s="12"/>
      <c r="H5625" s="12"/>
    </row>
    <row r="5626">
      <c r="A5626" s="8"/>
      <c r="B5626" s="8"/>
      <c r="C5626" s="5"/>
      <c r="D5626" s="9"/>
      <c r="E5626" s="11"/>
      <c r="F5626" s="12"/>
      <c r="G5626" s="12"/>
      <c r="H5626" s="12"/>
    </row>
    <row r="5627">
      <c r="A5627" s="8"/>
      <c r="B5627" s="8"/>
      <c r="C5627" s="5"/>
      <c r="D5627" s="9"/>
      <c r="E5627" s="11"/>
      <c r="F5627" s="12"/>
      <c r="G5627" s="12"/>
      <c r="H5627" s="12"/>
    </row>
    <row r="5628">
      <c r="A5628" s="8"/>
      <c r="B5628" s="8"/>
      <c r="C5628" s="5"/>
      <c r="D5628" s="9"/>
      <c r="E5628" s="11"/>
      <c r="F5628" s="12"/>
      <c r="G5628" s="12"/>
      <c r="H5628" s="12"/>
    </row>
    <row r="5629">
      <c r="A5629" s="8"/>
      <c r="B5629" s="8"/>
      <c r="C5629" s="5"/>
      <c r="D5629" s="9"/>
      <c r="E5629" s="11"/>
      <c r="F5629" s="12"/>
      <c r="G5629" s="12"/>
      <c r="H5629" s="12"/>
    </row>
    <row r="5630">
      <c r="A5630" s="8"/>
      <c r="B5630" s="8"/>
      <c r="C5630" s="5"/>
      <c r="D5630" s="9"/>
      <c r="E5630" s="11"/>
      <c r="F5630" s="12"/>
      <c r="G5630" s="12"/>
      <c r="H5630" s="12"/>
    </row>
    <row r="5631">
      <c r="A5631" s="8"/>
      <c r="B5631" s="8"/>
      <c r="C5631" s="5"/>
      <c r="D5631" s="9"/>
      <c r="E5631" s="11"/>
      <c r="F5631" s="12"/>
      <c r="G5631" s="12"/>
      <c r="H5631" s="12"/>
    </row>
    <row r="5632">
      <c r="A5632" s="8"/>
      <c r="B5632" s="8"/>
      <c r="C5632" s="5"/>
      <c r="D5632" s="9"/>
      <c r="E5632" s="11"/>
      <c r="F5632" s="12"/>
      <c r="G5632" s="12"/>
      <c r="H5632" s="12"/>
    </row>
    <row r="5633">
      <c r="A5633" s="8"/>
      <c r="B5633" s="8"/>
      <c r="C5633" s="5"/>
      <c r="D5633" s="9"/>
      <c r="E5633" s="11"/>
      <c r="F5633" s="12"/>
      <c r="G5633" s="12"/>
      <c r="H5633" s="12"/>
    </row>
    <row r="5634">
      <c r="A5634" s="8"/>
      <c r="B5634" s="8"/>
      <c r="C5634" s="5"/>
      <c r="D5634" s="9"/>
      <c r="E5634" s="11"/>
      <c r="F5634" s="12"/>
      <c r="G5634" s="12"/>
      <c r="H5634" s="12"/>
    </row>
    <row r="5635">
      <c r="A5635" s="8"/>
      <c r="B5635" s="8"/>
      <c r="C5635" s="5"/>
      <c r="D5635" s="9"/>
      <c r="E5635" s="11"/>
      <c r="F5635" s="12"/>
      <c r="G5635" s="12"/>
      <c r="H5635" s="12"/>
    </row>
    <row r="5636">
      <c r="A5636" s="8"/>
      <c r="B5636" s="8"/>
      <c r="C5636" s="5"/>
      <c r="D5636" s="9"/>
      <c r="E5636" s="11"/>
      <c r="F5636" s="12"/>
      <c r="G5636" s="12"/>
      <c r="H5636" s="12"/>
    </row>
    <row r="5637">
      <c r="A5637" s="8"/>
      <c r="B5637" s="8"/>
      <c r="C5637" s="5"/>
      <c r="D5637" s="9"/>
      <c r="E5637" s="11"/>
      <c r="F5637" s="12"/>
      <c r="G5637" s="12"/>
      <c r="H5637" s="12"/>
    </row>
    <row r="5638">
      <c r="A5638" s="8"/>
      <c r="B5638" s="8"/>
      <c r="C5638" s="5"/>
      <c r="D5638" s="9"/>
      <c r="E5638" s="11"/>
      <c r="F5638" s="12"/>
      <c r="G5638" s="12"/>
      <c r="H5638" s="12"/>
    </row>
    <row r="5639">
      <c r="A5639" s="8"/>
      <c r="B5639" s="8"/>
      <c r="C5639" s="5"/>
      <c r="D5639" s="9"/>
      <c r="E5639" s="11"/>
      <c r="F5639" s="12"/>
      <c r="G5639" s="12"/>
      <c r="H5639" s="12"/>
    </row>
    <row r="5640">
      <c r="A5640" s="8"/>
      <c r="B5640" s="8"/>
      <c r="C5640" s="5"/>
      <c r="D5640" s="9"/>
      <c r="E5640" s="11"/>
      <c r="F5640" s="12"/>
      <c r="G5640" s="12"/>
      <c r="H5640" s="12"/>
    </row>
    <row r="5641">
      <c r="A5641" s="8"/>
      <c r="B5641" s="8"/>
      <c r="C5641" s="5"/>
      <c r="D5641" s="9"/>
      <c r="E5641" s="11"/>
      <c r="F5641" s="12"/>
      <c r="G5641" s="12"/>
      <c r="H5641" s="12"/>
    </row>
    <row r="5642">
      <c r="A5642" s="8"/>
      <c r="B5642" s="8"/>
      <c r="C5642" s="5"/>
      <c r="D5642" s="9"/>
      <c r="E5642" s="11"/>
      <c r="F5642" s="12"/>
      <c r="G5642" s="12"/>
      <c r="H5642" s="12"/>
    </row>
    <row r="5643">
      <c r="A5643" s="8"/>
      <c r="B5643" s="8"/>
      <c r="C5643" s="5"/>
      <c r="D5643" s="9"/>
      <c r="E5643" s="11"/>
      <c r="F5643" s="12"/>
      <c r="G5643" s="12"/>
      <c r="H5643" s="12"/>
    </row>
    <row r="5644">
      <c r="A5644" s="8"/>
      <c r="B5644" s="8"/>
      <c r="C5644" s="5"/>
      <c r="D5644" s="9"/>
      <c r="E5644" s="11"/>
      <c r="F5644" s="12"/>
      <c r="G5644" s="12"/>
      <c r="H5644" s="12"/>
    </row>
    <row r="5645">
      <c r="A5645" s="8"/>
      <c r="B5645" s="8"/>
      <c r="C5645" s="5"/>
      <c r="D5645" s="9"/>
      <c r="E5645" s="11"/>
      <c r="F5645" s="12"/>
      <c r="G5645" s="12"/>
      <c r="H5645" s="12"/>
    </row>
    <row r="5646">
      <c r="A5646" s="8"/>
      <c r="B5646" s="8"/>
      <c r="C5646" s="5"/>
      <c r="D5646" s="9"/>
      <c r="E5646" s="11"/>
      <c r="F5646" s="12"/>
      <c r="G5646" s="12"/>
      <c r="H5646" s="12"/>
    </row>
    <row r="5647">
      <c r="A5647" s="8"/>
      <c r="B5647" s="8"/>
      <c r="C5647" s="5"/>
      <c r="D5647" s="9"/>
      <c r="E5647" s="11"/>
      <c r="F5647" s="12"/>
      <c r="G5647" s="12"/>
      <c r="H5647" s="12"/>
    </row>
    <row r="5648">
      <c r="A5648" s="8"/>
      <c r="B5648" s="8"/>
      <c r="C5648" s="5"/>
      <c r="D5648" s="9"/>
      <c r="E5648" s="11"/>
      <c r="F5648" s="12"/>
      <c r="G5648" s="12"/>
      <c r="H5648" s="12"/>
    </row>
    <row r="5649">
      <c r="A5649" s="8"/>
      <c r="B5649" s="8"/>
      <c r="C5649" s="5"/>
      <c r="D5649" s="9"/>
      <c r="E5649" s="11"/>
      <c r="F5649" s="12"/>
      <c r="G5649" s="12"/>
      <c r="H5649" s="12"/>
    </row>
    <row r="5650">
      <c r="A5650" s="8"/>
      <c r="B5650" s="8"/>
      <c r="C5650" s="5"/>
      <c r="D5650" s="9"/>
      <c r="E5650" s="11"/>
      <c r="F5650" s="12"/>
      <c r="G5650" s="12"/>
      <c r="H5650" s="12"/>
    </row>
    <row r="5651">
      <c r="A5651" s="8"/>
      <c r="B5651" s="8"/>
      <c r="C5651" s="5"/>
      <c r="D5651" s="9"/>
      <c r="E5651" s="11"/>
      <c r="F5651" s="12"/>
      <c r="G5651" s="12"/>
      <c r="H5651" s="12"/>
    </row>
    <row r="5652">
      <c r="A5652" s="8"/>
      <c r="B5652" s="8"/>
      <c r="C5652" s="5"/>
      <c r="D5652" s="9"/>
      <c r="E5652" s="11"/>
      <c r="F5652" s="12"/>
      <c r="G5652" s="12"/>
      <c r="H5652" s="12"/>
    </row>
    <row r="5653">
      <c r="A5653" s="8"/>
      <c r="B5653" s="8"/>
      <c r="C5653" s="5"/>
      <c r="D5653" s="9"/>
      <c r="E5653" s="11"/>
      <c r="F5653" s="12"/>
      <c r="G5653" s="12"/>
      <c r="H5653" s="12"/>
    </row>
    <row r="5654">
      <c r="A5654" s="8"/>
      <c r="B5654" s="8"/>
      <c r="C5654" s="5"/>
      <c r="D5654" s="9"/>
      <c r="E5654" s="11"/>
      <c r="F5654" s="12"/>
      <c r="G5654" s="12"/>
      <c r="H5654" s="12"/>
    </row>
    <row r="5655">
      <c r="A5655" s="8"/>
      <c r="B5655" s="8"/>
      <c r="C5655" s="5"/>
      <c r="D5655" s="9"/>
      <c r="E5655" s="11"/>
      <c r="F5655" s="12"/>
      <c r="G5655" s="12"/>
      <c r="H5655" s="12"/>
    </row>
    <row r="5656">
      <c r="A5656" s="8"/>
      <c r="B5656" s="8"/>
      <c r="C5656" s="5"/>
      <c r="D5656" s="9"/>
      <c r="E5656" s="11"/>
      <c r="F5656" s="12"/>
      <c r="G5656" s="12"/>
      <c r="H5656" s="12"/>
    </row>
    <row r="5657">
      <c r="A5657" s="8"/>
      <c r="B5657" s="8"/>
      <c r="C5657" s="5"/>
      <c r="D5657" s="9"/>
      <c r="E5657" s="11"/>
      <c r="F5657" s="12"/>
      <c r="G5657" s="12"/>
      <c r="H5657" s="12"/>
    </row>
    <row r="5658">
      <c r="A5658" s="8"/>
      <c r="B5658" s="8"/>
      <c r="C5658" s="5"/>
      <c r="D5658" s="9"/>
      <c r="E5658" s="11"/>
      <c r="F5658" s="12"/>
      <c r="G5658" s="12"/>
      <c r="H5658" s="12"/>
    </row>
    <row r="5659">
      <c r="A5659" s="8"/>
      <c r="B5659" s="8"/>
      <c r="C5659" s="5"/>
      <c r="D5659" s="9"/>
      <c r="E5659" s="11"/>
      <c r="F5659" s="12"/>
      <c r="G5659" s="12"/>
      <c r="H5659" s="12"/>
    </row>
    <row r="5660">
      <c r="A5660" s="8"/>
      <c r="B5660" s="8"/>
      <c r="C5660" s="5"/>
      <c r="D5660" s="9"/>
      <c r="E5660" s="11"/>
      <c r="F5660" s="12"/>
      <c r="G5660" s="12"/>
      <c r="H5660" s="12"/>
    </row>
    <row r="5661">
      <c r="A5661" s="8"/>
      <c r="B5661" s="8"/>
      <c r="C5661" s="5"/>
      <c r="D5661" s="9"/>
      <c r="E5661" s="11"/>
      <c r="F5661" s="12"/>
      <c r="G5661" s="12"/>
      <c r="H5661" s="12"/>
    </row>
    <row r="5662">
      <c r="A5662" s="8"/>
      <c r="B5662" s="8"/>
      <c r="C5662" s="5"/>
      <c r="D5662" s="9"/>
      <c r="E5662" s="11"/>
      <c r="F5662" s="12"/>
      <c r="G5662" s="12"/>
      <c r="H5662" s="12"/>
    </row>
    <row r="5663">
      <c r="A5663" s="8"/>
      <c r="B5663" s="8"/>
      <c r="C5663" s="5"/>
      <c r="D5663" s="9"/>
      <c r="E5663" s="11"/>
      <c r="F5663" s="12"/>
      <c r="G5663" s="12"/>
      <c r="H5663" s="12"/>
    </row>
    <row r="5664">
      <c r="A5664" s="8"/>
      <c r="B5664" s="8"/>
      <c r="C5664" s="5"/>
      <c r="D5664" s="9"/>
      <c r="E5664" s="11"/>
      <c r="F5664" s="12"/>
      <c r="G5664" s="12"/>
      <c r="H5664" s="12"/>
    </row>
    <row r="5665">
      <c r="A5665" s="8"/>
      <c r="B5665" s="8"/>
      <c r="C5665" s="5"/>
      <c r="D5665" s="9"/>
      <c r="E5665" s="11"/>
      <c r="F5665" s="12"/>
      <c r="G5665" s="12"/>
      <c r="H5665" s="12"/>
    </row>
    <row r="5666">
      <c r="A5666" s="8"/>
      <c r="B5666" s="8"/>
      <c r="C5666" s="5"/>
      <c r="D5666" s="9"/>
      <c r="E5666" s="11"/>
      <c r="F5666" s="12"/>
      <c r="G5666" s="12"/>
      <c r="H5666" s="12"/>
    </row>
    <row r="5667">
      <c r="A5667" s="8"/>
      <c r="B5667" s="8"/>
      <c r="C5667" s="5"/>
      <c r="D5667" s="9"/>
      <c r="E5667" s="11"/>
      <c r="F5667" s="12"/>
      <c r="G5667" s="12"/>
      <c r="H5667" s="12"/>
    </row>
    <row r="5668">
      <c r="A5668" s="8"/>
      <c r="B5668" s="8"/>
      <c r="C5668" s="5"/>
      <c r="D5668" s="9"/>
      <c r="E5668" s="11"/>
      <c r="F5668" s="12"/>
      <c r="G5668" s="12"/>
      <c r="H5668" s="12"/>
    </row>
    <row r="5669">
      <c r="A5669" s="8"/>
      <c r="B5669" s="8"/>
      <c r="C5669" s="5"/>
      <c r="D5669" s="9"/>
      <c r="E5669" s="11"/>
      <c r="F5669" s="12"/>
      <c r="G5669" s="12"/>
      <c r="H5669" s="12"/>
    </row>
    <row r="5670">
      <c r="A5670" s="8"/>
      <c r="B5670" s="8"/>
      <c r="C5670" s="5"/>
      <c r="D5670" s="9"/>
      <c r="E5670" s="11"/>
      <c r="F5670" s="12"/>
      <c r="G5670" s="12"/>
      <c r="H5670" s="12"/>
    </row>
    <row r="5671">
      <c r="A5671" s="8"/>
      <c r="B5671" s="8"/>
      <c r="C5671" s="5"/>
      <c r="D5671" s="9"/>
      <c r="E5671" s="11"/>
      <c r="F5671" s="12"/>
      <c r="G5671" s="12"/>
      <c r="H5671" s="12"/>
    </row>
    <row r="5672">
      <c r="A5672" s="8"/>
      <c r="B5672" s="8"/>
      <c r="C5672" s="5"/>
      <c r="D5672" s="9"/>
      <c r="E5672" s="11"/>
      <c r="F5672" s="12"/>
      <c r="G5672" s="12"/>
      <c r="H5672" s="12"/>
    </row>
    <row r="5673">
      <c r="A5673" s="8"/>
      <c r="B5673" s="8"/>
      <c r="C5673" s="5"/>
      <c r="D5673" s="9"/>
      <c r="E5673" s="11"/>
      <c r="F5673" s="12"/>
      <c r="G5673" s="12"/>
      <c r="H5673" s="12"/>
    </row>
    <row r="5674">
      <c r="A5674" s="8"/>
      <c r="B5674" s="8"/>
      <c r="C5674" s="5"/>
      <c r="D5674" s="9"/>
      <c r="E5674" s="11"/>
      <c r="F5674" s="12"/>
      <c r="G5674" s="12"/>
      <c r="H5674" s="12"/>
    </row>
    <row r="5675">
      <c r="A5675" s="8"/>
      <c r="B5675" s="8"/>
      <c r="C5675" s="5"/>
      <c r="D5675" s="9"/>
      <c r="E5675" s="11"/>
      <c r="F5675" s="12"/>
      <c r="G5675" s="12"/>
      <c r="H5675" s="12"/>
    </row>
    <row r="5676">
      <c r="A5676" s="8"/>
      <c r="B5676" s="8"/>
      <c r="C5676" s="5"/>
      <c r="D5676" s="9"/>
      <c r="E5676" s="11"/>
      <c r="F5676" s="12"/>
      <c r="G5676" s="12"/>
      <c r="H5676" s="12"/>
    </row>
    <row r="5677">
      <c r="A5677" s="8"/>
      <c r="B5677" s="8"/>
      <c r="C5677" s="5"/>
      <c r="D5677" s="9"/>
      <c r="E5677" s="11"/>
      <c r="F5677" s="12"/>
      <c r="G5677" s="12"/>
      <c r="H5677" s="12"/>
    </row>
    <row r="5678">
      <c r="A5678" s="8"/>
      <c r="B5678" s="8"/>
      <c r="C5678" s="5"/>
      <c r="D5678" s="9"/>
      <c r="E5678" s="11"/>
      <c r="F5678" s="12"/>
      <c r="G5678" s="12"/>
      <c r="H5678" s="12"/>
    </row>
    <row r="5679">
      <c r="A5679" s="8"/>
      <c r="B5679" s="8"/>
      <c r="C5679" s="5"/>
      <c r="D5679" s="9"/>
      <c r="E5679" s="11"/>
      <c r="F5679" s="12"/>
      <c r="G5679" s="12"/>
      <c r="H5679" s="12"/>
    </row>
    <row r="5680">
      <c r="A5680" s="8"/>
      <c r="B5680" s="8"/>
      <c r="C5680" s="5"/>
      <c r="D5680" s="9"/>
      <c r="E5680" s="11"/>
      <c r="F5680" s="12"/>
      <c r="G5680" s="12"/>
      <c r="H5680" s="12"/>
    </row>
    <row r="5681">
      <c r="A5681" s="8"/>
      <c r="B5681" s="8"/>
      <c r="C5681" s="5"/>
      <c r="D5681" s="9"/>
      <c r="E5681" s="11"/>
      <c r="F5681" s="12"/>
      <c r="G5681" s="12"/>
      <c r="H5681" s="12"/>
    </row>
    <row r="5682">
      <c r="A5682" s="8"/>
      <c r="B5682" s="8"/>
      <c r="C5682" s="5"/>
      <c r="D5682" s="9"/>
      <c r="E5682" s="11"/>
      <c r="F5682" s="12"/>
      <c r="G5682" s="12"/>
      <c r="H5682" s="12"/>
    </row>
    <row r="5683">
      <c r="A5683" s="8"/>
      <c r="B5683" s="8"/>
      <c r="C5683" s="5"/>
      <c r="D5683" s="9"/>
      <c r="E5683" s="11"/>
      <c r="F5683" s="12"/>
      <c r="G5683" s="12"/>
      <c r="H5683" s="12"/>
    </row>
    <row r="5684">
      <c r="A5684" s="8"/>
      <c r="B5684" s="8"/>
      <c r="C5684" s="5"/>
      <c r="D5684" s="9"/>
      <c r="E5684" s="11"/>
      <c r="F5684" s="12"/>
      <c r="G5684" s="12"/>
      <c r="H5684" s="12"/>
    </row>
    <row r="5685">
      <c r="A5685" s="8"/>
      <c r="B5685" s="8"/>
      <c r="C5685" s="5"/>
      <c r="D5685" s="9"/>
      <c r="E5685" s="11"/>
      <c r="F5685" s="12"/>
      <c r="G5685" s="12"/>
      <c r="H5685" s="12"/>
    </row>
    <row r="5686">
      <c r="A5686" s="8"/>
      <c r="B5686" s="8"/>
      <c r="C5686" s="5"/>
      <c r="D5686" s="9"/>
      <c r="E5686" s="11"/>
      <c r="F5686" s="12"/>
      <c r="G5686" s="12"/>
      <c r="H5686" s="12"/>
    </row>
  </sheetData>
  <autoFilter ref="$A$1:$H$2692"/>
  <customSheetViews>
    <customSheetView guid="{F5DE9B8A-27AE-40F4-8FE1-BEA8AA38FE88}" filter="1" showAutoFilter="1">
      <autoFilter ref="$B$1:$B$2692"/>
    </customSheetView>
  </customSheetView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20.88"/>
    <col customWidth="1" min="12" max="12" width="14.25"/>
    <col customWidth="1" min="13" max="13" width="16.13"/>
    <col customWidth="1" min="14" max="14" width="14.38"/>
    <col customWidth="1" min="19" max="19" width="18.75"/>
    <col customWidth="1" min="20" max="20" width="13.5"/>
    <col customWidth="1" min="21" max="21" width="15.38"/>
    <col customWidth="1" min="22" max="22" width="13.5"/>
    <col customWidth="1" min="23" max="23" width="17.38"/>
    <col customWidth="1" min="27" max="27" width="16.63"/>
  </cols>
  <sheetData>
    <row r="1">
      <c r="A1" s="4" t="s">
        <v>58</v>
      </c>
      <c r="B1" s="4" t="s">
        <v>5</v>
      </c>
      <c r="C1" s="5" t="s">
        <v>4</v>
      </c>
      <c r="D1" s="6" t="s">
        <v>59</v>
      </c>
      <c r="E1" s="14" t="s">
        <v>3</v>
      </c>
      <c r="F1" s="15" t="s">
        <v>10</v>
      </c>
      <c r="G1" s="15" t="s">
        <v>12</v>
      </c>
      <c r="H1" s="15" t="s">
        <v>14</v>
      </c>
      <c r="I1" s="16" t="s">
        <v>286</v>
      </c>
      <c r="J1" s="16" t="s">
        <v>287</v>
      </c>
      <c r="K1" s="17" t="s">
        <v>22</v>
      </c>
      <c r="L1" s="18" t="s">
        <v>24</v>
      </c>
      <c r="M1" s="18" t="s">
        <v>26</v>
      </c>
      <c r="N1" s="18" t="s">
        <v>28</v>
      </c>
      <c r="O1" s="17" t="s">
        <v>30</v>
      </c>
      <c r="P1" s="17" t="s">
        <v>32</v>
      </c>
      <c r="Q1" s="17" t="s">
        <v>34</v>
      </c>
      <c r="R1" s="17" t="s">
        <v>36</v>
      </c>
      <c r="S1" s="17" t="s">
        <v>38</v>
      </c>
      <c r="T1" s="19" t="s">
        <v>41</v>
      </c>
      <c r="U1" s="19" t="s">
        <v>43</v>
      </c>
      <c r="V1" s="20" t="s">
        <v>46</v>
      </c>
      <c r="W1" s="20" t="s">
        <v>48</v>
      </c>
      <c r="X1" s="20" t="s">
        <v>50</v>
      </c>
      <c r="Y1" s="20" t="s">
        <v>52</v>
      </c>
      <c r="Z1" s="20" t="s">
        <v>54</v>
      </c>
      <c r="AA1" s="21" t="s">
        <v>56</v>
      </c>
      <c r="AB1" s="20" t="s">
        <v>288</v>
      </c>
    </row>
    <row r="2">
      <c r="A2" s="7" t="str">
        <f t="shared" ref="A2:A2692" si="1">CONCATENATE(B2,D2)</f>
        <v>Algeria-Africa2000</v>
      </c>
      <c r="B2" s="8" t="s">
        <v>77</v>
      </c>
      <c r="C2" s="5" t="s">
        <v>78</v>
      </c>
      <c r="D2" s="9" t="s">
        <v>62</v>
      </c>
      <c r="E2" s="11">
        <v>5.4790058957E10</v>
      </c>
      <c r="F2" s="12">
        <v>0.035</v>
      </c>
      <c r="G2" s="12">
        <v>60.0</v>
      </c>
      <c r="H2" s="12">
        <v>0.1</v>
      </c>
      <c r="I2" s="22">
        <f>VLOOKUP(A2,ENERGY!$A$2:$F$2692,5,0)</f>
        <v>133681</v>
      </c>
      <c r="J2" s="10">
        <f>VLOOKUP(A3,ENERGY!$A$2:$F$2692,6,0)</f>
        <v>8236</v>
      </c>
      <c r="K2" s="23">
        <v>0.05</v>
      </c>
      <c r="L2" s="23">
        <v>0.128</v>
      </c>
      <c r="M2" s="23">
        <v>47.0</v>
      </c>
      <c r="N2" s="23">
        <v>44.0</v>
      </c>
      <c r="O2" s="23">
        <v>0.476</v>
      </c>
      <c r="P2" s="23">
        <v>0.499</v>
      </c>
      <c r="Q2" s="23">
        <v>0.025</v>
      </c>
      <c r="R2" s="23">
        <v>1.392493E7</v>
      </c>
      <c r="S2" s="23">
        <v>0.324</v>
      </c>
      <c r="T2" s="10">
        <f>VLOOKUP(A2,TOURISM!$A$2:$E$2692,5,0)</f>
        <v>102000000</v>
      </c>
      <c r="U2" s="10">
        <f>VLOOKUP(A2,TOURISM!$A$2:$F$2692,6,0)</f>
        <v>193000000</v>
      </c>
      <c r="V2" s="10">
        <f>VLOOKUP(A2,BUSINESS!$A$2:$E$2692,5,0)</f>
        <v>0.262</v>
      </c>
      <c r="W2" s="10">
        <f>VLOOKUP(A2,BUSINESS!$A$2:$F$2692,6,0)</f>
        <v>25</v>
      </c>
      <c r="X2" s="10">
        <f>VLOOKUP(A2,BUSINESS!$A$2:$G$2692,7,0)</f>
        <v>20</v>
      </c>
      <c r="Y2" s="10">
        <f>VLOOKUP(A2,BUSINESS!$A$2:$H$2692,8,0)</f>
        <v>161</v>
      </c>
      <c r="Z2" s="10">
        <f>VLOOKUP(A2,BUSINESS!$A$2:$I$2692,9,0)</f>
        <v>0.005</v>
      </c>
      <c r="AA2" s="10">
        <f>VLOOKUP(A2,BUSINESS!$A$2:$J$2692,10,0)</f>
        <v>0.003</v>
      </c>
      <c r="AB2" s="7">
        <f t="shared" ref="AB2:AB2693" si="2">E2/R2</f>
        <v>3934.673923</v>
      </c>
    </row>
    <row r="3">
      <c r="A3" s="7" t="str">
        <f t="shared" si="1"/>
        <v>Angola-Africa2000</v>
      </c>
      <c r="B3" s="8" t="s">
        <v>82</v>
      </c>
      <c r="C3" s="5" t="s">
        <v>78</v>
      </c>
      <c r="D3" s="9" t="s">
        <v>62</v>
      </c>
      <c r="E3" s="11">
        <v>1.15E11</v>
      </c>
      <c r="F3" s="12">
        <v>0.035</v>
      </c>
      <c r="G3" s="12">
        <v>190.0</v>
      </c>
      <c r="H3" s="12">
        <v>0.167</v>
      </c>
      <c r="I3" s="22">
        <f>VLOOKUP(A3,ENERGY!$A$2:$F$2692,5,0)</f>
        <v>133681</v>
      </c>
      <c r="J3" s="10">
        <f>VLOOKUP(A4,ENERGY!$A$2:$F$2692,6,0)</f>
        <v>8236</v>
      </c>
      <c r="K3" s="23">
        <v>0.041</v>
      </c>
      <c r="L3" s="23">
        <v>0.093</v>
      </c>
      <c r="M3" s="23">
        <v>53.0</v>
      </c>
      <c r="N3" s="23">
        <v>51.0</v>
      </c>
      <c r="O3" s="23">
        <v>0.453</v>
      </c>
      <c r="P3" s="23">
        <v>0.513</v>
      </c>
      <c r="Q3" s="23">
        <v>0.034</v>
      </c>
      <c r="R3" s="23">
        <v>1.5927713E7</v>
      </c>
      <c r="S3" s="23">
        <v>0.455</v>
      </c>
      <c r="T3" s="10">
        <f>VLOOKUP(A3,TOURISM!$A$2:$E$2692,5,0)</f>
        <v>34000000</v>
      </c>
      <c r="U3" s="10">
        <f>VLOOKUP(A3,TOURISM!$A$2:$F$2692,6,0)</f>
        <v>146000000</v>
      </c>
      <c r="V3" s="10">
        <f>VLOOKUP(A3,BUSINESS!$A$2:$E$2692,5,0)</f>
        <v>0.262</v>
      </c>
      <c r="W3" s="10">
        <f>VLOOKUP(A3,BUSINESS!$A$2:$F$2692,6,0)</f>
        <v>25</v>
      </c>
      <c r="X3" s="10">
        <f>VLOOKUP(A3,BUSINESS!$A$2:$G$2692,7,0)</f>
        <v>20</v>
      </c>
      <c r="Y3" s="10">
        <f>VLOOKUP(A3,BUSINESS!$A$2:$H$2692,8,0)</f>
        <v>161</v>
      </c>
      <c r="Z3" s="10">
        <f>VLOOKUP(A3,BUSINESS!$A$2:$I$2692,9,0)</f>
        <v>0.001</v>
      </c>
      <c r="AA3" s="10">
        <f>VLOOKUP(A3,BUSINESS!$A$2:$J$2692,10,0)</f>
        <v>0.002</v>
      </c>
      <c r="AB3" s="7">
        <f t="shared" si="2"/>
        <v>7220.120051</v>
      </c>
    </row>
    <row r="4">
      <c r="A4" s="7" t="str">
        <f t="shared" si="1"/>
        <v>Benin-Africa2000</v>
      </c>
      <c r="B4" s="8" t="s">
        <v>99</v>
      </c>
      <c r="C4" s="5" t="s">
        <v>78</v>
      </c>
      <c r="D4" s="9" t="s">
        <v>62</v>
      </c>
      <c r="E4" s="11">
        <v>7.543183759E9</v>
      </c>
      <c r="F4" s="12">
        <v>0.045</v>
      </c>
      <c r="G4" s="12">
        <v>33.0</v>
      </c>
      <c r="H4" s="12">
        <v>0.167</v>
      </c>
      <c r="I4" s="22">
        <f>VLOOKUP(A4,ENERGY!$A$2:$F$2692,5,0)</f>
        <v>133681</v>
      </c>
      <c r="J4" s="10">
        <f>VLOOKUP(A5,ENERGY!$A$2:$F$2692,6,0)</f>
        <v>8236</v>
      </c>
      <c r="K4" s="23">
        <v>0.039</v>
      </c>
      <c r="L4" s="23">
        <v>0.113</v>
      </c>
      <c r="M4" s="23">
        <v>45.0</v>
      </c>
      <c r="N4" s="23">
        <v>42.0</v>
      </c>
      <c r="O4" s="23">
        <v>0.423</v>
      </c>
      <c r="P4" s="23">
        <v>0.537</v>
      </c>
      <c r="Q4" s="23">
        <v>0.04</v>
      </c>
      <c r="R4" s="23">
        <v>3638316.0</v>
      </c>
      <c r="S4" s="23">
        <v>0.376</v>
      </c>
      <c r="T4" s="10">
        <f>VLOOKUP(A4,TOURISM!$A$2:$E$2692,5,0)</f>
        <v>77000000</v>
      </c>
      <c r="U4" s="10">
        <f>VLOOKUP(A4,TOURISM!$A$2:$F$2692,6,0)</f>
        <v>50000000</v>
      </c>
      <c r="V4" s="10">
        <f>VLOOKUP(A4,BUSINESS!$A$2:$E$2692,5,0)</f>
        <v>0.262</v>
      </c>
      <c r="W4" s="10">
        <f>VLOOKUP(A4,BUSINESS!$A$2:$F$2692,6,0)</f>
        <v>25</v>
      </c>
      <c r="X4" s="10">
        <f>VLOOKUP(A4,BUSINESS!$A$2:$G$2692,7,0)</f>
        <v>20</v>
      </c>
      <c r="Y4" s="10">
        <f>VLOOKUP(A4,BUSINESS!$A$2:$H$2692,8,0)</f>
        <v>161</v>
      </c>
      <c r="Z4" s="10">
        <f>VLOOKUP(A4,BUSINESS!$A$2:$I$2692,9,0)</f>
        <v>0.002</v>
      </c>
      <c r="AA4" s="10">
        <f>VLOOKUP(A4,BUSINESS!$A$2:$J$2692,10,0)</f>
        <v>0.008</v>
      </c>
      <c r="AB4" s="7">
        <f t="shared" si="2"/>
        <v>2073.262399</v>
      </c>
    </row>
    <row r="5">
      <c r="A5" s="7" t="str">
        <f t="shared" si="1"/>
        <v>Botswana-Africa2000</v>
      </c>
      <c r="B5" s="8" t="s">
        <v>104</v>
      </c>
      <c r="C5" s="5" t="s">
        <v>78</v>
      </c>
      <c r="D5" s="9" t="s">
        <v>62</v>
      </c>
      <c r="E5" s="11">
        <v>1.4537490553E10</v>
      </c>
      <c r="F5" s="12">
        <v>0.053</v>
      </c>
      <c r="G5" s="12">
        <v>384.0</v>
      </c>
      <c r="H5" s="12">
        <v>0.11</v>
      </c>
      <c r="I5" s="22">
        <f>VLOOKUP(A5,ENERGY!$A$2:$F$2692,5,0)</f>
        <v>133681</v>
      </c>
      <c r="J5" s="10">
        <f>VLOOKUP(A6,ENERGY!$A$2:$F$2692,6,0)</f>
        <v>8236</v>
      </c>
      <c r="K5" s="23">
        <v>0.051</v>
      </c>
      <c r="L5" s="23">
        <v>0.106</v>
      </c>
      <c r="M5" s="23">
        <v>48.0</v>
      </c>
      <c r="N5" s="23">
        <v>46.0</v>
      </c>
      <c r="O5" s="23">
        <v>0.49</v>
      </c>
      <c r="P5" s="23">
        <v>0.482</v>
      </c>
      <c r="Q5" s="23">
        <v>0.028</v>
      </c>
      <c r="R5" s="23">
        <v>8301151.0</v>
      </c>
      <c r="S5" s="23">
        <v>0.216</v>
      </c>
      <c r="T5" s="10">
        <f>VLOOKUP(A5,TOURISM!$A$2:$E$2692,5,0)</f>
        <v>227000000</v>
      </c>
      <c r="U5" s="10">
        <f>VLOOKUP(A5,TOURISM!$A$2:$F$2692,6,0)</f>
        <v>209000000</v>
      </c>
      <c r="V5" s="10">
        <f>VLOOKUP(A5,BUSINESS!$A$2:$E$2692,5,0)</f>
        <v>0.262</v>
      </c>
      <c r="W5" s="10">
        <f>VLOOKUP(A5,BUSINESS!$A$2:$F$2692,6,0)</f>
        <v>25</v>
      </c>
      <c r="X5" s="10">
        <f>VLOOKUP(A5,BUSINESS!$A$2:$G$2692,7,0)</f>
        <v>20</v>
      </c>
      <c r="Y5" s="10">
        <f>VLOOKUP(A5,BUSINESS!$A$2:$H$2692,8,0)</f>
        <v>161</v>
      </c>
      <c r="Z5" s="10">
        <f>VLOOKUP(A5,BUSINESS!$A$2:$I$2692,9,0)</f>
        <v>0.029</v>
      </c>
      <c r="AA5" s="10">
        <f>VLOOKUP(A5,BUSINESS!$A$2:$J$2692,10,0)</f>
        <v>0.127</v>
      </c>
      <c r="AB5" s="7">
        <f t="shared" si="2"/>
        <v>1751.26203</v>
      </c>
    </row>
    <row r="6">
      <c r="A6" s="7" t="str">
        <f t="shared" si="1"/>
        <v>Burkina Faso-Africa2000</v>
      </c>
      <c r="B6" s="8" t="s">
        <v>108</v>
      </c>
      <c r="C6" s="5" t="s">
        <v>78</v>
      </c>
      <c r="D6" s="9" t="s">
        <v>62</v>
      </c>
      <c r="E6" s="11">
        <v>1.072630545E10</v>
      </c>
      <c r="F6" s="12">
        <v>0.062</v>
      </c>
      <c r="G6" s="12">
        <v>38.0</v>
      </c>
      <c r="H6" s="24">
        <v>0.11</v>
      </c>
      <c r="I6" s="22">
        <f>VLOOKUP(A6,ENERGY!$A$2:$F$2692,5,0)</f>
        <v>32896</v>
      </c>
      <c r="J6" s="10">
        <f>VLOOKUP(A7,ENERGY!$A$2:$F$2692,6,0)</f>
        <v>8236</v>
      </c>
      <c r="K6" s="23">
        <v>0.048</v>
      </c>
      <c r="L6" s="23">
        <v>0.115</v>
      </c>
      <c r="M6" s="23">
        <v>48.0</v>
      </c>
      <c r="N6" s="23">
        <v>45.0</v>
      </c>
      <c r="O6" s="23">
        <v>0.464</v>
      </c>
      <c r="P6" s="23">
        <v>0.507</v>
      </c>
      <c r="Q6" s="23">
        <v>0.028</v>
      </c>
      <c r="R6" s="23">
        <v>4.6949244E7</v>
      </c>
      <c r="S6" s="23">
        <v>0.351</v>
      </c>
      <c r="T6" s="10">
        <f>VLOOKUP(A6,TOURISM!$A$2:$E$2692,5,0)</f>
        <v>23000000</v>
      </c>
      <c r="U6" s="10">
        <f>VLOOKUP(A6,TOURISM!$A$2:$F$2692,6,0)</f>
        <v>30000000</v>
      </c>
      <c r="V6" s="10">
        <f>VLOOKUP(A6,BUSINESS!$A$2:$E$2692,5,0)</f>
        <v>0.262</v>
      </c>
      <c r="W6" s="10">
        <f>VLOOKUP(A6,BUSINESS!$A$2:$F$2692,6,0)</f>
        <v>25</v>
      </c>
      <c r="X6" s="10">
        <f>VLOOKUP(A6,BUSINESS!$A$2:$G$2692,7,0)</f>
        <v>20</v>
      </c>
      <c r="Y6" s="10">
        <f>VLOOKUP(A6,BUSINESS!$A$2:$H$2692,8,0)</f>
        <v>161</v>
      </c>
      <c r="Z6" s="10">
        <f>VLOOKUP(A6,BUSINESS!$A$2:$I$2692,9,0)</f>
        <v>0.001</v>
      </c>
      <c r="AA6" s="10">
        <f>VLOOKUP(A6,BUSINESS!$A$2:$J$2692,10,0)</f>
        <v>0.002</v>
      </c>
      <c r="AB6" s="7">
        <f t="shared" si="2"/>
        <v>228.4659887</v>
      </c>
    </row>
    <row r="7">
      <c r="A7" s="7" t="str">
        <f t="shared" si="1"/>
        <v>Burundi-Africa2000</v>
      </c>
      <c r="B7" s="8" t="s">
        <v>109</v>
      </c>
      <c r="C7" s="5" t="s">
        <v>78</v>
      </c>
      <c r="D7" s="9" t="s">
        <v>62</v>
      </c>
      <c r="E7" s="11">
        <v>2.472384813E9</v>
      </c>
      <c r="F7" s="12">
        <v>0.081</v>
      </c>
      <c r="G7" s="12">
        <v>20.0</v>
      </c>
      <c r="H7" s="12">
        <v>0.143</v>
      </c>
      <c r="I7" s="22">
        <f>VLOOKUP(A7,ENERGY!$A$2:$F$2692,5,0)</f>
        <v>133681</v>
      </c>
      <c r="J7" s="10">
        <f>VLOOKUP(A8,ENERGY!$A$2:$F$2692,6,0)</f>
        <v>8236</v>
      </c>
      <c r="K7" s="23">
        <v>0.039</v>
      </c>
      <c r="L7" s="23">
        <v>0.077</v>
      </c>
      <c r="M7" s="23">
        <v>53.0</v>
      </c>
      <c r="N7" s="23">
        <v>51.0</v>
      </c>
      <c r="O7" s="23">
        <v>0.419</v>
      </c>
      <c r="P7" s="23">
        <v>0.545</v>
      </c>
      <c r="Q7" s="23">
        <v>0.036</v>
      </c>
      <c r="R7" s="23">
        <v>3126204.0</v>
      </c>
      <c r="S7" s="23">
        <v>0.587</v>
      </c>
      <c r="T7" s="10">
        <f>VLOOKUP(A7,TOURISM!$A$2:$E$2692,5,0)</f>
        <v>1400000</v>
      </c>
      <c r="U7" s="10">
        <f>VLOOKUP(A7,TOURISM!$A$2:$F$2692,6,0)</f>
        <v>14000000</v>
      </c>
      <c r="V7" s="10">
        <f>VLOOKUP(A7,BUSINESS!$A$2:$E$2692,5,0)</f>
        <v>0.262</v>
      </c>
      <c r="W7" s="10">
        <f>VLOOKUP(A7,BUSINESS!$A$2:$F$2692,6,0)</f>
        <v>25</v>
      </c>
      <c r="X7" s="10">
        <f>VLOOKUP(A7,BUSINESS!$A$2:$G$2692,7,0)</f>
        <v>20</v>
      </c>
      <c r="Y7" s="10">
        <f>VLOOKUP(A7,BUSINESS!$A$2:$H$2692,8,0)</f>
        <v>161</v>
      </c>
      <c r="Z7" s="10">
        <f>VLOOKUP(A7,BUSINESS!$A$2:$I$2692,9,0)</f>
        <v>0.001</v>
      </c>
      <c r="AA7" s="10">
        <f>VLOOKUP(A7,BUSINESS!$A$2:$J$2692,10,0)</f>
        <v>0.002</v>
      </c>
      <c r="AB7" s="7">
        <f t="shared" si="2"/>
        <v>790.8584382</v>
      </c>
    </row>
    <row r="8">
      <c r="A8" s="7" t="str">
        <f t="shared" si="1"/>
        <v>Cameroon-Africa2000</v>
      </c>
      <c r="B8" s="8" t="s">
        <v>111</v>
      </c>
      <c r="C8" s="5" t="s">
        <v>78</v>
      </c>
      <c r="D8" s="9" t="s">
        <v>62</v>
      </c>
      <c r="E8" s="11">
        <v>2.6472637887E10</v>
      </c>
      <c r="F8" s="12">
        <v>0.051</v>
      </c>
      <c r="G8" s="12">
        <v>59.0</v>
      </c>
      <c r="H8" s="24">
        <v>0.143</v>
      </c>
      <c r="I8" s="22">
        <f>VLOOKUP(A8,ENERGY!$A$2:$F$2692,5,0)</f>
        <v>133681</v>
      </c>
      <c r="J8" s="10">
        <f>VLOOKUP(A9,ENERGY!$A$2:$F$2692,6,0)</f>
        <v>8236</v>
      </c>
      <c r="K8" s="23">
        <v>0.038</v>
      </c>
      <c r="L8" s="23">
        <v>0.1</v>
      </c>
      <c r="M8" s="23">
        <v>47.0</v>
      </c>
      <c r="N8" s="23">
        <v>46.0</v>
      </c>
      <c r="O8" s="23">
        <v>0.421</v>
      </c>
      <c r="P8" s="23">
        <v>0.55</v>
      </c>
      <c r="Q8" s="23">
        <v>0.029</v>
      </c>
      <c r="R8" s="23">
        <v>1.6131332E7</v>
      </c>
      <c r="S8" s="23">
        <v>0.435</v>
      </c>
      <c r="T8" s="10">
        <f>VLOOKUP(A8,TOURISM!$A$2:$E$2692,5,0)</f>
        <v>132000000</v>
      </c>
      <c r="U8" s="10">
        <f>VLOOKUP(A8,TOURISM!$A$2:$F$2692,6,0)</f>
        <v>241000000</v>
      </c>
      <c r="V8" s="10">
        <f>VLOOKUP(A8,BUSINESS!$A$2:$E$2692,5,0)</f>
        <v>0.262</v>
      </c>
      <c r="W8" s="10">
        <f>VLOOKUP(A8,BUSINESS!$A$2:$F$2692,6,0)</f>
        <v>25</v>
      </c>
      <c r="X8" s="10">
        <f>VLOOKUP(A8,BUSINESS!$A$2:$G$2692,7,0)</f>
        <v>20</v>
      </c>
      <c r="Y8" s="10">
        <f>VLOOKUP(A8,BUSINESS!$A$2:$H$2692,8,0)</f>
        <v>161</v>
      </c>
      <c r="Z8" s="10">
        <f>VLOOKUP(A8,BUSINESS!$A$2:$I$2692,9,0)</f>
        <v>0.003</v>
      </c>
      <c r="AA8" s="10">
        <f>VLOOKUP(A8,BUSINESS!$A$2:$J$2692,10,0)</f>
        <v>0.006</v>
      </c>
      <c r="AB8" s="7">
        <f t="shared" si="2"/>
        <v>1641.069559</v>
      </c>
    </row>
    <row r="9">
      <c r="A9" s="7" t="str">
        <f t="shared" si="1"/>
        <v>Central African Republic-Africa2000</v>
      </c>
      <c r="B9" s="8" t="s">
        <v>114</v>
      </c>
      <c r="C9" s="5" t="s">
        <v>78</v>
      </c>
      <c r="D9" s="9" t="s">
        <v>62</v>
      </c>
      <c r="E9" s="11">
        <v>2.169706411E9</v>
      </c>
      <c r="F9" s="12">
        <v>0.038</v>
      </c>
      <c r="G9" s="12">
        <v>18.0</v>
      </c>
      <c r="H9" s="24">
        <v>0.143</v>
      </c>
      <c r="I9" s="22">
        <f>VLOOKUP(A9,ENERGY!$A$2:$F$2692,5,0)</f>
        <v>133681</v>
      </c>
      <c r="J9" s="10">
        <f>VLOOKUP(A10,ENERGY!$A$2:$F$2692,6,0)</f>
        <v>8236</v>
      </c>
      <c r="K9" s="23">
        <v>0.04</v>
      </c>
      <c r="L9" s="23">
        <v>0.058</v>
      </c>
      <c r="M9" s="23">
        <v>58.0</v>
      </c>
      <c r="N9" s="23">
        <v>54.0</v>
      </c>
      <c r="O9" s="23">
        <v>0.47</v>
      </c>
      <c r="P9" s="23">
        <v>0.512</v>
      </c>
      <c r="Q9" s="23">
        <v>0.018</v>
      </c>
      <c r="R9" s="23">
        <v>3939348.0</v>
      </c>
      <c r="S9" s="23">
        <v>0.176</v>
      </c>
      <c r="T9" s="10">
        <f>VLOOKUP(A9,TOURISM!$A$2:$E$2692,5,0)</f>
        <v>5000000</v>
      </c>
      <c r="U9" s="10">
        <f>VLOOKUP(A9,TOURISM!$A$2:$F$2692,6,0)</f>
        <v>33000000</v>
      </c>
      <c r="V9" s="10">
        <f>VLOOKUP(A9,BUSINESS!$A$2:$E$2692,5,0)</f>
        <v>0.262</v>
      </c>
      <c r="W9" s="10">
        <f>VLOOKUP(A9,BUSINESS!$A$2:$F$2692,6,0)</f>
        <v>25</v>
      </c>
      <c r="X9" s="10">
        <f>VLOOKUP(A9,BUSINESS!$A$2:$G$2692,7,0)</f>
        <v>20</v>
      </c>
      <c r="Y9" s="10">
        <f>VLOOKUP(A9,BUSINESS!$A$2:$H$2692,8,0)</f>
        <v>161</v>
      </c>
      <c r="Z9" s="10">
        <f>VLOOKUP(A9,BUSINESS!$A$2:$I$2692,9,0)</f>
        <v>0.001</v>
      </c>
      <c r="AA9" s="10">
        <f>VLOOKUP(A9,BUSINESS!$A$2:$J$2692,10,0)</f>
        <v>0.001</v>
      </c>
      <c r="AB9" s="7">
        <f t="shared" si="2"/>
        <v>550.7780503</v>
      </c>
    </row>
    <row r="10">
      <c r="A10" s="7" t="str">
        <f t="shared" si="1"/>
        <v>Chad-Africa2000</v>
      </c>
      <c r="B10" s="8" t="s">
        <v>115</v>
      </c>
      <c r="C10" s="5" t="s">
        <v>78</v>
      </c>
      <c r="D10" s="9" t="s">
        <v>62</v>
      </c>
      <c r="E10" s="11">
        <v>1.2887072082E10</v>
      </c>
      <c r="F10" s="12">
        <v>0.028</v>
      </c>
      <c r="G10" s="12">
        <v>25.0</v>
      </c>
      <c r="H10" s="24">
        <v>0.143</v>
      </c>
      <c r="I10" s="22">
        <f>VLOOKUP(A10,ENERGY!$A$2:$F$2692,5,0)</f>
        <v>133681</v>
      </c>
      <c r="J10" s="10">
        <f>VLOOKUP(A11,ENERGY!$A$2:$F$2692,6,0)</f>
        <v>8236</v>
      </c>
      <c r="K10" s="23">
        <v>0.044</v>
      </c>
      <c r="L10" s="23">
        <v>0.09</v>
      </c>
      <c r="M10" s="23">
        <v>53.0</v>
      </c>
      <c r="N10" s="23">
        <v>51.0</v>
      </c>
      <c r="O10" s="23">
        <v>0.466</v>
      </c>
      <c r="P10" s="23">
        <v>0.503</v>
      </c>
      <c r="Q10" s="23">
        <v>0.031</v>
      </c>
      <c r="R10" s="23">
        <v>6.6024199E7</v>
      </c>
      <c r="S10" s="23">
        <v>0.147</v>
      </c>
      <c r="T10" s="10">
        <f>VLOOKUP(A10,TOURISM!$A$2:$E$2692,5,0)</f>
        <v>14000000</v>
      </c>
      <c r="U10" s="10">
        <f>VLOOKUP(A10,TOURISM!$A$2:$F$2692,6,0)</f>
        <v>56000000</v>
      </c>
      <c r="V10" s="10">
        <f>VLOOKUP(A10,BUSINESS!$A$2:$E$2692,5,0)</f>
        <v>0.262</v>
      </c>
      <c r="W10" s="10">
        <f>VLOOKUP(A10,BUSINESS!$A$2:$F$2692,6,0)</f>
        <v>25</v>
      </c>
      <c r="X10" s="10">
        <f>VLOOKUP(A10,BUSINESS!$A$2:$G$2692,7,0)</f>
        <v>20</v>
      </c>
      <c r="Y10" s="10">
        <f>VLOOKUP(A10,BUSINESS!$A$2:$H$2692,8,0)</f>
        <v>161</v>
      </c>
      <c r="Z10" s="10">
        <f>VLOOKUP(A10,BUSINESS!$A$2:$I$2692,9,0)</f>
        <v>0</v>
      </c>
      <c r="AA10" s="10">
        <f>VLOOKUP(A10,BUSINESS!$A$2:$J$2692,10,0)</f>
        <v>0.001</v>
      </c>
      <c r="AB10" s="7">
        <f t="shared" si="2"/>
        <v>195.1871023</v>
      </c>
    </row>
    <row r="11">
      <c r="A11" s="7" t="str">
        <f t="shared" si="1"/>
        <v>Comoros-Africa2000</v>
      </c>
      <c r="B11" s="8" t="s">
        <v>119</v>
      </c>
      <c r="C11" s="5" t="s">
        <v>78</v>
      </c>
      <c r="D11" s="9" t="s">
        <v>62</v>
      </c>
      <c r="E11" s="11">
        <v>5.9589877E8</v>
      </c>
      <c r="F11" s="12">
        <v>0.045</v>
      </c>
      <c r="G11" s="12">
        <v>38.0</v>
      </c>
      <c r="H11" s="12">
        <v>0.105</v>
      </c>
      <c r="I11" s="22">
        <f>VLOOKUP(A11,ENERGY!$A$2:$F$2692,5,0)</f>
        <v>133681</v>
      </c>
      <c r="J11" s="10">
        <f>VLOOKUP(A12,ENERGY!$A$2:$F$2692,6,0)</f>
        <v>8236</v>
      </c>
      <c r="K11" s="23">
        <v>0.035</v>
      </c>
      <c r="L11" s="23">
        <v>0.065</v>
      </c>
      <c r="M11" s="25">
        <v>58.0</v>
      </c>
      <c r="N11" s="23">
        <v>56.0</v>
      </c>
      <c r="O11" s="23">
        <v>0.414</v>
      </c>
      <c r="P11" s="23">
        <v>0.556</v>
      </c>
      <c r="Q11" s="23">
        <v>0.03</v>
      </c>
      <c r="R11" s="23">
        <v>1.8825034E7</v>
      </c>
      <c r="S11" s="23">
        <v>0.439</v>
      </c>
      <c r="T11" s="10">
        <f>VLOOKUP(A11,TOURISM!$A$2:$E$2692,5,0)</f>
        <v>15000000</v>
      </c>
      <c r="U11" s="24">
        <v>5.6E7</v>
      </c>
      <c r="V11" s="10">
        <f>VLOOKUP(A11,BUSINESS!$A$2:$E$2692,5,0)</f>
        <v>0.262</v>
      </c>
      <c r="W11" s="10">
        <f>VLOOKUP(A11,BUSINESS!$A$2:$F$2692,6,0)</f>
        <v>25</v>
      </c>
      <c r="X11" s="10">
        <f>VLOOKUP(A11,BUSINESS!$A$2:$G$2692,7,0)</f>
        <v>20</v>
      </c>
      <c r="Y11" s="10">
        <f>VLOOKUP(A11,BUSINESS!$A$2:$H$2692,8,0)</f>
        <v>161</v>
      </c>
      <c r="Z11" s="10">
        <f>VLOOKUP(A11,BUSINESS!$A$2:$I$2692,9,0)</f>
        <v>0.003</v>
      </c>
      <c r="AA11" s="10">
        <f>VLOOKUP(A11,BUSINESS!$A$2:$J$2692,10,0)</f>
        <v>0</v>
      </c>
      <c r="AB11" s="7">
        <f t="shared" si="2"/>
        <v>31.65459197</v>
      </c>
    </row>
    <row r="12">
      <c r="A12" s="7" t="str">
        <f t="shared" si="1"/>
        <v>Congo (Brazzaville)-Africa2000</v>
      </c>
      <c r="B12" s="8" t="s">
        <v>120</v>
      </c>
      <c r="C12" s="5" t="s">
        <v>78</v>
      </c>
      <c r="D12" s="9" t="s">
        <v>62</v>
      </c>
      <c r="E12" s="11">
        <v>1.3677929162E10</v>
      </c>
      <c r="F12" s="12">
        <v>0.032</v>
      </c>
      <c r="G12" s="12">
        <v>100.0</v>
      </c>
      <c r="H12" s="12">
        <v>0.105</v>
      </c>
      <c r="I12" s="22">
        <f>VLOOKUP(A12,ENERGY!$A$2:$F$2692,5,0)</f>
        <v>133681</v>
      </c>
      <c r="J12" s="10">
        <f>VLOOKUP(A13,ENERGY!$A$2:$F$2692,6,0)</f>
        <v>8236</v>
      </c>
      <c r="K12" s="23">
        <v>0.042</v>
      </c>
      <c r="L12" s="23">
        <v>0.109</v>
      </c>
      <c r="M12" s="23">
        <v>53.0</v>
      </c>
      <c r="N12" s="23">
        <v>50.0</v>
      </c>
      <c r="O12" s="23">
        <v>0.435</v>
      </c>
      <c r="P12" s="23">
        <v>0.534</v>
      </c>
      <c r="Q12" s="23">
        <v>0.031</v>
      </c>
      <c r="R12" s="23">
        <v>1273312.0</v>
      </c>
      <c r="S12" s="23">
        <v>0.367</v>
      </c>
      <c r="T12" s="10">
        <f>VLOOKUP(A12,TOURISM!$A$2:$E$2692,5,0)</f>
        <v>12400000</v>
      </c>
      <c r="U12" s="10">
        <f>VLOOKUP(A12,TOURISM!$A$2:$F$2692,6,0)</f>
        <v>59000000</v>
      </c>
      <c r="V12" s="10">
        <f>VLOOKUP(A12,BUSINESS!$A$2:$E$2692,5,0)</f>
        <v>0.262</v>
      </c>
      <c r="W12" s="10">
        <f>VLOOKUP(A12,BUSINESS!$A$2:$F$2692,6,0)</f>
        <v>25</v>
      </c>
      <c r="X12" s="10">
        <f>VLOOKUP(A12,BUSINESS!$A$2:$G$2692,7,0)</f>
        <v>20</v>
      </c>
      <c r="Y12" s="10">
        <f>VLOOKUP(A12,BUSINESS!$A$2:$H$2692,8,0)</f>
        <v>161</v>
      </c>
      <c r="Z12" s="10">
        <f>VLOOKUP(A12,BUSINESS!$A$2:$I$2692,9,0)</f>
        <v>0</v>
      </c>
      <c r="AA12" s="10">
        <f>VLOOKUP(A12,BUSINESS!$A$2:$J$2692,10,0)</f>
        <v>0.022</v>
      </c>
      <c r="AB12" s="7">
        <f t="shared" si="2"/>
        <v>10742.00916</v>
      </c>
    </row>
    <row r="13">
      <c r="A13" s="7" t="str">
        <f t="shared" si="1"/>
        <v>Congo (Kinshasa)-Africa2000</v>
      </c>
      <c r="B13" s="8" t="s">
        <v>121</v>
      </c>
      <c r="C13" s="5" t="s">
        <v>78</v>
      </c>
      <c r="D13" s="9" t="s">
        <v>62</v>
      </c>
      <c r="E13" s="11">
        <v>2.7452795398E10</v>
      </c>
      <c r="F13" s="12">
        <v>0.056</v>
      </c>
      <c r="G13" s="12">
        <v>15.0</v>
      </c>
      <c r="H13" s="12">
        <v>0.284</v>
      </c>
      <c r="I13" s="22">
        <f>VLOOKUP(A13,ENERGY!$A$2:$F$2692,5,0)</f>
        <v>133681</v>
      </c>
      <c r="J13" s="10">
        <f>VLOOKUP(A14,ENERGY!$A$2:$F$2692,6,0)</f>
        <v>8236</v>
      </c>
      <c r="K13" s="23">
        <v>0.039</v>
      </c>
      <c r="L13" s="23">
        <v>0.069</v>
      </c>
      <c r="M13" s="23">
        <v>54.0</v>
      </c>
      <c r="N13" s="23">
        <v>52.0</v>
      </c>
      <c r="O13" s="23">
        <v>0.442</v>
      </c>
      <c r="P13" s="23">
        <v>0.531</v>
      </c>
      <c r="Q13" s="23">
        <v>0.028</v>
      </c>
      <c r="R13" s="23">
        <v>3.128505E7</v>
      </c>
      <c r="S13" s="23">
        <v>0.199</v>
      </c>
      <c r="T13" s="10">
        <f>VLOOKUP(A13,TOURISM!$A$2:$E$2692,5,0)</f>
        <v>34000000</v>
      </c>
      <c r="U13" s="10">
        <f>VLOOKUP(A13,TOURISM!$A$2:$F$2692,6,0)</f>
        <v>146000000</v>
      </c>
      <c r="V13" s="10">
        <f>VLOOKUP(A13,BUSINESS!$A$2:$E$2692,5,0)</f>
        <v>0.262</v>
      </c>
      <c r="W13" s="10">
        <f>VLOOKUP(A13,BUSINESS!$A$2:$F$2692,6,0)</f>
        <v>25</v>
      </c>
      <c r="X13" s="10">
        <f>VLOOKUP(A13,BUSINESS!$A$2:$G$2692,7,0)</f>
        <v>20</v>
      </c>
      <c r="Y13" s="10">
        <f>VLOOKUP(A13,BUSINESS!$A$2:$H$2692,8,0)</f>
        <v>161</v>
      </c>
      <c r="Z13" s="10">
        <f>VLOOKUP(A13,BUSINESS!$A$2:$I$2692,9,0)</f>
        <v>0</v>
      </c>
      <c r="AA13" s="10">
        <f>VLOOKUP(A13,BUSINESS!$A$2:$J$2692,10,0)</f>
        <v>0</v>
      </c>
      <c r="AB13" s="7">
        <f t="shared" si="2"/>
        <v>877.5052429</v>
      </c>
    </row>
    <row r="14">
      <c r="A14" s="7" t="str">
        <f t="shared" si="1"/>
        <v>Cote d'Ivoire-Africa2000</v>
      </c>
      <c r="B14" s="8" t="s">
        <v>123</v>
      </c>
      <c r="C14" s="5" t="s">
        <v>78</v>
      </c>
      <c r="D14" s="9" t="s">
        <v>62</v>
      </c>
      <c r="E14" s="11">
        <v>1.0417060605E10</v>
      </c>
      <c r="F14" s="12">
        <v>0.065</v>
      </c>
      <c r="G14" s="12">
        <v>42.0</v>
      </c>
      <c r="H14" s="12">
        <v>0.284</v>
      </c>
      <c r="I14" s="22">
        <f>VLOOKUP(A14,ENERGY!$A$2:$F$2692,5,0)</f>
        <v>133681</v>
      </c>
      <c r="J14" s="10">
        <f>VLOOKUP(A15,ENERGY!$A$2:$F$2692,6,0)</f>
        <v>8236</v>
      </c>
      <c r="K14" s="23">
        <v>0.031</v>
      </c>
      <c r="L14" s="23">
        <v>0.081</v>
      </c>
      <c r="M14" s="23">
        <v>48.0</v>
      </c>
      <c r="N14" s="23">
        <v>47.0</v>
      </c>
      <c r="O14" s="23">
        <v>0.412</v>
      </c>
      <c r="P14" s="23">
        <v>0.543</v>
      </c>
      <c r="Q14" s="23">
        <v>0.045</v>
      </c>
      <c r="R14" s="23">
        <v>1856225.0</v>
      </c>
      <c r="S14" s="23">
        <v>0.195</v>
      </c>
      <c r="T14" s="10">
        <f>VLOOKUP(A14,TOURISM!$A$2:$E$2692,5,0)</f>
        <v>53000000</v>
      </c>
      <c r="U14" s="10">
        <f>VLOOKUP(A14,TOURISM!$A$2:$F$2692,6,0)</f>
        <v>291000000</v>
      </c>
      <c r="V14" s="10">
        <f>VLOOKUP(A14,BUSINESS!$A$2:$E$2692,5,0)</f>
        <v>0.262</v>
      </c>
      <c r="W14" s="10">
        <f>VLOOKUP(A14,BUSINESS!$A$2:$F$2692,6,0)</f>
        <v>25</v>
      </c>
      <c r="X14" s="10">
        <f>VLOOKUP(A14,BUSINESS!$A$2:$G$2692,7,0)</f>
        <v>20</v>
      </c>
      <c r="Y14" s="10">
        <f>VLOOKUP(A14,BUSINESS!$A$2:$H$2692,8,0)</f>
        <v>161</v>
      </c>
      <c r="Z14" s="10">
        <f>VLOOKUP(A14,BUSINESS!$A$2:$I$2692,9,0)</f>
        <v>0.002</v>
      </c>
      <c r="AA14" s="10">
        <f>VLOOKUP(A14,BUSINESS!$A$2:$J$2692,10,0)</f>
        <v>0.029</v>
      </c>
      <c r="AB14" s="7">
        <f t="shared" si="2"/>
        <v>5611.960083</v>
      </c>
    </row>
    <row r="15">
      <c r="A15" s="7" t="str">
        <f t="shared" si="1"/>
        <v>Djibouti-Africa2000</v>
      </c>
      <c r="B15" s="8" t="s">
        <v>130</v>
      </c>
      <c r="C15" s="5" t="s">
        <v>78</v>
      </c>
      <c r="D15" s="9" t="s">
        <v>62</v>
      </c>
      <c r="E15" s="11">
        <v>5.51230862E8</v>
      </c>
      <c r="F15" s="12">
        <v>0.058</v>
      </c>
      <c r="G15" s="12">
        <v>44.0</v>
      </c>
      <c r="H15" s="12">
        <v>0.284</v>
      </c>
      <c r="I15" s="22">
        <f>VLOOKUP(A15,ENERGY!$A$2:$F$2692,5,0)</f>
        <v>133681</v>
      </c>
      <c r="J15" s="10">
        <f>VLOOKUP(A16,ENERGY!$A$2:$F$2692,6,0)</f>
        <v>8236</v>
      </c>
      <c r="K15" s="23">
        <v>0.043</v>
      </c>
      <c r="L15" s="23">
        <v>0.119</v>
      </c>
      <c r="M15" s="23">
        <v>53.0</v>
      </c>
      <c r="N15" s="23">
        <v>52.0</v>
      </c>
      <c r="O15" s="23">
        <v>0.432</v>
      </c>
      <c r="P15" s="23">
        <v>0.537</v>
      </c>
      <c r="Q15" s="23">
        <v>0.031</v>
      </c>
      <c r="R15" s="23">
        <v>2891968.0</v>
      </c>
      <c r="S15" s="23">
        <v>0.443</v>
      </c>
      <c r="T15" s="10">
        <f>VLOOKUP(A15,TOURISM!$A$2:$E$2692,5,0)</f>
        <v>8100000</v>
      </c>
      <c r="U15" s="10">
        <f>VLOOKUP(A15,TOURISM!$A$2:$F$2692,6,0)</f>
        <v>14800000</v>
      </c>
      <c r="V15" s="10">
        <f>VLOOKUP(A15,BUSINESS!$A$2:$E$2692,5,0)</f>
        <v>0.262</v>
      </c>
      <c r="W15" s="10">
        <f>VLOOKUP(A15,BUSINESS!$A$2:$F$2692,6,0)</f>
        <v>25</v>
      </c>
      <c r="X15" s="10">
        <f>VLOOKUP(A15,BUSINESS!$A$2:$G$2692,7,0)</f>
        <v>20</v>
      </c>
      <c r="Y15" s="10">
        <f>VLOOKUP(A15,BUSINESS!$A$2:$H$2692,8,0)</f>
        <v>161</v>
      </c>
      <c r="Z15" s="10">
        <f>VLOOKUP(A15,BUSINESS!$A$2:$I$2692,9,0)</f>
        <v>0.002</v>
      </c>
      <c r="AA15" s="10">
        <f>VLOOKUP(A15,BUSINESS!$A$2:$J$2692,10,0)</f>
        <v>0</v>
      </c>
      <c r="AB15" s="7">
        <f t="shared" si="2"/>
        <v>190.6075247</v>
      </c>
    </row>
    <row r="16">
      <c r="A16" s="7" t="str">
        <f t="shared" si="1"/>
        <v>Egypt-Africa2000</v>
      </c>
      <c r="B16" s="8" t="s">
        <v>134</v>
      </c>
      <c r="C16" s="5" t="s">
        <v>78</v>
      </c>
      <c r="D16" s="9" t="s">
        <v>62</v>
      </c>
      <c r="E16" s="11">
        <v>9.9838540997E10</v>
      </c>
      <c r="F16" s="12">
        <v>0.054</v>
      </c>
      <c r="G16" s="12">
        <v>79.0</v>
      </c>
      <c r="H16" s="12">
        <v>0.132</v>
      </c>
      <c r="I16" s="22">
        <f>VLOOKUP(A16,ENERGY!$A$2:$F$2692,5,0)</f>
        <v>133681</v>
      </c>
      <c r="J16" s="10">
        <f>VLOOKUP(A17,ENERGY!$A$2:$F$2692,6,0)</f>
        <v>8236</v>
      </c>
      <c r="K16" s="23">
        <v>0.022</v>
      </c>
      <c r="L16" s="23">
        <v>0.024</v>
      </c>
      <c r="M16" s="23">
        <v>74.0</v>
      </c>
      <c r="N16" s="23">
        <v>70.0</v>
      </c>
      <c r="O16" s="23">
        <v>0.333</v>
      </c>
      <c r="P16" s="23">
        <v>0.628</v>
      </c>
      <c r="Q16" s="23">
        <v>0.039</v>
      </c>
      <c r="R16" s="23">
        <v>5176185.0</v>
      </c>
      <c r="S16" s="23">
        <v>0.763</v>
      </c>
      <c r="T16" s="10">
        <f>VLOOKUP(A16,TOURISM!$A$2:$E$2692,5,0)</f>
        <v>4657000000</v>
      </c>
      <c r="U16" s="10">
        <f>VLOOKUP(A16,TOURISM!$A$2:$F$2692,6,0)</f>
        <v>1206000000</v>
      </c>
      <c r="V16" s="10">
        <f>VLOOKUP(A16,BUSINESS!$A$2:$E$2692,5,0)</f>
        <v>0.262</v>
      </c>
      <c r="W16" s="10">
        <f>VLOOKUP(A16,BUSINESS!$A$2:$F$2692,6,0)</f>
        <v>25</v>
      </c>
      <c r="X16" s="10">
        <f>VLOOKUP(A16,BUSINESS!$A$2:$G$2692,7,0)</f>
        <v>20</v>
      </c>
      <c r="Y16" s="10">
        <f>VLOOKUP(A16,BUSINESS!$A$2:$H$2692,8,0)</f>
        <v>161</v>
      </c>
      <c r="Z16" s="10">
        <f>VLOOKUP(A16,BUSINESS!$A$2:$I$2692,9,0)</f>
        <v>0.006</v>
      </c>
      <c r="AA16" s="10">
        <f>VLOOKUP(A16,BUSINESS!$A$2:$J$2692,10,0)</f>
        <v>0.021</v>
      </c>
      <c r="AB16" s="7">
        <f t="shared" si="2"/>
        <v>19288.05501</v>
      </c>
    </row>
    <row r="17">
      <c r="A17" s="7" t="str">
        <f t="shared" si="1"/>
        <v>Equatorial Guinea-Africa2000</v>
      </c>
      <c r="B17" s="8" t="s">
        <v>136</v>
      </c>
      <c r="C17" s="5" t="s">
        <v>78</v>
      </c>
      <c r="D17" s="9" t="s">
        <v>62</v>
      </c>
      <c r="E17" s="11">
        <v>1.045998534E9</v>
      </c>
      <c r="F17" s="12">
        <v>0.024</v>
      </c>
      <c r="G17" s="12">
        <v>57.0</v>
      </c>
      <c r="H17" s="12">
        <v>0.22</v>
      </c>
      <c r="I17" s="22">
        <f>VLOOKUP(A17,ENERGY!$A$2:$F$2692,5,0)</f>
        <v>133681</v>
      </c>
      <c r="J17" s="10">
        <f>VLOOKUP(A18,ENERGY!$A$2:$F$2692,6,0)</f>
        <v>8236</v>
      </c>
      <c r="K17" s="23">
        <v>0.045</v>
      </c>
      <c r="L17" s="23">
        <v>0.103</v>
      </c>
      <c r="M17" s="23">
        <v>46.0</v>
      </c>
      <c r="N17" s="23">
        <v>46.0</v>
      </c>
      <c r="O17" s="23">
        <v>0.458</v>
      </c>
      <c r="P17" s="23">
        <v>0.511</v>
      </c>
      <c r="Q17" s="23">
        <v>0.031</v>
      </c>
      <c r="R17" s="23">
        <v>1.1321496E7</v>
      </c>
      <c r="S17" s="23">
        <v>0.146</v>
      </c>
      <c r="T17" s="10">
        <f>VLOOKUP(A17,TOURISM!$A$2:$E$2692,5,0)</f>
        <v>5000000</v>
      </c>
      <c r="U17" s="10">
        <f>VLOOKUP(A17,TOURISM!$A$2:$F$2692,6,0)</f>
        <v>19000000</v>
      </c>
      <c r="V17" s="10">
        <f>VLOOKUP(A17,BUSINESS!$A$2:$E$2692,5,0)</f>
        <v>0.262</v>
      </c>
      <c r="W17" s="10">
        <f>VLOOKUP(A17,BUSINESS!$A$2:$F$2692,6,0)</f>
        <v>25</v>
      </c>
      <c r="X17" s="10">
        <f>VLOOKUP(A17,BUSINESS!$A$2:$G$2692,7,0)</f>
        <v>20</v>
      </c>
      <c r="Y17" s="10">
        <f>VLOOKUP(A17,BUSINESS!$A$2:$H$2692,8,0)</f>
        <v>161</v>
      </c>
      <c r="Z17" s="10">
        <f>VLOOKUP(A17,BUSINESS!$A$2:$I$2692,9,0)</f>
        <v>0.001</v>
      </c>
      <c r="AA17" s="10">
        <f>VLOOKUP(A17,BUSINESS!$A$2:$J$2692,10,0)</f>
        <v>0.01</v>
      </c>
      <c r="AB17" s="7">
        <f t="shared" si="2"/>
        <v>92.39048744</v>
      </c>
    </row>
    <row r="18">
      <c r="A18" s="7" t="str">
        <f t="shared" si="1"/>
        <v>Eritrea-Africa2000</v>
      </c>
      <c r="B18" s="8" t="s">
        <v>137</v>
      </c>
      <c r="C18" s="5" t="s">
        <v>78</v>
      </c>
      <c r="D18" s="9" t="s">
        <v>62</v>
      </c>
      <c r="E18" s="11">
        <v>7.06370812E8</v>
      </c>
      <c r="F18" s="12">
        <v>0.045</v>
      </c>
      <c r="G18" s="12">
        <v>7.0</v>
      </c>
      <c r="H18" s="12">
        <v>0.22</v>
      </c>
      <c r="I18" s="22">
        <f>VLOOKUP(A18,ENERGY!$A$2:$F$2692,5,0)</f>
        <v>133681</v>
      </c>
      <c r="J18" s="10">
        <f>VLOOKUP(A19,ENERGY!$A$2:$F$2692,6,0)</f>
        <v>8236</v>
      </c>
      <c r="K18" s="23">
        <v>0.043</v>
      </c>
      <c r="L18" s="23">
        <v>0.113</v>
      </c>
      <c r="M18" s="25">
        <v>47.0</v>
      </c>
      <c r="N18" s="23">
        <v>46.0</v>
      </c>
      <c r="O18" s="23">
        <v>0.435</v>
      </c>
      <c r="P18" s="23">
        <v>0.537</v>
      </c>
      <c r="Q18" s="23">
        <v>0.028</v>
      </c>
      <c r="R18" s="23">
        <v>1.22876727E8</v>
      </c>
      <c r="S18" s="23">
        <v>0.348</v>
      </c>
      <c r="T18" s="10">
        <f>VLOOKUP(A18,TOURISM!$A$2:$E$2692,5,0)</f>
        <v>36000000</v>
      </c>
      <c r="U18" s="24">
        <v>1.9E7</v>
      </c>
      <c r="V18" s="10">
        <f>VLOOKUP(A18,BUSINESS!$A$2:$E$2692,5,0)</f>
        <v>0.262</v>
      </c>
      <c r="W18" s="10">
        <f>VLOOKUP(A18,BUSINESS!$A$2:$F$2692,6,0)</f>
        <v>25</v>
      </c>
      <c r="X18" s="10">
        <f>VLOOKUP(A18,BUSINESS!$A$2:$G$2692,7,0)</f>
        <v>20</v>
      </c>
      <c r="Y18" s="10">
        <f>VLOOKUP(A18,BUSINESS!$A$2:$H$2692,8,0)</f>
        <v>161</v>
      </c>
      <c r="Z18" s="10">
        <f>VLOOKUP(A18,BUSINESS!$A$2:$I$2692,9,0)</f>
        <v>0.001</v>
      </c>
      <c r="AA18" s="10">
        <f>VLOOKUP(A18,BUSINESS!$A$2:$J$2692,10,0)</f>
        <v>0</v>
      </c>
      <c r="AB18" s="7">
        <f t="shared" si="2"/>
        <v>5.748613503</v>
      </c>
    </row>
    <row r="19">
      <c r="A19" s="7" t="str">
        <f t="shared" si="1"/>
        <v>Ethiopia-Africa2000</v>
      </c>
      <c r="B19" s="8" t="s">
        <v>139</v>
      </c>
      <c r="C19" s="5" t="s">
        <v>78</v>
      </c>
      <c r="D19" s="9" t="s">
        <v>62</v>
      </c>
      <c r="E19" s="11">
        <v>8.091384891E9</v>
      </c>
      <c r="F19" s="12">
        <v>0.043</v>
      </c>
      <c r="G19" s="12">
        <v>5.0</v>
      </c>
      <c r="H19" s="12">
        <v>0.109</v>
      </c>
      <c r="I19" s="22">
        <f>VLOOKUP(A19,ENERGY!$A$2:$F$2692,5,0)</f>
        <v>133681</v>
      </c>
      <c r="J19" s="10">
        <f>VLOOKUP(A20,ENERGY!$A$2:$F$2692,6,0)</f>
        <v>8236</v>
      </c>
      <c r="K19" s="23">
        <v>0.019</v>
      </c>
      <c r="L19" s="23">
        <v>0.012</v>
      </c>
      <c r="M19" s="26"/>
      <c r="N19" s="26"/>
      <c r="O19" s="23">
        <v>0.282</v>
      </c>
      <c r="P19" s="23">
        <v>0.637</v>
      </c>
      <c r="Q19" s="23">
        <v>0.081</v>
      </c>
      <c r="R19" s="23">
        <v>81131.0</v>
      </c>
      <c r="S19" s="23">
        <v>0.501</v>
      </c>
      <c r="T19" s="10">
        <f>VLOOKUP(A19,TOURISM!$A$2:$E$2692,5,0)</f>
        <v>205000000</v>
      </c>
      <c r="U19" s="10">
        <f>VLOOKUP(A19,TOURISM!$A$2:$F$2692,6,0)</f>
        <v>80000000</v>
      </c>
      <c r="V19" s="10">
        <f>VLOOKUP(A19,BUSINESS!$A$2:$E$2692,5,0)</f>
        <v>0.262</v>
      </c>
      <c r="W19" s="10">
        <f>VLOOKUP(A19,BUSINESS!$A$2:$F$2692,6,0)</f>
        <v>25</v>
      </c>
      <c r="X19" s="10">
        <f>VLOOKUP(A19,BUSINESS!$A$2:$G$2692,7,0)</f>
        <v>20</v>
      </c>
      <c r="Y19" s="10">
        <f>VLOOKUP(A19,BUSINESS!$A$2:$H$2692,8,0)</f>
        <v>161</v>
      </c>
      <c r="Z19" s="10">
        <f>VLOOKUP(A19,BUSINESS!$A$2:$I$2692,9,0)</f>
        <v>0</v>
      </c>
      <c r="AA19" s="10">
        <f>VLOOKUP(A19,BUSINESS!$A$2:$J$2692,10,0)</f>
        <v>0</v>
      </c>
      <c r="AB19" s="7">
        <f t="shared" si="2"/>
        <v>99732.34511</v>
      </c>
    </row>
    <row r="20">
      <c r="A20" s="7" t="str">
        <f t="shared" si="1"/>
        <v>Gabon-Africa2000</v>
      </c>
      <c r="B20" s="8" t="s">
        <v>145</v>
      </c>
      <c r="C20" s="5" t="s">
        <v>78</v>
      </c>
      <c r="D20" s="9" t="s">
        <v>62</v>
      </c>
      <c r="E20" s="11">
        <v>5.067865503E9</v>
      </c>
      <c r="F20" s="12">
        <v>0.029</v>
      </c>
      <c r="G20" s="12">
        <v>118.0</v>
      </c>
      <c r="H20" s="12">
        <v>0.22</v>
      </c>
      <c r="I20" s="22">
        <f>VLOOKUP(A20,ENERGY!$A$2:$F$2692,5,0)</f>
        <v>133681</v>
      </c>
      <c r="J20" s="10">
        <f>VLOOKUP(A21,ENERGY!$A$2:$F$2692,6,0)</f>
        <v>8236</v>
      </c>
      <c r="K20" s="23">
        <v>0.044</v>
      </c>
      <c r="L20" s="23">
        <v>0.141</v>
      </c>
      <c r="M20" s="23">
        <v>39.0</v>
      </c>
      <c r="N20" s="23">
        <v>37.0</v>
      </c>
      <c r="O20" s="23">
        <v>0.43</v>
      </c>
      <c r="P20" s="23">
        <v>0.546</v>
      </c>
      <c r="Q20" s="23">
        <v>0.025</v>
      </c>
      <c r="R20" s="23">
        <v>4139757.0</v>
      </c>
      <c r="S20" s="23">
        <v>0.356</v>
      </c>
      <c r="T20" s="10">
        <f>VLOOKUP(A20,TOURISM!$A$2:$E$2692,5,0)</f>
        <v>99000000</v>
      </c>
      <c r="U20" s="10">
        <f>VLOOKUP(A20,TOURISM!$A$2:$F$2692,6,0)</f>
        <v>183000000</v>
      </c>
      <c r="V20" s="10">
        <f>VLOOKUP(A20,BUSINESS!$A$2:$E$2692,5,0)</f>
        <v>0.262</v>
      </c>
      <c r="W20" s="10">
        <f>VLOOKUP(A20,BUSINESS!$A$2:$F$2692,6,0)</f>
        <v>25</v>
      </c>
      <c r="X20" s="10">
        <f>VLOOKUP(A20,BUSINESS!$A$2:$G$2692,7,0)</f>
        <v>20</v>
      </c>
      <c r="Y20" s="10">
        <f>VLOOKUP(A20,BUSINESS!$A$2:$H$2692,8,0)</f>
        <v>161</v>
      </c>
      <c r="Z20" s="10">
        <f>VLOOKUP(A20,BUSINESS!$A$2:$I$2692,9,0)</f>
        <v>0.012</v>
      </c>
      <c r="AA20" s="10">
        <f>VLOOKUP(A20,BUSINESS!$A$2:$J$2692,10,0)</f>
        <v>0.098</v>
      </c>
      <c r="AB20" s="7">
        <f t="shared" si="2"/>
        <v>1224.193957</v>
      </c>
    </row>
    <row r="21">
      <c r="A21" s="7" t="str">
        <f t="shared" si="1"/>
        <v>Gambia, The-Africa2000</v>
      </c>
      <c r="B21" s="8" t="s">
        <v>146</v>
      </c>
      <c r="C21" s="5" t="s">
        <v>78</v>
      </c>
      <c r="D21" s="9" t="s">
        <v>62</v>
      </c>
      <c r="E21" s="11">
        <v>7.82913866E8</v>
      </c>
      <c r="F21" s="12">
        <v>0.045</v>
      </c>
      <c r="G21" s="12">
        <v>29.0</v>
      </c>
      <c r="H21" s="12">
        <v>0.24</v>
      </c>
      <c r="I21" s="22">
        <f>VLOOKUP(A21,ENERGY!$A$2:$F$2692,5,0)</f>
        <v>133681</v>
      </c>
      <c r="J21" s="10">
        <f>VLOOKUP(A22,ENERGY!$A$2:$F$2692,6,0)</f>
        <v>8236</v>
      </c>
      <c r="K21" s="23">
        <v>0.024</v>
      </c>
      <c r="L21" s="23">
        <v>0.052</v>
      </c>
      <c r="M21" s="23">
        <v>58.0</v>
      </c>
      <c r="N21" s="23">
        <v>54.0</v>
      </c>
      <c r="O21" s="23">
        <v>0.33</v>
      </c>
      <c r="P21" s="23">
        <v>0.636</v>
      </c>
      <c r="Q21" s="23">
        <v>0.034</v>
      </c>
      <c r="R21" s="23">
        <v>4.4E7</v>
      </c>
      <c r="S21" s="23">
        <v>0.569</v>
      </c>
      <c r="T21" s="10">
        <f>VLOOKUP(A21,TOURISM!$A$2:$E$2692,5,0)</f>
        <v>34000000</v>
      </c>
      <c r="U21" s="10">
        <f>VLOOKUP(A21,TOURISM!$A$2:$F$2692,6,0)</f>
        <v>146000000</v>
      </c>
      <c r="V21" s="10">
        <f>VLOOKUP(A21,BUSINESS!$A$2:$E$2692,5,0)</f>
        <v>0.262</v>
      </c>
      <c r="W21" s="10">
        <f>VLOOKUP(A21,BUSINESS!$A$2:$F$2692,6,0)</f>
        <v>25</v>
      </c>
      <c r="X21" s="10">
        <f>VLOOKUP(A21,BUSINESS!$A$2:$G$2692,7,0)</f>
        <v>20</v>
      </c>
      <c r="Y21" s="10">
        <f>VLOOKUP(A21,BUSINESS!$A$2:$H$2692,8,0)</f>
        <v>161</v>
      </c>
      <c r="Z21" s="10">
        <f>VLOOKUP(A21,BUSINESS!$A$2:$I$2692,9,0)</f>
        <v>0.009</v>
      </c>
      <c r="AA21" s="10">
        <f>VLOOKUP(A21,BUSINESS!$A$2:$J$2692,10,0)</f>
        <v>0.005</v>
      </c>
      <c r="AB21" s="7">
        <f t="shared" si="2"/>
        <v>17.79349695</v>
      </c>
    </row>
    <row r="22">
      <c r="A22" s="7" t="str">
        <f t="shared" si="1"/>
        <v>Ghana-Africa2000</v>
      </c>
      <c r="B22" s="8" t="s">
        <v>149</v>
      </c>
      <c r="C22" s="5" t="s">
        <v>78</v>
      </c>
      <c r="D22" s="9" t="s">
        <v>62</v>
      </c>
      <c r="E22" s="11">
        <v>4.982849054E9</v>
      </c>
      <c r="F22" s="12">
        <v>0.048</v>
      </c>
      <c r="G22" s="12">
        <v>13.0</v>
      </c>
      <c r="H22" s="12">
        <v>0.24</v>
      </c>
      <c r="I22" s="22">
        <f>VLOOKUP(A22,ENERGY!$A$2:$F$2692,5,0)</f>
        <v>133681</v>
      </c>
      <c r="J22" s="10">
        <f>VLOOKUP(A23,ENERGY!$A$2:$F$2692,6,0)</f>
        <v>8236</v>
      </c>
      <c r="K22" s="23">
        <v>0.043</v>
      </c>
      <c r="L22" s="23">
        <v>0.11</v>
      </c>
      <c r="M22" s="23">
        <v>50.0</v>
      </c>
      <c r="N22" s="23">
        <v>48.0</v>
      </c>
      <c r="O22" s="23">
        <v>0.447</v>
      </c>
      <c r="P22" s="23">
        <v>0.523</v>
      </c>
      <c r="Q22" s="23">
        <v>0.03</v>
      </c>
      <c r="R22" s="23">
        <v>6652984.0</v>
      </c>
      <c r="S22" s="23">
        <v>0.165</v>
      </c>
      <c r="T22" s="10">
        <f>VLOOKUP(A22,TOURISM!$A$2:$E$2692,5,0)</f>
        <v>357000000</v>
      </c>
      <c r="U22" s="10">
        <f>VLOOKUP(A22,TOURISM!$A$2:$F$2692,6,0)</f>
        <v>162000000</v>
      </c>
      <c r="V22" s="10">
        <f>VLOOKUP(A22,BUSINESS!$A$2:$E$2692,5,0)</f>
        <v>0.262</v>
      </c>
      <c r="W22" s="10">
        <f>VLOOKUP(A22,BUSINESS!$A$2:$F$2692,6,0)</f>
        <v>25</v>
      </c>
      <c r="X22" s="10">
        <f>VLOOKUP(A22,BUSINESS!$A$2:$G$2692,7,0)</f>
        <v>20</v>
      </c>
      <c r="Y22" s="10">
        <f>VLOOKUP(A22,BUSINESS!$A$2:$H$2692,8,0)</f>
        <v>161</v>
      </c>
      <c r="Z22" s="10">
        <f>VLOOKUP(A22,BUSINESS!$A$2:$I$2692,9,0)</f>
        <v>0.002</v>
      </c>
      <c r="AA22" s="10">
        <f>VLOOKUP(A22,BUSINESS!$A$2:$J$2692,10,0)</f>
        <v>0.007</v>
      </c>
      <c r="AB22" s="7">
        <f t="shared" si="2"/>
        <v>748.9645329</v>
      </c>
    </row>
    <row r="23">
      <c r="A23" s="7" t="str">
        <f t="shared" si="1"/>
        <v>Guinea-Africa2000</v>
      </c>
      <c r="B23" s="8" t="s">
        <v>155</v>
      </c>
      <c r="C23" s="5" t="s">
        <v>78</v>
      </c>
      <c r="D23" s="9" t="s">
        <v>62</v>
      </c>
      <c r="E23" s="11">
        <v>2.995360969E9</v>
      </c>
      <c r="F23" s="12">
        <v>0.056</v>
      </c>
      <c r="G23" s="12">
        <v>19.0</v>
      </c>
      <c r="H23" s="12">
        <v>0.194</v>
      </c>
      <c r="I23" s="22">
        <f>VLOOKUP(A23,ENERGY!$A$2:$F$2692,5,0)</f>
        <v>133681</v>
      </c>
      <c r="J23" s="10">
        <f>VLOOKUP(A24,ENERGY!$A$2:$F$2692,6,0)</f>
        <v>8236</v>
      </c>
      <c r="K23" s="23">
        <v>0.039</v>
      </c>
      <c r="L23" s="23">
        <v>0.077</v>
      </c>
      <c r="M23" s="23">
        <v>54.0</v>
      </c>
      <c r="N23" s="23">
        <v>53.0</v>
      </c>
      <c r="O23" s="23">
        <v>0.442</v>
      </c>
      <c r="P23" s="23">
        <v>0.529</v>
      </c>
      <c r="Q23" s="23">
        <v>0.029</v>
      </c>
      <c r="R23" s="23">
        <v>4864753.0</v>
      </c>
      <c r="S23" s="23">
        <v>0.329</v>
      </c>
      <c r="T23" s="10">
        <f>VLOOKUP(A23,TOURISM!$A$2:$E$2692,5,0)</f>
        <v>7800000</v>
      </c>
      <c r="U23" s="10">
        <f>VLOOKUP(A23,TOURISM!$A$2:$F$2692,6,0)</f>
        <v>13000000</v>
      </c>
      <c r="V23" s="10">
        <f>VLOOKUP(A23,BUSINESS!$A$2:$E$2692,5,0)</f>
        <v>0.262</v>
      </c>
      <c r="W23" s="10">
        <f>VLOOKUP(A23,BUSINESS!$A$2:$F$2692,6,0)</f>
        <v>25</v>
      </c>
      <c r="X23" s="10">
        <f>VLOOKUP(A23,BUSINESS!$A$2:$G$2692,7,0)</f>
        <v>20</v>
      </c>
      <c r="Y23" s="10">
        <f>VLOOKUP(A23,BUSINESS!$A$2:$H$2692,8,0)</f>
        <v>161</v>
      </c>
      <c r="Z23" s="10">
        <f>VLOOKUP(A23,BUSINESS!$A$2:$I$2692,9,0)</f>
        <v>0.001</v>
      </c>
      <c r="AA23" s="10">
        <f>VLOOKUP(A23,BUSINESS!$A$2:$J$2692,10,0)</f>
        <v>0.005</v>
      </c>
      <c r="AB23" s="7">
        <f t="shared" si="2"/>
        <v>615.7272464</v>
      </c>
    </row>
    <row r="24">
      <c r="A24" s="7" t="str">
        <f t="shared" si="1"/>
        <v>Guinea-Bissau-Africa2000</v>
      </c>
      <c r="B24" s="8" t="s">
        <v>156</v>
      </c>
      <c r="C24" s="5" t="s">
        <v>78</v>
      </c>
      <c r="D24" s="9" t="s">
        <v>62</v>
      </c>
      <c r="E24" s="11">
        <v>3.61858968E8</v>
      </c>
      <c r="F24" s="12">
        <v>0.049</v>
      </c>
      <c r="G24" s="12">
        <v>16.0</v>
      </c>
      <c r="H24" s="12">
        <v>0.194</v>
      </c>
      <c r="I24" s="22">
        <f>VLOOKUP(A24,ENERGY!$A$2:$F$2692,5,0)</f>
        <v>133681</v>
      </c>
      <c r="J24" s="10">
        <f>VLOOKUP(A25,ENERGY!$A$2:$F$2692,6,0)</f>
        <v>8236</v>
      </c>
      <c r="K24" s="23">
        <v>0.048</v>
      </c>
      <c r="L24" s="23">
        <v>0.089</v>
      </c>
      <c r="M24" s="23">
        <v>48.0</v>
      </c>
      <c r="N24" s="23">
        <v>48.0</v>
      </c>
      <c r="O24" s="23">
        <v>0.493</v>
      </c>
      <c r="P24" s="23">
        <v>0.481</v>
      </c>
      <c r="Q24" s="23">
        <v>0.027</v>
      </c>
      <c r="R24" s="23">
        <v>2.4275641E7</v>
      </c>
      <c r="S24" s="23">
        <v>0.121</v>
      </c>
      <c r="T24" s="10">
        <f>VLOOKUP(A24,TOURISM!$A$2:$E$2692,5,0)</f>
        <v>8100000</v>
      </c>
      <c r="U24" s="10">
        <f>VLOOKUP(A24,TOURISM!$A$2:$F$2692,6,0)</f>
        <v>14800000</v>
      </c>
      <c r="V24" s="10">
        <f>VLOOKUP(A24,BUSINESS!$A$2:$E$2692,5,0)</f>
        <v>0.262</v>
      </c>
      <c r="W24" s="10">
        <f>VLOOKUP(A24,BUSINESS!$A$2:$F$2692,6,0)</f>
        <v>25</v>
      </c>
      <c r="X24" s="10">
        <f>VLOOKUP(A24,BUSINESS!$A$2:$G$2692,7,0)</f>
        <v>20</v>
      </c>
      <c r="Y24" s="10">
        <f>VLOOKUP(A24,BUSINESS!$A$2:$H$2692,8,0)</f>
        <v>161</v>
      </c>
      <c r="Z24" s="10">
        <f>VLOOKUP(A24,BUSINESS!$A$2:$I$2692,9,0)</f>
        <v>0.002</v>
      </c>
      <c r="AA24" s="10">
        <f>VLOOKUP(A24,BUSINESS!$A$2:$J$2692,10,0)</f>
        <v>0.004</v>
      </c>
      <c r="AB24" s="7">
        <f t="shared" si="2"/>
        <v>14.90625801</v>
      </c>
    </row>
    <row r="25">
      <c r="A25" s="7" t="str">
        <f t="shared" si="1"/>
        <v>Kenya-Africa2000</v>
      </c>
      <c r="B25" s="8" t="s">
        <v>175</v>
      </c>
      <c r="C25" s="5" t="s">
        <v>78</v>
      </c>
      <c r="D25" s="9" t="s">
        <v>62</v>
      </c>
      <c r="E25" s="11">
        <v>1.2705350153E10</v>
      </c>
      <c r="F25" s="12">
        <v>0.047</v>
      </c>
      <c r="G25" s="12">
        <v>19.0</v>
      </c>
      <c r="H25" s="12">
        <v>0.223</v>
      </c>
      <c r="I25" s="22">
        <f>VLOOKUP(A25,ENERGY!$A$2:$F$2692,5,0)</f>
        <v>133681</v>
      </c>
      <c r="J25" s="10">
        <f>VLOOKUP(A26,ENERGY!$A$2:$F$2692,6,0)</f>
        <v>8236</v>
      </c>
      <c r="K25" s="23">
        <v>0.045</v>
      </c>
      <c r="L25" s="23">
        <v>0.1</v>
      </c>
      <c r="M25" s="23">
        <v>42.0</v>
      </c>
      <c r="N25" s="23">
        <v>42.0</v>
      </c>
      <c r="O25" s="23">
        <v>0.457</v>
      </c>
      <c r="P25" s="23">
        <v>0.515</v>
      </c>
      <c r="Q25" s="23">
        <v>0.027</v>
      </c>
      <c r="R25" s="23">
        <v>1.0100981E7</v>
      </c>
      <c r="S25" s="23">
        <v>0.348</v>
      </c>
      <c r="T25" s="10">
        <f>VLOOKUP(A25,TOURISM!$A$2:$E$2692,5,0)</f>
        <v>500000000</v>
      </c>
      <c r="U25" s="10">
        <f>VLOOKUP(A25,TOURISM!$A$2:$F$2692,6,0)</f>
        <v>156000000</v>
      </c>
      <c r="V25" s="10">
        <f>VLOOKUP(A25,BUSINESS!$A$2:$E$2692,5,0)</f>
        <v>0.262</v>
      </c>
      <c r="W25" s="10">
        <f>VLOOKUP(A25,BUSINESS!$A$2:$F$2692,6,0)</f>
        <v>25</v>
      </c>
      <c r="X25" s="10">
        <f>VLOOKUP(A25,BUSINESS!$A$2:$G$2692,7,0)</f>
        <v>20</v>
      </c>
      <c r="Y25" s="10">
        <f>VLOOKUP(A25,BUSINESS!$A$2:$H$2692,8,0)</f>
        <v>161</v>
      </c>
      <c r="Z25" s="10">
        <f>VLOOKUP(A25,BUSINESS!$A$2:$I$2692,9,0)</f>
        <v>0.003</v>
      </c>
      <c r="AA25" s="10">
        <f>VLOOKUP(A25,BUSINESS!$A$2:$J$2692,10,0)</f>
        <v>0.004</v>
      </c>
      <c r="AB25" s="7">
        <f t="shared" si="2"/>
        <v>1257.833289</v>
      </c>
    </row>
    <row r="26">
      <c r="A26" s="7" t="str">
        <f t="shared" si="1"/>
        <v>Lesotho-Africa2000</v>
      </c>
      <c r="B26" s="8" t="s">
        <v>183</v>
      </c>
      <c r="C26" s="5" t="s">
        <v>78</v>
      </c>
      <c r="D26" s="9" t="s">
        <v>62</v>
      </c>
      <c r="E26" s="11">
        <v>7.71200632E8</v>
      </c>
      <c r="F26" s="12">
        <v>0.069</v>
      </c>
      <c r="G26" s="12">
        <v>29.0</v>
      </c>
      <c r="H26" s="12">
        <v>0.171</v>
      </c>
      <c r="I26" s="22">
        <f>VLOOKUP(A26,ENERGY!$A$2:$F$2692,5,0)</f>
        <v>32896</v>
      </c>
      <c r="J26" s="10">
        <f>VLOOKUP(A27,ENERGY!$A$2:$F$2692,6,0)</f>
        <v>8236</v>
      </c>
      <c r="K26" s="23">
        <v>0.032</v>
      </c>
      <c r="L26" s="23">
        <v>0.061</v>
      </c>
      <c r="M26" s="23">
        <v>44.0</v>
      </c>
      <c r="N26" s="23">
        <v>44.0</v>
      </c>
      <c r="O26" s="23">
        <v>0.422</v>
      </c>
      <c r="P26" s="23">
        <v>0.545</v>
      </c>
      <c r="Q26" s="23">
        <v>0.034</v>
      </c>
      <c r="R26" s="23">
        <v>1.2503652E7</v>
      </c>
      <c r="S26" s="23">
        <v>0.338</v>
      </c>
      <c r="T26" s="10">
        <f>VLOOKUP(A26,TOURISM!$A$2:$E$2692,5,0)</f>
        <v>18000000</v>
      </c>
      <c r="U26" s="10">
        <f>VLOOKUP(A26,TOURISM!$A$2:$F$2692,6,0)</f>
        <v>195000000</v>
      </c>
      <c r="V26" s="10">
        <f>VLOOKUP(A26,BUSINESS!$A$2:$E$2692,5,0)</f>
        <v>0.262</v>
      </c>
      <c r="W26" s="10">
        <f>VLOOKUP(A26,BUSINESS!$A$2:$F$2692,6,0)</f>
        <v>25</v>
      </c>
      <c r="X26" s="10">
        <f>VLOOKUP(A26,BUSINESS!$A$2:$G$2692,7,0)</f>
        <v>20</v>
      </c>
      <c r="Y26" s="10">
        <f>VLOOKUP(A26,BUSINESS!$A$2:$H$2692,8,0)</f>
        <v>161</v>
      </c>
      <c r="Z26" s="10">
        <f>VLOOKUP(A26,BUSINESS!$A$2:$I$2692,9,0)</f>
        <v>0.002</v>
      </c>
      <c r="AA26" s="10">
        <f>VLOOKUP(A26,BUSINESS!$A$2:$J$2692,10,0)</f>
        <v>0.012</v>
      </c>
      <c r="AB26" s="7">
        <f t="shared" si="2"/>
        <v>61.67803071</v>
      </c>
    </row>
    <row r="27">
      <c r="A27" s="7" t="str">
        <f t="shared" si="1"/>
        <v>Liberia-Africa2000</v>
      </c>
      <c r="B27" s="8" t="s">
        <v>184</v>
      </c>
      <c r="C27" s="5" t="s">
        <v>78</v>
      </c>
      <c r="D27" s="9" t="s">
        <v>62</v>
      </c>
      <c r="E27" s="11">
        <v>5.29064647E8</v>
      </c>
      <c r="F27" s="12">
        <v>0.059</v>
      </c>
      <c r="G27" s="12">
        <v>11.0</v>
      </c>
      <c r="H27" s="12">
        <v>0.205</v>
      </c>
      <c r="I27" s="22">
        <f>VLOOKUP(A27,ENERGY!$A$2:$F$2692,5,0)</f>
        <v>133681</v>
      </c>
      <c r="J27" s="10">
        <f>VLOOKUP(A28,ENERGY!$A$2:$F$2692,6,0)</f>
        <v>8236</v>
      </c>
      <c r="K27" s="23">
        <v>0.014</v>
      </c>
      <c r="L27" s="23">
        <v>0.03</v>
      </c>
      <c r="M27" s="23">
        <v>74.0</v>
      </c>
      <c r="N27" s="23">
        <v>71.0</v>
      </c>
      <c r="O27" s="23">
        <v>0.256</v>
      </c>
      <c r="P27" s="23">
        <v>0.675</v>
      </c>
      <c r="Q27" s="23">
        <v>0.069</v>
      </c>
      <c r="R27" s="23">
        <v>1.262645E9</v>
      </c>
      <c r="S27" s="23">
        <v>0.359</v>
      </c>
      <c r="T27" s="10">
        <f>VLOOKUP(A27,TOURISM!$A$2:$E$2692,5,0)</f>
        <v>36000000</v>
      </c>
      <c r="U27" s="10">
        <f>VLOOKUP(A27,TOURISM!$A$2:$F$2692,6,0)</f>
        <v>14800000</v>
      </c>
      <c r="V27" s="10">
        <f>VLOOKUP(A27,BUSINESS!$A$2:$E$2692,5,0)</f>
        <v>0.262</v>
      </c>
      <c r="W27" s="10">
        <f>VLOOKUP(A27,BUSINESS!$A$2:$F$2692,6,0)</f>
        <v>25</v>
      </c>
      <c r="X27" s="10">
        <f>VLOOKUP(A27,BUSINESS!$A$2:$G$2692,7,0)</f>
        <v>20</v>
      </c>
      <c r="Y27" s="10">
        <f>VLOOKUP(A27,BUSINESS!$A$2:$H$2692,8,0)</f>
        <v>161</v>
      </c>
      <c r="Z27" s="10">
        <f>VLOOKUP(A27,BUSINESS!$A$2:$I$2692,9,0)</f>
        <v>0</v>
      </c>
      <c r="AA27" s="10">
        <f>VLOOKUP(A27,BUSINESS!$A$2:$J$2692,10,0)</f>
        <v>0.001</v>
      </c>
      <c r="AB27" s="7">
        <f t="shared" si="2"/>
        <v>0.4190129823</v>
      </c>
    </row>
    <row r="28">
      <c r="A28" s="7" t="str">
        <f t="shared" si="1"/>
        <v>Libya-Africa2000</v>
      </c>
      <c r="B28" s="8" t="s">
        <v>185</v>
      </c>
      <c r="C28" s="5" t="s">
        <v>78</v>
      </c>
      <c r="D28" s="9" t="s">
        <v>62</v>
      </c>
      <c r="E28" s="11">
        <v>3.3896600871E10</v>
      </c>
      <c r="F28" s="12">
        <v>0.034</v>
      </c>
      <c r="G28" s="12">
        <v>252.0</v>
      </c>
      <c r="H28" s="12">
        <v>0.07</v>
      </c>
      <c r="I28" s="22">
        <f>VLOOKUP(A28,ENERGY!$A$2:$F$2692,5,0)</f>
        <v>133681</v>
      </c>
      <c r="J28" s="10">
        <f>VLOOKUP(A29,ENERGY!$A$2:$F$2692,6,0)</f>
        <v>8236</v>
      </c>
      <c r="K28" s="23">
        <v>0.011</v>
      </c>
      <c r="L28" s="23">
        <v>0.004</v>
      </c>
      <c r="M28" s="26"/>
      <c r="N28" s="26"/>
      <c r="O28" s="26"/>
      <c r="P28" s="26"/>
      <c r="Q28" s="26"/>
      <c r="R28" s="23">
        <v>65399.0</v>
      </c>
      <c r="S28" s="23">
        <v>0.924</v>
      </c>
      <c r="T28" s="10">
        <f>VLOOKUP(A28,TOURISM!$A$2:$E$2692,5,0)</f>
        <v>84000000</v>
      </c>
      <c r="U28" s="10">
        <f>VLOOKUP(A28,TOURISM!$A$2:$F$2692,6,0)</f>
        <v>495000000</v>
      </c>
      <c r="V28" s="10">
        <f>VLOOKUP(A28,BUSINESS!$A$2:$E$2692,5,0)</f>
        <v>0.262</v>
      </c>
      <c r="W28" s="10">
        <f>VLOOKUP(A28,BUSINESS!$A$2:$F$2692,6,0)</f>
        <v>25</v>
      </c>
      <c r="X28" s="10">
        <f>VLOOKUP(A28,BUSINESS!$A$2:$G$2692,7,0)</f>
        <v>20</v>
      </c>
      <c r="Y28" s="10">
        <f>VLOOKUP(A28,BUSINESS!$A$2:$H$2692,8,0)</f>
        <v>161</v>
      </c>
      <c r="Z28" s="10">
        <f>VLOOKUP(A28,BUSINESS!$A$2:$I$2692,9,0)</f>
        <v>0.002</v>
      </c>
      <c r="AA28" s="10">
        <f>VLOOKUP(A28,BUSINESS!$A$2:$J$2692,10,0)</f>
        <v>0.008</v>
      </c>
      <c r="AB28" s="7">
        <f t="shared" si="2"/>
        <v>518304.5746</v>
      </c>
    </row>
    <row r="29">
      <c r="A29" s="7" t="str">
        <f t="shared" si="1"/>
        <v>Madagascar-Africa2000</v>
      </c>
      <c r="B29" s="8" t="s">
        <v>190</v>
      </c>
      <c r="C29" s="5" t="s">
        <v>78</v>
      </c>
      <c r="D29" s="9" t="s">
        <v>62</v>
      </c>
      <c r="E29" s="11">
        <v>3.877673635E9</v>
      </c>
      <c r="F29" s="12">
        <v>0.05</v>
      </c>
      <c r="G29" s="12">
        <v>12.0</v>
      </c>
      <c r="H29" s="12">
        <v>0.265</v>
      </c>
      <c r="I29" s="22">
        <f>VLOOKUP(A29,ENERGY!$A$2:$F$2692,5,0)</f>
        <v>133681</v>
      </c>
      <c r="J29" s="10">
        <f>VLOOKUP(A30,ENERGY!$A$2:$F$2692,6,0)</f>
        <v>8236</v>
      </c>
      <c r="K29" s="23">
        <v>0.021</v>
      </c>
      <c r="L29" s="23">
        <v>0.034</v>
      </c>
      <c r="M29" s="23">
        <v>74.0</v>
      </c>
      <c r="N29" s="23">
        <v>66.0</v>
      </c>
      <c r="O29" s="23">
        <v>0.307</v>
      </c>
      <c r="P29" s="23">
        <v>0.634</v>
      </c>
      <c r="Q29" s="23">
        <v>0.06</v>
      </c>
      <c r="R29" s="23">
        <v>6.3174483E7</v>
      </c>
      <c r="S29" s="23">
        <v>0.647</v>
      </c>
      <c r="T29" s="10">
        <f>VLOOKUP(A29,TOURISM!$A$2:$E$2692,5,0)</f>
        <v>152000000</v>
      </c>
      <c r="U29" s="10">
        <f>VLOOKUP(A29,TOURISM!$A$2:$F$2692,6,0)</f>
        <v>139000000</v>
      </c>
      <c r="V29" s="10">
        <f>VLOOKUP(A29,BUSINESS!$A$2:$E$2692,5,0)</f>
        <v>0.262</v>
      </c>
      <c r="W29" s="10">
        <f>VLOOKUP(A29,BUSINESS!$A$2:$F$2692,6,0)</f>
        <v>25</v>
      </c>
      <c r="X29" s="10">
        <f>VLOOKUP(A29,BUSINESS!$A$2:$G$2692,7,0)</f>
        <v>20</v>
      </c>
      <c r="Y29" s="10">
        <f>VLOOKUP(A29,BUSINESS!$A$2:$H$2692,8,0)</f>
        <v>161</v>
      </c>
      <c r="Z29" s="10">
        <f>VLOOKUP(A29,BUSINESS!$A$2:$I$2692,9,0)</f>
        <v>0.002</v>
      </c>
      <c r="AA29" s="10">
        <f>VLOOKUP(A29,BUSINESS!$A$2:$J$2692,10,0)</f>
        <v>0.004</v>
      </c>
      <c r="AB29" s="7">
        <f t="shared" si="2"/>
        <v>61.38037782</v>
      </c>
    </row>
    <row r="30">
      <c r="A30" s="7" t="str">
        <f t="shared" si="1"/>
        <v>Malawi-Africa2000</v>
      </c>
      <c r="B30" s="8" t="s">
        <v>191</v>
      </c>
      <c r="C30" s="5" t="s">
        <v>78</v>
      </c>
      <c r="D30" s="9" t="s">
        <v>62</v>
      </c>
      <c r="E30" s="11">
        <v>1.743506287E9</v>
      </c>
      <c r="F30" s="12">
        <v>0.061</v>
      </c>
      <c r="G30" s="12">
        <v>9.0</v>
      </c>
      <c r="H30" s="12">
        <v>0.531</v>
      </c>
      <c r="I30" s="22">
        <f>VLOOKUP(A30,ENERGY!$A$2:$F$2692,5,0)</f>
        <v>133681</v>
      </c>
      <c r="J30" s="10">
        <f>VLOOKUP(A31,ENERGY!$A$2:$F$2692,6,0)</f>
        <v>8236</v>
      </c>
      <c r="K30" s="23">
        <v>0.008</v>
      </c>
      <c r="L30" s="23">
        <v>0.016</v>
      </c>
      <c r="M30" s="23">
        <v>74.0</v>
      </c>
      <c r="N30" s="23">
        <v>62.0</v>
      </c>
      <c r="O30" s="23">
        <v>0.175</v>
      </c>
      <c r="P30" s="23">
        <v>0.688</v>
      </c>
      <c r="Q30" s="23">
        <v>0.138</v>
      </c>
      <c r="R30" s="23">
        <v>4.9175848E7</v>
      </c>
      <c r="S30" s="23">
        <v>0.671</v>
      </c>
      <c r="T30" s="10">
        <f>VLOOKUP(A30,TOURISM!$A$2:$E$2692,5,0)</f>
        <v>29000000</v>
      </c>
      <c r="U30" s="10">
        <f>VLOOKUP(A30,TOURISM!$A$2:$F$2692,6,0)</f>
        <v>53000000</v>
      </c>
      <c r="V30" s="10">
        <f>VLOOKUP(A30,BUSINESS!$A$2:$E$2692,5,0)</f>
        <v>0.262</v>
      </c>
      <c r="W30" s="10">
        <f>VLOOKUP(A30,BUSINESS!$A$2:$F$2692,6,0)</f>
        <v>25</v>
      </c>
      <c r="X30" s="10">
        <f>VLOOKUP(A30,BUSINESS!$A$2:$G$2692,7,0)</f>
        <v>20</v>
      </c>
      <c r="Y30" s="10">
        <f>VLOOKUP(A30,BUSINESS!$A$2:$H$2692,8,0)</f>
        <v>161</v>
      </c>
      <c r="Z30" s="10">
        <f>VLOOKUP(A30,BUSINESS!$A$2:$I$2692,9,0)</f>
        <v>0.001</v>
      </c>
      <c r="AA30" s="10">
        <f>VLOOKUP(A30,BUSINESS!$A$2:$J$2692,10,0)</f>
        <v>0.004</v>
      </c>
      <c r="AB30" s="7">
        <f t="shared" si="2"/>
        <v>35.45452408</v>
      </c>
    </row>
    <row r="31">
      <c r="A31" s="7" t="str">
        <f t="shared" si="1"/>
        <v>Mali-Africa2000</v>
      </c>
      <c r="B31" s="8" t="s">
        <v>194</v>
      </c>
      <c r="C31" s="5" t="s">
        <v>78</v>
      </c>
      <c r="D31" s="9" t="s">
        <v>62</v>
      </c>
      <c r="E31" s="11">
        <v>2.422482318E9</v>
      </c>
      <c r="F31" s="12">
        <v>0.063</v>
      </c>
      <c r="G31" s="12">
        <v>16.0</v>
      </c>
      <c r="H31" s="12">
        <v>0.531</v>
      </c>
      <c r="I31" s="22">
        <f>VLOOKUP(A31,ENERGY!$A$2:$F$2692,5,0)</f>
        <v>133681</v>
      </c>
      <c r="J31" s="10">
        <f>VLOOKUP(A32,ENERGY!$A$2:$F$2692,6,0)</f>
        <v>8236</v>
      </c>
      <c r="K31" s="23">
        <v>0.024</v>
      </c>
      <c r="L31" s="23">
        <v>0.011</v>
      </c>
      <c r="M31" s="23">
        <v>74.0</v>
      </c>
      <c r="N31" s="23">
        <v>72.0</v>
      </c>
      <c r="O31" s="23">
        <v>0.257</v>
      </c>
      <c r="P31" s="23">
        <v>0.712</v>
      </c>
      <c r="Q31" s="23">
        <v>0.031</v>
      </c>
      <c r="R31" s="23">
        <v>1906231.0</v>
      </c>
      <c r="S31" s="23">
        <v>0.981</v>
      </c>
      <c r="T31" s="10">
        <f>VLOOKUP(A31,TOURISM!$A$2:$E$2692,5,0)</f>
        <v>47000000</v>
      </c>
      <c r="U31" s="10">
        <f>VLOOKUP(A31,TOURISM!$A$2:$F$2692,6,0)</f>
        <v>66000000</v>
      </c>
      <c r="V31" s="10">
        <f>VLOOKUP(A31,BUSINESS!$A$2:$E$2692,5,0)</f>
        <v>0.262</v>
      </c>
      <c r="W31" s="10">
        <f>VLOOKUP(A31,BUSINESS!$A$2:$F$2692,6,0)</f>
        <v>25</v>
      </c>
      <c r="X31" s="10">
        <f>VLOOKUP(A31,BUSINESS!$A$2:$G$2692,7,0)</f>
        <v>20</v>
      </c>
      <c r="Y31" s="10">
        <f>VLOOKUP(A31,BUSINESS!$A$2:$H$2692,8,0)</f>
        <v>161</v>
      </c>
      <c r="Z31" s="10">
        <f>VLOOKUP(A31,BUSINESS!$A$2:$I$2692,9,0)</f>
        <v>0.001</v>
      </c>
      <c r="AA31" s="10">
        <f>VLOOKUP(A31,BUSINESS!$A$2:$J$2692,10,0)</f>
        <v>0.001</v>
      </c>
      <c r="AB31" s="7">
        <f t="shared" si="2"/>
        <v>1270.823063</v>
      </c>
    </row>
    <row r="32">
      <c r="A32" s="7" t="str">
        <f t="shared" si="1"/>
        <v>Mauritania-Africa2000</v>
      </c>
      <c r="B32" s="8" t="s">
        <v>197</v>
      </c>
      <c r="C32" s="5" t="s">
        <v>78</v>
      </c>
      <c r="D32" s="9" t="s">
        <v>62</v>
      </c>
      <c r="E32" s="11">
        <v>1.293653473E9</v>
      </c>
      <c r="F32" s="12">
        <v>0.06</v>
      </c>
      <c r="G32" s="12">
        <v>24.0</v>
      </c>
      <c r="H32" s="12">
        <v>0.256</v>
      </c>
      <c r="I32" s="22">
        <f>VLOOKUP(A32,ENERGY!$A$2:$F$2692,5,0)</f>
        <v>133681</v>
      </c>
      <c r="J32" s="10">
        <f>VLOOKUP(A33,ENERGY!$A$2:$F$2692,6,0)</f>
        <v>8236</v>
      </c>
      <c r="K32" s="23">
        <v>0.024</v>
      </c>
      <c r="L32" s="23">
        <v>0.014</v>
      </c>
      <c r="M32" s="23">
        <v>74.0</v>
      </c>
      <c r="N32" s="23">
        <v>70.0</v>
      </c>
      <c r="O32" s="23">
        <v>0.372</v>
      </c>
      <c r="P32" s="23">
        <v>0.605</v>
      </c>
      <c r="Q32" s="23">
        <v>0.023</v>
      </c>
      <c r="R32" s="23">
        <v>2192535.0</v>
      </c>
      <c r="S32" s="23">
        <v>0.716</v>
      </c>
      <c r="T32" s="10">
        <f>VLOOKUP(A32,TOURISM!$A$2:$E$2692,5,0)</f>
        <v>7800000</v>
      </c>
      <c r="U32" s="10">
        <f>VLOOKUP(A32,TOURISM!$A$2:$F$2692,6,0)</f>
        <v>13000000</v>
      </c>
      <c r="V32" s="10">
        <f>VLOOKUP(A32,BUSINESS!$A$2:$E$2692,5,0)</f>
        <v>0.262</v>
      </c>
      <c r="W32" s="10">
        <f>VLOOKUP(A32,BUSINESS!$A$2:$F$2692,6,0)</f>
        <v>25</v>
      </c>
      <c r="X32" s="10">
        <f>VLOOKUP(A32,BUSINESS!$A$2:$G$2692,7,0)</f>
        <v>20</v>
      </c>
      <c r="Y32" s="10">
        <f>VLOOKUP(A32,BUSINESS!$A$2:$H$2692,8,0)</f>
        <v>161</v>
      </c>
      <c r="Z32" s="10">
        <f>VLOOKUP(A32,BUSINESS!$A$2:$I$2692,9,0)</f>
        <v>0.002</v>
      </c>
      <c r="AA32" s="10">
        <f>VLOOKUP(A32,BUSINESS!$A$2:$J$2692,10,0)</f>
        <v>0.006</v>
      </c>
      <c r="AB32" s="7">
        <f t="shared" si="2"/>
        <v>590.0263727</v>
      </c>
    </row>
    <row r="33">
      <c r="A33" s="7" t="str">
        <f t="shared" si="1"/>
        <v>Mauritius-Africa2000</v>
      </c>
      <c r="B33" s="8" t="s">
        <v>198</v>
      </c>
      <c r="C33" s="5" t="s">
        <v>78</v>
      </c>
      <c r="D33" s="9" t="s">
        <v>62</v>
      </c>
      <c r="E33" s="11">
        <v>4.582562398E9</v>
      </c>
      <c r="F33" s="12">
        <v>0.037</v>
      </c>
      <c r="G33" s="12">
        <v>146.0</v>
      </c>
      <c r="H33" s="12">
        <v>0.208</v>
      </c>
      <c r="I33" s="22">
        <f>VLOOKUP(A33,ENERGY!$A$2:$F$2692,5,0)</f>
        <v>133681</v>
      </c>
      <c r="J33" s="10">
        <f>VLOOKUP(A34,ENERGY!$A$2:$F$2692,6,0)</f>
        <v>8236</v>
      </c>
      <c r="K33" s="23">
        <v>0.027</v>
      </c>
      <c r="L33" s="23">
        <v>0.019</v>
      </c>
      <c r="M33" s="23">
        <v>74.0</v>
      </c>
      <c r="N33" s="23">
        <v>71.0</v>
      </c>
      <c r="O33" s="23">
        <v>0.384</v>
      </c>
      <c r="P33" s="23">
        <v>0.581</v>
      </c>
      <c r="Q33" s="23">
        <v>0.035</v>
      </c>
      <c r="R33" s="23">
        <v>2.0144584E7</v>
      </c>
      <c r="S33" s="23">
        <v>0.798</v>
      </c>
      <c r="T33" s="10">
        <f>VLOOKUP(A33,TOURISM!$A$2:$E$2692,5,0)</f>
        <v>732000000</v>
      </c>
      <c r="U33" s="10">
        <f>VLOOKUP(A33,TOURISM!$A$2:$F$2692,6,0)</f>
        <v>203000000</v>
      </c>
      <c r="V33" s="10">
        <f>VLOOKUP(A33,BUSINESS!$A$2:$E$2692,5,0)</f>
        <v>0.262</v>
      </c>
      <c r="W33" s="10">
        <f>VLOOKUP(A33,BUSINESS!$A$2:$F$2692,6,0)</f>
        <v>25</v>
      </c>
      <c r="X33" s="10">
        <f>VLOOKUP(A33,BUSINESS!$A$2:$G$2692,7,0)</f>
        <v>20</v>
      </c>
      <c r="Y33" s="10">
        <f>VLOOKUP(A33,BUSINESS!$A$2:$H$2692,8,0)</f>
        <v>161</v>
      </c>
      <c r="Z33" s="10">
        <f>VLOOKUP(A33,BUSINESS!$A$2:$I$2692,9,0)</f>
        <v>0.073</v>
      </c>
      <c r="AA33" s="10">
        <f>VLOOKUP(A33,BUSINESS!$A$2:$J$2692,10,0)</f>
        <v>0.152</v>
      </c>
      <c r="AB33" s="7">
        <f t="shared" si="2"/>
        <v>227.4835955</v>
      </c>
    </row>
    <row r="34">
      <c r="A34" s="7" t="str">
        <f t="shared" si="1"/>
        <v>Morocco-Africa2000</v>
      </c>
      <c r="B34" s="8" t="s">
        <v>205</v>
      </c>
      <c r="C34" s="5" t="s">
        <v>78</v>
      </c>
      <c r="D34" s="9" t="s">
        <v>62</v>
      </c>
      <c r="E34" s="11">
        <v>3.7020609825E10</v>
      </c>
      <c r="F34" s="12">
        <v>0.042</v>
      </c>
      <c r="G34" s="12">
        <v>54.0</v>
      </c>
      <c r="H34" s="12">
        <v>0.133</v>
      </c>
      <c r="I34" s="22">
        <f>VLOOKUP(A34,ENERGY!$A$2:$F$2692,5,0)</f>
        <v>133681</v>
      </c>
      <c r="J34" s="10">
        <f>VLOOKUP(A35,ENERGY!$A$2:$F$2692,6,0)</f>
        <v>8236</v>
      </c>
      <c r="K34" s="27" t="str">
        <f t="shared" ref="K34:Q34" si="3">if(AND(#REF!=#REF!,#REF!=#REF!+1,ISBLANK(#REF!)),#REF!,#REF!)</f>
        <v>#REF!</v>
      </c>
      <c r="L34" s="27" t="str">
        <f t="shared" si="3"/>
        <v>#REF!</v>
      </c>
      <c r="M34" s="27" t="str">
        <f t="shared" si="3"/>
        <v>#REF!</v>
      </c>
      <c r="N34" s="27" t="str">
        <f t="shared" si="3"/>
        <v>#REF!</v>
      </c>
      <c r="O34" s="27" t="str">
        <f t="shared" si="3"/>
        <v>#REF!</v>
      </c>
      <c r="P34" s="27" t="str">
        <f t="shared" si="3"/>
        <v>#REF!</v>
      </c>
      <c r="Q34" s="27" t="str">
        <f t="shared" si="3"/>
        <v>#REF!</v>
      </c>
      <c r="R34" s="23">
        <v>57522.0</v>
      </c>
      <c r="S34" s="23">
        <v>0.886</v>
      </c>
      <c r="T34" s="10">
        <f>VLOOKUP(A34,TOURISM!$A$2:$E$2692,5,0)</f>
        <v>2280000000</v>
      </c>
      <c r="U34" s="10">
        <f>VLOOKUP(A34,TOURISM!$A$2:$F$2692,6,0)</f>
        <v>506000000</v>
      </c>
      <c r="V34" s="10">
        <f>VLOOKUP(A34,BUSINESS!$A$2:$E$2692,5,0)</f>
        <v>0.262</v>
      </c>
      <c r="W34" s="10">
        <f>VLOOKUP(A34,BUSINESS!$A$2:$F$2692,6,0)</f>
        <v>25</v>
      </c>
      <c r="X34" s="10">
        <f>VLOOKUP(A34,BUSINESS!$A$2:$G$2692,7,0)</f>
        <v>20</v>
      </c>
      <c r="Y34" s="10">
        <f>VLOOKUP(A34,BUSINESS!$A$2:$H$2692,8,0)</f>
        <v>161</v>
      </c>
      <c r="Z34" s="10">
        <f>VLOOKUP(A34,BUSINESS!$A$2:$I$2692,9,0)</f>
        <v>0.007</v>
      </c>
      <c r="AA34" s="10">
        <f>VLOOKUP(A34,BUSINESS!$A$2:$J$2692,10,0)</f>
        <v>0.082</v>
      </c>
      <c r="AB34" s="7">
        <f t="shared" si="2"/>
        <v>643590.4493</v>
      </c>
    </row>
    <row r="35">
      <c r="A35" s="7" t="str">
        <f t="shared" si="1"/>
        <v>Mozambique-Africa2000</v>
      </c>
      <c r="B35" s="8" t="s">
        <v>206</v>
      </c>
      <c r="C35" s="5" t="s">
        <v>78</v>
      </c>
      <c r="D35" s="9" t="s">
        <v>62</v>
      </c>
      <c r="E35" s="11">
        <v>4.310090791E9</v>
      </c>
      <c r="F35" s="12">
        <v>0.062</v>
      </c>
      <c r="G35" s="12">
        <v>15.0</v>
      </c>
      <c r="H35" s="12">
        <v>0.19</v>
      </c>
      <c r="I35" s="22">
        <f>VLOOKUP(A35,ENERGY!$A$2:$F$2692,5,0)</f>
        <v>133681</v>
      </c>
      <c r="J35" s="10">
        <f>VLOOKUP(A36,ENERGY!$A$2:$F$2692,6,0)</f>
        <v>8236</v>
      </c>
      <c r="K35" s="23">
        <v>0.029</v>
      </c>
      <c r="L35" s="23">
        <v>0.021</v>
      </c>
      <c r="M35" s="23">
        <v>74.0</v>
      </c>
      <c r="N35" s="23">
        <v>67.0</v>
      </c>
      <c r="O35" s="23">
        <v>0.402</v>
      </c>
      <c r="P35" s="23">
        <v>0.555</v>
      </c>
      <c r="Q35" s="23">
        <v>0.043</v>
      </c>
      <c r="R35" s="23">
        <v>238586.0</v>
      </c>
      <c r="S35" s="23">
        <v>0.477</v>
      </c>
      <c r="T35" s="10">
        <f>VLOOKUP(A35,TOURISM!$A$2:$E$2692,5,0)</f>
        <v>74000000</v>
      </c>
      <c r="U35" s="10">
        <f>VLOOKUP(A35,TOURISM!$A$2:$F$2692,6,0)</f>
        <v>122000000</v>
      </c>
      <c r="V35" s="10">
        <f>VLOOKUP(A35,BUSINESS!$A$2:$E$2692,5,0)</f>
        <v>0.262</v>
      </c>
      <c r="W35" s="10">
        <f>VLOOKUP(A35,BUSINESS!$A$2:$F$2692,6,0)</f>
        <v>25</v>
      </c>
      <c r="X35" s="10">
        <f>VLOOKUP(A35,BUSINESS!$A$2:$G$2692,7,0)</f>
        <v>20</v>
      </c>
      <c r="Y35" s="10">
        <f>VLOOKUP(A35,BUSINESS!$A$2:$H$2692,8,0)</f>
        <v>161</v>
      </c>
      <c r="Z35" s="10">
        <f>VLOOKUP(A35,BUSINESS!$A$2:$I$2692,9,0)</f>
        <v>0.001</v>
      </c>
      <c r="AA35" s="10">
        <f>VLOOKUP(A35,BUSINESS!$A$2:$J$2692,10,0)</f>
        <v>0.003</v>
      </c>
      <c r="AB35" s="7">
        <f t="shared" si="2"/>
        <v>18065.14544</v>
      </c>
    </row>
    <row r="36">
      <c r="A36" s="7" t="str">
        <f t="shared" si="1"/>
        <v>Namibia-Africa2000</v>
      </c>
      <c r="B36" s="8" t="s">
        <v>208</v>
      </c>
      <c r="C36" s="5" t="s">
        <v>78</v>
      </c>
      <c r="D36" s="9" t="s">
        <v>62</v>
      </c>
      <c r="E36" s="11">
        <v>3.908645566E9</v>
      </c>
      <c r="F36" s="12">
        <v>0.061</v>
      </c>
      <c r="G36" s="12">
        <v>126.0</v>
      </c>
      <c r="H36" s="12">
        <v>0.153</v>
      </c>
      <c r="I36" s="22">
        <f>VLOOKUP(A36,ENERGY!$A$2:$F$2692,5,0)</f>
        <v>133681</v>
      </c>
      <c r="J36" s="10">
        <f>VLOOKUP(A37,ENERGY!$A$2:$F$2692,6,0)</f>
        <v>8236</v>
      </c>
      <c r="K36" s="23">
        <v>0.021</v>
      </c>
      <c r="L36" s="23">
        <v>0.029</v>
      </c>
      <c r="M36" s="23">
        <v>74.0</v>
      </c>
      <c r="N36" s="23">
        <v>67.0</v>
      </c>
      <c r="O36" s="23">
        <v>0.296</v>
      </c>
      <c r="P36" s="23">
        <v>0.649</v>
      </c>
      <c r="Q36" s="23">
        <v>0.055</v>
      </c>
      <c r="R36" s="23">
        <v>1.74504898E8</v>
      </c>
      <c r="S36" s="23">
        <v>0.812</v>
      </c>
      <c r="T36" s="10">
        <f>VLOOKUP(A36,TOURISM!$A$2:$E$2692,5,0)</f>
        <v>193000000</v>
      </c>
      <c r="U36" s="10">
        <f>VLOOKUP(A36,TOURISM!$A$2:$F$2692,6,0)</f>
        <v>86000000</v>
      </c>
      <c r="V36" s="10">
        <f>VLOOKUP(A36,BUSINESS!$A$2:$E$2692,5,0)</f>
        <v>0.262</v>
      </c>
      <c r="W36" s="10">
        <f>VLOOKUP(A36,BUSINESS!$A$2:$F$2692,6,0)</f>
        <v>25</v>
      </c>
      <c r="X36" s="10">
        <f>VLOOKUP(A36,BUSINESS!$A$2:$G$2692,7,0)</f>
        <v>20</v>
      </c>
      <c r="Y36" s="10">
        <f>VLOOKUP(A36,BUSINESS!$A$2:$H$2692,8,0)</f>
        <v>161</v>
      </c>
      <c r="Z36" s="10">
        <f>VLOOKUP(A36,BUSINESS!$A$2:$I$2692,9,0)</f>
        <v>0.016</v>
      </c>
      <c r="AA36" s="10">
        <f>VLOOKUP(A36,BUSINESS!$A$2:$J$2692,10,0)</f>
        <v>0.043</v>
      </c>
      <c r="AB36" s="7">
        <f t="shared" si="2"/>
        <v>22.39848629</v>
      </c>
    </row>
    <row r="37">
      <c r="A37" s="7" t="str">
        <f t="shared" si="1"/>
        <v>Niger-Africa2000</v>
      </c>
      <c r="B37" s="8" t="s">
        <v>214</v>
      </c>
      <c r="C37" s="5" t="s">
        <v>78</v>
      </c>
      <c r="D37" s="9" t="s">
        <v>62</v>
      </c>
      <c r="E37" s="11">
        <v>1.798374533E9</v>
      </c>
      <c r="F37" s="12">
        <v>0.064</v>
      </c>
      <c r="G37" s="12">
        <v>10.0</v>
      </c>
      <c r="H37" s="12">
        <v>0.153</v>
      </c>
      <c r="I37" s="22">
        <f>VLOOKUP(A37,ENERGY!$A$2:$F$2692,5,0)</f>
        <v>133681</v>
      </c>
      <c r="J37" s="10">
        <f>VLOOKUP(A38,ENERGY!$A$2:$F$2692,6,0)</f>
        <v>8236</v>
      </c>
      <c r="K37" s="23">
        <v>0.025</v>
      </c>
      <c r="L37" s="23">
        <v>0.033</v>
      </c>
      <c r="M37" s="23">
        <v>74.0</v>
      </c>
      <c r="N37" s="23">
        <v>68.0</v>
      </c>
      <c r="O37" s="23">
        <v>0.349</v>
      </c>
      <c r="P37" s="23">
        <v>0.599</v>
      </c>
      <c r="Q37" s="23">
        <v>0.051</v>
      </c>
      <c r="R37" s="23">
        <v>8663421.0</v>
      </c>
      <c r="S37" s="23">
        <v>0.617</v>
      </c>
      <c r="T37" s="10">
        <f>VLOOKUP(A37,TOURISM!$A$2:$E$2692,5,0)</f>
        <v>23000000</v>
      </c>
      <c r="U37" s="10">
        <f>VLOOKUP(A37,TOURISM!$A$2:$F$2692,6,0)</f>
        <v>32000000</v>
      </c>
      <c r="V37" s="10">
        <f>VLOOKUP(A37,BUSINESS!$A$2:$E$2692,5,0)</f>
        <v>0.262</v>
      </c>
      <c r="W37" s="10">
        <f>VLOOKUP(A37,BUSINESS!$A$2:$F$2692,6,0)</f>
        <v>25</v>
      </c>
      <c r="X37" s="10">
        <f>VLOOKUP(A37,BUSINESS!$A$2:$G$2692,7,0)</f>
        <v>20</v>
      </c>
      <c r="Y37" s="10">
        <f>VLOOKUP(A37,BUSINESS!$A$2:$H$2692,8,0)</f>
        <v>161</v>
      </c>
      <c r="Z37" s="10">
        <f>VLOOKUP(A37,BUSINESS!$A$2:$I$2692,9,0)</f>
        <v>0</v>
      </c>
      <c r="AA37" s="10">
        <f>VLOOKUP(A37,BUSINESS!$A$2:$J$2692,10,0)</f>
        <v>0</v>
      </c>
      <c r="AB37" s="7">
        <f t="shared" si="2"/>
        <v>207.5824935</v>
      </c>
    </row>
    <row r="38">
      <c r="A38" s="7" t="str">
        <f t="shared" si="1"/>
        <v>Nigeria-Africa2000</v>
      </c>
      <c r="B38" s="8" t="s">
        <v>215</v>
      </c>
      <c r="C38" s="5" t="s">
        <v>78</v>
      </c>
      <c r="D38" s="9" t="s">
        <v>62</v>
      </c>
      <c r="E38" s="11">
        <v>4.6385996027E10</v>
      </c>
      <c r="F38" s="12">
        <v>0.046</v>
      </c>
      <c r="G38" s="12">
        <v>17.0</v>
      </c>
      <c r="H38" s="12">
        <v>0.213</v>
      </c>
      <c r="I38" s="22">
        <f>VLOOKUP(A38,ENERGY!$A$2:$F$2692,5,0)</f>
        <v>133681</v>
      </c>
      <c r="J38" s="10">
        <f>VLOOKUP(A39,ENERGY!$A$2:$F$2692,6,0)</f>
        <v>8236</v>
      </c>
      <c r="K38" s="23">
        <v>0.025</v>
      </c>
      <c r="L38" s="23">
        <v>0.027</v>
      </c>
      <c r="M38" s="23">
        <v>74.0</v>
      </c>
      <c r="N38" s="23">
        <v>65.0</v>
      </c>
      <c r="O38" s="23">
        <v>0.383</v>
      </c>
      <c r="P38" s="23">
        <v>0.562</v>
      </c>
      <c r="Q38" s="23">
        <v>0.055</v>
      </c>
      <c r="R38" s="23">
        <v>5958794.0</v>
      </c>
      <c r="S38" s="23">
        <v>0.589</v>
      </c>
      <c r="T38" s="10">
        <f>VLOOKUP(A38,TOURISM!$A$2:$E$2692,5,0)</f>
        <v>186000000</v>
      </c>
      <c r="U38" s="10">
        <f>VLOOKUP(A38,TOURISM!$A$2:$F$2692,6,0)</f>
        <v>610000000</v>
      </c>
      <c r="V38" s="10">
        <f>VLOOKUP(A38,BUSINESS!$A$2:$E$2692,5,0)</f>
        <v>0.262</v>
      </c>
      <c r="W38" s="10">
        <f>VLOOKUP(A38,BUSINESS!$A$2:$F$2692,6,0)</f>
        <v>25</v>
      </c>
      <c r="X38" s="10">
        <f>VLOOKUP(A38,BUSINESS!$A$2:$G$2692,7,0)</f>
        <v>20</v>
      </c>
      <c r="Y38" s="10">
        <f>VLOOKUP(A38,BUSINESS!$A$2:$H$2692,8,0)</f>
        <v>161</v>
      </c>
      <c r="Z38" s="10">
        <f>VLOOKUP(A38,BUSINESS!$A$2:$I$2692,9,0)</f>
        <v>0.001</v>
      </c>
      <c r="AA38" s="10">
        <f>VLOOKUP(A38,BUSINESS!$A$2:$J$2692,10,0)</f>
        <v>0</v>
      </c>
      <c r="AB38" s="7">
        <f t="shared" si="2"/>
        <v>7784.460417</v>
      </c>
    </row>
    <row r="39">
      <c r="A39" s="7" t="str">
        <f t="shared" si="1"/>
        <v>Rwanda-Africa2000</v>
      </c>
      <c r="B39" s="8" t="s">
        <v>232</v>
      </c>
      <c r="C39" s="5" t="s">
        <v>78</v>
      </c>
      <c r="D39" s="9" t="s">
        <v>62</v>
      </c>
      <c r="E39" s="11">
        <v>1.73493819E9</v>
      </c>
      <c r="F39" s="12">
        <v>0.042</v>
      </c>
      <c r="G39" s="12">
        <v>9.0</v>
      </c>
      <c r="H39" s="12">
        <v>0.17</v>
      </c>
      <c r="I39" s="22">
        <f>VLOOKUP(A39,ENERGY!$A$2:$F$2692,5,0)</f>
        <v>133681</v>
      </c>
      <c r="J39" s="10">
        <f>VLOOKUP(A40,ENERGY!$A$2:$F$2692,6,0)</f>
        <v>8236</v>
      </c>
      <c r="K39" s="23">
        <v>0.05</v>
      </c>
      <c r="L39" s="23">
        <v>0.127</v>
      </c>
      <c r="M39" s="23">
        <v>47.0</v>
      </c>
      <c r="N39" s="23">
        <v>45.0</v>
      </c>
      <c r="O39" s="23">
        <v>0.477</v>
      </c>
      <c r="P39" s="23">
        <v>0.499</v>
      </c>
      <c r="Q39" s="23">
        <v>0.025</v>
      </c>
      <c r="R39" s="23">
        <v>1.4385283E7</v>
      </c>
      <c r="S39" s="23">
        <v>0.332</v>
      </c>
      <c r="T39" s="10">
        <f>VLOOKUP(A39,TOURISM!$A$2:$E$2692,5,0)</f>
        <v>27000000</v>
      </c>
      <c r="U39" s="10">
        <f>VLOOKUP(A39,TOURISM!$A$2:$F$2692,6,0)</f>
        <v>35000000</v>
      </c>
      <c r="V39" s="10">
        <f>VLOOKUP(A39,BUSINESS!$A$2:$E$2692,5,0)</f>
        <v>0.262</v>
      </c>
      <c r="W39" s="10">
        <f>VLOOKUP(A39,BUSINESS!$A$2:$F$2692,6,0)</f>
        <v>25</v>
      </c>
      <c r="X39" s="10">
        <f>VLOOKUP(A39,BUSINESS!$A$2:$G$2692,7,0)</f>
        <v>20</v>
      </c>
      <c r="Y39" s="10">
        <f>VLOOKUP(A39,BUSINESS!$A$2:$H$2692,8,0)</f>
        <v>161</v>
      </c>
      <c r="Z39" s="10">
        <f>VLOOKUP(A39,BUSINESS!$A$2:$I$2692,9,0)</f>
        <v>0.001</v>
      </c>
      <c r="AA39" s="10">
        <f>VLOOKUP(A39,BUSINESS!$A$2:$J$2692,10,0)</f>
        <v>0.005</v>
      </c>
      <c r="AB39" s="7">
        <f t="shared" si="2"/>
        <v>120.6050788</v>
      </c>
    </row>
    <row r="40">
      <c r="A40" s="7" t="str">
        <f t="shared" si="1"/>
        <v>Sao Tome and Principe-Africa2000</v>
      </c>
      <c r="B40" s="8" t="s">
        <v>235</v>
      </c>
      <c r="C40" s="5" t="s">
        <v>78</v>
      </c>
      <c r="D40" s="9" t="s">
        <v>62</v>
      </c>
      <c r="E40" s="11">
        <v>7.6709305E7</v>
      </c>
      <c r="F40" s="12">
        <v>0.089</v>
      </c>
      <c r="G40" s="12">
        <v>46.0</v>
      </c>
      <c r="H40" s="12">
        <v>0.397</v>
      </c>
      <c r="I40" s="22">
        <f>VLOOKUP(A40,ENERGY!$A$2:$F$2692,5,0)</f>
        <v>133681</v>
      </c>
      <c r="J40" s="10">
        <f>VLOOKUP(A41,ENERGY!$A$2:$F$2692,6,0)</f>
        <v>8236</v>
      </c>
      <c r="K40" s="23">
        <v>0.042</v>
      </c>
      <c r="L40" s="23">
        <v>0.089</v>
      </c>
      <c r="M40" s="23">
        <v>50.0</v>
      </c>
      <c r="N40" s="23">
        <v>47.0</v>
      </c>
      <c r="O40" s="23">
        <v>0.484</v>
      </c>
      <c r="P40" s="23">
        <v>0.487</v>
      </c>
      <c r="Q40" s="23">
        <v>0.029</v>
      </c>
      <c r="R40" s="23">
        <v>6839376.0</v>
      </c>
      <c r="S40" s="23">
        <v>0.085</v>
      </c>
      <c r="T40" s="10">
        <f>VLOOKUP(A40,TOURISM!$A$2:$E$2692,5,0)</f>
        <v>9900000</v>
      </c>
      <c r="U40" s="10">
        <f>VLOOKUP(A40,TOURISM!$A$2:$F$2692,6,0)</f>
        <v>2200000</v>
      </c>
      <c r="V40" s="10">
        <f>VLOOKUP(A40,BUSINESS!$A$2:$E$2692,5,0)</f>
        <v>0.262</v>
      </c>
      <c r="W40" s="10">
        <f>VLOOKUP(A40,BUSINESS!$A$2:$F$2692,6,0)</f>
        <v>25</v>
      </c>
      <c r="X40" s="10">
        <f>VLOOKUP(A40,BUSINESS!$A$2:$G$2692,7,0)</f>
        <v>20</v>
      </c>
      <c r="Y40" s="10">
        <f>VLOOKUP(A40,BUSINESS!$A$2:$H$2692,8,0)</f>
        <v>161</v>
      </c>
      <c r="Z40" s="10">
        <f>VLOOKUP(A40,BUSINESS!$A$2:$I$2692,9,0)</f>
        <v>0.046</v>
      </c>
      <c r="AA40" s="10">
        <f>VLOOKUP(A40,BUSINESS!$A$2:$J$2692,10,0)</f>
        <v>0.025</v>
      </c>
      <c r="AB40" s="7">
        <f t="shared" si="2"/>
        <v>11.21583387</v>
      </c>
    </row>
    <row r="41">
      <c r="A41" s="7" t="str">
        <f t="shared" si="1"/>
        <v>Senegal-Africa2000</v>
      </c>
      <c r="B41" s="8" t="s">
        <v>237</v>
      </c>
      <c r="C41" s="5" t="s">
        <v>78</v>
      </c>
      <c r="D41" s="9" t="s">
        <v>62</v>
      </c>
      <c r="E41" s="11">
        <v>4.679604922E9</v>
      </c>
      <c r="F41" s="12">
        <v>0.046</v>
      </c>
      <c r="G41" s="12">
        <v>22.0</v>
      </c>
      <c r="H41" s="12">
        <v>0.397</v>
      </c>
      <c r="I41" s="22">
        <f>VLOOKUP(A41,ENERGY!$A$2:$F$2692,5,0)</f>
        <v>133681</v>
      </c>
      <c r="J41" s="10">
        <f>VLOOKUP(A42,ENERGY!$A$2:$F$2692,6,0)</f>
        <v>8236</v>
      </c>
      <c r="K41" s="23">
        <v>0.041</v>
      </c>
      <c r="L41" s="23">
        <v>0.09</v>
      </c>
      <c r="M41" s="23">
        <v>53.0</v>
      </c>
      <c r="N41" s="23">
        <v>51.0</v>
      </c>
      <c r="O41" s="23">
        <v>0.451</v>
      </c>
      <c r="P41" s="23">
        <v>0.515</v>
      </c>
      <c r="Q41" s="23">
        <v>0.034</v>
      </c>
      <c r="R41" s="23">
        <v>1.635044E7</v>
      </c>
      <c r="S41" s="23">
        <v>0.461</v>
      </c>
      <c r="T41" s="10">
        <f>VLOOKUP(A41,TOURISM!$A$2:$E$2692,5,0)</f>
        <v>152000000</v>
      </c>
      <c r="U41" s="10">
        <f>VLOOKUP(A41,TOURISM!$A$2:$F$2692,6,0)</f>
        <v>125000000</v>
      </c>
      <c r="V41" s="10">
        <f>VLOOKUP(A41,BUSINESS!$A$2:$E$2692,5,0)</f>
        <v>0.262</v>
      </c>
      <c r="W41" s="10">
        <f>VLOOKUP(A41,BUSINESS!$A$2:$F$2692,6,0)</f>
        <v>25</v>
      </c>
      <c r="X41" s="10">
        <f>VLOOKUP(A41,BUSINESS!$A$2:$G$2692,7,0)</f>
        <v>20</v>
      </c>
      <c r="Y41" s="10">
        <f>VLOOKUP(A41,BUSINESS!$A$2:$H$2692,8,0)</f>
        <v>161</v>
      </c>
      <c r="Z41" s="10">
        <f>VLOOKUP(A41,BUSINESS!$A$2:$I$2692,9,0)</f>
        <v>0.004</v>
      </c>
      <c r="AA41" s="10">
        <f>VLOOKUP(A41,BUSINESS!$A$2:$J$2692,10,0)</f>
        <v>0.025</v>
      </c>
      <c r="AB41" s="7">
        <f t="shared" si="2"/>
        <v>286.2066661</v>
      </c>
    </row>
    <row r="42">
      <c r="A42" s="7" t="str">
        <f t="shared" si="1"/>
        <v>Seychelles-Africa2000</v>
      </c>
      <c r="B42" s="8" t="s">
        <v>239</v>
      </c>
      <c r="C42" s="5" t="s">
        <v>78</v>
      </c>
      <c r="D42" s="9" t="s">
        <v>62</v>
      </c>
      <c r="E42" s="11">
        <v>6.14877971E8</v>
      </c>
      <c r="F42" s="12">
        <v>0.048</v>
      </c>
      <c r="G42" s="12">
        <v>371.0</v>
      </c>
      <c r="H42" s="12">
        <v>0.107</v>
      </c>
      <c r="I42" s="22">
        <f>VLOOKUP(A42,ENERGY!$A$2:$F$2692,5,0)</f>
        <v>133681</v>
      </c>
      <c r="J42" s="10">
        <f>VLOOKUP(A43,ENERGY!$A$2:$F$2692,6,0)</f>
        <v>8236</v>
      </c>
      <c r="K42" s="23">
        <v>0.039</v>
      </c>
      <c r="L42" s="23">
        <v>0.113</v>
      </c>
      <c r="M42" s="23">
        <v>45.0</v>
      </c>
      <c r="N42" s="23">
        <v>42.0</v>
      </c>
      <c r="O42" s="23">
        <v>0.422</v>
      </c>
      <c r="P42" s="23">
        <v>0.538</v>
      </c>
      <c r="Q42" s="23">
        <v>0.04</v>
      </c>
      <c r="R42" s="23">
        <v>3704045.0</v>
      </c>
      <c r="S42" s="23">
        <v>0.377</v>
      </c>
      <c r="T42" s="10">
        <f>VLOOKUP(A42,TOURISM!$A$2:$E$2692,5,0)</f>
        <v>225000000</v>
      </c>
      <c r="U42" s="10">
        <f>VLOOKUP(A42,TOURISM!$A$2:$F$2692,6,0)</f>
        <v>44000000</v>
      </c>
      <c r="V42" s="10">
        <f>VLOOKUP(A42,BUSINESS!$A$2:$E$2692,5,0)</f>
        <v>0.262</v>
      </c>
      <c r="W42" s="10">
        <f>VLOOKUP(A42,BUSINESS!$A$2:$F$2692,6,0)</f>
        <v>25</v>
      </c>
      <c r="X42" s="10">
        <f>VLOOKUP(A42,BUSINESS!$A$2:$G$2692,7,0)</f>
        <v>20</v>
      </c>
      <c r="Y42" s="10">
        <f>VLOOKUP(A42,BUSINESS!$A$2:$H$2692,8,0)</f>
        <v>161</v>
      </c>
      <c r="Z42" s="10">
        <f>VLOOKUP(A42,BUSINESS!$A$2:$I$2692,9,0)</f>
        <v>0.074</v>
      </c>
      <c r="AA42" s="10">
        <f>VLOOKUP(A42,BUSINESS!$A$2:$J$2692,10,0)</f>
        <v>0.325</v>
      </c>
      <c r="AB42" s="7">
        <f t="shared" si="2"/>
        <v>166.0017551</v>
      </c>
    </row>
    <row r="43">
      <c r="A43" s="7" t="str">
        <f t="shared" si="1"/>
        <v>Sierra Leone-Africa2000</v>
      </c>
      <c r="B43" s="8" t="s">
        <v>240</v>
      </c>
      <c r="C43" s="5" t="s">
        <v>78</v>
      </c>
      <c r="D43" s="9" t="s">
        <v>62</v>
      </c>
      <c r="E43" s="11">
        <v>6.35874002E8</v>
      </c>
      <c r="F43" s="12">
        <v>0.184</v>
      </c>
      <c r="G43" s="12">
        <v>28.0</v>
      </c>
      <c r="H43" s="12">
        <v>0.263</v>
      </c>
      <c r="I43" s="22">
        <f>VLOOKUP(A43,ENERGY!$A$2:$F$2692,5,0)</f>
        <v>133681</v>
      </c>
      <c r="J43" s="10">
        <f>VLOOKUP(A44,ENERGY!$A$2:$F$2692,6,0)</f>
        <v>8236</v>
      </c>
      <c r="K43" s="23">
        <v>0.051</v>
      </c>
      <c r="L43" s="23">
        <v>0.105</v>
      </c>
      <c r="M43" s="23">
        <v>48.0</v>
      </c>
      <c r="N43" s="23">
        <v>46.0</v>
      </c>
      <c r="O43" s="23">
        <v>0.491</v>
      </c>
      <c r="P43" s="23">
        <v>0.481</v>
      </c>
      <c r="Q43" s="23">
        <v>0.028</v>
      </c>
      <c r="R43" s="23">
        <v>8620917.0</v>
      </c>
      <c r="S43" s="23">
        <v>0.217</v>
      </c>
      <c r="T43" s="10">
        <f>VLOOKUP(A43,TOURISM!$A$2:$E$2692,5,0)</f>
        <v>10000000</v>
      </c>
      <c r="U43" s="10">
        <f>VLOOKUP(A43,TOURISM!$A$2:$F$2692,6,0)</f>
        <v>35000000</v>
      </c>
      <c r="V43" s="10">
        <f>VLOOKUP(A43,BUSINESS!$A$2:$E$2692,5,0)</f>
        <v>0.262</v>
      </c>
      <c r="W43" s="10">
        <f>VLOOKUP(A43,BUSINESS!$A$2:$F$2692,6,0)</f>
        <v>25</v>
      </c>
      <c r="X43" s="10">
        <f>VLOOKUP(A43,BUSINESS!$A$2:$G$2692,7,0)</f>
        <v>20</v>
      </c>
      <c r="Y43" s="10">
        <f>VLOOKUP(A43,BUSINESS!$A$2:$H$2692,8,0)</f>
        <v>161</v>
      </c>
      <c r="Z43" s="10">
        <f>VLOOKUP(A43,BUSINESS!$A$2:$I$2692,9,0)</f>
        <v>0.001</v>
      </c>
      <c r="AA43" s="10">
        <f>VLOOKUP(A43,BUSINESS!$A$2:$J$2692,10,0)</f>
        <v>0.003</v>
      </c>
      <c r="AB43" s="7">
        <f t="shared" si="2"/>
        <v>73.75943905</v>
      </c>
    </row>
    <row r="44">
      <c r="A44" s="7" t="str">
        <f t="shared" si="1"/>
        <v>Somalia-Africa2000</v>
      </c>
      <c r="B44" s="8" t="s">
        <v>246</v>
      </c>
      <c r="C44" s="5" t="s">
        <v>78</v>
      </c>
      <c r="D44" s="9" t="s">
        <v>62</v>
      </c>
      <c r="E44" s="8"/>
      <c r="F44" s="12">
        <v>0.184</v>
      </c>
      <c r="G44" s="12">
        <v>28.0</v>
      </c>
      <c r="H44" s="12">
        <v>0.263</v>
      </c>
      <c r="I44" s="22">
        <f>VLOOKUP(A44,ENERGY!$A$2:$F$2692,5,0)</f>
        <v>133681</v>
      </c>
      <c r="J44" s="10">
        <f>VLOOKUP(A45,ENERGY!$A$2:$F$2692,6,0)</f>
        <v>8236</v>
      </c>
      <c r="K44" s="23">
        <v>0.047</v>
      </c>
      <c r="L44" s="23">
        <v>0.114</v>
      </c>
      <c r="M44" s="23">
        <v>48.0</v>
      </c>
      <c r="N44" s="23">
        <v>45.0</v>
      </c>
      <c r="O44" s="23">
        <v>0.464</v>
      </c>
      <c r="P44" s="23">
        <v>0.507</v>
      </c>
      <c r="Q44" s="23">
        <v>0.028</v>
      </c>
      <c r="R44" s="23">
        <v>4.8167045E7</v>
      </c>
      <c r="S44" s="23">
        <v>0.356</v>
      </c>
      <c r="T44" s="10">
        <f>VLOOKUP(A44,TOURISM!$A$2:$E$2692,5,0)</f>
        <v>74000000</v>
      </c>
      <c r="U44" s="10">
        <f>VLOOKUP(A44,TOURISM!$A$2:$F$2692,6,0)</f>
        <v>122000000</v>
      </c>
      <c r="V44" s="10">
        <f>VLOOKUP(A44,BUSINESS!$A$2:$E$2692,5,0)</f>
        <v>0.262</v>
      </c>
      <c r="W44" s="10">
        <f>VLOOKUP(A44,BUSINESS!$A$2:$F$2692,6,0)</f>
        <v>25</v>
      </c>
      <c r="X44" s="10">
        <f>VLOOKUP(A44,BUSINESS!$A$2:$G$2692,7,0)</f>
        <v>20</v>
      </c>
      <c r="Y44" s="10">
        <f>VLOOKUP(A44,BUSINESS!$A$2:$H$2692,8,0)</f>
        <v>161</v>
      </c>
      <c r="Z44" s="10">
        <f>VLOOKUP(A44,BUSINESS!$A$2:$I$2692,9,0)</f>
        <v>0</v>
      </c>
      <c r="AA44" s="10">
        <f>VLOOKUP(A44,BUSINESS!$A$2:$J$2692,10,0)</f>
        <v>0.011</v>
      </c>
      <c r="AB44" s="7">
        <f t="shared" si="2"/>
        <v>0</v>
      </c>
    </row>
    <row r="45">
      <c r="A45" s="7" t="str">
        <f t="shared" si="1"/>
        <v>South Africa-Africa2000</v>
      </c>
      <c r="B45" s="8" t="s">
        <v>247</v>
      </c>
      <c r="C45" s="5" t="s">
        <v>78</v>
      </c>
      <c r="D45" s="9" t="s">
        <v>62</v>
      </c>
      <c r="E45" s="11">
        <v>1.33E11</v>
      </c>
      <c r="F45" s="12">
        <v>0.083</v>
      </c>
      <c r="G45" s="12">
        <v>246.0</v>
      </c>
      <c r="H45" s="12">
        <v>0.145</v>
      </c>
      <c r="I45" s="22">
        <f>VLOOKUP(A45,ENERGY!$A$2:$F$2692,5,0)</f>
        <v>133681</v>
      </c>
      <c r="J45" s="10">
        <f>VLOOKUP(A46,ENERGY!$A$2:$F$2692,6,0)</f>
        <v>8236</v>
      </c>
      <c r="K45" s="23">
        <v>0.039</v>
      </c>
      <c r="L45" s="23">
        <v>0.075</v>
      </c>
      <c r="M45" s="23">
        <v>54.0</v>
      </c>
      <c r="N45" s="23">
        <v>51.0</v>
      </c>
      <c r="O45" s="23">
        <v>0.419</v>
      </c>
      <c r="P45" s="23">
        <v>0.545</v>
      </c>
      <c r="Q45" s="23">
        <v>0.036</v>
      </c>
      <c r="R45" s="23">
        <v>3205636.0</v>
      </c>
      <c r="S45" s="23">
        <v>0.592</v>
      </c>
      <c r="T45" s="10">
        <f>VLOOKUP(A45,TOURISM!$A$2:$E$2692,5,0)</f>
        <v>3338000000</v>
      </c>
      <c r="U45" s="10">
        <f>VLOOKUP(A45,TOURISM!$A$2:$F$2692,6,0)</f>
        <v>2684000000</v>
      </c>
      <c r="V45" s="10">
        <f>VLOOKUP(A45,BUSINESS!$A$2:$E$2692,5,0)</f>
        <v>0.262</v>
      </c>
      <c r="W45" s="10">
        <f>VLOOKUP(A45,BUSINESS!$A$2:$F$2692,6,0)</f>
        <v>25</v>
      </c>
      <c r="X45" s="10">
        <f>VLOOKUP(A45,BUSINESS!$A$2:$G$2692,7,0)</f>
        <v>20</v>
      </c>
      <c r="Y45" s="10">
        <f>VLOOKUP(A45,BUSINESS!$A$2:$H$2692,8,0)</f>
        <v>161</v>
      </c>
      <c r="Z45" s="10">
        <f>VLOOKUP(A45,BUSINESS!$A$2:$I$2692,9,0)</f>
        <v>0.053</v>
      </c>
      <c r="AA45" s="10">
        <f>VLOOKUP(A45,BUSINESS!$A$2:$J$2692,10,0)</f>
        <v>0.186</v>
      </c>
      <c r="AB45" s="7">
        <f t="shared" si="2"/>
        <v>41489.42675</v>
      </c>
    </row>
    <row r="46">
      <c r="A46" s="7" t="str">
        <f t="shared" si="1"/>
        <v>South Sudan-Africa2000</v>
      </c>
      <c r="B46" s="8" t="s">
        <v>249</v>
      </c>
      <c r="C46" s="5" t="s">
        <v>78</v>
      </c>
      <c r="D46" s="9" t="s">
        <v>62</v>
      </c>
      <c r="E46" s="8"/>
      <c r="F46" s="12">
        <v>0.083</v>
      </c>
      <c r="G46" s="12">
        <v>246.0</v>
      </c>
      <c r="H46" s="12">
        <v>0.145</v>
      </c>
      <c r="I46" s="22">
        <f>VLOOKUP(A46,ENERGY!$A$2:$F$2692,5,0)</f>
        <v>133681</v>
      </c>
      <c r="J46" s="10">
        <f>VLOOKUP(A47,ENERGY!$A$2:$F$2692,6,0)</f>
        <v>8236</v>
      </c>
      <c r="K46" s="23">
        <v>0.038</v>
      </c>
      <c r="L46" s="23">
        <v>0.098</v>
      </c>
      <c r="M46" s="23">
        <v>47.0</v>
      </c>
      <c r="N46" s="23">
        <v>46.0</v>
      </c>
      <c r="O46" s="23">
        <v>0.421</v>
      </c>
      <c r="P46" s="23">
        <v>0.55</v>
      </c>
      <c r="Q46" s="23">
        <v>0.029</v>
      </c>
      <c r="R46" s="23">
        <v>1.6420173E7</v>
      </c>
      <c r="S46" s="23">
        <v>0.442</v>
      </c>
      <c r="T46" s="10">
        <f>VLOOKUP(A46,TOURISM!$A$2:$E$2692,5,0)</f>
        <v>23000000</v>
      </c>
      <c r="U46" s="10">
        <f>VLOOKUP(A46,TOURISM!$A$2:$F$2692,6,0)</f>
        <v>32000000</v>
      </c>
      <c r="V46" s="10">
        <f>VLOOKUP(A46,BUSINESS!$A$2:$E$2692,5,0)</f>
        <v>0.262</v>
      </c>
      <c r="W46" s="10">
        <f>VLOOKUP(A46,BUSINESS!$A$2:$F$2692,6,0)</f>
        <v>25</v>
      </c>
      <c r="X46" s="10">
        <f>VLOOKUP(A46,BUSINESS!$A$2:$G$2692,7,0)</f>
        <v>20</v>
      </c>
      <c r="Y46" s="10">
        <f>VLOOKUP(A46,BUSINESS!$A$2:$H$2692,8,0)</f>
        <v>161</v>
      </c>
      <c r="Z46" s="10">
        <f>VLOOKUP(A46,BUSINESS!$A$2:$I$2692,9,0)</f>
        <v>0</v>
      </c>
      <c r="AA46" s="10">
        <f>VLOOKUP(A46,BUSINESS!$A$2:$J$2692,10,0)</f>
        <v>0.001</v>
      </c>
      <c r="AB46" s="7">
        <f t="shared" si="2"/>
        <v>0</v>
      </c>
    </row>
    <row r="47">
      <c r="A47" s="7" t="str">
        <f t="shared" si="1"/>
        <v>Sudan-Africa2000</v>
      </c>
      <c r="B47" s="8" t="s">
        <v>256</v>
      </c>
      <c r="C47" s="5" t="s">
        <v>78</v>
      </c>
      <c r="D47" s="9" t="s">
        <v>62</v>
      </c>
      <c r="E47" s="11">
        <v>1.2257299163E10</v>
      </c>
      <c r="F47" s="12">
        <v>0.034</v>
      </c>
      <c r="G47" s="12">
        <v>15.0</v>
      </c>
      <c r="H47" s="12">
        <v>0.145</v>
      </c>
      <c r="I47" s="22">
        <f>VLOOKUP(A47,ENERGY!$A$2:$F$2692,5,0)</f>
        <v>133681</v>
      </c>
      <c r="J47" s="10">
        <f>VLOOKUP(A48,ENERGY!$A$2:$F$2692,6,0)</f>
        <v>8236</v>
      </c>
      <c r="K47" s="23">
        <v>0.043</v>
      </c>
      <c r="L47" s="23">
        <v>0.087</v>
      </c>
      <c r="M47" s="23">
        <v>54.0</v>
      </c>
      <c r="N47" s="23">
        <v>52.0</v>
      </c>
      <c r="O47" s="23">
        <v>0.466</v>
      </c>
      <c r="P47" s="23">
        <v>0.504</v>
      </c>
      <c r="Q47" s="23">
        <v>0.031</v>
      </c>
      <c r="R47" s="23">
        <v>6.7956866E7</v>
      </c>
      <c r="S47" s="23">
        <v>0.149</v>
      </c>
      <c r="T47" s="10">
        <f>VLOOKUP(A47,TOURISM!$A$2:$E$2692,5,0)</f>
        <v>5000000</v>
      </c>
      <c r="U47" s="10">
        <f>VLOOKUP(A47,TOURISM!$A$2:$F$2692,6,0)</f>
        <v>55000000</v>
      </c>
      <c r="V47" s="10">
        <f>VLOOKUP(A47,BUSINESS!$A$2:$E$2692,5,0)</f>
        <v>0.262</v>
      </c>
      <c r="W47" s="10">
        <f>VLOOKUP(A47,BUSINESS!$A$2:$F$2692,6,0)</f>
        <v>25</v>
      </c>
      <c r="X47" s="10">
        <f>VLOOKUP(A47,BUSINESS!$A$2:$G$2692,7,0)</f>
        <v>20</v>
      </c>
      <c r="Y47" s="10">
        <f>VLOOKUP(A47,BUSINESS!$A$2:$H$2692,8,0)</f>
        <v>161</v>
      </c>
      <c r="Z47" s="10">
        <f>VLOOKUP(A47,BUSINESS!$A$2:$I$2692,9,0)</f>
        <v>0</v>
      </c>
      <c r="AA47" s="10">
        <f>VLOOKUP(A47,BUSINESS!$A$2:$J$2692,10,0)</f>
        <v>0.001</v>
      </c>
      <c r="AB47" s="7">
        <f t="shared" si="2"/>
        <v>180.3688116</v>
      </c>
    </row>
    <row r="48">
      <c r="A48" s="7" t="str">
        <f t="shared" si="1"/>
        <v>Swaziland-Africa2000</v>
      </c>
      <c r="B48" s="8" t="s">
        <v>258</v>
      </c>
      <c r="C48" s="5" t="s">
        <v>78</v>
      </c>
      <c r="D48" s="9" t="s">
        <v>62</v>
      </c>
      <c r="E48" s="11">
        <v>1.524490159E9</v>
      </c>
      <c r="F48" s="12">
        <v>0.053</v>
      </c>
      <c r="G48" s="12">
        <v>75.0</v>
      </c>
      <c r="H48" s="12">
        <v>0.14</v>
      </c>
      <c r="I48" s="22">
        <f>VLOOKUP(A48,ENERGY!$A$2:$F$2692,5,0)</f>
        <v>133681</v>
      </c>
      <c r="J48" s="10">
        <f>VLOOKUP(A49,ENERGY!$A$2:$F$2692,6,0)</f>
        <v>8236</v>
      </c>
      <c r="K48" s="23">
        <v>0.034</v>
      </c>
      <c r="L48" s="23">
        <v>0.063</v>
      </c>
      <c r="M48" s="23">
        <v>58.0</v>
      </c>
      <c r="N48" s="23">
        <v>56.0</v>
      </c>
      <c r="O48" s="23">
        <v>0.412</v>
      </c>
      <c r="P48" s="23">
        <v>0.557</v>
      </c>
      <c r="Q48" s="23">
        <v>0.031</v>
      </c>
      <c r="R48" s="23">
        <v>1.9293392E7</v>
      </c>
      <c r="S48" s="23">
        <v>0.446</v>
      </c>
      <c r="T48" s="10">
        <f>VLOOKUP(A48,TOURISM!$A$2:$E$2692,5,0)</f>
        <v>24000000</v>
      </c>
      <c r="U48" s="10">
        <f>VLOOKUP(A48,TOURISM!$A$2:$F$2692,6,0)</f>
        <v>32000000</v>
      </c>
      <c r="V48" s="10">
        <f>VLOOKUP(A48,BUSINESS!$A$2:$E$2692,5,0)</f>
        <v>0.262</v>
      </c>
      <c r="W48" s="10">
        <f>VLOOKUP(A48,BUSINESS!$A$2:$F$2692,6,0)</f>
        <v>25</v>
      </c>
      <c r="X48" s="10">
        <f>VLOOKUP(A48,BUSINESS!$A$2:$G$2692,7,0)</f>
        <v>20</v>
      </c>
      <c r="Y48" s="10">
        <f>VLOOKUP(A48,BUSINESS!$A$2:$H$2692,8,0)</f>
        <v>161</v>
      </c>
      <c r="Z48" s="10">
        <f>VLOOKUP(A48,BUSINESS!$A$2:$I$2692,9,0)</f>
        <v>0.009</v>
      </c>
      <c r="AA48" s="10">
        <f>VLOOKUP(A48,BUSINESS!$A$2:$J$2692,10,0)</f>
        <v>0.031</v>
      </c>
      <c r="AB48" s="7">
        <f t="shared" si="2"/>
        <v>79.01618124</v>
      </c>
    </row>
    <row r="49">
      <c r="A49" s="7" t="str">
        <f t="shared" si="1"/>
        <v>Tanzania-Africa2000</v>
      </c>
      <c r="B49" s="8" t="s">
        <v>263</v>
      </c>
      <c r="C49" s="5" t="s">
        <v>78</v>
      </c>
      <c r="D49" s="9" t="s">
        <v>62</v>
      </c>
      <c r="E49" s="11">
        <v>1.0185786171E10</v>
      </c>
      <c r="F49" s="12">
        <v>0.034</v>
      </c>
      <c r="G49" s="12">
        <v>10.0</v>
      </c>
      <c r="H49" s="12">
        <v>0.216</v>
      </c>
      <c r="I49" s="22">
        <f>VLOOKUP(A49,ENERGY!$A$2:$F$2692,5,0)</f>
        <v>133681</v>
      </c>
      <c r="J49" s="10">
        <f>VLOOKUP(A50,ENERGY!$A$2:$F$2692,6,0)</f>
        <v>8236</v>
      </c>
      <c r="K49" s="23">
        <v>0.041</v>
      </c>
      <c r="L49" s="23">
        <v>0.106</v>
      </c>
      <c r="M49" s="23">
        <v>53.0</v>
      </c>
      <c r="N49" s="23">
        <v>51.0</v>
      </c>
      <c r="O49" s="23">
        <v>0.434</v>
      </c>
      <c r="P49" s="23">
        <v>0.535</v>
      </c>
      <c r="Q49" s="23">
        <v>0.031</v>
      </c>
      <c r="R49" s="23">
        <v>1301748.0</v>
      </c>
      <c r="S49" s="23">
        <v>0.375</v>
      </c>
      <c r="T49" s="10">
        <f>VLOOKUP(A49,TOURISM!$A$2:$E$2692,5,0)</f>
        <v>381000000</v>
      </c>
      <c r="U49" s="10">
        <f>VLOOKUP(A49,TOURISM!$A$2:$F$2692,6,0)</f>
        <v>369000000</v>
      </c>
      <c r="V49" s="10">
        <f>VLOOKUP(A49,BUSINESS!$A$2:$E$2692,5,0)</f>
        <v>0.262</v>
      </c>
      <c r="W49" s="10">
        <f>VLOOKUP(A49,BUSINESS!$A$2:$F$2692,6,0)</f>
        <v>25</v>
      </c>
      <c r="X49" s="10">
        <f>VLOOKUP(A49,BUSINESS!$A$2:$G$2692,7,0)</f>
        <v>20</v>
      </c>
      <c r="Y49" s="10">
        <f>VLOOKUP(A49,BUSINESS!$A$2:$H$2692,8,0)</f>
        <v>161</v>
      </c>
      <c r="Z49" s="10">
        <f>VLOOKUP(A49,BUSINESS!$A$2:$I$2692,9,0)</f>
        <v>0.001</v>
      </c>
      <c r="AA49" s="10">
        <f>VLOOKUP(A49,BUSINESS!$A$2:$J$2692,10,0)</f>
        <v>0.003</v>
      </c>
      <c r="AB49" s="7">
        <f t="shared" si="2"/>
        <v>7824.698921</v>
      </c>
    </row>
    <row r="50">
      <c r="A50" s="7" t="str">
        <f t="shared" si="1"/>
        <v>Togo-Africa2000</v>
      </c>
      <c r="B50" s="8" t="s">
        <v>266</v>
      </c>
      <c r="C50" s="5" t="s">
        <v>78</v>
      </c>
      <c r="D50" s="9" t="s">
        <v>62</v>
      </c>
      <c r="E50" s="11">
        <v>1.29425028E9</v>
      </c>
      <c r="F50" s="12">
        <v>0.053</v>
      </c>
      <c r="G50" s="12">
        <v>14.0</v>
      </c>
      <c r="H50" s="12">
        <v>0.216</v>
      </c>
      <c r="I50" s="22">
        <f>VLOOKUP(A50,ENERGY!$A$2:$F$2692,5,0)</f>
        <v>133681</v>
      </c>
      <c r="J50" s="10">
        <f>VLOOKUP(A51,ENERGY!$A$2:$F$2692,6,0)</f>
        <v>8236</v>
      </c>
      <c r="K50" s="23">
        <v>0.039</v>
      </c>
      <c r="L50" s="23">
        <v>0.068</v>
      </c>
      <c r="M50" s="23">
        <v>54.0</v>
      </c>
      <c r="N50" s="23">
        <v>52.0</v>
      </c>
      <c r="O50" s="23">
        <v>0.438</v>
      </c>
      <c r="P50" s="23">
        <v>0.534</v>
      </c>
      <c r="Q50" s="23">
        <v>0.028</v>
      </c>
      <c r="R50" s="23">
        <v>3.2126351E7</v>
      </c>
      <c r="S50" s="23">
        <v>0.202</v>
      </c>
      <c r="T50" s="10">
        <f>VLOOKUP(A50,TOURISM!$A$2:$E$2692,5,0)</f>
        <v>11000000</v>
      </c>
      <c r="U50" s="10">
        <f>VLOOKUP(A50,TOURISM!$A$2:$F$2692,6,0)</f>
        <v>15000000</v>
      </c>
      <c r="V50" s="10">
        <f>VLOOKUP(A50,BUSINESS!$A$2:$E$2692,5,0)</f>
        <v>0.262</v>
      </c>
      <c r="W50" s="10">
        <f>VLOOKUP(A50,BUSINESS!$A$2:$F$2692,6,0)</f>
        <v>25</v>
      </c>
      <c r="X50" s="10">
        <f>VLOOKUP(A50,BUSINESS!$A$2:$G$2692,7,0)</f>
        <v>20</v>
      </c>
      <c r="Y50" s="10">
        <f>VLOOKUP(A50,BUSINESS!$A$2:$H$2692,8,0)</f>
        <v>161</v>
      </c>
      <c r="Z50" s="10">
        <f>VLOOKUP(A50,BUSINESS!$A$2:$I$2692,9,0)</f>
        <v>0.008</v>
      </c>
      <c r="AA50" s="10">
        <f>VLOOKUP(A50,BUSINESS!$A$2:$J$2692,10,0)</f>
        <v>0.01</v>
      </c>
      <c r="AB50" s="7">
        <f t="shared" si="2"/>
        <v>40.28625224</v>
      </c>
    </row>
    <row r="51">
      <c r="A51" s="7" t="str">
        <f t="shared" si="1"/>
        <v>Tunisia-Africa2000</v>
      </c>
      <c r="B51" s="8" t="s">
        <v>269</v>
      </c>
      <c r="C51" s="5" t="s">
        <v>78</v>
      </c>
      <c r="D51" s="9" t="s">
        <v>62</v>
      </c>
      <c r="E51" s="11">
        <v>2.1473188882E10</v>
      </c>
      <c r="F51" s="12">
        <v>0.054</v>
      </c>
      <c r="G51" s="12">
        <v>123.0</v>
      </c>
      <c r="H51" s="12">
        <v>0.216</v>
      </c>
      <c r="I51" s="22">
        <f>VLOOKUP(A51,ENERGY!$A$2:$F$2692,5,0)</f>
        <v>133681</v>
      </c>
      <c r="J51" s="10">
        <f>VLOOKUP(A52,ENERGY!$A$2:$F$2692,6,0)</f>
        <v>8236</v>
      </c>
      <c r="K51" s="23">
        <v>0.031</v>
      </c>
      <c r="L51" s="23">
        <v>0.082</v>
      </c>
      <c r="M51" s="23">
        <v>46.0</v>
      </c>
      <c r="N51" s="23">
        <v>45.0</v>
      </c>
      <c r="O51" s="23">
        <v>0.41</v>
      </c>
      <c r="P51" s="23">
        <v>0.545</v>
      </c>
      <c r="Q51" s="23">
        <v>0.046</v>
      </c>
      <c r="R51" s="23">
        <v>1871500.0</v>
      </c>
      <c r="S51" s="23">
        <v>0.201</v>
      </c>
      <c r="T51" s="10">
        <f>VLOOKUP(A51,TOURISM!$A$2:$E$2692,5,0)</f>
        <v>1977000000</v>
      </c>
      <c r="U51" s="10">
        <f>VLOOKUP(A51,TOURISM!$A$2:$F$2692,6,0)</f>
        <v>310000000</v>
      </c>
      <c r="V51" s="10">
        <f>VLOOKUP(A51,BUSINESS!$A$2:$E$2692,5,0)</f>
        <v>0.262</v>
      </c>
      <c r="W51" s="10">
        <f>VLOOKUP(A51,BUSINESS!$A$2:$F$2692,6,0)</f>
        <v>25</v>
      </c>
      <c r="X51" s="10">
        <f>VLOOKUP(A51,BUSINESS!$A$2:$G$2692,7,0)</f>
        <v>20</v>
      </c>
      <c r="Y51" s="10">
        <f>VLOOKUP(A51,BUSINESS!$A$2:$H$2692,8,0)</f>
        <v>161</v>
      </c>
      <c r="Z51" s="10">
        <f>VLOOKUP(A51,BUSINESS!$A$2:$I$2692,9,0)</f>
        <v>0.028</v>
      </c>
      <c r="AA51" s="10">
        <f>VLOOKUP(A51,BUSINESS!$A$2:$J$2692,10,0)</f>
        <v>0.012</v>
      </c>
      <c r="AB51" s="7">
        <f t="shared" si="2"/>
        <v>11473.78514</v>
      </c>
    </row>
    <row r="52">
      <c r="A52" s="7" t="str">
        <f t="shared" si="1"/>
        <v>Uganda-Africa2000</v>
      </c>
      <c r="B52" s="8" t="s">
        <v>273</v>
      </c>
      <c r="C52" s="5" t="s">
        <v>78</v>
      </c>
      <c r="D52" s="9" t="s">
        <v>62</v>
      </c>
      <c r="E52" s="11">
        <v>6.193246632E9</v>
      </c>
      <c r="F52" s="12">
        <v>0.066</v>
      </c>
      <c r="G52" s="12">
        <v>16.0</v>
      </c>
      <c r="H52" s="12">
        <v>0.229</v>
      </c>
      <c r="I52" s="22">
        <f>VLOOKUP(A52,ENERGY!$A$2:$F$2692,5,0)</f>
        <v>133681</v>
      </c>
      <c r="J52" s="10">
        <f>VLOOKUP(A53,ENERGY!$A$2:$F$2692,6,0)</f>
        <v>8236</v>
      </c>
      <c r="K52" s="23">
        <v>0.042</v>
      </c>
      <c r="L52" s="23">
        <v>0.112</v>
      </c>
      <c r="M52" s="25">
        <v>53.0</v>
      </c>
      <c r="N52" s="23">
        <v>52.0</v>
      </c>
      <c r="O52" s="23">
        <v>0.432</v>
      </c>
      <c r="P52" s="23">
        <v>0.537</v>
      </c>
      <c r="Q52" s="23">
        <v>0.031</v>
      </c>
      <c r="R52" s="23">
        <v>2998770.0</v>
      </c>
      <c r="S52" s="23">
        <v>0.447</v>
      </c>
      <c r="T52" s="10">
        <f>VLOOKUP(A52,TOURISM!$A$2:$E$2692,5,0)</f>
        <v>165000000</v>
      </c>
      <c r="U52" s="24">
        <v>3.1E8</v>
      </c>
      <c r="V52" s="10">
        <f>VLOOKUP(A52,BUSINESS!$A$2:$E$2692,5,0)</f>
        <v>0.262</v>
      </c>
      <c r="W52" s="10">
        <f>VLOOKUP(A52,BUSINESS!$A$2:$F$2692,6,0)</f>
        <v>25</v>
      </c>
      <c r="X52" s="10">
        <f>VLOOKUP(A52,BUSINESS!$A$2:$G$2692,7,0)</f>
        <v>20</v>
      </c>
      <c r="Y52" s="10">
        <f>VLOOKUP(A52,BUSINESS!$A$2:$H$2692,8,0)</f>
        <v>161</v>
      </c>
      <c r="Z52" s="10">
        <f>VLOOKUP(A52,BUSINESS!$A$2:$I$2692,9,0)</f>
        <v>0.002</v>
      </c>
      <c r="AA52" s="10">
        <f>VLOOKUP(A52,BUSINESS!$A$2:$J$2692,10,0)</f>
        <v>0.005</v>
      </c>
      <c r="AB52" s="7">
        <f t="shared" si="2"/>
        <v>2065.262302</v>
      </c>
    </row>
    <row r="53">
      <c r="A53" s="7" t="str">
        <f t="shared" si="1"/>
        <v>Zambia-Africa2000</v>
      </c>
      <c r="B53" s="8" t="s">
        <v>284</v>
      </c>
      <c r="C53" s="5" t="s">
        <v>78</v>
      </c>
      <c r="D53" s="9" t="s">
        <v>62</v>
      </c>
      <c r="E53" s="11">
        <v>3.25355175E9</v>
      </c>
      <c r="F53" s="12">
        <v>0.056</v>
      </c>
      <c r="G53" s="12">
        <v>18.0</v>
      </c>
      <c r="H53" s="12">
        <v>0.388</v>
      </c>
      <c r="I53" s="22">
        <f>VLOOKUP(A53,ENERGY!$A$2:$F$2692,5,0)</f>
        <v>133681</v>
      </c>
      <c r="J53" s="10">
        <f>VLOOKUP(A54,ENERGY!$A$2:$F$2692,6,0)</f>
        <v>8236</v>
      </c>
      <c r="K53" s="23">
        <v>0.022</v>
      </c>
      <c r="L53" s="23">
        <v>0.024</v>
      </c>
      <c r="M53" s="23">
        <v>74.0</v>
      </c>
      <c r="N53" s="23">
        <v>71.0</v>
      </c>
      <c r="O53" s="23">
        <v>0.326</v>
      </c>
      <c r="P53" s="23">
        <v>0.634</v>
      </c>
      <c r="Q53" s="23">
        <v>0.04</v>
      </c>
      <c r="R53" s="23">
        <v>5258677.0</v>
      </c>
      <c r="S53" s="23">
        <v>0.764</v>
      </c>
      <c r="T53" s="10">
        <f>VLOOKUP(A53,TOURISM!$A$2:$E$2692,5,0)</f>
        <v>67000000</v>
      </c>
      <c r="U53" s="10">
        <f>VLOOKUP(A53,TOURISM!$A$2:$F$2692,6,0)</f>
        <v>102000000</v>
      </c>
      <c r="V53" s="10">
        <f>VLOOKUP(A53,BUSINESS!$A$2:$E$2692,5,0)</f>
        <v>0.262</v>
      </c>
      <c r="W53" s="10">
        <f>VLOOKUP(A53,BUSINESS!$A$2:$F$2692,6,0)</f>
        <v>25</v>
      </c>
      <c r="X53" s="10">
        <f>VLOOKUP(A53,BUSINESS!$A$2:$G$2692,7,0)</f>
        <v>20</v>
      </c>
      <c r="Y53" s="10">
        <f>VLOOKUP(A53,BUSINESS!$A$2:$H$2692,8,0)</f>
        <v>161</v>
      </c>
      <c r="Z53" s="10">
        <f>VLOOKUP(A53,BUSINESS!$A$2:$I$2692,9,0)</f>
        <v>0.002</v>
      </c>
      <c r="AA53" s="10">
        <f>VLOOKUP(A53,BUSINESS!$A$2:$J$2692,10,0)</f>
        <v>0.01</v>
      </c>
      <c r="AB53" s="7">
        <f t="shared" si="2"/>
        <v>618.7015765</v>
      </c>
    </row>
    <row r="54">
      <c r="A54" s="7" t="str">
        <f t="shared" si="1"/>
        <v>Zimbabwe-Africa2000</v>
      </c>
      <c r="B54" s="8" t="s">
        <v>285</v>
      </c>
      <c r="C54" s="5" t="s">
        <v>78</v>
      </c>
      <c r="D54" s="9" t="s">
        <v>62</v>
      </c>
      <c r="E54" s="11">
        <v>6.68995761E9</v>
      </c>
      <c r="F54" s="12">
        <v>0.056</v>
      </c>
      <c r="G54" s="12">
        <v>18.0</v>
      </c>
      <c r="H54" s="12">
        <v>0.682</v>
      </c>
      <c r="I54" s="22">
        <f>VLOOKUP(A54,ENERGY!$A$2:$F$2692,5,0)</f>
        <v>133681</v>
      </c>
      <c r="J54" s="10">
        <f>VLOOKUP(A55,ENERGY!$A$2:$F$2692,6,0)</f>
        <v>8236</v>
      </c>
      <c r="K54" s="23">
        <v>0.045</v>
      </c>
      <c r="L54" s="23">
        <v>0.097</v>
      </c>
      <c r="M54" s="25">
        <v>46.0</v>
      </c>
      <c r="N54" s="23">
        <v>46.0</v>
      </c>
      <c r="O54" s="23">
        <v>0.46</v>
      </c>
      <c r="P54" s="23">
        <v>0.51</v>
      </c>
      <c r="Q54" s="23">
        <v>0.03</v>
      </c>
      <c r="R54" s="23">
        <v>1.1623166E7</v>
      </c>
      <c r="S54" s="23">
        <v>0.147</v>
      </c>
      <c r="T54" s="10">
        <f>VLOOKUP(A54,TOURISM!$A$2:$E$2692,5,0)</f>
        <v>125000000</v>
      </c>
      <c r="U54" s="24">
        <v>1.02E8</v>
      </c>
      <c r="V54" s="10">
        <f>VLOOKUP(A54,BUSINESS!$A$2:$E$2692,5,0)</f>
        <v>0.262</v>
      </c>
      <c r="W54" s="10">
        <f>VLOOKUP(A54,BUSINESS!$A$2:$F$2692,6,0)</f>
        <v>25</v>
      </c>
      <c r="X54" s="10">
        <f>VLOOKUP(A54,BUSINESS!$A$2:$G$2692,7,0)</f>
        <v>20</v>
      </c>
      <c r="Y54" s="10">
        <f>VLOOKUP(A54,BUSINESS!$A$2:$H$2692,8,0)</f>
        <v>161</v>
      </c>
      <c r="Z54" s="10">
        <f>VLOOKUP(A54,BUSINESS!$A$2:$I$2692,9,0)</f>
        <v>0.004</v>
      </c>
      <c r="AA54" s="10">
        <f>VLOOKUP(A54,BUSINESS!$A$2:$J$2692,10,0)</f>
        <v>0.021</v>
      </c>
      <c r="AB54" s="7">
        <f t="shared" si="2"/>
        <v>575.5710286</v>
      </c>
    </row>
    <row r="55">
      <c r="A55" s="7" t="str">
        <f t="shared" si="1"/>
        <v>Afghanistan-Asia2000</v>
      </c>
      <c r="B55" s="8" t="s">
        <v>60</v>
      </c>
      <c r="C55" s="5" t="s">
        <v>61</v>
      </c>
      <c r="D55" s="9" t="s">
        <v>62</v>
      </c>
      <c r="E55" s="8"/>
      <c r="F55" s="10">
        <f>if(AND(C55=C56,D55=D55+1,ISBLANK(F56)),F55,F56)</f>
        <v>0.045</v>
      </c>
      <c r="G55" s="10">
        <f>if(AND(C55=C56,D55=D55+1,ISBLANK(G56)),G55,G56)</f>
        <v>150</v>
      </c>
      <c r="H55" s="10">
        <f>if(AND(C55=C56,D55=D55+1,ISBLANK(H56)),H55,H56)</f>
        <v>0.172</v>
      </c>
      <c r="I55" s="22">
        <f>VLOOKUP(A55,ENERGY!$A$2:$F$2692,5,0)</f>
        <v>133681</v>
      </c>
      <c r="J55" s="10">
        <f>VLOOKUP(A56,ENERGY!$A$2:$F$2692,6,0)</f>
        <v>8236</v>
      </c>
      <c r="K55" s="23">
        <v>0.043</v>
      </c>
      <c r="L55" s="23">
        <v>0.11</v>
      </c>
      <c r="M55" s="23">
        <v>47.0</v>
      </c>
      <c r="N55" s="23">
        <v>46.0</v>
      </c>
      <c r="O55" s="23">
        <v>0.435</v>
      </c>
      <c r="P55" s="23">
        <v>0.538</v>
      </c>
      <c r="Q55" s="23">
        <v>0.028</v>
      </c>
      <c r="R55" s="23">
        <v>1.26004992E8</v>
      </c>
      <c r="S55" s="23">
        <v>0.357</v>
      </c>
      <c r="T55" s="10">
        <f>VLOOKUP(A55,TOURISM!$A$2:$E$2692,5,0)</f>
        <v>23000000</v>
      </c>
      <c r="U55" s="10">
        <f>VLOOKUP(A55,TOURISM!$A$2:$F$2692,6,0)</f>
        <v>32000000</v>
      </c>
      <c r="V55" s="10">
        <f>VLOOKUP(A55,BUSINESS!$A$2:$E$2692,5,0)</f>
        <v>0.262</v>
      </c>
      <c r="W55" s="10">
        <f>VLOOKUP(A55,BUSINESS!$A$2:$F$2692,6,0)</f>
        <v>25</v>
      </c>
      <c r="X55" s="10">
        <f>VLOOKUP(A55,BUSINESS!$A$2:$G$2692,7,0)</f>
        <v>20</v>
      </c>
      <c r="Y55" s="10">
        <f>VLOOKUP(A55,BUSINESS!$A$2:$H$2692,8,0)</f>
        <v>161</v>
      </c>
      <c r="Z55" s="10">
        <f>VLOOKUP(A55,BUSINESS!$A$2:$I$2692,9,0)</f>
        <v>0.013</v>
      </c>
      <c r="AA55" s="10">
        <f>VLOOKUP(A55,BUSINESS!$A$2:$J$2692,10,0)</f>
        <v>0.006</v>
      </c>
      <c r="AB55" s="7">
        <f t="shared" si="2"/>
        <v>0</v>
      </c>
    </row>
    <row r="56">
      <c r="A56" s="7" t="str">
        <f t="shared" si="1"/>
        <v>Armenia-Asia2000</v>
      </c>
      <c r="B56" s="8" t="s">
        <v>86</v>
      </c>
      <c r="C56" s="5" t="s">
        <v>61</v>
      </c>
      <c r="D56" s="9" t="s">
        <v>62</v>
      </c>
      <c r="E56" s="11">
        <v>9.95821788E9</v>
      </c>
      <c r="F56" s="12">
        <v>0.045</v>
      </c>
      <c r="G56" s="12">
        <v>150.0</v>
      </c>
      <c r="H56" s="12">
        <v>0.172</v>
      </c>
      <c r="I56" s="22">
        <f>VLOOKUP(A56,ENERGY!$A$2:$F$2692,5,0)</f>
        <v>133681</v>
      </c>
      <c r="J56" s="10">
        <f>VLOOKUP(A57,ENERGY!$A$2:$F$2692,6,0)</f>
        <v>8236</v>
      </c>
      <c r="K56" s="23">
        <v>0.04</v>
      </c>
      <c r="L56" s="23">
        <v>0.101</v>
      </c>
      <c r="M56" s="23">
        <v>50.0</v>
      </c>
      <c r="N56" s="23">
        <v>48.0</v>
      </c>
      <c r="O56" s="23">
        <v>0.464</v>
      </c>
      <c r="P56" s="23">
        <v>0.507</v>
      </c>
      <c r="Q56" s="23">
        <v>0.029</v>
      </c>
      <c r="R56" s="23">
        <v>8760003.0</v>
      </c>
      <c r="S56" s="23">
        <v>0.158</v>
      </c>
      <c r="T56" s="10">
        <f>VLOOKUP(A56,TOURISM!$A$2:$E$2692,5,0)</f>
        <v>52000000</v>
      </c>
      <c r="U56" s="10">
        <f>VLOOKUP(A56,TOURISM!$A$2:$F$2692,6,0)</f>
        <v>56000000</v>
      </c>
      <c r="V56" s="10">
        <f>VLOOKUP(A56,BUSINESS!$A$2:$E$2692,5,0)</f>
        <v>0.262</v>
      </c>
      <c r="W56" s="10">
        <f>VLOOKUP(A56,BUSINESS!$A$2:$F$2692,6,0)</f>
        <v>25</v>
      </c>
      <c r="X56" s="10">
        <f>VLOOKUP(A56,BUSINESS!$A$2:$G$2692,7,0)</f>
        <v>20</v>
      </c>
      <c r="Y56" s="10">
        <f>VLOOKUP(A56,BUSINESS!$A$2:$H$2692,8,0)</f>
        <v>161</v>
      </c>
      <c r="Z56" s="10">
        <f>VLOOKUP(A56,BUSINESS!$A$2:$I$2692,9,0)</f>
        <v>0.013</v>
      </c>
      <c r="AA56" s="10">
        <f>VLOOKUP(A56,BUSINESS!$A$2:$J$2692,10,0)</f>
        <v>0.006</v>
      </c>
      <c r="AB56" s="7">
        <f t="shared" si="2"/>
        <v>1136.782474</v>
      </c>
    </row>
    <row r="57">
      <c r="A57" s="7" t="str">
        <f t="shared" si="1"/>
        <v>Azerbaijan-Asia2000</v>
      </c>
      <c r="B57" s="8" t="s">
        <v>90</v>
      </c>
      <c r="C57" s="5" t="s">
        <v>61</v>
      </c>
      <c r="D57" s="9" t="s">
        <v>62</v>
      </c>
      <c r="E57" s="11">
        <v>6.8730906314E10</v>
      </c>
      <c r="F57" s="12">
        <v>0.054</v>
      </c>
      <c r="G57" s="12">
        <v>398.0</v>
      </c>
      <c r="H57" s="12">
        <v>0.183</v>
      </c>
      <c r="I57" s="22">
        <f>VLOOKUP(A57,ENERGY!$A$2:$F$2692,5,0)</f>
        <v>133681</v>
      </c>
      <c r="J57" s="10">
        <f>VLOOKUP(A58,ENERGY!$A$2:$F$2692,6,0)</f>
        <v>8236</v>
      </c>
      <c r="K57" s="23">
        <v>0.018</v>
      </c>
      <c r="L57" s="23">
        <v>0.012</v>
      </c>
      <c r="M57" s="26"/>
      <c r="N57" s="26"/>
      <c r="O57" s="23">
        <v>0.275</v>
      </c>
      <c r="P57" s="23">
        <v>0.645</v>
      </c>
      <c r="Q57" s="23">
        <v>0.08</v>
      </c>
      <c r="R57" s="23">
        <v>81202.0</v>
      </c>
      <c r="S57" s="23">
        <v>0.503</v>
      </c>
      <c r="T57" s="10">
        <f>VLOOKUP(A57,TOURISM!$A$2:$E$2692,5,0)</f>
        <v>68000000</v>
      </c>
      <c r="U57" s="10">
        <f>VLOOKUP(A57,TOURISM!$A$2:$F$2692,6,0)</f>
        <v>138000000</v>
      </c>
      <c r="V57" s="10">
        <f>VLOOKUP(A57,BUSINESS!$A$2:$E$2692,5,0)</f>
        <v>0.262</v>
      </c>
      <c r="W57" s="10">
        <f>VLOOKUP(A57,BUSINESS!$A$2:$F$2692,6,0)</f>
        <v>25</v>
      </c>
      <c r="X57" s="10">
        <f>VLOOKUP(A57,BUSINESS!$A$2:$G$2692,7,0)</f>
        <v>20</v>
      </c>
      <c r="Y57" s="10">
        <f>VLOOKUP(A57,BUSINESS!$A$2:$H$2692,8,0)</f>
        <v>161</v>
      </c>
      <c r="Z57" s="10">
        <f>VLOOKUP(A57,BUSINESS!$A$2:$I$2692,9,0)</f>
        <v>0.001</v>
      </c>
      <c r="AA57" s="10">
        <f>VLOOKUP(A57,BUSINESS!$A$2:$J$2692,10,0)</f>
        <v>0.052</v>
      </c>
      <c r="AB57" s="7">
        <f t="shared" si="2"/>
        <v>846418.8852</v>
      </c>
    </row>
    <row r="58">
      <c r="A58" s="7" t="str">
        <f t="shared" si="1"/>
        <v>Bangladesh-Asia2000</v>
      </c>
      <c r="B58" s="8" t="s">
        <v>94</v>
      </c>
      <c r="C58" s="5" t="s">
        <v>61</v>
      </c>
      <c r="D58" s="9" t="s">
        <v>62</v>
      </c>
      <c r="E58" s="11">
        <v>1.16E11</v>
      </c>
      <c r="F58" s="12">
        <v>0.036</v>
      </c>
      <c r="G58" s="12">
        <v>26.0</v>
      </c>
      <c r="H58" s="12">
        <v>0.13</v>
      </c>
      <c r="I58" s="22">
        <f>VLOOKUP(A58,ENERGY!$A$2:$F$2692,5,0)</f>
        <v>133681</v>
      </c>
      <c r="J58" s="10">
        <f>VLOOKUP(A59,ENERGY!$A$2:$F$2692,6,0)</f>
        <v>8236</v>
      </c>
      <c r="K58" s="23">
        <v>0.044</v>
      </c>
      <c r="L58" s="23">
        <v>0.139</v>
      </c>
      <c r="M58" s="23">
        <v>40.0</v>
      </c>
      <c r="N58" s="23">
        <v>38.0</v>
      </c>
      <c r="O58" s="23">
        <v>0.429</v>
      </c>
      <c r="P58" s="23">
        <v>0.547</v>
      </c>
      <c r="Q58" s="23">
        <v>0.024</v>
      </c>
      <c r="R58" s="23">
        <v>4295667.0</v>
      </c>
      <c r="S58" s="23">
        <v>0.359</v>
      </c>
      <c r="T58" s="10">
        <f>VLOOKUP(A58,TOURISM!$A$2:$E$2692,5,0)</f>
        <v>50000000</v>
      </c>
      <c r="U58" s="10">
        <f>VLOOKUP(A58,TOURISM!$A$2:$F$2692,6,0)</f>
        <v>471000000</v>
      </c>
      <c r="V58" s="10">
        <f>VLOOKUP(A58,BUSINESS!$A$2:$E$2692,5,0)</f>
        <v>0.262</v>
      </c>
      <c r="W58" s="10">
        <f>VLOOKUP(A58,BUSINESS!$A$2:$F$2692,6,0)</f>
        <v>25</v>
      </c>
      <c r="X58" s="10">
        <f>VLOOKUP(A58,BUSINESS!$A$2:$G$2692,7,0)</f>
        <v>20</v>
      </c>
      <c r="Y58" s="10">
        <f>VLOOKUP(A58,BUSINESS!$A$2:$H$2692,8,0)</f>
        <v>161</v>
      </c>
      <c r="Z58" s="10">
        <f>VLOOKUP(A58,BUSINESS!$A$2:$I$2692,9,0)</f>
        <v>0.001</v>
      </c>
      <c r="AA58" s="10">
        <f>VLOOKUP(A58,BUSINESS!$A$2:$J$2692,10,0)</f>
        <v>0.002</v>
      </c>
      <c r="AB58" s="7">
        <f t="shared" si="2"/>
        <v>27003.95538</v>
      </c>
    </row>
    <row r="59">
      <c r="A59" s="7" t="str">
        <f t="shared" si="1"/>
        <v>Bhutan-Asia2000</v>
      </c>
      <c r="B59" s="8" t="s">
        <v>101</v>
      </c>
      <c r="C59" s="5" t="s">
        <v>61</v>
      </c>
      <c r="D59" s="9" t="s">
        <v>62</v>
      </c>
      <c r="E59" s="11">
        <v>1.861157558E9</v>
      </c>
      <c r="F59" s="12">
        <v>0.038</v>
      </c>
      <c r="G59" s="12">
        <v>90.0</v>
      </c>
      <c r="H59" s="12">
        <v>0.14</v>
      </c>
      <c r="I59" s="22">
        <f>VLOOKUP(A59,ENERGY!$A$2:$F$2692,5,0)</f>
        <v>133681</v>
      </c>
      <c r="J59" s="10">
        <f>VLOOKUP(A60,ENERGY!$A$2:$F$2692,6,0)</f>
        <v>8236</v>
      </c>
      <c r="K59" s="23">
        <v>0.048</v>
      </c>
      <c r="L59" s="23">
        <v>0.105</v>
      </c>
      <c r="M59" s="25">
        <v>53.0</v>
      </c>
      <c r="N59" s="23">
        <v>50.0</v>
      </c>
      <c r="O59" s="23">
        <v>0.473</v>
      </c>
      <c r="P59" s="23">
        <v>0.497</v>
      </c>
      <c r="Q59" s="23">
        <v>0.029</v>
      </c>
      <c r="R59" s="23">
        <v>7609265.0</v>
      </c>
      <c r="S59" s="23">
        <v>0.336</v>
      </c>
      <c r="T59" s="10">
        <f>VLOOKUP(A59,TOURISM!$A$2:$E$2692,5,0)</f>
        <v>10000000</v>
      </c>
      <c r="U59" s="24">
        <v>4.71E8</v>
      </c>
      <c r="V59" s="10">
        <f>VLOOKUP(A59,BUSINESS!$A$2:$E$2692,5,0)</f>
        <v>0.262</v>
      </c>
      <c r="W59" s="10">
        <f>VLOOKUP(A59,BUSINESS!$A$2:$F$2692,6,0)</f>
        <v>25</v>
      </c>
      <c r="X59" s="10">
        <f>VLOOKUP(A59,BUSINESS!$A$2:$G$2692,7,0)</f>
        <v>20</v>
      </c>
      <c r="Y59" s="10">
        <f>VLOOKUP(A59,BUSINESS!$A$2:$H$2692,8,0)</f>
        <v>161</v>
      </c>
      <c r="Z59" s="10">
        <f>VLOOKUP(A59,BUSINESS!$A$2:$I$2692,9,0)</f>
        <v>0.004</v>
      </c>
      <c r="AA59" s="10">
        <f>VLOOKUP(A59,BUSINESS!$A$2:$J$2692,10,0)</f>
        <v>0.286</v>
      </c>
      <c r="AB59" s="7">
        <f t="shared" si="2"/>
        <v>244.5909767</v>
      </c>
    </row>
    <row r="60">
      <c r="A60" s="7" t="str">
        <f t="shared" si="1"/>
        <v>Brunei-Asia2000</v>
      </c>
      <c r="B60" s="8" t="s">
        <v>106</v>
      </c>
      <c r="C60" s="5" t="s">
        <v>61</v>
      </c>
      <c r="D60" s="9" t="s">
        <v>62</v>
      </c>
      <c r="E60" s="11">
        <v>1.6953952625E10</v>
      </c>
      <c r="F60" s="12">
        <v>0.023</v>
      </c>
      <c r="G60" s="12">
        <v>939.0</v>
      </c>
      <c r="H60" s="12">
        <v>0.055</v>
      </c>
      <c r="I60" s="22">
        <f>VLOOKUP(A60,ENERGY!$A$2:$F$2692,5,0)</f>
        <v>133681</v>
      </c>
      <c r="J60" s="10">
        <f>VLOOKUP(A61,ENERGY!$A$2:$F$2692,6,0)</f>
        <v>8236</v>
      </c>
      <c r="K60" s="23">
        <v>0.032</v>
      </c>
      <c r="L60" s="23">
        <v>0.081</v>
      </c>
      <c r="M60" s="23">
        <v>48.0</v>
      </c>
      <c r="N60" s="23">
        <v>47.0</v>
      </c>
      <c r="O60" s="23">
        <v>0.44</v>
      </c>
      <c r="P60" s="23">
        <v>0.53</v>
      </c>
      <c r="Q60" s="23">
        <v>0.03</v>
      </c>
      <c r="R60" s="23">
        <v>1074761.0</v>
      </c>
      <c r="S60" s="23">
        <v>0.226</v>
      </c>
      <c r="T60" s="10">
        <f>VLOOKUP(A60,TOURISM!$A$2:$E$2692,5,0)</f>
        <v>1977000000</v>
      </c>
      <c r="U60" s="10">
        <f>VLOOKUP(A60,TOURISM!$A$2:$F$2692,6,0)</f>
        <v>310000000</v>
      </c>
      <c r="V60" s="10">
        <f>VLOOKUP(A60,BUSINESS!$A$2:$E$2692,5,0)</f>
        <v>0.262</v>
      </c>
      <c r="W60" s="10">
        <f>VLOOKUP(A60,BUSINESS!$A$2:$F$2692,6,0)</f>
        <v>25</v>
      </c>
      <c r="X60" s="10">
        <f>VLOOKUP(A60,BUSINESS!$A$2:$G$2692,7,0)</f>
        <v>20</v>
      </c>
      <c r="Y60" s="10">
        <f>VLOOKUP(A60,BUSINESS!$A$2:$H$2692,8,0)</f>
        <v>161</v>
      </c>
      <c r="Z60" s="10">
        <f>VLOOKUP(A60,BUSINESS!$A$2:$I$2692,9,0)</f>
        <v>0.09</v>
      </c>
      <c r="AA60" s="10">
        <f>VLOOKUP(A60,BUSINESS!$A$2:$J$2692,10,0)</f>
        <v>0.286</v>
      </c>
      <c r="AB60" s="7">
        <f t="shared" si="2"/>
        <v>15774.62582</v>
      </c>
    </row>
    <row r="61">
      <c r="A61" s="7" t="str">
        <f t="shared" si="1"/>
        <v>Cambodia-Asia2000</v>
      </c>
      <c r="B61" s="8" t="s">
        <v>110</v>
      </c>
      <c r="C61" s="5" t="s">
        <v>61</v>
      </c>
      <c r="D61" s="9" t="s">
        <v>62</v>
      </c>
      <c r="E61" s="11">
        <v>1.4054443213E10</v>
      </c>
      <c r="F61" s="12">
        <v>0.054</v>
      </c>
      <c r="G61" s="12">
        <v>51.0</v>
      </c>
      <c r="H61" s="12">
        <v>0.055</v>
      </c>
      <c r="I61" s="22">
        <f>VLOOKUP(A61,ENERGY!$A$2:$F$2692,5,0)</f>
        <v>133681</v>
      </c>
      <c r="J61" s="10">
        <f>VLOOKUP(A62,ENERGY!$A$2:$F$2692,6,0)</f>
        <v>8236</v>
      </c>
      <c r="K61" s="23">
        <v>0.039</v>
      </c>
      <c r="L61" s="23">
        <v>0.075</v>
      </c>
      <c r="M61" s="23">
        <v>54.0</v>
      </c>
      <c r="N61" s="23">
        <v>53.0</v>
      </c>
      <c r="O61" s="23">
        <v>0.439</v>
      </c>
      <c r="P61" s="23">
        <v>0.532</v>
      </c>
      <c r="Q61" s="23">
        <v>0.028</v>
      </c>
      <c r="R61" s="23">
        <v>4992225.0</v>
      </c>
      <c r="S61" s="23">
        <v>0.334</v>
      </c>
      <c r="T61" s="10">
        <f>VLOOKUP(A61,TOURISM!$A$2:$E$2692,5,0)</f>
        <v>345000000</v>
      </c>
      <c r="U61" s="10">
        <f>VLOOKUP(A61,TOURISM!$A$2:$F$2692,6,0)</f>
        <v>52000000</v>
      </c>
      <c r="V61" s="10">
        <f>VLOOKUP(A61,BUSINESS!$A$2:$E$2692,5,0)</f>
        <v>0.262</v>
      </c>
      <c r="W61" s="10">
        <f>VLOOKUP(A61,BUSINESS!$A$2:$F$2692,6,0)</f>
        <v>25</v>
      </c>
      <c r="X61" s="10">
        <f>VLOOKUP(A61,BUSINESS!$A$2:$G$2692,7,0)</f>
        <v>20</v>
      </c>
      <c r="Y61" s="10">
        <f>VLOOKUP(A61,BUSINESS!$A$2:$H$2692,8,0)</f>
        <v>161</v>
      </c>
      <c r="Z61" s="10">
        <f>VLOOKUP(A61,BUSINESS!$A$2:$I$2692,9,0)</f>
        <v>0</v>
      </c>
      <c r="AA61" s="10">
        <f>VLOOKUP(A61,BUSINESS!$A$2:$J$2692,10,0)</f>
        <v>0.011</v>
      </c>
      <c r="AB61" s="7">
        <f t="shared" si="2"/>
        <v>2815.266382</v>
      </c>
    </row>
    <row r="62">
      <c r="A62" s="7" t="str">
        <f t="shared" si="1"/>
        <v>China-Asia2000</v>
      </c>
      <c r="B62" s="8" t="s">
        <v>117</v>
      </c>
      <c r="C62" s="5" t="s">
        <v>61</v>
      </c>
      <c r="D62" s="9" t="s">
        <v>62</v>
      </c>
      <c r="E62" s="11">
        <v>8.23E12</v>
      </c>
      <c r="F62" s="12">
        <v>0.054</v>
      </c>
      <c r="G62" s="12">
        <v>322.0</v>
      </c>
      <c r="H62" s="12">
        <v>0.06</v>
      </c>
      <c r="I62" s="22">
        <f>VLOOKUP(A62,ENERGY!$A$2:$F$2692,5,0)</f>
        <v>133681</v>
      </c>
      <c r="J62" s="10">
        <f>VLOOKUP(A63,ENERGY!$A$2:$F$2692,6,0)</f>
        <v>8236</v>
      </c>
      <c r="K62" s="23">
        <v>0.045</v>
      </c>
      <c r="L62" s="23">
        <v>0.095</v>
      </c>
      <c r="M62" s="23">
        <v>43.0</v>
      </c>
      <c r="N62" s="23">
        <v>42.0</v>
      </c>
      <c r="O62" s="23">
        <v>0.459</v>
      </c>
      <c r="P62" s="23">
        <v>0.514</v>
      </c>
      <c r="Q62" s="23">
        <v>0.027</v>
      </c>
      <c r="R62" s="23">
        <v>1.0362137E7</v>
      </c>
      <c r="S62" s="23">
        <v>0.35</v>
      </c>
      <c r="T62" s="10">
        <f>VLOOKUP(A62,TOURISM!$A$2:$E$2692,5,0)</f>
        <v>17318000000</v>
      </c>
      <c r="U62" s="10">
        <f>VLOOKUP(A62,TOURISM!$A$2:$F$2692,6,0)</f>
        <v>14169000000</v>
      </c>
      <c r="V62" s="10">
        <f>VLOOKUP(A62,BUSINESS!$A$2:$E$2692,5,0)</f>
        <v>0.262</v>
      </c>
      <c r="W62" s="10">
        <f>VLOOKUP(A62,BUSINESS!$A$2:$F$2692,6,0)</f>
        <v>25</v>
      </c>
      <c r="X62" s="10">
        <f>VLOOKUP(A62,BUSINESS!$A$2:$G$2692,7,0)</f>
        <v>20</v>
      </c>
      <c r="Y62" s="10">
        <f>VLOOKUP(A62,BUSINESS!$A$2:$H$2692,8,0)</f>
        <v>161</v>
      </c>
      <c r="Z62" s="10">
        <f>VLOOKUP(A62,BUSINESS!$A$2:$I$2692,9,0)</f>
        <v>0.018</v>
      </c>
      <c r="AA62" s="10">
        <f>VLOOKUP(A62,BUSINESS!$A$2:$J$2692,10,0)</f>
        <v>0.067</v>
      </c>
      <c r="AB62" s="7">
        <f t="shared" si="2"/>
        <v>794237.7137</v>
      </c>
    </row>
    <row r="63">
      <c r="A63" s="7" t="str">
        <f t="shared" si="1"/>
        <v>Georgia-Asia2000</v>
      </c>
      <c r="B63" s="8" t="s">
        <v>147</v>
      </c>
      <c r="C63" s="5" t="s">
        <v>61</v>
      </c>
      <c r="D63" s="9" t="s">
        <v>62</v>
      </c>
      <c r="E63" s="11">
        <v>3.057453461E9</v>
      </c>
      <c r="F63" s="12">
        <v>0.069</v>
      </c>
      <c r="G63" s="12">
        <v>45.0</v>
      </c>
      <c r="H63" s="12">
        <v>0.247</v>
      </c>
      <c r="I63" s="22">
        <f>VLOOKUP(A63,ENERGY!$A$2:$F$2692,5,0)</f>
        <v>133681</v>
      </c>
      <c r="J63" s="10">
        <f>VLOOKUP(A64,ENERGY!$A$2:$F$2692,6,0)</f>
        <v>8236</v>
      </c>
      <c r="K63" s="23">
        <v>0.032</v>
      </c>
      <c r="L63" s="23">
        <v>0.06</v>
      </c>
      <c r="M63" s="23">
        <v>43.0</v>
      </c>
      <c r="N63" s="23">
        <v>43.0</v>
      </c>
      <c r="O63" s="23">
        <v>0.419</v>
      </c>
      <c r="P63" s="23">
        <v>0.547</v>
      </c>
      <c r="Q63" s="23">
        <v>0.034</v>
      </c>
      <c r="R63" s="23">
        <v>1.2586763E7</v>
      </c>
      <c r="S63" s="23">
        <v>0.342</v>
      </c>
      <c r="T63" s="10">
        <f>VLOOKUP(A63,TOURISM!$A$2:$E$2692,5,0)</f>
        <v>107000000</v>
      </c>
      <c r="U63" s="10">
        <f>VLOOKUP(A63,TOURISM!$A$2:$F$2692,6,0)</f>
        <v>129000000</v>
      </c>
      <c r="V63" s="10">
        <f>VLOOKUP(A63,BUSINESS!$A$2:$E$2692,5,0)</f>
        <v>0.262</v>
      </c>
      <c r="W63" s="10">
        <f>VLOOKUP(A63,BUSINESS!$A$2:$F$2692,6,0)</f>
        <v>25</v>
      </c>
      <c r="X63" s="10">
        <f>VLOOKUP(A63,BUSINESS!$A$2:$G$2692,7,0)</f>
        <v>20</v>
      </c>
      <c r="Y63" s="10">
        <f>VLOOKUP(A63,BUSINESS!$A$2:$H$2692,8,0)</f>
        <v>161</v>
      </c>
      <c r="Z63" s="10">
        <f>VLOOKUP(A63,BUSINESS!$A$2:$I$2692,9,0)</f>
        <v>0.005</v>
      </c>
      <c r="AA63" s="10">
        <f>VLOOKUP(A63,BUSINESS!$A$2:$J$2692,10,0)</f>
        <v>0.041</v>
      </c>
      <c r="AB63" s="7">
        <f t="shared" si="2"/>
        <v>242.9102273</v>
      </c>
    </row>
    <row r="64">
      <c r="A64" s="7" t="str">
        <f t="shared" si="1"/>
        <v>Hong Kong SAR-Asia2000</v>
      </c>
      <c r="B64" s="8" t="s">
        <v>160</v>
      </c>
      <c r="C64" s="5" t="s">
        <v>61</v>
      </c>
      <c r="D64" s="9" t="s">
        <v>62</v>
      </c>
      <c r="E64" s="11">
        <v>1.72E11</v>
      </c>
      <c r="F64" s="12">
        <v>0.069</v>
      </c>
      <c r="G64" s="12">
        <v>45.0</v>
      </c>
      <c r="H64" s="12">
        <v>0.095</v>
      </c>
      <c r="I64" s="22">
        <f>VLOOKUP(A64,ENERGY!$A$2:$F$2692,5,0)</f>
        <v>133681</v>
      </c>
      <c r="J64" s="10">
        <f>VLOOKUP(A65,ENERGY!$A$2:$F$2692,6,0)</f>
        <v>8236</v>
      </c>
      <c r="K64" s="23">
        <v>0.013</v>
      </c>
      <c r="L64" s="23">
        <v>0.028</v>
      </c>
      <c r="M64" s="23">
        <v>74.0</v>
      </c>
      <c r="N64" s="23">
        <v>71.0</v>
      </c>
      <c r="O64" s="23">
        <v>0.246</v>
      </c>
      <c r="P64" s="23">
        <v>0.683</v>
      </c>
      <c r="Q64" s="23">
        <v>0.07</v>
      </c>
      <c r="R64" s="23">
        <v>1.27185E9</v>
      </c>
      <c r="S64" s="23">
        <v>0.371</v>
      </c>
      <c r="T64" s="10">
        <f>VLOOKUP(A64,TOURISM!$A$2:$E$2692,5,0)</f>
        <v>8198000000</v>
      </c>
      <c r="U64" s="10">
        <f>VLOOKUP(A64,TOURISM!$A$2:$F$2692,6,0)</f>
        <v>12502000000</v>
      </c>
      <c r="V64" s="10">
        <f>VLOOKUP(A64,BUSINESS!$A$2:$E$2692,5,0)</f>
        <v>0.262</v>
      </c>
      <c r="W64" s="10">
        <f>VLOOKUP(A64,BUSINESS!$A$2:$F$2692,6,0)</f>
        <v>25</v>
      </c>
      <c r="X64" s="10">
        <f>VLOOKUP(A64,BUSINESS!$A$2:$G$2692,7,0)</f>
        <v>20</v>
      </c>
      <c r="Y64" s="10">
        <f>VLOOKUP(A64,BUSINESS!$A$2:$H$2692,8,0)</f>
        <v>161</v>
      </c>
      <c r="Z64" s="10">
        <f>VLOOKUP(A64,BUSINESS!$A$2:$I$2692,9,0)</f>
        <v>0.278</v>
      </c>
      <c r="AA64" s="10">
        <f>VLOOKUP(A64,BUSINESS!$A$2:$J$2692,10,0)</f>
        <v>0.797</v>
      </c>
      <c r="AB64" s="7">
        <f t="shared" si="2"/>
        <v>135.2360734</v>
      </c>
    </row>
    <row r="65">
      <c r="A65" s="7" t="str">
        <f t="shared" si="1"/>
        <v>India-Asia2000</v>
      </c>
      <c r="B65" s="8" t="s">
        <v>163</v>
      </c>
      <c r="C65" s="5" t="s">
        <v>61</v>
      </c>
      <c r="D65" s="9" t="s">
        <v>62</v>
      </c>
      <c r="E65" s="11">
        <v>4.77E11</v>
      </c>
      <c r="F65" s="12">
        <v>0.043</v>
      </c>
      <c r="G65" s="12">
        <v>20.0</v>
      </c>
      <c r="H65" s="12">
        <v>0.123</v>
      </c>
      <c r="I65" s="22">
        <f>VLOOKUP(A65,ENERGY!$A$2:$F$2692,5,0)</f>
        <v>133681</v>
      </c>
      <c r="J65" s="10">
        <f>VLOOKUP(A66,ENERGY!$A$2:$F$2692,6,0)</f>
        <v>8236</v>
      </c>
      <c r="K65" s="23">
        <v>0.012</v>
      </c>
      <c r="L65" s="23">
        <v>0.004</v>
      </c>
      <c r="M65" s="26"/>
      <c r="N65" s="26"/>
      <c r="O65" s="26"/>
      <c r="P65" s="26"/>
      <c r="Q65" s="26"/>
      <c r="R65" s="23">
        <v>68000.0</v>
      </c>
      <c r="S65" s="23">
        <v>0.921</v>
      </c>
      <c r="T65" s="10">
        <f>VLOOKUP(A65,TOURISM!$A$2:$E$2692,5,0)</f>
        <v>3598000000</v>
      </c>
      <c r="U65" s="10">
        <f>VLOOKUP(A65,TOURISM!$A$2:$F$2692,6,0)</f>
        <v>3686000000</v>
      </c>
      <c r="V65" s="10">
        <f>VLOOKUP(A65,BUSINESS!$A$2:$E$2692,5,0)</f>
        <v>0.262</v>
      </c>
      <c r="W65" s="10">
        <f>VLOOKUP(A65,BUSINESS!$A$2:$F$2692,6,0)</f>
        <v>25</v>
      </c>
      <c r="X65" s="10">
        <f>VLOOKUP(A65,BUSINESS!$A$2:$G$2692,7,0)</f>
        <v>20</v>
      </c>
      <c r="Y65" s="10">
        <f>VLOOKUP(A65,BUSINESS!$A$2:$H$2692,8,0)</f>
        <v>161</v>
      </c>
      <c r="Z65" s="10">
        <f>VLOOKUP(A65,BUSINESS!$A$2:$I$2692,9,0)</f>
        <v>0.005</v>
      </c>
      <c r="AA65" s="10">
        <f>VLOOKUP(A65,BUSINESS!$A$2:$J$2692,10,0)</f>
        <v>0.003</v>
      </c>
      <c r="AB65" s="7">
        <f t="shared" si="2"/>
        <v>7014705.882</v>
      </c>
    </row>
    <row r="66">
      <c r="A66" s="7" t="str">
        <f t="shared" si="1"/>
        <v>Indonesia-Asia2000</v>
      </c>
      <c r="B66" s="8" t="s">
        <v>164</v>
      </c>
      <c r="C66" s="5" t="s">
        <v>61</v>
      </c>
      <c r="D66" s="9" t="s">
        <v>62</v>
      </c>
      <c r="E66" s="11">
        <v>1.65E11</v>
      </c>
      <c r="F66" s="12">
        <v>0.02</v>
      </c>
      <c r="G66" s="12">
        <v>15.0</v>
      </c>
      <c r="H66" s="12">
        <v>0.185</v>
      </c>
      <c r="I66" s="22">
        <f>VLOOKUP(A66,ENERGY!$A$2:$F$2692,5,0)</f>
        <v>133681</v>
      </c>
      <c r="J66" s="10">
        <f>VLOOKUP(A67,ENERGY!$A$2:$F$2692,6,0)</f>
        <v>8236</v>
      </c>
      <c r="K66" s="23">
        <v>0.021</v>
      </c>
      <c r="L66" s="23">
        <v>0.032</v>
      </c>
      <c r="M66" s="23">
        <v>74.0</v>
      </c>
      <c r="N66" s="23">
        <v>67.0</v>
      </c>
      <c r="O66" s="23">
        <v>0.302</v>
      </c>
      <c r="P66" s="23">
        <v>0.637</v>
      </c>
      <c r="Q66" s="23">
        <v>0.061</v>
      </c>
      <c r="R66" s="23">
        <v>6.4100297E7</v>
      </c>
      <c r="S66" s="23">
        <v>0.653</v>
      </c>
      <c r="T66" s="10">
        <f>VLOOKUP(A66,TOURISM!$A$2:$E$2692,5,0)</f>
        <v>4975000000</v>
      </c>
      <c r="U66" s="10">
        <f>VLOOKUP(A66,TOURISM!$A$2:$F$2692,6,0)</f>
        <v>3197000000</v>
      </c>
      <c r="V66" s="10">
        <f>VLOOKUP(A66,BUSINESS!$A$2:$E$2692,5,0)</f>
        <v>0.262</v>
      </c>
      <c r="W66" s="10">
        <f>VLOOKUP(A66,BUSINESS!$A$2:$F$2692,6,0)</f>
        <v>25</v>
      </c>
      <c r="X66" s="10">
        <f>VLOOKUP(A66,BUSINESS!$A$2:$G$2692,7,0)</f>
        <v>20</v>
      </c>
      <c r="Y66" s="10">
        <f>VLOOKUP(A66,BUSINESS!$A$2:$H$2692,8,0)</f>
        <v>161</v>
      </c>
      <c r="Z66" s="10">
        <f>VLOOKUP(A66,BUSINESS!$A$2:$I$2692,9,0)</f>
        <v>0.009</v>
      </c>
      <c r="AA66" s="10">
        <f>VLOOKUP(A66,BUSINESS!$A$2:$J$2692,10,0)</f>
        <v>0.018</v>
      </c>
      <c r="AB66" s="7">
        <f t="shared" si="2"/>
        <v>2574.091037</v>
      </c>
    </row>
    <row r="67">
      <c r="A67" s="7" t="str">
        <f t="shared" si="1"/>
        <v>Japan-Asia2000</v>
      </c>
      <c r="B67" s="8" t="s">
        <v>172</v>
      </c>
      <c r="C67" s="5" t="s">
        <v>61</v>
      </c>
      <c r="D67" s="9" t="s">
        <v>62</v>
      </c>
      <c r="E67" s="11">
        <v>4.73E12</v>
      </c>
      <c r="F67" s="12">
        <v>0.076</v>
      </c>
      <c r="G67" s="12">
        <v>2834.0</v>
      </c>
      <c r="H67" s="12">
        <v>0.021</v>
      </c>
      <c r="I67" s="22">
        <f>VLOOKUP(A67,ENERGY!$A$2:$F$2692,5,0)</f>
        <v>451501</v>
      </c>
      <c r="J67" s="10">
        <f>VLOOKUP(A68,ENERGY!$A$2:$F$2692,6,0)</f>
        <v>8236</v>
      </c>
      <c r="K67" s="23">
        <v>0.008</v>
      </c>
      <c r="L67" s="23">
        <v>0.015</v>
      </c>
      <c r="M67" s="23">
        <v>74.0</v>
      </c>
      <c r="N67" s="23">
        <v>63.0</v>
      </c>
      <c r="O67" s="23">
        <v>0.168</v>
      </c>
      <c r="P67" s="23">
        <v>0.691</v>
      </c>
      <c r="Q67" s="23">
        <v>0.141</v>
      </c>
      <c r="R67" s="23">
        <v>4.8683865E7</v>
      </c>
      <c r="S67" s="23">
        <v>0.672</v>
      </c>
      <c r="T67" s="10">
        <f>VLOOKUP(A67,TOURISM!$A$2:$E$2692,5,0)</f>
        <v>5970000000</v>
      </c>
      <c r="U67" s="10">
        <f>VLOOKUP(A67,TOURISM!$A$2:$F$2692,6,0)</f>
        <v>42643000000</v>
      </c>
      <c r="V67" s="10">
        <f>VLOOKUP(A67,BUSINESS!$A$2:$E$2692,5,0)</f>
        <v>0.262</v>
      </c>
      <c r="W67" s="10">
        <f>VLOOKUP(A67,BUSINESS!$A$2:$F$2692,6,0)</f>
        <v>25</v>
      </c>
      <c r="X67" s="10">
        <f>VLOOKUP(A67,BUSINESS!$A$2:$G$2692,7,0)</f>
        <v>20</v>
      </c>
      <c r="Y67" s="10">
        <f>VLOOKUP(A67,BUSINESS!$A$2:$H$2692,8,0)</f>
        <v>161</v>
      </c>
      <c r="Z67" s="10">
        <f>VLOOKUP(A67,BUSINESS!$A$2:$I$2692,9,0)</f>
        <v>0.3</v>
      </c>
      <c r="AA67" s="10">
        <f>VLOOKUP(A67,BUSINESS!$A$2:$J$2692,10,0)</f>
        <v>0.531</v>
      </c>
      <c r="AB67" s="7">
        <f t="shared" si="2"/>
        <v>97157.44631</v>
      </c>
    </row>
    <row r="68">
      <c r="A68" s="7" t="str">
        <f t="shared" si="1"/>
        <v>Kazakhstan-Asia2000</v>
      </c>
      <c r="B68" s="8" t="s">
        <v>174</v>
      </c>
      <c r="C68" s="5" t="s">
        <v>61</v>
      </c>
      <c r="D68" s="9" t="s">
        <v>62</v>
      </c>
      <c r="E68" s="11">
        <v>1.8291990619E10</v>
      </c>
      <c r="F68" s="12">
        <v>0.042</v>
      </c>
      <c r="G68" s="12">
        <v>52.0</v>
      </c>
      <c r="H68" s="12">
        <v>0.021</v>
      </c>
      <c r="I68" s="22">
        <f>VLOOKUP(A68,ENERGY!$A$2:$F$2692,5,0)</f>
        <v>133681</v>
      </c>
      <c r="J68" s="10">
        <f>VLOOKUP(A69,ENERGY!$A$2:$F$2692,6,0)</f>
        <v>8236</v>
      </c>
      <c r="K68" s="23">
        <v>0.023</v>
      </c>
      <c r="L68" s="23">
        <v>0.011</v>
      </c>
      <c r="M68" s="23">
        <v>74.0</v>
      </c>
      <c r="N68" s="23">
        <v>73.0</v>
      </c>
      <c r="O68" s="23">
        <v>0.257</v>
      </c>
      <c r="P68" s="23">
        <v>0.711</v>
      </c>
      <c r="Q68" s="23">
        <v>0.033</v>
      </c>
      <c r="R68" s="23">
        <v>1980604.0</v>
      </c>
      <c r="S68" s="23">
        <v>0.981</v>
      </c>
      <c r="T68" s="10">
        <f>VLOOKUP(A68,TOURISM!$A$2:$E$2692,5,0)</f>
        <v>403000000</v>
      </c>
      <c r="U68" s="10">
        <f>VLOOKUP(A68,TOURISM!$A$2:$F$2692,6,0)</f>
        <v>483000000</v>
      </c>
      <c r="V68" s="10">
        <f>VLOOKUP(A68,BUSINESS!$A$2:$E$2692,5,0)</f>
        <v>0.262</v>
      </c>
      <c r="W68" s="10">
        <f>VLOOKUP(A68,BUSINESS!$A$2:$F$2692,6,0)</f>
        <v>25</v>
      </c>
      <c r="X68" s="10">
        <f>VLOOKUP(A68,BUSINESS!$A$2:$G$2692,7,0)</f>
        <v>20</v>
      </c>
      <c r="Y68" s="10">
        <f>VLOOKUP(A68,BUSINESS!$A$2:$H$2692,8,0)</f>
        <v>161</v>
      </c>
      <c r="Z68" s="10">
        <f>VLOOKUP(A68,BUSINESS!$A$2:$I$2692,9,0)</f>
        <v>0.007</v>
      </c>
      <c r="AA68" s="10">
        <f>VLOOKUP(A68,BUSINESS!$A$2:$J$2692,10,0)</f>
        <v>0.014</v>
      </c>
      <c r="AB68" s="7">
        <f t="shared" si="2"/>
        <v>9235.561788</v>
      </c>
    </row>
    <row r="69">
      <c r="A69" s="7" t="str">
        <f t="shared" si="1"/>
        <v>Kyrgyzstan-Asia2000</v>
      </c>
      <c r="B69" s="8" t="s">
        <v>179</v>
      </c>
      <c r="C69" s="5" t="s">
        <v>61</v>
      </c>
      <c r="D69" s="9" t="s">
        <v>62</v>
      </c>
      <c r="E69" s="11">
        <v>1.369691955E9</v>
      </c>
      <c r="F69" s="12">
        <v>0.047</v>
      </c>
      <c r="G69" s="12">
        <v>13.0</v>
      </c>
      <c r="H69" s="12">
        <v>0.519</v>
      </c>
      <c r="I69" s="22">
        <f>VLOOKUP(A69,ENERGY!$A$2:$F$2692,5,0)</f>
        <v>133681</v>
      </c>
      <c r="J69" s="10">
        <f>VLOOKUP(A70,ENERGY!$A$2:$F$2692,6,0)</f>
        <v>8236</v>
      </c>
      <c r="K69" s="23">
        <v>0.029</v>
      </c>
      <c r="L69" s="23">
        <v>0.021</v>
      </c>
      <c r="M69" s="23">
        <v>74.0</v>
      </c>
      <c r="N69" s="23">
        <v>67.0</v>
      </c>
      <c r="O69" s="23">
        <v>0.397</v>
      </c>
      <c r="P69" s="23">
        <v>0.56</v>
      </c>
      <c r="Q69" s="23">
        <v>0.042</v>
      </c>
      <c r="R69" s="23">
        <v>245198.0</v>
      </c>
      <c r="S69" s="23">
        <v>0.474</v>
      </c>
      <c r="T69" s="10">
        <f>VLOOKUP(A69,TOURISM!$A$2:$E$2692,5,0)</f>
        <v>20000000</v>
      </c>
      <c r="U69" s="10">
        <f>VLOOKUP(A69,TOURISM!$A$2:$F$2692,6,0)</f>
        <v>28000000</v>
      </c>
      <c r="V69" s="10">
        <f>VLOOKUP(A69,BUSINESS!$A$2:$E$2692,5,0)</f>
        <v>0.262</v>
      </c>
      <c r="W69" s="10">
        <f>VLOOKUP(A69,BUSINESS!$A$2:$F$2692,6,0)</f>
        <v>25</v>
      </c>
      <c r="X69" s="10">
        <f>VLOOKUP(A69,BUSINESS!$A$2:$G$2692,7,0)</f>
        <v>20</v>
      </c>
      <c r="Y69" s="10">
        <f>VLOOKUP(A69,BUSINESS!$A$2:$H$2692,8,0)</f>
        <v>161</v>
      </c>
      <c r="Z69" s="10">
        <f>VLOOKUP(A69,BUSINESS!$A$2:$I$2692,9,0)</f>
        <v>0.01</v>
      </c>
      <c r="AA69" s="10">
        <f>VLOOKUP(A69,BUSINESS!$A$2:$J$2692,10,0)</f>
        <v>0.002</v>
      </c>
      <c r="AB69" s="7">
        <f t="shared" si="2"/>
        <v>5586.064956</v>
      </c>
    </row>
    <row r="70">
      <c r="A70" s="7" t="str">
        <f t="shared" si="1"/>
        <v>Laos-Asia2000</v>
      </c>
      <c r="B70" s="8" t="s">
        <v>180</v>
      </c>
      <c r="C70" s="5" t="s">
        <v>61</v>
      </c>
      <c r="D70" s="9" t="s">
        <v>62</v>
      </c>
      <c r="E70" s="11">
        <v>1.731198022E9</v>
      </c>
      <c r="F70" s="12">
        <v>0.033</v>
      </c>
      <c r="G70" s="12">
        <v>11.0</v>
      </c>
      <c r="H70" s="12">
        <v>0.32</v>
      </c>
      <c r="I70" s="22">
        <f>VLOOKUP(A70,ENERGY!$A$2:$F$2692,5,0)</f>
        <v>133681</v>
      </c>
      <c r="J70" s="10">
        <f>VLOOKUP(A71,ENERGY!$A$2:$F$2692,6,0)</f>
        <v>8236</v>
      </c>
      <c r="K70" s="23">
        <v>0.02</v>
      </c>
      <c r="L70" s="23">
        <v>0.027</v>
      </c>
      <c r="M70" s="23">
        <v>74.0</v>
      </c>
      <c r="N70" s="23">
        <v>67.0</v>
      </c>
      <c r="O70" s="23">
        <v>0.291</v>
      </c>
      <c r="P70" s="23">
        <v>0.653</v>
      </c>
      <c r="Q70" s="23">
        <v>0.056</v>
      </c>
      <c r="R70" s="23">
        <v>1.76968205E8</v>
      </c>
      <c r="S70" s="23">
        <v>0.816</v>
      </c>
      <c r="T70" s="10">
        <f>VLOOKUP(A70,TOURISM!$A$2:$E$2692,5,0)</f>
        <v>114000000</v>
      </c>
      <c r="U70" s="10">
        <f>VLOOKUP(A70,TOURISM!$A$2:$F$2692,6,0)</f>
        <v>8000000</v>
      </c>
      <c r="V70" s="10">
        <f>VLOOKUP(A70,BUSINESS!$A$2:$E$2692,5,0)</f>
        <v>0.262</v>
      </c>
      <c r="W70" s="10">
        <f>VLOOKUP(A70,BUSINESS!$A$2:$F$2692,6,0)</f>
        <v>25</v>
      </c>
      <c r="X70" s="10">
        <f>VLOOKUP(A70,BUSINESS!$A$2:$G$2692,7,0)</f>
        <v>20</v>
      </c>
      <c r="Y70" s="10">
        <f>VLOOKUP(A70,BUSINESS!$A$2:$H$2692,8,0)</f>
        <v>161</v>
      </c>
      <c r="Z70" s="10">
        <f>VLOOKUP(A70,BUSINESS!$A$2:$I$2692,9,0)</f>
        <v>0.001</v>
      </c>
      <c r="AA70" s="10">
        <f>VLOOKUP(A70,BUSINESS!$A$2:$J$2692,10,0)</f>
        <v>0.002</v>
      </c>
      <c r="AB70" s="7">
        <f t="shared" si="2"/>
        <v>9.78253705</v>
      </c>
    </row>
    <row r="71">
      <c r="A71" s="7" t="str">
        <f t="shared" si="1"/>
        <v>Macao SAR-Asia2000</v>
      </c>
      <c r="B71" s="8" t="s">
        <v>189</v>
      </c>
      <c r="C71" s="5" t="s">
        <v>61</v>
      </c>
      <c r="D71" s="9" t="s">
        <v>62</v>
      </c>
      <c r="E71" s="11">
        <v>6.101794939E9</v>
      </c>
      <c r="F71" s="12">
        <v>0.033</v>
      </c>
      <c r="G71" s="12">
        <v>11.0</v>
      </c>
      <c r="H71" s="12">
        <v>0.099</v>
      </c>
      <c r="I71" s="22">
        <f>VLOOKUP(A71,ENERGY!$A$2:$F$2692,5,0)</f>
        <v>133681</v>
      </c>
      <c r="J71" s="10">
        <f>VLOOKUP(A72,ENERGY!$A$2:$F$2692,6,0)</f>
        <v>8236</v>
      </c>
      <c r="K71" s="23">
        <v>0.025</v>
      </c>
      <c r="L71" s="23">
        <v>0.032</v>
      </c>
      <c r="M71" s="25">
        <v>74.0</v>
      </c>
      <c r="N71" s="23">
        <v>68.0</v>
      </c>
      <c r="O71" s="23">
        <v>0.345</v>
      </c>
      <c r="P71" s="23">
        <v>0.602</v>
      </c>
      <c r="Q71" s="23">
        <v>0.053</v>
      </c>
      <c r="R71" s="23">
        <v>8799298.0</v>
      </c>
      <c r="S71" s="23">
        <v>0.626</v>
      </c>
      <c r="T71" s="10">
        <f>VLOOKUP(A71,TOURISM!$A$2:$E$2692,5,0)</f>
        <v>3205000000</v>
      </c>
      <c r="U71" s="24">
        <v>8000000.0</v>
      </c>
      <c r="V71" s="10">
        <f>VLOOKUP(A71,BUSINESS!$A$2:$E$2692,5,0)</f>
        <v>0.262</v>
      </c>
      <c r="W71" s="10">
        <f>VLOOKUP(A71,BUSINESS!$A$2:$F$2692,6,0)</f>
        <v>25</v>
      </c>
      <c r="X71" s="10">
        <f>VLOOKUP(A71,BUSINESS!$A$2:$G$2692,7,0)</f>
        <v>20</v>
      </c>
      <c r="Y71" s="10">
        <f>VLOOKUP(A71,BUSINESS!$A$2:$H$2692,8,0)</f>
        <v>161</v>
      </c>
      <c r="Z71" s="10">
        <f>VLOOKUP(A71,BUSINESS!$A$2:$I$2692,9,0)</f>
        <v>0.136</v>
      </c>
      <c r="AA71" s="10">
        <f>VLOOKUP(A71,BUSINESS!$A$2:$J$2692,10,0)</f>
        <v>0.327</v>
      </c>
      <c r="AB71" s="7">
        <f t="shared" si="2"/>
        <v>693.4411062</v>
      </c>
    </row>
    <row r="72">
      <c r="A72" s="7" t="str">
        <f t="shared" si="1"/>
        <v>Malaysia-Asia2000</v>
      </c>
      <c r="B72" s="8" t="s">
        <v>192</v>
      </c>
      <c r="C72" s="5" t="s">
        <v>61</v>
      </c>
      <c r="D72" s="9" t="s">
        <v>62</v>
      </c>
      <c r="E72" s="11">
        <v>9.3789473684E10</v>
      </c>
      <c r="F72" s="12">
        <v>0.03</v>
      </c>
      <c r="G72" s="12">
        <v>120.0</v>
      </c>
      <c r="H72" s="12">
        <v>0.077</v>
      </c>
      <c r="I72" s="22">
        <f>VLOOKUP(A72,ENERGY!$A$2:$F$2692,5,0)</f>
        <v>133681</v>
      </c>
      <c r="J72" s="10">
        <f>VLOOKUP(A73,ENERGY!$A$2:$F$2692,6,0)</f>
        <v>8236</v>
      </c>
      <c r="K72" s="23">
        <v>0.019</v>
      </c>
      <c r="L72" s="23">
        <v>0.02</v>
      </c>
      <c r="M72" s="23">
        <v>74.0</v>
      </c>
      <c r="N72" s="23">
        <v>68.0</v>
      </c>
      <c r="O72" s="23">
        <v>0.324</v>
      </c>
      <c r="P72" s="23">
        <v>0.601</v>
      </c>
      <c r="Q72" s="23">
        <v>0.075</v>
      </c>
      <c r="R72" s="23">
        <v>2605556.0</v>
      </c>
      <c r="S72" s="23">
        <v>0.521</v>
      </c>
      <c r="T72" s="10">
        <f>VLOOKUP(A72,TOURISM!$A$2:$E$2692,5,0)</f>
        <v>5873000000</v>
      </c>
      <c r="U72" s="10">
        <f>VLOOKUP(A72,TOURISM!$A$2:$F$2692,6,0)</f>
        <v>2543000000</v>
      </c>
      <c r="V72" s="10">
        <f>VLOOKUP(A72,BUSINESS!$A$2:$E$2692,5,0)</f>
        <v>0.262</v>
      </c>
      <c r="W72" s="10">
        <f>VLOOKUP(A72,BUSINESS!$A$2:$F$2692,6,0)</f>
        <v>25</v>
      </c>
      <c r="X72" s="10">
        <f>VLOOKUP(A72,BUSINESS!$A$2:$G$2692,7,0)</f>
        <v>20</v>
      </c>
      <c r="Y72" s="10">
        <f>VLOOKUP(A72,BUSINESS!$A$2:$H$2692,8,0)</f>
        <v>161</v>
      </c>
      <c r="Z72" s="10">
        <f>VLOOKUP(A72,BUSINESS!$A$2:$I$2692,9,0)</f>
        <v>0.214</v>
      </c>
      <c r="AA72" s="10">
        <f>VLOOKUP(A72,BUSINESS!$A$2:$J$2692,10,0)</f>
        <v>0.219</v>
      </c>
      <c r="AB72" s="7">
        <f t="shared" si="2"/>
        <v>35995.95391</v>
      </c>
    </row>
    <row r="73">
      <c r="A73" s="7" t="str">
        <f t="shared" si="1"/>
        <v>Maldives-Asia2000</v>
      </c>
      <c r="B73" s="8" t="s">
        <v>193</v>
      </c>
      <c r="C73" s="5" t="s">
        <v>61</v>
      </c>
      <c r="D73" s="9" t="s">
        <v>62</v>
      </c>
      <c r="E73" s="11">
        <v>6.24337144E8</v>
      </c>
      <c r="F73" s="12">
        <v>0.071</v>
      </c>
      <c r="G73" s="12">
        <v>162.0</v>
      </c>
      <c r="H73" s="12">
        <v>0.13</v>
      </c>
      <c r="I73" s="22">
        <f>VLOOKUP(A73,ENERGY!$A$2:$F$2692,5,0)</f>
        <v>133681</v>
      </c>
      <c r="J73" s="10">
        <f>VLOOKUP(A74,ENERGY!$A$2:$F$2692,6,0)</f>
        <v>8236</v>
      </c>
      <c r="K73" s="23">
        <v>0.024</v>
      </c>
      <c r="L73" s="23">
        <v>0.028</v>
      </c>
      <c r="M73" s="23">
        <v>74.0</v>
      </c>
      <c r="N73" s="23">
        <v>68.0</v>
      </c>
      <c r="O73" s="23">
        <v>0.337</v>
      </c>
      <c r="P73" s="23">
        <v>0.614</v>
      </c>
      <c r="Q73" s="23">
        <v>0.049</v>
      </c>
      <c r="R73" s="23">
        <v>2.6372358E7</v>
      </c>
      <c r="S73" s="23">
        <v>0.734</v>
      </c>
      <c r="T73" s="10">
        <f>VLOOKUP(A73,TOURISM!$A$2:$E$2692,5,0)</f>
        <v>321000000</v>
      </c>
      <c r="U73" s="10">
        <f>VLOOKUP(A73,TOURISM!$A$2:$F$2692,6,0)</f>
        <v>60000000</v>
      </c>
      <c r="V73" s="10">
        <f>VLOOKUP(A73,BUSINESS!$A$2:$E$2692,5,0)</f>
        <v>0.262</v>
      </c>
      <c r="W73" s="10">
        <f>VLOOKUP(A73,BUSINESS!$A$2:$F$2692,6,0)</f>
        <v>25</v>
      </c>
      <c r="X73" s="10">
        <f>VLOOKUP(A73,BUSINESS!$A$2:$G$2692,7,0)</f>
        <v>20</v>
      </c>
      <c r="Y73" s="10">
        <f>VLOOKUP(A73,BUSINESS!$A$2:$H$2692,8,0)</f>
        <v>161</v>
      </c>
      <c r="Z73" s="10">
        <f>VLOOKUP(A73,BUSINESS!$A$2:$I$2692,9,0)</f>
        <v>0.022</v>
      </c>
      <c r="AA73" s="10">
        <f>VLOOKUP(A73,BUSINESS!$A$2:$J$2692,10,0)</f>
        <v>0.028</v>
      </c>
      <c r="AB73" s="7">
        <f t="shared" si="2"/>
        <v>23.67392191</v>
      </c>
    </row>
    <row r="74">
      <c r="A74" s="7" t="str">
        <f t="shared" si="1"/>
        <v>Mongolia-Asia2000</v>
      </c>
      <c r="B74" s="8" t="s">
        <v>203</v>
      </c>
      <c r="C74" s="5" t="s">
        <v>61</v>
      </c>
      <c r="D74" s="9" t="s">
        <v>62</v>
      </c>
      <c r="E74" s="11">
        <v>1.136896162E9</v>
      </c>
      <c r="F74" s="12">
        <v>0.047</v>
      </c>
      <c r="G74" s="12">
        <v>22.0</v>
      </c>
      <c r="H74" s="12">
        <v>0.37</v>
      </c>
      <c r="I74" s="22">
        <f>VLOOKUP(A74,ENERGY!$A$2:$F$2692,5,0)</f>
        <v>133681</v>
      </c>
      <c r="J74" s="10">
        <f>VLOOKUP(A75,ENERGY!$A$2:$F$2692,6,0)</f>
        <v>8236</v>
      </c>
      <c r="K74" s="23">
        <v>0.017</v>
      </c>
      <c r="L74" s="23">
        <v>0.013</v>
      </c>
      <c r="M74" s="26"/>
      <c r="N74" s="26"/>
      <c r="O74" s="26"/>
      <c r="P74" s="26"/>
      <c r="Q74" s="26"/>
      <c r="R74" s="23">
        <v>46214.0</v>
      </c>
      <c r="S74" s="23">
        <v>0.326</v>
      </c>
      <c r="T74" s="10">
        <f>VLOOKUP(A74,TOURISM!$A$2:$E$2692,5,0)</f>
        <v>43000000</v>
      </c>
      <c r="U74" s="10">
        <f>VLOOKUP(A74,TOURISM!$A$2:$F$2692,6,0)</f>
        <v>54000000</v>
      </c>
      <c r="V74" s="10">
        <f>VLOOKUP(A74,BUSINESS!$A$2:$E$2692,5,0)</f>
        <v>0.262</v>
      </c>
      <c r="W74" s="10">
        <f>VLOOKUP(A74,BUSINESS!$A$2:$F$2692,6,0)</f>
        <v>25</v>
      </c>
      <c r="X74" s="10">
        <f>VLOOKUP(A74,BUSINESS!$A$2:$G$2692,7,0)</f>
        <v>20</v>
      </c>
      <c r="Y74" s="10">
        <f>VLOOKUP(A74,BUSINESS!$A$2:$H$2692,8,0)</f>
        <v>161</v>
      </c>
      <c r="Z74" s="10">
        <f>VLOOKUP(A74,BUSINESS!$A$2:$I$2692,9,0)</f>
        <v>0.013</v>
      </c>
      <c r="AA74" s="10">
        <f>VLOOKUP(A74,BUSINESS!$A$2:$J$2692,10,0)</f>
        <v>0.064</v>
      </c>
      <c r="AB74" s="7">
        <f t="shared" si="2"/>
        <v>24600.68728</v>
      </c>
    </row>
    <row r="75">
      <c r="A75" s="7" t="str">
        <f t="shared" si="1"/>
        <v>Myanmar-Asia2000</v>
      </c>
      <c r="B75" s="8" t="s">
        <v>207</v>
      </c>
      <c r="C75" s="5" t="s">
        <v>61</v>
      </c>
      <c r="D75" s="9" t="s">
        <v>62</v>
      </c>
      <c r="E75" s="8"/>
      <c r="F75" s="12">
        <v>0.021</v>
      </c>
      <c r="G75" s="12">
        <v>3.0</v>
      </c>
      <c r="H75" s="12">
        <v>0.153</v>
      </c>
      <c r="I75" s="22">
        <f>VLOOKUP(A75,ENERGY!$A$2:$F$2692,5,0)</f>
        <v>133681</v>
      </c>
      <c r="J75" s="10">
        <f>VLOOKUP(A76,ENERGY!$A$2:$F$2692,6,0)</f>
        <v>8236</v>
      </c>
      <c r="K75" s="23">
        <v>0.019</v>
      </c>
      <c r="L75" s="23">
        <v>0.015</v>
      </c>
      <c r="M75" s="23">
        <v>74.0</v>
      </c>
      <c r="N75" s="23">
        <v>70.0</v>
      </c>
      <c r="O75" s="23">
        <v>0.315</v>
      </c>
      <c r="P75" s="23">
        <v>0.61</v>
      </c>
      <c r="Q75" s="23">
        <v>0.075</v>
      </c>
      <c r="R75" s="23">
        <v>158650.0</v>
      </c>
      <c r="S75" s="23">
        <v>0.275</v>
      </c>
      <c r="T75" s="10">
        <f>VLOOKUP(A75,TOURISM!$A$2:$E$2692,5,0)</f>
        <v>195000000</v>
      </c>
      <c r="U75" s="10">
        <f>VLOOKUP(A75,TOURISM!$A$2:$F$2692,6,0)</f>
        <v>30000000</v>
      </c>
      <c r="V75" s="10">
        <f>VLOOKUP(A75,BUSINESS!$A$2:$E$2692,5,0)</f>
        <v>0.262</v>
      </c>
      <c r="W75" s="10">
        <f>VLOOKUP(A75,BUSINESS!$A$2:$F$2692,6,0)</f>
        <v>25</v>
      </c>
      <c r="X75" s="10">
        <f>VLOOKUP(A75,BUSINESS!$A$2:$G$2692,7,0)</f>
        <v>20</v>
      </c>
      <c r="Y75" s="10">
        <f>VLOOKUP(A75,BUSINESS!$A$2:$H$2692,8,0)</f>
        <v>161</v>
      </c>
      <c r="Z75" s="10">
        <f>VLOOKUP(A75,BUSINESS!$A$2:$I$2692,9,0)</f>
        <v>0.002</v>
      </c>
      <c r="AA75" s="10">
        <f>VLOOKUP(A75,BUSINESS!$A$2:$J$2692,10,0)</f>
        <v>0</v>
      </c>
      <c r="AB75" s="7">
        <f t="shared" si="2"/>
        <v>0</v>
      </c>
    </row>
    <row r="76">
      <c r="A76" s="7" t="str">
        <f t="shared" si="1"/>
        <v>Nepal-Asia2000</v>
      </c>
      <c r="B76" s="8" t="s">
        <v>209</v>
      </c>
      <c r="C76" s="5" t="s">
        <v>61</v>
      </c>
      <c r="D76" s="9" t="s">
        <v>62</v>
      </c>
      <c r="E76" s="11">
        <v>5.494252208E9</v>
      </c>
      <c r="F76" s="12">
        <v>0.05</v>
      </c>
      <c r="G76" s="12">
        <v>12.0</v>
      </c>
      <c r="H76" s="12">
        <v>0.095</v>
      </c>
      <c r="I76" s="22">
        <f>VLOOKUP(A76,ENERGY!$A$2:$F$2692,5,0)</f>
        <v>133681</v>
      </c>
      <c r="J76" s="10">
        <f>VLOOKUP(A77,ENERGY!$A$2:$F$2692,6,0)</f>
        <v>8236</v>
      </c>
      <c r="K76" s="23">
        <v>0.05</v>
      </c>
      <c r="L76" s="23">
        <v>0.126</v>
      </c>
      <c r="M76" s="23">
        <v>48.0</v>
      </c>
      <c r="N76" s="23">
        <v>45.0</v>
      </c>
      <c r="O76" s="23">
        <v>0.477</v>
      </c>
      <c r="P76" s="23">
        <v>0.499</v>
      </c>
      <c r="Q76" s="23">
        <v>0.025</v>
      </c>
      <c r="R76" s="23">
        <v>1.4886574E7</v>
      </c>
      <c r="S76" s="23">
        <v>0.339</v>
      </c>
      <c r="T76" s="10">
        <f>VLOOKUP(A76,TOURISM!$A$2:$E$2692,5,0)</f>
        <v>219000000</v>
      </c>
      <c r="U76" s="10">
        <f>VLOOKUP(A76,TOURISM!$A$2:$F$2692,6,0)</f>
        <v>109000000</v>
      </c>
      <c r="V76" s="10">
        <f>VLOOKUP(A76,BUSINESS!$A$2:$E$2692,5,0)</f>
        <v>0.262</v>
      </c>
      <c r="W76" s="10">
        <f>VLOOKUP(A76,BUSINESS!$A$2:$F$2692,6,0)</f>
        <v>25</v>
      </c>
      <c r="X76" s="10">
        <f>VLOOKUP(A76,BUSINESS!$A$2:$G$2692,7,0)</f>
        <v>20</v>
      </c>
      <c r="Y76" s="10">
        <f>VLOOKUP(A76,BUSINESS!$A$2:$H$2692,8,0)</f>
        <v>161</v>
      </c>
      <c r="Z76" s="10">
        <f>VLOOKUP(A76,BUSINESS!$A$2:$I$2692,9,0)</f>
        <v>0.002</v>
      </c>
      <c r="AA76" s="10">
        <f>VLOOKUP(A76,BUSINESS!$A$2:$J$2692,10,0)</f>
        <v>0</v>
      </c>
      <c r="AB76" s="7">
        <f t="shared" si="2"/>
        <v>369.0743221</v>
      </c>
    </row>
    <row r="77">
      <c r="A77" s="7" t="str">
        <f t="shared" si="1"/>
        <v>North Korea-Asia2000</v>
      </c>
      <c r="B77" s="8" t="s">
        <v>216</v>
      </c>
      <c r="C77" s="5" t="s">
        <v>61</v>
      </c>
      <c r="D77" s="9" t="s">
        <v>62</v>
      </c>
      <c r="E77" s="8"/>
      <c r="F77" s="12">
        <v>0.05</v>
      </c>
      <c r="G77" s="12">
        <v>12.0</v>
      </c>
      <c r="H77" s="12">
        <v>0.095</v>
      </c>
      <c r="I77" s="22">
        <f>VLOOKUP(A77,ENERGY!$A$2:$F$2692,5,0)</f>
        <v>133681</v>
      </c>
      <c r="J77" s="10">
        <f>VLOOKUP(A78,ENERGY!$A$2:$F$2692,6,0)</f>
        <v>8236</v>
      </c>
      <c r="K77" s="23">
        <v>0.042</v>
      </c>
      <c r="L77" s="23">
        <v>0.085</v>
      </c>
      <c r="M77" s="23">
        <v>58.0</v>
      </c>
      <c r="N77" s="23">
        <v>54.0</v>
      </c>
      <c r="O77" s="23">
        <v>0.451</v>
      </c>
      <c r="P77" s="23">
        <v>0.52</v>
      </c>
      <c r="Q77" s="23">
        <v>0.028</v>
      </c>
      <c r="R77" s="23">
        <v>7414744.0</v>
      </c>
      <c r="S77" s="23">
        <v>0.39</v>
      </c>
      <c r="T77" s="10">
        <f>VLOOKUP(A77,TOURISM!$A$2:$E$2692,5,0)</f>
        <v>1977000000</v>
      </c>
      <c r="U77" s="10">
        <f>VLOOKUP(A77,TOURISM!$A$2:$F$2692,6,0)</f>
        <v>310000000</v>
      </c>
      <c r="V77" s="10">
        <f>VLOOKUP(A77,BUSINESS!$A$2:$E$2692,5,0)</f>
        <v>0.262</v>
      </c>
      <c r="W77" s="10">
        <f>VLOOKUP(A77,BUSINESS!$A$2:$F$2692,6,0)</f>
        <v>25</v>
      </c>
      <c r="X77" s="10">
        <f>VLOOKUP(A77,BUSINESS!$A$2:$G$2692,7,0)</f>
        <v>20</v>
      </c>
      <c r="Y77" s="10">
        <f>VLOOKUP(A77,BUSINESS!$A$2:$H$2692,8,0)</f>
        <v>161</v>
      </c>
      <c r="Z77" s="10">
        <f>VLOOKUP(A77,BUSINESS!$A$2:$I$2692,9,0)</f>
        <v>0.447</v>
      </c>
      <c r="AA77" s="10">
        <f>VLOOKUP(A77,BUSINESS!$A$2:$J$2692,10,0)</f>
        <v>0.583</v>
      </c>
      <c r="AB77" s="7">
        <f t="shared" si="2"/>
        <v>0</v>
      </c>
    </row>
    <row r="78">
      <c r="A78" s="7" t="str">
        <f t="shared" si="1"/>
        <v>Pakistan-Asia2000</v>
      </c>
      <c r="B78" s="8" t="s">
        <v>220</v>
      </c>
      <c r="C78" s="5" t="s">
        <v>61</v>
      </c>
      <c r="D78" s="9" t="s">
        <v>62</v>
      </c>
      <c r="E78" s="11">
        <v>7.395237497E10</v>
      </c>
      <c r="F78" s="12">
        <v>0.03</v>
      </c>
      <c r="G78" s="12">
        <v>15.0</v>
      </c>
      <c r="H78" s="12">
        <v>0.095</v>
      </c>
      <c r="I78" s="22">
        <f>VLOOKUP(A78,ENERGY!$A$2:$F$2692,5,0)</f>
        <v>133681</v>
      </c>
      <c r="J78" s="10">
        <f>VLOOKUP(A79,ENERGY!$A$2:$F$2692,6,0)</f>
        <v>8236</v>
      </c>
      <c r="K78" s="23">
        <v>0.043</v>
      </c>
      <c r="L78" s="23">
        <v>0.086</v>
      </c>
      <c r="M78" s="23">
        <v>50.0</v>
      </c>
      <c r="N78" s="23">
        <v>48.0</v>
      </c>
      <c r="O78" s="23">
        <v>0.476</v>
      </c>
      <c r="P78" s="23">
        <v>0.495</v>
      </c>
      <c r="Q78" s="23">
        <v>0.028</v>
      </c>
      <c r="R78" s="23">
        <v>7037727.0</v>
      </c>
      <c r="S78" s="23">
        <v>0.087</v>
      </c>
      <c r="T78" s="10">
        <f>VLOOKUP(A78,TOURISM!$A$2:$E$2692,5,0)</f>
        <v>551000000</v>
      </c>
      <c r="U78" s="10">
        <f>VLOOKUP(A78,TOURISM!$A$2:$F$2692,6,0)</f>
        <v>574000000</v>
      </c>
      <c r="V78" s="10">
        <f>VLOOKUP(A78,BUSINESS!$A$2:$E$2692,5,0)</f>
        <v>0.262</v>
      </c>
      <c r="W78" s="10">
        <f>VLOOKUP(A78,BUSINESS!$A$2:$F$2692,6,0)</f>
        <v>25</v>
      </c>
      <c r="X78" s="10">
        <f>VLOOKUP(A78,BUSINESS!$A$2:$G$2692,7,0)</f>
        <v>20</v>
      </c>
      <c r="Y78" s="10">
        <f>VLOOKUP(A78,BUSINESS!$A$2:$H$2692,8,0)</f>
        <v>161</v>
      </c>
      <c r="Z78" s="10">
        <f>VLOOKUP(A78,BUSINESS!$A$2:$I$2692,9,0)</f>
        <v>0.02</v>
      </c>
      <c r="AA78" s="10">
        <f>VLOOKUP(A78,BUSINESS!$A$2:$J$2692,10,0)</f>
        <v>0.002</v>
      </c>
      <c r="AB78" s="7">
        <f t="shared" si="2"/>
        <v>10507.99143</v>
      </c>
    </row>
    <row r="79">
      <c r="A79" s="7" t="str">
        <f t="shared" si="1"/>
        <v>Philippines-Asia2000</v>
      </c>
      <c r="B79" s="8" t="s">
        <v>225</v>
      </c>
      <c r="C79" s="5" t="s">
        <v>61</v>
      </c>
      <c r="D79" s="9" t="s">
        <v>62</v>
      </c>
      <c r="E79" s="11">
        <v>8.1026294681E10</v>
      </c>
      <c r="F79" s="12">
        <v>0.032</v>
      </c>
      <c r="G79" s="12">
        <v>33.0</v>
      </c>
      <c r="H79" s="12">
        <v>0.109</v>
      </c>
      <c r="I79" s="22">
        <f>VLOOKUP(A79,ENERGY!$A$2:$F$2692,5,0)</f>
        <v>133681</v>
      </c>
      <c r="J79" s="10">
        <f>VLOOKUP(A80,ENERGY!$A$2:$F$2692,6,0)</f>
        <v>8236</v>
      </c>
      <c r="K79" s="23">
        <v>0.041</v>
      </c>
      <c r="L79" s="23">
        <v>0.087</v>
      </c>
      <c r="M79" s="23">
        <v>53.0</v>
      </c>
      <c r="N79" s="23">
        <v>51.0</v>
      </c>
      <c r="O79" s="23">
        <v>0.449</v>
      </c>
      <c r="P79" s="23">
        <v>0.518</v>
      </c>
      <c r="Q79" s="23">
        <v>0.034</v>
      </c>
      <c r="R79" s="23">
        <v>1.6782044E7</v>
      </c>
      <c r="S79" s="23">
        <v>0.467</v>
      </c>
      <c r="T79" s="10">
        <f>VLOOKUP(A79,TOURISM!$A$2:$E$2692,5,0)</f>
        <v>2334000000</v>
      </c>
      <c r="U79" s="10">
        <f>VLOOKUP(A79,TOURISM!$A$2:$F$2692,6,0)</f>
        <v>1841000000</v>
      </c>
      <c r="V79" s="10">
        <f>VLOOKUP(A79,BUSINESS!$A$2:$E$2692,5,0)</f>
        <v>0.262</v>
      </c>
      <c r="W79" s="10">
        <f>VLOOKUP(A79,BUSINESS!$A$2:$F$2692,6,0)</f>
        <v>25</v>
      </c>
      <c r="X79" s="10">
        <f>VLOOKUP(A79,BUSINESS!$A$2:$G$2692,7,0)</f>
        <v>20</v>
      </c>
      <c r="Y79" s="10">
        <f>VLOOKUP(A79,BUSINESS!$A$2:$H$2692,8,0)</f>
        <v>161</v>
      </c>
      <c r="Z79" s="10">
        <f>VLOOKUP(A79,BUSINESS!$A$2:$I$2692,9,0)</f>
        <v>0.02</v>
      </c>
      <c r="AA79" s="10">
        <f>VLOOKUP(A79,BUSINESS!$A$2:$J$2692,10,0)</f>
        <v>0.083</v>
      </c>
      <c r="AB79" s="7">
        <f t="shared" si="2"/>
        <v>4828.154108</v>
      </c>
    </row>
    <row r="80">
      <c r="A80" s="7" t="str">
        <f t="shared" si="1"/>
        <v>Singapore-Asia2000</v>
      </c>
      <c r="B80" s="8" t="s">
        <v>241</v>
      </c>
      <c r="C80" s="5" t="s">
        <v>61</v>
      </c>
      <c r="D80" s="9" t="s">
        <v>62</v>
      </c>
      <c r="E80" s="11">
        <v>9.5835970989E10</v>
      </c>
      <c r="F80" s="12">
        <v>0.027</v>
      </c>
      <c r="G80" s="12">
        <v>662.0</v>
      </c>
      <c r="H80" s="12">
        <v>0.058</v>
      </c>
      <c r="I80" s="22">
        <f>VLOOKUP(A80,ENERGY!$A$2:$F$2692,5,0)</f>
        <v>133681</v>
      </c>
      <c r="J80" s="10">
        <f>VLOOKUP(A81,ENERGY!$A$2:$F$2692,6,0)</f>
        <v>8236</v>
      </c>
      <c r="K80" s="23">
        <v>0.039</v>
      </c>
      <c r="L80" s="23">
        <v>0.113</v>
      </c>
      <c r="M80" s="23">
        <v>46.0</v>
      </c>
      <c r="N80" s="23">
        <v>42.0</v>
      </c>
      <c r="O80" s="23">
        <v>0.422</v>
      </c>
      <c r="P80" s="23">
        <v>0.539</v>
      </c>
      <c r="Q80" s="23">
        <v>0.04</v>
      </c>
      <c r="R80" s="23">
        <v>3767248.0</v>
      </c>
      <c r="S80" s="23">
        <v>0.378</v>
      </c>
      <c r="T80" s="10">
        <f>VLOOKUP(A80,TOURISM!$A$2:$E$2692,5,0)</f>
        <v>5142000000</v>
      </c>
      <c r="U80" s="10">
        <f>VLOOKUP(A80,TOURISM!$A$2:$F$2692,6,0)</f>
        <v>4535000000</v>
      </c>
      <c r="V80" s="10">
        <f>VLOOKUP(A80,BUSINESS!$A$2:$E$2692,5,0)</f>
        <v>0.262</v>
      </c>
      <c r="W80" s="10">
        <f>VLOOKUP(A80,BUSINESS!$A$2:$F$2692,6,0)</f>
        <v>25</v>
      </c>
      <c r="X80" s="10">
        <f>VLOOKUP(A80,BUSINESS!$A$2:$G$2692,7,0)</f>
        <v>20</v>
      </c>
      <c r="Y80" s="10">
        <f>VLOOKUP(A80,BUSINESS!$A$2:$H$2692,8,0)</f>
        <v>161</v>
      </c>
      <c r="Z80" s="10">
        <f>VLOOKUP(A80,BUSINESS!$A$2:$I$2692,9,0)</f>
        <v>0.36</v>
      </c>
      <c r="AA80" s="10">
        <f>VLOOKUP(A80,BUSINESS!$A$2:$J$2692,10,0)</f>
        <v>0.701</v>
      </c>
      <c r="AB80" s="7">
        <f t="shared" si="2"/>
        <v>25439.25194</v>
      </c>
    </row>
    <row r="81">
      <c r="A81" s="7" t="str">
        <f t="shared" si="1"/>
        <v>South Korea-Asia2000</v>
      </c>
      <c r="B81" s="8" t="s">
        <v>248</v>
      </c>
      <c r="C81" s="5" t="s">
        <v>61</v>
      </c>
      <c r="D81" s="9" t="s">
        <v>62</v>
      </c>
      <c r="E81" s="11">
        <v>5.62E11</v>
      </c>
      <c r="F81" s="12">
        <v>0.043</v>
      </c>
      <c r="G81" s="12">
        <v>491.0</v>
      </c>
      <c r="H81" s="12">
        <v>0.085</v>
      </c>
      <c r="I81" s="22">
        <f>VLOOKUP(A81,ENERGY!$A$2:$F$2692,5,0)</f>
        <v>263002</v>
      </c>
      <c r="J81" s="10">
        <f>VLOOKUP(A82,ENERGY!$A$2:$F$2692,6,0)</f>
        <v>8236</v>
      </c>
      <c r="K81" s="23">
        <v>0.051</v>
      </c>
      <c r="L81" s="23">
        <v>0.104</v>
      </c>
      <c r="M81" s="23">
        <v>48.0</v>
      </c>
      <c r="N81" s="23">
        <v>46.0</v>
      </c>
      <c r="O81" s="23">
        <v>0.491</v>
      </c>
      <c r="P81" s="23">
        <v>0.481</v>
      </c>
      <c r="Q81" s="23">
        <v>0.028</v>
      </c>
      <c r="R81" s="23">
        <v>8959964.0</v>
      </c>
      <c r="S81" s="23">
        <v>0.217</v>
      </c>
      <c r="T81" s="10">
        <f>VLOOKUP(A81,TOURISM!$A$2:$E$2692,5,0)</f>
        <v>8527000000</v>
      </c>
      <c r="U81" s="10">
        <f>VLOOKUP(A81,TOURISM!$A$2:$F$2692,6,0)</f>
        <v>7945000000</v>
      </c>
      <c r="V81" s="10">
        <f>VLOOKUP(A81,BUSINESS!$A$2:$E$2692,5,0)</f>
        <v>0.262</v>
      </c>
      <c r="W81" s="10">
        <f>VLOOKUP(A81,BUSINESS!$A$2:$F$2692,6,0)</f>
        <v>25</v>
      </c>
      <c r="X81" s="10">
        <f>VLOOKUP(A81,BUSINESS!$A$2:$G$2692,7,0)</f>
        <v>20</v>
      </c>
      <c r="Y81" s="10">
        <f>VLOOKUP(A81,BUSINESS!$A$2:$H$2692,8,0)</f>
        <v>161</v>
      </c>
      <c r="Z81" s="10">
        <f>VLOOKUP(A81,BUSINESS!$A$2:$I$2692,9,0)</f>
        <v>0.447</v>
      </c>
      <c r="AA81" s="10">
        <f>VLOOKUP(A81,BUSINESS!$A$2:$J$2692,10,0)</f>
        <v>0.583</v>
      </c>
      <c r="AB81" s="7">
        <f t="shared" si="2"/>
        <v>62723.4663</v>
      </c>
    </row>
    <row r="82">
      <c r="A82" s="7" t="str">
        <f t="shared" si="1"/>
        <v>Sri Lanka-Asia2000</v>
      </c>
      <c r="B82" s="8" t="s">
        <v>251</v>
      </c>
      <c r="C82" s="5" t="s">
        <v>61</v>
      </c>
      <c r="D82" s="9" t="s">
        <v>62</v>
      </c>
      <c r="E82" s="11">
        <v>1.6330810304E10</v>
      </c>
      <c r="F82" s="12">
        <v>0.037</v>
      </c>
      <c r="G82" s="12">
        <v>32.0</v>
      </c>
      <c r="H82" s="12">
        <v>0.162</v>
      </c>
      <c r="I82" s="22">
        <f>VLOOKUP(A82,ENERGY!$A$2:$F$2692,5,0)</f>
        <v>133681</v>
      </c>
      <c r="J82" s="10">
        <f>VLOOKUP(A83,ENERGY!$A$2:$F$2692,6,0)</f>
        <v>8236</v>
      </c>
      <c r="K82" s="23">
        <v>0.047</v>
      </c>
      <c r="L82" s="23">
        <v>0.113</v>
      </c>
      <c r="M82" s="23">
        <v>48.0</v>
      </c>
      <c r="N82" s="23">
        <v>46.0</v>
      </c>
      <c r="O82" s="23">
        <v>0.464</v>
      </c>
      <c r="P82" s="23">
        <v>0.508</v>
      </c>
      <c r="Q82" s="23">
        <v>0.028</v>
      </c>
      <c r="R82" s="23">
        <v>4.951696E7</v>
      </c>
      <c r="S82" s="23">
        <v>0.361</v>
      </c>
      <c r="T82" s="10">
        <f>VLOOKUP(A82,TOURISM!$A$2:$E$2692,5,0)</f>
        <v>388000000</v>
      </c>
      <c r="U82" s="10">
        <f>VLOOKUP(A82,TOURISM!$A$2:$F$2692,6,0)</f>
        <v>383000000</v>
      </c>
      <c r="V82" s="10">
        <f>VLOOKUP(A82,BUSINESS!$A$2:$E$2692,5,0)</f>
        <v>0.262</v>
      </c>
      <c r="W82" s="10">
        <f>VLOOKUP(A82,BUSINESS!$A$2:$F$2692,6,0)</f>
        <v>25</v>
      </c>
      <c r="X82" s="10">
        <f>VLOOKUP(A82,BUSINESS!$A$2:$G$2692,7,0)</f>
        <v>20</v>
      </c>
      <c r="Y82" s="10">
        <f>VLOOKUP(A82,BUSINESS!$A$2:$H$2692,8,0)</f>
        <v>161</v>
      </c>
      <c r="Z82" s="10">
        <f>VLOOKUP(A82,BUSINESS!$A$2:$I$2692,9,0)</f>
        <v>0.006</v>
      </c>
      <c r="AA82" s="10">
        <f>VLOOKUP(A82,BUSINESS!$A$2:$J$2692,10,0)</f>
        <v>0.023</v>
      </c>
      <c r="AB82" s="7">
        <f t="shared" si="2"/>
        <v>329.8023607</v>
      </c>
    </row>
    <row r="83">
      <c r="A83" s="7" t="str">
        <f t="shared" si="1"/>
        <v>Tajikistan-Asia2000</v>
      </c>
      <c r="B83" s="8" t="s">
        <v>262</v>
      </c>
      <c r="C83" s="5" t="s">
        <v>61</v>
      </c>
      <c r="D83" s="9" t="s">
        <v>62</v>
      </c>
      <c r="E83" s="11">
        <v>8.60550294E8</v>
      </c>
      <c r="F83" s="12">
        <v>0.046</v>
      </c>
      <c r="G83" s="12">
        <v>6.0</v>
      </c>
      <c r="H83" s="12">
        <v>0.256</v>
      </c>
      <c r="I83" s="22">
        <f>VLOOKUP(A83,ENERGY!$A$2:$F$2692,5,0)</f>
        <v>133681</v>
      </c>
      <c r="J83" s="10">
        <f>VLOOKUP(A84,ENERGY!$A$2:$F$2692,6,0)</f>
        <v>8236</v>
      </c>
      <c r="K83" s="23">
        <v>0.039</v>
      </c>
      <c r="L83" s="23">
        <v>0.073</v>
      </c>
      <c r="M83" s="23">
        <v>54.0</v>
      </c>
      <c r="N83" s="23">
        <v>52.0</v>
      </c>
      <c r="O83" s="23">
        <v>0.42</v>
      </c>
      <c r="P83" s="23">
        <v>0.545</v>
      </c>
      <c r="Q83" s="23">
        <v>0.036</v>
      </c>
      <c r="R83" s="23">
        <v>3283719.0</v>
      </c>
      <c r="S83" s="23">
        <v>0.596</v>
      </c>
      <c r="T83" s="10">
        <f>VLOOKUP(A83,TOURISM!$A$2:$E$2692,5,0)</f>
        <v>5873000000</v>
      </c>
      <c r="U83" s="10">
        <f>VLOOKUP(A83,TOURISM!$A$2:$F$2692,6,0)</f>
        <v>2543000000</v>
      </c>
      <c r="V83" s="10">
        <f>VLOOKUP(A83,BUSINESS!$A$2:$E$2692,5,0)</f>
        <v>0.262</v>
      </c>
      <c r="W83" s="10">
        <f>VLOOKUP(A83,BUSINESS!$A$2:$F$2692,6,0)</f>
        <v>25</v>
      </c>
      <c r="X83" s="10">
        <f>VLOOKUP(A83,BUSINESS!$A$2:$G$2692,7,0)</f>
        <v>20</v>
      </c>
      <c r="Y83" s="10">
        <f>VLOOKUP(A83,BUSINESS!$A$2:$H$2692,8,0)</f>
        <v>161</v>
      </c>
      <c r="Z83" s="10">
        <f>VLOOKUP(A83,BUSINESS!$A$2:$I$2692,9,0)</f>
        <v>0</v>
      </c>
      <c r="AA83" s="10">
        <f>VLOOKUP(A83,BUSINESS!$A$2:$J$2692,10,0)</f>
        <v>0</v>
      </c>
      <c r="AB83" s="7">
        <f t="shared" si="2"/>
        <v>262.0657535</v>
      </c>
    </row>
    <row r="84">
      <c r="A84" s="7" t="str">
        <f t="shared" si="1"/>
        <v>Thailand-Asia2000</v>
      </c>
      <c r="B84" s="8" t="s">
        <v>264</v>
      </c>
      <c r="C84" s="5" t="s">
        <v>61</v>
      </c>
      <c r="D84" s="9" t="s">
        <v>62</v>
      </c>
      <c r="E84" s="11">
        <v>1.23E11</v>
      </c>
      <c r="F84" s="12">
        <v>0.034</v>
      </c>
      <c r="G84" s="12">
        <v>67.0</v>
      </c>
      <c r="H84" s="12">
        <v>0.078</v>
      </c>
      <c r="I84" s="22">
        <f>VLOOKUP(A84,ENERGY!$A$2:$F$2692,5,0)</f>
        <v>133681</v>
      </c>
      <c r="J84" s="10">
        <f>VLOOKUP(A85,ENERGY!$A$2:$F$2692,6,0)</f>
        <v>8236</v>
      </c>
      <c r="K84" s="23">
        <v>0.038</v>
      </c>
      <c r="L84" s="23">
        <v>0.096</v>
      </c>
      <c r="M84" s="23">
        <v>47.0</v>
      </c>
      <c r="N84" s="23">
        <v>46.0</v>
      </c>
      <c r="O84" s="23">
        <v>0.422</v>
      </c>
      <c r="P84" s="23">
        <v>0.549</v>
      </c>
      <c r="Q84" s="23">
        <v>0.029</v>
      </c>
      <c r="R84" s="23">
        <v>1.6674987E7</v>
      </c>
      <c r="S84" s="23">
        <v>0.449</v>
      </c>
      <c r="T84" s="10">
        <f>VLOOKUP(A84,TOURISM!$A$2:$E$2692,5,0)</f>
        <v>9935000000</v>
      </c>
      <c r="U84" s="10">
        <f>VLOOKUP(A84,TOURISM!$A$2:$F$2692,6,0)</f>
        <v>3218000000</v>
      </c>
      <c r="V84" s="10">
        <f>VLOOKUP(A84,BUSINESS!$A$2:$E$2692,5,0)</f>
        <v>0.262</v>
      </c>
      <c r="W84" s="10">
        <f>VLOOKUP(A84,BUSINESS!$A$2:$F$2692,6,0)</f>
        <v>25</v>
      </c>
      <c r="X84" s="10">
        <f>VLOOKUP(A84,BUSINESS!$A$2:$G$2692,7,0)</f>
        <v>20</v>
      </c>
      <c r="Y84" s="10">
        <f>VLOOKUP(A84,BUSINESS!$A$2:$H$2692,8,0)</f>
        <v>161</v>
      </c>
      <c r="Z84" s="10">
        <f>VLOOKUP(A84,BUSINESS!$A$2:$I$2692,9,0)</f>
        <v>0.037</v>
      </c>
      <c r="AA84" s="10">
        <f>VLOOKUP(A84,BUSINESS!$A$2:$J$2692,10,0)</f>
        <v>0.049</v>
      </c>
      <c r="AB84" s="7">
        <f t="shared" si="2"/>
        <v>7376.317595</v>
      </c>
    </row>
    <row r="85">
      <c r="A85" s="7" t="str">
        <f t="shared" si="1"/>
        <v>Timor-Leste-Asia2000</v>
      </c>
      <c r="B85" s="8" t="s">
        <v>265</v>
      </c>
      <c r="C85" s="5" t="s">
        <v>61</v>
      </c>
      <c r="D85" s="9" t="s">
        <v>62</v>
      </c>
      <c r="E85" s="11">
        <v>3.501E8</v>
      </c>
      <c r="F85" s="12">
        <v>0.051</v>
      </c>
      <c r="G85" s="12">
        <v>19.0</v>
      </c>
      <c r="H85" s="12">
        <v>0.078</v>
      </c>
      <c r="I85" s="22">
        <f>VLOOKUP(A85,ENERGY!$A$2:$F$2692,5,0)</f>
        <v>133681</v>
      </c>
      <c r="J85" s="10">
        <f>VLOOKUP(A86,ENERGY!$A$2:$F$2692,6,0)</f>
        <v>8236</v>
      </c>
      <c r="K85" s="23">
        <v>0.042</v>
      </c>
      <c r="L85" s="23">
        <v>0.083</v>
      </c>
      <c r="M85" s="23">
        <v>55.0</v>
      </c>
      <c r="N85" s="23">
        <v>53.0</v>
      </c>
      <c r="O85" s="23">
        <v>0.465</v>
      </c>
      <c r="P85" s="23">
        <v>0.504</v>
      </c>
      <c r="Q85" s="23">
        <v>0.031</v>
      </c>
      <c r="R85" s="23">
        <v>6.9948344E7</v>
      </c>
      <c r="S85" s="23">
        <v>0.151</v>
      </c>
      <c r="T85" s="10">
        <f>VLOOKUP(A85,TOURISM!$A$2:$E$2692,5,0)</f>
        <v>43000000</v>
      </c>
      <c r="U85" s="10">
        <f>VLOOKUP(A85,TOURISM!$A$2:$F$2692,6,0)</f>
        <v>54000000</v>
      </c>
      <c r="V85" s="10">
        <f>VLOOKUP(A85,BUSINESS!$A$2:$E$2692,5,0)</f>
        <v>0.262</v>
      </c>
      <c r="W85" s="10">
        <f>VLOOKUP(A85,BUSINESS!$A$2:$F$2692,6,0)</f>
        <v>25</v>
      </c>
      <c r="X85" s="10">
        <f>VLOOKUP(A85,BUSINESS!$A$2:$G$2692,7,0)</f>
        <v>20</v>
      </c>
      <c r="Y85" s="10">
        <f>VLOOKUP(A85,BUSINESS!$A$2:$H$2692,8,0)</f>
        <v>161</v>
      </c>
      <c r="Z85" s="10">
        <f>VLOOKUP(A85,BUSINESS!$A$2:$I$2692,9,0)</f>
        <v>0.001</v>
      </c>
      <c r="AA85" s="10">
        <f>VLOOKUP(A85,BUSINESS!$A$2:$J$2692,10,0)</f>
        <v>0.002</v>
      </c>
      <c r="AB85" s="7">
        <f t="shared" si="2"/>
        <v>5.005122066</v>
      </c>
    </row>
    <row r="86">
      <c r="A86" s="7" t="str">
        <f t="shared" si="1"/>
        <v>Turkmenistan-Asia2000</v>
      </c>
      <c r="B86" s="8" t="s">
        <v>271</v>
      </c>
      <c r="C86" s="5" t="s">
        <v>61</v>
      </c>
      <c r="D86" s="9" t="s">
        <v>62</v>
      </c>
      <c r="E86" s="11">
        <v>2.904662605E9</v>
      </c>
      <c r="F86" s="12">
        <v>0.039</v>
      </c>
      <c r="G86" s="12">
        <v>44.0</v>
      </c>
      <c r="H86" s="12">
        <v>0.078</v>
      </c>
      <c r="I86" s="22">
        <f>VLOOKUP(A86,ENERGY!$A$2:$F$2692,5,0)</f>
        <v>133681</v>
      </c>
      <c r="J86" s="10">
        <f>VLOOKUP(A87,ENERGY!$A$2:$F$2692,6,0)</f>
        <v>8236</v>
      </c>
      <c r="K86" s="23">
        <v>0.034</v>
      </c>
      <c r="L86" s="23">
        <v>0.062</v>
      </c>
      <c r="M86" s="23">
        <v>58.0</v>
      </c>
      <c r="N86" s="23">
        <v>57.0</v>
      </c>
      <c r="O86" s="23">
        <v>0.409</v>
      </c>
      <c r="P86" s="23">
        <v>0.559</v>
      </c>
      <c r="Q86" s="23">
        <v>0.032</v>
      </c>
      <c r="R86" s="23">
        <v>1.9786307E7</v>
      </c>
      <c r="S86" s="23">
        <v>0.453</v>
      </c>
      <c r="T86" s="10">
        <f>VLOOKUP(A86,TOURISM!$A$2:$E$2692,5,0)</f>
        <v>195000000</v>
      </c>
      <c r="U86" s="10">
        <f>VLOOKUP(A86,TOURISM!$A$2:$F$2692,6,0)</f>
        <v>30000000</v>
      </c>
      <c r="V86" s="10">
        <f>VLOOKUP(A86,BUSINESS!$A$2:$E$2692,5,0)</f>
        <v>0.262</v>
      </c>
      <c r="W86" s="10">
        <f>VLOOKUP(A86,BUSINESS!$A$2:$F$2692,6,0)</f>
        <v>25</v>
      </c>
      <c r="X86" s="10">
        <f>VLOOKUP(A86,BUSINESS!$A$2:$G$2692,7,0)</f>
        <v>20</v>
      </c>
      <c r="Y86" s="10">
        <f>VLOOKUP(A86,BUSINESS!$A$2:$H$2692,8,0)</f>
        <v>161</v>
      </c>
      <c r="Z86" s="10">
        <f>VLOOKUP(A86,BUSINESS!$A$2:$I$2692,9,0)</f>
        <v>0.001</v>
      </c>
      <c r="AA86" s="10">
        <f>VLOOKUP(A86,BUSINESS!$A$2:$J$2692,10,0)</f>
        <v>0.002</v>
      </c>
      <c r="AB86" s="7">
        <f t="shared" si="2"/>
        <v>146.8016545</v>
      </c>
    </row>
    <row r="87">
      <c r="A87" s="7" t="str">
        <f t="shared" si="1"/>
        <v>Uzbekistan-Asia2000</v>
      </c>
      <c r="B87" s="8" t="s">
        <v>279</v>
      </c>
      <c r="C87" s="5" t="s">
        <v>61</v>
      </c>
      <c r="D87" s="9" t="s">
        <v>62</v>
      </c>
      <c r="E87" s="11">
        <v>1.3760374488E10</v>
      </c>
      <c r="F87" s="12">
        <v>0.053</v>
      </c>
      <c r="G87" s="12">
        <v>29.0</v>
      </c>
      <c r="H87" s="12">
        <v>0.078</v>
      </c>
      <c r="I87" s="22">
        <f>VLOOKUP(A87,ENERGY!$A$2:$F$2692,5,0)</f>
        <v>133681</v>
      </c>
      <c r="J87" s="10">
        <f>VLOOKUP(A88,ENERGY!$A$2:$F$2692,6,0)</f>
        <v>8236</v>
      </c>
      <c r="K87" s="23">
        <v>0.041</v>
      </c>
      <c r="L87" s="23">
        <v>0.104</v>
      </c>
      <c r="M87" s="25">
        <v>53.0</v>
      </c>
      <c r="N87" s="23">
        <v>51.0</v>
      </c>
      <c r="O87" s="23">
        <v>0.433</v>
      </c>
      <c r="P87" s="23">
        <v>0.537</v>
      </c>
      <c r="Q87" s="23">
        <v>0.03</v>
      </c>
      <c r="R87" s="23">
        <v>1330849.0</v>
      </c>
      <c r="S87" s="23">
        <v>0.383</v>
      </c>
      <c r="T87" s="10">
        <f>VLOOKUP(A87,TOURISM!$A$2:$E$2692,5,0)</f>
        <v>63000000</v>
      </c>
      <c r="U87" s="24">
        <v>3.0E7</v>
      </c>
      <c r="V87" s="10">
        <f>VLOOKUP(A87,BUSINESS!$A$2:$E$2692,5,0)</f>
        <v>0.262</v>
      </c>
      <c r="W87" s="10">
        <f>VLOOKUP(A87,BUSINESS!$A$2:$F$2692,6,0)</f>
        <v>25</v>
      </c>
      <c r="X87" s="10">
        <f>VLOOKUP(A87,BUSINESS!$A$2:$G$2692,7,0)</f>
        <v>20</v>
      </c>
      <c r="Y87" s="10">
        <f>VLOOKUP(A87,BUSINESS!$A$2:$H$2692,8,0)</f>
        <v>161</v>
      </c>
      <c r="Z87" s="10">
        <f>VLOOKUP(A87,BUSINESS!$A$2:$I$2692,9,0)</f>
        <v>0.005</v>
      </c>
      <c r="AA87" s="10">
        <f>VLOOKUP(A87,BUSINESS!$A$2:$J$2692,10,0)</f>
        <v>0.002</v>
      </c>
      <c r="AB87" s="7">
        <f t="shared" si="2"/>
        <v>10339.54603</v>
      </c>
    </row>
    <row r="88">
      <c r="A88" s="7" t="str">
        <f t="shared" si="1"/>
        <v>Vietnam-Asia2000</v>
      </c>
      <c r="B88" s="8" t="s">
        <v>282</v>
      </c>
      <c r="C88" s="5" t="s">
        <v>61</v>
      </c>
      <c r="D88" s="9" t="s">
        <v>62</v>
      </c>
      <c r="E88" s="11">
        <v>3.3640085728E10</v>
      </c>
      <c r="F88" s="12">
        <v>0.053</v>
      </c>
      <c r="G88" s="12">
        <v>20.0</v>
      </c>
      <c r="H88" s="12">
        <v>0.106</v>
      </c>
      <c r="I88" s="22">
        <f>VLOOKUP(A88,ENERGY!$A$2:$F$2692,5,0)</f>
        <v>133681</v>
      </c>
      <c r="J88" s="10">
        <f>VLOOKUP(A89,ENERGY!$A$2:$F$2692,6,0)</f>
        <v>8236</v>
      </c>
      <c r="K88" s="23">
        <v>0.039</v>
      </c>
      <c r="L88" s="23">
        <v>0.066</v>
      </c>
      <c r="M88" s="23">
        <v>54.0</v>
      </c>
      <c r="N88" s="23">
        <v>52.0</v>
      </c>
      <c r="O88" s="23">
        <v>0.435</v>
      </c>
      <c r="P88" s="23">
        <v>0.538</v>
      </c>
      <c r="Q88" s="23">
        <v>0.028</v>
      </c>
      <c r="R88" s="23">
        <v>3.3000524E7</v>
      </c>
      <c r="S88" s="23">
        <v>0.206</v>
      </c>
      <c r="T88" s="10">
        <f>VLOOKUP(A88,TOURISM!$A$2:$E$2692,5,0)</f>
        <v>551000000</v>
      </c>
      <c r="U88" s="10">
        <f>VLOOKUP(A88,TOURISM!$A$2:$F$2692,6,0)</f>
        <v>574000000</v>
      </c>
      <c r="V88" s="10">
        <f>VLOOKUP(A88,BUSINESS!$A$2:$E$2692,5,0)</f>
        <v>0.262</v>
      </c>
      <c r="W88" s="10">
        <f>VLOOKUP(A88,BUSINESS!$A$2:$F$2692,6,0)</f>
        <v>25</v>
      </c>
      <c r="X88" s="10">
        <f>VLOOKUP(A88,BUSINESS!$A$2:$G$2692,7,0)</f>
        <v>20</v>
      </c>
      <c r="Y88" s="10">
        <f>VLOOKUP(A88,BUSINESS!$A$2:$H$2692,8,0)</f>
        <v>161</v>
      </c>
      <c r="Z88" s="10">
        <f>VLOOKUP(A88,BUSINESS!$A$2:$I$2692,9,0)</f>
        <v>0.003</v>
      </c>
      <c r="AA88" s="10">
        <f>VLOOKUP(A88,BUSINESS!$A$2:$J$2692,10,0)</f>
        <v>0.01</v>
      </c>
      <c r="AB88" s="7">
        <f t="shared" si="2"/>
        <v>1019.380351</v>
      </c>
    </row>
    <row r="89">
      <c r="A89" s="7" t="str">
        <f t="shared" si="1"/>
        <v>Albania-Europe2000</v>
      </c>
      <c r="B89" s="8" t="s">
        <v>75</v>
      </c>
      <c r="C89" s="5" t="s">
        <v>76</v>
      </c>
      <c r="D89" s="9" t="s">
        <v>62</v>
      </c>
      <c r="E89" s="11">
        <v>3.686649387E9</v>
      </c>
      <c r="F89" s="12">
        <v>0.064</v>
      </c>
      <c r="G89" s="12">
        <v>70.0</v>
      </c>
      <c r="H89" s="12">
        <v>0.221</v>
      </c>
      <c r="I89" s="22">
        <f>VLOOKUP(A89,ENERGY!$A$2:$F$2692,5,0)</f>
        <v>133681</v>
      </c>
      <c r="J89" s="10">
        <f>VLOOKUP(A90,ENERGY!$A$2:$F$2692,6,0)</f>
        <v>8236</v>
      </c>
      <c r="K89" s="23">
        <v>0.03</v>
      </c>
      <c r="L89" s="23">
        <v>0.082</v>
      </c>
      <c r="M89" s="23">
        <v>45.0</v>
      </c>
      <c r="N89" s="23">
        <v>44.0</v>
      </c>
      <c r="O89" s="23">
        <v>0.407</v>
      </c>
      <c r="P89" s="23">
        <v>0.547</v>
      </c>
      <c r="Q89" s="23">
        <v>0.046</v>
      </c>
      <c r="R89" s="23">
        <v>1885487.0</v>
      </c>
      <c r="S89" s="23">
        <v>0.206</v>
      </c>
      <c r="T89" s="10">
        <f>VLOOKUP(A89,TOURISM!$A$2:$E$2692,5,0)</f>
        <v>398000000</v>
      </c>
      <c r="U89" s="10">
        <f>VLOOKUP(A89,TOURISM!$A$2:$F$2692,6,0)</f>
        <v>290000000</v>
      </c>
      <c r="V89" s="10">
        <f>VLOOKUP(A89,BUSINESS!$A$2:$E$2692,5,0)</f>
        <v>0.262</v>
      </c>
      <c r="W89" s="10">
        <f>VLOOKUP(A89,BUSINESS!$A$2:$F$2692,6,0)</f>
        <v>25</v>
      </c>
      <c r="X89" s="10">
        <f>VLOOKUP(A89,BUSINESS!$A$2:$G$2692,7,0)</f>
        <v>20</v>
      </c>
      <c r="Y89" s="10">
        <f>VLOOKUP(A89,BUSINESS!$A$2:$H$2692,8,0)</f>
        <v>161</v>
      </c>
      <c r="Z89" s="10">
        <f>VLOOKUP(A89,BUSINESS!$A$2:$I$2692,9,0)</f>
        <v>0.001</v>
      </c>
      <c r="AA89" s="10">
        <f>VLOOKUP(A89,BUSINESS!$A$2:$J$2692,10,0)</f>
        <v>0.009</v>
      </c>
      <c r="AB89" s="7">
        <f t="shared" si="2"/>
        <v>1955.277012</v>
      </c>
    </row>
    <row r="90">
      <c r="A90" s="7" t="str">
        <f t="shared" si="1"/>
        <v>Andorra-Europe2000</v>
      </c>
      <c r="B90" s="8" t="s">
        <v>81</v>
      </c>
      <c r="C90" s="5" t="s">
        <v>76</v>
      </c>
      <c r="D90" s="9" t="s">
        <v>62</v>
      </c>
      <c r="E90" s="8"/>
      <c r="F90" s="12">
        <v>0.083</v>
      </c>
      <c r="G90" s="12">
        <v>3057.0</v>
      </c>
      <c r="H90" s="10">
        <f t="shared" ref="H90:H93" si="4">if(AND(C51=C52,D51=D51+1,ISBLANK(H52)),H51,H52)</f>
        <v>0.229</v>
      </c>
      <c r="I90" s="22">
        <f>VLOOKUP(A90,ENERGY!$A$2:$F$2692,5,0)</f>
        <v>133681</v>
      </c>
      <c r="J90" s="10">
        <f>VLOOKUP(A91,ENERGY!$A$2:$F$2692,6,0)</f>
        <v>8236</v>
      </c>
      <c r="K90" s="23">
        <v>0.042</v>
      </c>
      <c r="L90" s="23">
        <v>0.104</v>
      </c>
      <c r="M90" s="23">
        <v>54.0</v>
      </c>
      <c r="N90" s="23">
        <v>52.0</v>
      </c>
      <c r="O90" s="23">
        <v>0.432</v>
      </c>
      <c r="P90" s="23">
        <v>0.537</v>
      </c>
      <c r="Q90" s="23">
        <v>0.031</v>
      </c>
      <c r="R90" s="23">
        <v>3070673.0</v>
      </c>
      <c r="S90" s="23">
        <v>0.45</v>
      </c>
      <c r="T90" s="10">
        <f>VLOOKUP(A90,TOURISM!$A$2:$E$2692,5,0)</f>
        <v>5142000000</v>
      </c>
      <c r="U90" s="10">
        <f>VLOOKUP(A90,TOURISM!$A$2:$F$2692,6,0)</f>
        <v>4535000000</v>
      </c>
      <c r="V90" s="10">
        <f>VLOOKUP(A90,BUSINESS!$A$2:$E$2692,5,0)</f>
        <v>0.262</v>
      </c>
      <c r="W90" s="10">
        <f>VLOOKUP(A90,BUSINESS!$A$2:$F$2692,6,0)</f>
        <v>25</v>
      </c>
      <c r="X90" s="10">
        <f>VLOOKUP(A90,BUSINESS!$A$2:$G$2692,7,0)</f>
        <v>20</v>
      </c>
      <c r="Y90" s="10">
        <f>VLOOKUP(A90,BUSINESS!$A$2:$H$2692,8,0)</f>
        <v>161</v>
      </c>
      <c r="Z90" s="10">
        <f>VLOOKUP(A90,BUSINESS!$A$2:$I$2692,9,0)</f>
        <v>0.105</v>
      </c>
      <c r="AA90" s="10">
        <f>VLOOKUP(A90,BUSINESS!$A$2:$J$2692,10,0)</f>
        <v>0.36</v>
      </c>
      <c r="AB90" s="7">
        <f t="shared" si="2"/>
        <v>0</v>
      </c>
    </row>
    <row r="91">
      <c r="A91" s="7" t="str">
        <f t="shared" si="1"/>
        <v>Austria-Europe2000</v>
      </c>
      <c r="B91" s="8" t="s">
        <v>89</v>
      </c>
      <c r="C91" s="5" t="s">
        <v>76</v>
      </c>
      <c r="D91" s="9" t="s">
        <v>62</v>
      </c>
      <c r="E91" s="11">
        <v>3.94E11</v>
      </c>
      <c r="F91" s="12">
        <v>0.115</v>
      </c>
      <c r="G91" s="12">
        <v>5407.0</v>
      </c>
      <c r="H91" s="10">
        <f t="shared" si="4"/>
        <v>0.388</v>
      </c>
      <c r="I91" s="22">
        <f>VLOOKUP(A91,ENERGY!$A$2:$F$2692,5,0)</f>
        <v>32896</v>
      </c>
      <c r="J91" s="10">
        <f>VLOOKUP(A92,ENERGY!$A$2:$F$2692,6,0)</f>
        <v>8236</v>
      </c>
      <c r="K91" s="23">
        <v>0.023</v>
      </c>
      <c r="L91" s="23">
        <v>0.023</v>
      </c>
      <c r="M91" s="23">
        <v>74.0</v>
      </c>
      <c r="N91" s="23">
        <v>71.0</v>
      </c>
      <c r="O91" s="23">
        <v>0.32</v>
      </c>
      <c r="P91" s="23">
        <v>0.64</v>
      </c>
      <c r="Q91" s="23">
        <v>0.041</v>
      </c>
      <c r="R91" s="23">
        <v>5340389.0</v>
      </c>
      <c r="S91" s="23">
        <v>0.765</v>
      </c>
      <c r="T91" s="10">
        <f>VLOOKUP(A91,TOURISM!$A$2:$E$2692,5,0)</f>
        <v>11382000000</v>
      </c>
      <c r="U91" s="10">
        <f>VLOOKUP(A91,TOURISM!$A$2:$F$2692,6,0)</f>
        <v>7001000000</v>
      </c>
      <c r="V91" s="10">
        <f>VLOOKUP(A91,BUSINESS!$A$2:$E$2692,5,0)</f>
        <v>0.262</v>
      </c>
      <c r="W91" s="10">
        <f>VLOOKUP(A91,BUSINESS!$A$2:$F$2692,6,0)</f>
        <v>25</v>
      </c>
      <c r="X91" s="10">
        <f>VLOOKUP(A91,BUSINESS!$A$2:$G$2692,7,0)</f>
        <v>20</v>
      </c>
      <c r="Y91" s="10">
        <f>VLOOKUP(A91,BUSINESS!$A$2:$H$2692,8,0)</f>
        <v>161</v>
      </c>
      <c r="Z91" s="10">
        <f>VLOOKUP(A91,BUSINESS!$A$2:$I$2692,9,0)</f>
        <v>0.337</v>
      </c>
      <c r="AA91" s="10">
        <f>VLOOKUP(A91,BUSINESS!$A$2:$J$2692,10,0)</f>
        <v>0.763</v>
      </c>
      <c r="AB91" s="7">
        <f t="shared" si="2"/>
        <v>73777.39711</v>
      </c>
    </row>
    <row r="92">
      <c r="A92" s="7" t="str">
        <f t="shared" si="1"/>
        <v>Belarus-Europe2000</v>
      </c>
      <c r="B92" s="8" t="s">
        <v>96</v>
      </c>
      <c r="C92" s="5" t="s">
        <v>76</v>
      </c>
      <c r="D92" s="9" t="s">
        <v>62</v>
      </c>
      <c r="E92" s="11">
        <v>6.3615445567E10</v>
      </c>
      <c r="F92" s="12">
        <v>0.05</v>
      </c>
      <c r="G92" s="12">
        <v>339.0</v>
      </c>
      <c r="H92" s="10">
        <f t="shared" si="4"/>
        <v>0.682</v>
      </c>
      <c r="I92" s="22">
        <f>VLOOKUP(A92,ENERGY!$A$2:$F$2692,5,0)</f>
        <v>133681</v>
      </c>
      <c r="J92" s="10">
        <f>VLOOKUP(A93,ENERGY!$A$2:$F$2692,6,0)</f>
        <v>8236</v>
      </c>
      <c r="K92" s="23">
        <v>0.044</v>
      </c>
      <c r="L92" s="23">
        <v>0.09</v>
      </c>
      <c r="M92" s="23">
        <v>47.0</v>
      </c>
      <c r="N92" s="23">
        <v>47.0</v>
      </c>
      <c r="O92" s="23">
        <v>0.461</v>
      </c>
      <c r="P92" s="23">
        <v>0.509</v>
      </c>
      <c r="Q92" s="23">
        <v>0.03</v>
      </c>
      <c r="R92" s="23">
        <v>1.1926778E7</v>
      </c>
      <c r="S92" s="23">
        <v>0.148</v>
      </c>
      <c r="T92" s="10">
        <f>VLOOKUP(A92,TOURISM!$A$2:$E$2692,5,0)</f>
        <v>188000000</v>
      </c>
      <c r="U92" s="10">
        <f>VLOOKUP(A92,TOURISM!$A$2:$F$2692,6,0)</f>
        <v>247000000</v>
      </c>
      <c r="V92" s="10">
        <f>VLOOKUP(A92,BUSINESS!$A$2:$E$2692,5,0)</f>
        <v>0.262</v>
      </c>
      <c r="W92" s="10">
        <f>VLOOKUP(A92,BUSINESS!$A$2:$F$2692,6,0)</f>
        <v>25</v>
      </c>
      <c r="X92" s="10">
        <f>VLOOKUP(A92,BUSINESS!$A$2:$G$2692,7,0)</f>
        <v>20</v>
      </c>
      <c r="Y92" s="10">
        <f>VLOOKUP(A92,BUSINESS!$A$2:$H$2692,8,0)</f>
        <v>161</v>
      </c>
      <c r="Z92" s="10">
        <f>VLOOKUP(A92,BUSINESS!$A$2:$I$2692,9,0)</f>
        <v>0.019</v>
      </c>
      <c r="AA92" s="10">
        <f>VLOOKUP(A92,BUSINESS!$A$2:$J$2692,10,0)</f>
        <v>0.005</v>
      </c>
      <c r="AB92" s="7">
        <f t="shared" si="2"/>
        <v>5333.833292</v>
      </c>
    </row>
    <row r="93">
      <c r="A93" s="7" t="str">
        <f t="shared" si="1"/>
        <v>Belgium-Europe2000</v>
      </c>
      <c r="B93" s="8" t="s">
        <v>97</v>
      </c>
      <c r="C93" s="5" t="s">
        <v>76</v>
      </c>
      <c r="D93" s="9" t="s">
        <v>62</v>
      </c>
      <c r="E93" s="11">
        <v>4.83E11</v>
      </c>
      <c r="F93" s="12">
        <v>0.108</v>
      </c>
      <c r="G93" s="12">
        <v>4711.0</v>
      </c>
      <c r="H93" s="10">
        <f t="shared" si="4"/>
        <v>0.172</v>
      </c>
      <c r="I93" s="22">
        <f>VLOOKUP(A93,ENERGY!$A$2:$F$2692,5,0)</f>
        <v>57286</v>
      </c>
      <c r="J93" s="10">
        <f>VLOOKUP(A94,ENERGY!$A$2:$F$2692,6,0)</f>
        <v>8236</v>
      </c>
      <c r="K93" s="23">
        <v>0.048</v>
      </c>
      <c r="L93" s="23">
        <v>0.109</v>
      </c>
      <c r="M93" s="23">
        <v>50.0</v>
      </c>
      <c r="N93" s="23">
        <v>50.0</v>
      </c>
      <c r="O93" s="23">
        <v>0.461</v>
      </c>
      <c r="P93" s="23">
        <v>0.506</v>
      </c>
      <c r="Q93" s="23">
        <v>0.033</v>
      </c>
      <c r="R93" s="23">
        <v>1.0882662E7</v>
      </c>
      <c r="S93" s="23">
        <v>0.298</v>
      </c>
      <c r="T93" s="10">
        <f>VLOOKUP(A93,TOURISM!$A$2:$E$2692,5,0)</f>
        <v>6592000000</v>
      </c>
      <c r="U93" s="10">
        <f>VLOOKUP(A93,TOURISM!$A$2:$F$2692,6,0)</f>
        <v>9429000000</v>
      </c>
      <c r="V93" s="10">
        <f>VLOOKUP(A93,BUSINESS!$A$2:$E$2692,5,0)</f>
        <v>0.262</v>
      </c>
      <c r="W93" s="10">
        <f>VLOOKUP(A93,BUSINESS!$A$2:$F$2692,6,0)</f>
        <v>25</v>
      </c>
      <c r="X93" s="10">
        <f>VLOOKUP(A93,BUSINESS!$A$2:$G$2692,7,0)</f>
        <v>20</v>
      </c>
      <c r="Y93" s="10">
        <f>VLOOKUP(A93,BUSINESS!$A$2:$H$2692,8,0)</f>
        <v>161</v>
      </c>
      <c r="Z93" s="10">
        <f>VLOOKUP(A93,BUSINESS!$A$2:$I$2692,9,0)</f>
        <v>0.294</v>
      </c>
      <c r="AA93" s="10">
        <f>VLOOKUP(A93,BUSINESS!$A$2:$J$2692,10,0)</f>
        <v>0.548</v>
      </c>
      <c r="AB93" s="7">
        <f t="shared" si="2"/>
        <v>44382.52332</v>
      </c>
    </row>
    <row r="94">
      <c r="A94" s="7" t="str">
        <f t="shared" si="1"/>
        <v>Bosnia and Herzegovina-Europe2000</v>
      </c>
      <c r="B94" s="8" t="s">
        <v>103</v>
      </c>
      <c r="C94" s="5" t="s">
        <v>76</v>
      </c>
      <c r="D94" s="9" t="s">
        <v>62</v>
      </c>
      <c r="E94" s="11">
        <v>1.6853238733E10</v>
      </c>
      <c r="F94" s="12">
        <v>0.099</v>
      </c>
      <c r="G94" s="12">
        <v>447.0</v>
      </c>
      <c r="H94" s="12">
        <v>0.069</v>
      </c>
      <c r="I94" s="22">
        <f>VLOOKUP(A94,ENERGY!$A$2:$F$2692,5,0)</f>
        <v>133681</v>
      </c>
      <c r="J94" s="10">
        <f>VLOOKUP(A95,ENERGY!$A$2:$F$2692,6,0)</f>
        <v>8236</v>
      </c>
      <c r="K94" s="23">
        <v>0.043</v>
      </c>
      <c r="L94" s="23">
        <v>0.106</v>
      </c>
      <c r="M94" s="23">
        <v>48.0</v>
      </c>
      <c r="N94" s="23">
        <v>47.0</v>
      </c>
      <c r="O94" s="23">
        <v>0.434</v>
      </c>
      <c r="P94" s="23">
        <v>0.538</v>
      </c>
      <c r="Q94" s="23">
        <v>0.028</v>
      </c>
      <c r="R94" s="23">
        <v>1.29224641E8</v>
      </c>
      <c r="S94" s="23">
        <v>0.365</v>
      </c>
      <c r="T94" s="10">
        <f>VLOOKUP(A94,TOURISM!$A$2:$E$2692,5,0)</f>
        <v>246000000</v>
      </c>
      <c r="U94" s="10">
        <f>VLOOKUP(A94,TOURISM!$A$2:$F$2692,6,0)</f>
        <v>92000000</v>
      </c>
      <c r="V94" s="10">
        <f>VLOOKUP(A94,BUSINESS!$A$2:$E$2692,5,0)</f>
        <v>0.262</v>
      </c>
      <c r="W94" s="10">
        <f>VLOOKUP(A94,BUSINESS!$A$2:$F$2692,6,0)</f>
        <v>25</v>
      </c>
      <c r="X94" s="10">
        <f>VLOOKUP(A94,BUSINESS!$A$2:$G$2692,7,0)</f>
        <v>20</v>
      </c>
      <c r="Y94" s="10">
        <f>VLOOKUP(A94,BUSINESS!$A$2:$H$2692,8,0)</f>
        <v>161</v>
      </c>
      <c r="Z94" s="10">
        <f>VLOOKUP(A94,BUSINESS!$A$2:$I$2692,9,0)</f>
        <v>0.011</v>
      </c>
      <c r="AA94" s="10">
        <f>VLOOKUP(A94,BUSINESS!$A$2:$J$2692,10,0)</f>
        <v>0.024</v>
      </c>
      <c r="AB94" s="7">
        <f t="shared" si="2"/>
        <v>130.4181509</v>
      </c>
    </row>
    <row r="95">
      <c r="A95" s="7" t="str">
        <f t="shared" si="1"/>
        <v>Bulgaria-Europe2000</v>
      </c>
      <c r="B95" s="8" t="s">
        <v>107</v>
      </c>
      <c r="C95" s="5" t="s">
        <v>76</v>
      </c>
      <c r="D95" s="9" t="s">
        <v>62</v>
      </c>
      <c r="E95" s="11">
        <v>5.1303659418E10</v>
      </c>
      <c r="F95" s="12">
        <v>0.074</v>
      </c>
      <c r="G95" s="12">
        <v>516.0</v>
      </c>
      <c r="H95" s="12">
        <v>0.097</v>
      </c>
      <c r="I95" s="22">
        <f>VLOOKUP(A95,ENERGY!$A$2:$F$2692,5,0)</f>
        <v>133681</v>
      </c>
      <c r="J95" s="10">
        <f>VLOOKUP(A96,ENERGY!$A$2:$F$2692,6,0)</f>
        <v>8236</v>
      </c>
      <c r="K95" s="23">
        <v>0.043</v>
      </c>
      <c r="L95" s="23">
        <v>0.136</v>
      </c>
      <c r="M95" s="23">
        <v>40.0</v>
      </c>
      <c r="N95" s="23">
        <v>39.0</v>
      </c>
      <c r="O95" s="23">
        <v>0.428</v>
      </c>
      <c r="P95" s="23">
        <v>0.548</v>
      </c>
      <c r="Q95" s="23">
        <v>0.024</v>
      </c>
      <c r="R95" s="23">
        <v>4493047.0</v>
      </c>
      <c r="S95" s="23">
        <v>0.361</v>
      </c>
      <c r="T95" s="10">
        <f>VLOOKUP(A95,TOURISM!$A$2:$E$2692,5,0)</f>
        <v>1364000000</v>
      </c>
      <c r="U95" s="10">
        <f>VLOOKUP(A95,TOURISM!$A$2:$F$2692,6,0)</f>
        <v>764000000</v>
      </c>
      <c r="V95" s="10">
        <f>VLOOKUP(A95,BUSINESS!$A$2:$E$2692,5,0)</f>
        <v>0.262</v>
      </c>
      <c r="W95" s="10">
        <f>VLOOKUP(A95,BUSINESS!$A$2:$F$2692,6,0)</f>
        <v>25</v>
      </c>
      <c r="X95" s="10">
        <f>VLOOKUP(A95,BUSINESS!$A$2:$G$2692,7,0)</f>
        <v>20</v>
      </c>
      <c r="Y95" s="10">
        <f>VLOOKUP(A95,BUSINESS!$A$2:$H$2692,8,0)</f>
        <v>161</v>
      </c>
      <c r="Z95" s="10">
        <f>VLOOKUP(A95,BUSINESS!$A$2:$I$2692,9,0)</f>
        <v>0.054</v>
      </c>
      <c r="AA95" s="10">
        <f>VLOOKUP(A95,BUSINESS!$A$2:$J$2692,10,0)</f>
        <v>0.092</v>
      </c>
      <c r="AB95" s="7">
        <f t="shared" si="2"/>
        <v>11418.45599</v>
      </c>
    </row>
    <row r="96">
      <c r="A96" s="7" t="str">
        <f t="shared" si="1"/>
        <v>Croatia-Europe2000</v>
      </c>
      <c r="B96" s="8" t="s">
        <v>124</v>
      </c>
      <c r="C96" s="5" t="s">
        <v>76</v>
      </c>
      <c r="D96" s="9" t="s">
        <v>62</v>
      </c>
      <c r="E96" s="11">
        <v>2.1517784659E10</v>
      </c>
      <c r="F96" s="12">
        <v>0.078</v>
      </c>
      <c r="G96" s="12">
        <v>377.0</v>
      </c>
      <c r="H96" s="12">
        <v>0.121</v>
      </c>
      <c r="I96" s="22">
        <f>VLOOKUP(A96,ENERGY!$A$2:$F$2692,5,0)</f>
        <v>133681</v>
      </c>
      <c r="J96" s="10">
        <f>VLOOKUP(A97,ENERGY!$A$2:$F$2692,6,0)</f>
        <v>8236</v>
      </c>
      <c r="K96" s="23">
        <v>0.048</v>
      </c>
      <c r="L96" s="23">
        <v>0.105</v>
      </c>
      <c r="M96" s="23">
        <v>53.0</v>
      </c>
      <c r="N96" s="23">
        <v>50.0</v>
      </c>
      <c r="O96" s="23">
        <v>0.475</v>
      </c>
      <c r="P96" s="23">
        <v>0.496</v>
      </c>
      <c r="Q96" s="23">
        <v>0.029</v>
      </c>
      <c r="R96" s="23">
        <v>7825924.0</v>
      </c>
      <c r="S96" s="23">
        <v>0.34</v>
      </c>
      <c r="T96" s="10">
        <f>VLOOKUP(A96,TOURISM!$A$2:$E$2692,5,0)</f>
        <v>2871000000</v>
      </c>
      <c r="U96" s="10">
        <f>VLOOKUP(A96,TOURISM!$A$2:$F$2692,6,0)</f>
        <v>634000000</v>
      </c>
      <c r="V96" s="10">
        <f>VLOOKUP(A96,BUSINESS!$A$2:$E$2692,5,0)</f>
        <v>0.262</v>
      </c>
      <c r="W96" s="10">
        <f>VLOOKUP(A96,BUSINESS!$A$2:$F$2692,6,0)</f>
        <v>25</v>
      </c>
      <c r="X96" s="10">
        <f>VLOOKUP(A96,BUSINESS!$A$2:$G$2692,7,0)</f>
        <v>20</v>
      </c>
      <c r="Y96" s="10">
        <f>VLOOKUP(A96,BUSINESS!$A$2:$H$2692,8,0)</f>
        <v>161</v>
      </c>
      <c r="Z96" s="10">
        <f>VLOOKUP(A96,BUSINESS!$A$2:$I$2692,9,0)</f>
        <v>0.066</v>
      </c>
      <c r="AA96" s="10">
        <f>VLOOKUP(A96,BUSINESS!$A$2:$J$2692,10,0)</f>
        <v>0.231</v>
      </c>
      <c r="AB96" s="7">
        <f t="shared" si="2"/>
        <v>2749.551958</v>
      </c>
    </row>
    <row r="97">
      <c r="A97" s="7" t="str">
        <f t="shared" si="1"/>
        <v>Cyprus-Europe2000</v>
      </c>
      <c r="B97" s="8" t="s">
        <v>127</v>
      </c>
      <c r="C97" s="5" t="s">
        <v>76</v>
      </c>
      <c r="D97" s="9" t="s">
        <v>62</v>
      </c>
      <c r="E97" s="11">
        <v>9.314937556E9</v>
      </c>
      <c r="F97" s="12">
        <v>0.058</v>
      </c>
      <c r="G97" s="12">
        <v>744.0</v>
      </c>
      <c r="H97" s="12">
        <v>0.08</v>
      </c>
      <c r="I97" s="22">
        <f>VLOOKUP(A97,ENERGY!$A$2:$F$2692,5,0)</f>
        <v>32896</v>
      </c>
      <c r="J97" s="10">
        <f>VLOOKUP(A98,ENERGY!$A$2:$F$2692,6,0)</f>
        <v>8236</v>
      </c>
      <c r="K97" s="23">
        <v>0.024</v>
      </c>
      <c r="L97" s="23">
        <v>0.053</v>
      </c>
      <c r="M97" s="23">
        <v>55.0</v>
      </c>
      <c r="N97" s="23">
        <v>52.0</v>
      </c>
      <c r="O97" s="23">
        <v>0.32</v>
      </c>
      <c r="P97" s="23">
        <v>0.643</v>
      </c>
      <c r="Q97" s="23">
        <v>0.037</v>
      </c>
      <c r="R97" s="23">
        <v>4.5808736E7</v>
      </c>
      <c r="S97" s="23">
        <v>0.579</v>
      </c>
      <c r="T97" s="10">
        <f>VLOOKUP(A97,TOURISM!$A$2:$E$2692,5,0)</f>
        <v>2137000000</v>
      </c>
      <c r="U97" s="10">
        <f>VLOOKUP(A97,TOURISM!$A$2:$F$2692,6,0)</f>
        <v>543000000</v>
      </c>
      <c r="V97" s="10">
        <f>VLOOKUP(A97,BUSINESS!$A$2:$E$2692,5,0)</f>
        <v>0.262</v>
      </c>
      <c r="W97" s="10">
        <f>VLOOKUP(A97,BUSINESS!$A$2:$F$2692,6,0)</f>
        <v>25</v>
      </c>
      <c r="X97" s="10">
        <f>VLOOKUP(A97,BUSINESS!$A$2:$G$2692,7,0)</f>
        <v>20</v>
      </c>
      <c r="Y97" s="10">
        <f>VLOOKUP(A97,BUSINESS!$A$2:$H$2692,8,0)</f>
        <v>161</v>
      </c>
      <c r="Z97" s="10">
        <f>VLOOKUP(A97,BUSINESS!$A$2:$I$2692,9,0)</f>
        <v>0.153</v>
      </c>
      <c r="AA97" s="10">
        <f>VLOOKUP(A97,BUSINESS!$A$2:$J$2692,10,0)</f>
        <v>0.231</v>
      </c>
      <c r="AB97" s="7">
        <f t="shared" si="2"/>
        <v>203.3441297</v>
      </c>
    </row>
    <row r="98">
      <c r="A98" s="7" t="str">
        <f t="shared" si="1"/>
        <v>Czech Republic-Europe2000</v>
      </c>
      <c r="B98" s="8" t="s">
        <v>128</v>
      </c>
      <c r="C98" s="5" t="s">
        <v>76</v>
      </c>
      <c r="D98" s="9" t="s">
        <v>62</v>
      </c>
      <c r="E98" s="11">
        <v>5.8807244368E10</v>
      </c>
      <c r="F98" s="12">
        <v>0.063</v>
      </c>
      <c r="G98" s="12">
        <v>361.0</v>
      </c>
      <c r="H98" s="12">
        <v>0.072</v>
      </c>
      <c r="I98" s="22">
        <f>VLOOKUP(A98,ENERGY!$A$2:$F$2692,5,0)</f>
        <v>42823</v>
      </c>
      <c r="J98" s="10">
        <f>VLOOKUP(A99,ENERGY!$A$2:$F$2692,6,0)</f>
        <v>8236</v>
      </c>
      <c r="K98" s="23">
        <v>0.032</v>
      </c>
      <c r="L98" s="23">
        <v>0.082</v>
      </c>
      <c r="M98" s="23">
        <v>47.0</v>
      </c>
      <c r="N98" s="23">
        <v>46.0</v>
      </c>
      <c r="O98" s="23">
        <v>0.435</v>
      </c>
      <c r="P98" s="23">
        <v>0.535</v>
      </c>
      <c r="Q98" s="23">
        <v>0.03</v>
      </c>
      <c r="R98" s="23">
        <v>1082183.0</v>
      </c>
      <c r="S98" s="23">
        <v>0.224</v>
      </c>
      <c r="T98" s="10">
        <f>VLOOKUP(A98,TOURISM!$A$2:$E$2692,5,0)</f>
        <v>2973000000</v>
      </c>
      <c r="U98" s="10">
        <f>VLOOKUP(A98,TOURISM!$A$2:$F$2692,6,0)</f>
        <v>1276000000</v>
      </c>
      <c r="V98" s="10">
        <f>VLOOKUP(A98,BUSINESS!$A$2:$E$2692,5,0)</f>
        <v>0.262</v>
      </c>
      <c r="W98" s="10">
        <f>VLOOKUP(A98,BUSINESS!$A$2:$F$2692,6,0)</f>
        <v>25</v>
      </c>
      <c r="X98" s="10">
        <f>VLOOKUP(A98,BUSINESS!$A$2:$G$2692,7,0)</f>
        <v>20</v>
      </c>
      <c r="Y98" s="10">
        <f>VLOOKUP(A98,BUSINESS!$A$2:$H$2692,8,0)</f>
        <v>161</v>
      </c>
      <c r="Z98" s="10">
        <f>VLOOKUP(A98,BUSINESS!$A$2:$I$2692,9,0)</f>
        <v>0.098</v>
      </c>
      <c r="AA98" s="10">
        <f>VLOOKUP(A98,BUSINESS!$A$2:$J$2692,10,0)</f>
        <v>0.424</v>
      </c>
      <c r="AB98" s="7">
        <f t="shared" si="2"/>
        <v>54341.3123</v>
      </c>
    </row>
    <row r="99">
      <c r="A99" s="7" t="str">
        <f t="shared" si="1"/>
        <v>Denmark-Europe2000</v>
      </c>
      <c r="B99" s="8" t="s">
        <v>129</v>
      </c>
      <c r="C99" s="5" t="s">
        <v>76</v>
      </c>
      <c r="D99" s="9" t="s">
        <v>62</v>
      </c>
      <c r="E99" s="11">
        <v>1.6E11</v>
      </c>
      <c r="F99" s="12">
        <v>0.087</v>
      </c>
      <c r="G99" s="12">
        <v>2613.0</v>
      </c>
      <c r="H99" s="12">
        <v>0.081</v>
      </c>
      <c r="I99" s="22">
        <f>VLOOKUP(A99,ENERGY!$A$2:$F$2692,5,0)</f>
        <v>17041</v>
      </c>
      <c r="J99" s="10">
        <f>VLOOKUP(A100,ENERGY!$A$2:$F$2692,6,0)</f>
        <v>8236</v>
      </c>
      <c r="K99" s="23">
        <v>0.039</v>
      </c>
      <c r="L99" s="23">
        <v>0.073</v>
      </c>
      <c r="M99" s="23">
        <v>55.0</v>
      </c>
      <c r="N99" s="23">
        <v>53.0</v>
      </c>
      <c r="O99" s="23">
        <v>0.436</v>
      </c>
      <c r="P99" s="23">
        <v>0.536</v>
      </c>
      <c r="Q99" s="23">
        <v>0.028</v>
      </c>
      <c r="R99" s="23">
        <v>5123674.0</v>
      </c>
      <c r="S99" s="23">
        <v>0.338</v>
      </c>
      <c r="T99" s="10">
        <f>VLOOKUP(A99,TOURISM!$A$2:$E$2692,5,0)</f>
        <v>3671000000</v>
      </c>
      <c r="U99" s="10">
        <f>VLOOKUP(A99,TOURISM!$A$2:$F$2692,6,0)</f>
        <v>4669000000</v>
      </c>
      <c r="V99" s="10">
        <f>VLOOKUP(A99,BUSINESS!$A$2:$E$2692,5,0)</f>
        <v>0.262</v>
      </c>
      <c r="W99" s="10">
        <f>VLOOKUP(A99,BUSINESS!$A$2:$F$2692,6,0)</f>
        <v>25</v>
      </c>
      <c r="X99" s="10">
        <f>VLOOKUP(A99,BUSINESS!$A$2:$G$2692,7,0)</f>
        <v>20</v>
      </c>
      <c r="Y99" s="10">
        <f>VLOOKUP(A99,BUSINESS!$A$2:$H$2692,8,0)</f>
        <v>161</v>
      </c>
      <c r="Z99" s="10">
        <f>VLOOKUP(A99,BUSINESS!$A$2:$I$2692,9,0)</f>
        <v>0.392</v>
      </c>
      <c r="AA99" s="10">
        <f>VLOOKUP(A99,BUSINESS!$A$2:$J$2692,10,0)</f>
        <v>0.63</v>
      </c>
      <c r="AB99" s="7">
        <f t="shared" si="2"/>
        <v>31227.59176</v>
      </c>
    </row>
    <row r="100">
      <c r="A100" s="7" t="str">
        <f t="shared" si="1"/>
        <v>Estonia-Europe2000</v>
      </c>
      <c r="B100" s="8" t="s">
        <v>138</v>
      </c>
      <c r="C100" s="5" t="s">
        <v>76</v>
      </c>
      <c r="D100" s="9" t="s">
        <v>62</v>
      </c>
      <c r="E100" s="11">
        <v>5.675697575E9</v>
      </c>
      <c r="F100" s="12">
        <v>0.053</v>
      </c>
      <c r="G100" s="12">
        <v>213.0</v>
      </c>
      <c r="H100" s="12">
        <v>0.074</v>
      </c>
      <c r="I100" s="22">
        <f>VLOOKUP(A100,ENERGY!$A$2:$F$2692,5,0)</f>
        <v>5721</v>
      </c>
      <c r="J100" s="10">
        <f>VLOOKUP(A101,ENERGY!$A$2:$F$2692,6,0)</f>
        <v>8236</v>
      </c>
      <c r="K100" s="23">
        <v>0.048</v>
      </c>
      <c r="L100" s="23">
        <v>0.081</v>
      </c>
      <c r="M100" s="23">
        <v>50.0</v>
      </c>
      <c r="N100" s="23">
        <v>50.0</v>
      </c>
      <c r="O100" s="23">
        <v>0.494</v>
      </c>
      <c r="P100" s="23">
        <v>0.48</v>
      </c>
      <c r="Q100" s="23">
        <v>0.026</v>
      </c>
      <c r="R100" s="23">
        <v>2.5943441E7</v>
      </c>
      <c r="S100" s="23">
        <v>0.123</v>
      </c>
      <c r="T100" s="10">
        <f>VLOOKUP(A100,TOURISM!$A$2:$E$2692,5,0)</f>
        <v>657000000</v>
      </c>
      <c r="U100" s="10">
        <f>VLOOKUP(A100,TOURISM!$A$2:$F$2692,6,0)</f>
        <v>253000000</v>
      </c>
      <c r="V100" s="10">
        <f>VLOOKUP(A100,BUSINESS!$A$2:$E$2692,5,0)</f>
        <v>0.262</v>
      </c>
      <c r="W100" s="10">
        <f>VLOOKUP(A100,BUSINESS!$A$2:$F$2692,6,0)</f>
        <v>25</v>
      </c>
      <c r="X100" s="10">
        <f>VLOOKUP(A100,BUSINESS!$A$2:$G$2692,7,0)</f>
        <v>20</v>
      </c>
      <c r="Y100" s="10">
        <f>VLOOKUP(A100,BUSINESS!$A$2:$H$2692,8,0)</f>
        <v>161</v>
      </c>
      <c r="Z100" s="10">
        <f>VLOOKUP(A100,BUSINESS!$A$2:$I$2692,9,0)</f>
        <v>0.286</v>
      </c>
      <c r="AA100" s="10">
        <f>VLOOKUP(A100,BUSINESS!$A$2:$J$2692,10,0)</f>
        <v>0.408</v>
      </c>
      <c r="AB100" s="7">
        <f t="shared" si="2"/>
        <v>218.7719653</v>
      </c>
    </row>
    <row r="101">
      <c r="A101" s="7" t="str">
        <f t="shared" si="1"/>
        <v>Faeroe Islands-Europe2000</v>
      </c>
      <c r="B101" s="8" t="s">
        <v>140</v>
      </c>
      <c r="C101" s="5" t="s">
        <v>76</v>
      </c>
      <c r="D101" s="9" t="s">
        <v>62</v>
      </c>
      <c r="E101" s="11">
        <v>1.062339944E9</v>
      </c>
      <c r="F101" s="12">
        <v>0.053</v>
      </c>
      <c r="G101" s="12">
        <v>213.0</v>
      </c>
      <c r="H101" s="12">
        <v>0.074</v>
      </c>
      <c r="I101" s="22">
        <f>VLOOKUP(A101,ENERGY!$A$2:$F$2692,5,0)</f>
        <v>133681</v>
      </c>
      <c r="J101" s="10">
        <f>VLOOKUP(A102,ENERGY!$A$2:$F$2692,6,0)</f>
        <v>8236</v>
      </c>
      <c r="K101" s="23">
        <v>0.045</v>
      </c>
      <c r="L101" s="23">
        <v>0.091</v>
      </c>
      <c r="M101" s="23">
        <v>44.0</v>
      </c>
      <c r="N101" s="23">
        <v>43.0</v>
      </c>
      <c r="O101" s="23">
        <v>0.461</v>
      </c>
      <c r="P101" s="23">
        <v>0.511</v>
      </c>
      <c r="Q101" s="23">
        <v>0.027</v>
      </c>
      <c r="R101" s="23">
        <v>1.0625423E7</v>
      </c>
      <c r="S101" s="23">
        <v>0.354</v>
      </c>
      <c r="T101" s="10">
        <f>VLOOKUP(A101,TOURISM!$A$2:$E$2692,5,0)</f>
        <v>188000000</v>
      </c>
      <c r="U101" s="10">
        <f>VLOOKUP(A101,TOURISM!$A$2:$F$2692,6,0)</f>
        <v>247000000</v>
      </c>
      <c r="V101" s="10">
        <f>VLOOKUP(A101,BUSINESS!$A$2:$E$2692,5,0)</f>
        <v>0.262</v>
      </c>
      <c r="W101" s="10">
        <f>VLOOKUP(A101,BUSINESS!$A$2:$F$2692,6,0)</f>
        <v>25</v>
      </c>
      <c r="X101" s="10">
        <f>VLOOKUP(A101,BUSINESS!$A$2:$G$2692,7,0)</f>
        <v>20</v>
      </c>
      <c r="Y101" s="10">
        <f>VLOOKUP(A101,BUSINESS!$A$2:$H$2692,8,0)</f>
        <v>161</v>
      </c>
      <c r="Z101" s="10">
        <f>VLOOKUP(A101,BUSINESS!$A$2:$I$2692,9,0)</f>
        <v>0.329</v>
      </c>
      <c r="AA101" s="10">
        <f>VLOOKUP(A101,BUSINESS!$A$2:$J$2692,10,0)</f>
        <v>0.365</v>
      </c>
      <c r="AB101" s="7">
        <f t="shared" si="2"/>
        <v>99.98095549</v>
      </c>
    </row>
    <row r="102">
      <c r="A102" s="7" t="str">
        <f t="shared" si="1"/>
        <v>Finland-Europe2000</v>
      </c>
      <c r="B102" s="8" t="s">
        <v>142</v>
      </c>
      <c r="C102" s="5" t="s">
        <v>76</v>
      </c>
      <c r="D102" s="9" t="s">
        <v>62</v>
      </c>
      <c r="E102" s="11">
        <v>1.22E11</v>
      </c>
      <c r="F102" s="12">
        <v>0.072</v>
      </c>
      <c r="G102" s="12">
        <v>1700.0</v>
      </c>
      <c r="H102" s="12">
        <v>0.056</v>
      </c>
      <c r="I102" s="22">
        <f>VLOOKUP(A102,ENERGY!$A$2:$F$2692,5,0)</f>
        <v>33475</v>
      </c>
      <c r="J102" s="10">
        <f>VLOOKUP(A103,ENERGY!$A$2:$F$2692,6,0)</f>
        <v>8236</v>
      </c>
      <c r="K102" s="23">
        <v>0.032</v>
      </c>
      <c r="L102" s="23">
        <v>0.059</v>
      </c>
      <c r="M102" s="23">
        <v>43.0</v>
      </c>
      <c r="N102" s="23">
        <v>43.0</v>
      </c>
      <c r="O102" s="23">
        <v>0.417</v>
      </c>
      <c r="P102" s="23">
        <v>0.548</v>
      </c>
      <c r="Q102" s="23">
        <v>0.035</v>
      </c>
      <c r="R102" s="23">
        <v>1.2640922E7</v>
      </c>
      <c r="S102" s="23">
        <v>0.346</v>
      </c>
      <c r="T102" s="10">
        <f>VLOOKUP(A102,TOURISM!$A$2:$E$2692,5,0)</f>
        <v>2035000000</v>
      </c>
      <c r="U102" s="10">
        <f>VLOOKUP(A102,TOURISM!$A$2:$F$2692,6,0)</f>
        <v>2293000000</v>
      </c>
      <c r="V102" s="10">
        <f>VLOOKUP(A102,BUSINESS!$A$2:$E$2692,5,0)</f>
        <v>0.262</v>
      </c>
      <c r="W102" s="10">
        <f>VLOOKUP(A102,BUSINESS!$A$2:$F$2692,6,0)</f>
        <v>25</v>
      </c>
      <c r="X102" s="10">
        <f>VLOOKUP(A102,BUSINESS!$A$2:$G$2692,7,0)</f>
        <v>20</v>
      </c>
      <c r="Y102" s="10">
        <f>VLOOKUP(A102,BUSINESS!$A$2:$H$2692,8,0)</f>
        <v>161</v>
      </c>
      <c r="Z102" s="10">
        <f>VLOOKUP(A102,BUSINESS!$A$2:$I$2692,9,0)</f>
        <v>0.372</v>
      </c>
      <c r="AA102" s="10">
        <f>VLOOKUP(A102,BUSINESS!$A$2:$J$2692,10,0)</f>
        <v>0.72</v>
      </c>
      <c r="AB102" s="7">
        <f t="shared" si="2"/>
        <v>9651.194747</v>
      </c>
    </row>
    <row r="103">
      <c r="A103" s="7" t="str">
        <f t="shared" si="1"/>
        <v>France-Europe2000</v>
      </c>
      <c r="B103" s="8" t="s">
        <v>143</v>
      </c>
      <c r="C103" s="5" t="s">
        <v>76</v>
      </c>
      <c r="D103" s="9" t="s">
        <v>62</v>
      </c>
      <c r="E103" s="11">
        <v>1.33E12</v>
      </c>
      <c r="F103" s="12">
        <v>0.101</v>
      </c>
      <c r="G103" s="12">
        <v>2209.0</v>
      </c>
      <c r="H103" s="12">
        <v>0.067</v>
      </c>
      <c r="I103" s="22">
        <f>VLOOKUP(A103,ENERGY!$A$2:$F$2692,5,0)</f>
        <v>251706</v>
      </c>
      <c r="J103" s="10">
        <f>VLOOKUP(A104,ENERGY!$A$2:$F$2692,6,0)</f>
        <v>8236</v>
      </c>
      <c r="K103" s="23">
        <v>0.013</v>
      </c>
      <c r="L103" s="23">
        <v>0.026</v>
      </c>
      <c r="M103" s="23">
        <v>74.0</v>
      </c>
      <c r="N103" s="23">
        <v>72.0</v>
      </c>
      <c r="O103" s="23">
        <v>0.236</v>
      </c>
      <c r="P103" s="23">
        <v>0.692</v>
      </c>
      <c r="Q103" s="23">
        <v>0.072</v>
      </c>
      <c r="R103" s="23">
        <v>1.2804E9</v>
      </c>
      <c r="S103" s="23">
        <v>0.384</v>
      </c>
      <c r="T103" s="10">
        <f>VLOOKUP(A103,TOURISM!$A$2:$E$2692,5,0)</f>
        <v>38534000000</v>
      </c>
      <c r="U103" s="10">
        <f>VLOOKUP(A103,TOURISM!$A$2:$F$2692,6,0)</f>
        <v>26703000000</v>
      </c>
      <c r="V103" s="10">
        <f>VLOOKUP(A103,BUSINESS!$A$2:$E$2692,5,0)</f>
        <v>0.262</v>
      </c>
      <c r="W103" s="10">
        <f>VLOOKUP(A103,BUSINESS!$A$2:$F$2692,6,0)</f>
        <v>25</v>
      </c>
      <c r="X103" s="10">
        <f>VLOOKUP(A103,BUSINESS!$A$2:$G$2692,7,0)</f>
        <v>20</v>
      </c>
      <c r="Y103" s="10">
        <f>VLOOKUP(A103,BUSINESS!$A$2:$H$2692,8,0)</f>
        <v>161</v>
      </c>
      <c r="Z103" s="10">
        <f>VLOOKUP(A103,BUSINESS!$A$2:$I$2692,9,0)</f>
        <v>0.143</v>
      </c>
      <c r="AA103" s="10">
        <f>VLOOKUP(A103,BUSINESS!$A$2:$J$2692,10,0)</f>
        <v>0.491</v>
      </c>
      <c r="AB103" s="7">
        <f t="shared" si="2"/>
        <v>1038.737894</v>
      </c>
    </row>
    <row r="104">
      <c r="A104" s="7" t="str">
        <f t="shared" si="1"/>
        <v>Germany-Europe2000</v>
      </c>
      <c r="B104" s="8" t="s">
        <v>148</v>
      </c>
      <c r="C104" s="5" t="s">
        <v>76</v>
      </c>
      <c r="D104" s="9" t="s">
        <v>62</v>
      </c>
      <c r="E104" s="11">
        <v>1.89E12</v>
      </c>
      <c r="F104" s="12">
        <v>0.104</v>
      </c>
      <c r="G104" s="12">
        <v>2387.0</v>
      </c>
      <c r="H104" s="12">
        <v>0.096</v>
      </c>
      <c r="I104" s="22">
        <f>VLOOKUP(A104,ENERGY!$A$2:$F$2692,5,0)</f>
        <v>307381</v>
      </c>
      <c r="J104" s="10">
        <f>VLOOKUP(A105,ENERGY!$A$2:$F$2692,6,0)</f>
        <v>8236</v>
      </c>
      <c r="K104" s="23">
        <v>0.011</v>
      </c>
      <c r="L104" s="23">
        <v>0.004</v>
      </c>
      <c r="M104" s="26"/>
      <c r="N104" s="26"/>
      <c r="O104" s="26"/>
      <c r="P104" s="26"/>
      <c r="Q104" s="26"/>
      <c r="R104" s="23">
        <v>71639.0</v>
      </c>
      <c r="S104" s="23">
        <v>0.916</v>
      </c>
      <c r="T104" s="10">
        <f>VLOOKUP(A104,TOURISM!$A$2:$E$2692,5,0)</f>
        <v>24943000000</v>
      </c>
      <c r="U104" s="10">
        <f>VLOOKUP(A104,TOURISM!$A$2:$F$2692,6,0)</f>
        <v>57601000000</v>
      </c>
      <c r="V104" s="10">
        <f>VLOOKUP(A104,BUSINESS!$A$2:$E$2692,5,0)</f>
        <v>0.262</v>
      </c>
      <c r="W104" s="10">
        <f>VLOOKUP(A104,BUSINESS!$A$2:$F$2692,6,0)</f>
        <v>25</v>
      </c>
      <c r="X104" s="10">
        <f>VLOOKUP(A104,BUSINESS!$A$2:$G$2692,7,0)</f>
        <v>20</v>
      </c>
      <c r="Y104" s="10">
        <f>VLOOKUP(A104,BUSINESS!$A$2:$H$2692,8,0)</f>
        <v>161</v>
      </c>
      <c r="Z104" s="10">
        <f>VLOOKUP(A104,BUSINESS!$A$2:$I$2692,9,0)</f>
        <v>0.302</v>
      </c>
      <c r="AA104" s="10">
        <f>VLOOKUP(A104,BUSINESS!$A$2:$J$2692,10,0)</f>
        <v>0.577</v>
      </c>
      <c r="AB104" s="7">
        <f t="shared" si="2"/>
        <v>26382277.81</v>
      </c>
    </row>
    <row r="105">
      <c r="A105" s="7" t="str">
        <f t="shared" si="1"/>
        <v>Greece-Europe2000</v>
      </c>
      <c r="B105" s="8" t="s">
        <v>150</v>
      </c>
      <c r="C105" s="5" t="s">
        <v>76</v>
      </c>
      <c r="D105" s="9" t="s">
        <v>62</v>
      </c>
      <c r="E105" s="11">
        <v>1.24E11</v>
      </c>
      <c r="F105" s="12">
        <v>0.079</v>
      </c>
      <c r="G105" s="12">
        <v>918.0</v>
      </c>
      <c r="H105" s="12">
        <v>0.123</v>
      </c>
      <c r="I105" s="22">
        <f>VLOOKUP(A105,ENERGY!$A$2:$F$2692,5,0)</f>
        <v>25991</v>
      </c>
      <c r="J105" s="10">
        <f>VLOOKUP(A106,ENERGY!$A$2:$F$2692,6,0)</f>
        <v>8236</v>
      </c>
      <c r="K105" s="23">
        <v>0.009</v>
      </c>
      <c r="L105" s="23">
        <v>0.009</v>
      </c>
      <c r="M105" s="23">
        <v>74.0</v>
      </c>
      <c r="N105" s="23">
        <v>62.0</v>
      </c>
      <c r="O105" s="23">
        <v>0.172</v>
      </c>
      <c r="P105" s="23">
        <v>0.687</v>
      </c>
      <c r="Q105" s="23">
        <v>0.14</v>
      </c>
      <c r="R105" s="23">
        <v>9865000.0</v>
      </c>
      <c r="S105" s="23">
        <v>0.709</v>
      </c>
      <c r="T105" s="10">
        <f>VLOOKUP(A105,TOURISM!$A$2:$E$2692,5,0)</f>
        <v>9262000000</v>
      </c>
      <c r="U105" s="10">
        <f>VLOOKUP(A105,TOURISM!$A$2:$F$2692,6,0)</f>
        <v>4564000000</v>
      </c>
      <c r="V105" s="10">
        <f>VLOOKUP(A105,BUSINESS!$A$2:$E$2692,5,0)</f>
        <v>0.262</v>
      </c>
      <c r="W105" s="10">
        <f>VLOOKUP(A105,BUSINESS!$A$2:$F$2692,6,0)</f>
        <v>25</v>
      </c>
      <c r="X105" s="10">
        <f>VLOOKUP(A105,BUSINESS!$A$2:$G$2692,7,0)</f>
        <v>20</v>
      </c>
      <c r="Y105" s="10">
        <f>VLOOKUP(A105,BUSINESS!$A$2:$H$2692,8,0)</f>
        <v>161</v>
      </c>
      <c r="Z105" s="10">
        <f>VLOOKUP(A105,BUSINESS!$A$2:$I$2692,9,0)</f>
        <v>0.091</v>
      </c>
      <c r="AA105" s="10">
        <f>VLOOKUP(A105,BUSINESS!$A$2:$J$2692,10,0)</f>
        <v>0.54</v>
      </c>
      <c r="AB105" s="7">
        <f t="shared" si="2"/>
        <v>12569.69083</v>
      </c>
    </row>
    <row r="106">
      <c r="A106" s="7" t="str">
        <f t="shared" si="1"/>
        <v>Hungary-Europe2000</v>
      </c>
      <c r="B106" s="8" t="s">
        <v>161</v>
      </c>
      <c r="C106" s="5" t="s">
        <v>76</v>
      </c>
      <c r="D106" s="9" t="s">
        <v>62</v>
      </c>
      <c r="E106" s="11">
        <v>4.6385589534E10</v>
      </c>
      <c r="F106" s="12">
        <v>0.072</v>
      </c>
      <c r="G106" s="12">
        <v>326.0</v>
      </c>
      <c r="H106" s="12">
        <v>0.126</v>
      </c>
      <c r="I106" s="22">
        <f>VLOOKUP(A106,ENERGY!$A$2:$F$2692,5,0)</f>
        <v>23499</v>
      </c>
      <c r="J106" s="10">
        <f>VLOOKUP(A107,ENERGY!$A$2:$F$2692,6,0)</f>
        <v>8236</v>
      </c>
      <c r="K106" s="23">
        <v>0.009</v>
      </c>
      <c r="L106" s="23">
        <v>0.014</v>
      </c>
      <c r="M106" s="23">
        <v>74.0</v>
      </c>
      <c r="N106" s="23">
        <v>63.0</v>
      </c>
      <c r="O106" s="23">
        <v>0.162</v>
      </c>
      <c r="P106" s="23">
        <v>0.692</v>
      </c>
      <c r="Q106" s="23">
        <v>0.145</v>
      </c>
      <c r="R106" s="23">
        <v>4.82025E7</v>
      </c>
      <c r="S106" s="23">
        <v>0.673</v>
      </c>
      <c r="T106" s="10">
        <f>VLOOKUP(A106,TOURISM!$A$2:$E$2692,5,0)</f>
        <v>3809000000</v>
      </c>
      <c r="U106" s="10">
        <f>VLOOKUP(A106,TOURISM!$A$2:$F$2692,6,0)</f>
        <v>1722000000</v>
      </c>
      <c r="V106" s="10">
        <f>VLOOKUP(A106,BUSINESS!$A$2:$E$2692,5,0)</f>
        <v>0.262</v>
      </c>
      <c r="W106" s="10">
        <f>VLOOKUP(A106,BUSINESS!$A$2:$F$2692,6,0)</f>
        <v>25</v>
      </c>
      <c r="X106" s="10">
        <f>VLOOKUP(A106,BUSINESS!$A$2:$G$2692,7,0)</f>
        <v>20</v>
      </c>
      <c r="Y106" s="10">
        <f>VLOOKUP(A106,BUSINESS!$A$2:$H$2692,8,0)</f>
        <v>161</v>
      </c>
      <c r="Z106" s="10">
        <f>VLOOKUP(A106,BUSINESS!$A$2:$I$2692,9,0)</f>
        <v>0.07</v>
      </c>
      <c r="AA106" s="10">
        <f>VLOOKUP(A106,BUSINESS!$A$2:$J$2692,10,0)</f>
        <v>0.301</v>
      </c>
      <c r="AB106" s="7">
        <f t="shared" si="2"/>
        <v>962.3067172</v>
      </c>
    </row>
    <row r="107">
      <c r="A107" s="7" t="str">
        <f t="shared" si="1"/>
        <v>Iceland-Europe2000</v>
      </c>
      <c r="B107" s="8" t="s">
        <v>162</v>
      </c>
      <c r="C107" s="5" t="s">
        <v>76</v>
      </c>
      <c r="D107" s="9" t="s">
        <v>62</v>
      </c>
      <c r="E107" s="11">
        <v>8.697298234E9</v>
      </c>
      <c r="F107" s="12">
        <v>0.095</v>
      </c>
      <c r="G107" s="12">
        <v>2961.0</v>
      </c>
      <c r="H107" s="12">
        <v>0.168</v>
      </c>
      <c r="I107" s="22">
        <f>VLOOKUP(A107,ENERGY!$A$2:$F$2692,5,0)</f>
        <v>6021</v>
      </c>
      <c r="J107" s="10">
        <f>VLOOKUP(A108,ENERGY!$A$2:$F$2692,6,0)</f>
        <v>8236</v>
      </c>
      <c r="K107" s="23">
        <v>0.031</v>
      </c>
      <c r="L107" s="23">
        <v>0.022</v>
      </c>
      <c r="M107" s="23">
        <v>74.0</v>
      </c>
      <c r="N107" s="23">
        <v>71.0</v>
      </c>
      <c r="O107" s="23">
        <v>0.39</v>
      </c>
      <c r="P107" s="23">
        <v>0.579</v>
      </c>
      <c r="Q107" s="23">
        <v>0.031</v>
      </c>
      <c r="R107" s="23">
        <v>5038000.0</v>
      </c>
      <c r="S107" s="23">
        <v>0.804</v>
      </c>
      <c r="T107" s="10">
        <f>VLOOKUP(A107,TOURISM!$A$2:$E$2692,5,0)</f>
        <v>386000000</v>
      </c>
      <c r="U107" s="10">
        <f>VLOOKUP(A107,TOURISM!$A$2:$F$2692,6,0)</f>
        <v>471000000</v>
      </c>
      <c r="V107" s="10">
        <f>VLOOKUP(A107,BUSINESS!$A$2:$E$2692,5,0)</f>
        <v>0.262</v>
      </c>
      <c r="W107" s="10">
        <f>VLOOKUP(A107,BUSINESS!$A$2:$F$2692,6,0)</f>
        <v>25</v>
      </c>
      <c r="X107" s="10">
        <f>VLOOKUP(A107,BUSINESS!$A$2:$G$2692,7,0)</f>
        <v>20</v>
      </c>
      <c r="Y107" s="10">
        <f>VLOOKUP(A107,BUSINESS!$A$2:$H$2692,8,0)</f>
        <v>161</v>
      </c>
      <c r="Z107" s="10">
        <f>VLOOKUP(A107,BUSINESS!$A$2:$I$2692,9,0)</f>
        <v>0.445</v>
      </c>
      <c r="AA107" s="10">
        <f>VLOOKUP(A107,BUSINESS!$A$2:$J$2692,10,0)</f>
        <v>0.764</v>
      </c>
      <c r="AB107" s="7">
        <f t="shared" si="2"/>
        <v>1726.339467</v>
      </c>
    </row>
    <row r="108">
      <c r="A108" s="7" t="str">
        <f t="shared" si="1"/>
        <v>Ireland-Europe2000</v>
      </c>
      <c r="B108" s="8" t="s">
        <v>167</v>
      </c>
      <c r="C108" s="5" t="s">
        <v>76</v>
      </c>
      <c r="D108" s="9" t="s">
        <v>62</v>
      </c>
      <c r="E108" s="11">
        <v>9.7331522066E10</v>
      </c>
      <c r="F108" s="12">
        <v>0.061</v>
      </c>
      <c r="G108" s="12">
        <v>1572.0</v>
      </c>
      <c r="H108" s="12">
        <v>0.048</v>
      </c>
      <c r="I108" s="22">
        <f>VLOOKUP(A108,ENERGY!$A$2:$F$2692,5,0)</f>
        <v>13350</v>
      </c>
      <c r="J108" s="10">
        <f>VLOOKUP(A109,ENERGY!$A$2:$F$2692,6,0)</f>
        <v>8236</v>
      </c>
      <c r="K108" s="23">
        <v>0.022</v>
      </c>
      <c r="L108" s="23">
        <v>0.011</v>
      </c>
      <c r="M108" s="23">
        <v>74.0</v>
      </c>
      <c r="N108" s="23">
        <v>73.0</v>
      </c>
      <c r="O108" s="23">
        <v>0.256</v>
      </c>
      <c r="P108" s="23">
        <v>0.71</v>
      </c>
      <c r="Q108" s="23">
        <v>0.034</v>
      </c>
      <c r="R108" s="23">
        <v>2048232.0</v>
      </c>
      <c r="S108" s="23">
        <v>0.981</v>
      </c>
      <c r="T108" s="10">
        <f>VLOOKUP(A108,TOURISM!$A$2:$E$2692,5,0)</f>
        <v>3517000000</v>
      </c>
      <c r="U108" s="10">
        <f>VLOOKUP(A108,TOURISM!$A$2:$F$2692,6,0)</f>
        <v>2626000000</v>
      </c>
      <c r="V108" s="10">
        <f>VLOOKUP(A108,BUSINESS!$A$2:$E$2692,5,0)</f>
        <v>0.262</v>
      </c>
      <c r="W108" s="10">
        <f>VLOOKUP(A108,BUSINESS!$A$2:$F$2692,6,0)</f>
        <v>25</v>
      </c>
      <c r="X108" s="10">
        <f>VLOOKUP(A108,BUSINESS!$A$2:$G$2692,7,0)</f>
        <v>20</v>
      </c>
      <c r="Y108" s="10">
        <f>VLOOKUP(A108,BUSINESS!$A$2:$H$2692,8,0)</f>
        <v>161</v>
      </c>
      <c r="Z108" s="10">
        <f>VLOOKUP(A108,BUSINESS!$A$2:$I$2692,9,0)</f>
        <v>0.179</v>
      </c>
      <c r="AA108" s="10">
        <f>VLOOKUP(A108,BUSINESS!$A$2:$J$2692,10,0)</f>
        <v>0.647</v>
      </c>
      <c r="AB108" s="7">
        <f t="shared" si="2"/>
        <v>47519.77416</v>
      </c>
    </row>
    <row r="109">
      <c r="A109" s="7" t="str">
        <f t="shared" si="1"/>
        <v>Isle of Man-Europe2000</v>
      </c>
      <c r="B109" s="8" t="s">
        <v>168</v>
      </c>
      <c r="C109" s="5" t="s">
        <v>76</v>
      </c>
      <c r="D109" s="9" t="s">
        <v>62</v>
      </c>
      <c r="E109" s="11">
        <v>1.5636678E9</v>
      </c>
      <c r="F109" s="12">
        <v>0.061</v>
      </c>
      <c r="G109" s="12">
        <v>1572.0</v>
      </c>
      <c r="H109" s="12">
        <v>0.048</v>
      </c>
      <c r="I109" s="22">
        <f>VLOOKUP(A109,ENERGY!$A$2:$F$2692,5,0)</f>
        <v>133681</v>
      </c>
      <c r="J109" s="10">
        <f>VLOOKUP(A110,ENERGY!$A$2:$F$2692,6,0)</f>
        <v>8236</v>
      </c>
      <c r="K109" s="27">
        <f>if(AND(I10=I11,J10=J10+1,ISBLANK(K11)),K10,K11)</f>
        <v>0.035</v>
      </c>
      <c r="L109" s="27">
        <f>if(AND(I10=I11,J10=J10+1,ISBLANK(L10)),L10,L11)</f>
        <v>0.065</v>
      </c>
      <c r="M109" s="27">
        <f>if(AND(I10=I11,J10=J10+1,ISBLANK(M10)),M10,M11)</f>
        <v>58</v>
      </c>
      <c r="N109" s="27">
        <f>if(AND(I10=I11,J10=J10+1,ISBLANK(N10)),N10,N11)</f>
        <v>56</v>
      </c>
      <c r="O109" s="27">
        <f t="shared" ref="O109:Q109" si="5">if(AND(I18=I19,J18=J18+1,ISBLANK(O18)),O18,O19)</f>
        <v>0.282</v>
      </c>
      <c r="P109" s="27">
        <f t="shared" si="5"/>
        <v>0.637</v>
      </c>
      <c r="Q109" s="27">
        <f t="shared" si="5"/>
        <v>0.081</v>
      </c>
      <c r="R109" s="23">
        <v>58729.0</v>
      </c>
      <c r="S109" s="23">
        <v>0.884</v>
      </c>
      <c r="T109" s="10">
        <f>VLOOKUP(A109,TOURISM!$A$2:$E$2692,5,0)</f>
        <v>657000000</v>
      </c>
      <c r="U109" s="10">
        <f>VLOOKUP(A109,TOURISM!$A$2:$F$2692,6,0)</f>
        <v>253000000</v>
      </c>
      <c r="V109" s="10">
        <f>VLOOKUP(A109,BUSINESS!$A$2:$E$2692,5,0)</f>
        <v>0.262</v>
      </c>
      <c r="W109" s="10">
        <f>VLOOKUP(A109,BUSINESS!$A$2:$F$2692,6,0)</f>
        <v>25</v>
      </c>
      <c r="X109" s="10">
        <f>VLOOKUP(A109,BUSINESS!$A$2:$G$2692,7,0)</f>
        <v>20</v>
      </c>
      <c r="Y109" s="10">
        <f>VLOOKUP(A109,BUSINESS!$A$2:$H$2692,8,0)</f>
        <v>161</v>
      </c>
      <c r="Z109" s="10">
        <f>VLOOKUP(A109,BUSINESS!$A$2:$I$2692,9,0)</f>
        <v>0.231</v>
      </c>
      <c r="AA109" s="10">
        <f>VLOOKUP(A109,BUSINESS!$A$2:$J$2692,10,0)</f>
        <v>0.741</v>
      </c>
      <c r="AB109" s="7">
        <f t="shared" si="2"/>
        <v>26625.1392</v>
      </c>
    </row>
    <row r="110">
      <c r="A110" s="7" t="str">
        <f t="shared" si="1"/>
        <v>Italy-Europe2000</v>
      </c>
      <c r="B110" s="8" t="s">
        <v>170</v>
      </c>
      <c r="C110" s="5" t="s">
        <v>76</v>
      </c>
      <c r="D110" s="9" t="s">
        <v>62</v>
      </c>
      <c r="E110" s="11">
        <v>1.1E12</v>
      </c>
      <c r="F110" s="12">
        <v>0.079</v>
      </c>
      <c r="G110" s="12">
        <v>1527.0</v>
      </c>
      <c r="H110" s="12">
        <v>0.07</v>
      </c>
      <c r="I110" s="22">
        <f>VLOOKUP(A110,ENERGY!$A$2:$F$2692,5,0)</f>
        <v>158616</v>
      </c>
      <c r="J110" s="10">
        <f>VLOOKUP(A111,ENERGY!$A$2:$F$2692,6,0)</f>
        <v>8236</v>
      </c>
      <c r="K110" s="23">
        <v>0.024</v>
      </c>
      <c r="L110" s="23">
        <v>0.032</v>
      </c>
      <c r="M110" s="23">
        <v>74.0</v>
      </c>
      <c r="N110" s="23">
        <v>68.0</v>
      </c>
      <c r="O110" s="23">
        <v>0.342</v>
      </c>
      <c r="P110" s="23">
        <v>0.604</v>
      </c>
      <c r="Q110" s="23">
        <v>0.054</v>
      </c>
      <c r="R110" s="23">
        <v>8935261.0</v>
      </c>
      <c r="S110" s="23">
        <v>0.634</v>
      </c>
      <c r="T110" s="10">
        <f>VLOOKUP(A110,TOURISM!$A$2:$E$2692,5,0)</f>
        <v>28706000000</v>
      </c>
      <c r="U110" s="10">
        <f>VLOOKUP(A110,TOURISM!$A$2:$F$2692,6,0)</f>
        <v>18169000000</v>
      </c>
      <c r="V110" s="10">
        <f>VLOOKUP(A110,BUSINESS!$A$2:$E$2692,5,0)</f>
        <v>0.262</v>
      </c>
      <c r="W110" s="10">
        <f>VLOOKUP(A110,BUSINESS!$A$2:$F$2692,6,0)</f>
        <v>25</v>
      </c>
      <c r="X110" s="10">
        <f>VLOOKUP(A110,BUSINESS!$A$2:$G$2692,7,0)</f>
        <v>20</v>
      </c>
      <c r="Y110" s="10">
        <f>VLOOKUP(A110,BUSINESS!$A$2:$H$2692,8,0)</f>
        <v>161</v>
      </c>
      <c r="Z110" s="10">
        <f>VLOOKUP(A110,BUSINESS!$A$2:$I$2692,9,0)</f>
        <v>0.231</v>
      </c>
      <c r="AA110" s="10">
        <f>VLOOKUP(A110,BUSINESS!$A$2:$J$2692,10,0)</f>
        <v>0.741</v>
      </c>
      <c r="AB110" s="7">
        <f t="shared" si="2"/>
        <v>123107.7637</v>
      </c>
    </row>
    <row r="111">
      <c r="A111" s="7" t="str">
        <f t="shared" si="1"/>
        <v>Kosovo-Europe2000</v>
      </c>
      <c r="B111" s="8" t="s">
        <v>177</v>
      </c>
      <c r="C111" s="5" t="s">
        <v>76</v>
      </c>
      <c r="D111" s="9" t="s">
        <v>62</v>
      </c>
      <c r="E111" s="11">
        <v>1.849196082E9</v>
      </c>
      <c r="F111" s="12">
        <v>0.079</v>
      </c>
      <c r="G111" s="12">
        <v>1527.0</v>
      </c>
      <c r="H111" s="12">
        <v>0.07</v>
      </c>
      <c r="I111" s="22">
        <f>VLOOKUP(A111,ENERGY!$A$2:$F$2692,5,0)</f>
        <v>133681</v>
      </c>
      <c r="J111" s="10">
        <f>VLOOKUP(A112,ENERGY!$A$2:$F$2692,6,0)</f>
        <v>8236</v>
      </c>
      <c r="K111" s="23">
        <v>0.018</v>
      </c>
      <c r="L111" s="23">
        <v>0.019</v>
      </c>
      <c r="M111" s="23">
        <v>74.0</v>
      </c>
      <c r="N111" s="23">
        <v>68.0</v>
      </c>
      <c r="O111" s="23">
        <v>0.321</v>
      </c>
      <c r="P111" s="23">
        <v>0.604</v>
      </c>
      <c r="Q111" s="23">
        <v>0.076</v>
      </c>
      <c r="R111" s="23">
        <v>2615253.0</v>
      </c>
      <c r="S111" s="23">
        <v>0.523</v>
      </c>
      <c r="T111" s="10">
        <f>VLOOKUP(A111,TOURISM!$A$2:$E$2692,5,0)</f>
        <v>2035000000</v>
      </c>
      <c r="U111" s="10">
        <f>VLOOKUP(A111,TOURISM!$A$2:$F$2692,6,0)</f>
        <v>2293000000</v>
      </c>
      <c r="V111" s="10">
        <f>VLOOKUP(A111,BUSINESS!$A$2:$E$2692,5,0)</f>
        <v>0.262</v>
      </c>
      <c r="W111" s="10">
        <f>VLOOKUP(A111,BUSINESS!$A$2:$F$2692,6,0)</f>
        <v>25</v>
      </c>
      <c r="X111" s="10">
        <f>VLOOKUP(A111,BUSINESS!$A$2:$G$2692,7,0)</f>
        <v>20</v>
      </c>
      <c r="Y111" s="10">
        <f>VLOOKUP(A111,BUSINESS!$A$2:$H$2692,8,0)</f>
        <v>161</v>
      </c>
      <c r="Z111" s="10">
        <f>VLOOKUP(A111,BUSINESS!$A$2:$I$2692,9,0)</f>
        <v>0.063</v>
      </c>
      <c r="AA111" s="10">
        <f>VLOOKUP(A111,BUSINESS!$A$2:$J$2692,10,0)</f>
        <v>0.169</v>
      </c>
      <c r="AB111" s="7">
        <f t="shared" si="2"/>
        <v>707.0811436</v>
      </c>
    </row>
    <row r="112">
      <c r="A112" s="7" t="str">
        <f t="shared" si="1"/>
        <v>Latvia-Europe2000</v>
      </c>
      <c r="B112" s="8" t="s">
        <v>181</v>
      </c>
      <c r="C112" s="5" t="s">
        <v>76</v>
      </c>
      <c r="D112" s="9" t="s">
        <v>62</v>
      </c>
      <c r="E112" s="11">
        <v>7.833068425E9</v>
      </c>
      <c r="F112" s="12">
        <v>0.06</v>
      </c>
      <c r="G112" s="12">
        <v>197.0</v>
      </c>
      <c r="H112" s="12">
        <v>0.119</v>
      </c>
      <c r="I112" s="22">
        <f>VLOOKUP(A112,ENERGY!$A$2:$F$2692,5,0)</f>
        <v>133681</v>
      </c>
      <c r="J112" s="10">
        <f>VLOOKUP(A113,ENERGY!$A$2:$F$2692,6,0)</f>
        <v>8236</v>
      </c>
      <c r="K112" s="23">
        <v>0.027</v>
      </c>
      <c r="L112" s="23">
        <v>0.03</v>
      </c>
      <c r="M112" s="23">
        <v>74.0</v>
      </c>
      <c r="N112" s="23">
        <v>68.0</v>
      </c>
      <c r="O112" s="23">
        <v>0.397</v>
      </c>
      <c r="P112" s="23">
        <v>0.565</v>
      </c>
      <c r="Q112" s="23">
        <v>0.039</v>
      </c>
      <c r="R112" s="23">
        <v>5248577.0</v>
      </c>
      <c r="S112" s="23">
        <v>0.552</v>
      </c>
      <c r="T112" s="10">
        <f>VLOOKUP(A112,TOURISM!$A$2:$E$2692,5,0)</f>
        <v>172000000</v>
      </c>
      <c r="U112" s="10">
        <f>VLOOKUP(A112,TOURISM!$A$2:$F$2692,6,0)</f>
        <v>281000000</v>
      </c>
      <c r="V112" s="10">
        <f>VLOOKUP(A112,BUSINESS!$A$2:$E$2692,5,0)</f>
        <v>0.262</v>
      </c>
      <c r="W112" s="10">
        <f>VLOOKUP(A112,BUSINESS!$A$2:$F$2692,6,0)</f>
        <v>25</v>
      </c>
      <c r="X112" s="10">
        <f>VLOOKUP(A112,BUSINESS!$A$2:$G$2692,7,0)</f>
        <v>20</v>
      </c>
      <c r="Y112" s="10">
        <f>VLOOKUP(A112,BUSINESS!$A$2:$H$2692,8,0)</f>
        <v>161</v>
      </c>
      <c r="Z112" s="10">
        <f>VLOOKUP(A112,BUSINESS!$A$2:$I$2692,9,0)</f>
        <v>0.063</v>
      </c>
      <c r="AA112" s="10">
        <f>VLOOKUP(A112,BUSINESS!$A$2:$J$2692,10,0)</f>
        <v>0.169</v>
      </c>
      <c r="AB112" s="7">
        <f t="shared" si="2"/>
        <v>1492.41755</v>
      </c>
    </row>
    <row r="113">
      <c r="A113" s="7" t="str">
        <f t="shared" si="1"/>
        <v>Liechtenstein-Europe2000</v>
      </c>
      <c r="B113" s="8" t="s">
        <v>186</v>
      </c>
      <c r="C113" s="5" t="s">
        <v>76</v>
      </c>
      <c r="D113" s="9" t="s">
        <v>62</v>
      </c>
      <c r="E113" s="11">
        <v>2.483890594E9</v>
      </c>
      <c r="F113" s="12">
        <v>0.06</v>
      </c>
      <c r="G113" s="12">
        <v>197.0</v>
      </c>
      <c r="H113" s="12">
        <v>0.119</v>
      </c>
      <c r="I113" s="22">
        <f>VLOOKUP(A113,ENERGY!$A$2:$F$2692,5,0)</f>
        <v>133681</v>
      </c>
      <c r="J113" s="10">
        <f>VLOOKUP(A114,ENERGY!$A$2:$F$2692,6,0)</f>
        <v>8236</v>
      </c>
      <c r="K113" s="23">
        <v>0.023</v>
      </c>
      <c r="L113" s="23">
        <v>0.026</v>
      </c>
      <c r="M113" s="23">
        <v>74.0</v>
      </c>
      <c r="N113" s="23">
        <v>69.0</v>
      </c>
      <c r="O113" s="23">
        <v>0.333</v>
      </c>
      <c r="P113" s="23">
        <v>0.617</v>
      </c>
      <c r="Q113" s="23">
        <v>0.051</v>
      </c>
      <c r="R113" s="23">
        <v>2.6729909E7</v>
      </c>
      <c r="S113" s="23">
        <v>0.739</v>
      </c>
      <c r="T113" s="10">
        <f>VLOOKUP(A113,TOURISM!$A$2:$E$2692,5,0)</f>
        <v>24943000000</v>
      </c>
      <c r="U113" s="10">
        <f>VLOOKUP(A113,TOURISM!$A$2:$F$2692,6,0)</f>
        <v>57601000000</v>
      </c>
      <c r="V113" s="10">
        <f>VLOOKUP(A113,BUSINESS!$A$2:$E$2692,5,0)</f>
        <v>0.262</v>
      </c>
      <c r="W113" s="10">
        <f>VLOOKUP(A113,BUSINESS!$A$2:$F$2692,6,0)</f>
        <v>25</v>
      </c>
      <c r="X113" s="10">
        <f>VLOOKUP(A113,BUSINESS!$A$2:$G$2692,7,0)</f>
        <v>20</v>
      </c>
      <c r="Y113" s="10">
        <f>VLOOKUP(A113,BUSINESS!$A$2:$H$2692,8,0)</f>
        <v>161</v>
      </c>
      <c r="Z113" s="10">
        <f>VLOOKUP(A113,BUSINESS!$A$2:$I$2692,9,0)</f>
        <v>0.365</v>
      </c>
      <c r="AA113" s="10">
        <f>VLOOKUP(A113,BUSINESS!$A$2:$J$2692,10,0)</f>
        <v>0.302</v>
      </c>
      <c r="AB113" s="7">
        <f t="shared" si="2"/>
        <v>92.92551628</v>
      </c>
    </row>
    <row r="114">
      <c r="A114" s="7" t="str">
        <f t="shared" si="1"/>
        <v>Lithuania-Europe2000</v>
      </c>
      <c r="B114" s="8" t="s">
        <v>187</v>
      </c>
      <c r="C114" s="5" t="s">
        <v>76</v>
      </c>
      <c r="D114" s="9" t="s">
        <v>62</v>
      </c>
      <c r="E114" s="11">
        <v>1.14342E10</v>
      </c>
      <c r="F114" s="12">
        <v>0.065</v>
      </c>
      <c r="G114" s="12">
        <v>212.0</v>
      </c>
      <c r="H114" s="12">
        <v>0.121</v>
      </c>
      <c r="I114" s="22">
        <f>VLOOKUP(A114,ENERGY!$A$2:$F$2692,5,0)</f>
        <v>133681</v>
      </c>
      <c r="J114" s="10">
        <f>VLOOKUP(A115,ENERGY!$A$2:$F$2692,6,0)</f>
        <v>8236</v>
      </c>
      <c r="K114" s="23">
        <v>0.017</v>
      </c>
      <c r="L114" s="23">
        <v>0.012</v>
      </c>
      <c r="M114" s="23">
        <v>74.0</v>
      </c>
      <c r="N114" s="23">
        <v>69.0</v>
      </c>
      <c r="O114" s="26"/>
      <c r="P114" s="26"/>
      <c r="Q114" s="26"/>
      <c r="R114" s="23">
        <v>46934.0</v>
      </c>
      <c r="S114" s="23">
        <v>0.324</v>
      </c>
      <c r="T114" s="10">
        <f>VLOOKUP(A114,TOURISM!$A$2:$E$2692,5,0)</f>
        <v>430000000</v>
      </c>
      <c r="U114" s="10">
        <f>VLOOKUP(A114,TOURISM!$A$2:$F$2692,6,0)</f>
        <v>261000000</v>
      </c>
      <c r="V114" s="10">
        <f>VLOOKUP(A114,BUSINESS!$A$2:$E$2692,5,0)</f>
        <v>0.262</v>
      </c>
      <c r="W114" s="10">
        <f>VLOOKUP(A114,BUSINESS!$A$2:$F$2692,6,0)</f>
        <v>25</v>
      </c>
      <c r="X114" s="10">
        <f>VLOOKUP(A114,BUSINESS!$A$2:$G$2692,7,0)</f>
        <v>20</v>
      </c>
      <c r="Y114" s="10">
        <f>VLOOKUP(A114,BUSINESS!$A$2:$H$2692,8,0)</f>
        <v>161</v>
      </c>
      <c r="Z114" s="10">
        <f>VLOOKUP(A114,BUSINESS!$A$2:$I$2692,9,0)</f>
        <v>0.064</v>
      </c>
      <c r="AA114" s="10">
        <f>VLOOKUP(A114,BUSINESS!$A$2:$J$2692,10,0)</f>
        <v>0.15</v>
      </c>
      <c r="AB114" s="7">
        <f t="shared" si="2"/>
        <v>243622.9599</v>
      </c>
    </row>
    <row r="115">
      <c r="A115" s="7" t="str">
        <f t="shared" si="1"/>
        <v>Luxembourg-Europe2000</v>
      </c>
      <c r="B115" s="8" t="s">
        <v>188</v>
      </c>
      <c r="C115" s="5" t="s">
        <v>76</v>
      </c>
      <c r="D115" s="9" t="s">
        <v>62</v>
      </c>
      <c r="E115" s="11">
        <v>2.0267551133E10</v>
      </c>
      <c r="F115" s="12">
        <v>0.075</v>
      </c>
      <c r="G115" s="12">
        <v>3495.0</v>
      </c>
      <c r="H115" s="12">
        <v>0.121</v>
      </c>
      <c r="I115" s="22">
        <f>VLOOKUP(A115,ENERGY!$A$2:$F$2692,5,0)</f>
        <v>4080</v>
      </c>
      <c r="J115" s="10">
        <f>VLOOKUP(A116,ENERGY!$A$2:$F$2692,6,0)</f>
        <v>8236</v>
      </c>
      <c r="K115" s="23">
        <v>0.018</v>
      </c>
      <c r="L115" s="23">
        <v>0.015</v>
      </c>
      <c r="M115" s="23">
        <v>74.0</v>
      </c>
      <c r="N115" s="23">
        <v>70.0</v>
      </c>
      <c r="O115" s="23">
        <v>0.308</v>
      </c>
      <c r="P115" s="23">
        <v>0.619</v>
      </c>
      <c r="Q115" s="23">
        <v>0.073</v>
      </c>
      <c r="R115" s="23">
        <v>160217.0</v>
      </c>
      <c r="S115" s="23">
        <v>0.263</v>
      </c>
      <c r="T115" s="10">
        <f>VLOOKUP(A115,TOURISM!$A$2:$E$2692,5,0)</f>
        <v>1686000000</v>
      </c>
      <c r="U115" s="10">
        <f>VLOOKUP(A115,TOURISM!$A$2:$F$2692,6,0)</f>
        <v>1309000000</v>
      </c>
      <c r="V115" s="10">
        <f>VLOOKUP(A115,BUSINESS!$A$2:$E$2692,5,0)</f>
        <v>0.262</v>
      </c>
      <c r="W115" s="10">
        <f>VLOOKUP(A115,BUSINESS!$A$2:$F$2692,6,0)</f>
        <v>25</v>
      </c>
      <c r="X115" s="10">
        <f>VLOOKUP(A115,BUSINESS!$A$2:$G$2692,7,0)</f>
        <v>20</v>
      </c>
      <c r="Y115" s="10">
        <f>VLOOKUP(A115,BUSINESS!$A$2:$H$2692,8,0)</f>
        <v>161</v>
      </c>
      <c r="Z115" s="10">
        <f>VLOOKUP(A115,BUSINESS!$A$2:$I$2692,9,0)</f>
        <v>0.229</v>
      </c>
      <c r="AA115" s="10">
        <f>VLOOKUP(A115,BUSINESS!$A$2:$J$2692,10,0)</f>
        <v>0.695</v>
      </c>
      <c r="AB115" s="7">
        <f t="shared" si="2"/>
        <v>126500.6281</v>
      </c>
    </row>
    <row r="116">
      <c r="A116" s="7" t="str">
        <f t="shared" si="1"/>
        <v>Malta-Europe2000</v>
      </c>
      <c r="B116" s="8" t="s">
        <v>195</v>
      </c>
      <c r="C116" s="5" t="s">
        <v>76</v>
      </c>
      <c r="D116" s="9" t="s">
        <v>62</v>
      </c>
      <c r="E116" s="11">
        <v>3.957418083E9</v>
      </c>
      <c r="F116" s="12">
        <v>0.066</v>
      </c>
      <c r="G116" s="12">
        <v>643.0</v>
      </c>
      <c r="H116" s="12">
        <v>0.073</v>
      </c>
      <c r="I116" s="22">
        <f>VLOOKUP(A116,ENERGY!$A$2:$F$2692,5,0)</f>
        <v>133681</v>
      </c>
      <c r="J116" s="10">
        <f>VLOOKUP(A117,ENERGY!$A$2:$F$2692,6,0)</f>
        <v>8236</v>
      </c>
      <c r="K116" s="23">
        <v>0.041</v>
      </c>
      <c r="L116" s="23">
        <v>0.082</v>
      </c>
      <c r="M116" s="23">
        <v>58.0</v>
      </c>
      <c r="N116" s="23">
        <v>55.0</v>
      </c>
      <c r="O116" s="23">
        <v>0.449</v>
      </c>
      <c r="P116" s="23">
        <v>0.522</v>
      </c>
      <c r="Q116" s="23">
        <v>0.028</v>
      </c>
      <c r="R116" s="23">
        <v>7665681.0</v>
      </c>
      <c r="S116" s="23">
        <v>0.393</v>
      </c>
      <c r="T116" s="10">
        <f>VLOOKUP(A116,TOURISM!$A$2:$E$2692,5,0)</f>
        <v>731000000</v>
      </c>
      <c r="U116" s="10">
        <f>VLOOKUP(A116,TOURISM!$A$2:$F$2692,6,0)</f>
        <v>224000000</v>
      </c>
      <c r="V116" s="10">
        <f>VLOOKUP(A116,BUSINESS!$A$2:$E$2692,5,0)</f>
        <v>0.262</v>
      </c>
      <c r="W116" s="10">
        <f>VLOOKUP(A116,BUSINESS!$A$2:$F$2692,6,0)</f>
        <v>25</v>
      </c>
      <c r="X116" s="10">
        <f>VLOOKUP(A116,BUSINESS!$A$2:$G$2692,7,0)</f>
        <v>20</v>
      </c>
      <c r="Y116" s="10">
        <f>VLOOKUP(A116,BUSINESS!$A$2:$H$2692,8,0)</f>
        <v>161</v>
      </c>
      <c r="Z116" s="10">
        <f>VLOOKUP(A116,BUSINESS!$A$2:$I$2692,9,0)</f>
        <v>0.131</v>
      </c>
      <c r="AA116" s="10">
        <f>VLOOKUP(A116,BUSINESS!$A$2:$J$2692,10,0)</f>
        <v>0.281</v>
      </c>
      <c r="AB116" s="7">
        <f t="shared" si="2"/>
        <v>516.2513393</v>
      </c>
    </row>
    <row r="117">
      <c r="A117" s="7" t="str">
        <f t="shared" si="1"/>
        <v>Moldova-Europe2000</v>
      </c>
      <c r="B117" s="8" t="s">
        <v>201</v>
      </c>
      <c r="C117" s="5" t="s">
        <v>76</v>
      </c>
      <c r="D117" s="9" t="s">
        <v>62</v>
      </c>
      <c r="E117" s="11">
        <v>1.288420223E9</v>
      </c>
      <c r="F117" s="12">
        <v>0.067</v>
      </c>
      <c r="G117" s="12">
        <v>24.0</v>
      </c>
      <c r="H117" s="12">
        <v>0.338</v>
      </c>
      <c r="I117" s="22">
        <f>VLOOKUP(A117,ENERGY!$A$2:$F$2692,5,0)</f>
        <v>133681</v>
      </c>
      <c r="J117" s="10">
        <f>VLOOKUP(A118,ENERGY!$A$2:$F$2692,6,0)</f>
        <v>8236</v>
      </c>
      <c r="K117" s="23">
        <v>0.026</v>
      </c>
      <c r="L117" s="23">
        <v>0.051</v>
      </c>
      <c r="M117" s="23">
        <v>48.0</v>
      </c>
      <c r="N117" s="23">
        <v>47.0</v>
      </c>
      <c r="O117" s="23">
        <v>0.367</v>
      </c>
      <c r="P117" s="23">
        <v>0.602</v>
      </c>
      <c r="Q117" s="23">
        <v>0.031</v>
      </c>
      <c r="R117" s="23">
        <v>1832602.0</v>
      </c>
      <c r="S117" s="23">
        <v>0.546</v>
      </c>
      <c r="T117" s="10">
        <f>VLOOKUP(A117,TOURISM!$A$2:$E$2692,5,0)</f>
        <v>57000000</v>
      </c>
      <c r="U117" s="10">
        <f>VLOOKUP(A117,TOURISM!$A$2:$F$2692,6,0)</f>
        <v>86000000</v>
      </c>
      <c r="V117" s="10">
        <f>VLOOKUP(A117,BUSINESS!$A$2:$E$2692,5,0)</f>
        <v>0.262</v>
      </c>
      <c r="W117" s="10">
        <f>VLOOKUP(A117,BUSINESS!$A$2:$F$2692,6,0)</f>
        <v>25</v>
      </c>
      <c r="X117" s="10">
        <f>VLOOKUP(A117,BUSINESS!$A$2:$G$2692,7,0)</f>
        <v>20</v>
      </c>
      <c r="Y117" s="10">
        <f>VLOOKUP(A117,BUSINESS!$A$2:$H$2692,8,0)</f>
        <v>161</v>
      </c>
      <c r="Z117" s="10">
        <f>VLOOKUP(A117,BUSINESS!$A$2:$I$2692,9,0)</f>
        <v>0.013</v>
      </c>
      <c r="AA117" s="10">
        <f>VLOOKUP(A117,BUSINESS!$A$2:$J$2692,10,0)</f>
        <v>0.034</v>
      </c>
      <c r="AB117" s="7">
        <f t="shared" si="2"/>
        <v>703.0551222</v>
      </c>
    </row>
    <row r="118">
      <c r="A118" s="7" t="str">
        <f t="shared" si="1"/>
        <v>Monaco-Europe2000</v>
      </c>
      <c r="B118" s="8" t="s">
        <v>202</v>
      </c>
      <c r="C118" s="5" t="s">
        <v>76</v>
      </c>
      <c r="D118" s="9" t="s">
        <v>62</v>
      </c>
      <c r="E118" s="11">
        <v>2.64788382E9</v>
      </c>
      <c r="F118" s="12">
        <v>0.033</v>
      </c>
      <c r="G118" s="12">
        <v>2685.0</v>
      </c>
      <c r="H118" s="12">
        <v>0.338</v>
      </c>
      <c r="I118" s="22">
        <f>VLOOKUP(A118,ENERGY!$A$2:$F$2692,5,0)</f>
        <v>133681</v>
      </c>
      <c r="J118" s="10">
        <f>VLOOKUP(A119,ENERGY!$A$2:$F$2692,6,0)</f>
        <v>8236</v>
      </c>
      <c r="K118" s="23">
        <v>0.045</v>
      </c>
      <c r="L118" s="23">
        <v>0.091</v>
      </c>
      <c r="M118" s="23">
        <v>53.0</v>
      </c>
      <c r="N118" s="23">
        <v>51.0</v>
      </c>
      <c r="O118" s="23">
        <v>0.466</v>
      </c>
      <c r="P118" s="23">
        <v>0.508</v>
      </c>
      <c r="Q118" s="23">
        <v>0.026</v>
      </c>
      <c r="R118" s="23">
        <v>1.2659086E7</v>
      </c>
      <c r="S118" s="23">
        <v>0.2</v>
      </c>
      <c r="T118" s="10">
        <f>VLOOKUP(A118,TOURISM!$A$2:$E$2692,5,0)</f>
        <v>28706000000</v>
      </c>
      <c r="U118" s="10">
        <f>VLOOKUP(A118,TOURISM!$A$2:$F$2692,6,0)</f>
        <v>18169000000</v>
      </c>
      <c r="V118" s="10">
        <f>VLOOKUP(A118,BUSINESS!$A$2:$E$2692,5,0)</f>
        <v>0.262</v>
      </c>
      <c r="W118" s="10">
        <f>VLOOKUP(A118,BUSINESS!$A$2:$F$2692,6,0)</f>
        <v>25</v>
      </c>
      <c r="X118" s="10">
        <f>VLOOKUP(A118,BUSINESS!$A$2:$G$2692,7,0)</f>
        <v>20</v>
      </c>
      <c r="Y118" s="10">
        <f>VLOOKUP(A118,BUSINESS!$A$2:$H$2692,8,0)</f>
        <v>161</v>
      </c>
      <c r="Z118" s="10">
        <f>VLOOKUP(A118,BUSINESS!$A$2:$I$2692,9,0)</f>
        <v>0.422</v>
      </c>
      <c r="AA118" s="10">
        <f>VLOOKUP(A118,BUSINESS!$A$2:$J$2692,10,0)</f>
        <v>0.434</v>
      </c>
      <c r="AB118" s="7">
        <f t="shared" si="2"/>
        <v>209.1686414</v>
      </c>
    </row>
    <row r="119">
      <c r="A119" s="7" t="str">
        <f t="shared" si="1"/>
        <v>Montenegro-Europe2000</v>
      </c>
      <c r="B119" s="8" t="s">
        <v>204</v>
      </c>
      <c r="C119" s="5" t="s">
        <v>76</v>
      </c>
      <c r="D119" s="9" t="s">
        <v>62</v>
      </c>
      <c r="E119" s="11">
        <v>9.84279596E8</v>
      </c>
      <c r="F119" s="12">
        <v>0.075</v>
      </c>
      <c r="G119" s="12">
        <v>121.0</v>
      </c>
      <c r="H119" s="12">
        <v>0.338</v>
      </c>
      <c r="I119" s="22">
        <f>VLOOKUP(A119,ENERGY!$A$2:$F$2692,5,0)</f>
        <v>133681</v>
      </c>
      <c r="J119" s="10">
        <f>VLOOKUP(A120,ENERGY!$A$2:$F$2692,6,0)</f>
        <v>8236</v>
      </c>
      <c r="K119" s="23">
        <v>0.043</v>
      </c>
      <c r="L119" s="23">
        <v>0.082</v>
      </c>
      <c r="M119" s="23">
        <v>50.0</v>
      </c>
      <c r="N119" s="23">
        <v>48.0</v>
      </c>
      <c r="O119" s="23">
        <v>0.468</v>
      </c>
      <c r="P119" s="23">
        <v>0.504</v>
      </c>
      <c r="Q119" s="23">
        <v>0.028</v>
      </c>
      <c r="R119" s="23">
        <v>7264340.0</v>
      </c>
      <c r="S119" s="23">
        <v>0.089</v>
      </c>
      <c r="T119" s="10">
        <f>VLOOKUP(A119,TOURISM!$A$2:$E$2692,5,0)</f>
        <v>2035000000</v>
      </c>
      <c r="U119" s="10">
        <f>VLOOKUP(A119,TOURISM!$A$2:$F$2692,6,0)</f>
        <v>2293000000</v>
      </c>
      <c r="V119" s="10">
        <f>VLOOKUP(A119,BUSINESS!$A$2:$E$2692,5,0)</f>
        <v>0.262</v>
      </c>
      <c r="W119" s="10">
        <f>VLOOKUP(A119,BUSINESS!$A$2:$F$2692,6,0)</f>
        <v>25</v>
      </c>
      <c r="X119" s="10">
        <f>VLOOKUP(A119,BUSINESS!$A$2:$G$2692,7,0)</f>
        <v>20</v>
      </c>
      <c r="Y119" s="10">
        <f>VLOOKUP(A119,BUSINESS!$A$2:$H$2692,8,0)</f>
        <v>161</v>
      </c>
      <c r="Z119" s="10">
        <f>VLOOKUP(A119,BUSINESS!$A$2:$I$2692,9,0)</f>
        <v>0.44</v>
      </c>
      <c r="AA119" s="10">
        <f>VLOOKUP(A119,BUSINESS!$A$2:$J$2692,10,0)</f>
        <v>0.678</v>
      </c>
      <c r="AB119" s="7">
        <f t="shared" si="2"/>
        <v>135.4947037</v>
      </c>
    </row>
    <row r="120">
      <c r="A120" s="7" t="str">
        <f t="shared" si="1"/>
        <v>Netherlands-Europe2000</v>
      </c>
      <c r="B120" s="8" t="s">
        <v>210</v>
      </c>
      <c r="C120" s="5" t="s">
        <v>76</v>
      </c>
      <c r="D120" s="9" t="s">
        <v>62</v>
      </c>
      <c r="E120" s="11">
        <v>3.85E11</v>
      </c>
      <c r="F120" s="12">
        <v>0.08</v>
      </c>
      <c r="G120" s="12">
        <v>1932.0</v>
      </c>
      <c r="H120" s="12">
        <v>0.048</v>
      </c>
      <c r="I120" s="22">
        <f>VLOOKUP(A120,ENERGY!$A$2:$F$2692,5,0)</f>
        <v>78220</v>
      </c>
      <c r="J120" s="10">
        <f>VLOOKUP(A121,ENERGY!$A$2:$F$2692,6,0)</f>
        <v>8236</v>
      </c>
      <c r="K120" s="23">
        <v>0.041</v>
      </c>
      <c r="L120" s="23">
        <v>0.084</v>
      </c>
      <c r="M120" s="23">
        <v>53.0</v>
      </c>
      <c r="N120" s="23">
        <v>51.0</v>
      </c>
      <c r="O120" s="23">
        <v>0.447</v>
      </c>
      <c r="P120" s="23">
        <v>0.52</v>
      </c>
      <c r="Q120" s="23">
        <v>0.033</v>
      </c>
      <c r="R120" s="23">
        <v>1.7223277E7</v>
      </c>
      <c r="S120" s="23">
        <v>0.473</v>
      </c>
      <c r="T120" s="10">
        <f>VLOOKUP(A120,TOURISM!$A$2:$E$2692,5,0)</f>
        <v>11285000000</v>
      </c>
      <c r="U120" s="10">
        <f>VLOOKUP(A120,TOURISM!$A$2:$F$2692,6,0)</f>
        <v>13649000000</v>
      </c>
      <c r="V120" s="10">
        <f>VLOOKUP(A120,BUSINESS!$A$2:$E$2692,5,0)</f>
        <v>0.262</v>
      </c>
      <c r="W120" s="10">
        <f>VLOOKUP(A120,BUSINESS!$A$2:$F$2692,6,0)</f>
        <v>25</v>
      </c>
      <c r="X120" s="10">
        <f>VLOOKUP(A120,BUSINESS!$A$2:$G$2692,7,0)</f>
        <v>20</v>
      </c>
      <c r="Y120" s="10">
        <f>VLOOKUP(A120,BUSINESS!$A$2:$H$2692,8,0)</f>
        <v>161</v>
      </c>
      <c r="Z120" s="10">
        <f>VLOOKUP(A120,BUSINESS!$A$2:$I$2692,9,0)</f>
        <v>0.44</v>
      </c>
      <c r="AA120" s="10">
        <f>VLOOKUP(A120,BUSINESS!$A$2:$J$2692,10,0)</f>
        <v>0.678</v>
      </c>
      <c r="AB120" s="7">
        <f t="shared" si="2"/>
        <v>22353.46967</v>
      </c>
    </row>
    <row r="121">
      <c r="A121" s="7" t="str">
        <f t="shared" si="1"/>
        <v>North Macedonia-Europe2000</v>
      </c>
      <c r="B121" s="8" t="s">
        <v>217</v>
      </c>
      <c r="C121" s="5" t="s">
        <v>76</v>
      </c>
      <c r="D121" s="9" t="s">
        <v>62</v>
      </c>
      <c r="E121" s="11">
        <v>3.586883989E9</v>
      </c>
      <c r="F121" s="12">
        <v>0.087</v>
      </c>
      <c r="G121" s="12">
        <v>153.0</v>
      </c>
      <c r="H121" s="12">
        <v>0.189</v>
      </c>
      <c r="I121" s="22">
        <f>VLOOKUP(A121,ENERGY!$A$2:$F$2692,5,0)</f>
        <v>133681</v>
      </c>
      <c r="J121" s="10">
        <f>VLOOKUP(A122,ENERGY!$A$2:$F$2692,6,0)</f>
        <v>8236</v>
      </c>
      <c r="K121" s="23">
        <v>0.038</v>
      </c>
      <c r="L121" s="23">
        <v>0.112</v>
      </c>
      <c r="M121" s="23">
        <v>46.0</v>
      </c>
      <c r="N121" s="23">
        <v>43.0</v>
      </c>
      <c r="O121" s="23">
        <v>0.421</v>
      </c>
      <c r="P121" s="23">
        <v>0.539</v>
      </c>
      <c r="Q121" s="23">
        <v>0.04</v>
      </c>
      <c r="R121" s="23">
        <v>3829636.0</v>
      </c>
      <c r="S121" s="23">
        <v>0.379</v>
      </c>
      <c r="T121" s="10">
        <f>VLOOKUP(A121,TOURISM!$A$2:$E$2692,5,0)</f>
        <v>88000000</v>
      </c>
      <c r="U121" s="10">
        <f>VLOOKUP(A121,TOURISM!$A$2:$F$2692,6,0)</f>
        <v>58000000</v>
      </c>
      <c r="V121" s="10">
        <f>VLOOKUP(A121,BUSINESS!$A$2:$E$2692,5,0)</f>
        <v>0.262</v>
      </c>
      <c r="W121" s="10">
        <f>VLOOKUP(A121,BUSINESS!$A$2:$F$2692,6,0)</f>
        <v>25</v>
      </c>
      <c r="X121" s="10">
        <f>VLOOKUP(A121,BUSINESS!$A$2:$G$2692,7,0)</f>
        <v>20</v>
      </c>
      <c r="Y121" s="10">
        <f>VLOOKUP(A121,BUSINESS!$A$2:$H$2692,8,0)</f>
        <v>161</v>
      </c>
      <c r="Z121" s="10">
        <f>VLOOKUP(A121,BUSINESS!$A$2:$I$2692,9,0)</f>
        <v>0.025</v>
      </c>
      <c r="AA121" s="10">
        <f>VLOOKUP(A121,BUSINESS!$A$2:$J$2692,10,0)</f>
        <v>0.056</v>
      </c>
      <c r="AB121" s="7">
        <f t="shared" si="2"/>
        <v>936.6122496</v>
      </c>
    </row>
    <row r="122">
      <c r="A122" s="7" t="str">
        <f t="shared" si="1"/>
        <v>Norway-Europe2000</v>
      </c>
      <c r="B122" s="8" t="s">
        <v>218</v>
      </c>
      <c r="C122" s="5" t="s">
        <v>76</v>
      </c>
      <c r="D122" s="9" t="s">
        <v>62</v>
      </c>
      <c r="E122" s="11">
        <v>1.68E11</v>
      </c>
      <c r="F122" s="12">
        <v>0.091</v>
      </c>
      <c r="G122" s="12">
        <v>3432.0</v>
      </c>
      <c r="H122" s="12">
        <v>0.089</v>
      </c>
      <c r="I122" s="22">
        <f>VLOOKUP(A122,ENERGY!$A$2:$F$2692,5,0)</f>
        <v>29818</v>
      </c>
      <c r="J122" s="10">
        <f>VLOOKUP(A123,ENERGY!$A$2:$F$2692,6,0)</f>
        <v>8236</v>
      </c>
      <c r="K122" s="23">
        <v>0.05</v>
      </c>
      <c r="L122" s="23">
        <v>0.103</v>
      </c>
      <c r="M122" s="23">
        <v>48.0</v>
      </c>
      <c r="N122" s="23">
        <v>46.0</v>
      </c>
      <c r="O122" s="23">
        <v>0.492</v>
      </c>
      <c r="P122" s="23">
        <v>0.481</v>
      </c>
      <c r="Q122" s="23">
        <v>0.027</v>
      </c>
      <c r="R122" s="23">
        <v>9311234.0</v>
      </c>
      <c r="S122" s="23">
        <v>0.217</v>
      </c>
      <c r="T122" s="10">
        <f>VLOOKUP(A122,TOURISM!$A$2:$E$2692,5,0)</f>
        <v>2521000000</v>
      </c>
      <c r="U122" s="10">
        <f>VLOOKUP(A122,TOURISM!$A$2:$F$2692,6,0)</f>
        <v>4893000000</v>
      </c>
      <c r="V122" s="10">
        <f>VLOOKUP(A122,BUSINESS!$A$2:$E$2692,5,0)</f>
        <v>0.262</v>
      </c>
      <c r="W122" s="10">
        <f>VLOOKUP(A122,BUSINESS!$A$2:$F$2692,6,0)</f>
        <v>25</v>
      </c>
      <c r="X122" s="10">
        <f>VLOOKUP(A122,BUSINESS!$A$2:$G$2692,7,0)</f>
        <v>20</v>
      </c>
      <c r="Y122" s="10">
        <f>VLOOKUP(A122,BUSINESS!$A$2:$H$2692,8,0)</f>
        <v>161</v>
      </c>
      <c r="Z122" s="10">
        <f>VLOOKUP(A122,BUSINESS!$A$2:$I$2692,9,0)</f>
        <v>0.52</v>
      </c>
      <c r="AA122" s="10">
        <f>VLOOKUP(A122,BUSINESS!$A$2:$J$2692,10,0)</f>
        <v>0.718</v>
      </c>
      <c r="AB122" s="7">
        <f t="shared" si="2"/>
        <v>18042.7213</v>
      </c>
    </row>
    <row r="123">
      <c r="A123" s="7" t="str">
        <f t="shared" si="1"/>
        <v>Poland-Europe2000</v>
      </c>
      <c r="B123" s="8" t="s">
        <v>226</v>
      </c>
      <c r="C123" s="5" t="s">
        <v>76</v>
      </c>
      <c r="D123" s="9" t="s">
        <v>62</v>
      </c>
      <c r="E123" s="11">
        <v>1.71E11</v>
      </c>
      <c r="F123" s="12">
        <v>0.055</v>
      </c>
      <c r="G123" s="12">
        <v>247.0</v>
      </c>
      <c r="H123" s="12">
        <v>0.2</v>
      </c>
      <c r="I123" s="22">
        <f>VLOOKUP(A123,ENERGY!$A$2:$F$2692,5,0)</f>
        <v>96543</v>
      </c>
      <c r="J123" s="10">
        <f>VLOOKUP(A124,ENERGY!$A$2:$F$2692,6,0)</f>
        <v>8236</v>
      </c>
      <c r="K123" s="23">
        <v>0.039</v>
      </c>
      <c r="L123" s="23">
        <v>0.07</v>
      </c>
      <c r="M123" s="23">
        <v>54.0</v>
      </c>
      <c r="N123" s="23">
        <v>52.0</v>
      </c>
      <c r="O123" s="23">
        <v>0.421</v>
      </c>
      <c r="P123" s="23">
        <v>0.544</v>
      </c>
      <c r="Q123" s="23">
        <v>0.036</v>
      </c>
      <c r="R123" s="23">
        <v>3363418.0</v>
      </c>
      <c r="S123" s="23">
        <v>0.601</v>
      </c>
      <c r="T123" s="10">
        <f>VLOOKUP(A123,TOURISM!$A$2:$E$2692,5,0)</f>
        <v>6128000000</v>
      </c>
      <c r="U123" s="10">
        <f>VLOOKUP(A123,TOURISM!$A$2:$F$2692,6,0)</f>
        <v>3417000000</v>
      </c>
      <c r="V123" s="10">
        <f>VLOOKUP(A123,BUSINESS!$A$2:$E$2692,5,0)</f>
        <v>0.262</v>
      </c>
      <c r="W123" s="10">
        <f>VLOOKUP(A123,BUSINESS!$A$2:$F$2692,6,0)</f>
        <v>25</v>
      </c>
      <c r="X123" s="10">
        <f>VLOOKUP(A123,BUSINESS!$A$2:$G$2692,7,0)</f>
        <v>20</v>
      </c>
      <c r="Y123" s="10">
        <f>VLOOKUP(A123,BUSINESS!$A$2:$H$2692,8,0)</f>
        <v>161</v>
      </c>
      <c r="Z123" s="10">
        <f>VLOOKUP(A123,BUSINESS!$A$2:$I$2692,9,0)</f>
        <v>0.073</v>
      </c>
      <c r="AA123" s="10">
        <f>VLOOKUP(A123,BUSINESS!$A$2:$J$2692,10,0)</f>
        <v>0.176</v>
      </c>
      <c r="AB123" s="7">
        <f t="shared" si="2"/>
        <v>50841.13839</v>
      </c>
    </row>
    <row r="124">
      <c r="A124" s="7" t="str">
        <f t="shared" si="1"/>
        <v>Portugal-Europe2000</v>
      </c>
      <c r="B124" s="8" t="s">
        <v>227</v>
      </c>
      <c r="C124" s="5" t="s">
        <v>76</v>
      </c>
      <c r="D124" s="9" t="s">
        <v>62</v>
      </c>
      <c r="E124" s="11">
        <v>1.17E11</v>
      </c>
      <c r="F124" s="12">
        <v>0.093</v>
      </c>
      <c r="G124" s="12">
        <v>1070.0</v>
      </c>
      <c r="H124" s="12">
        <v>0.2</v>
      </c>
      <c r="I124" s="22">
        <f>VLOOKUP(A124,ENERGY!$A$2:$F$2692,5,0)</f>
        <v>21949</v>
      </c>
      <c r="J124" s="10">
        <f>VLOOKUP(A125,ENERGY!$A$2:$F$2692,6,0)</f>
        <v>8236</v>
      </c>
      <c r="K124" s="23">
        <v>0.037</v>
      </c>
      <c r="L124" s="23">
        <v>0.094</v>
      </c>
      <c r="M124" s="23">
        <v>47.0</v>
      </c>
      <c r="N124" s="23">
        <v>46.0</v>
      </c>
      <c r="O124" s="23">
        <v>0.422</v>
      </c>
      <c r="P124" s="23">
        <v>0.548</v>
      </c>
      <c r="Q124" s="23">
        <v>0.029</v>
      </c>
      <c r="R124" s="23">
        <v>1.6909801E7</v>
      </c>
      <c r="S124" s="23">
        <v>0.455</v>
      </c>
      <c r="T124" s="10">
        <f>VLOOKUP(A124,TOURISM!$A$2:$E$2692,5,0)</f>
        <v>6027000000</v>
      </c>
      <c r="U124" s="10">
        <f>VLOOKUP(A124,TOURISM!$A$2:$F$2692,6,0)</f>
        <v>2754000000</v>
      </c>
      <c r="V124" s="10">
        <f>VLOOKUP(A124,BUSINESS!$A$2:$E$2692,5,0)</f>
        <v>0.262</v>
      </c>
      <c r="W124" s="10">
        <f>VLOOKUP(A124,BUSINESS!$A$2:$F$2692,6,0)</f>
        <v>25</v>
      </c>
      <c r="X124" s="10">
        <f>VLOOKUP(A124,BUSINESS!$A$2:$G$2692,7,0)</f>
        <v>20</v>
      </c>
      <c r="Y124" s="10">
        <f>VLOOKUP(A124,BUSINESS!$A$2:$H$2692,8,0)</f>
        <v>161</v>
      </c>
      <c r="Z124" s="10">
        <f>VLOOKUP(A124,BUSINESS!$A$2:$I$2692,9,0)</f>
        <v>0.164</v>
      </c>
      <c r="AA124" s="10">
        <f>VLOOKUP(A124,BUSINESS!$A$2:$J$2692,10,0)</f>
        <v>0.647</v>
      </c>
      <c r="AB124" s="7">
        <f t="shared" si="2"/>
        <v>6919.064275</v>
      </c>
    </row>
    <row r="125">
      <c r="A125" s="7" t="str">
        <f t="shared" si="1"/>
        <v>Romania-Europe2000</v>
      </c>
      <c r="B125" s="8" t="s">
        <v>230</v>
      </c>
      <c r="C125" s="5" t="s">
        <v>76</v>
      </c>
      <c r="D125" s="9" t="s">
        <v>62</v>
      </c>
      <c r="E125" s="11">
        <v>3.7305099928E10</v>
      </c>
      <c r="F125" s="12">
        <v>0.043</v>
      </c>
      <c r="G125" s="12">
        <v>72.0</v>
      </c>
      <c r="H125" s="12">
        <v>0.539</v>
      </c>
      <c r="I125" s="22">
        <f>VLOOKUP(A125,ENERGY!$A$2:$F$2692,5,0)</f>
        <v>133681</v>
      </c>
      <c r="J125" s="10">
        <f>VLOOKUP(A126,ENERGY!$A$2:$F$2692,6,0)</f>
        <v>8236</v>
      </c>
      <c r="K125" s="23">
        <v>0.041</v>
      </c>
      <c r="L125" s="23">
        <v>0.079</v>
      </c>
      <c r="M125" s="23">
        <v>55.0</v>
      </c>
      <c r="N125" s="23">
        <v>54.0</v>
      </c>
      <c r="O125" s="23">
        <v>0.465</v>
      </c>
      <c r="P125" s="23">
        <v>0.504</v>
      </c>
      <c r="Q125" s="23">
        <v>0.031</v>
      </c>
      <c r="R125" s="23">
        <v>7.1989666E7</v>
      </c>
      <c r="S125" s="23">
        <v>0.153</v>
      </c>
      <c r="T125" s="10">
        <f>VLOOKUP(A125,TOURISM!$A$2:$E$2692,5,0)</f>
        <v>394000000</v>
      </c>
      <c r="U125" s="10">
        <f>VLOOKUP(A125,TOURISM!$A$2:$F$2692,6,0)</f>
        <v>447000000</v>
      </c>
      <c r="V125" s="10">
        <f>VLOOKUP(A125,BUSINESS!$A$2:$E$2692,5,0)</f>
        <v>0.262</v>
      </c>
      <c r="W125" s="10">
        <f>VLOOKUP(A125,BUSINESS!$A$2:$F$2692,6,0)</f>
        <v>25</v>
      </c>
      <c r="X125" s="10">
        <f>VLOOKUP(A125,BUSINESS!$A$2:$G$2692,7,0)</f>
        <v>20</v>
      </c>
      <c r="Y125" s="10">
        <f>VLOOKUP(A125,BUSINESS!$A$2:$H$2692,8,0)</f>
        <v>161</v>
      </c>
      <c r="Z125" s="10">
        <f>VLOOKUP(A125,BUSINESS!$A$2:$I$2692,9,0)</f>
        <v>0.036</v>
      </c>
      <c r="AA125" s="10">
        <f>VLOOKUP(A125,BUSINESS!$A$2:$J$2692,10,0)</f>
        <v>0.112</v>
      </c>
      <c r="AB125" s="7">
        <f t="shared" si="2"/>
        <v>518.2007641</v>
      </c>
    </row>
    <row r="126">
      <c r="A126" s="7" t="str">
        <f t="shared" si="1"/>
        <v>Russia-Europe2000</v>
      </c>
      <c r="B126" s="8" t="s">
        <v>231</v>
      </c>
      <c r="C126" s="5" t="s">
        <v>76</v>
      </c>
      <c r="D126" s="9" t="s">
        <v>62</v>
      </c>
      <c r="E126" s="11">
        <v>2.6E11</v>
      </c>
      <c r="F126" s="12">
        <v>0.054</v>
      </c>
      <c r="G126" s="12">
        <v>96.0</v>
      </c>
      <c r="H126" s="12">
        <v>0.244</v>
      </c>
      <c r="I126" s="22">
        <f>VLOOKUP(A126,ENERGY!$A$2:$F$2692,5,0)</f>
        <v>133681</v>
      </c>
      <c r="J126" s="10">
        <f>VLOOKUP(A127,ENERGY!$A$2:$F$2692,6,0)</f>
        <v>8236</v>
      </c>
      <c r="K126" s="23">
        <v>0.041</v>
      </c>
      <c r="L126" s="23">
        <v>0.101</v>
      </c>
      <c r="M126" s="23">
        <v>53.0</v>
      </c>
      <c r="N126" s="23">
        <v>51.0</v>
      </c>
      <c r="O126" s="23">
        <v>0.431</v>
      </c>
      <c r="P126" s="23">
        <v>0.539</v>
      </c>
      <c r="Q126" s="23">
        <v>0.03</v>
      </c>
      <c r="R126" s="23">
        <v>1360559.0</v>
      </c>
      <c r="S126" s="23">
        <v>0.392</v>
      </c>
      <c r="T126" s="10">
        <f>VLOOKUP(A126,TOURISM!$A$2:$E$2692,5,0)</f>
        <v>3429000000</v>
      </c>
      <c r="U126" s="10">
        <f>VLOOKUP(A126,TOURISM!$A$2:$F$2692,6,0)</f>
        <v>8848000000</v>
      </c>
      <c r="V126" s="10">
        <f>VLOOKUP(A126,BUSINESS!$A$2:$E$2692,5,0)</f>
        <v>0.262</v>
      </c>
      <c r="W126" s="10">
        <f>VLOOKUP(A126,BUSINESS!$A$2:$F$2692,6,0)</f>
        <v>25</v>
      </c>
      <c r="X126" s="10">
        <f>VLOOKUP(A126,BUSINESS!$A$2:$G$2692,7,0)</f>
        <v>20</v>
      </c>
      <c r="Y126" s="10">
        <f>VLOOKUP(A126,BUSINESS!$A$2:$H$2692,8,0)</f>
        <v>161</v>
      </c>
      <c r="Z126" s="10">
        <f>VLOOKUP(A126,BUSINESS!$A$2:$I$2692,9,0)</f>
        <v>0.02</v>
      </c>
      <c r="AA126" s="10">
        <f>VLOOKUP(A126,BUSINESS!$A$2:$J$2692,10,0)</f>
        <v>0.022</v>
      </c>
      <c r="AB126" s="7">
        <f t="shared" si="2"/>
        <v>191097.9237</v>
      </c>
    </row>
    <row r="127">
      <c r="A127" s="7" t="str">
        <f t="shared" si="1"/>
        <v>San Marino-Europe2000</v>
      </c>
      <c r="B127" s="8" t="s">
        <v>234</v>
      </c>
      <c r="C127" s="5" t="s">
        <v>76</v>
      </c>
      <c r="D127" s="9" t="s">
        <v>62</v>
      </c>
      <c r="E127" s="11">
        <v>7.73907642E8</v>
      </c>
      <c r="F127" s="12">
        <v>0.053</v>
      </c>
      <c r="G127" s="12">
        <v>2161.0</v>
      </c>
      <c r="H127" s="12">
        <v>0.092</v>
      </c>
      <c r="I127" s="22">
        <f>VLOOKUP(A127,ENERGY!$A$2:$F$2692,5,0)</f>
        <v>133681</v>
      </c>
      <c r="J127" s="10">
        <f>VLOOKUP(A128,ENERGY!$A$2:$F$2692,6,0)</f>
        <v>8236</v>
      </c>
      <c r="K127" s="23">
        <v>0.039</v>
      </c>
      <c r="L127" s="23">
        <v>0.065</v>
      </c>
      <c r="M127" s="23">
        <v>54.0</v>
      </c>
      <c r="N127" s="23">
        <v>52.0</v>
      </c>
      <c r="O127" s="23">
        <v>0.432</v>
      </c>
      <c r="P127" s="23">
        <v>0.541</v>
      </c>
      <c r="Q127" s="23">
        <v>0.028</v>
      </c>
      <c r="R127" s="23">
        <v>3.3905011E7</v>
      </c>
      <c r="S127" s="23">
        <v>0.209</v>
      </c>
      <c r="T127" s="10">
        <f>VLOOKUP(A127,TOURISM!$A$2:$E$2692,5,0)</f>
        <v>57000000</v>
      </c>
      <c r="U127" s="10">
        <f>VLOOKUP(A127,TOURISM!$A$2:$F$2692,6,0)</f>
        <v>86000000</v>
      </c>
      <c r="V127" s="10">
        <f>VLOOKUP(A127,BUSINESS!$A$2:$E$2692,5,0)</f>
        <v>0.262</v>
      </c>
      <c r="W127" s="10">
        <f>VLOOKUP(A127,BUSINESS!$A$2:$F$2692,6,0)</f>
        <v>25</v>
      </c>
      <c r="X127" s="10">
        <f>VLOOKUP(A127,BUSINESS!$A$2:$G$2692,7,0)</f>
        <v>20</v>
      </c>
      <c r="Y127" s="10">
        <f>VLOOKUP(A127,BUSINESS!$A$2:$H$2692,8,0)</f>
        <v>161</v>
      </c>
      <c r="Z127" s="10">
        <f>VLOOKUP(A127,BUSINESS!$A$2:$I$2692,9,0)</f>
        <v>0.488</v>
      </c>
      <c r="AA127" s="10">
        <f>VLOOKUP(A127,BUSINESS!$A$2:$J$2692,10,0)</f>
        <v>0.538</v>
      </c>
      <c r="AB127" s="7">
        <f t="shared" si="2"/>
        <v>22.82575994</v>
      </c>
    </row>
    <row r="128">
      <c r="A128" s="7" t="str">
        <f t="shared" si="1"/>
        <v>Serbia-Europe2000</v>
      </c>
      <c r="B128" s="8" t="s">
        <v>238</v>
      </c>
      <c r="C128" s="5" t="s">
        <v>76</v>
      </c>
      <c r="D128" s="9" t="s">
        <v>62</v>
      </c>
      <c r="E128" s="11">
        <v>6.082791506E9</v>
      </c>
      <c r="F128" s="12">
        <v>0.074</v>
      </c>
      <c r="G128" s="12">
        <v>51.0</v>
      </c>
      <c r="H128" s="12">
        <v>0.063</v>
      </c>
      <c r="I128" s="22">
        <f>VLOOKUP(A128,ENERGY!$A$2:$F$2692,5,0)</f>
        <v>32896</v>
      </c>
      <c r="J128" s="10">
        <f>VLOOKUP(A129,ENERGY!$A$2:$F$2692,6,0)</f>
        <v>8236</v>
      </c>
      <c r="K128" s="23">
        <v>0.03</v>
      </c>
      <c r="L128" s="23">
        <v>0.083</v>
      </c>
      <c r="M128" s="23">
        <v>44.0</v>
      </c>
      <c r="N128" s="23">
        <v>44.0</v>
      </c>
      <c r="O128" s="23">
        <v>0.404</v>
      </c>
      <c r="P128" s="23">
        <v>0.55</v>
      </c>
      <c r="Q128" s="23">
        <v>0.046</v>
      </c>
      <c r="R128" s="23">
        <v>1898757.0</v>
      </c>
      <c r="S128" s="23">
        <v>0.211</v>
      </c>
      <c r="T128" s="10">
        <f>VLOOKUP(A128,TOURISM!$A$2:$E$2692,5,0)</f>
        <v>28706000000</v>
      </c>
      <c r="U128" s="10">
        <f>VLOOKUP(A128,TOURISM!$A$2:$F$2692,6,0)</f>
        <v>18169000000</v>
      </c>
      <c r="V128" s="10">
        <f>VLOOKUP(A128,BUSINESS!$A$2:$E$2692,5,0)</f>
        <v>0.262</v>
      </c>
      <c r="W128" s="10">
        <f>VLOOKUP(A128,BUSINESS!$A$2:$F$2692,6,0)</f>
        <v>25</v>
      </c>
      <c r="X128" s="10">
        <f>VLOOKUP(A128,BUSINESS!$A$2:$G$2692,7,0)</f>
        <v>20</v>
      </c>
      <c r="Y128" s="10">
        <f>VLOOKUP(A128,BUSINESS!$A$2:$H$2692,8,0)</f>
        <v>161</v>
      </c>
      <c r="Z128" s="10">
        <f>VLOOKUP(A128,BUSINESS!$A$2:$I$2692,9,0)</f>
        <v>0.094</v>
      </c>
      <c r="AA128" s="10">
        <f>VLOOKUP(A128,BUSINESS!$A$2:$J$2692,10,0)</f>
        <v>0.231</v>
      </c>
      <c r="AB128" s="7">
        <f t="shared" si="2"/>
        <v>3203.56502</v>
      </c>
    </row>
    <row r="129">
      <c r="A129" s="7" t="str">
        <f t="shared" si="1"/>
        <v>Slovakia-Europe2000</v>
      </c>
      <c r="B129" s="8" t="s">
        <v>243</v>
      </c>
      <c r="C129" s="5" t="s">
        <v>76</v>
      </c>
      <c r="D129" s="9" t="s">
        <v>62</v>
      </c>
      <c r="E129" s="11">
        <v>2.8724041828E10</v>
      </c>
      <c r="F129" s="12">
        <v>0.055</v>
      </c>
      <c r="G129" s="12">
        <v>208.0</v>
      </c>
      <c r="H129" s="12">
        <v>0.149</v>
      </c>
      <c r="I129" s="22">
        <f>VLOOKUP(A129,ENERGY!$A$2:$F$2692,5,0)</f>
        <v>16676</v>
      </c>
      <c r="J129" s="10">
        <f>VLOOKUP(A130,ENERGY!$A$2:$F$2692,6,0)</f>
        <v>8236</v>
      </c>
      <c r="K129" s="23">
        <v>0.041</v>
      </c>
      <c r="L129" s="23">
        <v>0.097</v>
      </c>
      <c r="M129" s="23">
        <v>54.0</v>
      </c>
      <c r="N129" s="23">
        <v>53.0</v>
      </c>
      <c r="O129" s="23">
        <v>0.432</v>
      </c>
      <c r="P129" s="23">
        <v>0.537</v>
      </c>
      <c r="Q129" s="23">
        <v>0.03</v>
      </c>
      <c r="R129" s="23">
        <v>3124222.0</v>
      </c>
      <c r="S129" s="23">
        <v>0.454</v>
      </c>
      <c r="T129" s="10">
        <f>VLOOKUP(A129,TOURISM!$A$2:$E$2692,5,0)</f>
        <v>441000000</v>
      </c>
      <c r="U129" s="10">
        <f>VLOOKUP(A129,TOURISM!$A$2:$F$2692,6,0)</f>
        <v>341000000</v>
      </c>
      <c r="V129" s="10">
        <f>VLOOKUP(A129,BUSINESS!$A$2:$E$2692,5,0)</f>
        <v>0.262</v>
      </c>
      <c r="W129" s="10">
        <f>VLOOKUP(A129,BUSINESS!$A$2:$F$2692,6,0)</f>
        <v>25</v>
      </c>
      <c r="X129" s="10">
        <f>VLOOKUP(A129,BUSINESS!$A$2:$G$2692,7,0)</f>
        <v>20</v>
      </c>
      <c r="Y129" s="10">
        <f>VLOOKUP(A129,BUSINESS!$A$2:$H$2692,8,0)</f>
        <v>161</v>
      </c>
      <c r="Z129" s="10">
        <f>VLOOKUP(A129,BUSINESS!$A$2:$I$2692,9,0)</f>
        <v>0.094</v>
      </c>
      <c r="AA129" s="10">
        <f>VLOOKUP(A129,BUSINESS!$A$2:$J$2692,10,0)</f>
        <v>0.231</v>
      </c>
      <c r="AB129" s="7">
        <f t="shared" si="2"/>
        <v>9193.982319</v>
      </c>
    </row>
    <row r="130">
      <c r="A130" s="7" t="str">
        <f t="shared" si="1"/>
        <v>Slovenia-Europe2000</v>
      </c>
      <c r="B130" s="8" t="s">
        <v>244</v>
      </c>
      <c r="C130" s="5" t="s">
        <v>76</v>
      </c>
      <c r="D130" s="9" t="s">
        <v>62</v>
      </c>
      <c r="E130" s="11">
        <v>1.997946779E10</v>
      </c>
      <c r="F130" s="12">
        <v>0.083</v>
      </c>
      <c r="G130" s="12">
        <v>831.0</v>
      </c>
      <c r="H130" s="12">
        <v>0.158</v>
      </c>
      <c r="I130" s="22">
        <f>VLOOKUP(A130,ENERGY!$A$2:$F$2692,5,0)</f>
        <v>7143</v>
      </c>
      <c r="J130" s="10">
        <f>VLOOKUP(A131,ENERGY!$A$2:$F$2692,6,0)</f>
        <v>8236</v>
      </c>
      <c r="K130" s="23">
        <v>0.043</v>
      </c>
      <c r="L130" s="23">
        <v>0.084</v>
      </c>
      <c r="M130" s="23">
        <v>47.0</v>
      </c>
      <c r="N130" s="23">
        <v>47.0</v>
      </c>
      <c r="O130" s="23">
        <v>0.461</v>
      </c>
      <c r="P130" s="23">
        <v>0.509</v>
      </c>
      <c r="Q130" s="23">
        <v>0.03</v>
      </c>
      <c r="R130" s="23">
        <v>1.2238739E7</v>
      </c>
      <c r="S130" s="23">
        <v>0.149</v>
      </c>
      <c r="T130" s="10">
        <f>VLOOKUP(A130,TOURISM!$A$2:$E$2692,5,0)</f>
        <v>1016000000</v>
      </c>
      <c r="U130" s="10">
        <f>VLOOKUP(A130,TOURISM!$A$2:$F$2692,6,0)</f>
        <v>544000000</v>
      </c>
      <c r="V130" s="10">
        <f>VLOOKUP(A130,BUSINESS!$A$2:$E$2692,5,0)</f>
        <v>0.262</v>
      </c>
      <c r="W130" s="10">
        <f>VLOOKUP(A130,BUSINESS!$A$2:$F$2692,6,0)</f>
        <v>25</v>
      </c>
      <c r="X130" s="10">
        <f>VLOOKUP(A130,BUSINESS!$A$2:$G$2692,7,0)</f>
        <v>20</v>
      </c>
      <c r="Y130" s="10">
        <f>VLOOKUP(A130,BUSINESS!$A$2:$H$2692,8,0)</f>
        <v>161</v>
      </c>
      <c r="Z130" s="10">
        <f>VLOOKUP(A130,BUSINESS!$A$2:$I$2692,9,0)</f>
        <v>0.151</v>
      </c>
      <c r="AA130" s="10">
        <f>VLOOKUP(A130,BUSINESS!$A$2:$J$2692,10,0)</f>
        <v>0.611</v>
      </c>
      <c r="AB130" s="7">
        <f t="shared" si="2"/>
        <v>1632.477643</v>
      </c>
    </row>
    <row r="131">
      <c r="A131" s="7" t="str">
        <f t="shared" si="1"/>
        <v>Spain-Europe2000</v>
      </c>
      <c r="B131" s="8" t="s">
        <v>250</v>
      </c>
      <c r="C131" s="5" t="s">
        <v>76</v>
      </c>
      <c r="D131" s="9" t="s">
        <v>62</v>
      </c>
      <c r="E131" s="11">
        <v>5.8E11</v>
      </c>
      <c r="F131" s="12">
        <v>0.072</v>
      </c>
      <c r="G131" s="12">
        <v>1045.0</v>
      </c>
      <c r="H131" s="12">
        <v>0.052</v>
      </c>
      <c r="I131" s="22">
        <f>VLOOKUP(A131,ENERGY!$A$2:$F$2692,5,0)</f>
        <v>124679</v>
      </c>
      <c r="J131" s="10">
        <f>VLOOKUP(A132,ENERGY!$A$2:$F$2692,6,0)</f>
        <v>8236</v>
      </c>
      <c r="K131" s="23">
        <v>0.048</v>
      </c>
      <c r="L131" s="23">
        <v>0.105</v>
      </c>
      <c r="M131" s="23">
        <v>50.0</v>
      </c>
      <c r="N131" s="23">
        <v>51.0</v>
      </c>
      <c r="O131" s="23">
        <v>0.462</v>
      </c>
      <c r="P131" s="23">
        <v>0.506</v>
      </c>
      <c r="Q131" s="23">
        <v>0.032</v>
      </c>
      <c r="R131" s="23">
        <v>1.1219737E7</v>
      </c>
      <c r="S131" s="23">
        <v>0.305</v>
      </c>
      <c r="T131" s="10">
        <f>VLOOKUP(A131,TOURISM!$A$2:$E$2692,5,0)</f>
        <v>32656000000</v>
      </c>
      <c r="U131" s="10">
        <f>VLOOKUP(A131,TOURISM!$A$2:$F$2692,6,0)</f>
        <v>7710000000</v>
      </c>
      <c r="V131" s="10">
        <f>VLOOKUP(A131,BUSINESS!$A$2:$E$2692,5,0)</f>
        <v>0.262</v>
      </c>
      <c r="W131" s="10">
        <f>VLOOKUP(A131,BUSINESS!$A$2:$F$2692,6,0)</f>
        <v>25</v>
      </c>
      <c r="X131" s="10">
        <f>VLOOKUP(A131,BUSINESS!$A$2:$G$2692,7,0)</f>
        <v>20</v>
      </c>
      <c r="Y131" s="10">
        <f>VLOOKUP(A131,BUSINESS!$A$2:$H$2692,8,0)</f>
        <v>161</v>
      </c>
      <c r="Z131" s="10">
        <f>VLOOKUP(A131,BUSINESS!$A$2:$I$2692,9,0)</f>
        <v>0.136</v>
      </c>
      <c r="AA131" s="10">
        <f>VLOOKUP(A131,BUSINESS!$A$2:$J$2692,10,0)</f>
        <v>0.602</v>
      </c>
      <c r="AB131" s="7">
        <f t="shared" si="2"/>
        <v>51694.61637</v>
      </c>
    </row>
    <row r="132">
      <c r="A132" s="7" t="str">
        <f t="shared" si="1"/>
        <v>Sweden-Europe2000</v>
      </c>
      <c r="B132" s="8" t="s">
        <v>259</v>
      </c>
      <c r="C132" s="5" t="s">
        <v>76</v>
      </c>
      <c r="D132" s="9" t="s">
        <v>62</v>
      </c>
      <c r="E132" s="11">
        <v>2.47E11</v>
      </c>
      <c r="F132" s="12">
        <v>0.082</v>
      </c>
      <c r="G132" s="12">
        <v>2282.0</v>
      </c>
      <c r="H132" s="12">
        <v>0.058</v>
      </c>
      <c r="I132" s="22">
        <f>VLOOKUP(A132,ENERGY!$A$2:$F$2692,5,0)</f>
        <v>48877</v>
      </c>
      <c r="J132" s="10">
        <f>VLOOKUP(A133,ENERGY!$A$2:$F$2692,6,0)</f>
        <v>8236</v>
      </c>
      <c r="K132" s="23">
        <v>0.052</v>
      </c>
      <c r="L132" s="23">
        <v>0.09</v>
      </c>
      <c r="M132" s="23">
        <v>53.0</v>
      </c>
      <c r="N132" s="23">
        <v>53.0</v>
      </c>
      <c r="O132" s="23">
        <v>0.486</v>
      </c>
      <c r="P132" s="23">
        <v>0.489</v>
      </c>
      <c r="Q132" s="23">
        <v>0.025</v>
      </c>
      <c r="R132" s="23">
        <v>1.225404E7</v>
      </c>
      <c r="S132" s="23">
        <v>0.165</v>
      </c>
      <c r="T132" s="10">
        <f>VLOOKUP(A132,TOURISM!$A$2:$E$2692,5,0)</f>
        <v>4825000000</v>
      </c>
      <c r="U132" s="10">
        <f>VLOOKUP(A132,TOURISM!$A$2:$F$2692,6,0)</f>
        <v>8959000000</v>
      </c>
      <c r="V132" s="10">
        <f>VLOOKUP(A132,BUSINESS!$A$2:$E$2692,5,0)</f>
        <v>0.262</v>
      </c>
      <c r="W132" s="10">
        <f>VLOOKUP(A132,BUSINESS!$A$2:$F$2692,6,0)</f>
        <v>25</v>
      </c>
      <c r="X132" s="10">
        <f>VLOOKUP(A132,BUSINESS!$A$2:$G$2692,7,0)</f>
        <v>20</v>
      </c>
      <c r="Y132" s="10">
        <f>VLOOKUP(A132,BUSINESS!$A$2:$H$2692,8,0)</f>
        <v>161</v>
      </c>
      <c r="Z132" s="10">
        <f>VLOOKUP(A132,BUSINESS!$A$2:$I$2692,9,0)</f>
        <v>0.457</v>
      </c>
      <c r="AA132" s="10">
        <f>VLOOKUP(A132,BUSINESS!$A$2:$J$2692,10,0)</f>
        <v>0.718</v>
      </c>
      <c r="AB132" s="7">
        <f t="shared" si="2"/>
        <v>20156.61774</v>
      </c>
    </row>
    <row r="133">
      <c r="A133" s="7" t="str">
        <f t="shared" si="1"/>
        <v>Switzerland-Europe2000</v>
      </c>
      <c r="B133" s="8" t="s">
        <v>260</v>
      </c>
      <c r="C133" s="5" t="s">
        <v>76</v>
      </c>
      <c r="D133" s="9" t="s">
        <v>62</v>
      </c>
      <c r="E133" s="11">
        <v>2.56E11</v>
      </c>
      <c r="F133" s="12">
        <v>0.099</v>
      </c>
      <c r="G133" s="12">
        <v>3541.0</v>
      </c>
      <c r="H133" s="12">
        <v>0.043</v>
      </c>
      <c r="I133" s="22">
        <f>VLOOKUP(A133,ENERGY!$A$2:$F$2692,5,0)</f>
        <v>25500</v>
      </c>
      <c r="J133" s="10">
        <f>VLOOKUP(A134,ENERGY!$A$2:$F$2692,6,0)</f>
        <v>8236</v>
      </c>
      <c r="K133" s="23">
        <v>0.043</v>
      </c>
      <c r="L133" s="23">
        <v>0.103</v>
      </c>
      <c r="M133" s="23">
        <v>48.0</v>
      </c>
      <c r="N133" s="23">
        <v>47.0</v>
      </c>
      <c r="O133" s="23">
        <v>0.435</v>
      </c>
      <c r="P133" s="23">
        <v>0.538</v>
      </c>
      <c r="Q133" s="23">
        <v>0.028</v>
      </c>
      <c r="R133" s="23">
        <v>1.32550146E8</v>
      </c>
      <c r="S133" s="23">
        <v>0.374</v>
      </c>
      <c r="T133" s="10">
        <f>VLOOKUP(A133,TOURISM!$A$2:$E$2692,5,0)</f>
        <v>8988000000</v>
      </c>
      <c r="U133" s="10">
        <f>VLOOKUP(A133,TOURISM!$A$2:$F$2692,6,0)</f>
        <v>7360000000</v>
      </c>
      <c r="V133" s="10">
        <f>VLOOKUP(A133,BUSINESS!$A$2:$E$2692,5,0)</f>
        <v>0.262</v>
      </c>
      <c r="W133" s="10">
        <f>VLOOKUP(A133,BUSINESS!$A$2:$F$2692,6,0)</f>
        <v>25</v>
      </c>
      <c r="X133" s="10">
        <f>VLOOKUP(A133,BUSINESS!$A$2:$G$2692,7,0)</f>
        <v>20</v>
      </c>
      <c r="Y133" s="10">
        <f>VLOOKUP(A133,BUSINESS!$A$2:$H$2692,8,0)</f>
        <v>161</v>
      </c>
      <c r="Z133" s="10">
        <f>VLOOKUP(A133,BUSINESS!$A$2:$I$2692,9,0)</f>
        <v>0.471</v>
      </c>
      <c r="AA133" s="10">
        <f>VLOOKUP(A133,BUSINESS!$A$2:$J$2692,10,0)</f>
        <v>0.647</v>
      </c>
      <c r="AB133" s="7">
        <f t="shared" si="2"/>
        <v>1931.344534</v>
      </c>
    </row>
    <row r="134">
      <c r="A134" s="7" t="str">
        <f t="shared" si="1"/>
        <v>Turkey-Europe2000</v>
      </c>
      <c r="B134" s="8" t="s">
        <v>270</v>
      </c>
      <c r="C134" s="5" t="s">
        <v>76</v>
      </c>
      <c r="D134" s="9" t="s">
        <v>62</v>
      </c>
      <c r="E134" s="11">
        <v>2.67E11</v>
      </c>
      <c r="F134" s="12">
        <v>0.049</v>
      </c>
      <c r="G134" s="12">
        <v>196.0</v>
      </c>
      <c r="H134" s="12">
        <v>0.043</v>
      </c>
      <c r="I134" s="22">
        <f>VLOOKUP(A134,ENERGY!$A$2:$F$2692,5,0)</f>
        <v>115701</v>
      </c>
      <c r="J134" s="10">
        <f>VLOOKUP(A135,ENERGY!$A$2:$F$2692,6,0)</f>
        <v>8236</v>
      </c>
      <c r="K134" s="23">
        <v>0.039</v>
      </c>
      <c r="L134" s="23">
        <v>0.083</v>
      </c>
      <c r="M134" s="23">
        <v>53.0</v>
      </c>
      <c r="N134" s="23">
        <v>51.0</v>
      </c>
      <c r="O134" s="23">
        <v>0.452</v>
      </c>
      <c r="P134" s="23">
        <v>0.521</v>
      </c>
      <c r="Q134" s="23">
        <v>0.027</v>
      </c>
      <c r="R134" s="23">
        <v>9126167.0</v>
      </c>
      <c r="S134" s="23">
        <v>0.176</v>
      </c>
      <c r="T134" s="10">
        <f>VLOOKUP(A134,TOURISM!$A$2:$E$2692,5,0)</f>
        <v>7636000000</v>
      </c>
      <c r="U134" s="10">
        <f>VLOOKUP(A134,TOURISM!$A$2:$F$2692,6,0)</f>
        <v>1713000000</v>
      </c>
      <c r="V134" s="10">
        <f>VLOOKUP(A134,BUSINESS!$A$2:$E$2692,5,0)</f>
        <v>0.262</v>
      </c>
      <c r="W134" s="10">
        <f>VLOOKUP(A134,BUSINESS!$A$2:$F$2692,6,0)</f>
        <v>25</v>
      </c>
      <c r="X134" s="10">
        <f>VLOOKUP(A134,BUSINESS!$A$2:$G$2692,7,0)</f>
        <v>20</v>
      </c>
      <c r="Y134" s="10">
        <f>VLOOKUP(A134,BUSINESS!$A$2:$H$2692,8,0)</f>
        <v>161</v>
      </c>
      <c r="Z134" s="10">
        <f>VLOOKUP(A134,BUSINESS!$A$2:$I$2692,9,0)</f>
        <v>0.038</v>
      </c>
      <c r="AA134" s="10">
        <f>VLOOKUP(A134,BUSINESS!$A$2:$J$2692,10,0)</f>
        <v>0.255</v>
      </c>
      <c r="AB134" s="7">
        <f t="shared" si="2"/>
        <v>29256.53234</v>
      </c>
    </row>
    <row r="135">
      <c r="A135" s="7" t="str">
        <f t="shared" si="1"/>
        <v>Ukraine-Europe2000</v>
      </c>
      <c r="B135" s="8" t="s">
        <v>274</v>
      </c>
      <c r="C135" s="5" t="s">
        <v>76</v>
      </c>
      <c r="D135" s="9" t="s">
        <v>62</v>
      </c>
      <c r="E135" s="11">
        <v>3.1261527363E10</v>
      </c>
      <c r="F135" s="12">
        <v>0.056</v>
      </c>
      <c r="G135" s="12">
        <v>36.0</v>
      </c>
      <c r="H135" s="12">
        <v>0.415</v>
      </c>
      <c r="I135" s="22">
        <f>VLOOKUP(A135,ENERGY!$A$2:$F$2692,5,0)</f>
        <v>133681</v>
      </c>
      <c r="J135" s="10">
        <f>VLOOKUP(A136,ENERGY!$A$2:$F$2692,6,0)</f>
        <v>8236</v>
      </c>
      <c r="K135" s="23">
        <v>0.043</v>
      </c>
      <c r="L135" s="23">
        <v>0.133</v>
      </c>
      <c r="M135" s="23">
        <v>41.0</v>
      </c>
      <c r="N135" s="23">
        <v>40.0</v>
      </c>
      <c r="O135" s="23">
        <v>0.428</v>
      </c>
      <c r="P135" s="23">
        <v>0.548</v>
      </c>
      <c r="Q135" s="23">
        <v>0.024</v>
      </c>
      <c r="R135" s="23">
        <v>4712763.0</v>
      </c>
      <c r="S135" s="23">
        <v>0.364</v>
      </c>
      <c r="T135" s="10">
        <f>VLOOKUP(A135,TOURISM!$A$2:$E$2692,5,0)</f>
        <v>563000000</v>
      </c>
      <c r="U135" s="10">
        <f>VLOOKUP(A135,TOURISM!$A$2:$F$2692,6,0)</f>
        <v>561000000</v>
      </c>
      <c r="V135" s="10">
        <f>VLOOKUP(A135,BUSINESS!$A$2:$E$2692,5,0)</f>
        <v>0.262</v>
      </c>
      <c r="W135" s="10">
        <f>VLOOKUP(A135,BUSINESS!$A$2:$F$2692,6,0)</f>
        <v>25</v>
      </c>
      <c r="X135" s="10">
        <f>VLOOKUP(A135,BUSINESS!$A$2:$G$2692,7,0)</f>
        <v>20</v>
      </c>
      <c r="Y135" s="10">
        <f>VLOOKUP(A135,BUSINESS!$A$2:$H$2692,8,0)</f>
        <v>161</v>
      </c>
      <c r="Z135" s="10">
        <f>VLOOKUP(A135,BUSINESS!$A$2:$I$2692,9,0)</f>
        <v>0.007</v>
      </c>
      <c r="AA135" s="10">
        <f>VLOOKUP(A135,BUSINESS!$A$2:$J$2692,10,0)</f>
        <v>0.017</v>
      </c>
      <c r="AB135" s="7">
        <f t="shared" si="2"/>
        <v>6633.375657</v>
      </c>
    </row>
    <row r="136">
      <c r="A136" s="7" t="str">
        <f t="shared" si="1"/>
        <v>United Kingdom-Europe2000</v>
      </c>
      <c r="B136" s="8" t="s">
        <v>276</v>
      </c>
      <c r="C136" s="5" t="s">
        <v>76</v>
      </c>
      <c r="D136" s="9" t="s">
        <v>62</v>
      </c>
      <c r="E136" s="11">
        <v>1.49E12</v>
      </c>
      <c r="F136" s="12">
        <v>0.07</v>
      </c>
      <c r="G136" s="12">
        <v>1761.0</v>
      </c>
      <c r="H136" s="12">
        <v>0.06</v>
      </c>
      <c r="I136" s="22">
        <f>VLOOKUP(A136,ENERGY!$A$2:$F$2692,5,0)</f>
        <v>192381</v>
      </c>
      <c r="J136" s="10">
        <f>VLOOKUP(A137,ENERGY!$A$2:$F$2692,6,0)</f>
        <v>8236</v>
      </c>
      <c r="K136" s="23">
        <v>0.047</v>
      </c>
      <c r="L136" s="23">
        <v>0.105</v>
      </c>
      <c r="M136" s="23">
        <v>53.0</v>
      </c>
      <c r="N136" s="23">
        <v>50.0</v>
      </c>
      <c r="O136" s="23">
        <v>0.476</v>
      </c>
      <c r="P136" s="23">
        <v>0.495</v>
      </c>
      <c r="Q136" s="23">
        <v>0.029</v>
      </c>
      <c r="R136" s="23">
        <v>8037706.0</v>
      </c>
      <c r="S136" s="23">
        <v>0.344</v>
      </c>
      <c r="T136" s="10">
        <f>VLOOKUP(A136,TOURISM!$A$2:$E$2692,5,0)</f>
        <v>29978000000</v>
      </c>
      <c r="U136" s="10">
        <f>VLOOKUP(A136,TOURISM!$A$2:$F$2692,6,0)</f>
        <v>47009000000</v>
      </c>
      <c r="V136" s="10">
        <f>VLOOKUP(A136,BUSINESS!$A$2:$E$2692,5,0)</f>
        <v>0.262</v>
      </c>
      <c r="W136" s="10">
        <f>VLOOKUP(A136,BUSINESS!$A$2:$F$2692,6,0)</f>
        <v>25</v>
      </c>
      <c r="X136" s="10">
        <f>VLOOKUP(A136,BUSINESS!$A$2:$G$2692,7,0)</f>
        <v>20</v>
      </c>
      <c r="Y136" s="10">
        <f>VLOOKUP(A136,BUSINESS!$A$2:$H$2692,8,0)</f>
        <v>161</v>
      </c>
      <c r="Z136" s="10">
        <f>VLOOKUP(A136,BUSINESS!$A$2:$I$2692,9,0)</f>
        <v>0.268</v>
      </c>
      <c r="AA136" s="10">
        <f>VLOOKUP(A136,BUSINESS!$A$2:$J$2692,10,0)</f>
        <v>0.737</v>
      </c>
      <c r="AB136" s="7">
        <f t="shared" si="2"/>
        <v>185376.2753</v>
      </c>
    </row>
    <row r="137">
      <c r="A137" s="7" t="str">
        <f t="shared" si="1"/>
        <v>Bahrain-Middle East2000</v>
      </c>
      <c r="B137" s="8" t="s">
        <v>92</v>
      </c>
      <c r="C137" s="5" t="s">
        <v>93</v>
      </c>
      <c r="D137" s="9" t="s">
        <v>62</v>
      </c>
      <c r="E137" s="11">
        <v>3.0362317939E10</v>
      </c>
      <c r="F137" s="12">
        <v>0.039</v>
      </c>
      <c r="G137" s="12">
        <v>895.0</v>
      </c>
      <c r="H137" s="12">
        <v>0.06</v>
      </c>
      <c r="I137" s="22">
        <f>VLOOKUP(A137,ENERGY!$A$2:$F$2692,5,0)</f>
        <v>133681</v>
      </c>
      <c r="J137" s="10">
        <f>VLOOKUP(A138,ENERGY!$A$2:$F$2692,6,0)</f>
        <v>8236</v>
      </c>
      <c r="K137" s="23">
        <v>0.023</v>
      </c>
      <c r="L137" s="23">
        <v>0.053</v>
      </c>
      <c r="M137" s="23">
        <v>54.0</v>
      </c>
      <c r="N137" s="23">
        <v>51.0</v>
      </c>
      <c r="O137" s="23">
        <v>0.316</v>
      </c>
      <c r="P137" s="23">
        <v>0.645</v>
      </c>
      <c r="Q137" s="23">
        <v>0.039</v>
      </c>
      <c r="R137" s="23">
        <v>4.6409243E7</v>
      </c>
      <c r="S137" s="23">
        <v>0.584</v>
      </c>
      <c r="T137" s="10">
        <f>VLOOKUP(A137,TOURISM!$A$2:$E$2692,5,0)</f>
        <v>854000000</v>
      </c>
      <c r="U137" s="10">
        <f>VLOOKUP(A137,TOURISM!$A$2:$F$2692,6,0)</f>
        <v>425000000</v>
      </c>
      <c r="V137" s="10">
        <f>VLOOKUP(A137,BUSINESS!$A$2:$E$2692,5,0)</f>
        <v>0.262</v>
      </c>
      <c r="W137" s="10">
        <f>VLOOKUP(A137,BUSINESS!$A$2:$F$2692,6,0)</f>
        <v>25</v>
      </c>
      <c r="X137" s="10">
        <f>VLOOKUP(A137,BUSINESS!$A$2:$G$2692,7,0)</f>
        <v>20</v>
      </c>
      <c r="Y137" s="10">
        <f>VLOOKUP(A137,BUSINESS!$A$2:$H$2692,8,0)</f>
        <v>161</v>
      </c>
      <c r="Z137" s="10">
        <f>VLOOKUP(A137,BUSINESS!$A$2:$I$2692,9,0)</f>
        <v>0.062</v>
      </c>
      <c r="AA137" s="10">
        <f>VLOOKUP(A137,BUSINESS!$A$2:$J$2692,10,0)</f>
        <v>0.308</v>
      </c>
      <c r="AB137" s="7">
        <f t="shared" si="2"/>
        <v>654.2299761</v>
      </c>
    </row>
    <row r="138">
      <c r="A138" s="7" t="str">
        <f t="shared" si="1"/>
        <v>Iran-Middle East2000</v>
      </c>
      <c r="B138" s="8" t="s">
        <v>165</v>
      </c>
      <c r="C138" s="5" t="s">
        <v>93</v>
      </c>
      <c r="D138" s="9" t="s">
        <v>62</v>
      </c>
      <c r="E138" s="11">
        <v>1.01E11</v>
      </c>
      <c r="F138" s="12">
        <v>0.046</v>
      </c>
      <c r="G138" s="12">
        <v>231.0</v>
      </c>
      <c r="H138" s="12">
        <v>0.06</v>
      </c>
      <c r="I138" s="22">
        <f>VLOOKUP(A138,ENERGY!$A$2:$F$2692,5,0)</f>
        <v>133681</v>
      </c>
      <c r="J138" s="10">
        <f>VLOOKUP(A139,ENERGY!$A$2:$F$2692,6,0)</f>
        <v>8236</v>
      </c>
      <c r="K138" s="23">
        <v>0.032</v>
      </c>
      <c r="L138" s="23">
        <v>0.082</v>
      </c>
      <c r="M138" s="23">
        <v>46.0</v>
      </c>
      <c r="N138" s="23">
        <v>46.0</v>
      </c>
      <c r="O138" s="23">
        <v>0.43</v>
      </c>
      <c r="P138" s="23">
        <v>0.539</v>
      </c>
      <c r="Q138" s="23">
        <v>0.031</v>
      </c>
      <c r="R138" s="23">
        <v>1087929.0</v>
      </c>
      <c r="S138" s="23">
        <v>0.223</v>
      </c>
      <c r="T138" s="10">
        <f>VLOOKUP(A138,TOURISM!$A$2:$E$2692,5,0)</f>
        <v>677000000</v>
      </c>
      <c r="U138" s="10">
        <f>VLOOKUP(A138,TOURISM!$A$2:$F$2692,6,0)</f>
        <v>671000000</v>
      </c>
      <c r="V138" s="10">
        <f>VLOOKUP(A138,BUSINESS!$A$2:$E$2692,5,0)</f>
        <v>0.262</v>
      </c>
      <c r="W138" s="10">
        <f>VLOOKUP(A138,BUSINESS!$A$2:$F$2692,6,0)</f>
        <v>25</v>
      </c>
      <c r="X138" s="10">
        <f>VLOOKUP(A138,BUSINESS!$A$2:$G$2692,7,0)</f>
        <v>20</v>
      </c>
      <c r="Y138" s="10">
        <f>VLOOKUP(A138,BUSINESS!$A$2:$H$2692,8,0)</f>
        <v>161</v>
      </c>
      <c r="Z138" s="10">
        <f>VLOOKUP(A138,BUSINESS!$A$2:$I$2692,9,0)</f>
        <v>0.009</v>
      </c>
      <c r="AA138" s="10">
        <f>VLOOKUP(A138,BUSINESS!$A$2:$J$2692,10,0)</f>
        <v>0.015</v>
      </c>
      <c r="AB138" s="7">
        <f t="shared" si="2"/>
        <v>92836.94065</v>
      </c>
    </row>
    <row r="139">
      <c r="A139" s="7" t="str">
        <f t="shared" si="1"/>
        <v>Iraq-Middle East2000</v>
      </c>
      <c r="B139" s="8" t="s">
        <v>166</v>
      </c>
      <c r="C139" s="5" t="s">
        <v>93</v>
      </c>
      <c r="D139" s="9" t="s">
        <v>62</v>
      </c>
      <c r="E139" s="8"/>
      <c r="F139" s="12">
        <v>0.008</v>
      </c>
      <c r="G139" s="12">
        <v>7.0</v>
      </c>
      <c r="H139" s="12">
        <v>0.06</v>
      </c>
      <c r="I139" s="22">
        <f>VLOOKUP(A139,ENERGY!$A$2:$F$2692,5,0)</f>
        <v>133681</v>
      </c>
      <c r="J139" s="10">
        <f>VLOOKUP(A140,ENERGY!$A$2:$F$2692,6,0)</f>
        <v>8236</v>
      </c>
      <c r="K139" s="23">
        <v>0.042</v>
      </c>
      <c r="L139" s="23">
        <v>0.066</v>
      </c>
      <c r="M139" s="23">
        <v>53.0</v>
      </c>
      <c r="N139" s="23">
        <v>51.0</v>
      </c>
      <c r="O139" s="23">
        <v>0.446</v>
      </c>
      <c r="P139" s="23">
        <v>0.524</v>
      </c>
      <c r="Q139" s="23">
        <v>0.03</v>
      </c>
      <c r="R139" s="23">
        <v>3.6760831E7</v>
      </c>
      <c r="S139" s="23">
        <v>0.236</v>
      </c>
      <c r="T139" s="10">
        <f>VLOOKUP(A139,TOURISM!$A$2:$E$2692,5,0)</f>
        <v>2000000</v>
      </c>
      <c r="U139" s="10">
        <f>VLOOKUP(A139,TOURISM!$A$2:$F$2692,6,0)</f>
        <v>9000000</v>
      </c>
      <c r="V139" s="10">
        <f>VLOOKUP(A139,BUSINESS!$A$2:$E$2692,5,0)</f>
        <v>0.262</v>
      </c>
      <c r="W139" s="10">
        <f>VLOOKUP(A139,BUSINESS!$A$2:$F$2692,6,0)</f>
        <v>25</v>
      </c>
      <c r="X139" s="10">
        <f>VLOOKUP(A139,BUSINESS!$A$2:$G$2692,7,0)</f>
        <v>20</v>
      </c>
      <c r="Y139" s="10">
        <f>VLOOKUP(A139,BUSINESS!$A$2:$H$2692,8,0)</f>
        <v>161</v>
      </c>
      <c r="Z139" s="10">
        <f>VLOOKUP(A139,BUSINESS!$A$2:$I$2692,9,0)</f>
        <v>0.209</v>
      </c>
      <c r="AA139" s="10">
        <f>VLOOKUP(A139,BUSINESS!$A$2:$J$2692,10,0)</f>
        <v>0.732</v>
      </c>
      <c r="AB139" s="7">
        <f t="shared" si="2"/>
        <v>0</v>
      </c>
    </row>
    <row r="140">
      <c r="A140" s="7" t="str">
        <f t="shared" si="1"/>
        <v>Israel-Middle East2000</v>
      </c>
      <c r="B140" s="8" t="s">
        <v>169</v>
      </c>
      <c r="C140" s="5" t="s">
        <v>93</v>
      </c>
      <c r="D140" s="9" t="s">
        <v>62</v>
      </c>
      <c r="E140" s="11">
        <v>1.25E11</v>
      </c>
      <c r="F140" s="12">
        <v>0.074</v>
      </c>
      <c r="G140" s="12">
        <v>1454.0</v>
      </c>
      <c r="H140" s="12">
        <v>0.128</v>
      </c>
      <c r="I140" s="22">
        <f>VLOOKUP(A140,ENERGY!$A$2:$F$2692,5,0)</f>
        <v>24079</v>
      </c>
      <c r="J140" s="10">
        <f>VLOOKUP(A141,ENERGY!$A$2:$F$2692,6,0)</f>
        <v>8236</v>
      </c>
      <c r="K140" s="23">
        <v>0.039</v>
      </c>
      <c r="L140" s="23">
        <v>0.072</v>
      </c>
      <c r="M140" s="23">
        <v>55.0</v>
      </c>
      <c r="N140" s="23">
        <v>53.0</v>
      </c>
      <c r="O140" s="23">
        <v>0.433</v>
      </c>
      <c r="P140" s="23">
        <v>0.539</v>
      </c>
      <c r="Q140" s="23">
        <v>0.028</v>
      </c>
      <c r="R140" s="23">
        <v>5258956.0</v>
      </c>
      <c r="S140" s="23">
        <v>0.343</v>
      </c>
      <c r="T140" s="10">
        <f>VLOOKUP(A140,TOURISM!$A$2:$E$2692,5,0)</f>
        <v>4611000000</v>
      </c>
      <c r="U140" s="10">
        <f>VLOOKUP(A140,TOURISM!$A$2:$F$2692,6,0)</f>
        <v>3733000000</v>
      </c>
      <c r="V140" s="10">
        <f>VLOOKUP(A140,BUSINESS!$A$2:$E$2692,5,0)</f>
        <v>0.262</v>
      </c>
      <c r="W140" s="10">
        <f>VLOOKUP(A140,BUSINESS!$A$2:$F$2692,6,0)</f>
        <v>25</v>
      </c>
      <c r="X140" s="10">
        <f>VLOOKUP(A140,BUSINESS!$A$2:$G$2692,7,0)</f>
        <v>20</v>
      </c>
      <c r="Y140" s="10">
        <f>VLOOKUP(A140,BUSINESS!$A$2:$H$2692,8,0)</f>
        <v>161</v>
      </c>
      <c r="Z140" s="10">
        <f>VLOOKUP(A140,BUSINESS!$A$2:$I$2692,9,0)</f>
        <v>0.209</v>
      </c>
      <c r="AA140" s="10">
        <f>VLOOKUP(A140,BUSINESS!$A$2:$J$2692,10,0)</f>
        <v>0.732</v>
      </c>
      <c r="AB140" s="7">
        <f t="shared" si="2"/>
        <v>23768.9762</v>
      </c>
    </row>
    <row r="141">
      <c r="A141" s="7" t="str">
        <f t="shared" si="1"/>
        <v>Jordan-Middle East2000</v>
      </c>
      <c r="B141" s="8" t="s">
        <v>173</v>
      </c>
      <c r="C141" s="5" t="s">
        <v>93</v>
      </c>
      <c r="D141" s="9" t="s">
        <v>62</v>
      </c>
      <c r="E141" s="11">
        <v>8.457923945E9</v>
      </c>
      <c r="F141" s="12">
        <v>0.097</v>
      </c>
      <c r="G141" s="12">
        <v>171.0</v>
      </c>
      <c r="H141" s="12">
        <v>0.118</v>
      </c>
      <c r="I141" s="22">
        <f>VLOOKUP(A141,ENERGY!$A$2:$F$2692,5,0)</f>
        <v>133681</v>
      </c>
      <c r="J141" s="10">
        <f>VLOOKUP(A142,ENERGY!$A$2:$F$2692,6,0)</f>
        <v>8236</v>
      </c>
      <c r="K141" s="23">
        <v>0.045</v>
      </c>
      <c r="L141" s="23">
        <v>0.086</v>
      </c>
      <c r="M141" s="23">
        <v>45.0</v>
      </c>
      <c r="N141" s="23">
        <v>44.0</v>
      </c>
      <c r="O141" s="23">
        <v>0.464</v>
      </c>
      <c r="P141" s="23">
        <v>0.509</v>
      </c>
      <c r="Q141" s="23">
        <v>0.027</v>
      </c>
      <c r="R141" s="23">
        <v>1.0894519E7</v>
      </c>
      <c r="S141" s="23">
        <v>0.358</v>
      </c>
      <c r="T141" s="10">
        <f>VLOOKUP(A141,TOURISM!$A$2:$E$2692,5,0)</f>
        <v>935000000</v>
      </c>
      <c r="U141" s="10">
        <f>VLOOKUP(A141,TOURISM!$A$2:$F$2692,6,0)</f>
        <v>387000000</v>
      </c>
      <c r="V141" s="10">
        <f>VLOOKUP(A141,BUSINESS!$A$2:$E$2692,5,0)</f>
        <v>0.262</v>
      </c>
      <c r="W141" s="10">
        <f>VLOOKUP(A141,BUSINESS!$A$2:$F$2692,6,0)</f>
        <v>25</v>
      </c>
      <c r="X141" s="10">
        <f>VLOOKUP(A141,BUSINESS!$A$2:$G$2692,7,0)</f>
        <v>20</v>
      </c>
      <c r="Y141" s="10">
        <f>VLOOKUP(A141,BUSINESS!$A$2:$H$2692,8,0)</f>
        <v>161</v>
      </c>
      <c r="Z141" s="10">
        <f>VLOOKUP(A141,BUSINESS!$A$2:$I$2692,9,0)</f>
        <v>0.026</v>
      </c>
      <c r="AA141" s="10">
        <f>VLOOKUP(A141,BUSINESS!$A$2:$J$2692,10,0)</f>
        <v>0.082</v>
      </c>
      <c r="AB141" s="7">
        <f t="shared" si="2"/>
        <v>776.3467065</v>
      </c>
    </row>
    <row r="142">
      <c r="A142" s="7" t="str">
        <f t="shared" si="1"/>
        <v>Kuwait-Middle East2000</v>
      </c>
      <c r="B142" s="8" t="s">
        <v>178</v>
      </c>
      <c r="C142" s="5" t="s">
        <v>93</v>
      </c>
      <c r="D142" s="9" t="s">
        <v>62</v>
      </c>
      <c r="E142" s="11">
        <v>3.7718011469E10</v>
      </c>
      <c r="F142" s="12">
        <v>0.025</v>
      </c>
      <c r="G142" s="12">
        <v>494.0</v>
      </c>
      <c r="H142" s="12">
        <v>0.089</v>
      </c>
      <c r="I142" s="22">
        <f>VLOOKUP(A142,ENERGY!$A$2:$F$2692,5,0)</f>
        <v>133681</v>
      </c>
      <c r="J142" s="10">
        <f>VLOOKUP(A143,ENERGY!$A$2:$F$2692,6,0)</f>
        <v>8236</v>
      </c>
      <c r="K142" s="23">
        <v>0.032</v>
      </c>
      <c r="L142" s="23">
        <v>0.058</v>
      </c>
      <c r="M142" s="23">
        <v>42.0</v>
      </c>
      <c r="N142" s="23">
        <v>43.0</v>
      </c>
      <c r="O142" s="23">
        <v>0.416</v>
      </c>
      <c r="P142" s="23">
        <v>0.549</v>
      </c>
      <c r="Q142" s="23">
        <v>0.035</v>
      </c>
      <c r="R142" s="23">
        <v>1.2673103E7</v>
      </c>
      <c r="S142" s="23">
        <v>0.345</v>
      </c>
      <c r="T142" s="10">
        <f>VLOOKUP(A142,TOURISM!$A$2:$E$2692,5,0)</f>
        <v>394000000</v>
      </c>
      <c r="U142" s="10">
        <f>VLOOKUP(A142,TOURISM!$A$2:$F$2692,6,0)</f>
        <v>2852000000</v>
      </c>
      <c r="V142" s="10">
        <f>VLOOKUP(A142,BUSINESS!$A$2:$E$2692,5,0)</f>
        <v>0.262</v>
      </c>
      <c r="W142" s="10">
        <f>VLOOKUP(A142,BUSINESS!$A$2:$F$2692,6,0)</f>
        <v>25</v>
      </c>
      <c r="X142" s="10">
        <f>VLOOKUP(A142,BUSINESS!$A$2:$G$2692,7,0)</f>
        <v>20</v>
      </c>
      <c r="Y142" s="10">
        <f>VLOOKUP(A142,BUSINESS!$A$2:$H$2692,8,0)</f>
        <v>161</v>
      </c>
      <c r="Z142" s="10">
        <f>VLOOKUP(A142,BUSINESS!$A$2:$I$2692,9,0)</f>
        <v>0.067</v>
      </c>
      <c r="AA142" s="10">
        <f>VLOOKUP(A142,BUSINESS!$A$2:$J$2692,10,0)</f>
        <v>0.25</v>
      </c>
      <c r="AB142" s="7">
        <f t="shared" si="2"/>
        <v>2976.225433</v>
      </c>
    </row>
    <row r="143">
      <c r="A143" s="7" t="str">
        <f t="shared" si="1"/>
        <v>Lebanon-Middle East2000</v>
      </c>
      <c r="B143" s="8" t="s">
        <v>182</v>
      </c>
      <c r="C143" s="5" t="s">
        <v>93</v>
      </c>
      <c r="D143" s="9" t="s">
        <v>62</v>
      </c>
      <c r="E143" s="11">
        <v>1.7260364842E10</v>
      </c>
      <c r="F143" s="12">
        <v>0.109</v>
      </c>
      <c r="G143" s="12">
        <v>579.0</v>
      </c>
      <c r="H143" s="12">
        <v>0.182</v>
      </c>
      <c r="I143" s="22">
        <f>VLOOKUP(A143,ENERGY!$A$2:$F$2692,5,0)</f>
        <v>133681</v>
      </c>
      <c r="J143" s="10">
        <f>VLOOKUP(A144,ENERGY!$A$2:$F$2692,6,0)</f>
        <v>8236</v>
      </c>
      <c r="K143" s="23">
        <v>0.022</v>
      </c>
      <c r="L143" s="23">
        <v>0.025</v>
      </c>
      <c r="M143" s="25">
        <v>74.0</v>
      </c>
      <c r="N143" s="23">
        <v>71.0</v>
      </c>
      <c r="O143" s="23">
        <v>0.37</v>
      </c>
      <c r="P143" s="23">
        <v>0.587</v>
      </c>
      <c r="Q143" s="23">
        <v>0.043</v>
      </c>
      <c r="R143" s="23">
        <v>287594.0</v>
      </c>
      <c r="S143" s="23">
        <v>0.313</v>
      </c>
      <c r="T143" s="10">
        <f>VLOOKUP(A143,TOURISM!$A$2:$E$2692,5,0)</f>
        <v>742000000</v>
      </c>
      <c r="U143" s="24">
        <v>2.852E9</v>
      </c>
      <c r="V143" s="10">
        <f>VLOOKUP(A143,BUSINESS!$A$2:$E$2692,5,0)</f>
        <v>0.262</v>
      </c>
      <c r="W143" s="10">
        <f>VLOOKUP(A143,BUSINESS!$A$2:$F$2692,6,0)</f>
        <v>25</v>
      </c>
      <c r="X143" s="10">
        <f>VLOOKUP(A143,BUSINESS!$A$2:$G$2692,7,0)</f>
        <v>20</v>
      </c>
      <c r="Y143" s="10">
        <f>VLOOKUP(A143,BUSINESS!$A$2:$H$2692,8,0)</f>
        <v>161</v>
      </c>
      <c r="Z143" s="10">
        <f>VLOOKUP(A143,BUSINESS!$A$2:$I$2692,9,0)</f>
        <v>0.08</v>
      </c>
      <c r="AA143" s="10">
        <f>VLOOKUP(A143,BUSINESS!$A$2:$J$2692,10,0)</f>
        <v>0.23</v>
      </c>
      <c r="AB143" s="7">
        <f t="shared" si="2"/>
        <v>60016.42886</v>
      </c>
    </row>
    <row r="144">
      <c r="A144" s="7" t="str">
        <f t="shared" si="1"/>
        <v>Oman-Middle East2000</v>
      </c>
      <c r="B144" s="8" t="s">
        <v>219</v>
      </c>
      <c r="C144" s="5" t="s">
        <v>93</v>
      </c>
      <c r="D144" s="9" t="s">
        <v>62</v>
      </c>
      <c r="E144" s="11">
        <v>1.986788055E10</v>
      </c>
      <c r="F144" s="12">
        <v>0.031</v>
      </c>
      <c r="G144" s="12">
        <v>264.0</v>
      </c>
      <c r="H144" s="12">
        <v>0.182</v>
      </c>
      <c r="I144" s="22">
        <f>VLOOKUP(A144,ENERGY!$A$2:$F$2692,5,0)</f>
        <v>133681</v>
      </c>
      <c r="J144" s="10">
        <f>VLOOKUP(A145,ENERGY!$A$2:$F$2692,6,0)</f>
        <v>8236</v>
      </c>
      <c r="K144" s="23">
        <v>0.01</v>
      </c>
      <c r="L144" s="23">
        <v>0.003</v>
      </c>
      <c r="M144" s="26"/>
      <c r="N144" s="26"/>
      <c r="O144" s="26"/>
      <c r="P144" s="26"/>
      <c r="Q144" s="26"/>
      <c r="R144" s="23">
        <v>75643.0</v>
      </c>
      <c r="S144" s="23">
        <v>0.912</v>
      </c>
      <c r="T144" s="10">
        <f>VLOOKUP(A144,TOURISM!$A$2:$E$2692,5,0)</f>
        <v>377000000</v>
      </c>
      <c r="U144" s="10">
        <f>VLOOKUP(A144,TOURISM!$A$2:$F$2692,6,0)</f>
        <v>629000000</v>
      </c>
      <c r="V144" s="10">
        <f>VLOOKUP(A144,BUSINESS!$A$2:$E$2692,5,0)</f>
        <v>0.262</v>
      </c>
      <c r="W144" s="10">
        <f>VLOOKUP(A144,BUSINESS!$A$2:$F$2692,6,0)</f>
        <v>25</v>
      </c>
      <c r="X144" s="10">
        <f>VLOOKUP(A144,BUSINESS!$A$2:$G$2692,7,0)</f>
        <v>20</v>
      </c>
      <c r="Y144" s="10">
        <f>VLOOKUP(A144,BUSINESS!$A$2:$H$2692,8,0)</f>
        <v>161</v>
      </c>
      <c r="Z144" s="10">
        <f>VLOOKUP(A144,BUSINESS!$A$2:$I$2692,9,0)</f>
        <v>0.035</v>
      </c>
      <c r="AA144" s="10">
        <f>VLOOKUP(A144,BUSINESS!$A$2:$J$2692,10,0)</f>
        <v>0.074</v>
      </c>
      <c r="AB144" s="7">
        <f t="shared" si="2"/>
        <v>262653.2601</v>
      </c>
    </row>
    <row r="145">
      <c r="A145" s="7" t="str">
        <f t="shared" si="1"/>
        <v>Qatar-Middle East2000</v>
      </c>
      <c r="B145" s="8" t="s">
        <v>229</v>
      </c>
      <c r="C145" s="5" t="s">
        <v>93</v>
      </c>
      <c r="D145" s="9" t="s">
        <v>62</v>
      </c>
      <c r="E145" s="11">
        <v>1.7759889598E10</v>
      </c>
      <c r="F145" s="12">
        <v>0.022</v>
      </c>
      <c r="G145" s="12">
        <v>652.0</v>
      </c>
      <c r="H145" s="12">
        <v>0.182</v>
      </c>
      <c r="I145" s="22">
        <f>VLOOKUP(A145,ENERGY!$A$2:$F$2692,5,0)</f>
        <v>133681</v>
      </c>
      <c r="J145" s="10">
        <f>VLOOKUP(A146,ENERGY!$A$2:$F$2692,6,0)</f>
        <v>8236</v>
      </c>
      <c r="K145" s="23">
        <v>0.009</v>
      </c>
      <c r="L145" s="23">
        <v>0.014</v>
      </c>
      <c r="M145" s="23">
        <v>74.0</v>
      </c>
      <c r="N145" s="23">
        <v>63.0</v>
      </c>
      <c r="O145" s="23">
        <v>0.156</v>
      </c>
      <c r="P145" s="23">
        <v>0.693</v>
      </c>
      <c r="Q145" s="23">
        <v>0.15</v>
      </c>
      <c r="R145" s="23">
        <v>4.781295E7</v>
      </c>
      <c r="S145" s="23">
        <v>0.674</v>
      </c>
      <c r="T145" s="10">
        <f>VLOOKUP(A145,TOURISM!$A$2:$E$2692,5,0)</f>
        <v>128000000</v>
      </c>
      <c r="U145" s="10">
        <f>VLOOKUP(A145,TOURISM!$A$2:$F$2692,6,0)</f>
        <v>307000000</v>
      </c>
      <c r="V145" s="10">
        <f>VLOOKUP(A145,BUSINESS!$A$2:$E$2692,5,0)</f>
        <v>0.262</v>
      </c>
      <c r="W145" s="10">
        <f>VLOOKUP(A145,BUSINESS!$A$2:$F$2692,6,0)</f>
        <v>25</v>
      </c>
      <c r="X145" s="10">
        <f>VLOOKUP(A145,BUSINESS!$A$2:$G$2692,7,0)</f>
        <v>20</v>
      </c>
      <c r="Y145" s="10">
        <f>VLOOKUP(A145,BUSINESS!$A$2:$H$2692,8,0)</f>
        <v>161</v>
      </c>
      <c r="Z145" s="10">
        <f>VLOOKUP(A145,BUSINESS!$A$2:$I$2692,9,0)</f>
        <v>0.049</v>
      </c>
      <c r="AA145" s="10">
        <f>VLOOKUP(A145,BUSINESS!$A$2:$J$2692,10,0)</f>
        <v>0.204</v>
      </c>
      <c r="AB145" s="7">
        <f t="shared" si="2"/>
        <v>371.4451754</v>
      </c>
    </row>
    <row r="146">
      <c r="A146" s="7" t="str">
        <f t="shared" si="1"/>
        <v>Saudi Arabia-Middle East2000</v>
      </c>
      <c r="B146" s="8" t="s">
        <v>236</v>
      </c>
      <c r="C146" s="5" t="s">
        <v>93</v>
      </c>
      <c r="D146" s="9" t="s">
        <v>62</v>
      </c>
      <c r="E146" s="11">
        <v>1.88E11</v>
      </c>
      <c r="F146" s="12">
        <v>0.042</v>
      </c>
      <c r="G146" s="12">
        <v>398.0</v>
      </c>
      <c r="H146" s="12">
        <v>0.182</v>
      </c>
      <c r="I146" s="22">
        <f>VLOOKUP(A146,ENERGY!$A$2:$F$2692,5,0)</f>
        <v>133681</v>
      </c>
      <c r="J146" s="10">
        <f>VLOOKUP(A147,ENERGY!$A$2:$F$2692,6,0)</f>
        <v>8236</v>
      </c>
      <c r="K146" s="23">
        <v>0.03</v>
      </c>
      <c r="L146" s="23">
        <v>0.022</v>
      </c>
      <c r="M146" s="23">
        <v>74.0</v>
      </c>
      <c r="N146" s="23">
        <v>71.0</v>
      </c>
      <c r="O146" s="23">
        <v>0.387</v>
      </c>
      <c r="P146" s="23">
        <v>0.582</v>
      </c>
      <c r="Q146" s="23">
        <v>0.031</v>
      </c>
      <c r="R146" s="23">
        <v>5164000.0</v>
      </c>
      <c r="S146" s="23">
        <v>0.806</v>
      </c>
      <c r="T146" s="10">
        <f>VLOOKUP(A146,TOURISM!$A$2:$E$2692,5,0)</f>
        <v>854000000</v>
      </c>
      <c r="U146" s="10">
        <f>VLOOKUP(A146,TOURISM!$A$2:$F$2692,6,0)</f>
        <v>425000000</v>
      </c>
      <c r="V146" s="10">
        <f>VLOOKUP(A146,BUSINESS!$A$2:$E$2692,5,0)</f>
        <v>0.262</v>
      </c>
      <c r="W146" s="10">
        <f>VLOOKUP(A146,BUSINESS!$A$2:$F$2692,6,0)</f>
        <v>25</v>
      </c>
      <c r="X146" s="10">
        <f>VLOOKUP(A146,BUSINESS!$A$2:$G$2692,7,0)</f>
        <v>20</v>
      </c>
      <c r="Y146" s="10">
        <f>VLOOKUP(A146,BUSINESS!$A$2:$H$2692,8,0)</f>
        <v>161</v>
      </c>
      <c r="Z146" s="10">
        <f>VLOOKUP(A146,BUSINESS!$A$2:$I$2692,9,0)</f>
        <v>0.022</v>
      </c>
      <c r="AA146" s="10">
        <f>VLOOKUP(A146,BUSINESS!$A$2:$J$2692,10,0)</f>
        <v>0.068</v>
      </c>
      <c r="AB146" s="7">
        <f t="shared" si="2"/>
        <v>36405.88691</v>
      </c>
    </row>
    <row r="147">
      <c r="A147" s="7" t="str">
        <f t="shared" si="1"/>
        <v>Syria-Middle East2000</v>
      </c>
      <c r="B147" s="8" t="s">
        <v>261</v>
      </c>
      <c r="C147" s="5" t="s">
        <v>93</v>
      </c>
      <c r="D147" s="9" t="s">
        <v>62</v>
      </c>
      <c r="E147" s="11">
        <v>1.9325894913E10</v>
      </c>
      <c r="F147" s="12">
        <v>0.049</v>
      </c>
      <c r="G147" s="12">
        <v>59.0</v>
      </c>
      <c r="H147" s="12">
        <v>0.09</v>
      </c>
      <c r="I147" s="22">
        <f>VLOOKUP(A147,ENERGY!$A$2:$F$2692,5,0)</f>
        <v>133681</v>
      </c>
      <c r="J147" s="10">
        <f>VLOOKUP(A148,ENERGY!$A$2:$F$2692,6,0)</f>
        <v>8236</v>
      </c>
      <c r="K147" s="23">
        <v>0.03</v>
      </c>
      <c r="L147" s="23">
        <v>0.017</v>
      </c>
      <c r="M147" s="23">
        <v>74.0</v>
      </c>
      <c r="N147" s="23">
        <v>67.0</v>
      </c>
      <c r="O147" s="23">
        <v>0.401</v>
      </c>
      <c r="P147" s="23">
        <v>0.552</v>
      </c>
      <c r="Q147" s="23">
        <v>0.047</v>
      </c>
      <c r="R147" s="23">
        <v>177677.0</v>
      </c>
      <c r="S147" s="23">
        <v>0.217</v>
      </c>
      <c r="T147" s="10">
        <f>VLOOKUP(A147,TOURISM!$A$2:$E$2692,5,0)</f>
        <v>1082000000</v>
      </c>
      <c r="U147" s="10">
        <f>VLOOKUP(A147,TOURISM!$A$2:$F$2692,6,0)</f>
        <v>669000000</v>
      </c>
      <c r="V147" s="10">
        <f>VLOOKUP(A147,BUSINESS!$A$2:$E$2692,5,0)</f>
        <v>0.262</v>
      </c>
      <c r="W147" s="10">
        <f>VLOOKUP(A147,BUSINESS!$A$2:$F$2692,6,0)</f>
        <v>25</v>
      </c>
      <c r="X147" s="10">
        <f>VLOOKUP(A147,BUSINESS!$A$2:$G$2692,7,0)</f>
        <v>20</v>
      </c>
      <c r="Y147" s="10">
        <f>VLOOKUP(A147,BUSINESS!$A$2:$H$2692,8,0)</f>
        <v>161</v>
      </c>
      <c r="Z147" s="10">
        <f>VLOOKUP(A147,BUSINESS!$A$2:$I$2692,9,0)</f>
        <v>0.002</v>
      </c>
      <c r="AA147" s="10">
        <f>VLOOKUP(A147,BUSINESS!$A$2:$J$2692,10,0)</f>
        <v>0.002</v>
      </c>
      <c r="AB147" s="7">
        <f t="shared" si="2"/>
        <v>108769.8178</v>
      </c>
    </row>
    <row r="148">
      <c r="A148" s="7" t="str">
        <f t="shared" si="1"/>
        <v>United Arab Emirates-Middle East2000</v>
      </c>
      <c r="B148" s="8" t="s">
        <v>275</v>
      </c>
      <c r="C148" s="5" t="s">
        <v>93</v>
      </c>
      <c r="D148" s="9" t="s">
        <v>62</v>
      </c>
      <c r="E148" s="11">
        <v>1.04E11</v>
      </c>
      <c r="F148" s="12">
        <v>0.022</v>
      </c>
      <c r="G148" s="12">
        <v>752.0</v>
      </c>
      <c r="H148" s="12">
        <v>0.097</v>
      </c>
      <c r="I148" s="22">
        <f>VLOOKUP(A148,ENERGY!$A$2:$F$2692,5,0)</f>
        <v>133681</v>
      </c>
      <c r="J148" s="10">
        <f>VLOOKUP(A149,ENERGY!$A$2:$F$2692,6,0)</f>
        <v>8236</v>
      </c>
      <c r="K148" s="23">
        <v>0.029</v>
      </c>
      <c r="L148" s="23">
        <v>0.014</v>
      </c>
      <c r="M148" s="23">
        <v>74.0</v>
      </c>
      <c r="N148" s="23">
        <v>69.0</v>
      </c>
      <c r="O148" s="23">
        <v>0.382</v>
      </c>
      <c r="P148" s="23">
        <v>0.559</v>
      </c>
      <c r="Q148" s="23">
        <v>0.06</v>
      </c>
      <c r="R148" s="23">
        <v>99691.0</v>
      </c>
      <c r="S148" s="23">
        <v>0.231</v>
      </c>
      <c r="T148" s="10">
        <f>VLOOKUP(A148,TOURISM!$A$2:$E$2692,5,0)</f>
        <v>1063000000</v>
      </c>
      <c r="U148" s="10">
        <f>VLOOKUP(A148,TOURISM!$A$2:$F$2692,6,0)</f>
        <v>3019000000</v>
      </c>
      <c r="V148" s="10">
        <f>VLOOKUP(A148,BUSINESS!$A$2:$E$2692,5,0)</f>
        <v>0.262</v>
      </c>
      <c r="W148" s="10">
        <f>VLOOKUP(A148,BUSINESS!$A$2:$F$2692,6,0)</f>
        <v>25</v>
      </c>
      <c r="X148" s="10">
        <f>VLOOKUP(A148,BUSINESS!$A$2:$G$2692,7,0)</f>
        <v>20</v>
      </c>
      <c r="Y148" s="10">
        <f>VLOOKUP(A148,BUSINESS!$A$2:$H$2692,8,0)</f>
        <v>161</v>
      </c>
      <c r="Z148" s="10">
        <f>VLOOKUP(A148,BUSINESS!$A$2:$I$2692,9,0)</f>
        <v>0.236</v>
      </c>
      <c r="AA148" s="10">
        <f>VLOOKUP(A148,BUSINESS!$A$2:$J$2692,10,0)</f>
        <v>0.472</v>
      </c>
      <c r="AB148" s="7">
        <f t="shared" si="2"/>
        <v>1043223.561</v>
      </c>
    </row>
    <row r="149">
      <c r="A149" s="7" t="str">
        <f t="shared" si="1"/>
        <v>Yemen-Middle East2000</v>
      </c>
      <c r="B149" s="8" t="s">
        <v>283</v>
      </c>
      <c r="C149" s="5" t="s">
        <v>93</v>
      </c>
      <c r="D149" s="9" t="s">
        <v>62</v>
      </c>
      <c r="E149" s="11">
        <v>9.636342275E9</v>
      </c>
      <c r="F149" s="12">
        <v>0.041</v>
      </c>
      <c r="G149" s="12">
        <v>25.0</v>
      </c>
      <c r="H149" s="12">
        <v>0.195</v>
      </c>
      <c r="I149" s="22">
        <f>VLOOKUP(A149,ENERGY!$A$2:$F$2692,5,0)</f>
        <v>133681</v>
      </c>
      <c r="J149" s="10">
        <f>VLOOKUP(A150,ENERGY!$A$2:$F$2692,6,0)</f>
        <v>8236</v>
      </c>
      <c r="K149" s="23">
        <v>0.024</v>
      </c>
      <c r="L149" s="23">
        <v>0.031</v>
      </c>
      <c r="M149" s="23">
        <v>74.0</v>
      </c>
      <c r="N149" s="23">
        <v>68.0</v>
      </c>
      <c r="O149" s="23">
        <v>0.338</v>
      </c>
      <c r="P149" s="23">
        <v>0.607</v>
      </c>
      <c r="Q149" s="23">
        <v>0.055</v>
      </c>
      <c r="R149" s="23">
        <v>9071318.0</v>
      </c>
      <c r="S149" s="23">
        <v>0.646</v>
      </c>
      <c r="T149" s="10">
        <f>VLOOKUP(A149,TOURISM!$A$2:$E$2692,5,0)</f>
        <v>73000000</v>
      </c>
      <c r="U149" s="10">
        <f>VLOOKUP(A149,TOURISM!$A$2:$F$2692,6,0)</f>
        <v>127000000</v>
      </c>
      <c r="V149" s="10">
        <f>VLOOKUP(A149,BUSINESS!$A$2:$E$2692,5,0)</f>
        <v>0.262</v>
      </c>
      <c r="W149" s="10">
        <f>VLOOKUP(A149,BUSINESS!$A$2:$F$2692,6,0)</f>
        <v>25</v>
      </c>
      <c r="X149" s="10">
        <f>VLOOKUP(A149,BUSINESS!$A$2:$G$2692,7,0)</f>
        <v>20</v>
      </c>
      <c r="Y149" s="10">
        <f>VLOOKUP(A149,BUSINESS!$A$2:$H$2692,8,0)</f>
        <v>161</v>
      </c>
      <c r="Z149" s="10">
        <f>VLOOKUP(A149,BUSINESS!$A$2:$I$2692,9,0)</f>
        <v>0.001</v>
      </c>
      <c r="AA149" s="10">
        <f>VLOOKUP(A149,BUSINESS!$A$2:$J$2692,10,0)</f>
        <v>0.002</v>
      </c>
      <c r="AB149" s="7">
        <f t="shared" si="2"/>
        <v>1062.2869</v>
      </c>
    </row>
    <row r="150">
      <c r="A150" s="7" t="str">
        <f t="shared" si="1"/>
        <v>American Samoa-Oceania2000</v>
      </c>
      <c r="B150" s="8" t="s">
        <v>79</v>
      </c>
      <c r="C150" s="5" t="s">
        <v>80</v>
      </c>
      <c r="D150" s="9" t="s">
        <v>62</v>
      </c>
      <c r="E150" s="8"/>
      <c r="F150" s="10">
        <f>if(AND(C111=C112,D111=D111+1,ISBLANK(F112)),F111,F112)</f>
        <v>0.06</v>
      </c>
      <c r="G150" s="10">
        <f>if(AND(C111=C112,D111=D111+1,ISBLANK(G112)),G111,G112)</f>
        <v>197</v>
      </c>
      <c r="H150" s="10">
        <f>if(AND(C111=C112,D111=D111+1,ISBLANK(H112)),H111,H112)</f>
        <v>0.119</v>
      </c>
      <c r="I150" s="22">
        <f>VLOOKUP(A150,ENERGY!$A$2:$F$2692,5,0)</f>
        <v>133681</v>
      </c>
      <c r="J150" s="10">
        <f>VLOOKUP(A151,ENERGY!$A$2:$F$2692,6,0)</f>
        <v>8236</v>
      </c>
      <c r="K150" s="23">
        <v>0.03</v>
      </c>
      <c r="L150" s="23">
        <v>0.028</v>
      </c>
      <c r="M150" s="23">
        <v>74.0</v>
      </c>
      <c r="N150" s="23">
        <v>69.0</v>
      </c>
      <c r="O150" s="23">
        <v>0.409</v>
      </c>
      <c r="P150" s="23">
        <v>0.55</v>
      </c>
      <c r="Q150" s="23">
        <v>0.041</v>
      </c>
      <c r="R150" s="23">
        <v>6628171.0</v>
      </c>
      <c r="S150" s="23">
        <v>0.472</v>
      </c>
      <c r="T150" s="10">
        <f>VLOOKUP(A150,TOURISM!$A$2:$E$2692,5,0)</f>
        <v>935000000</v>
      </c>
      <c r="U150" s="10">
        <f>VLOOKUP(A150,TOURISM!$A$2:$F$2692,6,0)</f>
        <v>387000000</v>
      </c>
      <c r="V150" s="10">
        <f>VLOOKUP(A150,BUSINESS!$A$2:$E$2692,5,0)</f>
        <v>0.262</v>
      </c>
      <c r="W150" s="10">
        <f>VLOOKUP(A150,BUSINESS!$A$2:$F$2692,6,0)</f>
        <v>25</v>
      </c>
      <c r="X150" s="10">
        <f>VLOOKUP(A150,BUSINESS!$A$2:$G$2692,7,0)</f>
        <v>20</v>
      </c>
      <c r="Y150" s="10">
        <f>VLOOKUP(A150,BUSINESS!$A$2:$H$2692,8,0)</f>
        <v>161</v>
      </c>
      <c r="Z150" s="10">
        <f>VLOOKUP(A150,BUSINESS!$A$2:$I$2692,9,0)</f>
        <v>0.468</v>
      </c>
      <c r="AA150" s="10">
        <f>VLOOKUP(A150,BUSINESS!$A$2:$J$2692,10,0)</f>
        <v>0.035</v>
      </c>
      <c r="AB150" s="7">
        <f t="shared" si="2"/>
        <v>0</v>
      </c>
    </row>
    <row r="151">
      <c r="A151" s="7" t="str">
        <f t="shared" si="1"/>
        <v>Australia-Oceania2000</v>
      </c>
      <c r="B151" s="8" t="s">
        <v>88</v>
      </c>
      <c r="C151" s="5" t="s">
        <v>80</v>
      </c>
      <c r="D151" s="9" t="s">
        <v>62</v>
      </c>
      <c r="E151" s="11">
        <v>1.53E12</v>
      </c>
      <c r="F151" s="12">
        <v>0.091</v>
      </c>
      <c r="G151" s="12">
        <v>6140.0</v>
      </c>
      <c r="H151" s="12">
        <v>0.07</v>
      </c>
      <c r="I151" s="22">
        <f>VLOOKUP(A151,ENERGY!$A$2:$F$2692,5,0)</f>
        <v>133681</v>
      </c>
      <c r="J151" s="10">
        <f>VLOOKUP(A152,ENERGY!$A$2:$F$2692,6,0)</f>
        <v>8236</v>
      </c>
      <c r="K151" s="23">
        <v>0.017</v>
      </c>
      <c r="L151" s="23">
        <v>0.019</v>
      </c>
      <c r="M151" s="23">
        <v>74.0</v>
      </c>
      <c r="N151" s="23">
        <v>68.0</v>
      </c>
      <c r="O151" s="23">
        <v>0.318</v>
      </c>
      <c r="P151" s="23">
        <v>0.606</v>
      </c>
      <c r="Q151" s="23">
        <v>0.076</v>
      </c>
      <c r="R151" s="23">
        <v>2624695.0</v>
      </c>
      <c r="S151" s="23">
        <v>0.524</v>
      </c>
      <c r="T151" s="10">
        <f>VLOOKUP(A151,TOURISM!$A$2:$E$2692,5,0)</f>
        <v>13016000000</v>
      </c>
      <c r="U151" s="10">
        <f>VLOOKUP(A151,TOURISM!$A$2:$F$2692,6,0)</f>
        <v>8780000000</v>
      </c>
      <c r="V151" s="10">
        <f>VLOOKUP(A151,BUSINESS!$A$2:$E$2692,5,0)</f>
        <v>0.262</v>
      </c>
      <c r="W151" s="10">
        <f>VLOOKUP(A151,BUSINESS!$A$2:$F$2692,6,0)</f>
        <v>25</v>
      </c>
      <c r="X151" s="10">
        <f>VLOOKUP(A151,BUSINESS!$A$2:$G$2692,7,0)</f>
        <v>20</v>
      </c>
      <c r="Y151" s="10">
        <f>VLOOKUP(A151,BUSINESS!$A$2:$H$2692,8,0)</f>
        <v>161</v>
      </c>
      <c r="Z151" s="10">
        <f>VLOOKUP(A151,BUSINESS!$A$2:$I$2692,9,0)</f>
        <v>0.468</v>
      </c>
      <c r="AA151" s="10">
        <f>VLOOKUP(A151,BUSINESS!$A$2:$J$2692,10,0)</f>
        <v>0.445</v>
      </c>
      <c r="AB151" s="7">
        <f t="shared" si="2"/>
        <v>582924.8732</v>
      </c>
    </row>
    <row r="152">
      <c r="A152" s="7" t="str">
        <f t="shared" si="1"/>
        <v>Fiji-Oceania2000</v>
      </c>
      <c r="B152" s="8" t="s">
        <v>141</v>
      </c>
      <c r="C152" s="5" t="s">
        <v>80</v>
      </c>
      <c r="D152" s="9" t="s">
        <v>62</v>
      </c>
      <c r="E152" s="11">
        <v>1.684109743E9</v>
      </c>
      <c r="F152" s="12">
        <v>0.039</v>
      </c>
      <c r="G152" s="12">
        <v>80.0</v>
      </c>
      <c r="H152" s="12">
        <v>0.084</v>
      </c>
      <c r="I152" s="22">
        <f>VLOOKUP(A152,ENERGY!$A$2:$F$2692,5,0)</f>
        <v>133681</v>
      </c>
      <c r="J152" s="10">
        <f>VLOOKUP(A153,ENERGY!$A$2:$F$2692,6,0)</f>
        <v>8236</v>
      </c>
      <c r="K152" s="23">
        <v>0.026</v>
      </c>
      <c r="L152" s="23">
        <v>0.029</v>
      </c>
      <c r="M152" s="23">
        <v>74.0</v>
      </c>
      <c r="N152" s="23">
        <v>68.0</v>
      </c>
      <c r="O152" s="23">
        <v>0.391</v>
      </c>
      <c r="P152" s="23">
        <v>0.57</v>
      </c>
      <c r="Q152" s="23">
        <v>0.039</v>
      </c>
      <c r="R152" s="23">
        <v>5317878.0</v>
      </c>
      <c r="S152" s="23">
        <v>0.555</v>
      </c>
      <c r="T152" s="10">
        <f>VLOOKUP(A152,TOURISM!$A$2:$E$2692,5,0)</f>
        <v>291000000</v>
      </c>
      <c r="U152" s="10">
        <f>VLOOKUP(A152,TOURISM!$A$2:$F$2692,6,0)</f>
        <v>96000000</v>
      </c>
      <c r="V152" s="10">
        <f>VLOOKUP(A152,BUSINESS!$A$2:$E$2692,5,0)</f>
        <v>0.262</v>
      </c>
      <c r="W152" s="10">
        <f>VLOOKUP(A152,BUSINESS!$A$2:$F$2692,6,0)</f>
        <v>25</v>
      </c>
      <c r="X152" s="10">
        <f>VLOOKUP(A152,BUSINESS!$A$2:$G$2692,7,0)</f>
        <v>20</v>
      </c>
      <c r="Y152" s="10">
        <f>VLOOKUP(A152,BUSINESS!$A$2:$H$2692,8,0)</f>
        <v>161</v>
      </c>
      <c r="Z152" s="10">
        <f>VLOOKUP(A152,BUSINESS!$A$2:$I$2692,9,0)</f>
        <v>0.015</v>
      </c>
      <c r="AA152" s="10">
        <f>VLOOKUP(A152,BUSINESS!$A$2:$J$2692,10,0)</f>
        <v>0.068</v>
      </c>
      <c r="AB152" s="7">
        <f t="shared" si="2"/>
        <v>316.6882999</v>
      </c>
    </row>
    <row r="153">
      <c r="A153" s="7" t="str">
        <f t="shared" si="1"/>
        <v>French Polynesia-Oceania2000</v>
      </c>
      <c r="B153" s="8" t="s">
        <v>144</v>
      </c>
      <c r="C153" s="5" t="s">
        <v>80</v>
      </c>
      <c r="D153" s="9" t="s">
        <v>62</v>
      </c>
      <c r="E153" s="11">
        <v>3.447543138E9</v>
      </c>
      <c r="F153" s="12">
        <v>0.039</v>
      </c>
      <c r="G153" s="12">
        <v>80.0</v>
      </c>
      <c r="H153" s="12">
        <v>0.084</v>
      </c>
      <c r="I153" s="22">
        <f>VLOOKUP(A153,ENERGY!$A$2:$F$2692,5,0)</f>
        <v>133681</v>
      </c>
      <c r="J153" s="10">
        <f>VLOOKUP(A154,ENERGY!$A$2:$F$2692,6,0)</f>
        <v>8236</v>
      </c>
      <c r="K153" s="23">
        <v>0.023</v>
      </c>
      <c r="L153" s="23">
        <v>0.025</v>
      </c>
      <c r="M153" s="23">
        <v>74.0</v>
      </c>
      <c r="N153" s="23">
        <v>69.0</v>
      </c>
      <c r="O153" s="23">
        <v>0.328</v>
      </c>
      <c r="P153" s="23">
        <v>0.62</v>
      </c>
      <c r="Q153" s="23">
        <v>0.052</v>
      </c>
      <c r="R153" s="23">
        <v>2.7073334E7</v>
      </c>
      <c r="S153" s="23">
        <v>0.742</v>
      </c>
      <c r="T153" s="10">
        <f>VLOOKUP(A153,TOURISM!$A$2:$E$2692,5,0)</f>
        <v>377000000</v>
      </c>
      <c r="U153" s="10">
        <f>VLOOKUP(A153,TOURISM!$A$2:$F$2692,6,0)</f>
        <v>629000000</v>
      </c>
      <c r="V153" s="10">
        <f>VLOOKUP(A153,BUSINESS!$A$2:$E$2692,5,0)</f>
        <v>0.262</v>
      </c>
      <c r="W153" s="10">
        <f>VLOOKUP(A153,BUSINESS!$A$2:$F$2692,6,0)</f>
        <v>25</v>
      </c>
      <c r="X153" s="10">
        <f>VLOOKUP(A153,BUSINESS!$A$2:$G$2692,7,0)</f>
        <v>20</v>
      </c>
      <c r="Y153" s="10">
        <f>VLOOKUP(A153,BUSINESS!$A$2:$H$2692,8,0)</f>
        <v>161</v>
      </c>
      <c r="Z153" s="10">
        <f>VLOOKUP(A153,BUSINESS!$A$2:$I$2692,9,0)</f>
        <v>0.064</v>
      </c>
      <c r="AA153" s="10">
        <f>VLOOKUP(A153,BUSINESS!$A$2:$J$2692,10,0)</f>
        <v>0.168</v>
      </c>
      <c r="AB153" s="7">
        <f t="shared" si="2"/>
        <v>127.3409155</v>
      </c>
    </row>
    <row r="154">
      <c r="A154" s="7" t="str">
        <f t="shared" si="1"/>
        <v>Guam-Oceania2000</v>
      </c>
      <c r="B154" s="8" t="s">
        <v>153</v>
      </c>
      <c r="C154" s="5" t="s">
        <v>80</v>
      </c>
      <c r="D154" s="9" t="s">
        <v>62</v>
      </c>
      <c r="E154" s="8"/>
      <c r="F154" s="12">
        <v>0.039</v>
      </c>
      <c r="G154" s="12">
        <v>80.0</v>
      </c>
      <c r="H154" s="12">
        <v>0.084</v>
      </c>
      <c r="I154" s="22">
        <f>VLOOKUP(A154,ENERGY!$A$2:$F$2692,5,0)</f>
        <v>133681</v>
      </c>
      <c r="J154" s="10">
        <f>VLOOKUP(A155,ENERGY!$A$2:$F$2692,6,0)</f>
        <v>8236</v>
      </c>
      <c r="K154" s="23">
        <v>0.018</v>
      </c>
      <c r="L154" s="23">
        <v>0.015</v>
      </c>
      <c r="M154" s="23">
        <v>74.0</v>
      </c>
      <c r="N154" s="23">
        <v>70.0</v>
      </c>
      <c r="O154" s="23">
        <v>0.3</v>
      </c>
      <c r="P154" s="23">
        <v>0.628</v>
      </c>
      <c r="Q154" s="23">
        <v>0.072</v>
      </c>
      <c r="R154" s="23">
        <v>161766.0</v>
      </c>
      <c r="S154" s="23">
        <v>0.252</v>
      </c>
      <c r="T154" s="10">
        <f>VLOOKUP(A154,TOURISM!$A$2:$E$2692,5,0)</f>
        <v>128000000</v>
      </c>
      <c r="U154" s="10">
        <f>VLOOKUP(A154,TOURISM!$A$2:$F$2692,6,0)</f>
        <v>307000000</v>
      </c>
      <c r="V154" s="10">
        <f>VLOOKUP(A154,BUSINESS!$A$2:$E$2692,5,0)</f>
        <v>0.262</v>
      </c>
      <c r="W154" s="10">
        <f>VLOOKUP(A154,BUSINESS!$A$2:$F$2692,6,0)</f>
        <v>25</v>
      </c>
      <c r="X154" s="10">
        <f>VLOOKUP(A154,BUSINESS!$A$2:$G$2692,7,0)</f>
        <v>20</v>
      </c>
      <c r="Y154" s="10">
        <f>VLOOKUP(A154,BUSINESS!$A$2:$H$2692,8,0)</f>
        <v>161</v>
      </c>
      <c r="Z154" s="10">
        <f>VLOOKUP(A154,BUSINESS!$A$2:$I$2692,9,0)</f>
        <v>0.161</v>
      </c>
      <c r="AA154" s="10">
        <f>VLOOKUP(A154,BUSINESS!$A$2:$J$2692,10,0)</f>
        <v>0.175</v>
      </c>
      <c r="AB154" s="7">
        <f t="shared" si="2"/>
        <v>0</v>
      </c>
    </row>
    <row r="155">
      <c r="A155" s="7" t="str">
        <f t="shared" si="1"/>
        <v>Kiribati-Oceania2000</v>
      </c>
      <c r="B155" s="8" t="s">
        <v>176</v>
      </c>
      <c r="C155" s="5" t="s">
        <v>80</v>
      </c>
      <c r="D155" s="9" t="s">
        <v>62</v>
      </c>
      <c r="E155" s="11">
        <v>6.7512715E7</v>
      </c>
      <c r="F155" s="12">
        <v>0.079</v>
      </c>
      <c r="G155" s="12">
        <v>65.0</v>
      </c>
      <c r="H155" s="12">
        <v>0.084</v>
      </c>
      <c r="I155" s="22">
        <f>VLOOKUP(A155,ENERGY!$A$2:$F$2692,5,0)</f>
        <v>133681</v>
      </c>
      <c r="J155" s="10">
        <f>VLOOKUP(A156,ENERGY!$A$2:$F$2692,6,0)</f>
        <v>8236</v>
      </c>
      <c r="K155" s="23">
        <v>0.041</v>
      </c>
      <c r="L155" s="23">
        <v>0.078</v>
      </c>
      <c r="M155" s="23">
        <v>58.0</v>
      </c>
      <c r="N155" s="23">
        <v>55.0</v>
      </c>
      <c r="O155" s="23">
        <v>0.447</v>
      </c>
      <c r="P155" s="23">
        <v>0.525</v>
      </c>
      <c r="Q155" s="23">
        <v>0.028</v>
      </c>
      <c r="R155" s="23">
        <v>7922796.0</v>
      </c>
      <c r="S155" s="23">
        <v>0.396</v>
      </c>
      <c r="T155" s="10">
        <f>VLOOKUP(A155,TOURISM!$A$2:$E$2692,5,0)</f>
        <v>2700000</v>
      </c>
      <c r="U155" s="10" t="str">
        <f>VLOOKUP(A155,TOURISM!$A$2:$F$2692,6,0)</f>
        <v/>
      </c>
      <c r="V155" s="10">
        <f>VLOOKUP(A155,BUSINESS!$A$2:$E$2692,5,0)</f>
        <v>0.262</v>
      </c>
      <c r="W155" s="10">
        <f>VLOOKUP(A155,BUSINESS!$A$2:$F$2692,6,0)</f>
        <v>25</v>
      </c>
      <c r="X155" s="10">
        <f>VLOOKUP(A155,BUSINESS!$A$2:$G$2692,7,0)</f>
        <v>20</v>
      </c>
      <c r="Y155" s="10">
        <f>VLOOKUP(A155,BUSINESS!$A$2:$H$2692,8,0)</f>
        <v>161</v>
      </c>
      <c r="Z155" s="10">
        <f>VLOOKUP(A155,BUSINESS!$A$2:$I$2692,9,0)</f>
        <v>0.018</v>
      </c>
      <c r="AA155" s="10">
        <f>VLOOKUP(A155,BUSINESS!$A$2:$J$2692,10,0)</f>
        <v>0.004</v>
      </c>
      <c r="AB155" s="7">
        <f t="shared" si="2"/>
        <v>8.521324416</v>
      </c>
    </row>
    <row r="156">
      <c r="A156" s="7" t="str">
        <f t="shared" si="1"/>
        <v>Marshall Islands-Oceania2000</v>
      </c>
      <c r="B156" s="8" t="s">
        <v>196</v>
      </c>
      <c r="C156" s="5" t="s">
        <v>80</v>
      </c>
      <c r="D156" s="9" t="s">
        <v>62</v>
      </c>
      <c r="E156" s="11">
        <v>1.10937729E8</v>
      </c>
      <c r="F156" s="12">
        <v>0.225</v>
      </c>
      <c r="G156" s="12">
        <v>466.0</v>
      </c>
      <c r="H156" s="12">
        <v>0.084</v>
      </c>
      <c r="I156" s="22">
        <f>VLOOKUP(A156,ENERGY!$A$2:$F$2692,5,0)</f>
        <v>133681</v>
      </c>
      <c r="J156" s="10">
        <f>VLOOKUP(A157,ENERGY!$A$2:$F$2692,6,0)</f>
        <v>8236</v>
      </c>
      <c r="K156" s="23">
        <v>0.026</v>
      </c>
      <c r="L156" s="23">
        <v>0.046</v>
      </c>
      <c r="M156" s="23">
        <v>48.0</v>
      </c>
      <c r="N156" s="23">
        <v>47.0</v>
      </c>
      <c r="O156" s="23">
        <v>0.362</v>
      </c>
      <c r="P156" s="23">
        <v>0.607</v>
      </c>
      <c r="Q156" s="23">
        <v>0.032</v>
      </c>
      <c r="R156" s="23">
        <v>1854739.0</v>
      </c>
      <c r="S156" s="23">
        <v>0.548</v>
      </c>
      <c r="T156" s="10">
        <f>VLOOKUP(A156,TOURISM!$A$2:$E$2692,5,0)</f>
        <v>3000000</v>
      </c>
      <c r="U156" s="10">
        <f>VLOOKUP(A156,TOURISM!$A$2:$F$2692,6,0)</f>
        <v>200000</v>
      </c>
      <c r="V156" s="10">
        <f>VLOOKUP(A156,BUSINESS!$A$2:$E$2692,5,0)</f>
        <v>0.262</v>
      </c>
      <c r="W156" s="10">
        <f>VLOOKUP(A156,BUSINESS!$A$2:$F$2692,6,0)</f>
        <v>25</v>
      </c>
      <c r="X156" s="10">
        <f>VLOOKUP(A156,BUSINESS!$A$2:$G$2692,7,0)</f>
        <v>20</v>
      </c>
      <c r="Y156" s="10">
        <f>VLOOKUP(A156,BUSINESS!$A$2:$H$2692,8,0)</f>
        <v>161</v>
      </c>
      <c r="Z156" s="10">
        <f>VLOOKUP(A156,BUSINESS!$A$2:$I$2692,9,0)</f>
        <v>0.015</v>
      </c>
      <c r="AA156" s="10">
        <f>VLOOKUP(A156,BUSINESS!$A$2:$J$2692,10,0)</f>
        <v>0.009</v>
      </c>
      <c r="AB156" s="7">
        <f t="shared" si="2"/>
        <v>59.81312141</v>
      </c>
    </row>
    <row r="157">
      <c r="A157" s="7" t="str">
        <f t="shared" si="1"/>
        <v>Micronesia, Fed. Sts.-Oceania2000</v>
      </c>
      <c r="B157" s="8" t="s">
        <v>200</v>
      </c>
      <c r="C157" s="5" t="s">
        <v>80</v>
      </c>
      <c r="D157" s="9" t="s">
        <v>62</v>
      </c>
      <c r="E157" s="11">
        <v>2.33226323E8</v>
      </c>
      <c r="F157" s="12">
        <v>0.078</v>
      </c>
      <c r="G157" s="12">
        <v>170.0</v>
      </c>
      <c r="H157" s="12">
        <v>0.153</v>
      </c>
      <c r="I157" s="22">
        <f>VLOOKUP(A157,ENERGY!$A$2:$F$2692,5,0)</f>
        <v>133681</v>
      </c>
      <c r="J157" s="10">
        <f>VLOOKUP(A158,ENERGY!$A$2:$F$2692,6,0)</f>
        <v>8236</v>
      </c>
      <c r="K157" s="23">
        <v>0.045</v>
      </c>
      <c r="L157" s="23">
        <v>0.089</v>
      </c>
      <c r="M157" s="23">
        <v>53.0</v>
      </c>
      <c r="N157" s="23">
        <v>51.0</v>
      </c>
      <c r="O157" s="23">
        <v>0.466</v>
      </c>
      <c r="P157" s="23">
        <v>0.508</v>
      </c>
      <c r="Q157" s="23">
        <v>0.026</v>
      </c>
      <c r="R157" s="23">
        <v>1.3034258E7</v>
      </c>
      <c r="S157" s="23">
        <v>0.208</v>
      </c>
      <c r="T157" s="10">
        <f>VLOOKUP(A157,TOURISM!$A$2:$E$2692,5,0)</f>
        <v>17000000</v>
      </c>
      <c r="U157" s="10">
        <f>VLOOKUP(A157,TOURISM!$A$2:$F$2692,6,0)</f>
        <v>5000000</v>
      </c>
      <c r="V157" s="10">
        <f>VLOOKUP(A157,BUSINESS!$A$2:$E$2692,5,0)</f>
        <v>0.262</v>
      </c>
      <c r="W157" s="10">
        <f>VLOOKUP(A157,BUSINESS!$A$2:$F$2692,6,0)</f>
        <v>25</v>
      </c>
      <c r="X157" s="10">
        <f>VLOOKUP(A157,BUSINESS!$A$2:$G$2692,7,0)</f>
        <v>20</v>
      </c>
      <c r="Y157" s="10">
        <f>VLOOKUP(A157,BUSINESS!$A$2:$H$2692,8,0)</f>
        <v>161</v>
      </c>
      <c r="Z157" s="10">
        <f>VLOOKUP(A157,BUSINESS!$A$2:$I$2692,9,0)</f>
        <v>0.037</v>
      </c>
      <c r="AA157" s="10">
        <f>VLOOKUP(A157,BUSINESS!$A$2:$J$2692,10,0)</f>
        <v>0.238</v>
      </c>
      <c r="AB157" s="7">
        <f t="shared" si="2"/>
        <v>17.89333332</v>
      </c>
    </row>
    <row r="158">
      <c r="A158" s="7" t="str">
        <f t="shared" si="1"/>
        <v>New Caledonia-Oceania2000</v>
      </c>
      <c r="B158" s="8" t="s">
        <v>211</v>
      </c>
      <c r="C158" s="5" t="s">
        <v>80</v>
      </c>
      <c r="D158" s="9" t="s">
        <v>62</v>
      </c>
      <c r="E158" s="11">
        <v>2.682347064E9</v>
      </c>
      <c r="F158" s="12">
        <v>0.078</v>
      </c>
      <c r="G158" s="12">
        <v>170.0</v>
      </c>
      <c r="H158" s="12">
        <v>0.153</v>
      </c>
      <c r="I158" s="22">
        <f>VLOOKUP(A158,ENERGY!$A$2:$F$2692,5,0)</f>
        <v>133681</v>
      </c>
      <c r="J158" s="10">
        <f>VLOOKUP(A159,ENERGY!$A$2:$F$2692,6,0)</f>
        <v>8236</v>
      </c>
      <c r="K158" s="23">
        <v>0.041</v>
      </c>
      <c r="L158" s="23">
        <v>0.081</v>
      </c>
      <c r="M158" s="23">
        <v>53.0</v>
      </c>
      <c r="N158" s="23">
        <v>51.0</v>
      </c>
      <c r="O158" s="23">
        <v>0.445</v>
      </c>
      <c r="P158" s="23">
        <v>0.522</v>
      </c>
      <c r="Q158" s="23">
        <v>0.033</v>
      </c>
      <c r="R158" s="23">
        <v>1.767496E7</v>
      </c>
      <c r="S158" s="23">
        <v>0.479</v>
      </c>
      <c r="T158" s="10">
        <f>VLOOKUP(A158,TOURISM!$A$2:$E$2692,5,0)</f>
        <v>111000000</v>
      </c>
      <c r="U158" s="10" t="str">
        <f>VLOOKUP(A158,TOURISM!$A$2:$F$2692,6,0)</f>
        <v/>
      </c>
      <c r="V158" s="10">
        <f>VLOOKUP(A158,BUSINESS!$A$2:$E$2692,5,0)</f>
        <v>0.262</v>
      </c>
      <c r="W158" s="10">
        <f>VLOOKUP(A158,BUSINESS!$A$2:$F$2692,6,0)</f>
        <v>25</v>
      </c>
      <c r="X158" s="10">
        <f>VLOOKUP(A158,BUSINESS!$A$2:$G$2692,7,0)</f>
        <v>20</v>
      </c>
      <c r="Y158" s="10">
        <f>VLOOKUP(A158,BUSINESS!$A$2:$H$2692,8,0)</f>
        <v>161</v>
      </c>
      <c r="Z158" s="10">
        <f>VLOOKUP(A158,BUSINESS!$A$2:$I$2692,9,0)</f>
        <v>0.139</v>
      </c>
      <c r="AA158" s="10">
        <f>VLOOKUP(A158,BUSINESS!$A$2:$J$2692,10,0)</f>
        <v>0.238</v>
      </c>
      <c r="AB158" s="7">
        <f t="shared" si="2"/>
        <v>151.7597247</v>
      </c>
    </row>
    <row r="159">
      <c r="A159" s="7" t="str">
        <f t="shared" si="1"/>
        <v>New Zealand-Oceania2000</v>
      </c>
      <c r="B159" s="8" t="s">
        <v>212</v>
      </c>
      <c r="C159" s="5" t="s">
        <v>80</v>
      </c>
      <c r="D159" s="9" t="s">
        <v>62</v>
      </c>
      <c r="E159" s="11">
        <v>5.2011621745E10</v>
      </c>
      <c r="F159" s="12">
        <v>0.076</v>
      </c>
      <c r="G159" s="12">
        <v>1052.0</v>
      </c>
      <c r="H159" s="12">
        <v>0.078</v>
      </c>
      <c r="I159" s="22">
        <f>VLOOKUP(A159,ENERGY!$A$2:$F$2692,5,0)</f>
        <v>18566</v>
      </c>
      <c r="J159" s="10">
        <f>VLOOKUP(A160,ENERGY!$A$2:$F$2692,6,0)</f>
        <v>8236</v>
      </c>
      <c r="K159" s="23">
        <v>0.038</v>
      </c>
      <c r="L159" s="23">
        <v>0.111</v>
      </c>
      <c r="M159" s="23">
        <v>46.0</v>
      </c>
      <c r="N159" s="23">
        <v>43.0</v>
      </c>
      <c r="O159" s="23">
        <v>0.42</v>
      </c>
      <c r="P159" s="23">
        <v>0.54</v>
      </c>
      <c r="Q159" s="23">
        <v>0.04</v>
      </c>
      <c r="R159" s="23">
        <v>3893595.0</v>
      </c>
      <c r="S159" s="23">
        <v>0.38</v>
      </c>
      <c r="T159" s="10">
        <f>VLOOKUP(A159,TOURISM!$A$2:$E$2692,5,0)</f>
        <v>2272000000</v>
      </c>
      <c r="U159" s="10">
        <f>VLOOKUP(A159,TOURISM!$A$2:$F$2692,6,0)</f>
        <v>1235000000</v>
      </c>
      <c r="V159" s="10">
        <f>VLOOKUP(A159,BUSINESS!$A$2:$E$2692,5,0)</f>
        <v>0.262</v>
      </c>
      <c r="W159" s="10">
        <f>VLOOKUP(A159,BUSINESS!$A$2:$F$2692,6,0)</f>
        <v>25</v>
      </c>
      <c r="X159" s="10">
        <f>VLOOKUP(A159,BUSINESS!$A$2:$G$2692,7,0)</f>
        <v>20</v>
      </c>
      <c r="Y159" s="10">
        <f>VLOOKUP(A159,BUSINESS!$A$2:$H$2692,8,0)</f>
        <v>161</v>
      </c>
      <c r="Z159" s="10">
        <f>VLOOKUP(A159,BUSINESS!$A$2:$I$2692,9,0)</f>
        <v>0.474</v>
      </c>
      <c r="AA159" s="10">
        <f>VLOOKUP(A159,BUSINESS!$A$2:$J$2692,10,0)</f>
        <v>0.4</v>
      </c>
      <c r="AB159" s="7">
        <f t="shared" si="2"/>
        <v>13358.25163</v>
      </c>
    </row>
    <row r="160">
      <c r="A160" s="7" t="str">
        <f t="shared" si="1"/>
        <v>Papua New Guinea-Oceania2000</v>
      </c>
      <c r="B160" s="8" t="s">
        <v>222</v>
      </c>
      <c r="C160" s="5" t="s">
        <v>80</v>
      </c>
      <c r="D160" s="9" t="s">
        <v>62</v>
      </c>
      <c r="E160" s="11">
        <v>3.521348155E9</v>
      </c>
      <c r="F160" s="12">
        <v>0.04</v>
      </c>
      <c r="G160" s="12">
        <v>26.0</v>
      </c>
      <c r="H160" s="12">
        <v>0.175</v>
      </c>
      <c r="I160" s="22">
        <f>VLOOKUP(A160,ENERGY!$A$2:$F$2692,5,0)</f>
        <v>133681</v>
      </c>
      <c r="J160" s="10">
        <f>VLOOKUP(A161,ENERGY!$A$2:$F$2692,6,0)</f>
        <v>8236</v>
      </c>
      <c r="K160" s="23">
        <v>0.05</v>
      </c>
      <c r="L160" s="23">
        <v>0.102</v>
      </c>
      <c r="M160" s="23">
        <v>48.0</v>
      </c>
      <c r="N160" s="23">
        <v>47.0</v>
      </c>
      <c r="O160" s="23">
        <v>0.492</v>
      </c>
      <c r="P160" s="23">
        <v>0.481</v>
      </c>
      <c r="Q160" s="23">
        <v>0.027</v>
      </c>
      <c r="R160" s="23">
        <v>9665024.0</v>
      </c>
      <c r="S160" s="23">
        <v>0.218</v>
      </c>
      <c r="T160" s="10">
        <f>VLOOKUP(A160,TOURISM!$A$2:$E$2692,5,0)</f>
        <v>7000000</v>
      </c>
      <c r="U160" s="10">
        <f>VLOOKUP(A160,TOURISM!$A$2:$F$2692,6,0)</f>
        <v>50000000</v>
      </c>
      <c r="V160" s="10">
        <f>VLOOKUP(A160,BUSINESS!$A$2:$E$2692,5,0)</f>
        <v>0.262</v>
      </c>
      <c r="W160" s="10">
        <f>VLOOKUP(A160,BUSINESS!$A$2:$F$2692,6,0)</f>
        <v>25</v>
      </c>
      <c r="X160" s="10">
        <f>VLOOKUP(A160,BUSINESS!$A$2:$G$2692,7,0)</f>
        <v>20</v>
      </c>
      <c r="Y160" s="10">
        <f>VLOOKUP(A160,BUSINESS!$A$2:$H$2692,8,0)</f>
        <v>161</v>
      </c>
      <c r="Z160" s="10">
        <f>VLOOKUP(A160,BUSINESS!$A$2:$I$2692,9,0)</f>
        <v>0.008</v>
      </c>
      <c r="AA160" s="10">
        <f>VLOOKUP(A160,BUSINESS!$A$2:$J$2692,10,0)</f>
        <v>0.002</v>
      </c>
      <c r="AB160" s="7">
        <f t="shared" si="2"/>
        <v>364.3393079</v>
      </c>
    </row>
    <row r="161">
      <c r="A161" s="7" t="str">
        <f t="shared" si="1"/>
        <v>Samoa-Oceania2000</v>
      </c>
      <c r="B161" s="8" t="s">
        <v>233</v>
      </c>
      <c r="C161" s="5" t="s">
        <v>80</v>
      </c>
      <c r="D161" s="9" t="s">
        <v>62</v>
      </c>
      <c r="E161" s="11">
        <v>2.39698992E8</v>
      </c>
      <c r="F161" s="12">
        <v>0.06</v>
      </c>
      <c r="G161" s="12">
        <v>80.0</v>
      </c>
      <c r="H161" s="12">
        <v>0.175</v>
      </c>
      <c r="I161" s="22">
        <f>VLOOKUP(A161,ENERGY!$A$2:$F$2692,5,0)</f>
        <v>133681</v>
      </c>
      <c r="J161" s="10">
        <f>VLOOKUP(A162,ENERGY!$A$2:$F$2692,6,0)</f>
        <v>8236</v>
      </c>
      <c r="K161" s="23">
        <v>0.039</v>
      </c>
      <c r="L161" s="23">
        <v>0.066</v>
      </c>
      <c r="M161" s="23">
        <v>55.0</v>
      </c>
      <c r="N161" s="23">
        <v>52.0</v>
      </c>
      <c r="O161" s="23">
        <v>0.422</v>
      </c>
      <c r="P161" s="23">
        <v>0.543</v>
      </c>
      <c r="Q161" s="23">
        <v>0.035</v>
      </c>
      <c r="R161" s="23">
        <v>3448868.0</v>
      </c>
      <c r="S161" s="23">
        <v>0.605</v>
      </c>
      <c r="T161" s="10">
        <f>VLOOKUP(A161,TOURISM!$A$2:$E$2692,5,0)</f>
        <v>41000000</v>
      </c>
      <c r="U161" s="10" t="str">
        <f>VLOOKUP(A161,TOURISM!$A$2:$F$2692,6,0)</f>
        <v/>
      </c>
      <c r="V161" s="10">
        <f>VLOOKUP(A161,BUSINESS!$A$2:$E$2692,5,0)</f>
        <v>0.262</v>
      </c>
      <c r="W161" s="10">
        <f>VLOOKUP(A161,BUSINESS!$A$2:$F$2692,6,0)</f>
        <v>25</v>
      </c>
      <c r="X161" s="10">
        <f>VLOOKUP(A161,BUSINESS!$A$2:$G$2692,7,0)</f>
        <v>20</v>
      </c>
      <c r="Y161" s="10">
        <f>VLOOKUP(A161,BUSINESS!$A$2:$H$2692,8,0)</f>
        <v>161</v>
      </c>
      <c r="Z161" s="10">
        <f>VLOOKUP(A161,BUSINESS!$A$2:$I$2692,9,0)</f>
        <v>0.006</v>
      </c>
      <c r="AA161" s="10">
        <f>VLOOKUP(A161,BUSINESS!$A$2:$J$2692,10,0)</f>
        <v>0.014</v>
      </c>
      <c r="AB161" s="7">
        <f t="shared" si="2"/>
        <v>69.50077301</v>
      </c>
    </row>
    <row r="162">
      <c r="A162" s="7" t="str">
        <f t="shared" si="1"/>
        <v>Solomon Islands-Oceania2000</v>
      </c>
      <c r="B162" s="8" t="s">
        <v>245</v>
      </c>
      <c r="C162" s="5" t="s">
        <v>80</v>
      </c>
      <c r="D162" s="9" t="s">
        <v>62</v>
      </c>
      <c r="E162" s="11">
        <v>4.35101217E8</v>
      </c>
      <c r="F162" s="12">
        <v>0.046</v>
      </c>
      <c r="G162" s="12">
        <v>48.0</v>
      </c>
      <c r="H162" s="12">
        <v>0.146</v>
      </c>
      <c r="I162" s="22">
        <f>VLOOKUP(A162,ENERGY!$A$2:$F$2692,5,0)</f>
        <v>133681</v>
      </c>
      <c r="J162" s="10">
        <f>VLOOKUP(A163,ENERGY!$A$2:$F$2692,6,0)</f>
        <v>8236</v>
      </c>
      <c r="K162" s="23">
        <v>0.037</v>
      </c>
      <c r="L162" s="23">
        <v>0.091</v>
      </c>
      <c r="M162" s="23">
        <v>48.0</v>
      </c>
      <c r="N162" s="23">
        <v>46.0</v>
      </c>
      <c r="O162" s="23">
        <v>0.423</v>
      </c>
      <c r="P162" s="23">
        <v>0.548</v>
      </c>
      <c r="Q162" s="23">
        <v>0.029</v>
      </c>
      <c r="R162" s="23">
        <v>1.7144325E7</v>
      </c>
      <c r="S162" s="23">
        <v>0.462</v>
      </c>
      <c r="T162" s="10">
        <f>VLOOKUP(A162,TOURISM!$A$2:$E$2692,5,0)</f>
        <v>4000000</v>
      </c>
      <c r="U162" s="10">
        <f>VLOOKUP(A162,TOURISM!$A$2:$F$2692,6,0)</f>
        <v>12200000</v>
      </c>
      <c r="V162" s="10">
        <f>VLOOKUP(A162,BUSINESS!$A$2:$E$2692,5,0)</f>
        <v>0.262</v>
      </c>
      <c r="W162" s="10">
        <f>VLOOKUP(A162,BUSINESS!$A$2:$F$2692,6,0)</f>
        <v>25</v>
      </c>
      <c r="X162" s="10">
        <f>VLOOKUP(A162,BUSINESS!$A$2:$G$2692,7,0)</f>
        <v>20</v>
      </c>
      <c r="Y162" s="10">
        <f>VLOOKUP(A162,BUSINESS!$A$2:$H$2692,8,0)</f>
        <v>161</v>
      </c>
      <c r="Z162" s="10">
        <f>VLOOKUP(A162,BUSINESS!$A$2:$I$2692,9,0)</f>
        <v>0.005</v>
      </c>
      <c r="AA162" s="10">
        <f>VLOOKUP(A162,BUSINESS!$A$2:$J$2692,10,0)</f>
        <v>0.003</v>
      </c>
      <c r="AB162" s="7">
        <f t="shared" si="2"/>
        <v>25.37873127</v>
      </c>
    </row>
    <row r="163">
      <c r="A163" s="7" t="str">
        <f t="shared" si="1"/>
        <v>Tonga-Oceania2000</v>
      </c>
      <c r="B163" s="8" t="s">
        <v>267</v>
      </c>
      <c r="C163" s="5" t="s">
        <v>80</v>
      </c>
      <c r="D163" s="9" t="s">
        <v>62</v>
      </c>
      <c r="E163" s="11">
        <v>1.88623258E8</v>
      </c>
      <c r="F163" s="12">
        <v>0.048</v>
      </c>
      <c r="G163" s="12">
        <v>92.0</v>
      </c>
      <c r="H163" s="12">
        <v>0.113</v>
      </c>
      <c r="I163" s="22">
        <f>VLOOKUP(A163,ENERGY!$A$2:$F$2692,5,0)</f>
        <v>133681</v>
      </c>
      <c r="J163" s="10">
        <f>VLOOKUP(A164,ENERGY!$A$2:$F$2692,6,0)</f>
        <v>8236</v>
      </c>
      <c r="K163" s="23">
        <v>0.038</v>
      </c>
      <c r="L163" s="23">
        <v>0.089</v>
      </c>
      <c r="M163" s="23">
        <v>50.0</v>
      </c>
      <c r="N163" s="23">
        <v>47.0</v>
      </c>
      <c r="O163" s="23">
        <v>0.41</v>
      </c>
      <c r="P163" s="23">
        <v>0.557</v>
      </c>
      <c r="Q163" s="23">
        <v>0.033</v>
      </c>
      <c r="R163" s="23">
        <v>585983.0</v>
      </c>
      <c r="S163" s="23">
        <v>0.388</v>
      </c>
      <c r="T163" s="10">
        <f>VLOOKUP(A163,TOURISM!$A$2:$E$2692,5,0)</f>
        <v>7000000</v>
      </c>
      <c r="U163" s="10" t="str">
        <f>VLOOKUP(A163,TOURISM!$A$2:$F$2692,6,0)</f>
        <v/>
      </c>
      <c r="V163" s="10">
        <f>VLOOKUP(A163,BUSINESS!$A$2:$E$2692,5,0)</f>
        <v>0.262</v>
      </c>
      <c r="W163" s="10">
        <f>VLOOKUP(A163,BUSINESS!$A$2:$F$2692,6,0)</f>
        <v>25</v>
      </c>
      <c r="X163" s="10">
        <f>VLOOKUP(A163,BUSINESS!$A$2:$G$2692,7,0)</f>
        <v>20</v>
      </c>
      <c r="Y163" s="10">
        <f>VLOOKUP(A163,BUSINESS!$A$2:$H$2692,8,0)</f>
        <v>161</v>
      </c>
      <c r="Z163" s="10">
        <f>VLOOKUP(A163,BUSINESS!$A$2:$I$2692,9,0)</f>
        <v>0.024</v>
      </c>
      <c r="AA163" s="10">
        <f>VLOOKUP(A163,BUSINESS!$A$2:$J$2692,10,0)</f>
        <v>0.002</v>
      </c>
      <c r="AB163" s="7">
        <f t="shared" si="2"/>
        <v>321.892031</v>
      </c>
    </row>
    <row r="164">
      <c r="A164" s="7" t="str">
        <f t="shared" si="1"/>
        <v>Vanuatu-Oceania2000</v>
      </c>
      <c r="B164" s="8" t="s">
        <v>280</v>
      </c>
      <c r="C164" s="5" t="s">
        <v>80</v>
      </c>
      <c r="D164" s="9" t="s">
        <v>62</v>
      </c>
      <c r="E164" s="11">
        <v>2.72014693E8</v>
      </c>
      <c r="F164" s="12">
        <v>0.036</v>
      </c>
      <c r="G164" s="12">
        <v>52.0</v>
      </c>
      <c r="H164" s="12">
        <v>0.099</v>
      </c>
      <c r="I164" s="22">
        <f>VLOOKUP(A164,ENERGY!$A$2:$F$2692,5,0)</f>
        <v>133681</v>
      </c>
      <c r="J164" s="10">
        <f>VLOOKUP(A165,ENERGY!$A$2:$F$2692,6,0)</f>
        <v>8236</v>
      </c>
      <c r="K164" s="23">
        <v>0.044</v>
      </c>
      <c r="L164" s="23">
        <v>0.058</v>
      </c>
      <c r="M164" s="23">
        <v>58.0</v>
      </c>
      <c r="N164" s="23">
        <v>55.0</v>
      </c>
      <c r="O164" s="23">
        <v>0.46</v>
      </c>
      <c r="P164" s="23">
        <v>0.515</v>
      </c>
      <c r="Q164" s="23">
        <v>0.026</v>
      </c>
      <c r="R164" s="23">
        <v>1391934.0</v>
      </c>
      <c r="S164" s="23">
        <v>0.515</v>
      </c>
      <c r="T164" s="10">
        <f>VLOOKUP(A164,TOURISM!$A$2:$E$2692,5,0)</f>
        <v>69000000</v>
      </c>
      <c r="U164" s="10">
        <f>VLOOKUP(A164,TOURISM!$A$2:$F$2692,6,0)</f>
        <v>9000000</v>
      </c>
      <c r="V164" s="10">
        <f>VLOOKUP(A164,BUSINESS!$A$2:$E$2692,5,0)</f>
        <v>0.262</v>
      </c>
      <c r="W164" s="10">
        <f>VLOOKUP(A164,BUSINESS!$A$2:$F$2692,6,0)</f>
        <v>25</v>
      </c>
      <c r="X164" s="10">
        <f>VLOOKUP(A164,BUSINESS!$A$2:$G$2692,7,0)</f>
        <v>20</v>
      </c>
      <c r="Y164" s="10">
        <f>VLOOKUP(A164,BUSINESS!$A$2:$H$2692,8,0)</f>
        <v>161</v>
      </c>
      <c r="Z164" s="10">
        <f>VLOOKUP(A164,BUSINESS!$A$2:$I$2692,9,0)</f>
        <v>0.021</v>
      </c>
      <c r="AA164" s="10">
        <f>VLOOKUP(A164,BUSINESS!$A$2:$J$2692,10,0)</f>
        <v>0.002</v>
      </c>
      <c r="AB164" s="7">
        <f t="shared" si="2"/>
        <v>195.4221199</v>
      </c>
    </row>
    <row r="165">
      <c r="A165" s="7" t="str">
        <f t="shared" si="1"/>
        <v>Antigua and Barbuda-The Americas2000</v>
      </c>
      <c r="B165" s="8" t="s">
        <v>83</v>
      </c>
      <c r="C165" s="5" t="s">
        <v>84</v>
      </c>
      <c r="D165" s="9" t="s">
        <v>62</v>
      </c>
      <c r="E165" s="11">
        <v>1.194074074E9</v>
      </c>
      <c r="F165" s="12">
        <v>0.052</v>
      </c>
      <c r="G165" s="12">
        <v>681.0</v>
      </c>
      <c r="H165" s="12">
        <v>0.102</v>
      </c>
      <c r="I165" s="22">
        <f>VLOOKUP(A165,ENERGY!$A$2:$F$2692,5,0)</f>
        <v>133681</v>
      </c>
      <c r="J165" s="10">
        <f>VLOOKUP(A166,ENERGY!$A$2:$F$2692,6,0)</f>
        <v>8236</v>
      </c>
      <c r="K165" s="23">
        <v>0.04</v>
      </c>
      <c r="L165" s="23">
        <v>0.099</v>
      </c>
      <c r="M165" s="23">
        <v>53.0</v>
      </c>
      <c r="N165" s="23">
        <v>51.0</v>
      </c>
      <c r="O165" s="23">
        <v>0.43</v>
      </c>
      <c r="P165" s="23">
        <v>0.54</v>
      </c>
      <c r="Q165" s="23">
        <v>0.029</v>
      </c>
      <c r="R165" s="23">
        <v>1390791.0</v>
      </c>
      <c r="S165" s="23">
        <v>0.4</v>
      </c>
      <c r="T165" s="10">
        <f>VLOOKUP(A165,TOURISM!$A$2:$E$2692,5,0)</f>
        <v>291000000</v>
      </c>
      <c r="U165" s="10">
        <f>VLOOKUP(A165,TOURISM!$A$2:$F$2692,6,0)</f>
        <v>31000000</v>
      </c>
      <c r="V165" s="10">
        <f>VLOOKUP(A165,BUSINESS!$A$2:$E$2692,5,0)</f>
        <v>0.262</v>
      </c>
      <c r="W165" s="10">
        <f>VLOOKUP(A165,BUSINESS!$A$2:$F$2692,6,0)</f>
        <v>25</v>
      </c>
      <c r="X165" s="10">
        <f>VLOOKUP(A165,BUSINESS!$A$2:$G$2692,7,0)</f>
        <v>20</v>
      </c>
      <c r="Y165" s="10">
        <f>VLOOKUP(A165,BUSINESS!$A$2:$H$2692,8,0)</f>
        <v>161</v>
      </c>
      <c r="Z165" s="10">
        <f>VLOOKUP(A165,BUSINESS!$A$2:$I$2692,9,0)</f>
        <v>0.065</v>
      </c>
      <c r="AA165" s="10">
        <f>VLOOKUP(A165,BUSINESS!$A$2:$J$2692,10,0)</f>
        <v>0.283</v>
      </c>
      <c r="AB165" s="7">
        <f t="shared" si="2"/>
        <v>858.5575216</v>
      </c>
    </row>
    <row r="166">
      <c r="A166" s="7" t="str">
        <f t="shared" si="1"/>
        <v>Argentina-The Americas2000</v>
      </c>
      <c r="B166" s="8" t="s">
        <v>85</v>
      </c>
      <c r="C166" s="5" t="s">
        <v>84</v>
      </c>
      <c r="D166" s="9" t="s">
        <v>62</v>
      </c>
      <c r="E166" s="11">
        <v>6.03E11</v>
      </c>
      <c r="F166" s="12">
        <v>0.085</v>
      </c>
      <c r="G166" s="12">
        <v>995.0</v>
      </c>
      <c r="H166" s="12">
        <v>0.141</v>
      </c>
      <c r="I166" s="22">
        <f>VLOOKUP(A166,ENERGY!$A$2:$F$2692,5,0)</f>
        <v>133681</v>
      </c>
      <c r="J166" s="10">
        <f>VLOOKUP(A167,ENERGY!$A$2:$F$2692,6,0)</f>
        <v>8236</v>
      </c>
      <c r="K166" s="23">
        <v>0.039</v>
      </c>
      <c r="L166" s="23">
        <v>0.063</v>
      </c>
      <c r="M166" s="23">
        <v>55.0</v>
      </c>
      <c r="N166" s="23">
        <v>53.0</v>
      </c>
      <c r="O166" s="23">
        <v>0.429</v>
      </c>
      <c r="P166" s="23">
        <v>0.543</v>
      </c>
      <c r="Q166" s="23">
        <v>0.027</v>
      </c>
      <c r="R166" s="23">
        <v>3.4834606E7</v>
      </c>
      <c r="S166" s="23">
        <v>0.213</v>
      </c>
      <c r="T166" s="10">
        <f>VLOOKUP(A166,TOURISM!$A$2:$E$2692,5,0)</f>
        <v>3195000000</v>
      </c>
      <c r="U166" s="10">
        <f>VLOOKUP(A166,TOURISM!$A$2:$F$2692,6,0)</f>
        <v>5460000000</v>
      </c>
      <c r="V166" s="10">
        <f>VLOOKUP(A166,BUSINESS!$A$2:$E$2692,5,0)</f>
        <v>0.262</v>
      </c>
      <c r="W166" s="10">
        <f>VLOOKUP(A166,BUSINESS!$A$2:$F$2692,6,0)</f>
        <v>25</v>
      </c>
      <c r="X166" s="10">
        <f>VLOOKUP(A166,BUSINESS!$A$2:$G$2692,7,0)</f>
        <v>20</v>
      </c>
      <c r="Y166" s="10">
        <f>VLOOKUP(A166,BUSINESS!$A$2:$H$2692,8,0)</f>
        <v>161</v>
      </c>
      <c r="Z166" s="10">
        <f>VLOOKUP(A166,BUSINESS!$A$2:$I$2692,9,0)</f>
        <v>0.07</v>
      </c>
      <c r="AA166" s="10">
        <f>VLOOKUP(A166,BUSINESS!$A$2:$J$2692,10,0)</f>
        <v>0.176</v>
      </c>
      <c r="AB166" s="7">
        <f t="shared" si="2"/>
        <v>17310.37233</v>
      </c>
    </row>
    <row r="167">
      <c r="A167" s="7" t="str">
        <f t="shared" si="1"/>
        <v>Aruba-The Americas2000</v>
      </c>
      <c r="B167" s="8" t="s">
        <v>87</v>
      </c>
      <c r="C167" s="5" t="s">
        <v>84</v>
      </c>
      <c r="D167" s="9" t="s">
        <v>62</v>
      </c>
      <c r="E167" s="8"/>
      <c r="F167" s="10">
        <f>if(AND(C50=C51,D50=D50+1,ISBLANK(F51)),F50,F51)</f>
        <v>0.054</v>
      </c>
      <c r="G167" s="10">
        <f>if(AND(C50=C51,D50=D50+1,ISBLANK(G51)),G50,G51)</f>
        <v>123</v>
      </c>
      <c r="H167" s="12">
        <v>0.092</v>
      </c>
      <c r="I167" s="22">
        <f>VLOOKUP(A167,ENERGY!$A$2:$F$2692,5,0)</f>
        <v>133681</v>
      </c>
      <c r="J167" s="10">
        <f>VLOOKUP(A168,ENERGY!$A$2:$F$2692,6,0)</f>
        <v>8236</v>
      </c>
      <c r="K167" s="23">
        <v>0.029</v>
      </c>
      <c r="L167" s="23">
        <v>0.084</v>
      </c>
      <c r="M167" s="23">
        <v>44.0</v>
      </c>
      <c r="N167" s="23">
        <v>43.0</v>
      </c>
      <c r="O167" s="23">
        <v>0.4</v>
      </c>
      <c r="P167" s="23">
        <v>0.553</v>
      </c>
      <c r="Q167" s="23">
        <v>0.046</v>
      </c>
      <c r="R167" s="23">
        <v>1912022.0</v>
      </c>
      <c r="S167" s="23">
        <v>0.217</v>
      </c>
      <c r="T167" s="10">
        <f>VLOOKUP(A167,TOURISM!$A$2:$E$2692,5,0)</f>
        <v>850000000</v>
      </c>
      <c r="U167" s="10">
        <f>VLOOKUP(A167,TOURISM!$A$2:$F$2692,6,0)</f>
        <v>163000000</v>
      </c>
      <c r="V167" s="10">
        <f>VLOOKUP(A167,BUSINESS!$A$2:$E$2692,5,0)</f>
        <v>0.262</v>
      </c>
      <c r="W167" s="10">
        <f>VLOOKUP(A167,BUSINESS!$A$2:$F$2692,6,0)</f>
        <v>25</v>
      </c>
      <c r="X167" s="10">
        <f>VLOOKUP(A167,BUSINESS!$A$2:$G$2692,7,0)</f>
        <v>20</v>
      </c>
      <c r="Y167" s="10">
        <f>VLOOKUP(A167,BUSINESS!$A$2:$H$2692,8,0)</f>
        <v>161</v>
      </c>
      <c r="Z167" s="10">
        <f>VLOOKUP(A167,BUSINESS!$A$2:$I$2692,9,0)</f>
        <v>0.154</v>
      </c>
      <c r="AA167" s="10">
        <f>VLOOKUP(A167,BUSINESS!$A$2:$J$2692,10,0)</f>
        <v>0.165</v>
      </c>
      <c r="AB167" s="7">
        <f t="shared" si="2"/>
        <v>0</v>
      </c>
    </row>
    <row r="168">
      <c r="A168" s="7" t="str">
        <f t="shared" si="1"/>
        <v>Bahamas, The-The Americas2000</v>
      </c>
      <c r="B168" s="8" t="s">
        <v>91</v>
      </c>
      <c r="C168" s="5" t="s">
        <v>84</v>
      </c>
      <c r="D168" s="9" t="s">
        <v>62</v>
      </c>
      <c r="E168" s="11">
        <v>8.149004E9</v>
      </c>
      <c r="F168" s="12">
        <v>0.075</v>
      </c>
      <c r="G168" s="12">
        <v>1647.0</v>
      </c>
      <c r="H168" s="12">
        <v>0.048</v>
      </c>
      <c r="I168" s="22">
        <f>VLOOKUP(A168,ENERGY!$A$2:$F$2692,5,0)</f>
        <v>133681</v>
      </c>
      <c r="J168" s="10">
        <f>VLOOKUP(A169,ENERGY!$A$2:$F$2692,6,0)</f>
        <v>8236</v>
      </c>
      <c r="K168" s="23">
        <v>0.041</v>
      </c>
      <c r="L168" s="23">
        <v>0.09</v>
      </c>
      <c r="M168" s="23">
        <v>55.0</v>
      </c>
      <c r="N168" s="23">
        <v>53.0</v>
      </c>
      <c r="O168" s="23">
        <v>0.433</v>
      </c>
      <c r="P168" s="23">
        <v>0.537</v>
      </c>
      <c r="Q168" s="23">
        <v>0.03</v>
      </c>
      <c r="R168" s="23">
        <v>3184643.0</v>
      </c>
      <c r="S168" s="23">
        <v>0.457</v>
      </c>
      <c r="T168" s="10">
        <f>VLOOKUP(A168,TOURISM!$A$2:$E$2692,5,0)</f>
        <v>1753000000</v>
      </c>
      <c r="U168" s="10">
        <f>VLOOKUP(A168,TOURISM!$A$2:$F$2692,6,0)</f>
        <v>348000000</v>
      </c>
      <c r="V168" s="10">
        <f>VLOOKUP(A168,BUSINESS!$A$2:$E$2692,5,0)</f>
        <v>0.262</v>
      </c>
      <c r="W168" s="10">
        <f>VLOOKUP(A168,BUSINESS!$A$2:$F$2692,6,0)</f>
        <v>25</v>
      </c>
      <c r="X168" s="10">
        <f>VLOOKUP(A168,BUSINESS!$A$2:$G$2692,7,0)</f>
        <v>20</v>
      </c>
      <c r="Y168" s="10">
        <f>VLOOKUP(A168,BUSINESS!$A$2:$H$2692,8,0)</f>
        <v>161</v>
      </c>
      <c r="Z168" s="10">
        <f>VLOOKUP(A168,BUSINESS!$A$2:$I$2692,9,0)</f>
        <v>0.08</v>
      </c>
      <c r="AA168" s="10">
        <f>VLOOKUP(A168,BUSINESS!$A$2:$J$2692,10,0)</f>
        <v>0.106</v>
      </c>
      <c r="AB168" s="7">
        <f t="shared" si="2"/>
        <v>2558.843801</v>
      </c>
    </row>
    <row r="169">
      <c r="A169" s="7" t="str">
        <f t="shared" si="1"/>
        <v>Barbados-The Americas2000</v>
      </c>
      <c r="B169" s="8" t="s">
        <v>95</v>
      </c>
      <c r="C169" s="5" t="s">
        <v>84</v>
      </c>
      <c r="D169" s="9" t="s">
        <v>62</v>
      </c>
      <c r="E169" s="11">
        <v>4.22485E9</v>
      </c>
      <c r="F169" s="12">
        <v>0.063</v>
      </c>
      <c r="G169" s="12">
        <v>938.0</v>
      </c>
      <c r="H169" s="12">
        <v>0.087</v>
      </c>
      <c r="I169" s="22">
        <f>VLOOKUP(A169,ENERGY!$A$2:$F$2692,5,0)</f>
        <v>133681</v>
      </c>
      <c r="J169" s="10">
        <f>VLOOKUP(A170,ENERGY!$A$2:$F$2692,6,0)</f>
        <v>8236</v>
      </c>
      <c r="K169" s="23">
        <v>0.043</v>
      </c>
      <c r="L169" s="23">
        <v>0.078</v>
      </c>
      <c r="M169" s="23">
        <v>48.0</v>
      </c>
      <c r="N169" s="23">
        <v>48.0</v>
      </c>
      <c r="O169" s="23">
        <v>0.461</v>
      </c>
      <c r="P169" s="23">
        <v>0.508</v>
      </c>
      <c r="Q169" s="23">
        <v>0.03</v>
      </c>
      <c r="R169" s="23">
        <v>1.2569091E7</v>
      </c>
      <c r="S169" s="23">
        <v>0.15</v>
      </c>
      <c r="T169" s="10">
        <f>VLOOKUP(A169,TOURISM!$A$2:$E$2692,5,0)</f>
        <v>733000000</v>
      </c>
      <c r="U169" s="10">
        <f>VLOOKUP(A169,TOURISM!$A$2:$F$2692,6,0)</f>
        <v>141000000</v>
      </c>
      <c r="V169" s="10">
        <f>VLOOKUP(A169,BUSINESS!$A$2:$E$2692,5,0)</f>
        <v>0.262</v>
      </c>
      <c r="W169" s="10">
        <f>VLOOKUP(A169,BUSINESS!$A$2:$F$2692,6,0)</f>
        <v>25</v>
      </c>
      <c r="X169" s="10">
        <f>VLOOKUP(A169,BUSINESS!$A$2:$G$2692,7,0)</f>
        <v>20</v>
      </c>
      <c r="Y169" s="10">
        <f>VLOOKUP(A169,BUSINESS!$A$2:$H$2692,8,0)</f>
        <v>161</v>
      </c>
      <c r="Z169" s="10">
        <f>VLOOKUP(A169,BUSINESS!$A$2:$I$2692,9,0)</f>
        <v>0.04</v>
      </c>
      <c r="AA169" s="10">
        <f>VLOOKUP(A169,BUSINESS!$A$2:$J$2692,10,0)</f>
        <v>0.107</v>
      </c>
      <c r="AB169" s="7">
        <f t="shared" si="2"/>
        <v>336.1301147</v>
      </c>
    </row>
    <row r="170">
      <c r="A170" s="7" t="str">
        <f t="shared" si="1"/>
        <v>Belize-The Americas2000</v>
      </c>
      <c r="B170" s="8" t="s">
        <v>98</v>
      </c>
      <c r="C170" s="5" t="s">
        <v>84</v>
      </c>
      <c r="D170" s="9" t="s">
        <v>62</v>
      </c>
      <c r="E170" s="11">
        <v>1.5725E9</v>
      </c>
      <c r="F170" s="12">
        <v>0.058</v>
      </c>
      <c r="G170" s="12">
        <v>259.0</v>
      </c>
      <c r="H170" s="12">
        <v>0.124</v>
      </c>
      <c r="I170" s="22">
        <f>VLOOKUP(A170,ENERGY!$A$2:$F$2692,5,0)</f>
        <v>133681</v>
      </c>
      <c r="J170" s="10">
        <f>VLOOKUP(A171,ENERGY!$A$2:$F$2692,6,0)</f>
        <v>8236</v>
      </c>
      <c r="K170" s="23">
        <v>0.052</v>
      </c>
      <c r="L170" s="23">
        <v>0.086</v>
      </c>
      <c r="M170" s="23">
        <v>53.0</v>
      </c>
      <c r="N170" s="23">
        <v>53.0</v>
      </c>
      <c r="O170" s="23">
        <v>0.488</v>
      </c>
      <c r="P170" s="23">
        <v>0.487</v>
      </c>
      <c r="Q170" s="23">
        <v>0.025</v>
      </c>
      <c r="R170" s="23">
        <v>1.2708897E7</v>
      </c>
      <c r="S170" s="23">
        <v>0.166</v>
      </c>
      <c r="T170" s="10">
        <f>VLOOKUP(A170,TOURISM!$A$2:$E$2692,5,0)</f>
        <v>111000000</v>
      </c>
      <c r="U170" s="10">
        <f>VLOOKUP(A170,TOURISM!$A$2:$F$2692,6,0)</f>
        <v>44000000</v>
      </c>
      <c r="V170" s="10">
        <f>VLOOKUP(A170,BUSINESS!$A$2:$E$2692,5,0)</f>
        <v>0.262</v>
      </c>
      <c r="W170" s="10">
        <f>VLOOKUP(A170,BUSINESS!$A$2:$F$2692,6,0)</f>
        <v>25</v>
      </c>
      <c r="X170" s="10">
        <f>VLOOKUP(A170,BUSINESS!$A$2:$G$2692,7,0)</f>
        <v>20</v>
      </c>
      <c r="Y170" s="10">
        <f>VLOOKUP(A170,BUSINESS!$A$2:$H$2692,8,0)</f>
        <v>161</v>
      </c>
      <c r="Z170" s="10">
        <f>VLOOKUP(A170,BUSINESS!$A$2:$I$2692,9,0)</f>
        <v>0.06</v>
      </c>
      <c r="AA170" s="10">
        <f>VLOOKUP(A170,BUSINESS!$A$2:$J$2692,10,0)</f>
        <v>0.07</v>
      </c>
      <c r="AB170" s="7">
        <f t="shared" si="2"/>
        <v>123.7322169</v>
      </c>
    </row>
    <row r="171">
      <c r="A171" s="7" t="str">
        <f t="shared" si="1"/>
        <v>Bermuda-The Americas2000</v>
      </c>
      <c r="B171" s="8" t="s">
        <v>100</v>
      </c>
      <c r="C171" s="5" t="s">
        <v>84</v>
      </c>
      <c r="D171" s="9" t="s">
        <v>62</v>
      </c>
      <c r="E171" s="11">
        <v>5.473536E9</v>
      </c>
      <c r="F171" s="12">
        <v>0.058</v>
      </c>
      <c r="G171" s="12">
        <v>259.0</v>
      </c>
      <c r="H171" s="12">
        <v>0.124</v>
      </c>
      <c r="I171" s="22">
        <f>VLOOKUP(A171,ENERGY!$A$2:$F$2692,5,0)</f>
        <v>133681</v>
      </c>
      <c r="J171" s="10">
        <f>VLOOKUP(A172,ENERGY!$A$2:$F$2692,6,0)</f>
        <v>8236</v>
      </c>
      <c r="K171" s="23">
        <v>0.039</v>
      </c>
      <c r="L171" s="23">
        <v>0.075</v>
      </c>
      <c r="M171" s="23">
        <v>55.0</v>
      </c>
      <c r="N171" s="23">
        <v>52.0</v>
      </c>
      <c r="O171" s="23">
        <v>0.446</v>
      </c>
      <c r="P171" s="23">
        <v>0.528</v>
      </c>
      <c r="Q171" s="23">
        <v>0.026</v>
      </c>
      <c r="R171" s="23">
        <v>9254379.0</v>
      </c>
      <c r="S171" s="23">
        <v>0.184</v>
      </c>
      <c r="T171" s="10">
        <f>VLOOKUP(A171,TOURISM!$A$2:$E$2692,5,0)</f>
        <v>431000000</v>
      </c>
      <c r="U171" s="10" t="str">
        <f>VLOOKUP(A171,TOURISM!$A$2:$F$2692,6,0)</f>
        <v/>
      </c>
      <c r="V171" s="10">
        <f>VLOOKUP(A171,BUSINESS!$A$2:$E$2692,5,0)</f>
        <v>0.262</v>
      </c>
      <c r="W171" s="10">
        <f>VLOOKUP(A171,BUSINESS!$A$2:$F$2692,6,0)</f>
        <v>25</v>
      </c>
      <c r="X171" s="10">
        <f>VLOOKUP(A171,BUSINESS!$A$2:$G$2692,7,0)</f>
        <v>20</v>
      </c>
      <c r="Y171" s="10">
        <f>VLOOKUP(A171,BUSINESS!$A$2:$H$2692,8,0)</f>
        <v>161</v>
      </c>
      <c r="Z171" s="10">
        <f>VLOOKUP(A171,BUSINESS!$A$2:$I$2692,9,0)</f>
        <v>0.429</v>
      </c>
      <c r="AA171" s="10">
        <f>VLOOKUP(A171,BUSINESS!$A$2:$J$2692,10,0)</f>
        <v>0.207</v>
      </c>
      <c r="AB171" s="7">
        <f t="shared" si="2"/>
        <v>591.4536243</v>
      </c>
    </row>
    <row r="172">
      <c r="A172" s="7" t="str">
        <f t="shared" si="1"/>
        <v>Bolivia-The Americas2000</v>
      </c>
      <c r="B172" s="8" t="s">
        <v>102</v>
      </c>
      <c r="C172" s="5" t="s">
        <v>84</v>
      </c>
      <c r="D172" s="9" t="s">
        <v>62</v>
      </c>
      <c r="E172" s="11">
        <v>2.703511013E10</v>
      </c>
      <c r="F172" s="12">
        <v>0.058</v>
      </c>
      <c r="G172" s="12">
        <v>149.0</v>
      </c>
      <c r="H172" s="12">
        <v>0.111</v>
      </c>
      <c r="I172" s="22">
        <f>VLOOKUP(A172,ENERGY!$A$2:$F$2692,5,0)</f>
        <v>133681</v>
      </c>
      <c r="J172" s="10">
        <f>VLOOKUP(A173,ENERGY!$A$2:$F$2692,6,0)</f>
        <v>8236</v>
      </c>
      <c r="K172" s="23">
        <v>0.042</v>
      </c>
      <c r="L172" s="23">
        <v>0.13</v>
      </c>
      <c r="M172" s="23">
        <v>42.0</v>
      </c>
      <c r="N172" s="23">
        <v>41.0</v>
      </c>
      <c r="O172" s="23">
        <v>0.427</v>
      </c>
      <c r="P172" s="23">
        <v>0.549</v>
      </c>
      <c r="Q172" s="23">
        <v>0.024</v>
      </c>
      <c r="R172" s="23">
        <v>4928175.0</v>
      </c>
      <c r="S172" s="23">
        <v>0.366</v>
      </c>
      <c r="T172" s="10">
        <f>VLOOKUP(A172,TOURISM!$A$2:$E$2692,5,0)</f>
        <v>101000000</v>
      </c>
      <c r="U172" s="10">
        <f>VLOOKUP(A172,TOURISM!$A$2:$F$2692,6,0)</f>
        <v>116000000</v>
      </c>
      <c r="V172" s="10">
        <f>VLOOKUP(A172,BUSINESS!$A$2:$E$2692,5,0)</f>
        <v>0.262</v>
      </c>
      <c r="W172" s="10">
        <f>VLOOKUP(A172,BUSINESS!$A$2:$F$2692,6,0)</f>
        <v>25</v>
      </c>
      <c r="X172" s="10">
        <f>VLOOKUP(A172,BUSINESS!$A$2:$G$2692,7,0)</f>
        <v>20</v>
      </c>
      <c r="Y172" s="10">
        <f>VLOOKUP(A172,BUSINESS!$A$2:$H$2692,8,0)</f>
        <v>161</v>
      </c>
      <c r="Z172" s="10">
        <f>VLOOKUP(A172,BUSINESS!$A$2:$I$2692,9,0)</f>
        <v>0.014</v>
      </c>
      <c r="AA172" s="10">
        <f>VLOOKUP(A172,BUSINESS!$A$2:$J$2692,10,0)</f>
        <v>0.069</v>
      </c>
      <c r="AB172" s="7">
        <f t="shared" si="2"/>
        <v>5485.825915</v>
      </c>
    </row>
    <row r="173">
      <c r="A173" s="7" t="str">
        <f t="shared" si="1"/>
        <v>Brazil-The Americas2000</v>
      </c>
      <c r="B173" s="8" t="s">
        <v>105</v>
      </c>
      <c r="C173" s="5" t="s">
        <v>84</v>
      </c>
      <c r="D173" s="9" t="s">
        <v>62</v>
      </c>
      <c r="E173" s="11">
        <v>2.25E12</v>
      </c>
      <c r="F173" s="12">
        <v>0.093</v>
      </c>
      <c r="G173" s="12">
        <v>1056.0</v>
      </c>
      <c r="H173" s="12">
        <v>0.366</v>
      </c>
      <c r="I173" s="22">
        <f>VLOOKUP(A173,ENERGY!$A$2:$F$2692,5,0)</f>
        <v>133681</v>
      </c>
      <c r="J173" s="10">
        <f>VLOOKUP(A174,ENERGY!$A$2:$F$2692,6,0)</f>
        <v>8236</v>
      </c>
      <c r="K173" s="23">
        <v>0.047</v>
      </c>
      <c r="L173" s="23">
        <v>0.105</v>
      </c>
      <c r="M173" s="23">
        <v>54.0</v>
      </c>
      <c r="N173" s="23">
        <v>51.0</v>
      </c>
      <c r="O173" s="23">
        <v>0.477</v>
      </c>
      <c r="P173" s="23">
        <v>0.494</v>
      </c>
      <c r="Q173" s="23">
        <v>0.029</v>
      </c>
      <c r="R173" s="23">
        <v>8249965.0</v>
      </c>
      <c r="S173" s="23">
        <v>0.348</v>
      </c>
      <c r="T173" s="10">
        <f>VLOOKUP(A173,TOURISM!$A$2:$E$2692,5,0)</f>
        <v>1969000000</v>
      </c>
      <c r="U173" s="10">
        <f>VLOOKUP(A173,TOURISM!$A$2:$F$2692,6,0)</f>
        <v>4548000000</v>
      </c>
      <c r="V173" s="10">
        <f>VLOOKUP(A173,BUSINESS!$A$2:$E$2692,5,0)</f>
        <v>0.262</v>
      </c>
      <c r="W173" s="10">
        <f>VLOOKUP(A173,BUSINESS!$A$2:$F$2692,6,0)</f>
        <v>25</v>
      </c>
      <c r="X173" s="10">
        <f>VLOOKUP(A173,BUSINESS!$A$2:$G$2692,7,0)</f>
        <v>20</v>
      </c>
      <c r="Y173" s="10">
        <f>VLOOKUP(A173,BUSINESS!$A$2:$H$2692,8,0)</f>
        <v>161</v>
      </c>
      <c r="Z173" s="10">
        <f>VLOOKUP(A173,BUSINESS!$A$2:$I$2692,9,0)</f>
        <v>0.029</v>
      </c>
      <c r="AA173" s="10">
        <f>VLOOKUP(A173,BUSINESS!$A$2:$J$2692,10,0)</f>
        <v>0.133</v>
      </c>
      <c r="AB173" s="7">
        <f t="shared" si="2"/>
        <v>272728.4298</v>
      </c>
    </row>
    <row r="174">
      <c r="A174" s="7" t="str">
        <f t="shared" si="1"/>
        <v>Canada-The Americas2000</v>
      </c>
      <c r="B174" s="8" t="s">
        <v>112</v>
      </c>
      <c r="C174" s="5" t="s">
        <v>84</v>
      </c>
      <c r="D174" s="9" t="s">
        <v>62</v>
      </c>
      <c r="E174" s="11">
        <v>1.82E12</v>
      </c>
      <c r="F174" s="12">
        <v>0.109</v>
      </c>
      <c r="G174" s="12">
        <v>5741.0</v>
      </c>
      <c r="H174" s="12">
        <v>0.03</v>
      </c>
      <c r="I174" s="22">
        <f>VLOOKUP(A174,ENERGY!$A$2:$F$2692,5,0)</f>
        <v>252651</v>
      </c>
      <c r="J174" s="10">
        <f>VLOOKUP(A175,ENERGY!$A$2:$F$2692,6,0)</f>
        <v>8236</v>
      </c>
      <c r="K174" s="23">
        <v>0.023</v>
      </c>
      <c r="L174" s="23">
        <v>0.052</v>
      </c>
      <c r="M174" s="23">
        <v>53.0</v>
      </c>
      <c r="N174" s="23">
        <v>51.0</v>
      </c>
      <c r="O174" s="23">
        <v>0.312</v>
      </c>
      <c r="P174" s="23">
        <v>0.647</v>
      </c>
      <c r="Q174" s="23">
        <v>0.042</v>
      </c>
      <c r="R174" s="23">
        <v>4.7019452E7</v>
      </c>
      <c r="S174" s="23">
        <v>0.59</v>
      </c>
      <c r="T174" s="10">
        <f>VLOOKUP(A174,TOURISM!$A$2:$E$2692,5,0)</f>
        <v>13035000000</v>
      </c>
      <c r="U174" s="10">
        <f>VLOOKUP(A174,TOURISM!$A$2:$F$2692,6,0)</f>
        <v>15125000000</v>
      </c>
      <c r="V174" s="10">
        <f>VLOOKUP(A174,BUSINESS!$A$2:$E$2692,5,0)</f>
        <v>0.262</v>
      </c>
      <c r="W174" s="10">
        <f>VLOOKUP(A174,BUSINESS!$A$2:$F$2692,6,0)</f>
        <v>25</v>
      </c>
      <c r="X174" s="10">
        <f>VLOOKUP(A174,BUSINESS!$A$2:$G$2692,7,0)</f>
        <v>20</v>
      </c>
      <c r="Y174" s="10">
        <f>VLOOKUP(A174,BUSINESS!$A$2:$H$2692,8,0)</f>
        <v>161</v>
      </c>
      <c r="Z174" s="10">
        <f>VLOOKUP(A174,BUSINESS!$A$2:$I$2692,9,0)</f>
        <v>0.513</v>
      </c>
      <c r="AA174" s="10">
        <f>VLOOKUP(A174,BUSINESS!$A$2:$J$2692,10,0)</f>
        <v>0.284</v>
      </c>
      <c r="AB174" s="7">
        <f t="shared" si="2"/>
        <v>38707.38434</v>
      </c>
    </row>
    <row r="175">
      <c r="A175" s="7" t="str">
        <f t="shared" si="1"/>
        <v>Cayman Islands-The Americas2000</v>
      </c>
      <c r="B175" s="8" t="s">
        <v>113</v>
      </c>
      <c r="C175" s="5" t="s">
        <v>84</v>
      </c>
      <c r="D175" s="9" t="s">
        <v>62</v>
      </c>
      <c r="E175" s="8"/>
      <c r="F175" s="12">
        <v>0.109</v>
      </c>
      <c r="G175" s="12">
        <v>5741.0</v>
      </c>
      <c r="H175" s="12">
        <v>0.03</v>
      </c>
      <c r="I175" s="22">
        <f>VLOOKUP(A175,ENERGY!$A$2:$F$2692,5,0)</f>
        <v>133681</v>
      </c>
      <c r="J175" s="10">
        <f>VLOOKUP(A176,ENERGY!$A$2:$F$2692,6,0)</f>
        <v>8236</v>
      </c>
      <c r="K175" s="23">
        <v>0.032</v>
      </c>
      <c r="L175" s="23">
        <v>0.082</v>
      </c>
      <c r="M175" s="23">
        <v>46.0</v>
      </c>
      <c r="N175" s="23">
        <v>46.0</v>
      </c>
      <c r="O175" s="23">
        <v>0.424</v>
      </c>
      <c r="P175" s="23">
        <v>0.545</v>
      </c>
      <c r="Q175" s="23">
        <v>0.031</v>
      </c>
      <c r="R175" s="23">
        <v>1094758.0</v>
      </c>
      <c r="S175" s="23">
        <v>0.222</v>
      </c>
      <c r="T175" s="10">
        <f>VLOOKUP(A175,TOURISM!$A$2:$E$2692,5,0)</f>
        <v>559000000</v>
      </c>
      <c r="U175" s="10" t="str">
        <f>VLOOKUP(A175,TOURISM!$A$2:$F$2692,6,0)</f>
        <v/>
      </c>
      <c r="V175" s="10">
        <f>VLOOKUP(A175,BUSINESS!$A$2:$E$2692,5,0)</f>
        <v>0.262</v>
      </c>
      <c r="W175" s="10">
        <f>VLOOKUP(A175,BUSINESS!$A$2:$F$2692,6,0)</f>
        <v>25</v>
      </c>
      <c r="X175" s="10">
        <f>VLOOKUP(A175,BUSINESS!$A$2:$G$2692,7,0)</f>
        <v>20</v>
      </c>
      <c r="Y175" s="10">
        <f>VLOOKUP(A175,BUSINESS!$A$2:$H$2692,8,0)</f>
        <v>161</v>
      </c>
      <c r="Z175" s="10">
        <f>VLOOKUP(A175,BUSINESS!$A$2:$I$2692,9,0)</f>
        <v>0.166</v>
      </c>
      <c r="AA175" s="10">
        <f>VLOOKUP(A175,BUSINESS!$A$2:$J$2692,10,0)</f>
        <v>0.257</v>
      </c>
      <c r="AB175" s="7">
        <f t="shared" si="2"/>
        <v>0</v>
      </c>
    </row>
    <row r="176">
      <c r="A176" s="7" t="str">
        <f t="shared" si="1"/>
        <v>Chile-The Americas2000</v>
      </c>
      <c r="B176" s="8" t="s">
        <v>116</v>
      </c>
      <c r="C176" s="5" t="s">
        <v>84</v>
      </c>
      <c r="D176" s="9" t="s">
        <v>62</v>
      </c>
      <c r="E176" s="11">
        <v>2.66E11</v>
      </c>
      <c r="F176" s="12">
        <v>0.072</v>
      </c>
      <c r="G176" s="12">
        <v>1103.0</v>
      </c>
      <c r="H176" s="12">
        <v>0.101</v>
      </c>
      <c r="I176" s="22">
        <f>VLOOKUP(A176,ENERGY!$A$2:$F$2692,5,0)</f>
        <v>32720</v>
      </c>
      <c r="J176" s="10">
        <f>VLOOKUP(A177,ENERGY!$A$2:$F$2692,6,0)</f>
        <v>8236</v>
      </c>
      <c r="K176" s="23">
        <v>0.042</v>
      </c>
      <c r="L176" s="23">
        <v>0.061</v>
      </c>
      <c r="M176" s="23">
        <v>53.0</v>
      </c>
      <c r="N176" s="23">
        <v>52.0</v>
      </c>
      <c r="O176" s="23">
        <v>0.446</v>
      </c>
      <c r="P176" s="23">
        <v>0.524</v>
      </c>
      <c r="Q176" s="23">
        <v>0.03</v>
      </c>
      <c r="R176" s="23">
        <v>3.7765139E7</v>
      </c>
      <c r="S176" s="23">
        <v>0.242</v>
      </c>
      <c r="T176" s="10">
        <f>VLOOKUP(A176,TOURISM!$A$2:$E$2692,5,0)</f>
        <v>1179000000</v>
      </c>
      <c r="U176" s="10">
        <f>VLOOKUP(A176,TOURISM!$A$2:$F$2692,6,0)</f>
        <v>904000000</v>
      </c>
      <c r="V176" s="10">
        <f>VLOOKUP(A176,BUSINESS!$A$2:$E$2692,5,0)</f>
        <v>0.262</v>
      </c>
      <c r="W176" s="10">
        <f>VLOOKUP(A176,BUSINESS!$A$2:$F$2692,6,0)</f>
        <v>25</v>
      </c>
      <c r="X176" s="10">
        <f>VLOOKUP(A176,BUSINESS!$A$2:$G$2692,7,0)</f>
        <v>20</v>
      </c>
      <c r="Y176" s="10">
        <f>VLOOKUP(A176,BUSINESS!$A$2:$H$2692,8,0)</f>
        <v>161</v>
      </c>
      <c r="Z176" s="10">
        <f>VLOOKUP(A176,BUSINESS!$A$2:$I$2692,9,0)</f>
        <v>0.166</v>
      </c>
      <c r="AA176" s="10">
        <f>VLOOKUP(A176,BUSINESS!$A$2:$J$2692,10,0)</f>
        <v>0.22</v>
      </c>
      <c r="AB176" s="7">
        <f t="shared" si="2"/>
        <v>7043.532926</v>
      </c>
    </row>
    <row r="177">
      <c r="A177" s="7" t="str">
        <f t="shared" si="1"/>
        <v>Colombia-The Americas2000</v>
      </c>
      <c r="B177" s="8" t="s">
        <v>118</v>
      </c>
      <c r="C177" s="5" t="s">
        <v>84</v>
      </c>
      <c r="D177" s="9" t="s">
        <v>62</v>
      </c>
      <c r="E177" s="11">
        <v>3.7E11</v>
      </c>
      <c r="F177" s="12">
        <v>0.068</v>
      </c>
      <c r="G177" s="12">
        <v>530.0</v>
      </c>
      <c r="H177" s="12">
        <v>0.126</v>
      </c>
      <c r="I177" s="22">
        <f>VLOOKUP(A177,ENERGY!$A$2:$F$2692,5,0)</f>
        <v>133681</v>
      </c>
      <c r="J177" s="10">
        <f>VLOOKUP(A178,ENERGY!$A$2:$F$2692,6,0)</f>
        <v>8236</v>
      </c>
      <c r="K177" s="23">
        <v>0.038</v>
      </c>
      <c r="L177" s="23">
        <v>0.07</v>
      </c>
      <c r="M177" s="23">
        <v>55.0</v>
      </c>
      <c r="N177" s="23">
        <v>53.0</v>
      </c>
      <c r="O177" s="23">
        <v>0.431</v>
      </c>
      <c r="P177" s="23">
        <v>0.541</v>
      </c>
      <c r="Q177" s="23">
        <v>0.028</v>
      </c>
      <c r="R177" s="23">
        <v>5397851.0</v>
      </c>
      <c r="S177" s="23">
        <v>0.347</v>
      </c>
      <c r="T177" s="10">
        <f>VLOOKUP(A177,TOURISM!$A$2:$E$2692,5,0)</f>
        <v>1313000000</v>
      </c>
      <c r="U177" s="10">
        <f>VLOOKUP(A177,TOURISM!$A$2:$F$2692,6,0)</f>
        <v>1452000000</v>
      </c>
      <c r="V177" s="10">
        <f>VLOOKUP(A177,BUSINESS!$A$2:$E$2692,5,0)</f>
        <v>0.262</v>
      </c>
      <c r="W177" s="10">
        <f>VLOOKUP(A177,BUSINESS!$A$2:$F$2692,6,0)</f>
        <v>25</v>
      </c>
      <c r="X177" s="10">
        <f>VLOOKUP(A177,BUSINESS!$A$2:$G$2692,7,0)</f>
        <v>20</v>
      </c>
      <c r="Y177" s="10">
        <f>VLOOKUP(A177,BUSINESS!$A$2:$H$2692,8,0)</f>
        <v>161</v>
      </c>
      <c r="Z177" s="10">
        <f>VLOOKUP(A177,BUSINESS!$A$2:$I$2692,9,0)</f>
        <v>0.022</v>
      </c>
      <c r="AA177" s="10">
        <f>VLOOKUP(A177,BUSINESS!$A$2:$J$2692,10,0)</f>
        <v>0.057</v>
      </c>
      <c r="AB177" s="7">
        <f t="shared" si="2"/>
        <v>68545.79721</v>
      </c>
    </row>
    <row r="178">
      <c r="A178" s="7" t="str">
        <f t="shared" si="1"/>
        <v>Costa Rica-The Americas2000</v>
      </c>
      <c r="B178" s="8" t="s">
        <v>122</v>
      </c>
      <c r="C178" s="5" t="s">
        <v>84</v>
      </c>
      <c r="D178" s="9" t="s">
        <v>62</v>
      </c>
      <c r="E178" s="11">
        <v>4.5374788701E10</v>
      </c>
      <c r="F178" s="12">
        <v>0.101</v>
      </c>
      <c r="G178" s="12">
        <v>951.0</v>
      </c>
      <c r="H178" s="12">
        <v>0.182</v>
      </c>
      <c r="I178" s="22">
        <f>VLOOKUP(A178,ENERGY!$A$2:$F$2692,5,0)</f>
        <v>133681</v>
      </c>
      <c r="J178" s="10">
        <f>VLOOKUP(A179,ENERGY!$A$2:$F$2692,6,0)</f>
        <v>8236</v>
      </c>
      <c r="K178" s="23">
        <v>0.044</v>
      </c>
      <c r="L178" s="23">
        <v>0.081</v>
      </c>
      <c r="M178" s="23">
        <v>46.0</v>
      </c>
      <c r="N178" s="23">
        <v>45.0</v>
      </c>
      <c r="O178" s="23">
        <v>0.466</v>
      </c>
      <c r="P178" s="23">
        <v>0.507</v>
      </c>
      <c r="Q178" s="23">
        <v>0.027</v>
      </c>
      <c r="R178" s="23">
        <v>1.117465E7</v>
      </c>
      <c r="S178" s="23">
        <v>0.362</v>
      </c>
      <c r="T178" s="10">
        <f>VLOOKUP(A178,TOURISM!$A$2:$E$2692,5,0)</f>
        <v>1477000000</v>
      </c>
      <c r="U178" s="10">
        <f>VLOOKUP(A178,TOURISM!$A$2:$F$2692,6,0)</f>
        <v>551000000</v>
      </c>
      <c r="V178" s="10">
        <f>VLOOKUP(A178,BUSINESS!$A$2:$E$2692,5,0)</f>
        <v>0.262</v>
      </c>
      <c r="W178" s="10">
        <f>VLOOKUP(A178,BUSINESS!$A$2:$F$2692,6,0)</f>
        <v>25</v>
      </c>
      <c r="X178" s="10">
        <f>VLOOKUP(A178,BUSINESS!$A$2:$G$2692,7,0)</f>
        <v>20</v>
      </c>
      <c r="Y178" s="10">
        <f>VLOOKUP(A178,BUSINESS!$A$2:$H$2692,8,0)</f>
        <v>161</v>
      </c>
      <c r="Z178" s="10">
        <f>VLOOKUP(A178,BUSINESS!$A$2:$I$2692,9,0)</f>
        <v>0.058</v>
      </c>
      <c r="AA178" s="10">
        <f>VLOOKUP(A178,BUSINESS!$A$2:$J$2692,10,0)</f>
        <v>0.054</v>
      </c>
      <c r="AB178" s="7">
        <f t="shared" si="2"/>
        <v>4060.510951</v>
      </c>
    </row>
    <row r="179">
      <c r="A179" s="7" t="str">
        <f t="shared" si="1"/>
        <v>Cuba-The Americas2000</v>
      </c>
      <c r="B179" s="8" t="s">
        <v>125</v>
      </c>
      <c r="C179" s="5" t="s">
        <v>84</v>
      </c>
      <c r="D179" s="9" t="s">
        <v>62</v>
      </c>
      <c r="E179" s="11">
        <v>3.05652E10</v>
      </c>
      <c r="F179" s="12">
        <v>0.061</v>
      </c>
      <c r="G179" s="12">
        <v>166.0</v>
      </c>
      <c r="H179" s="12">
        <v>0.182</v>
      </c>
      <c r="I179" s="22">
        <f>VLOOKUP(A179,ENERGY!$A$2:$F$2692,5,0)</f>
        <v>133681</v>
      </c>
      <c r="J179" s="10">
        <f>VLOOKUP(A180,ENERGY!$A$2:$F$2692,6,0)</f>
        <v>8236</v>
      </c>
      <c r="K179" s="23">
        <v>0.032</v>
      </c>
      <c r="L179" s="23">
        <v>0.058</v>
      </c>
      <c r="M179" s="23">
        <v>43.0</v>
      </c>
      <c r="N179" s="23">
        <v>44.0</v>
      </c>
      <c r="O179" s="23">
        <v>0.415</v>
      </c>
      <c r="P179" s="23">
        <v>0.549</v>
      </c>
      <c r="Q179" s="23">
        <v>0.036</v>
      </c>
      <c r="R179" s="23">
        <v>1.2693047E7</v>
      </c>
      <c r="S179" s="23">
        <v>0.343</v>
      </c>
      <c r="T179" s="10">
        <f>VLOOKUP(A179,TOURISM!$A$2:$E$2692,5,0)</f>
        <v>1948000000</v>
      </c>
      <c r="U179" s="10" t="str">
        <f>VLOOKUP(A179,TOURISM!$A$2:$F$2692,6,0)</f>
        <v/>
      </c>
      <c r="V179" s="10">
        <f>VLOOKUP(A179,BUSINESS!$A$2:$E$2692,5,0)</f>
        <v>0.262</v>
      </c>
      <c r="W179" s="10">
        <f>VLOOKUP(A179,BUSINESS!$A$2:$F$2692,6,0)</f>
        <v>25</v>
      </c>
      <c r="X179" s="10">
        <f>VLOOKUP(A179,BUSINESS!$A$2:$G$2692,7,0)</f>
        <v>20</v>
      </c>
      <c r="Y179" s="10">
        <f>VLOOKUP(A179,BUSINESS!$A$2:$H$2692,8,0)</f>
        <v>161</v>
      </c>
      <c r="Z179" s="10">
        <f>VLOOKUP(A179,BUSINESS!$A$2:$I$2692,9,0)</f>
        <v>0.005</v>
      </c>
      <c r="AA179" s="10">
        <f>VLOOKUP(A179,BUSINESS!$A$2:$J$2692,10,0)</f>
        <v>0.001</v>
      </c>
      <c r="AB179" s="7">
        <f t="shared" si="2"/>
        <v>2408.027009</v>
      </c>
    </row>
    <row r="180">
      <c r="A180" s="7" t="str">
        <f t="shared" si="1"/>
        <v>Curacao-The Americas2000</v>
      </c>
      <c r="B180" s="8" t="s">
        <v>126</v>
      </c>
      <c r="C180" s="5" t="s">
        <v>84</v>
      </c>
      <c r="D180" s="9" t="s">
        <v>62</v>
      </c>
      <c r="E180" s="8"/>
      <c r="F180" s="12">
        <v>0.061</v>
      </c>
      <c r="G180" s="12">
        <v>166.0</v>
      </c>
      <c r="H180" s="12">
        <v>0.182</v>
      </c>
      <c r="I180" s="22">
        <f>VLOOKUP(A180,ENERGY!$A$2:$F$2692,5,0)</f>
        <v>133681</v>
      </c>
      <c r="J180" s="10">
        <f>VLOOKUP(A181,ENERGY!$A$2:$F$2692,6,0)</f>
        <v>8236</v>
      </c>
      <c r="K180" s="23">
        <v>0.046</v>
      </c>
      <c r="L180" s="23">
        <v>0.086</v>
      </c>
      <c r="M180" s="23">
        <v>58.0</v>
      </c>
      <c r="N180" s="23">
        <v>55.0</v>
      </c>
      <c r="O180" s="23">
        <v>0.494</v>
      </c>
      <c r="P180" s="23">
        <v>0.486</v>
      </c>
      <c r="Q180" s="23">
        <v>0.02</v>
      </c>
      <c r="R180" s="23">
        <v>2.4018682E7</v>
      </c>
      <c r="S180" s="23">
        <v>0.226</v>
      </c>
      <c r="T180" s="10">
        <f>VLOOKUP(A180,TOURISM!$A$2:$E$2692,5,0)</f>
        <v>227000000</v>
      </c>
      <c r="U180" s="10" t="str">
        <f>VLOOKUP(A180,TOURISM!$A$2:$F$2692,6,0)</f>
        <v/>
      </c>
      <c r="V180" s="10">
        <f>VLOOKUP(A180,BUSINESS!$A$2:$E$2692,5,0)</f>
        <v>0.262</v>
      </c>
      <c r="W180" s="10">
        <f>VLOOKUP(A180,BUSINESS!$A$2:$F$2692,6,0)</f>
        <v>25</v>
      </c>
      <c r="X180" s="10">
        <f>VLOOKUP(A180,BUSINESS!$A$2:$G$2692,7,0)</f>
        <v>20</v>
      </c>
      <c r="Y180" s="10">
        <f>VLOOKUP(A180,BUSINESS!$A$2:$H$2692,8,0)</f>
        <v>161</v>
      </c>
      <c r="Z180" s="10">
        <f>VLOOKUP(A180,BUSINESS!$A$2:$I$2692,9,0)</f>
        <v>0.088</v>
      </c>
      <c r="AA180" s="10">
        <f>VLOOKUP(A180,BUSINESS!$A$2:$J$2692,10,0)</f>
        <v>0.017</v>
      </c>
      <c r="AB180" s="7">
        <f t="shared" si="2"/>
        <v>0</v>
      </c>
    </row>
    <row r="181">
      <c r="A181" s="7" t="str">
        <f t="shared" si="1"/>
        <v>Dominica-The Americas2000</v>
      </c>
      <c r="B181" s="8" t="s">
        <v>131</v>
      </c>
      <c r="C181" s="5" t="s">
        <v>84</v>
      </c>
      <c r="D181" s="9" t="s">
        <v>62</v>
      </c>
      <c r="E181" s="11">
        <v>3.24463833E8</v>
      </c>
      <c r="F181" s="12">
        <v>0.05</v>
      </c>
      <c r="G181" s="12">
        <v>231.0</v>
      </c>
      <c r="H181" s="12">
        <v>0.117</v>
      </c>
      <c r="I181" s="22">
        <f>VLOOKUP(A181,ENERGY!$A$2:$F$2692,5,0)</f>
        <v>133681</v>
      </c>
      <c r="J181" s="10">
        <f>VLOOKUP(A182,ENERGY!$A$2:$F$2692,6,0)</f>
        <v>8236</v>
      </c>
      <c r="K181" s="23">
        <v>0.011</v>
      </c>
      <c r="L181" s="23">
        <v>0.003</v>
      </c>
      <c r="M181" s="26"/>
      <c r="N181" s="26"/>
      <c r="O181" s="26"/>
      <c r="P181" s="26"/>
      <c r="Q181" s="26"/>
      <c r="R181" s="23">
        <v>79060.0</v>
      </c>
      <c r="S181" s="23">
        <v>0.908</v>
      </c>
      <c r="T181" s="10">
        <f>VLOOKUP(A181,TOURISM!$A$2:$E$2692,5,0)</f>
        <v>48000000</v>
      </c>
      <c r="U181" s="10">
        <f>VLOOKUP(A181,TOURISM!$A$2:$F$2692,6,0)</f>
        <v>9000000</v>
      </c>
      <c r="V181" s="10">
        <f>VLOOKUP(A181,BUSINESS!$A$2:$E$2692,5,0)</f>
        <v>0.262</v>
      </c>
      <c r="W181" s="10">
        <f>VLOOKUP(A181,BUSINESS!$A$2:$F$2692,6,0)</f>
        <v>25</v>
      </c>
      <c r="X181" s="10">
        <f>VLOOKUP(A181,BUSINESS!$A$2:$G$2692,7,0)</f>
        <v>20</v>
      </c>
      <c r="Y181" s="10">
        <f>VLOOKUP(A181,BUSINESS!$A$2:$H$2692,8,0)</f>
        <v>161</v>
      </c>
      <c r="Z181" s="10">
        <f>VLOOKUP(A181,BUSINESS!$A$2:$I$2692,9,0)</f>
        <v>0.088</v>
      </c>
      <c r="AA181" s="10">
        <f>VLOOKUP(A181,BUSINESS!$A$2:$J$2692,10,0)</f>
        <v>0.017</v>
      </c>
      <c r="AB181" s="7">
        <f t="shared" si="2"/>
        <v>4104.020149</v>
      </c>
    </row>
    <row r="182">
      <c r="A182" s="7" t="str">
        <f t="shared" si="1"/>
        <v>Dominican Republic-The Americas2000</v>
      </c>
      <c r="B182" s="8" t="s">
        <v>132</v>
      </c>
      <c r="C182" s="5" t="s">
        <v>84</v>
      </c>
      <c r="D182" s="9" t="s">
        <v>62</v>
      </c>
      <c r="E182" s="11">
        <v>2.3996656676E10</v>
      </c>
      <c r="F182" s="12">
        <v>0.063</v>
      </c>
      <c r="G182" s="12">
        <v>173.0</v>
      </c>
      <c r="H182" s="12">
        <v>0.268</v>
      </c>
      <c r="I182" s="22">
        <f>VLOOKUP(A182,ENERGY!$A$2:$F$2692,5,0)</f>
        <v>133681</v>
      </c>
      <c r="J182" s="10">
        <f>VLOOKUP(A183,ENERGY!$A$2:$F$2692,6,0)</f>
        <v>8236</v>
      </c>
      <c r="K182" s="27">
        <f>if(AND(I83=I84,J83=J83+1,ISBLANK(K84)),K83,K84)</f>
        <v>0.038</v>
      </c>
      <c r="L182" s="23">
        <v>0.004</v>
      </c>
      <c r="M182" s="27">
        <f>if(AND(I83=I84,J83=J83+1,ISBLANK(M83)),M83,M84)</f>
        <v>47</v>
      </c>
      <c r="N182" s="27">
        <f>if(AND(I83=I84,J83=J83+1,ISBLANK(N83)),N83,N84)</f>
        <v>46</v>
      </c>
      <c r="O182" s="27">
        <f t="shared" ref="O182:Q182" si="6">if(AND(I91=I92,J91=J91+1,ISBLANK(O91)),O91,O92)</f>
        <v>0.461</v>
      </c>
      <c r="P182" s="27">
        <f t="shared" si="6"/>
        <v>0.509</v>
      </c>
      <c r="Q182" s="27">
        <f t="shared" si="6"/>
        <v>0.03</v>
      </c>
      <c r="R182" s="23">
        <v>33346.0</v>
      </c>
      <c r="S182" s="23">
        <v>1.0</v>
      </c>
      <c r="T182" s="10">
        <f>VLOOKUP(A182,TOURISM!$A$2:$E$2692,5,0)</f>
        <v>2860000000</v>
      </c>
      <c r="U182" s="10">
        <f>VLOOKUP(A182,TOURISM!$A$2:$F$2692,6,0)</f>
        <v>440000000</v>
      </c>
      <c r="V182" s="10">
        <f>VLOOKUP(A182,BUSINESS!$A$2:$E$2692,5,0)</f>
        <v>0.262</v>
      </c>
      <c r="W182" s="10">
        <f>VLOOKUP(A182,BUSINESS!$A$2:$F$2692,6,0)</f>
        <v>25</v>
      </c>
      <c r="X182" s="10">
        <f>VLOOKUP(A182,BUSINESS!$A$2:$G$2692,7,0)</f>
        <v>20</v>
      </c>
      <c r="Y182" s="10">
        <f>VLOOKUP(A182,BUSINESS!$A$2:$H$2692,8,0)</f>
        <v>161</v>
      </c>
      <c r="Z182" s="10">
        <f>VLOOKUP(A182,BUSINESS!$A$2:$I$2692,9,0)</f>
        <v>0.037</v>
      </c>
      <c r="AA182" s="10">
        <f>VLOOKUP(A182,BUSINESS!$A$2:$J$2692,10,0)</f>
        <v>0.081</v>
      </c>
      <c r="AB182" s="7">
        <f t="shared" si="2"/>
        <v>719626.2423</v>
      </c>
    </row>
    <row r="183">
      <c r="A183" s="7" t="str">
        <f t="shared" si="1"/>
        <v>Ecuador-The Americas2000</v>
      </c>
      <c r="B183" s="8" t="s">
        <v>133</v>
      </c>
      <c r="C183" s="5" t="s">
        <v>84</v>
      </c>
      <c r="D183" s="9" t="s">
        <v>62</v>
      </c>
      <c r="E183" s="11">
        <v>1.8327386416E10</v>
      </c>
      <c r="F183" s="12">
        <v>0.036</v>
      </c>
      <c r="G183" s="12">
        <v>53.0</v>
      </c>
      <c r="H183" s="12">
        <v>0.171</v>
      </c>
      <c r="I183" s="22">
        <f>VLOOKUP(A183,ENERGY!$A$2:$F$2692,5,0)</f>
        <v>133681</v>
      </c>
      <c r="J183" s="10">
        <f>VLOOKUP(A184,ENERGY!$A$2:$F$2692,6,0)</f>
        <v>8236</v>
      </c>
      <c r="K183" s="23">
        <v>0.009</v>
      </c>
      <c r="L183" s="23">
        <v>0.013</v>
      </c>
      <c r="M183" s="23">
        <v>74.0</v>
      </c>
      <c r="N183" s="23">
        <v>63.0</v>
      </c>
      <c r="O183" s="23">
        <v>0.151</v>
      </c>
      <c r="P183" s="23">
        <v>0.694</v>
      </c>
      <c r="Q183" s="23">
        <v>0.155</v>
      </c>
      <c r="R183" s="23">
        <v>4.74516E7</v>
      </c>
      <c r="S183" s="23">
        <v>0.676</v>
      </c>
      <c r="T183" s="10">
        <f>VLOOKUP(A183,TOURISM!$A$2:$E$2692,5,0)</f>
        <v>451000000</v>
      </c>
      <c r="U183" s="10">
        <f>VLOOKUP(A183,TOURISM!$A$2:$F$2692,6,0)</f>
        <v>416000000</v>
      </c>
      <c r="V183" s="10">
        <f>VLOOKUP(A183,BUSINESS!$A$2:$E$2692,5,0)</f>
        <v>0.262</v>
      </c>
      <c r="W183" s="10">
        <f>VLOOKUP(A183,BUSINESS!$A$2:$F$2692,6,0)</f>
        <v>25</v>
      </c>
      <c r="X183" s="10">
        <f>VLOOKUP(A183,BUSINESS!$A$2:$G$2692,7,0)</f>
        <v>20</v>
      </c>
      <c r="Y183" s="10">
        <f>VLOOKUP(A183,BUSINESS!$A$2:$H$2692,8,0)</f>
        <v>161</v>
      </c>
      <c r="Z183" s="10">
        <f>VLOOKUP(A183,BUSINESS!$A$2:$I$2692,9,0)</f>
        <v>0.015</v>
      </c>
      <c r="AA183" s="10">
        <f>VLOOKUP(A183,BUSINESS!$A$2:$J$2692,10,0)</f>
        <v>0.038</v>
      </c>
      <c r="AB183" s="7">
        <f t="shared" si="2"/>
        <v>386.2332654</v>
      </c>
    </row>
    <row r="184">
      <c r="A184" s="7" t="str">
        <f t="shared" si="1"/>
        <v>El Salvador-The Americas2000</v>
      </c>
      <c r="B184" s="8" t="s">
        <v>135</v>
      </c>
      <c r="C184" s="5" t="s">
        <v>84</v>
      </c>
      <c r="D184" s="9" t="s">
        <v>62</v>
      </c>
      <c r="E184" s="11">
        <v>1.31341E10</v>
      </c>
      <c r="F184" s="12">
        <v>0.081</v>
      </c>
      <c r="G184" s="12">
        <v>179.0</v>
      </c>
      <c r="H184" s="12">
        <v>0.14</v>
      </c>
      <c r="I184" s="22">
        <f>VLOOKUP(A184,ENERGY!$A$2:$F$2692,5,0)</f>
        <v>133681</v>
      </c>
      <c r="J184" s="10">
        <f>VLOOKUP(A185,ENERGY!$A$2:$F$2692,6,0)</f>
        <v>8236</v>
      </c>
      <c r="K184" s="23">
        <v>0.03</v>
      </c>
      <c r="L184" s="23">
        <v>0.021</v>
      </c>
      <c r="M184" s="23">
        <v>74.0</v>
      </c>
      <c r="N184" s="23">
        <v>71.0</v>
      </c>
      <c r="O184" s="23">
        <v>0.383</v>
      </c>
      <c r="P184" s="23">
        <v>0.585</v>
      </c>
      <c r="Q184" s="23">
        <v>0.032</v>
      </c>
      <c r="R184" s="23">
        <v>5290000.0</v>
      </c>
      <c r="S184" s="23">
        <v>0.809</v>
      </c>
      <c r="T184" s="10">
        <f>VLOOKUP(A184,TOURISM!$A$2:$E$2692,5,0)</f>
        <v>437000000</v>
      </c>
      <c r="U184" s="10">
        <f>VLOOKUP(A184,TOURISM!$A$2:$F$2692,6,0)</f>
        <v>219000000</v>
      </c>
      <c r="V184" s="10">
        <f>VLOOKUP(A184,BUSINESS!$A$2:$E$2692,5,0)</f>
        <v>0.262</v>
      </c>
      <c r="W184" s="10">
        <f>VLOOKUP(A184,BUSINESS!$A$2:$F$2692,6,0)</f>
        <v>25</v>
      </c>
      <c r="X184" s="10">
        <f>VLOOKUP(A184,BUSINESS!$A$2:$G$2692,7,0)</f>
        <v>20</v>
      </c>
      <c r="Y184" s="10">
        <f>VLOOKUP(A184,BUSINESS!$A$2:$H$2692,8,0)</f>
        <v>161</v>
      </c>
      <c r="Z184" s="10">
        <f>VLOOKUP(A184,BUSINESS!$A$2:$I$2692,9,0)</f>
        <v>0.012</v>
      </c>
      <c r="AA184" s="10">
        <f>VLOOKUP(A184,BUSINESS!$A$2:$J$2692,10,0)</f>
        <v>0.125</v>
      </c>
      <c r="AB184" s="7">
        <f t="shared" si="2"/>
        <v>2482.816635</v>
      </c>
    </row>
    <row r="185">
      <c r="A185" s="7" t="str">
        <f t="shared" si="1"/>
        <v>Greenland-The Americas2000</v>
      </c>
      <c r="B185" s="8" t="s">
        <v>151</v>
      </c>
      <c r="C185" s="5" t="s">
        <v>84</v>
      </c>
      <c r="D185" s="9" t="s">
        <v>62</v>
      </c>
      <c r="E185" s="11">
        <v>1.068024994E9</v>
      </c>
      <c r="F185" s="12">
        <v>0.081</v>
      </c>
      <c r="G185" s="12">
        <v>179.0</v>
      </c>
      <c r="H185" s="12">
        <v>0.14</v>
      </c>
      <c r="I185" s="22">
        <f>VLOOKUP(A185,ENERGY!$A$2:$F$2692,5,0)</f>
        <v>133681</v>
      </c>
      <c r="J185" s="10">
        <f>VLOOKUP(A186,ENERGY!$A$2:$F$2692,6,0)</f>
        <v>8236</v>
      </c>
      <c r="K185" s="23">
        <v>0.03</v>
      </c>
      <c r="L185" s="23">
        <v>0.017</v>
      </c>
      <c r="M185" s="23">
        <v>74.0</v>
      </c>
      <c r="N185" s="23">
        <v>68.0</v>
      </c>
      <c r="O185" s="23">
        <v>0.398</v>
      </c>
      <c r="P185" s="23">
        <v>0.554</v>
      </c>
      <c r="Q185" s="23">
        <v>0.048</v>
      </c>
      <c r="R185" s="23">
        <v>178794.0</v>
      </c>
      <c r="S185" s="23">
        <v>0.215</v>
      </c>
      <c r="T185" s="10">
        <f>VLOOKUP(A185,TOURISM!$A$2:$E$2692,5,0)</f>
        <v>1179000000</v>
      </c>
      <c r="U185" s="10">
        <f>VLOOKUP(A185,TOURISM!$A$2:$F$2692,6,0)</f>
        <v>904000000</v>
      </c>
      <c r="V185" s="10">
        <f>VLOOKUP(A185,BUSINESS!$A$2:$E$2692,5,0)</f>
        <v>0.262</v>
      </c>
      <c r="W185" s="10">
        <f>VLOOKUP(A185,BUSINESS!$A$2:$F$2692,6,0)</f>
        <v>25</v>
      </c>
      <c r="X185" s="10">
        <f>VLOOKUP(A185,BUSINESS!$A$2:$G$2692,7,0)</f>
        <v>20</v>
      </c>
      <c r="Y185" s="10">
        <f>VLOOKUP(A185,BUSINESS!$A$2:$H$2692,8,0)</f>
        <v>161</v>
      </c>
      <c r="Z185" s="10">
        <f>VLOOKUP(A185,BUSINESS!$A$2:$I$2692,9,0)</f>
        <v>0.317</v>
      </c>
      <c r="AA185" s="10">
        <f>VLOOKUP(A185,BUSINESS!$A$2:$J$2692,10,0)</f>
        <v>0.269</v>
      </c>
      <c r="AB185" s="7">
        <f t="shared" si="2"/>
        <v>5973.494603</v>
      </c>
    </row>
    <row r="186">
      <c r="A186" s="7" t="str">
        <f t="shared" si="1"/>
        <v>Grenada-The Americas2000</v>
      </c>
      <c r="B186" s="8" t="s">
        <v>152</v>
      </c>
      <c r="C186" s="5" t="s">
        <v>84</v>
      </c>
      <c r="D186" s="9" t="s">
        <v>62</v>
      </c>
      <c r="E186" s="11">
        <v>5.23256355E8</v>
      </c>
      <c r="F186" s="12">
        <v>0.066</v>
      </c>
      <c r="G186" s="12">
        <v>339.0</v>
      </c>
      <c r="H186" s="12">
        <v>0.116</v>
      </c>
      <c r="I186" s="22">
        <f>VLOOKUP(A186,ENERGY!$A$2:$F$2692,5,0)</f>
        <v>133681</v>
      </c>
      <c r="J186" s="10">
        <f>VLOOKUP(A187,ENERGY!$A$2:$F$2692,6,0)</f>
        <v>8236</v>
      </c>
      <c r="K186" s="23">
        <v>0.029</v>
      </c>
      <c r="L186" s="23">
        <v>0.014</v>
      </c>
      <c r="M186" s="23">
        <v>74.0</v>
      </c>
      <c r="N186" s="23">
        <v>69.0</v>
      </c>
      <c r="O186" s="23">
        <v>0.381</v>
      </c>
      <c r="P186" s="23">
        <v>0.558</v>
      </c>
      <c r="Q186" s="23">
        <v>0.06</v>
      </c>
      <c r="R186" s="23">
        <v>100319.0</v>
      </c>
      <c r="S186" s="23">
        <v>0.231</v>
      </c>
      <c r="T186" s="10">
        <f>VLOOKUP(A186,TOURISM!$A$2:$E$2692,5,0)</f>
        <v>93000000</v>
      </c>
      <c r="U186" s="10">
        <f>VLOOKUP(A186,TOURISM!$A$2:$F$2692,6,0)</f>
        <v>8000000</v>
      </c>
      <c r="V186" s="10">
        <f>VLOOKUP(A186,BUSINESS!$A$2:$E$2692,5,0)</f>
        <v>0.262</v>
      </c>
      <c r="W186" s="10">
        <f>VLOOKUP(A186,BUSINESS!$A$2:$F$2692,6,0)</f>
        <v>25</v>
      </c>
      <c r="X186" s="10">
        <f>VLOOKUP(A186,BUSINESS!$A$2:$G$2692,7,0)</f>
        <v>20</v>
      </c>
      <c r="Y186" s="10">
        <f>VLOOKUP(A186,BUSINESS!$A$2:$H$2692,8,0)</f>
        <v>161</v>
      </c>
      <c r="Z186" s="10">
        <f>VLOOKUP(A186,BUSINESS!$A$2:$I$2692,9,0)</f>
        <v>0.041</v>
      </c>
      <c r="AA186" s="10">
        <f>VLOOKUP(A186,BUSINESS!$A$2:$J$2692,10,0)</f>
        <v>0.042</v>
      </c>
      <c r="AB186" s="7">
        <f t="shared" si="2"/>
        <v>5215.92475</v>
      </c>
    </row>
    <row r="187">
      <c r="A187" s="7" t="str">
        <f t="shared" si="1"/>
        <v>Guatemala-The Americas2000</v>
      </c>
      <c r="B187" s="8" t="s">
        <v>154</v>
      </c>
      <c r="C187" s="5" t="s">
        <v>84</v>
      </c>
      <c r="D187" s="9" t="s">
        <v>62</v>
      </c>
      <c r="E187" s="11">
        <v>1.929056657E10</v>
      </c>
      <c r="F187" s="12">
        <v>0.056</v>
      </c>
      <c r="G187" s="12">
        <v>96.0</v>
      </c>
      <c r="H187" s="12">
        <v>0.209</v>
      </c>
      <c r="I187" s="22">
        <f>VLOOKUP(A187,ENERGY!$A$2:$F$2692,5,0)</f>
        <v>133681</v>
      </c>
      <c r="J187" s="10">
        <f>VLOOKUP(A188,ENERGY!$A$2:$F$2692,6,0)</f>
        <v>8236</v>
      </c>
      <c r="K187" s="23">
        <v>0.023</v>
      </c>
      <c r="L187" s="23">
        <v>0.051</v>
      </c>
      <c r="M187" s="23">
        <v>53.0</v>
      </c>
      <c r="N187" s="23">
        <v>50.0</v>
      </c>
      <c r="O187" s="23">
        <v>0.308</v>
      </c>
      <c r="P187" s="23">
        <v>0.648</v>
      </c>
      <c r="Q187" s="23">
        <v>0.044</v>
      </c>
      <c r="R187" s="23">
        <v>4.7639556E7</v>
      </c>
      <c r="S187" s="23">
        <v>0.595</v>
      </c>
      <c r="T187" s="10">
        <f>VLOOKUP(A187,TOURISM!$A$2:$E$2692,5,0)</f>
        <v>498000000</v>
      </c>
      <c r="U187" s="10">
        <f>VLOOKUP(A187,TOURISM!$A$2:$F$2692,6,0)</f>
        <v>216000000</v>
      </c>
      <c r="V187" s="10">
        <f>VLOOKUP(A187,BUSINESS!$A$2:$E$2692,5,0)</f>
        <v>0.262</v>
      </c>
      <c r="W187" s="10">
        <f>VLOOKUP(A187,BUSINESS!$A$2:$F$2692,6,0)</f>
        <v>25</v>
      </c>
      <c r="X187" s="10">
        <f>VLOOKUP(A187,BUSINESS!$A$2:$G$2692,7,0)</f>
        <v>20</v>
      </c>
      <c r="Y187" s="10">
        <f>VLOOKUP(A187,BUSINESS!$A$2:$H$2692,8,0)</f>
        <v>161</v>
      </c>
      <c r="Z187" s="10">
        <f>VLOOKUP(A187,BUSINESS!$A$2:$I$2692,9,0)</f>
        <v>0.007</v>
      </c>
      <c r="AA187" s="10">
        <f>VLOOKUP(A187,BUSINESS!$A$2:$J$2692,10,0)</f>
        <v>0.076</v>
      </c>
      <c r="AB187" s="7">
        <f t="shared" si="2"/>
        <v>404.9275054</v>
      </c>
    </row>
    <row r="188">
      <c r="A188" s="7" t="str">
        <f t="shared" si="1"/>
        <v>Guyana-The Americas2000</v>
      </c>
      <c r="B188" s="8" t="s">
        <v>157</v>
      </c>
      <c r="C188" s="5" t="s">
        <v>84</v>
      </c>
      <c r="D188" s="9" t="s">
        <v>62</v>
      </c>
      <c r="E188" s="11">
        <v>7.12667925E8</v>
      </c>
      <c r="F188" s="12">
        <v>0.058</v>
      </c>
      <c r="G188" s="12">
        <v>56.0</v>
      </c>
      <c r="H188" s="12">
        <v>0.173</v>
      </c>
      <c r="I188" s="22">
        <f>VLOOKUP(A188,ENERGY!$A$2:$F$2692,5,0)</f>
        <v>133681</v>
      </c>
      <c r="J188" s="10">
        <f>VLOOKUP(A189,ENERGY!$A$2:$F$2692,6,0)</f>
        <v>8236</v>
      </c>
      <c r="K188" s="23">
        <v>0.025</v>
      </c>
      <c r="L188" s="23">
        <v>0.043</v>
      </c>
      <c r="M188" s="23">
        <v>47.0</v>
      </c>
      <c r="N188" s="23">
        <v>46.0</v>
      </c>
      <c r="O188" s="23">
        <v>0.358</v>
      </c>
      <c r="P188" s="23">
        <v>0.61</v>
      </c>
      <c r="Q188" s="23">
        <v>0.032</v>
      </c>
      <c r="R188" s="23">
        <v>1875805.0</v>
      </c>
      <c r="S188" s="23">
        <v>0.551</v>
      </c>
      <c r="T188" s="10">
        <f>VLOOKUP(A188,TOURISM!$A$2:$E$2692,5,0)</f>
        <v>80000000</v>
      </c>
      <c r="U188" s="10">
        <f>VLOOKUP(A188,TOURISM!$A$2:$F$2692,6,0)</f>
        <v>77000000</v>
      </c>
      <c r="V188" s="10">
        <f>VLOOKUP(A188,BUSINESS!$A$2:$E$2692,5,0)</f>
        <v>0.262</v>
      </c>
      <c r="W188" s="10">
        <f>VLOOKUP(A188,BUSINESS!$A$2:$F$2692,6,0)</f>
        <v>25</v>
      </c>
      <c r="X188" s="10">
        <f>VLOOKUP(A188,BUSINESS!$A$2:$G$2692,7,0)</f>
        <v>20</v>
      </c>
      <c r="Y188" s="10">
        <f>VLOOKUP(A188,BUSINESS!$A$2:$H$2692,8,0)</f>
        <v>161</v>
      </c>
      <c r="Z188" s="10">
        <f>VLOOKUP(A188,BUSINESS!$A$2:$I$2692,9,0)</f>
        <v>0.066</v>
      </c>
      <c r="AA188" s="10">
        <f>VLOOKUP(A188,BUSINESS!$A$2:$J$2692,10,0)</f>
        <v>0.054</v>
      </c>
      <c r="AB188" s="7">
        <f t="shared" si="2"/>
        <v>379.9264449</v>
      </c>
    </row>
    <row r="189">
      <c r="A189" s="7" t="str">
        <f t="shared" si="1"/>
        <v>Haiti-The Americas2000</v>
      </c>
      <c r="B189" s="8" t="s">
        <v>158</v>
      </c>
      <c r="C189" s="5" t="s">
        <v>84</v>
      </c>
      <c r="D189" s="9" t="s">
        <v>62</v>
      </c>
      <c r="E189" s="11">
        <v>3.664503846E9</v>
      </c>
      <c r="F189" s="12">
        <v>0.061</v>
      </c>
      <c r="G189" s="12">
        <v>26.0</v>
      </c>
      <c r="H189" s="12">
        <v>0.314</v>
      </c>
      <c r="I189" s="22">
        <f>VLOOKUP(A189,ENERGY!$A$2:$F$2692,5,0)</f>
        <v>133681</v>
      </c>
      <c r="J189" s="10">
        <f>VLOOKUP(A190,ENERGY!$A$2:$F$2692,6,0)</f>
        <v>8236</v>
      </c>
      <c r="K189" s="23">
        <v>0.029</v>
      </c>
      <c r="L189" s="23">
        <v>0.085</v>
      </c>
      <c r="M189" s="23">
        <v>44.0</v>
      </c>
      <c r="N189" s="23">
        <v>44.0</v>
      </c>
      <c r="O189" s="23">
        <v>0.397</v>
      </c>
      <c r="P189" s="23">
        <v>0.557</v>
      </c>
      <c r="Q189" s="23">
        <v>0.046</v>
      </c>
      <c r="R189" s="23">
        <v>1925844.0</v>
      </c>
      <c r="S189" s="23">
        <v>0.222</v>
      </c>
      <c r="T189" s="10">
        <f>VLOOKUP(A189,TOURISM!$A$2:$E$2692,5,0)</f>
        <v>128000000</v>
      </c>
      <c r="U189" s="10">
        <f>VLOOKUP(A189,TOURISM!$A$2:$F$2692,6,0)</f>
        <v>173000000</v>
      </c>
      <c r="V189" s="10">
        <f>VLOOKUP(A189,BUSINESS!$A$2:$E$2692,5,0)</f>
        <v>0.262</v>
      </c>
      <c r="W189" s="10">
        <f>VLOOKUP(A189,BUSINESS!$A$2:$F$2692,6,0)</f>
        <v>25</v>
      </c>
      <c r="X189" s="10">
        <f>VLOOKUP(A189,BUSINESS!$A$2:$G$2692,7,0)</f>
        <v>20</v>
      </c>
      <c r="Y189" s="10">
        <f>VLOOKUP(A189,BUSINESS!$A$2:$H$2692,8,0)</f>
        <v>161</v>
      </c>
      <c r="Z189" s="10">
        <f>VLOOKUP(A189,BUSINESS!$A$2:$I$2692,9,0)</f>
        <v>0.002</v>
      </c>
      <c r="AA189" s="10">
        <f>VLOOKUP(A189,BUSINESS!$A$2:$J$2692,10,0)</f>
        <v>0.006</v>
      </c>
      <c r="AB189" s="7">
        <f t="shared" si="2"/>
        <v>1902.804093</v>
      </c>
    </row>
    <row r="190">
      <c r="A190" s="7" t="str">
        <f t="shared" si="1"/>
        <v>Honduras-The Americas2000</v>
      </c>
      <c r="B190" s="8" t="s">
        <v>159</v>
      </c>
      <c r="C190" s="5" t="s">
        <v>84</v>
      </c>
      <c r="D190" s="9" t="s">
        <v>62</v>
      </c>
      <c r="E190" s="11">
        <v>7.105529647E9</v>
      </c>
      <c r="F190" s="12">
        <v>0.066</v>
      </c>
      <c r="G190" s="12">
        <v>76.0</v>
      </c>
      <c r="H190" s="12">
        <v>0.268</v>
      </c>
      <c r="I190" s="22">
        <f>VLOOKUP(A190,ENERGY!$A$2:$F$2692,5,0)</f>
        <v>133681</v>
      </c>
      <c r="J190" s="10">
        <f>VLOOKUP(A191,ENERGY!$A$2:$F$2692,6,0)</f>
        <v>8236</v>
      </c>
      <c r="K190" s="23">
        <v>0.029</v>
      </c>
      <c r="L190" s="23">
        <v>0.046</v>
      </c>
      <c r="M190" s="23">
        <v>58.0</v>
      </c>
      <c r="N190" s="23">
        <v>54.0</v>
      </c>
      <c r="O190" s="23">
        <v>0.398</v>
      </c>
      <c r="P190" s="23">
        <v>0.569</v>
      </c>
      <c r="Q190" s="23">
        <v>0.033</v>
      </c>
      <c r="R190" s="23">
        <v>2027026.0</v>
      </c>
      <c r="S190" s="23">
        <v>0.366</v>
      </c>
      <c r="T190" s="10">
        <f>VLOOKUP(A190,TOURISM!$A$2:$E$2692,5,0)</f>
        <v>263000000</v>
      </c>
      <c r="U190" s="10">
        <f>VLOOKUP(A190,TOURISM!$A$2:$F$2692,6,0)</f>
        <v>198000000</v>
      </c>
      <c r="V190" s="10">
        <f>VLOOKUP(A190,BUSINESS!$A$2:$E$2692,5,0)</f>
        <v>0.262</v>
      </c>
      <c r="W190" s="10">
        <f>VLOOKUP(A190,BUSINESS!$A$2:$F$2692,6,0)</f>
        <v>25</v>
      </c>
      <c r="X190" s="10">
        <f>VLOOKUP(A190,BUSINESS!$A$2:$G$2692,7,0)</f>
        <v>20</v>
      </c>
      <c r="Y190" s="10">
        <f>VLOOKUP(A190,BUSINESS!$A$2:$H$2692,8,0)</f>
        <v>161</v>
      </c>
      <c r="Z190" s="10">
        <f>VLOOKUP(A190,BUSINESS!$A$2:$I$2692,9,0)</f>
        <v>0.012</v>
      </c>
      <c r="AA190" s="10">
        <f>VLOOKUP(A190,BUSINESS!$A$2:$J$2692,10,0)</f>
        <v>0.025</v>
      </c>
      <c r="AB190" s="7">
        <f t="shared" si="2"/>
        <v>3505.396402</v>
      </c>
    </row>
    <row r="191">
      <c r="A191" s="7" t="str">
        <f t="shared" si="1"/>
        <v>Jamaica-The Americas2000</v>
      </c>
      <c r="B191" s="8" t="s">
        <v>171</v>
      </c>
      <c r="C191" s="5" t="s">
        <v>84</v>
      </c>
      <c r="D191" s="9" t="s">
        <v>62</v>
      </c>
      <c r="E191" s="11">
        <v>9.008629729E9</v>
      </c>
      <c r="F191" s="12">
        <v>0.055</v>
      </c>
      <c r="G191" s="12">
        <v>189.0</v>
      </c>
      <c r="H191" s="12">
        <v>0.233</v>
      </c>
      <c r="I191" s="22">
        <f>VLOOKUP(A191,ENERGY!$A$2:$F$2692,5,0)</f>
        <v>133681</v>
      </c>
      <c r="J191" s="10">
        <f>VLOOKUP(A192,ENERGY!$A$2:$F$2692,6,0)</f>
        <v>8236</v>
      </c>
      <c r="K191" s="23">
        <v>0.032</v>
      </c>
      <c r="L191" s="23">
        <v>0.057</v>
      </c>
      <c r="M191" s="23">
        <v>43.0</v>
      </c>
      <c r="N191" s="23">
        <v>44.0</v>
      </c>
      <c r="O191" s="23">
        <v>0.415</v>
      </c>
      <c r="P191" s="23">
        <v>0.548</v>
      </c>
      <c r="Q191" s="23">
        <v>0.037</v>
      </c>
      <c r="R191" s="23">
        <v>1.2710589E7</v>
      </c>
      <c r="S191" s="23">
        <v>0.341</v>
      </c>
      <c r="T191" s="10">
        <f>VLOOKUP(A191,TOURISM!$A$2:$E$2692,5,0)</f>
        <v>1577000000</v>
      </c>
      <c r="U191" s="10">
        <f>VLOOKUP(A191,TOURISM!$A$2:$F$2692,6,0)</f>
        <v>238000000</v>
      </c>
      <c r="V191" s="10">
        <f>VLOOKUP(A191,BUSINESS!$A$2:$E$2692,5,0)</f>
        <v>0.262</v>
      </c>
      <c r="W191" s="10">
        <f>VLOOKUP(A191,BUSINESS!$A$2:$F$2692,6,0)</f>
        <v>25</v>
      </c>
      <c r="X191" s="10">
        <f>VLOOKUP(A191,BUSINESS!$A$2:$G$2692,7,0)</f>
        <v>20</v>
      </c>
      <c r="Y191" s="10">
        <f>VLOOKUP(A191,BUSINESS!$A$2:$H$2692,8,0)</f>
        <v>161</v>
      </c>
      <c r="Z191" s="10">
        <f>VLOOKUP(A191,BUSINESS!$A$2:$I$2692,9,0)</f>
        <v>0.031</v>
      </c>
      <c r="AA191" s="10">
        <f>VLOOKUP(A191,BUSINESS!$A$2:$J$2692,10,0)</f>
        <v>0.142</v>
      </c>
      <c r="AB191" s="7">
        <f t="shared" si="2"/>
        <v>708.7499823</v>
      </c>
    </row>
    <row r="192">
      <c r="A192" s="7" t="str">
        <f t="shared" si="1"/>
        <v>Mexico-The Americas2000</v>
      </c>
      <c r="B192" s="8" t="s">
        <v>199</v>
      </c>
      <c r="C192" s="5" t="s">
        <v>84</v>
      </c>
      <c r="D192" s="9" t="s">
        <v>62</v>
      </c>
      <c r="E192" s="11">
        <v>6.84E11</v>
      </c>
      <c r="F192" s="12">
        <v>0.051</v>
      </c>
      <c r="G192" s="12">
        <v>328.0</v>
      </c>
      <c r="H192" s="12">
        <v>0.169</v>
      </c>
      <c r="I192" s="22">
        <f>VLOOKUP(A192,ENERGY!$A$2:$F$2692,5,0)</f>
        <v>191924</v>
      </c>
      <c r="J192" s="10">
        <f>VLOOKUP(A193,ENERGY!$A$2:$F$2692,6,0)</f>
        <v>8236</v>
      </c>
      <c r="K192" s="23">
        <v>0.032</v>
      </c>
      <c r="L192" s="23">
        <v>0.081</v>
      </c>
      <c r="M192" s="23">
        <v>46.0</v>
      </c>
      <c r="N192" s="23">
        <v>46.0</v>
      </c>
      <c r="O192" s="23">
        <v>0.418</v>
      </c>
      <c r="P192" s="23">
        <v>0.55</v>
      </c>
      <c r="Q192" s="23">
        <v>0.032</v>
      </c>
      <c r="R192" s="23">
        <v>1104642.0</v>
      </c>
      <c r="S192" s="23">
        <v>0.22</v>
      </c>
      <c r="T192" s="10">
        <f>VLOOKUP(A192,TOURISM!$A$2:$E$2692,5,0)</f>
        <v>9133000000</v>
      </c>
      <c r="U192" s="10">
        <f>VLOOKUP(A192,TOURISM!$A$2:$F$2692,6,0)</f>
        <v>6365000000</v>
      </c>
      <c r="V192" s="10">
        <f>VLOOKUP(A192,BUSINESS!$A$2:$E$2692,5,0)</f>
        <v>0.262</v>
      </c>
      <c r="W192" s="10">
        <f>VLOOKUP(A192,BUSINESS!$A$2:$F$2692,6,0)</f>
        <v>25</v>
      </c>
      <c r="X192" s="10">
        <f>VLOOKUP(A192,BUSINESS!$A$2:$G$2692,7,0)</f>
        <v>20</v>
      </c>
      <c r="Y192" s="10">
        <f>VLOOKUP(A192,BUSINESS!$A$2:$H$2692,8,0)</f>
        <v>161</v>
      </c>
      <c r="Z192" s="10">
        <f>VLOOKUP(A192,BUSINESS!$A$2:$I$2692,9,0)</f>
        <v>0.051</v>
      </c>
      <c r="AA192" s="10">
        <f>VLOOKUP(A192,BUSINESS!$A$2:$J$2692,10,0)</f>
        <v>0.136</v>
      </c>
      <c r="AB192" s="7">
        <f t="shared" si="2"/>
        <v>619205.1361</v>
      </c>
    </row>
    <row r="193">
      <c r="A193" s="7" t="str">
        <f t="shared" si="1"/>
        <v>Nicaragua-The Americas2000</v>
      </c>
      <c r="B193" s="8" t="s">
        <v>213</v>
      </c>
      <c r="C193" s="5" t="s">
        <v>84</v>
      </c>
      <c r="D193" s="9" t="s">
        <v>62</v>
      </c>
      <c r="E193" s="11">
        <v>5.10732901E9</v>
      </c>
      <c r="F193" s="12">
        <v>0.054</v>
      </c>
      <c r="G193" s="12">
        <v>54.0</v>
      </c>
      <c r="H193" s="12">
        <v>0.181</v>
      </c>
      <c r="I193" s="22">
        <f>VLOOKUP(A193,ENERGY!$A$2:$F$2692,5,0)</f>
        <v>133681</v>
      </c>
      <c r="J193" s="10">
        <f>VLOOKUP(A194,ENERGY!$A$2:$F$2692,6,0)</f>
        <v>8236</v>
      </c>
      <c r="K193" s="23">
        <v>0.037</v>
      </c>
      <c r="L193" s="23">
        <v>0.111</v>
      </c>
      <c r="M193" s="23">
        <v>47.0</v>
      </c>
      <c r="N193" s="23">
        <v>43.0</v>
      </c>
      <c r="O193" s="23">
        <v>0.419</v>
      </c>
      <c r="P193" s="23">
        <v>0.542</v>
      </c>
      <c r="Q193" s="23">
        <v>0.04</v>
      </c>
      <c r="R193" s="23">
        <v>3960897.0</v>
      </c>
      <c r="S193" s="23">
        <v>0.381</v>
      </c>
      <c r="T193" s="10">
        <f>VLOOKUP(A193,TOURISM!$A$2:$E$2692,5,0)</f>
        <v>129000000</v>
      </c>
      <c r="U193" s="10">
        <f>VLOOKUP(A193,TOURISM!$A$2:$F$2692,6,0)</f>
        <v>126000000</v>
      </c>
      <c r="V193" s="10">
        <f>VLOOKUP(A193,BUSINESS!$A$2:$E$2692,5,0)</f>
        <v>0.262</v>
      </c>
      <c r="W193" s="10">
        <f>VLOOKUP(A193,BUSINESS!$A$2:$F$2692,6,0)</f>
        <v>25</v>
      </c>
      <c r="X193" s="10">
        <f>VLOOKUP(A193,BUSINESS!$A$2:$G$2692,7,0)</f>
        <v>20</v>
      </c>
      <c r="Y193" s="10">
        <f>VLOOKUP(A193,BUSINESS!$A$2:$H$2692,8,0)</f>
        <v>161</v>
      </c>
      <c r="Z193" s="10">
        <f>VLOOKUP(A193,BUSINESS!$A$2:$I$2692,9,0)</f>
        <v>0.01</v>
      </c>
      <c r="AA193" s="10">
        <f>VLOOKUP(A193,BUSINESS!$A$2:$J$2692,10,0)</f>
        <v>0.018</v>
      </c>
      <c r="AB193" s="7">
        <f t="shared" si="2"/>
        <v>1289.437471</v>
      </c>
    </row>
    <row r="194">
      <c r="A194" s="7" t="str">
        <f t="shared" si="1"/>
        <v>Panama-The Americas2000</v>
      </c>
      <c r="B194" s="8" t="s">
        <v>221</v>
      </c>
      <c r="C194" s="5" t="s">
        <v>84</v>
      </c>
      <c r="D194" s="9" t="s">
        <v>62</v>
      </c>
      <c r="E194" s="11">
        <v>1.16205E10</v>
      </c>
      <c r="F194" s="12">
        <v>0.078</v>
      </c>
      <c r="G194" s="12">
        <v>295.0</v>
      </c>
      <c r="H194" s="12">
        <v>0.105</v>
      </c>
      <c r="I194" s="22">
        <f>VLOOKUP(A194,ENERGY!$A$2:$F$2692,5,0)</f>
        <v>133681</v>
      </c>
      <c r="J194" s="10">
        <f>VLOOKUP(A195,ENERGY!$A$2:$F$2692,6,0)</f>
        <v>8236</v>
      </c>
      <c r="K194" s="23">
        <v>0.037</v>
      </c>
      <c r="L194" s="23">
        <v>0.089</v>
      </c>
      <c r="M194" s="23">
        <v>48.0</v>
      </c>
      <c r="N194" s="23">
        <v>46.0</v>
      </c>
      <c r="O194" s="23">
        <v>0.423</v>
      </c>
      <c r="P194" s="23">
        <v>0.547</v>
      </c>
      <c r="Q194" s="23">
        <v>0.03</v>
      </c>
      <c r="R194" s="23">
        <v>1.7393994E7</v>
      </c>
      <c r="S194" s="23">
        <v>0.468</v>
      </c>
      <c r="T194" s="10">
        <f>VLOOKUP(A194,TOURISM!$A$2:$E$2692,5,0)</f>
        <v>628000000</v>
      </c>
      <c r="U194" s="10">
        <f>VLOOKUP(A194,TOURISM!$A$2:$F$2692,6,0)</f>
        <v>241000000</v>
      </c>
      <c r="V194" s="10">
        <f>VLOOKUP(A194,BUSINESS!$A$2:$E$2692,5,0)</f>
        <v>0.262</v>
      </c>
      <c r="W194" s="10">
        <f>VLOOKUP(A194,BUSINESS!$A$2:$F$2692,6,0)</f>
        <v>25</v>
      </c>
      <c r="X194" s="10">
        <f>VLOOKUP(A194,BUSINESS!$A$2:$G$2692,7,0)</f>
        <v>20</v>
      </c>
      <c r="Y194" s="10">
        <f>VLOOKUP(A194,BUSINESS!$A$2:$H$2692,8,0)</f>
        <v>161</v>
      </c>
      <c r="Z194" s="10">
        <f>VLOOKUP(A194,BUSINESS!$A$2:$I$2692,9,0)</f>
        <v>0.066</v>
      </c>
      <c r="AA194" s="10">
        <f>VLOOKUP(A194,BUSINESS!$A$2:$J$2692,10,0)</f>
        <v>0.134</v>
      </c>
      <c r="AB194" s="7">
        <f t="shared" si="2"/>
        <v>668.0754288</v>
      </c>
    </row>
    <row r="195">
      <c r="A195" s="7" t="str">
        <f t="shared" si="1"/>
        <v>Paraguay-The Americas2000</v>
      </c>
      <c r="B195" s="8" t="s">
        <v>223</v>
      </c>
      <c r="C195" s="5" t="s">
        <v>84</v>
      </c>
      <c r="D195" s="9" t="s">
        <v>62</v>
      </c>
      <c r="E195" s="11">
        <v>8.195993231E9</v>
      </c>
      <c r="F195" s="12">
        <v>0.081</v>
      </c>
      <c r="G195" s="12">
        <v>124.0</v>
      </c>
      <c r="H195" s="12">
        <v>0.268</v>
      </c>
      <c r="I195" s="22">
        <f>VLOOKUP(A195,ENERGY!$A$2:$F$2692,5,0)</f>
        <v>133681</v>
      </c>
      <c r="J195" s="10">
        <f>VLOOKUP(A196,ENERGY!$A$2:$F$2692,6,0)</f>
        <v>8236</v>
      </c>
      <c r="K195" s="23">
        <v>0.038</v>
      </c>
      <c r="L195" s="23">
        <v>0.087</v>
      </c>
      <c r="M195" s="23">
        <v>50.0</v>
      </c>
      <c r="N195" s="23">
        <v>48.0</v>
      </c>
      <c r="O195" s="23">
        <v>0.406</v>
      </c>
      <c r="P195" s="23">
        <v>0.561</v>
      </c>
      <c r="Q195" s="23">
        <v>0.032</v>
      </c>
      <c r="R195" s="23">
        <v>603648.0</v>
      </c>
      <c r="S195" s="23">
        <v>0.389</v>
      </c>
      <c r="T195" s="10">
        <f>VLOOKUP(A195,TOURISM!$A$2:$E$2692,5,0)</f>
        <v>88000000</v>
      </c>
      <c r="U195" s="10">
        <f>VLOOKUP(A195,TOURISM!$A$2:$F$2692,6,0)</f>
        <v>154000000</v>
      </c>
      <c r="V195" s="10">
        <f>VLOOKUP(A195,BUSINESS!$A$2:$E$2692,5,0)</f>
        <v>0.262</v>
      </c>
      <c r="W195" s="10">
        <f>VLOOKUP(A195,BUSINESS!$A$2:$F$2692,6,0)</f>
        <v>25</v>
      </c>
      <c r="X195" s="10">
        <f>VLOOKUP(A195,BUSINESS!$A$2:$G$2692,7,0)</f>
        <v>20</v>
      </c>
      <c r="Y195" s="10">
        <f>VLOOKUP(A195,BUSINESS!$A$2:$H$2692,8,0)</f>
        <v>161</v>
      </c>
      <c r="Z195" s="10">
        <f>VLOOKUP(A195,BUSINESS!$A$2:$I$2692,9,0)</f>
        <v>0.007</v>
      </c>
      <c r="AA195" s="10">
        <f>VLOOKUP(A195,BUSINESS!$A$2:$J$2692,10,0)</f>
        <v>0.153</v>
      </c>
      <c r="AB195" s="7">
        <f t="shared" si="2"/>
        <v>13577.4379</v>
      </c>
    </row>
    <row r="196">
      <c r="A196" s="7" t="str">
        <f t="shared" si="1"/>
        <v>Peru-The Americas2000</v>
      </c>
      <c r="B196" s="8" t="s">
        <v>224</v>
      </c>
      <c r="C196" s="5" t="s">
        <v>84</v>
      </c>
      <c r="D196" s="9" t="s">
        <v>62</v>
      </c>
      <c r="E196" s="11">
        <v>5.0681123109E10</v>
      </c>
      <c r="F196" s="12">
        <v>0.047</v>
      </c>
      <c r="G196" s="12">
        <v>96.0</v>
      </c>
      <c r="H196" s="12">
        <v>0.3</v>
      </c>
      <c r="I196" s="22">
        <f>VLOOKUP(A196,ENERGY!$A$2:$F$2692,5,0)</f>
        <v>133681</v>
      </c>
      <c r="J196" s="10">
        <f>VLOOKUP(A197,ENERGY!$A$2:$F$2692,6,0)</f>
        <v>8236</v>
      </c>
      <c r="K196" s="23">
        <v>0.038</v>
      </c>
      <c r="L196" s="23">
        <v>0.068</v>
      </c>
      <c r="M196" s="23">
        <v>55.0</v>
      </c>
      <c r="N196" s="23">
        <v>53.0</v>
      </c>
      <c r="O196" s="23">
        <v>0.428</v>
      </c>
      <c r="P196" s="23">
        <v>0.544</v>
      </c>
      <c r="Q196" s="23">
        <v>0.028</v>
      </c>
      <c r="R196" s="23">
        <v>5540214.0</v>
      </c>
      <c r="S196" s="23">
        <v>0.352</v>
      </c>
      <c r="T196" s="10">
        <f>VLOOKUP(A196,TOURISM!$A$2:$E$2692,5,0)</f>
        <v>861000000</v>
      </c>
      <c r="U196" s="10">
        <f>VLOOKUP(A196,TOURISM!$A$2:$F$2692,6,0)</f>
        <v>641000000</v>
      </c>
      <c r="V196" s="10">
        <f>VLOOKUP(A196,BUSINESS!$A$2:$E$2692,5,0)</f>
        <v>0.262</v>
      </c>
      <c r="W196" s="10">
        <f>VLOOKUP(A196,BUSINESS!$A$2:$F$2692,6,0)</f>
        <v>25</v>
      </c>
      <c r="X196" s="10">
        <f>VLOOKUP(A196,BUSINESS!$A$2:$G$2692,7,0)</f>
        <v>20</v>
      </c>
      <c r="Y196" s="10">
        <f>VLOOKUP(A196,BUSINESS!$A$2:$H$2692,8,0)</f>
        <v>161</v>
      </c>
      <c r="Z196" s="10">
        <f>VLOOKUP(A196,BUSINESS!$A$2:$I$2692,9,0)</f>
        <v>0.031</v>
      </c>
      <c r="AA196" s="10">
        <f>VLOOKUP(A196,BUSINESS!$A$2:$J$2692,10,0)</f>
        <v>0.049</v>
      </c>
      <c r="AB196" s="7">
        <f t="shared" si="2"/>
        <v>9147.863803</v>
      </c>
    </row>
    <row r="197">
      <c r="A197" s="7" t="str">
        <f t="shared" si="1"/>
        <v>Puerto Rico-The Americas2000</v>
      </c>
      <c r="B197" s="8" t="s">
        <v>228</v>
      </c>
      <c r="C197" s="5" t="s">
        <v>84</v>
      </c>
      <c r="D197" s="9" t="s">
        <v>62</v>
      </c>
      <c r="E197" s="11">
        <v>6.170181E10</v>
      </c>
      <c r="F197" s="12">
        <v>0.047</v>
      </c>
      <c r="G197" s="12">
        <v>96.0</v>
      </c>
      <c r="H197" s="12">
        <v>0.3</v>
      </c>
      <c r="I197" s="22">
        <f>VLOOKUP(A197,ENERGY!$A$2:$F$2692,5,0)</f>
        <v>133681</v>
      </c>
      <c r="J197" s="10">
        <f>VLOOKUP(A198,ENERGY!$A$2:$F$2692,6,0)</f>
        <v>8236</v>
      </c>
      <c r="K197" s="23">
        <v>0.039</v>
      </c>
      <c r="L197" s="23">
        <v>0.062</v>
      </c>
      <c r="M197" s="23">
        <v>55.0</v>
      </c>
      <c r="N197" s="23">
        <v>53.0</v>
      </c>
      <c r="O197" s="23">
        <v>0.422</v>
      </c>
      <c r="P197" s="23">
        <v>0.543</v>
      </c>
      <c r="Q197" s="23">
        <v>0.035</v>
      </c>
      <c r="R197" s="23">
        <v>3542867.0</v>
      </c>
      <c r="S197" s="23">
        <v>0.61</v>
      </c>
      <c r="T197" s="10">
        <f>VLOOKUP(A197,TOURISM!$A$2:$E$2692,5,0)</f>
        <v>2388000000</v>
      </c>
      <c r="U197" s="10">
        <f>VLOOKUP(A197,TOURISM!$A$2:$F$2692,6,0)</f>
        <v>1333000000</v>
      </c>
      <c r="V197" s="10">
        <f>VLOOKUP(A197,BUSINESS!$A$2:$E$2692,5,0)</f>
        <v>0.262</v>
      </c>
      <c r="W197" s="10">
        <f>VLOOKUP(A197,BUSINESS!$A$2:$F$2692,6,0)</f>
        <v>25</v>
      </c>
      <c r="X197" s="10">
        <f>VLOOKUP(A197,BUSINESS!$A$2:$G$2692,7,0)</f>
        <v>20</v>
      </c>
      <c r="Y197" s="10">
        <f>VLOOKUP(A197,BUSINESS!$A$2:$H$2692,8,0)</f>
        <v>161</v>
      </c>
      <c r="Z197" s="10">
        <f>VLOOKUP(A197,BUSINESS!$A$2:$I$2692,9,0)</f>
        <v>0.105</v>
      </c>
      <c r="AA197" s="10">
        <f>VLOOKUP(A197,BUSINESS!$A$2:$J$2692,10,0)</f>
        <v>0.347</v>
      </c>
      <c r="AB197" s="7">
        <f t="shared" si="2"/>
        <v>17415.78501</v>
      </c>
    </row>
    <row r="198">
      <c r="A198" s="7" t="str">
        <f t="shared" si="1"/>
        <v>Sint Maarten (Dutch part)-The Americas2000</v>
      </c>
      <c r="B198" s="8" t="s">
        <v>242</v>
      </c>
      <c r="C198" s="5" t="s">
        <v>84</v>
      </c>
      <c r="D198" s="9" t="s">
        <v>62</v>
      </c>
      <c r="E198" s="8"/>
      <c r="F198" s="12">
        <v>0.047</v>
      </c>
      <c r="G198" s="12">
        <v>96.0</v>
      </c>
      <c r="H198" s="12">
        <v>0.3</v>
      </c>
      <c r="I198" s="22">
        <f>VLOOKUP(A198,ENERGY!$A$2:$F$2692,5,0)</f>
        <v>133681</v>
      </c>
      <c r="J198" s="10">
        <f>VLOOKUP(A199,ENERGY!$A$2:$F$2692,6,0)</f>
        <v>8236</v>
      </c>
      <c r="K198" s="23">
        <v>0.039</v>
      </c>
      <c r="L198" s="23">
        <v>0.07</v>
      </c>
      <c r="M198" s="23">
        <v>58.0</v>
      </c>
      <c r="N198" s="23">
        <v>56.0</v>
      </c>
      <c r="O198" s="23">
        <v>0.462</v>
      </c>
      <c r="P198" s="23">
        <v>0.507</v>
      </c>
      <c r="Q198" s="23">
        <v>0.031</v>
      </c>
      <c r="R198" s="23">
        <v>7.616724E7</v>
      </c>
      <c r="S198" s="23">
        <v>0.157</v>
      </c>
      <c r="T198" s="10">
        <f>VLOOKUP(A198,TOURISM!$A$2:$E$2692,5,0)</f>
        <v>511000000</v>
      </c>
      <c r="U198" s="10">
        <f>VLOOKUP(A198,TOURISM!$A$2:$F$2692,6,0)</f>
        <v>127000000</v>
      </c>
      <c r="V198" s="10">
        <f>VLOOKUP(A198,BUSINESS!$A$2:$E$2692,5,0)</f>
        <v>0.262</v>
      </c>
      <c r="W198" s="10">
        <f>VLOOKUP(A198,BUSINESS!$A$2:$F$2692,6,0)</f>
        <v>25</v>
      </c>
      <c r="X198" s="10">
        <f>VLOOKUP(A198,BUSINESS!$A$2:$G$2692,7,0)</f>
        <v>20</v>
      </c>
      <c r="Y198" s="10">
        <f>VLOOKUP(A198,BUSINESS!$A$2:$H$2692,8,0)</f>
        <v>161</v>
      </c>
      <c r="Z198" s="10">
        <f>VLOOKUP(A198,BUSINESS!$A$2:$I$2692,9,0)</f>
        <v>0.059</v>
      </c>
      <c r="AA198" s="10">
        <f>VLOOKUP(A198,BUSINESS!$A$2:$J$2692,10,0)</f>
        <v>0.026</v>
      </c>
      <c r="AB198" s="7">
        <f t="shared" si="2"/>
        <v>0</v>
      </c>
    </row>
    <row r="199">
      <c r="A199" s="7" t="str">
        <f t="shared" si="1"/>
        <v>St. Kitts and Nevis-The Americas2000</v>
      </c>
      <c r="B199" s="8" t="s">
        <v>252</v>
      </c>
      <c r="C199" s="5" t="s">
        <v>84</v>
      </c>
      <c r="D199" s="9" t="s">
        <v>62</v>
      </c>
      <c r="E199" s="11">
        <v>4.16566954E8</v>
      </c>
      <c r="F199" s="12">
        <v>0.043</v>
      </c>
      <c r="G199" s="12">
        <v>392.0</v>
      </c>
      <c r="H199" s="12">
        <v>0.111</v>
      </c>
      <c r="I199" s="22">
        <f>VLOOKUP(A199,ENERGY!$A$2:$F$2692,5,0)</f>
        <v>133681</v>
      </c>
      <c r="J199" s="10">
        <f>VLOOKUP(A200,ENERGY!$A$2:$F$2692,6,0)</f>
        <v>8236</v>
      </c>
      <c r="K199" s="23">
        <v>0.04</v>
      </c>
      <c r="L199" s="23">
        <v>0.078</v>
      </c>
      <c r="M199" s="23">
        <v>53.0</v>
      </c>
      <c r="N199" s="23">
        <v>51.0</v>
      </c>
      <c r="O199" s="23">
        <v>0.443</v>
      </c>
      <c r="P199" s="23">
        <v>0.524</v>
      </c>
      <c r="Q199" s="23">
        <v>0.033</v>
      </c>
      <c r="R199" s="23">
        <v>1.8137734E7</v>
      </c>
      <c r="S199" s="23">
        <v>0.485</v>
      </c>
      <c r="T199" s="10">
        <f>VLOOKUP(A199,TOURISM!$A$2:$E$2692,5,0)</f>
        <v>58000000</v>
      </c>
      <c r="U199" s="10">
        <f>VLOOKUP(A199,TOURISM!$A$2:$F$2692,6,0)</f>
        <v>9000000</v>
      </c>
      <c r="V199" s="10">
        <f>VLOOKUP(A199,BUSINESS!$A$2:$E$2692,5,0)</f>
        <v>0.262</v>
      </c>
      <c r="W199" s="10">
        <f>VLOOKUP(A199,BUSINESS!$A$2:$F$2692,6,0)</f>
        <v>25</v>
      </c>
      <c r="X199" s="10">
        <f>VLOOKUP(A199,BUSINESS!$A$2:$G$2692,7,0)</f>
        <v>20</v>
      </c>
      <c r="Y199" s="10">
        <f>VLOOKUP(A199,BUSINESS!$A$2:$H$2692,8,0)</f>
        <v>161</v>
      </c>
      <c r="Z199" s="10">
        <f>VLOOKUP(A199,BUSINESS!$A$2:$I$2692,9,0)</f>
        <v>0.059</v>
      </c>
      <c r="AA199" s="10">
        <f>VLOOKUP(A199,BUSINESS!$A$2:$J$2692,10,0)</f>
        <v>0.026</v>
      </c>
      <c r="AB199" s="7">
        <f t="shared" si="2"/>
        <v>22.96686863</v>
      </c>
    </row>
    <row r="200">
      <c r="A200" s="7" t="str">
        <f t="shared" si="1"/>
        <v>St. Lucia-The Americas2000</v>
      </c>
      <c r="B200" s="8" t="s">
        <v>253</v>
      </c>
      <c r="C200" s="5" t="s">
        <v>84</v>
      </c>
      <c r="D200" s="9" t="s">
        <v>62</v>
      </c>
      <c r="E200" s="11">
        <v>7.64457723E8</v>
      </c>
      <c r="F200" s="12">
        <v>0.056</v>
      </c>
      <c r="G200" s="12">
        <v>272.0</v>
      </c>
      <c r="H200" s="12">
        <v>0.131</v>
      </c>
      <c r="I200" s="22">
        <f>VLOOKUP(A200,ENERGY!$A$2:$F$2692,5,0)</f>
        <v>133681</v>
      </c>
      <c r="J200" s="10">
        <f>VLOOKUP(A201,ENERGY!$A$2:$F$2692,6,0)</f>
        <v>8236</v>
      </c>
      <c r="K200" s="23">
        <v>0.04</v>
      </c>
      <c r="L200" s="23">
        <v>0.096</v>
      </c>
      <c r="M200" s="23">
        <v>53.0</v>
      </c>
      <c r="N200" s="23">
        <v>51.0</v>
      </c>
      <c r="O200" s="23">
        <v>0.429</v>
      </c>
      <c r="P200" s="23">
        <v>0.542</v>
      </c>
      <c r="Q200" s="23">
        <v>0.029</v>
      </c>
      <c r="R200" s="23">
        <v>1421515.0</v>
      </c>
      <c r="S200" s="23">
        <v>0.409</v>
      </c>
      <c r="T200" s="10">
        <f>VLOOKUP(A200,TOURISM!$A$2:$E$2692,5,0)</f>
        <v>281000000</v>
      </c>
      <c r="U200" s="10">
        <f>VLOOKUP(A200,TOURISM!$A$2:$F$2692,6,0)</f>
        <v>33000000</v>
      </c>
      <c r="V200" s="10">
        <f>VLOOKUP(A200,BUSINESS!$A$2:$E$2692,5,0)</f>
        <v>0.262</v>
      </c>
      <c r="W200" s="10">
        <f>VLOOKUP(A200,BUSINESS!$A$2:$F$2692,6,0)</f>
        <v>25</v>
      </c>
      <c r="X200" s="10">
        <f>VLOOKUP(A200,BUSINESS!$A$2:$G$2692,7,0)</f>
        <v>20</v>
      </c>
      <c r="Y200" s="10">
        <f>VLOOKUP(A200,BUSINESS!$A$2:$H$2692,8,0)</f>
        <v>161</v>
      </c>
      <c r="Z200" s="10">
        <f>VLOOKUP(A200,BUSINESS!$A$2:$I$2692,9,0)</f>
        <v>0.051</v>
      </c>
      <c r="AA200" s="10">
        <f>VLOOKUP(A200,BUSINESS!$A$2:$J$2692,10,0)</f>
        <v>0.016</v>
      </c>
      <c r="AB200" s="7">
        <f t="shared" si="2"/>
        <v>537.7767544</v>
      </c>
    </row>
    <row r="201">
      <c r="A201" s="7" t="str">
        <f t="shared" si="1"/>
        <v>St. Martin (French part)-The Americas2000</v>
      </c>
      <c r="B201" s="8" t="s">
        <v>254</v>
      </c>
      <c r="C201" s="5" t="s">
        <v>84</v>
      </c>
      <c r="D201" s="9" t="s">
        <v>62</v>
      </c>
      <c r="E201" s="8"/>
      <c r="F201" s="12">
        <v>0.056</v>
      </c>
      <c r="G201" s="12">
        <v>272.0</v>
      </c>
      <c r="H201" s="12">
        <v>0.131</v>
      </c>
      <c r="I201" s="22">
        <f>VLOOKUP(A201,ENERGY!$A$2:$F$2692,5,0)</f>
        <v>133681</v>
      </c>
      <c r="J201" s="10">
        <f>VLOOKUP(A202,ENERGY!$A$2:$F$2692,6,0)</f>
        <v>8236</v>
      </c>
      <c r="K201" s="23">
        <v>0.04</v>
      </c>
      <c r="L201" s="23">
        <v>0.085</v>
      </c>
      <c r="M201" s="23">
        <v>53.0</v>
      </c>
      <c r="N201" s="23">
        <v>52.0</v>
      </c>
      <c r="O201" s="23">
        <v>0.436</v>
      </c>
      <c r="P201" s="23">
        <v>0.531</v>
      </c>
      <c r="Q201" s="23">
        <v>0.032</v>
      </c>
      <c r="R201" s="23">
        <v>9576331.0</v>
      </c>
      <c r="S201" s="23">
        <v>0.328</v>
      </c>
      <c r="T201" s="10">
        <f>VLOOKUP(A201,TOURISM!$A$2:$E$2692,5,0)</f>
        <v>9133000000</v>
      </c>
      <c r="U201" s="10">
        <f>VLOOKUP(A201,TOURISM!$A$2:$F$2692,6,0)</f>
        <v>6365000000</v>
      </c>
      <c r="V201" s="10">
        <f>VLOOKUP(A201,BUSINESS!$A$2:$E$2692,5,0)</f>
        <v>0.262</v>
      </c>
      <c r="W201" s="10">
        <f>VLOOKUP(A201,BUSINESS!$A$2:$F$2692,6,0)</f>
        <v>25</v>
      </c>
      <c r="X201" s="10">
        <f>VLOOKUP(A201,BUSINESS!$A$2:$G$2692,7,0)</f>
        <v>20</v>
      </c>
      <c r="Y201" s="10">
        <f>VLOOKUP(A201,BUSINESS!$A$2:$H$2692,8,0)</f>
        <v>161</v>
      </c>
      <c r="Z201" s="10">
        <f>VLOOKUP(A201,BUSINESS!$A$2:$I$2692,9,0)</f>
        <v>0.032</v>
      </c>
      <c r="AA201" s="10">
        <f>VLOOKUP(A201,BUSINESS!$A$2:$J$2692,10,0)</f>
        <v>0.022</v>
      </c>
      <c r="AB201" s="7">
        <f t="shared" si="2"/>
        <v>0</v>
      </c>
    </row>
    <row r="202">
      <c r="A202" s="7" t="str">
        <f t="shared" si="1"/>
        <v>St. Vincent and the Grenadines-The Americas2000</v>
      </c>
      <c r="B202" s="8" t="s">
        <v>255</v>
      </c>
      <c r="C202" s="5" t="s">
        <v>84</v>
      </c>
      <c r="D202" s="9" t="s">
        <v>62</v>
      </c>
      <c r="E202" s="11">
        <v>3.97447007E8</v>
      </c>
      <c r="F202" s="12">
        <v>0.037</v>
      </c>
      <c r="G202" s="12">
        <v>137.0</v>
      </c>
      <c r="H202" s="12">
        <v>0.115</v>
      </c>
      <c r="I202" s="22">
        <f>VLOOKUP(A202,ENERGY!$A$2:$F$2692,5,0)</f>
        <v>133681</v>
      </c>
      <c r="J202" s="10">
        <f>VLOOKUP(A203,ENERGY!$A$2:$F$2692,6,0)</f>
        <v>8236</v>
      </c>
      <c r="K202" s="23">
        <v>0.042</v>
      </c>
      <c r="L202" s="23">
        <v>0.128</v>
      </c>
      <c r="M202" s="23">
        <v>42.0</v>
      </c>
      <c r="N202" s="23">
        <v>42.0</v>
      </c>
      <c r="O202" s="23">
        <v>0.427</v>
      </c>
      <c r="P202" s="23">
        <v>0.549</v>
      </c>
      <c r="Q202" s="23">
        <v>0.024</v>
      </c>
      <c r="R202" s="23">
        <v>5119895.0</v>
      </c>
      <c r="S202" s="23">
        <v>0.368</v>
      </c>
      <c r="T202" s="10">
        <f>VLOOKUP(A202,TOURISM!$A$2:$E$2692,5,0)</f>
        <v>82000000</v>
      </c>
      <c r="U202" s="10">
        <f>VLOOKUP(A202,TOURISM!$A$2:$F$2692,6,0)</f>
        <v>10000000</v>
      </c>
      <c r="V202" s="10">
        <f>VLOOKUP(A202,BUSINESS!$A$2:$E$2692,5,0)</f>
        <v>0.262</v>
      </c>
      <c r="W202" s="10">
        <f>VLOOKUP(A202,BUSINESS!$A$2:$F$2692,6,0)</f>
        <v>25</v>
      </c>
      <c r="X202" s="10">
        <f>VLOOKUP(A202,BUSINESS!$A$2:$G$2692,7,0)</f>
        <v>20</v>
      </c>
      <c r="Y202" s="10">
        <f>VLOOKUP(A202,BUSINESS!$A$2:$H$2692,8,0)</f>
        <v>161</v>
      </c>
      <c r="Z202" s="10">
        <f>VLOOKUP(A202,BUSINESS!$A$2:$I$2692,9,0)</f>
        <v>0.032</v>
      </c>
      <c r="AA202" s="10">
        <f>VLOOKUP(A202,BUSINESS!$A$2:$J$2692,10,0)</f>
        <v>0.022</v>
      </c>
      <c r="AB202" s="7">
        <f t="shared" si="2"/>
        <v>77.62796053</v>
      </c>
    </row>
    <row r="203">
      <c r="A203" s="7" t="str">
        <f t="shared" si="1"/>
        <v>Suriname-The Americas2000</v>
      </c>
      <c r="B203" s="8" t="s">
        <v>257</v>
      </c>
      <c r="C203" s="5" t="s">
        <v>84</v>
      </c>
      <c r="D203" s="9" t="s">
        <v>62</v>
      </c>
      <c r="E203" s="11">
        <v>8.92164364E8</v>
      </c>
      <c r="F203" s="12">
        <v>0.087</v>
      </c>
      <c r="G203" s="12">
        <v>167.0</v>
      </c>
      <c r="H203" s="12">
        <v>0.29</v>
      </c>
      <c r="I203" s="22">
        <f>VLOOKUP(A203,ENERGY!$A$2:$F$2692,5,0)</f>
        <v>133681</v>
      </c>
      <c r="J203" s="10">
        <f>VLOOKUP(A204,ENERGY!$A$2:$F$2692,6,0)</f>
        <v>8236</v>
      </c>
      <c r="K203" s="23">
        <v>0.042</v>
      </c>
      <c r="L203" s="23">
        <v>0.057</v>
      </c>
      <c r="M203" s="23">
        <v>54.0</v>
      </c>
      <c r="N203" s="23">
        <v>53.0</v>
      </c>
      <c r="O203" s="23">
        <v>0.446</v>
      </c>
      <c r="P203" s="23">
        <v>0.524</v>
      </c>
      <c r="Q203" s="23">
        <v>0.03</v>
      </c>
      <c r="R203" s="23">
        <v>3.8824384E7</v>
      </c>
      <c r="S203" s="23">
        <v>0.248</v>
      </c>
      <c r="T203" s="10">
        <f>VLOOKUP(A203,TOURISM!$A$2:$E$2692,5,0)</f>
        <v>42000000</v>
      </c>
      <c r="U203" s="10">
        <f>VLOOKUP(A203,TOURISM!$A$2:$F$2692,6,0)</f>
        <v>67000000</v>
      </c>
      <c r="V203" s="10">
        <f>VLOOKUP(A203,BUSINESS!$A$2:$E$2692,5,0)</f>
        <v>0.262</v>
      </c>
      <c r="W203" s="10">
        <f>VLOOKUP(A203,BUSINESS!$A$2:$F$2692,6,0)</f>
        <v>25</v>
      </c>
      <c r="X203" s="10">
        <f>VLOOKUP(A203,BUSINESS!$A$2:$G$2692,7,0)</f>
        <v>20</v>
      </c>
      <c r="Y203" s="10">
        <f>VLOOKUP(A203,BUSINESS!$A$2:$H$2692,8,0)</f>
        <v>161</v>
      </c>
      <c r="Z203" s="10">
        <f>VLOOKUP(A203,BUSINESS!$A$2:$I$2692,9,0)</f>
        <v>0.025</v>
      </c>
      <c r="AA203" s="10">
        <f>VLOOKUP(A203,BUSINESS!$A$2:$J$2692,10,0)</f>
        <v>0.088</v>
      </c>
      <c r="AB203" s="7">
        <f t="shared" si="2"/>
        <v>22.97948537</v>
      </c>
    </row>
    <row r="204">
      <c r="A204" s="7" t="str">
        <f t="shared" si="1"/>
        <v>Trinidad and Tobago-The Americas2000</v>
      </c>
      <c r="B204" s="8" t="s">
        <v>268</v>
      </c>
      <c r="C204" s="5" t="s">
        <v>84</v>
      </c>
      <c r="D204" s="9" t="s">
        <v>62</v>
      </c>
      <c r="E204" s="11">
        <v>8.154315708E9</v>
      </c>
      <c r="F204" s="12">
        <v>0.04</v>
      </c>
      <c r="G204" s="12">
        <v>260.0</v>
      </c>
      <c r="H204" s="12">
        <v>0.165</v>
      </c>
      <c r="I204" s="22">
        <f>VLOOKUP(A204,ENERGY!$A$2:$F$2692,5,0)</f>
        <v>133681</v>
      </c>
      <c r="J204" s="10">
        <f>VLOOKUP(A205,ENERGY!$A$2:$F$2692,6,0)</f>
        <v>8236</v>
      </c>
      <c r="K204" s="23">
        <v>0.044</v>
      </c>
      <c r="L204" s="23">
        <v>0.076</v>
      </c>
      <c r="M204" s="23">
        <v>48.0</v>
      </c>
      <c r="N204" s="23">
        <v>47.0</v>
      </c>
      <c r="O204" s="23">
        <v>0.467</v>
      </c>
      <c r="P204" s="23">
        <v>0.506</v>
      </c>
      <c r="Q204" s="23">
        <v>0.027</v>
      </c>
      <c r="R204" s="23">
        <v>1.1470022E7</v>
      </c>
      <c r="S204" s="23">
        <v>0.366</v>
      </c>
      <c r="T204" s="10">
        <f>VLOOKUP(A204,TOURISM!$A$2:$E$2692,5,0)</f>
        <v>371000000</v>
      </c>
      <c r="U204" s="10">
        <f>VLOOKUP(A204,TOURISM!$A$2:$F$2692,6,0)</f>
        <v>190000000</v>
      </c>
      <c r="V204" s="10">
        <f>VLOOKUP(A204,BUSINESS!$A$2:$E$2692,5,0)</f>
        <v>0.262</v>
      </c>
      <c r="W204" s="10">
        <f>VLOOKUP(A204,BUSINESS!$A$2:$F$2692,6,0)</f>
        <v>25</v>
      </c>
      <c r="X204" s="10">
        <f>VLOOKUP(A204,BUSINESS!$A$2:$G$2692,7,0)</f>
        <v>20</v>
      </c>
      <c r="Y204" s="10">
        <f>VLOOKUP(A204,BUSINESS!$A$2:$H$2692,8,0)</f>
        <v>161</v>
      </c>
      <c r="Z204" s="10">
        <f>VLOOKUP(A204,BUSINESS!$A$2:$I$2692,9,0)</f>
        <v>0.077</v>
      </c>
      <c r="AA204" s="10">
        <f>VLOOKUP(A204,BUSINESS!$A$2:$J$2692,10,0)</f>
        <v>0.128</v>
      </c>
      <c r="AB204" s="7">
        <f t="shared" si="2"/>
        <v>710.9241559</v>
      </c>
    </row>
    <row r="205">
      <c r="A205" s="7" t="str">
        <f t="shared" si="1"/>
        <v>Turks and Caicos Islands-The Americas2000</v>
      </c>
      <c r="B205" s="8" t="s">
        <v>272</v>
      </c>
      <c r="C205" s="5" t="s">
        <v>84</v>
      </c>
      <c r="D205" s="9" t="s">
        <v>62</v>
      </c>
      <c r="E205" s="8"/>
      <c r="F205" s="12">
        <v>0.04</v>
      </c>
      <c r="G205" s="12">
        <v>260.0</v>
      </c>
      <c r="H205" s="12">
        <v>0.165</v>
      </c>
      <c r="I205" s="22">
        <f>VLOOKUP(A205,ENERGY!$A$2:$F$2692,5,0)</f>
        <v>133681</v>
      </c>
      <c r="J205" s="10">
        <f>VLOOKUP(A206,ENERGY!$A$2:$F$2692,6,0)</f>
        <v>8236</v>
      </c>
      <c r="K205" s="23">
        <v>0.044</v>
      </c>
      <c r="L205" s="23">
        <v>0.057</v>
      </c>
      <c r="M205" s="23">
        <v>58.0</v>
      </c>
      <c r="N205" s="23">
        <v>56.0</v>
      </c>
      <c r="O205" s="23">
        <v>0.46</v>
      </c>
      <c r="P205" s="23">
        <v>0.515</v>
      </c>
      <c r="Q205" s="23">
        <v>0.025</v>
      </c>
      <c r="R205" s="23">
        <v>1436549.0</v>
      </c>
      <c r="S205" s="23">
        <v>0.523</v>
      </c>
      <c r="T205" s="10">
        <f>VLOOKUP(A205,TOURISM!$A$2:$E$2692,5,0)</f>
        <v>285000000</v>
      </c>
      <c r="U205" s="10" t="str">
        <f>VLOOKUP(A205,TOURISM!$A$2:$F$2692,6,0)</f>
        <v/>
      </c>
      <c r="V205" s="10">
        <f>VLOOKUP(A205,BUSINESS!$A$2:$E$2692,5,0)</f>
        <v>0.262</v>
      </c>
      <c r="W205" s="10">
        <f>VLOOKUP(A205,BUSINESS!$A$2:$F$2692,6,0)</f>
        <v>25</v>
      </c>
      <c r="X205" s="10">
        <f>VLOOKUP(A205,BUSINESS!$A$2:$G$2692,7,0)</f>
        <v>20</v>
      </c>
      <c r="Y205" s="10">
        <f>VLOOKUP(A205,BUSINESS!$A$2:$H$2692,8,0)</f>
        <v>161</v>
      </c>
      <c r="Z205" s="10">
        <f>VLOOKUP(A205,BUSINESS!$A$2:$I$2692,9,0)</f>
        <v>0.431</v>
      </c>
      <c r="AA205" s="10">
        <f>VLOOKUP(A205,BUSINESS!$A$2:$J$2692,10,0)</f>
        <v>0.385</v>
      </c>
      <c r="AB205" s="7">
        <f t="shared" si="2"/>
        <v>0</v>
      </c>
    </row>
    <row r="206">
      <c r="A206" s="7" t="str">
        <f t="shared" si="1"/>
        <v>United States-The Americas2000</v>
      </c>
      <c r="B206" s="8" t="s">
        <v>277</v>
      </c>
      <c r="C206" s="5" t="s">
        <v>84</v>
      </c>
      <c r="D206" s="9" t="s">
        <v>62</v>
      </c>
      <c r="E206" s="11">
        <v>1.03E13</v>
      </c>
      <c r="F206" s="12">
        <v>0.136</v>
      </c>
      <c r="G206" s="12">
        <v>4790.0</v>
      </c>
      <c r="H206" s="12">
        <v>0.092</v>
      </c>
      <c r="I206" s="22">
        <f>VLOOKUP(A206,ENERGY!$A$2:$F$2692,5,0)</f>
        <v>2132446</v>
      </c>
      <c r="J206" s="10">
        <f>VLOOKUP(A207,ENERGY!$A$2:$F$2692,6,0)</f>
        <v>8236</v>
      </c>
      <c r="K206" s="23">
        <v>0.045</v>
      </c>
      <c r="L206" s="23">
        <v>0.086</v>
      </c>
      <c r="M206" s="23">
        <v>53.0</v>
      </c>
      <c r="N206" s="23">
        <v>52.0</v>
      </c>
      <c r="O206" s="23">
        <v>0.465</v>
      </c>
      <c r="P206" s="23">
        <v>0.509</v>
      </c>
      <c r="Q206" s="23">
        <v>0.026</v>
      </c>
      <c r="R206" s="23">
        <v>1.3421929E7</v>
      </c>
      <c r="S206" s="23">
        <v>0.215</v>
      </c>
      <c r="T206" s="28">
        <f>VLOOKUP(A206,TOURISM!$A$2:$E$2692,5,0)</f>
        <v>121000000000</v>
      </c>
      <c r="U206" s="10">
        <f>VLOOKUP(A206,TOURISM!$A$2:$F$2692,6,0)</f>
        <v>91473000000</v>
      </c>
      <c r="V206" s="10">
        <f>VLOOKUP(A206,BUSINESS!$A$2:$E$2692,5,0)</f>
        <v>0.262</v>
      </c>
      <c r="W206" s="10">
        <f>VLOOKUP(A206,BUSINESS!$A$2:$F$2692,6,0)</f>
        <v>25</v>
      </c>
      <c r="X206" s="10">
        <f>VLOOKUP(A206,BUSINESS!$A$2:$G$2692,7,0)</f>
        <v>20</v>
      </c>
      <c r="Y206" s="10">
        <f>VLOOKUP(A206,BUSINESS!$A$2:$H$2692,8,0)</f>
        <v>161</v>
      </c>
      <c r="Z206" s="10">
        <f>VLOOKUP(A206,BUSINESS!$A$2:$I$2692,9,0)</f>
        <v>0.431</v>
      </c>
      <c r="AA206" s="10">
        <f>VLOOKUP(A206,BUSINESS!$A$2:$J$2692,10,0)</f>
        <v>0.385</v>
      </c>
      <c r="AB206" s="7">
        <f t="shared" si="2"/>
        <v>767400.8706</v>
      </c>
    </row>
    <row r="207">
      <c r="A207" s="7" t="str">
        <f t="shared" si="1"/>
        <v>Uruguay-The Americas2000</v>
      </c>
      <c r="B207" s="8" t="s">
        <v>278</v>
      </c>
      <c r="C207" s="5" t="s">
        <v>84</v>
      </c>
      <c r="D207" s="9" t="s">
        <v>62</v>
      </c>
      <c r="E207" s="11">
        <v>2.2823255806E10</v>
      </c>
      <c r="F207" s="12">
        <v>0.112</v>
      </c>
      <c r="G207" s="12">
        <v>773.0</v>
      </c>
      <c r="H207" s="12">
        <v>0.461</v>
      </c>
      <c r="I207" s="22">
        <f>VLOOKUP(A207,ENERGY!$A$2:$F$2692,5,0)</f>
        <v>133681</v>
      </c>
      <c r="J207" s="10">
        <f>VLOOKUP(A208,ENERGY!$A$2:$F$2692,6,0)</f>
        <v>8236</v>
      </c>
      <c r="K207" s="23">
        <v>0.047</v>
      </c>
      <c r="L207" s="23">
        <v>0.105</v>
      </c>
      <c r="M207" s="23">
        <v>54.0</v>
      </c>
      <c r="N207" s="23">
        <v>51.0</v>
      </c>
      <c r="O207" s="23">
        <v>0.477</v>
      </c>
      <c r="P207" s="23">
        <v>0.494</v>
      </c>
      <c r="Q207" s="23">
        <v>0.029</v>
      </c>
      <c r="R207" s="23">
        <v>8466938.0</v>
      </c>
      <c r="S207" s="23">
        <v>0.352</v>
      </c>
      <c r="T207" s="10">
        <f>VLOOKUP(A207,TOURISM!$A$2:$E$2692,5,0)</f>
        <v>827000000</v>
      </c>
      <c r="U207" s="10">
        <f>VLOOKUP(A207,TOURISM!$A$2:$F$2692,6,0)</f>
        <v>381000000</v>
      </c>
      <c r="V207" s="10">
        <f>VLOOKUP(A207,BUSINESS!$A$2:$E$2692,5,0)</f>
        <v>0.262</v>
      </c>
      <c r="W207" s="10">
        <f>VLOOKUP(A207,BUSINESS!$A$2:$F$2692,6,0)</f>
        <v>25</v>
      </c>
      <c r="X207" s="10">
        <f>VLOOKUP(A207,BUSINESS!$A$2:$G$2692,7,0)</f>
        <v>20</v>
      </c>
      <c r="Y207" s="10">
        <f>VLOOKUP(A207,BUSINESS!$A$2:$H$2692,8,0)</f>
        <v>161</v>
      </c>
      <c r="Z207" s="10">
        <f>VLOOKUP(A207,BUSINESS!$A$2:$I$2692,9,0)</f>
        <v>0.105</v>
      </c>
      <c r="AA207" s="10">
        <f>VLOOKUP(A207,BUSINESS!$A$2:$J$2692,10,0)</f>
        <v>0.124</v>
      </c>
      <c r="AB207" s="7">
        <f t="shared" si="2"/>
        <v>2695.573749</v>
      </c>
    </row>
    <row r="208">
      <c r="A208" s="7" t="str">
        <f t="shared" si="1"/>
        <v>Venezuela-The Americas2000</v>
      </c>
      <c r="B208" s="8" t="s">
        <v>281</v>
      </c>
      <c r="C208" s="5" t="s">
        <v>84</v>
      </c>
      <c r="D208" s="9" t="s">
        <v>62</v>
      </c>
      <c r="E208" s="11">
        <v>1.17E11</v>
      </c>
      <c r="F208" s="12">
        <v>0.057</v>
      </c>
      <c r="G208" s="12">
        <v>273.0</v>
      </c>
      <c r="H208" s="12">
        <v>0.252</v>
      </c>
      <c r="I208" s="22">
        <f>VLOOKUP(A208,ENERGY!$A$2:$F$2692,5,0)</f>
        <v>133681</v>
      </c>
      <c r="J208" s="10">
        <f>VLOOKUP(A209,ENERGY!$A$2:$F$2692,6,0)</f>
        <v>8236</v>
      </c>
      <c r="K208" s="23">
        <v>0.047</v>
      </c>
      <c r="L208" s="23">
        <v>0.068</v>
      </c>
      <c r="M208" s="23">
        <v>53.0</v>
      </c>
      <c r="N208" s="23">
        <v>52.0</v>
      </c>
      <c r="O208" s="23">
        <v>0.494</v>
      </c>
      <c r="P208" s="23">
        <v>0.481</v>
      </c>
      <c r="Q208" s="23">
        <v>0.025</v>
      </c>
      <c r="R208" s="23">
        <v>2.8724869E7</v>
      </c>
      <c r="S208" s="23">
        <v>0.13</v>
      </c>
      <c r="T208" s="10">
        <f>VLOOKUP(A208,TOURISM!$A$2:$E$2692,5,0)</f>
        <v>469000000</v>
      </c>
      <c r="U208" s="10">
        <f>VLOOKUP(A208,TOURISM!$A$2:$F$2692,6,0)</f>
        <v>1647000000</v>
      </c>
      <c r="V208" s="10">
        <f>VLOOKUP(A208,BUSINESS!$A$2:$E$2692,5,0)</f>
        <v>0.262</v>
      </c>
      <c r="W208" s="10">
        <f>VLOOKUP(A208,BUSINESS!$A$2:$F$2692,6,0)</f>
        <v>25</v>
      </c>
      <c r="X208" s="10">
        <f>VLOOKUP(A208,BUSINESS!$A$2:$G$2692,7,0)</f>
        <v>20</v>
      </c>
      <c r="Y208" s="10">
        <f>VLOOKUP(A208,BUSINESS!$A$2:$H$2692,8,0)</f>
        <v>161</v>
      </c>
      <c r="Z208" s="10">
        <f>VLOOKUP(A208,BUSINESS!$A$2:$I$2692,9,0)</f>
        <v>0.034</v>
      </c>
      <c r="AA208" s="10">
        <f>VLOOKUP(A208,BUSINESS!$A$2:$J$2692,10,0)</f>
        <v>0.223</v>
      </c>
      <c r="AB208" s="7">
        <f t="shared" si="2"/>
        <v>4073.125625</v>
      </c>
    </row>
    <row r="209">
      <c r="A209" s="7" t="str">
        <f t="shared" si="1"/>
        <v>Algeria-Africa2001</v>
      </c>
      <c r="B209" s="8" t="s">
        <v>77</v>
      </c>
      <c r="C209" s="5" t="s">
        <v>78</v>
      </c>
      <c r="D209" s="9" t="s">
        <v>63</v>
      </c>
      <c r="E209" s="11">
        <v>5.4744716706E10</v>
      </c>
      <c r="F209" s="12">
        <v>0.038</v>
      </c>
      <c r="G209" s="12">
        <v>65.0</v>
      </c>
      <c r="H209" s="12">
        <v>0.095</v>
      </c>
      <c r="I209" s="22">
        <f>VLOOKUP(A209,ENERGY!$A$2:$F$2692,5,0)</f>
        <v>41852</v>
      </c>
      <c r="J209" s="10">
        <f>VLOOKUP(A210,ENERGY!$A$2:$F$2692,6,0)</f>
        <v>8236</v>
      </c>
      <c r="K209" s="23">
        <v>0.049</v>
      </c>
      <c r="L209" s="23">
        <v>0.122</v>
      </c>
      <c r="M209" s="23">
        <v>50.0</v>
      </c>
      <c r="N209" s="23">
        <v>47.0</v>
      </c>
      <c r="O209" s="23">
        <v>0.478</v>
      </c>
      <c r="P209" s="23">
        <v>0.498</v>
      </c>
      <c r="Q209" s="23">
        <v>0.025</v>
      </c>
      <c r="R209" s="23">
        <v>1.6544376E7</v>
      </c>
      <c r="S209" s="23">
        <v>0.362</v>
      </c>
      <c r="T209" s="10">
        <f>VLOOKUP(A209,TOURISM!$A$2:$E$2692,5,0)</f>
        <v>100000000</v>
      </c>
      <c r="U209" s="10">
        <f>VLOOKUP(A209,TOURISM!$A$2:$F$2692,6,0)</f>
        <v>194000000</v>
      </c>
      <c r="V209" s="10">
        <f>VLOOKUP(A209,BUSINESS!$A$2:$E$2692,5,0)</f>
        <v>0.262</v>
      </c>
      <c r="W209" s="10">
        <f>VLOOKUP(A209,BUSINESS!$A$2:$F$2692,6,0)</f>
        <v>25</v>
      </c>
      <c r="X209" s="10">
        <f>VLOOKUP(A209,BUSINESS!$A$2:$G$2692,7,0)</f>
        <v>20</v>
      </c>
      <c r="Y209" s="10">
        <f>VLOOKUP(A209,BUSINESS!$A$2:$H$2692,8,0)</f>
        <v>161</v>
      </c>
      <c r="Z209" s="10">
        <f>VLOOKUP(A209,BUSINESS!$A$2:$I$2692,9,0)</f>
        <v>0.006</v>
      </c>
      <c r="AA209" s="10">
        <f>VLOOKUP(A209,BUSINESS!$A$2:$J$2692,10,0)</f>
        <v>0.003</v>
      </c>
      <c r="AB209" s="7">
        <f t="shared" si="2"/>
        <v>3308.962315</v>
      </c>
    </row>
    <row r="210">
      <c r="A210" s="7" t="str">
        <f t="shared" si="1"/>
        <v>Angola-Africa2001</v>
      </c>
      <c r="B210" s="8" t="s">
        <v>82</v>
      </c>
      <c r="C210" s="5" t="s">
        <v>78</v>
      </c>
      <c r="D210" s="9" t="s">
        <v>63</v>
      </c>
      <c r="E210" s="11">
        <v>9.129594819E9</v>
      </c>
      <c r="F210" s="12">
        <v>0.034</v>
      </c>
      <c r="G210" s="12">
        <v>22.0</v>
      </c>
      <c r="H210" s="12">
        <v>1.032</v>
      </c>
      <c r="I210" s="22">
        <f>VLOOKUP(A210,ENERGY!$A$2:$F$2692,5,0)</f>
        <v>13576</v>
      </c>
      <c r="J210" s="10">
        <f>VLOOKUP(A211,ENERGY!$A$2:$F$2692,6,0)</f>
        <v>8236</v>
      </c>
      <c r="K210" s="23">
        <v>0.05</v>
      </c>
      <c r="L210" s="23">
        <v>0.101</v>
      </c>
      <c r="M210" s="23">
        <v>48.0</v>
      </c>
      <c r="N210" s="23">
        <v>47.0</v>
      </c>
      <c r="O210" s="23">
        <v>0.492</v>
      </c>
      <c r="P210" s="23">
        <v>0.481</v>
      </c>
      <c r="Q210" s="23">
        <v>0.027</v>
      </c>
      <c r="R210" s="23">
        <v>1.0014413E7</v>
      </c>
      <c r="S210" s="23">
        <v>0.218</v>
      </c>
      <c r="T210" s="10">
        <f>VLOOKUP(A210,TOURISM!$A$2:$E$2692,5,0)</f>
        <v>35000000</v>
      </c>
      <c r="U210" s="10">
        <f>VLOOKUP(A210,TOURISM!$A$2:$F$2692,6,0)</f>
        <v>80000000</v>
      </c>
      <c r="V210" s="10">
        <f>VLOOKUP(A210,BUSINESS!$A$2:$E$2692,5,0)</f>
        <v>0.262</v>
      </c>
      <c r="W210" s="10">
        <f>VLOOKUP(A210,BUSINESS!$A$2:$F$2692,6,0)</f>
        <v>25</v>
      </c>
      <c r="X210" s="10">
        <f>VLOOKUP(A210,BUSINESS!$A$2:$G$2692,7,0)</f>
        <v>20</v>
      </c>
      <c r="Y210" s="10">
        <f>VLOOKUP(A210,BUSINESS!$A$2:$H$2692,8,0)</f>
        <v>161</v>
      </c>
      <c r="Z210" s="10">
        <f>VLOOKUP(A210,BUSINESS!$A$2:$I$2692,9,0)</f>
        <v>0.001</v>
      </c>
      <c r="AA210" s="10">
        <f>VLOOKUP(A210,BUSINESS!$A$2:$J$2692,10,0)</f>
        <v>0.005</v>
      </c>
      <c r="AB210" s="7">
        <f t="shared" si="2"/>
        <v>911.6455272</v>
      </c>
    </row>
    <row r="211">
      <c r="A211" s="7" t="str">
        <f t="shared" si="1"/>
        <v>Benin-Africa2001</v>
      </c>
      <c r="B211" s="8" t="s">
        <v>99</v>
      </c>
      <c r="C211" s="5" t="s">
        <v>78</v>
      </c>
      <c r="D211" s="9" t="s">
        <v>63</v>
      </c>
      <c r="E211" s="11">
        <v>2.359122303E9</v>
      </c>
      <c r="F211" s="12">
        <v>0.043</v>
      </c>
      <c r="G211" s="12">
        <v>15.0</v>
      </c>
      <c r="H211" s="12">
        <v>1.032</v>
      </c>
      <c r="I211" s="22">
        <f>VLOOKUP(A211,ENERGY!$A$2:$F$2692,5,0)</f>
        <v>3761</v>
      </c>
      <c r="J211" s="10">
        <f>VLOOKUP(A212,ENERGY!$A$2:$F$2692,6,0)</f>
        <v>8236</v>
      </c>
      <c r="K211" s="23">
        <v>0.051</v>
      </c>
      <c r="L211" s="23">
        <v>0.082</v>
      </c>
      <c r="M211" s="23">
        <v>54.0</v>
      </c>
      <c r="N211" s="23">
        <v>54.0</v>
      </c>
      <c r="O211" s="23">
        <v>0.49</v>
      </c>
      <c r="P211" s="23">
        <v>0.485</v>
      </c>
      <c r="Q211" s="23">
        <v>0.025</v>
      </c>
      <c r="R211" s="23">
        <v>1.3183798E7</v>
      </c>
      <c r="S211" s="23">
        <v>0.167</v>
      </c>
      <c r="T211" s="10">
        <f>VLOOKUP(A211,TOURISM!$A$2:$E$2692,5,0)</f>
        <v>86000000</v>
      </c>
      <c r="U211" s="10">
        <f>VLOOKUP(A211,TOURISM!$A$2:$F$2692,6,0)</f>
        <v>48000000</v>
      </c>
      <c r="V211" s="10">
        <f>VLOOKUP(A211,BUSINESS!$A$2:$E$2692,5,0)</f>
        <v>0.262</v>
      </c>
      <c r="W211" s="10">
        <f>VLOOKUP(A211,BUSINESS!$A$2:$F$2692,6,0)</f>
        <v>25</v>
      </c>
      <c r="X211" s="10">
        <f>VLOOKUP(A211,BUSINESS!$A$2:$G$2692,7,0)</f>
        <v>20</v>
      </c>
      <c r="Y211" s="10">
        <f>VLOOKUP(A211,BUSINESS!$A$2:$H$2692,8,0)</f>
        <v>161</v>
      </c>
      <c r="Z211" s="10">
        <f>VLOOKUP(A211,BUSINESS!$A$2:$I$2692,9,0)</f>
        <v>0.004</v>
      </c>
      <c r="AA211" s="10">
        <f>VLOOKUP(A211,BUSINESS!$A$2:$J$2692,10,0)</f>
        <v>0.017</v>
      </c>
      <c r="AB211" s="7">
        <f t="shared" si="2"/>
        <v>178.9410231</v>
      </c>
    </row>
    <row r="212">
      <c r="A212" s="7" t="str">
        <f t="shared" si="1"/>
        <v>Botswana-Africa2001</v>
      </c>
      <c r="B212" s="8" t="s">
        <v>104</v>
      </c>
      <c r="C212" s="5" t="s">
        <v>78</v>
      </c>
      <c r="D212" s="9" t="s">
        <v>63</v>
      </c>
      <c r="E212" s="11">
        <v>5.788311645E9</v>
      </c>
      <c r="F212" s="12">
        <v>0.047</v>
      </c>
      <c r="G212" s="12">
        <v>152.0</v>
      </c>
      <c r="H212" s="12">
        <v>0.155</v>
      </c>
      <c r="I212" s="22">
        <f>VLOOKUP(A212,ENERGY!$A$2:$F$2692,5,0)</f>
        <v>2215</v>
      </c>
      <c r="J212" s="10">
        <f>VLOOKUP(A213,ENERGY!$A$2:$F$2692,6,0)</f>
        <v>8236</v>
      </c>
      <c r="K212" s="23">
        <v>0.023</v>
      </c>
      <c r="L212" s="23">
        <v>0.05</v>
      </c>
      <c r="M212" s="23">
        <v>53.0</v>
      </c>
      <c r="N212" s="23">
        <v>50.0</v>
      </c>
      <c r="O212" s="23">
        <v>0.305</v>
      </c>
      <c r="P212" s="23">
        <v>0.649</v>
      </c>
      <c r="Q212" s="23">
        <v>0.046</v>
      </c>
      <c r="R212" s="23">
        <v>4.8269753E7</v>
      </c>
      <c r="S212" s="23">
        <v>0.601</v>
      </c>
      <c r="T212" s="10">
        <f>VLOOKUP(A212,TOURISM!$A$2:$E$2692,5,0)</f>
        <v>235000000</v>
      </c>
      <c r="U212" s="10">
        <f>VLOOKUP(A212,TOURISM!$A$2:$F$2692,6,0)</f>
        <v>215000000</v>
      </c>
      <c r="V212" s="10">
        <f>VLOOKUP(A212,BUSINESS!$A$2:$E$2692,5,0)</f>
        <v>0.262</v>
      </c>
      <c r="W212" s="10">
        <f>VLOOKUP(A212,BUSINESS!$A$2:$F$2692,6,0)</f>
        <v>25</v>
      </c>
      <c r="X212" s="10">
        <f>VLOOKUP(A212,BUSINESS!$A$2:$G$2692,7,0)</f>
        <v>20</v>
      </c>
      <c r="Y212" s="10">
        <f>VLOOKUP(A212,BUSINESS!$A$2:$H$2692,8,0)</f>
        <v>161</v>
      </c>
      <c r="Z212" s="10">
        <f>VLOOKUP(A212,BUSINESS!$A$2:$I$2692,9,0)</f>
        <v>0.034</v>
      </c>
      <c r="AA212" s="10">
        <f>VLOOKUP(A212,BUSINESS!$A$2:$J$2692,10,0)</f>
        <v>0.186</v>
      </c>
      <c r="AB212" s="7">
        <f t="shared" si="2"/>
        <v>119.915916</v>
      </c>
    </row>
    <row r="213">
      <c r="A213" s="7" t="str">
        <f t="shared" si="1"/>
        <v>Burkina Faso-Africa2001</v>
      </c>
      <c r="B213" s="8" t="s">
        <v>108</v>
      </c>
      <c r="C213" s="5" t="s">
        <v>78</v>
      </c>
      <c r="D213" s="9" t="s">
        <v>63</v>
      </c>
      <c r="E213" s="11">
        <v>2.610959139E9</v>
      </c>
      <c r="F213" s="12">
        <v>0.051</v>
      </c>
      <c r="G213" s="12">
        <v>12.0</v>
      </c>
      <c r="H213" s="12">
        <v>0.155</v>
      </c>
      <c r="I213" s="22">
        <f>VLOOKUP(A213,ENERGY!$A$2:$F$2692,5,0)</f>
        <v>133681</v>
      </c>
      <c r="J213" s="10">
        <f>VLOOKUP(A214,ENERGY!$A$2:$F$2692,6,0)</f>
        <v>8236</v>
      </c>
      <c r="K213" s="23">
        <v>0.025</v>
      </c>
      <c r="L213" s="23">
        <v>0.043</v>
      </c>
      <c r="M213" s="23">
        <v>47.0</v>
      </c>
      <c r="N213" s="23">
        <v>46.0</v>
      </c>
      <c r="O213" s="23">
        <v>0.354</v>
      </c>
      <c r="P213" s="23">
        <v>0.613</v>
      </c>
      <c r="Q213" s="23">
        <v>0.033</v>
      </c>
      <c r="R213" s="23">
        <v>1895944.0</v>
      </c>
      <c r="S213" s="23">
        <v>0.553</v>
      </c>
      <c r="T213" s="10">
        <f>VLOOKUP(A213,TOURISM!$A$2:$E$2692,5,0)</f>
        <v>25000000</v>
      </c>
      <c r="U213" s="10">
        <f>VLOOKUP(A213,TOURISM!$A$2:$F$2692,6,0)</f>
        <v>35000000</v>
      </c>
      <c r="V213" s="10">
        <f>VLOOKUP(A213,BUSINESS!$A$2:$E$2692,5,0)</f>
        <v>0.262</v>
      </c>
      <c r="W213" s="10">
        <f>VLOOKUP(A213,BUSINESS!$A$2:$F$2692,6,0)</f>
        <v>25</v>
      </c>
      <c r="X213" s="10">
        <f>VLOOKUP(A213,BUSINESS!$A$2:$G$2692,7,0)</f>
        <v>20</v>
      </c>
      <c r="Y213" s="10">
        <f>VLOOKUP(A213,BUSINESS!$A$2:$H$2692,8,0)</f>
        <v>161</v>
      </c>
      <c r="Z213" s="10">
        <f>VLOOKUP(A213,BUSINESS!$A$2:$I$2692,9,0)</f>
        <v>0.002</v>
      </c>
      <c r="AA213" s="10">
        <f>VLOOKUP(A213,BUSINESS!$A$2:$J$2692,10,0)</f>
        <v>0.006</v>
      </c>
      <c r="AB213" s="7">
        <f t="shared" si="2"/>
        <v>1377.128828</v>
      </c>
    </row>
    <row r="214">
      <c r="A214" s="7" t="str">
        <f t="shared" si="1"/>
        <v>Burundi-Africa2001</v>
      </c>
      <c r="B214" s="8" t="s">
        <v>109</v>
      </c>
      <c r="C214" s="5" t="s">
        <v>78</v>
      </c>
      <c r="D214" s="9" t="s">
        <v>63</v>
      </c>
      <c r="E214" s="11">
        <v>8.70486066E8</v>
      </c>
      <c r="F214" s="12">
        <v>0.063</v>
      </c>
      <c r="G214" s="12">
        <v>7.0</v>
      </c>
      <c r="H214" s="12">
        <v>0.158</v>
      </c>
      <c r="I214" s="22">
        <f>VLOOKUP(A214,ENERGY!$A$2:$F$2692,5,0)</f>
        <v>133681</v>
      </c>
      <c r="J214" s="10">
        <f>VLOOKUP(A215,ENERGY!$A$2:$F$2692,6,0)</f>
        <v>8236</v>
      </c>
      <c r="K214" s="23">
        <v>0.029</v>
      </c>
      <c r="L214" s="23">
        <v>0.084</v>
      </c>
      <c r="M214" s="23">
        <v>44.0</v>
      </c>
      <c r="N214" s="23">
        <v>44.0</v>
      </c>
      <c r="O214" s="23">
        <v>0.393</v>
      </c>
      <c r="P214" s="23">
        <v>0.561</v>
      </c>
      <c r="Q214" s="23">
        <v>0.046</v>
      </c>
      <c r="R214" s="23">
        <v>1940413.0</v>
      </c>
      <c r="S214" s="23">
        <v>0.228</v>
      </c>
      <c r="T214" s="10">
        <f>VLOOKUP(A214,TOURISM!$A$2:$E$2692,5,0)</f>
        <v>900000</v>
      </c>
      <c r="U214" s="10">
        <f>VLOOKUP(A214,TOURISM!$A$2:$F$2692,6,0)</f>
        <v>12000000</v>
      </c>
      <c r="V214" s="10">
        <f>VLOOKUP(A214,BUSINESS!$A$2:$E$2692,5,0)</f>
        <v>0.262</v>
      </c>
      <c r="W214" s="10">
        <f>VLOOKUP(A214,BUSINESS!$A$2:$F$2692,6,0)</f>
        <v>25</v>
      </c>
      <c r="X214" s="10">
        <f>VLOOKUP(A214,BUSINESS!$A$2:$G$2692,7,0)</f>
        <v>20</v>
      </c>
      <c r="Y214" s="10">
        <f>VLOOKUP(A214,BUSINESS!$A$2:$H$2692,8,0)</f>
        <v>161</v>
      </c>
      <c r="Z214" s="10">
        <f>VLOOKUP(A214,BUSINESS!$A$2:$I$2692,9,0)</f>
        <v>0.001</v>
      </c>
      <c r="AA214" s="10">
        <f>VLOOKUP(A214,BUSINESS!$A$2:$J$2692,10,0)</f>
        <v>0.005</v>
      </c>
      <c r="AB214" s="7">
        <f t="shared" si="2"/>
        <v>448.608655</v>
      </c>
    </row>
    <row r="215">
      <c r="A215" s="7" t="str">
        <f t="shared" si="1"/>
        <v>Cameroon-Africa2001</v>
      </c>
      <c r="B215" s="8" t="s">
        <v>111</v>
      </c>
      <c r="C215" s="5" t="s">
        <v>78</v>
      </c>
      <c r="D215" s="9" t="s">
        <v>63</v>
      </c>
      <c r="E215" s="11">
        <v>9.287367569E9</v>
      </c>
      <c r="F215" s="12">
        <v>0.044</v>
      </c>
      <c r="G215" s="12">
        <v>26.0</v>
      </c>
      <c r="H215" s="12">
        <v>0.22</v>
      </c>
      <c r="I215" s="22">
        <f>VLOOKUP(A215,ENERGY!$A$2:$F$2692,5,0)</f>
        <v>6720</v>
      </c>
      <c r="J215" s="10">
        <f>VLOOKUP(A216,ENERGY!$A$2:$F$2692,6,0)</f>
        <v>8236</v>
      </c>
      <c r="K215" s="23">
        <v>0.031</v>
      </c>
      <c r="L215" s="23">
        <v>0.076</v>
      </c>
      <c r="M215" s="23">
        <v>46.0</v>
      </c>
      <c r="N215" s="23">
        <v>46.0</v>
      </c>
      <c r="O215" s="23">
        <v>0.412</v>
      </c>
      <c r="P215" s="23">
        <v>0.556</v>
      </c>
      <c r="Q215" s="23">
        <v>0.032</v>
      </c>
      <c r="R215" s="23">
        <v>1118253.0</v>
      </c>
      <c r="S215" s="23">
        <v>0.219</v>
      </c>
      <c r="T215" s="10">
        <f>VLOOKUP(A215,TOURISM!$A$2:$E$2692,5,0)</f>
        <v>182000000</v>
      </c>
      <c r="U215" s="10">
        <f>VLOOKUP(A215,TOURISM!$A$2:$F$2692,6,0)</f>
        <v>199000000</v>
      </c>
      <c r="V215" s="10">
        <f>VLOOKUP(A215,BUSINESS!$A$2:$E$2692,5,0)</f>
        <v>0.262</v>
      </c>
      <c r="W215" s="10">
        <f>VLOOKUP(A215,BUSINESS!$A$2:$F$2692,6,0)</f>
        <v>25</v>
      </c>
      <c r="X215" s="10">
        <f>VLOOKUP(A215,BUSINESS!$A$2:$G$2692,7,0)</f>
        <v>20</v>
      </c>
      <c r="Y215" s="10">
        <f>VLOOKUP(A215,BUSINESS!$A$2:$H$2692,8,0)</f>
        <v>161</v>
      </c>
      <c r="Z215" s="10">
        <f>VLOOKUP(A215,BUSINESS!$A$2:$I$2692,9,0)</f>
        <v>0.003</v>
      </c>
      <c r="AA215" s="10">
        <f>VLOOKUP(A215,BUSINESS!$A$2:$J$2692,10,0)</f>
        <v>0.026</v>
      </c>
      <c r="AB215" s="7">
        <f t="shared" si="2"/>
        <v>8305.247175</v>
      </c>
    </row>
    <row r="216">
      <c r="A216" s="7" t="str">
        <f t="shared" si="1"/>
        <v>Central African Republic-Africa2001</v>
      </c>
      <c r="B216" s="8" t="s">
        <v>114</v>
      </c>
      <c r="C216" s="5" t="s">
        <v>78</v>
      </c>
      <c r="D216" s="9" t="s">
        <v>63</v>
      </c>
      <c r="E216" s="11">
        <v>9.14500332E8</v>
      </c>
      <c r="F216" s="12">
        <v>0.043</v>
      </c>
      <c r="G216" s="12">
        <v>11.0</v>
      </c>
      <c r="H216" s="12">
        <v>0.22</v>
      </c>
      <c r="I216" s="22">
        <f>VLOOKUP(A216,ENERGY!$A$2:$F$2692,5,0)</f>
        <v>133681</v>
      </c>
      <c r="J216" s="10">
        <f>VLOOKUP(A217,ENERGY!$A$2:$F$2692,6,0)</f>
        <v>8236</v>
      </c>
      <c r="K216" s="23">
        <v>0.032</v>
      </c>
      <c r="L216" s="23">
        <v>0.057</v>
      </c>
      <c r="M216" s="23">
        <v>44.0</v>
      </c>
      <c r="N216" s="23">
        <v>46.0</v>
      </c>
      <c r="O216" s="23">
        <v>0.415</v>
      </c>
      <c r="P216" s="23">
        <v>0.548</v>
      </c>
      <c r="Q216" s="23">
        <v>0.038</v>
      </c>
      <c r="R216" s="23">
        <v>1.2724308E7</v>
      </c>
      <c r="S216" s="23">
        <v>0.339</v>
      </c>
      <c r="T216" s="10">
        <f>VLOOKUP(A216,TOURISM!$A$2:$E$2692,5,0)</f>
        <v>5000000</v>
      </c>
      <c r="U216" s="10">
        <f>VLOOKUP(A216,TOURISM!$A$2:$F$2692,6,0)</f>
        <v>29000000</v>
      </c>
      <c r="V216" s="10">
        <f>VLOOKUP(A216,BUSINESS!$A$2:$E$2692,5,0)</f>
        <v>0.262</v>
      </c>
      <c r="W216" s="10">
        <f>VLOOKUP(A216,BUSINESS!$A$2:$F$2692,6,0)</f>
        <v>25</v>
      </c>
      <c r="X216" s="10">
        <f>VLOOKUP(A216,BUSINESS!$A$2:$G$2692,7,0)</f>
        <v>20</v>
      </c>
      <c r="Y216" s="10">
        <f>VLOOKUP(A216,BUSINESS!$A$2:$H$2692,8,0)</f>
        <v>161</v>
      </c>
      <c r="Z216" s="10">
        <f>VLOOKUP(A216,BUSINESS!$A$2:$I$2692,9,0)</f>
        <v>0.001</v>
      </c>
      <c r="AA216" s="10">
        <f>VLOOKUP(A216,BUSINESS!$A$2:$J$2692,10,0)</f>
        <v>0.003</v>
      </c>
      <c r="AB216" s="7">
        <f t="shared" si="2"/>
        <v>71.8703392</v>
      </c>
    </row>
    <row r="217">
      <c r="A217" s="7" t="str">
        <f t="shared" si="1"/>
        <v>Chad-Africa2001</v>
      </c>
      <c r="B217" s="8" t="s">
        <v>115</v>
      </c>
      <c r="C217" s="5" t="s">
        <v>78</v>
      </c>
      <c r="D217" s="9" t="s">
        <v>63</v>
      </c>
      <c r="E217" s="11">
        <v>1.385058212E9</v>
      </c>
      <c r="F217" s="12">
        <v>0.063</v>
      </c>
      <c r="G217" s="12">
        <v>10.0</v>
      </c>
      <c r="H217" s="12">
        <v>0.22</v>
      </c>
      <c r="I217" s="22">
        <f>VLOOKUP(A217,ENERGY!$A$2:$F$2692,5,0)</f>
        <v>133681</v>
      </c>
      <c r="J217" s="10">
        <f>VLOOKUP(A218,ENERGY!$A$2:$F$2692,6,0)</f>
        <v>8236</v>
      </c>
      <c r="K217" s="23">
        <v>0.037</v>
      </c>
      <c r="L217" s="23">
        <v>0.109</v>
      </c>
      <c r="M217" s="23">
        <v>47.0</v>
      </c>
      <c r="N217" s="23">
        <v>44.0</v>
      </c>
      <c r="O217" s="23">
        <v>0.417</v>
      </c>
      <c r="P217" s="23">
        <v>0.544</v>
      </c>
      <c r="Q217" s="23">
        <v>0.04</v>
      </c>
      <c r="R217" s="23">
        <v>4032102.0</v>
      </c>
      <c r="S217" s="23">
        <v>0.382</v>
      </c>
      <c r="T217" s="10">
        <f>VLOOKUP(A217,TOURISM!$A$2:$E$2692,5,0)</f>
        <v>23000000</v>
      </c>
      <c r="U217" s="10">
        <f>VLOOKUP(A217,TOURISM!$A$2:$F$2692,6,0)</f>
        <v>56000000</v>
      </c>
      <c r="V217" s="10">
        <f>VLOOKUP(A217,BUSINESS!$A$2:$E$2692,5,0)</f>
        <v>0.262</v>
      </c>
      <c r="W217" s="10">
        <f>VLOOKUP(A217,BUSINESS!$A$2:$F$2692,6,0)</f>
        <v>25</v>
      </c>
      <c r="X217" s="10">
        <f>VLOOKUP(A217,BUSINESS!$A$2:$G$2692,7,0)</f>
        <v>20</v>
      </c>
      <c r="Y217" s="10">
        <f>VLOOKUP(A217,BUSINESS!$A$2:$H$2692,8,0)</f>
        <v>161</v>
      </c>
      <c r="Z217" s="10">
        <f>VLOOKUP(A217,BUSINESS!$A$2:$I$2692,9,0)</f>
        <v>0</v>
      </c>
      <c r="AA217" s="10">
        <f>VLOOKUP(A217,BUSINESS!$A$2:$J$2692,10,0)</f>
        <v>0.003</v>
      </c>
      <c r="AB217" s="7">
        <f t="shared" si="2"/>
        <v>343.5077317</v>
      </c>
    </row>
    <row r="218">
      <c r="A218" s="7" t="str">
        <f t="shared" si="1"/>
        <v>Comoros-Africa2001</v>
      </c>
      <c r="B218" s="8" t="s">
        <v>119</v>
      </c>
      <c r="C218" s="5" t="s">
        <v>78</v>
      </c>
      <c r="D218" s="9" t="s">
        <v>63</v>
      </c>
      <c r="E218" s="11">
        <v>2.01899884E8</v>
      </c>
      <c r="F218" s="12">
        <v>0.035</v>
      </c>
      <c r="G218" s="12">
        <v>13.0</v>
      </c>
      <c r="H218" s="12">
        <v>0.12</v>
      </c>
      <c r="I218" s="22">
        <f>VLOOKUP(A218,ENERGY!$A$2:$F$2692,5,0)</f>
        <v>133681</v>
      </c>
      <c r="J218" s="10">
        <f>VLOOKUP(A219,ENERGY!$A$2:$F$2692,6,0)</f>
        <v>8236</v>
      </c>
      <c r="K218" s="23">
        <v>0.038</v>
      </c>
      <c r="L218" s="23">
        <v>0.067</v>
      </c>
      <c r="M218" s="23">
        <v>55.0</v>
      </c>
      <c r="N218" s="23">
        <v>54.0</v>
      </c>
      <c r="O218" s="23">
        <v>0.426</v>
      </c>
      <c r="P218" s="23">
        <v>0.546</v>
      </c>
      <c r="Q218" s="23">
        <v>0.028</v>
      </c>
      <c r="R218" s="23">
        <v>5685845.0</v>
      </c>
      <c r="S218" s="23">
        <v>0.356</v>
      </c>
      <c r="T218" s="10">
        <f>VLOOKUP(A218,TOURISM!$A$2:$E$2692,5,0)</f>
        <v>9000000</v>
      </c>
      <c r="U218" s="10" t="str">
        <f>VLOOKUP(A218,TOURISM!$A$2:$F$2692,6,0)</f>
        <v/>
      </c>
      <c r="V218" s="10">
        <f>VLOOKUP(A218,BUSINESS!$A$2:$E$2692,5,0)</f>
        <v>0.262</v>
      </c>
      <c r="W218" s="10">
        <f>VLOOKUP(A218,BUSINESS!$A$2:$F$2692,6,0)</f>
        <v>25</v>
      </c>
      <c r="X218" s="10">
        <f>VLOOKUP(A218,BUSINESS!$A$2:$G$2692,7,0)</f>
        <v>20</v>
      </c>
      <c r="Y218" s="10">
        <f>VLOOKUP(A218,BUSINESS!$A$2:$H$2692,8,0)</f>
        <v>161</v>
      </c>
      <c r="Z218" s="10">
        <f>VLOOKUP(A218,BUSINESS!$A$2:$I$2692,9,0)</f>
        <v>0.004</v>
      </c>
      <c r="AA218" s="10">
        <f>VLOOKUP(A218,BUSINESS!$A$2:$J$2692,10,0)</f>
        <v>0.003</v>
      </c>
      <c r="AB218" s="7">
        <f t="shared" si="2"/>
        <v>35.50921349</v>
      </c>
    </row>
    <row r="219">
      <c r="A219" s="7" t="str">
        <f t="shared" si="1"/>
        <v>Congo (Brazzaville)-Africa2001</v>
      </c>
      <c r="B219" s="8" t="s">
        <v>120</v>
      </c>
      <c r="C219" s="5" t="s">
        <v>78</v>
      </c>
      <c r="D219" s="9" t="s">
        <v>63</v>
      </c>
      <c r="E219" s="11">
        <v>3.219910666E9</v>
      </c>
      <c r="F219" s="12">
        <v>0.021</v>
      </c>
      <c r="G219" s="12">
        <v>22.0</v>
      </c>
      <c r="H219" s="12">
        <v>0.22</v>
      </c>
      <c r="I219" s="22">
        <f>VLOOKUP(A219,ENERGY!$A$2:$F$2692,5,0)</f>
        <v>1659</v>
      </c>
      <c r="J219" s="10">
        <f>VLOOKUP(A220,ENERGY!$A$2:$F$2692,6,0)</f>
        <v>8236</v>
      </c>
      <c r="K219" s="23">
        <v>0.038</v>
      </c>
      <c r="L219" s="23">
        <v>0.061</v>
      </c>
      <c r="M219" s="23">
        <v>58.0</v>
      </c>
      <c r="N219" s="23">
        <v>56.0</v>
      </c>
      <c r="O219" s="23">
        <v>0.442</v>
      </c>
      <c r="P219" s="23">
        <v>0.533</v>
      </c>
      <c r="Q219" s="23">
        <v>0.024</v>
      </c>
      <c r="R219" s="23">
        <v>9660946.0</v>
      </c>
      <c r="S219" s="23">
        <v>0.202</v>
      </c>
      <c r="T219" s="10">
        <f>VLOOKUP(A219,TOURISM!$A$2:$E$2692,5,0)</f>
        <v>22600000</v>
      </c>
      <c r="U219" s="10">
        <f>VLOOKUP(A219,TOURISM!$A$2:$F$2692,6,0)</f>
        <v>82000000</v>
      </c>
      <c r="V219" s="10">
        <f>VLOOKUP(A219,BUSINESS!$A$2:$E$2692,5,0)</f>
        <v>0.262</v>
      </c>
      <c r="W219" s="10">
        <f>VLOOKUP(A219,BUSINESS!$A$2:$F$2692,6,0)</f>
        <v>25</v>
      </c>
      <c r="X219" s="10">
        <f>VLOOKUP(A219,BUSINESS!$A$2:$G$2692,7,0)</f>
        <v>20</v>
      </c>
      <c r="Y219" s="10">
        <f>VLOOKUP(A219,BUSINESS!$A$2:$H$2692,8,0)</f>
        <v>161</v>
      </c>
      <c r="Z219" s="10">
        <f>VLOOKUP(A219,BUSINESS!$A$2:$I$2692,9,0)</f>
        <v>0</v>
      </c>
      <c r="AA219" s="10">
        <f>VLOOKUP(A219,BUSINESS!$A$2:$J$2692,10,0)</f>
        <v>0.047</v>
      </c>
      <c r="AB219" s="7">
        <f t="shared" si="2"/>
        <v>333.2914464</v>
      </c>
    </row>
    <row r="220">
      <c r="A220" s="7" t="str">
        <f t="shared" si="1"/>
        <v>Congo (Kinshasa)-Africa2001</v>
      </c>
      <c r="B220" s="8" t="s">
        <v>121</v>
      </c>
      <c r="C220" s="5" t="s">
        <v>78</v>
      </c>
      <c r="D220" s="9" t="s">
        <v>63</v>
      </c>
      <c r="E220" s="11">
        <v>1.9088046305E10</v>
      </c>
      <c r="F220" s="12">
        <v>0.048</v>
      </c>
      <c r="G220" s="12">
        <v>14.0</v>
      </c>
      <c r="H220" s="12">
        <v>0.22</v>
      </c>
      <c r="I220" s="22">
        <f>VLOOKUP(A220,ENERGY!$A$2:$F$2692,5,0)</f>
        <v>24497</v>
      </c>
      <c r="J220" s="10">
        <f>VLOOKUP(A221,ENERGY!$A$2:$F$2692,6,0)</f>
        <v>8236</v>
      </c>
      <c r="K220" s="23">
        <v>0.039</v>
      </c>
      <c r="L220" s="23">
        <v>0.083</v>
      </c>
      <c r="M220" s="23">
        <v>53.0</v>
      </c>
      <c r="N220" s="23">
        <v>50.0</v>
      </c>
      <c r="O220" s="23">
        <v>0.438</v>
      </c>
      <c r="P220" s="23">
        <v>0.529</v>
      </c>
      <c r="Q220" s="23">
        <v>0.033</v>
      </c>
      <c r="R220" s="23">
        <v>8376893.0</v>
      </c>
      <c r="S220" s="23">
        <v>0.173</v>
      </c>
      <c r="T220" s="10">
        <f>VLOOKUP(A220,TOURISM!$A$2:$E$2692,5,0)</f>
        <v>35000000</v>
      </c>
      <c r="U220" s="10">
        <f>VLOOKUP(A220,TOURISM!$A$2:$F$2692,6,0)</f>
        <v>80000000</v>
      </c>
      <c r="V220" s="10">
        <f>VLOOKUP(A220,BUSINESS!$A$2:$E$2692,5,0)</f>
        <v>0.262</v>
      </c>
      <c r="W220" s="10">
        <f>VLOOKUP(A220,BUSINESS!$A$2:$F$2692,6,0)</f>
        <v>25</v>
      </c>
      <c r="X220" s="10">
        <f>VLOOKUP(A220,BUSINESS!$A$2:$G$2692,7,0)</f>
        <v>20</v>
      </c>
      <c r="Y220" s="10">
        <f>VLOOKUP(A220,BUSINESS!$A$2:$H$2692,8,0)</f>
        <v>161</v>
      </c>
      <c r="Z220" s="10">
        <f>VLOOKUP(A220,BUSINESS!$A$2:$I$2692,9,0)</f>
        <v>0</v>
      </c>
      <c r="AA220" s="10">
        <f>VLOOKUP(A220,BUSINESS!$A$2:$J$2692,10,0)</f>
        <v>0.003</v>
      </c>
      <c r="AB220" s="7">
        <f t="shared" si="2"/>
        <v>2278.654664</v>
      </c>
    </row>
    <row r="221">
      <c r="A221" s="7" t="str">
        <f t="shared" si="1"/>
        <v>Cote d'Ivoire-Africa2001</v>
      </c>
      <c r="B221" s="8" t="s">
        <v>123</v>
      </c>
      <c r="C221" s="5" t="s">
        <v>78</v>
      </c>
      <c r="D221" s="9" t="s">
        <v>63</v>
      </c>
      <c r="E221" s="11">
        <v>1.0545285037E10</v>
      </c>
      <c r="F221" s="12">
        <v>0.052</v>
      </c>
      <c r="G221" s="12">
        <v>34.0</v>
      </c>
      <c r="H221" s="12">
        <v>0.22</v>
      </c>
      <c r="I221" s="22">
        <f>VLOOKUP(A221,ENERGY!$A$2:$F$2692,5,0)</f>
        <v>11233</v>
      </c>
      <c r="J221" s="10">
        <f>VLOOKUP(A222,ENERGY!$A$2:$F$2692,6,0)</f>
        <v>8236</v>
      </c>
      <c r="K221" s="23">
        <v>0.04</v>
      </c>
      <c r="L221" s="23">
        <v>0.076</v>
      </c>
      <c r="M221" s="23">
        <v>53.0</v>
      </c>
      <c r="N221" s="23">
        <v>51.0</v>
      </c>
      <c r="O221" s="23">
        <v>0.441</v>
      </c>
      <c r="P221" s="23">
        <v>0.526</v>
      </c>
      <c r="Q221" s="23">
        <v>0.033</v>
      </c>
      <c r="R221" s="23">
        <v>1.8611937E7</v>
      </c>
      <c r="S221" s="23">
        <v>0.491</v>
      </c>
      <c r="T221" s="10">
        <f>VLOOKUP(A221,TOURISM!$A$2:$E$2692,5,0)</f>
        <v>58000000</v>
      </c>
      <c r="U221" s="10">
        <f>VLOOKUP(A221,TOURISM!$A$2:$F$2692,6,0)</f>
        <v>289000000</v>
      </c>
      <c r="V221" s="10">
        <f>VLOOKUP(A221,BUSINESS!$A$2:$E$2692,5,0)</f>
        <v>0.262</v>
      </c>
      <c r="W221" s="10">
        <f>VLOOKUP(A221,BUSINESS!$A$2:$F$2692,6,0)</f>
        <v>25</v>
      </c>
      <c r="X221" s="10">
        <f>VLOOKUP(A221,BUSINESS!$A$2:$G$2692,7,0)</f>
        <v>20</v>
      </c>
      <c r="Y221" s="10">
        <f>VLOOKUP(A221,BUSINESS!$A$2:$H$2692,8,0)</f>
        <v>161</v>
      </c>
      <c r="Z221" s="10">
        <f>VLOOKUP(A221,BUSINESS!$A$2:$I$2692,9,0)</f>
        <v>0.004</v>
      </c>
      <c r="AA221" s="10">
        <f>VLOOKUP(A221,BUSINESS!$A$2:$J$2692,10,0)</f>
        <v>0.044</v>
      </c>
      <c r="AB221" s="7">
        <f t="shared" si="2"/>
        <v>566.5871874</v>
      </c>
    </row>
    <row r="222">
      <c r="A222" s="7" t="str">
        <f t="shared" si="1"/>
        <v>Djibouti-Africa2001</v>
      </c>
      <c r="B222" s="8" t="s">
        <v>130</v>
      </c>
      <c r="C222" s="5" t="s">
        <v>78</v>
      </c>
      <c r="D222" s="9" t="s">
        <v>63</v>
      </c>
      <c r="E222" s="11">
        <v>5.72417441E8</v>
      </c>
      <c r="F222" s="12">
        <v>0.054</v>
      </c>
      <c r="G222" s="12">
        <v>41.0</v>
      </c>
      <c r="H222" s="12">
        <v>0.115</v>
      </c>
      <c r="I222" s="22">
        <f>VLOOKUP(A222,ENERGY!$A$2:$F$2692,5,0)</f>
        <v>133681</v>
      </c>
      <c r="J222" s="10">
        <f>VLOOKUP(A223,ENERGY!$A$2:$F$2692,6,0)</f>
        <v>8236</v>
      </c>
      <c r="K222" s="23">
        <v>0.04</v>
      </c>
      <c r="L222" s="23">
        <v>0.094</v>
      </c>
      <c r="M222" s="23">
        <v>54.0</v>
      </c>
      <c r="N222" s="23">
        <v>52.0</v>
      </c>
      <c r="O222" s="23">
        <v>0.427</v>
      </c>
      <c r="P222" s="23">
        <v>0.544</v>
      </c>
      <c r="Q222" s="23">
        <v>0.029</v>
      </c>
      <c r="R222" s="23">
        <v>1452659.0</v>
      </c>
      <c r="S222" s="23">
        <v>0.417</v>
      </c>
      <c r="T222" s="10">
        <f>VLOOKUP(A222,TOURISM!$A$2:$E$2692,5,0)</f>
        <v>8600000</v>
      </c>
      <c r="U222" s="10">
        <f>VLOOKUP(A222,TOURISM!$A$2:$F$2692,6,0)</f>
        <v>12900000</v>
      </c>
      <c r="V222" s="10">
        <f>VLOOKUP(A222,BUSINESS!$A$2:$E$2692,5,0)</f>
        <v>0.262</v>
      </c>
      <c r="W222" s="10">
        <f>VLOOKUP(A222,BUSINESS!$A$2:$F$2692,6,0)</f>
        <v>25</v>
      </c>
      <c r="X222" s="10">
        <f>VLOOKUP(A222,BUSINESS!$A$2:$G$2692,7,0)</f>
        <v>20</v>
      </c>
      <c r="Y222" s="10">
        <f>VLOOKUP(A222,BUSINESS!$A$2:$H$2692,8,0)</f>
        <v>161</v>
      </c>
      <c r="Z222" s="10">
        <f>VLOOKUP(A222,BUSINESS!$A$2:$I$2692,9,0)</f>
        <v>0.003</v>
      </c>
      <c r="AA222" s="10">
        <f>VLOOKUP(A222,BUSINESS!$A$2:$J$2692,10,0)</f>
        <v>0.004</v>
      </c>
      <c r="AB222" s="7">
        <f t="shared" si="2"/>
        <v>394.0480464</v>
      </c>
    </row>
    <row r="223">
      <c r="A223" s="7" t="str">
        <f t="shared" si="1"/>
        <v>Egypt-Africa2001</v>
      </c>
      <c r="B223" s="8" t="s">
        <v>134</v>
      </c>
      <c r="C223" s="5" t="s">
        <v>78</v>
      </c>
      <c r="D223" s="9" t="s">
        <v>63</v>
      </c>
      <c r="E223" s="11">
        <v>9.7632008051E10</v>
      </c>
      <c r="F223" s="12">
        <v>0.058</v>
      </c>
      <c r="G223" s="12">
        <v>76.0</v>
      </c>
      <c r="H223" s="12">
        <v>0.133</v>
      </c>
      <c r="I223" s="22">
        <f>VLOOKUP(A223,ENERGY!$A$2:$F$2692,5,0)</f>
        <v>77649</v>
      </c>
      <c r="J223" s="10">
        <f>VLOOKUP(A224,ENERGY!$A$2:$F$2692,6,0)</f>
        <v>8236</v>
      </c>
      <c r="K223" s="23">
        <v>0.04</v>
      </c>
      <c r="L223" s="23">
        <v>0.082</v>
      </c>
      <c r="M223" s="23">
        <v>54.0</v>
      </c>
      <c r="N223" s="23">
        <v>53.0</v>
      </c>
      <c r="O223" s="23">
        <v>0.435</v>
      </c>
      <c r="P223" s="23">
        <v>0.533</v>
      </c>
      <c r="Q223" s="23">
        <v>0.032</v>
      </c>
      <c r="R223" s="23">
        <v>9798963.0</v>
      </c>
      <c r="S223" s="23">
        <v>0.332</v>
      </c>
      <c r="T223" s="10">
        <f>VLOOKUP(A223,TOURISM!$A$2:$E$2692,5,0)</f>
        <v>4119000000</v>
      </c>
      <c r="U223" s="10">
        <f>VLOOKUP(A223,TOURISM!$A$2:$F$2692,6,0)</f>
        <v>1248000000</v>
      </c>
      <c r="V223" s="10">
        <f>VLOOKUP(A223,BUSINESS!$A$2:$E$2692,5,0)</f>
        <v>0.262</v>
      </c>
      <c r="W223" s="10">
        <f>VLOOKUP(A223,BUSINESS!$A$2:$F$2692,6,0)</f>
        <v>25</v>
      </c>
      <c r="X223" s="10">
        <f>VLOOKUP(A223,BUSINESS!$A$2:$G$2692,7,0)</f>
        <v>20</v>
      </c>
      <c r="Y223" s="10">
        <f>VLOOKUP(A223,BUSINESS!$A$2:$H$2692,8,0)</f>
        <v>161</v>
      </c>
      <c r="Z223" s="10">
        <f>VLOOKUP(A223,BUSINESS!$A$2:$I$2692,9,0)</f>
        <v>0.008</v>
      </c>
      <c r="AA223" s="10">
        <f>VLOOKUP(A223,BUSINESS!$A$2:$J$2692,10,0)</f>
        <v>0.042</v>
      </c>
      <c r="AB223" s="7">
        <f t="shared" si="2"/>
        <v>9963.504103</v>
      </c>
    </row>
    <row r="224">
      <c r="A224" s="7" t="str">
        <f t="shared" si="1"/>
        <v>Equatorial Guinea-Africa2001</v>
      </c>
      <c r="B224" s="8" t="s">
        <v>136</v>
      </c>
      <c r="C224" s="5" t="s">
        <v>78</v>
      </c>
      <c r="D224" s="9" t="s">
        <v>63</v>
      </c>
      <c r="E224" s="11">
        <v>1.461139008E9</v>
      </c>
      <c r="F224" s="12">
        <v>0.015</v>
      </c>
      <c r="G224" s="12">
        <v>50.0</v>
      </c>
      <c r="H224" s="12">
        <v>0.207</v>
      </c>
      <c r="I224" s="22">
        <f>VLOOKUP(A224,ENERGY!$A$2:$F$2692,5,0)</f>
        <v>133681</v>
      </c>
      <c r="J224" s="10">
        <f>VLOOKUP(A225,ENERGY!$A$2:$F$2692,6,0)</f>
        <v>8236</v>
      </c>
      <c r="K224" s="23">
        <v>0.041</v>
      </c>
      <c r="L224" s="23">
        <v>0.125</v>
      </c>
      <c r="M224" s="23">
        <v>43.0</v>
      </c>
      <c r="N224" s="23">
        <v>43.0</v>
      </c>
      <c r="O224" s="23">
        <v>0.426</v>
      </c>
      <c r="P224" s="23">
        <v>0.549</v>
      </c>
      <c r="Q224" s="23">
        <v>0.025</v>
      </c>
      <c r="R224" s="23">
        <v>5280909.0</v>
      </c>
      <c r="S224" s="23">
        <v>0.371</v>
      </c>
      <c r="T224" s="10">
        <f>VLOOKUP(A224,TOURISM!$A$2:$E$2692,5,0)</f>
        <v>14000000</v>
      </c>
      <c r="U224" s="10">
        <f>VLOOKUP(A224,TOURISM!$A$2:$F$2692,6,0)</f>
        <v>30000000</v>
      </c>
      <c r="V224" s="10">
        <f>VLOOKUP(A224,BUSINESS!$A$2:$E$2692,5,0)</f>
        <v>0.262</v>
      </c>
      <c r="W224" s="10">
        <f>VLOOKUP(A224,BUSINESS!$A$2:$F$2692,6,0)</f>
        <v>25</v>
      </c>
      <c r="X224" s="10">
        <f>VLOOKUP(A224,BUSINESS!$A$2:$G$2692,7,0)</f>
        <v>20</v>
      </c>
      <c r="Y224" s="10">
        <f>VLOOKUP(A224,BUSINESS!$A$2:$H$2692,8,0)</f>
        <v>161</v>
      </c>
      <c r="Z224" s="10">
        <f>VLOOKUP(A224,BUSINESS!$A$2:$I$2692,9,0)</f>
        <v>0.002</v>
      </c>
      <c r="AA224" s="10">
        <f>VLOOKUP(A224,BUSINESS!$A$2:$J$2692,10,0)</f>
        <v>0.028</v>
      </c>
      <c r="AB224" s="7">
        <f t="shared" si="2"/>
        <v>276.6832392</v>
      </c>
    </row>
    <row r="225">
      <c r="A225" s="7" t="str">
        <f t="shared" si="1"/>
        <v>Eritrea-Africa2001</v>
      </c>
      <c r="B225" s="8" t="s">
        <v>137</v>
      </c>
      <c r="C225" s="5" t="s">
        <v>78</v>
      </c>
      <c r="D225" s="9" t="s">
        <v>63</v>
      </c>
      <c r="E225" s="11">
        <v>7.52368494E8</v>
      </c>
      <c r="F225" s="12">
        <v>0.039</v>
      </c>
      <c r="G225" s="12">
        <v>7.0</v>
      </c>
      <c r="H225" s="12">
        <v>0.207</v>
      </c>
      <c r="I225" s="22">
        <f>VLOOKUP(A225,ENERGY!$A$2:$F$2692,5,0)</f>
        <v>765</v>
      </c>
      <c r="J225" s="10">
        <f>VLOOKUP(A226,ENERGY!$A$2:$F$2692,6,0)</f>
        <v>8236</v>
      </c>
      <c r="K225" s="23">
        <v>0.042</v>
      </c>
      <c r="L225" s="23">
        <v>0.094</v>
      </c>
      <c r="M225" s="23">
        <v>50.0</v>
      </c>
      <c r="N225" s="23">
        <v>49.0</v>
      </c>
      <c r="O225" s="23">
        <v>0.436</v>
      </c>
      <c r="P225" s="23">
        <v>0.536</v>
      </c>
      <c r="Q225" s="23">
        <v>0.027</v>
      </c>
      <c r="R225" s="23">
        <v>1.43314909E8</v>
      </c>
      <c r="S225" s="23">
        <v>0.399</v>
      </c>
      <c r="T225" s="10">
        <f>VLOOKUP(A225,TOURISM!$A$2:$E$2692,5,0)</f>
        <v>74000000</v>
      </c>
      <c r="U225" s="10" t="str">
        <f>VLOOKUP(A225,TOURISM!$A$2:$F$2692,6,0)</f>
        <v/>
      </c>
      <c r="V225" s="10">
        <f>VLOOKUP(A225,BUSINESS!$A$2:$E$2692,5,0)</f>
        <v>0.262</v>
      </c>
      <c r="W225" s="10">
        <f>VLOOKUP(A225,BUSINESS!$A$2:$F$2692,6,0)</f>
        <v>25</v>
      </c>
      <c r="X225" s="10">
        <f>VLOOKUP(A225,BUSINESS!$A$2:$G$2692,7,0)</f>
        <v>20</v>
      </c>
      <c r="Y225" s="10">
        <f>VLOOKUP(A225,BUSINESS!$A$2:$H$2692,8,0)</f>
        <v>161</v>
      </c>
      <c r="Z225" s="10">
        <f>VLOOKUP(A225,BUSINESS!$A$2:$I$2692,9,0)</f>
        <v>0.002</v>
      </c>
      <c r="AA225" s="10">
        <f>VLOOKUP(A225,BUSINESS!$A$2:$J$2692,10,0)</f>
        <v>0</v>
      </c>
      <c r="AB225" s="7">
        <f t="shared" si="2"/>
        <v>5.24975733</v>
      </c>
    </row>
    <row r="226">
      <c r="A226" s="7" t="str">
        <f t="shared" si="1"/>
        <v>Ethiopia-Africa2001</v>
      </c>
      <c r="B226" s="8" t="s">
        <v>139</v>
      </c>
      <c r="C226" s="5" t="s">
        <v>78</v>
      </c>
      <c r="D226" s="9" t="s">
        <v>63</v>
      </c>
      <c r="E226" s="11">
        <v>8.080496318E9</v>
      </c>
      <c r="F226" s="12">
        <v>0.047</v>
      </c>
      <c r="G226" s="12">
        <v>6.0</v>
      </c>
      <c r="H226" s="12">
        <v>0.109</v>
      </c>
      <c r="I226" s="22">
        <f>VLOOKUP(A226,ENERGY!$A$2:$F$2692,5,0)</f>
        <v>34064</v>
      </c>
      <c r="J226" s="10">
        <f>VLOOKUP(A227,ENERGY!$A$2:$F$2692,6,0)</f>
        <v>8236</v>
      </c>
      <c r="K226" s="23">
        <v>0.042</v>
      </c>
      <c r="L226" s="23">
        <v>0.068</v>
      </c>
      <c r="M226" s="23">
        <v>50.0</v>
      </c>
      <c r="N226" s="23">
        <v>50.0</v>
      </c>
      <c r="O226" s="23">
        <v>0.461</v>
      </c>
      <c r="P226" s="23">
        <v>0.508</v>
      </c>
      <c r="Q226" s="23">
        <v>0.03</v>
      </c>
      <c r="R226" s="23">
        <v>1.3307535E7</v>
      </c>
      <c r="S226" s="23">
        <v>0.151</v>
      </c>
      <c r="T226" s="10">
        <f>VLOOKUP(A226,TOURISM!$A$2:$E$2692,5,0)</f>
        <v>218000000</v>
      </c>
      <c r="U226" s="10">
        <f>VLOOKUP(A226,TOURISM!$A$2:$F$2692,6,0)</f>
        <v>50000000</v>
      </c>
      <c r="V226" s="10">
        <f>VLOOKUP(A226,BUSINESS!$A$2:$E$2692,5,0)</f>
        <v>0.262</v>
      </c>
      <c r="W226" s="10">
        <f>VLOOKUP(A226,BUSINESS!$A$2:$F$2692,6,0)</f>
        <v>25</v>
      </c>
      <c r="X226" s="10">
        <f>VLOOKUP(A226,BUSINESS!$A$2:$G$2692,7,0)</f>
        <v>20</v>
      </c>
      <c r="Y226" s="10">
        <f>VLOOKUP(A226,BUSINESS!$A$2:$H$2692,8,0)</f>
        <v>161</v>
      </c>
      <c r="Z226" s="10">
        <f>VLOOKUP(A226,BUSINESS!$A$2:$I$2692,9,0)</f>
        <v>0</v>
      </c>
      <c r="AA226" s="10">
        <f>VLOOKUP(A226,BUSINESS!$A$2:$J$2692,10,0)</f>
        <v>0</v>
      </c>
      <c r="AB226" s="7">
        <f t="shared" si="2"/>
        <v>607.2121034</v>
      </c>
    </row>
    <row r="227">
      <c r="A227" s="7" t="str">
        <f t="shared" si="1"/>
        <v>Gabon-Africa2001</v>
      </c>
      <c r="B227" s="8" t="s">
        <v>145</v>
      </c>
      <c r="C227" s="5" t="s">
        <v>78</v>
      </c>
      <c r="D227" s="9" t="s">
        <v>63</v>
      </c>
      <c r="E227" s="11">
        <v>4.71284928E9</v>
      </c>
      <c r="F227" s="12">
        <v>0.033</v>
      </c>
      <c r="G227" s="12">
        <v>125.0</v>
      </c>
      <c r="H227" s="12">
        <v>0.207</v>
      </c>
      <c r="I227" s="22">
        <f>VLOOKUP(A227,ENERGY!$A$2:$F$2692,5,0)</f>
        <v>1997</v>
      </c>
      <c r="J227" s="10">
        <f>VLOOKUP(A228,ENERGY!$A$2:$F$2692,6,0)</f>
        <v>8236</v>
      </c>
      <c r="K227" s="23">
        <v>0.044</v>
      </c>
      <c r="L227" s="23">
        <v>0.083</v>
      </c>
      <c r="M227" s="23">
        <v>54.0</v>
      </c>
      <c r="N227" s="23">
        <v>52.0</v>
      </c>
      <c r="O227" s="23">
        <v>0.464</v>
      </c>
      <c r="P227" s="23">
        <v>0.51</v>
      </c>
      <c r="Q227" s="23">
        <v>0.025</v>
      </c>
      <c r="R227" s="23">
        <v>1.3822257E7</v>
      </c>
      <c r="S227" s="23">
        <v>0.223</v>
      </c>
      <c r="T227" s="10">
        <f>VLOOKUP(A227,TOURISM!$A$2:$E$2692,5,0)</f>
        <v>46000000</v>
      </c>
      <c r="U227" s="10">
        <f>VLOOKUP(A227,TOURISM!$A$2:$F$2692,6,0)</f>
        <v>256000000</v>
      </c>
      <c r="V227" s="10">
        <f>VLOOKUP(A227,BUSINESS!$A$2:$E$2692,5,0)</f>
        <v>0.262</v>
      </c>
      <c r="W227" s="10">
        <f>VLOOKUP(A227,BUSINESS!$A$2:$F$2692,6,0)</f>
        <v>25</v>
      </c>
      <c r="X227" s="10">
        <f>VLOOKUP(A227,BUSINESS!$A$2:$G$2692,7,0)</f>
        <v>20</v>
      </c>
      <c r="Y227" s="10">
        <f>VLOOKUP(A227,BUSINESS!$A$2:$H$2692,8,0)</f>
        <v>161</v>
      </c>
      <c r="Z227" s="10">
        <f>VLOOKUP(A227,BUSINESS!$A$2:$I$2692,9,0)</f>
        <v>0.013</v>
      </c>
      <c r="AA227" s="10">
        <f>VLOOKUP(A227,BUSINESS!$A$2:$J$2692,10,0)</f>
        <v>0.119</v>
      </c>
      <c r="AB227" s="7">
        <f t="shared" si="2"/>
        <v>340.9609067</v>
      </c>
    </row>
    <row r="228">
      <c r="A228" s="7" t="str">
        <f t="shared" si="1"/>
        <v>Gambia, The-Africa2001</v>
      </c>
      <c r="B228" s="8" t="s">
        <v>146</v>
      </c>
      <c r="C228" s="5" t="s">
        <v>78</v>
      </c>
      <c r="D228" s="9" t="s">
        <v>63</v>
      </c>
      <c r="E228" s="11">
        <v>6.87410629E8</v>
      </c>
      <c r="F228" s="12">
        <v>0.046</v>
      </c>
      <c r="G228" s="12">
        <v>25.0</v>
      </c>
      <c r="H228" s="12">
        <v>0.24</v>
      </c>
      <c r="I228" s="22">
        <f>VLOOKUP(A228,ENERGY!$A$2:$F$2692,5,0)</f>
        <v>133681</v>
      </c>
      <c r="J228" s="10">
        <f>VLOOKUP(A229,ENERGY!$A$2:$F$2692,6,0)</f>
        <v>8236</v>
      </c>
      <c r="K228" s="23">
        <v>0.044</v>
      </c>
      <c r="L228" s="23">
        <v>0.056</v>
      </c>
      <c r="M228" s="23">
        <v>58.0</v>
      </c>
      <c r="N228" s="23">
        <v>56.0</v>
      </c>
      <c r="O228" s="23">
        <v>0.46</v>
      </c>
      <c r="P228" s="23">
        <v>0.515</v>
      </c>
      <c r="Q228" s="23">
        <v>0.025</v>
      </c>
      <c r="R228" s="23">
        <v>1482324.0</v>
      </c>
      <c r="S228" s="23">
        <v>0.532</v>
      </c>
      <c r="T228" s="10">
        <f>VLOOKUP(A228,TOURISM!$A$2:$E$2692,5,0)</f>
        <v>35000000</v>
      </c>
      <c r="U228" s="10">
        <f>VLOOKUP(A228,TOURISM!$A$2:$F$2692,6,0)</f>
        <v>80000000</v>
      </c>
      <c r="V228" s="10">
        <f>VLOOKUP(A228,BUSINESS!$A$2:$E$2692,5,0)</f>
        <v>0.262</v>
      </c>
      <c r="W228" s="10">
        <f>VLOOKUP(A228,BUSINESS!$A$2:$F$2692,6,0)</f>
        <v>25</v>
      </c>
      <c r="X228" s="10">
        <f>VLOOKUP(A228,BUSINESS!$A$2:$G$2692,7,0)</f>
        <v>20</v>
      </c>
      <c r="Y228" s="10">
        <f>VLOOKUP(A228,BUSINESS!$A$2:$H$2692,8,0)</f>
        <v>161</v>
      </c>
      <c r="Z228" s="10">
        <f>VLOOKUP(A228,BUSINESS!$A$2:$I$2692,9,0)</f>
        <v>0.013</v>
      </c>
      <c r="AA228" s="10">
        <f>VLOOKUP(A228,BUSINESS!$A$2:$J$2692,10,0)</f>
        <v>0.043</v>
      </c>
      <c r="AB228" s="7">
        <f t="shared" si="2"/>
        <v>463.7384465</v>
      </c>
    </row>
    <row r="229">
      <c r="A229" s="7" t="str">
        <f t="shared" si="1"/>
        <v>Ghana-Africa2001</v>
      </c>
      <c r="B229" s="8" t="s">
        <v>149</v>
      </c>
      <c r="C229" s="5" t="s">
        <v>78</v>
      </c>
      <c r="D229" s="9" t="s">
        <v>63</v>
      </c>
      <c r="E229" s="11">
        <v>5.314871684E9</v>
      </c>
      <c r="F229" s="12">
        <v>0.056</v>
      </c>
      <c r="G229" s="12">
        <v>15.0</v>
      </c>
      <c r="H229" s="12">
        <v>0.24</v>
      </c>
      <c r="I229" s="22">
        <f>VLOOKUP(A229,ENERGY!$A$2:$F$2692,5,0)</f>
        <v>10550</v>
      </c>
      <c r="J229" s="10">
        <f>VLOOKUP(A230,ENERGY!$A$2:$F$2692,6,0)</f>
        <v>8236</v>
      </c>
      <c r="K229" s="23">
        <v>0.046</v>
      </c>
      <c r="L229" s="23">
        <v>0.102</v>
      </c>
      <c r="M229" s="23">
        <v>50.0</v>
      </c>
      <c r="N229" s="23">
        <v>46.0</v>
      </c>
      <c r="O229" s="23">
        <v>0.461</v>
      </c>
      <c r="P229" s="23">
        <v>0.511</v>
      </c>
      <c r="Q229" s="23">
        <v>0.028</v>
      </c>
      <c r="R229" s="23">
        <v>5.5590838E7</v>
      </c>
      <c r="S229" s="23">
        <v>0.38</v>
      </c>
      <c r="T229" s="10">
        <f>VLOOKUP(A229,TOURISM!$A$2:$E$2692,5,0)</f>
        <v>374000000</v>
      </c>
      <c r="U229" s="10">
        <f>VLOOKUP(A229,TOURISM!$A$2:$F$2692,6,0)</f>
        <v>165000000</v>
      </c>
      <c r="V229" s="10">
        <f>VLOOKUP(A229,BUSINESS!$A$2:$E$2692,5,0)</f>
        <v>0.262</v>
      </c>
      <c r="W229" s="10">
        <f>VLOOKUP(A229,BUSINESS!$A$2:$F$2692,6,0)</f>
        <v>25</v>
      </c>
      <c r="X229" s="10">
        <f>VLOOKUP(A229,BUSINESS!$A$2:$G$2692,7,0)</f>
        <v>20</v>
      </c>
      <c r="Y229" s="10">
        <f>VLOOKUP(A229,BUSINESS!$A$2:$H$2692,8,0)</f>
        <v>161</v>
      </c>
      <c r="Z229" s="10">
        <f>VLOOKUP(A229,BUSINESS!$A$2:$I$2692,9,0)</f>
        <v>0.002</v>
      </c>
      <c r="AA229" s="10">
        <f>VLOOKUP(A229,BUSINESS!$A$2:$J$2692,10,0)</f>
        <v>0.013</v>
      </c>
      <c r="AB229" s="7">
        <f t="shared" si="2"/>
        <v>95.60697185</v>
      </c>
    </row>
    <row r="230">
      <c r="A230" s="7" t="str">
        <f t="shared" si="1"/>
        <v>Guinea-Africa2001</v>
      </c>
      <c r="B230" s="8" t="s">
        <v>155</v>
      </c>
      <c r="C230" s="5" t="s">
        <v>78</v>
      </c>
      <c r="D230" s="9" t="s">
        <v>63</v>
      </c>
      <c r="E230" s="11">
        <v>2.83344275E9</v>
      </c>
      <c r="F230" s="12">
        <v>0.059</v>
      </c>
      <c r="G230" s="12">
        <v>19.0</v>
      </c>
      <c r="H230" s="12">
        <v>0.24</v>
      </c>
      <c r="I230" s="22">
        <f>VLOOKUP(A230,ENERGY!$A$2:$F$2692,5,0)</f>
        <v>133681</v>
      </c>
      <c r="J230" s="10">
        <f>VLOOKUP(A231,ENERGY!$A$2:$F$2692,6,0)</f>
        <v>8236</v>
      </c>
      <c r="K230" s="23">
        <v>0.046</v>
      </c>
      <c r="L230" s="23">
        <v>0.064</v>
      </c>
      <c r="M230" s="23">
        <v>54.0</v>
      </c>
      <c r="N230" s="23">
        <v>53.0</v>
      </c>
      <c r="O230" s="23">
        <v>0.493</v>
      </c>
      <c r="P230" s="23">
        <v>0.482</v>
      </c>
      <c r="Q230" s="23">
        <v>0.025</v>
      </c>
      <c r="R230" s="23">
        <v>2.9711397E7</v>
      </c>
      <c r="S230" s="23">
        <v>0.133</v>
      </c>
      <c r="T230" s="10">
        <f>VLOOKUP(A230,TOURISM!$A$2:$E$2692,5,0)</f>
        <v>8200000</v>
      </c>
      <c r="U230" s="10">
        <f>VLOOKUP(A230,TOURISM!$A$2:$F$2692,6,0)</f>
        <v>26000000</v>
      </c>
      <c r="V230" s="10">
        <f>VLOOKUP(A230,BUSINESS!$A$2:$E$2692,5,0)</f>
        <v>0.262</v>
      </c>
      <c r="W230" s="10">
        <f>VLOOKUP(A230,BUSINESS!$A$2:$F$2692,6,0)</f>
        <v>25</v>
      </c>
      <c r="X230" s="10">
        <f>VLOOKUP(A230,BUSINESS!$A$2:$G$2692,7,0)</f>
        <v>20</v>
      </c>
      <c r="Y230" s="10">
        <f>VLOOKUP(A230,BUSINESS!$A$2:$H$2692,8,0)</f>
        <v>161</v>
      </c>
      <c r="Z230" s="10">
        <f>VLOOKUP(A230,BUSINESS!$A$2:$I$2692,9,0)</f>
        <v>0.002</v>
      </c>
      <c r="AA230" s="10">
        <f>VLOOKUP(A230,BUSINESS!$A$2:$J$2692,10,0)</f>
        <v>0.006</v>
      </c>
      <c r="AB230" s="7">
        <f t="shared" si="2"/>
        <v>95.36551748</v>
      </c>
    </row>
    <row r="231">
      <c r="A231" s="7" t="str">
        <f t="shared" si="1"/>
        <v>Guinea-Bissau-Africa2001</v>
      </c>
      <c r="B231" s="8" t="s">
        <v>156</v>
      </c>
      <c r="C231" s="5" t="s">
        <v>78</v>
      </c>
      <c r="D231" s="9" t="s">
        <v>63</v>
      </c>
      <c r="E231" s="11">
        <v>3.842704E8</v>
      </c>
      <c r="F231" s="12">
        <v>0.05</v>
      </c>
      <c r="G231" s="12">
        <v>15.0</v>
      </c>
      <c r="H231" s="12">
        <v>0.24</v>
      </c>
      <c r="I231" s="22">
        <f>VLOOKUP(A231,ENERGY!$A$2:$F$2692,5,0)</f>
        <v>133681</v>
      </c>
      <c r="J231" s="10">
        <f>VLOOKUP(A232,ENERGY!$A$2:$F$2692,6,0)</f>
        <v>8236</v>
      </c>
      <c r="K231" s="23">
        <v>0.047</v>
      </c>
      <c r="L231" s="23">
        <v>0.105</v>
      </c>
      <c r="M231" s="23">
        <v>54.0</v>
      </c>
      <c r="N231" s="23">
        <v>51.0</v>
      </c>
      <c r="O231" s="23">
        <v>0.478</v>
      </c>
      <c r="P231" s="23">
        <v>0.493</v>
      </c>
      <c r="Q231" s="23">
        <v>0.029</v>
      </c>
      <c r="R231" s="23">
        <v>8687671.0</v>
      </c>
      <c r="S231" s="23">
        <v>0.356</v>
      </c>
      <c r="T231" s="10">
        <f>VLOOKUP(A231,TOURISM!$A$2:$E$2692,5,0)</f>
        <v>2700000</v>
      </c>
      <c r="U231" s="10">
        <f>VLOOKUP(A231,TOURISM!$A$2:$F$2692,6,0)</f>
        <v>5500000</v>
      </c>
      <c r="V231" s="10">
        <f>VLOOKUP(A231,BUSINESS!$A$2:$E$2692,5,0)</f>
        <v>0.262</v>
      </c>
      <c r="W231" s="10">
        <f>VLOOKUP(A231,BUSINESS!$A$2:$F$2692,6,0)</f>
        <v>25</v>
      </c>
      <c r="X231" s="10">
        <f>VLOOKUP(A231,BUSINESS!$A$2:$G$2692,7,0)</f>
        <v>20</v>
      </c>
      <c r="Y231" s="10">
        <f>VLOOKUP(A231,BUSINESS!$A$2:$H$2692,8,0)</f>
        <v>161</v>
      </c>
      <c r="Z231" s="10">
        <f>VLOOKUP(A231,BUSINESS!$A$2:$I$2692,9,0)</f>
        <v>0.003</v>
      </c>
      <c r="AA231" s="10">
        <f>VLOOKUP(A231,BUSINESS!$A$2:$J$2692,10,0)</f>
        <v>0.019</v>
      </c>
      <c r="AB231" s="7">
        <f t="shared" si="2"/>
        <v>44.2316934</v>
      </c>
    </row>
    <row r="232">
      <c r="A232" s="7" t="str">
        <f t="shared" si="1"/>
        <v>Kenya-Africa2001</v>
      </c>
      <c r="B232" s="8" t="s">
        <v>175</v>
      </c>
      <c r="C232" s="5" t="s">
        <v>78</v>
      </c>
      <c r="D232" s="9" t="s">
        <v>63</v>
      </c>
      <c r="E232" s="11">
        <v>1.2985991723E10</v>
      </c>
      <c r="F232" s="12">
        <v>0.046</v>
      </c>
      <c r="G232" s="12">
        <v>19.0</v>
      </c>
      <c r="H232" s="12">
        <v>0.197</v>
      </c>
      <c r="I232" s="22">
        <f>VLOOKUP(A232,ENERGY!$A$2:$F$2692,5,0)</f>
        <v>20179</v>
      </c>
      <c r="J232" s="10">
        <f>VLOOKUP(A233,ENERGY!$A$2:$F$2692,6,0)</f>
        <v>8236</v>
      </c>
      <c r="K232" s="23">
        <v>0.049</v>
      </c>
      <c r="L232" s="23">
        <v>0.12</v>
      </c>
      <c r="M232" s="23">
        <v>50.0</v>
      </c>
      <c r="N232" s="23">
        <v>48.0</v>
      </c>
      <c r="O232" s="23">
        <v>0.478</v>
      </c>
      <c r="P232" s="23">
        <v>0.497</v>
      </c>
      <c r="Q232" s="23">
        <v>0.024</v>
      </c>
      <c r="R232" s="23">
        <v>1.7122409E7</v>
      </c>
      <c r="S232" s="23">
        <v>0.369</v>
      </c>
      <c r="T232" s="10">
        <f>VLOOKUP(A232,TOURISM!$A$2:$E$2692,5,0)</f>
        <v>536000000</v>
      </c>
      <c r="U232" s="10">
        <f>VLOOKUP(A232,TOURISM!$A$2:$F$2692,6,0)</f>
        <v>183000000</v>
      </c>
      <c r="V232" s="10">
        <f>VLOOKUP(A232,BUSINESS!$A$2:$E$2692,5,0)</f>
        <v>0.262</v>
      </c>
      <c r="W232" s="10">
        <f>VLOOKUP(A232,BUSINESS!$A$2:$F$2692,6,0)</f>
        <v>25</v>
      </c>
      <c r="X232" s="10">
        <f>VLOOKUP(A232,BUSINESS!$A$2:$G$2692,7,0)</f>
        <v>20</v>
      </c>
      <c r="Y232" s="10">
        <f>VLOOKUP(A232,BUSINESS!$A$2:$H$2692,8,0)</f>
        <v>161</v>
      </c>
      <c r="Z232" s="10">
        <f>VLOOKUP(A232,BUSINESS!$A$2:$I$2692,9,0)</f>
        <v>0.006</v>
      </c>
      <c r="AA232" s="10">
        <f>VLOOKUP(A232,BUSINESS!$A$2:$J$2692,10,0)</f>
        <v>0.019</v>
      </c>
      <c r="AB232" s="7">
        <f t="shared" si="2"/>
        <v>758.4208345</v>
      </c>
    </row>
    <row r="233">
      <c r="A233" s="7" t="str">
        <f t="shared" si="1"/>
        <v>Lesotho-Africa2001</v>
      </c>
      <c r="B233" s="8" t="s">
        <v>183</v>
      </c>
      <c r="C233" s="5" t="s">
        <v>78</v>
      </c>
      <c r="D233" s="9" t="s">
        <v>63</v>
      </c>
      <c r="E233" s="11">
        <v>7.06430933E8</v>
      </c>
      <c r="F233" s="12">
        <v>0.075</v>
      </c>
      <c r="G233" s="12">
        <v>28.0</v>
      </c>
      <c r="H233" s="12">
        <v>0.166</v>
      </c>
      <c r="I233" s="22">
        <f>VLOOKUP(A233,ENERGY!$A$2:$F$2692,5,0)</f>
        <v>133681</v>
      </c>
      <c r="J233" s="10">
        <f>VLOOKUP(A234,ENERGY!$A$2:$F$2692,6,0)</f>
        <v>8236</v>
      </c>
      <c r="K233" s="23">
        <v>0.051</v>
      </c>
      <c r="L233" s="23">
        <v>0.079</v>
      </c>
      <c r="M233" s="23">
        <v>55.0</v>
      </c>
      <c r="N233" s="23">
        <v>55.0</v>
      </c>
      <c r="O233" s="23">
        <v>0.492</v>
      </c>
      <c r="P233" s="23">
        <v>0.483</v>
      </c>
      <c r="Q233" s="23">
        <v>0.025</v>
      </c>
      <c r="R233" s="23">
        <v>1.3679705E7</v>
      </c>
      <c r="S233" s="23">
        <v>0.169</v>
      </c>
      <c r="T233" s="10">
        <f>VLOOKUP(A233,TOURISM!$A$2:$E$2692,5,0)</f>
        <v>16000000</v>
      </c>
      <c r="U233" s="10">
        <f>VLOOKUP(A233,TOURISM!$A$2:$F$2692,6,0)</f>
        <v>166000000</v>
      </c>
      <c r="V233" s="10">
        <f>VLOOKUP(A233,BUSINESS!$A$2:$E$2692,5,0)</f>
        <v>0.262</v>
      </c>
      <c r="W233" s="10">
        <f>VLOOKUP(A233,BUSINESS!$A$2:$F$2692,6,0)</f>
        <v>25</v>
      </c>
      <c r="X233" s="10">
        <f>VLOOKUP(A233,BUSINESS!$A$2:$G$2692,7,0)</f>
        <v>20</v>
      </c>
      <c r="Y233" s="10">
        <f>VLOOKUP(A233,BUSINESS!$A$2:$H$2692,8,0)</f>
        <v>161</v>
      </c>
      <c r="Z233" s="10">
        <f>VLOOKUP(A233,BUSINESS!$A$2:$I$2692,9,0)</f>
        <v>0.003</v>
      </c>
      <c r="AA233" s="10">
        <f>VLOOKUP(A233,BUSINESS!$A$2:$J$2692,10,0)</f>
        <v>0.03</v>
      </c>
      <c r="AB233" s="7">
        <f t="shared" si="2"/>
        <v>51.64080168</v>
      </c>
    </row>
    <row r="234">
      <c r="A234" s="7" t="str">
        <f t="shared" si="1"/>
        <v>Liberia-Africa2001</v>
      </c>
      <c r="B234" s="8" t="s">
        <v>184</v>
      </c>
      <c r="C234" s="5" t="s">
        <v>78</v>
      </c>
      <c r="D234" s="9" t="s">
        <v>63</v>
      </c>
      <c r="E234" s="11">
        <v>5.15E8</v>
      </c>
      <c r="F234" s="12">
        <v>0.064</v>
      </c>
      <c r="G234" s="12">
        <v>11.0</v>
      </c>
      <c r="H234" s="12">
        <v>0.221</v>
      </c>
      <c r="I234" s="22">
        <f>VLOOKUP(A234,ENERGY!$A$2:$F$2692,5,0)</f>
        <v>133681</v>
      </c>
      <c r="J234" s="10">
        <f>VLOOKUP(A235,ENERGY!$A$2:$F$2692,6,0)</f>
        <v>8236</v>
      </c>
      <c r="K234" s="23">
        <v>0.022</v>
      </c>
      <c r="L234" s="23">
        <v>0.047</v>
      </c>
      <c r="M234" s="23">
        <v>53.0</v>
      </c>
      <c r="N234" s="23">
        <v>51.0</v>
      </c>
      <c r="O234" s="23">
        <v>0.303</v>
      </c>
      <c r="P234" s="23">
        <v>0.65</v>
      </c>
      <c r="Q234" s="23">
        <v>0.048</v>
      </c>
      <c r="R234" s="23">
        <v>4.8910248E7</v>
      </c>
      <c r="S234" s="23">
        <v>0.606</v>
      </c>
      <c r="T234" s="10">
        <f>VLOOKUP(A234,TOURISM!$A$2:$E$2692,5,0)</f>
        <v>74000000</v>
      </c>
      <c r="U234" s="10">
        <f>VLOOKUP(A234,TOURISM!$A$2:$F$2692,6,0)</f>
        <v>80000000</v>
      </c>
      <c r="V234" s="10">
        <f>VLOOKUP(A234,BUSINESS!$A$2:$E$2692,5,0)</f>
        <v>0.262</v>
      </c>
      <c r="W234" s="10">
        <f>VLOOKUP(A234,BUSINESS!$A$2:$F$2692,6,0)</f>
        <v>25</v>
      </c>
      <c r="X234" s="10">
        <f>VLOOKUP(A234,BUSINESS!$A$2:$G$2692,7,0)</f>
        <v>20</v>
      </c>
      <c r="Y234" s="10">
        <f>VLOOKUP(A234,BUSINESS!$A$2:$H$2692,8,0)</f>
        <v>161</v>
      </c>
      <c r="Z234" s="10">
        <f>VLOOKUP(A234,BUSINESS!$A$2:$I$2692,9,0)</f>
        <v>0</v>
      </c>
      <c r="AA234" s="10">
        <f>VLOOKUP(A234,BUSINESS!$A$2:$J$2692,10,0)</f>
        <v>0.001</v>
      </c>
      <c r="AB234" s="7">
        <f t="shared" si="2"/>
        <v>10.52949067</v>
      </c>
    </row>
    <row r="235">
      <c r="A235" s="7" t="str">
        <f t="shared" si="1"/>
        <v>Libya-Africa2001</v>
      </c>
      <c r="B235" s="8" t="s">
        <v>185</v>
      </c>
      <c r="C235" s="5" t="s">
        <v>78</v>
      </c>
      <c r="D235" s="9" t="s">
        <v>63</v>
      </c>
      <c r="E235" s="11">
        <v>2.8420321952E10</v>
      </c>
      <c r="F235" s="12">
        <v>0.041</v>
      </c>
      <c r="G235" s="12">
        <v>261.0</v>
      </c>
      <c r="H235" s="12">
        <v>0.07</v>
      </c>
      <c r="I235" s="22">
        <f>VLOOKUP(A235,ENERGY!$A$2:$F$2692,5,0)</f>
        <v>13342</v>
      </c>
      <c r="J235" s="10">
        <f>VLOOKUP(A236,ENERGY!$A$2:$F$2692,6,0)</f>
        <v>8236</v>
      </c>
      <c r="K235" s="23">
        <v>0.025</v>
      </c>
      <c r="L235" s="23">
        <v>0.043</v>
      </c>
      <c r="M235" s="23">
        <v>46.0</v>
      </c>
      <c r="N235" s="23">
        <v>46.0</v>
      </c>
      <c r="O235" s="23">
        <v>0.351</v>
      </c>
      <c r="P235" s="23">
        <v>0.616</v>
      </c>
      <c r="Q235" s="23">
        <v>0.033</v>
      </c>
      <c r="R235" s="23">
        <v>1915187.0</v>
      </c>
      <c r="S235" s="23">
        <v>0.555</v>
      </c>
      <c r="T235" s="10">
        <f>VLOOKUP(A235,TOURISM!$A$2:$E$2692,5,0)</f>
        <v>90000000</v>
      </c>
      <c r="U235" s="10">
        <f>VLOOKUP(A235,TOURISM!$A$2:$F$2692,6,0)</f>
        <v>572000000</v>
      </c>
      <c r="V235" s="10">
        <f>VLOOKUP(A235,BUSINESS!$A$2:$E$2692,5,0)</f>
        <v>0.262</v>
      </c>
      <c r="W235" s="10">
        <f>VLOOKUP(A235,BUSINESS!$A$2:$F$2692,6,0)</f>
        <v>25</v>
      </c>
      <c r="X235" s="10">
        <f>VLOOKUP(A235,BUSINESS!$A$2:$G$2692,7,0)</f>
        <v>20</v>
      </c>
      <c r="Y235" s="10">
        <f>VLOOKUP(A235,BUSINESS!$A$2:$H$2692,8,0)</f>
        <v>161</v>
      </c>
      <c r="Z235" s="10">
        <f>VLOOKUP(A235,BUSINESS!$A$2:$I$2692,9,0)</f>
        <v>0.004</v>
      </c>
      <c r="AA235" s="10">
        <f>VLOOKUP(A235,BUSINESS!$A$2:$J$2692,10,0)</f>
        <v>0.01</v>
      </c>
      <c r="AB235" s="7">
        <f t="shared" si="2"/>
        <v>14839.45012</v>
      </c>
    </row>
    <row r="236">
      <c r="A236" s="7" t="str">
        <f t="shared" si="1"/>
        <v>Madagascar-Africa2001</v>
      </c>
      <c r="B236" s="8" t="s">
        <v>190</v>
      </c>
      <c r="C236" s="5" t="s">
        <v>78</v>
      </c>
      <c r="D236" s="9" t="s">
        <v>63</v>
      </c>
      <c r="E236" s="11">
        <v>4.529575233E9</v>
      </c>
      <c r="F236" s="12">
        <v>0.05</v>
      </c>
      <c r="G236" s="12">
        <v>14.0</v>
      </c>
      <c r="H236" s="12">
        <v>0.253</v>
      </c>
      <c r="I236" s="22">
        <f>VLOOKUP(A236,ENERGY!$A$2:$F$2692,5,0)</f>
        <v>133681</v>
      </c>
      <c r="J236" s="10">
        <f>VLOOKUP(A237,ENERGY!$A$2:$F$2692,6,0)</f>
        <v>8236</v>
      </c>
      <c r="K236" s="23">
        <v>0.028</v>
      </c>
      <c r="L236" s="23">
        <v>0.082</v>
      </c>
      <c r="M236" s="23">
        <v>45.0</v>
      </c>
      <c r="N236" s="23">
        <v>45.0</v>
      </c>
      <c r="O236" s="23">
        <v>0.389</v>
      </c>
      <c r="P236" s="23">
        <v>0.566</v>
      </c>
      <c r="Q236" s="23">
        <v>0.045</v>
      </c>
      <c r="R236" s="23">
        <v>1955784.0</v>
      </c>
      <c r="S236" s="23">
        <v>0.233</v>
      </c>
      <c r="T236" s="10">
        <f>VLOOKUP(A236,TOURISM!$A$2:$E$2692,5,0)</f>
        <v>149000000</v>
      </c>
      <c r="U236" s="10">
        <f>VLOOKUP(A236,TOURISM!$A$2:$F$2692,6,0)</f>
        <v>179000000</v>
      </c>
      <c r="V236" s="10">
        <f>VLOOKUP(A236,BUSINESS!$A$2:$E$2692,5,0)</f>
        <v>0.262</v>
      </c>
      <c r="W236" s="10">
        <f>VLOOKUP(A236,BUSINESS!$A$2:$F$2692,6,0)</f>
        <v>25</v>
      </c>
      <c r="X236" s="10">
        <f>VLOOKUP(A236,BUSINESS!$A$2:$G$2692,7,0)</f>
        <v>20</v>
      </c>
      <c r="Y236" s="10">
        <f>VLOOKUP(A236,BUSINESS!$A$2:$H$2692,8,0)</f>
        <v>161</v>
      </c>
      <c r="Z236" s="10">
        <f>VLOOKUP(A236,BUSINESS!$A$2:$I$2692,9,0)</f>
        <v>0.002</v>
      </c>
      <c r="AA236" s="10">
        <f>VLOOKUP(A236,BUSINESS!$A$2:$J$2692,10,0)</f>
        <v>0.009</v>
      </c>
      <c r="AB236" s="7">
        <f t="shared" si="2"/>
        <v>2315.989513</v>
      </c>
    </row>
    <row r="237">
      <c r="A237" s="7" t="str">
        <f t="shared" si="1"/>
        <v>Malawi-Africa2001</v>
      </c>
      <c r="B237" s="8" t="s">
        <v>191</v>
      </c>
      <c r="C237" s="5" t="s">
        <v>78</v>
      </c>
      <c r="D237" s="9" t="s">
        <v>63</v>
      </c>
      <c r="E237" s="11">
        <v>1.716502069E9</v>
      </c>
      <c r="F237" s="12">
        <v>0.051</v>
      </c>
      <c r="G237" s="12">
        <v>8.0</v>
      </c>
      <c r="H237" s="12">
        <v>0.562</v>
      </c>
      <c r="I237" s="22">
        <f>VLOOKUP(A237,ENERGY!$A$2:$F$2692,5,0)</f>
        <v>133681</v>
      </c>
      <c r="J237" s="10">
        <f>VLOOKUP(A238,ENERGY!$A$2:$F$2692,6,0)</f>
        <v>8236</v>
      </c>
      <c r="K237" s="23">
        <v>0.031</v>
      </c>
      <c r="L237" s="23">
        <v>0.075</v>
      </c>
      <c r="M237" s="23">
        <v>47.0</v>
      </c>
      <c r="N237" s="23">
        <v>47.0</v>
      </c>
      <c r="O237" s="23">
        <v>0.406</v>
      </c>
      <c r="P237" s="23">
        <v>0.562</v>
      </c>
      <c r="Q237" s="23">
        <v>0.032</v>
      </c>
      <c r="R237" s="23">
        <v>1134977.0</v>
      </c>
      <c r="S237" s="23">
        <v>0.218</v>
      </c>
      <c r="T237" s="10">
        <f>VLOOKUP(A237,TOURISM!$A$2:$E$2692,5,0)</f>
        <v>40000000</v>
      </c>
      <c r="U237" s="10">
        <f>VLOOKUP(A237,TOURISM!$A$2:$F$2692,6,0)</f>
        <v>52000000</v>
      </c>
      <c r="V237" s="10">
        <f>VLOOKUP(A237,BUSINESS!$A$2:$E$2692,5,0)</f>
        <v>0.262</v>
      </c>
      <c r="W237" s="10">
        <f>VLOOKUP(A237,BUSINESS!$A$2:$F$2692,6,0)</f>
        <v>25</v>
      </c>
      <c r="X237" s="10">
        <f>VLOOKUP(A237,BUSINESS!$A$2:$G$2692,7,0)</f>
        <v>20</v>
      </c>
      <c r="Y237" s="10">
        <f>VLOOKUP(A237,BUSINESS!$A$2:$H$2692,8,0)</f>
        <v>161</v>
      </c>
      <c r="Z237" s="10">
        <f>VLOOKUP(A237,BUSINESS!$A$2:$I$2692,9,0)</f>
        <v>0.002</v>
      </c>
      <c r="AA237" s="10">
        <f>VLOOKUP(A237,BUSINESS!$A$2:$J$2692,10,0)</f>
        <v>0.005</v>
      </c>
      <c r="AB237" s="7">
        <f t="shared" si="2"/>
        <v>1512.367272</v>
      </c>
    </row>
    <row r="238">
      <c r="A238" s="7" t="str">
        <f t="shared" si="1"/>
        <v>Mali-Africa2001</v>
      </c>
      <c r="B238" s="8" t="s">
        <v>194</v>
      </c>
      <c r="C238" s="5" t="s">
        <v>78</v>
      </c>
      <c r="D238" s="9" t="s">
        <v>63</v>
      </c>
      <c r="E238" s="11">
        <v>2.629739067E9</v>
      </c>
      <c r="F238" s="12">
        <v>0.064</v>
      </c>
      <c r="G238" s="12">
        <v>18.0</v>
      </c>
      <c r="H238" s="12">
        <v>0.562</v>
      </c>
      <c r="I238" s="22">
        <f>VLOOKUP(A238,ENERGY!$A$2:$F$2692,5,0)</f>
        <v>133681</v>
      </c>
      <c r="J238" s="10">
        <f>VLOOKUP(A239,ENERGY!$A$2:$F$2692,6,0)</f>
        <v>8236</v>
      </c>
      <c r="K238" s="23">
        <v>0.032</v>
      </c>
      <c r="L238" s="23">
        <v>0.058</v>
      </c>
      <c r="M238" s="23">
        <v>46.0</v>
      </c>
      <c r="N238" s="23">
        <v>47.0</v>
      </c>
      <c r="O238" s="23">
        <v>0.415</v>
      </c>
      <c r="P238" s="23">
        <v>0.546</v>
      </c>
      <c r="Q238" s="23">
        <v>0.038</v>
      </c>
      <c r="R238" s="23">
        <v>1.274016E7</v>
      </c>
      <c r="S238" s="23">
        <v>0.337</v>
      </c>
      <c r="T238" s="10">
        <f>VLOOKUP(A238,TOURISM!$A$2:$E$2692,5,0)</f>
        <v>91000000</v>
      </c>
      <c r="U238" s="10">
        <f>VLOOKUP(A238,TOURISM!$A$2:$F$2692,6,0)</f>
        <v>65000000</v>
      </c>
      <c r="V238" s="10">
        <f>VLOOKUP(A238,BUSINESS!$A$2:$E$2692,5,0)</f>
        <v>0.262</v>
      </c>
      <c r="W238" s="10">
        <f>VLOOKUP(A238,BUSINESS!$A$2:$F$2692,6,0)</f>
        <v>25</v>
      </c>
      <c r="X238" s="10">
        <f>VLOOKUP(A238,BUSINESS!$A$2:$G$2692,7,0)</f>
        <v>20</v>
      </c>
      <c r="Y238" s="10">
        <f>VLOOKUP(A238,BUSINESS!$A$2:$H$2692,8,0)</f>
        <v>161</v>
      </c>
      <c r="Z238" s="10">
        <f>VLOOKUP(A238,BUSINESS!$A$2:$I$2692,9,0)</f>
        <v>0.002</v>
      </c>
      <c r="AA238" s="10">
        <f>VLOOKUP(A238,BUSINESS!$A$2:$J$2692,10,0)</f>
        <v>0.002</v>
      </c>
      <c r="AB238" s="7">
        <f t="shared" si="2"/>
        <v>206.413347</v>
      </c>
    </row>
    <row r="239">
      <c r="A239" s="7" t="str">
        <f t="shared" si="1"/>
        <v>Mauritania-Africa2001</v>
      </c>
      <c r="B239" s="8" t="s">
        <v>197</v>
      </c>
      <c r="C239" s="5" t="s">
        <v>78</v>
      </c>
      <c r="D239" s="9" t="s">
        <v>63</v>
      </c>
      <c r="E239" s="11">
        <v>1.295536829E9</v>
      </c>
      <c r="F239" s="12">
        <v>0.048</v>
      </c>
      <c r="G239" s="12">
        <v>19.0</v>
      </c>
      <c r="H239" s="12">
        <v>0.225</v>
      </c>
      <c r="I239" s="22">
        <f>VLOOKUP(A239,ENERGY!$A$2:$F$2692,5,0)</f>
        <v>133681</v>
      </c>
      <c r="J239" s="10">
        <f>VLOOKUP(A240,ENERGY!$A$2:$F$2692,6,0)</f>
        <v>8236</v>
      </c>
      <c r="K239" s="23">
        <v>0.036</v>
      </c>
      <c r="L239" s="23">
        <v>0.108</v>
      </c>
      <c r="M239" s="23">
        <v>48.0</v>
      </c>
      <c r="N239" s="23">
        <v>45.0</v>
      </c>
      <c r="O239" s="23">
        <v>0.415</v>
      </c>
      <c r="P239" s="23">
        <v>0.546</v>
      </c>
      <c r="Q239" s="23">
        <v>0.039</v>
      </c>
      <c r="R239" s="23">
        <v>4106897.0</v>
      </c>
      <c r="S239" s="23">
        <v>0.383</v>
      </c>
      <c r="T239" s="10">
        <f>VLOOKUP(A239,TOURISM!$A$2:$E$2692,5,0)</f>
        <v>8200000</v>
      </c>
      <c r="U239" s="10">
        <f>VLOOKUP(A239,TOURISM!$A$2:$F$2692,6,0)</f>
        <v>26000000</v>
      </c>
      <c r="V239" s="10">
        <f>VLOOKUP(A239,BUSINESS!$A$2:$E$2692,5,0)</f>
        <v>0.262</v>
      </c>
      <c r="W239" s="10">
        <f>VLOOKUP(A239,BUSINESS!$A$2:$F$2692,6,0)</f>
        <v>25</v>
      </c>
      <c r="X239" s="10">
        <f>VLOOKUP(A239,BUSINESS!$A$2:$G$2692,7,0)</f>
        <v>20</v>
      </c>
      <c r="Y239" s="10">
        <f>VLOOKUP(A239,BUSINESS!$A$2:$H$2692,8,0)</f>
        <v>161</v>
      </c>
      <c r="Z239" s="10">
        <f>VLOOKUP(A239,BUSINESS!$A$2:$I$2692,9,0)</f>
        <v>0.003</v>
      </c>
      <c r="AA239" s="10">
        <f>VLOOKUP(A239,BUSINESS!$A$2:$J$2692,10,0)</f>
        <v>0.04</v>
      </c>
      <c r="AB239" s="7">
        <f t="shared" si="2"/>
        <v>315.4539374</v>
      </c>
    </row>
    <row r="240">
      <c r="A240" s="7" t="str">
        <f t="shared" si="1"/>
        <v>Mauritius-Africa2001</v>
      </c>
      <c r="B240" s="8" t="s">
        <v>198</v>
      </c>
      <c r="C240" s="5" t="s">
        <v>78</v>
      </c>
      <c r="D240" s="9" t="s">
        <v>63</v>
      </c>
      <c r="E240" s="11">
        <v>4.536544699E9</v>
      </c>
      <c r="F240" s="12">
        <v>0.038</v>
      </c>
      <c r="G240" s="12">
        <v>147.0</v>
      </c>
      <c r="H240" s="12">
        <v>0.211</v>
      </c>
      <c r="I240" s="22">
        <f>VLOOKUP(A240,ENERGY!$A$2:$F$2692,5,0)</f>
        <v>133681</v>
      </c>
      <c r="J240" s="10">
        <f>VLOOKUP(A241,ENERGY!$A$2:$F$2692,6,0)</f>
        <v>8236</v>
      </c>
      <c r="K240" s="23">
        <v>0.038</v>
      </c>
      <c r="L240" s="23">
        <v>0.065</v>
      </c>
      <c r="M240" s="23">
        <v>55.0</v>
      </c>
      <c r="N240" s="23">
        <v>54.0</v>
      </c>
      <c r="O240" s="23">
        <v>0.425</v>
      </c>
      <c r="P240" s="23">
        <v>0.548</v>
      </c>
      <c r="Q240" s="23">
        <v>0.028</v>
      </c>
      <c r="R240" s="23">
        <v>5834806.0</v>
      </c>
      <c r="S240" s="23">
        <v>0.361</v>
      </c>
      <c r="T240" s="10">
        <f>VLOOKUP(A240,TOURISM!$A$2:$E$2692,5,0)</f>
        <v>820000000</v>
      </c>
      <c r="U240" s="10">
        <f>VLOOKUP(A240,TOURISM!$A$2:$F$2692,6,0)</f>
        <v>216000000</v>
      </c>
      <c r="V240" s="10">
        <f>VLOOKUP(A240,BUSINESS!$A$2:$E$2692,5,0)</f>
        <v>0.262</v>
      </c>
      <c r="W240" s="10">
        <f>VLOOKUP(A240,BUSINESS!$A$2:$F$2692,6,0)</f>
        <v>25</v>
      </c>
      <c r="X240" s="10">
        <f>VLOOKUP(A240,BUSINESS!$A$2:$G$2692,7,0)</f>
        <v>20</v>
      </c>
      <c r="Y240" s="10">
        <f>VLOOKUP(A240,BUSINESS!$A$2:$H$2692,8,0)</f>
        <v>161</v>
      </c>
      <c r="Z240" s="10">
        <f>VLOOKUP(A240,BUSINESS!$A$2:$I$2692,9,0)</f>
        <v>0.088</v>
      </c>
      <c r="AA240" s="10">
        <f>VLOOKUP(A240,BUSINESS!$A$2:$J$2692,10,0)</f>
        <v>0.228</v>
      </c>
      <c r="AB240" s="7">
        <f t="shared" si="2"/>
        <v>777.4970923</v>
      </c>
    </row>
    <row r="241">
      <c r="A241" s="7" t="str">
        <f t="shared" si="1"/>
        <v>Morocco-Africa2001</v>
      </c>
      <c r="B241" s="8" t="s">
        <v>205</v>
      </c>
      <c r="C241" s="5" t="s">
        <v>78</v>
      </c>
      <c r="D241" s="9" t="s">
        <v>63</v>
      </c>
      <c r="E241" s="11">
        <v>3.7724674865E10</v>
      </c>
      <c r="F241" s="12">
        <v>0.044</v>
      </c>
      <c r="G241" s="12">
        <v>58.0</v>
      </c>
      <c r="H241" s="12">
        <v>0.133</v>
      </c>
      <c r="I241" s="22">
        <f>VLOOKUP(A241,ENERGY!$A$2:$F$2692,5,0)</f>
        <v>17283</v>
      </c>
      <c r="J241" s="10">
        <f>VLOOKUP(A242,ENERGY!$A$2:$F$2692,6,0)</f>
        <v>8236</v>
      </c>
      <c r="K241" s="23">
        <v>0.038</v>
      </c>
      <c r="L241" s="23">
        <v>0.058</v>
      </c>
      <c r="M241" s="23">
        <v>58.0</v>
      </c>
      <c r="N241" s="23">
        <v>55.0</v>
      </c>
      <c r="O241" s="23">
        <v>0.426</v>
      </c>
      <c r="P241" s="23">
        <v>0.547</v>
      </c>
      <c r="Q241" s="23">
        <v>0.027</v>
      </c>
      <c r="R241" s="23">
        <v>3.7752304E7</v>
      </c>
      <c r="S241" s="23">
        <v>0.224</v>
      </c>
      <c r="T241" s="10">
        <f>VLOOKUP(A241,TOURISM!$A$2:$E$2692,5,0)</f>
        <v>2966000000</v>
      </c>
      <c r="U241" s="10">
        <f>VLOOKUP(A241,TOURISM!$A$2:$F$2692,6,0)</f>
        <v>589000000</v>
      </c>
      <c r="V241" s="10">
        <f>VLOOKUP(A241,BUSINESS!$A$2:$E$2692,5,0)</f>
        <v>0.262</v>
      </c>
      <c r="W241" s="10">
        <f>VLOOKUP(A241,BUSINESS!$A$2:$F$2692,6,0)</f>
        <v>25</v>
      </c>
      <c r="X241" s="10">
        <f>VLOOKUP(A241,BUSINESS!$A$2:$G$2692,7,0)</f>
        <v>20</v>
      </c>
      <c r="Y241" s="10">
        <f>VLOOKUP(A241,BUSINESS!$A$2:$H$2692,8,0)</f>
        <v>161</v>
      </c>
      <c r="Z241" s="10">
        <f>VLOOKUP(A241,BUSINESS!$A$2:$I$2692,9,0)</f>
        <v>0.014</v>
      </c>
      <c r="AA241" s="10">
        <f>VLOOKUP(A241,BUSINESS!$A$2:$J$2692,10,0)</f>
        <v>0.164</v>
      </c>
      <c r="AB241" s="7">
        <f t="shared" si="2"/>
        <v>999.2681471</v>
      </c>
    </row>
    <row r="242">
      <c r="A242" s="7" t="str">
        <f t="shared" si="1"/>
        <v>Mozambique-Africa2001</v>
      </c>
      <c r="B242" s="8" t="s">
        <v>206</v>
      </c>
      <c r="C242" s="5" t="s">
        <v>78</v>
      </c>
      <c r="D242" s="9" t="s">
        <v>63</v>
      </c>
      <c r="E242" s="11">
        <v>4.075049537E9</v>
      </c>
      <c r="F242" s="12">
        <v>0.056</v>
      </c>
      <c r="G242" s="12">
        <v>12.0</v>
      </c>
      <c r="H242" s="12">
        <v>0.227</v>
      </c>
      <c r="I242" s="22">
        <f>VLOOKUP(A242,ENERGY!$A$2:$F$2692,5,0)</f>
        <v>10202</v>
      </c>
      <c r="J242" s="10">
        <f>VLOOKUP(A243,ENERGY!$A$2:$F$2692,6,0)</f>
        <v>8236</v>
      </c>
      <c r="K242" s="23">
        <v>0.039</v>
      </c>
      <c r="L242" s="23">
        <v>0.079</v>
      </c>
      <c r="M242" s="23">
        <v>53.0</v>
      </c>
      <c r="N242" s="23">
        <v>51.0</v>
      </c>
      <c r="O242" s="23">
        <v>0.436</v>
      </c>
      <c r="P242" s="23">
        <v>0.531</v>
      </c>
      <c r="Q242" s="23">
        <v>0.033</v>
      </c>
      <c r="R242" s="23">
        <v>8736736.0</v>
      </c>
      <c r="S242" s="23">
        <v>0.174</v>
      </c>
      <c r="T242" s="10">
        <f>VLOOKUP(A242,TOURISM!$A$2:$E$2692,5,0)</f>
        <v>64000000</v>
      </c>
      <c r="U242" s="10">
        <f>VLOOKUP(A242,TOURISM!$A$2:$F$2692,6,0)</f>
        <v>132000000</v>
      </c>
      <c r="V242" s="10">
        <f>VLOOKUP(A242,BUSINESS!$A$2:$E$2692,5,0)</f>
        <v>0.262</v>
      </c>
      <c r="W242" s="10">
        <f>VLOOKUP(A242,BUSINESS!$A$2:$F$2692,6,0)</f>
        <v>25</v>
      </c>
      <c r="X242" s="10">
        <f>VLOOKUP(A242,BUSINESS!$A$2:$G$2692,7,0)</f>
        <v>20</v>
      </c>
      <c r="Y242" s="10">
        <f>VLOOKUP(A242,BUSINESS!$A$2:$H$2692,8,0)</f>
        <v>161</v>
      </c>
      <c r="Z242" s="10">
        <f>VLOOKUP(A242,BUSINESS!$A$2:$I$2692,9,0)</f>
        <v>0.002</v>
      </c>
      <c r="AA242" s="10">
        <f>VLOOKUP(A242,BUSINESS!$A$2:$J$2692,10,0)</f>
        <v>0.008</v>
      </c>
      <c r="AB242" s="7">
        <f t="shared" si="2"/>
        <v>466.4269971</v>
      </c>
    </row>
    <row r="243">
      <c r="A243" s="7" t="str">
        <f t="shared" si="1"/>
        <v>Namibia-Africa2001</v>
      </c>
      <c r="B243" s="8" t="s">
        <v>208</v>
      </c>
      <c r="C243" s="5" t="s">
        <v>78</v>
      </c>
      <c r="D243" s="9" t="s">
        <v>63</v>
      </c>
      <c r="E243" s="11">
        <v>3.546791603E9</v>
      </c>
      <c r="F243" s="12">
        <v>0.062</v>
      </c>
      <c r="G243" s="12">
        <v>113.0</v>
      </c>
      <c r="H243" s="12">
        <v>0.145</v>
      </c>
      <c r="I243" s="22">
        <f>VLOOKUP(A243,ENERGY!$A$2:$F$2692,5,0)</f>
        <v>1589</v>
      </c>
      <c r="J243" s="10">
        <f>VLOOKUP(A244,ENERGY!$A$2:$F$2692,6,0)</f>
        <v>8236</v>
      </c>
      <c r="K243" s="23">
        <v>0.039</v>
      </c>
      <c r="L243" s="23">
        <v>0.079</v>
      </c>
      <c r="M243" s="23">
        <v>55.0</v>
      </c>
      <c r="N243" s="23">
        <v>53.0</v>
      </c>
      <c r="O243" s="23">
        <v>0.433</v>
      </c>
      <c r="P243" s="23">
        <v>0.534</v>
      </c>
      <c r="Q243" s="23">
        <v>0.032</v>
      </c>
      <c r="R243" s="23">
        <v>1.0046967E7</v>
      </c>
      <c r="S243" s="23">
        <v>0.336</v>
      </c>
      <c r="T243" s="10">
        <f>VLOOKUP(A243,TOURISM!$A$2:$E$2692,5,0)</f>
        <v>264000000</v>
      </c>
      <c r="U243" s="10">
        <f>VLOOKUP(A243,TOURISM!$A$2:$F$2692,6,0)</f>
        <v>71000000</v>
      </c>
      <c r="V243" s="10">
        <f>VLOOKUP(A243,BUSINESS!$A$2:$E$2692,5,0)</f>
        <v>0.262</v>
      </c>
      <c r="W243" s="10">
        <f>VLOOKUP(A243,BUSINESS!$A$2:$F$2692,6,0)</f>
        <v>25</v>
      </c>
      <c r="X243" s="10">
        <f>VLOOKUP(A243,BUSINESS!$A$2:$G$2692,7,0)</f>
        <v>20</v>
      </c>
      <c r="Y243" s="10">
        <f>VLOOKUP(A243,BUSINESS!$A$2:$H$2692,8,0)</f>
        <v>161</v>
      </c>
      <c r="Z243" s="10">
        <f>VLOOKUP(A243,BUSINESS!$A$2:$I$2692,9,0)</f>
        <v>0.024</v>
      </c>
      <c r="AA243" s="10">
        <f>VLOOKUP(A243,BUSINESS!$A$2:$J$2692,10,0)</f>
        <v>0.055</v>
      </c>
      <c r="AB243" s="7">
        <f t="shared" si="2"/>
        <v>353.021126</v>
      </c>
    </row>
    <row r="244">
      <c r="A244" s="7" t="str">
        <f t="shared" si="1"/>
        <v>Niger-Africa2001</v>
      </c>
      <c r="B244" s="8" t="s">
        <v>214</v>
      </c>
      <c r="C244" s="5" t="s">
        <v>78</v>
      </c>
      <c r="D244" s="9" t="s">
        <v>63</v>
      </c>
      <c r="E244" s="11">
        <v>1.945327546E9</v>
      </c>
      <c r="F244" s="12">
        <v>0.074</v>
      </c>
      <c r="G244" s="12">
        <v>12.0</v>
      </c>
      <c r="H244" s="12">
        <v>0.145</v>
      </c>
      <c r="I244" s="22">
        <f>VLOOKUP(A244,ENERGY!$A$2:$F$2692,5,0)</f>
        <v>133681</v>
      </c>
      <c r="J244" s="10">
        <f>VLOOKUP(A245,ENERGY!$A$2:$F$2692,6,0)</f>
        <v>8236</v>
      </c>
      <c r="K244" s="23">
        <v>0.039</v>
      </c>
      <c r="L244" s="23">
        <v>0.072</v>
      </c>
      <c r="M244" s="23">
        <v>58.0</v>
      </c>
      <c r="N244" s="23">
        <v>56.0</v>
      </c>
      <c r="O244" s="23">
        <v>0.434</v>
      </c>
      <c r="P244" s="23">
        <v>0.535</v>
      </c>
      <c r="Q244" s="23">
        <v>0.03</v>
      </c>
      <c r="R244" s="23">
        <v>3522294.0</v>
      </c>
      <c r="S244" s="23">
        <v>0.467</v>
      </c>
      <c r="T244" s="10">
        <f>VLOOKUP(A244,TOURISM!$A$2:$E$2692,5,0)</f>
        <v>30000000</v>
      </c>
      <c r="U244" s="10">
        <f>VLOOKUP(A244,TOURISM!$A$2:$F$2692,6,0)</f>
        <v>33000000</v>
      </c>
      <c r="V244" s="10">
        <f>VLOOKUP(A244,BUSINESS!$A$2:$E$2692,5,0)</f>
        <v>0.262</v>
      </c>
      <c r="W244" s="10">
        <f>VLOOKUP(A244,BUSINESS!$A$2:$F$2692,6,0)</f>
        <v>25</v>
      </c>
      <c r="X244" s="10">
        <f>VLOOKUP(A244,BUSINESS!$A$2:$G$2692,7,0)</f>
        <v>20</v>
      </c>
      <c r="Y244" s="10">
        <f>VLOOKUP(A244,BUSINESS!$A$2:$H$2692,8,0)</f>
        <v>161</v>
      </c>
      <c r="Z244" s="10">
        <f>VLOOKUP(A244,BUSINESS!$A$2:$I$2692,9,0)</f>
        <v>0.001</v>
      </c>
      <c r="AA244" s="10">
        <f>VLOOKUP(A244,BUSINESS!$A$2:$J$2692,10,0)</f>
        <v>0</v>
      </c>
      <c r="AB244" s="7">
        <f t="shared" si="2"/>
        <v>552.2899412</v>
      </c>
    </row>
    <row r="245">
      <c r="A245" s="7" t="str">
        <f t="shared" si="1"/>
        <v>Nigeria-Africa2001</v>
      </c>
      <c r="B245" s="8" t="s">
        <v>215</v>
      </c>
      <c r="C245" s="5" t="s">
        <v>78</v>
      </c>
      <c r="D245" s="9" t="s">
        <v>63</v>
      </c>
      <c r="E245" s="11">
        <v>4.4138014092E10</v>
      </c>
      <c r="F245" s="12">
        <v>0.048</v>
      </c>
      <c r="G245" s="12">
        <v>18.0</v>
      </c>
      <c r="H245" s="12">
        <v>0.234</v>
      </c>
      <c r="I245" s="22">
        <f>VLOOKUP(A245,ENERGY!$A$2:$F$2692,5,0)</f>
        <v>118325</v>
      </c>
      <c r="J245" s="10">
        <f>VLOOKUP(A246,ENERGY!$A$2:$F$2692,6,0)</f>
        <v>8236</v>
      </c>
      <c r="K245" s="23">
        <v>0.04</v>
      </c>
      <c r="L245" s="23">
        <v>0.122</v>
      </c>
      <c r="M245" s="23">
        <v>44.0</v>
      </c>
      <c r="N245" s="23">
        <v>43.0</v>
      </c>
      <c r="O245" s="23">
        <v>0.425</v>
      </c>
      <c r="P245" s="23">
        <v>0.55</v>
      </c>
      <c r="Q245" s="23">
        <v>0.025</v>
      </c>
      <c r="R245" s="23">
        <v>5416015.0</v>
      </c>
      <c r="S245" s="23">
        <v>0.374</v>
      </c>
      <c r="T245" s="10">
        <f>VLOOKUP(A245,TOURISM!$A$2:$E$2692,5,0)</f>
        <v>168000000</v>
      </c>
      <c r="U245" s="10">
        <f>VLOOKUP(A245,TOURISM!$A$2:$F$2692,6,0)</f>
        <v>858000000</v>
      </c>
      <c r="V245" s="10">
        <f>VLOOKUP(A245,BUSINESS!$A$2:$E$2692,5,0)</f>
        <v>0.262</v>
      </c>
      <c r="W245" s="10">
        <f>VLOOKUP(A245,BUSINESS!$A$2:$F$2692,6,0)</f>
        <v>25</v>
      </c>
      <c r="X245" s="10">
        <f>VLOOKUP(A245,BUSINESS!$A$2:$G$2692,7,0)</f>
        <v>20</v>
      </c>
      <c r="Y245" s="10">
        <f>VLOOKUP(A245,BUSINESS!$A$2:$H$2692,8,0)</f>
        <v>161</v>
      </c>
      <c r="Z245" s="10">
        <f>VLOOKUP(A245,BUSINESS!$A$2:$I$2692,9,0)</f>
        <v>0.001</v>
      </c>
      <c r="AA245" s="10">
        <f>VLOOKUP(A245,BUSINESS!$A$2:$J$2692,10,0)</f>
        <v>0.002</v>
      </c>
      <c r="AB245" s="7">
        <f t="shared" si="2"/>
        <v>8149.5369</v>
      </c>
    </row>
    <row r="246">
      <c r="A246" s="7" t="str">
        <f t="shared" si="1"/>
        <v>Rwanda-Africa2001</v>
      </c>
      <c r="B246" s="8" t="s">
        <v>232</v>
      </c>
      <c r="C246" s="5" t="s">
        <v>78</v>
      </c>
      <c r="D246" s="9" t="s">
        <v>63</v>
      </c>
      <c r="E246" s="11">
        <v>1.674685126E9</v>
      </c>
      <c r="F246" s="12">
        <v>0.044</v>
      </c>
      <c r="G246" s="12">
        <v>8.0</v>
      </c>
      <c r="H246" s="12">
        <v>0.173</v>
      </c>
      <c r="I246" s="22">
        <f>VLOOKUP(A246,ENERGY!$A$2:$F$2692,5,0)</f>
        <v>133681</v>
      </c>
      <c r="J246" s="10">
        <f>VLOOKUP(A247,ENERGY!$A$2:$F$2692,6,0)</f>
        <v>8236</v>
      </c>
      <c r="K246" s="23">
        <v>0.04</v>
      </c>
      <c r="L246" s="23">
        <v>0.073</v>
      </c>
      <c r="M246" s="23">
        <v>53.0</v>
      </c>
      <c r="N246" s="23">
        <v>52.0</v>
      </c>
      <c r="O246" s="23">
        <v>0.439</v>
      </c>
      <c r="P246" s="23">
        <v>0.528</v>
      </c>
      <c r="Q246" s="23">
        <v>0.033</v>
      </c>
      <c r="R246" s="23">
        <v>1.9097676E7</v>
      </c>
      <c r="S246" s="23">
        <v>0.497</v>
      </c>
      <c r="T246" s="10">
        <f>VLOOKUP(A246,TOURISM!$A$2:$E$2692,5,0)</f>
        <v>29000000</v>
      </c>
      <c r="U246" s="10">
        <f>VLOOKUP(A246,TOURISM!$A$2:$F$2692,6,0)</f>
        <v>33000000</v>
      </c>
      <c r="V246" s="10">
        <f>VLOOKUP(A246,BUSINESS!$A$2:$E$2692,5,0)</f>
        <v>0.262</v>
      </c>
      <c r="W246" s="10">
        <f>VLOOKUP(A246,BUSINESS!$A$2:$F$2692,6,0)</f>
        <v>25</v>
      </c>
      <c r="X246" s="10">
        <f>VLOOKUP(A246,BUSINESS!$A$2:$G$2692,7,0)</f>
        <v>20</v>
      </c>
      <c r="Y246" s="10">
        <f>VLOOKUP(A246,BUSINESS!$A$2:$H$2692,8,0)</f>
        <v>161</v>
      </c>
      <c r="Z246" s="10">
        <f>VLOOKUP(A246,BUSINESS!$A$2:$I$2692,9,0)</f>
        <v>0.002</v>
      </c>
      <c r="AA246" s="10">
        <f>VLOOKUP(A246,BUSINESS!$A$2:$J$2692,10,0)</f>
        <v>0.007</v>
      </c>
      <c r="AB246" s="7">
        <f t="shared" si="2"/>
        <v>87.69051931</v>
      </c>
    </row>
    <row r="247">
      <c r="A247" s="7" t="str">
        <f t="shared" si="1"/>
        <v>Sao Tome and Principe-Africa2001</v>
      </c>
      <c r="B247" s="8" t="s">
        <v>235</v>
      </c>
      <c r="C247" s="5" t="s">
        <v>78</v>
      </c>
      <c r="D247" s="9" t="s">
        <v>63</v>
      </c>
      <c r="E247" s="11">
        <v>7.6553443E7</v>
      </c>
      <c r="F247" s="12">
        <v>0.103</v>
      </c>
      <c r="G247" s="12">
        <v>52.0</v>
      </c>
      <c r="H247" s="12">
        <v>0.37</v>
      </c>
      <c r="I247" s="22">
        <f>VLOOKUP(A247,ENERGY!$A$2:$F$2692,5,0)</f>
        <v>133681</v>
      </c>
      <c r="J247" s="10">
        <f>VLOOKUP(A248,ENERGY!$A$2:$F$2692,6,0)</f>
        <v>8236</v>
      </c>
      <c r="K247" s="23">
        <v>0.04</v>
      </c>
      <c r="L247" s="23">
        <v>0.091</v>
      </c>
      <c r="M247" s="23">
        <v>54.0</v>
      </c>
      <c r="N247" s="23">
        <v>52.0</v>
      </c>
      <c r="O247" s="23">
        <v>0.425</v>
      </c>
      <c r="P247" s="23">
        <v>0.546</v>
      </c>
      <c r="Q247" s="23">
        <v>0.029</v>
      </c>
      <c r="R247" s="23">
        <v>1484337.0</v>
      </c>
      <c r="S247" s="23">
        <v>0.426</v>
      </c>
      <c r="T247" s="10">
        <f>VLOOKUP(A247,TOURISM!$A$2:$E$2692,5,0)</f>
        <v>6200000</v>
      </c>
      <c r="U247" s="10">
        <f>VLOOKUP(A247,TOURISM!$A$2:$F$2692,6,0)</f>
        <v>2000000</v>
      </c>
      <c r="V247" s="10">
        <f>VLOOKUP(A247,BUSINESS!$A$2:$E$2692,5,0)</f>
        <v>0.262</v>
      </c>
      <c r="W247" s="10">
        <f>VLOOKUP(A247,BUSINESS!$A$2:$F$2692,6,0)</f>
        <v>25</v>
      </c>
      <c r="X247" s="10">
        <f>VLOOKUP(A247,BUSINESS!$A$2:$G$2692,7,0)</f>
        <v>20</v>
      </c>
      <c r="Y247" s="10">
        <f>VLOOKUP(A247,BUSINESS!$A$2:$H$2692,8,0)</f>
        <v>161</v>
      </c>
      <c r="Z247" s="10">
        <f>VLOOKUP(A247,BUSINESS!$A$2:$I$2692,9,0)</f>
        <v>0.063</v>
      </c>
      <c r="AA247" s="10">
        <f>VLOOKUP(A247,BUSINESS!$A$2:$J$2692,10,0)</f>
        <v>0.03</v>
      </c>
      <c r="AB247" s="7">
        <f t="shared" si="2"/>
        <v>51.57416611</v>
      </c>
    </row>
    <row r="248">
      <c r="A248" s="7" t="str">
        <f t="shared" si="1"/>
        <v>Senegal-Africa2001</v>
      </c>
      <c r="B248" s="8" t="s">
        <v>237</v>
      </c>
      <c r="C248" s="5" t="s">
        <v>78</v>
      </c>
      <c r="D248" s="9" t="s">
        <v>63</v>
      </c>
      <c r="E248" s="11">
        <v>4.877602012E9</v>
      </c>
      <c r="F248" s="12">
        <v>0.05</v>
      </c>
      <c r="G248" s="12">
        <v>24.0</v>
      </c>
      <c r="H248" s="12">
        <v>0.37</v>
      </c>
      <c r="I248" s="22">
        <f>VLOOKUP(A248,ENERGY!$A$2:$F$2692,5,0)</f>
        <v>3515</v>
      </c>
      <c r="J248" s="10">
        <f>VLOOKUP(A249,ENERGY!$A$2:$F$2692,6,0)</f>
        <v>8236</v>
      </c>
      <c r="K248" s="23">
        <v>0.042</v>
      </c>
      <c r="L248" s="23">
        <v>0.091</v>
      </c>
      <c r="M248" s="23">
        <v>50.0</v>
      </c>
      <c r="N248" s="23">
        <v>49.0</v>
      </c>
      <c r="O248" s="23">
        <v>0.437</v>
      </c>
      <c r="P248" s="23">
        <v>0.536</v>
      </c>
      <c r="Q248" s="23">
        <v>0.027</v>
      </c>
      <c r="R248" s="23">
        <v>1.47187353E8</v>
      </c>
      <c r="S248" s="23">
        <v>0.408</v>
      </c>
      <c r="T248" s="10">
        <f>VLOOKUP(A248,TOURISM!$A$2:$E$2692,5,0)</f>
        <v>175000000</v>
      </c>
      <c r="U248" s="10">
        <f>VLOOKUP(A248,TOURISM!$A$2:$F$2692,6,0)</f>
        <v>112000000</v>
      </c>
      <c r="V248" s="10">
        <f>VLOOKUP(A248,BUSINESS!$A$2:$E$2692,5,0)</f>
        <v>0.262</v>
      </c>
      <c r="W248" s="10">
        <f>VLOOKUP(A248,BUSINESS!$A$2:$F$2692,6,0)</f>
        <v>25</v>
      </c>
      <c r="X248" s="10">
        <f>VLOOKUP(A248,BUSINESS!$A$2:$G$2692,7,0)</f>
        <v>20</v>
      </c>
      <c r="Y248" s="10">
        <f>VLOOKUP(A248,BUSINESS!$A$2:$H$2692,8,0)</f>
        <v>161</v>
      </c>
      <c r="Z248" s="10">
        <f>VLOOKUP(A248,BUSINESS!$A$2:$I$2692,9,0)</f>
        <v>0.01</v>
      </c>
      <c r="AA248" s="10">
        <f>VLOOKUP(A248,BUSINESS!$A$2:$J$2692,10,0)</f>
        <v>0.03</v>
      </c>
      <c r="AB248" s="7">
        <f t="shared" si="2"/>
        <v>33.13873042</v>
      </c>
    </row>
    <row r="249">
      <c r="A249" s="7" t="str">
        <f t="shared" si="1"/>
        <v>Seychelles-Africa2001</v>
      </c>
      <c r="B249" s="8" t="s">
        <v>239</v>
      </c>
      <c r="C249" s="5" t="s">
        <v>78</v>
      </c>
      <c r="D249" s="9" t="s">
        <v>63</v>
      </c>
      <c r="E249" s="11">
        <v>6.18433501E8</v>
      </c>
      <c r="F249" s="12">
        <v>0.047</v>
      </c>
      <c r="G249" s="12">
        <v>356.0</v>
      </c>
      <c r="H249" s="12">
        <v>0.106</v>
      </c>
      <c r="I249" s="22">
        <f>VLOOKUP(A249,ENERGY!$A$2:$F$2692,5,0)</f>
        <v>133681</v>
      </c>
      <c r="J249" s="10">
        <f>VLOOKUP(A250,ENERGY!$A$2:$F$2692,6,0)</f>
        <v>8236</v>
      </c>
      <c r="K249" s="23">
        <v>0.044</v>
      </c>
      <c r="L249" s="23">
        <v>0.069</v>
      </c>
      <c r="M249" s="23">
        <v>53.0</v>
      </c>
      <c r="N249" s="23">
        <v>50.0</v>
      </c>
      <c r="O249" s="23">
        <v>0.445</v>
      </c>
      <c r="P249" s="23">
        <v>0.529</v>
      </c>
      <c r="Q249" s="23">
        <v>0.026</v>
      </c>
      <c r="R249" s="23">
        <v>8328312.0</v>
      </c>
      <c r="S249" s="23">
        <v>0.099</v>
      </c>
      <c r="T249" s="10">
        <f>VLOOKUP(A249,TOURISM!$A$2:$E$2692,5,0)</f>
        <v>221000000</v>
      </c>
      <c r="U249" s="10">
        <f>VLOOKUP(A249,TOURISM!$A$2:$F$2692,6,0)</f>
        <v>41000000</v>
      </c>
      <c r="V249" s="10">
        <f>VLOOKUP(A249,BUSINESS!$A$2:$E$2692,5,0)</f>
        <v>0.262</v>
      </c>
      <c r="W249" s="10">
        <f>VLOOKUP(A249,BUSINESS!$A$2:$F$2692,6,0)</f>
        <v>25</v>
      </c>
      <c r="X249" s="10">
        <f>VLOOKUP(A249,BUSINESS!$A$2:$G$2692,7,0)</f>
        <v>20</v>
      </c>
      <c r="Y249" s="10">
        <f>VLOOKUP(A249,BUSINESS!$A$2:$H$2692,8,0)</f>
        <v>161</v>
      </c>
      <c r="Z249" s="10">
        <f>VLOOKUP(A249,BUSINESS!$A$2:$I$2692,9,0)</f>
        <v>0.11</v>
      </c>
      <c r="AA249" s="10">
        <f>VLOOKUP(A249,BUSINESS!$A$2:$J$2692,10,0)</f>
        <v>0.452</v>
      </c>
      <c r="AB249" s="7">
        <f t="shared" si="2"/>
        <v>74.25676428</v>
      </c>
    </row>
    <row r="250">
      <c r="A250" s="7" t="str">
        <f t="shared" si="1"/>
        <v>Sierra Leone-Africa2001</v>
      </c>
      <c r="B250" s="8" t="s">
        <v>240</v>
      </c>
      <c r="C250" s="5" t="s">
        <v>78</v>
      </c>
      <c r="D250" s="9" t="s">
        <v>63</v>
      </c>
      <c r="E250" s="11">
        <v>1.079478388E9</v>
      </c>
      <c r="F250" s="12">
        <v>0.16</v>
      </c>
      <c r="G250" s="12">
        <v>40.0</v>
      </c>
      <c r="H250" s="12">
        <v>0.243</v>
      </c>
      <c r="I250" s="22">
        <f>VLOOKUP(A250,ENERGY!$A$2:$F$2692,5,0)</f>
        <v>133681</v>
      </c>
      <c r="J250" s="10">
        <f>VLOOKUP(A251,ENERGY!$A$2:$F$2692,6,0)</f>
        <v>8236</v>
      </c>
      <c r="K250" s="23">
        <v>0.044</v>
      </c>
      <c r="L250" s="23">
        <v>0.079</v>
      </c>
      <c r="M250" s="23">
        <v>54.0</v>
      </c>
      <c r="N250" s="23">
        <v>53.0</v>
      </c>
      <c r="O250" s="23">
        <v>0.463</v>
      </c>
      <c r="P250" s="23">
        <v>0.511</v>
      </c>
      <c r="Q250" s="23">
        <v>0.025</v>
      </c>
      <c r="R250" s="23">
        <v>1.4235075E7</v>
      </c>
      <c r="S250" s="23">
        <v>0.232</v>
      </c>
      <c r="T250" s="10">
        <f>VLOOKUP(A250,TOURISM!$A$2:$E$2692,5,0)</f>
        <v>14000000</v>
      </c>
      <c r="U250" s="10">
        <f>VLOOKUP(A250,TOURISM!$A$2:$F$2692,6,0)</f>
        <v>42000000</v>
      </c>
      <c r="V250" s="10">
        <f>VLOOKUP(A250,BUSINESS!$A$2:$E$2692,5,0)</f>
        <v>0.262</v>
      </c>
      <c r="W250" s="10">
        <f>VLOOKUP(A250,BUSINESS!$A$2:$F$2692,6,0)</f>
        <v>25</v>
      </c>
      <c r="X250" s="10">
        <f>VLOOKUP(A250,BUSINESS!$A$2:$G$2692,7,0)</f>
        <v>20</v>
      </c>
      <c r="Y250" s="10">
        <f>VLOOKUP(A250,BUSINESS!$A$2:$H$2692,8,0)</f>
        <v>161</v>
      </c>
      <c r="Z250" s="10">
        <f>VLOOKUP(A250,BUSINESS!$A$2:$I$2692,9,0)</f>
        <v>0.002</v>
      </c>
      <c r="AA250" s="10">
        <f>VLOOKUP(A250,BUSINESS!$A$2:$J$2692,10,0)</f>
        <v>0.006</v>
      </c>
      <c r="AB250" s="7">
        <f t="shared" si="2"/>
        <v>75.83229368</v>
      </c>
    </row>
    <row r="251">
      <c r="A251" s="7" t="str">
        <f t="shared" si="1"/>
        <v>Somalia-Africa2001</v>
      </c>
      <c r="B251" s="8" t="s">
        <v>246</v>
      </c>
      <c r="C251" s="5" t="s">
        <v>78</v>
      </c>
      <c r="D251" s="9" t="s">
        <v>63</v>
      </c>
      <c r="E251" s="8"/>
      <c r="F251" s="12">
        <v>0.16</v>
      </c>
      <c r="G251" s="12">
        <v>40.0</v>
      </c>
      <c r="H251" s="12">
        <v>0.243</v>
      </c>
      <c r="I251" s="22">
        <f>VLOOKUP(A251,ENERGY!$A$2:$F$2692,5,0)</f>
        <v>133681</v>
      </c>
      <c r="J251" s="10">
        <f>VLOOKUP(A252,ENERGY!$A$2:$F$2692,6,0)</f>
        <v>8236</v>
      </c>
      <c r="K251" s="23">
        <v>0.045</v>
      </c>
      <c r="L251" s="23">
        <v>0.1</v>
      </c>
      <c r="M251" s="23">
        <v>50.0</v>
      </c>
      <c r="N251" s="23">
        <v>47.0</v>
      </c>
      <c r="O251" s="23">
        <v>0.46</v>
      </c>
      <c r="P251" s="23">
        <v>0.512</v>
      </c>
      <c r="Q251" s="23">
        <v>0.028</v>
      </c>
      <c r="R251" s="23">
        <v>5.7187942E7</v>
      </c>
      <c r="S251" s="23">
        <v>0.384</v>
      </c>
      <c r="T251" s="10">
        <f>VLOOKUP(A251,TOURISM!$A$2:$E$2692,5,0)</f>
        <v>64000000</v>
      </c>
      <c r="U251" s="10">
        <f>VLOOKUP(A251,TOURISM!$A$2:$F$2692,6,0)</f>
        <v>132000000</v>
      </c>
      <c r="V251" s="10">
        <f>VLOOKUP(A251,BUSINESS!$A$2:$E$2692,5,0)</f>
        <v>0.262</v>
      </c>
      <c r="W251" s="10">
        <f>VLOOKUP(A251,BUSINESS!$A$2:$F$2692,6,0)</f>
        <v>25</v>
      </c>
      <c r="X251" s="10">
        <f>VLOOKUP(A251,BUSINESS!$A$2:$G$2692,7,0)</f>
        <v>20</v>
      </c>
      <c r="Y251" s="10">
        <f>VLOOKUP(A251,BUSINESS!$A$2:$H$2692,8,0)</f>
        <v>161</v>
      </c>
      <c r="Z251" s="10">
        <f>VLOOKUP(A251,BUSINESS!$A$2:$I$2692,9,0)</f>
        <v>0.001</v>
      </c>
      <c r="AA251" s="10">
        <f>VLOOKUP(A251,BUSINESS!$A$2:$J$2692,10,0)</f>
        <v>0.011</v>
      </c>
      <c r="AB251" s="7">
        <f t="shared" si="2"/>
        <v>0</v>
      </c>
    </row>
    <row r="252">
      <c r="A252" s="7" t="str">
        <f t="shared" si="1"/>
        <v>South Africa-Africa2001</v>
      </c>
      <c r="B252" s="8" t="s">
        <v>247</v>
      </c>
      <c r="C252" s="5" t="s">
        <v>78</v>
      </c>
      <c r="D252" s="9" t="s">
        <v>63</v>
      </c>
      <c r="E252" s="11">
        <v>1.18E11</v>
      </c>
      <c r="F252" s="12">
        <v>0.086</v>
      </c>
      <c r="G252" s="12">
        <v>223.0</v>
      </c>
      <c r="H252" s="12">
        <v>0.138</v>
      </c>
      <c r="I252" s="22">
        <f>VLOOKUP(A252,ENERGY!$A$2:$F$2692,5,0)</f>
        <v>141372</v>
      </c>
      <c r="J252" s="10">
        <f>VLOOKUP(A253,ENERGY!$A$2:$F$2692,6,0)</f>
        <v>8236</v>
      </c>
      <c r="K252" s="23">
        <v>0.046</v>
      </c>
      <c r="L252" s="23">
        <v>0.104</v>
      </c>
      <c r="M252" s="23">
        <v>55.0</v>
      </c>
      <c r="N252" s="23">
        <v>51.0</v>
      </c>
      <c r="O252" s="23">
        <v>0.478</v>
      </c>
      <c r="P252" s="23">
        <v>0.493</v>
      </c>
      <c r="Q252" s="23">
        <v>0.029</v>
      </c>
      <c r="R252" s="23">
        <v>8910851.0</v>
      </c>
      <c r="S252" s="23">
        <v>0.36</v>
      </c>
      <c r="T252" s="10">
        <f>VLOOKUP(A252,TOURISM!$A$2:$E$2692,5,0)</f>
        <v>3256000000</v>
      </c>
      <c r="U252" s="10">
        <f>VLOOKUP(A252,TOURISM!$A$2:$F$2692,6,0)</f>
        <v>2366000000</v>
      </c>
      <c r="V252" s="10">
        <f>VLOOKUP(A252,BUSINESS!$A$2:$E$2692,5,0)</f>
        <v>0.262</v>
      </c>
      <c r="W252" s="10">
        <f>VLOOKUP(A252,BUSINESS!$A$2:$F$2692,6,0)</f>
        <v>25</v>
      </c>
      <c r="X252" s="10">
        <f>VLOOKUP(A252,BUSINESS!$A$2:$G$2692,7,0)</f>
        <v>20</v>
      </c>
      <c r="Y252" s="10">
        <f>VLOOKUP(A252,BUSINESS!$A$2:$H$2692,8,0)</f>
        <v>161</v>
      </c>
      <c r="Z252" s="10">
        <f>VLOOKUP(A252,BUSINESS!$A$2:$I$2692,9,0)</f>
        <v>0.063</v>
      </c>
      <c r="AA252" s="10">
        <f>VLOOKUP(A252,BUSINESS!$A$2:$J$2692,10,0)</f>
        <v>0.237</v>
      </c>
      <c r="AB252" s="7">
        <f t="shared" si="2"/>
        <v>13242.2818</v>
      </c>
    </row>
    <row r="253">
      <c r="A253" s="7" t="str">
        <f t="shared" si="1"/>
        <v>South Sudan-Africa2001</v>
      </c>
      <c r="B253" s="8" t="s">
        <v>249</v>
      </c>
      <c r="C253" s="5" t="s">
        <v>78</v>
      </c>
      <c r="D253" s="9" t="s">
        <v>63</v>
      </c>
      <c r="E253" s="8"/>
      <c r="F253" s="12">
        <v>0.086</v>
      </c>
      <c r="G253" s="12">
        <v>223.0</v>
      </c>
      <c r="H253" s="12">
        <v>0.138</v>
      </c>
      <c r="I253" s="22">
        <f>VLOOKUP(A253,ENERGY!$A$2:$F$2692,5,0)</f>
        <v>133681</v>
      </c>
      <c r="J253" s="10">
        <f>VLOOKUP(A254,ENERGY!$A$2:$F$2692,6,0)</f>
        <v>8236</v>
      </c>
      <c r="K253" s="23">
        <v>0.046</v>
      </c>
      <c r="L253" s="23">
        <v>0.061</v>
      </c>
      <c r="M253" s="23">
        <v>55.0</v>
      </c>
      <c r="N253" s="23">
        <v>54.0</v>
      </c>
      <c r="O253" s="23">
        <v>0.492</v>
      </c>
      <c r="P253" s="23">
        <v>0.483</v>
      </c>
      <c r="Q253" s="23">
        <v>0.025</v>
      </c>
      <c r="R253" s="23">
        <v>3.0728747E7</v>
      </c>
      <c r="S253" s="23">
        <v>0.136</v>
      </c>
      <c r="T253" s="10">
        <f>VLOOKUP(A253,TOURISM!$A$2:$E$2692,5,0)</f>
        <v>30000000</v>
      </c>
      <c r="U253" s="10">
        <f>VLOOKUP(A253,TOURISM!$A$2:$F$2692,6,0)</f>
        <v>33000000</v>
      </c>
      <c r="V253" s="10">
        <f>VLOOKUP(A253,BUSINESS!$A$2:$E$2692,5,0)</f>
        <v>0.262</v>
      </c>
      <c r="W253" s="10">
        <f>VLOOKUP(A253,BUSINESS!$A$2:$F$2692,6,0)</f>
        <v>25</v>
      </c>
      <c r="X253" s="10">
        <f>VLOOKUP(A253,BUSINESS!$A$2:$G$2692,7,0)</f>
        <v>20</v>
      </c>
      <c r="Y253" s="10">
        <f>VLOOKUP(A253,BUSINESS!$A$2:$H$2692,8,0)</f>
        <v>161</v>
      </c>
      <c r="Z253" s="10">
        <f>VLOOKUP(A253,BUSINESS!$A$2:$I$2692,9,0)</f>
        <v>0.001</v>
      </c>
      <c r="AA253" s="10">
        <f>VLOOKUP(A253,BUSINESS!$A$2:$J$2692,10,0)</f>
        <v>0.003</v>
      </c>
      <c r="AB253" s="7">
        <f t="shared" si="2"/>
        <v>0</v>
      </c>
    </row>
    <row r="254">
      <c r="A254" s="7" t="str">
        <f t="shared" si="1"/>
        <v>Sudan-Africa2001</v>
      </c>
      <c r="B254" s="8" t="s">
        <v>256</v>
      </c>
      <c r="C254" s="5" t="s">
        <v>78</v>
      </c>
      <c r="D254" s="9" t="s">
        <v>63</v>
      </c>
      <c r="E254" s="11">
        <v>1.3182872555E10</v>
      </c>
      <c r="F254" s="12">
        <v>0.035</v>
      </c>
      <c r="G254" s="12">
        <v>16.0</v>
      </c>
      <c r="H254" s="12">
        <v>0.138</v>
      </c>
      <c r="I254" s="22">
        <f>VLOOKUP(A254,ENERGY!$A$2:$F$2692,5,0)</f>
        <v>16622</v>
      </c>
      <c r="J254" s="10">
        <f>VLOOKUP(A255,ENERGY!$A$2:$F$2692,6,0)</f>
        <v>8236</v>
      </c>
      <c r="K254" s="23">
        <v>0.051</v>
      </c>
      <c r="L254" s="23">
        <v>0.075</v>
      </c>
      <c r="M254" s="23">
        <v>55.0</v>
      </c>
      <c r="N254" s="23">
        <v>55.0</v>
      </c>
      <c r="O254" s="23">
        <v>0.494</v>
      </c>
      <c r="P254" s="23">
        <v>0.481</v>
      </c>
      <c r="Q254" s="23">
        <v>0.025</v>
      </c>
      <c r="R254" s="23">
        <v>1.4197289E7</v>
      </c>
      <c r="S254" s="23">
        <v>0.17</v>
      </c>
      <c r="T254" s="10">
        <f>VLOOKUP(A254,TOURISM!$A$2:$E$2692,5,0)</f>
        <v>3000000</v>
      </c>
      <c r="U254" s="10">
        <f>VLOOKUP(A254,TOURISM!$A$2:$F$2692,6,0)</f>
        <v>74000000</v>
      </c>
      <c r="V254" s="10">
        <f>VLOOKUP(A254,BUSINESS!$A$2:$E$2692,5,0)</f>
        <v>0.262</v>
      </c>
      <c r="W254" s="10">
        <f>VLOOKUP(A254,BUSINESS!$A$2:$F$2692,6,0)</f>
        <v>25</v>
      </c>
      <c r="X254" s="10">
        <f>VLOOKUP(A254,BUSINESS!$A$2:$G$2692,7,0)</f>
        <v>20</v>
      </c>
      <c r="Y254" s="10">
        <f>VLOOKUP(A254,BUSINESS!$A$2:$H$2692,8,0)</f>
        <v>161</v>
      </c>
      <c r="Z254" s="10">
        <f>VLOOKUP(A254,BUSINESS!$A$2:$I$2692,9,0)</f>
        <v>0.001</v>
      </c>
      <c r="AA254" s="10">
        <f>VLOOKUP(A254,BUSINESS!$A$2:$J$2692,10,0)</f>
        <v>0.003</v>
      </c>
      <c r="AB254" s="7">
        <f t="shared" si="2"/>
        <v>928.548581</v>
      </c>
    </row>
    <row r="255">
      <c r="A255" s="7" t="str">
        <f t="shared" si="1"/>
        <v>Swaziland-Africa2001</v>
      </c>
      <c r="B255" s="8" t="s">
        <v>258</v>
      </c>
      <c r="C255" s="5" t="s">
        <v>78</v>
      </c>
      <c r="D255" s="9" t="s">
        <v>63</v>
      </c>
      <c r="E255" s="11">
        <v>1.349326983E9</v>
      </c>
      <c r="F255" s="12">
        <v>0.052</v>
      </c>
      <c r="G255" s="12">
        <v>65.0</v>
      </c>
      <c r="H255" s="12">
        <v>0.133</v>
      </c>
      <c r="I255" s="22">
        <f>VLOOKUP(A255,ENERGY!$A$2:$F$2692,5,0)</f>
        <v>133681</v>
      </c>
      <c r="J255" s="10">
        <f>VLOOKUP(A256,ENERGY!$A$2:$F$2692,6,0)</f>
        <v>8236</v>
      </c>
      <c r="K255" s="23">
        <v>0.022</v>
      </c>
      <c r="L255" s="23">
        <v>0.046</v>
      </c>
      <c r="M255" s="23">
        <v>54.0</v>
      </c>
      <c r="N255" s="23">
        <v>51.0</v>
      </c>
      <c r="O255" s="23">
        <v>0.3</v>
      </c>
      <c r="P255" s="23">
        <v>0.65</v>
      </c>
      <c r="Q255" s="23">
        <v>0.049</v>
      </c>
      <c r="R255" s="23">
        <v>4.9561256E7</v>
      </c>
      <c r="S255" s="23">
        <v>0.612</v>
      </c>
      <c r="T255" s="10">
        <f>VLOOKUP(A255,TOURISM!$A$2:$E$2692,5,0)</f>
        <v>23000000</v>
      </c>
      <c r="U255" s="10">
        <f>VLOOKUP(A255,TOURISM!$A$2:$F$2692,6,0)</f>
        <v>31000000</v>
      </c>
      <c r="V255" s="10">
        <f>VLOOKUP(A255,BUSINESS!$A$2:$E$2692,5,0)</f>
        <v>0.262</v>
      </c>
      <c r="W255" s="10">
        <f>VLOOKUP(A255,BUSINESS!$A$2:$F$2692,6,0)</f>
        <v>25</v>
      </c>
      <c r="X255" s="10">
        <f>VLOOKUP(A255,BUSINESS!$A$2:$G$2692,7,0)</f>
        <v>20</v>
      </c>
      <c r="Y255" s="10">
        <f>VLOOKUP(A255,BUSINESS!$A$2:$H$2692,8,0)</f>
        <v>161</v>
      </c>
      <c r="Z255" s="10">
        <f>VLOOKUP(A255,BUSINESS!$A$2:$I$2692,9,0)</f>
        <v>0.013</v>
      </c>
      <c r="AA255" s="10">
        <f>VLOOKUP(A255,BUSINESS!$A$2:$J$2692,10,0)</f>
        <v>0.051</v>
      </c>
      <c r="AB255" s="7">
        <f t="shared" si="2"/>
        <v>27.22543963</v>
      </c>
    </row>
    <row r="256">
      <c r="A256" s="7" t="str">
        <f t="shared" si="1"/>
        <v>Tanzania-Africa2001</v>
      </c>
      <c r="B256" s="8" t="s">
        <v>263</v>
      </c>
      <c r="C256" s="5" t="s">
        <v>78</v>
      </c>
      <c r="D256" s="9" t="s">
        <v>63</v>
      </c>
      <c r="E256" s="11">
        <v>1.0383560998E10</v>
      </c>
      <c r="F256" s="12">
        <v>0.035</v>
      </c>
      <c r="G256" s="12">
        <v>11.0</v>
      </c>
      <c r="H256" s="12">
        <v>0.201</v>
      </c>
      <c r="I256" s="22">
        <f>VLOOKUP(A256,ENERGY!$A$2:$F$2692,5,0)</f>
        <v>20747</v>
      </c>
      <c r="J256" s="10">
        <f>VLOOKUP(A257,ENERGY!$A$2:$F$2692,6,0)</f>
        <v>8236</v>
      </c>
      <c r="K256" s="23">
        <v>0.025</v>
      </c>
      <c r="L256" s="23">
        <v>0.043</v>
      </c>
      <c r="M256" s="23">
        <v>46.0</v>
      </c>
      <c r="N256" s="23">
        <v>46.0</v>
      </c>
      <c r="O256" s="23">
        <v>0.348</v>
      </c>
      <c r="P256" s="23">
        <v>0.618</v>
      </c>
      <c r="Q256" s="23">
        <v>0.034</v>
      </c>
      <c r="R256" s="23">
        <v>1933719.0</v>
      </c>
      <c r="S256" s="23">
        <v>0.558</v>
      </c>
      <c r="T256" s="10">
        <f>VLOOKUP(A256,TOURISM!$A$2:$E$2692,5,0)</f>
        <v>626000000</v>
      </c>
      <c r="U256" s="10">
        <f>VLOOKUP(A256,TOURISM!$A$2:$F$2692,6,0)</f>
        <v>363000000</v>
      </c>
      <c r="V256" s="10">
        <f>VLOOKUP(A256,BUSINESS!$A$2:$E$2692,5,0)</f>
        <v>0.262</v>
      </c>
      <c r="W256" s="10">
        <f>VLOOKUP(A256,BUSINESS!$A$2:$F$2692,6,0)</f>
        <v>25</v>
      </c>
      <c r="X256" s="10">
        <f>VLOOKUP(A256,BUSINESS!$A$2:$G$2692,7,0)</f>
        <v>20</v>
      </c>
      <c r="Y256" s="10">
        <f>VLOOKUP(A256,BUSINESS!$A$2:$H$2692,8,0)</f>
        <v>161</v>
      </c>
      <c r="Z256" s="10">
        <f>VLOOKUP(A256,BUSINESS!$A$2:$I$2692,9,0)</f>
        <v>0.002</v>
      </c>
      <c r="AA256" s="10">
        <f>VLOOKUP(A256,BUSINESS!$A$2:$J$2692,10,0)</f>
        <v>0.008</v>
      </c>
      <c r="AB256" s="7">
        <f t="shared" si="2"/>
        <v>5369.736243</v>
      </c>
    </row>
    <row r="257">
      <c r="A257" s="7" t="str">
        <f t="shared" si="1"/>
        <v>Togo-Africa2001</v>
      </c>
      <c r="B257" s="8" t="s">
        <v>266</v>
      </c>
      <c r="C257" s="5" t="s">
        <v>78</v>
      </c>
      <c r="D257" s="9" t="s">
        <v>63</v>
      </c>
      <c r="E257" s="11">
        <v>1.332328986E9</v>
      </c>
      <c r="F257" s="12">
        <v>0.052</v>
      </c>
      <c r="G257" s="12">
        <v>14.0</v>
      </c>
      <c r="H257" s="12">
        <v>0.201</v>
      </c>
      <c r="I257" s="22">
        <f>VLOOKUP(A257,ENERGY!$A$2:$F$2692,5,0)</f>
        <v>2764</v>
      </c>
      <c r="J257" s="10">
        <f>VLOOKUP(A258,ENERGY!$A$2:$F$2692,6,0)</f>
        <v>8236</v>
      </c>
      <c r="K257" s="23">
        <v>0.028</v>
      </c>
      <c r="L257" s="23">
        <v>0.082</v>
      </c>
      <c r="M257" s="23">
        <v>46.0</v>
      </c>
      <c r="N257" s="23">
        <v>46.0</v>
      </c>
      <c r="O257" s="23">
        <v>0.385</v>
      </c>
      <c r="P257" s="23">
        <v>0.571</v>
      </c>
      <c r="Q257" s="23">
        <v>0.044</v>
      </c>
      <c r="R257" s="23">
        <v>1972199.0</v>
      </c>
      <c r="S257" s="23">
        <v>0.238</v>
      </c>
      <c r="T257" s="10">
        <f>VLOOKUP(A257,TOURISM!$A$2:$E$2692,5,0)</f>
        <v>14000000</v>
      </c>
      <c r="U257" s="10">
        <f>VLOOKUP(A257,TOURISM!$A$2:$F$2692,6,0)</f>
        <v>20000000</v>
      </c>
      <c r="V257" s="10">
        <f>VLOOKUP(A257,BUSINESS!$A$2:$E$2692,5,0)</f>
        <v>0.262</v>
      </c>
      <c r="W257" s="10">
        <f>VLOOKUP(A257,BUSINESS!$A$2:$F$2692,6,0)</f>
        <v>25</v>
      </c>
      <c r="X257" s="10">
        <f>VLOOKUP(A257,BUSINESS!$A$2:$G$2692,7,0)</f>
        <v>20</v>
      </c>
      <c r="Y257" s="10">
        <f>VLOOKUP(A257,BUSINESS!$A$2:$H$2692,8,0)</f>
        <v>161</v>
      </c>
      <c r="Z257" s="10">
        <f>VLOOKUP(A257,BUSINESS!$A$2:$I$2692,9,0)</f>
        <v>0.009</v>
      </c>
      <c r="AA257" s="10">
        <f>VLOOKUP(A257,BUSINESS!$A$2:$J$2692,10,0)</f>
        <v>0.019</v>
      </c>
      <c r="AB257" s="7">
        <f t="shared" si="2"/>
        <v>675.5550459</v>
      </c>
    </row>
    <row r="258">
      <c r="A258" s="7" t="str">
        <f t="shared" si="1"/>
        <v>Tunisia-Africa2001</v>
      </c>
      <c r="B258" s="8" t="s">
        <v>269</v>
      </c>
      <c r="C258" s="5" t="s">
        <v>78</v>
      </c>
      <c r="D258" s="9" t="s">
        <v>63</v>
      </c>
      <c r="E258" s="11">
        <v>2.2066101341E10</v>
      </c>
      <c r="F258" s="12">
        <v>0.053</v>
      </c>
      <c r="G258" s="12">
        <v>122.0</v>
      </c>
      <c r="H258" s="12">
        <v>0.201</v>
      </c>
      <c r="I258" s="22">
        <f>VLOOKUP(A258,ENERGY!$A$2:$F$2692,5,0)</f>
        <v>9504</v>
      </c>
      <c r="J258" s="10">
        <f>VLOOKUP(A259,ENERGY!$A$2:$F$2692,6,0)</f>
        <v>8236</v>
      </c>
      <c r="K258" s="23">
        <v>0.031</v>
      </c>
      <c r="L258" s="23">
        <v>0.074</v>
      </c>
      <c r="M258" s="23">
        <v>47.0</v>
      </c>
      <c r="N258" s="23">
        <v>48.0</v>
      </c>
      <c r="O258" s="23">
        <v>0.399</v>
      </c>
      <c r="P258" s="23">
        <v>0.568</v>
      </c>
      <c r="Q258" s="23">
        <v>0.033</v>
      </c>
      <c r="R258" s="23">
        <v>1153929.0</v>
      </c>
      <c r="S258" s="23">
        <v>0.217</v>
      </c>
      <c r="T258" s="10">
        <f>VLOOKUP(A258,TOURISM!$A$2:$E$2692,5,0)</f>
        <v>2061000000</v>
      </c>
      <c r="U258" s="10">
        <f>VLOOKUP(A258,TOURISM!$A$2:$F$2692,6,0)</f>
        <v>322000000</v>
      </c>
      <c r="V258" s="10">
        <f>VLOOKUP(A258,BUSINESS!$A$2:$E$2692,5,0)</f>
        <v>0.262</v>
      </c>
      <c r="W258" s="10">
        <f>VLOOKUP(A258,BUSINESS!$A$2:$F$2692,6,0)</f>
        <v>25</v>
      </c>
      <c r="X258" s="10">
        <f>VLOOKUP(A258,BUSINESS!$A$2:$G$2692,7,0)</f>
        <v>20</v>
      </c>
      <c r="Y258" s="10">
        <f>VLOOKUP(A258,BUSINESS!$A$2:$H$2692,8,0)</f>
        <v>161</v>
      </c>
      <c r="Z258" s="10">
        <f>VLOOKUP(A258,BUSINESS!$A$2:$I$2692,9,0)</f>
        <v>0.043</v>
      </c>
      <c r="AA258" s="10">
        <f>VLOOKUP(A258,BUSINESS!$A$2:$J$2692,10,0)</f>
        <v>0.04</v>
      </c>
      <c r="AB258" s="7">
        <f t="shared" si="2"/>
        <v>19122.58149</v>
      </c>
    </row>
    <row r="259">
      <c r="A259" s="7" t="str">
        <f t="shared" si="1"/>
        <v>Uganda-Africa2001</v>
      </c>
      <c r="B259" s="8" t="s">
        <v>273</v>
      </c>
      <c r="C259" s="5" t="s">
        <v>78</v>
      </c>
      <c r="D259" s="9" t="s">
        <v>63</v>
      </c>
      <c r="E259" s="11">
        <v>5.840503703E9</v>
      </c>
      <c r="F259" s="12">
        <v>0.072</v>
      </c>
      <c r="G259" s="12">
        <v>17.0</v>
      </c>
      <c r="H259" s="12">
        <v>0.227</v>
      </c>
      <c r="I259" s="22">
        <f>VLOOKUP(A259,ENERGY!$A$2:$F$2692,5,0)</f>
        <v>133681</v>
      </c>
      <c r="J259" s="10">
        <f>VLOOKUP(A260,ENERGY!$A$2:$F$2692,6,0)</f>
        <v>8236</v>
      </c>
      <c r="K259" s="23">
        <v>0.036</v>
      </c>
      <c r="L259" s="23">
        <v>0.107</v>
      </c>
      <c r="M259" s="23">
        <v>48.0</v>
      </c>
      <c r="N259" s="23">
        <v>45.0</v>
      </c>
      <c r="O259" s="23">
        <v>0.412</v>
      </c>
      <c r="P259" s="23">
        <v>0.549</v>
      </c>
      <c r="Q259" s="23">
        <v>0.039</v>
      </c>
      <c r="R259" s="23">
        <v>4185106.0</v>
      </c>
      <c r="S259" s="23">
        <v>0.385</v>
      </c>
      <c r="T259" s="10">
        <f>VLOOKUP(A259,TOURISM!$A$2:$E$2692,5,0)</f>
        <v>187000000</v>
      </c>
      <c r="U259" s="10" t="str">
        <f>VLOOKUP(A259,TOURISM!$A$2:$F$2692,6,0)</f>
        <v/>
      </c>
      <c r="V259" s="10">
        <f>VLOOKUP(A259,BUSINESS!$A$2:$E$2692,5,0)</f>
        <v>0.262</v>
      </c>
      <c r="W259" s="10">
        <f>VLOOKUP(A259,BUSINESS!$A$2:$F$2692,6,0)</f>
        <v>25</v>
      </c>
      <c r="X259" s="10">
        <f>VLOOKUP(A259,BUSINESS!$A$2:$G$2692,7,0)</f>
        <v>20</v>
      </c>
      <c r="Y259" s="10">
        <f>VLOOKUP(A259,BUSINESS!$A$2:$H$2692,8,0)</f>
        <v>161</v>
      </c>
      <c r="Z259" s="10">
        <f>VLOOKUP(A259,BUSINESS!$A$2:$I$2692,9,0)</f>
        <v>0.002</v>
      </c>
      <c r="AA259" s="10">
        <f>VLOOKUP(A259,BUSINESS!$A$2:$J$2692,10,0)</f>
        <v>0.011</v>
      </c>
      <c r="AB259" s="7">
        <f t="shared" si="2"/>
        <v>1395.544988</v>
      </c>
    </row>
    <row r="260">
      <c r="A260" s="7" t="str">
        <f t="shared" si="1"/>
        <v>Zambia-Africa2001</v>
      </c>
      <c r="B260" s="8" t="s">
        <v>284</v>
      </c>
      <c r="C260" s="5" t="s">
        <v>78</v>
      </c>
      <c r="D260" s="9" t="s">
        <v>63</v>
      </c>
      <c r="E260" s="11">
        <v>3.653822712E9</v>
      </c>
      <c r="F260" s="12">
        <v>0.06</v>
      </c>
      <c r="G260" s="12">
        <v>21.0</v>
      </c>
      <c r="H260" s="12">
        <v>0.462</v>
      </c>
      <c r="I260" s="22">
        <f>VLOOKUP(A260,ENERGY!$A$2:$F$2692,5,0)</f>
        <v>8462</v>
      </c>
      <c r="J260" s="10">
        <f>VLOOKUP(A261,ENERGY!$A$2:$F$2692,6,0)</f>
        <v>8236</v>
      </c>
      <c r="K260" s="23">
        <v>0.036</v>
      </c>
      <c r="L260" s="23">
        <v>0.082</v>
      </c>
      <c r="M260" s="23">
        <v>50.0</v>
      </c>
      <c r="N260" s="23">
        <v>48.0</v>
      </c>
      <c r="O260" s="23">
        <v>0.421</v>
      </c>
      <c r="P260" s="23">
        <v>0.549</v>
      </c>
      <c r="Q260" s="23">
        <v>0.03</v>
      </c>
      <c r="R260" s="23">
        <v>1.8260044E7</v>
      </c>
      <c r="S260" s="23">
        <v>0.49</v>
      </c>
      <c r="T260" s="10">
        <f>VLOOKUP(A260,TOURISM!$A$2:$E$2692,5,0)</f>
        <v>80000000</v>
      </c>
      <c r="U260" s="10">
        <f>VLOOKUP(A260,TOURISM!$A$2:$F$2692,6,0)</f>
        <v>102000000</v>
      </c>
      <c r="V260" s="10">
        <f>VLOOKUP(A260,BUSINESS!$A$2:$E$2692,5,0)</f>
        <v>0.262</v>
      </c>
      <c r="W260" s="10">
        <f>VLOOKUP(A260,BUSINESS!$A$2:$F$2692,6,0)</f>
        <v>25</v>
      </c>
      <c r="X260" s="10">
        <f>VLOOKUP(A260,BUSINESS!$A$2:$G$2692,7,0)</f>
        <v>20</v>
      </c>
      <c r="Y260" s="10">
        <f>VLOOKUP(A260,BUSINESS!$A$2:$H$2692,8,0)</f>
        <v>161</v>
      </c>
      <c r="Z260" s="10">
        <f>VLOOKUP(A260,BUSINESS!$A$2:$I$2692,9,0)</f>
        <v>0.002</v>
      </c>
      <c r="AA260" s="10">
        <f>VLOOKUP(A260,BUSINESS!$A$2:$J$2692,10,0)</f>
        <v>0.012</v>
      </c>
      <c r="AB260" s="7">
        <f t="shared" si="2"/>
        <v>200.0993378</v>
      </c>
    </row>
    <row r="261">
      <c r="A261" s="7" t="str">
        <f t="shared" si="1"/>
        <v>Zimbabwe-Africa2001</v>
      </c>
      <c r="B261" s="8" t="s">
        <v>285</v>
      </c>
      <c r="C261" s="5" t="s">
        <v>78</v>
      </c>
      <c r="D261" s="9" t="s">
        <v>63</v>
      </c>
      <c r="E261" s="11">
        <v>6.777384733E9</v>
      </c>
      <c r="F261" s="12">
        <v>0.06</v>
      </c>
      <c r="G261" s="12">
        <v>21.0</v>
      </c>
      <c r="H261" s="12">
        <v>0.38</v>
      </c>
      <c r="I261" s="22">
        <f>VLOOKUP(A261,ENERGY!$A$2:$F$2692,5,0)</f>
        <v>9312</v>
      </c>
      <c r="J261" s="10">
        <f>VLOOKUP(A262,ENERGY!$A$2:$F$2692,6,0)</f>
        <v>8236</v>
      </c>
      <c r="K261" s="23">
        <v>0.038</v>
      </c>
      <c r="L261" s="23">
        <v>0.076</v>
      </c>
      <c r="M261" s="23">
        <v>53.0</v>
      </c>
      <c r="N261" s="23">
        <v>51.0</v>
      </c>
      <c r="O261" s="23">
        <v>0.434</v>
      </c>
      <c r="P261" s="23">
        <v>0.533</v>
      </c>
      <c r="Q261" s="23">
        <v>0.033</v>
      </c>
      <c r="R261" s="23">
        <v>9118386.0</v>
      </c>
      <c r="S261" s="23">
        <v>0.176</v>
      </c>
      <c r="T261" s="10">
        <f>VLOOKUP(A261,TOURISM!$A$2:$E$2692,5,0)</f>
        <v>81000000</v>
      </c>
      <c r="U261" s="10" t="str">
        <f>VLOOKUP(A261,TOURISM!$A$2:$F$2692,6,0)</f>
        <v/>
      </c>
      <c r="V261" s="10">
        <f>VLOOKUP(A261,BUSINESS!$A$2:$E$2692,5,0)</f>
        <v>0.262</v>
      </c>
      <c r="W261" s="10">
        <f>VLOOKUP(A261,BUSINESS!$A$2:$F$2692,6,0)</f>
        <v>25</v>
      </c>
      <c r="X261" s="10">
        <f>VLOOKUP(A261,BUSINESS!$A$2:$G$2692,7,0)</f>
        <v>20</v>
      </c>
      <c r="Y261" s="10">
        <f>VLOOKUP(A261,BUSINESS!$A$2:$H$2692,8,0)</f>
        <v>161</v>
      </c>
      <c r="Z261" s="10">
        <f>VLOOKUP(A261,BUSINESS!$A$2:$I$2692,9,0)</f>
        <v>0.008</v>
      </c>
      <c r="AA261" s="10">
        <f>VLOOKUP(A261,BUSINESS!$A$2:$J$2692,10,0)</f>
        <v>0.025</v>
      </c>
      <c r="AB261" s="7">
        <f t="shared" si="2"/>
        <v>743.2658294</v>
      </c>
    </row>
    <row r="262">
      <c r="A262" s="7" t="str">
        <f t="shared" si="1"/>
        <v>Afghanistan-Asia2001</v>
      </c>
      <c r="B262" s="8" t="s">
        <v>60</v>
      </c>
      <c r="C262" s="5" t="s">
        <v>61</v>
      </c>
      <c r="D262" s="9" t="s">
        <v>63</v>
      </c>
      <c r="E262" s="11">
        <v>2.461666315E9</v>
      </c>
      <c r="F262" s="10">
        <f>if(AND(C262=C263,D262=D262+1,ISBLANK(F263)),F262,F263)</f>
        <v>0.063</v>
      </c>
      <c r="G262" s="10">
        <f>if(AND(C262=C263,D262=D262+1,ISBLANK(G263)),G262,G263)</f>
        <v>39</v>
      </c>
      <c r="H262" s="10">
        <f>if(AND(C262=C263,D262=D262+1,ISBLANK(H263)),H262,H263)</f>
        <v>0.316</v>
      </c>
      <c r="I262" s="22">
        <f>VLOOKUP(A262,ENERGY!$A$2:$F$2692,5,0)</f>
        <v>133681</v>
      </c>
      <c r="J262" s="10">
        <f>VLOOKUP(A263,ENERGY!$A$2:$F$2692,6,0)</f>
        <v>8236</v>
      </c>
      <c r="K262" s="23">
        <v>0.039</v>
      </c>
      <c r="L262" s="23">
        <v>0.071</v>
      </c>
      <c r="M262" s="23">
        <v>54.0</v>
      </c>
      <c r="N262" s="23">
        <v>52.0</v>
      </c>
      <c r="O262" s="23">
        <v>0.438</v>
      </c>
      <c r="P262" s="23">
        <v>0.53</v>
      </c>
      <c r="Q262" s="23">
        <v>0.033</v>
      </c>
      <c r="R262" s="23">
        <v>1.9595026E7</v>
      </c>
      <c r="S262" s="23">
        <v>0.503</v>
      </c>
      <c r="T262" s="10">
        <f>VLOOKUP(A262,TOURISM!$A$2:$E$2692,5,0)</f>
        <v>30000000</v>
      </c>
      <c r="U262" s="10">
        <f>VLOOKUP(A262,TOURISM!$A$2:$F$2692,6,0)</f>
        <v>33000000</v>
      </c>
      <c r="V262" s="10">
        <f>VLOOKUP(A262,BUSINESS!$A$2:$E$2692,5,0)</f>
        <v>0.262</v>
      </c>
      <c r="W262" s="10">
        <f>VLOOKUP(A262,BUSINESS!$A$2:$F$2692,6,0)</f>
        <v>25</v>
      </c>
      <c r="X262" s="10">
        <f>VLOOKUP(A262,BUSINESS!$A$2:$G$2692,7,0)</f>
        <v>20</v>
      </c>
      <c r="Y262" s="10">
        <f>VLOOKUP(A262,BUSINESS!$A$2:$H$2692,8,0)</f>
        <v>161</v>
      </c>
      <c r="Z262" s="10">
        <f>VLOOKUP(A262,BUSINESS!$A$2:$I$2692,9,0)</f>
        <v>0</v>
      </c>
      <c r="AA262" s="10">
        <f>VLOOKUP(A262,BUSINESS!$A$2:$J$2692,10,0)</f>
        <v>0.008</v>
      </c>
      <c r="AB262" s="7">
        <f t="shared" si="2"/>
        <v>125.6271012</v>
      </c>
    </row>
    <row r="263">
      <c r="A263" s="7" t="str">
        <f t="shared" si="1"/>
        <v>Armenia-Asia2001</v>
      </c>
      <c r="B263" s="8" t="s">
        <v>86</v>
      </c>
      <c r="C263" s="5" t="s">
        <v>61</v>
      </c>
      <c r="D263" s="9" t="s">
        <v>63</v>
      </c>
      <c r="E263" s="11">
        <v>1.911563665E9</v>
      </c>
      <c r="F263" s="12">
        <v>0.063</v>
      </c>
      <c r="G263" s="12">
        <v>39.0</v>
      </c>
      <c r="H263" s="12">
        <v>0.316</v>
      </c>
      <c r="I263" s="22">
        <f>VLOOKUP(A263,ENERGY!$A$2:$F$2692,5,0)</f>
        <v>2716</v>
      </c>
      <c r="J263" s="10">
        <f>VLOOKUP(A264,ENERGY!$A$2:$F$2692,6,0)</f>
        <v>8236</v>
      </c>
      <c r="K263" s="23">
        <v>0.039</v>
      </c>
      <c r="L263" s="23">
        <v>0.089</v>
      </c>
      <c r="M263" s="23">
        <v>55.0</v>
      </c>
      <c r="N263" s="23">
        <v>52.0</v>
      </c>
      <c r="O263" s="23">
        <v>0.423</v>
      </c>
      <c r="P263" s="23">
        <v>0.548</v>
      </c>
      <c r="Q263" s="23">
        <v>0.029</v>
      </c>
      <c r="R263" s="23">
        <v>1516920.0</v>
      </c>
      <c r="S263" s="23">
        <v>0.435</v>
      </c>
      <c r="T263" s="10">
        <f>VLOOKUP(A263,TOURISM!$A$2:$E$2692,5,0)</f>
        <v>81000000</v>
      </c>
      <c r="U263" s="10">
        <f>VLOOKUP(A263,TOURISM!$A$2:$F$2692,6,0)</f>
        <v>59000000</v>
      </c>
      <c r="V263" s="10">
        <f>VLOOKUP(A263,BUSINESS!$A$2:$E$2692,5,0)</f>
        <v>0.262</v>
      </c>
      <c r="W263" s="10">
        <f>VLOOKUP(A263,BUSINESS!$A$2:$F$2692,6,0)</f>
        <v>25</v>
      </c>
      <c r="X263" s="10">
        <f>VLOOKUP(A263,BUSINESS!$A$2:$G$2692,7,0)</f>
        <v>20</v>
      </c>
      <c r="Y263" s="10">
        <f>VLOOKUP(A263,BUSINESS!$A$2:$H$2692,8,0)</f>
        <v>161</v>
      </c>
      <c r="Z263" s="10">
        <f>VLOOKUP(A263,BUSINESS!$A$2:$I$2692,9,0)</f>
        <v>0.016</v>
      </c>
      <c r="AA263" s="10">
        <f>VLOOKUP(A263,BUSINESS!$A$2:$J$2692,10,0)</f>
        <v>0.008</v>
      </c>
      <c r="AB263" s="7">
        <f t="shared" si="2"/>
        <v>1260.161159</v>
      </c>
    </row>
    <row r="264">
      <c r="A264" s="7" t="str">
        <f t="shared" si="1"/>
        <v>Azerbaijan-Asia2001</v>
      </c>
      <c r="B264" s="8" t="s">
        <v>90</v>
      </c>
      <c r="C264" s="5" t="s">
        <v>61</v>
      </c>
      <c r="D264" s="9" t="s">
        <v>63</v>
      </c>
      <c r="E264" s="11">
        <v>5.272617196E9</v>
      </c>
      <c r="F264" s="12">
        <v>0.047</v>
      </c>
      <c r="G264" s="12">
        <v>30.0</v>
      </c>
      <c r="H264" s="12">
        <v>0.197</v>
      </c>
      <c r="I264" s="22">
        <f>VLOOKUP(A264,ENERGY!$A$2:$F$2692,5,0)</f>
        <v>12561</v>
      </c>
      <c r="J264" s="10">
        <f>VLOOKUP(A265,ENERGY!$A$2:$F$2692,6,0)</f>
        <v>8236</v>
      </c>
      <c r="K264" s="23">
        <v>0.039</v>
      </c>
      <c r="L264" s="23">
        <v>0.077</v>
      </c>
      <c r="M264" s="23">
        <v>55.0</v>
      </c>
      <c r="N264" s="23">
        <v>54.0</v>
      </c>
      <c r="O264" s="23">
        <v>0.432</v>
      </c>
      <c r="P264" s="23">
        <v>0.536</v>
      </c>
      <c r="Q264" s="23">
        <v>0.032</v>
      </c>
      <c r="R264" s="23">
        <v>1.0314678E7</v>
      </c>
      <c r="S264" s="23">
        <v>0.34</v>
      </c>
      <c r="T264" s="10">
        <f>VLOOKUP(A264,TOURISM!$A$2:$E$2692,5,0)</f>
        <v>57000000</v>
      </c>
      <c r="U264" s="10">
        <f>VLOOKUP(A264,TOURISM!$A$2:$F$2692,6,0)</f>
        <v>119000000</v>
      </c>
      <c r="V264" s="10">
        <f>VLOOKUP(A264,BUSINESS!$A$2:$E$2692,5,0)</f>
        <v>0.262</v>
      </c>
      <c r="W264" s="10">
        <f>VLOOKUP(A264,BUSINESS!$A$2:$F$2692,6,0)</f>
        <v>25</v>
      </c>
      <c r="X264" s="10">
        <f>VLOOKUP(A264,BUSINESS!$A$2:$G$2692,7,0)</f>
        <v>20</v>
      </c>
      <c r="Y264" s="10">
        <f>VLOOKUP(A264,BUSINESS!$A$2:$H$2692,8,0)</f>
        <v>161</v>
      </c>
      <c r="Z264" s="10">
        <f>VLOOKUP(A264,BUSINESS!$A$2:$I$2692,9,0)</f>
        <v>0.003</v>
      </c>
      <c r="AA264" s="10">
        <f>VLOOKUP(A264,BUSINESS!$A$2:$J$2692,10,0)</f>
        <v>0.089</v>
      </c>
      <c r="AB264" s="7">
        <f t="shared" si="2"/>
        <v>511.1761313</v>
      </c>
    </row>
    <row r="265">
      <c r="A265" s="7" t="str">
        <f t="shared" si="1"/>
        <v>Bangladesh-Asia2001</v>
      </c>
      <c r="B265" s="8" t="s">
        <v>94</v>
      </c>
      <c r="C265" s="5" t="s">
        <v>61</v>
      </c>
      <c r="D265" s="9" t="s">
        <v>63</v>
      </c>
      <c r="E265" s="11">
        <v>4.7124925462E10</v>
      </c>
      <c r="F265" s="12">
        <v>0.028</v>
      </c>
      <c r="G265" s="12">
        <v>10.0</v>
      </c>
      <c r="H265" s="12">
        <v>0.155</v>
      </c>
      <c r="I265" s="22">
        <f>VLOOKUP(A265,ENERGY!$A$2:$F$2692,5,0)</f>
        <v>31294</v>
      </c>
      <c r="J265" s="10">
        <f>VLOOKUP(A266,ENERGY!$A$2:$F$2692,6,0)</f>
        <v>8236</v>
      </c>
      <c r="K265" s="23">
        <v>0.04</v>
      </c>
      <c r="L265" s="23">
        <v>0.12</v>
      </c>
      <c r="M265" s="23">
        <v>44.0</v>
      </c>
      <c r="N265" s="23">
        <v>44.0</v>
      </c>
      <c r="O265" s="23">
        <v>0.424</v>
      </c>
      <c r="P265" s="23">
        <v>0.551</v>
      </c>
      <c r="Q265" s="23">
        <v>0.025</v>
      </c>
      <c r="R265" s="23">
        <v>5532139.0</v>
      </c>
      <c r="S265" s="23">
        <v>0.376</v>
      </c>
      <c r="T265" s="10">
        <f>VLOOKUP(A265,TOURISM!$A$2:$E$2692,5,0)</f>
        <v>48000000</v>
      </c>
      <c r="U265" s="10">
        <f>VLOOKUP(A265,TOURISM!$A$2:$F$2692,6,0)</f>
        <v>341000000</v>
      </c>
      <c r="V265" s="10">
        <f>VLOOKUP(A265,BUSINESS!$A$2:$E$2692,5,0)</f>
        <v>0.262</v>
      </c>
      <c r="W265" s="10">
        <f>VLOOKUP(A265,BUSINESS!$A$2:$F$2692,6,0)</f>
        <v>25</v>
      </c>
      <c r="X265" s="10">
        <f>VLOOKUP(A265,BUSINESS!$A$2:$G$2692,7,0)</f>
        <v>20</v>
      </c>
      <c r="Y265" s="10">
        <f>VLOOKUP(A265,BUSINESS!$A$2:$H$2692,8,0)</f>
        <v>161</v>
      </c>
      <c r="Z265" s="10">
        <f>VLOOKUP(A265,BUSINESS!$A$2:$I$2692,9,0)</f>
        <v>0.001</v>
      </c>
      <c r="AA265" s="10">
        <f>VLOOKUP(A265,BUSINESS!$A$2:$J$2692,10,0)</f>
        <v>0.004</v>
      </c>
      <c r="AB265" s="7">
        <f t="shared" si="2"/>
        <v>8518.391433</v>
      </c>
    </row>
    <row r="266">
      <c r="A266" s="7" t="str">
        <f t="shared" si="1"/>
        <v>Bhutan-Asia2001</v>
      </c>
      <c r="B266" s="8" t="s">
        <v>101</v>
      </c>
      <c r="C266" s="5" t="s">
        <v>61</v>
      </c>
      <c r="D266" s="9" t="s">
        <v>63</v>
      </c>
      <c r="E266" s="11">
        <v>4.39158233E8</v>
      </c>
      <c r="F266" s="12">
        <v>0.067</v>
      </c>
      <c r="G266" s="12">
        <v>52.0</v>
      </c>
      <c r="H266" s="12">
        <v>0.16</v>
      </c>
      <c r="I266" s="22">
        <f>VLOOKUP(A266,ENERGY!$A$2:$F$2692,5,0)</f>
        <v>133681</v>
      </c>
      <c r="J266" s="10">
        <f>VLOOKUP(A267,ENERGY!$A$2:$F$2692,6,0)</f>
        <v>8236</v>
      </c>
      <c r="K266" s="23">
        <v>0.041</v>
      </c>
      <c r="L266" s="23">
        <v>0.047</v>
      </c>
      <c r="M266" s="23">
        <v>58.0</v>
      </c>
      <c r="N266" s="23">
        <v>56.0</v>
      </c>
      <c r="O266" s="23">
        <v>0.448</v>
      </c>
      <c r="P266" s="23">
        <v>0.522</v>
      </c>
      <c r="Q266" s="23">
        <v>0.031</v>
      </c>
      <c r="R266" s="23">
        <v>4.235379E7</v>
      </c>
      <c r="S266" s="23">
        <v>0.268</v>
      </c>
      <c r="T266" s="10">
        <f>VLOOKUP(A266,TOURISM!$A$2:$E$2692,5,0)</f>
        <v>9000000</v>
      </c>
      <c r="U266" s="10" t="str">
        <f>VLOOKUP(A266,TOURISM!$A$2:$F$2692,6,0)</f>
        <v/>
      </c>
      <c r="V266" s="10">
        <f>VLOOKUP(A266,BUSINESS!$A$2:$E$2692,5,0)</f>
        <v>0.262</v>
      </c>
      <c r="W266" s="10">
        <f>VLOOKUP(A266,BUSINESS!$A$2:$F$2692,6,0)</f>
        <v>25</v>
      </c>
      <c r="X266" s="10">
        <f>VLOOKUP(A266,BUSINESS!$A$2:$G$2692,7,0)</f>
        <v>20</v>
      </c>
      <c r="Y266" s="10">
        <f>VLOOKUP(A266,BUSINESS!$A$2:$H$2692,8,0)</f>
        <v>161</v>
      </c>
      <c r="Z266" s="10">
        <f>VLOOKUP(A266,BUSINESS!$A$2:$I$2692,9,0)</f>
        <v>0.009</v>
      </c>
      <c r="AA266" s="10">
        <f>VLOOKUP(A266,BUSINESS!$A$2:$J$2692,10,0)</f>
        <v>0.422</v>
      </c>
      <c r="AB266" s="7">
        <f t="shared" si="2"/>
        <v>10.36880603</v>
      </c>
    </row>
    <row r="267">
      <c r="A267" s="7" t="str">
        <f t="shared" si="1"/>
        <v>Brunei-Asia2001</v>
      </c>
      <c r="B267" s="8" t="s">
        <v>106</v>
      </c>
      <c r="C267" s="5" t="s">
        <v>61</v>
      </c>
      <c r="D267" s="9" t="s">
        <v>63</v>
      </c>
      <c r="E267" s="11">
        <v>6.001153318E9</v>
      </c>
      <c r="F267" s="12">
        <v>0.03</v>
      </c>
      <c r="G267" s="12">
        <v>543.0</v>
      </c>
      <c r="H267" s="12">
        <v>0.055</v>
      </c>
      <c r="I267" s="22">
        <f>VLOOKUP(A267,ENERGY!$A$2:$F$2692,5,0)</f>
        <v>3832</v>
      </c>
      <c r="J267" s="10">
        <f>VLOOKUP(A268,ENERGY!$A$2:$F$2692,6,0)</f>
        <v>8236</v>
      </c>
      <c r="K267" s="23">
        <v>0.042</v>
      </c>
      <c r="L267" s="23">
        <v>0.078</v>
      </c>
      <c r="M267" s="23">
        <v>50.0</v>
      </c>
      <c r="N267" s="23">
        <v>47.0</v>
      </c>
      <c r="O267" s="23">
        <v>0.452</v>
      </c>
      <c r="P267" s="23">
        <v>0.516</v>
      </c>
      <c r="Q267" s="23">
        <v>0.032</v>
      </c>
      <c r="R267" s="23">
        <v>2.2762525E7</v>
      </c>
      <c r="S267" s="23">
        <v>0.305</v>
      </c>
      <c r="T267" s="10">
        <f>VLOOKUP(A267,TOURISM!$A$2:$E$2692,5,0)</f>
        <v>155000000</v>
      </c>
      <c r="U267" s="10">
        <f>VLOOKUP(A267,TOURISM!$A$2:$F$2692,6,0)</f>
        <v>456000000</v>
      </c>
      <c r="V267" s="10">
        <f>VLOOKUP(A267,BUSINESS!$A$2:$E$2692,5,0)</f>
        <v>0.262</v>
      </c>
      <c r="W267" s="10">
        <f>VLOOKUP(A267,BUSINESS!$A$2:$F$2692,6,0)</f>
        <v>25</v>
      </c>
      <c r="X267" s="10">
        <f>VLOOKUP(A267,BUSINESS!$A$2:$G$2692,7,0)</f>
        <v>20</v>
      </c>
      <c r="Y267" s="10">
        <f>VLOOKUP(A267,BUSINESS!$A$2:$H$2692,8,0)</f>
        <v>161</v>
      </c>
      <c r="Z267" s="10">
        <f>VLOOKUP(A267,BUSINESS!$A$2:$I$2692,9,0)</f>
        <v>0.129</v>
      </c>
      <c r="AA267" s="10">
        <f>VLOOKUP(A267,BUSINESS!$A$2:$J$2692,10,0)</f>
        <v>0.422</v>
      </c>
      <c r="AB267" s="7">
        <f t="shared" si="2"/>
        <v>263.6418112</v>
      </c>
    </row>
    <row r="268">
      <c r="A268" s="7" t="str">
        <f t="shared" si="1"/>
        <v>Cambodia-Asia2001</v>
      </c>
      <c r="B268" s="8" t="s">
        <v>110</v>
      </c>
      <c r="C268" s="5" t="s">
        <v>61</v>
      </c>
      <c r="D268" s="9" t="s">
        <v>63</v>
      </c>
      <c r="E268" s="11">
        <v>3.654031716E9</v>
      </c>
      <c r="F268" s="12">
        <v>0.063</v>
      </c>
      <c r="G268" s="12">
        <v>19.0</v>
      </c>
      <c r="H268" s="12">
        <v>0.055</v>
      </c>
      <c r="I268" s="22">
        <f>VLOOKUP(A268,ENERGY!$A$2:$F$2692,5,0)</f>
        <v>5333</v>
      </c>
      <c r="J268" s="10">
        <f>VLOOKUP(A269,ENERGY!$A$2:$F$2692,6,0)</f>
        <v>8236</v>
      </c>
      <c r="K268" s="23">
        <v>0.044</v>
      </c>
      <c r="L268" s="23">
        <v>0.076</v>
      </c>
      <c r="M268" s="23">
        <v>55.0</v>
      </c>
      <c r="N268" s="23">
        <v>54.0</v>
      </c>
      <c r="O268" s="23">
        <v>0.462</v>
      </c>
      <c r="P268" s="23">
        <v>0.512</v>
      </c>
      <c r="Q268" s="23">
        <v>0.025</v>
      </c>
      <c r="R268" s="23">
        <v>1.4659646E7</v>
      </c>
      <c r="S268" s="23">
        <v>0.24</v>
      </c>
      <c r="T268" s="10">
        <f>VLOOKUP(A268,TOURISM!$A$2:$E$2692,5,0)</f>
        <v>429000000</v>
      </c>
      <c r="U268" s="10">
        <f>VLOOKUP(A268,TOURISM!$A$2:$F$2692,6,0)</f>
        <v>59000000</v>
      </c>
      <c r="V268" s="10">
        <f>VLOOKUP(A268,BUSINESS!$A$2:$E$2692,5,0)</f>
        <v>0.262</v>
      </c>
      <c r="W268" s="10">
        <f>VLOOKUP(A268,BUSINESS!$A$2:$F$2692,6,0)</f>
        <v>25</v>
      </c>
      <c r="X268" s="10">
        <f>VLOOKUP(A268,BUSINESS!$A$2:$G$2692,7,0)</f>
        <v>20</v>
      </c>
      <c r="Y268" s="10">
        <f>VLOOKUP(A268,BUSINESS!$A$2:$H$2692,8,0)</f>
        <v>161</v>
      </c>
      <c r="Z268" s="10">
        <f>VLOOKUP(A268,BUSINESS!$A$2:$I$2692,9,0)</f>
        <v>0.001</v>
      </c>
      <c r="AA268" s="10">
        <f>VLOOKUP(A268,BUSINESS!$A$2:$J$2692,10,0)</f>
        <v>0.018</v>
      </c>
      <c r="AB268" s="7">
        <f t="shared" si="2"/>
        <v>249.2578413</v>
      </c>
    </row>
    <row r="269">
      <c r="A269" s="7" t="str">
        <f t="shared" si="1"/>
        <v>China-Asia2001</v>
      </c>
      <c r="B269" s="8" t="s">
        <v>117</v>
      </c>
      <c r="C269" s="5" t="s">
        <v>61</v>
      </c>
      <c r="D269" s="9" t="s">
        <v>63</v>
      </c>
      <c r="E269" s="11">
        <v>1.2E12</v>
      </c>
      <c r="F269" s="12">
        <v>0.046</v>
      </c>
      <c r="G269" s="12">
        <v>43.0</v>
      </c>
      <c r="H269" s="12">
        <v>0.059</v>
      </c>
      <c r="I269" s="22">
        <f>VLOOKUP(A269,ENERGY!$A$2:$F$2692,5,0)</f>
        <v>2727728</v>
      </c>
      <c r="J269" s="10">
        <f>VLOOKUP(A270,ENERGY!$A$2:$F$2692,6,0)</f>
        <v>8236</v>
      </c>
      <c r="K269" s="23">
        <v>0.045</v>
      </c>
      <c r="L269" s="23">
        <v>0.097</v>
      </c>
      <c r="M269" s="23">
        <v>50.0</v>
      </c>
      <c r="N269" s="23">
        <v>47.0</v>
      </c>
      <c r="O269" s="23">
        <v>0.458</v>
      </c>
      <c r="P269" s="23">
        <v>0.514</v>
      </c>
      <c r="Q269" s="23">
        <v>0.028</v>
      </c>
      <c r="R269" s="23">
        <v>5.8819038E7</v>
      </c>
      <c r="S269" s="23">
        <v>0.389</v>
      </c>
      <c r="T269" s="10">
        <f>VLOOKUP(A269,TOURISM!$A$2:$E$2692,5,0)</f>
        <v>19006000000</v>
      </c>
      <c r="U269" s="10">
        <f>VLOOKUP(A269,TOURISM!$A$2:$F$2692,6,0)</f>
        <v>14992000000</v>
      </c>
      <c r="V269" s="10">
        <f>VLOOKUP(A269,BUSINESS!$A$2:$E$2692,5,0)</f>
        <v>0.262</v>
      </c>
      <c r="W269" s="10">
        <f>VLOOKUP(A269,BUSINESS!$A$2:$F$2692,6,0)</f>
        <v>25</v>
      </c>
      <c r="X269" s="10">
        <f>VLOOKUP(A269,BUSINESS!$A$2:$G$2692,7,0)</f>
        <v>20</v>
      </c>
      <c r="Y269" s="10">
        <f>VLOOKUP(A269,BUSINESS!$A$2:$H$2692,8,0)</f>
        <v>161</v>
      </c>
      <c r="Z269" s="10">
        <f>VLOOKUP(A269,BUSINESS!$A$2:$I$2692,9,0)</f>
        <v>0.026</v>
      </c>
      <c r="AA269" s="10">
        <f>VLOOKUP(A269,BUSINESS!$A$2:$J$2692,10,0)</f>
        <v>0.112</v>
      </c>
      <c r="AB269" s="7">
        <f t="shared" si="2"/>
        <v>20401.55774</v>
      </c>
    </row>
    <row r="270">
      <c r="A270" s="7" t="str">
        <f t="shared" si="1"/>
        <v>Georgia-Asia2001</v>
      </c>
      <c r="B270" s="8" t="s">
        <v>147</v>
      </c>
      <c r="C270" s="5" t="s">
        <v>61</v>
      </c>
      <c r="D270" s="9" t="s">
        <v>63</v>
      </c>
      <c r="E270" s="11">
        <v>3.219487823E9</v>
      </c>
      <c r="F270" s="12">
        <v>0.078</v>
      </c>
      <c r="G270" s="12">
        <v>54.0</v>
      </c>
      <c r="H270" s="12">
        <v>0.223</v>
      </c>
      <c r="I270" s="22">
        <f>VLOOKUP(A270,ENERGY!$A$2:$F$2692,5,0)</f>
        <v>3543</v>
      </c>
      <c r="J270" s="10">
        <f>VLOOKUP(A271,ENERGY!$A$2:$F$2692,6,0)</f>
        <v>8236</v>
      </c>
      <c r="K270" s="23">
        <v>0.045</v>
      </c>
      <c r="L270" s="23">
        <v>0.066</v>
      </c>
      <c r="M270" s="23">
        <v>53.0</v>
      </c>
      <c r="N270" s="23">
        <v>50.0</v>
      </c>
      <c r="O270" s="23">
        <v>0.442</v>
      </c>
      <c r="P270" s="23">
        <v>0.532</v>
      </c>
      <c r="Q270" s="23">
        <v>0.026</v>
      </c>
      <c r="R270" s="23">
        <v>8624280.0</v>
      </c>
      <c r="S270" s="23">
        <v>0.101</v>
      </c>
      <c r="T270" s="10">
        <f>VLOOKUP(A270,TOURISM!$A$2:$E$2692,5,0)</f>
        <v>136000000</v>
      </c>
      <c r="U270" s="10">
        <f>VLOOKUP(A270,TOURISM!$A$2:$F$2692,6,0)</f>
        <v>136000000</v>
      </c>
      <c r="V270" s="10">
        <f>VLOOKUP(A270,BUSINESS!$A$2:$E$2692,5,0)</f>
        <v>0.262</v>
      </c>
      <c r="W270" s="10">
        <f>VLOOKUP(A270,BUSINESS!$A$2:$F$2692,6,0)</f>
        <v>25</v>
      </c>
      <c r="X270" s="10">
        <f>VLOOKUP(A270,BUSINESS!$A$2:$G$2692,7,0)</f>
        <v>20</v>
      </c>
      <c r="Y270" s="10">
        <f>VLOOKUP(A270,BUSINESS!$A$2:$H$2692,8,0)</f>
        <v>161</v>
      </c>
      <c r="Z270" s="10">
        <f>VLOOKUP(A270,BUSINESS!$A$2:$I$2692,9,0)</f>
        <v>0.01</v>
      </c>
      <c r="AA270" s="10">
        <f>VLOOKUP(A270,BUSINESS!$A$2:$J$2692,10,0)</f>
        <v>0.064</v>
      </c>
      <c r="AB270" s="7">
        <f t="shared" si="2"/>
        <v>373.3051134</v>
      </c>
    </row>
    <row r="271">
      <c r="A271" s="7" t="str">
        <f t="shared" si="1"/>
        <v>Hong Kong SAR-Asia2001</v>
      </c>
      <c r="B271" s="8" t="s">
        <v>160</v>
      </c>
      <c r="C271" s="5" t="s">
        <v>61</v>
      </c>
      <c r="D271" s="9" t="s">
        <v>63</v>
      </c>
      <c r="E271" s="11">
        <v>1.69E11</v>
      </c>
      <c r="F271" s="12">
        <v>0.078</v>
      </c>
      <c r="G271" s="12">
        <v>54.0</v>
      </c>
      <c r="H271" s="12">
        <v>0.051</v>
      </c>
      <c r="I271" s="22">
        <f>VLOOKUP(A271,ENERGY!$A$2:$F$2692,5,0)</f>
        <v>14894</v>
      </c>
      <c r="J271" s="10">
        <f>VLOOKUP(A272,ENERGY!$A$2:$F$2692,6,0)</f>
        <v>8236</v>
      </c>
      <c r="K271" s="23">
        <v>0.046</v>
      </c>
      <c r="L271" s="23">
        <v>0.102</v>
      </c>
      <c r="M271" s="23">
        <v>55.0</v>
      </c>
      <c r="N271" s="23">
        <v>52.0</v>
      </c>
      <c r="O271" s="23">
        <v>0.478</v>
      </c>
      <c r="P271" s="23">
        <v>0.493</v>
      </c>
      <c r="Q271" s="23">
        <v>0.029</v>
      </c>
      <c r="R271" s="23">
        <v>9140259.0</v>
      </c>
      <c r="S271" s="23">
        <v>0.364</v>
      </c>
      <c r="T271" s="10">
        <f>VLOOKUP(A271,TOURISM!$A$2:$E$2692,5,0)</f>
        <v>7923000000</v>
      </c>
      <c r="U271" s="10">
        <f>VLOOKUP(A271,TOURISM!$A$2:$F$2692,6,0)</f>
        <v>12317000000</v>
      </c>
      <c r="V271" s="10">
        <f>VLOOKUP(A271,BUSINESS!$A$2:$E$2692,5,0)</f>
        <v>0.262</v>
      </c>
      <c r="W271" s="10">
        <f>VLOOKUP(A271,BUSINESS!$A$2:$F$2692,6,0)</f>
        <v>25</v>
      </c>
      <c r="X271" s="10">
        <f>VLOOKUP(A271,BUSINESS!$A$2:$G$2692,7,0)</f>
        <v>20</v>
      </c>
      <c r="Y271" s="10">
        <f>VLOOKUP(A271,BUSINESS!$A$2:$H$2692,8,0)</f>
        <v>161</v>
      </c>
      <c r="Z271" s="10">
        <f>VLOOKUP(A271,BUSINESS!$A$2:$I$2692,9,0)</f>
        <v>0.387</v>
      </c>
      <c r="AA271" s="10">
        <f>VLOOKUP(A271,BUSINESS!$A$2:$J$2692,10,0)</f>
        <v>0.838</v>
      </c>
      <c r="AB271" s="7">
        <f t="shared" si="2"/>
        <v>18489.62923</v>
      </c>
    </row>
    <row r="272">
      <c r="A272" s="7" t="str">
        <f t="shared" si="1"/>
        <v>India-Asia2001</v>
      </c>
      <c r="B272" s="8" t="s">
        <v>163</v>
      </c>
      <c r="C272" s="5" t="s">
        <v>61</v>
      </c>
      <c r="D272" s="9" t="s">
        <v>63</v>
      </c>
      <c r="E272" s="11">
        <v>4.94E11</v>
      </c>
      <c r="F272" s="12">
        <v>0.045</v>
      </c>
      <c r="G272" s="12">
        <v>21.0</v>
      </c>
      <c r="H272" s="12">
        <v>0.121</v>
      </c>
      <c r="I272" s="22">
        <f>VLOOKUP(A272,ENERGY!$A$2:$F$2692,5,0)</f>
        <v>749447</v>
      </c>
      <c r="J272" s="10">
        <f>VLOOKUP(A273,ENERGY!$A$2:$F$2692,6,0)</f>
        <v>8236</v>
      </c>
      <c r="K272" s="23">
        <v>0.048</v>
      </c>
      <c r="L272" s="23">
        <v>0.097</v>
      </c>
      <c r="M272" s="23">
        <v>50.0</v>
      </c>
      <c r="N272" s="23">
        <v>48.0</v>
      </c>
      <c r="O272" s="23">
        <v>0.491</v>
      </c>
      <c r="P272" s="23">
        <v>0.484</v>
      </c>
      <c r="Q272" s="23">
        <v>0.026</v>
      </c>
      <c r="R272" s="23">
        <v>1.1030628E7</v>
      </c>
      <c r="S272" s="23">
        <v>0.219</v>
      </c>
      <c r="T272" s="10">
        <f>VLOOKUP(A272,TOURISM!$A$2:$E$2692,5,0)</f>
        <v>3342000000</v>
      </c>
      <c r="U272" s="10">
        <f>VLOOKUP(A272,TOURISM!$A$2:$F$2692,6,0)</f>
        <v>4367000000</v>
      </c>
      <c r="V272" s="10">
        <f>VLOOKUP(A272,BUSINESS!$A$2:$E$2692,5,0)</f>
        <v>0.262</v>
      </c>
      <c r="W272" s="10">
        <f>VLOOKUP(A272,BUSINESS!$A$2:$F$2692,6,0)</f>
        <v>25</v>
      </c>
      <c r="X272" s="10">
        <f>VLOOKUP(A272,BUSINESS!$A$2:$G$2692,7,0)</f>
        <v>20</v>
      </c>
      <c r="Y272" s="10">
        <f>VLOOKUP(A272,BUSINESS!$A$2:$H$2692,8,0)</f>
        <v>161</v>
      </c>
      <c r="Z272" s="10">
        <f>VLOOKUP(A272,BUSINESS!$A$2:$I$2692,9,0)</f>
        <v>0.007</v>
      </c>
      <c r="AA272" s="10">
        <f>VLOOKUP(A272,BUSINESS!$A$2:$J$2692,10,0)</f>
        <v>0.006</v>
      </c>
      <c r="AB272" s="7">
        <f t="shared" si="2"/>
        <v>44784.39487</v>
      </c>
    </row>
    <row r="273">
      <c r="A273" s="7" t="str">
        <f t="shared" si="1"/>
        <v>Indonesia-Asia2001</v>
      </c>
      <c r="B273" s="8" t="s">
        <v>164</v>
      </c>
      <c r="C273" s="5" t="s">
        <v>61</v>
      </c>
      <c r="D273" s="9" t="s">
        <v>63</v>
      </c>
      <c r="E273" s="11">
        <v>1.6E11</v>
      </c>
      <c r="F273" s="12">
        <v>0.022</v>
      </c>
      <c r="G273" s="12">
        <v>17.0</v>
      </c>
      <c r="H273" s="12">
        <v>0.185</v>
      </c>
      <c r="I273" s="22">
        <f>VLOOKUP(A273,ENERGY!$A$2:$F$2692,5,0)</f>
        <v>209009</v>
      </c>
      <c r="J273" s="10">
        <f>VLOOKUP(A274,ENERGY!$A$2:$F$2692,6,0)</f>
        <v>8236</v>
      </c>
      <c r="K273" s="23">
        <v>0.048</v>
      </c>
      <c r="L273" s="23">
        <v>0.088</v>
      </c>
      <c r="M273" s="23">
        <v>53.0</v>
      </c>
      <c r="N273" s="23">
        <v>53.0</v>
      </c>
      <c r="O273" s="23">
        <v>0.465</v>
      </c>
      <c r="P273" s="23">
        <v>0.505</v>
      </c>
      <c r="Q273" s="23">
        <v>0.03</v>
      </c>
      <c r="R273" s="23">
        <v>1.3138299E7</v>
      </c>
      <c r="S273" s="23">
        <v>0.344</v>
      </c>
      <c r="T273" s="10">
        <f>VLOOKUP(A273,TOURISM!$A$2:$E$2692,5,0)</f>
        <v>5277000000</v>
      </c>
      <c r="U273" s="10">
        <f>VLOOKUP(A273,TOURISM!$A$2:$F$2692,6,0)</f>
        <v>3406000000</v>
      </c>
      <c r="V273" s="10">
        <f>VLOOKUP(A273,BUSINESS!$A$2:$E$2692,5,0)</f>
        <v>0.262</v>
      </c>
      <c r="W273" s="10">
        <f>VLOOKUP(A273,BUSINESS!$A$2:$F$2692,6,0)</f>
        <v>25</v>
      </c>
      <c r="X273" s="10">
        <f>VLOOKUP(A273,BUSINESS!$A$2:$G$2692,7,0)</f>
        <v>20</v>
      </c>
      <c r="Y273" s="10">
        <f>VLOOKUP(A273,BUSINESS!$A$2:$H$2692,8,0)</f>
        <v>161</v>
      </c>
      <c r="Z273" s="10">
        <f>VLOOKUP(A273,BUSINESS!$A$2:$I$2692,9,0)</f>
        <v>0.02</v>
      </c>
      <c r="AA273" s="10">
        <f>VLOOKUP(A273,BUSINESS!$A$2:$J$2692,10,0)</f>
        <v>0.031</v>
      </c>
      <c r="AB273" s="7">
        <f t="shared" si="2"/>
        <v>12178.13661</v>
      </c>
    </row>
    <row r="274">
      <c r="A274" s="7" t="str">
        <f t="shared" si="1"/>
        <v>Japan-Asia2001</v>
      </c>
      <c r="B274" s="8" t="s">
        <v>172</v>
      </c>
      <c r="C274" s="5" t="s">
        <v>61</v>
      </c>
      <c r="D274" s="9" t="s">
        <v>63</v>
      </c>
      <c r="E274" s="11">
        <v>4.16E12</v>
      </c>
      <c r="F274" s="12">
        <v>0.078</v>
      </c>
      <c r="G274" s="12">
        <v>2554.0</v>
      </c>
      <c r="H274" s="12">
        <v>0.02</v>
      </c>
      <c r="I274" s="22">
        <f>VLOOKUP(A274,ENERGY!$A$2:$F$2692,5,0)</f>
        <v>461468</v>
      </c>
      <c r="J274" s="10">
        <f>VLOOKUP(A275,ENERGY!$A$2:$F$2692,6,0)</f>
        <v>8236</v>
      </c>
      <c r="K274" s="23">
        <v>0.022</v>
      </c>
      <c r="L274" s="23">
        <v>0.04</v>
      </c>
      <c r="M274" s="23">
        <v>55.0</v>
      </c>
      <c r="N274" s="23">
        <v>52.0</v>
      </c>
      <c r="O274" s="23">
        <v>0.299</v>
      </c>
      <c r="P274" s="23">
        <v>0.651</v>
      </c>
      <c r="Q274" s="23">
        <v>0.051</v>
      </c>
      <c r="R274" s="23">
        <v>5.0222996E7</v>
      </c>
      <c r="S274" s="23">
        <v>0.617</v>
      </c>
      <c r="T274" s="10">
        <f>VLOOKUP(A274,TOURISM!$A$2:$E$2692,5,0)</f>
        <v>5750000000</v>
      </c>
      <c r="U274" s="10">
        <f>VLOOKUP(A274,TOURISM!$A$2:$F$2692,6,0)</f>
        <v>35526000000</v>
      </c>
      <c r="V274" s="10">
        <f>VLOOKUP(A274,BUSINESS!$A$2:$E$2692,5,0)</f>
        <v>0.262</v>
      </c>
      <c r="W274" s="10">
        <f>VLOOKUP(A274,BUSINESS!$A$2:$F$2692,6,0)</f>
        <v>25</v>
      </c>
      <c r="X274" s="10">
        <f>VLOOKUP(A274,BUSINESS!$A$2:$G$2692,7,0)</f>
        <v>20</v>
      </c>
      <c r="Y274" s="10">
        <f>VLOOKUP(A274,BUSINESS!$A$2:$H$2692,8,0)</f>
        <v>161</v>
      </c>
      <c r="Z274" s="10">
        <f>VLOOKUP(A274,BUSINESS!$A$2:$I$2692,9,0)</f>
        <v>0.385</v>
      </c>
      <c r="AA274" s="10">
        <f>VLOOKUP(A274,BUSINESS!$A$2:$J$2692,10,0)</f>
        <v>0.594</v>
      </c>
      <c r="AB274" s="7">
        <f t="shared" si="2"/>
        <v>82830.58223</v>
      </c>
    </row>
    <row r="275">
      <c r="A275" s="7" t="str">
        <f t="shared" si="1"/>
        <v>Kazakhstan-Asia2001</v>
      </c>
      <c r="B275" s="8" t="s">
        <v>174</v>
      </c>
      <c r="C275" s="5" t="s">
        <v>61</v>
      </c>
      <c r="D275" s="9" t="s">
        <v>63</v>
      </c>
      <c r="E275" s="11">
        <v>2.215268913E10</v>
      </c>
      <c r="F275" s="12">
        <v>0.035</v>
      </c>
      <c r="G275" s="12">
        <v>53.0</v>
      </c>
      <c r="H275" s="12">
        <v>0.02</v>
      </c>
      <c r="I275" s="22">
        <f>VLOOKUP(A275,ENERGY!$A$2:$F$2692,5,0)</f>
        <v>78101</v>
      </c>
      <c r="J275" s="10">
        <f>VLOOKUP(A276,ENERGY!$A$2:$F$2692,6,0)</f>
        <v>8236</v>
      </c>
      <c r="K275" s="23">
        <v>0.025</v>
      </c>
      <c r="L275" s="23">
        <v>0.041</v>
      </c>
      <c r="M275" s="23">
        <v>46.0</v>
      </c>
      <c r="N275" s="23">
        <v>47.0</v>
      </c>
      <c r="O275" s="23">
        <v>0.345</v>
      </c>
      <c r="P275" s="23">
        <v>0.621</v>
      </c>
      <c r="Q275" s="23">
        <v>0.034</v>
      </c>
      <c r="R275" s="23">
        <v>1951715.0</v>
      </c>
      <c r="S275" s="23">
        <v>0.56</v>
      </c>
      <c r="T275" s="10">
        <f>VLOOKUP(A275,TOURISM!$A$2:$E$2692,5,0)</f>
        <v>502000000</v>
      </c>
      <c r="U275" s="10">
        <f>VLOOKUP(A275,TOURISM!$A$2:$F$2692,6,0)</f>
        <v>761000000</v>
      </c>
      <c r="V275" s="10">
        <f>VLOOKUP(A275,BUSINESS!$A$2:$E$2692,5,0)</f>
        <v>0.262</v>
      </c>
      <c r="W275" s="10">
        <f>VLOOKUP(A275,BUSINESS!$A$2:$F$2692,6,0)</f>
        <v>25</v>
      </c>
      <c r="X275" s="10">
        <f>VLOOKUP(A275,BUSINESS!$A$2:$G$2692,7,0)</f>
        <v>20</v>
      </c>
      <c r="Y275" s="10">
        <f>VLOOKUP(A275,BUSINESS!$A$2:$H$2692,8,0)</f>
        <v>161</v>
      </c>
      <c r="Z275" s="10">
        <f>VLOOKUP(A275,BUSINESS!$A$2:$I$2692,9,0)</f>
        <v>0.01</v>
      </c>
      <c r="AA275" s="10">
        <f>VLOOKUP(A275,BUSINESS!$A$2:$J$2692,10,0)</f>
        <v>0.04</v>
      </c>
      <c r="AB275" s="7">
        <f t="shared" si="2"/>
        <v>11350.37089</v>
      </c>
    </row>
    <row r="276">
      <c r="A276" s="7" t="str">
        <f t="shared" si="1"/>
        <v>Kyrgyzstan-Asia2001</v>
      </c>
      <c r="B276" s="8" t="s">
        <v>179</v>
      </c>
      <c r="C276" s="5" t="s">
        <v>61</v>
      </c>
      <c r="D276" s="9" t="s">
        <v>63</v>
      </c>
      <c r="E276" s="11">
        <v>1.525113501E9</v>
      </c>
      <c r="F276" s="12">
        <v>0.048</v>
      </c>
      <c r="G276" s="12">
        <v>15.0</v>
      </c>
      <c r="H276" s="12">
        <v>0.373</v>
      </c>
      <c r="I276" s="22">
        <f>VLOOKUP(A276,ENERGY!$A$2:$F$2692,5,0)</f>
        <v>3097</v>
      </c>
      <c r="J276" s="10">
        <f>VLOOKUP(A277,ENERGY!$A$2:$F$2692,6,0)</f>
        <v>8236</v>
      </c>
      <c r="K276" s="23">
        <v>0.028</v>
      </c>
      <c r="L276" s="23">
        <v>0.08</v>
      </c>
      <c r="M276" s="23">
        <v>47.0</v>
      </c>
      <c r="N276" s="23">
        <v>46.0</v>
      </c>
      <c r="O276" s="23">
        <v>0.381</v>
      </c>
      <c r="P276" s="23">
        <v>0.576</v>
      </c>
      <c r="Q276" s="23">
        <v>0.043</v>
      </c>
      <c r="R276" s="23">
        <v>1989873.0</v>
      </c>
      <c r="S276" s="23">
        <v>0.243</v>
      </c>
      <c r="T276" s="10">
        <f>VLOOKUP(A276,TOURISM!$A$2:$E$2692,5,0)</f>
        <v>32000000</v>
      </c>
      <c r="U276" s="10">
        <f>VLOOKUP(A276,TOURISM!$A$2:$F$2692,6,0)</f>
        <v>21000000</v>
      </c>
      <c r="V276" s="10">
        <f>VLOOKUP(A276,BUSINESS!$A$2:$E$2692,5,0)</f>
        <v>0.262</v>
      </c>
      <c r="W276" s="10">
        <f>VLOOKUP(A276,BUSINESS!$A$2:$F$2692,6,0)</f>
        <v>25</v>
      </c>
      <c r="X276" s="10">
        <f>VLOOKUP(A276,BUSINESS!$A$2:$G$2692,7,0)</f>
        <v>20</v>
      </c>
      <c r="Y276" s="10">
        <f>VLOOKUP(A276,BUSINESS!$A$2:$H$2692,8,0)</f>
        <v>161</v>
      </c>
      <c r="Z276" s="10">
        <f>VLOOKUP(A276,BUSINESS!$A$2:$I$2692,9,0)</f>
        <v>0.03</v>
      </c>
      <c r="AA276" s="10">
        <f>VLOOKUP(A276,BUSINESS!$A$2:$J$2692,10,0)</f>
        <v>0.005</v>
      </c>
      <c r="AB276" s="7">
        <f t="shared" si="2"/>
        <v>766.4376073</v>
      </c>
    </row>
    <row r="277">
      <c r="A277" s="7" t="str">
        <f t="shared" si="1"/>
        <v>Laos-Asia2001</v>
      </c>
      <c r="B277" s="8" t="s">
        <v>180</v>
      </c>
      <c r="C277" s="5" t="s">
        <v>61</v>
      </c>
      <c r="D277" s="9" t="s">
        <v>63</v>
      </c>
      <c r="E277" s="11">
        <v>1.768619058E9</v>
      </c>
      <c r="F277" s="12">
        <v>0.041</v>
      </c>
      <c r="G277" s="12">
        <v>13.0</v>
      </c>
      <c r="H277" s="12">
        <v>0.262</v>
      </c>
      <c r="I277" s="22">
        <f>VLOOKUP(A277,ENERGY!$A$2:$F$2692,5,0)</f>
        <v>133681</v>
      </c>
      <c r="J277" s="10">
        <f>VLOOKUP(A278,ENERGY!$A$2:$F$2692,6,0)</f>
        <v>8236</v>
      </c>
      <c r="K277" s="23">
        <v>0.031</v>
      </c>
      <c r="L277" s="23">
        <v>0.068</v>
      </c>
      <c r="M277" s="23">
        <v>48.0</v>
      </c>
      <c r="N277" s="23">
        <v>48.0</v>
      </c>
      <c r="O277" s="23">
        <v>0.393</v>
      </c>
      <c r="P277" s="23">
        <v>0.574</v>
      </c>
      <c r="Q277" s="23">
        <v>0.033</v>
      </c>
      <c r="R277" s="23">
        <v>1173678.0</v>
      </c>
      <c r="S277" s="23">
        <v>0.216</v>
      </c>
      <c r="T277" s="10">
        <f>VLOOKUP(A277,TOURISM!$A$2:$E$2692,5,0)</f>
        <v>108000000</v>
      </c>
      <c r="U277" s="10">
        <f>VLOOKUP(A277,TOURISM!$A$2:$F$2692,6,0)</f>
        <v>4000000</v>
      </c>
      <c r="V277" s="10">
        <f>VLOOKUP(A277,BUSINESS!$A$2:$E$2692,5,0)</f>
        <v>0.262</v>
      </c>
      <c r="W277" s="10">
        <f>VLOOKUP(A277,BUSINESS!$A$2:$F$2692,6,0)</f>
        <v>25</v>
      </c>
      <c r="X277" s="10">
        <f>VLOOKUP(A277,BUSINESS!$A$2:$G$2692,7,0)</f>
        <v>20</v>
      </c>
      <c r="Y277" s="10">
        <f>VLOOKUP(A277,BUSINESS!$A$2:$H$2692,8,0)</f>
        <v>161</v>
      </c>
      <c r="Z277" s="10">
        <f>VLOOKUP(A277,BUSINESS!$A$2:$I$2692,9,0)</f>
        <v>0.002</v>
      </c>
      <c r="AA277" s="10">
        <f>VLOOKUP(A277,BUSINESS!$A$2:$J$2692,10,0)</f>
        <v>0.005</v>
      </c>
      <c r="AB277" s="7">
        <f t="shared" si="2"/>
        <v>1506.903135</v>
      </c>
    </row>
    <row r="278">
      <c r="A278" s="7" t="str">
        <f t="shared" si="1"/>
        <v>Macao SAR-Asia2001</v>
      </c>
      <c r="B278" s="8" t="s">
        <v>189</v>
      </c>
      <c r="C278" s="5" t="s">
        <v>61</v>
      </c>
      <c r="D278" s="9" t="s">
        <v>63</v>
      </c>
      <c r="E278" s="11">
        <v>6.514271488E9</v>
      </c>
      <c r="F278" s="10"/>
      <c r="G278" s="12">
        <v>13.0</v>
      </c>
      <c r="H278" s="12">
        <v>0.08</v>
      </c>
      <c r="I278" s="22">
        <f>VLOOKUP(A278,ENERGY!$A$2:$F$2692,5,0)</f>
        <v>133681</v>
      </c>
      <c r="J278" s="10">
        <f>VLOOKUP(A279,ENERGY!$A$2:$F$2692,6,0)</f>
        <v>8236</v>
      </c>
      <c r="K278" s="23">
        <v>0.036</v>
      </c>
      <c r="L278" s="23">
        <v>0.079</v>
      </c>
      <c r="M278" s="23">
        <v>50.0</v>
      </c>
      <c r="N278" s="23">
        <v>48.0</v>
      </c>
      <c r="O278" s="23">
        <v>0.42</v>
      </c>
      <c r="P278" s="23">
        <v>0.55</v>
      </c>
      <c r="Q278" s="23">
        <v>0.031</v>
      </c>
      <c r="R278" s="23">
        <v>1.8601342E7</v>
      </c>
      <c r="S278" s="23">
        <v>0.498</v>
      </c>
      <c r="T278" s="10">
        <f>VLOOKUP(A278,TOURISM!$A$2:$E$2692,5,0)</f>
        <v>3745000000</v>
      </c>
      <c r="U278" s="10" t="str">
        <f>VLOOKUP(A278,TOURISM!$A$2:$F$2692,6,0)</f>
        <v/>
      </c>
      <c r="V278" s="10">
        <f>VLOOKUP(A278,BUSINESS!$A$2:$E$2692,5,0)</f>
        <v>0.262</v>
      </c>
      <c r="W278" s="10">
        <f>VLOOKUP(A278,BUSINESS!$A$2:$F$2692,6,0)</f>
        <v>25</v>
      </c>
      <c r="X278" s="10">
        <f>VLOOKUP(A278,BUSINESS!$A$2:$G$2692,7,0)</f>
        <v>20</v>
      </c>
      <c r="Y278" s="10">
        <f>VLOOKUP(A278,BUSINESS!$A$2:$H$2692,8,0)</f>
        <v>161</v>
      </c>
      <c r="Z278" s="10">
        <f>VLOOKUP(A278,BUSINESS!$A$2:$I$2692,9,0)</f>
        <v>0.225</v>
      </c>
      <c r="AA278" s="10">
        <f>VLOOKUP(A278,BUSINESS!$A$2:$J$2692,10,0)</f>
        <v>0.444</v>
      </c>
      <c r="AB278" s="7">
        <f t="shared" si="2"/>
        <v>350.2043825</v>
      </c>
    </row>
    <row r="279">
      <c r="A279" s="7" t="str">
        <f t="shared" si="1"/>
        <v>Malaysia-Asia2001</v>
      </c>
      <c r="B279" s="8" t="s">
        <v>192</v>
      </c>
      <c r="C279" s="5" t="s">
        <v>61</v>
      </c>
      <c r="D279" s="9" t="s">
        <v>63</v>
      </c>
      <c r="E279" s="11">
        <v>9.2783947368E10</v>
      </c>
      <c r="F279" s="12">
        <v>0.033</v>
      </c>
      <c r="G279" s="12">
        <v>130.0</v>
      </c>
      <c r="H279" s="12">
        <v>0.071</v>
      </c>
      <c r="I279" s="22">
        <f>VLOOKUP(A279,ENERGY!$A$2:$F$2692,5,0)</f>
        <v>75907</v>
      </c>
      <c r="J279" s="10">
        <f>VLOOKUP(A280,ENERGY!$A$2:$F$2692,6,0)</f>
        <v>8236</v>
      </c>
      <c r="K279" s="23">
        <v>0.038</v>
      </c>
      <c r="L279" s="23">
        <v>0.073</v>
      </c>
      <c r="M279" s="23">
        <v>54.0</v>
      </c>
      <c r="N279" s="23">
        <v>52.0</v>
      </c>
      <c r="O279" s="23">
        <v>0.431</v>
      </c>
      <c r="P279" s="23">
        <v>0.535</v>
      </c>
      <c r="Q279" s="23">
        <v>0.034</v>
      </c>
      <c r="R279" s="23">
        <v>9520571.0</v>
      </c>
      <c r="S279" s="23">
        <v>0.177</v>
      </c>
      <c r="T279" s="10">
        <f>VLOOKUP(A279,TOURISM!$A$2:$E$2692,5,0)</f>
        <v>7627000000</v>
      </c>
      <c r="U279" s="10">
        <f>VLOOKUP(A279,TOURISM!$A$2:$F$2692,6,0)</f>
        <v>3391000000</v>
      </c>
      <c r="V279" s="10">
        <f>VLOOKUP(A279,BUSINESS!$A$2:$E$2692,5,0)</f>
        <v>0.262</v>
      </c>
      <c r="W279" s="10">
        <f>VLOOKUP(A279,BUSINESS!$A$2:$F$2692,6,0)</f>
        <v>25</v>
      </c>
      <c r="X279" s="10">
        <f>VLOOKUP(A279,BUSINESS!$A$2:$G$2692,7,0)</f>
        <v>20</v>
      </c>
      <c r="Y279" s="10">
        <f>VLOOKUP(A279,BUSINESS!$A$2:$H$2692,8,0)</f>
        <v>161</v>
      </c>
      <c r="Z279" s="10">
        <f>VLOOKUP(A279,BUSINESS!$A$2:$I$2692,9,0)</f>
        <v>0.267</v>
      </c>
      <c r="AA279" s="10">
        <f>VLOOKUP(A279,BUSINESS!$A$2:$J$2692,10,0)</f>
        <v>0.309</v>
      </c>
      <c r="AB279" s="7">
        <f t="shared" si="2"/>
        <v>9745.628426</v>
      </c>
    </row>
    <row r="280">
      <c r="A280" s="7" t="str">
        <f t="shared" si="1"/>
        <v>Maldives-Asia2001</v>
      </c>
      <c r="B280" s="8" t="s">
        <v>193</v>
      </c>
      <c r="C280" s="5" t="s">
        <v>61</v>
      </c>
      <c r="D280" s="9" t="s">
        <v>63</v>
      </c>
      <c r="E280" s="11">
        <v>8.0244281E8</v>
      </c>
      <c r="F280" s="12">
        <v>0.053</v>
      </c>
      <c r="G280" s="12">
        <v>153.0</v>
      </c>
      <c r="H280" s="12">
        <v>0.13</v>
      </c>
      <c r="I280" s="22">
        <f>VLOOKUP(A280,ENERGY!$A$2:$F$2692,5,0)</f>
        <v>133681</v>
      </c>
      <c r="J280" s="10">
        <f>VLOOKUP(A281,ENERGY!$A$2:$F$2692,6,0)</f>
        <v>8236</v>
      </c>
      <c r="K280" s="23">
        <v>0.039</v>
      </c>
      <c r="L280" s="23">
        <v>0.117</v>
      </c>
      <c r="M280" s="23">
        <v>45.0</v>
      </c>
      <c r="N280" s="23">
        <v>44.0</v>
      </c>
      <c r="O280" s="23">
        <v>0.423</v>
      </c>
      <c r="P280" s="23">
        <v>0.551</v>
      </c>
      <c r="Q280" s="23">
        <v>0.025</v>
      </c>
      <c r="R280" s="23">
        <v>5641182.0</v>
      </c>
      <c r="S280" s="23">
        <v>0.379</v>
      </c>
      <c r="T280" s="10">
        <f>VLOOKUP(A280,TOURISM!$A$2:$E$2692,5,0)</f>
        <v>327000000</v>
      </c>
      <c r="U280" s="10">
        <f>VLOOKUP(A280,TOURISM!$A$2:$F$2692,6,0)</f>
        <v>59000000</v>
      </c>
      <c r="V280" s="10">
        <f>VLOOKUP(A280,BUSINESS!$A$2:$E$2692,5,0)</f>
        <v>0.262</v>
      </c>
      <c r="W280" s="10">
        <f>VLOOKUP(A280,BUSINESS!$A$2:$F$2692,6,0)</f>
        <v>25</v>
      </c>
      <c r="X280" s="10">
        <f>VLOOKUP(A280,BUSINESS!$A$2:$G$2692,7,0)</f>
        <v>20</v>
      </c>
      <c r="Y280" s="10">
        <f>VLOOKUP(A280,BUSINESS!$A$2:$H$2692,8,0)</f>
        <v>161</v>
      </c>
      <c r="Z280" s="10">
        <f>VLOOKUP(A280,BUSINESS!$A$2:$I$2692,9,0)</f>
        <v>0.036</v>
      </c>
      <c r="AA280" s="10">
        <f>VLOOKUP(A280,BUSINESS!$A$2:$J$2692,10,0)</f>
        <v>0.068</v>
      </c>
      <c r="AB280" s="7">
        <f t="shared" si="2"/>
        <v>142.2472826</v>
      </c>
    </row>
    <row r="281">
      <c r="A281" s="7" t="str">
        <f t="shared" si="1"/>
        <v>Mongolia-Asia2001</v>
      </c>
      <c r="B281" s="8" t="s">
        <v>203</v>
      </c>
      <c r="C281" s="5" t="s">
        <v>61</v>
      </c>
      <c r="D281" s="9" t="s">
        <v>63</v>
      </c>
      <c r="E281" s="11">
        <v>1.267997923E9</v>
      </c>
      <c r="F281" s="12">
        <v>0.046</v>
      </c>
      <c r="G281" s="12">
        <v>24.0</v>
      </c>
      <c r="H281" s="12">
        <v>0.374</v>
      </c>
      <c r="I281" s="22">
        <f>VLOOKUP(A281,ENERGY!$A$2:$F$2692,5,0)</f>
        <v>3607</v>
      </c>
      <c r="J281" s="10">
        <f>VLOOKUP(A282,ENERGY!$A$2:$F$2692,6,0)</f>
        <v>8236</v>
      </c>
      <c r="K281" s="23">
        <v>0.039</v>
      </c>
      <c r="L281" s="23">
        <v>0.069</v>
      </c>
      <c r="M281" s="23">
        <v>54.0</v>
      </c>
      <c r="N281" s="23">
        <v>52.0</v>
      </c>
      <c r="O281" s="23">
        <v>0.436</v>
      </c>
      <c r="P281" s="23">
        <v>0.532</v>
      </c>
      <c r="Q281" s="23">
        <v>0.033</v>
      </c>
      <c r="R281" s="23">
        <v>2.0103945E7</v>
      </c>
      <c r="S281" s="23">
        <v>0.509</v>
      </c>
      <c r="T281" s="10">
        <f>VLOOKUP(A281,TOURISM!$A$2:$E$2692,5,0)</f>
        <v>49000000</v>
      </c>
      <c r="U281" s="10">
        <f>VLOOKUP(A281,TOURISM!$A$2:$F$2692,6,0)</f>
        <v>59000000</v>
      </c>
      <c r="V281" s="10">
        <f>VLOOKUP(A281,BUSINESS!$A$2:$E$2692,5,0)</f>
        <v>0.262</v>
      </c>
      <c r="W281" s="10">
        <f>VLOOKUP(A281,BUSINESS!$A$2:$F$2692,6,0)</f>
        <v>25</v>
      </c>
      <c r="X281" s="10">
        <f>VLOOKUP(A281,BUSINESS!$A$2:$G$2692,7,0)</f>
        <v>20</v>
      </c>
      <c r="Y281" s="10">
        <f>VLOOKUP(A281,BUSINESS!$A$2:$H$2692,8,0)</f>
        <v>161</v>
      </c>
      <c r="Z281" s="10">
        <f>VLOOKUP(A281,BUSINESS!$A$2:$I$2692,9,0)</f>
        <v>0.017</v>
      </c>
      <c r="AA281" s="10">
        <f>VLOOKUP(A281,BUSINESS!$A$2:$J$2692,10,0)</f>
        <v>0.081</v>
      </c>
      <c r="AB281" s="7">
        <f t="shared" si="2"/>
        <v>63.07209471</v>
      </c>
    </row>
    <row r="282">
      <c r="A282" s="7" t="str">
        <f t="shared" si="1"/>
        <v>Myanmar-Asia2001</v>
      </c>
      <c r="B282" s="8" t="s">
        <v>207</v>
      </c>
      <c r="C282" s="5" t="s">
        <v>61</v>
      </c>
      <c r="D282" s="9" t="s">
        <v>63</v>
      </c>
      <c r="E282" s="8"/>
      <c r="F282" s="12">
        <v>0.021</v>
      </c>
      <c r="G282" s="12">
        <v>2.0</v>
      </c>
      <c r="H282" s="12">
        <v>0.15</v>
      </c>
      <c r="I282" s="22">
        <f>VLOOKUP(A282,ENERGY!$A$2:$F$2692,5,0)</f>
        <v>14056</v>
      </c>
      <c r="J282" s="10">
        <f>VLOOKUP(A283,ENERGY!$A$2:$F$2692,6,0)</f>
        <v>8236</v>
      </c>
      <c r="K282" s="23">
        <v>0.039</v>
      </c>
      <c r="L282" s="23">
        <v>0.087</v>
      </c>
      <c r="M282" s="23">
        <v>55.0</v>
      </c>
      <c r="N282" s="23">
        <v>52.0</v>
      </c>
      <c r="O282" s="23">
        <v>0.421</v>
      </c>
      <c r="P282" s="23">
        <v>0.55</v>
      </c>
      <c r="Q282" s="23">
        <v>0.03</v>
      </c>
      <c r="R282" s="23">
        <v>1550905.0</v>
      </c>
      <c r="S282" s="23">
        <v>0.443</v>
      </c>
      <c r="T282" s="10">
        <f>VLOOKUP(A282,TOURISM!$A$2:$E$2692,5,0)</f>
        <v>132000000</v>
      </c>
      <c r="U282" s="10">
        <f>VLOOKUP(A282,TOURISM!$A$2:$F$2692,6,0)</f>
        <v>32000000</v>
      </c>
      <c r="V282" s="10">
        <f>VLOOKUP(A282,BUSINESS!$A$2:$E$2692,5,0)</f>
        <v>0.262</v>
      </c>
      <c r="W282" s="10">
        <f>VLOOKUP(A282,BUSINESS!$A$2:$F$2692,6,0)</f>
        <v>25</v>
      </c>
      <c r="X282" s="10">
        <f>VLOOKUP(A282,BUSINESS!$A$2:$G$2692,7,0)</f>
        <v>20</v>
      </c>
      <c r="Y282" s="10">
        <f>VLOOKUP(A282,BUSINESS!$A$2:$H$2692,8,0)</f>
        <v>161</v>
      </c>
      <c r="Z282" s="10">
        <f>VLOOKUP(A282,BUSINESS!$A$2:$I$2692,9,0)</f>
        <v>0</v>
      </c>
      <c r="AA282" s="10">
        <f>VLOOKUP(A282,BUSINESS!$A$2:$J$2692,10,0)</f>
        <v>0</v>
      </c>
      <c r="AB282" s="7">
        <f t="shared" si="2"/>
        <v>0</v>
      </c>
    </row>
    <row r="283">
      <c r="A283" s="7" t="str">
        <f t="shared" si="1"/>
        <v>Nepal-Asia2001</v>
      </c>
      <c r="B283" s="8" t="s">
        <v>209</v>
      </c>
      <c r="C283" s="5" t="s">
        <v>61</v>
      </c>
      <c r="D283" s="9" t="s">
        <v>63</v>
      </c>
      <c r="E283" s="11">
        <v>6.007061224E9</v>
      </c>
      <c r="F283" s="12">
        <v>0.053</v>
      </c>
      <c r="G283" s="12">
        <v>13.0</v>
      </c>
      <c r="H283" s="12">
        <v>0.077</v>
      </c>
      <c r="I283" s="22">
        <f>VLOOKUP(A283,ENERGY!$A$2:$F$2692,5,0)</f>
        <v>10391</v>
      </c>
      <c r="J283" s="10">
        <f>VLOOKUP(A284,ENERGY!$A$2:$F$2692,6,0)</f>
        <v>8236</v>
      </c>
      <c r="K283" s="23">
        <v>0.039</v>
      </c>
      <c r="L283" s="23">
        <v>0.045</v>
      </c>
      <c r="M283" s="23">
        <v>58.0</v>
      </c>
      <c r="N283" s="23">
        <v>55.0</v>
      </c>
      <c r="O283" s="23">
        <v>0.422</v>
      </c>
      <c r="P283" s="23">
        <v>0.544</v>
      </c>
      <c r="Q283" s="23">
        <v>0.034</v>
      </c>
      <c r="R283" s="23">
        <v>3995146.0</v>
      </c>
      <c r="S283" s="23">
        <v>0.628</v>
      </c>
      <c r="T283" s="10">
        <f>VLOOKUP(A283,TOURISM!$A$2:$E$2692,5,0)</f>
        <v>191000000</v>
      </c>
      <c r="U283" s="10">
        <f>VLOOKUP(A283,TOURISM!$A$2:$F$2692,6,0)</f>
        <v>128000000</v>
      </c>
      <c r="V283" s="10">
        <f>VLOOKUP(A283,BUSINESS!$A$2:$E$2692,5,0)</f>
        <v>0.262</v>
      </c>
      <c r="W283" s="10">
        <f>VLOOKUP(A283,BUSINESS!$A$2:$F$2692,6,0)</f>
        <v>25</v>
      </c>
      <c r="X283" s="10">
        <f>VLOOKUP(A283,BUSINESS!$A$2:$G$2692,7,0)</f>
        <v>20</v>
      </c>
      <c r="Y283" s="10">
        <f>VLOOKUP(A283,BUSINESS!$A$2:$H$2692,8,0)</f>
        <v>161</v>
      </c>
      <c r="Z283" s="10">
        <f>VLOOKUP(A283,BUSINESS!$A$2:$I$2692,9,0)</f>
        <v>0.002</v>
      </c>
      <c r="AA283" s="10">
        <f>VLOOKUP(A283,BUSINESS!$A$2:$J$2692,10,0)</f>
        <v>0.001</v>
      </c>
      <c r="AB283" s="7">
        <f t="shared" si="2"/>
        <v>1503.589912</v>
      </c>
    </row>
    <row r="284">
      <c r="A284" s="7" t="str">
        <f t="shared" si="1"/>
        <v>North Korea-Asia2001</v>
      </c>
      <c r="B284" s="8" t="s">
        <v>216</v>
      </c>
      <c r="C284" s="5" t="s">
        <v>61</v>
      </c>
      <c r="D284" s="9" t="s">
        <v>63</v>
      </c>
      <c r="E284" s="8"/>
      <c r="F284" s="10"/>
      <c r="G284" s="12">
        <v>13.0</v>
      </c>
      <c r="H284" s="12">
        <v>0.077</v>
      </c>
      <c r="I284" s="22">
        <f>VLOOKUP(A284,ENERGY!$A$2:$F$2692,5,0)</f>
        <v>19037</v>
      </c>
      <c r="J284" s="10">
        <f>VLOOKUP(A285,ENERGY!$A$2:$F$2692,6,0)</f>
        <v>8236</v>
      </c>
      <c r="K284" s="23">
        <v>0.041</v>
      </c>
      <c r="L284" s="23">
        <v>0.074</v>
      </c>
      <c r="M284" s="23">
        <v>50.0</v>
      </c>
      <c r="N284" s="23">
        <v>48.0</v>
      </c>
      <c r="O284" s="23">
        <v>0.453</v>
      </c>
      <c r="P284" s="23">
        <v>0.515</v>
      </c>
      <c r="Q284" s="23">
        <v>0.032</v>
      </c>
      <c r="R284" s="23">
        <v>2.3361025E7</v>
      </c>
      <c r="S284" s="23">
        <v>0.307</v>
      </c>
      <c r="T284" s="10">
        <f>VLOOKUP(A284,TOURISM!$A$2:$E$2692,5,0)</f>
        <v>155000000</v>
      </c>
      <c r="U284" s="10">
        <f>VLOOKUP(A284,TOURISM!$A$2:$F$2692,6,0)</f>
        <v>456000000</v>
      </c>
      <c r="V284" s="10">
        <f>VLOOKUP(A284,BUSINESS!$A$2:$E$2692,5,0)</f>
        <v>0.262</v>
      </c>
      <c r="W284" s="10">
        <f>VLOOKUP(A284,BUSINESS!$A$2:$F$2692,6,0)</f>
        <v>25</v>
      </c>
      <c r="X284" s="10">
        <f>VLOOKUP(A284,BUSINESS!$A$2:$G$2692,7,0)</f>
        <v>20</v>
      </c>
      <c r="Y284" s="10">
        <f>VLOOKUP(A284,BUSINESS!$A$2:$H$2692,8,0)</f>
        <v>161</v>
      </c>
      <c r="Z284" s="10">
        <f>VLOOKUP(A284,BUSINESS!$A$2:$I$2692,9,0)</f>
        <v>0.566</v>
      </c>
      <c r="AA284" s="10">
        <f>VLOOKUP(A284,BUSINESS!$A$2:$J$2692,10,0)</f>
        <v>0.629</v>
      </c>
      <c r="AB284" s="7">
        <f t="shared" si="2"/>
        <v>0</v>
      </c>
    </row>
    <row r="285">
      <c r="A285" s="7" t="str">
        <f t="shared" si="1"/>
        <v>Pakistan-Asia2001</v>
      </c>
      <c r="B285" s="8" t="s">
        <v>220</v>
      </c>
      <c r="C285" s="5" t="s">
        <v>61</v>
      </c>
      <c r="D285" s="9" t="s">
        <v>63</v>
      </c>
      <c r="E285" s="11">
        <v>7.2309738921E10</v>
      </c>
      <c r="F285" s="12">
        <v>0.028</v>
      </c>
      <c r="G285" s="12">
        <v>13.0</v>
      </c>
      <c r="H285" s="12">
        <v>0.077</v>
      </c>
      <c r="I285" s="22">
        <f>VLOOKUP(A285,ENERGY!$A$2:$F$2692,5,0)</f>
        <v>84845</v>
      </c>
      <c r="J285" s="10">
        <f>VLOOKUP(A286,ENERGY!$A$2:$F$2692,6,0)</f>
        <v>8236</v>
      </c>
      <c r="K285" s="23">
        <v>0.041</v>
      </c>
      <c r="L285" s="23">
        <v>0.055</v>
      </c>
      <c r="M285" s="23">
        <v>53.0</v>
      </c>
      <c r="N285" s="23">
        <v>53.0</v>
      </c>
      <c r="O285" s="23">
        <v>0.459</v>
      </c>
      <c r="P285" s="23">
        <v>0.51</v>
      </c>
      <c r="Q285" s="23">
        <v>0.031</v>
      </c>
      <c r="R285" s="23">
        <v>1.4573338E7</v>
      </c>
      <c r="S285" s="23">
        <v>0.154</v>
      </c>
      <c r="T285" s="10">
        <f>VLOOKUP(A285,TOURISM!$A$2:$E$2692,5,0)</f>
        <v>533000000</v>
      </c>
      <c r="U285" s="10">
        <f>VLOOKUP(A285,TOURISM!$A$2:$F$2692,6,0)</f>
        <v>555000000</v>
      </c>
      <c r="V285" s="10">
        <f>VLOOKUP(A285,BUSINESS!$A$2:$E$2692,5,0)</f>
        <v>0.262</v>
      </c>
      <c r="W285" s="10">
        <f>VLOOKUP(A285,BUSINESS!$A$2:$F$2692,6,0)</f>
        <v>25</v>
      </c>
      <c r="X285" s="10">
        <f>VLOOKUP(A285,BUSINESS!$A$2:$G$2692,7,0)</f>
        <v>20</v>
      </c>
      <c r="Y285" s="10">
        <f>VLOOKUP(A285,BUSINESS!$A$2:$H$2692,8,0)</f>
        <v>161</v>
      </c>
      <c r="Z285" s="10">
        <f>VLOOKUP(A285,BUSINESS!$A$2:$I$2692,9,0)</f>
        <v>0.013</v>
      </c>
      <c r="AA285" s="10">
        <f>VLOOKUP(A285,BUSINESS!$A$2:$J$2692,10,0)</f>
        <v>0.005</v>
      </c>
      <c r="AB285" s="7">
        <f t="shared" si="2"/>
        <v>4961.782875</v>
      </c>
    </row>
    <row r="286">
      <c r="A286" s="7" t="str">
        <f t="shared" si="1"/>
        <v>Philippines-Asia2001</v>
      </c>
      <c r="B286" s="8" t="s">
        <v>225</v>
      </c>
      <c r="C286" s="5" t="s">
        <v>61</v>
      </c>
      <c r="D286" s="9" t="s">
        <v>63</v>
      </c>
      <c r="E286" s="11">
        <v>7.6261998623E10</v>
      </c>
      <c r="F286" s="12">
        <v>0.03</v>
      </c>
      <c r="G286" s="12">
        <v>29.0</v>
      </c>
      <c r="H286" s="12">
        <v>0.124</v>
      </c>
      <c r="I286" s="22">
        <f>VLOOKUP(A286,ENERGY!$A$2:$F$2692,5,0)</f>
        <v>40452</v>
      </c>
      <c r="J286" s="10">
        <f>VLOOKUP(A287,ENERGY!$A$2:$F$2692,6,0)</f>
        <v>8236</v>
      </c>
      <c r="K286" s="23">
        <v>0.043</v>
      </c>
      <c r="L286" s="23">
        <v>0.065</v>
      </c>
      <c r="M286" s="23">
        <v>54.0</v>
      </c>
      <c r="N286" s="23">
        <v>52.0</v>
      </c>
      <c r="O286" s="23">
        <v>0.47</v>
      </c>
      <c r="P286" s="23">
        <v>0.504</v>
      </c>
      <c r="Q286" s="23">
        <v>0.027</v>
      </c>
      <c r="R286" s="23">
        <v>1.2825031E7</v>
      </c>
      <c r="S286" s="23">
        <v>0.383</v>
      </c>
      <c r="T286" s="10">
        <f>VLOOKUP(A286,TOURISM!$A$2:$E$2692,5,0)</f>
        <v>2011000000</v>
      </c>
      <c r="U286" s="10">
        <f>VLOOKUP(A286,TOURISM!$A$2:$F$2692,6,0)</f>
        <v>1918000000</v>
      </c>
      <c r="V286" s="10">
        <f>VLOOKUP(A286,BUSINESS!$A$2:$E$2692,5,0)</f>
        <v>0.262</v>
      </c>
      <c r="W286" s="10">
        <f>VLOOKUP(A286,BUSINESS!$A$2:$F$2692,6,0)</f>
        <v>25</v>
      </c>
      <c r="X286" s="10">
        <f>VLOOKUP(A286,BUSINESS!$A$2:$G$2692,7,0)</f>
        <v>20</v>
      </c>
      <c r="Y286" s="10">
        <f>VLOOKUP(A286,BUSINESS!$A$2:$H$2692,8,0)</f>
        <v>161</v>
      </c>
      <c r="Z286" s="10">
        <f>VLOOKUP(A286,BUSINESS!$A$2:$I$2692,9,0)</f>
        <v>0.025</v>
      </c>
      <c r="AA286" s="10">
        <f>VLOOKUP(A286,BUSINESS!$A$2:$J$2692,10,0)</f>
        <v>0.153</v>
      </c>
      <c r="AB286" s="7">
        <f t="shared" si="2"/>
        <v>5946.340295</v>
      </c>
    </row>
    <row r="287">
      <c r="A287" s="7" t="str">
        <f t="shared" si="1"/>
        <v>Singapore-Asia2001</v>
      </c>
      <c r="B287" s="8" t="s">
        <v>241</v>
      </c>
      <c r="C287" s="5" t="s">
        <v>61</v>
      </c>
      <c r="D287" s="9" t="s">
        <v>63</v>
      </c>
      <c r="E287" s="11">
        <v>8.9285087395E10</v>
      </c>
      <c r="F287" s="12">
        <v>0.024</v>
      </c>
      <c r="G287" s="12">
        <v>526.0</v>
      </c>
      <c r="H287" s="12">
        <v>0.056</v>
      </c>
      <c r="I287" s="22">
        <f>VLOOKUP(A287,ENERGY!$A$2:$F$2692,5,0)</f>
        <v>33447</v>
      </c>
      <c r="J287" s="10">
        <f>VLOOKUP(A288,ENERGY!$A$2:$F$2692,6,0)</f>
        <v>8236</v>
      </c>
      <c r="K287" s="23">
        <v>0.043</v>
      </c>
      <c r="L287" s="23">
        <v>0.073</v>
      </c>
      <c r="M287" s="23">
        <v>55.0</v>
      </c>
      <c r="N287" s="23">
        <v>54.0</v>
      </c>
      <c r="O287" s="23">
        <v>0.461</v>
      </c>
      <c r="P287" s="23">
        <v>0.514</v>
      </c>
      <c r="Q287" s="23">
        <v>0.025</v>
      </c>
      <c r="R287" s="23">
        <v>1.5094967E7</v>
      </c>
      <c r="S287" s="23">
        <v>0.248</v>
      </c>
      <c r="T287" s="10">
        <f>VLOOKUP(A287,TOURISM!$A$2:$E$2692,5,0)</f>
        <v>4641000000</v>
      </c>
      <c r="U287" s="10">
        <f>VLOOKUP(A287,TOURISM!$A$2:$F$2692,6,0)</f>
        <v>6600000000</v>
      </c>
      <c r="V287" s="10">
        <f>VLOOKUP(A287,BUSINESS!$A$2:$E$2692,5,0)</f>
        <v>0.262</v>
      </c>
      <c r="W287" s="10">
        <f>VLOOKUP(A287,BUSINESS!$A$2:$F$2692,6,0)</f>
        <v>25</v>
      </c>
      <c r="X287" s="10">
        <f>VLOOKUP(A287,BUSINESS!$A$2:$G$2692,7,0)</f>
        <v>20</v>
      </c>
      <c r="Y287" s="10">
        <f>VLOOKUP(A287,BUSINESS!$A$2:$H$2692,8,0)</f>
        <v>161</v>
      </c>
      <c r="Z287" s="10">
        <f>VLOOKUP(A287,BUSINESS!$A$2:$I$2692,9,0)</f>
        <v>0.417</v>
      </c>
      <c r="AA287" s="10">
        <f>VLOOKUP(A287,BUSINESS!$A$2:$J$2692,10,0)</f>
        <v>0.744</v>
      </c>
      <c r="AB287" s="7">
        <f t="shared" si="2"/>
        <v>5914.891195</v>
      </c>
    </row>
    <row r="288">
      <c r="A288" s="7" t="str">
        <f t="shared" si="1"/>
        <v>South Korea-Asia2001</v>
      </c>
      <c r="B288" s="8" t="s">
        <v>248</v>
      </c>
      <c r="C288" s="5" t="s">
        <v>61</v>
      </c>
      <c r="D288" s="9" t="s">
        <v>63</v>
      </c>
      <c r="E288" s="11">
        <v>5.33E11</v>
      </c>
      <c r="F288" s="12">
        <v>0.05</v>
      </c>
      <c r="G288" s="12">
        <v>528.0</v>
      </c>
      <c r="H288" s="12">
        <v>0.077</v>
      </c>
      <c r="I288" s="22">
        <f>VLOOKUP(A288,ENERGY!$A$2:$F$2692,5,0)</f>
        <v>260440</v>
      </c>
      <c r="J288" s="10">
        <f>VLOOKUP(A289,ENERGY!$A$2:$F$2692,6,0)</f>
        <v>8236</v>
      </c>
      <c r="K288" s="23">
        <v>0.044</v>
      </c>
      <c r="L288" s="23">
        <v>0.095</v>
      </c>
      <c r="M288" s="23">
        <v>50.0</v>
      </c>
      <c r="N288" s="23">
        <v>47.0</v>
      </c>
      <c r="O288" s="23">
        <v>0.456</v>
      </c>
      <c r="P288" s="23">
        <v>0.515</v>
      </c>
      <c r="Q288" s="23">
        <v>0.028</v>
      </c>
      <c r="R288" s="23">
        <v>6.0486276E7</v>
      </c>
      <c r="S288" s="23">
        <v>0.394</v>
      </c>
      <c r="T288" s="10">
        <f>VLOOKUP(A288,TOURISM!$A$2:$E$2692,5,0)</f>
        <v>7919000000</v>
      </c>
      <c r="U288" s="10">
        <f>VLOOKUP(A288,TOURISM!$A$2:$F$2692,6,0)</f>
        <v>8349000000</v>
      </c>
      <c r="V288" s="10">
        <f>VLOOKUP(A288,BUSINESS!$A$2:$E$2692,5,0)</f>
        <v>0.262</v>
      </c>
      <c r="W288" s="10">
        <f>VLOOKUP(A288,BUSINESS!$A$2:$F$2692,6,0)</f>
        <v>25</v>
      </c>
      <c r="X288" s="10">
        <f>VLOOKUP(A288,BUSINESS!$A$2:$G$2692,7,0)</f>
        <v>20</v>
      </c>
      <c r="Y288" s="10">
        <f>VLOOKUP(A288,BUSINESS!$A$2:$H$2692,8,0)</f>
        <v>161</v>
      </c>
      <c r="Z288" s="10">
        <f>VLOOKUP(A288,BUSINESS!$A$2:$I$2692,9,0)</f>
        <v>0.566</v>
      </c>
      <c r="AA288" s="10">
        <f>VLOOKUP(A288,BUSINESS!$A$2:$J$2692,10,0)</f>
        <v>0.629</v>
      </c>
      <c r="AB288" s="7">
        <f t="shared" si="2"/>
        <v>8811.916277</v>
      </c>
    </row>
    <row r="289">
      <c r="A289" s="7" t="str">
        <f t="shared" si="1"/>
        <v>Sri Lanka-Asia2001</v>
      </c>
      <c r="B289" s="8" t="s">
        <v>251</v>
      </c>
      <c r="C289" s="5" t="s">
        <v>61</v>
      </c>
      <c r="D289" s="9" t="s">
        <v>63</v>
      </c>
      <c r="E289" s="11">
        <v>1.574622441E10</v>
      </c>
      <c r="F289" s="12">
        <v>0.037</v>
      </c>
      <c r="G289" s="12">
        <v>31.0</v>
      </c>
      <c r="H289" s="12">
        <v>0.194</v>
      </c>
      <c r="I289" s="22">
        <f>VLOOKUP(A289,ENERGY!$A$2:$F$2692,5,0)</f>
        <v>10421</v>
      </c>
      <c r="J289" s="10">
        <f>VLOOKUP(A290,ENERGY!$A$2:$F$2692,6,0)</f>
        <v>8236</v>
      </c>
      <c r="K289" s="23">
        <v>0.045</v>
      </c>
      <c r="L289" s="23">
        <v>0.063</v>
      </c>
      <c r="M289" s="23">
        <v>54.0</v>
      </c>
      <c r="N289" s="23">
        <v>51.0</v>
      </c>
      <c r="O289" s="23">
        <v>0.44</v>
      </c>
      <c r="P289" s="23">
        <v>0.535</v>
      </c>
      <c r="Q289" s="23">
        <v>0.026</v>
      </c>
      <c r="R289" s="23">
        <v>8926687.0</v>
      </c>
      <c r="S289" s="23">
        <v>0.104</v>
      </c>
      <c r="T289" s="10">
        <f>VLOOKUP(A289,TOURISM!$A$2:$E$2692,5,0)</f>
        <v>347000000</v>
      </c>
      <c r="U289" s="10">
        <f>VLOOKUP(A289,TOURISM!$A$2:$F$2692,6,0)</f>
        <v>402000000</v>
      </c>
      <c r="V289" s="10">
        <f>VLOOKUP(A289,BUSINESS!$A$2:$E$2692,5,0)</f>
        <v>0.262</v>
      </c>
      <c r="W289" s="10">
        <f>VLOOKUP(A289,BUSINESS!$A$2:$F$2692,6,0)</f>
        <v>25</v>
      </c>
      <c r="X289" s="10">
        <f>VLOOKUP(A289,BUSINESS!$A$2:$G$2692,7,0)</f>
        <v>20</v>
      </c>
      <c r="Y289" s="10">
        <f>VLOOKUP(A289,BUSINESS!$A$2:$H$2692,8,0)</f>
        <v>161</v>
      </c>
      <c r="Z289" s="10">
        <f>VLOOKUP(A289,BUSINESS!$A$2:$I$2692,9,0)</f>
        <v>0.008</v>
      </c>
      <c r="AA289" s="10">
        <f>VLOOKUP(A289,BUSINESS!$A$2:$J$2692,10,0)</f>
        <v>0.035</v>
      </c>
      <c r="AB289" s="7">
        <f t="shared" si="2"/>
        <v>1763.949426</v>
      </c>
    </row>
    <row r="290">
      <c r="A290" s="7" t="str">
        <f t="shared" si="1"/>
        <v>Tajikistan-Asia2001</v>
      </c>
      <c r="B290" s="8" t="s">
        <v>262</v>
      </c>
      <c r="C290" s="5" t="s">
        <v>61</v>
      </c>
      <c r="D290" s="9" t="s">
        <v>63</v>
      </c>
      <c r="E290" s="11">
        <v>1.080774006E9</v>
      </c>
      <c r="F290" s="12">
        <v>0.046</v>
      </c>
      <c r="G290" s="12">
        <v>8.0</v>
      </c>
      <c r="H290" s="12">
        <v>0.211</v>
      </c>
      <c r="I290" s="22">
        <f>VLOOKUP(A290,ENERGY!$A$2:$F$2692,5,0)</f>
        <v>2395</v>
      </c>
      <c r="J290" s="10">
        <f>VLOOKUP(A291,ENERGY!$A$2:$F$2692,6,0)</f>
        <v>8236</v>
      </c>
      <c r="K290" s="23">
        <v>0.046</v>
      </c>
      <c r="L290" s="23">
        <v>0.1</v>
      </c>
      <c r="M290" s="23">
        <v>55.0</v>
      </c>
      <c r="N290" s="23">
        <v>52.0</v>
      </c>
      <c r="O290" s="23">
        <v>0.478</v>
      </c>
      <c r="P290" s="23">
        <v>0.494</v>
      </c>
      <c r="Q290" s="23">
        <v>0.028</v>
      </c>
      <c r="R290" s="23">
        <v>9380854.0</v>
      </c>
      <c r="S290" s="23">
        <v>0.368</v>
      </c>
      <c r="T290" s="10">
        <f>VLOOKUP(A290,TOURISM!$A$2:$E$2692,5,0)</f>
        <v>7627000000</v>
      </c>
      <c r="U290" s="10">
        <f>VLOOKUP(A290,TOURISM!$A$2:$F$2692,6,0)</f>
        <v>3391000000</v>
      </c>
      <c r="V290" s="10">
        <f>VLOOKUP(A290,BUSINESS!$A$2:$E$2692,5,0)</f>
        <v>0.262</v>
      </c>
      <c r="W290" s="10">
        <f>VLOOKUP(A290,BUSINESS!$A$2:$F$2692,6,0)</f>
        <v>25</v>
      </c>
      <c r="X290" s="10">
        <f>VLOOKUP(A290,BUSINESS!$A$2:$G$2692,7,0)</f>
        <v>20</v>
      </c>
      <c r="Y290" s="10">
        <f>VLOOKUP(A290,BUSINESS!$A$2:$H$2692,8,0)</f>
        <v>161</v>
      </c>
      <c r="Z290" s="10">
        <f>VLOOKUP(A290,BUSINESS!$A$2:$I$2692,9,0)</f>
        <v>0.001</v>
      </c>
      <c r="AA290" s="10">
        <f>VLOOKUP(A290,BUSINESS!$A$2:$J$2692,10,0)</f>
        <v>0</v>
      </c>
      <c r="AB290" s="7">
        <f t="shared" si="2"/>
        <v>115.2106201</v>
      </c>
    </row>
    <row r="291">
      <c r="A291" s="7" t="str">
        <f t="shared" si="1"/>
        <v>Thailand-Asia2001</v>
      </c>
      <c r="B291" s="8" t="s">
        <v>264</v>
      </c>
      <c r="C291" s="5" t="s">
        <v>61</v>
      </c>
      <c r="D291" s="9" t="s">
        <v>63</v>
      </c>
      <c r="E291" s="11">
        <v>1.16E11</v>
      </c>
      <c r="F291" s="12">
        <v>0.033</v>
      </c>
      <c r="G291" s="12">
        <v>61.0</v>
      </c>
      <c r="H291" s="12">
        <v>0.073</v>
      </c>
      <c r="I291" s="22">
        <f>VLOOKUP(A291,ENERGY!$A$2:$F$2692,5,0)</f>
        <v>119147</v>
      </c>
      <c r="J291" s="10">
        <f>VLOOKUP(A292,ENERGY!$A$2:$F$2692,6,0)</f>
        <v>8236</v>
      </c>
      <c r="K291" s="23">
        <v>0.048</v>
      </c>
      <c r="L291" s="23">
        <v>0.095</v>
      </c>
      <c r="M291" s="23">
        <v>50.0</v>
      </c>
      <c r="N291" s="23">
        <v>49.0</v>
      </c>
      <c r="O291" s="23">
        <v>0.49</v>
      </c>
      <c r="P291" s="23">
        <v>0.485</v>
      </c>
      <c r="Q291" s="23">
        <v>0.025</v>
      </c>
      <c r="R291" s="23">
        <v>1.1371325E7</v>
      </c>
      <c r="S291" s="23">
        <v>0.219</v>
      </c>
      <c r="T291" s="10">
        <f>VLOOKUP(A291,TOURISM!$A$2:$E$2692,5,0)</f>
        <v>9378000000</v>
      </c>
      <c r="U291" s="10">
        <f>VLOOKUP(A291,TOURISM!$A$2:$F$2692,6,0)</f>
        <v>3334000000</v>
      </c>
      <c r="V291" s="10">
        <f>VLOOKUP(A291,BUSINESS!$A$2:$E$2692,5,0)</f>
        <v>0.262</v>
      </c>
      <c r="W291" s="10">
        <f>VLOOKUP(A291,BUSINESS!$A$2:$F$2692,6,0)</f>
        <v>25</v>
      </c>
      <c r="X291" s="10">
        <f>VLOOKUP(A291,BUSINESS!$A$2:$G$2692,7,0)</f>
        <v>20</v>
      </c>
      <c r="Y291" s="10">
        <f>VLOOKUP(A291,BUSINESS!$A$2:$H$2692,8,0)</f>
        <v>161</v>
      </c>
      <c r="Z291" s="10">
        <f>VLOOKUP(A291,BUSINESS!$A$2:$I$2692,9,0)</f>
        <v>0.056</v>
      </c>
      <c r="AA291" s="10">
        <f>VLOOKUP(A291,BUSINESS!$A$2:$J$2692,10,0)</f>
        <v>0.12</v>
      </c>
      <c r="AB291" s="7">
        <f t="shared" si="2"/>
        <v>10201.09794</v>
      </c>
    </row>
    <row r="292">
      <c r="A292" s="7" t="str">
        <f t="shared" si="1"/>
        <v>Timor-Leste-Asia2001</v>
      </c>
      <c r="B292" s="8" t="s">
        <v>265</v>
      </c>
      <c r="C292" s="5" t="s">
        <v>61</v>
      </c>
      <c r="D292" s="9" t="s">
        <v>63</v>
      </c>
      <c r="E292" s="11">
        <v>4.297E8</v>
      </c>
      <c r="F292" s="12">
        <v>0.062</v>
      </c>
      <c r="G292" s="12">
        <v>20.0</v>
      </c>
      <c r="H292" s="12">
        <v>0.073</v>
      </c>
      <c r="I292" s="22">
        <f>VLOOKUP(A292,ENERGY!$A$2:$F$2692,5,0)</f>
        <v>133681</v>
      </c>
      <c r="J292" s="10">
        <f>VLOOKUP(A293,ENERGY!$A$2:$F$2692,6,0)</f>
        <v>8236</v>
      </c>
      <c r="K292" s="23">
        <v>0.048</v>
      </c>
      <c r="L292" s="23">
        <v>0.085</v>
      </c>
      <c r="M292" s="23">
        <v>53.0</v>
      </c>
      <c r="N292" s="23">
        <v>54.0</v>
      </c>
      <c r="O292" s="23">
        <v>0.467</v>
      </c>
      <c r="P292" s="23">
        <v>0.504</v>
      </c>
      <c r="Q292" s="23">
        <v>0.029</v>
      </c>
      <c r="R292" s="23">
        <v>1.3559296E7</v>
      </c>
      <c r="S292" s="23">
        <v>0.352</v>
      </c>
      <c r="T292" s="10">
        <f>VLOOKUP(A292,TOURISM!$A$2:$E$2692,5,0)</f>
        <v>49000000</v>
      </c>
      <c r="U292" s="10">
        <f>VLOOKUP(A292,TOURISM!$A$2:$F$2692,6,0)</f>
        <v>59000000</v>
      </c>
      <c r="V292" s="10">
        <f>VLOOKUP(A292,BUSINESS!$A$2:$E$2692,5,0)</f>
        <v>0.262</v>
      </c>
      <c r="W292" s="10">
        <f>VLOOKUP(A292,BUSINESS!$A$2:$F$2692,6,0)</f>
        <v>25</v>
      </c>
      <c r="X292" s="10">
        <f>VLOOKUP(A292,BUSINESS!$A$2:$G$2692,7,0)</f>
        <v>20</v>
      </c>
      <c r="Y292" s="10">
        <f>VLOOKUP(A292,BUSINESS!$A$2:$H$2692,8,0)</f>
        <v>161</v>
      </c>
      <c r="Z292" s="10">
        <f>VLOOKUP(A292,BUSINESS!$A$2:$I$2692,9,0)</f>
        <v>0.002</v>
      </c>
      <c r="AA292" s="10">
        <f>VLOOKUP(A292,BUSINESS!$A$2:$J$2692,10,0)</f>
        <v>0.002</v>
      </c>
      <c r="AB292" s="7">
        <f t="shared" si="2"/>
        <v>31.69043585</v>
      </c>
    </row>
    <row r="293">
      <c r="A293" s="7" t="str">
        <f t="shared" si="1"/>
        <v>Turkmenistan-Asia2001</v>
      </c>
      <c r="B293" s="8" t="s">
        <v>271</v>
      </c>
      <c r="C293" s="5" t="s">
        <v>61</v>
      </c>
      <c r="D293" s="9" t="s">
        <v>63</v>
      </c>
      <c r="E293" s="11">
        <v>3.534771969E9</v>
      </c>
      <c r="F293" s="12">
        <v>0.038</v>
      </c>
      <c r="G293" s="12">
        <v>58.0</v>
      </c>
      <c r="H293" s="12">
        <v>0.073</v>
      </c>
      <c r="I293" s="22">
        <f>VLOOKUP(A293,ENERGY!$A$2:$F$2692,5,0)</f>
        <v>24710</v>
      </c>
      <c r="J293" s="10">
        <f>VLOOKUP(A294,ENERGY!$A$2:$F$2692,6,0)</f>
        <v>8236</v>
      </c>
      <c r="K293" s="23">
        <v>0.024</v>
      </c>
      <c r="L293" s="23">
        <v>0.04</v>
      </c>
      <c r="M293" s="23">
        <v>46.0</v>
      </c>
      <c r="N293" s="23">
        <v>47.0</v>
      </c>
      <c r="O293" s="23">
        <v>0.343</v>
      </c>
      <c r="P293" s="23">
        <v>0.623</v>
      </c>
      <c r="Q293" s="23">
        <v>0.035</v>
      </c>
      <c r="R293" s="23">
        <v>1969341.0</v>
      </c>
      <c r="S293" s="23">
        <v>0.562</v>
      </c>
      <c r="T293" s="10">
        <f>VLOOKUP(A293,TOURISM!$A$2:$E$2692,5,0)</f>
        <v>132000000</v>
      </c>
      <c r="U293" s="10">
        <f>VLOOKUP(A293,TOURISM!$A$2:$F$2692,6,0)</f>
        <v>32000000</v>
      </c>
      <c r="V293" s="10">
        <f>VLOOKUP(A293,BUSINESS!$A$2:$E$2692,5,0)</f>
        <v>0.262</v>
      </c>
      <c r="W293" s="10">
        <f>VLOOKUP(A293,BUSINESS!$A$2:$F$2692,6,0)</f>
        <v>25</v>
      </c>
      <c r="X293" s="10">
        <f>VLOOKUP(A293,BUSINESS!$A$2:$G$2692,7,0)</f>
        <v>20</v>
      </c>
      <c r="Y293" s="10">
        <f>VLOOKUP(A293,BUSINESS!$A$2:$H$2692,8,0)</f>
        <v>161</v>
      </c>
      <c r="Z293" s="10">
        <f>VLOOKUP(A293,BUSINESS!$A$2:$I$2692,9,0)</f>
        <v>0.002</v>
      </c>
      <c r="AA293" s="10">
        <f>VLOOKUP(A293,BUSINESS!$A$2:$J$2692,10,0)</f>
        <v>0.002</v>
      </c>
      <c r="AB293" s="7">
        <f t="shared" si="2"/>
        <v>1794.900918</v>
      </c>
    </row>
    <row r="294">
      <c r="A294" s="7" t="str">
        <f t="shared" si="1"/>
        <v>Uzbekistan-Asia2001</v>
      </c>
      <c r="B294" s="8" t="s">
        <v>279</v>
      </c>
      <c r="C294" s="5" t="s">
        <v>61</v>
      </c>
      <c r="D294" s="9" t="s">
        <v>63</v>
      </c>
      <c r="E294" s="11">
        <v>1.140135142E10</v>
      </c>
      <c r="F294" s="12">
        <v>0.053</v>
      </c>
      <c r="G294" s="12">
        <v>24.0</v>
      </c>
      <c r="H294" s="12">
        <v>0.073</v>
      </c>
      <c r="I294" s="22">
        <f>VLOOKUP(A294,ENERGY!$A$2:$F$2692,5,0)</f>
        <v>47755</v>
      </c>
      <c r="J294" s="10">
        <f>VLOOKUP(A295,ENERGY!$A$2:$F$2692,6,0)</f>
        <v>8236</v>
      </c>
      <c r="K294" s="23">
        <v>0.028</v>
      </c>
      <c r="L294" s="23">
        <v>0.077</v>
      </c>
      <c r="M294" s="23">
        <v>48.0</v>
      </c>
      <c r="N294" s="23">
        <v>47.0</v>
      </c>
      <c r="O294" s="23">
        <v>0.376</v>
      </c>
      <c r="P294" s="23">
        <v>0.581</v>
      </c>
      <c r="Q294" s="23">
        <v>0.043</v>
      </c>
      <c r="R294" s="23">
        <v>2008921.0</v>
      </c>
      <c r="S294" s="23">
        <v>0.248</v>
      </c>
      <c r="T294" s="10">
        <f>VLOOKUP(A294,TOURISM!$A$2:$E$2692,5,0)</f>
        <v>72000000</v>
      </c>
      <c r="U294" s="10" t="str">
        <f>VLOOKUP(A294,TOURISM!$A$2:$F$2692,6,0)</f>
        <v/>
      </c>
      <c r="V294" s="10">
        <f>VLOOKUP(A294,BUSINESS!$A$2:$E$2692,5,0)</f>
        <v>0.262</v>
      </c>
      <c r="W294" s="10">
        <f>VLOOKUP(A294,BUSINESS!$A$2:$F$2692,6,0)</f>
        <v>25</v>
      </c>
      <c r="X294" s="10">
        <f>VLOOKUP(A294,BUSINESS!$A$2:$G$2692,7,0)</f>
        <v>20</v>
      </c>
      <c r="Y294" s="10">
        <f>VLOOKUP(A294,BUSINESS!$A$2:$H$2692,8,0)</f>
        <v>161</v>
      </c>
      <c r="Z294" s="10">
        <f>VLOOKUP(A294,BUSINESS!$A$2:$I$2692,9,0)</f>
        <v>0.006</v>
      </c>
      <c r="AA294" s="10">
        <f>VLOOKUP(A294,BUSINESS!$A$2:$J$2692,10,0)</f>
        <v>0.005</v>
      </c>
      <c r="AB294" s="7">
        <f t="shared" si="2"/>
        <v>5675.360763</v>
      </c>
    </row>
    <row r="295">
      <c r="A295" s="7" t="str">
        <f t="shared" si="1"/>
        <v>Vietnam-Asia2001</v>
      </c>
      <c r="B295" s="8" t="s">
        <v>282</v>
      </c>
      <c r="C295" s="5" t="s">
        <v>61</v>
      </c>
      <c r="D295" s="9" t="s">
        <v>63</v>
      </c>
      <c r="E295" s="11">
        <v>3.5291349277E10</v>
      </c>
      <c r="F295" s="12">
        <v>0.056</v>
      </c>
      <c r="G295" s="12">
        <v>22.0</v>
      </c>
      <c r="H295" s="12">
        <v>0.094</v>
      </c>
      <c r="I295" s="22">
        <f>VLOOKUP(A295,ENERGY!$A$2:$F$2692,5,0)</f>
        <v>61210</v>
      </c>
      <c r="J295" s="10">
        <f>VLOOKUP(A296,ENERGY!$A$2:$F$2692,6,0)</f>
        <v>8236</v>
      </c>
      <c r="K295" s="23">
        <v>0.031</v>
      </c>
      <c r="L295" s="23">
        <v>0.063</v>
      </c>
      <c r="M295" s="23">
        <v>48.0</v>
      </c>
      <c r="N295" s="23">
        <v>49.0</v>
      </c>
      <c r="O295" s="23">
        <v>0.388</v>
      </c>
      <c r="P295" s="23">
        <v>0.578</v>
      </c>
      <c r="Q295" s="23">
        <v>0.033</v>
      </c>
      <c r="R295" s="23">
        <v>1193148.0</v>
      </c>
      <c r="S295" s="23">
        <v>0.215</v>
      </c>
      <c r="T295" s="10">
        <f>VLOOKUP(A295,TOURISM!$A$2:$E$2692,5,0)</f>
        <v>533000000</v>
      </c>
      <c r="U295" s="10">
        <f>VLOOKUP(A295,TOURISM!$A$2:$F$2692,6,0)</f>
        <v>555000000</v>
      </c>
      <c r="V295" s="10">
        <f>VLOOKUP(A295,BUSINESS!$A$2:$E$2692,5,0)</f>
        <v>0.262</v>
      </c>
      <c r="W295" s="10">
        <f>VLOOKUP(A295,BUSINESS!$A$2:$F$2692,6,0)</f>
        <v>25</v>
      </c>
      <c r="X295" s="10">
        <f>VLOOKUP(A295,BUSINESS!$A$2:$G$2692,7,0)</f>
        <v>20</v>
      </c>
      <c r="Y295" s="10">
        <f>VLOOKUP(A295,BUSINESS!$A$2:$H$2692,8,0)</f>
        <v>161</v>
      </c>
      <c r="Z295" s="10">
        <f>VLOOKUP(A295,BUSINESS!$A$2:$I$2692,9,0)</f>
        <v>0.013</v>
      </c>
      <c r="AA295" s="10">
        <f>VLOOKUP(A295,BUSINESS!$A$2:$J$2692,10,0)</f>
        <v>0.015</v>
      </c>
      <c r="AB295" s="7">
        <f t="shared" si="2"/>
        <v>29578.35011</v>
      </c>
    </row>
    <row r="296">
      <c r="A296" s="7" t="str">
        <f t="shared" si="1"/>
        <v>Albania-Europe2001</v>
      </c>
      <c r="B296" s="8" t="s">
        <v>75</v>
      </c>
      <c r="C296" s="5" t="s">
        <v>76</v>
      </c>
      <c r="D296" s="9" t="s">
        <v>63</v>
      </c>
      <c r="E296" s="11">
        <v>4.091020249E9</v>
      </c>
      <c r="F296" s="12">
        <v>0.06</v>
      </c>
      <c r="G296" s="12">
        <v>75.0</v>
      </c>
      <c r="H296" s="12">
        <v>0.197</v>
      </c>
      <c r="I296" s="22">
        <f>VLOOKUP(A296,ENERGY!$A$2:$F$2692,5,0)</f>
        <v>2173</v>
      </c>
      <c r="J296" s="10">
        <f>VLOOKUP(A297,ENERGY!$A$2:$F$2692,6,0)</f>
        <v>8236</v>
      </c>
      <c r="K296" s="23">
        <v>0.032</v>
      </c>
      <c r="L296" s="23">
        <v>0.059</v>
      </c>
      <c r="M296" s="23">
        <v>54.0</v>
      </c>
      <c r="N296" s="23">
        <v>53.0</v>
      </c>
      <c r="O296" s="23">
        <v>0.412</v>
      </c>
      <c r="P296" s="23">
        <v>0.548</v>
      </c>
      <c r="Q296" s="23">
        <v>0.04</v>
      </c>
      <c r="R296" s="23">
        <v>1.3076978E7</v>
      </c>
      <c r="S296" s="23">
        <v>0.332</v>
      </c>
      <c r="T296" s="10">
        <f>VLOOKUP(A296,TOURISM!$A$2:$E$2692,5,0)</f>
        <v>451000000</v>
      </c>
      <c r="U296" s="10">
        <f>VLOOKUP(A296,TOURISM!$A$2:$F$2692,6,0)</f>
        <v>269000000</v>
      </c>
      <c r="V296" s="10">
        <f>VLOOKUP(A296,BUSINESS!$A$2:$E$2692,5,0)</f>
        <v>0.262</v>
      </c>
      <c r="W296" s="10">
        <f>VLOOKUP(A296,BUSINESS!$A$2:$F$2692,6,0)</f>
        <v>25</v>
      </c>
      <c r="X296" s="10">
        <f>VLOOKUP(A296,BUSINESS!$A$2:$G$2692,7,0)</f>
        <v>20</v>
      </c>
      <c r="Y296" s="10">
        <f>VLOOKUP(A296,BUSINESS!$A$2:$H$2692,8,0)</f>
        <v>161</v>
      </c>
      <c r="Z296" s="10">
        <f>VLOOKUP(A296,BUSINESS!$A$2:$I$2692,9,0)</f>
        <v>0.003</v>
      </c>
      <c r="AA296" s="10">
        <f>VLOOKUP(A296,BUSINESS!$A$2:$J$2692,10,0)</f>
        <v>0.119</v>
      </c>
      <c r="AB296" s="7">
        <f t="shared" si="2"/>
        <v>312.841411</v>
      </c>
    </row>
    <row r="297">
      <c r="A297" s="7" t="str">
        <f t="shared" si="1"/>
        <v>Andorra-Europe2001</v>
      </c>
      <c r="B297" s="8" t="s">
        <v>81</v>
      </c>
      <c r="C297" s="5" t="s">
        <v>76</v>
      </c>
      <c r="D297" s="9" t="s">
        <v>63</v>
      </c>
      <c r="E297" s="11">
        <v>1.133644295E9</v>
      </c>
      <c r="F297" s="12">
        <v>0.062</v>
      </c>
      <c r="G297" s="12">
        <v>1330.0</v>
      </c>
      <c r="H297" s="10">
        <f>if(AND(C258=C259,D258=D258+1,ISBLANK(H259)),H258,H259)</f>
        <v>0.227</v>
      </c>
      <c r="I297" s="22">
        <f>VLOOKUP(A297,ENERGY!$A$2:$F$2692,5,0)</f>
        <v>133681</v>
      </c>
      <c r="J297" s="10">
        <f>VLOOKUP(A298,ENERGY!$A$2:$F$2692,6,0)</f>
        <v>8236</v>
      </c>
      <c r="K297" s="23">
        <v>0.035</v>
      </c>
      <c r="L297" s="23">
        <v>0.103</v>
      </c>
      <c r="M297" s="23">
        <v>50.0</v>
      </c>
      <c r="N297" s="23">
        <v>46.0</v>
      </c>
      <c r="O297" s="23">
        <v>0.406</v>
      </c>
      <c r="P297" s="23">
        <v>0.555</v>
      </c>
      <c r="Q297" s="23">
        <v>0.039</v>
      </c>
      <c r="R297" s="23">
        <v>4349921.0</v>
      </c>
      <c r="S297" s="23">
        <v>0.388</v>
      </c>
      <c r="T297" s="10">
        <f>VLOOKUP(A297,TOURISM!$A$2:$E$2692,5,0)</f>
        <v>4641000000</v>
      </c>
      <c r="U297" s="10">
        <f>VLOOKUP(A297,TOURISM!$A$2:$F$2692,6,0)</f>
        <v>6600000000</v>
      </c>
      <c r="V297" s="10">
        <f>VLOOKUP(A297,BUSINESS!$A$2:$E$2692,5,0)</f>
        <v>0.262</v>
      </c>
      <c r="W297" s="10">
        <f>VLOOKUP(A297,BUSINESS!$A$2:$F$2692,6,0)</f>
        <v>25</v>
      </c>
      <c r="X297" s="10">
        <f>VLOOKUP(A297,BUSINESS!$A$2:$G$2692,7,0)</f>
        <v>20</v>
      </c>
      <c r="Y297" s="10">
        <f>VLOOKUP(A297,BUSINESS!$A$2:$H$2692,8,0)</f>
        <v>161</v>
      </c>
      <c r="Z297" s="10">
        <f>VLOOKUP(A297,BUSINESS!$A$2:$I$2692,9,0)</f>
        <v>0.392</v>
      </c>
      <c r="AA297" s="10">
        <f>VLOOKUP(A297,BUSINESS!$A$2:$J$2692,10,0)</f>
        <v>0.433</v>
      </c>
      <c r="AB297" s="7">
        <f t="shared" si="2"/>
        <v>260.6126169</v>
      </c>
    </row>
    <row r="298">
      <c r="A298" s="7" t="str">
        <f t="shared" si="1"/>
        <v>Austria-Europe2001</v>
      </c>
      <c r="B298" s="8" t="s">
        <v>89</v>
      </c>
      <c r="C298" s="5" t="s">
        <v>76</v>
      </c>
      <c r="D298" s="9" t="s">
        <v>63</v>
      </c>
      <c r="E298" s="11">
        <v>1.92E11</v>
      </c>
      <c r="F298" s="12">
        <v>0.1</v>
      </c>
      <c r="G298" s="12">
        <v>2403.0</v>
      </c>
      <c r="H298" s="10">
        <f>if(AND(C155=C156,D155=D155+1,ISBLANK(H156)),H155,H156)</f>
        <v>0.084</v>
      </c>
      <c r="I298" s="22">
        <f>VLOOKUP(A298,ENERGY!$A$2:$F$2692,5,0)</f>
        <v>33019</v>
      </c>
      <c r="J298" s="10">
        <f>VLOOKUP(A299,ENERGY!$A$2:$F$2692,6,0)</f>
        <v>8236</v>
      </c>
      <c r="K298" s="23">
        <v>0.037</v>
      </c>
      <c r="L298" s="23">
        <v>0.077</v>
      </c>
      <c r="M298" s="23">
        <v>50.0</v>
      </c>
      <c r="N298" s="23">
        <v>49.0</v>
      </c>
      <c r="O298" s="23">
        <v>0.418</v>
      </c>
      <c r="P298" s="23">
        <v>0.551</v>
      </c>
      <c r="Q298" s="23">
        <v>0.031</v>
      </c>
      <c r="R298" s="23">
        <v>1.8976588E7</v>
      </c>
      <c r="S298" s="23">
        <v>0.506</v>
      </c>
      <c r="T298" s="10">
        <f>VLOOKUP(A298,TOURISM!$A$2:$E$2692,5,0)</f>
        <v>11511000000</v>
      </c>
      <c r="U298" s="10">
        <f>VLOOKUP(A298,TOURISM!$A$2:$F$2692,6,0)</f>
        <v>7408000000</v>
      </c>
      <c r="V298" s="10">
        <f>VLOOKUP(A298,BUSINESS!$A$2:$E$2692,5,0)</f>
        <v>0.262</v>
      </c>
      <c r="W298" s="10">
        <f>VLOOKUP(A298,BUSINESS!$A$2:$F$2692,6,0)</f>
        <v>25</v>
      </c>
      <c r="X298" s="10">
        <f>VLOOKUP(A298,BUSINESS!$A$2:$G$2692,7,0)</f>
        <v>20</v>
      </c>
      <c r="Y298" s="10">
        <f>VLOOKUP(A298,BUSINESS!$A$2:$H$2692,8,0)</f>
        <v>161</v>
      </c>
      <c r="Z298" s="10">
        <f>VLOOKUP(A298,BUSINESS!$A$2:$I$2692,9,0)</f>
        <v>0.392</v>
      </c>
      <c r="AA298" s="10">
        <f>VLOOKUP(A298,BUSINESS!$A$2:$J$2692,10,0)</f>
        <v>0.813</v>
      </c>
      <c r="AB298" s="7">
        <f t="shared" si="2"/>
        <v>10117.73033</v>
      </c>
    </row>
    <row r="299">
      <c r="A299" s="7" t="str">
        <f t="shared" si="1"/>
        <v>Belarus-Europe2001</v>
      </c>
      <c r="B299" s="8" t="s">
        <v>96</v>
      </c>
      <c r="C299" s="5" t="s">
        <v>76</v>
      </c>
      <c r="D299" s="9" t="s">
        <v>63</v>
      </c>
      <c r="E299" s="11">
        <v>1.2736856485E10</v>
      </c>
      <c r="F299" s="12">
        <v>0.061</v>
      </c>
      <c r="G299" s="12">
        <v>64.0</v>
      </c>
      <c r="H299" s="12">
        <v>0.677</v>
      </c>
      <c r="I299" s="22">
        <f>VLOOKUP(A299,ENERGY!$A$2:$F$2692,5,0)</f>
        <v>29501</v>
      </c>
      <c r="J299" s="10">
        <f>VLOOKUP(A300,ENERGY!$A$2:$F$2692,6,0)</f>
        <v>8236</v>
      </c>
      <c r="K299" s="23">
        <v>0.037</v>
      </c>
      <c r="L299" s="23">
        <v>0.076</v>
      </c>
      <c r="M299" s="23">
        <v>53.0</v>
      </c>
      <c r="N299" s="23">
        <v>50.0</v>
      </c>
      <c r="O299" s="23">
        <v>0.393</v>
      </c>
      <c r="P299" s="23">
        <v>0.578</v>
      </c>
      <c r="Q299" s="23">
        <v>0.029</v>
      </c>
      <c r="R299" s="23">
        <v>696167.0</v>
      </c>
      <c r="S299" s="23">
        <v>0.392</v>
      </c>
      <c r="T299" s="10">
        <f>VLOOKUP(A299,TOURISM!$A$2:$E$2692,5,0)</f>
        <v>272000000</v>
      </c>
      <c r="U299" s="10">
        <f>VLOOKUP(A299,TOURISM!$A$2:$F$2692,6,0)</f>
        <v>486000000</v>
      </c>
      <c r="V299" s="10">
        <f>VLOOKUP(A299,BUSINESS!$A$2:$E$2692,5,0)</f>
        <v>0.262</v>
      </c>
      <c r="W299" s="10">
        <f>VLOOKUP(A299,BUSINESS!$A$2:$F$2692,6,0)</f>
        <v>25</v>
      </c>
      <c r="X299" s="10">
        <f>VLOOKUP(A299,BUSINESS!$A$2:$G$2692,7,0)</f>
        <v>20</v>
      </c>
      <c r="Y299" s="10">
        <f>VLOOKUP(A299,BUSINESS!$A$2:$H$2692,8,0)</f>
        <v>161</v>
      </c>
      <c r="Z299" s="10">
        <f>VLOOKUP(A299,BUSINESS!$A$2:$I$2692,9,0)</f>
        <v>0.043</v>
      </c>
      <c r="AA299" s="10">
        <f>VLOOKUP(A299,BUSINESS!$A$2:$J$2692,10,0)</f>
        <v>0.014</v>
      </c>
      <c r="AB299" s="7">
        <f t="shared" si="2"/>
        <v>18295.69124</v>
      </c>
    </row>
    <row r="300">
      <c r="A300" s="7" t="str">
        <f t="shared" si="1"/>
        <v>Belgium-Europe2001</v>
      </c>
      <c r="B300" s="8" t="s">
        <v>97</v>
      </c>
      <c r="C300" s="5" t="s">
        <v>76</v>
      </c>
      <c r="D300" s="9" t="s">
        <v>63</v>
      </c>
      <c r="E300" s="11">
        <v>2.33E11</v>
      </c>
      <c r="F300" s="12">
        <v>0.081</v>
      </c>
      <c r="G300" s="12">
        <v>1845.0</v>
      </c>
      <c r="H300" s="12">
        <v>0.08</v>
      </c>
      <c r="I300" s="22">
        <f>VLOOKUP(A300,ENERGY!$A$2:$F$2692,5,0)</f>
        <v>59094</v>
      </c>
      <c r="J300" s="10">
        <f>VLOOKUP(A301,ENERGY!$A$2:$F$2692,6,0)</f>
        <v>8236</v>
      </c>
      <c r="K300" s="23">
        <v>0.037</v>
      </c>
      <c r="L300" s="23">
        <v>0.071</v>
      </c>
      <c r="M300" s="23">
        <v>54.0</v>
      </c>
      <c r="N300" s="23">
        <v>52.0</v>
      </c>
      <c r="O300" s="23">
        <v>0.428</v>
      </c>
      <c r="P300" s="23">
        <v>0.538</v>
      </c>
      <c r="Q300" s="23">
        <v>0.034</v>
      </c>
      <c r="R300" s="23">
        <v>9940929.0</v>
      </c>
      <c r="S300" s="23">
        <v>0.179</v>
      </c>
      <c r="T300" s="10">
        <f>VLOOKUP(A300,TOURISM!$A$2:$E$2692,5,0)</f>
        <v>8304000000</v>
      </c>
      <c r="U300" s="10">
        <f>VLOOKUP(A300,TOURISM!$A$2:$F$2692,6,0)</f>
        <v>10878000000</v>
      </c>
      <c r="V300" s="10">
        <f>VLOOKUP(A300,BUSINESS!$A$2:$E$2692,5,0)</f>
        <v>0.262</v>
      </c>
      <c r="W300" s="10">
        <f>VLOOKUP(A300,BUSINESS!$A$2:$F$2692,6,0)</f>
        <v>25</v>
      </c>
      <c r="X300" s="10">
        <f>VLOOKUP(A300,BUSINESS!$A$2:$G$2692,7,0)</f>
        <v>20</v>
      </c>
      <c r="Y300" s="10">
        <f>VLOOKUP(A300,BUSINESS!$A$2:$H$2692,8,0)</f>
        <v>161</v>
      </c>
      <c r="Z300" s="10">
        <f>VLOOKUP(A300,BUSINESS!$A$2:$I$2692,9,0)</f>
        <v>0.313</v>
      </c>
      <c r="AA300" s="10">
        <f>VLOOKUP(A300,BUSINESS!$A$2:$J$2692,10,0)</f>
        <v>0.747</v>
      </c>
      <c r="AB300" s="7">
        <f t="shared" si="2"/>
        <v>23438.45329</v>
      </c>
    </row>
    <row r="301">
      <c r="A301" s="7" t="str">
        <f t="shared" si="1"/>
        <v>Bosnia and Herzegovina-Europe2001</v>
      </c>
      <c r="B301" s="8" t="s">
        <v>103</v>
      </c>
      <c r="C301" s="5" t="s">
        <v>76</v>
      </c>
      <c r="D301" s="9" t="s">
        <v>63</v>
      </c>
      <c r="E301" s="11">
        <v>5.505984456E9</v>
      </c>
      <c r="F301" s="12">
        <v>0.071</v>
      </c>
      <c r="G301" s="12">
        <v>103.0</v>
      </c>
      <c r="H301" s="12">
        <v>0.305</v>
      </c>
      <c r="I301" s="22">
        <f>VLOOKUP(A301,ENERGY!$A$2:$F$2692,5,0)</f>
        <v>7095</v>
      </c>
      <c r="J301" s="10">
        <f>VLOOKUP(A302,ENERGY!$A$2:$F$2692,6,0)</f>
        <v>8236</v>
      </c>
      <c r="K301" s="23">
        <v>0.038</v>
      </c>
      <c r="L301" s="23">
        <v>0.114</v>
      </c>
      <c r="M301" s="23">
        <v>45.0</v>
      </c>
      <c r="N301" s="23">
        <v>45.0</v>
      </c>
      <c r="O301" s="23">
        <v>0.422</v>
      </c>
      <c r="P301" s="23">
        <v>0.553</v>
      </c>
      <c r="Q301" s="23">
        <v>0.026</v>
      </c>
      <c r="R301" s="23">
        <v>5751976.0</v>
      </c>
      <c r="S301" s="23">
        <v>0.382</v>
      </c>
      <c r="T301" s="10">
        <f>VLOOKUP(A301,TOURISM!$A$2:$E$2692,5,0)</f>
        <v>279000000</v>
      </c>
      <c r="U301" s="10">
        <f>VLOOKUP(A301,TOURISM!$A$2:$F$2692,6,0)</f>
        <v>96000000</v>
      </c>
      <c r="V301" s="10">
        <f>VLOOKUP(A301,BUSINESS!$A$2:$E$2692,5,0)</f>
        <v>0.262</v>
      </c>
      <c r="W301" s="10">
        <f>VLOOKUP(A301,BUSINESS!$A$2:$F$2692,6,0)</f>
        <v>25</v>
      </c>
      <c r="X301" s="10">
        <f>VLOOKUP(A301,BUSINESS!$A$2:$G$2692,7,0)</f>
        <v>20</v>
      </c>
      <c r="Y301" s="10">
        <f>VLOOKUP(A301,BUSINESS!$A$2:$H$2692,8,0)</f>
        <v>161</v>
      </c>
      <c r="Z301" s="10">
        <f>VLOOKUP(A301,BUSINESS!$A$2:$I$2692,9,0)</f>
        <v>0.012</v>
      </c>
      <c r="AA301" s="10">
        <f>VLOOKUP(A301,BUSINESS!$A$2:$J$2692,10,0)</f>
        <v>0.115</v>
      </c>
      <c r="AB301" s="7">
        <f t="shared" si="2"/>
        <v>957.2335587</v>
      </c>
    </row>
    <row r="302">
      <c r="A302" s="7" t="str">
        <f t="shared" si="1"/>
        <v>Bulgaria-Europe2001</v>
      </c>
      <c r="B302" s="8" t="s">
        <v>107</v>
      </c>
      <c r="C302" s="5" t="s">
        <v>76</v>
      </c>
      <c r="D302" s="9" t="s">
        <v>63</v>
      </c>
      <c r="E302" s="11">
        <v>1.2903546765E10</v>
      </c>
      <c r="F302" s="12">
        <v>0.062</v>
      </c>
      <c r="G302" s="12">
        <v>98.0</v>
      </c>
      <c r="H302" s="12">
        <v>0.113</v>
      </c>
      <c r="I302" s="22">
        <f>VLOOKUP(A302,ENERGY!$A$2:$F$2692,5,0)</f>
        <v>19216</v>
      </c>
      <c r="J302" s="10">
        <f>VLOOKUP(A303,ENERGY!$A$2:$F$2692,6,0)</f>
        <v>8236</v>
      </c>
      <c r="K302" s="23">
        <v>0.039</v>
      </c>
      <c r="L302" s="23">
        <v>0.085</v>
      </c>
      <c r="M302" s="23">
        <v>55.0</v>
      </c>
      <c r="N302" s="23">
        <v>52.0</v>
      </c>
      <c r="O302" s="23">
        <v>0.419</v>
      </c>
      <c r="P302" s="23">
        <v>0.551</v>
      </c>
      <c r="Q302" s="23">
        <v>0.03</v>
      </c>
      <c r="R302" s="23">
        <v>1586624.0</v>
      </c>
      <c r="S302" s="23">
        <v>0.452</v>
      </c>
      <c r="T302" s="10">
        <f>VLOOKUP(A302,TOURISM!$A$2:$E$2692,5,0)</f>
        <v>1262000000</v>
      </c>
      <c r="U302" s="10">
        <f>VLOOKUP(A302,TOURISM!$A$2:$F$2692,6,0)</f>
        <v>836000000</v>
      </c>
      <c r="V302" s="10">
        <f>VLOOKUP(A302,BUSINESS!$A$2:$E$2692,5,0)</f>
        <v>0.262</v>
      </c>
      <c r="W302" s="10">
        <f>VLOOKUP(A302,BUSINESS!$A$2:$F$2692,6,0)</f>
        <v>25</v>
      </c>
      <c r="X302" s="10">
        <f>VLOOKUP(A302,BUSINESS!$A$2:$G$2692,7,0)</f>
        <v>20</v>
      </c>
      <c r="Y302" s="10">
        <f>VLOOKUP(A302,BUSINESS!$A$2:$H$2692,8,0)</f>
        <v>161</v>
      </c>
      <c r="Z302" s="10">
        <f>VLOOKUP(A302,BUSINESS!$A$2:$I$2692,9,0)</f>
        <v>0.076</v>
      </c>
      <c r="AA302" s="10">
        <f>VLOOKUP(A302,BUSINESS!$A$2:$J$2692,10,0)</f>
        <v>0.195</v>
      </c>
      <c r="AB302" s="7">
        <f t="shared" si="2"/>
        <v>8132.706152</v>
      </c>
    </row>
    <row r="303">
      <c r="A303" s="7" t="str">
        <f t="shared" si="1"/>
        <v>Croatia-Europe2001</v>
      </c>
      <c r="B303" s="8" t="s">
        <v>124</v>
      </c>
      <c r="C303" s="5" t="s">
        <v>76</v>
      </c>
      <c r="D303" s="9" t="s">
        <v>63</v>
      </c>
      <c r="E303" s="11">
        <v>2.3052044813E10</v>
      </c>
      <c r="F303" s="12">
        <v>0.072</v>
      </c>
      <c r="G303" s="12">
        <v>376.0</v>
      </c>
      <c r="H303" s="12">
        <v>0.095</v>
      </c>
      <c r="I303" s="22">
        <f>VLOOKUP(A303,ENERGY!$A$2:$F$2692,5,0)</f>
        <v>8439</v>
      </c>
      <c r="J303" s="10">
        <f>VLOOKUP(A304,ENERGY!$A$2:$F$2692,6,0)</f>
        <v>8236</v>
      </c>
      <c r="K303" s="23">
        <v>0.039</v>
      </c>
      <c r="L303" s="23">
        <v>0.066</v>
      </c>
      <c r="M303" s="23">
        <v>55.0</v>
      </c>
      <c r="N303" s="23">
        <v>53.0</v>
      </c>
      <c r="O303" s="23">
        <v>0.434</v>
      </c>
      <c r="P303" s="23">
        <v>0.533</v>
      </c>
      <c r="Q303" s="23">
        <v>0.032</v>
      </c>
      <c r="R303" s="23">
        <v>2.0624343E7</v>
      </c>
      <c r="S303" s="23">
        <v>0.515</v>
      </c>
      <c r="T303" s="10">
        <f>VLOOKUP(A303,TOURISM!$A$2:$E$2692,5,0)</f>
        <v>3463000000</v>
      </c>
      <c r="U303" s="10">
        <f>VLOOKUP(A303,TOURISM!$A$2:$F$2692,6,0)</f>
        <v>677000000</v>
      </c>
      <c r="V303" s="10">
        <f>VLOOKUP(A303,BUSINESS!$A$2:$E$2692,5,0)</f>
        <v>0.262</v>
      </c>
      <c r="W303" s="10">
        <f>VLOOKUP(A303,BUSINESS!$A$2:$F$2692,6,0)</f>
        <v>25</v>
      </c>
      <c r="X303" s="10">
        <f>VLOOKUP(A303,BUSINESS!$A$2:$G$2692,7,0)</f>
        <v>20</v>
      </c>
      <c r="Y303" s="10">
        <f>VLOOKUP(A303,BUSINESS!$A$2:$H$2692,8,0)</f>
        <v>161</v>
      </c>
      <c r="Z303" s="10">
        <f>VLOOKUP(A303,BUSINESS!$A$2:$I$2692,9,0)</f>
        <v>0.116</v>
      </c>
      <c r="AA303" s="10">
        <f>VLOOKUP(A303,BUSINESS!$A$2:$J$2692,10,0)</f>
        <v>0.395</v>
      </c>
      <c r="AB303" s="7">
        <f t="shared" si="2"/>
        <v>1117.710504</v>
      </c>
    </row>
    <row r="304">
      <c r="A304" s="7" t="str">
        <f t="shared" si="1"/>
        <v>Cyprus-Europe2001</v>
      </c>
      <c r="B304" s="8" t="s">
        <v>127</v>
      </c>
      <c r="C304" s="5" t="s">
        <v>76</v>
      </c>
      <c r="D304" s="9" t="s">
        <v>63</v>
      </c>
      <c r="E304" s="11">
        <v>9.679304971E9</v>
      </c>
      <c r="F304" s="12">
        <v>0.058</v>
      </c>
      <c r="G304" s="12">
        <v>776.0</v>
      </c>
      <c r="H304" s="12">
        <v>0.075</v>
      </c>
      <c r="I304" s="22">
        <f>VLOOKUP(A304,ENERGY!$A$2:$F$2692,5,0)</f>
        <v>2368</v>
      </c>
      <c r="J304" s="10">
        <f>VLOOKUP(A305,ENERGY!$A$2:$F$2692,6,0)</f>
        <v>8236</v>
      </c>
      <c r="K304" s="23">
        <v>0.041</v>
      </c>
      <c r="L304" s="23">
        <v>0.072</v>
      </c>
      <c r="M304" s="23">
        <v>50.0</v>
      </c>
      <c r="N304" s="23">
        <v>48.0</v>
      </c>
      <c r="O304" s="23">
        <v>0.453</v>
      </c>
      <c r="P304" s="23">
        <v>0.514</v>
      </c>
      <c r="Q304" s="23">
        <v>0.032</v>
      </c>
      <c r="R304" s="23">
        <v>2.3967265E7</v>
      </c>
      <c r="S304" s="23">
        <v>0.31</v>
      </c>
      <c r="T304" s="10">
        <f>VLOOKUP(A304,TOURISM!$A$2:$E$2692,5,0)</f>
        <v>2203000000</v>
      </c>
      <c r="U304" s="10">
        <f>VLOOKUP(A304,TOURISM!$A$2:$F$2692,6,0)</f>
        <v>568000000</v>
      </c>
      <c r="V304" s="10">
        <f>VLOOKUP(A304,BUSINESS!$A$2:$E$2692,5,0)</f>
        <v>0.262</v>
      </c>
      <c r="W304" s="10">
        <f>VLOOKUP(A304,BUSINESS!$A$2:$F$2692,6,0)</f>
        <v>25</v>
      </c>
      <c r="X304" s="10">
        <f>VLOOKUP(A304,BUSINESS!$A$2:$G$2692,7,0)</f>
        <v>20</v>
      </c>
      <c r="Y304" s="10">
        <f>VLOOKUP(A304,BUSINESS!$A$2:$H$2692,8,0)</f>
        <v>161</v>
      </c>
      <c r="Z304" s="10">
        <f>VLOOKUP(A304,BUSINESS!$A$2:$I$2692,9,0)</f>
        <v>0.188</v>
      </c>
      <c r="AA304" s="10">
        <f>VLOOKUP(A304,BUSINESS!$A$2:$J$2692,10,0)</f>
        <v>0.327</v>
      </c>
      <c r="AB304" s="7">
        <f t="shared" si="2"/>
        <v>403.8552155</v>
      </c>
    </row>
    <row r="305">
      <c r="A305" s="7" t="str">
        <f t="shared" si="1"/>
        <v>Czech Republic-Europe2001</v>
      </c>
      <c r="B305" s="8" t="s">
        <v>128</v>
      </c>
      <c r="C305" s="5" t="s">
        <v>76</v>
      </c>
      <c r="D305" s="9" t="s">
        <v>63</v>
      </c>
      <c r="E305" s="11">
        <v>6.4375288107E10</v>
      </c>
      <c r="F305" s="12">
        <v>0.064</v>
      </c>
      <c r="G305" s="12">
        <v>403.0</v>
      </c>
      <c r="H305" s="12">
        <v>0.072</v>
      </c>
      <c r="I305" s="22">
        <f>VLOOKUP(A305,ENERGY!$A$2:$F$2692,5,0)</f>
        <v>43429</v>
      </c>
      <c r="J305" s="10">
        <f>VLOOKUP(A306,ENERGY!$A$2:$F$2692,6,0)</f>
        <v>8236</v>
      </c>
      <c r="K305" s="23">
        <v>0.041</v>
      </c>
      <c r="L305" s="23">
        <v>0.053</v>
      </c>
      <c r="M305" s="23">
        <v>54.0</v>
      </c>
      <c r="N305" s="23">
        <v>53.0</v>
      </c>
      <c r="O305" s="23">
        <v>0.458</v>
      </c>
      <c r="P305" s="23">
        <v>0.511</v>
      </c>
      <c r="Q305" s="23">
        <v>0.031</v>
      </c>
      <c r="R305" s="23">
        <v>1.5013694E7</v>
      </c>
      <c r="S305" s="23">
        <v>0.155</v>
      </c>
      <c r="T305" s="10">
        <f>VLOOKUP(A305,TOURISM!$A$2:$E$2692,5,0)</f>
        <v>3104000000</v>
      </c>
      <c r="U305" s="10">
        <f>VLOOKUP(A305,TOURISM!$A$2:$F$2692,6,0)</f>
        <v>1386000000</v>
      </c>
      <c r="V305" s="10">
        <f>VLOOKUP(A305,BUSINESS!$A$2:$E$2692,5,0)</f>
        <v>0.262</v>
      </c>
      <c r="W305" s="10">
        <f>VLOOKUP(A305,BUSINESS!$A$2:$F$2692,6,0)</f>
        <v>25</v>
      </c>
      <c r="X305" s="10">
        <f>VLOOKUP(A305,BUSINESS!$A$2:$G$2692,7,0)</f>
        <v>20</v>
      </c>
      <c r="Y305" s="10">
        <f>VLOOKUP(A305,BUSINESS!$A$2:$H$2692,8,0)</f>
        <v>161</v>
      </c>
      <c r="Z305" s="10">
        <f>VLOOKUP(A305,BUSINESS!$A$2:$I$2692,9,0)</f>
        <v>0.147</v>
      </c>
      <c r="AA305" s="10">
        <f>VLOOKUP(A305,BUSINESS!$A$2:$J$2692,10,0)</f>
        <v>0.679</v>
      </c>
      <c r="AB305" s="7">
        <f t="shared" si="2"/>
        <v>4287.771424</v>
      </c>
    </row>
    <row r="306">
      <c r="A306" s="7" t="str">
        <f t="shared" si="1"/>
        <v>Denmark-Europe2001</v>
      </c>
      <c r="B306" s="8" t="s">
        <v>129</v>
      </c>
      <c r="C306" s="5" t="s">
        <v>76</v>
      </c>
      <c r="D306" s="9" t="s">
        <v>63</v>
      </c>
      <c r="E306" s="11">
        <v>1.6E11</v>
      </c>
      <c r="F306" s="12">
        <v>0.091</v>
      </c>
      <c r="G306" s="12">
        <v>2730.0</v>
      </c>
      <c r="H306" s="12">
        <v>0.082</v>
      </c>
      <c r="I306" s="22">
        <f>VLOOKUP(A306,ENERGY!$A$2:$F$2692,5,0)</f>
        <v>17997</v>
      </c>
      <c r="J306" s="10">
        <f>VLOOKUP(A307,ENERGY!$A$2:$F$2692,6,0)</f>
        <v>8236</v>
      </c>
      <c r="K306" s="23">
        <v>0.045</v>
      </c>
      <c r="L306" s="23">
        <v>0.061</v>
      </c>
      <c r="M306" s="23">
        <v>54.0</v>
      </c>
      <c r="N306" s="23">
        <v>51.0</v>
      </c>
      <c r="O306" s="23">
        <v>0.439</v>
      </c>
      <c r="P306" s="23">
        <v>0.535</v>
      </c>
      <c r="Q306" s="23">
        <v>0.025</v>
      </c>
      <c r="R306" s="23">
        <v>9232753.0</v>
      </c>
      <c r="S306" s="23">
        <v>0.106</v>
      </c>
      <c r="T306" s="10">
        <f>VLOOKUP(A306,TOURISM!$A$2:$E$2692,5,0)</f>
        <v>4003000000</v>
      </c>
      <c r="U306" s="10">
        <f>VLOOKUP(A306,TOURISM!$A$2:$F$2692,6,0)</f>
        <v>4861000000</v>
      </c>
      <c r="V306" s="10">
        <f>VLOOKUP(A306,BUSINESS!$A$2:$E$2692,5,0)</f>
        <v>0.262</v>
      </c>
      <c r="W306" s="10">
        <f>VLOOKUP(A306,BUSINESS!$A$2:$F$2692,6,0)</f>
        <v>25</v>
      </c>
      <c r="X306" s="10">
        <f>VLOOKUP(A306,BUSINESS!$A$2:$G$2692,7,0)</f>
        <v>20</v>
      </c>
      <c r="Y306" s="10">
        <f>VLOOKUP(A306,BUSINESS!$A$2:$H$2692,8,0)</f>
        <v>161</v>
      </c>
      <c r="Z306" s="10">
        <f>VLOOKUP(A306,BUSINESS!$A$2:$I$2692,9,0)</f>
        <v>0.43</v>
      </c>
      <c r="AA306" s="10">
        <f>VLOOKUP(A306,BUSINESS!$A$2:$J$2692,10,0)</f>
        <v>0.74</v>
      </c>
      <c r="AB306" s="7">
        <f t="shared" si="2"/>
        <v>17329.60906</v>
      </c>
    </row>
    <row r="307">
      <c r="A307" s="7" t="str">
        <f t="shared" si="1"/>
        <v>Estonia-Europe2001</v>
      </c>
      <c r="B307" s="8" t="s">
        <v>138</v>
      </c>
      <c r="C307" s="5" t="s">
        <v>76</v>
      </c>
      <c r="D307" s="9" t="s">
        <v>63</v>
      </c>
      <c r="E307" s="11">
        <v>6.24014781E9</v>
      </c>
      <c r="F307" s="12">
        <v>0.049</v>
      </c>
      <c r="G307" s="12">
        <v>218.0</v>
      </c>
      <c r="H307" s="12">
        <v>0.078</v>
      </c>
      <c r="I307" s="22">
        <f>VLOOKUP(A307,ENERGY!$A$2:$F$2692,5,0)</f>
        <v>5603</v>
      </c>
      <c r="J307" s="10">
        <f>VLOOKUP(A308,ENERGY!$A$2:$F$2692,6,0)</f>
        <v>8236</v>
      </c>
      <c r="K307" s="23">
        <v>0.045</v>
      </c>
      <c r="L307" s="23">
        <v>0.051</v>
      </c>
      <c r="M307" s="23">
        <v>58.0</v>
      </c>
      <c r="N307" s="23">
        <v>56.0</v>
      </c>
      <c r="O307" s="23">
        <v>0.489</v>
      </c>
      <c r="P307" s="23">
        <v>0.487</v>
      </c>
      <c r="Q307" s="23">
        <v>0.024</v>
      </c>
      <c r="R307" s="23">
        <v>3.3987213E7</v>
      </c>
      <c r="S307" s="23">
        <v>0.145</v>
      </c>
      <c r="T307" s="10">
        <f>VLOOKUP(A307,TOURISM!$A$2:$E$2692,5,0)</f>
        <v>661000000</v>
      </c>
      <c r="U307" s="10">
        <f>VLOOKUP(A307,TOURISM!$A$2:$F$2692,6,0)</f>
        <v>253000000</v>
      </c>
      <c r="V307" s="10">
        <f>VLOOKUP(A307,BUSINESS!$A$2:$E$2692,5,0)</f>
        <v>0.262</v>
      </c>
      <c r="W307" s="10">
        <f>VLOOKUP(A307,BUSINESS!$A$2:$F$2692,6,0)</f>
        <v>25</v>
      </c>
      <c r="X307" s="10">
        <f>VLOOKUP(A307,BUSINESS!$A$2:$G$2692,7,0)</f>
        <v>20</v>
      </c>
      <c r="Y307" s="10">
        <f>VLOOKUP(A307,BUSINESS!$A$2:$H$2692,8,0)</f>
        <v>161</v>
      </c>
      <c r="Z307" s="10">
        <f>VLOOKUP(A307,BUSINESS!$A$2:$I$2692,9,0)</f>
        <v>0.315</v>
      </c>
      <c r="AA307" s="10">
        <f>VLOOKUP(A307,BUSINESS!$A$2:$J$2692,10,0)</f>
        <v>0.48</v>
      </c>
      <c r="AB307" s="7">
        <f t="shared" si="2"/>
        <v>183.60281</v>
      </c>
    </row>
    <row r="308">
      <c r="A308" s="7" t="str">
        <f t="shared" si="1"/>
        <v>Faeroe Islands-Europe2001</v>
      </c>
      <c r="B308" s="8" t="s">
        <v>140</v>
      </c>
      <c r="C308" s="5" t="s">
        <v>76</v>
      </c>
      <c r="D308" s="9" t="s">
        <v>63</v>
      </c>
      <c r="E308" s="11">
        <v>1.154899793E9</v>
      </c>
      <c r="F308" s="12">
        <v>0.049</v>
      </c>
      <c r="G308" s="12">
        <v>218.0</v>
      </c>
      <c r="H308" s="12">
        <v>0.078</v>
      </c>
      <c r="I308" s="22">
        <f>VLOOKUP(A308,ENERGY!$A$2:$F$2692,5,0)</f>
        <v>133681</v>
      </c>
      <c r="J308" s="10">
        <f>VLOOKUP(A309,ENERGY!$A$2:$F$2692,6,0)</f>
        <v>8236</v>
      </c>
      <c r="K308" s="23">
        <v>0.048</v>
      </c>
      <c r="L308" s="23">
        <v>0.083</v>
      </c>
      <c r="M308" s="23">
        <v>54.0</v>
      </c>
      <c r="N308" s="23">
        <v>54.0</v>
      </c>
      <c r="O308" s="23">
        <v>0.468</v>
      </c>
      <c r="P308" s="23">
        <v>0.503</v>
      </c>
      <c r="Q308" s="23">
        <v>0.029</v>
      </c>
      <c r="R308" s="23">
        <v>1.3985961E7</v>
      </c>
      <c r="S308" s="23">
        <v>0.36</v>
      </c>
      <c r="T308" s="10">
        <f>VLOOKUP(A308,TOURISM!$A$2:$E$2692,5,0)</f>
        <v>272000000</v>
      </c>
      <c r="U308" s="10">
        <f>VLOOKUP(A308,TOURISM!$A$2:$F$2692,6,0)</f>
        <v>486000000</v>
      </c>
      <c r="V308" s="10">
        <f>VLOOKUP(A308,BUSINESS!$A$2:$E$2692,5,0)</f>
        <v>0.262</v>
      </c>
      <c r="W308" s="10">
        <f>VLOOKUP(A308,BUSINESS!$A$2:$F$2692,6,0)</f>
        <v>25</v>
      </c>
      <c r="X308" s="10">
        <f>VLOOKUP(A308,BUSINESS!$A$2:$G$2692,7,0)</f>
        <v>20</v>
      </c>
      <c r="Y308" s="10">
        <f>VLOOKUP(A308,BUSINESS!$A$2:$H$2692,8,0)</f>
        <v>161</v>
      </c>
      <c r="Z308" s="10">
        <f>VLOOKUP(A308,BUSINESS!$A$2:$I$2692,9,0)</f>
        <v>0.432</v>
      </c>
      <c r="AA308" s="10">
        <f>VLOOKUP(A308,BUSINESS!$A$2:$J$2692,10,0)</f>
        <v>0.52</v>
      </c>
      <c r="AB308" s="7">
        <f t="shared" si="2"/>
        <v>82.57564804</v>
      </c>
    </row>
    <row r="309">
      <c r="A309" s="7" t="str">
        <f t="shared" si="1"/>
        <v>Finland-Europe2001</v>
      </c>
      <c r="B309" s="8" t="s">
        <v>142</v>
      </c>
      <c r="C309" s="5" t="s">
        <v>76</v>
      </c>
      <c r="D309" s="9" t="s">
        <v>63</v>
      </c>
      <c r="E309" s="11">
        <v>1.25E11</v>
      </c>
      <c r="F309" s="12">
        <v>0.074</v>
      </c>
      <c r="G309" s="12">
        <v>1786.0</v>
      </c>
      <c r="H309" s="12">
        <v>0.058</v>
      </c>
      <c r="I309" s="22">
        <f>VLOOKUP(A309,ENERGY!$A$2:$F$2692,5,0)</f>
        <v>34749</v>
      </c>
      <c r="J309" s="10">
        <f>VLOOKUP(A310,ENERGY!$A$2:$F$2692,6,0)</f>
        <v>8236</v>
      </c>
      <c r="K309" s="23">
        <v>0.024</v>
      </c>
      <c r="L309" s="23">
        <v>0.039</v>
      </c>
      <c r="M309" s="23">
        <v>46.0</v>
      </c>
      <c r="N309" s="23">
        <v>47.0</v>
      </c>
      <c r="O309" s="23">
        <v>0.34</v>
      </c>
      <c r="P309" s="23">
        <v>0.625</v>
      </c>
      <c r="Q309" s="23">
        <v>0.035</v>
      </c>
      <c r="R309" s="23">
        <v>1986701.0</v>
      </c>
      <c r="S309" s="23">
        <v>0.565</v>
      </c>
      <c r="T309" s="10">
        <f>VLOOKUP(A309,TOURISM!$A$2:$E$2692,5,0)</f>
        <v>2065000000</v>
      </c>
      <c r="U309" s="10">
        <f>VLOOKUP(A309,TOURISM!$A$2:$F$2692,6,0)</f>
        <v>2442000000</v>
      </c>
      <c r="V309" s="10">
        <f>VLOOKUP(A309,BUSINESS!$A$2:$E$2692,5,0)</f>
        <v>0.262</v>
      </c>
      <c r="W309" s="10">
        <f>VLOOKUP(A309,BUSINESS!$A$2:$F$2692,6,0)</f>
        <v>25</v>
      </c>
      <c r="X309" s="10">
        <f>VLOOKUP(A309,BUSINESS!$A$2:$G$2692,7,0)</f>
        <v>20</v>
      </c>
      <c r="Y309" s="10">
        <f>VLOOKUP(A309,BUSINESS!$A$2:$H$2692,8,0)</f>
        <v>161</v>
      </c>
      <c r="Z309" s="10">
        <f>VLOOKUP(A309,BUSINESS!$A$2:$I$2692,9,0)</f>
        <v>0.431</v>
      </c>
      <c r="AA309" s="10">
        <f>VLOOKUP(A309,BUSINESS!$A$2:$J$2692,10,0)</f>
        <v>0.805</v>
      </c>
      <c r="AB309" s="7">
        <f t="shared" si="2"/>
        <v>62918.37574</v>
      </c>
    </row>
    <row r="310">
      <c r="A310" s="7" t="str">
        <f t="shared" si="1"/>
        <v>France-Europe2001</v>
      </c>
      <c r="B310" s="8" t="s">
        <v>143</v>
      </c>
      <c r="C310" s="5" t="s">
        <v>76</v>
      </c>
      <c r="D310" s="9" t="s">
        <v>63</v>
      </c>
      <c r="E310" s="11">
        <v>1.34E12</v>
      </c>
      <c r="F310" s="12">
        <v>0.102</v>
      </c>
      <c r="G310" s="12">
        <v>2241.0</v>
      </c>
      <c r="H310" s="12">
        <v>0.07</v>
      </c>
      <c r="I310" s="22">
        <f>VLOOKUP(A310,ENERGY!$A$2:$F$2692,5,0)</f>
        <v>252827</v>
      </c>
      <c r="J310" s="10">
        <f>VLOOKUP(A311,ENERGY!$A$2:$F$2692,6,0)</f>
        <v>8236</v>
      </c>
      <c r="K310" s="23">
        <v>0.028</v>
      </c>
      <c r="L310" s="23">
        <v>0.073</v>
      </c>
      <c r="M310" s="23">
        <v>48.0</v>
      </c>
      <c r="N310" s="23">
        <v>48.0</v>
      </c>
      <c r="O310" s="23">
        <v>0.372</v>
      </c>
      <c r="P310" s="23">
        <v>0.586</v>
      </c>
      <c r="Q310" s="23">
        <v>0.042</v>
      </c>
      <c r="R310" s="23">
        <v>2029516.0</v>
      </c>
      <c r="S310" s="23">
        <v>0.253</v>
      </c>
      <c r="T310" s="10">
        <f>VLOOKUP(A310,TOURISM!$A$2:$E$2692,5,0)</f>
        <v>38385000000</v>
      </c>
      <c r="U310" s="10">
        <f>VLOOKUP(A310,TOURISM!$A$2:$F$2692,6,0)</f>
        <v>26749000000</v>
      </c>
      <c r="V310" s="10">
        <f>VLOOKUP(A310,BUSINESS!$A$2:$E$2692,5,0)</f>
        <v>0.262</v>
      </c>
      <c r="W310" s="10">
        <f>VLOOKUP(A310,BUSINESS!$A$2:$F$2692,6,0)</f>
        <v>25</v>
      </c>
      <c r="X310" s="10">
        <f>VLOOKUP(A310,BUSINESS!$A$2:$G$2692,7,0)</f>
        <v>20</v>
      </c>
      <c r="Y310" s="10">
        <f>VLOOKUP(A310,BUSINESS!$A$2:$H$2692,8,0)</f>
        <v>161</v>
      </c>
      <c r="Z310" s="10">
        <f>VLOOKUP(A310,BUSINESS!$A$2:$I$2692,9,0)</f>
        <v>0.263</v>
      </c>
      <c r="AA310" s="10">
        <f>VLOOKUP(A310,BUSINESS!$A$2:$J$2692,10,0)</f>
        <v>0.621</v>
      </c>
      <c r="AB310" s="7">
        <f t="shared" si="2"/>
        <v>660255.9428</v>
      </c>
    </row>
    <row r="311">
      <c r="A311" s="7" t="str">
        <f t="shared" si="1"/>
        <v>Germany-Europe2001</v>
      </c>
      <c r="B311" s="8" t="s">
        <v>148</v>
      </c>
      <c r="C311" s="5" t="s">
        <v>76</v>
      </c>
      <c r="D311" s="9" t="s">
        <v>63</v>
      </c>
      <c r="E311" s="11">
        <v>1.88E12</v>
      </c>
      <c r="F311" s="12">
        <v>0.105</v>
      </c>
      <c r="G311" s="12">
        <v>2402.0</v>
      </c>
      <c r="H311" s="12">
        <v>0.1</v>
      </c>
      <c r="I311" s="22">
        <f>VLOOKUP(A311,ENERGY!$A$2:$F$2692,5,0)</f>
        <v>311770</v>
      </c>
      <c r="J311" s="10">
        <f>VLOOKUP(A312,ENERGY!$A$2:$F$2692,6,0)</f>
        <v>8236</v>
      </c>
      <c r="K311" s="23">
        <v>0.031</v>
      </c>
      <c r="L311" s="23">
        <v>0.058</v>
      </c>
      <c r="M311" s="23">
        <v>48.0</v>
      </c>
      <c r="N311" s="23">
        <v>49.0</v>
      </c>
      <c r="O311" s="23">
        <v>0.384</v>
      </c>
      <c r="P311" s="23">
        <v>0.582</v>
      </c>
      <c r="Q311" s="23">
        <v>0.034</v>
      </c>
      <c r="R311" s="23">
        <v>1212159.0</v>
      </c>
      <c r="S311" s="23">
        <v>0.214</v>
      </c>
      <c r="T311" s="10">
        <f>VLOOKUP(A311,TOURISM!$A$2:$E$2692,5,0)</f>
        <v>24175000000</v>
      </c>
      <c r="U311" s="10">
        <f>VLOOKUP(A311,TOURISM!$A$2:$F$2692,6,0)</f>
        <v>56529000000</v>
      </c>
      <c r="V311" s="10">
        <f>VLOOKUP(A311,BUSINESS!$A$2:$E$2692,5,0)</f>
        <v>0.262</v>
      </c>
      <c r="W311" s="10">
        <f>VLOOKUP(A311,BUSINESS!$A$2:$F$2692,6,0)</f>
        <v>25</v>
      </c>
      <c r="X311" s="10">
        <f>VLOOKUP(A311,BUSINESS!$A$2:$G$2692,7,0)</f>
        <v>20</v>
      </c>
      <c r="Y311" s="10">
        <f>VLOOKUP(A311,BUSINESS!$A$2:$H$2692,8,0)</f>
        <v>161</v>
      </c>
      <c r="Z311" s="10">
        <f>VLOOKUP(A311,BUSINESS!$A$2:$I$2692,9,0)</f>
        <v>0.317</v>
      </c>
      <c r="AA311" s="10">
        <f>VLOOKUP(A311,BUSINESS!$A$2:$J$2692,10,0)</f>
        <v>0.671</v>
      </c>
      <c r="AB311" s="7">
        <f t="shared" si="2"/>
        <v>1550951.649</v>
      </c>
    </row>
    <row r="312">
      <c r="A312" s="7" t="str">
        <f t="shared" si="1"/>
        <v>Greece-Europe2001</v>
      </c>
      <c r="B312" s="8" t="s">
        <v>150</v>
      </c>
      <c r="C312" s="5" t="s">
        <v>76</v>
      </c>
      <c r="D312" s="9" t="s">
        <v>63</v>
      </c>
      <c r="E312" s="11">
        <v>1.3E11</v>
      </c>
      <c r="F312" s="12">
        <v>0.088</v>
      </c>
      <c r="G312" s="12">
        <v>1055.0</v>
      </c>
      <c r="H312" s="12">
        <v>0.086</v>
      </c>
      <c r="I312" s="22">
        <f>VLOOKUP(A312,ENERGY!$A$2:$F$2692,5,0)</f>
        <v>26723</v>
      </c>
      <c r="J312" s="10">
        <f>VLOOKUP(A313,ENERGY!$A$2:$F$2692,6,0)</f>
        <v>8236</v>
      </c>
      <c r="K312" s="23">
        <v>0.036</v>
      </c>
      <c r="L312" s="23">
        <v>0.073</v>
      </c>
      <c r="M312" s="23">
        <v>54.0</v>
      </c>
      <c r="N312" s="23">
        <v>51.0</v>
      </c>
      <c r="O312" s="23">
        <v>0.391</v>
      </c>
      <c r="P312" s="23">
        <v>0.58</v>
      </c>
      <c r="Q312" s="23">
        <v>0.029</v>
      </c>
      <c r="R312" s="23">
        <v>715996.0</v>
      </c>
      <c r="S312" s="23">
        <v>0.393</v>
      </c>
      <c r="T312" s="10">
        <f>VLOOKUP(A312,TOURISM!$A$2:$E$2692,5,0)</f>
        <v>9216000000</v>
      </c>
      <c r="U312" s="10">
        <f>VLOOKUP(A312,TOURISM!$A$2:$F$2692,6,0)</f>
        <v>4189000000</v>
      </c>
      <c r="V312" s="10">
        <f>VLOOKUP(A312,BUSINESS!$A$2:$E$2692,5,0)</f>
        <v>0.262</v>
      </c>
      <c r="W312" s="10">
        <f>VLOOKUP(A312,BUSINESS!$A$2:$F$2692,6,0)</f>
        <v>25</v>
      </c>
      <c r="X312" s="10">
        <f>VLOOKUP(A312,BUSINESS!$A$2:$G$2692,7,0)</f>
        <v>20</v>
      </c>
      <c r="Y312" s="10">
        <f>VLOOKUP(A312,BUSINESS!$A$2:$H$2692,8,0)</f>
        <v>161</v>
      </c>
      <c r="Z312" s="10">
        <f>VLOOKUP(A312,BUSINESS!$A$2:$I$2692,9,0)</f>
        <v>0.109</v>
      </c>
      <c r="AA312" s="10">
        <f>VLOOKUP(A312,BUSINESS!$A$2:$J$2692,10,0)</f>
        <v>0.723</v>
      </c>
      <c r="AB312" s="7">
        <f t="shared" si="2"/>
        <v>181565.2601</v>
      </c>
    </row>
    <row r="313">
      <c r="A313" s="7" t="str">
        <f t="shared" si="1"/>
        <v>Hungary-Europe2001</v>
      </c>
      <c r="B313" s="8" t="s">
        <v>161</v>
      </c>
      <c r="C313" s="5" t="s">
        <v>76</v>
      </c>
      <c r="D313" s="9" t="s">
        <v>63</v>
      </c>
      <c r="E313" s="11">
        <v>5.2720966883E10</v>
      </c>
      <c r="F313" s="12">
        <v>0.072</v>
      </c>
      <c r="G313" s="12">
        <v>374.0</v>
      </c>
      <c r="H313" s="12">
        <v>0.121</v>
      </c>
      <c r="I313" s="22">
        <f>VLOOKUP(A313,ENERGY!$A$2:$F$2692,5,0)</f>
        <v>24964</v>
      </c>
      <c r="J313" s="10">
        <f>VLOOKUP(A314,ENERGY!$A$2:$F$2692,6,0)</f>
        <v>8236</v>
      </c>
      <c r="K313" s="23">
        <v>0.037</v>
      </c>
      <c r="L313" s="23">
        <v>0.068</v>
      </c>
      <c r="M313" s="23">
        <v>55.0</v>
      </c>
      <c r="N313" s="23">
        <v>53.0</v>
      </c>
      <c r="O313" s="23">
        <v>0.426</v>
      </c>
      <c r="P313" s="23">
        <v>0.54</v>
      </c>
      <c r="Q313" s="23">
        <v>0.034</v>
      </c>
      <c r="R313" s="23">
        <v>1.038111E7</v>
      </c>
      <c r="S313" s="23">
        <v>0.18</v>
      </c>
      <c r="T313" s="10">
        <f>VLOOKUP(A313,TOURISM!$A$2:$E$2692,5,0)</f>
        <v>4191000000</v>
      </c>
      <c r="U313" s="10">
        <f>VLOOKUP(A313,TOURISM!$A$2:$F$2692,6,0)</f>
        <v>1887000000</v>
      </c>
      <c r="V313" s="10">
        <f>VLOOKUP(A313,BUSINESS!$A$2:$E$2692,5,0)</f>
        <v>0.262</v>
      </c>
      <c r="W313" s="10">
        <f>VLOOKUP(A313,BUSINESS!$A$2:$F$2692,6,0)</f>
        <v>25</v>
      </c>
      <c r="X313" s="10">
        <f>VLOOKUP(A313,BUSINESS!$A$2:$G$2692,7,0)</f>
        <v>20</v>
      </c>
      <c r="Y313" s="10">
        <f>VLOOKUP(A313,BUSINESS!$A$2:$H$2692,8,0)</f>
        <v>161</v>
      </c>
      <c r="Z313" s="10">
        <f>VLOOKUP(A313,BUSINESS!$A$2:$I$2692,9,0)</f>
        <v>0.145</v>
      </c>
      <c r="AA313" s="10">
        <f>VLOOKUP(A313,BUSINESS!$A$2:$J$2692,10,0)</f>
        <v>0.487</v>
      </c>
      <c r="AB313" s="7">
        <f t="shared" si="2"/>
        <v>5078.54814</v>
      </c>
    </row>
    <row r="314">
      <c r="A314" s="7" t="str">
        <f t="shared" si="1"/>
        <v>Iceland-Europe2001</v>
      </c>
      <c r="B314" s="8" t="s">
        <v>162</v>
      </c>
      <c r="C314" s="5" t="s">
        <v>76</v>
      </c>
      <c r="D314" s="9" t="s">
        <v>63</v>
      </c>
      <c r="E314" s="11">
        <v>7.922983043E9</v>
      </c>
      <c r="F314" s="12">
        <v>0.093</v>
      </c>
      <c r="G314" s="12">
        <v>2612.0</v>
      </c>
      <c r="H314" s="12">
        <v>0.18</v>
      </c>
      <c r="I314" s="22">
        <f>VLOOKUP(A314,ENERGY!$A$2:$F$2692,5,0)</f>
        <v>5731</v>
      </c>
      <c r="J314" s="10">
        <f>VLOOKUP(A315,ENERGY!$A$2:$F$2692,6,0)</f>
        <v>8236</v>
      </c>
      <c r="K314" s="23">
        <v>0.038</v>
      </c>
      <c r="L314" s="23">
        <v>0.112</v>
      </c>
      <c r="M314" s="23">
        <v>45.0</v>
      </c>
      <c r="N314" s="23">
        <v>45.0</v>
      </c>
      <c r="O314" s="23">
        <v>0.42</v>
      </c>
      <c r="P314" s="23">
        <v>0.554</v>
      </c>
      <c r="Q314" s="23">
        <v>0.026</v>
      </c>
      <c r="R314" s="23">
        <v>5865491.0</v>
      </c>
      <c r="S314" s="23">
        <v>0.386</v>
      </c>
      <c r="T314" s="10">
        <f>VLOOKUP(A314,TOURISM!$A$2:$E$2692,5,0)</f>
        <v>383000000</v>
      </c>
      <c r="U314" s="10">
        <f>VLOOKUP(A314,TOURISM!$A$2:$F$2692,6,0)</f>
        <v>372000000</v>
      </c>
      <c r="V314" s="10">
        <f>VLOOKUP(A314,BUSINESS!$A$2:$E$2692,5,0)</f>
        <v>0.262</v>
      </c>
      <c r="W314" s="10">
        <f>VLOOKUP(A314,BUSINESS!$A$2:$F$2692,6,0)</f>
        <v>25</v>
      </c>
      <c r="X314" s="10">
        <f>VLOOKUP(A314,BUSINESS!$A$2:$G$2692,7,0)</f>
        <v>20</v>
      </c>
      <c r="Y314" s="10">
        <f>VLOOKUP(A314,BUSINESS!$A$2:$H$2692,8,0)</f>
        <v>161</v>
      </c>
      <c r="Z314" s="10">
        <f>VLOOKUP(A314,BUSINESS!$A$2:$I$2692,9,0)</f>
        <v>0.494</v>
      </c>
      <c r="AA314" s="10">
        <f>VLOOKUP(A314,BUSINESS!$A$2:$J$2692,10,0)</f>
        <v>0.874</v>
      </c>
      <c r="AB314" s="7">
        <f t="shared" si="2"/>
        <v>1350.779166</v>
      </c>
    </row>
    <row r="315">
      <c r="A315" s="7" t="str">
        <f t="shared" si="1"/>
        <v>Ireland-Europe2001</v>
      </c>
      <c r="B315" s="8" t="s">
        <v>167</v>
      </c>
      <c r="C315" s="5" t="s">
        <v>76</v>
      </c>
      <c r="D315" s="9" t="s">
        <v>63</v>
      </c>
      <c r="E315" s="11">
        <v>1.05E11</v>
      </c>
      <c r="F315" s="12">
        <v>0.067</v>
      </c>
      <c r="G315" s="12">
        <v>1848.0</v>
      </c>
      <c r="H315" s="12">
        <v>0.048</v>
      </c>
      <c r="I315" s="22">
        <f>VLOOKUP(A315,ENERGY!$A$2:$F$2692,5,0)</f>
        <v>13216</v>
      </c>
      <c r="J315" s="10">
        <f>VLOOKUP(A316,ENERGY!$A$2:$F$2692,6,0)</f>
        <v>8236</v>
      </c>
      <c r="K315" s="23">
        <v>0.038</v>
      </c>
      <c r="L315" s="23">
        <v>0.082</v>
      </c>
      <c r="M315" s="23">
        <v>55.0</v>
      </c>
      <c r="N315" s="23">
        <v>52.0</v>
      </c>
      <c r="O315" s="23">
        <v>0.417</v>
      </c>
      <c r="P315" s="23">
        <v>0.553</v>
      </c>
      <c r="Q315" s="23">
        <v>0.029</v>
      </c>
      <c r="R315" s="23">
        <v>1624228.0</v>
      </c>
      <c r="S315" s="23">
        <v>0.461</v>
      </c>
      <c r="T315" s="10">
        <f>VLOOKUP(A315,TOURISM!$A$2:$E$2692,5,0)</f>
        <v>3789000000</v>
      </c>
      <c r="U315" s="10">
        <f>VLOOKUP(A315,TOURISM!$A$2:$F$2692,6,0)</f>
        <v>2956000000</v>
      </c>
      <c r="V315" s="10">
        <f>VLOOKUP(A315,BUSINESS!$A$2:$E$2692,5,0)</f>
        <v>0.262</v>
      </c>
      <c r="W315" s="10">
        <f>VLOOKUP(A315,BUSINESS!$A$2:$F$2692,6,0)</f>
        <v>25</v>
      </c>
      <c r="X315" s="10">
        <f>VLOOKUP(A315,BUSINESS!$A$2:$G$2692,7,0)</f>
        <v>20</v>
      </c>
      <c r="Y315" s="10">
        <f>VLOOKUP(A315,BUSINESS!$A$2:$H$2692,8,0)</f>
        <v>161</v>
      </c>
      <c r="Z315" s="10">
        <f>VLOOKUP(A315,BUSINESS!$A$2:$I$2692,9,0)</f>
        <v>0.231</v>
      </c>
      <c r="AA315" s="10">
        <f>VLOOKUP(A315,BUSINESS!$A$2:$J$2692,10,0)</f>
        <v>0.768</v>
      </c>
      <c r="AB315" s="7">
        <f t="shared" si="2"/>
        <v>64646.09648</v>
      </c>
    </row>
    <row r="316">
      <c r="A316" s="7" t="str">
        <f t="shared" si="1"/>
        <v>Isle of Man-Europe2001</v>
      </c>
      <c r="B316" s="8" t="s">
        <v>168</v>
      </c>
      <c r="C316" s="5" t="s">
        <v>76</v>
      </c>
      <c r="D316" s="9" t="s">
        <v>63</v>
      </c>
      <c r="E316" s="11">
        <v>1.614595291E9</v>
      </c>
      <c r="F316" s="12">
        <v>0.067</v>
      </c>
      <c r="G316" s="10"/>
      <c r="H316" s="10"/>
      <c r="I316" s="22">
        <f>VLOOKUP(A316,ENERGY!$A$2:$F$2692,5,0)</f>
        <v>133681</v>
      </c>
      <c r="J316" s="10">
        <f>VLOOKUP(A317,ENERGY!$A$2:$F$2692,6,0)</f>
        <v>8236</v>
      </c>
      <c r="K316" s="23">
        <v>0.038</v>
      </c>
      <c r="L316" s="23">
        <v>0.064</v>
      </c>
      <c r="M316" s="23">
        <v>55.0</v>
      </c>
      <c r="N316" s="23">
        <v>53.0</v>
      </c>
      <c r="O316" s="23">
        <v>0.432</v>
      </c>
      <c r="P316" s="23">
        <v>0.535</v>
      </c>
      <c r="Q316" s="23">
        <v>0.032</v>
      </c>
      <c r="R316" s="23">
        <v>2.1156272E7</v>
      </c>
      <c r="S316" s="23">
        <v>0.521</v>
      </c>
      <c r="T316" s="10">
        <f>VLOOKUP(A316,TOURISM!$A$2:$E$2692,5,0)</f>
        <v>661000000</v>
      </c>
      <c r="U316" s="10">
        <f>VLOOKUP(A316,TOURISM!$A$2:$F$2692,6,0)</f>
        <v>253000000</v>
      </c>
      <c r="V316" s="10">
        <f>VLOOKUP(A316,BUSINESS!$A$2:$E$2692,5,0)</f>
        <v>0.262</v>
      </c>
      <c r="W316" s="10">
        <f>VLOOKUP(A316,BUSINESS!$A$2:$F$2692,6,0)</f>
        <v>25</v>
      </c>
      <c r="X316" s="10">
        <f>VLOOKUP(A316,BUSINESS!$A$2:$G$2692,7,0)</f>
        <v>20</v>
      </c>
      <c r="Y316" s="10">
        <f>VLOOKUP(A316,BUSINESS!$A$2:$H$2692,8,0)</f>
        <v>161</v>
      </c>
      <c r="Z316" s="10">
        <f>VLOOKUP(A316,BUSINESS!$A$2:$I$2692,9,0)</f>
        <v>0.272</v>
      </c>
      <c r="AA316" s="10">
        <f>VLOOKUP(A316,BUSINESS!$A$2:$J$2692,10,0)</f>
        <v>0.896</v>
      </c>
      <c r="AB316" s="7">
        <f t="shared" si="2"/>
        <v>76.31757103</v>
      </c>
    </row>
    <row r="317">
      <c r="A317" s="7" t="str">
        <f t="shared" si="1"/>
        <v>Italy-Europe2001</v>
      </c>
      <c r="B317" s="8" t="s">
        <v>170</v>
      </c>
      <c r="C317" s="5" t="s">
        <v>76</v>
      </c>
      <c r="D317" s="9" t="s">
        <v>63</v>
      </c>
      <c r="E317" s="11">
        <v>1.12E12</v>
      </c>
      <c r="F317" s="12">
        <v>0.081</v>
      </c>
      <c r="G317" s="12">
        <v>1590.0</v>
      </c>
      <c r="H317" s="12">
        <v>0.073</v>
      </c>
      <c r="I317" s="22">
        <f>VLOOKUP(A317,ENERGY!$A$2:$F$2692,5,0)</f>
        <v>167416</v>
      </c>
      <c r="J317" s="10">
        <f>VLOOKUP(A318,ENERGY!$A$2:$F$2692,6,0)</f>
        <v>8236</v>
      </c>
      <c r="K317" s="23">
        <v>0.04</v>
      </c>
      <c r="L317" s="23">
        <v>0.068</v>
      </c>
      <c r="M317" s="23">
        <v>50.0</v>
      </c>
      <c r="N317" s="23">
        <v>49.0</v>
      </c>
      <c r="O317" s="23">
        <v>0.454</v>
      </c>
      <c r="P317" s="23">
        <v>0.514</v>
      </c>
      <c r="Q317" s="23">
        <v>0.032</v>
      </c>
      <c r="R317" s="23">
        <v>2.4581367E7</v>
      </c>
      <c r="S317" s="23">
        <v>0.312</v>
      </c>
      <c r="T317" s="10">
        <f>VLOOKUP(A317,TOURISM!$A$2:$E$2692,5,0)</f>
        <v>26916000000</v>
      </c>
      <c r="U317" s="10">
        <f>VLOOKUP(A317,TOURISM!$A$2:$F$2692,6,0)</f>
        <v>16997000000</v>
      </c>
      <c r="V317" s="10">
        <f>VLOOKUP(A317,BUSINESS!$A$2:$E$2692,5,0)</f>
        <v>0.262</v>
      </c>
      <c r="W317" s="10">
        <f>VLOOKUP(A317,BUSINESS!$A$2:$F$2692,6,0)</f>
        <v>25</v>
      </c>
      <c r="X317" s="10">
        <f>VLOOKUP(A317,BUSINESS!$A$2:$G$2692,7,0)</f>
        <v>20</v>
      </c>
      <c r="Y317" s="10">
        <f>VLOOKUP(A317,BUSINESS!$A$2:$H$2692,8,0)</f>
        <v>161</v>
      </c>
      <c r="Z317" s="10">
        <f>VLOOKUP(A317,BUSINESS!$A$2:$I$2692,9,0)</f>
        <v>0.272</v>
      </c>
      <c r="AA317" s="10">
        <f>VLOOKUP(A317,BUSINESS!$A$2:$J$2692,10,0)</f>
        <v>0.896</v>
      </c>
      <c r="AB317" s="7">
        <f t="shared" si="2"/>
        <v>45562.96645</v>
      </c>
    </row>
    <row r="318">
      <c r="A318" s="7" t="str">
        <f t="shared" si="1"/>
        <v>Kosovo-Europe2001</v>
      </c>
      <c r="B318" s="8" t="s">
        <v>177</v>
      </c>
      <c r="C318" s="5" t="s">
        <v>76</v>
      </c>
      <c r="D318" s="9" t="s">
        <v>63</v>
      </c>
      <c r="E318" s="11">
        <v>2.535333632E9</v>
      </c>
      <c r="F318" s="13"/>
      <c r="G318" s="10"/>
      <c r="H318" s="10"/>
      <c r="I318" s="22">
        <f>VLOOKUP(A318,ENERGY!$A$2:$F$2692,5,0)</f>
        <v>2528</v>
      </c>
      <c r="J318" s="10">
        <f>VLOOKUP(A319,ENERGY!$A$2:$F$2692,6,0)</f>
        <v>8236</v>
      </c>
      <c r="K318" s="23">
        <v>0.04</v>
      </c>
      <c r="L318" s="23">
        <v>0.049</v>
      </c>
      <c r="M318" s="23">
        <v>54.0</v>
      </c>
      <c r="N318" s="23">
        <v>54.0</v>
      </c>
      <c r="O318" s="23">
        <v>0.456</v>
      </c>
      <c r="P318" s="23">
        <v>0.512</v>
      </c>
      <c r="Q318" s="23">
        <v>0.031</v>
      </c>
      <c r="R318" s="23">
        <v>1.5457531E7</v>
      </c>
      <c r="S318" s="23">
        <v>0.157</v>
      </c>
      <c r="T318" s="10">
        <f>VLOOKUP(A318,TOURISM!$A$2:$E$2692,5,0)</f>
        <v>2065000000</v>
      </c>
      <c r="U318" s="10">
        <f>VLOOKUP(A318,TOURISM!$A$2:$F$2692,6,0)</f>
        <v>2442000000</v>
      </c>
      <c r="V318" s="10">
        <f>VLOOKUP(A318,BUSINESS!$A$2:$E$2692,5,0)</f>
        <v>0.262</v>
      </c>
      <c r="W318" s="10">
        <f>VLOOKUP(A318,BUSINESS!$A$2:$F$2692,6,0)</f>
        <v>25</v>
      </c>
      <c r="X318" s="10">
        <f>VLOOKUP(A318,BUSINESS!$A$2:$G$2692,7,0)</f>
        <v>20</v>
      </c>
      <c r="Y318" s="10">
        <f>VLOOKUP(A318,BUSINESS!$A$2:$H$2692,8,0)</f>
        <v>161</v>
      </c>
      <c r="Z318" s="10">
        <f>VLOOKUP(A318,BUSINESS!$A$2:$I$2692,9,0)</f>
        <v>0.072</v>
      </c>
      <c r="AA318" s="10">
        <f>VLOOKUP(A318,BUSINESS!$A$2:$J$2692,10,0)</f>
        <v>0.28</v>
      </c>
      <c r="AB318" s="7">
        <f t="shared" si="2"/>
        <v>164.0193141</v>
      </c>
    </row>
    <row r="319">
      <c r="A319" s="7" t="str">
        <f t="shared" si="1"/>
        <v>Latvia-Europe2001</v>
      </c>
      <c r="B319" s="8" t="s">
        <v>181</v>
      </c>
      <c r="C319" s="5" t="s">
        <v>76</v>
      </c>
      <c r="D319" s="9" t="s">
        <v>63</v>
      </c>
      <c r="E319" s="11">
        <v>8.313047744E9</v>
      </c>
      <c r="F319" s="12">
        <v>0.062</v>
      </c>
      <c r="G319" s="12">
        <v>215.0</v>
      </c>
      <c r="H319" s="12">
        <v>0.112</v>
      </c>
      <c r="I319" s="22">
        <f>VLOOKUP(A319,ENERGY!$A$2:$F$2692,5,0)</f>
        <v>4371</v>
      </c>
      <c r="J319" s="10">
        <f>VLOOKUP(A320,ENERGY!$A$2:$F$2692,6,0)</f>
        <v>8236</v>
      </c>
      <c r="K319" s="23">
        <v>0.045</v>
      </c>
      <c r="L319" s="23">
        <v>0.059</v>
      </c>
      <c r="M319" s="23">
        <v>55.0</v>
      </c>
      <c r="N319" s="23">
        <v>51.0</v>
      </c>
      <c r="O319" s="23">
        <v>0.44</v>
      </c>
      <c r="P319" s="23">
        <v>0.535</v>
      </c>
      <c r="Q319" s="23">
        <v>0.025</v>
      </c>
      <c r="R319" s="23">
        <v>9540362.0</v>
      </c>
      <c r="S319" s="23">
        <v>0.109</v>
      </c>
      <c r="T319" s="10">
        <f>VLOOKUP(A319,TOURISM!$A$2:$E$2692,5,0)</f>
        <v>153000000</v>
      </c>
      <c r="U319" s="10">
        <f>VLOOKUP(A319,TOURISM!$A$2:$F$2692,6,0)</f>
        <v>255000000</v>
      </c>
      <c r="V319" s="10">
        <f>VLOOKUP(A319,BUSINESS!$A$2:$E$2692,5,0)</f>
        <v>0.262</v>
      </c>
      <c r="W319" s="10">
        <f>VLOOKUP(A319,BUSINESS!$A$2:$F$2692,6,0)</f>
        <v>25</v>
      </c>
      <c r="X319" s="10">
        <f>VLOOKUP(A319,BUSINESS!$A$2:$G$2692,7,0)</f>
        <v>20</v>
      </c>
      <c r="Y319" s="10">
        <f>VLOOKUP(A319,BUSINESS!$A$2:$H$2692,8,0)</f>
        <v>161</v>
      </c>
      <c r="Z319" s="10">
        <f>VLOOKUP(A319,BUSINESS!$A$2:$I$2692,9,0)</f>
        <v>0.072</v>
      </c>
      <c r="AA319" s="10">
        <f>VLOOKUP(A319,BUSINESS!$A$2:$J$2692,10,0)</f>
        <v>0.28</v>
      </c>
      <c r="AB319" s="7">
        <f t="shared" si="2"/>
        <v>871.3555884</v>
      </c>
    </row>
    <row r="320">
      <c r="A320" s="7" t="str">
        <f t="shared" si="1"/>
        <v>Liechtenstein-Europe2001</v>
      </c>
      <c r="B320" s="8" t="s">
        <v>186</v>
      </c>
      <c r="C320" s="5" t="s">
        <v>76</v>
      </c>
      <c r="D320" s="9" t="s">
        <v>63</v>
      </c>
      <c r="E320" s="11">
        <v>2.491800559E9</v>
      </c>
      <c r="F320" s="10"/>
      <c r="G320" s="10"/>
      <c r="H320" s="10"/>
      <c r="I320" s="22">
        <f>VLOOKUP(A320,ENERGY!$A$2:$F$2692,5,0)</f>
        <v>133681</v>
      </c>
      <c r="J320" s="10">
        <f>VLOOKUP(A321,ENERGY!$A$2:$F$2692,6,0)</f>
        <v>8236</v>
      </c>
      <c r="K320" s="23">
        <v>0.046</v>
      </c>
      <c r="L320" s="23">
        <v>0.107</v>
      </c>
      <c r="M320" s="23">
        <v>53.0</v>
      </c>
      <c r="N320" s="23">
        <v>50.0</v>
      </c>
      <c r="O320" s="23">
        <v>0.477</v>
      </c>
      <c r="P320" s="23">
        <v>0.499</v>
      </c>
      <c r="Q320" s="23">
        <v>0.024</v>
      </c>
      <c r="R320" s="23">
        <v>2.018049E7</v>
      </c>
      <c r="S320" s="23">
        <v>0.409</v>
      </c>
      <c r="T320" s="10">
        <f>VLOOKUP(A320,TOURISM!$A$2:$E$2692,5,0)</f>
        <v>24175000000</v>
      </c>
      <c r="U320" s="10">
        <f>VLOOKUP(A320,TOURISM!$A$2:$F$2692,6,0)</f>
        <v>56529000000</v>
      </c>
      <c r="V320" s="10">
        <f>VLOOKUP(A320,BUSINESS!$A$2:$E$2692,5,0)</f>
        <v>0.262</v>
      </c>
      <c r="W320" s="10">
        <f>VLOOKUP(A320,BUSINESS!$A$2:$F$2692,6,0)</f>
        <v>25</v>
      </c>
      <c r="X320" s="10">
        <f>VLOOKUP(A320,BUSINESS!$A$2:$G$2692,7,0)</f>
        <v>20</v>
      </c>
      <c r="Y320" s="10">
        <f>VLOOKUP(A320,BUSINESS!$A$2:$H$2692,8,0)</f>
        <v>161</v>
      </c>
      <c r="Z320" s="10">
        <f>VLOOKUP(A320,BUSINESS!$A$2:$I$2692,9,0)</f>
        <v>0.451</v>
      </c>
      <c r="AA320" s="10">
        <f>VLOOKUP(A320,BUSINESS!$A$2:$J$2692,10,0)</f>
        <v>0.329</v>
      </c>
      <c r="AB320" s="7">
        <f t="shared" si="2"/>
        <v>123.4757213</v>
      </c>
    </row>
    <row r="321">
      <c r="A321" s="7" t="str">
        <f t="shared" si="1"/>
        <v>Lithuania-Europe2001</v>
      </c>
      <c r="B321" s="8" t="s">
        <v>187</v>
      </c>
      <c r="C321" s="5" t="s">
        <v>76</v>
      </c>
      <c r="D321" s="9" t="s">
        <v>63</v>
      </c>
      <c r="E321" s="11">
        <v>1.2159225E10</v>
      </c>
      <c r="F321" s="12">
        <v>0.063</v>
      </c>
      <c r="G321" s="12">
        <v>220.0</v>
      </c>
      <c r="H321" s="12">
        <v>0.096</v>
      </c>
      <c r="I321" s="22">
        <f>VLOOKUP(A321,ENERGY!$A$2:$F$2692,5,0)</f>
        <v>7287</v>
      </c>
      <c r="J321" s="10">
        <f>VLOOKUP(A322,ENERGY!$A$2:$F$2692,6,0)</f>
        <v>8236</v>
      </c>
      <c r="K321" s="23">
        <v>0.048</v>
      </c>
      <c r="L321" s="23">
        <v>0.081</v>
      </c>
      <c r="M321" s="23">
        <v>54.0</v>
      </c>
      <c r="N321" s="23">
        <v>54.0</v>
      </c>
      <c r="O321" s="23">
        <v>0.47</v>
      </c>
      <c r="P321" s="23">
        <v>0.502</v>
      </c>
      <c r="Q321" s="23">
        <v>0.029</v>
      </c>
      <c r="R321" s="23">
        <v>1.4416737E7</v>
      </c>
      <c r="S321" s="23">
        <v>0.368</v>
      </c>
      <c r="T321" s="10">
        <f>VLOOKUP(A321,TOURISM!$A$2:$E$2692,5,0)</f>
        <v>425000000</v>
      </c>
      <c r="U321" s="10">
        <f>VLOOKUP(A321,TOURISM!$A$2:$F$2692,6,0)</f>
        <v>227000000</v>
      </c>
      <c r="V321" s="10">
        <f>VLOOKUP(A321,BUSINESS!$A$2:$E$2692,5,0)</f>
        <v>0.262</v>
      </c>
      <c r="W321" s="10">
        <f>VLOOKUP(A321,BUSINESS!$A$2:$F$2692,6,0)</f>
        <v>25</v>
      </c>
      <c r="X321" s="10">
        <f>VLOOKUP(A321,BUSINESS!$A$2:$G$2692,7,0)</f>
        <v>20</v>
      </c>
      <c r="Y321" s="10">
        <f>VLOOKUP(A321,BUSINESS!$A$2:$H$2692,8,0)</f>
        <v>161</v>
      </c>
      <c r="Z321" s="10">
        <f>VLOOKUP(A321,BUSINESS!$A$2:$I$2692,9,0)</f>
        <v>0.072</v>
      </c>
      <c r="AA321" s="10">
        <f>VLOOKUP(A321,BUSINESS!$A$2:$J$2692,10,0)</f>
        <v>0.294</v>
      </c>
      <c r="AB321" s="7">
        <f t="shared" si="2"/>
        <v>843.4103362</v>
      </c>
    </row>
    <row r="322">
      <c r="A322" s="7" t="str">
        <f t="shared" si="1"/>
        <v>Luxembourg-Europe2001</v>
      </c>
      <c r="B322" s="8" t="s">
        <v>188</v>
      </c>
      <c r="C322" s="5" t="s">
        <v>76</v>
      </c>
      <c r="D322" s="9" t="s">
        <v>63</v>
      </c>
      <c r="E322" s="11">
        <v>2.0196868009E10</v>
      </c>
      <c r="F322" s="12">
        <v>0.074</v>
      </c>
      <c r="G322" s="12">
        <v>3405.0</v>
      </c>
      <c r="H322" s="10"/>
      <c r="I322" s="22">
        <f>VLOOKUP(A322,ENERGY!$A$2:$F$2692,5,0)</f>
        <v>4171</v>
      </c>
      <c r="J322" s="10">
        <f>VLOOKUP(A323,ENERGY!$A$2:$F$2692,6,0)</f>
        <v>8236</v>
      </c>
      <c r="K322" s="23">
        <v>0.05</v>
      </c>
      <c r="L322" s="23">
        <v>0.064</v>
      </c>
      <c r="M322" s="23">
        <v>58.0</v>
      </c>
      <c r="N322" s="23">
        <v>57.0</v>
      </c>
      <c r="O322" s="23">
        <v>0.499</v>
      </c>
      <c r="P322" s="23">
        <v>0.475</v>
      </c>
      <c r="Q322" s="23">
        <v>0.026</v>
      </c>
      <c r="R322" s="23">
        <v>1.6511462E7</v>
      </c>
      <c r="S322" s="23">
        <v>0.178</v>
      </c>
      <c r="T322" s="10">
        <f>VLOOKUP(A322,TOURISM!$A$2:$E$2692,5,0)</f>
        <v>1780000000</v>
      </c>
      <c r="U322" s="10">
        <f>VLOOKUP(A322,TOURISM!$A$2:$F$2692,6,0)</f>
        <v>1464000000</v>
      </c>
      <c r="V322" s="10">
        <f>VLOOKUP(A322,BUSINESS!$A$2:$E$2692,5,0)</f>
        <v>0.262</v>
      </c>
      <c r="W322" s="10">
        <f>VLOOKUP(A322,BUSINESS!$A$2:$F$2692,6,0)</f>
        <v>25</v>
      </c>
      <c r="X322" s="10">
        <f>VLOOKUP(A322,BUSINESS!$A$2:$G$2692,7,0)</f>
        <v>20</v>
      </c>
      <c r="Y322" s="10">
        <f>VLOOKUP(A322,BUSINESS!$A$2:$H$2692,8,0)</f>
        <v>161</v>
      </c>
      <c r="Z322" s="10">
        <f>VLOOKUP(A322,BUSINESS!$A$2:$I$2692,9,0)</f>
        <v>0.362</v>
      </c>
      <c r="AA322" s="10">
        <f>VLOOKUP(A322,BUSINESS!$A$2:$J$2692,10,0)</f>
        <v>0.929</v>
      </c>
      <c r="AB322" s="7">
        <f t="shared" si="2"/>
        <v>1223.202888</v>
      </c>
    </row>
    <row r="323">
      <c r="A323" s="7" t="str">
        <f t="shared" si="1"/>
        <v>Malta-Europe2001</v>
      </c>
      <c r="B323" s="8" t="s">
        <v>195</v>
      </c>
      <c r="C323" s="5" t="s">
        <v>76</v>
      </c>
      <c r="D323" s="9" t="s">
        <v>63</v>
      </c>
      <c r="E323" s="11">
        <v>3.917620728E9</v>
      </c>
      <c r="F323" s="12">
        <v>0.07</v>
      </c>
      <c r="G323" s="12">
        <v>675.0</v>
      </c>
      <c r="H323" s="12">
        <v>0.069</v>
      </c>
      <c r="I323" s="22">
        <f>VLOOKUP(A323,ENERGY!$A$2:$F$2692,5,0)</f>
        <v>857</v>
      </c>
      <c r="J323" s="10">
        <f>VLOOKUP(A324,ENERGY!$A$2:$F$2692,6,0)</f>
        <v>8236</v>
      </c>
      <c r="K323" s="23">
        <v>0.021</v>
      </c>
      <c r="L323" s="23">
        <v>0.034</v>
      </c>
      <c r="M323" s="23">
        <v>58.0</v>
      </c>
      <c r="N323" s="23">
        <v>54.0</v>
      </c>
      <c r="O323" s="23">
        <v>0.295</v>
      </c>
      <c r="P323" s="23">
        <v>0.65</v>
      </c>
      <c r="Q323" s="23">
        <v>0.054</v>
      </c>
      <c r="R323" s="23">
        <v>5.2274945E7</v>
      </c>
      <c r="S323" s="23">
        <v>0.633</v>
      </c>
      <c r="T323" s="10">
        <f>VLOOKUP(A323,TOURISM!$A$2:$E$2692,5,0)</f>
        <v>704000000</v>
      </c>
      <c r="U323" s="10">
        <f>VLOOKUP(A323,TOURISM!$A$2:$F$2692,6,0)</f>
        <v>204000000</v>
      </c>
      <c r="V323" s="10">
        <f>VLOOKUP(A323,BUSINESS!$A$2:$E$2692,5,0)</f>
        <v>0.262</v>
      </c>
      <c r="W323" s="10">
        <f>VLOOKUP(A323,BUSINESS!$A$2:$F$2692,6,0)</f>
        <v>25</v>
      </c>
      <c r="X323" s="10">
        <f>VLOOKUP(A323,BUSINESS!$A$2:$G$2692,7,0)</f>
        <v>20</v>
      </c>
      <c r="Y323" s="10">
        <f>VLOOKUP(A323,BUSINESS!$A$2:$H$2692,8,0)</f>
        <v>161</v>
      </c>
      <c r="Z323" s="10">
        <f>VLOOKUP(A323,BUSINESS!$A$2:$I$2692,9,0)</f>
        <v>0.179</v>
      </c>
      <c r="AA323" s="10">
        <f>VLOOKUP(A323,BUSINESS!$A$2:$J$2692,10,0)</f>
        <v>0.585</v>
      </c>
      <c r="AB323" s="7">
        <f t="shared" si="2"/>
        <v>74.94260832</v>
      </c>
    </row>
    <row r="324">
      <c r="A324" s="7" t="str">
        <f t="shared" si="1"/>
        <v>Moldova-Europe2001</v>
      </c>
      <c r="B324" s="8" t="s">
        <v>201</v>
      </c>
      <c r="C324" s="5" t="s">
        <v>76</v>
      </c>
      <c r="D324" s="9" t="s">
        <v>63</v>
      </c>
      <c r="E324" s="11">
        <v>1.480656884E9</v>
      </c>
      <c r="F324" s="12">
        <v>0.071</v>
      </c>
      <c r="G324" s="12">
        <v>29.0</v>
      </c>
      <c r="H324" s="12">
        <v>0.287</v>
      </c>
      <c r="I324" s="22">
        <f>VLOOKUP(A324,ENERGY!$A$2:$F$2692,5,0)</f>
        <v>3331</v>
      </c>
      <c r="J324" s="10">
        <f>VLOOKUP(A325,ENERGY!$A$2:$F$2692,6,0)</f>
        <v>8236</v>
      </c>
      <c r="K324" s="23">
        <v>0.024</v>
      </c>
      <c r="L324" s="23">
        <v>0.037</v>
      </c>
      <c r="M324" s="23">
        <v>46.0</v>
      </c>
      <c r="N324" s="23">
        <v>48.0</v>
      </c>
      <c r="O324" s="23">
        <v>0.338</v>
      </c>
      <c r="P324" s="23">
        <v>0.627</v>
      </c>
      <c r="Q324" s="23">
        <v>0.036</v>
      </c>
      <c r="R324" s="23">
        <v>2003910.0</v>
      </c>
      <c r="S324" s="23">
        <v>0.567</v>
      </c>
      <c r="T324" s="10">
        <f>VLOOKUP(A324,TOURISM!$A$2:$E$2692,5,0)</f>
        <v>58000000</v>
      </c>
      <c r="U324" s="10">
        <f>VLOOKUP(A324,TOURISM!$A$2:$F$2692,6,0)</f>
        <v>90000000</v>
      </c>
      <c r="V324" s="10">
        <f>VLOOKUP(A324,BUSINESS!$A$2:$E$2692,5,0)</f>
        <v>0.262</v>
      </c>
      <c r="W324" s="10">
        <f>VLOOKUP(A324,BUSINESS!$A$2:$F$2692,6,0)</f>
        <v>25</v>
      </c>
      <c r="X324" s="10">
        <f>VLOOKUP(A324,BUSINESS!$A$2:$G$2692,7,0)</f>
        <v>20</v>
      </c>
      <c r="Y324" s="10">
        <f>VLOOKUP(A324,BUSINESS!$A$2:$H$2692,8,0)</f>
        <v>161</v>
      </c>
      <c r="Z324" s="10">
        <f>VLOOKUP(A324,BUSINESS!$A$2:$I$2692,9,0)</f>
        <v>0.015</v>
      </c>
      <c r="AA324" s="10">
        <f>VLOOKUP(A324,BUSINESS!$A$2:$J$2692,10,0)</f>
        <v>0.056</v>
      </c>
      <c r="AB324" s="7">
        <f t="shared" si="2"/>
        <v>738.8839239</v>
      </c>
    </row>
    <row r="325">
      <c r="A325" s="7" t="str">
        <f t="shared" si="1"/>
        <v>Monaco-Europe2001</v>
      </c>
      <c r="B325" s="8" t="s">
        <v>202</v>
      </c>
      <c r="C325" s="5" t="s">
        <v>76</v>
      </c>
      <c r="D325" s="9" t="s">
        <v>63</v>
      </c>
      <c r="E325" s="11">
        <v>2.671401083E9</v>
      </c>
      <c r="F325" s="12">
        <v>0.033</v>
      </c>
      <c r="G325" s="12">
        <v>2718.0</v>
      </c>
      <c r="H325" s="10" t="str">
        <f t="shared" ref="H325:H326" si="7">if(AND(#REF!=#REF!,#REF!=#REF!+1,ISBLANK(#REF!)),#REF!,#REF!)</f>
        <v>#REF!</v>
      </c>
      <c r="I325" s="22">
        <f>VLOOKUP(A325,ENERGY!$A$2:$F$2692,5,0)</f>
        <v>133681</v>
      </c>
      <c r="J325" s="10">
        <f>VLOOKUP(A326,ENERGY!$A$2:$F$2692,6,0)</f>
        <v>8236</v>
      </c>
      <c r="K325" s="23">
        <v>0.03</v>
      </c>
      <c r="L325" s="23">
        <v>0.057</v>
      </c>
      <c r="M325" s="23">
        <v>48.0</v>
      </c>
      <c r="N325" s="23">
        <v>49.0</v>
      </c>
      <c r="O325" s="23">
        <v>0.38</v>
      </c>
      <c r="P325" s="23">
        <v>0.585</v>
      </c>
      <c r="Q325" s="23">
        <v>0.034</v>
      </c>
      <c r="R325" s="23">
        <v>1230985.0</v>
      </c>
      <c r="S325" s="23">
        <v>0.214</v>
      </c>
      <c r="T325" s="10">
        <f>VLOOKUP(A325,TOURISM!$A$2:$E$2692,5,0)</f>
        <v>26916000000</v>
      </c>
      <c r="U325" s="10">
        <f>VLOOKUP(A325,TOURISM!$A$2:$F$2692,6,0)</f>
        <v>16997000000</v>
      </c>
      <c r="V325" s="10">
        <f>VLOOKUP(A325,BUSINESS!$A$2:$E$2692,5,0)</f>
        <v>0.262</v>
      </c>
      <c r="W325" s="10">
        <f>VLOOKUP(A325,BUSINESS!$A$2:$F$2692,6,0)</f>
        <v>25</v>
      </c>
      <c r="X325" s="10">
        <f>VLOOKUP(A325,BUSINESS!$A$2:$G$2692,7,0)</f>
        <v>20</v>
      </c>
      <c r="Y325" s="10">
        <f>VLOOKUP(A325,BUSINESS!$A$2:$H$2692,8,0)</f>
        <v>161</v>
      </c>
      <c r="Z325" s="10">
        <f>VLOOKUP(A325,BUSINESS!$A$2:$I$2692,9,0)</f>
        <v>0.466</v>
      </c>
      <c r="AA325" s="10">
        <f>VLOOKUP(A325,BUSINESS!$A$2:$J$2692,10,0)</f>
        <v>0.442</v>
      </c>
      <c r="AB325" s="7">
        <f t="shared" si="2"/>
        <v>2170.132929</v>
      </c>
    </row>
    <row r="326">
      <c r="A326" s="7" t="str">
        <f t="shared" si="1"/>
        <v>Montenegro-Europe2001</v>
      </c>
      <c r="B326" s="8" t="s">
        <v>204</v>
      </c>
      <c r="C326" s="5" t="s">
        <v>76</v>
      </c>
      <c r="D326" s="9" t="s">
        <v>63</v>
      </c>
      <c r="E326" s="11">
        <v>1.15989156E9</v>
      </c>
      <c r="F326" s="12">
        <v>0.085</v>
      </c>
      <c r="G326" s="12">
        <v>160.0</v>
      </c>
      <c r="H326" s="10" t="str">
        <f t="shared" si="7"/>
        <v>#REF!</v>
      </c>
      <c r="I326" s="22">
        <f>VLOOKUP(A326,ENERGY!$A$2:$F$2692,5,0)</f>
        <v>1179</v>
      </c>
      <c r="J326" s="10">
        <f>VLOOKUP(A327,ENERGY!$A$2:$F$2692,6,0)</f>
        <v>8236</v>
      </c>
      <c r="K326" s="23">
        <v>0.036</v>
      </c>
      <c r="L326" s="23">
        <v>0.071</v>
      </c>
      <c r="M326" s="23">
        <v>54.0</v>
      </c>
      <c r="N326" s="23">
        <v>51.0</v>
      </c>
      <c r="O326" s="23">
        <v>0.39</v>
      </c>
      <c r="P326" s="23">
        <v>0.582</v>
      </c>
      <c r="Q326" s="23">
        <v>0.028</v>
      </c>
      <c r="R326" s="23">
        <v>736296.0</v>
      </c>
      <c r="S326" s="23">
        <v>0.395</v>
      </c>
      <c r="T326" s="10">
        <f>VLOOKUP(A326,TOURISM!$A$2:$E$2692,5,0)</f>
        <v>2065000000</v>
      </c>
      <c r="U326" s="10">
        <f>VLOOKUP(A326,TOURISM!$A$2:$F$2692,6,0)</f>
        <v>2442000000</v>
      </c>
      <c r="V326" s="10">
        <f>VLOOKUP(A326,BUSINESS!$A$2:$E$2692,5,0)</f>
        <v>0.262</v>
      </c>
      <c r="W326" s="10">
        <f>VLOOKUP(A326,BUSINESS!$A$2:$F$2692,6,0)</f>
        <v>25</v>
      </c>
      <c r="X326" s="10">
        <f>VLOOKUP(A326,BUSINESS!$A$2:$G$2692,7,0)</f>
        <v>20</v>
      </c>
      <c r="Y326" s="10">
        <f>VLOOKUP(A326,BUSINESS!$A$2:$H$2692,8,0)</f>
        <v>161</v>
      </c>
      <c r="Z326" s="10">
        <f>VLOOKUP(A326,BUSINESS!$A$2:$I$2692,9,0)</f>
        <v>0.494</v>
      </c>
      <c r="AA326" s="10">
        <f>VLOOKUP(A326,BUSINESS!$A$2:$J$2692,10,0)</f>
        <v>0.765</v>
      </c>
      <c r="AB326" s="7">
        <f t="shared" si="2"/>
        <v>1575.306073</v>
      </c>
    </row>
    <row r="327">
      <c r="A327" s="7" t="str">
        <f t="shared" si="1"/>
        <v>Netherlands-Europe2001</v>
      </c>
      <c r="B327" s="8" t="s">
        <v>210</v>
      </c>
      <c r="C327" s="5" t="s">
        <v>76</v>
      </c>
      <c r="D327" s="9" t="s">
        <v>63</v>
      </c>
      <c r="E327" s="11">
        <v>4.01E11</v>
      </c>
      <c r="F327" s="12">
        <v>0.083</v>
      </c>
      <c r="G327" s="12">
        <v>2079.0</v>
      </c>
      <c r="H327" s="12">
        <v>0.05</v>
      </c>
      <c r="I327" s="22">
        <f>VLOOKUP(A327,ENERGY!$A$2:$F$2692,5,0)</f>
        <v>77419</v>
      </c>
      <c r="J327" s="10">
        <f>VLOOKUP(A328,ENERGY!$A$2:$F$2692,6,0)</f>
        <v>8236</v>
      </c>
      <c r="K327" s="23">
        <v>0.037</v>
      </c>
      <c r="L327" s="23">
        <v>0.11</v>
      </c>
      <c r="M327" s="23">
        <v>46.0</v>
      </c>
      <c r="N327" s="23">
        <v>45.0</v>
      </c>
      <c r="O327" s="23">
        <v>0.417</v>
      </c>
      <c r="P327" s="23">
        <v>0.556</v>
      </c>
      <c r="Q327" s="23">
        <v>0.026</v>
      </c>
      <c r="R327" s="23">
        <v>5978727.0</v>
      </c>
      <c r="S327" s="23">
        <v>0.389</v>
      </c>
      <c r="T327" s="10">
        <f>VLOOKUP(A327,TOURISM!$A$2:$E$2692,5,0)</f>
        <v>11147000000</v>
      </c>
      <c r="U327" s="10">
        <f>VLOOKUP(A327,TOURISM!$A$2:$F$2692,6,0)</f>
        <v>13061000000</v>
      </c>
      <c r="V327" s="10">
        <f>VLOOKUP(A327,BUSINESS!$A$2:$E$2692,5,0)</f>
        <v>0.262</v>
      </c>
      <c r="W327" s="10">
        <f>VLOOKUP(A327,BUSINESS!$A$2:$F$2692,6,0)</f>
        <v>25</v>
      </c>
      <c r="X327" s="10">
        <f>VLOOKUP(A327,BUSINESS!$A$2:$G$2692,7,0)</f>
        <v>20</v>
      </c>
      <c r="Y327" s="10">
        <f>VLOOKUP(A327,BUSINESS!$A$2:$H$2692,8,0)</f>
        <v>161</v>
      </c>
      <c r="Z327" s="10">
        <f>VLOOKUP(A327,BUSINESS!$A$2:$I$2692,9,0)</f>
        <v>0.494</v>
      </c>
      <c r="AA327" s="10">
        <f>VLOOKUP(A327,BUSINESS!$A$2:$J$2692,10,0)</f>
        <v>0.765</v>
      </c>
      <c r="AB327" s="7">
        <f t="shared" si="2"/>
        <v>67071.13404</v>
      </c>
    </row>
    <row r="328">
      <c r="A328" s="7" t="str">
        <f t="shared" si="1"/>
        <v>North Macedonia-Europe2001</v>
      </c>
      <c r="B328" s="8" t="s">
        <v>217</v>
      </c>
      <c r="C328" s="5" t="s">
        <v>76</v>
      </c>
      <c r="D328" s="9" t="s">
        <v>63</v>
      </c>
      <c r="E328" s="11">
        <v>3.436961385E9</v>
      </c>
      <c r="F328" s="12">
        <v>0.085</v>
      </c>
      <c r="G328" s="12">
        <v>141.0</v>
      </c>
      <c r="H328" s="12">
        <v>0.194</v>
      </c>
      <c r="I328" s="22">
        <f>VLOOKUP(A328,ENERGY!$A$2:$F$2692,5,0)</f>
        <v>3122</v>
      </c>
      <c r="J328" s="10">
        <f>VLOOKUP(A329,ENERGY!$A$2:$F$2692,6,0)</f>
        <v>8236</v>
      </c>
      <c r="K328" s="23">
        <v>0.04</v>
      </c>
      <c r="L328" s="23">
        <v>0.046</v>
      </c>
      <c r="M328" s="23">
        <v>55.0</v>
      </c>
      <c r="N328" s="23">
        <v>55.0</v>
      </c>
      <c r="O328" s="23">
        <v>0.454</v>
      </c>
      <c r="P328" s="23">
        <v>0.514</v>
      </c>
      <c r="Q328" s="23">
        <v>0.031</v>
      </c>
      <c r="R328" s="23">
        <v>1.5906483E7</v>
      </c>
      <c r="S328" s="23">
        <v>0.158</v>
      </c>
      <c r="T328" s="10">
        <f>VLOOKUP(A328,TOURISM!$A$2:$E$2692,5,0)</f>
        <v>49000000</v>
      </c>
      <c r="U328" s="10">
        <f>VLOOKUP(A328,TOURISM!$A$2:$F$2692,6,0)</f>
        <v>60000000</v>
      </c>
      <c r="V328" s="10">
        <f>VLOOKUP(A328,BUSINESS!$A$2:$E$2692,5,0)</f>
        <v>0.262</v>
      </c>
      <c r="W328" s="10">
        <f>VLOOKUP(A328,BUSINESS!$A$2:$F$2692,6,0)</f>
        <v>25</v>
      </c>
      <c r="X328" s="10">
        <f>VLOOKUP(A328,BUSINESS!$A$2:$G$2692,7,0)</f>
        <v>20</v>
      </c>
      <c r="Y328" s="10">
        <f>VLOOKUP(A328,BUSINESS!$A$2:$H$2692,8,0)</f>
        <v>161</v>
      </c>
      <c r="Z328" s="10">
        <f>VLOOKUP(A328,BUSINESS!$A$2:$I$2692,9,0)</f>
        <v>0.035</v>
      </c>
      <c r="AA328" s="10">
        <f>VLOOKUP(A328,BUSINESS!$A$2:$J$2692,10,0)</f>
        <v>0.108</v>
      </c>
      <c r="AB328" s="7">
        <f t="shared" si="2"/>
        <v>216.0729927</v>
      </c>
    </row>
    <row r="329">
      <c r="A329" s="7" t="str">
        <f t="shared" si="1"/>
        <v>Norway-Europe2001</v>
      </c>
      <c r="B329" s="8" t="s">
        <v>218</v>
      </c>
      <c r="C329" s="5" t="s">
        <v>76</v>
      </c>
      <c r="D329" s="9" t="s">
        <v>63</v>
      </c>
      <c r="E329" s="11">
        <v>1.71E11</v>
      </c>
      <c r="F329" s="12">
        <v>0.098</v>
      </c>
      <c r="G329" s="12">
        <v>3705.0</v>
      </c>
      <c r="H329" s="12">
        <v>0.087</v>
      </c>
      <c r="I329" s="22">
        <f>VLOOKUP(A329,ENERGY!$A$2:$F$2692,5,0)</f>
        <v>28137</v>
      </c>
      <c r="J329" s="10">
        <f>VLOOKUP(A330,ENERGY!$A$2:$F$2692,6,0)</f>
        <v>8236</v>
      </c>
      <c r="K329" s="23">
        <v>0.045</v>
      </c>
      <c r="L329" s="23">
        <v>0.104</v>
      </c>
      <c r="M329" s="23">
        <v>53.0</v>
      </c>
      <c r="N329" s="23">
        <v>50.0</v>
      </c>
      <c r="O329" s="23">
        <v>0.476</v>
      </c>
      <c r="P329" s="23">
        <v>0.5</v>
      </c>
      <c r="Q329" s="23">
        <v>0.024</v>
      </c>
      <c r="R329" s="23">
        <v>2.0820525E7</v>
      </c>
      <c r="S329" s="23">
        <v>0.417</v>
      </c>
      <c r="T329" s="10">
        <f>VLOOKUP(A329,TOURISM!$A$2:$E$2692,5,0)</f>
        <v>2380000000</v>
      </c>
      <c r="U329" s="10">
        <f>VLOOKUP(A329,TOURISM!$A$2:$F$2692,6,0)</f>
        <v>4718000000</v>
      </c>
      <c r="V329" s="10">
        <f>VLOOKUP(A329,BUSINESS!$A$2:$E$2692,5,0)</f>
        <v>0.262</v>
      </c>
      <c r="W329" s="10">
        <f>VLOOKUP(A329,BUSINESS!$A$2:$F$2692,6,0)</f>
        <v>25</v>
      </c>
      <c r="X329" s="10">
        <f>VLOOKUP(A329,BUSINESS!$A$2:$G$2692,7,0)</f>
        <v>20</v>
      </c>
      <c r="Y329" s="10">
        <f>VLOOKUP(A329,BUSINESS!$A$2:$H$2692,8,0)</f>
        <v>161</v>
      </c>
      <c r="Z329" s="10">
        <f>VLOOKUP(A329,BUSINESS!$A$2:$I$2692,9,0)</f>
        <v>0.64</v>
      </c>
      <c r="AA329" s="10">
        <f>VLOOKUP(A329,BUSINESS!$A$2:$J$2692,10,0)</f>
        <v>0.796</v>
      </c>
      <c r="AB329" s="7">
        <f t="shared" si="2"/>
        <v>8213.049383</v>
      </c>
    </row>
    <row r="330">
      <c r="A330" s="7" t="str">
        <f t="shared" si="1"/>
        <v>Poland-Europe2001</v>
      </c>
      <c r="B330" s="8" t="s">
        <v>226</v>
      </c>
      <c r="C330" s="5" t="s">
        <v>76</v>
      </c>
      <c r="D330" s="9" t="s">
        <v>63</v>
      </c>
      <c r="E330" s="11">
        <v>1.9E11</v>
      </c>
      <c r="F330" s="12">
        <v>0.059</v>
      </c>
      <c r="G330" s="12">
        <v>292.0</v>
      </c>
      <c r="H330" s="12">
        <v>0.184</v>
      </c>
      <c r="I330" s="22">
        <f>VLOOKUP(A330,ENERGY!$A$2:$F$2692,5,0)</f>
        <v>101313</v>
      </c>
      <c r="J330" s="10">
        <f>VLOOKUP(A331,ENERGY!$A$2:$F$2692,6,0)</f>
        <v>8236</v>
      </c>
      <c r="K330" s="23">
        <v>0.047</v>
      </c>
      <c r="L330" s="23">
        <v>0.079</v>
      </c>
      <c r="M330" s="23">
        <v>54.0</v>
      </c>
      <c r="N330" s="23">
        <v>55.0</v>
      </c>
      <c r="O330" s="23">
        <v>0.471</v>
      </c>
      <c r="P330" s="23">
        <v>0.5</v>
      </c>
      <c r="Q330" s="23">
        <v>0.028</v>
      </c>
      <c r="R330" s="23">
        <v>1.4853572E7</v>
      </c>
      <c r="S330" s="23">
        <v>0.376</v>
      </c>
      <c r="T330" s="10">
        <f>VLOOKUP(A330,TOURISM!$A$2:$E$2692,5,0)</f>
        <v>5121000000</v>
      </c>
      <c r="U330" s="10">
        <f>VLOOKUP(A330,TOURISM!$A$2:$F$2692,6,0)</f>
        <v>3595000000</v>
      </c>
      <c r="V330" s="10">
        <f>VLOOKUP(A330,BUSINESS!$A$2:$E$2692,5,0)</f>
        <v>0.262</v>
      </c>
      <c r="W330" s="10">
        <f>VLOOKUP(A330,BUSINESS!$A$2:$F$2692,6,0)</f>
        <v>25</v>
      </c>
      <c r="X330" s="10">
        <f>VLOOKUP(A330,BUSINESS!$A$2:$G$2692,7,0)</f>
        <v>20</v>
      </c>
      <c r="Y330" s="10">
        <f>VLOOKUP(A330,BUSINESS!$A$2:$H$2692,8,0)</f>
        <v>161</v>
      </c>
      <c r="Z330" s="10">
        <f>VLOOKUP(A330,BUSINESS!$A$2:$I$2692,9,0)</f>
        <v>0.099</v>
      </c>
      <c r="AA330" s="10">
        <f>VLOOKUP(A330,BUSINESS!$A$2:$J$2692,10,0)</f>
        <v>0.261</v>
      </c>
      <c r="AB330" s="7">
        <f t="shared" si="2"/>
        <v>12791.53593</v>
      </c>
    </row>
    <row r="331">
      <c r="A331" s="7" t="str">
        <f t="shared" si="1"/>
        <v>Portugal-Europe2001</v>
      </c>
      <c r="B331" s="8" t="s">
        <v>227</v>
      </c>
      <c r="C331" s="5" t="s">
        <v>76</v>
      </c>
      <c r="D331" s="9" t="s">
        <v>63</v>
      </c>
      <c r="E331" s="11">
        <v>1.2E11</v>
      </c>
      <c r="F331" s="12">
        <v>0.093</v>
      </c>
      <c r="G331" s="12">
        <v>1087.0</v>
      </c>
      <c r="H331" s="10" t="str">
        <f>if(AND(#REF!=#REF!,#REF!=#REF!+1,ISBLANK(#REF!)),#REF!,#REF!)</f>
        <v>#REF!</v>
      </c>
      <c r="I331" s="22">
        <f>VLOOKUP(A331,ENERGY!$A$2:$F$2692,5,0)</f>
        <v>23084</v>
      </c>
      <c r="J331" s="10">
        <f>VLOOKUP(A332,ENERGY!$A$2:$F$2692,6,0)</f>
        <v>8236</v>
      </c>
      <c r="K331" s="23">
        <v>0.05</v>
      </c>
      <c r="L331" s="23">
        <v>0.062</v>
      </c>
      <c r="M331" s="23">
        <v>58.0</v>
      </c>
      <c r="N331" s="23">
        <v>58.0</v>
      </c>
      <c r="O331" s="23">
        <v>0.5</v>
      </c>
      <c r="P331" s="23">
        <v>0.474</v>
      </c>
      <c r="Q331" s="23">
        <v>0.026</v>
      </c>
      <c r="R331" s="23">
        <v>1.7157042E7</v>
      </c>
      <c r="S331" s="23">
        <v>0.18</v>
      </c>
      <c r="T331" s="10">
        <f>VLOOKUP(A331,TOURISM!$A$2:$E$2692,5,0)</f>
        <v>6236000000</v>
      </c>
      <c r="U331" s="10">
        <f>VLOOKUP(A331,TOURISM!$A$2:$F$2692,6,0)</f>
        <v>2606000000</v>
      </c>
      <c r="V331" s="10">
        <f>VLOOKUP(A331,BUSINESS!$A$2:$E$2692,5,0)</f>
        <v>0.262</v>
      </c>
      <c r="W331" s="10">
        <f>VLOOKUP(A331,BUSINESS!$A$2:$F$2692,6,0)</f>
        <v>25</v>
      </c>
      <c r="X331" s="10">
        <f>VLOOKUP(A331,BUSINESS!$A$2:$G$2692,7,0)</f>
        <v>20</v>
      </c>
      <c r="Y331" s="10">
        <f>VLOOKUP(A331,BUSINESS!$A$2:$H$2692,8,0)</f>
        <v>161</v>
      </c>
      <c r="Z331" s="10">
        <f>VLOOKUP(A331,BUSINESS!$A$2:$I$2692,9,0)</f>
        <v>0.181</v>
      </c>
      <c r="AA331" s="10">
        <f>VLOOKUP(A331,BUSINESS!$A$2:$J$2692,10,0)</f>
        <v>0.771</v>
      </c>
      <c r="AB331" s="7">
        <f t="shared" si="2"/>
        <v>6994.212639</v>
      </c>
    </row>
    <row r="332">
      <c r="A332" s="7" t="str">
        <f t="shared" si="1"/>
        <v>Romania-Europe2001</v>
      </c>
      <c r="B332" s="8" t="s">
        <v>230</v>
      </c>
      <c r="C332" s="5" t="s">
        <v>76</v>
      </c>
      <c r="D332" s="9" t="s">
        <v>63</v>
      </c>
      <c r="E332" s="11">
        <v>4.0585886769E10</v>
      </c>
      <c r="F332" s="12">
        <v>0.044</v>
      </c>
      <c r="G332" s="12">
        <v>79.0</v>
      </c>
      <c r="H332" s="12">
        <v>0.454</v>
      </c>
      <c r="I332" s="22">
        <f>VLOOKUP(A332,ENERGY!$A$2:$F$2692,5,0)</f>
        <v>35830</v>
      </c>
      <c r="J332" s="10">
        <f>VLOOKUP(A333,ENERGY!$A$2:$F$2692,6,0)</f>
        <v>8236</v>
      </c>
      <c r="K332" s="23">
        <v>0.045</v>
      </c>
      <c r="L332" s="23">
        <v>0.084</v>
      </c>
      <c r="M332" s="23">
        <v>58.0</v>
      </c>
      <c r="N332" s="23">
        <v>56.0</v>
      </c>
      <c r="O332" s="23">
        <v>0.493</v>
      </c>
      <c r="P332" s="23">
        <v>0.487</v>
      </c>
      <c r="Q332" s="23">
        <v>0.02</v>
      </c>
      <c r="R332" s="23">
        <v>2.4860855E7</v>
      </c>
      <c r="S332" s="23">
        <v>0.229</v>
      </c>
      <c r="T332" s="10">
        <f>VLOOKUP(A332,TOURISM!$A$2:$E$2692,5,0)</f>
        <v>419000000</v>
      </c>
      <c r="U332" s="10">
        <f>VLOOKUP(A332,TOURISM!$A$2:$F$2692,6,0)</f>
        <v>475000000</v>
      </c>
      <c r="V332" s="10">
        <f>VLOOKUP(A332,BUSINESS!$A$2:$E$2692,5,0)</f>
        <v>0.262</v>
      </c>
      <c r="W332" s="10">
        <f>VLOOKUP(A332,BUSINESS!$A$2:$F$2692,6,0)</f>
        <v>25</v>
      </c>
      <c r="X332" s="10">
        <f>VLOOKUP(A332,BUSINESS!$A$2:$G$2692,7,0)</f>
        <v>20</v>
      </c>
      <c r="Y332" s="10">
        <f>VLOOKUP(A332,BUSINESS!$A$2:$H$2692,8,0)</f>
        <v>161</v>
      </c>
      <c r="Z332" s="10">
        <f>VLOOKUP(A332,BUSINESS!$A$2:$I$2692,9,0)</f>
        <v>0.045</v>
      </c>
      <c r="AA332" s="10">
        <f>VLOOKUP(A332,BUSINESS!$A$2:$J$2692,10,0)</f>
        <v>0.172</v>
      </c>
      <c r="AB332" s="7">
        <f t="shared" si="2"/>
        <v>1632.52176</v>
      </c>
    </row>
    <row r="333">
      <c r="A333" s="7" t="str">
        <f t="shared" si="1"/>
        <v>Russia-Europe2001</v>
      </c>
      <c r="B333" s="8" t="s">
        <v>231</v>
      </c>
      <c r="C333" s="5" t="s">
        <v>76</v>
      </c>
      <c r="D333" s="9" t="s">
        <v>63</v>
      </c>
      <c r="E333" s="11">
        <v>3.07E11</v>
      </c>
      <c r="F333" s="12">
        <v>0.057</v>
      </c>
      <c r="G333" s="12">
        <v>119.0</v>
      </c>
      <c r="H333" s="12">
        <v>0.179</v>
      </c>
      <c r="I333" s="22">
        <f>VLOOKUP(A333,ENERGY!$A$2:$F$2692,5,0)</f>
        <v>730970</v>
      </c>
      <c r="J333" s="10">
        <f>VLOOKUP(A334,ENERGY!$A$2:$F$2692,6,0)</f>
        <v>8236</v>
      </c>
      <c r="K333" s="23">
        <v>0.022</v>
      </c>
      <c r="L333" s="23">
        <v>0.021</v>
      </c>
      <c r="M333" s="23">
        <v>74.0</v>
      </c>
      <c r="N333" s="23">
        <v>64.0</v>
      </c>
      <c r="O333" s="23">
        <v>0.247</v>
      </c>
      <c r="P333" s="23">
        <v>0.685</v>
      </c>
      <c r="Q333" s="23">
        <v>0.068</v>
      </c>
      <c r="R333" s="23">
        <v>1.6092701E7</v>
      </c>
      <c r="S333" s="23">
        <v>0.539</v>
      </c>
      <c r="T333" s="10">
        <f>VLOOKUP(A333,TOURISM!$A$2:$E$2692,5,0)</f>
        <v>4726000000</v>
      </c>
      <c r="U333" s="10">
        <f>VLOOKUP(A333,TOURISM!$A$2:$F$2692,6,0)</f>
        <v>9760000000</v>
      </c>
      <c r="V333" s="10">
        <f>VLOOKUP(A333,BUSINESS!$A$2:$E$2692,5,0)</f>
        <v>0.262</v>
      </c>
      <c r="W333" s="10">
        <f>VLOOKUP(A333,BUSINESS!$A$2:$F$2692,6,0)</f>
        <v>25</v>
      </c>
      <c r="X333" s="10">
        <f>VLOOKUP(A333,BUSINESS!$A$2:$G$2692,7,0)</f>
        <v>20</v>
      </c>
      <c r="Y333" s="10">
        <f>VLOOKUP(A333,BUSINESS!$A$2:$H$2692,8,0)</f>
        <v>161</v>
      </c>
      <c r="Z333" s="10">
        <f>VLOOKUP(A333,BUSINESS!$A$2:$I$2692,9,0)</f>
        <v>0.029</v>
      </c>
      <c r="AA333" s="10">
        <f>VLOOKUP(A333,BUSINESS!$A$2:$J$2692,10,0)</f>
        <v>0.053</v>
      </c>
      <c r="AB333" s="7">
        <f t="shared" si="2"/>
        <v>19076.9716</v>
      </c>
    </row>
    <row r="334">
      <c r="A334" s="7" t="str">
        <f t="shared" si="1"/>
        <v>San Marino-Europe2001</v>
      </c>
      <c r="B334" s="8" t="s">
        <v>234</v>
      </c>
      <c r="C334" s="5" t="s">
        <v>76</v>
      </c>
      <c r="D334" s="9" t="s">
        <v>63</v>
      </c>
      <c r="E334" s="11">
        <v>8.15205233E8</v>
      </c>
      <c r="F334" s="12">
        <v>0.052</v>
      </c>
      <c r="G334" s="12">
        <v>2183.0</v>
      </c>
      <c r="H334" s="12">
        <v>0.088</v>
      </c>
      <c r="I334" s="22">
        <f>VLOOKUP(A334,ENERGY!$A$2:$F$2692,5,0)</f>
        <v>133681</v>
      </c>
      <c r="J334" s="10">
        <f>VLOOKUP(A335,ENERGY!$A$2:$F$2692,6,0)</f>
        <v>8236</v>
      </c>
      <c r="K334" s="23">
        <v>0.018</v>
      </c>
      <c r="L334" s="23">
        <v>0.034</v>
      </c>
      <c r="M334" s="23">
        <v>74.0</v>
      </c>
      <c r="N334" s="23">
        <v>67.0</v>
      </c>
      <c r="O334" s="23">
        <v>0.227</v>
      </c>
      <c r="P334" s="23">
        <v>0.714</v>
      </c>
      <c r="Q334" s="23">
        <v>0.059</v>
      </c>
      <c r="R334" s="23">
        <v>9054332.0</v>
      </c>
      <c r="S334" s="23">
        <v>0.534</v>
      </c>
      <c r="T334" s="10">
        <f>VLOOKUP(A334,TOURISM!$A$2:$E$2692,5,0)</f>
        <v>58000000</v>
      </c>
      <c r="U334" s="10">
        <f>VLOOKUP(A334,TOURISM!$A$2:$F$2692,6,0)</f>
        <v>90000000</v>
      </c>
      <c r="V334" s="10">
        <f>VLOOKUP(A334,BUSINESS!$A$2:$E$2692,5,0)</f>
        <v>0.262</v>
      </c>
      <c r="W334" s="10">
        <f>VLOOKUP(A334,BUSINESS!$A$2:$F$2692,6,0)</f>
        <v>25</v>
      </c>
      <c r="X334" s="10">
        <f>VLOOKUP(A334,BUSINESS!$A$2:$G$2692,7,0)</f>
        <v>20</v>
      </c>
      <c r="Y334" s="10">
        <f>VLOOKUP(A334,BUSINESS!$A$2:$H$2692,8,0)</f>
        <v>161</v>
      </c>
      <c r="Z334" s="10">
        <f>VLOOKUP(A334,BUSINESS!$A$2:$I$2692,9,0)</f>
        <v>0.503</v>
      </c>
      <c r="AA334" s="10">
        <f>VLOOKUP(A334,BUSINESS!$A$2:$J$2692,10,0)</f>
        <v>0.577</v>
      </c>
      <c r="AB334" s="7">
        <f t="shared" si="2"/>
        <v>90.03482896</v>
      </c>
    </row>
    <row r="335">
      <c r="A335" s="7" t="str">
        <f t="shared" si="1"/>
        <v>Serbia-Europe2001</v>
      </c>
      <c r="B335" s="8" t="s">
        <v>238</v>
      </c>
      <c r="C335" s="5" t="s">
        <v>76</v>
      </c>
      <c r="D335" s="9" t="s">
        <v>63</v>
      </c>
      <c r="E335" s="11">
        <v>1.1390468619E10</v>
      </c>
      <c r="F335" s="12">
        <v>0.076</v>
      </c>
      <c r="G335" s="12">
        <v>84.0</v>
      </c>
      <c r="H335" s="12">
        <v>0.345</v>
      </c>
      <c r="I335" s="22">
        <f>VLOOKUP(A335,ENERGY!$A$2:$F$2692,5,0)</f>
        <v>16185</v>
      </c>
      <c r="J335" s="10">
        <f>VLOOKUP(A336,ENERGY!$A$2:$F$2692,6,0)</f>
        <v>8236</v>
      </c>
      <c r="K335" s="23">
        <v>0.027</v>
      </c>
      <c r="L335" s="23">
        <v>0.027</v>
      </c>
      <c r="M335" s="23">
        <v>74.0</v>
      </c>
      <c r="N335" s="23">
        <v>65.0</v>
      </c>
      <c r="O335" s="23">
        <v>0.3</v>
      </c>
      <c r="P335" s="23">
        <v>0.655</v>
      </c>
      <c r="Q335" s="23">
        <v>0.044</v>
      </c>
      <c r="R335" s="23">
        <v>5447900.0</v>
      </c>
      <c r="S335" s="23">
        <v>0.353</v>
      </c>
      <c r="T335" s="10">
        <f>VLOOKUP(A335,TOURISM!$A$2:$E$2692,5,0)</f>
        <v>26916000000</v>
      </c>
      <c r="U335" s="10">
        <f>VLOOKUP(A335,TOURISM!$A$2:$F$2692,6,0)</f>
        <v>16997000000</v>
      </c>
      <c r="V335" s="10">
        <f>VLOOKUP(A335,BUSINESS!$A$2:$E$2692,5,0)</f>
        <v>0.262</v>
      </c>
      <c r="W335" s="10">
        <f>VLOOKUP(A335,BUSINESS!$A$2:$F$2692,6,0)</f>
        <v>25</v>
      </c>
      <c r="X335" s="10">
        <f>VLOOKUP(A335,BUSINESS!$A$2:$G$2692,7,0)</f>
        <v>20</v>
      </c>
      <c r="Y335" s="10">
        <f>VLOOKUP(A335,BUSINESS!$A$2:$H$2692,8,0)</f>
        <v>161</v>
      </c>
      <c r="Z335" s="10">
        <f>VLOOKUP(A335,BUSINESS!$A$2:$I$2692,9,0)</f>
        <v>0.125</v>
      </c>
      <c r="AA335" s="10">
        <f>VLOOKUP(A335,BUSINESS!$A$2:$J$2692,10,0)</f>
        <v>0.399</v>
      </c>
      <c r="AB335" s="7">
        <f t="shared" si="2"/>
        <v>2090.799871</v>
      </c>
    </row>
    <row r="336">
      <c r="A336" s="7" t="str">
        <f t="shared" si="1"/>
        <v>Slovakia-Europe2001</v>
      </c>
      <c r="B336" s="8" t="s">
        <v>243</v>
      </c>
      <c r="C336" s="5" t="s">
        <v>76</v>
      </c>
      <c r="D336" s="9" t="s">
        <v>63</v>
      </c>
      <c r="E336" s="11">
        <v>3.0318731991E10</v>
      </c>
      <c r="F336" s="12">
        <v>0.055</v>
      </c>
      <c r="G336" s="12">
        <v>216.0</v>
      </c>
      <c r="H336" s="12">
        <v>0.112</v>
      </c>
      <c r="I336" s="22">
        <f>VLOOKUP(A336,ENERGY!$A$2:$F$2692,5,0)</f>
        <v>17349</v>
      </c>
      <c r="J336" s="10">
        <f>VLOOKUP(A337,ENERGY!$A$2:$F$2692,6,0)</f>
        <v>8236</v>
      </c>
      <c r="K336" s="23">
        <v>0.019</v>
      </c>
      <c r="L336" s="23">
        <v>0.032</v>
      </c>
      <c r="M336" s="23">
        <v>74.0</v>
      </c>
      <c r="N336" s="23">
        <v>68.0</v>
      </c>
      <c r="O336" s="23">
        <v>0.224</v>
      </c>
      <c r="P336" s="23">
        <v>0.718</v>
      </c>
      <c r="Q336" s="23">
        <v>0.058</v>
      </c>
      <c r="R336" s="23">
        <v>9173082.0</v>
      </c>
      <c r="S336" s="23">
        <v>0.536</v>
      </c>
      <c r="T336" s="10">
        <f>VLOOKUP(A336,TOURISM!$A$2:$E$2692,5,0)</f>
        <v>649000000</v>
      </c>
      <c r="U336" s="10">
        <f>VLOOKUP(A336,TOURISM!$A$2:$F$2692,6,0)</f>
        <v>340000000</v>
      </c>
      <c r="V336" s="10">
        <f>VLOOKUP(A336,BUSINESS!$A$2:$E$2692,5,0)</f>
        <v>0.262</v>
      </c>
      <c r="W336" s="10">
        <f>VLOOKUP(A336,BUSINESS!$A$2:$F$2692,6,0)</f>
        <v>25</v>
      </c>
      <c r="X336" s="10">
        <f>VLOOKUP(A336,BUSINESS!$A$2:$G$2692,7,0)</f>
        <v>20</v>
      </c>
      <c r="Y336" s="10">
        <f>VLOOKUP(A336,BUSINESS!$A$2:$H$2692,8,0)</f>
        <v>161</v>
      </c>
      <c r="Z336" s="10">
        <f>VLOOKUP(A336,BUSINESS!$A$2:$I$2692,9,0)</f>
        <v>0.125</v>
      </c>
      <c r="AA336" s="10">
        <f>VLOOKUP(A336,BUSINESS!$A$2:$J$2692,10,0)</f>
        <v>0.399</v>
      </c>
      <c r="AB336" s="7">
        <f t="shared" si="2"/>
        <v>3305.184887</v>
      </c>
    </row>
    <row r="337">
      <c r="A337" s="7" t="str">
        <f t="shared" si="1"/>
        <v>Slovenia-Europe2001</v>
      </c>
      <c r="B337" s="8" t="s">
        <v>244</v>
      </c>
      <c r="C337" s="5" t="s">
        <v>76</v>
      </c>
      <c r="D337" s="9" t="s">
        <v>63</v>
      </c>
      <c r="E337" s="11">
        <v>2.0498926981E10</v>
      </c>
      <c r="F337" s="12">
        <v>0.086</v>
      </c>
      <c r="G337" s="12">
        <v>883.0</v>
      </c>
      <c r="H337" s="12">
        <v>0.151</v>
      </c>
      <c r="I337" s="22">
        <f>VLOOKUP(A337,ENERGY!$A$2:$F$2692,5,0)</f>
        <v>7249</v>
      </c>
      <c r="J337" s="10">
        <f>VLOOKUP(A338,ENERGY!$A$2:$F$2692,6,0)</f>
        <v>8236</v>
      </c>
      <c r="K337" s="23">
        <v>0.023</v>
      </c>
      <c r="L337" s="23">
        <v>0.018</v>
      </c>
      <c r="M337" s="23">
        <v>74.0</v>
      </c>
      <c r="N337" s="23">
        <v>64.0</v>
      </c>
      <c r="O337" s="23">
        <v>0.252</v>
      </c>
      <c r="P337" s="23">
        <v>0.683</v>
      </c>
      <c r="Q337" s="23">
        <v>0.066</v>
      </c>
      <c r="R337" s="23">
        <v>1.65566E7</v>
      </c>
      <c r="S337" s="23">
        <v>0.536</v>
      </c>
      <c r="T337" s="10">
        <f>VLOOKUP(A337,TOURISM!$A$2:$E$2692,5,0)</f>
        <v>1059000000</v>
      </c>
      <c r="U337" s="10">
        <f>VLOOKUP(A337,TOURISM!$A$2:$F$2692,6,0)</f>
        <v>560000000</v>
      </c>
      <c r="V337" s="10">
        <f>VLOOKUP(A337,BUSINESS!$A$2:$E$2692,5,0)</f>
        <v>0.262</v>
      </c>
      <c r="W337" s="10">
        <f>VLOOKUP(A337,BUSINESS!$A$2:$F$2692,6,0)</f>
        <v>25</v>
      </c>
      <c r="X337" s="10">
        <f>VLOOKUP(A337,BUSINESS!$A$2:$G$2692,7,0)</f>
        <v>20</v>
      </c>
      <c r="Y337" s="10">
        <f>VLOOKUP(A337,BUSINESS!$A$2:$H$2692,8,0)</f>
        <v>161</v>
      </c>
      <c r="Z337" s="10">
        <f>VLOOKUP(A337,BUSINESS!$A$2:$I$2692,9,0)</f>
        <v>0.302</v>
      </c>
      <c r="AA337" s="10">
        <f>VLOOKUP(A337,BUSINESS!$A$2:$J$2692,10,0)</f>
        <v>0.739</v>
      </c>
      <c r="AB337" s="7">
        <f t="shared" si="2"/>
        <v>1238.112111</v>
      </c>
    </row>
    <row r="338">
      <c r="A338" s="7" t="str">
        <f t="shared" si="1"/>
        <v>Spain-Europe2001</v>
      </c>
      <c r="B338" s="8" t="s">
        <v>250</v>
      </c>
      <c r="C338" s="5" t="s">
        <v>76</v>
      </c>
      <c r="D338" s="9" t="s">
        <v>63</v>
      </c>
      <c r="E338" s="11">
        <v>6.09E11</v>
      </c>
      <c r="F338" s="12">
        <v>0.072</v>
      </c>
      <c r="G338" s="12">
        <v>1089.0</v>
      </c>
      <c r="H338" s="12">
        <v>0.052</v>
      </c>
      <c r="I338" s="22">
        <f>VLOOKUP(A338,ENERGY!$A$2:$F$2692,5,0)</f>
        <v>125570</v>
      </c>
      <c r="J338" s="10">
        <f>VLOOKUP(A339,ENERGY!$A$2:$F$2692,6,0)</f>
        <v>8236</v>
      </c>
      <c r="K338" s="23">
        <v>0.026</v>
      </c>
      <c r="L338" s="23">
        <v>0.036</v>
      </c>
      <c r="M338" s="23">
        <v>74.0</v>
      </c>
      <c r="N338" s="23">
        <v>68.0</v>
      </c>
      <c r="O338" s="23">
        <v>0.314</v>
      </c>
      <c r="P338" s="23">
        <v>0.634</v>
      </c>
      <c r="Q338" s="23">
        <v>0.051</v>
      </c>
      <c r="R338" s="23">
        <v>1.4605862E7</v>
      </c>
      <c r="S338" s="23">
        <v>0.2</v>
      </c>
      <c r="T338" s="10">
        <f>VLOOKUP(A338,TOURISM!$A$2:$E$2692,5,0)</f>
        <v>33829000000</v>
      </c>
      <c r="U338" s="10">
        <f>VLOOKUP(A338,TOURISM!$A$2:$F$2692,6,0)</f>
        <v>8466000000</v>
      </c>
      <c r="V338" s="10">
        <f>VLOOKUP(A338,BUSINESS!$A$2:$E$2692,5,0)</f>
        <v>0.262</v>
      </c>
      <c r="W338" s="10">
        <f>VLOOKUP(A338,BUSINESS!$A$2:$F$2692,6,0)</f>
        <v>25</v>
      </c>
      <c r="X338" s="10">
        <f>VLOOKUP(A338,BUSINESS!$A$2:$G$2692,7,0)</f>
        <v>20</v>
      </c>
      <c r="Y338" s="10">
        <f>VLOOKUP(A338,BUSINESS!$A$2:$H$2692,8,0)</f>
        <v>161</v>
      </c>
      <c r="Z338" s="10">
        <f>VLOOKUP(A338,BUSINESS!$A$2:$I$2692,9,0)</f>
        <v>0.181</v>
      </c>
      <c r="AA338" s="10">
        <f>VLOOKUP(A338,BUSINESS!$A$2:$J$2692,10,0)</f>
        <v>0.728</v>
      </c>
      <c r="AB338" s="7">
        <f t="shared" si="2"/>
        <v>41695.5877</v>
      </c>
    </row>
    <row r="339">
      <c r="A339" s="7" t="str">
        <f t="shared" si="1"/>
        <v>Sweden-Europe2001</v>
      </c>
      <c r="B339" s="8" t="s">
        <v>259</v>
      </c>
      <c r="C339" s="5" t="s">
        <v>76</v>
      </c>
      <c r="D339" s="9" t="s">
        <v>63</v>
      </c>
      <c r="E339" s="11">
        <v>2.27E11</v>
      </c>
      <c r="F339" s="12">
        <v>0.089</v>
      </c>
      <c r="G339" s="12">
        <v>2268.0</v>
      </c>
      <c r="H339" s="12">
        <v>0.056</v>
      </c>
      <c r="I339" s="22">
        <f>VLOOKUP(A339,ENERGY!$A$2:$F$2692,5,0)</f>
        <v>49045</v>
      </c>
      <c r="J339" s="10">
        <f>VLOOKUP(A340,ENERGY!$A$2:$F$2692,6,0)</f>
        <v>8236</v>
      </c>
      <c r="K339" s="23">
        <v>0.027</v>
      </c>
      <c r="L339" s="23">
        <v>0.025</v>
      </c>
      <c r="M339" s="23">
        <v>74.0</v>
      </c>
      <c r="N339" s="23">
        <v>66.0</v>
      </c>
      <c r="O339" s="23">
        <v>0.301</v>
      </c>
      <c r="P339" s="23">
        <v>0.656</v>
      </c>
      <c r="Q339" s="23">
        <v>0.043</v>
      </c>
      <c r="R339" s="23">
        <v>5514600.0</v>
      </c>
      <c r="S339" s="23">
        <v>0.353</v>
      </c>
      <c r="T339" s="10">
        <f>VLOOKUP(A339,TOURISM!$A$2:$E$2692,5,0)</f>
        <v>5200000000</v>
      </c>
      <c r="U339" s="10">
        <f>VLOOKUP(A339,TOURISM!$A$2:$F$2692,6,0)</f>
        <v>7916000000</v>
      </c>
      <c r="V339" s="10">
        <f>VLOOKUP(A339,BUSINESS!$A$2:$E$2692,5,0)</f>
        <v>0.262</v>
      </c>
      <c r="W339" s="10">
        <f>VLOOKUP(A339,BUSINESS!$A$2:$F$2692,6,0)</f>
        <v>25</v>
      </c>
      <c r="X339" s="10">
        <f>VLOOKUP(A339,BUSINESS!$A$2:$G$2692,7,0)</f>
        <v>20</v>
      </c>
      <c r="Y339" s="10">
        <f>VLOOKUP(A339,BUSINESS!$A$2:$H$2692,8,0)</f>
        <v>161</v>
      </c>
      <c r="Z339" s="10">
        <f>VLOOKUP(A339,BUSINESS!$A$2:$I$2692,9,0)</f>
        <v>0.518</v>
      </c>
      <c r="AA339" s="10">
        <f>VLOOKUP(A339,BUSINESS!$A$2:$J$2692,10,0)</f>
        <v>0.808</v>
      </c>
      <c r="AB339" s="7">
        <f t="shared" si="2"/>
        <v>41163.45701</v>
      </c>
    </row>
    <row r="340">
      <c r="A340" s="7" t="str">
        <f t="shared" si="1"/>
        <v>Switzerland-Europe2001</v>
      </c>
      <c r="B340" s="8" t="s">
        <v>260</v>
      </c>
      <c r="C340" s="5" t="s">
        <v>76</v>
      </c>
      <c r="D340" s="9" t="s">
        <v>63</v>
      </c>
      <c r="E340" s="11">
        <v>2.63E11</v>
      </c>
      <c r="F340" s="12">
        <v>0.103</v>
      </c>
      <c r="G340" s="12">
        <v>3748.0</v>
      </c>
      <c r="H340" s="12">
        <v>0.043</v>
      </c>
      <c r="I340" s="22">
        <f>VLOOKUP(A340,ENERGY!$A$2:$F$2692,5,0)</f>
        <v>25375</v>
      </c>
      <c r="J340" s="10">
        <f>VLOOKUP(A341,ENERGY!$A$2:$F$2692,6,0)</f>
        <v>8236</v>
      </c>
      <c r="K340" s="23">
        <v>0.019</v>
      </c>
      <c r="L340" s="23">
        <v>0.031</v>
      </c>
      <c r="M340" s="23">
        <v>74.0</v>
      </c>
      <c r="N340" s="23">
        <v>68.0</v>
      </c>
      <c r="O340" s="23">
        <v>0.222</v>
      </c>
      <c r="P340" s="23">
        <v>0.721</v>
      </c>
      <c r="Q340" s="23">
        <v>0.057</v>
      </c>
      <c r="R340" s="23">
        <v>9295784.0</v>
      </c>
      <c r="S340" s="23">
        <v>0.539</v>
      </c>
      <c r="T340" s="10">
        <f>VLOOKUP(A340,TOURISM!$A$2:$E$2692,5,0)</f>
        <v>9290000000</v>
      </c>
      <c r="U340" s="10">
        <f>VLOOKUP(A340,TOURISM!$A$2:$F$2692,6,0)</f>
        <v>7085000000</v>
      </c>
      <c r="V340" s="10">
        <f>VLOOKUP(A340,BUSINESS!$A$2:$E$2692,5,0)</f>
        <v>0.262</v>
      </c>
      <c r="W340" s="10">
        <f>VLOOKUP(A340,BUSINESS!$A$2:$F$2692,6,0)</f>
        <v>25</v>
      </c>
      <c r="X340" s="10">
        <f>VLOOKUP(A340,BUSINESS!$A$2:$G$2692,7,0)</f>
        <v>20</v>
      </c>
      <c r="Y340" s="10">
        <f>VLOOKUP(A340,BUSINESS!$A$2:$H$2692,8,0)</f>
        <v>161</v>
      </c>
      <c r="Z340" s="10">
        <f>VLOOKUP(A340,BUSINESS!$A$2:$I$2692,9,0)</f>
        <v>0.551</v>
      </c>
      <c r="AA340" s="10">
        <f>VLOOKUP(A340,BUSINESS!$A$2:$J$2692,10,0)</f>
        <v>0.733</v>
      </c>
      <c r="AB340" s="7">
        <f t="shared" si="2"/>
        <v>28292.39578</v>
      </c>
    </row>
    <row r="341">
      <c r="A341" s="7" t="str">
        <f t="shared" si="1"/>
        <v>Turkey-Europe2001</v>
      </c>
      <c r="B341" s="8" t="s">
        <v>270</v>
      </c>
      <c r="C341" s="5" t="s">
        <v>76</v>
      </c>
      <c r="D341" s="9" t="s">
        <v>63</v>
      </c>
      <c r="E341" s="11">
        <v>1.96E11</v>
      </c>
      <c r="F341" s="12">
        <v>0.052</v>
      </c>
      <c r="G341" s="12">
        <v>148.0</v>
      </c>
      <c r="H341" s="10" t="str">
        <f>if(AND(#REF!=#REF!,#REF!=#REF!+1,ISBLANK(#REF!)),#REF!,#REF!)</f>
        <v>#REF!</v>
      </c>
      <c r="I341" s="22">
        <f>VLOOKUP(A341,ENERGY!$A$2:$F$2692,5,0)</f>
        <v>112459</v>
      </c>
      <c r="J341" s="10">
        <f>VLOOKUP(A342,ENERGY!$A$2:$F$2692,6,0)</f>
        <v>8236</v>
      </c>
      <c r="K341" s="23">
        <v>0.023</v>
      </c>
      <c r="L341" s="23">
        <v>0.016</v>
      </c>
      <c r="M341" s="23">
        <v>74.0</v>
      </c>
      <c r="N341" s="23">
        <v>65.0</v>
      </c>
      <c r="O341" s="23">
        <v>0.255</v>
      </c>
      <c r="P341" s="23">
        <v>0.68</v>
      </c>
      <c r="Q341" s="23">
        <v>0.066</v>
      </c>
      <c r="R341" s="23">
        <v>1.6791425E7</v>
      </c>
      <c r="S341" s="23">
        <v>0.535</v>
      </c>
      <c r="T341" s="10">
        <f>VLOOKUP(A341,TOURISM!$A$2:$E$2692,5,0)</f>
        <v>10067000000</v>
      </c>
      <c r="U341" s="10">
        <f>VLOOKUP(A341,TOURISM!$A$2:$F$2692,6,0)</f>
        <v>1738000000</v>
      </c>
      <c r="V341" s="10">
        <f>VLOOKUP(A341,BUSINESS!$A$2:$E$2692,5,0)</f>
        <v>0.262</v>
      </c>
      <c r="W341" s="10">
        <f>VLOOKUP(A341,BUSINESS!$A$2:$F$2692,6,0)</f>
        <v>25</v>
      </c>
      <c r="X341" s="10">
        <f>VLOOKUP(A341,BUSINESS!$A$2:$G$2692,7,0)</f>
        <v>20</v>
      </c>
      <c r="Y341" s="10">
        <f>VLOOKUP(A341,BUSINESS!$A$2:$H$2692,8,0)</f>
        <v>161</v>
      </c>
      <c r="Z341" s="10">
        <f>VLOOKUP(A341,BUSINESS!$A$2:$I$2692,9,0)</f>
        <v>0.052</v>
      </c>
      <c r="AA341" s="10">
        <f>VLOOKUP(A341,BUSINESS!$A$2:$J$2692,10,0)</f>
        <v>0.305</v>
      </c>
      <c r="AB341" s="7">
        <f t="shared" si="2"/>
        <v>11672.62457</v>
      </c>
    </row>
    <row r="342">
      <c r="A342" s="7" t="str">
        <f t="shared" si="1"/>
        <v>Ukraine-Europe2001</v>
      </c>
      <c r="B342" s="8" t="s">
        <v>274</v>
      </c>
      <c r="C342" s="5" t="s">
        <v>76</v>
      </c>
      <c r="D342" s="9" t="s">
        <v>63</v>
      </c>
      <c r="E342" s="11">
        <v>3.8009344577E10</v>
      </c>
      <c r="F342" s="12">
        <v>0.057</v>
      </c>
      <c r="G342" s="12">
        <v>44.0</v>
      </c>
      <c r="H342" s="12">
        <v>0.323</v>
      </c>
      <c r="I342" s="22">
        <f>VLOOKUP(A342,ENERGY!$A$2:$F$2692,5,0)</f>
        <v>126438</v>
      </c>
      <c r="J342" s="10">
        <f>VLOOKUP(A343,ENERGY!$A$2:$F$2692,6,0)</f>
        <v>8236</v>
      </c>
      <c r="K342" s="23">
        <v>0.026</v>
      </c>
      <c r="L342" s="23">
        <v>0.034</v>
      </c>
      <c r="M342" s="23">
        <v>74.0</v>
      </c>
      <c r="N342" s="23">
        <v>69.0</v>
      </c>
      <c r="O342" s="23">
        <v>0.312</v>
      </c>
      <c r="P342" s="23">
        <v>0.635</v>
      </c>
      <c r="Q342" s="23">
        <v>0.053</v>
      </c>
      <c r="R342" s="23">
        <v>1.4864646E7</v>
      </c>
      <c r="S342" s="23">
        <v>0.201</v>
      </c>
      <c r="T342" s="10">
        <f>VLOOKUP(A342,TOURISM!$A$2:$E$2692,5,0)</f>
        <v>759000000</v>
      </c>
      <c r="U342" s="10">
        <f>VLOOKUP(A342,TOURISM!$A$2:$F$2692,6,0)</f>
        <v>676000000</v>
      </c>
      <c r="V342" s="10">
        <f>VLOOKUP(A342,BUSINESS!$A$2:$E$2692,5,0)</f>
        <v>0.262</v>
      </c>
      <c r="W342" s="10">
        <f>VLOOKUP(A342,BUSINESS!$A$2:$F$2692,6,0)</f>
        <v>25</v>
      </c>
      <c r="X342" s="10">
        <f>VLOOKUP(A342,BUSINESS!$A$2:$G$2692,7,0)</f>
        <v>20</v>
      </c>
      <c r="Y342" s="10">
        <f>VLOOKUP(A342,BUSINESS!$A$2:$H$2692,8,0)</f>
        <v>161</v>
      </c>
      <c r="Z342" s="10">
        <f>VLOOKUP(A342,BUSINESS!$A$2:$I$2692,9,0)</f>
        <v>0.012</v>
      </c>
      <c r="AA342" s="10">
        <f>VLOOKUP(A342,BUSINESS!$A$2:$J$2692,10,0)</f>
        <v>0.046</v>
      </c>
      <c r="AB342" s="7">
        <f t="shared" si="2"/>
        <v>2557.02992</v>
      </c>
    </row>
    <row r="343">
      <c r="A343" s="7" t="str">
        <f t="shared" si="1"/>
        <v>United Kingdom-Europe2001</v>
      </c>
      <c r="B343" s="8" t="s">
        <v>276</v>
      </c>
      <c r="C343" s="5" t="s">
        <v>76</v>
      </c>
      <c r="D343" s="9" t="s">
        <v>63</v>
      </c>
      <c r="E343" s="11">
        <v>1.49E12</v>
      </c>
      <c r="F343" s="12">
        <v>0.073</v>
      </c>
      <c r="G343" s="12">
        <v>1819.0</v>
      </c>
      <c r="H343" s="12">
        <v>0.051</v>
      </c>
      <c r="I343" s="22">
        <f>VLOOKUP(A343,ENERGY!$A$2:$F$2692,5,0)</f>
        <v>188074</v>
      </c>
      <c r="J343" s="10">
        <f>VLOOKUP(A344,ENERGY!$A$2:$F$2692,6,0)</f>
        <v>8236</v>
      </c>
      <c r="K343" s="23">
        <v>0.028</v>
      </c>
      <c r="L343" s="23">
        <v>0.023</v>
      </c>
      <c r="M343" s="23">
        <v>74.0</v>
      </c>
      <c r="N343" s="23">
        <v>66.0</v>
      </c>
      <c r="O343" s="23">
        <v>0.302</v>
      </c>
      <c r="P343" s="23">
        <v>0.656</v>
      </c>
      <c r="Q343" s="23">
        <v>0.042</v>
      </c>
      <c r="R343" s="23">
        <v>5607200.0</v>
      </c>
      <c r="S343" s="23">
        <v>0.354</v>
      </c>
      <c r="T343" s="10">
        <f>VLOOKUP(A343,TOURISM!$A$2:$E$2692,5,0)</f>
        <v>26137000000</v>
      </c>
      <c r="U343" s="10">
        <f>VLOOKUP(A343,TOURISM!$A$2:$F$2692,6,0)</f>
        <v>46410000000</v>
      </c>
      <c r="V343" s="10">
        <f>VLOOKUP(A343,BUSINESS!$A$2:$E$2692,5,0)</f>
        <v>0.262</v>
      </c>
      <c r="W343" s="10">
        <f>VLOOKUP(A343,BUSINESS!$A$2:$F$2692,6,0)</f>
        <v>25</v>
      </c>
      <c r="X343" s="10">
        <f>VLOOKUP(A343,BUSINESS!$A$2:$G$2692,7,0)</f>
        <v>20</v>
      </c>
      <c r="Y343" s="10">
        <f>VLOOKUP(A343,BUSINESS!$A$2:$H$2692,8,0)</f>
        <v>161</v>
      </c>
      <c r="Z343" s="10">
        <f>VLOOKUP(A343,BUSINESS!$A$2:$I$2692,9,0)</f>
        <v>0.335</v>
      </c>
      <c r="AA343" s="10">
        <f>VLOOKUP(A343,BUSINESS!$A$2:$J$2692,10,0)</f>
        <v>0.782</v>
      </c>
      <c r="AB343" s="7">
        <f t="shared" si="2"/>
        <v>265729.776</v>
      </c>
    </row>
    <row r="344">
      <c r="A344" s="7" t="str">
        <f t="shared" si="1"/>
        <v>Bahrain-Middle East2001</v>
      </c>
      <c r="B344" s="8" t="s">
        <v>92</v>
      </c>
      <c r="C344" s="5" t="s">
        <v>93</v>
      </c>
      <c r="D344" s="9" t="s">
        <v>63</v>
      </c>
      <c r="E344" s="11">
        <v>9.063147901E9</v>
      </c>
      <c r="F344" s="12">
        <v>0.035</v>
      </c>
      <c r="G344" s="12">
        <v>476.0</v>
      </c>
      <c r="H344" s="12">
        <v>0.116</v>
      </c>
      <c r="I344" s="22">
        <f>VLOOKUP(A344,ENERGY!$A$2:$F$2692,5,0)</f>
        <v>9506</v>
      </c>
      <c r="J344" s="10">
        <f>VLOOKUP(A345,ENERGY!$A$2:$F$2692,6,0)</f>
        <v>8236</v>
      </c>
      <c r="K344" s="23">
        <v>0.009</v>
      </c>
      <c r="L344" s="23">
        <v>0.013</v>
      </c>
      <c r="M344" s="23">
        <v>74.0</v>
      </c>
      <c r="N344" s="23">
        <v>62.0</v>
      </c>
      <c r="O344" s="23">
        <v>0.147</v>
      </c>
      <c r="P344" s="23">
        <v>0.695</v>
      </c>
      <c r="Q344" s="23">
        <v>0.158</v>
      </c>
      <c r="R344" s="23">
        <v>4.710515E7</v>
      </c>
      <c r="S344" s="23">
        <v>0.678</v>
      </c>
      <c r="T344" s="10">
        <f>VLOOKUP(A344,TOURISM!$A$2:$E$2692,5,0)</f>
        <v>886000000</v>
      </c>
      <c r="U344" s="10">
        <f>VLOOKUP(A344,TOURISM!$A$2:$F$2692,6,0)</f>
        <v>423000000</v>
      </c>
      <c r="V344" s="10">
        <f>VLOOKUP(A344,BUSINESS!$A$2:$E$2692,5,0)</f>
        <v>0.262</v>
      </c>
      <c r="W344" s="10">
        <f>VLOOKUP(A344,BUSINESS!$A$2:$F$2692,6,0)</f>
        <v>25</v>
      </c>
      <c r="X344" s="10">
        <f>VLOOKUP(A344,BUSINESS!$A$2:$G$2692,7,0)</f>
        <v>20</v>
      </c>
      <c r="Y344" s="10">
        <f>VLOOKUP(A344,BUSINESS!$A$2:$H$2692,8,0)</f>
        <v>161</v>
      </c>
      <c r="Z344" s="10">
        <f>VLOOKUP(A344,BUSINESS!$A$2:$I$2692,9,0)</f>
        <v>0.15</v>
      </c>
      <c r="AA344" s="10">
        <f>VLOOKUP(A344,BUSINESS!$A$2:$J$2692,10,0)</f>
        <v>0.429</v>
      </c>
      <c r="AB344" s="7">
        <f t="shared" si="2"/>
        <v>192.4024847</v>
      </c>
    </row>
    <row r="345">
      <c r="A345" s="7" t="str">
        <f t="shared" si="1"/>
        <v>Iran-Middle East2001</v>
      </c>
      <c r="B345" s="8" t="s">
        <v>165</v>
      </c>
      <c r="C345" s="5" t="s">
        <v>93</v>
      </c>
      <c r="D345" s="9" t="s">
        <v>63</v>
      </c>
      <c r="E345" s="11">
        <v>1.15E11</v>
      </c>
      <c r="F345" s="12">
        <v>0.051</v>
      </c>
      <c r="G345" s="12">
        <v>294.0</v>
      </c>
      <c r="H345" s="13"/>
      <c r="I345" s="22">
        <f>VLOOKUP(A345,ENERGY!$A$2:$F$2692,5,0)</f>
        <v>212145</v>
      </c>
      <c r="J345" s="10">
        <f>VLOOKUP(A346,ENERGY!$A$2:$F$2692,6,0)</f>
        <v>8236</v>
      </c>
      <c r="K345" s="23">
        <v>0.011</v>
      </c>
      <c r="L345" s="29" t="str">
        <f t="shared" ref="L345:N345" si="8">if(AND(#REF!=#REF!,#REF!=#REF!+1,ISBLANK(L346)),L345,L345)</f>
        <v>#REF!</v>
      </c>
      <c r="M345" s="29" t="str">
        <f t="shared" si="8"/>
        <v>#REF!</v>
      </c>
      <c r="N345" s="29" t="str">
        <f t="shared" si="8"/>
        <v>#REF!</v>
      </c>
      <c r="O345" s="26"/>
      <c r="P345" s="26"/>
      <c r="Q345" s="26"/>
      <c r="R345" s="23">
        <v>80345.0</v>
      </c>
      <c r="S345" s="23">
        <v>0.519</v>
      </c>
      <c r="T345" s="10">
        <f>VLOOKUP(A345,TOURISM!$A$2:$E$2692,5,0)</f>
        <v>1122000000</v>
      </c>
      <c r="U345" s="10">
        <f>VLOOKUP(A345,TOURISM!$A$2:$F$2692,6,0)</f>
        <v>714000000</v>
      </c>
      <c r="V345" s="10">
        <f>VLOOKUP(A345,BUSINESS!$A$2:$E$2692,5,0)</f>
        <v>0.262</v>
      </c>
      <c r="W345" s="10">
        <f>VLOOKUP(A345,BUSINESS!$A$2:$F$2692,6,0)</f>
        <v>25</v>
      </c>
      <c r="X345" s="10">
        <f>VLOOKUP(A345,BUSINESS!$A$2:$G$2692,7,0)</f>
        <v>20</v>
      </c>
      <c r="Y345" s="10">
        <f>VLOOKUP(A345,BUSINESS!$A$2:$H$2692,8,0)</f>
        <v>161</v>
      </c>
      <c r="Z345" s="10">
        <f>VLOOKUP(A345,BUSINESS!$A$2:$I$2692,9,0)</f>
        <v>0.015</v>
      </c>
      <c r="AA345" s="10">
        <f>VLOOKUP(A345,BUSINESS!$A$2:$J$2692,10,0)</f>
        <v>0.031</v>
      </c>
      <c r="AB345" s="7">
        <f t="shared" si="2"/>
        <v>1431327.401</v>
      </c>
    </row>
    <row r="346">
      <c r="A346" s="7" t="str">
        <f t="shared" si="1"/>
        <v>Iraq-Middle East2001</v>
      </c>
      <c r="B346" s="8" t="s">
        <v>166</v>
      </c>
      <c r="C346" s="5" t="s">
        <v>93</v>
      </c>
      <c r="D346" s="9" t="s">
        <v>63</v>
      </c>
      <c r="E346" s="8"/>
      <c r="F346" s="12">
        <v>0.011</v>
      </c>
      <c r="G346" s="12">
        <v>8.0</v>
      </c>
      <c r="H346" s="10" t="str">
        <f>if(AND(#REF!=#REF!,#REF!=#REF!+1,ISBLANK(#REF!)),#REF!,#REF!)</f>
        <v>#REF!</v>
      </c>
      <c r="I346" s="22">
        <f>VLOOKUP(A346,ENERGY!$A$2:$F$2692,5,0)</f>
        <v>40220</v>
      </c>
      <c r="J346" s="10">
        <f>VLOOKUP(A347,ENERGY!$A$2:$F$2692,6,0)</f>
        <v>8236</v>
      </c>
      <c r="K346" s="23">
        <v>0.011</v>
      </c>
      <c r="L346" s="23">
        <v>0.003</v>
      </c>
      <c r="M346" s="26"/>
      <c r="N346" s="26"/>
      <c r="O346" s="26"/>
      <c r="P346" s="26"/>
      <c r="Q346" s="26"/>
      <c r="R346" s="23">
        <v>81223.0</v>
      </c>
      <c r="S346" s="23">
        <v>0.903</v>
      </c>
      <c r="T346" s="10">
        <f>VLOOKUP(A346,TOURISM!$A$2:$E$2692,5,0)</f>
        <v>15000000</v>
      </c>
      <c r="U346" s="10">
        <f>VLOOKUP(A346,TOURISM!$A$2:$F$2692,6,0)</f>
        <v>31000000</v>
      </c>
      <c r="V346" s="10">
        <f>VLOOKUP(A346,BUSINESS!$A$2:$E$2692,5,0)</f>
        <v>0.262</v>
      </c>
      <c r="W346" s="10">
        <f>VLOOKUP(A346,BUSINESS!$A$2:$F$2692,6,0)</f>
        <v>25</v>
      </c>
      <c r="X346" s="10">
        <f>VLOOKUP(A346,BUSINESS!$A$2:$G$2692,7,0)</f>
        <v>20</v>
      </c>
      <c r="Y346" s="10">
        <f>VLOOKUP(A346,BUSINESS!$A$2:$H$2692,8,0)</f>
        <v>161</v>
      </c>
      <c r="Z346" s="10">
        <f>VLOOKUP(A346,BUSINESS!$A$2:$I$2692,9,0)</f>
        <v>0.001</v>
      </c>
      <c r="AA346" s="10">
        <f>VLOOKUP(A346,BUSINESS!$A$2:$J$2692,10,0)</f>
        <v>0.897</v>
      </c>
      <c r="AB346" s="7">
        <f t="shared" si="2"/>
        <v>0</v>
      </c>
    </row>
    <row r="347">
      <c r="A347" s="7" t="str">
        <f t="shared" si="1"/>
        <v>Israel-Middle East2001</v>
      </c>
      <c r="B347" s="8" t="s">
        <v>169</v>
      </c>
      <c r="C347" s="5" t="s">
        <v>93</v>
      </c>
      <c r="D347" s="9" t="s">
        <v>63</v>
      </c>
      <c r="E347" s="11">
        <v>1.23E11</v>
      </c>
      <c r="F347" s="12">
        <v>0.079</v>
      </c>
      <c r="G347" s="12">
        <v>1499.0</v>
      </c>
      <c r="H347" s="12">
        <v>0.1</v>
      </c>
      <c r="I347" s="22">
        <f>VLOOKUP(A347,ENERGY!$A$2:$F$2692,5,0)</f>
        <v>23254</v>
      </c>
      <c r="J347" s="10">
        <f>VLOOKUP(A348,ENERGY!$A$2:$F$2692,6,0)</f>
        <v>8236</v>
      </c>
      <c r="K347" s="23">
        <v>0.01</v>
      </c>
      <c r="L347" s="23">
        <v>0.012</v>
      </c>
      <c r="M347" s="23">
        <v>74.0</v>
      </c>
      <c r="N347" s="23">
        <v>62.0</v>
      </c>
      <c r="O347" s="23">
        <v>0.143</v>
      </c>
      <c r="P347" s="23">
        <v>0.697</v>
      </c>
      <c r="Q347" s="23">
        <v>0.16</v>
      </c>
      <c r="R347" s="23">
        <v>4.678775E7</v>
      </c>
      <c r="S347" s="23">
        <v>0.68</v>
      </c>
      <c r="T347" s="10">
        <f>VLOOKUP(A347,TOURISM!$A$2:$E$2692,5,0)</f>
        <v>2854000000</v>
      </c>
      <c r="U347" s="10">
        <f>VLOOKUP(A347,TOURISM!$A$2:$F$2692,6,0)</f>
        <v>3887000000</v>
      </c>
      <c r="V347" s="10">
        <f>VLOOKUP(A347,BUSINESS!$A$2:$E$2692,5,0)</f>
        <v>0.262</v>
      </c>
      <c r="W347" s="10">
        <f>VLOOKUP(A347,BUSINESS!$A$2:$F$2692,6,0)</f>
        <v>25</v>
      </c>
      <c r="X347" s="10">
        <f>VLOOKUP(A347,BUSINESS!$A$2:$G$2692,7,0)</f>
        <v>20</v>
      </c>
      <c r="Y347" s="10">
        <f>VLOOKUP(A347,BUSINESS!$A$2:$H$2692,8,0)</f>
        <v>161</v>
      </c>
      <c r="Z347" s="10">
        <f>VLOOKUP(A347,BUSINESS!$A$2:$I$2692,9,0)</f>
        <v>0.174</v>
      </c>
      <c r="AA347" s="10">
        <f>VLOOKUP(A347,BUSINESS!$A$2:$J$2692,10,0)</f>
        <v>0.897</v>
      </c>
      <c r="AB347" s="7">
        <f t="shared" si="2"/>
        <v>2628.893247</v>
      </c>
    </row>
    <row r="348">
      <c r="A348" s="7" t="str">
        <f t="shared" si="1"/>
        <v>Jordan-Middle East2001</v>
      </c>
      <c r="B348" s="8" t="s">
        <v>173</v>
      </c>
      <c r="C348" s="5" t="s">
        <v>93</v>
      </c>
      <c r="D348" s="9" t="s">
        <v>63</v>
      </c>
      <c r="E348" s="11">
        <v>8.972965061E9</v>
      </c>
      <c r="F348" s="12">
        <v>0.099</v>
      </c>
      <c r="G348" s="12">
        <v>184.0</v>
      </c>
      <c r="H348" s="12">
        <v>0.109</v>
      </c>
      <c r="I348" s="22">
        <f>VLOOKUP(A348,ENERGY!$A$2:$F$2692,5,0)</f>
        <v>7064</v>
      </c>
      <c r="J348" s="10">
        <f>VLOOKUP(A349,ENERGY!$A$2:$F$2692,6,0)</f>
        <v>8236</v>
      </c>
      <c r="K348" s="23">
        <v>0.011</v>
      </c>
      <c r="L348" s="23">
        <v>0.003</v>
      </c>
      <c r="M348" s="26"/>
      <c r="N348" s="26"/>
      <c r="O348" s="26"/>
      <c r="P348" s="26"/>
      <c r="Q348" s="26"/>
      <c r="R348" s="23">
        <v>81877.0</v>
      </c>
      <c r="S348" s="23">
        <v>0.898</v>
      </c>
      <c r="T348" s="10">
        <f>VLOOKUP(A348,TOURISM!$A$2:$E$2692,5,0)</f>
        <v>884000000</v>
      </c>
      <c r="U348" s="10">
        <f>VLOOKUP(A348,TOURISM!$A$2:$F$2692,6,0)</f>
        <v>420000000</v>
      </c>
      <c r="V348" s="10">
        <f>VLOOKUP(A348,BUSINESS!$A$2:$E$2692,5,0)</f>
        <v>0.262</v>
      </c>
      <c r="W348" s="10">
        <f>VLOOKUP(A348,BUSINESS!$A$2:$F$2692,6,0)</f>
        <v>25</v>
      </c>
      <c r="X348" s="10">
        <f>VLOOKUP(A348,BUSINESS!$A$2:$G$2692,7,0)</f>
        <v>20</v>
      </c>
      <c r="Y348" s="10">
        <f>VLOOKUP(A348,BUSINESS!$A$2:$H$2692,8,0)</f>
        <v>161</v>
      </c>
      <c r="Z348" s="10">
        <f>VLOOKUP(A348,BUSINESS!$A$2:$I$2692,9,0)</f>
        <v>0.047</v>
      </c>
      <c r="AA348" s="10">
        <f>VLOOKUP(A348,BUSINESS!$A$2:$J$2692,10,0)</f>
        <v>0.179</v>
      </c>
      <c r="AB348" s="7">
        <f t="shared" si="2"/>
        <v>109590.7894</v>
      </c>
    </row>
    <row r="349">
      <c r="A349" s="7" t="str">
        <f t="shared" si="1"/>
        <v>Kuwait-Middle East2001</v>
      </c>
      <c r="B349" s="8" t="s">
        <v>178</v>
      </c>
      <c r="C349" s="5" t="s">
        <v>93</v>
      </c>
      <c r="D349" s="9" t="s">
        <v>63</v>
      </c>
      <c r="E349" s="11">
        <v>3.489077374E10</v>
      </c>
      <c r="F349" s="12">
        <v>0.036</v>
      </c>
      <c r="G349" s="12">
        <v>634.0</v>
      </c>
      <c r="H349" s="12">
        <v>0.079</v>
      </c>
      <c r="I349" s="22">
        <f>VLOOKUP(A349,ENERGY!$A$2:$F$2692,5,0)</f>
        <v>32523</v>
      </c>
      <c r="J349" s="10">
        <f>VLOOKUP(A350,ENERGY!$A$2:$F$2692,6,0)</f>
        <v>8236</v>
      </c>
      <c r="K349" s="23">
        <v>0.01</v>
      </c>
      <c r="L349" s="23">
        <v>0.003</v>
      </c>
      <c r="M349" s="26"/>
      <c r="N349" s="26"/>
      <c r="O349" s="26"/>
      <c r="P349" s="26"/>
      <c r="Q349" s="26"/>
      <c r="R349" s="23">
        <v>81292.0</v>
      </c>
      <c r="S349" s="23">
        <v>0.894</v>
      </c>
      <c r="T349" s="10">
        <f>VLOOKUP(A349,TOURISM!$A$2:$E$2692,5,0)</f>
        <v>286000000</v>
      </c>
      <c r="U349" s="10">
        <f>VLOOKUP(A349,TOURISM!$A$2:$F$2692,6,0)</f>
        <v>3207000000</v>
      </c>
      <c r="V349" s="10">
        <f>VLOOKUP(A349,BUSINESS!$A$2:$E$2692,5,0)</f>
        <v>0.262</v>
      </c>
      <c r="W349" s="10">
        <f>VLOOKUP(A349,BUSINESS!$A$2:$F$2692,6,0)</f>
        <v>25</v>
      </c>
      <c r="X349" s="10">
        <f>VLOOKUP(A349,BUSINESS!$A$2:$G$2692,7,0)</f>
        <v>20</v>
      </c>
      <c r="Y349" s="10">
        <f>VLOOKUP(A349,BUSINESS!$A$2:$H$2692,8,0)</f>
        <v>161</v>
      </c>
      <c r="Z349" s="10">
        <f>VLOOKUP(A349,BUSINESS!$A$2:$I$2692,9,0)</f>
        <v>0.086</v>
      </c>
      <c r="AA349" s="10">
        <f>VLOOKUP(A349,BUSINESS!$A$2:$J$2692,10,0)</f>
        <v>0.443</v>
      </c>
      <c r="AB349" s="7">
        <f t="shared" si="2"/>
        <v>429203.0426</v>
      </c>
    </row>
    <row r="350">
      <c r="A350" s="7" t="str">
        <f t="shared" si="1"/>
        <v>Lebanon-Middle East2001</v>
      </c>
      <c r="B350" s="8" t="s">
        <v>182</v>
      </c>
      <c r="C350" s="5" t="s">
        <v>93</v>
      </c>
      <c r="D350" s="9" t="s">
        <v>63</v>
      </c>
      <c r="E350" s="11">
        <v>1.7649751244E10</v>
      </c>
      <c r="F350" s="12">
        <v>0.109</v>
      </c>
      <c r="G350" s="12">
        <v>571.0</v>
      </c>
      <c r="H350" s="12">
        <v>0.172</v>
      </c>
      <c r="I350" s="22">
        <f>VLOOKUP(A350,ENERGY!$A$2:$F$2692,5,0)</f>
        <v>6349</v>
      </c>
      <c r="J350" s="10">
        <f>VLOOKUP(A351,ENERGY!$A$2:$F$2692,6,0)</f>
        <v>8236</v>
      </c>
      <c r="K350" s="23">
        <v>0.01</v>
      </c>
      <c r="L350" s="23">
        <v>0.012</v>
      </c>
      <c r="M350" s="23">
        <v>74.0</v>
      </c>
      <c r="N350" s="23">
        <v>63.0</v>
      </c>
      <c r="O350" s="23">
        <v>0.141</v>
      </c>
      <c r="P350" s="23">
        <v>0.698</v>
      </c>
      <c r="Q350" s="23">
        <v>0.161</v>
      </c>
      <c r="R350" s="23">
        <v>4.650935E7</v>
      </c>
      <c r="S350" s="23">
        <v>0.681</v>
      </c>
      <c r="T350" s="10">
        <f>VLOOKUP(A350,TOURISM!$A$2:$E$2692,5,0)</f>
        <v>837000000</v>
      </c>
      <c r="U350" s="10" t="str">
        <f>VLOOKUP(A350,TOURISM!$A$2:$F$2692,6,0)</f>
        <v/>
      </c>
      <c r="V350" s="10">
        <f>VLOOKUP(A350,BUSINESS!$A$2:$E$2692,5,0)</f>
        <v>0.262</v>
      </c>
      <c r="W350" s="10">
        <f>VLOOKUP(A350,BUSINESS!$A$2:$F$2692,6,0)</f>
        <v>25</v>
      </c>
      <c r="X350" s="10">
        <f>VLOOKUP(A350,BUSINESS!$A$2:$G$2692,7,0)</f>
        <v>20</v>
      </c>
      <c r="Y350" s="10">
        <f>VLOOKUP(A350,BUSINESS!$A$2:$H$2692,8,0)</f>
        <v>161</v>
      </c>
      <c r="Z350" s="10">
        <f>VLOOKUP(A350,BUSINESS!$A$2:$I$2692,9,0)</f>
        <v>0.068</v>
      </c>
      <c r="AA350" s="10">
        <f>VLOOKUP(A350,BUSINESS!$A$2:$J$2692,10,0)</f>
        <v>0.228</v>
      </c>
      <c r="AB350" s="7">
        <f t="shared" si="2"/>
        <v>379.4882372</v>
      </c>
    </row>
    <row r="351">
      <c r="A351" s="7" t="str">
        <f t="shared" si="1"/>
        <v>Oman-Middle East2001</v>
      </c>
      <c r="B351" s="8" t="s">
        <v>219</v>
      </c>
      <c r="C351" s="5" t="s">
        <v>93</v>
      </c>
      <c r="D351" s="9" t="s">
        <v>63</v>
      </c>
      <c r="E351" s="11">
        <v>1.9949284975E10</v>
      </c>
      <c r="F351" s="12">
        <v>0.031</v>
      </c>
      <c r="G351" s="12">
        <v>263.0</v>
      </c>
      <c r="H351" s="12">
        <v>0.092</v>
      </c>
      <c r="I351" s="22">
        <f>VLOOKUP(A351,ENERGY!$A$2:$F$2692,5,0)</f>
        <v>25276</v>
      </c>
      <c r="J351" s="10">
        <f>VLOOKUP(A352,ENERGY!$A$2:$F$2692,6,0)</f>
        <v>8236</v>
      </c>
      <c r="K351" s="23">
        <v>0.011</v>
      </c>
      <c r="L351" s="29" t="str">
        <f t="shared" ref="L351:N351" si="9">if(AND(#REF!=#REF!,#REF!=#REF!+1,ISBLANK(L352)),L351,L351)</f>
        <v>#REF!</v>
      </c>
      <c r="M351" s="29" t="str">
        <f t="shared" si="9"/>
        <v>#REF!</v>
      </c>
      <c r="N351" s="29" t="str">
        <f t="shared" si="9"/>
        <v>#REF!</v>
      </c>
      <c r="O351" s="26"/>
      <c r="P351" s="26"/>
      <c r="Q351" s="26"/>
      <c r="R351" s="23">
        <v>81812.0</v>
      </c>
      <c r="S351" s="23">
        <v>0.519</v>
      </c>
      <c r="T351" s="10">
        <f>VLOOKUP(A351,TOURISM!$A$2:$E$2692,5,0)</f>
        <v>538000000</v>
      </c>
      <c r="U351" s="10">
        <f>VLOOKUP(A351,TOURISM!$A$2:$F$2692,6,0)</f>
        <v>703000000</v>
      </c>
      <c r="V351" s="10">
        <f>VLOOKUP(A351,BUSINESS!$A$2:$E$2692,5,0)</f>
        <v>0.262</v>
      </c>
      <c r="W351" s="10">
        <f>VLOOKUP(A351,BUSINESS!$A$2:$F$2692,6,0)</f>
        <v>25</v>
      </c>
      <c r="X351" s="10">
        <f>VLOOKUP(A351,BUSINESS!$A$2:$G$2692,7,0)</f>
        <v>20</v>
      </c>
      <c r="Y351" s="10">
        <f>VLOOKUP(A351,BUSINESS!$A$2:$H$2692,8,0)</f>
        <v>161</v>
      </c>
      <c r="Z351" s="10">
        <f>VLOOKUP(A351,BUSINESS!$A$2:$I$2692,9,0)</f>
        <v>0.059</v>
      </c>
      <c r="AA351" s="10">
        <f>VLOOKUP(A351,BUSINESS!$A$2:$J$2692,10,0)</f>
        <v>0.144</v>
      </c>
      <c r="AB351" s="7">
        <f t="shared" si="2"/>
        <v>243843.0178</v>
      </c>
    </row>
    <row r="352">
      <c r="A352" s="7" t="str">
        <f t="shared" si="1"/>
        <v>Qatar-Middle East2001</v>
      </c>
      <c r="B352" s="8" t="s">
        <v>229</v>
      </c>
      <c r="C352" s="5" t="s">
        <v>93</v>
      </c>
      <c r="D352" s="9" t="s">
        <v>63</v>
      </c>
      <c r="E352" s="11">
        <v>1.7538461033E10</v>
      </c>
      <c r="F352" s="12">
        <v>0.026</v>
      </c>
      <c r="G352" s="12">
        <v>732.0</v>
      </c>
      <c r="H352" s="10" t="str">
        <f t="shared" ref="H352:H353" si="10">if(AND(#REF!=#REF!,#REF!=#REF!+1,ISBLANK(#REF!)),#REF!,#REF!)</f>
        <v>#REF!</v>
      </c>
      <c r="I352" s="22">
        <f>VLOOKUP(A352,ENERGY!$A$2:$F$2692,5,0)</f>
        <v>33285</v>
      </c>
      <c r="J352" s="10">
        <f>VLOOKUP(A353,ENERGY!$A$2:$F$2692,6,0)</f>
        <v>8236</v>
      </c>
      <c r="K352" s="23">
        <v>0.011</v>
      </c>
      <c r="L352" s="23">
        <v>0.012</v>
      </c>
      <c r="M352" s="23">
        <v>74.0</v>
      </c>
      <c r="N352" s="23">
        <v>61.0</v>
      </c>
      <c r="O352" s="23">
        <v>0.147</v>
      </c>
      <c r="P352" s="23">
        <v>0.716</v>
      </c>
      <c r="Q352" s="23">
        <v>0.137</v>
      </c>
      <c r="R352" s="23">
        <v>1.42114903E8</v>
      </c>
      <c r="S352" s="23">
        <v>0.736</v>
      </c>
      <c r="T352" s="10">
        <f>VLOOKUP(A352,TOURISM!$A$2:$E$2692,5,0)</f>
        <v>272000000</v>
      </c>
      <c r="U352" s="10">
        <f>VLOOKUP(A352,TOURISM!$A$2:$F$2692,6,0)</f>
        <v>366000000</v>
      </c>
      <c r="V352" s="10">
        <f>VLOOKUP(A352,BUSINESS!$A$2:$E$2692,5,0)</f>
        <v>0.262</v>
      </c>
      <c r="W352" s="10">
        <f>VLOOKUP(A352,BUSINESS!$A$2:$F$2692,6,0)</f>
        <v>25</v>
      </c>
      <c r="X352" s="10">
        <f>VLOOKUP(A352,BUSINESS!$A$2:$G$2692,7,0)</f>
        <v>20</v>
      </c>
      <c r="Y352" s="10">
        <f>VLOOKUP(A352,BUSINESS!$A$2:$H$2692,8,0)</f>
        <v>161</v>
      </c>
      <c r="Z352" s="10">
        <f>VLOOKUP(A352,BUSINESS!$A$2:$I$2692,9,0)</f>
        <v>0.062</v>
      </c>
      <c r="AA352" s="10">
        <f>VLOOKUP(A352,BUSINESS!$A$2:$J$2692,10,0)</f>
        <v>0.291</v>
      </c>
      <c r="AB352" s="7">
        <f t="shared" si="2"/>
        <v>123.4104282</v>
      </c>
    </row>
    <row r="353">
      <c r="A353" s="7" t="str">
        <f t="shared" si="1"/>
        <v>Saudi Arabia-Middle East2001</v>
      </c>
      <c r="B353" s="8" t="s">
        <v>236</v>
      </c>
      <c r="C353" s="5" t="s">
        <v>93</v>
      </c>
      <c r="D353" s="9" t="s">
        <v>63</v>
      </c>
      <c r="E353" s="11">
        <v>1.83E11</v>
      </c>
      <c r="F353" s="12">
        <v>0.045</v>
      </c>
      <c r="G353" s="12">
        <v>397.0</v>
      </c>
      <c r="H353" s="10" t="str">
        <f t="shared" si="10"/>
        <v>#REF!</v>
      </c>
      <c r="I353" s="22">
        <f>VLOOKUP(A353,ENERGY!$A$2:$F$2692,5,0)</f>
        <v>187070</v>
      </c>
      <c r="J353" s="10">
        <f>VLOOKUP(A354,ENERGY!$A$2:$F$2692,6,0)</f>
        <v>8236</v>
      </c>
      <c r="K353" s="23">
        <v>0.01</v>
      </c>
      <c r="L353" s="23">
        <v>0.003</v>
      </c>
      <c r="M353" s="26"/>
      <c r="N353" s="26"/>
      <c r="O353" s="26"/>
      <c r="P353" s="26"/>
      <c r="Q353" s="26"/>
      <c r="R353" s="23">
        <v>79969.0</v>
      </c>
      <c r="S353" s="23">
        <v>0.889</v>
      </c>
      <c r="T353" s="10">
        <f>VLOOKUP(A353,TOURISM!$A$2:$E$2692,5,0)</f>
        <v>886000000</v>
      </c>
      <c r="U353" s="10">
        <f>VLOOKUP(A353,TOURISM!$A$2:$F$2692,6,0)</f>
        <v>423000000</v>
      </c>
      <c r="V353" s="10">
        <f>VLOOKUP(A353,BUSINESS!$A$2:$E$2692,5,0)</f>
        <v>0.262</v>
      </c>
      <c r="W353" s="10">
        <f>VLOOKUP(A353,BUSINESS!$A$2:$F$2692,6,0)</f>
        <v>25</v>
      </c>
      <c r="X353" s="10">
        <f>VLOOKUP(A353,BUSINESS!$A$2:$G$2692,7,0)</f>
        <v>20</v>
      </c>
      <c r="Y353" s="10">
        <f>VLOOKUP(A353,BUSINESS!$A$2:$H$2692,8,0)</f>
        <v>161</v>
      </c>
      <c r="Z353" s="10">
        <f>VLOOKUP(A353,BUSINESS!$A$2:$I$2692,9,0)</f>
        <v>0.047</v>
      </c>
      <c r="AA353" s="10">
        <f>VLOOKUP(A353,BUSINESS!$A$2:$J$2692,10,0)</f>
        <v>0.121</v>
      </c>
      <c r="AB353" s="7">
        <f t="shared" si="2"/>
        <v>2288386.75</v>
      </c>
    </row>
    <row r="354">
      <c r="A354" s="7" t="str">
        <f t="shared" si="1"/>
        <v>Syria-Middle East2001</v>
      </c>
      <c r="B354" s="8" t="s">
        <v>261</v>
      </c>
      <c r="C354" s="5" t="s">
        <v>93</v>
      </c>
      <c r="D354" s="9" t="s">
        <v>63</v>
      </c>
      <c r="E354" s="11">
        <v>2.1099833784E10</v>
      </c>
      <c r="F354" s="12">
        <v>0.049</v>
      </c>
      <c r="G354" s="12">
        <v>58.0</v>
      </c>
      <c r="H354" s="12">
        <v>0.09</v>
      </c>
      <c r="I354" s="22">
        <f>VLOOKUP(A354,ENERGY!$A$2:$F$2692,5,0)</f>
        <v>19986</v>
      </c>
      <c r="J354" s="10">
        <f>VLOOKUP(A355,ENERGY!$A$2:$F$2692,6,0)</f>
        <v>8236</v>
      </c>
      <c r="K354" s="23">
        <v>0.011</v>
      </c>
      <c r="L354" s="23">
        <v>0.011</v>
      </c>
      <c r="M354" s="23">
        <v>74.0</v>
      </c>
      <c r="N354" s="23">
        <v>63.0</v>
      </c>
      <c r="O354" s="23">
        <v>0.139</v>
      </c>
      <c r="P354" s="23">
        <v>0.7</v>
      </c>
      <c r="Q354" s="23">
        <v>0.16</v>
      </c>
      <c r="R354" s="23">
        <v>4.62582E7</v>
      </c>
      <c r="S354" s="23">
        <v>0.683</v>
      </c>
      <c r="T354" s="10">
        <f>VLOOKUP(A354,TOURISM!$A$2:$E$2692,5,0)</f>
        <v>1150000000</v>
      </c>
      <c r="U354" s="10">
        <f>VLOOKUP(A354,TOURISM!$A$2:$F$2692,6,0)</f>
        <v>670000000</v>
      </c>
      <c r="V354" s="10">
        <f>VLOOKUP(A354,BUSINESS!$A$2:$E$2692,5,0)</f>
        <v>0.262</v>
      </c>
      <c r="W354" s="10">
        <f>VLOOKUP(A354,BUSINESS!$A$2:$F$2692,6,0)</f>
        <v>25</v>
      </c>
      <c r="X354" s="10">
        <f>VLOOKUP(A354,BUSINESS!$A$2:$G$2692,7,0)</f>
        <v>20</v>
      </c>
      <c r="Y354" s="10">
        <f>VLOOKUP(A354,BUSINESS!$A$2:$H$2692,8,0)</f>
        <v>161</v>
      </c>
      <c r="Z354" s="10">
        <f>VLOOKUP(A354,BUSINESS!$A$2:$I$2692,9,0)</f>
        <v>0.004</v>
      </c>
      <c r="AA354" s="10">
        <f>VLOOKUP(A354,BUSINESS!$A$2:$J$2692,10,0)</f>
        <v>0.012</v>
      </c>
      <c r="AB354" s="7">
        <f t="shared" si="2"/>
        <v>456.1317514</v>
      </c>
    </row>
    <row r="355">
      <c r="A355" s="7" t="str">
        <f t="shared" si="1"/>
        <v>United Arab Emirates-Middle East2001</v>
      </c>
      <c r="B355" s="8" t="s">
        <v>275</v>
      </c>
      <c r="C355" s="5" t="s">
        <v>93</v>
      </c>
      <c r="D355" s="9" t="s">
        <v>63</v>
      </c>
      <c r="E355" s="11">
        <v>1.03E11</v>
      </c>
      <c r="F355" s="12">
        <v>0.025</v>
      </c>
      <c r="G355" s="12">
        <v>815.0</v>
      </c>
      <c r="H355" s="12">
        <v>0.081</v>
      </c>
      <c r="I355" s="22">
        <f>VLOOKUP(A355,ENERGY!$A$2:$F$2692,5,0)</f>
        <v>66108</v>
      </c>
      <c r="J355" s="10">
        <f>VLOOKUP(A356,ENERGY!$A$2:$F$2692,6,0)</f>
        <v>8236</v>
      </c>
      <c r="K355" s="23">
        <v>0.012</v>
      </c>
      <c r="L355" s="23">
        <v>0.012</v>
      </c>
      <c r="M355" s="23">
        <v>74.0</v>
      </c>
      <c r="N355" s="23">
        <v>62.0</v>
      </c>
      <c r="O355" s="23">
        <v>0.147</v>
      </c>
      <c r="P355" s="23">
        <v>0.718</v>
      </c>
      <c r="Q355" s="23">
        <v>0.135</v>
      </c>
      <c r="R355" s="23">
        <v>1.41956409E8</v>
      </c>
      <c r="S355" s="23">
        <v>0.736</v>
      </c>
      <c r="T355" s="10">
        <f>VLOOKUP(A355,TOURISM!$A$2:$E$2692,5,0)</f>
        <v>1200000000</v>
      </c>
      <c r="U355" s="10">
        <f>VLOOKUP(A355,TOURISM!$A$2:$F$2692,6,0)</f>
        <v>3321000000</v>
      </c>
      <c r="V355" s="10">
        <f>VLOOKUP(A355,BUSINESS!$A$2:$E$2692,5,0)</f>
        <v>0.262</v>
      </c>
      <c r="W355" s="10">
        <f>VLOOKUP(A355,BUSINESS!$A$2:$F$2692,6,0)</f>
        <v>25</v>
      </c>
      <c r="X355" s="10">
        <f>VLOOKUP(A355,BUSINESS!$A$2:$G$2692,7,0)</f>
        <v>20</v>
      </c>
      <c r="Y355" s="10">
        <f>VLOOKUP(A355,BUSINESS!$A$2:$H$2692,8,0)</f>
        <v>161</v>
      </c>
      <c r="Z355" s="10">
        <f>VLOOKUP(A355,BUSINESS!$A$2:$I$2692,9,0)</f>
        <v>0.263</v>
      </c>
      <c r="AA355" s="10">
        <f>VLOOKUP(A355,BUSINESS!$A$2:$J$2692,10,0)</f>
        <v>0.61</v>
      </c>
      <c r="AB355" s="7">
        <f t="shared" si="2"/>
        <v>725.5748488</v>
      </c>
    </row>
    <row r="356">
      <c r="A356" s="7" t="str">
        <f t="shared" si="1"/>
        <v>Yemen-Middle East2001</v>
      </c>
      <c r="B356" s="8" t="s">
        <v>283</v>
      </c>
      <c r="C356" s="5" t="s">
        <v>93</v>
      </c>
      <c r="D356" s="9" t="s">
        <v>63</v>
      </c>
      <c r="E356" s="11">
        <v>9.854042165E9</v>
      </c>
      <c r="F356" s="12">
        <v>0.043</v>
      </c>
      <c r="G356" s="12">
        <v>27.0</v>
      </c>
      <c r="H356" s="12">
        <v>0.175</v>
      </c>
      <c r="I356" s="22">
        <f>VLOOKUP(A356,ENERGY!$A$2:$F$2692,5,0)</f>
        <v>7260</v>
      </c>
      <c r="J356" s="10">
        <f>VLOOKUP(A357,ENERGY!$A$2:$F$2692,6,0)</f>
        <v>8236</v>
      </c>
      <c r="K356" s="23">
        <v>0.01</v>
      </c>
      <c r="L356" s="23">
        <v>0.003</v>
      </c>
      <c r="M356" s="26"/>
      <c r="N356" s="26"/>
      <c r="O356" s="26"/>
      <c r="P356" s="26"/>
      <c r="Q356" s="26"/>
      <c r="R356" s="23">
        <v>78659.0</v>
      </c>
      <c r="S356" s="23">
        <v>0.884</v>
      </c>
      <c r="T356" s="10">
        <f>VLOOKUP(A356,TOURISM!$A$2:$E$2692,5,0)</f>
        <v>38000000</v>
      </c>
      <c r="U356" s="10">
        <f>VLOOKUP(A356,TOURISM!$A$2:$F$2692,6,0)</f>
        <v>136000000</v>
      </c>
      <c r="V356" s="10">
        <f>VLOOKUP(A356,BUSINESS!$A$2:$E$2692,5,0)</f>
        <v>0.262</v>
      </c>
      <c r="W356" s="10">
        <f>VLOOKUP(A356,BUSINESS!$A$2:$F$2692,6,0)</f>
        <v>25</v>
      </c>
      <c r="X356" s="10">
        <f>VLOOKUP(A356,BUSINESS!$A$2:$G$2692,7,0)</f>
        <v>20</v>
      </c>
      <c r="Y356" s="10">
        <f>VLOOKUP(A356,BUSINESS!$A$2:$H$2692,8,0)</f>
        <v>161</v>
      </c>
      <c r="Z356" s="10">
        <f>VLOOKUP(A356,BUSINESS!$A$2:$I$2692,9,0)</f>
        <v>0.001</v>
      </c>
      <c r="AA356" s="10">
        <f>VLOOKUP(A356,BUSINESS!$A$2:$J$2692,10,0)</f>
        <v>0.008</v>
      </c>
      <c r="AB356" s="7">
        <f t="shared" si="2"/>
        <v>125275.4569</v>
      </c>
    </row>
    <row r="357">
      <c r="A357" s="7" t="str">
        <f t="shared" si="1"/>
        <v>American Samoa-Oceania2001</v>
      </c>
      <c r="B357" s="8" t="s">
        <v>79</v>
      </c>
      <c r="C357" s="5" t="s">
        <v>80</v>
      </c>
      <c r="D357" s="9" t="s">
        <v>63</v>
      </c>
      <c r="E357" s="8"/>
      <c r="F357" s="10">
        <f>if(AND(C318=C319,D318=D318+1,ISBLANK(F319)),F318,F319)</f>
        <v>0.062</v>
      </c>
      <c r="G357" s="10">
        <f>if(AND(C318=C319,D318=D318+1,ISBLANK(G319)),G318,G319)</f>
        <v>215</v>
      </c>
      <c r="H357" s="10">
        <f>if(AND(C318=C319,D318=D318+1,ISBLANK(H319)),H318,H319)</f>
        <v>0.112</v>
      </c>
      <c r="I357" s="22">
        <f>VLOOKUP(A357,ENERGY!$A$2:$F$2692,5,0)</f>
        <v>133681</v>
      </c>
      <c r="J357" s="10">
        <f>VLOOKUP(A358,ENERGY!$A$2:$F$2692,6,0)</f>
        <v>8236</v>
      </c>
      <c r="K357" s="23">
        <v>0.01</v>
      </c>
      <c r="L357" s="23">
        <v>0.002</v>
      </c>
      <c r="M357" s="26"/>
      <c r="N357" s="26"/>
      <c r="O357" s="26"/>
      <c r="P357" s="26"/>
      <c r="Q357" s="26"/>
      <c r="R357" s="23">
        <v>77907.0</v>
      </c>
      <c r="S357" s="23">
        <v>0.878</v>
      </c>
      <c r="T357" s="10">
        <f>VLOOKUP(A357,TOURISM!$A$2:$E$2692,5,0)</f>
        <v>884000000</v>
      </c>
      <c r="U357" s="10">
        <f>VLOOKUP(A357,TOURISM!$A$2:$F$2692,6,0)</f>
        <v>420000000</v>
      </c>
      <c r="V357" s="10">
        <f>VLOOKUP(A357,BUSINESS!$A$2:$E$2692,5,0)</f>
        <v>0.262</v>
      </c>
      <c r="W357" s="10">
        <f>VLOOKUP(A357,BUSINESS!$A$2:$F$2692,6,0)</f>
        <v>25</v>
      </c>
      <c r="X357" s="10">
        <f>VLOOKUP(A357,BUSINESS!$A$2:$G$2692,7,0)</f>
        <v>20</v>
      </c>
      <c r="Y357" s="10">
        <f>VLOOKUP(A357,BUSINESS!$A$2:$H$2692,8,0)</f>
        <v>161</v>
      </c>
      <c r="Z357" s="10">
        <f>VLOOKUP(A357,BUSINESS!$A$2:$I$2692,9,0)</f>
        <v>0.527</v>
      </c>
      <c r="AA357" s="10">
        <f>VLOOKUP(A357,BUSINESS!$A$2:$J$2692,10,0)</f>
        <v>0.037</v>
      </c>
      <c r="AB357" s="7">
        <f t="shared" si="2"/>
        <v>0</v>
      </c>
    </row>
    <row r="358">
      <c r="A358" s="7" t="str">
        <f t="shared" si="1"/>
        <v>Australia-Oceania2001</v>
      </c>
      <c r="B358" s="8" t="s">
        <v>88</v>
      </c>
      <c r="C358" s="5" t="s">
        <v>80</v>
      </c>
      <c r="D358" s="9" t="s">
        <v>63</v>
      </c>
      <c r="E358" s="11">
        <v>4.15E11</v>
      </c>
      <c r="F358" s="12">
        <v>0.081</v>
      </c>
      <c r="G358" s="12">
        <v>1713.0</v>
      </c>
      <c r="H358" s="12">
        <v>0.093</v>
      </c>
      <c r="I358" s="22">
        <f>VLOOKUP(A358,ENERGY!$A$2:$F$2692,5,0)</f>
        <v>122888</v>
      </c>
      <c r="J358" s="10">
        <f>VLOOKUP(A359,ENERGY!$A$2:$F$2692,6,0)</f>
        <v>8236</v>
      </c>
      <c r="K358" s="23">
        <v>0.01</v>
      </c>
      <c r="L358" s="23">
        <v>0.002</v>
      </c>
      <c r="M358" s="26"/>
      <c r="N358" s="26"/>
      <c r="O358" s="26"/>
      <c r="P358" s="26"/>
      <c r="Q358" s="26"/>
      <c r="R358" s="23">
        <v>78360.0</v>
      </c>
      <c r="S358" s="23">
        <v>0.867</v>
      </c>
      <c r="T358" s="10">
        <f>VLOOKUP(A358,TOURISM!$A$2:$E$2692,5,0)</f>
        <v>12804000000</v>
      </c>
      <c r="U358" s="10">
        <f>VLOOKUP(A358,TOURISM!$A$2:$F$2692,6,0)</f>
        <v>8053000000</v>
      </c>
      <c r="V358" s="10">
        <f>VLOOKUP(A358,BUSINESS!$A$2:$E$2692,5,0)</f>
        <v>0.262</v>
      </c>
      <c r="W358" s="10">
        <f>VLOOKUP(A358,BUSINESS!$A$2:$F$2692,6,0)</f>
        <v>25</v>
      </c>
      <c r="X358" s="10">
        <f>VLOOKUP(A358,BUSINESS!$A$2:$G$2692,7,0)</f>
        <v>20</v>
      </c>
      <c r="Y358" s="10">
        <f>VLOOKUP(A358,BUSINESS!$A$2:$H$2692,8,0)</f>
        <v>161</v>
      </c>
      <c r="Z358" s="10">
        <f>VLOOKUP(A358,BUSINESS!$A$2:$I$2692,9,0)</f>
        <v>0.527</v>
      </c>
      <c r="AA358" s="10">
        <f>VLOOKUP(A358,BUSINESS!$A$2:$J$2692,10,0)</f>
        <v>0.571</v>
      </c>
      <c r="AB358" s="7">
        <f t="shared" si="2"/>
        <v>5296069.423</v>
      </c>
    </row>
    <row r="359">
      <c r="A359" s="7" t="str">
        <f t="shared" si="1"/>
        <v>Fiji-Oceania2001</v>
      </c>
      <c r="B359" s="8" t="s">
        <v>141</v>
      </c>
      <c r="C359" s="5" t="s">
        <v>80</v>
      </c>
      <c r="D359" s="9" t="s">
        <v>63</v>
      </c>
      <c r="E359" s="11">
        <v>1.660102346E9</v>
      </c>
      <c r="F359" s="12">
        <v>0.033</v>
      </c>
      <c r="G359" s="12">
        <v>67.0</v>
      </c>
      <c r="H359" s="12">
        <v>0.083</v>
      </c>
      <c r="I359" s="22">
        <f>VLOOKUP(A359,ENERGY!$A$2:$F$2692,5,0)</f>
        <v>133681</v>
      </c>
      <c r="J359" s="10">
        <f>VLOOKUP(A360,ENERGY!$A$2:$F$2692,6,0)</f>
        <v>8236</v>
      </c>
      <c r="K359" s="23">
        <v>0.01</v>
      </c>
      <c r="L359" s="23">
        <v>0.003</v>
      </c>
      <c r="M359" s="26"/>
      <c r="N359" s="26"/>
      <c r="O359" s="26"/>
      <c r="P359" s="26"/>
      <c r="Q359" s="26"/>
      <c r="R359" s="23">
        <v>31247.0</v>
      </c>
      <c r="S359" s="23">
        <v>0.941</v>
      </c>
      <c r="T359" s="10">
        <f>VLOOKUP(A359,TOURISM!$A$2:$E$2692,5,0)</f>
        <v>316000000</v>
      </c>
      <c r="U359" s="10">
        <f>VLOOKUP(A359,TOURISM!$A$2:$F$2692,6,0)</f>
        <v>84000000</v>
      </c>
      <c r="V359" s="10">
        <f>VLOOKUP(A359,BUSINESS!$A$2:$E$2692,5,0)</f>
        <v>0.262</v>
      </c>
      <c r="W359" s="10">
        <f>VLOOKUP(A359,BUSINESS!$A$2:$F$2692,6,0)</f>
        <v>25</v>
      </c>
      <c r="X359" s="10">
        <f>VLOOKUP(A359,BUSINESS!$A$2:$G$2692,7,0)</f>
        <v>20</v>
      </c>
      <c r="Y359" s="10">
        <f>VLOOKUP(A359,BUSINESS!$A$2:$H$2692,8,0)</f>
        <v>161</v>
      </c>
      <c r="Z359" s="10">
        <f>VLOOKUP(A359,BUSINESS!$A$2:$I$2692,9,0)</f>
        <v>0.019</v>
      </c>
      <c r="AA359" s="10">
        <f>VLOOKUP(A359,BUSINESS!$A$2:$J$2692,10,0)</f>
        <v>0.099</v>
      </c>
      <c r="AB359" s="7">
        <f t="shared" si="2"/>
        <v>53128.3754</v>
      </c>
    </row>
    <row r="360">
      <c r="A360" s="7" t="str">
        <f t="shared" si="1"/>
        <v>French Polynesia-Oceania2001</v>
      </c>
      <c r="B360" s="8" t="s">
        <v>144</v>
      </c>
      <c r="C360" s="5" t="s">
        <v>80</v>
      </c>
      <c r="D360" s="9" t="s">
        <v>63</v>
      </c>
      <c r="E360" s="8"/>
      <c r="F360" s="10" t="str">
        <f t="shared" ref="F360:H360" si="11">if(AND(#REF!=#REF!,#REF!=#REF!+1,ISBLANK(#REF!)),#REF!,#REF!)</f>
        <v>#REF!</v>
      </c>
      <c r="G360" s="10" t="str">
        <f t="shared" si="11"/>
        <v>#REF!</v>
      </c>
      <c r="H360" s="10" t="str">
        <f t="shared" si="11"/>
        <v>#REF!</v>
      </c>
      <c r="I360" s="22">
        <f>VLOOKUP(A360,ENERGY!$A$2:$F$2692,5,0)</f>
        <v>133681</v>
      </c>
      <c r="J360" s="10">
        <f>VLOOKUP(A361,ENERGY!$A$2:$F$2692,6,0)</f>
        <v>8236</v>
      </c>
      <c r="K360" s="23">
        <v>0.03</v>
      </c>
      <c r="L360" s="23">
        <v>0.02</v>
      </c>
      <c r="M360" s="23">
        <v>74.0</v>
      </c>
      <c r="N360" s="23">
        <v>71.0</v>
      </c>
      <c r="O360" s="23">
        <v>0.379</v>
      </c>
      <c r="P360" s="23">
        <v>0.589</v>
      </c>
      <c r="Q360" s="23">
        <v>0.032</v>
      </c>
      <c r="R360" s="23">
        <v>5411000.0</v>
      </c>
      <c r="S360" s="23">
        <v>0.812</v>
      </c>
      <c r="T360" s="10">
        <f>VLOOKUP(A360,TOURISM!$A$2:$E$2692,5,0)</f>
        <v>538000000</v>
      </c>
      <c r="U360" s="10">
        <f>VLOOKUP(A360,TOURISM!$A$2:$F$2692,6,0)</f>
        <v>703000000</v>
      </c>
      <c r="V360" s="10">
        <f>VLOOKUP(A360,BUSINESS!$A$2:$E$2692,5,0)</f>
        <v>0.262</v>
      </c>
      <c r="W360" s="10">
        <f>VLOOKUP(A360,BUSINESS!$A$2:$F$2692,6,0)</f>
        <v>25</v>
      </c>
      <c r="X360" s="10">
        <f>VLOOKUP(A360,BUSINESS!$A$2:$G$2692,7,0)</f>
        <v>20</v>
      </c>
      <c r="Y360" s="10">
        <f>VLOOKUP(A360,BUSINESS!$A$2:$H$2692,8,0)</f>
        <v>161</v>
      </c>
      <c r="Z360" s="10">
        <f>VLOOKUP(A360,BUSINESS!$A$2:$I$2692,9,0)</f>
        <v>0.063</v>
      </c>
      <c r="AA360" s="10">
        <f>VLOOKUP(A360,BUSINESS!$A$2:$J$2692,10,0)</f>
        <v>0.279</v>
      </c>
      <c r="AB360" s="7">
        <f t="shared" si="2"/>
        <v>0</v>
      </c>
    </row>
    <row r="361">
      <c r="A361" s="7" t="str">
        <f t="shared" si="1"/>
        <v>Guam-Oceania2001</v>
      </c>
      <c r="B361" s="8" t="s">
        <v>153</v>
      </c>
      <c r="C361" s="5" t="s">
        <v>80</v>
      </c>
      <c r="D361" s="9" t="s">
        <v>63</v>
      </c>
      <c r="E361" s="8"/>
      <c r="F361" s="10" t="str">
        <f>if(AND(#REF!=#REF!,#REF!=#REF!+1,ISBLANK(#REF!)),#REF!,#REF!)</f>
        <v>#REF!</v>
      </c>
      <c r="G361" s="13"/>
      <c r="H361" s="10" t="str">
        <f t="shared" ref="H361:H363" si="12">if(AND(#REF!=#REF!,#REF!=#REF!+1,ISBLANK(#REF!)),#REF!,#REF!)</f>
        <v>#REF!</v>
      </c>
      <c r="I361" s="22">
        <f>VLOOKUP(A361,ENERGY!$A$2:$F$2692,5,0)</f>
        <v>133681</v>
      </c>
      <c r="J361" s="10">
        <f>VLOOKUP(A362,ENERGY!$A$2:$F$2692,6,0)</f>
        <v>8236</v>
      </c>
      <c r="K361" s="23">
        <v>0.018</v>
      </c>
      <c r="L361" s="23">
        <v>0.021</v>
      </c>
      <c r="M361" s="23">
        <v>74.0</v>
      </c>
      <c r="N361" s="23">
        <v>70.0</v>
      </c>
      <c r="O361" s="23">
        <v>0.249</v>
      </c>
      <c r="P361" s="23">
        <v>0.701</v>
      </c>
      <c r="Q361" s="23">
        <v>0.05</v>
      </c>
      <c r="R361" s="23">
        <v>7.0976584E7</v>
      </c>
      <c r="S361" s="23">
        <v>0.682</v>
      </c>
      <c r="T361" s="10">
        <f>VLOOKUP(A361,TOURISM!$A$2:$E$2692,5,0)</f>
        <v>272000000</v>
      </c>
      <c r="U361" s="10">
        <f>VLOOKUP(A361,TOURISM!$A$2:$F$2692,6,0)</f>
        <v>366000000</v>
      </c>
      <c r="V361" s="10">
        <f>VLOOKUP(A361,BUSINESS!$A$2:$E$2692,5,0)</f>
        <v>0.262</v>
      </c>
      <c r="W361" s="10">
        <f>VLOOKUP(A361,BUSINESS!$A$2:$F$2692,6,0)</f>
        <v>25</v>
      </c>
      <c r="X361" s="10">
        <f>VLOOKUP(A361,BUSINESS!$A$2:$G$2692,7,0)</f>
        <v>20</v>
      </c>
      <c r="Y361" s="10">
        <f>VLOOKUP(A361,BUSINESS!$A$2:$H$2692,8,0)</f>
        <v>161</v>
      </c>
      <c r="Z361" s="10">
        <f>VLOOKUP(A361,BUSINESS!$A$2:$I$2692,9,0)</f>
        <v>0.254</v>
      </c>
      <c r="AA361" s="10">
        <f>VLOOKUP(A361,BUSINESS!$A$2:$J$2692,10,0)</f>
        <v>0.208</v>
      </c>
      <c r="AB361" s="7">
        <f t="shared" si="2"/>
        <v>0</v>
      </c>
    </row>
    <row r="362">
      <c r="A362" s="7" t="str">
        <f t="shared" si="1"/>
        <v>Kiribati-Oceania2001</v>
      </c>
      <c r="B362" s="8" t="s">
        <v>176</v>
      </c>
      <c r="C362" s="5" t="s">
        <v>80</v>
      </c>
      <c r="D362" s="9" t="s">
        <v>63</v>
      </c>
      <c r="E362" s="11">
        <v>6.3101272E7</v>
      </c>
      <c r="F362" s="12">
        <v>0.088</v>
      </c>
      <c r="G362" s="12">
        <v>67.0</v>
      </c>
      <c r="H362" s="10" t="str">
        <f t="shared" si="12"/>
        <v>#REF!</v>
      </c>
      <c r="I362" s="22">
        <f>VLOOKUP(A362,ENERGY!$A$2:$F$2692,5,0)</f>
        <v>133681</v>
      </c>
      <c r="J362" s="10">
        <f>VLOOKUP(A363,ENERGY!$A$2:$F$2692,6,0)</f>
        <v>8236</v>
      </c>
      <c r="K362" s="23">
        <v>0.03</v>
      </c>
      <c r="L362" s="23">
        <v>0.02</v>
      </c>
      <c r="M362" s="23">
        <v>74.0</v>
      </c>
      <c r="N362" s="23">
        <v>71.0</v>
      </c>
      <c r="O362" s="23">
        <v>0.374</v>
      </c>
      <c r="P362" s="23">
        <v>0.594</v>
      </c>
      <c r="Q362" s="23">
        <v>0.032</v>
      </c>
      <c r="R362" s="23">
        <v>5536000.0</v>
      </c>
      <c r="S362" s="23">
        <v>0.814</v>
      </c>
      <c r="T362" s="10">
        <f>VLOOKUP(A362,TOURISM!$A$2:$E$2692,5,0)</f>
        <v>3200000</v>
      </c>
      <c r="U362" s="10" t="str">
        <f>VLOOKUP(A362,TOURISM!$A$2:$F$2692,6,0)</f>
        <v/>
      </c>
      <c r="V362" s="10">
        <f>VLOOKUP(A362,BUSINESS!$A$2:$E$2692,5,0)</f>
        <v>0.262</v>
      </c>
      <c r="W362" s="10">
        <f>VLOOKUP(A362,BUSINESS!$A$2:$F$2692,6,0)</f>
        <v>25</v>
      </c>
      <c r="X362" s="10">
        <f>VLOOKUP(A362,BUSINESS!$A$2:$G$2692,7,0)</f>
        <v>20</v>
      </c>
      <c r="Y362" s="10">
        <f>VLOOKUP(A362,BUSINESS!$A$2:$H$2692,8,0)</f>
        <v>161</v>
      </c>
      <c r="Z362" s="10">
        <f>VLOOKUP(A362,BUSINESS!$A$2:$I$2692,9,0)</f>
        <v>0.023</v>
      </c>
      <c r="AA362" s="10">
        <f>VLOOKUP(A362,BUSINESS!$A$2:$J$2692,10,0)</f>
        <v>0.005</v>
      </c>
      <c r="AB362" s="7">
        <f t="shared" si="2"/>
        <v>11.39835116</v>
      </c>
    </row>
    <row r="363">
      <c r="A363" s="7" t="str">
        <f t="shared" si="1"/>
        <v>Marshall Islands-Oceania2001</v>
      </c>
      <c r="B363" s="8" t="s">
        <v>196</v>
      </c>
      <c r="C363" s="5" t="s">
        <v>80</v>
      </c>
      <c r="D363" s="9" t="s">
        <v>63</v>
      </c>
      <c r="E363" s="11">
        <v>1.15152143E8</v>
      </c>
      <c r="F363" s="12">
        <v>0.194</v>
      </c>
      <c r="G363" s="12">
        <v>412.0</v>
      </c>
      <c r="H363" s="10" t="str">
        <f t="shared" si="12"/>
        <v>#REF!</v>
      </c>
      <c r="I363" s="22">
        <f>VLOOKUP(A363,ENERGY!$A$2:$F$2692,5,0)</f>
        <v>133681</v>
      </c>
      <c r="J363" s="10">
        <f>VLOOKUP(A364,ENERGY!$A$2:$F$2692,6,0)</f>
        <v>8236</v>
      </c>
      <c r="K363" s="23">
        <v>0.019</v>
      </c>
      <c r="L363" s="23">
        <v>0.019</v>
      </c>
      <c r="M363" s="23">
        <v>74.0</v>
      </c>
      <c r="N363" s="23">
        <v>70.0</v>
      </c>
      <c r="O363" s="23">
        <v>0.242</v>
      </c>
      <c r="P363" s="23">
        <v>0.707</v>
      </c>
      <c r="Q363" s="23">
        <v>0.051</v>
      </c>
      <c r="R363" s="23">
        <v>7.1809219E7</v>
      </c>
      <c r="S363" s="23">
        <v>0.689</v>
      </c>
      <c r="T363" s="10">
        <f>VLOOKUP(A363,TOURISM!$A$2:$E$2692,5,0)</f>
        <v>3100000</v>
      </c>
      <c r="U363" s="10">
        <f>VLOOKUP(A363,TOURISM!$A$2:$F$2692,6,0)</f>
        <v>300000</v>
      </c>
      <c r="V363" s="10">
        <f>VLOOKUP(A363,BUSINESS!$A$2:$E$2692,5,0)</f>
        <v>0.262</v>
      </c>
      <c r="W363" s="10">
        <f>VLOOKUP(A363,BUSINESS!$A$2:$F$2692,6,0)</f>
        <v>25</v>
      </c>
      <c r="X363" s="10">
        <f>VLOOKUP(A363,BUSINESS!$A$2:$G$2692,7,0)</f>
        <v>20</v>
      </c>
      <c r="Y363" s="10">
        <f>VLOOKUP(A363,BUSINESS!$A$2:$H$2692,8,0)</f>
        <v>161</v>
      </c>
      <c r="Z363" s="10">
        <f>VLOOKUP(A363,BUSINESS!$A$2:$I$2692,9,0)</f>
        <v>0.017</v>
      </c>
      <c r="AA363" s="10">
        <f>VLOOKUP(A363,BUSINESS!$A$2:$J$2692,10,0)</f>
        <v>0.009</v>
      </c>
      <c r="AB363" s="7">
        <f t="shared" si="2"/>
        <v>1.603584395</v>
      </c>
    </row>
    <row r="364">
      <c r="A364" s="7" t="str">
        <f t="shared" si="1"/>
        <v>Micronesia, Fed. Sts.-Oceania2001</v>
      </c>
      <c r="B364" s="8" t="s">
        <v>200</v>
      </c>
      <c r="C364" s="5" t="s">
        <v>80</v>
      </c>
      <c r="D364" s="9" t="s">
        <v>63</v>
      </c>
      <c r="E364" s="11">
        <v>2.400519E8</v>
      </c>
      <c r="F364" s="12">
        <v>0.085</v>
      </c>
      <c r="G364" s="12">
        <v>190.0</v>
      </c>
      <c r="H364" s="12">
        <v>0.153</v>
      </c>
      <c r="I364" s="22">
        <f>VLOOKUP(A364,ENERGY!$A$2:$F$2692,5,0)</f>
        <v>133681</v>
      </c>
      <c r="J364" s="10">
        <f>VLOOKUP(A365,ENERGY!$A$2:$F$2692,6,0)</f>
        <v>8236</v>
      </c>
      <c r="K364" s="23">
        <v>0.019</v>
      </c>
      <c r="L364" s="23">
        <v>0.018</v>
      </c>
      <c r="M364" s="23">
        <v>74.0</v>
      </c>
      <c r="N364" s="23">
        <v>71.0</v>
      </c>
      <c r="O364" s="23">
        <v>0.239</v>
      </c>
      <c r="P364" s="23">
        <v>0.71</v>
      </c>
      <c r="Q364" s="23">
        <v>0.051</v>
      </c>
      <c r="R364" s="23">
        <v>7.2660887E7</v>
      </c>
      <c r="S364" s="23">
        <v>0.695</v>
      </c>
      <c r="T364" s="10">
        <f>VLOOKUP(A364,TOURISM!$A$2:$E$2692,5,0)</f>
        <v>15000000</v>
      </c>
      <c r="U364" s="10">
        <f>VLOOKUP(A364,TOURISM!$A$2:$F$2692,6,0)</f>
        <v>5000000</v>
      </c>
      <c r="V364" s="10">
        <f>VLOOKUP(A364,BUSINESS!$A$2:$E$2692,5,0)</f>
        <v>0.262</v>
      </c>
      <c r="W364" s="10">
        <f>VLOOKUP(A364,BUSINESS!$A$2:$F$2692,6,0)</f>
        <v>25</v>
      </c>
      <c r="X364" s="10">
        <f>VLOOKUP(A364,BUSINESS!$A$2:$G$2692,7,0)</f>
        <v>20</v>
      </c>
      <c r="Y364" s="10">
        <f>VLOOKUP(A364,BUSINESS!$A$2:$H$2692,8,0)</f>
        <v>161</v>
      </c>
      <c r="Z364" s="10">
        <f>VLOOKUP(A364,BUSINESS!$A$2:$I$2692,9,0)</f>
        <v>0.047</v>
      </c>
      <c r="AA364" s="10">
        <f>VLOOKUP(A364,BUSINESS!$A$2:$J$2692,10,0)</f>
        <v>0.317</v>
      </c>
      <c r="AB364" s="7">
        <f t="shared" si="2"/>
        <v>3.303729281</v>
      </c>
    </row>
    <row r="365">
      <c r="A365" s="7" t="str">
        <f t="shared" si="1"/>
        <v>New Caledonia-Oceania2001</v>
      </c>
      <c r="B365" s="8" t="s">
        <v>211</v>
      </c>
      <c r="C365" s="5" t="s">
        <v>80</v>
      </c>
      <c r="D365" s="9" t="s">
        <v>63</v>
      </c>
      <c r="E365" s="8"/>
      <c r="F365" s="10" t="str">
        <f t="shared" ref="F365:H365" si="13">if(AND(#REF!=#REF!,#REF!=#REF!+1,ISBLANK(#REF!)),#REF!,#REF!)</f>
        <v>#REF!</v>
      </c>
      <c r="G365" s="10" t="str">
        <f t="shared" si="13"/>
        <v>#REF!</v>
      </c>
      <c r="H365" s="10" t="str">
        <f t="shared" si="13"/>
        <v>#REF!</v>
      </c>
      <c r="I365" s="22">
        <f>VLOOKUP(A365,ENERGY!$A$2:$F$2692,5,0)</f>
        <v>133681</v>
      </c>
      <c r="J365" s="10">
        <f>VLOOKUP(A366,ENERGY!$A$2:$F$2692,6,0)</f>
        <v>8236</v>
      </c>
      <c r="K365" s="23">
        <v>0.029</v>
      </c>
      <c r="L365" s="23">
        <v>0.017</v>
      </c>
      <c r="M365" s="23">
        <v>74.0</v>
      </c>
      <c r="N365" s="23">
        <v>68.0</v>
      </c>
      <c r="O365" s="23">
        <v>0.396</v>
      </c>
      <c r="P365" s="23">
        <v>0.556</v>
      </c>
      <c r="Q365" s="23">
        <v>0.048</v>
      </c>
      <c r="R365" s="23">
        <v>179928.0</v>
      </c>
      <c r="S365" s="23">
        <v>0.212</v>
      </c>
      <c r="T365" s="10">
        <f>VLOOKUP(A365,TOURISM!$A$2:$E$2692,5,0)</f>
        <v>94000000</v>
      </c>
      <c r="U365" s="10" t="str">
        <f>VLOOKUP(A365,TOURISM!$A$2:$F$2692,6,0)</f>
        <v/>
      </c>
      <c r="V365" s="10">
        <f>VLOOKUP(A365,BUSINESS!$A$2:$E$2692,5,0)</f>
        <v>0.262</v>
      </c>
      <c r="W365" s="10">
        <f>VLOOKUP(A365,BUSINESS!$A$2:$F$2692,6,0)</f>
        <v>25</v>
      </c>
      <c r="X365" s="10">
        <f>VLOOKUP(A365,BUSINESS!$A$2:$G$2692,7,0)</f>
        <v>20</v>
      </c>
      <c r="Y365" s="10">
        <f>VLOOKUP(A365,BUSINESS!$A$2:$H$2692,8,0)</f>
        <v>161</v>
      </c>
      <c r="Z365" s="10">
        <f>VLOOKUP(A365,BUSINESS!$A$2:$I$2692,9,0)</f>
        <v>0.182</v>
      </c>
      <c r="AA365" s="10">
        <f>VLOOKUP(A365,BUSINESS!$A$2:$J$2692,10,0)</f>
        <v>0.317</v>
      </c>
      <c r="AB365" s="7">
        <f t="shared" si="2"/>
        <v>0</v>
      </c>
    </row>
    <row r="366">
      <c r="A366" s="7" t="str">
        <f t="shared" si="1"/>
        <v>New Zealand-Oceania2001</v>
      </c>
      <c r="B366" s="8" t="s">
        <v>212</v>
      </c>
      <c r="C366" s="5" t="s">
        <v>80</v>
      </c>
      <c r="D366" s="9" t="s">
        <v>63</v>
      </c>
      <c r="E366" s="11">
        <v>5.3305639461E10</v>
      </c>
      <c r="F366" s="12">
        <v>0.077</v>
      </c>
      <c r="G366" s="12">
        <v>1052.0</v>
      </c>
      <c r="H366" s="12">
        <v>0.076</v>
      </c>
      <c r="I366" s="22">
        <f>VLOOKUP(A366,ENERGY!$A$2:$F$2692,5,0)</f>
        <v>18167</v>
      </c>
      <c r="J366" s="10">
        <f>VLOOKUP(A367,ENERGY!$A$2:$F$2692,6,0)</f>
        <v>8236</v>
      </c>
      <c r="K366" s="23">
        <v>0.029</v>
      </c>
      <c r="L366" s="23">
        <v>0.013</v>
      </c>
      <c r="M366" s="23">
        <v>74.0</v>
      </c>
      <c r="N366" s="23">
        <v>69.0</v>
      </c>
      <c r="O366" s="23">
        <v>0.381</v>
      </c>
      <c r="P366" s="23">
        <v>0.559</v>
      </c>
      <c r="Q366" s="23">
        <v>0.06</v>
      </c>
      <c r="R366" s="23">
        <v>100960.0</v>
      </c>
      <c r="S366" s="23">
        <v>0.232</v>
      </c>
      <c r="T366" s="10">
        <f>VLOOKUP(A366,TOURISM!$A$2:$E$2692,5,0)</f>
        <v>2340000000</v>
      </c>
      <c r="U366" s="10">
        <f>VLOOKUP(A366,TOURISM!$A$2:$F$2692,6,0)</f>
        <v>1255000000</v>
      </c>
      <c r="V366" s="10">
        <f>VLOOKUP(A366,BUSINESS!$A$2:$E$2692,5,0)</f>
        <v>0.262</v>
      </c>
      <c r="W366" s="10">
        <f>VLOOKUP(A366,BUSINESS!$A$2:$F$2692,6,0)</f>
        <v>25</v>
      </c>
      <c r="X366" s="10">
        <f>VLOOKUP(A366,BUSINESS!$A$2:$G$2692,7,0)</f>
        <v>20</v>
      </c>
      <c r="Y366" s="10">
        <f>VLOOKUP(A366,BUSINESS!$A$2:$H$2692,8,0)</f>
        <v>161</v>
      </c>
      <c r="Z366" s="10">
        <f>VLOOKUP(A366,BUSINESS!$A$2:$I$2692,9,0)</f>
        <v>0.532</v>
      </c>
      <c r="AA366" s="10">
        <f>VLOOKUP(A366,BUSINESS!$A$2:$J$2692,10,0)</f>
        <v>0.586</v>
      </c>
      <c r="AB366" s="7">
        <f t="shared" si="2"/>
        <v>527987.7126</v>
      </c>
    </row>
    <row r="367">
      <c r="A367" s="7" t="str">
        <f t="shared" si="1"/>
        <v>Papua New Guinea-Oceania2001</v>
      </c>
      <c r="B367" s="8" t="s">
        <v>222</v>
      </c>
      <c r="C367" s="5" t="s">
        <v>80</v>
      </c>
      <c r="D367" s="9" t="s">
        <v>63</v>
      </c>
      <c r="E367" s="11">
        <v>3.081029666E9</v>
      </c>
      <c r="F367" s="12">
        <v>0.045</v>
      </c>
      <c r="G367" s="12">
        <v>25.0</v>
      </c>
      <c r="H367" s="12">
        <v>0.162</v>
      </c>
      <c r="I367" s="22">
        <f>VLOOKUP(A367,ENERGY!$A$2:$F$2692,5,0)</f>
        <v>133681</v>
      </c>
      <c r="J367" s="10">
        <f>VLOOKUP(A368,ENERGY!$A$2:$F$2692,6,0)</f>
        <v>8236</v>
      </c>
      <c r="K367" s="23">
        <v>0.035</v>
      </c>
      <c r="L367" s="23">
        <v>0.033</v>
      </c>
      <c r="M367" s="26"/>
      <c r="N367" s="26"/>
      <c r="O367" s="26"/>
      <c r="P367" s="26"/>
      <c r="Q367" s="26"/>
      <c r="R367" s="23">
        <v>52058.0</v>
      </c>
      <c r="S367" s="23">
        <v>0.699</v>
      </c>
      <c r="T367" s="10">
        <f>VLOOKUP(A367,TOURISM!$A$2:$E$2692,5,0)</f>
        <v>5200000</v>
      </c>
      <c r="U367" s="10">
        <f>VLOOKUP(A367,TOURISM!$A$2:$F$2692,6,0)</f>
        <v>38000000</v>
      </c>
      <c r="V367" s="10">
        <f>VLOOKUP(A367,BUSINESS!$A$2:$E$2692,5,0)</f>
        <v>0.262</v>
      </c>
      <c r="W367" s="10">
        <f>VLOOKUP(A367,BUSINESS!$A$2:$F$2692,6,0)</f>
        <v>25</v>
      </c>
      <c r="X367" s="10">
        <f>VLOOKUP(A367,BUSINESS!$A$2:$G$2692,7,0)</f>
        <v>20</v>
      </c>
      <c r="Y367" s="10">
        <f>VLOOKUP(A367,BUSINESS!$A$2:$H$2692,8,0)</f>
        <v>161</v>
      </c>
      <c r="Z367" s="10">
        <f>VLOOKUP(A367,BUSINESS!$A$2:$I$2692,9,0)</f>
        <v>0.009</v>
      </c>
      <c r="AA367" s="10">
        <f>VLOOKUP(A367,BUSINESS!$A$2:$J$2692,10,0)</f>
        <v>0.002</v>
      </c>
      <c r="AB367" s="7">
        <f t="shared" si="2"/>
        <v>59184.55696</v>
      </c>
    </row>
    <row r="368">
      <c r="A368" s="7" t="str">
        <f t="shared" si="1"/>
        <v>Samoa-Oceania2001</v>
      </c>
      <c r="B368" s="8" t="s">
        <v>233</v>
      </c>
      <c r="C368" s="5" t="s">
        <v>80</v>
      </c>
      <c r="D368" s="9" t="s">
        <v>63</v>
      </c>
      <c r="E368" s="11">
        <v>2.4332419E8</v>
      </c>
      <c r="F368" s="12">
        <v>0.058</v>
      </c>
      <c r="G368" s="12">
        <v>79.0</v>
      </c>
      <c r="H368" s="10" t="str">
        <f>if(AND(#REF!=#REF!,#REF!=#REF!+1,ISBLANK(#REF!)),#REF!,#REF!)</f>
        <v>#REF!</v>
      </c>
      <c r="I368" s="22">
        <f>VLOOKUP(A368,ENERGY!$A$2:$F$2692,5,0)</f>
        <v>133681</v>
      </c>
      <c r="J368" s="10">
        <f>VLOOKUP(A369,ENERGY!$A$2:$F$2692,6,0)</f>
        <v>8236</v>
      </c>
      <c r="K368" s="23">
        <v>0.022</v>
      </c>
      <c r="L368" s="29" t="str">
        <f t="shared" ref="L368:N368" si="14">if(AND(#REF!=#REF!,#REF!=#REF!+1,ISBLANK(L369)),L368,L368)</f>
        <v>#REF!</v>
      </c>
      <c r="M368" s="29" t="str">
        <f t="shared" si="14"/>
        <v>#REF!</v>
      </c>
      <c r="N368" s="29" t="str">
        <f t="shared" si="14"/>
        <v>#REF!</v>
      </c>
      <c r="O368" s="26"/>
      <c r="P368" s="26"/>
      <c r="Q368" s="26"/>
      <c r="R368" s="23">
        <v>58652.0</v>
      </c>
      <c r="S368" s="23">
        <v>0.88</v>
      </c>
      <c r="T368" s="10">
        <f>VLOOKUP(A368,TOURISM!$A$2:$E$2692,5,0)</f>
        <v>39000000</v>
      </c>
      <c r="U368" s="10" t="str">
        <f>VLOOKUP(A368,TOURISM!$A$2:$F$2692,6,0)</f>
        <v/>
      </c>
      <c r="V368" s="10">
        <f>VLOOKUP(A368,BUSINESS!$A$2:$E$2692,5,0)</f>
        <v>0.262</v>
      </c>
      <c r="W368" s="10">
        <f>VLOOKUP(A368,BUSINESS!$A$2:$F$2692,6,0)</f>
        <v>25</v>
      </c>
      <c r="X368" s="10">
        <f>VLOOKUP(A368,BUSINESS!$A$2:$G$2692,7,0)</f>
        <v>20</v>
      </c>
      <c r="Y368" s="10">
        <f>VLOOKUP(A368,BUSINESS!$A$2:$H$2692,8,0)</f>
        <v>161</v>
      </c>
      <c r="Z368" s="10">
        <f>VLOOKUP(A368,BUSINESS!$A$2:$I$2692,9,0)</f>
        <v>0.017</v>
      </c>
      <c r="AA368" s="10">
        <f>VLOOKUP(A368,BUSINESS!$A$2:$J$2692,10,0)</f>
        <v>0.014</v>
      </c>
      <c r="AB368" s="7">
        <f t="shared" si="2"/>
        <v>4148.608573</v>
      </c>
    </row>
    <row r="369">
      <c r="A369" s="7" t="str">
        <f t="shared" si="1"/>
        <v>Solomon Islands-Oceania2001</v>
      </c>
      <c r="B369" s="8" t="s">
        <v>245</v>
      </c>
      <c r="C369" s="5" t="s">
        <v>80</v>
      </c>
      <c r="D369" s="9" t="s">
        <v>63</v>
      </c>
      <c r="E369" s="11">
        <v>4.00464593E8</v>
      </c>
      <c r="F369" s="12">
        <v>0.064</v>
      </c>
      <c r="G369" s="12">
        <v>61.0</v>
      </c>
      <c r="H369" s="12">
        <v>0.146</v>
      </c>
      <c r="I369" s="22">
        <f>VLOOKUP(A369,ENERGY!$A$2:$F$2692,5,0)</f>
        <v>133681</v>
      </c>
      <c r="J369" s="10">
        <f>VLOOKUP(A370,ENERGY!$A$2:$F$2692,6,0)</f>
        <v>8236</v>
      </c>
      <c r="K369" s="23">
        <v>0.029</v>
      </c>
      <c r="L369" s="23">
        <v>0.013</v>
      </c>
      <c r="M369" s="23">
        <v>74.0</v>
      </c>
      <c r="N369" s="23">
        <v>69.0</v>
      </c>
      <c r="O369" s="23">
        <v>0.38</v>
      </c>
      <c r="P369" s="23">
        <v>0.56</v>
      </c>
      <c r="Q369" s="23">
        <v>0.06</v>
      </c>
      <c r="R369" s="23">
        <v>101617.0</v>
      </c>
      <c r="S369" s="23">
        <v>0.232</v>
      </c>
      <c r="T369" s="10">
        <f>VLOOKUP(A369,TOURISM!$A$2:$E$2692,5,0)</f>
        <v>8800000</v>
      </c>
      <c r="U369" s="10">
        <f>VLOOKUP(A369,TOURISM!$A$2:$F$2692,6,0)</f>
        <v>10500000</v>
      </c>
      <c r="V369" s="10">
        <f>VLOOKUP(A369,BUSINESS!$A$2:$E$2692,5,0)</f>
        <v>0.262</v>
      </c>
      <c r="W369" s="10">
        <f>VLOOKUP(A369,BUSINESS!$A$2:$F$2692,6,0)</f>
        <v>25</v>
      </c>
      <c r="X369" s="10">
        <f>VLOOKUP(A369,BUSINESS!$A$2:$G$2692,7,0)</f>
        <v>20</v>
      </c>
      <c r="Y369" s="10">
        <f>VLOOKUP(A369,BUSINESS!$A$2:$H$2692,8,0)</f>
        <v>161</v>
      </c>
      <c r="Z369" s="10">
        <f>VLOOKUP(A369,BUSINESS!$A$2:$I$2692,9,0)</f>
        <v>0.005</v>
      </c>
      <c r="AA369" s="10">
        <f>VLOOKUP(A369,BUSINESS!$A$2:$J$2692,10,0)</f>
        <v>0.002</v>
      </c>
      <c r="AB369" s="7">
        <f t="shared" si="2"/>
        <v>3940.921234</v>
      </c>
    </row>
    <row r="370">
      <c r="A370" s="7" t="str">
        <f t="shared" si="1"/>
        <v>Tonga-Oceania2001</v>
      </c>
      <c r="B370" s="8" t="s">
        <v>267</v>
      </c>
      <c r="C370" s="5" t="s">
        <v>80</v>
      </c>
      <c r="D370" s="9" t="s">
        <v>63</v>
      </c>
      <c r="E370" s="11">
        <v>1.6704288E8</v>
      </c>
      <c r="F370" s="12">
        <v>0.057</v>
      </c>
      <c r="G370" s="12">
        <v>96.0</v>
      </c>
      <c r="H370" s="12">
        <v>0.113</v>
      </c>
      <c r="I370" s="22">
        <f>VLOOKUP(A370,ENERGY!$A$2:$F$2692,5,0)</f>
        <v>133681</v>
      </c>
      <c r="J370" s="10">
        <f>VLOOKUP(A371,ENERGY!$A$2:$F$2692,6,0)</f>
        <v>8236</v>
      </c>
      <c r="K370" s="23">
        <v>0.035</v>
      </c>
      <c r="L370" s="23">
        <v>0.033</v>
      </c>
      <c r="M370" s="26"/>
      <c r="N370" s="26"/>
      <c r="O370" s="26"/>
      <c r="P370" s="26"/>
      <c r="Q370" s="26"/>
      <c r="R370" s="23">
        <v>52084.0</v>
      </c>
      <c r="S370" s="23">
        <v>0.702</v>
      </c>
      <c r="T370" s="10">
        <f>VLOOKUP(A370,TOURISM!$A$2:$E$2692,5,0)</f>
        <v>6800000</v>
      </c>
      <c r="U370" s="10">
        <f>VLOOKUP(A370,TOURISM!$A$2:$F$2692,6,0)</f>
        <v>3200000</v>
      </c>
      <c r="V370" s="10">
        <f>VLOOKUP(A370,BUSINESS!$A$2:$E$2692,5,0)</f>
        <v>0.262</v>
      </c>
      <c r="W370" s="10">
        <f>VLOOKUP(A370,BUSINESS!$A$2:$F$2692,6,0)</f>
        <v>25</v>
      </c>
      <c r="X370" s="10">
        <f>VLOOKUP(A370,BUSINESS!$A$2:$G$2692,7,0)</f>
        <v>20</v>
      </c>
      <c r="Y370" s="10">
        <f>VLOOKUP(A370,BUSINESS!$A$2:$H$2692,8,0)</f>
        <v>161</v>
      </c>
      <c r="Z370" s="10">
        <f>VLOOKUP(A370,BUSINESS!$A$2:$I$2692,9,0)</f>
        <v>0.028</v>
      </c>
      <c r="AA370" s="10">
        <f>VLOOKUP(A370,BUSINESS!$A$2:$J$2692,10,0)</f>
        <v>0.002</v>
      </c>
      <c r="AB370" s="7">
        <f t="shared" si="2"/>
        <v>3207.182244</v>
      </c>
    </row>
    <row r="371">
      <c r="A371" s="7" t="str">
        <f t="shared" si="1"/>
        <v>Vanuatu-Oceania2001</v>
      </c>
      <c r="B371" s="8" t="s">
        <v>280</v>
      </c>
      <c r="C371" s="5" t="s">
        <v>80</v>
      </c>
      <c r="D371" s="9" t="s">
        <v>63</v>
      </c>
      <c r="E371" s="11">
        <v>2.57926882E8</v>
      </c>
      <c r="F371" s="12">
        <v>0.037</v>
      </c>
      <c r="G371" s="12">
        <v>50.0</v>
      </c>
      <c r="H371" s="12">
        <v>0.088</v>
      </c>
      <c r="I371" s="22">
        <f>VLOOKUP(A371,ENERGY!$A$2:$F$2692,5,0)</f>
        <v>133681</v>
      </c>
      <c r="J371" s="10">
        <f>VLOOKUP(A372,ENERGY!$A$2:$F$2692,6,0)</f>
        <v>8236</v>
      </c>
      <c r="K371" s="23">
        <v>0.035</v>
      </c>
      <c r="L371" s="23">
        <v>0.032</v>
      </c>
      <c r="M371" s="26"/>
      <c r="N371" s="26"/>
      <c r="O371" s="26"/>
      <c r="P371" s="26"/>
      <c r="Q371" s="26"/>
      <c r="R371" s="23">
        <v>52150.0</v>
      </c>
      <c r="S371" s="23">
        <v>0.705</v>
      </c>
      <c r="T371" s="10">
        <f>VLOOKUP(A371,TOURISM!$A$2:$E$2692,5,0)</f>
        <v>58000000</v>
      </c>
      <c r="U371" s="10">
        <f>VLOOKUP(A371,TOURISM!$A$2:$F$2692,6,0)</f>
        <v>8000000</v>
      </c>
      <c r="V371" s="10">
        <f>VLOOKUP(A371,BUSINESS!$A$2:$E$2692,5,0)</f>
        <v>0.262</v>
      </c>
      <c r="W371" s="10">
        <f>VLOOKUP(A371,BUSINESS!$A$2:$F$2692,6,0)</f>
        <v>25</v>
      </c>
      <c r="X371" s="10">
        <f>VLOOKUP(A371,BUSINESS!$A$2:$G$2692,7,0)</f>
        <v>20</v>
      </c>
      <c r="Y371" s="10">
        <f>VLOOKUP(A371,BUSINESS!$A$2:$H$2692,8,0)</f>
        <v>161</v>
      </c>
      <c r="Z371" s="10">
        <f>VLOOKUP(A371,BUSINESS!$A$2:$I$2692,9,0)</f>
        <v>0.028</v>
      </c>
      <c r="AA371" s="10">
        <f>VLOOKUP(A371,BUSINESS!$A$2:$J$2692,10,0)</f>
        <v>0.002</v>
      </c>
      <c r="AB371" s="7">
        <f t="shared" si="2"/>
        <v>4945.865427</v>
      </c>
    </row>
    <row r="372">
      <c r="A372" s="7" t="str">
        <f t="shared" si="1"/>
        <v>Antigua and Barbuda-The Americas2001</v>
      </c>
      <c r="B372" s="8" t="s">
        <v>83</v>
      </c>
      <c r="C372" s="5" t="s">
        <v>84</v>
      </c>
      <c r="D372" s="9" t="s">
        <v>63</v>
      </c>
      <c r="E372" s="11">
        <v>7.87693391E8</v>
      </c>
      <c r="F372" s="12">
        <v>0.04</v>
      </c>
      <c r="G372" s="12">
        <v>408.0</v>
      </c>
      <c r="H372" s="12">
        <v>0.122</v>
      </c>
      <c r="I372" s="22">
        <f>VLOOKUP(A372,ENERGY!$A$2:$F$2692,5,0)</f>
        <v>133681</v>
      </c>
      <c r="J372" s="10">
        <f>VLOOKUP(A373,ENERGY!$A$2:$F$2692,6,0)</f>
        <v>8236</v>
      </c>
      <c r="K372" s="23">
        <v>0.019</v>
      </c>
      <c r="L372" s="29" t="str">
        <f t="shared" ref="L372:N372" si="15">if(AND(#REF!=#REF!,#REF!=#REF!+1,ISBLANK(L373)),L372,L372)</f>
        <v>#REF!</v>
      </c>
      <c r="M372" s="29" t="str">
        <f t="shared" si="15"/>
        <v>#REF!</v>
      </c>
      <c r="N372" s="29" t="str">
        <f t="shared" si="15"/>
        <v>#REF!</v>
      </c>
      <c r="O372" s="26"/>
      <c r="P372" s="26"/>
      <c r="Q372" s="26"/>
      <c r="R372" s="23">
        <v>55636.0</v>
      </c>
      <c r="S372" s="23">
        <v>0.876</v>
      </c>
      <c r="T372" s="10">
        <f>VLOOKUP(A372,TOURISM!$A$2:$E$2692,5,0)</f>
        <v>272000000</v>
      </c>
      <c r="U372" s="10">
        <f>VLOOKUP(A372,TOURISM!$A$2:$F$2692,6,0)</f>
        <v>32000000</v>
      </c>
      <c r="V372" s="10">
        <f>VLOOKUP(A372,BUSINESS!$A$2:$E$2692,5,0)</f>
        <v>0.262</v>
      </c>
      <c r="W372" s="10">
        <f>VLOOKUP(A372,BUSINESS!$A$2:$F$2692,6,0)</f>
        <v>25</v>
      </c>
      <c r="X372" s="10">
        <f>VLOOKUP(A372,BUSINESS!$A$2:$G$2692,7,0)</f>
        <v>20</v>
      </c>
      <c r="Y372" s="10">
        <f>VLOOKUP(A372,BUSINESS!$A$2:$H$2692,8,0)</f>
        <v>161</v>
      </c>
      <c r="Z372" s="10">
        <f>VLOOKUP(A372,BUSINESS!$A$2:$I$2692,9,0)</f>
        <v>0.089</v>
      </c>
      <c r="AA372" s="10">
        <f>VLOOKUP(A372,BUSINESS!$A$2:$J$2692,10,0)</f>
        <v>0.317</v>
      </c>
      <c r="AB372" s="7">
        <f t="shared" si="2"/>
        <v>14157.98028</v>
      </c>
    </row>
    <row r="373">
      <c r="A373" s="7" t="str">
        <f t="shared" si="1"/>
        <v>Argentina-The Americas2001</v>
      </c>
      <c r="B373" s="8" t="s">
        <v>85</v>
      </c>
      <c r="C373" s="5" t="s">
        <v>84</v>
      </c>
      <c r="D373" s="9" t="s">
        <v>63</v>
      </c>
      <c r="E373" s="11">
        <v>3.44E11</v>
      </c>
      <c r="F373" s="12">
        <v>0.092</v>
      </c>
      <c r="G373" s="12">
        <v>710.0</v>
      </c>
      <c r="H373" s="12">
        <v>0.111</v>
      </c>
      <c r="I373" s="22">
        <f>VLOOKUP(A373,ENERGY!$A$2:$F$2692,5,0)</f>
        <v>80112</v>
      </c>
      <c r="J373" s="10">
        <f>VLOOKUP(A374,ENERGY!$A$2:$F$2692,6,0)</f>
        <v>8236</v>
      </c>
      <c r="K373" s="27">
        <f>if(AND(I274=I275,J274=J274+1,ISBLANK(K275)),K274,K275)</f>
        <v>0.025</v>
      </c>
      <c r="L373" s="23">
        <v>0.011</v>
      </c>
      <c r="M373" s="27">
        <f>if(AND(I274=I275,J274=J274+1,ISBLANK(M274)),M274,M275)</f>
        <v>46</v>
      </c>
      <c r="N373" s="27">
        <f>if(AND(I274=I275,J274=J274+1,ISBLANK(N274)),N274,N275)</f>
        <v>47</v>
      </c>
      <c r="O373" s="27">
        <f t="shared" ref="O373:Q373" si="16">if(AND(I282=I283,J282=J282+1,ISBLANK(O282)),O282,O283)</f>
        <v>0.422</v>
      </c>
      <c r="P373" s="27">
        <f t="shared" si="16"/>
        <v>0.544</v>
      </c>
      <c r="Q373" s="27">
        <f t="shared" si="16"/>
        <v>0.034</v>
      </c>
      <c r="R373" s="23">
        <v>48421.0</v>
      </c>
      <c r="S373" s="23">
        <v>0.322</v>
      </c>
      <c r="T373" s="10">
        <f>VLOOKUP(A373,TOURISM!$A$2:$E$2692,5,0)</f>
        <v>2756000000</v>
      </c>
      <c r="U373" s="10">
        <f>VLOOKUP(A373,TOURISM!$A$2:$F$2692,6,0)</f>
        <v>4888000000</v>
      </c>
      <c r="V373" s="10">
        <f>VLOOKUP(A373,BUSINESS!$A$2:$E$2692,5,0)</f>
        <v>0.262</v>
      </c>
      <c r="W373" s="10">
        <f>VLOOKUP(A373,BUSINESS!$A$2:$F$2692,6,0)</f>
        <v>25</v>
      </c>
      <c r="X373" s="10">
        <f>VLOOKUP(A373,BUSINESS!$A$2:$G$2692,7,0)</f>
        <v>20</v>
      </c>
      <c r="Y373" s="10">
        <f>VLOOKUP(A373,BUSINESS!$A$2:$H$2692,8,0)</f>
        <v>161</v>
      </c>
      <c r="Z373" s="10">
        <f>VLOOKUP(A373,BUSINESS!$A$2:$I$2692,9,0)</f>
        <v>0.098</v>
      </c>
      <c r="AA373" s="10">
        <f>VLOOKUP(A373,BUSINESS!$A$2:$J$2692,10,0)</f>
        <v>0.181</v>
      </c>
      <c r="AB373" s="7">
        <f t="shared" si="2"/>
        <v>7104355.548</v>
      </c>
    </row>
    <row r="374">
      <c r="A374" s="7" t="str">
        <f t="shared" si="1"/>
        <v>Aruba-The Americas2001</v>
      </c>
      <c r="B374" s="8" t="s">
        <v>87</v>
      </c>
      <c r="C374" s="5" t="s">
        <v>84</v>
      </c>
      <c r="D374" s="9" t="s">
        <v>63</v>
      </c>
      <c r="E374" s="11">
        <v>1.873452514E9</v>
      </c>
      <c r="F374" s="10">
        <f>if(AND(C257=C258,D257=D257+1,ISBLANK(F258)),F257,F258)</f>
        <v>0.053</v>
      </c>
      <c r="G374" s="10">
        <f>if(AND(C257=C258,D257=D257+1,ISBLANK(G258)),G257,G258)</f>
        <v>122</v>
      </c>
      <c r="H374" s="12">
        <v>0.121</v>
      </c>
      <c r="I374" s="22">
        <f>VLOOKUP(A374,ENERGY!$A$2:$F$2692,5,0)</f>
        <v>133681</v>
      </c>
      <c r="J374" s="10">
        <f>VLOOKUP(A375,ENERGY!$A$2:$F$2692,6,0)</f>
        <v>8236</v>
      </c>
      <c r="K374" s="23">
        <v>0.017</v>
      </c>
      <c r="L374" s="23">
        <v>0.018</v>
      </c>
      <c r="M374" s="23">
        <v>74.0</v>
      </c>
      <c r="N374" s="23">
        <v>68.0</v>
      </c>
      <c r="O374" s="23">
        <v>0.315</v>
      </c>
      <c r="P374" s="23">
        <v>0.609</v>
      </c>
      <c r="Q374" s="23">
        <v>0.076</v>
      </c>
      <c r="R374" s="23">
        <v>2634145.0</v>
      </c>
      <c r="S374" s="23">
        <v>0.526</v>
      </c>
      <c r="T374" s="10">
        <f>VLOOKUP(A374,TOURISM!$A$2:$E$2692,5,0)</f>
        <v>825000000</v>
      </c>
      <c r="U374" s="10">
        <f>VLOOKUP(A374,TOURISM!$A$2:$F$2692,6,0)</f>
        <v>156000000</v>
      </c>
      <c r="V374" s="10">
        <f>VLOOKUP(A374,BUSINESS!$A$2:$E$2692,5,0)</f>
        <v>0.262</v>
      </c>
      <c r="W374" s="10">
        <f>VLOOKUP(A374,BUSINESS!$A$2:$F$2692,6,0)</f>
        <v>25</v>
      </c>
      <c r="X374" s="10">
        <f>VLOOKUP(A374,BUSINESS!$A$2:$G$2692,7,0)</f>
        <v>20</v>
      </c>
      <c r="Y374" s="10">
        <f>VLOOKUP(A374,BUSINESS!$A$2:$H$2692,8,0)</f>
        <v>161</v>
      </c>
      <c r="Z374" s="10">
        <f>VLOOKUP(A374,BUSINESS!$A$2:$I$2692,9,0)</f>
        <v>0.171</v>
      </c>
      <c r="AA374" s="10">
        <f>VLOOKUP(A374,BUSINESS!$A$2:$J$2692,10,0)</f>
        <v>0.571</v>
      </c>
      <c r="AB374" s="7">
        <f t="shared" si="2"/>
        <v>711.2184462</v>
      </c>
    </row>
    <row r="375">
      <c r="A375" s="7" t="str">
        <f t="shared" si="1"/>
        <v>Bahamas, The-The Americas2001</v>
      </c>
      <c r="B375" s="8" t="s">
        <v>91</v>
      </c>
      <c r="C375" s="5" t="s">
        <v>84</v>
      </c>
      <c r="D375" s="9" t="s">
        <v>63</v>
      </c>
      <c r="E375" s="11">
        <v>6.327552E9</v>
      </c>
      <c r="F375" s="12">
        <v>0.052</v>
      </c>
      <c r="G375" s="12">
        <v>1107.0</v>
      </c>
      <c r="H375" s="12">
        <v>0.06</v>
      </c>
      <c r="I375" s="22">
        <f>VLOOKUP(A375,ENERGY!$A$2:$F$2692,5,0)</f>
        <v>133681</v>
      </c>
      <c r="J375" s="10">
        <f>VLOOKUP(A376,ENERGY!$A$2:$F$2692,6,0)</f>
        <v>8236</v>
      </c>
      <c r="K375" s="23">
        <v>0.019</v>
      </c>
      <c r="L375" s="23">
        <v>0.013</v>
      </c>
      <c r="M375" s="23">
        <v>74.0</v>
      </c>
      <c r="N375" s="23">
        <v>69.0</v>
      </c>
      <c r="O375" s="23">
        <v>0.309</v>
      </c>
      <c r="P375" s="23">
        <v>0.614</v>
      </c>
      <c r="Q375" s="23">
        <v>0.077</v>
      </c>
      <c r="R375" s="23">
        <v>102655.0</v>
      </c>
      <c r="S375" s="23">
        <v>0.36</v>
      </c>
      <c r="T375" s="10">
        <f>VLOOKUP(A375,TOURISM!$A$2:$E$2692,5,0)</f>
        <v>1665000000</v>
      </c>
      <c r="U375" s="10">
        <f>VLOOKUP(A375,TOURISM!$A$2:$F$2692,6,0)</f>
        <v>342000000</v>
      </c>
      <c r="V375" s="10">
        <f>VLOOKUP(A375,BUSINESS!$A$2:$E$2692,5,0)</f>
        <v>0.262</v>
      </c>
      <c r="W375" s="10">
        <f>VLOOKUP(A375,BUSINESS!$A$2:$F$2692,6,0)</f>
        <v>25</v>
      </c>
      <c r="X375" s="10">
        <f>VLOOKUP(A375,BUSINESS!$A$2:$G$2692,7,0)</f>
        <v>20</v>
      </c>
      <c r="Y375" s="10">
        <f>VLOOKUP(A375,BUSINESS!$A$2:$H$2692,8,0)</f>
        <v>161</v>
      </c>
      <c r="Z375" s="10">
        <f>VLOOKUP(A375,BUSINESS!$A$2:$I$2692,9,0)</f>
        <v>0.118</v>
      </c>
      <c r="AA375" s="10">
        <f>VLOOKUP(A375,BUSINESS!$A$2:$J$2692,10,0)</f>
        <v>0.2</v>
      </c>
      <c r="AB375" s="7">
        <f t="shared" si="2"/>
        <v>61639.00443</v>
      </c>
    </row>
    <row r="376">
      <c r="A376" s="7" t="str">
        <f t="shared" si="1"/>
        <v>Barbados-The Americas2001</v>
      </c>
      <c r="B376" s="8" t="s">
        <v>95</v>
      </c>
      <c r="C376" s="5" t="s">
        <v>84</v>
      </c>
      <c r="D376" s="9" t="s">
        <v>63</v>
      </c>
      <c r="E376" s="11">
        <v>3.1195E9</v>
      </c>
      <c r="F376" s="12">
        <v>0.063</v>
      </c>
      <c r="G376" s="12">
        <v>602.0</v>
      </c>
      <c r="H376" s="12">
        <v>0.102</v>
      </c>
      <c r="I376" s="22">
        <f>VLOOKUP(A376,ENERGY!$A$2:$F$2692,5,0)</f>
        <v>133681</v>
      </c>
      <c r="J376" s="10">
        <f>VLOOKUP(A377,ENERGY!$A$2:$F$2692,6,0)</f>
        <v>8236</v>
      </c>
      <c r="K376" s="23">
        <v>0.029</v>
      </c>
      <c r="L376" s="23">
        <v>0.027</v>
      </c>
      <c r="M376" s="23">
        <v>74.0</v>
      </c>
      <c r="N376" s="23">
        <v>69.0</v>
      </c>
      <c r="O376" s="23">
        <v>0.404</v>
      </c>
      <c r="P376" s="23">
        <v>0.555</v>
      </c>
      <c r="Q376" s="23">
        <v>0.041</v>
      </c>
      <c r="R376" s="23">
        <v>6762426.0</v>
      </c>
      <c r="S376" s="23">
        <v>0.479</v>
      </c>
      <c r="T376" s="10">
        <f>VLOOKUP(A376,TOURISM!$A$2:$E$2692,5,0)</f>
        <v>706000000</v>
      </c>
      <c r="U376" s="10">
        <f>VLOOKUP(A376,TOURISM!$A$2:$F$2692,6,0)</f>
        <v>149000000</v>
      </c>
      <c r="V376" s="10">
        <f>VLOOKUP(A376,BUSINESS!$A$2:$E$2692,5,0)</f>
        <v>0.262</v>
      </c>
      <c r="W376" s="10">
        <f>VLOOKUP(A376,BUSINESS!$A$2:$F$2692,6,0)</f>
        <v>25</v>
      </c>
      <c r="X376" s="10">
        <f>VLOOKUP(A376,BUSINESS!$A$2:$G$2692,7,0)</f>
        <v>20</v>
      </c>
      <c r="Y376" s="10">
        <f>VLOOKUP(A376,BUSINESS!$A$2:$H$2692,8,0)</f>
        <v>161</v>
      </c>
      <c r="Z376" s="10">
        <f>VLOOKUP(A376,BUSINESS!$A$2:$I$2692,9,0)</f>
        <v>0.119</v>
      </c>
      <c r="AA376" s="10">
        <f>VLOOKUP(A376,BUSINESS!$A$2:$J$2692,10,0)</f>
        <v>0.198</v>
      </c>
      <c r="AB376" s="7">
        <f t="shared" si="2"/>
        <v>461.298948</v>
      </c>
    </row>
    <row r="377">
      <c r="A377" s="7" t="str">
        <f t="shared" si="1"/>
        <v>Belize-The Americas2001</v>
      </c>
      <c r="B377" s="8" t="s">
        <v>98</v>
      </c>
      <c r="C377" s="5" t="s">
        <v>84</v>
      </c>
      <c r="D377" s="9" t="s">
        <v>63</v>
      </c>
      <c r="E377" s="11">
        <v>8.3175E8</v>
      </c>
      <c r="F377" s="12">
        <v>0.04</v>
      </c>
      <c r="G377" s="12">
        <v>139.0</v>
      </c>
      <c r="H377" s="12">
        <v>0.16</v>
      </c>
      <c r="I377" s="22">
        <f>VLOOKUP(A377,ENERGY!$A$2:$F$2692,5,0)</f>
        <v>133681</v>
      </c>
      <c r="J377" s="10">
        <f>VLOOKUP(A378,ENERGY!$A$2:$F$2692,6,0)</f>
        <v>8236</v>
      </c>
      <c r="K377" s="23">
        <v>0.018</v>
      </c>
      <c r="L377" s="23">
        <v>0.018</v>
      </c>
      <c r="M377" s="23">
        <v>74.0</v>
      </c>
      <c r="N377" s="23">
        <v>69.0</v>
      </c>
      <c r="O377" s="23">
        <v>0.311</v>
      </c>
      <c r="P377" s="23">
        <v>0.612</v>
      </c>
      <c r="Q377" s="23">
        <v>0.077</v>
      </c>
      <c r="R377" s="23">
        <v>2643601.0</v>
      </c>
      <c r="S377" s="23">
        <v>0.528</v>
      </c>
      <c r="T377" s="10">
        <f>VLOOKUP(A377,TOURISM!$A$2:$E$2692,5,0)</f>
        <v>111000000</v>
      </c>
      <c r="U377" s="10">
        <f>VLOOKUP(A377,TOURISM!$A$2:$F$2692,6,0)</f>
        <v>45000000</v>
      </c>
      <c r="V377" s="10">
        <f>VLOOKUP(A377,BUSINESS!$A$2:$E$2692,5,0)</f>
        <v>0.262</v>
      </c>
      <c r="W377" s="10">
        <f>VLOOKUP(A377,BUSINESS!$A$2:$F$2692,6,0)</f>
        <v>25</v>
      </c>
      <c r="X377" s="10">
        <f>VLOOKUP(A377,BUSINESS!$A$2:$G$2692,7,0)</f>
        <v>20</v>
      </c>
      <c r="Y377" s="10">
        <f>VLOOKUP(A377,BUSINESS!$A$2:$H$2692,8,0)</f>
        <v>161</v>
      </c>
      <c r="Z377" s="10">
        <f>VLOOKUP(A377,BUSINESS!$A$2:$I$2692,9,0)</f>
        <v>0.475</v>
      </c>
      <c r="AA377" s="10">
        <f>VLOOKUP(A377,BUSINESS!$A$2:$J$2692,10,0)</f>
        <v>0.16</v>
      </c>
      <c r="AB377" s="7">
        <f t="shared" si="2"/>
        <v>314.6276613</v>
      </c>
    </row>
    <row r="378">
      <c r="A378" s="7" t="str">
        <f t="shared" si="1"/>
        <v>Bermuda-The Americas2001</v>
      </c>
      <c r="B378" s="8" t="s">
        <v>100</v>
      </c>
      <c r="C378" s="5" t="s">
        <v>84</v>
      </c>
      <c r="D378" s="9" t="s">
        <v>63</v>
      </c>
      <c r="E378" s="11">
        <v>3.480219E9</v>
      </c>
      <c r="F378" s="10">
        <f>if(AND(C105=C106,D105=D105+1,ISBLANK(F106)),F105,F106)</f>
        <v>0.072</v>
      </c>
      <c r="G378" s="10">
        <f>if(AND(C105=C106,D105=D105+1,ISBLANK(G106)),G105,G106)</f>
        <v>326</v>
      </c>
      <c r="H378" s="10">
        <f>if(AND(C118=C119,D118=D118+1,ISBLANK(H119)),H118,H119)</f>
        <v>0.338</v>
      </c>
      <c r="I378" s="22">
        <f>VLOOKUP(A378,ENERGY!$A$2:$F$2692,5,0)</f>
        <v>133681</v>
      </c>
      <c r="J378" s="10">
        <f>VLOOKUP(A379,ENERGY!$A$2:$F$2692,6,0)</f>
        <v>8236</v>
      </c>
      <c r="K378" s="23">
        <v>0.018</v>
      </c>
      <c r="L378" s="23">
        <v>0.019</v>
      </c>
      <c r="M378" s="23">
        <v>74.0</v>
      </c>
      <c r="N378" s="23">
        <v>69.0</v>
      </c>
      <c r="O378" s="23">
        <v>0.285</v>
      </c>
      <c r="P378" s="23">
        <v>0.643</v>
      </c>
      <c r="Q378" s="23">
        <v>0.072</v>
      </c>
      <c r="R378" s="23">
        <v>108749.0</v>
      </c>
      <c r="S378" s="23">
        <v>0.47</v>
      </c>
      <c r="T378" s="10">
        <f>VLOOKUP(A378,TOURISM!$A$2:$E$2692,5,0)</f>
        <v>351000000</v>
      </c>
      <c r="U378" s="10" t="str">
        <f>VLOOKUP(A378,TOURISM!$A$2:$F$2692,6,0)</f>
        <v/>
      </c>
      <c r="V378" s="10">
        <f>VLOOKUP(A378,BUSINESS!$A$2:$E$2692,5,0)</f>
        <v>0.262</v>
      </c>
      <c r="W378" s="10">
        <f>VLOOKUP(A378,BUSINESS!$A$2:$F$2692,6,0)</f>
        <v>25</v>
      </c>
      <c r="X378" s="10">
        <f>VLOOKUP(A378,BUSINESS!$A$2:$G$2692,7,0)</f>
        <v>20</v>
      </c>
      <c r="Y378" s="10">
        <f>VLOOKUP(A378,BUSINESS!$A$2:$H$2692,8,0)</f>
        <v>161</v>
      </c>
      <c r="Z378" s="10">
        <f>VLOOKUP(A378,BUSINESS!$A$2:$I$2692,9,0)</f>
        <v>0.475</v>
      </c>
      <c r="AA378" s="10">
        <f>VLOOKUP(A378,BUSINESS!$A$2:$J$2692,10,0)</f>
        <v>0.211</v>
      </c>
      <c r="AB378" s="7">
        <f t="shared" si="2"/>
        <v>32002.30807</v>
      </c>
    </row>
    <row r="379">
      <c r="A379" s="7" t="str">
        <f t="shared" si="1"/>
        <v>Bolivia-The Americas2001</v>
      </c>
      <c r="B379" s="8" t="s">
        <v>102</v>
      </c>
      <c r="C379" s="5" t="s">
        <v>84</v>
      </c>
      <c r="D379" s="9" t="s">
        <v>63</v>
      </c>
      <c r="E379" s="11">
        <v>8.397858185E9</v>
      </c>
      <c r="F379" s="12">
        <v>0.061</v>
      </c>
      <c r="G379" s="12">
        <v>60.0</v>
      </c>
      <c r="H379" s="12">
        <v>0.346</v>
      </c>
      <c r="I379" s="22">
        <f>VLOOKUP(A379,ENERGY!$A$2:$F$2692,5,0)</f>
        <v>7704</v>
      </c>
      <c r="J379" s="10">
        <f>VLOOKUP(A380,ENERGY!$A$2:$F$2692,6,0)</f>
        <v>8236</v>
      </c>
      <c r="K379" s="23">
        <v>0.019</v>
      </c>
      <c r="L379" s="23">
        <v>0.013</v>
      </c>
      <c r="M379" s="23">
        <v>74.0</v>
      </c>
      <c r="N379" s="23">
        <v>69.0</v>
      </c>
      <c r="O379" s="23">
        <v>0.3</v>
      </c>
      <c r="P379" s="23">
        <v>0.623</v>
      </c>
      <c r="Q379" s="23">
        <v>0.077</v>
      </c>
      <c r="R379" s="23">
        <v>102951.0</v>
      </c>
      <c r="S379" s="23">
        <v>0.359</v>
      </c>
      <c r="T379" s="10">
        <f>VLOOKUP(A379,TOURISM!$A$2:$E$2692,5,0)</f>
        <v>119000000</v>
      </c>
      <c r="U379" s="10">
        <f>VLOOKUP(A379,TOURISM!$A$2:$F$2692,6,0)</f>
        <v>114000000</v>
      </c>
      <c r="V379" s="10">
        <f>VLOOKUP(A379,BUSINESS!$A$2:$E$2692,5,0)</f>
        <v>0.262</v>
      </c>
      <c r="W379" s="10">
        <f>VLOOKUP(A379,BUSINESS!$A$2:$F$2692,6,0)</f>
        <v>25</v>
      </c>
      <c r="X379" s="10">
        <f>VLOOKUP(A379,BUSINESS!$A$2:$G$2692,7,0)</f>
        <v>20</v>
      </c>
      <c r="Y379" s="10">
        <f>VLOOKUP(A379,BUSINESS!$A$2:$H$2692,8,0)</f>
        <v>161</v>
      </c>
      <c r="Z379" s="10">
        <f>VLOOKUP(A379,BUSINESS!$A$2:$I$2692,9,0)</f>
        <v>0.021</v>
      </c>
      <c r="AA379" s="10">
        <f>VLOOKUP(A379,BUSINESS!$A$2:$J$2692,10,0)</f>
        <v>0.09</v>
      </c>
      <c r="AB379" s="7">
        <f t="shared" si="2"/>
        <v>81571.40955</v>
      </c>
    </row>
    <row r="380">
      <c r="A380" s="7" t="str">
        <f t="shared" si="1"/>
        <v>Brazil-The Americas2001</v>
      </c>
      <c r="B380" s="8" t="s">
        <v>105</v>
      </c>
      <c r="C380" s="5" t="s">
        <v>84</v>
      </c>
      <c r="D380" s="9" t="s">
        <v>63</v>
      </c>
      <c r="E380" s="11">
        <v>6.45E11</v>
      </c>
      <c r="F380" s="12">
        <v>0.072</v>
      </c>
      <c r="G380" s="12">
        <v>265.0</v>
      </c>
      <c r="H380" s="12">
        <v>0.568</v>
      </c>
      <c r="I380" s="22">
        <f>VLOOKUP(A380,ENERGY!$A$2:$F$2692,5,0)</f>
        <v>270028</v>
      </c>
      <c r="J380" s="10">
        <f>VLOOKUP(A381,ENERGY!$A$2:$F$2692,6,0)</f>
        <v>8236</v>
      </c>
      <c r="K380" s="23">
        <v>0.029</v>
      </c>
      <c r="L380" s="23">
        <v>0.026</v>
      </c>
      <c r="M380" s="23">
        <v>74.0</v>
      </c>
      <c r="N380" s="23">
        <v>69.0</v>
      </c>
      <c r="O380" s="23">
        <v>0.398</v>
      </c>
      <c r="P380" s="23">
        <v>0.56</v>
      </c>
      <c r="Q380" s="23">
        <v>0.041</v>
      </c>
      <c r="R380" s="23">
        <v>6898825.0</v>
      </c>
      <c r="S380" s="23">
        <v>0.485</v>
      </c>
      <c r="T380" s="10">
        <f>VLOOKUP(A380,TOURISM!$A$2:$E$2692,5,0)</f>
        <v>1844000000</v>
      </c>
      <c r="U380" s="10">
        <f>VLOOKUP(A380,TOURISM!$A$2:$F$2692,6,0)</f>
        <v>3765000000</v>
      </c>
      <c r="V380" s="10">
        <f>VLOOKUP(A380,BUSINESS!$A$2:$E$2692,5,0)</f>
        <v>0.262</v>
      </c>
      <c r="W380" s="10">
        <f>VLOOKUP(A380,BUSINESS!$A$2:$F$2692,6,0)</f>
        <v>25</v>
      </c>
      <c r="X380" s="10">
        <f>VLOOKUP(A380,BUSINESS!$A$2:$G$2692,7,0)</f>
        <v>20</v>
      </c>
      <c r="Y380" s="10">
        <f>VLOOKUP(A380,BUSINESS!$A$2:$H$2692,8,0)</f>
        <v>161</v>
      </c>
      <c r="Z380" s="10">
        <f>VLOOKUP(A380,BUSINESS!$A$2:$I$2692,9,0)</f>
        <v>0.045</v>
      </c>
      <c r="AA380" s="10">
        <f>VLOOKUP(A380,BUSINESS!$A$2:$J$2692,10,0)</f>
        <v>0.162</v>
      </c>
      <c r="AB380" s="7">
        <f t="shared" si="2"/>
        <v>93494.18198</v>
      </c>
    </row>
    <row r="381">
      <c r="A381" s="7" t="str">
        <f t="shared" si="1"/>
        <v>Canada-The Americas2001</v>
      </c>
      <c r="B381" s="8" t="s">
        <v>112</v>
      </c>
      <c r="C381" s="5" t="s">
        <v>84</v>
      </c>
      <c r="D381" s="9" t="s">
        <v>63</v>
      </c>
      <c r="E381" s="11">
        <v>7.39E11</v>
      </c>
      <c r="F381" s="12">
        <v>0.088</v>
      </c>
      <c r="G381" s="12">
        <v>2090.0</v>
      </c>
      <c r="H381" s="12">
        <v>0.073</v>
      </c>
      <c r="I381" s="22">
        <f>VLOOKUP(A381,ENERGY!$A$2:$F$2692,5,0)</f>
        <v>251845</v>
      </c>
      <c r="J381" s="10">
        <f>VLOOKUP(A382,ENERGY!$A$2:$F$2692,6,0)</f>
        <v>8236</v>
      </c>
      <c r="K381" s="23">
        <v>0.015</v>
      </c>
      <c r="L381" s="23">
        <v>0.012</v>
      </c>
      <c r="M381" s="26"/>
      <c r="N381" s="26"/>
      <c r="O381" s="26"/>
      <c r="P381" s="26"/>
      <c r="Q381" s="26"/>
      <c r="R381" s="23">
        <v>70690.0</v>
      </c>
      <c r="S381" s="23">
        <v>0.669</v>
      </c>
      <c r="T381" s="10">
        <f>VLOOKUP(A381,TOURISM!$A$2:$E$2692,5,0)</f>
        <v>12680000000</v>
      </c>
      <c r="U381" s="10">
        <f>VLOOKUP(A381,TOURISM!$A$2:$F$2692,6,0)</f>
        <v>14634000000</v>
      </c>
      <c r="V381" s="10">
        <f>VLOOKUP(A381,BUSINESS!$A$2:$E$2692,5,0)</f>
        <v>0.262</v>
      </c>
      <c r="W381" s="10">
        <f>VLOOKUP(A381,BUSINESS!$A$2:$F$2692,6,0)</f>
        <v>25</v>
      </c>
      <c r="X381" s="10">
        <f>VLOOKUP(A381,BUSINESS!$A$2:$G$2692,7,0)</f>
        <v>20</v>
      </c>
      <c r="Y381" s="10">
        <f>VLOOKUP(A381,BUSINESS!$A$2:$H$2692,8,0)</f>
        <v>161</v>
      </c>
      <c r="Z381" s="10">
        <f>VLOOKUP(A381,BUSINESS!$A$2:$I$2692,9,0)</f>
        <v>0.602</v>
      </c>
      <c r="AA381" s="10">
        <f>VLOOKUP(A381,BUSINESS!$A$2:$J$2692,10,0)</f>
        <v>0.344</v>
      </c>
      <c r="AB381" s="7">
        <f t="shared" si="2"/>
        <v>10454095.35</v>
      </c>
    </row>
    <row r="382">
      <c r="A382" s="7" t="str">
        <f t="shared" si="1"/>
        <v>Cayman Islands-The Americas2001</v>
      </c>
      <c r="B382" s="8" t="s">
        <v>113</v>
      </c>
      <c r="C382" s="5" t="s">
        <v>84</v>
      </c>
      <c r="D382" s="9" t="s">
        <v>63</v>
      </c>
      <c r="E382" s="8"/>
      <c r="F382" s="10" t="str">
        <f t="shared" ref="F382:H382" si="17">if(AND(#REF!=#REF!,#REF!=#REF!+1,ISBLANK(#REF!)),#REF!,#REF!)</f>
        <v>#REF!</v>
      </c>
      <c r="G382" s="10" t="str">
        <f t="shared" si="17"/>
        <v>#REF!</v>
      </c>
      <c r="H382" s="10" t="str">
        <f t="shared" si="17"/>
        <v>#REF!</v>
      </c>
      <c r="I382" s="22">
        <f>VLOOKUP(A382,ENERGY!$A$2:$F$2692,5,0)</f>
        <v>133681</v>
      </c>
      <c r="J382" s="10">
        <f>VLOOKUP(A383,ENERGY!$A$2:$F$2692,6,0)</f>
        <v>8236</v>
      </c>
      <c r="K382" s="23">
        <v>0.018</v>
      </c>
      <c r="L382" s="23">
        <v>0.019</v>
      </c>
      <c r="M382" s="23">
        <v>74.0</v>
      </c>
      <c r="N382" s="23">
        <v>69.0</v>
      </c>
      <c r="O382" s="23">
        <v>0.281</v>
      </c>
      <c r="P382" s="23">
        <v>0.648</v>
      </c>
      <c r="Q382" s="23">
        <v>0.071</v>
      </c>
      <c r="R382" s="23">
        <v>108908.0</v>
      </c>
      <c r="S382" s="23">
        <v>0.474</v>
      </c>
      <c r="T382" s="10">
        <f>VLOOKUP(A382,TOURISM!$A$2:$E$2692,5,0)</f>
        <v>585000000</v>
      </c>
      <c r="U382" s="10" t="str">
        <f>VLOOKUP(A382,TOURISM!$A$2:$F$2692,6,0)</f>
        <v/>
      </c>
      <c r="V382" s="10">
        <f>VLOOKUP(A382,BUSINESS!$A$2:$E$2692,5,0)</f>
        <v>0.262</v>
      </c>
      <c r="W382" s="10">
        <f>VLOOKUP(A382,BUSINESS!$A$2:$F$2692,6,0)</f>
        <v>25</v>
      </c>
      <c r="X382" s="10">
        <f>VLOOKUP(A382,BUSINESS!$A$2:$G$2692,7,0)</f>
        <v>20</v>
      </c>
      <c r="Y382" s="10">
        <f>VLOOKUP(A382,BUSINESS!$A$2:$H$2692,8,0)</f>
        <v>161</v>
      </c>
      <c r="Z382" s="10">
        <f>VLOOKUP(A382,BUSINESS!$A$2:$I$2692,9,0)</f>
        <v>0.191</v>
      </c>
      <c r="AA382" s="10">
        <f>VLOOKUP(A382,BUSINESS!$A$2:$J$2692,10,0)</f>
        <v>0.392</v>
      </c>
      <c r="AB382" s="7">
        <f t="shared" si="2"/>
        <v>0</v>
      </c>
    </row>
    <row r="383">
      <c r="A383" s="7" t="str">
        <f t="shared" si="1"/>
        <v>Chile-The Americas2001</v>
      </c>
      <c r="B383" s="8" t="s">
        <v>116</v>
      </c>
      <c r="C383" s="5" t="s">
        <v>84</v>
      </c>
      <c r="D383" s="9" t="s">
        <v>63</v>
      </c>
      <c r="E383" s="11">
        <v>7.9328640264E10</v>
      </c>
      <c r="F383" s="12">
        <v>0.077</v>
      </c>
      <c r="G383" s="12">
        <v>390.0</v>
      </c>
      <c r="H383" s="12">
        <v>0.148</v>
      </c>
      <c r="I383" s="22">
        <f>VLOOKUP(A383,ENERGY!$A$2:$F$2692,5,0)</f>
        <v>33574</v>
      </c>
      <c r="J383" s="10">
        <f>VLOOKUP(A384,ENERGY!$A$2:$F$2692,6,0)</f>
        <v>8236</v>
      </c>
      <c r="K383" s="23">
        <v>0.019</v>
      </c>
      <c r="L383" s="23">
        <v>0.013</v>
      </c>
      <c r="M383" s="23">
        <v>74.0</v>
      </c>
      <c r="N383" s="23">
        <v>69.0</v>
      </c>
      <c r="O383" s="23">
        <v>0.293</v>
      </c>
      <c r="P383" s="23">
        <v>0.631</v>
      </c>
      <c r="Q383" s="23">
        <v>0.076</v>
      </c>
      <c r="R383" s="23">
        <v>103260.0</v>
      </c>
      <c r="S383" s="23">
        <v>0.359</v>
      </c>
      <c r="T383" s="10">
        <f>VLOOKUP(A383,TOURISM!$A$2:$E$2692,5,0)</f>
        <v>1184000000</v>
      </c>
      <c r="U383" s="10">
        <f>VLOOKUP(A383,TOURISM!$A$2:$F$2692,6,0)</f>
        <v>939000000</v>
      </c>
      <c r="V383" s="10">
        <f>VLOOKUP(A383,BUSINESS!$A$2:$E$2692,5,0)</f>
        <v>0.262</v>
      </c>
      <c r="W383" s="10">
        <f>VLOOKUP(A383,BUSINESS!$A$2:$F$2692,6,0)</f>
        <v>25</v>
      </c>
      <c r="X383" s="10">
        <f>VLOOKUP(A383,BUSINESS!$A$2:$G$2692,7,0)</f>
        <v>20</v>
      </c>
      <c r="Y383" s="10">
        <f>VLOOKUP(A383,BUSINESS!$A$2:$H$2692,8,0)</f>
        <v>161</v>
      </c>
      <c r="Z383" s="10">
        <f>VLOOKUP(A383,BUSINESS!$A$2:$I$2692,9,0)</f>
        <v>0.191</v>
      </c>
      <c r="AA383" s="10">
        <f>VLOOKUP(A383,BUSINESS!$A$2:$J$2692,10,0)</f>
        <v>0.326</v>
      </c>
      <c r="AB383" s="7">
        <f t="shared" si="2"/>
        <v>768241.7225</v>
      </c>
    </row>
    <row r="384">
      <c r="A384" s="7" t="str">
        <f t="shared" si="1"/>
        <v>Colombia-The Americas2001</v>
      </c>
      <c r="B384" s="8" t="s">
        <v>118</v>
      </c>
      <c r="C384" s="5" t="s">
        <v>84</v>
      </c>
      <c r="D384" s="9" t="s">
        <v>63</v>
      </c>
      <c r="E384" s="11">
        <v>9.9886577576E10</v>
      </c>
      <c r="F384" s="12">
        <v>0.059</v>
      </c>
      <c r="G384" s="12">
        <v>148.0</v>
      </c>
      <c r="H384" s="12">
        <v>0.188</v>
      </c>
      <c r="I384" s="22">
        <f>VLOOKUP(A384,ENERGY!$A$2:$F$2692,5,0)</f>
        <v>31613</v>
      </c>
      <c r="J384" s="10">
        <f>VLOOKUP(A385,ENERGY!$A$2:$F$2692,6,0)</f>
        <v>8236</v>
      </c>
      <c r="K384" s="23">
        <v>0.025</v>
      </c>
      <c r="L384" s="23">
        <v>0.023</v>
      </c>
      <c r="M384" s="23">
        <v>74.0</v>
      </c>
      <c r="N384" s="23">
        <v>69.0</v>
      </c>
      <c r="O384" s="23">
        <v>0.353</v>
      </c>
      <c r="P384" s="23">
        <v>0.598</v>
      </c>
      <c r="Q384" s="23">
        <v>0.048</v>
      </c>
      <c r="R384" s="23">
        <v>6014781.0</v>
      </c>
      <c r="S384" s="23">
        <v>0.576</v>
      </c>
      <c r="T384" s="10">
        <f>VLOOKUP(A384,TOURISM!$A$2:$E$2692,5,0)</f>
        <v>1483000000</v>
      </c>
      <c r="U384" s="10">
        <f>VLOOKUP(A384,TOURISM!$A$2:$F$2692,6,0)</f>
        <v>1556000000</v>
      </c>
      <c r="V384" s="10">
        <f>VLOOKUP(A384,BUSINESS!$A$2:$E$2692,5,0)</f>
        <v>0.262</v>
      </c>
      <c r="W384" s="10">
        <f>VLOOKUP(A384,BUSINESS!$A$2:$F$2692,6,0)</f>
        <v>25</v>
      </c>
      <c r="X384" s="10">
        <f>VLOOKUP(A384,BUSINESS!$A$2:$G$2692,7,0)</f>
        <v>20</v>
      </c>
      <c r="Y384" s="10">
        <f>VLOOKUP(A384,BUSINESS!$A$2:$H$2692,8,0)</f>
        <v>161</v>
      </c>
      <c r="Z384" s="10">
        <f>VLOOKUP(A384,BUSINESS!$A$2:$I$2692,9,0)</f>
        <v>0.029</v>
      </c>
      <c r="AA384" s="10">
        <f>VLOOKUP(A384,BUSINESS!$A$2:$J$2692,10,0)</f>
        <v>0.081</v>
      </c>
      <c r="AB384" s="7">
        <f t="shared" si="2"/>
        <v>16606.85195</v>
      </c>
    </row>
    <row r="385">
      <c r="A385" s="7" t="str">
        <f t="shared" si="1"/>
        <v>Costa Rica-The Americas2001</v>
      </c>
      <c r="B385" s="8" t="s">
        <v>122</v>
      </c>
      <c r="C385" s="5" t="s">
        <v>84</v>
      </c>
      <c r="D385" s="9" t="s">
        <v>63</v>
      </c>
      <c r="E385" s="11">
        <v>1.5946443103E10</v>
      </c>
      <c r="F385" s="12">
        <v>0.071</v>
      </c>
      <c r="G385" s="12">
        <v>287.0</v>
      </c>
      <c r="H385" s="12">
        <v>0.249</v>
      </c>
      <c r="I385" s="22">
        <f>VLOOKUP(A385,ENERGY!$A$2:$F$2692,5,0)</f>
        <v>4655</v>
      </c>
      <c r="J385" s="10">
        <f>VLOOKUP(A386,ENERGY!$A$2:$F$2692,6,0)</f>
        <v>8236</v>
      </c>
      <c r="K385" s="23">
        <v>0.028</v>
      </c>
      <c r="L385" s="23">
        <v>0.025</v>
      </c>
      <c r="M385" s="23">
        <v>74.0</v>
      </c>
      <c r="N385" s="23">
        <v>69.0</v>
      </c>
      <c r="O385" s="23">
        <v>0.392</v>
      </c>
      <c r="P385" s="23">
        <v>0.566</v>
      </c>
      <c r="Q385" s="23">
        <v>0.042</v>
      </c>
      <c r="R385" s="23">
        <v>7037428.0</v>
      </c>
      <c r="S385" s="23">
        <v>0.492</v>
      </c>
      <c r="T385" s="10">
        <f>VLOOKUP(A385,TOURISM!$A$2:$E$2692,5,0)</f>
        <v>1339000000</v>
      </c>
      <c r="U385" s="10">
        <f>VLOOKUP(A385,TOURISM!$A$2:$F$2692,6,0)</f>
        <v>434000000</v>
      </c>
      <c r="V385" s="10">
        <f>VLOOKUP(A385,BUSINESS!$A$2:$E$2692,5,0)</f>
        <v>0.262</v>
      </c>
      <c r="W385" s="10">
        <f>VLOOKUP(A385,BUSINESS!$A$2:$F$2692,6,0)</f>
        <v>25</v>
      </c>
      <c r="X385" s="10">
        <f>VLOOKUP(A385,BUSINESS!$A$2:$G$2692,7,0)</f>
        <v>20</v>
      </c>
      <c r="Y385" s="10">
        <f>VLOOKUP(A385,BUSINESS!$A$2:$H$2692,8,0)</f>
        <v>161</v>
      </c>
      <c r="Z385" s="10">
        <f>VLOOKUP(A385,BUSINESS!$A$2:$I$2692,9,0)</f>
        <v>0.096</v>
      </c>
      <c r="AA385" s="10">
        <f>VLOOKUP(A385,BUSINESS!$A$2:$J$2692,10,0)</f>
        <v>0.081</v>
      </c>
      <c r="AB385" s="7">
        <f t="shared" si="2"/>
        <v>2265.947602</v>
      </c>
    </row>
    <row r="386">
      <c r="A386" s="7" t="str">
        <f t="shared" si="1"/>
        <v>Cuba-The Americas2001</v>
      </c>
      <c r="B386" s="8" t="s">
        <v>125</v>
      </c>
      <c r="C386" s="5" t="s">
        <v>84</v>
      </c>
      <c r="D386" s="9" t="s">
        <v>63</v>
      </c>
      <c r="E386" s="11">
        <v>3.16833E10</v>
      </c>
      <c r="F386" s="12">
        <v>0.063</v>
      </c>
      <c r="G386" s="12">
        <v>178.0</v>
      </c>
      <c r="H386" s="10" t="str">
        <f>if(AND(#REF!=#REF!,#REF!=#REF!+1,ISBLANK(#REF!)),#REF!,#REF!)</f>
        <v>#REF!</v>
      </c>
      <c r="I386" s="22">
        <f>VLOOKUP(A386,ENERGY!$A$2:$F$2692,5,0)</f>
        <v>11187</v>
      </c>
      <c r="J386" s="10">
        <f>VLOOKUP(A387,ENERGY!$A$2:$F$2692,6,0)</f>
        <v>8236</v>
      </c>
      <c r="K386" s="23">
        <v>0.014</v>
      </c>
      <c r="L386" s="29" t="str">
        <f t="shared" ref="L386:N386" si="18">if(AND(#REF!=#REF!,#REF!=#REF!+1,ISBLANK(L387)),L386,L386)</f>
        <v>#REF!</v>
      </c>
      <c r="M386" s="29" t="str">
        <f t="shared" si="18"/>
        <v>#REF!</v>
      </c>
      <c r="N386" s="29" t="str">
        <f t="shared" si="18"/>
        <v>#REF!</v>
      </c>
      <c r="O386" s="26"/>
      <c r="P386" s="26"/>
      <c r="Q386" s="26"/>
      <c r="R386" s="23">
        <v>51472.0</v>
      </c>
      <c r="S386" s="23">
        <v>1.0</v>
      </c>
      <c r="T386" s="10">
        <f>VLOOKUP(A386,TOURISM!$A$2:$E$2692,5,0)</f>
        <v>1840000000</v>
      </c>
      <c r="U386" s="10" t="str">
        <f>VLOOKUP(A386,TOURISM!$A$2:$F$2692,6,0)</f>
        <v/>
      </c>
      <c r="V386" s="10">
        <f>VLOOKUP(A386,BUSINESS!$A$2:$E$2692,5,0)</f>
        <v>0.262</v>
      </c>
      <c r="W386" s="10">
        <f>VLOOKUP(A386,BUSINESS!$A$2:$F$2692,6,0)</f>
        <v>25</v>
      </c>
      <c r="X386" s="10">
        <f>VLOOKUP(A386,BUSINESS!$A$2:$G$2692,7,0)</f>
        <v>20</v>
      </c>
      <c r="Y386" s="10">
        <f>VLOOKUP(A386,BUSINESS!$A$2:$H$2692,8,0)</f>
        <v>161</v>
      </c>
      <c r="Z386" s="10">
        <f>VLOOKUP(A386,BUSINESS!$A$2:$I$2692,9,0)</f>
        <v>0.011</v>
      </c>
      <c r="AA386" s="10">
        <f>VLOOKUP(A386,BUSINESS!$A$2:$J$2692,10,0)</f>
        <v>0.001</v>
      </c>
      <c r="AB386" s="7">
        <f t="shared" si="2"/>
        <v>615544.3736</v>
      </c>
    </row>
    <row r="387">
      <c r="A387" s="7" t="str">
        <f t="shared" si="1"/>
        <v>Curacao-The Americas2001</v>
      </c>
      <c r="B387" s="8" t="s">
        <v>126</v>
      </c>
      <c r="C387" s="5" t="s">
        <v>84</v>
      </c>
      <c r="D387" s="9" t="s">
        <v>63</v>
      </c>
      <c r="E387" s="8"/>
      <c r="F387" s="10" t="str">
        <f t="shared" ref="F387:H387" si="19">if(AND(#REF!=#REF!,#REF!=#REF!+1,ISBLANK(#REF!)),#REF!,#REF!)</f>
        <v>#REF!</v>
      </c>
      <c r="G387" s="10" t="str">
        <f t="shared" si="19"/>
        <v>#REF!</v>
      </c>
      <c r="H387" s="10" t="str">
        <f t="shared" si="19"/>
        <v>#REF!</v>
      </c>
      <c r="I387" s="22">
        <f>VLOOKUP(A387,ENERGY!$A$2:$F$2692,5,0)</f>
        <v>133681</v>
      </c>
      <c r="J387" s="10">
        <f>VLOOKUP(A388,ENERGY!$A$2:$F$2692,6,0)</f>
        <v>8236</v>
      </c>
      <c r="K387" s="23">
        <v>0.018</v>
      </c>
      <c r="L387" s="23">
        <v>0.019</v>
      </c>
      <c r="M387" s="23">
        <v>74.0</v>
      </c>
      <c r="N387" s="23">
        <v>70.0</v>
      </c>
      <c r="O387" s="23">
        <v>0.276</v>
      </c>
      <c r="P387" s="23">
        <v>0.653</v>
      </c>
      <c r="Q387" s="23">
        <v>0.07</v>
      </c>
      <c r="R387" s="23">
        <v>109045.0</v>
      </c>
      <c r="S387" s="23">
        <v>0.477</v>
      </c>
      <c r="T387" s="10">
        <f>VLOOKUP(A387,TOURISM!$A$2:$E$2692,5,0)</f>
        <v>271000000</v>
      </c>
      <c r="U387" s="10" t="str">
        <f>VLOOKUP(A387,TOURISM!$A$2:$F$2692,6,0)</f>
        <v/>
      </c>
      <c r="V387" s="10">
        <f>VLOOKUP(A387,BUSINESS!$A$2:$E$2692,5,0)</f>
        <v>0.262</v>
      </c>
      <c r="W387" s="10">
        <f>VLOOKUP(A387,BUSINESS!$A$2:$F$2692,6,0)</f>
        <v>25</v>
      </c>
      <c r="X387" s="10">
        <f>VLOOKUP(A387,BUSINESS!$A$2:$G$2692,7,0)</f>
        <v>20</v>
      </c>
      <c r="Y387" s="10">
        <f>VLOOKUP(A387,BUSINESS!$A$2:$H$2692,8,0)</f>
        <v>161</v>
      </c>
      <c r="Z387" s="10">
        <f>VLOOKUP(A387,BUSINESS!$A$2:$I$2692,9,0)</f>
        <v>0.132</v>
      </c>
      <c r="AA387" s="10">
        <f>VLOOKUP(A387,BUSINESS!$A$2:$J$2692,10,0)</f>
        <v>0.111</v>
      </c>
      <c r="AB387" s="7">
        <f t="shared" si="2"/>
        <v>0</v>
      </c>
    </row>
    <row r="388">
      <c r="A388" s="7" t="str">
        <f t="shared" si="1"/>
        <v>Dominica-The Americas2001</v>
      </c>
      <c r="B388" s="8" t="s">
        <v>131</v>
      </c>
      <c r="C388" s="5" t="s">
        <v>84</v>
      </c>
      <c r="D388" s="9" t="s">
        <v>63</v>
      </c>
      <c r="E388" s="11">
        <v>3.3094985E8</v>
      </c>
      <c r="F388" s="12">
        <v>0.05</v>
      </c>
      <c r="G388" s="12">
        <v>236.0</v>
      </c>
      <c r="H388" s="12">
        <v>0.111</v>
      </c>
      <c r="I388" s="22">
        <f>VLOOKUP(A388,ENERGY!$A$2:$F$2692,5,0)</f>
        <v>133681</v>
      </c>
      <c r="J388" s="10">
        <f>VLOOKUP(A389,ENERGY!$A$2:$F$2692,6,0)</f>
        <v>8236</v>
      </c>
      <c r="K388" s="23">
        <v>0.019</v>
      </c>
      <c r="L388" s="23">
        <v>0.012</v>
      </c>
      <c r="M388" s="23">
        <v>74.0</v>
      </c>
      <c r="N388" s="23">
        <v>69.0</v>
      </c>
      <c r="O388" s="23">
        <v>0.287</v>
      </c>
      <c r="P388" s="23">
        <v>0.638</v>
      </c>
      <c r="Q388" s="23">
        <v>0.075</v>
      </c>
      <c r="R388" s="23">
        <v>103586.0</v>
      </c>
      <c r="S388" s="23">
        <v>0.358</v>
      </c>
      <c r="T388" s="10">
        <f>VLOOKUP(A388,TOURISM!$A$2:$E$2692,5,0)</f>
        <v>46000000</v>
      </c>
      <c r="U388" s="10">
        <f>VLOOKUP(A388,TOURISM!$A$2:$F$2692,6,0)</f>
        <v>9000000</v>
      </c>
      <c r="V388" s="10">
        <f>VLOOKUP(A388,BUSINESS!$A$2:$E$2692,5,0)</f>
        <v>0.262</v>
      </c>
      <c r="W388" s="10">
        <f>VLOOKUP(A388,BUSINESS!$A$2:$F$2692,6,0)</f>
        <v>25</v>
      </c>
      <c r="X388" s="10">
        <f>VLOOKUP(A388,BUSINESS!$A$2:$G$2692,7,0)</f>
        <v>20</v>
      </c>
      <c r="Y388" s="10">
        <f>VLOOKUP(A388,BUSINESS!$A$2:$H$2692,8,0)</f>
        <v>161</v>
      </c>
      <c r="Z388" s="10">
        <f>VLOOKUP(A388,BUSINESS!$A$2:$I$2692,9,0)</f>
        <v>0.132</v>
      </c>
      <c r="AA388" s="10">
        <f>VLOOKUP(A388,BUSINESS!$A$2:$J$2692,10,0)</f>
        <v>0.111</v>
      </c>
      <c r="AB388" s="7">
        <f t="shared" si="2"/>
        <v>3194.928369</v>
      </c>
    </row>
    <row r="389">
      <c r="A389" s="7" t="str">
        <f t="shared" si="1"/>
        <v>Dominican Republic-The Americas2001</v>
      </c>
      <c r="B389" s="8" t="s">
        <v>132</v>
      </c>
      <c r="C389" s="5" t="s">
        <v>84</v>
      </c>
      <c r="D389" s="9" t="s">
        <v>63</v>
      </c>
      <c r="E389" s="11">
        <v>2.4894907435E10</v>
      </c>
      <c r="F389" s="12">
        <v>0.062</v>
      </c>
      <c r="G389" s="12">
        <v>173.0</v>
      </c>
      <c r="H389" s="12">
        <v>0.243</v>
      </c>
      <c r="I389" s="22">
        <f>VLOOKUP(A389,ENERGY!$A$2:$F$2692,5,0)</f>
        <v>7382</v>
      </c>
      <c r="J389" s="10">
        <f>VLOOKUP(A390,ENERGY!$A$2:$F$2692,6,0)</f>
        <v>8236</v>
      </c>
      <c r="K389" s="23">
        <v>0.025</v>
      </c>
      <c r="L389" s="23">
        <v>0.023</v>
      </c>
      <c r="M389" s="23">
        <v>74.0</v>
      </c>
      <c r="N389" s="23">
        <v>70.0</v>
      </c>
      <c r="O389" s="23">
        <v>0.349</v>
      </c>
      <c r="P389" s="23">
        <v>0.602</v>
      </c>
      <c r="Q389" s="23">
        <v>0.049</v>
      </c>
      <c r="R389" s="23">
        <v>6125285.0</v>
      </c>
      <c r="S389" s="23">
        <v>0.578</v>
      </c>
      <c r="T389" s="10">
        <f>VLOOKUP(A389,TOURISM!$A$2:$E$2692,5,0)</f>
        <v>2798000000</v>
      </c>
      <c r="U389" s="10">
        <f>VLOOKUP(A389,TOURISM!$A$2:$F$2692,6,0)</f>
        <v>425000000</v>
      </c>
      <c r="V389" s="10">
        <f>VLOOKUP(A389,BUSINESS!$A$2:$E$2692,5,0)</f>
        <v>0.262</v>
      </c>
      <c r="W389" s="10">
        <f>VLOOKUP(A389,BUSINESS!$A$2:$F$2692,6,0)</f>
        <v>25</v>
      </c>
      <c r="X389" s="10">
        <f>VLOOKUP(A389,BUSINESS!$A$2:$G$2692,7,0)</f>
        <v>20</v>
      </c>
      <c r="Y389" s="10">
        <f>VLOOKUP(A389,BUSINESS!$A$2:$H$2692,8,0)</f>
        <v>161</v>
      </c>
      <c r="Z389" s="10">
        <f>VLOOKUP(A389,BUSINESS!$A$2:$I$2692,9,0)</f>
        <v>0.044</v>
      </c>
      <c r="AA389" s="10">
        <f>VLOOKUP(A389,BUSINESS!$A$2:$J$2692,10,0)</f>
        <v>0.144</v>
      </c>
      <c r="AB389" s="7">
        <f t="shared" si="2"/>
        <v>4064.28557</v>
      </c>
    </row>
    <row r="390">
      <c r="A390" s="7" t="str">
        <f t="shared" si="1"/>
        <v>Ecuador-The Americas2001</v>
      </c>
      <c r="B390" s="8" t="s">
        <v>133</v>
      </c>
      <c r="C390" s="5" t="s">
        <v>84</v>
      </c>
      <c r="D390" s="9" t="s">
        <v>63</v>
      </c>
      <c r="E390" s="11">
        <v>2.4468324E10</v>
      </c>
      <c r="F390" s="12">
        <v>0.04</v>
      </c>
      <c r="G390" s="12">
        <v>77.0</v>
      </c>
      <c r="H390" s="12">
        <v>0.162</v>
      </c>
      <c r="I390" s="22">
        <f>VLOOKUP(A390,ENERGY!$A$2:$F$2692,5,0)</f>
        <v>12942</v>
      </c>
      <c r="J390" s="10">
        <f>VLOOKUP(A391,ENERGY!$A$2:$F$2692,6,0)</f>
        <v>8236</v>
      </c>
      <c r="K390" s="23">
        <v>0.028</v>
      </c>
      <c r="L390" s="23">
        <v>0.024</v>
      </c>
      <c r="M390" s="23">
        <v>74.0</v>
      </c>
      <c r="N390" s="23">
        <v>70.0</v>
      </c>
      <c r="O390" s="23">
        <v>0.386</v>
      </c>
      <c r="P390" s="23">
        <v>0.572</v>
      </c>
      <c r="Q390" s="23">
        <v>0.042</v>
      </c>
      <c r="R390" s="23">
        <v>7178436.0</v>
      </c>
      <c r="S390" s="23">
        <v>0.498</v>
      </c>
      <c r="T390" s="10">
        <f>VLOOKUP(A390,TOURISM!$A$2:$E$2692,5,0)</f>
        <v>438000000</v>
      </c>
      <c r="U390" s="10">
        <f>VLOOKUP(A390,TOURISM!$A$2:$F$2692,6,0)</f>
        <v>465000000</v>
      </c>
      <c r="V390" s="10">
        <f>VLOOKUP(A390,BUSINESS!$A$2:$E$2692,5,0)</f>
        <v>0.262</v>
      </c>
      <c r="W390" s="10">
        <f>VLOOKUP(A390,BUSINESS!$A$2:$F$2692,6,0)</f>
        <v>25</v>
      </c>
      <c r="X390" s="10">
        <f>VLOOKUP(A390,BUSINESS!$A$2:$G$2692,7,0)</f>
        <v>20</v>
      </c>
      <c r="Y390" s="10">
        <f>VLOOKUP(A390,BUSINESS!$A$2:$H$2692,8,0)</f>
        <v>161</v>
      </c>
      <c r="Z390" s="10">
        <f>VLOOKUP(A390,BUSINESS!$A$2:$I$2692,9,0)</f>
        <v>0.027</v>
      </c>
      <c r="AA390" s="10">
        <f>VLOOKUP(A390,BUSINESS!$A$2:$J$2692,10,0)</f>
        <v>0.067</v>
      </c>
      <c r="AB390" s="7">
        <f t="shared" si="2"/>
        <v>3408.587052</v>
      </c>
    </row>
    <row r="391">
      <c r="A391" s="7" t="str">
        <f t="shared" si="1"/>
        <v>El Salvador-The Americas2001</v>
      </c>
      <c r="B391" s="8" t="s">
        <v>135</v>
      </c>
      <c r="C391" s="5" t="s">
        <v>84</v>
      </c>
      <c r="D391" s="9" t="s">
        <v>63</v>
      </c>
      <c r="E391" s="11">
        <v>1.38127E10</v>
      </c>
      <c r="F391" s="12">
        <v>0.08</v>
      </c>
      <c r="G391" s="12">
        <v>184.0</v>
      </c>
      <c r="H391" s="10" t="str">
        <f>if(AND(#REF!=#REF!,#REF!=#REF!+1,ISBLANK(#REF!)),#REF!,#REF!)</f>
        <v>#REF!</v>
      </c>
      <c r="I391" s="22">
        <f>VLOOKUP(A391,ENERGY!$A$2:$F$2692,5,0)</f>
        <v>4319</v>
      </c>
      <c r="J391" s="10">
        <f>VLOOKUP(A392,ENERGY!$A$2:$F$2692,6,0)</f>
        <v>8236</v>
      </c>
      <c r="K391" s="23">
        <v>0.034</v>
      </c>
      <c r="L391" s="23">
        <v>0.031</v>
      </c>
      <c r="M391" s="23">
        <v>74.0</v>
      </c>
      <c r="N391" s="23">
        <v>67.0</v>
      </c>
      <c r="O391" s="23">
        <v>0.426</v>
      </c>
      <c r="P391" s="23">
        <v>0.531</v>
      </c>
      <c r="Q391" s="23">
        <v>0.043</v>
      </c>
      <c r="R391" s="23">
        <v>1.3317931E7</v>
      </c>
      <c r="S391" s="23">
        <v>0.48</v>
      </c>
      <c r="T391" s="10">
        <f>VLOOKUP(A391,TOURISM!$A$2:$E$2692,5,0)</f>
        <v>452000000</v>
      </c>
      <c r="U391" s="10">
        <f>VLOOKUP(A391,TOURISM!$A$2:$F$2692,6,0)</f>
        <v>247000000</v>
      </c>
      <c r="V391" s="10">
        <f>VLOOKUP(A391,BUSINESS!$A$2:$E$2692,5,0)</f>
        <v>0.262</v>
      </c>
      <c r="W391" s="10">
        <f>VLOOKUP(A391,BUSINESS!$A$2:$F$2692,6,0)</f>
        <v>25</v>
      </c>
      <c r="X391" s="10">
        <f>VLOOKUP(A391,BUSINESS!$A$2:$G$2692,7,0)</f>
        <v>20</v>
      </c>
      <c r="Y391" s="10">
        <f>VLOOKUP(A391,BUSINESS!$A$2:$H$2692,8,0)</f>
        <v>161</v>
      </c>
      <c r="Z391" s="10">
        <f>VLOOKUP(A391,BUSINESS!$A$2:$I$2692,9,0)</f>
        <v>0.015</v>
      </c>
      <c r="AA391" s="10">
        <f>VLOOKUP(A391,BUSINESS!$A$2:$J$2692,10,0)</f>
        <v>0.143</v>
      </c>
      <c r="AB391" s="7">
        <f t="shared" si="2"/>
        <v>1037.15059</v>
      </c>
    </row>
    <row r="392">
      <c r="A392" s="7" t="str">
        <f t="shared" si="1"/>
        <v>Greenland-The Americas2001</v>
      </c>
      <c r="B392" s="8" t="s">
        <v>151</v>
      </c>
      <c r="C392" s="5" t="s">
        <v>84</v>
      </c>
      <c r="D392" s="9" t="s">
        <v>63</v>
      </c>
      <c r="E392" s="11">
        <v>1.086170639E9</v>
      </c>
      <c r="F392" s="10" t="str">
        <f t="shared" ref="F392:H392" si="20">if(AND(#REF!=#REF!,#REF!=#REF!+1,ISBLANK(#REF!)),#REF!,#REF!)</f>
        <v>#REF!</v>
      </c>
      <c r="G392" s="10" t="str">
        <f t="shared" si="20"/>
        <v>#REF!</v>
      </c>
      <c r="H392" s="10" t="str">
        <f t="shared" si="20"/>
        <v>#REF!</v>
      </c>
      <c r="I392" s="22">
        <f>VLOOKUP(A392,ENERGY!$A$2:$F$2692,5,0)</f>
        <v>133681</v>
      </c>
      <c r="J392" s="10">
        <f>VLOOKUP(A393,ENERGY!$A$2:$F$2692,6,0)</f>
        <v>8236</v>
      </c>
      <c r="K392" s="23">
        <v>0.018</v>
      </c>
      <c r="L392" s="23">
        <v>0.019</v>
      </c>
      <c r="M392" s="23">
        <v>74.0</v>
      </c>
      <c r="N392" s="23">
        <v>70.0</v>
      </c>
      <c r="O392" s="23">
        <v>0.273</v>
      </c>
      <c r="P392" s="23">
        <v>0.659</v>
      </c>
      <c r="Q392" s="23">
        <v>0.069</v>
      </c>
      <c r="R392" s="23">
        <v>109158.0</v>
      </c>
      <c r="S392" s="23">
        <v>0.481</v>
      </c>
      <c r="T392" s="10">
        <f>VLOOKUP(A392,TOURISM!$A$2:$E$2692,5,0)</f>
        <v>1184000000</v>
      </c>
      <c r="U392" s="10">
        <f>VLOOKUP(A392,TOURISM!$A$2:$F$2692,6,0)</f>
        <v>939000000</v>
      </c>
      <c r="V392" s="10">
        <f>VLOOKUP(A392,BUSINESS!$A$2:$E$2692,5,0)</f>
        <v>0.262</v>
      </c>
      <c r="W392" s="10">
        <f>VLOOKUP(A392,BUSINESS!$A$2:$F$2692,6,0)</f>
        <v>25</v>
      </c>
      <c r="X392" s="10">
        <f>VLOOKUP(A392,BUSINESS!$A$2:$G$2692,7,0)</f>
        <v>20</v>
      </c>
      <c r="Y392" s="10">
        <f>VLOOKUP(A392,BUSINESS!$A$2:$H$2692,8,0)</f>
        <v>161</v>
      </c>
      <c r="Z392" s="10">
        <f>VLOOKUP(A392,BUSINESS!$A$2:$I$2692,9,0)</f>
        <v>0.355</v>
      </c>
      <c r="AA392" s="10">
        <f>VLOOKUP(A392,BUSINESS!$A$2:$J$2692,10,0)</f>
        <v>0.282</v>
      </c>
      <c r="AB392" s="7">
        <f t="shared" si="2"/>
        <v>9950.444667</v>
      </c>
    </row>
    <row r="393">
      <c r="A393" s="7" t="str">
        <f t="shared" si="1"/>
        <v>Grenada-The Americas2001</v>
      </c>
      <c r="B393" s="8" t="s">
        <v>152</v>
      </c>
      <c r="C393" s="5" t="s">
        <v>84</v>
      </c>
      <c r="D393" s="9" t="s">
        <v>63</v>
      </c>
      <c r="E393" s="11">
        <v>5.23279846E8</v>
      </c>
      <c r="F393" s="12">
        <v>0.076</v>
      </c>
      <c r="G393" s="12">
        <v>392.0</v>
      </c>
      <c r="H393" s="12">
        <v>0.102</v>
      </c>
      <c r="I393" s="22">
        <f>VLOOKUP(A393,ENERGY!$A$2:$F$2692,5,0)</f>
        <v>133681</v>
      </c>
      <c r="J393" s="10">
        <f>VLOOKUP(A394,ENERGY!$A$2:$F$2692,6,0)</f>
        <v>8236</v>
      </c>
      <c r="K393" s="23">
        <v>0.019</v>
      </c>
      <c r="L393" s="23">
        <v>0.012</v>
      </c>
      <c r="M393" s="23">
        <v>74.0</v>
      </c>
      <c r="N393" s="23">
        <v>70.0</v>
      </c>
      <c r="O393" s="23">
        <v>0.282</v>
      </c>
      <c r="P393" s="23">
        <v>0.643</v>
      </c>
      <c r="Q393" s="23">
        <v>0.074</v>
      </c>
      <c r="R393" s="23">
        <v>103932.0</v>
      </c>
      <c r="S393" s="23">
        <v>0.358</v>
      </c>
      <c r="T393" s="10">
        <f>VLOOKUP(A393,TOURISM!$A$2:$E$2692,5,0)</f>
        <v>83000000</v>
      </c>
      <c r="U393" s="10">
        <f>VLOOKUP(A393,TOURISM!$A$2:$F$2692,6,0)</f>
        <v>8000000</v>
      </c>
      <c r="V393" s="10">
        <f>VLOOKUP(A393,BUSINESS!$A$2:$E$2692,5,0)</f>
        <v>0.262</v>
      </c>
      <c r="W393" s="10">
        <f>VLOOKUP(A393,BUSINESS!$A$2:$F$2692,6,0)</f>
        <v>25</v>
      </c>
      <c r="X393" s="10">
        <f>VLOOKUP(A393,BUSINESS!$A$2:$G$2692,7,0)</f>
        <v>20</v>
      </c>
      <c r="Y393" s="10">
        <f>VLOOKUP(A393,BUSINESS!$A$2:$H$2692,8,0)</f>
        <v>161</v>
      </c>
      <c r="Z393" s="10">
        <f>VLOOKUP(A393,BUSINESS!$A$2:$I$2692,9,0)</f>
        <v>0.051</v>
      </c>
      <c r="AA393" s="10">
        <f>VLOOKUP(A393,BUSINESS!$A$2:$J$2692,10,0)</f>
        <v>0.063</v>
      </c>
      <c r="AB393" s="7">
        <f t="shared" si="2"/>
        <v>5034.828984</v>
      </c>
    </row>
    <row r="394">
      <c r="A394" s="7" t="str">
        <f t="shared" si="1"/>
        <v>Guatemala-The Americas2001</v>
      </c>
      <c r="B394" s="8" t="s">
        <v>154</v>
      </c>
      <c r="C394" s="5" t="s">
        <v>84</v>
      </c>
      <c r="D394" s="9" t="s">
        <v>63</v>
      </c>
      <c r="E394" s="11">
        <v>1.8702820735E10</v>
      </c>
      <c r="F394" s="12">
        <v>0.064</v>
      </c>
      <c r="G394" s="12">
        <v>105.0</v>
      </c>
      <c r="H394" s="12">
        <v>0.19</v>
      </c>
      <c r="I394" s="22">
        <f>VLOOKUP(A394,ENERGY!$A$2:$F$2692,5,0)</f>
        <v>10163</v>
      </c>
      <c r="J394" s="10">
        <f>VLOOKUP(A395,ENERGY!$A$2:$F$2692,6,0)</f>
        <v>8236</v>
      </c>
      <c r="K394" s="23">
        <v>0.025</v>
      </c>
      <c r="L394" s="23">
        <v>0.022</v>
      </c>
      <c r="M394" s="23">
        <v>74.0</v>
      </c>
      <c r="N394" s="23">
        <v>70.0</v>
      </c>
      <c r="O394" s="23">
        <v>0.344</v>
      </c>
      <c r="P394" s="23">
        <v>0.606</v>
      </c>
      <c r="Q394" s="23">
        <v>0.05</v>
      </c>
      <c r="R394" s="23">
        <v>6236005.0</v>
      </c>
      <c r="S394" s="23">
        <v>0.58</v>
      </c>
      <c r="T394" s="10">
        <f>VLOOKUP(A394,TOURISM!$A$2:$E$2692,5,0)</f>
        <v>588000000</v>
      </c>
      <c r="U394" s="10">
        <f>VLOOKUP(A394,TOURISM!$A$2:$F$2692,6,0)</f>
        <v>266000000</v>
      </c>
      <c r="V394" s="10">
        <f>VLOOKUP(A394,BUSINESS!$A$2:$E$2692,5,0)</f>
        <v>0.262</v>
      </c>
      <c r="W394" s="10">
        <f>VLOOKUP(A394,BUSINESS!$A$2:$F$2692,6,0)</f>
        <v>25</v>
      </c>
      <c r="X394" s="10">
        <f>VLOOKUP(A394,BUSINESS!$A$2:$G$2692,7,0)</f>
        <v>20</v>
      </c>
      <c r="Y394" s="10">
        <f>VLOOKUP(A394,BUSINESS!$A$2:$H$2692,8,0)</f>
        <v>161</v>
      </c>
      <c r="Z394" s="10">
        <f>VLOOKUP(A394,BUSINESS!$A$2:$I$2692,9,0)</f>
        <v>0.017</v>
      </c>
      <c r="AA394" s="10">
        <f>VLOOKUP(A394,BUSINESS!$A$2:$J$2692,10,0)</f>
        <v>0.1</v>
      </c>
      <c r="AB394" s="7">
        <f t="shared" si="2"/>
        <v>2999.167052</v>
      </c>
    </row>
    <row r="395">
      <c r="A395" s="7" t="str">
        <f t="shared" si="1"/>
        <v>Guyana-The Americas2001</v>
      </c>
      <c r="B395" s="8" t="s">
        <v>157</v>
      </c>
      <c r="C395" s="5" t="s">
        <v>84</v>
      </c>
      <c r="D395" s="9" t="s">
        <v>63</v>
      </c>
      <c r="E395" s="11">
        <v>6.96281469E8</v>
      </c>
      <c r="F395" s="12">
        <v>0.058</v>
      </c>
      <c r="G395" s="12">
        <v>54.0</v>
      </c>
      <c r="H395" s="12">
        <v>0.17</v>
      </c>
      <c r="I395" s="22">
        <f>VLOOKUP(A395,ENERGY!$A$2:$F$2692,5,0)</f>
        <v>133681</v>
      </c>
      <c r="J395" s="10">
        <f>VLOOKUP(A396,ENERGY!$A$2:$F$2692,6,0)</f>
        <v>8236</v>
      </c>
      <c r="K395" s="23">
        <v>0.033</v>
      </c>
      <c r="L395" s="23">
        <v>0.03</v>
      </c>
      <c r="M395" s="23">
        <v>74.0</v>
      </c>
      <c r="N395" s="23">
        <v>67.0</v>
      </c>
      <c r="O395" s="23">
        <v>0.422</v>
      </c>
      <c r="P395" s="23">
        <v>0.534</v>
      </c>
      <c r="Q395" s="23">
        <v>0.044</v>
      </c>
      <c r="R395" s="23">
        <v>1.3648307E7</v>
      </c>
      <c r="S395" s="23">
        <v>0.484</v>
      </c>
      <c r="T395" s="10">
        <f>VLOOKUP(A395,TOURISM!$A$2:$E$2692,5,0)</f>
        <v>65000000</v>
      </c>
      <c r="U395" s="10">
        <f>VLOOKUP(A395,TOURISM!$A$2:$F$2692,6,0)</f>
        <v>62000000</v>
      </c>
      <c r="V395" s="10">
        <f>VLOOKUP(A395,BUSINESS!$A$2:$E$2692,5,0)</f>
        <v>0.262</v>
      </c>
      <c r="W395" s="10">
        <f>VLOOKUP(A395,BUSINESS!$A$2:$F$2692,6,0)</f>
        <v>25</v>
      </c>
      <c r="X395" s="10">
        <f>VLOOKUP(A395,BUSINESS!$A$2:$G$2692,7,0)</f>
        <v>20</v>
      </c>
      <c r="Y395" s="10">
        <f>VLOOKUP(A395,BUSINESS!$A$2:$H$2692,8,0)</f>
        <v>161</v>
      </c>
      <c r="Z395" s="10">
        <f>VLOOKUP(A395,BUSINESS!$A$2:$I$2692,9,0)</f>
        <v>0.132</v>
      </c>
      <c r="AA395" s="10">
        <f>VLOOKUP(A395,BUSINESS!$A$2:$J$2692,10,0)</f>
        <v>0.101</v>
      </c>
      <c r="AB395" s="7">
        <f t="shared" si="2"/>
        <v>51.0159589</v>
      </c>
    </row>
    <row r="396">
      <c r="A396" s="7" t="str">
        <f t="shared" si="1"/>
        <v>Haiti-The Americas2001</v>
      </c>
      <c r="B396" s="8" t="s">
        <v>158</v>
      </c>
      <c r="C396" s="5" t="s">
        <v>84</v>
      </c>
      <c r="D396" s="9" t="s">
        <v>63</v>
      </c>
      <c r="E396" s="11">
        <v>3.507981946E9</v>
      </c>
      <c r="F396" s="12">
        <v>0.056</v>
      </c>
      <c r="G396" s="12">
        <v>23.0</v>
      </c>
      <c r="H396" s="12">
        <v>0.34</v>
      </c>
      <c r="I396" s="22">
        <f>VLOOKUP(A396,ENERGY!$A$2:$F$2692,5,0)</f>
        <v>3211</v>
      </c>
      <c r="J396" s="10">
        <f>VLOOKUP(A397,ENERGY!$A$2:$F$2692,6,0)</f>
        <v>8236</v>
      </c>
      <c r="K396" s="23">
        <v>0.016</v>
      </c>
      <c r="L396" s="29" t="str">
        <f t="shared" ref="L396:N396" si="21">if(AND(#REF!=#REF!,#REF!=#REF!+1,ISBLANK(L397)),L396,L396)</f>
        <v>#REF!</v>
      </c>
      <c r="M396" s="29" t="str">
        <f t="shared" si="21"/>
        <v>#REF!</v>
      </c>
      <c r="N396" s="29" t="str">
        <f t="shared" si="21"/>
        <v>#REF!</v>
      </c>
      <c r="O396" s="26"/>
      <c r="P396" s="26"/>
      <c r="Q396" s="26"/>
      <c r="R396" s="23">
        <v>54275.0</v>
      </c>
      <c r="S396" s="23">
        <v>1.0</v>
      </c>
      <c r="T396" s="10">
        <f>VLOOKUP(A396,TOURISM!$A$2:$E$2692,5,0)</f>
        <v>105000000</v>
      </c>
      <c r="U396" s="10">
        <f>VLOOKUP(A396,TOURISM!$A$2:$F$2692,6,0)</f>
        <v>168000000</v>
      </c>
      <c r="V396" s="10">
        <f>VLOOKUP(A396,BUSINESS!$A$2:$E$2692,5,0)</f>
        <v>0.262</v>
      </c>
      <c r="W396" s="10">
        <f>VLOOKUP(A396,BUSINESS!$A$2:$F$2692,6,0)</f>
        <v>25</v>
      </c>
      <c r="X396" s="10">
        <f>VLOOKUP(A396,BUSINESS!$A$2:$G$2692,7,0)</f>
        <v>20</v>
      </c>
      <c r="Y396" s="10">
        <f>VLOOKUP(A396,BUSINESS!$A$2:$H$2692,8,0)</f>
        <v>161</v>
      </c>
      <c r="Z396" s="10">
        <f>VLOOKUP(A396,BUSINESS!$A$2:$I$2692,9,0)</f>
        <v>0.003</v>
      </c>
      <c r="AA396" s="10">
        <f>VLOOKUP(A396,BUSINESS!$A$2:$J$2692,10,0)</f>
        <v>0.01</v>
      </c>
      <c r="AB396" s="7">
        <f t="shared" si="2"/>
        <v>64633.47667</v>
      </c>
    </row>
    <row r="397">
      <c r="A397" s="7" t="str">
        <f t="shared" si="1"/>
        <v>Honduras-The Americas2001</v>
      </c>
      <c r="B397" s="8" t="s">
        <v>159</v>
      </c>
      <c r="C397" s="5" t="s">
        <v>84</v>
      </c>
      <c r="D397" s="9" t="s">
        <v>63</v>
      </c>
      <c r="E397" s="11">
        <v>7.566517572E9</v>
      </c>
      <c r="F397" s="12">
        <v>0.069</v>
      </c>
      <c r="G397" s="12">
        <v>83.0</v>
      </c>
      <c r="H397" s="12">
        <v>0.238</v>
      </c>
      <c r="I397" s="22">
        <f>VLOOKUP(A397,ENERGY!$A$2:$F$2692,5,0)</f>
        <v>4740</v>
      </c>
      <c r="J397" s="10">
        <f>VLOOKUP(A398,ENERGY!$A$2:$F$2692,6,0)</f>
        <v>8236</v>
      </c>
      <c r="K397" s="23">
        <v>0.017</v>
      </c>
      <c r="L397" s="23">
        <v>0.019</v>
      </c>
      <c r="M397" s="23">
        <v>74.0</v>
      </c>
      <c r="N397" s="23">
        <v>70.0</v>
      </c>
      <c r="O397" s="23">
        <v>0.269</v>
      </c>
      <c r="P397" s="23">
        <v>0.663</v>
      </c>
      <c r="Q397" s="23">
        <v>0.068</v>
      </c>
      <c r="R397" s="23">
        <v>109249.0</v>
      </c>
      <c r="S397" s="23">
        <v>0.484</v>
      </c>
      <c r="T397" s="10">
        <f>VLOOKUP(A397,TOURISM!$A$2:$E$2692,5,0)</f>
        <v>260000000</v>
      </c>
      <c r="U397" s="10">
        <f>VLOOKUP(A397,TOURISM!$A$2:$F$2692,6,0)</f>
        <v>205000000</v>
      </c>
      <c r="V397" s="10">
        <f>VLOOKUP(A397,BUSINESS!$A$2:$E$2692,5,0)</f>
        <v>0.262</v>
      </c>
      <c r="W397" s="10">
        <f>VLOOKUP(A397,BUSINESS!$A$2:$F$2692,6,0)</f>
        <v>25</v>
      </c>
      <c r="X397" s="10">
        <f>VLOOKUP(A397,BUSINESS!$A$2:$G$2692,7,0)</f>
        <v>20</v>
      </c>
      <c r="Y397" s="10">
        <f>VLOOKUP(A397,BUSINESS!$A$2:$H$2692,8,0)</f>
        <v>161</v>
      </c>
      <c r="Z397" s="10">
        <f>VLOOKUP(A397,BUSINESS!$A$2:$I$2692,9,0)</f>
        <v>0.014</v>
      </c>
      <c r="AA397" s="10">
        <f>VLOOKUP(A397,BUSINESS!$A$2:$J$2692,10,0)</f>
        <v>0.037</v>
      </c>
      <c r="AB397" s="7">
        <f t="shared" si="2"/>
        <v>69259.37603</v>
      </c>
    </row>
    <row r="398">
      <c r="A398" s="7" t="str">
        <f t="shared" si="1"/>
        <v>Jamaica-The Americas2001</v>
      </c>
      <c r="B398" s="8" t="s">
        <v>171</v>
      </c>
      <c r="C398" s="5" t="s">
        <v>84</v>
      </c>
      <c r="D398" s="9" t="s">
        <v>63</v>
      </c>
      <c r="E398" s="11">
        <v>9.10451593E9</v>
      </c>
      <c r="F398" s="12">
        <v>0.051</v>
      </c>
      <c r="G398" s="12">
        <v>178.0</v>
      </c>
      <c r="H398" s="12">
        <v>0.206</v>
      </c>
      <c r="I398" s="22">
        <f>VLOOKUP(A398,ENERGY!$A$2:$F$2692,5,0)</f>
        <v>3066</v>
      </c>
      <c r="J398" s="10">
        <f>VLOOKUP(A399,ENERGY!$A$2:$F$2692,6,0)</f>
        <v>8236</v>
      </c>
      <c r="K398" s="23">
        <v>0.025</v>
      </c>
      <c r="L398" s="23">
        <v>0.021</v>
      </c>
      <c r="M398" s="23">
        <v>74.0</v>
      </c>
      <c r="N398" s="23">
        <v>70.0</v>
      </c>
      <c r="O398" s="23">
        <v>0.34</v>
      </c>
      <c r="P398" s="23">
        <v>0.61</v>
      </c>
      <c r="Q398" s="23">
        <v>0.051</v>
      </c>
      <c r="R398" s="23">
        <v>6347383.0</v>
      </c>
      <c r="S398" s="23">
        <v>0.583</v>
      </c>
      <c r="T398" s="10">
        <f>VLOOKUP(A398,TOURISM!$A$2:$E$2692,5,0)</f>
        <v>1494000000</v>
      </c>
      <c r="U398" s="10">
        <f>VLOOKUP(A398,TOURISM!$A$2:$F$2692,6,0)</f>
        <v>227000000</v>
      </c>
      <c r="V398" s="10">
        <f>VLOOKUP(A398,BUSINESS!$A$2:$E$2692,5,0)</f>
        <v>0.262</v>
      </c>
      <c r="W398" s="10">
        <f>VLOOKUP(A398,BUSINESS!$A$2:$F$2692,6,0)</f>
        <v>25</v>
      </c>
      <c r="X398" s="10">
        <f>VLOOKUP(A398,BUSINESS!$A$2:$G$2692,7,0)</f>
        <v>20</v>
      </c>
      <c r="Y398" s="10">
        <f>VLOOKUP(A398,BUSINESS!$A$2:$H$2692,8,0)</f>
        <v>161</v>
      </c>
      <c r="Z398" s="10">
        <f>VLOOKUP(A398,BUSINESS!$A$2:$I$2692,9,0)</f>
        <v>0.039</v>
      </c>
      <c r="AA398" s="10">
        <f>VLOOKUP(A398,BUSINESS!$A$2:$J$2692,10,0)</f>
        <v>0.229</v>
      </c>
      <c r="AB398" s="7">
        <f t="shared" si="2"/>
        <v>1434.373179</v>
      </c>
    </row>
    <row r="399">
      <c r="A399" s="7" t="str">
        <f t="shared" si="1"/>
        <v>Mexico-The Americas2001</v>
      </c>
      <c r="B399" s="8" t="s">
        <v>199</v>
      </c>
      <c r="C399" s="5" t="s">
        <v>84</v>
      </c>
      <c r="D399" s="9" t="s">
        <v>63</v>
      </c>
      <c r="E399" s="11">
        <v>7.25E11</v>
      </c>
      <c r="F399" s="12">
        <v>0.054</v>
      </c>
      <c r="G399" s="12">
        <v>373.0</v>
      </c>
      <c r="H399" s="12">
        <v>0.128</v>
      </c>
      <c r="I399" s="22">
        <f>VLOOKUP(A399,ENERGY!$A$2:$F$2692,5,0)</f>
        <v>186171</v>
      </c>
      <c r="J399" s="10">
        <f>VLOOKUP(A400,ENERGY!$A$2:$F$2692,6,0)</f>
        <v>8236</v>
      </c>
      <c r="K399" s="23">
        <v>0.033</v>
      </c>
      <c r="L399" s="23">
        <v>0.029</v>
      </c>
      <c r="M399" s="23">
        <v>74.0</v>
      </c>
      <c r="N399" s="23">
        <v>67.0</v>
      </c>
      <c r="O399" s="23">
        <v>0.419</v>
      </c>
      <c r="P399" s="23">
        <v>0.537</v>
      </c>
      <c r="Q399" s="23">
        <v>0.044</v>
      </c>
      <c r="R399" s="23">
        <v>1.3988988E7</v>
      </c>
      <c r="S399" s="23">
        <v>0.489</v>
      </c>
      <c r="T399" s="10">
        <f>VLOOKUP(A399,TOURISM!$A$2:$E$2692,5,0)</f>
        <v>9190000000</v>
      </c>
      <c r="U399" s="10">
        <f>VLOOKUP(A399,TOURISM!$A$2:$F$2692,6,0)</f>
        <v>6685000000</v>
      </c>
      <c r="V399" s="10">
        <f>VLOOKUP(A399,BUSINESS!$A$2:$E$2692,5,0)</f>
        <v>0.262</v>
      </c>
      <c r="W399" s="10">
        <f>VLOOKUP(A399,BUSINESS!$A$2:$F$2692,6,0)</f>
        <v>25</v>
      </c>
      <c r="X399" s="10">
        <f>VLOOKUP(A399,BUSINESS!$A$2:$G$2692,7,0)</f>
        <v>20</v>
      </c>
      <c r="Y399" s="10">
        <f>VLOOKUP(A399,BUSINESS!$A$2:$H$2692,8,0)</f>
        <v>161</v>
      </c>
      <c r="Z399" s="10">
        <f>VLOOKUP(A399,BUSINESS!$A$2:$I$2692,9,0)</f>
        <v>0.07</v>
      </c>
      <c r="AA399" s="10">
        <f>VLOOKUP(A399,BUSINESS!$A$2:$J$2692,10,0)</f>
        <v>0.207</v>
      </c>
      <c r="AB399" s="7">
        <f t="shared" si="2"/>
        <v>51826.47951</v>
      </c>
    </row>
    <row r="400">
      <c r="A400" s="7" t="str">
        <f t="shared" si="1"/>
        <v>Nicaragua-The Americas2001</v>
      </c>
      <c r="B400" s="8" t="s">
        <v>213</v>
      </c>
      <c r="C400" s="5" t="s">
        <v>84</v>
      </c>
      <c r="D400" s="9" t="s">
        <v>63</v>
      </c>
      <c r="E400" s="11">
        <v>5.323146568E9</v>
      </c>
      <c r="F400" s="12">
        <v>0.053</v>
      </c>
      <c r="G400" s="12">
        <v>54.0</v>
      </c>
      <c r="H400" s="12">
        <v>0.186</v>
      </c>
      <c r="I400" s="22">
        <f>VLOOKUP(A400,ENERGY!$A$2:$F$2692,5,0)</f>
        <v>3038</v>
      </c>
      <c r="J400" s="10">
        <f>VLOOKUP(A401,ENERGY!$A$2:$F$2692,6,0)</f>
        <v>8236</v>
      </c>
      <c r="K400" s="23">
        <v>0.013</v>
      </c>
      <c r="L400" s="23">
        <v>0.011</v>
      </c>
      <c r="M400" s="26"/>
      <c r="N400" s="26"/>
      <c r="O400" s="26"/>
      <c r="P400" s="26"/>
      <c r="Q400" s="26"/>
      <c r="R400" s="23">
        <v>71167.0</v>
      </c>
      <c r="S400" s="23">
        <v>0.681</v>
      </c>
      <c r="T400" s="10">
        <f>VLOOKUP(A400,TOURISM!$A$2:$E$2692,5,0)</f>
        <v>135000000</v>
      </c>
      <c r="U400" s="10">
        <f>VLOOKUP(A400,TOURISM!$A$2:$F$2692,6,0)</f>
        <v>128000000</v>
      </c>
      <c r="V400" s="10">
        <f>VLOOKUP(A400,BUSINESS!$A$2:$E$2692,5,0)</f>
        <v>0.262</v>
      </c>
      <c r="W400" s="10">
        <f>VLOOKUP(A400,BUSINESS!$A$2:$F$2692,6,0)</f>
        <v>25</v>
      </c>
      <c r="X400" s="10">
        <f>VLOOKUP(A400,BUSINESS!$A$2:$G$2692,7,0)</f>
        <v>20</v>
      </c>
      <c r="Y400" s="10">
        <f>VLOOKUP(A400,BUSINESS!$A$2:$H$2692,8,0)</f>
        <v>161</v>
      </c>
      <c r="Z400" s="10">
        <f>VLOOKUP(A400,BUSINESS!$A$2:$I$2692,9,0)</f>
        <v>0.014</v>
      </c>
      <c r="AA400" s="10">
        <f>VLOOKUP(A400,BUSINESS!$A$2:$J$2692,10,0)</f>
        <v>0.032</v>
      </c>
      <c r="AB400" s="7">
        <f t="shared" si="2"/>
        <v>74797.96209</v>
      </c>
    </row>
    <row r="401">
      <c r="A401" s="7" t="str">
        <f t="shared" si="1"/>
        <v>Panama-The Americas2001</v>
      </c>
      <c r="B401" s="8" t="s">
        <v>221</v>
      </c>
      <c r="C401" s="5" t="s">
        <v>84</v>
      </c>
      <c r="D401" s="9" t="s">
        <v>63</v>
      </c>
      <c r="E401" s="11">
        <v>1.18075E10</v>
      </c>
      <c r="F401" s="12">
        <v>0.077</v>
      </c>
      <c r="G401" s="12">
        <v>293.0</v>
      </c>
      <c r="H401" s="12">
        <v>0.11</v>
      </c>
      <c r="I401" s="22">
        <f>VLOOKUP(A401,ENERGY!$A$2:$F$2692,5,0)</f>
        <v>4058</v>
      </c>
      <c r="J401" s="10">
        <f>VLOOKUP(A402,ENERGY!$A$2:$F$2692,6,0)</f>
        <v>8236</v>
      </c>
      <c r="K401" s="23">
        <v>0.014</v>
      </c>
      <c r="L401" s="29" t="str">
        <f t="shared" ref="L401:N401" si="22">if(AND(#REF!=#REF!,#REF!=#REF!+1,ISBLANK(L402)),L401,L401)</f>
        <v>#REF!</v>
      </c>
      <c r="M401" s="29" t="str">
        <f t="shared" si="22"/>
        <v>#REF!</v>
      </c>
      <c r="N401" s="29" t="str">
        <f t="shared" si="22"/>
        <v>#REF!</v>
      </c>
      <c r="O401" s="23">
        <v>0.198</v>
      </c>
      <c r="P401" s="23">
        <v>0.67</v>
      </c>
      <c r="Q401" s="23">
        <v>0.132</v>
      </c>
      <c r="R401" s="23">
        <v>149311.0</v>
      </c>
      <c r="S401" s="23">
        <v>0.899</v>
      </c>
      <c r="T401" s="10">
        <f>VLOOKUP(A401,TOURISM!$A$2:$E$2692,5,0)</f>
        <v>665000000</v>
      </c>
      <c r="U401" s="10">
        <f>VLOOKUP(A401,TOURISM!$A$2:$F$2692,6,0)</f>
        <v>227000000</v>
      </c>
      <c r="V401" s="10">
        <f>VLOOKUP(A401,BUSINESS!$A$2:$E$2692,5,0)</f>
        <v>0.262</v>
      </c>
      <c r="W401" s="10">
        <f>VLOOKUP(A401,BUSINESS!$A$2:$F$2692,6,0)</f>
        <v>25</v>
      </c>
      <c r="X401" s="10">
        <f>VLOOKUP(A401,BUSINESS!$A$2:$G$2692,7,0)</f>
        <v>20</v>
      </c>
      <c r="Y401" s="10">
        <f>VLOOKUP(A401,BUSINESS!$A$2:$H$2692,8,0)</f>
        <v>161</v>
      </c>
      <c r="Z401" s="10">
        <f>VLOOKUP(A401,BUSINESS!$A$2:$I$2692,9,0)</f>
        <v>0.073</v>
      </c>
      <c r="AA401" s="10">
        <f>VLOOKUP(A401,BUSINESS!$A$2:$J$2692,10,0)</f>
        <v>0.152</v>
      </c>
      <c r="AB401" s="7">
        <f t="shared" si="2"/>
        <v>79079.90704</v>
      </c>
    </row>
    <row r="402">
      <c r="A402" s="7" t="str">
        <f t="shared" si="1"/>
        <v>Paraguay-The Americas2001</v>
      </c>
      <c r="B402" s="8" t="s">
        <v>223</v>
      </c>
      <c r="C402" s="5" t="s">
        <v>84</v>
      </c>
      <c r="D402" s="9" t="s">
        <v>63</v>
      </c>
      <c r="E402" s="11">
        <v>7.662595076E9</v>
      </c>
      <c r="F402" s="12">
        <v>0.076</v>
      </c>
      <c r="G402" s="12">
        <v>107.0</v>
      </c>
      <c r="H402" s="12">
        <v>0.283</v>
      </c>
      <c r="I402" s="22">
        <f>VLOOKUP(A402,ENERGY!$A$2:$F$2692,5,0)</f>
        <v>4858</v>
      </c>
      <c r="J402" s="10">
        <f>VLOOKUP(A403,ENERGY!$A$2:$F$2692,6,0)</f>
        <v>8236</v>
      </c>
      <c r="K402" s="23">
        <v>0.015</v>
      </c>
      <c r="L402" s="29" t="str">
        <f t="shared" ref="L402:N402" si="23">if(AND(#REF!=#REF!,#REF!=#REF!+1,ISBLANK(L403)),L402,L402)</f>
        <v>#REF!</v>
      </c>
      <c r="M402" s="29" t="str">
        <f t="shared" si="23"/>
        <v>#REF!</v>
      </c>
      <c r="N402" s="29" t="str">
        <f t="shared" si="23"/>
        <v>#REF!</v>
      </c>
      <c r="O402" s="26"/>
      <c r="P402" s="26"/>
      <c r="Q402" s="26"/>
      <c r="R402" s="23">
        <v>55509.0</v>
      </c>
      <c r="S402" s="23">
        <v>1.0</v>
      </c>
      <c r="T402" s="10">
        <f>VLOOKUP(A402,TOURISM!$A$2:$E$2692,5,0)</f>
        <v>91000000</v>
      </c>
      <c r="U402" s="10">
        <f>VLOOKUP(A402,TOURISM!$A$2:$F$2692,6,0)</f>
        <v>130000000</v>
      </c>
      <c r="V402" s="10">
        <f>VLOOKUP(A402,BUSINESS!$A$2:$E$2692,5,0)</f>
        <v>0.262</v>
      </c>
      <c r="W402" s="10">
        <f>VLOOKUP(A402,BUSINESS!$A$2:$F$2692,6,0)</f>
        <v>25</v>
      </c>
      <c r="X402" s="10">
        <f>VLOOKUP(A402,BUSINESS!$A$2:$G$2692,7,0)</f>
        <v>20</v>
      </c>
      <c r="Y402" s="10">
        <f>VLOOKUP(A402,BUSINESS!$A$2:$H$2692,8,0)</f>
        <v>161</v>
      </c>
      <c r="Z402" s="10">
        <f>VLOOKUP(A402,BUSINESS!$A$2:$I$2692,9,0)</f>
        <v>0.011</v>
      </c>
      <c r="AA402" s="10">
        <f>VLOOKUP(A402,BUSINESS!$A$2:$J$2692,10,0)</f>
        <v>0.211</v>
      </c>
      <c r="AB402" s="7">
        <f t="shared" si="2"/>
        <v>138042.3909</v>
      </c>
    </row>
    <row r="403">
      <c r="A403" s="7" t="str">
        <f t="shared" si="1"/>
        <v>Peru-The Americas2001</v>
      </c>
      <c r="B403" s="8" t="s">
        <v>224</v>
      </c>
      <c r="C403" s="5" t="s">
        <v>84</v>
      </c>
      <c r="D403" s="9" t="s">
        <v>63</v>
      </c>
      <c r="E403" s="11">
        <v>5.1295103189E10</v>
      </c>
      <c r="F403" s="12">
        <v>0.047</v>
      </c>
      <c r="G403" s="12">
        <v>96.0</v>
      </c>
      <c r="H403" s="12">
        <v>0.25</v>
      </c>
      <c r="I403" s="22">
        <f>VLOOKUP(A403,ENERGY!$A$2:$F$2692,5,0)</f>
        <v>20582</v>
      </c>
      <c r="J403" s="10">
        <f>VLOOKUP(A404,ENERGY!$A$2:$F$2692,6,0)</f>
        <v>8236</v>
      </c>
      <c r="K403" s="23">
        <v>0.017</v>
      </c>
      <c r="L403" s="23">
        <v>0.019</v>
      </c>
      <c r="M403" s="23">
        <v>74.0</v>
      </c>
      <c r="N403" s="23">
        <v>70.0</v>
      </c>
      <c r="O403" s="23">
        <v>0.265</v>
      </c>
      <c r="P403" s="23">
        <v>0.668</v>
      </c>
      <c r="Q403" s="23">
        <v>0.067</v>
      </c>
      <c r="R403" s="23">
        <v>109316.0</v>
      </c>
      <c r="S403" s="23">
        <v>0.488</v>
      </c>
      <c r="T403" s="10">
        <f>VLOOKUP(A403,TOURISM!$A$2:$E$2692,5,0)</f>
        <v>763000000</v>
      </c>
      <c r="U403" s="10">
        <f>VLOOKUP(A403,TOURISM!$A$2:$F$2692,6,0)</f>
        <v>773000000</v>
      </c>
      <c r="V403" s="10">
        <f>VLOOKUP(A403,BUSINESS!$A$2:$E$2692,5,0)</f>
        <v>0.262</v>
      </c>
      <c r="W403" s="10">
        <f>VLOOKUP(A403,BUSINESS!$A$2:$F$2692,6,0)</f>
        <v>25</v>
      </c>
      <c r="X403" s="10">
        <f>VLOOKUP(A403,BUSINESS!$A$2:$G$2692,7,0)</f>
        <v>20</v>
      </c>
      <c r="Y403" s="10">
        <f>VLOOKUP(A403,BUSINESS!$A$2:$H$2692,8,0)</f>
        <v>161</v>
      </c>
      <c r="Z403" s="10">
        <f>VLOOKUP(A403,BUSINESS!$A$2:$I$2692,9,0)</f>
        <v>0.076</v>
      </c>
      <c r="AA403" s="10">
        <f>VLOOKUP(A403,BUSINESS!$A$2:$J$2692,10,0)</f>
        <v>0.068</v>
      </c>
      <c r="AB403" s="7">
        <f t="shared" si="2"/>
        <v>469236.9204</v>
      </c>
    </row>
    <row r="404">
      <c r="A404" s="7" t="str">
        <f t="shared" si="1"/>
        <v>Puerto Rico-The Americas2001</v>
      </c>
      <c r="B404" s="8" t="s">
        <v>228</v>
      </c>
      <c r="C404" s="5" t="s">
        <v>84</v>
      </c>
      <c r="D404" s="9" t="s">
        <v>63</v>
      </c>
      <c r="E404" s="11">
        <v>6.9668635E10</v>
      </c>
      <c r="F404" s="10" t="str">
        <f t="shared" ref="F404:H404" si="24">if(AND(#REF!=#REF!,#REF!=#REF!+1,ISBLANK(#REF!)),#REF!,#REF!)</f>
        <v>#REF!</v>
      </c>
      <c r="G404" s="10" t="str">
        <f t="shared" si="24"/>
        <v>#REF!</v>
      </c>
      <c r="H404" s="10" t="str">
        <f t="shared" si="24"/>
        <v>#REF!</v>
      </c>
      <c r="I404" s="22">
        <f>VLOOKUP(A404,ENERGY!$A$2:$F$2692,5,0)</f>
        <v>133681</v>
      </c>
      <c r="J404" s="10">
        <f>VLOOKUP(A405,ENERGY!$A$2:$F$2692,6,0)</f>
        <v>8236</v>
      </c>
      <c r="K404" s="23">
        <v>0.018</v>
      </c>
      <c r="L404" s="23">
        <v>0.022</v>
      </c>
      <c r="M404" s="23">
        <v>74.0</v>
      </c>
      <c r="N404" s="23">
        <v>67.0</v>
      </c>
      <c r="O404" s="23">
        <v>0.286</v>
      </c>
      <c r="P404" s="23">
        <v>0.649</v>
      </c>
      <c r="Q404" s="23">
        <v>0.064</v>
      </c>
      <c r="R404" s="23">
        <v>524960.0</v>
      </c>
      <c r="S404" s="23">
        <v>0.663</v>
      </c>
      <c r="T404" s="10">
        <f>VLOOKUP(A404,TOURISM!$A$2:$E$2692,5,0)</f>
        <v>2728000000</v>
      </c>
      <c r="U404" s="10">
        <f>VLOOKUP(A404,TOURISM!$A$2:$F$2692,6,0)</f>
        <v>1456000000</v>
      </c>
      <c r="V404" s="10">
        <f>VLOOKUP(A404,BUSINESS!$A$2:$E$2692,5,0)</f>
        <v>0.262</v>
      </c>
      <c r="W404" s="10">
        <f>VLOOKUP(A404,BUSINESS!$A$2:$F$2692,6,0)</f>
        <v>25</v>
      </c>
      <c r="X404" s="10">
        <f>VLOOKUP(A404,BUSINESS!$A$2:$G$2692,7,0)</f>
        <v>20</v>
      </c>
      <c r="Y404" s="10">
        <f>VLOOKUP(A404,BUSINESS!$A$2:$H$2692,8,0)</f>
        <v>161</v>
      </c>
      <c r="Z404" s="10">
        <f>VLOOKUP(A404,BUSINESS!$A$2:$I$2692,9,0)</f>
        <v>0.156</v>
      </c>
      <c r="AA404" s="10">
        <f>VLOOKUP(A404,BUSINESS!$A$2:$J$2692,10,0)</f>
        <v>0.429</v>
      </c>
      <c r="AB404" s="7">
        <f t="shared" si="2"/>
        <v>132712.2733</v>
      </c>
    </row>
    <row r="405">
      <c r="A405" s="7" t="str">
        <f t="shared" si="1"/>
        <v>Sint Maarten (Dutch part)-The Americas2001</v>
      </c>
      <c r="B405" s="8" t="s">
        <v>242</v>
      </c>
      <c r="C405" s="5" t="s">
        <v>84</v>
      </c>
      <c r="D405" s="9" t="s">
        <v>63</v>
      </c>
      <c r="E405" s="8"/>
      <c r="F405" s="10" t="str">
        <f t="shared" ref="F405:H405" si="25">if(AND(#REF!=#REF!,#REF!=#REF!+1,ISBLANK(#REF!)),#REF!,#REF!)</f>
        <v>#REF!</v>
      </c>
      <c r="G405" s="10" t="str">
        <f t="shared" si="25"/>
        <v>#REF!</v>
      </c>
      <c r="H405" s="10" t="str">
        <f t="shared" si="25"/>
        <v>#REF!</v>
      </c>
      <c r="I405" s="22">
        <f>VLOOKUP(A405,ENERGY!$A$2:$F$2692,5,0)</f>
        <v>133681</v>
      </c>
      <c r="J405" s="10">
        <f>VLOOKUP(A406,ENERGY!$A$2:$F$2692,6,0)</f>
        <v>8236</v>
      </c>
      <c r="K405" s="23">
        <v>0.024</v>
      </c>
      <c r="L405" s="23">
        <v>0.021</v>
      </c>
      <c r="M405" s="23">
        <v>74.0</v>
      </c>
      <c r="N405" s="23">
        <v>70.0</v>
      </c>
      <c r="O405" s="23">
        <v>0.335</v>
      </c>
      <c r="P405" s="23">
        <v>0.613</v>
      </c>
      <c r="Q405" s="23">
        <v>0.052</v>
      </c>
      <c r="R405" s="23">
        <v>6459721.0</v>
      </c>
      <c r="S405" s="23">
        <v>0.585</v>
      </c>
      <c r="T405" s="10">
        <f>VLOOKUP(A405,TOURISM!$A$2:$E$2692,5,0)</f>
        <v>484000000</v>
      </c>
      <c r="U405" s="10">
        <f>VLOOKUP(A405,TOURISM!$A$2:$F$2692,6,0)</f>
        <v>137000000</v>
      </c>
      <c r="V405" s="10">
        <f>VLOOKUP(A405,BUSINESS!$A$2:$E$2692,5,0)</f>
        <v>0.262</v>
      </c>
      <c r="W405" s="10">
        <f>VLOOKUP(A405,BUSINESS!$A$2:$F$2692,6,0)</f>
        <v>25</v>
      </c>
      <c r="X405" s="10">
        <f>VLOOKUP(A405,BUSINESS!$A$2:$G$2692,7,0)</f>
        <v>20</v>
      </c>
      <c r="Y405" s="10">
        <f>VLOOKUP(A405,BUSINESS!$A$2:$H$2692,8,0)</f>
        <v>161</v>
      </c>
      <c r="Z405" s="10">
        <f>VLOOKUP(A405,BUSINESS!$A$2:$I$2692,9,0)</f>
        <v>0.077</v>
      </c>
      <c r="AA405" s="10">
        <f>VLOOKUP(A405,BUSINESS!$A$2:$J$2692,10,0)</f>
        <v>0.045</v>
      </c>
      <c r="AB405" s="7">
        <f t="shared" si="2"/>
        <v>0</v>
      </c>
    </row>
    <row r="406">
      <c r="A406" s="7" t="str">
        <f t="shared" si="1"/>
        <v>St. Kitts and Nevis-The Americas2001</v>
      </c>
      <c r="B406" s="8" t="s">
        <v>252</v>
      </c>
      <c r="C406" s="5" t="s">
        <v>84</v>
      </c>
      <c r="D406" s="9" t="s">
        <v>63</v>
      </c>
      <c r="E406" s="11">
        <v>4.55905602E8</v>
      </c>
      <c r="F406" s="12">
        <v>0.038</v>
      </c>
      <c r="G406" s="12">
        <v>378.0</v>
      </c>
      <c r="H406" s="12">
        <v>0.111</v>
      </c>
      <c r="I406" s="22">
        <f>VLOOKUP(A406,ENERGY!$A$2:$F$2692,5,0)</f>
        <v>133681</v>
      </c>
      <c r="J406" s="10">
        <f>VLOOKUP(A407,ENERGY!$A$2:$F$2692,6,0)</f>
        <v>8236</v>
      </c>
      <c r="K406" s="27">
        <f>if(AND(I307=I308,J307=J307+1,ISBLANK(K308)),K307,K308)</f>
        <v>0.048</v>
      </c>
      <c r="L406" s="23">
        <v>0.008</v>
      </c>
      <c r="M406" s="27">
        <f>if(AND(I307=I308,J307=J307+1,ISBLANK(M307)),M307,M308)</f>
        <v>54</v>
      </c>
      <c r="N406" s="27">
        <f>if(AND(I307=I308,J307=J307+1,ISBLANK(N307)),N307,N308)</f>
        <v>54</v>
      </c>
      <c r="O406" s="27">
        <f t="shared" ref="O406:Q406" si="26">if(AND(I315=I316,J315=J315+1,ISBLANK(O315)),O315,O316)</f>
        <v>0.432</v>
      </c>
      <c r="P406" s="27">
        <f t="shared" si="26"/>
        <v>0.535</v>
      </c>
      <c r="Q406" s="27">
        <f t="shared" si="26"/>
        <v>0.032</v>
      </c>
      <c r="R406" s="23">
        <v>52971.0</v>
      </c>
      <c r="S406" s="23">
        <v>0.318</v>
      </c>
      <c r="T406" s="10">
        <f>VLOOKUP(A406,TOURISM!$A$2:$E$2692,5,0)</f>
        <v>62000000</v>
      </c>
      <c r="U406" s="10">
        <f>VLOOKUP(A406,TOURISM!$A$2:$F$2692,6,0)</f>
        <v>8000000</v>
      </c>
      <c r="V406" s="10">
        <f>VLOOKUP(A406,BUSINESS!$A$2:$E$2692,5,0)</f>
        <v>0.262</v>
      </c>
      <c r="W406" s="10">
        <f>VLOOKUP(A406,BUSINESS!$A$2:$F$2692,6,0)</f>
        <v>25</v>
      </c>
      <c r="X406" s="10">
        <f>VLOOKUP(A406,BUSINESS!$A$2:$G$2692,7,0)</f>
        <v>20</v>
      </c>
      <c r="Y406" s="10">
        <f>VLOOKUP(A406,BUSINESS!$A$2:$H$2692,8,0)</f>
        <v>161</v>
      </c>
      <c r="Z406" s="10">
        <f>VLOOKUP(A406,BUSINESS!$A$2:$I$2692,9,0)</f>
        <v>0.077</v>
      </c>
      <c r="AA406" s="10">
        <f>VLOOKUP(A406,BUSINESS!$A$2:$J$2692,10,0)</f>
        <v>0.045</v>
      </c>
      <c r="AB406" s="7">
        <f t="shared" si="2"/>
        <v>8606.701818</v>
      </c>
    </row>
    <row r="407">
      <c r="A407" s="7" t="str">
        <f t="shared" si="1"/>
        <v>St. Lucia-The Americas2001</v>
      </c>
      <c r="B407" s="8" t="s">
        <v>253</v>
      </c>
      <c r="C407" s="5" t="s">
        <v>84</v>
      </c>
      <c r="D407" s="9" t="s">
        <v>63</v>
      </c>
      <c r="E407" s="11">
        <v>7.08290496E8</v>
      </c>
      <c r="F407" s="12">
        <v>0.062</v>
      </c>
      <c r="G407" s="12">
        <v>278.0</v>
      </c>
      <c r="H407" s="12">
        <v>0.13</v>
      </c>
      <c r="I407" s="22">
        <f>VLOOKUP(A407,ENERGY!$A$2:$F$2692,5,0)</f>
        <v>133681</v>
      </c>
      <c r="J407" s="10">
        <f>VLOOKUP(A408,ENERGY!$A$2:$F$2692,6,0)</f>
        <v>8236</v>
      </c>
      <c r="K407" s="23">
        <v>0.014</v>
      </c>
      <c r="L407" s="29" t="str">
        <f t="shared" ref="L407:N407" si="27">if(AND(#REF!=#REF!,#REF!=#REF!+1,ISBLANK(L408)),L407,L407)</f>
        <v>#REF!</v>
      </c>
      <c r="M407" s="29" t="str">
        <f t="shared" si="27"/>
        <v>#REF!</v>
      </c>
      <c r="N407" s="29" t="str">
        <f t="shared" si="27"/>
        <v>#REF!</v>
      </c>
      <c r="O407" s="26"/>
      <c r="P407" s="26"/>
      <c r="Q407" s="26"/>
      <c r="R407" s="23">
        <v>56890.0</v>
      </c>
      <c r="S407" s="23">
        <v>0.848</v>
      </c>
      <c r="T407" s="10">
        <f>VLOOKUP(A407,TOURISM!$A$2:$E$2692,5,0)</f>
        <v>233000000</v>
      </c>
      <c r="U407" s="10">
        <f>VLOOKUP(A407,TOURISM!$A$2:$F$2692,6,0)</f>
        <v>32000000</v>
      </c>
      <c r="V407" s="10">
        <f>VLOOKUP(A407,BUSINESS!$A$2:$E$2692,5,0)</f>
        <v>0.262</v>
      </c>
      <c r="W407" s="10">
        <f>VLOOKUP(A407,BUSINESS!$A$2:$F$2692,6,0)</f>
        <v>25</v>
      </c>
      <c r="X407" s="10">
        <f>VLOOKUP(A407,BUSINESS!$A$2:$G$2692,7,0)</f>
        <v>20</v>
      </c>
      <c r="Y407" s="10">
        <f>VLOOKUP(A407,BUSINESS!$A$2:$H$2692,8,0)</f>
        <v>161</v>
      </c>
      <c r="Z407" s="10">
        <f>VLOOKUP(A407,BUSINESS!$A$2:$I$2692,9,0)</f>
        <v>0.082</v>
      </c>
      <c r="AA407" s="10">
        <f>VLOOKUP(A407,BUSINESS!$A$2:$J$2692,10,0)</f>
        <v>0.017</v>
      </c>
      <c r="AB407" s="7">
        <f t="shared" si="2"/>
        <v>12450.17571</v>
      </c>
    </row>
    <row r="408">
      <c r="A408" s="7" t="str">
        <f t="shared" si="1"/>
        <v>St. Martin (French part)-The Americas2001</v>
      </c>
      <c r="B408" s="8" t="s">
        <v>254</v>
      </c>
      <c r="C408" s="5" t="s">
        <v>84</v>
      </c>
      <c r="D408" s="9" t="s">
        <v>63</v>
      </c>
      <c r="E408" s="8"/>
      <c r="F408" s="10" t="str">
        <f t="shared" ref="F408:H408" si="28">if(AND(#REF!=#REF!,#REF!=#REF!+1,ISBLANK(#REF!)),#REF!,#REF!)</f>
        <v>#REF!</v>
      </c>
      <c r="G408" s="10" t="str">
        <f t="shared" si="28"/>
        <v>#REF!</v>
      </c>
      <c r="H408" s="10" t="str">
        <f t="shared" si="28"/>
        <v>#REF!</v>
      </c>
      <c r="I408" s="22">
        <f>VLOOKUP(A408,ENERGY!$A$2:$F$2692,5,0)</f>
        <v>133681</v>
      </c>
      <c r="J408" s="10">
        <f>VLOOKUP(A409,ENERGY!$A$2:$F$2692,6,0)</f>
        <v>8236</v>
      </c>
      <c r="K408" s="23">
        <v>0.015</v>
      </c>
      <c r="L408" s="29" t="str">
        <f t="shared" ref="L408:N408" si="29">if(AND(#REF!=#REF!,#REF!=#REF!+1,ISBLANK(L409)),L408,L408)</f>
        <v>#REF!</v>
      </c>
      <c r="M408" s="29" t="str">
        <f t="shared" si="29"/>
        <v>#REF!</v>
      </c>
      <c r="N408" s="29" t="str">
        <f t="shared" si="29"/>
        <v>#REF!</v>
      </c>
      <c r="O408" s="26"/>
      <c r="P408" s="26"/>
      <c r="Q408" s="26"/>
      <c r="R408" s="23">
        <v>56601.0</v>
      </c>
      <c r="S408" s="23">
        <v>1.0</v>
      </c>
      <c r="T408" s="10">
        <f>VLOOKUP(A408,TOURISM!$A$2:$E$2692,5,0)</f>
        <v>9190000000</v>
      </c>
      <c r="U408" s="10">
        <f>VLOOKUP(A408,TOURISM!$A$2:$F$2692,6,0)</f>
        <v>6685000000</v>
      </c>
      <c r="V408" s="10">
        <f>VLOOKUP(A408,BUSINESS!$A$2:$E$2692,5,0)</f>
        <v>0.262</v>
      </c>
      <c r="W408" s="10">
        <f>VLOOKUP(A408,BUSINESS!$A$2:$F$2692,6,0)</f>
        <v>25</v>
      </c>
      <c r="X408" s="10">
        <f>VLOOKUP(A408,BUSINESS!$A$2:$G$2692,7,0)</f>
        <v>20</v>
      </c>
      <c r="Y408" s="10">
        <f>VLOOKUP(A408,BUSINESS!$A$2:$H$2692,8,0)</f>
        <v>161</v>
      </c>
      <c r="Z408" s="10">
        <f>VLOOKUP(A408,BUSINESS!$A$2:$I$2692,9,0)</f>
        <v>0.051</v>
      </c>
      <c r="AA408" s="10">
        <f>VLOOKUP(A408,BUSINESS!$A$2:$J$2692,10,0)</f>
        <v>0.069</v>
      </c>
      <c r="AB408" s="7">
        <f t="shared" si="2"/>
        <v>0</v>
      </c>
    </row>
    <row r="409">
      <c r="A409" s="7" t="str">
        <f t="shared" si="1"/>
        <v>St. Vincent and the Grenadines-The Americas2001</v>
      </c>
      <c r="B409" s="8" t="s">
        <v>255</v>
      </c>
      <c r="C409" s="5" t="s">
        <v>84</v>
      </c>
      <c r="D409" s="9" t="s">
        <v>63</v>
      </c>
      <c r="E409" s="11">
        <v>4.31017935E8</v>
      </c>
      <c r="F409" s="12">
        <v>0.036</v>
      </c>
      <c r="G409" s="12">
        <v>145.0</v>
      </c>
      <c r="H409" s="12">
        <v>0.116</v>
      </c>
      <c r="I409" s="22">
        <f>VLOOKUP(A409,ENERGY!$A$2:$F$2692,5,0)</f>
        <v>133681</v>
      </c>
      <c r="J409" s="10">
        <f>VLOOKUP(A410,ENERGY!$A$2:$F$2692,6,0)</f>
        <v>8236</v>
      </c>
      <c r="K409" s="23">
        <v>0.017</v>
      </c>
      <c r="L409" s="23">
        <v>0.018</v>
      </c>
      <c r="M409" s="23">
        <v>74.0</v>
      </c>
      <c r="N409" s="23">
        <v>70.0</v>
      </c>
      <c r="O409" s="23">
        <v>0.261</v>
      </c>
      <c r="P409" s="23">
        <v>0.671</v>
      </c>
      <c r="Q409" s="23">
        <v>0.068</v>
      </c>
      <c r="R409" s="23">
        <v>109357.0</v>
      </c>
      <c r="S409" s="23">
        <v>0.491</v>
      </c>
      <c r="T409" s="10">
        <f>VLOOKUP(A409,TOURISM!$A$2:$E$2692,5,0)</f>
        <v>89000000</v>
      </c>
      <c r="U409" s="10">
        <f>VLOOKUP(A409,TOURISM!$A$2:$F$2692,6,0)</f>
        <v>12000000</v>
      </c>
      <c r="V409" s="10">
        <f>VLOOKUP(A409,BUSINESS!$A$2:$E$2692,5,0)</f>
        <v>0.262</v>
      </c>
      <c r="W409" s="10">
        <f>VLOOKUP(A409,BUSINESS!$A$2:$F$2692,6,0)</f>
        <v>25</v>
      </c>
      <c r="X409" s="10">
        <f>VLOOKUP(A409,BUSINESS!$A$2:$G$2692,7,0)</f>
        <v>20</v>
      </c>
      <c r="Y409" s="10">
        <f>VLOOKUP(A409,BUSINESS!$A$2:$H$2692,8,0)</f>
        <v>161</v>
      </c>
      <c r="Z409" s="10">
        <f>VLOOKUP(A409,BUSINESS!$A$2:$I$2692,9,0)</f>
        <v>0.051</v>
      </c>
      <c r="AA409" s="10">
        <f>VLOOKUP(A409,BUSINESS!$A$2:$J$2692,10,0)</f>
        <v>0.069</v>
      </c>
      <c r="AB409" s="7">
        <f t="shared" si="2"/>
        <v>3941.384045</v>
      </c>
    </row>
    <row r="410">
      <c r="A410" s="7" t="str">
        <f t="shared" si="1"/>
        <v>Suriname-The Americas2001</v>
      </c>
      <c r="B410" s="8" t="s">
        <v>257</v>
      </c>
      <c r="C410" s="5" t="s">
        <v>84</v>
      </c>
      <c r="D410" s="9" t="s">
        <v>63</v>
      </c>
      <c r="E410" s="11">
        <v>7.63465571E8</v>
      </c>
      <c r="F410" s="12">
        <v>0.084</v>
      </c>
      <c r="G410" s="12">
        <v>136.0</v>
      </c>
      <c r="H410" s="12">
        <v>0.257</v>
      </c>
      <c r="I410" s="22">
        <f>VLOOKUP(A410,ENERGY!$A$2:$F$2692,5,0)</f>
        <v>133681</v>
      </c>
      <c r="J410" s="10">
        <f>VLOOKUP(A411,ENERGY!$A$2:$F$2692,6,0)</f>
        <v>8236</v>
      </c>
      <c r="K410" s="23">
        <v>0.018</v>
      </c>
      <c r="L410" s="23">
        <v>0.022</v>
      </c>
      <c r="M410" s="23">
        <v>74.0</v>
      </c>
      <c r="N410" s="23">
        <v>67.0</v>
      </c>
      <c r="O410" s="23">
        <v>0.283</v>
      </c>
      <c r="P410" s="23">
        <v>0.652</v>
      </c>
      <c r="Q410" s="23">
        <v>0.065</v>
      </c>
      <c r="R410" s="23">
        <v>529761.0</v>
      </c>
      <c r="S410" s="23">
        <v>0.663</v>
      </c>
      <c r="T410" s="10">
        <f>VLOOKUP(A410,TOURISM!$A$2:$E$2692,5,0)</f>
        <v>26000000</v>
      </c>
      <c r="U410" s="10">
        <f>VLOOKUP(A410,TOURISM!$A$2:$F$2692,6,0)</f>
        <v>62000000</v>
      </c>
      <c r="V410" s="10">
        <f>VLOOKUP(A410,BUSINESS!$A$2:$E$2692,5,0)</f>
        <v>0.262</v>
      </c>
      <c r="W410" s="10">
        <f>VLOOKUP(A410,BUSINESS!$A$2:$F$2692,6,0)</f>
        <v>25</v>
      </c>
      <c r="X410" s="10">
        <f>VLOOKUP(A410,BUSINESS!$A$2:$G$2692,7,0)</f>
        <v>20</v>
      </c>
      <c r="Y410" s="10">
        <f>VLOOKUP(A410,BUSINESS!$A$2:$H$2692,8,0)</f>
        <v>161</v>
      </c>
      <c r="Z410" s="10">
        <f>VLOOKUP(A410,BUSINESS!$A$2:$I$2692,9,0)</f>
        <v>0.031</v>
      </c>
      <c r="AA410" s="10">
        <f>VLOOKUP(A410,BUSINESS!$A$2:$J$2692,10,0)</f>
        <v>0.184</v>
      </c>
      <c r="AB410" s="7">
        <f t="shared" si="2"/>
        <v>1441.150955</v>
      </c>
    </row>
    <row r="411">
      <c r="A411" s="7" t="str">
        <f t="shared" si="1"/>
        <v>Trinidad and Tobago-The Americas2001</v>
      </c>
      <c r="B411" s="8" t="s">
        <v>268</v>
      </c>
      <c r="C411" s="5" t="s">
        <v>84</v>
      </c>
      <c r="D411" s="9" t="s">
        <v>63</v>
      </c>
      <c r="E411" s="11">
        <v>8.824873156E9</v>
      </c>
      <c r="F411" s="12">
        <v>0.044</v>
      </c>
      <c r="G411" s="12">
        <v>305.0</v>
      </c>
      <c r="H411" s="12">
        <v>0.157</v>
      </c>
      <c r="I411" s="22">
        <f>VLOOKUP(A411,ENERGY!$A$2:$F$2692,5,0)</f>
        <v>20918</v>
      </c>
      <c r="J411" s="10">
        <f>VLOOKUP(A412,ENERGY!$A$2:$F$2692,6,0)</f>
        <v>8236</v>
      </c>
      <c r="K411" s="23">
        <v>0.024</v>
      </c>
      <c r="L411" s="23">
        <v>0.02</v>
      </c>
      <c r="M411" s="23">
        <v>74.0</v>
      </c>
      <c r="N411" s="23">
        <v>70.0</v>
      </c>
      <c r="O411" s="23">
        <v>0.331</v>
      </c>
      <c r="P411" s="23">
        <v>0.616</v>
      </c>
      <c r="Q411" s="23">
        <v>0.053</v>
      </c>
      <c r="R411" s="23">
        <v>6573097.0</v>
      </c>
      <c r="S411" s="23">
        <v>0.587</v>
      </c>
      <c r="T411" s="10">
        <f>VLOOKUP(A411,TOURISM!$A$2:$E$2692,5,0)</f>
        <v>361000000</v>
      </c>
      <c r="U411" s="10">
        <f>VLOOKUP(A411,TOURISM!$A$2:$F$2692,6,0)</f>
        <v>172000000</v>
      </c>
      <c r="V411" s="10">
        <f>VLOOKUP(A411,BUSINESS!$A$2:$E$2692,5,0)</f>
        <v>0.262</v>
      </c>
      <c r="W411" s="10">
        <f>VLOOKUP(A411,BUSINESS!$A$2:$F$2692,6,0)</f>
        <v>25</v>
      </c>
      <c r="X411" s="10">
        <f>VLOOKUP(A411,BUSINESS!$A$2:$G$2692,7,0)</f>
        <v>20</v>
      </c>
      <c r="Y411" s="10">
        <f>VLOOKUP(A411,BUSINESS!$A$2:$H$2692,8,0)</f>
        <v>161</v>
      </c>
      <c r="Z411" s="10">
        <f>VLOOKUP(A411,BUSINESS!$A$2:$I$2692,9,0)</f>
        <v>0.154</v>
      </c>
      <c r="AA411" s="10">
        <f>VLOOKUP(A411,BUSINESS!$A$2:$J$2692,10,0)</f>
        <v>0.201</v>
      </c>
      <c r="AB411" s="7">
        <f t="shared" si="2"/>
        <v>1342.574612</v>
      </c>
    </row>
    <row r="412">
      <c r="A412" s="7" t="str">
        <f t="shared" si="1"/>
        <v>Turks and Caicos Islands-The Americas2001</v>
      </c>
      <c r="B412" s="8" t="s">
        <v>272</v>
      </c>
      <c r="C412" s="5" t="s">
        <v>84</v>
      </c>
      <c r="D412" s="9" t="s">
        <v>63</v>
      </c>
      <c r="E412" s="8"/>
      <c r="F412" s="10" t="str">
        <f t="shared" ref="F412:H412" si="30">if(AND(#REF!=#REF!,#REF!=#REF!+1,ISBLANK(#REF!)),#REF!,#REF!)</f>
        <v>#REF!</v>
      </c>
      <c r="G412" s="10" t="str">
        <f t="shared" si="30"/>
        <v>#REF!</v>
      </c>
      <c r="H412" s="10" t="str">
        <f t="shared" si="30"/>
        <v>#REF!</v>
      </c>
      <c r="I412" s="22">
        <f>VLOOKUP(A412,ENERGY!$A$2:$F$2692,5,0)</f>
        <v>133681</v>
      </c>
      <c r="J412" s="10">
        <f>VLOOKUP(A413,ENERGY!$A$2:$F$2692,6,0)</f>
        <v>8236</v>
      </c>
      <c r="K412" s="23">
        <v>0.013</v>
      </c>
      <c r="L412" s="29" t="str">
        <f t="shared" ref="L412:N412" si="31">if(AND(#REF!=#REF!,#REF!=#REF!+1,ISBLANK(L413)),L412,L412)</f>
        <v>#REF!</v>
      </c>
      <c r="M412" s="29" t="str">
        <f t="shared" si="31"/>
        <v>#REF!</v>
      </c>
      <c r="N412" s="29" t="str">
        <f t="shared" si="31"/>
        <v>#REF!</v>
      </c>
      <c r="O412" s="26"/>
      <c r="P412" s="26"/>
      <c r="Q412" s="26"/>
      <c r="R412" s="23">
        <v>57570.0</v>
      </c>
      <c r="S412" s="23">
        <v>1.0</v>
      </c>
      <c r="T412" s="10">
        <f>VLOOKUP(A412,TOURISM!$A$2:$E$2692,5,0)</f>
        <v>311000000</v>
      </c>
      <c r="U412" s="10" t="str">
        <f>VLOOKUP(A412,TOURISM!$A$2:$F$2692,6,0)</f>
        <v/>
      </c>
      <c r="V412" s="10">
        <f>VLOOKUP(A412,BUSINESS!$A$2:$E$2692,5,0)</f>
        <v>0.262</v>
      </c>
      <c r="W412" s="10">
        <f>VLOOKUP(A412,BUSINESS!$A$2:$F$2692,6,0)</f>
        <v>25</v>
      </c>
      <c r="X412" s="10">
        <f>VLOOKUP(A412,BUSINESS!$A$2:$G$2692,7,0)</f>
        <v>20</v>
      </c>
      <c r="Y412" s="10">
        <f>VLOOKUP(A412,BUSINESS!$A$2:$H$2692,8,0)</f>
        <v>161</v>
      </c>
      <c r="Z412" s="10">
        <f>VLOOKUP(A412,BUSINESS!$A$2:$I$2692,9,0)</f>
        <v>0.491</v>
      </c>
      <c r="AA412" s="10">
        <f>VLOOKUP(A412,BUSINESS!$A$2:$J$2692,10,0)</f>
        <v>0.447</v>
      </c>
      <c r="AB412" s="7">
        <f t="shared" si="2"/>
        <v>0</v>
      </c>
    </row>
    <row r="413">
      <c r="A413" s="7" t="str">
        <f t="shared" si="1"/>
        <v>United States-The Americas2001</v>
      </c>
      <c r="B413" s="8" t="s">
        <v>277</v>
      </c>
      <c r="C413" s="5" t="s">
        <v>84</v>
      </c>
      <c r="D413" s="9" t="s">
        <v>63</v>
      </c>
      <c r="E413" s="11">
        <v>1.06E13</v>
      </c>
      <c r="F413" s="12">
        <v>0.142</v>
      </c>
      <c r="G413" s="12">
        <v>5138.0</v>
      </c>
      <c r="H413" s="12">
        <v>0.069</v>
      </c>
      <c r="I413" s="22">
        <f>VLOOKUP(A413,ENERGY!$A$2:$F$2692,5,0)</f>
        <v>2191193</v>
      </c>
      <c r="J413" s="10">
        <f>VLOOKUP(A414,ENERGY!$A$2:$F$2692,6,0)</f>
        <v>8236</v>
      </c>
      <c r="K413" s="23">
        <v>0.013</v>
      </c>
      <c r="L413" s="29" t="str">
        <f t="shared" ref="L413:N413" si="32">if(AND(#REF!=#REF!,#REF!=#REF!+1,ISBLANK(L414)),L413,L413)</f>
        <v>#REF!</v>
      </c>
      <c r="M413" s="29" t="str">
        <f t="shared" si="32"/>
        <v>#REF!</v>
      </c>
      <c r="N413" s="29" t="str">
        <f t="shared" si="32"/>
        <v>#REF!</v>
      </c>
      <c r="O413" s="23">
        <v>0.195</v>
      </c>
      <c r="P413" s="23">
        <v>0.668</v>
      </c>
      <c r="Q413" s="23">
        <v>0.137</v>
      </c>
      <c r="R413" s="23">
        <v>152056.0</v>
      </c>
      <c r="S413" s="23">
        <v>0.897</v>
      </c>
      <c r="T413" s="28">
        <f>VLOOKUP(A413,TOURISM!$A$2:$E$2692,5,0)</f>
        <v>109000000000</v>
      </c>
      <c r="U413" s="10">
        <f>VLOOKUP(A413,TOURISM!$A$2:$F$2692,6,0)</f>
        <v>85610000000</v>
      </c>
      <c r="V413" s="10">
        <f>VLOOKUP(A413,BUSINESS!$A$2:$E$2692,5,0)</f>
        <v>0.262</v>
      </c>
      <c r="W413" s="10">
        <f>VLOOKUP(A413,BUSINESS!$A$2:$F$2692,6,0)</f>
        <v>25</v>
      </c>
      <c r="X413" s="10">
        <f>VLOOKUP(A413,BUSINESS!$A$2:$G$2692,7,0)</f>
        <v>20</v>
      </c>
      <c r="Y413" s="10">
        <f>VLOOKUP(A413,BUSINESS!$A$2:$H$2692,8,0)</f>
        <v>161</v>
      </c>
      <c r="Z413" s="10">
        <f>VLOOKUP(A413,BUSINESS!$A$2:$I$2692,9,0)</f>
        <v>0.491</v>
      </c>
      <c r="AA413" s="10">
        <f>VLOOKUP(A413,BUSINESS!$A$2:$J$2692,10,0)</f>
        <v>0.447</v>
      </c>
      <c r="AB413" s="7">
        <f t="shared" si="2"/>
        <v>69711159.05</v>
      </c>
    </row>
    <row r="414">
      <c r="A414" s="7" t="str">
        <f t="shared" si="1"/>
        <v>Uruguay-The Americas2001</v>
      </c>
      <c r="B414" s="8" t="s">
        <v>278</v>
      </c>
      <c r="C414" s="5" t="s">
        <v>84</v>
      </c>
      <c r="D414" s="9" t="s">
        <v>63</v>
      </c>
      <c r="E414" s="11">
        <v>2.089878842E10</v>
      </c>
      <c r="F414" s="12">
        <v>0.112</v>
      </c>
      <c r="G414" s="12">
        <v>703.0</v>
      </c>
      <c r="H414" s="12">
        <v>0.486</v>
      </c>
      <c r="I414" s="22">
        <f>VLOOKUP(A414,ENERGY!$A$2:$F$2692,5,0)</f>
        <v>4430</v>
      </c>
      <c r="J414" s="10">
        <f>VLOOKUP(A415,ENERGY!$A$2:$F$2692,6,0)</f>
        <v>8236</v>
      </c>
      <c r="K414" s="23">
        <v>0.014</v>
      </c>
      <c r="L414" s="29" t="str">
        <f t="shared" ref="L414:N414" si="33">if(AND(#REF!=#REF!,#REF!=#REF!+1,ISBLANK(L415)),L414,L414)</f>
        <v>#REF!</v>
      </c>
      <c r="M414" s="29" t="str">
        <f t="shared" si="33"/>
        <v>#REF!</v>
      </c>
      <c r="N414" s="29" t="str">
        <f t="shared" si="33"/>
        <v>#REF!</v>
      </c>
      <c r="O414" s="26"/>
      <c r="P414" s="26"/>
      <c r="Q414" s="26"/>
      <c r="R414" s="23">
        <v>56810.0</v>
      </c>
      <c r="S414" s="23">
        <v>0.852</v>
      </c>
      <c r="T414" s="10">
        <f>VLOOKUP(A414,TOURISM!$A$2:$E$2692,5,0)</f>
        <v>700000000</v>
      </c>
      <c r="U414" s="10">
        <f>VLOOKUP(A414,TOURISM!$A$2:$F$2692,6,0)</f>
        <v>338000000</v>
      </c>
      <c r="V414" s="10">
        <f>VLOOKUP(A414,BUSINESS!$A$2:$E$2692,5,0)</f>
        <v>0.262</v>
      </c>
      <c r="W414" s="10">
        <f>VLOOKUP(A414,BUSINESS!$A$2:$F$2692,6,0)</f>
        <v>25</v>
      </c>
      <c r="X414" s="10">
        <f>VLOOKUP(A414,BUSINESS!$A$2:$G$2692,7,0)</f>
        <v>20</v>
      </c>
      <c r="Y414" s="10">
        <f>VLOOKUP(A414,BUSINESS!$A$2:$H$2692,8,0)</f>
        <v>161</v>
      </c>
      <c r="Z414" s="10">
        <f>VLOOKUP(A414,BUSINESS!$A$2:$I$2692,9,0)</f>
        <v>0.111</v>
      </c>
      <c r="AA414" s="10">
        <f>VLOOKUP(A414,BUSINESS!$A$2:$J$2692,10,0)</f>
        <v>0.156</v>
      </c>
      <c r="AB414" s="7">
        <f t="shared" si="2"/>
        <v>367871.6497</v>
      </c>
    </row>
    <row r="415">
      <c r="A415" s="7" t="str">
        <f t="shared" si="1"/>
        <v>Venezuela-The Americas2001</v>
      </c>
      <c r="B415" s="8" t="s">
        <v>281</v>
      </c>
      <c r="C415" s="5" t="s">
        <v>84</v>
      </c>
      <c r="D415" s="9" t="s">
        <v>63</v>
      </c>
      <c r="E415" s="11">
        <v>1.23E11</v>
      </c>
      <c r="F415" s="12">
        <v>0.06</v>
      </c>
      <c r="G415" s="12">
        <v>295.0</v>
      </c>
      <c r="H415" s="12">
        <v>0.225</v>
      </c>
      <c r="I415" s="22">
        <f>VLOOKUP(A415,ENERGY!$A$2:$F$2692,5,0)</f>
        <v>70198</v>
      </c>
      <c r="J415" s="10">
        <f>VLOOKUP(A416,ENERGY!$A$2:$F$2692,6,0)</f>
        <v>123475</v>
      </c>
      <c r="K415" s="23">
        <v>0.015</v>
      </c>
      <c r="L415" s="23">
        <v>0.02</v>
      </c>
      <c r="M415" s="23">
        <v>74.0</v>
      </c>
      <c r="N415" s="23">
        <v>66.0</v>
      </c>
      <c r="O415" s="23">
        <v>0.207</v>
      </c>
      <c r="P415" s="23">
        <v>0.705</v>
      </c>
      <c r="Q415" s="23">
        <v>0.088</v>
      </c>
      <c r="R415" s="23">
        <v>1337439.0</v>
      </c>
      <c r="S415" s="23">
        <v>0.088</v>
      </c>
      <c r="T415" s="10">
        <f>VLOOKUP(A415,TOURISM!$A$2:$E$2692,5,0)</f>
        <v>677000000</v>
      </c>
      <c r="U415" s="10">
        <f>VLOOKUP(A415,TOURISM!$A$2:$F$2692,6,0)</f>
        <v>1718000000</v>
      </c>
      <c r="V415" s="10">
        <f>VLOOKUP(A415,BUSINESS!$A$2:$E$2692,5,0)</f>
        <v>0.262</v>
      </c>
      <c r="W415" s="10">
        <f>VLOOKUP(A415,BUSINESS!$A$2:$F$2692,6,0)</f>
        <v>25</v>
      </c>
      <c r="X415" s="10">
        <f>VLOOKUP(A415,BUSINESS!$A$2:$G$2692,7,0)</f>
        <v>20</v>
      </c>
      <c r="Y415" s="10">
        <f>VLOOKUP(A415,BUSINESS!$A$2:$H$2692,8,0)</f>
        <v>161</v>
      </c>
      <c r="Z415" s="10">
        <f>VLOOKUP(A415,BUSINESS!$A$2:$I$2692,9,0)</f>
        <v>0.046</v>
      </c>
      <c r="AA415" s="10">
        <f>VLOOKUP(A415,BUSINESS!$A$2:$J$2692,10,0)</f>
        <v>0.26</v>
      </c>
      <c r="AB415" s="7">
        <f t="shared" si="2"/>
        <v>91966.8112</v>
      </c>
    </row>
    <row r="416">
      <c r="A416" s="7" t="str">
        <f t="shared" si="1"/>
        <v>Algeria-Africa2002</v>
      </c>
      <c r="B416" s="8" t="s">
        <v>77</v>
      </c>
      <c r="C416" s="5" t="s">
        <v>78</v>
      </c>
      <c r="D416" s="9" t="s">
        <v>64</v>
      </c>
      <c r="E416" s="11">
        <v>5.6760288962E10</v>
      </c>
      <c r="F416" s="12">
        <v>0.037</v>
      </c>
      <c r="G416" s="12">
        <v>65.0</v>
      </c>
      <c r="H416" s="12">
        <v>0.086</v>
      </c>
      <c r="I416" s="22">
        <f>VLOOKUP(A416,ENERGY!$A$2:$F$2692,5,0)</f>
        <v>40105</v>
      </c>
      <c r="J416" s="10">
        <f>VLOOKUP(A417,ENERGY!$A$2:$F$2692,6,0)</f>
        <v>30418</v>
      </c>
      <c r="K416" s="23">
        <v>0.018</v>
      </c>
      <c r="L416" s="23">
        <v>0.021</v>
      </c>
      <c r="M416" s="23">
        <v>74.0</v>
      </c>
      <c r="N416" s="23">
        <v>68.0</v>
      </c>
      <c r="O416" s="23">
        <v>0.278</v>
      </c>
      <c r="P416" s="23">
        <v>0.656</v>
      </c>
      <c r="Q416" s="23">
        <v>0.066</v>
      </c>
      <c r="R416" s="23">
        <v>534541.0</v>
      </c>
      <c r="S416" s="23">
        <v>0.662</v>
      </c>
      <c r="T416" s="10">
        <f>VLOOKUP(A416,TOURISM!$A$2:$E$2692,5,0)</f>
        <v>111000000</v>
      </c>
      <c r="U416" s="10">
        <f>VLOOKUP(A416,TOURISM!$A$2:$F$2692,6,0)</f>
        <v>248000000</v>
      </c>
      <c r="V416" s="10">
        <f>VLOOKUP(A416,BUSINESS!$A$2:$E$2692,5,0)</f>
        <v>0.262</v>
      </c>
      <c r="W416" s="10">
        <f>VLOOKUP(A416,BUSINESS!$A$2:$F$2692,6,0)</f>
        <v>25</v>
      </c>
      <c r="X416" s="10">
        <f>VLOOKUP(A416,BUSINESS!$A$2:$G$2692,7,0)</f>
        <v>20</v>
      </c>
      <c r="Y416" s="10">
        <f>VLOOKUP(A416,BUSINESS!$A$2:$H$2692,8,0)</f>
        <v>161</v>
      </c>
      <c r="Z416" s="10">
        <f>VLOOKUP(A416,BUSINESS!$A$2:$I$2692,9,0)</f>
        <v>0.016</v>
      </c>
      <c r="AA416" s="10">
        <f>VLOOKUP(A416,BUSINESS!$A$2:$J$2692,10,0)</f>
        <v>0.014</v>
      </c>
      <c r="AB416" s="7">
        <f t="shared" si="2"/>
        <v>106185.0989</v>
      </c>
    </row>
    <row r="417">
      <c r="A417" s="7" t="str">
        <f t="shared" si="1"/>
        <v>Angola-Africa2002</v>
      </c>
      <c r="B417" s="8" t="s">
        <v>82</v>
      </c>
      <c r="C417" s="5" t="s">
        <v>78</v>
      </c>
      <c r="D417" s="9" t="s">
        <v>64</v>
      </c>
      <c r="E417" s="11">
        <v>8.936079253E9</v>
      </c>
      <c r="F417" s="12">
        <v>0.058</v>
      </c>
      <c r="G417" s="12">
        <v>36.0</v>
      </c>
      <c r="H417" s="12">
        <v>0.96</v>
      </c>
      <c r="I417" s="22">
        <f>VLOOKUP(A417,ENERGY!$A$2:$F$2692,5,0)</f>
        <v>13378</v>
      </c>
      <c r="J417" s="10">
        <f>VLOOKUP(A418,ENERGY!$A$2:$F$2692,6,0)</f>
        <v>5189</v>
      </c>
      <c r="K417" s="23">
        <v>0.024</v>
      </c>
      <c r="L417" s="23">
        <v>0.019</v>
      </c>
      <c r="M417" s="23">
        <v>74.0</v>
      </c>
      <c r="N417" s="23">
        <v>70.0</v>
      </c>
      <c r="O417" s="23">
        <v>0.328</v>
      </c>
      <c r="P417" s="23">
        <v>0.619</v>
      </c>
      <c r="Q417" s="23">
        <v>0.054</v>
      </c>
      <c r="R417" s="23">
        <v>6687361.0</v>
      </c>
      <c r="S417" s="23">
        <v>0.589</v>
      </c>
      <c r="T417" s="10">
        <f>VLOOKUP(A417,TOURISM!$A$2:$E$2692,5,0)</f>
        <v>51000000</v>
      </c>
      <c r="U417" s="10">
        <f>VLOOKUP(A417,TOURISM!$A$2:$F$2692,6,0)</f>
        <v>52000000</v>
      </c>
      <c r="V417" s="10">
        <f>VLOOKUP(A417,BUSINESS!$A$2:$E$2692,5,0)</f>
        <v>0.262</v>
      </c>
      <c r="W417" s="10">
        <f>VLOOKUP(A417,BUSINESS!$A$2:$F$2692,6,0)</f>
        <v>25</v>
      </c>
      <c r="X417" s="10">
        <f>VLOOKUP(A417,BUSINESS!$A$2:$G$2692,7,0)</f>
        <v>20</v>
      </c>
      <c r="Y417" s="10">
        <f>VLOOKUP(A417,BUSINESS!$A$2:$H$2692,8,0)</f>
        <v>161</v>
      </c>
      <c r="Z417" s="10">
        <f>VLOOKUP(A417,BUSINESS!$A$2:$I$2692,9,0)</f>
        <v>0.003</v>
      </c>
      <c r="AA417" s="10">
        <f>VLOOKUP(A417,BUSINESS!$A$2:$J$2692,10,0)</f>
        <v>0.009</v>
      </c>
      <c r="AB417" s="7">
        <f t="shared" si="2"/>
        <v>1336.263924</v>
      </c>
    </row>
    <row r="418">
      <c r="A418" s="7" t="str">
        <f t="shared" si="1"/>
        <v>Benin-Africa2002</v>
      </c>
      <c r="B418" s="8" t="s">
        <v>99</v>
      </c>
      <c r="C418" s="5" t="s">
        <v>78</v>
      </c>
      <c r="D418" s="9" t="s">
        <v>64</v>
      </c>
      <c r="E418" s="11">
        <v>2.499269391E9</v>
      </c>
      <c r="F418" s="12">
        <v>0.047</v>
      </c>
      <c r="G418" s="12">
        <v>16.0</v>
      </c>
      <c r="H418" s="10" t="str">
        <f>if(AND(#REF!=#REF!,#REF!=#REF!+1,ISBLANK(#REF!)),#REF!,#REF!)</f>
        <v>#REF!</v>
      </c>
      <c r="I418" s="22">
        <f>VLOOKUP(A418,ENERGY!$A$2:$F$2692,5,0)</f>
        <v>3653</v>
      </c>
      <c r="J418" s="10">
        <f>VLOOKUP(A419,ENERGY!$A$2:$F$2692,6,0)</f>
        <v>5233</v>
      </c>
      <c r="K418" s="23">
        <v>0.024</v>
      </c>
      <c r="L418" s="10">
        <f>VLOOKUP(A418,TOURISM!$A$2:$E$2692,5,0)</f>
        <v>95000000</v>
      </c>
      <c r="M418" s="10">
        <f>VLOOKUP(A418,TOURISM!$A$2:$F$2692,6,0)</f>
        <v>49000000</v>
      </c>
      <c r="N418" s="27">
        <f t="shared" ref="N418:Q418" si="34">if(AND(L418=L419,M418=M418+1,ISBLANK(N419)),N418,N419)</f>
        <v>0.262</v>
      </c>
      <c r="O418" s="27">
        <f t="shared" si="34"/>
        <v>25</v>
      </c>
      <c r="P418" s="27">
        <f t="shared" si="34"/>
        <v>20</v>
      </c>
      <c r="Q418" s="27">
        <f t="shared" si="34"/>
        <v>161</v>
      </c>
      <c r="R418" s="23">
        <v>0.007</v>
      </c>
      <c r="S418" s="23">
        <v>0.03</v>
      </c>
      <c r="T418" s="10">
        <f>VLOOKUP(A418,TOURISM!$A$2:$E$2692,5,0)</f>
        <v>95000000</v>
      </c>
      <c r="U418" s="10">
        <f>VLOOKUP(A418,TOURISM!$A$2:$F$2692,6,0)</f>
        <v>49000000</v>
      </c>
      <c r="V418" s="10">
        <f>VLOOKUP(A418,BUSINESS!$A$2:$E$2692,5,0)</f>
        <v>0.262</v>
      </c>
      <c r="W418" s="10">
        <f>VLOOKUP(A418,BUSINESS!$A$2:$F$2692,6,0)</f>
        <v>25</v>
      </c>
      <c r="X418" s="10">
        <f>VLOOKUP(A418,BUSINESS!$A$2:$G$2692,7,0)</f>
        <v>20</v>
      </c>
      <c r="Y418" s="10">
        <f>VLOOKUP(A418,BUSINESS!$A$2:$H$2692,8,0)</f>
        <v>161</v>
      </c>
      <c r="Z418" s="10">
        <f>VLOOKUP(A418,BUSINESS!$A$2:$I$2692,9,0)</f>
        <v>0.007</v>
      </c>
      <c r="AA418" s="10">
        <f>VLOOKUP(A418,BUSINESS!$A$2:$J$2692,10,0)</f>
        <v>0.03</v>
      </c>
      <c r="AB418" s="7">
        <f t="shared" si="2"/>
        <v>357038484429</v>
      </c>
    </row>
    <row r="419">
      <c r="A419" s="7" t="str">
        <f t="shared" si="1"/>
        <v>Botswana-Africa2002</v>
      </c>
      <c r="B419" s="8" t="s">
        <v>104</v>
      </c>
      <c r="C419" s="5" t="s">
        <v>78</v>
      </c>
      <c r="D419" s="9" t="s">
        <v>64</v>
      </c>
      <c r="E419" s="11">
        <v>5.489646903E9</v>
      </c>
      <c r="F419" s="12">
        <v>0.052</v>
      </c>
      <c r="G419" s="12">
        <v>175.0</v>
      </c>
      <c r="H419" s="12">
        <v>0.158</v>
      </c>
      <c r="I419" s="22">
        <f>VLOOKUP(A419,ENERGY!$A$2:$F$2692,5,0)</f>
        <v>2263</v>
      </c>
      <c r="J419" s="10">
        <f>VLOOKUP(A420,ENERGY!$A$2:$F$2692,6,0)</f>
        <v>1683</v>
      </c>
      <c r="K419" s="23">
        <v>0.024</v>
      </c>
      <c r="L419" s="10">
        <f>VLOOKUP(A419,TOURISM!$A$2:$E$2692,5,0)</f>
        <v>324000000</v>
      </c>
      <c r="M419" s="10">
        <f>VLOOKUP(A419,TOURISM!$A$2:$F$2692,6,0)</f>
        <v>197000000</v>
      </c>
      <c r="N419" s="27">
        <f t="shared" ref="N419:Q419" si="35">if(AND(L419=L420,M419=M419+1,ISBLANK(N420)),N419,N420)</f>
        <v>0.262</v>
      </c>
      <c r="O419" s="27">
        <f t="shared" si="35"/>
        <v>25</v>
      </c>
      <c r="P419" s="27">
        <f t="shared" si="35"/>
        <v>20</v>
      </c>
      <c r="Q419" s="27">
        <f t="shared" si="35"/>
        <v>161</v>
      </c>
      <c r="R419" s="23">
        <v>0.034</v>
      </c>
      <c r="S419" s="23">
        <v>0.184</v>
      </c>
      <c r="T419" s="10">
        <f>VLOOKUP(A419,TOURISM!$A$2:$E$2692,5,0)</f>
        <v>324000000</v>
      </c>
      <c r="U419" s="10">
        <f>VLOOKUP(A419,TOURISM!$A$2:$F$2692,6,0)</f>
        <v>197000000</v>
      </c>
      <c r="V419" s="10">
        <f>VLOOKUP(A419,BUSINESS!$A$2:$E$2692,5,0)</f>
        <v>0.262</v>
      </c>
      <c r="W419" s="10">
        <f>VLOOKUP(A419,BUSINESS!$A$2:$F$2692,6,0)</f>
        <v>25</v>
      </c>
      <c r="X419" s="10">
        <f>VLOOKUP(A419,BUSINESS!$A$2:$G$2692,7,0)</f>
        <v>20</v>
      </c>
      <c r="Y419" s="10">
        <f>VLOOKUP(A419,BUSINESS!$A$2:$H$2692,8,0)</f>
        <v>161</v>
      </c>
      <c r="Z419" s="10">
        <f>VLOOKUP(A419,BUSINESS!$A$2:$I$2692,9,0)</f>
        <v>0.034</v>
      </c>
      <c r="AA419" s="10">
        <f>VLOOKUP(A419,BUSINESS!$A$2:$J$2692,10,0)</f>
        <v>0.184</v>
      </c>
      <c r="AB419" s="7">
        <f t="shared" si="2"/>
        <v>161460203029</v>
      </c>
    </row>
    <row r="420">
      <c r="A420" s="7" t="str">
        <f t="shared" si="1"/>
        <v>Burkina Faso-Africa2002</v>
      </c>
      <c r="B420" s="8" t="s">
        <v>108</v>
      </c>
      <c r="C420" s="5" t="s">
        <v>78</v>
      </c>
      <c r="D420" s="9" t="s">
        <v>64</v>
      </c>
      <c r="E420" s="11">
        <v>2.812845486E9</v>
      </c>
      <c r="F420" s="12">
        <v>0.049</v>
      </c>
      <c r="G420" s="12">
        <v>12.0</v>
      </c>
      <c r="H420" s="10" t="str">
        <f>if(AND(#REF!=#REF!,#REF!=#REF!+1,ISBLANK(#REF!)),#REF!,#REF!)</f>
        <v>#REF!</v>
      </c>
      <c r="I420" s="22">
        <f>VLOOKUP(A420,ENERGY!$A$2:$F$2692,5,0)</f>
        <v>133681</v>
      </c>
      <c r="J420" s="10">
        <f>VLOOKUP(A421,ENERGY!$A$2:$F$2692,6,0)</f>
        <v>308</v>
      </c>
      <c r="K420" s="23">
        <v>0.024</v>
      </c>
      <c r="L420" s="10">
        <f>VLOOKUP(A420,TOURISM!$A$2:$E$2692,5,0)</f>
        <v>37000000</v>
      </c>
      <c r="M420" s="10">
        <f>VLOOKUP(A420,TOURISM!$A$2:$F$2692,6,0)</f>
        <v>36000000</v>
      </c>
      <c r="N420" s="27">
        <f t="shared" ref="N420:Q420" si="36">if(AND(L420=L421,M420=M420+1,ISBLANK(N421)),N420,N421)</f>
        <v>0.262</v>
      </c>
      <c r="O420" s="27">
        <f t="shared" si="36"/>
        <v>25</v>
      </c>
      <c r="P420" s="27">
        <f t="shared" si="36"/>
        <v>20</v>
      </c>
      <c r="Q420" s="27">
        <f t="shared" si="36"/>
        <v>161</v>
      </c>
      <c r="R420" s="23">
        <v>0.002</v>
      </c>
      <c r="S420" s="23">
        <v>0.009</v>
      </c>
      <c r="T420" s="10">
        <f>VLOOKUP(A420,TOURISM!$A$2:$E$2692,5,0)</f>
        <v>37000000</v>
      </c>
      <c r="U420" s="10">
        <f>VLOOKUP(A420,TOURISM!$A$2:$F$2692,6,0)</f>
        <v>36000000</v>
      </c>
      <c r="V420" s="10">
        <f>VLOOKUP(A420,BUSINESS!$A$2:$E$2692,5,0)</f>
        <v>0.262</v>
      </c>
      <c r="W420" s="10">
        <f>VLOOKUP(A420,BUSINESS!$A$2:$F$2692,6,0)</f>
        <v>25</v>
      </c>
      <c r="X420" s="10">
        <f>VLOOKUP(A420,BUSINESS!$A$2:$G$2692,7,0)</f>
        <v>20</v>
      </c>
      <c r="Y420" s="10">
        <f>VLOOKUP(A420,BUSINESS!$A$2:$H$2692,8,0)</f>
        <v>161</v>
      </c>
      <c r="Z420" s="10">
        <f>VLOOKUP(A420,BUSINESS!$A$2:$I$2692,9,0)</f>
        <v>0.002</v>
      </c>
      <c r="AA420" s="10">
        <f>VLOOKUP(A420,BUSINESS!$A$2:$J$2692,10,0)</f>
        <v>0.009</v>
      </c>
      <c r="AB420" s="7">
        <f t="shared" si="2"/>
        <v>1406422743000</v>
      </c>
    </row>
    <row r="421">
      <c r="A421" s="7" t="str">
        <f t="shared" si="1"/>
        <v>Burundi-Africa2002</v>
      </c>
      <c r="B421" s="8" t="s">
        <v>109</v>
      </c>
      <c r="C421" s="5" t="s">
        <v>78</v>
      </c>
      <c r="D421" s="9" t="s">
        <v>64</v>
      </c>
      <c r="E421" s="11">
        <v>8.76794723E8</v>
      </c>
      <c r="F421" s="12">
        <v>0.068</v>
      </c>
      <c r="G421" s="12">
        <v>7.0</v>
      </c>
      <c r="H421" s="12">
        <v>0.168</v>
      </c>
      <c r="I421" s="22">
        <f>VLOOKUP(A421,ENERGY!$A$2:$F$2692,5,0)</f>
        <v>133681</v>
      </c>
      <c r="J421" s="10">
        <f>VLOOKUP(A422,ENERGY!$A$2:$F$2692,6,0)</f>
        <v>7235</v>
      </c>
      <c r="K421" s="23">
        <v>0.024</v>
      </c>
      <c r="L421" s="10">
        <f>VLOOKUP(A421,TOURISM!$A$2:$E$2692,5,0)</f>
        <v>1600000</v>
      </c>
      <c r="M421" s="10">
        <f>VLOOKUP(A421,TOURISM!$A$2:$F$2692,6,0)</f>
        <v>14000000</v>
      </c>
      <c r="N421" s="27">
        <f t="shared" ref="N421:Q421" si="37">if(AND(L421=L422,M421=M421+1,ISBLANK(N422)),N421,N422)</f>
        <v>0.262</v>
      </c>
      <c r="O421" s="27">
        <f t="shared" si="37"/>
        <v>25</v>
      </c>
      <c r="P421" s="27">
        <f t="shared" si="37"/>
        <v>20</v>
      </c>
      <c r="Q421" s="27">
        <f t="shared" si="37"/>
        <v>161</v>
      </c>
      <c r="R421" s="23">
        <v>0.001</v>
      </c>
      <c r="S421" s="23">
        <v>0.007</v>
      </c>
      <c r="T421" s="10">
        <f>VLOOKUP(A421,TOURISM!$A$2:$E$2692,5,0)</f>
        <v>1600000</v>
      </c>
      <c r="U421" s="10">
        <f>VLOOKUP(A421,TOURISM!$A$2:$F$2692,6,0)</f>
        <v>14000000</v>
      </c>
      <c r="V421" s="10">
        <f>VLOOKUP(A421,BUSINESS!$A$2:$E$2692,5,0)</f>
        <v>0.262</v>
      </c>
      <c r="W421" s="10">
        <f>VLOOKUP(A421,BUSINESS!$A$2:$F$2692,6,0)</f>
        <v>25</v>
      </c>
      <c r="X421" s="10">
        <f>VLOOKUP(A421,BUSINESS!$A$2:$G$2692,7,0)</f>
        <v>20</v>
      </c>
      <c r="Y421" s="10">
        <f>VLOOKUP(A421,BUSINESS!$A$2:$H$2692,8,0)</f>
        <v>161</v>
      </c>
      <c r="Z421" s="10">
        <f>VLOOKUP(A421,BUSINESS!$A$2:$I$2692,9,0)</f>
        <v>0.001</v>
      </c>
      <c r="AA421" s="10">
        <f>VLOOKUP(A421,BUSINESS!$A$2:$J$2692,10,0)</f>
        <v>0.007</v>
      </c>
      <c r="AB421" s="7">
        <f t="shared" si="2"/>
        <v>876794723000</v>
      </c>
    </row>
    <row r="422">
      <c r="A422" s="7" t="str">
        <f t="shared" si="1"/>
        <v>Cameroon-Africa2002</v>
      </c>
      <c r="B422" s="8" t="s">
        <v>111</v>
      </c>
      <c r="C422" s="5" t="s">
        <v>78</v>
      </c>
      <c r="D422" s="9" t="s">
        <v>64</v>
      </c>
      <c r="E422" s="11">
        <v>9.633109257E9</v>
      </c>
      <c r="F422" s="12">
        <v>0.047</v>
      </c>
      <c r="G422" s="12">
        <v>27.0</v>
      </c>
      <c r="H422" s="12">
        <v>0.207</v>
      </c>
      <c r="I422" s="22">
        <f>VLOOKUP(A422,ENERGY!$A$2:$F$2692,5,0)</f>
        <v>6944</v>
      </c>
      <c r="J422" s="10">
        <f>VLOOKUP(A423,ENERGY!$A$2:$F$2692,6,0)</f>
        <v>264</v>
      </c>
      <c r="K422" s="23">
        <v>0.024</v>
      </c>
      <c r="L422" s="10">
        <f>VLOOKUP(A422,TOURISM!$A$2:$E$2692,5,0)</f>
        <v>124000000</v>
      </c>
      <c r="M422" s="10">
        <f>VLOOKUP(A422,TOURISM!$A$2:$F$2692,6,0)</f>
        <v>205000000</v>
      </c>
      <c r="N422" s="27">
        <f t="shared" ref="N422:Q422" si="38">if(AND(L422=L423,M422=M422+1,ISBLANK(N423)),N422,N423)</f>
        <v>0.262</v>
      </c>
      <c r="O422" s="27">
        <f t="shared" si="38"/>
        <v>25</v>
      </c>
      <c r="P422" s="27">
        <f t="shared" si="38"/>
        <v>20</v>
      </c>
      <c r="Q422" s="27">
        <f t="shared" si="38"/>
        <v>161</v>
      </c>
      <c r="R422" s="23">
        <v>0.004</v>
      </c>
      <c r="S422" s="23">
        <v>0.042</v>
      </c>
      <c r="T422" s="10">
        <f>VLOOKUP(A422,TOURISM!$A$2:$E$2692,5,0)</f>
        <v>124000000</v>
      </c>
      <c r="U422" s="10">
        <f>VLOOKUP(A422,TOURISM!$A$2:$F$2692,6,0)</f>
        <v>205000000</v>
      </c>
      <c r="V422" s="10">
        <f>VLOOKUP(A422,BUSINESS!$A$2:$E$2692,5,0)</f>
        <v>0.262</v>
      </c>
      <c r="W422" s="10">
        <f>VLOOKUP(A422,BUSINESS!$A$2:$F$2692,6,0)</f>
        <v>25</v>
      </c>
      <c r="X422" s="10">
        <f>VLOOKUP(A422,BUSINESS!$A$2:$G$2692,7,0)</f>
        <v>20</v>
      </c>
      <c r="Y422" s="10">
        <f>VLOOKUP(A422,BUSINESS!$A$2:$H$2692,8,0)</f>
        <v>161</v>
      </c>
      <c r="Z422" s="10">
        <f>VLOOKUP(A422,BUSINESS!$A$2:$I$2692,9,0)</f>
        <v>0.004</v>
      </c>
      <c r="AA422" s="10">
        <f>VLOOKUP(A422,BUSINESS!$A$2:$J$2692,10,0)</f>
        <v>0.042</v>
      </c>
      <c r="AB422" s="7">
        <f t="shared" si="2"/>
        <v>2408277314250</v>
      </c>
    </row>
    <row r="423">
      <c r="A423" s="7" t="str">
        <f t="shared" si="1"/>
        <v>Central African Republic-Africa2002</v>
      </c>
      <c r="B423" s="8" t="s">
        <v>114</v>
      </c>
      <c r="C423" s="5" t="s">
        <v>78</v>
      </c>
      <c r="D423" s="9" t="s">
        <v>64</v>
      </c>
      <c r="E423" s="11">
        <v>9.31833294E8</v>
      </c>
      <c r="F423" s="12">
        <v>0.04</v>
      </c>
      <c r="G423" s="12">
        <v>10.0</v>
      </c>
      <c r="H423" s="12">
        <v>0.207</v>
      </c>
      <c r="I423" s="22">
        <f>VLOOKUP(A423,ENERGY!$A$2:$F$2692,5,0)</f>
        <v>133681</v>
      </c>
      <c r="J423" s="10">
        <f>VLOOKUP(A424,ENERGY!$A$2:$F$2692,6,0)</f>
        <v>469</v>
      </c>
      <c r="K423" s="23">
        <v>0.024</v>
      </c>
      <c r="L423" s="10">
        <f>VLOOKUP(A423,TOURISM!$A$2:$E$2692,5,0)</f>
        <v>3000000</v>
      </c>
      <c r="M423" s="10">
        <f>VLOOKUP(A423,TOURISM!$A$2:$F$2692,6,0)</f>
        <v>29000000</v>
      </c>
      <c r="N423" s="27">
        <f t="shared" ref="N423:Q423" si="39">if(AND(L423=L424,M423=M423+1,ISBLANK(N424)),N423,N424)</f>
        <v>0.262</v>
      </c>
      <c r="O423" s="27">
        <f t="shared" si="39"/>
        <v>25</v>
      </c>
      <c r="P423" s="27">
        <f t="shared" si="39"/>
        <v>20</v>
      </c>
      <c r="Q423" s="27">
        <f t="shared" si="39"/>
        <v>161</v>
      </c>
      <c r="R423" s="23">
        <v>0.001</v>
      </c>
      <c r="S423" s="23">
        <v>0.003</v>
      </c>
      <c r="T423" s="10">
        <f>VLOOKUP(A423,TOURISM!$A$2:$E$2692,5,0)</f>
        <v>3000000</v>
      </c>
      <c r="U423" s="10">
        <f>VLOOKUP(A423,TOURISM!$A$2:$F$2692,6,0)</f>
        <v>29000000</v>
      </c>
      <c r="V423" s="10">
        <f>VLOOKUP(A423,BUSINESS!$A$2:$E$2692,5,0)</f>
        <v>0.262</v>
      </c>
      <c r="W423" s="10">
        <f>VLOOKUP(A423,BUSINESS!$A$2:$F$2692,6,0)</f>
        <v>25</v>
      </c>
      <c r="X423" s="10">
        <f>VLOOKUP(A423,BUSINESS!$A$2:$G$2692,7,0)</f>
        <v>20</v>
      </c>
      <c r="Y423" s="10">
        <f>VLOOKUP(A423,BUSINESS!$A$2:$H$2692,8,0)</f>
        <v>161</v>
      </c>
      <c r="Z423" s="10">
        <f>VLOOKUP(A423,BUSINESS!$A$2:$I$2692,9,0)</f>
        <v>0.001</v>
      </c>
      <c r="AA423" s="10">
        <f>VLOOKUP(A423,BUSINESS!$A$2:$J$2692,10,0)</f>
        <v>0.003</v>
      </c>
      <c r="AB423" s="7">
        <f t="shared" si="2"/>
        <v>931833294000</v>
      </c>
    </row>
    <row r="424">
      <c r="A424" s="7" t="str">
        <f t="shared" si="1"/>
        <v>Chad-Africa2002</v>
      </c>
      <c r="B424" s="8" t="s">
        <v>115</v>
      </c>
      <c r="C424" s="5" t="s">
        <v>78</v>
      </c>
      <c r="D424" s="9" t="s">
        <v>64</v>
      </c>
      <c r="E424" s="11">
        <v>1.709347777E9</v>
      </c>
      <c r="F424" s="12">
        <v>0.06</v>
      </c>
      <c r="G424" s="12">
        <v>12.0</v>
      </c>
      <c r="H424" s="12">
        <v>0.207</v>
      </c>
      <c r="I424" s="22">
        <f>VLOOKUP(A424,ENERGY!$A$2:$F$2692,5,0)</f>
        <v>133681</v>
      </c>
      <c r="J424" s="10">
        <f>VLOOKUP(A425,ENERGY!$A$2:$F$2692,6,0)</f>
        <v>139</v>
      </c>
      <c r="K424" s="23">
        <v>0.024</v>
      </c>
      <c r="L424" s="10">
        <f>VLOOKUP(A424,TOURISM!$A$2:$E$2692,5,0)</f>
        <v>25000000</v>
      </c>
      <c r="M424" s="10">
        <f>VLOOKUP(A424,TOURISM!$A$2:$F$2692,6,0)</f>
        <v>80000000</v>
      </c>
      <c r="N424" s="27">
        <f t="shared" ref="N424:Q424" si="40">if(AND(L424=L425,M424=M424+1,ISBLANK(N425)),N424,N425)</f>
        <v>0.262</v>
      </c>
      <c r="O424" s="27">
        <f t="shared" si="40"/>
        <v>25</v>
      </c>
      <c r="P424" s="27">
        <f t="shared" si="40"/>
        <v>20</v>
      </c>
      <c r="Q424" s="27">
        <f t="shared" si="40"/>
        <v>161</v>
      </c>
      <c r="R424" s="23">
        <v>0.002</v>
      </c>
      <c r="S424" s="23">
        <v>0.004</v>
      </c>
      <c r="T424" s="10">
        <f>VLOOKUP(A424,TOURISM!$A$2:$E$2692,5,0)</f>
        <v>25000000</v>
      </c>
      <c r="U424" s="10">
        <f>VLOOKUP(A424,TOURISM!$A$2:$F$2692,6,0)</f>
        <v>80000000</v>
      </c>
      <c r="V424" s="10">
        <f>VLOOKUP(A424,BUSINESS!$A$2:$E$2692,5,0)</f>
        <v>0.262</v>
      </c>
      <c r="W424" s="10">
        <f>VLOOKUP(A424,BUSINESS!$A$2:$F$2692,6,0)</f>
        <v>25</v>
      </c>
      <c r="X424" s="10">
        <f>VLOOKUP(A424,BUSINESS!$A$2:$G$2692,7,0)</f>
        <v>20</v>
      </c>
      <c r="Y424" s="10">
        <f>VLOOKUP(A424,BUSINESS!$A$2:$H$2692,8,0)</f>
        <v>161</v>
      </c>
      <c r="Z424" s="10">
        <f>VLOOKUP(A424,BUSINESS!$A$2:$I$2692,9,0)</f>
        <v>0.002</v>
      </c>
      <c r="AA424" s="10">
        <f>VLOOKUP(A424,BUSINESS!$A$2:$J$2692,10,0)</f>
        <v>0.004</v>
      </c>
      <c r="AB424" s="7">
        <f t="shared" si="2"/>
        <v>854673888500</v>
      </c>
    </row>
    <row r="425">
      <c r="A425" s="7" t="str">
        <f t="shared" si="1"/>
        <v>Comoros-Africa2002</v>
      </c>
      <c r="B425" s="8" t="s">
        <v>119</v>
      </c>
      <c r="C425" s="5" t="s">
        <v>78</v>
      </c>
      <c r="D425" s="9" t="s">
        <v>64</v>
      </c>
      <c r="E425" s="11">
        <v>2.20115655E8</v>
      </c>
      <c r="F425" s="12">
        <v>0.028</v>
      </c>
      <c r="G425" s="12">
        <v>11.0</v>
      </c>
      <c r="H425" s="12">
        <v>0.12</v>
      </c>
      <c r="I425" s="22">
        <f>VLOOKUP(A425,ENERGY!$A$2:$F$2692,5,0)</f>
        <v>133681</v>
      </c>
      <c r="J425" s="10">
        <f>VLOOKUP(A426,ENERGY!$A$2:$F$2692,6,0)</f>
        <v>2028</v>
      </c>
      <c r="K425" s="23">
        <v>0.024</v>
      </c>
      <c r="L425" s="10">
        <f>VLOOKUP(A425,TOURISM!$A$2:$E$2692,5,0)</f>
        <v>11000000</v>
      </c>
      <c r="M425" s="10" t="str">
        <f>VLOOKUP(A425,TOURISM!$A$2:$F$2692,6,0)</f>
        <v/>
      </c>
      <c r="N425" s="27">
        <f t="shared" ref="N425:Q425" si="41">if(AND(L425=L426,M425=M425+1,ISBLANK(N426)),N425,N426)</f>
        <v>0.262</v>
      </c>
      <c r="O425" s="27">
        <f t="shared" si="41"/>
        <v>25</v>
      </c>
      <c r="P425" s="27">
        <f t="shared" si="41"/>
        <v>20</v>
      </c>
      <c r="Q425" s="27">
        <f t="shared" si="41"/>
        <v>161</v>
      </c>
      <c r="R425" s="23">
        <v>0.006</v>
      </c>
      <c r="S425" s="27">
        <f>if(AND(Q425=Q426,R425=R425+1,ISBLANK(S426)),S425,S426)</f>
        <v>0.011</v>
      </c>
      <c r="T425" s="10">
        <f>VLOOKUP(A425,TOURISM!$A$2:$E$2692,5,0)</f>
        <v>11000000</v>
      </c>
      <c r="U425" s="10" t="str">
        <f>VLOOKUP(A425,TOURISM!$A$2:$F$2692,6,0)</f>
        <v/>
      </c>
      <c r="V425" s="10">
        <f>VLOOKUP(A425,BUSINESS!$A$2:$E$2692,5,0)</f>
        <v>0.262</v>
      </c>
      <c r="W425" s="10">
        <f>VLOOKUP(A425,BUSINESS!$A$2:$F$2692,6,0)</f>
        <v>25</v>
      </c>
      <c r="X425" s="10">
        <f>VLOOKUP(A425,BUSINESS!$A$2:$G$2692,7,0)</f>
        <v>20</v>
      </c>
      <c r="Y425" s="10">
        <f>VLOOKUP(A425,BUSINESS!$A$2:$H$2692,8,0)</f>
        <v>161</v>
      </c>
      <c r="Z425" s="10">
        <f>VLOOKUP(A425,BUSINESS!$A$2:$I$2692,9,0)</f>
        <v>0.006</v>
      </c>
      <c r="AA425" s="10">
        <f>VLOOKUP(A425,BUSINESS!$A$2:$J$2692,10,0)</f>
        <v>0.011</v>
      </c>
      <c r="AB425" s="7">
        <f t="shared" si="2"/>
        <v>36685942500</v>
      </c>
    </row>
    <row r="426">
      <c r="A426" s="7" t="str">
        <f t="shared" si="1"/>
        <v>Congo (Brazzaville)-Africa2002</v>
      </c>
      <c r="B426" s="8" t="s">
        <v>120</v>
      </c>
      <c r="C426" s="5" t="s">
        <v>78</v>
      </c>
      <c r="D426" s="9" t="s">
        <v>64</v>
      </c>
      <c r="E426" s="11">
        <v>2.794259756E9</v>
      </c>
      <c r="F426" s="12">
        <v>0.024</v>
      </c>
      <c r="G426" s="12">
        <v>21.0</v>
      </c>
      <c r="H426" s="12">
        <v>0.207</v>
      </c>
      <c r="I426" s="22">
        <f>VLOOKUP(A426,ENERGY!$A$2:$F$2692,5,0)</f>
        <v>1511</v>
      </c>
      <c r="J426" s="10">
        <f>VLOOKUP(A427,ENERGY!$A$2:$F$2692,6,0)</f>
        <v>3040</v>
      </c>
      <c r="K426" s="23">
        <v>0.024</v>
      </c>
      <c r="L426" s="10">
        <f>VLOOKUP(A426,TOURISM!$A$2:$E$2692,5,0)</f>
        <v>25600000</v>
      </c>
      <c r="M426" s="10">
        <f>VLOOKUP(A426,TOURISM!$A$2:$F$2692,6,0)</f>
        <v>85000000</v>
      </c>
      <c r="N426" s="27">
        <f t="shared" ref="N426:Q426" si="42">if(AND(L426=L427,M426=M426+1,ISBLANK(N427)),N426,N427)</f>
        <v>0.262</v>
      </c>
      <c r="O426" s="27">
        <f t="shared" si="42"/>
        <v>25</v>
      </c>
      <c r="P426" s="27">
        <f t="shared" si="42"/>
        <v>20</v>
      </c>
      <c r="Q426" s="27">
        <f t="shared" si="42"/>
        <v>161</v>
      </c>
      <c r="R426" s="23">
        <v>0.001</v>
      </c>
      <c r="S426" s="23">
        <v>0.011</v>
      </c>
      <c r="T426" s="10">
        <f>VLOOKUP(A426,TOURISM!$A$2:$E$2692,5,0)</f>
        <v>25600000</v>
      </c>
      <c r="U426" s="10">
        <f>VLOOKUP(A426,TOURISM!$A$2:$F$2692,6,0)</f>
        <v>85000000</v>
      </c>
      <c r="V426" s="10">
        <f>VLOOKUP(A426,BUSINESS!$A$2:$E$2692,5,0)</f>
        <v>0.262</v>
      </c>
      <c r="W426" s="10">
        <f>VLOOKUP(A426,BUSINESS!$A$2:$F$2692,6,0)</f>
        <v>25</v>
      </c>
      <c r="X426" s="10">
        <f>VLOOKUP(A426,BUSINESS!$A$2:$G$2692,7,0)</f>
        <v>20</v>
      </c>
      <c r="Y426" s="10">
        <f>VLOOKUP(A426,BUSINESS!$A$2:$H$2692,8,0)</f>
        <v>161</v>
      </c>
      <c r="Z426" s="10">
        <f>VLOOKUP(A426,BUSINESS!$A$2:$I$2692,9,0)</f>
        <v>0.002</v>
      </c>
      <c r="AA426" s="10">
        <f>VLOOKUP(A426,BUSINESS!$A$2:$J$2692,10,0)</f>
        <v>0.068</v>
      </c>
      <c r="AB426" s="7">
        <f t="shared" si="2"/>
        <v>2794259756000</v>
      </c>
    </row>
    <row r="427">
      <c r="A427" s="7" t="str">
        <f t="shared" si="1"/>
        <v>Congo (Kinshasa)-Africa2002</v>
      </c>
      <c r="B427" s="8" t="s">
        <v>121</v>
      </c>
      <c r="C427" s="5" t="s">
        <v>78</v>
      </c>
      <c r="D427" s="9" t="s">
        <v>64</v>
      </c>
      <c r="E427" s="11">
        <v>7.4381891E9</v>
      </c>
      <c r="F427" s="12">
        <v>0.043</v>
      </c>
      <c r="G427" s="12">
        <v>6.0</v>
      </c>
      <c r="H427" s="10" t="str">
        <f t="shared" ref="H427:H428" si="44">if(AND(#REF!=#REF!,#REF!=#REF!+1,ISBLANK(#REF!)),#REF!,#REF!)</f>
        <v>#REF!</v>
      </c>
      <c r="I427" s="22">
        <f>VLOOKUP(A427,ENERGY!$A$2:$F$2692,5,0)</f>
        <v>23766</v>
      </c>
      <c r="J427" s="10">
        <f>VLOOKUP(A428,ENERGY!$A$2:$F$2692,6,0)</f>
        <v>5805</v>
      </c>
      <c r="K427" s="23">
        <v>0.024</v>
      </c>
      <c r="L427" s="10">
        <f>VLOOKUP(A427,TOURISM!$A$2:$E$2692,5,0)</f>
        <v>51000000</v>
      </c>
      <c r="M427" s="10">
        <f>VLOOKUP(A427,TOURISM!$A$2:$F$2692,6,0)</f>
        <v>52000000</v>
      </c>
      <c r="N427" s="27">
        <f t="shared" ref="N427:Q427" si="43">if(AND(L427=L428,M427=M427+1,ISBLANK(N428)),N427,N428)</f>
        <v>0.262</v>
      </c>
      <c r="O427" s="27">
        <f t="shared" si="43"/>
        <v>25</v>
      </c>
      <c r="P427" s="27">
        <f t="shared" si="43"/>
        <v>20</v>
      </c>
      <c r="Q427" s="27">
        <f t="shared" si="43"/>
        <v>161</v>
      </c>
      <c r="R427" s="23">
        <v>0.002</v>
      </c>
      <c r="S427" s="23">
        <v>0.068</v>
      </c>
      <c r="T427" s="10">
        <f>VLOOKUP(A427,TOURISM!$A$2:$E$2692,5,0)</f>
        <v>51000000</v>
      </c>
      <c r="U427" s="10">
        <f>VLOOKUP(A427,TOURISM!$A$2:$F$2692,6,0)</f>
        <v>52000000</v>
      </c>
      <c r="V427" s="10">
        <f>VLOOKUP(A427,BUSINESS!$A$2:$E$2692,5,0)</f>
        <v>0.262</v>
      </c>
      <c r="W427" s="10">
        <f>VLOOKUP(A427,BUSINESS!$A$2:$F$2692,6,0)</f>
        <v>25</v>
      </c>
      <c r="X427" s="10">
        <f>VLOOKUP(A427,BUSINESS!$A$2:$G$2692,7,0)</f>
        <v>20</v>
      </c>
      <c r="Y427" s="10">
        <f>VLOOKUP(A427,BUSINESS!$A$2:$H$2692,8,0)</f>
        <v>161</v>
      </c>
      <c r="Z427" s="10">
        <f>VLOOKUP(A427,BUSINESS!$A$2:$I$2692,9,0)</f>
        <v>0.001</v>
      </c>
      <c r="AA427" s="10">
        <f>VLOOKUP(A427,BUSINESS!$A$2:$J$2692,10,0)</f>
        <v>0.011</v>
      </c>
      <c r="AB427" s="7">
        <f t="shared" si="2"/>
        <v>3719094550000</v>
      </c>
    </row>
    <row r="428">
      <c r="A428" s="7" t="str">
        <f t="shared" si="1"/>
        <v>Cote d'Ivoire-Africa2002</v>
      </c>
      <c r="B428" s="8" t="s">
        <v>123</v>
      </c>
      <c r="C428" s="5" t="s">
        <v>78</v>
      </c>
      <c r="D428" s="9" t="s">
        <v>64</v>
      </c>
      <c r="E428" s="11">
        <v>1.1486664265E10</v>
      </c>
      <c r="F428" s="12">
        <v>0.047</v>
      </c>
      <c r="G428" s="12">
        <v>33.0</v>
      </c>
      <c r="H428" s="10" t="str">
        <f t="shared" si="44"/>
        <v>#REF!</v>
      </c>
      <c r="I428" s="22">
        <f>VLOOKUP(A428,ENERGY!$A$2:$F$2692,5,0)</f>
        <v>9800</v>
      </c>
      <c r="J428" s="10">
        <f>VLOOKUP(A429,ENERGY!$A$2:$F$2692,6,0)</f>
        <v>539</v>
      </c>
      <c r="K428" s="23">
        <v>0.024</v>
      </c>
      <c r="L428" s="10">
        <f>VLOOKUP(A428,TOURISM!$A$2:$E$2692,5,0)</f>
        <v>56000000</v>
      </c>
      <c r="M428" s="10">
        <f>VLOOKUP(A428,TOURISM!$A$2:$F$2692,6,0)</f>
        <v>490000000</v>
      </c>
      <c r="N428" s="27">
        <f t="shared" ref="N428:Q428" si="45">if(AND(L428=L429,M428=M428+1,ISBLANK(N429)),N428,N429)</f>
        <v>0.262</v>
      </c>
      <c r="O428" s="27">
        <f t="shared" si="45"/>
        <v>25</v>
      </c>
      <c r="P428" s="27">
        <f t="shared" si="45"/>
        <v>20</v>
      </c>
      <c r="Q428" s="27">
        <f t="shared" si="45"/>
        <v>161</v>
      </c>
      <c r="R428" s="23">
        <v>0.005</v>
      </c>
      <c r="S428" s="23">
        <v>0.062</v>
      </c>
      <c r="T428" s="10">
        <f>VLOOKUP(A428,TOURISM!$A$2:$E$2692,5,0)</f>
        <v>56000000</v>
      </c>
      <c r="U428" s="10">
        <f>VLOOKUP(A428,TOURISM!$A$2:$F$2692,6,0)</f>
        <v>490000000</v>
      </c>
      <c r="V428" s="10">
        <f>VLOOKUP(A428,BUSINESS!$A$2:$E$2692,5,0)</f>
        <v>0.262</v>
      </c>
      <c r="W428" s="10">
        <f>VLOOKUP(A428,BUSINESS!$A$2:$F$2692,6,0)</f>
        <v>25</v>
      </c>
      <c r="X428" s="10">
        <f>VLOOKUP(A428,BUSINESS!$A$2:$G$2692,7,0)</f>
        <v>20</v>
      </c>
      <c r="Y428" s="10">
        <f>VLOOKUP(A428,BUSINESS!$A$2:$H$2692,8,0)</f>
        <v>161</v>
      </c>
      <c r="Z428" s="10">
        <f>VLOOKUP(A428,BUSINESS!$A$2:$I$2692,9,0)</f>
        <v>0.005</v>
      </c>
      <c r="AA428" s="10">
        <f>VLOOKUP(A428,BUSINESS!$A$2:$J$2692,10,0)</f>
        <v>0.062</v>
      </c>
      <c r="AB428" s="7">
        <f t="shared" si="2"/>
        <v>2297332853000</v>
      </c>
    </row>
    <row r="429">
      <c r="A429" s="7" t="str">
        <f t="shared" si="1"/>
        <v>Djibouti-Africa2002</v>
      </c>
      <c r="B429" s="8" t="s">
        <v>130</v>
      </c>
      <c r="C429" s="5" t="s">
        <v>78</v>
      </c>
      <c r="D429" s="9" t="s">
        <v>64</v>
      </c>
      <c r="E429" s="11">
        <v>5.9112204E8</v>
      </c>
      <c r="F429" s="12">
        <v>0.054</v>
      </c>
      <c r="G429" s="12">
        <v>42.0</v>
      </c>
      <c r="H429" s="12">
        <v>0.113</v>
      </c>
      <c r="I429" s="22">
        <f>VLOOKUP(A429,ENERGY!$A$2:$F$2692,5,0)</f>
        <v>133681</v>
      </c>
      <c r="J429" s="10">
        <f>VLOOKUP(A430,ENERGY!$A$2:$F$2692,6,0)</f>
        <v>204776</v>
      </c>
      <c r="K429" s="23">
        <v>0.024</v>
      </c>
      <c r="L429" s="10">
        <f>VLOOKUP(A429,TOURISM!$A$2:$E$2692,5,0)</f>
        <v>8900000</v>
      </c>
      <c r="M429" s="10">
        <f>VLOOKUP(A429,TOURISM!$A$2:$F$2692,6,0)</f>
        <v>7700000</v>
      </c>
      <c r="N429" s="27">
        <f t="shared" ref="N429:Q429" si="46">if(AND(L429=L430,M429=M429+1,ISBLANK(N430)),N429,N430)</f>
        <v>0.262</v>
      </c>
      <c r="O429" s="27">
        <f t="shared" si="46"/>
        <v>25</v>
      </c>
      <c r="P429" s="27">
        <f t="shared" si="46"/>
        <v>20</v>
      </c>
      <c r="Q429" s="27">
        <f t="shared" si="46"/>
        <v>161</v>
      </c>
      <c r="R429" s="23">
        <v>0.005</v>
      </c>
      <c r="S429" s="23">
        <v>0.02</v>
      </c>
      <c r="T429" s="10">
        <f>VLOOKUP(A429,TOURISM!$A$2:$E$2692,5,0)</f>
        <v>8900000</v>
      </c>
      <c r="U429" s="10">
        <f>VLOOKUP(A429,TOURISM!$A$2:$F$2692,6,0)</f>
        <v>7700000</v>
      </c>
      <c r="V429" s="10">
        <f>VLOOKUP(A429,BUSINESS!$A$2:$E$2692,5,0)</f>
        <v>0.262</v>
      </c>
      <c r="W429" s="10">
        <f>VLOOKUP(A429,BUSINESS!$A$2:$F$2692,6,0)</f>
        <v>25</v>
      </c>
      <c r="X429" s="10">
        <f>VLOOKUP(A429,BUSINESS!$A$2:$G$2692,7,0)</f>
        <v>20</v>
      </c>
      <c r="Y429" s="10">
        <f>VLOOKUP(A429,BUSINESS!$A$2:$H$2692,8,0)</f>
        <v>161</v>
      </c>
      <c r="Z429" s="10">
        <f>VLOOKUP(A429,BUSINESS!$A$2:$I$2692,9,0)</f>
        <v>0.005</v>
      </c>
      <c r="AA429" s="10">
        <f>VLOOKUP(A429,BUSINESS!$A$2:$J$2692,10,0)</f>
        <v>0.02</v>
      </c>
      <c r="AB429" s="7">
        <f t="shared" si="2"/>
        <v>118224408000</v>
      </c>
    </row>
    <row r="430">
      <c r="A430" s="7" t="str">
        <f t="shared" si="1"/>
        <v>Egypt-Africa2002</v>
      </c>
      <c r="B430" s="8" t="s">
        <v>134</v>
      </c>
      <c r="C430" s="5" t="s">
        <v>78</v>
      </c>
      <c r="D430" s="9" t="s">
        <v>64</v>
      </c>
      <c r="E430" s="11">
        <v>8.7850680573E10</v>
      </c>
      <c r="F430" s="12">
        <v>0.061</v>
      </c>
      <c r="G430" s="12">
        <v>74.0</v>
      </c>
      <c r="H430" s="12">
        <v>0.138</v>
      </c>
      <c r="I430" s="22">
        <f>VLOOKUP(A430,ENERGY!$A$2:$F$2692,5,0)</f>
        <v>73575</v>
      </c>
      <c r="J430" s="10">
        <f>VLOOKUP(A431,ENERGY!$A$2:$F$2692,6,0)</f>
        <v>4679</v>
      </c>
      <c r="K430" s="23">
        <v>0.024</v>
      </c>
      <c r="L430" s="10">
        <f>VLOOKUP(A430,TOURISM!$A$2:$E$2692,5,0)</f>
        <v>4133000000</v>
      </c>
      <c r="M430" s="10">
        <f>VLOOKUP(A430,TOURISM!$A$2:$F$2692,6,0)</f>
        <v>1309000000</v>
      </c>
      <c r="N430" s="27">
        <f t="shared" ref="N430:Q430" si="47">if(AND(L430=L431,M430=M430+1,ISBLANK(N431)),N430,N431)</f>
        <v>0.262</v>
      </c>
      <c r="O430" s="27">
        <f t="shared" si="47"/>
        <v>25</v>
      </c>
      <c r="P430" s="27">
        <f t="shared" si="47"/>
        <v>20</v>
      </c>
      <c r="Q430" s="27">
        <f t="shared" si="47"/>
        <v>161</v>
      </c>
      <c r="R430" s="23">
        <v>0.027</v>
      </c>
      <c r="S430" s="23">
        <v>0.066</v>
      </c>
      <c r="T430" s="10">
        <f>VLOOKUP(A430,TOURISM!$A$2:$E$2692,5,0)</f>
        <v>4133000000</v>
      </c>
      <c r="U430" s="10">
        <f>VLOOKUP(A430,TOURISM!$A$2:$F$2692,6,0)</f>
        <v>1309000000</v>
      </c>
      <c r="V430" s="10">
        <f>VLOOKUP(A430,BUSINESS!$A$2:$E$2692,5,0)</f>
        <v>0.262</v>
      </c>
      <c r="W430" s="10">
        <f>VLOOKUP(A430,BUSINESS!$A$2:$F$2692,6,0)</f>
        <v>25</v>
      </c>
      <c r="X430" s="10">
        <f>VLOOKUP(A430,BUSINESS!$A$2:$G$2692,7,0)</f>
        <v>20</v>
      </c>
      <c r="Y430" s="10">
        <f>VLOOKUP(A430,BUSINESS!$A$2:$H$2692,8,0)</f>
        <v>161</v>
      </c>
      <c r="Z430" s="10">
        <f>VLOOKUP(A430,BUSINESS!$A$2:$I$2692,9,0)</f>
        <v>0.027</v>
      </c>
      <c r="AA430" s="10">
        <f>VLOOKUP(A430,BUSINESS!$A$2:$J$2692,10,0)</f>
        <v>0.066</v>
      </c>
      <c r="AB430" s="7">
        <f t="shared" si="2"/>
        <v>3253728910111</v>
      </c>
    </row>
    <row r="431">
      <c r="A431" s="7" t="str">
        <f t="shared" si="1"/>
        <v>Equatorial Guinea-Africa2002</v>
      </c>
      <c r="B431" s="8" t="s">
        <v>136</v>
      </c>
      <c r="C431" s="5" t="s">
        <v>78</v>
      </c>
      <c r="D431" s="9" t="s">
        <v>64</v>
      </c>
      <c r="E431" s="11">
        <v>1.806742733E9</v>
      </c>
      <c r="F431" s="12">
        <v>0.018</v>
      </c>
      <c r="G431" s="12">
        <v>71.0</v>
      </c>
      <c r="H431" s="12">
        <v>0.18</v>
      </c>
      <c r="I431" s="22">
        <f>VLOOKUP(A431,ENERGY!$A$2:$F$2692,5,0)</f>
        <v>133681</v>
      </c>
      <c r="J431" s="10">
        <f>VLOOKUP(A432,ENERGY!$A$2:$F$2692,6,0)</f>
        <v>513</v>
      </c>
      <c r="K431" s="23">
        <v>0.024</v>
      </c>
      <c r="L431" s="10">
        <f>VLOOKUP(A431,TOURISM!$A$2:$E$2692,5,0)</f>
        <v>124000000</v>
      </c>
      <c r="M431" s="10">
        <f>VLOOKUP(A431,TOURISM!$A$2:$F$2692,6,0)</f>
        <v>205000000</v>
      </c>
      <c r="N431" s="27">
        <f t="shared" ref="N431:Q431" si="48">if(AND(L431=L432,M431=M431+1,ISBLANK(N432)),N431,N432)</f>
        <v>0.262</v>
      </c>
      <c r="O431" s="27">
        <f t="shared" si="48"/>
        <v>25</v>
      </c>
      <c r="P431" s="27">
        <f t="shared" si="48"/>
        <v>20</v>
      </c>
      <c r="Q431" s="27">
        <f t="shared" si="48"/>
        <v>161</v>
      </c>
      <c r="R431" s="23">
        <v>0.003</v>
      </c>
      <c r="S431" s="23">
        <v>0.058</v>
      </c>
      <c r="T431" s="10">
        <f>VLOOKUP(A431,TOURISM!$A$2:$E$2692,5,0)</f>
        <v>124000000</v>
      </c>
      <c r="U431" s="10">
        <f>VLOOKUP(A431,TOURISM!$A$2:$F$2692,6,0)</f>
        <v>205000000</v>
      </c>
      <c r="V431" s="10">
        <f>VLOOKUP(A431,BUSINESS!$A$2:$E$2692,5,0)</f>
        <v>0.262</v>
      </c>
      <c r="W431" s="10">
        <f>VLOOKUP(A431,BUSINESS!$A$2:$F$2692,6,0)</f>
        <v>25</v>
      </c>
      <c r="X431" s="10">
        <f>VLOOKUP(A431,BUSINESS!$A$2:$G$2692,7,0)</f>
        <v>20</v>
      </c>
      <c r="Y431" s="10">
        <f>VLOOKUP(A431,BUSINESS!$A$2:$H$2692,8,0)</f>
        <v>161</v>
      </c>
      <c r="Z431" s="10">
        <f>VLOOKUP(A431,BUSINESS!$A$2:$I$2692,9,0)</f>
        <v>0.003</v>
      </c>
      <c r="AA431" s="10">
        <f>VLOOKUP(A431,BUSINESS!$A$2:$J$2692,10,0)</f>
        <v>0.058</v>
      </c>
      <c r="AB431" s="7">
        <f t="shared" si="2"/>
        <v>602247577667</v>
      </c>
    </row>
    <row r="432">
      <c r="A432" s="7" t="str">
        <f t="shared" si="1"/>
        <v>Eritrea-Africa2002</v>
      </c>
      <c r="B432" s="8" t="s">
        <v>137</v>
      </c>
      <c r="C432" s="5" t="s">
        <v>78</v>
      </c>
      <c r="D432" s="9" t="s">
        <v>64</v>
      </c>
      <c r="E432" s="11">
        <v>7.29321364E8</v>
      </c>
      <c r="F432" s="12">
        <v>0.04</v>
      </c>
      <c r="G432" s="12">
        <v>6.0</v>
      </c>
      <c r="H432" s="10" t="str">
        <f>if(AND(#REF!=#REF!,#REF!=#REF!+1,ISBLANK(#REF!)),#REF!,#REF!)</f>
        <v>#REF!</v>
      </c>
      <c r="I432" s="22">
        <f>VLOOKUP(A432,ENERGY!$A$2:$F$2692,5,0)</f>
        <v>745</v>
      </c>
      <c r="J432" s="10">
        <f>VLOOKUP(A433,ENERGY!$A$2:$F$2692,6,0)</f>
        <v>6494</v>
      </c>
      <c r="K432" s="23">
        <v>0.024</v>
      </c>
      <c r="L432" s="10">
        <f>VLOOKUP(A432,TOURISM!$A$2:$E$2692,5,0)</f>
        <v>73000000</v>
      </c>
      <c r="M432" s="10" t="str">
        <f>VLOOKUP(A432,TOURISM!$A$2:$F$2692,6,0)</f>
        <v/>
      </c>
      <c r="N432" s="27">
        <f t="shared" ref="N432:Q432" si="49">if(AND(L432=L433,M432=M432+1,ISBLANK(N433)),N432,N433)</f>
        <v>0.262</v>
      </c>
      <c r="O432" s="27">
        <f t="shared" si="49"/>
        <v>25</v>
      </c>
      <c r="P432" s="27">
        <f t="shared" si="49"/>
        <v>20</v>
      </c>
      <c r="Q432" s="27">
        <f t="shared" si="49"/>
        <v>161</v>
      </c>
      <c r="R432" s="23">
        <v>0.002</v>
      </c>
      <c r="S432" s="27">
        <f>if(AND(Q432=Q433,R432=R432+1,ISBLANK(S433)),S432,S433)</f>
        <v>0.001</v>
      </c>
      <c r="T432" s="10">
        <f>VLOOKUP(A432,TOURISM!$A$2:$E$2692,5,0)</f>
        <v>73000000</v>
      </c>
      <c r="U432" s="10" t="str">
        <f>VLOOKUP(A432,TOURISM!$A$2:$F$2692,6,0)</f>
        <v/>
      </c>
      <c r="V432" s="10">
        <f>VLOOKUP(A432,BUSINESS!$A$2:$E$2692,5,0)</f>
        <v>0.262</v>
      </c>
      <c r="W432" s="10">
        <f>VLOOKUP(A432,BUSINESS!$A$2:$F$2692,6,0)</f>
        <v>25</v>
      </c>
      <c r="X432" s="10">
        <f>VLOOKUP(A432,BUSINESS!$A$2:$G$2692,7,0)</f>
        <v>20</v>
      </c>
      <c r="Y432" s="10">
        <f>VLOOKUP(A432,BUSINESS!$A$2:$H$2692,8,0)</f>
        <v>161</v>
      </c>
      <c r="Z432" s="10">
        <f>VLOOKUP(A432,BUSINESS!$A$2:$I$2692,9,0)</f>
        <v>0.002</v>
      </c>
      <c r="AA432" s="10">
        <f>VLOOKUP(A432,BUSINESS!$A$2:$J$2692,10,0)</f>
        <v>0.001</v>
      </c>
      <c r="AB432" s="7">
        <f t="shared" si="2"/>
        <v>364660682000</v>
      </c>
    </row>
    <row r="433">
      <c r="A433" s="7" t="str">
        <f t="shared" si="1"/>
        <v>Ethiopia-Africa2002</v>
      </c>
      <c r="B433" s="8" t="s">
        <v>139</v>
      </c>
      <c r="C433" s="5" t="s">
        <v>78</v>
      </c>
      <c r="D433" s="9" t="s">
        <v>64</v>
      </c>
      <c r="E433" s="11">
        <v>7.707034813E9</v>
      </c>
      <c r="F433" s="12">
        <v>0.047</v>
      </c>
      <c r="G433" s="12">
        <v>5.0</v>
      </c>
      <c r="H433" s="12">
        <v>0.087</v>
      </c>
      <c r="I433" s="22">
        <f>VLOOKUP(A433,ENERGY!$A$2:$F$2692,5,0)</f>
        <v>33250</v>
      </c>
      <c r="J433" s="10">
        <f>VLOOKUP(A434,ENERGY!$A$2:$F$2692,6,0)</f>
        <v>2574</v>
      </c>
      <c r="K433" s="23">
        <v>0.024</v>
      </c>
      <c r="L433" s="10">
        <f>VLOOKUP(A433,TOURISM!$A$2:$E$2692,5,0)</f>
        <v>261000000</v>
      </c>
      <c r="M433" s="10">
        <f>VLOOKUP(A433,TOURISM!$A$2:$F$2692,6,0)</f>
        <v>55000000</v>
      </c>
      <c r="N433" s="27">
        <f t="shared" ref="N433:Q433" si="50">if(AND(L433=L434,M433=M433+1,ISBLANK(N434)),N433,N434)</f>
        <v>0.262</v>
      </c>
      <c r="O433" s="27">
        <f t="shared" si="50"/>
        <v>25</v>
      </c>
      <c r="P433" s="27">
        <f t="shared" si="50"/>
        <v>20</v>
      </c>
      <c r="Q433" s="27">
        <f t="shared" si="50"/>
        <v>161</v>
      </c>
      <c r="R433" s="23">
        <v>0.001</v>
      </c>
      <c r="S433" s="23">
        <v>0.001</v>
      </c>
      <c r="T433" s="10">
        <f>VLOOKUP(A433,TOURISM!$A$2:$E$2692,5,0)</f>
        <v>261000000</v>
      </c>
      <c r="U433" s="10">
        <f>VLOOKUP(A433,TOURISM!$A$2:$F$2692,6,0)</f>
        <v>55000000</v>
      </c>
      <c r="V433" s="10">
        <f>VLOOKUP(A433,BUSINESS!$A$2:$E$2692,5,0)</f>
        <v>0.262</v>
      </c>
      <c r="W433" s="10">
        <f>VLOOKUP(A433,BUSINESS!$A$2:$F$2692,6,0)</f>
        <v>25</v>
      </c>
      <c r="X433" s="10">
        <f>VLOOKUP(A433,BUSINESS!$A$2:$G$2692,7,0)</f>
        <v>20</v>
      </c>
      <c r="Y433" s="10">
        <f>VLOOKUP(A433,BUSINESS!$A$2:$H$2692,8,0)</f>
        <v>161</v>
      </c>
      <c r="Z433" s="10">
        <f>VLOOKUP(A433,BUSINESS!$A$2:$I$2692,9,0)</f>
        <v>0.001</v>
      </c>
      <c r="AA433" s="10">
        <f>VLOOKUP(A433,BUSINESS!$A$2:$J$2692,10,0)</f>
        <v>0.001</v>
      </c>
      <c r="AB433" s="7">
        <f t="shared" si="2"/>
        <v>7707034813000</v>
      </c>
    </row>
    <row r="434">
      <c r="A434" s="7" t="str">
        <f t="shared" si="1"/>
        <v>Gabon-Africa2002</v>
      </c>
      <c r="B434" s="8" t="s">
        <v>145</v>
      </c>
      <c r="C434" s="5" t="s">
        <v>78</v>
      </c>
      <c r="D434" s="9" t="s">
        <v>64</v>
      </c>
      <c r="E434" s="11">
        <v>4.931503836E9</v>
      </c>
      <c r="F434" s="12">
        <v>0.037</v>
      </c>
      <c r="G434" s="12">
        <v>142.0</v>
      </c>
      <c r="H434" s="12">
        <v>0.18</v>
      </c>
      <c r="I434" s="22">
        <f>VLOOKUP(A434,ENERGY!$A$2:$F$2692,5,0)</f>
        <v>1984</v>
      </c>
      <c r="J434" s="10">
        <f>VLOOKUP(A435,ENERGY!$A$2:$F$2692,6,0)</f>
        <v>473</v>
      </c>
      <c r="K434" s="23">
        <v>0.024</v>
      </c>
      <c r="L434" s="10">
        <f>VLOOKUP(A434,TOURISM!$A$2:$E$2692,5,0)</f>
        <v>77000000</v>
      </c>
      <c r="M434" s="10">
        <f>VLOOKUP(A434,TOURISM!$A$2:$F$2692,6,0)</f>
        <v>234000000</v>
      </c>
      <c r="N434" s="27">
        <f t="shared" ref="N434:Q434" si="51">if(AND(L434=L435,M434=M434+1,ISBLANK(N435)),N434,N435)</f>
        <v>0.262</v>
      </c>
      <c r="O434" s="27">
        <f t="shared" si="51"/>
        <v>25</v>
      </c>
      <c r="P434" s="27">
        <f t="shared" si="51"/>
        <v>20</v>
      </c>
      <c r="Q434" s="27">
        <f t="shared" si="51"/>
        <v>161</v>
      </c>
      <c r="R434" s="23">
        <v>0.019</v>
      </c>
      <c r="S434" s="23">
        <v>0.217</v>
      </c>
      <c r="T434" s="10">
        <f>VLOOKUP(A434,TOURISM!$A$2:$E$2692,5,0)</f>
        <v>77000000</v>
      </c>
      <c r="U434" s="10">
        <f>VLOOKUP(A434,TOURISM!$A$2:$F$2692,6,0)</f>
        <v>234000000</v>
      </c>
      <c r="V434" s="10">
        <f>VLOOKUP(A434,BUSINESS!$A$2:$E$2692,5,0)</f>
        <v>0.262</v>
      </c>
      <c r="W434" s="10">
        <f>VLOOKUP(A434,BUSINESS!$A$2:$F$2692,6,0)</f>
        <v>25</v>
      </c>
      <c r="X434" s="10">
        <f>VLOOKUP(A434,BUSINESS!$A$2:$G$2692,7,0)</f>
        <v>20</v>
      </c>
      <c r="Y434" s="10">
        <f>VLOOKUP(A434,BUSINESS!$A$2:$H$2692,8,0)</f>
        <v>161</v>
      </c>
      <c r="Z434" s="10">
        <f>VLOOKUP(A434,BUSINESS!$A$2:$I$2692,9,0)</f>
        <v>0.019</v>
      </c>
      <c r="AA434" s="10">
        <f>VLOOKUP(A434,BUSINESS!$A$2:$J$2692,10,0)</f>
        <v>0.217</v>
      </c>
      <c r="AB434" s="7">
        <f t="shared" si="2"/>
        <v>259552833474</v>
      </c>
    </row>
    <row r="435">
      <c r="A435" s="7" t="str">
        <f t="shared" si="1"/>
        <v>Gambia, The-Africa2002</v>
      </c>
      <c r="B435" s="8" t="s">
        <v>146</v>
      </c>
      <c r="C435" s="5" t="s">
        <v>78</v>
      </c>
      <c r="D435" s="9" t="s">
        <v>64</v>
      </c>
      <c r="E435" s="11">
        <v>5.7823531E8</v>
      </c>
      <c r="F435" s="12">
        <v>0.038</v>
      </c>
      <c r="G435" s="12">
        <v>17.0</v>
      </c>
      <c r="H435" s="12">
        <v>0.24</v>
      </c>
      <c r="I435" s="22">
        <f>VLOOKUP(A435,ENERGY!$A$2:$F$2692,5,0)</f>
        <v>133681</v>
      </c>
      <c r="J435" s="10">
        <f>VLOOKUP(A436,ENERGY!$A$2:$F$2692,6,0)</f>
        <v>8999</v>
      </c>
      <c r="K435" s="23">
        <v>0.024</v>
      </c>
      <c r="L435" s="10">
        <f>VLOOKUP(A435,TOURISM!$A$2:$E$2692,5,0)</f>
        <v>51000000</v>
      </c>
      <c r="M435" s="10">
        <f>VLOOKUP(A435,TOURISM!$A$2:$F$2692,6,0)</f>
        <v>52000000</v>
      </c>
      <c r="N435" s="27">
        <f t="shared" ref="N435:Q435" si="52">if(AND(L435=L436,M435=M435+1,ISBLANK(N436)),N435,N436)</f>
        <v>0.262</v>
      </c>
      <c r="O435" s="27">
        <f t="shared" si="52"/>
        <v>25</v>
      </c>
      <c r="P435" s="27">
        <f t="shared" si="52"/>
        <v>20</v>
      </c>
      <c r="Q435" s="27">
        <f t="shared" si="52"/>
        <v>161</v>
      </c>
      <c r="R435" s="23">
        <v>0.018</v>
      </c>
      <c r="S435" s="23">
        <v>0.077</v>
      </c>
      <c r="T435" s="10">
        <f>VLOOKUP(A435,TOURISM!$A$2:$E$2692,5,0)</f>
        <v>51000000</v>
      </c>
      <c r="U435" s="10">
        <f>VLOOKUP(A435,TOURISM!$A$2:$F$2692,6,0)</f>
        <v>52000000</v>
      </c>
      <c r="V435" s="10">
        <f>VLOOKUP(A435,BUSINESS!$A$2:$E$2692,5,0)</f>
        <v>0.262</v>
      </c>
      <c r="W435" s="10">
        <f>VLOOKUP(A435,BUSINESS!$A$2:$F$2692,6,0)</f>
        <v>25</v>
      </c>
      <c r="X435" s="10">
        <f>VLOOKUP(A435,BUSINESS!$A$2:$G$2692,7,0)</f>
        <v>20</v>
      </c>
      <c r="Y435" s="10">
        <f>VLOOKUP(A435,BUSINESS!$A$2:$H$2692,8,0)</f>
        <v>161</v>
      </c>
      <c r="Z435" s="10">
        <f>VLOOKUP(A435,BUSINESS!$A$2:$I$2692,9,0)</f>
        <v>0.018</v>
      </c>
      <c r="AA435" s="10">
        <f>VLOOKUP(A435,BUSINESS!$A$2:$J$2692,10,0)</f>
        <v>0.077</v>
      </c>
      <c r="AB435" s="7">
        <f t="shared" si="2"/>
        <v>32124183889</v>
      </c>
    </row>
    <row r="436">
      <c r="A436" s="7" t="str">
        <f t="shared" si="1"/>
        <v>Ghana-Africa2002</v>
      </c>
      <c r="B436" s="8" t="s">
        <v>149</v>
      </c>
      <c r="C436" s="5" t="s">
        <v>78</v>
      </c>
      <c r="D436" s="9" t="s">
        <v>64</v>
      </c>
      <c r="E436" s="11">
        <v>6.166197192E9</v>
      </c>
      <c r="F436" s="12">
        <v>0.048</v>
      </c>
      <c r="G436" s="12">
        <v>15.0</v>
      </c>
      <c r="H436" s="10" t="str">
        <f t="shared" ref="H436:H438" si="54">if(AND(#REF!=#REF!,#REF!=#REF!+1,ISBLANK(#REF!)),#REF!,#REF!)</f>
        <v>#REF!</v>
      </c>
      <c r="I436" s="22">
        <f>VLOOKUP(A436,ENERGY!$A$2:$F$2692,5,0)</f>
        <v>10011</v>
      </c>
      <c r="J436" s="10">
        <f>VLOOKUP(A437,ENERGY!$A$2:$F$2692,6,0)</f>
        <v>1236</v>
      </c>
      <c r="K436" s="23">
        <v>0.024</v>
      </c>
      <c r="L436" s="10">
        <f>VLOOKUP(A436,TOURISM!$A$2:$E$2692,5,0)</f>
        <v>383000000</v>
      </c>
      <c r="M436" s="10">
        <f>VLOOKUP(A436,TOURISM!$A$2:$F$2692,6,0)</f>
        <v>184000000</v>
      </c>
      <c r="N436" s="27">
        <f t="shared" ref="N436:Q436" si="53">if(AND(L436=L437,M436=M436+1,ISBLANK(N437)),N436,N437)</f>
        <v>0.262</v>
      </c>
      <c r="O436" s="27">
        <f t="shared" si="53"/>
        <v>25</v>
      </c>
      <c r="P436" s="27">
        <f t="shared" si="53"/>
        <v>20</v>
      </c>
      <c r="Q436" s="27">
        <f t="shared" si="53"/>
        <v>161</v>
      </c>
      <c r="R436" s="23">
        <v>0.008</v>
      </c>
      <c r="S436" s="23">
        <v>0.02</v>
      </c>
      <c r="T436" s="10">
        <f>VLOOKUP(A436,TOURISM!$A$2:$E$2692,5,0)</f>
        <v>383000000</v>
      </c>
      <c r="U436" s="10">
        <f>VLOOKUP(A436,TOURISM!$A$2:$F$2692,6,0)</f>
        <v>184000000</v>
      </c>
      <c r="V436" s="10">
        <f>VLOOKUP(A436,BUSINESS!$A$2:$E$2692,5,0)</f>
        <v>0.262</v>
      </c>
      <c r="W436" s="10">
        <f>VLOOKUP(A436,BUSINESS!$A$2:$F$2692,6,0)</f>
        <v>25</v>
      </c>
      <c r="X436" s="10">
        <f>VLOOKUP(A436,BUSINESS!$A$2:$G$2692,7,0)</f>
        <v>20</v>
      </c>
      <c r="Y436" s="10">
        <f>VLOOKUP(A436,BUSINESS!$A$2:$H$2692,8,0)</f>
        <v>161</v>
      </c>
      <c r="Z436" s="10">
        <f>VLOOKUP(A436,BUSINESS!$A$2:$I$2692,9,0)</f>
        <v>0.008</v>
      </c>
      <c r="AA436" s="10">
        <f>VLOOKUP(A436,BUSINESS!$A$2:$J$2692,10,0)</f>
        <v>0.02</v>
      </c>
      <c r="AB436" s="7">
        <f t="shared" si="2"/>
        <v>770774649000</v>
      </c>
    </row>
    <row r="437">
      <c r="A437" s="7" t="str">
        <f t="shared" si="1"/>
        <v>Guinea-Africa2002</v>
      </c>
      <c r="B437" s="8" t="s">
        <v>155</v>
      </c>
      <c r="C437" s="5" t="s">
        <v>78</v>
      </c>
      <c r="D437" s="9" t="s">
        <v>64</v>
      </c>
      <c r="E437" s="11">
        <v>2.949637039E9</v>
      </c>
      <c r="F437" s="12">
        <v>0.061</v>
      </c>
      <c r="G437" s="12">
        <v>20.0</v>
      </c>
      <c r="H437" s="10" t="str">
        <f t="shared" si="54"/>
        <v>#REF!</v>
      </c>
      <c r="I437" s="22">
        <f>VLOOKUP(A437,ENERGY!$A$2:$F$2692,5,0)</f>
        <v>133681</v>
      </c>
      <c r="J437" s="10">
        <f>VLOOKUP(A438,ENERGY!$A$2:$F$2692,6,0)</f>
        <v>238</v>
      </c>
      <c r="K437" s="23">
        <v>0.024</v>
      </c>
      <c r="L437" s="10">
        <f>VLOOKUP(A437,TOURISM!$A$2:$E$2692,5,0)</f>
        <v>56000000</v>
      </c>
      <c r="M437" s="10">
        <f>VLOOKUP(A437,TOURISM!$A$2:$F$2692,6,0)</f>
        <v>38000000</v>
      </c>
      <c r="N437" s="27">
        <f t="shared" ref="N437:Q437" si="55">if(AND(L437=L438,M437=M437+1,ISBLANK(N438)),N437,N438)</f>
        <v>0.262</v>
      </c>
      <c r="O437" s="27">
        <f t="shared" si="55"/>
        <v>25</v>
      </c>
      <c r="P437" s="27">
        <f t="shared" si="55"/>
        <v>20</v>
      </c>
      <c r="Q437" s="27">
        <f t="shared" si="55"/>
        <v>161</v>
      </c>
      <c r="R437" s="23">
        <v>0.004</v>
      </c>
      <c r="S437" s="23">
        <v>0.01</v>
      </c>
      <c r="T437" s="10">
        <f>VLOOKUP(A437,TOURISM!$A$2:$E$2692,5,0)</f>
        <v>56000000</v>
      </c>
      <c r="U437" s="10">
        <f>VLOOKUP(A437,TOURISM!$A$2:$F$2692,6,0)</f>
        <v>38000000</v>
      </c>
      <c r="V437" s="10">
        <f>VLOOKUP(A437,BUSINESS!$A$2:$E$2692,5,0)</f>
        <v>0.262</v>
      </c>
      <c r="W437" s="10">
        <f>VLOOKUP(A437,BUSINESS!$A$2:$F$2692,6,0)</f>
        <v>25</v>
      </c>
      <c r="X437" s="10">
        <f>VLOOKUP(A437,BUSINESS!$A$2:$G$2692,7,0)</f>
        <v>20</v>
      </c>
      <c r="Y437" s="10">
        <f>VLOOKUP(A437,BUSINESS!$A$2:$H$2692,8,0)</f>
        <v>161</v>
      </c>
      <c r="Z437" s="10">
        <f>VLOOKUP(A437,BUSINESS!$A$2:$I$2692,9,0)</f>
        <v>0.004</v>
      </c>
      <c r="AA437" s="10">
        <f>VLOOKUP(A437,BUSINESS!$A$2:$J$2692,10,0)</f>
        <v>0.01</v>
      </c>
      <c r="AB437" s="7">
        <f t="shared" si="2"/>
        <v>737409259750</v>
      </c>
    </row>
    <row r="438">
      <c r="A438" s="7" t="str">
        <f t="shared" si="1"/>
        <v>Guinea-Bissau-Africa2002</v>
      </c>
      <c r="B438" s="8" t="s">
        <v>156</v>
      </c>
      <c r="C438" s="5" t="s">
        <v>78</v>
      </c>
      <c r="D438" s="9" t="s">
        <v>64</v>
      </c>
      <c r="E438" s="11">
        <v>4.06669723E8</v>
      </c>
      <c r="F438" s="12">
        <v>0.058</v>
      </c>
      <c r="G438" s="12">
        <v>17.0</v>
      </c>
      <c r="H438" s="10" t="str">
        <f t="shared" si="54"/>
        <v>#REF!</v>
      </c>
      <c r="I438" s="22">
        <f>VLOOKUP(A438,ENERGY!$A$2:$F$2692,5,0)</f>
        <v>133681</v>
      </c>
      <c r="J438" s="10">
        <f>VLOOKUP(A439,ENERGY!$A$2:$F$2692,6,0)</f>
        <v>12427</v>
      </c>
      <c r="K438" s="23">
        <v>0.024</v>
      </c>
      <c r="L438" s="10">
        <f>VLOOKUP(A438,TOURISM!$A$2:$E$2692,5,0)</f>
        <v>2300000</v>
      </c>
      <c r="M438" s="10">
        <f>VLOOKUP(A438,TOURISM!$A$2:$F$2692,6,0)</f>
        <v>10200000</v>
      </c>
      <c r="N438" s="27">
        <f t="shared" ref="N438:Q438" si="56">if(AND(L438=L439,M438=M438+1,ISBLANK(N439)),N438,N439)</f>
        <v>0.262</v>
      </c>
      <c r="O438" s="27">
        <f t="shared" si="56"/>
        <v>25</v>
      </c>
      <c r="P438" s="27">
        <f t="shared" si="56"/>
        <v>20</v>
      </c>
      <c r="Q438" s="27">
        <f t="shared" si="56"/>
        <v>161</v>
      </c>
      <c r="R438" s="23">
        <v>0.01</v>
      </c>
      <c r="S438" s="27">
        <f>if(AND(Q438=Q439,R438=R438+1,ISBLANK(S439)),S438,S439)</f>
        <v>0.036</v>
      </c>
      <c r="T438" s="10">
        <f>VLOOKUP(A438,TOURISM!$A$2:$E$2692,5,0)</f>
        <v>2300000</v>
      </c>
      <c r="U438" s="10">
        <f>VLOOKUP(A438,TOURISM!$A$2:$F$2692,6,0)</f>
        <v>10200000</v>
      </c>
      <c r="V438" s="10">
        <f>VLOOKUP(A438,BUSINESS!$A$2:$E$2692,5,0)</f>
        <v>0.262</v>
      </c>
      <c r="W438" s="10">
        <f>VLOOKUP(A438,BUSINESS!$A$2:$F$2692,6,0)</f>
        <v>25</v>
      </c>
      <c r="X438" s="10">
        <f>VLOOKUP(A438,BUSINESS!$A$2:$G$2692,7,0)</f>
        <v>20</v>
      </c>
      <c r="Y438" s="10">
        <f>VLOOKUP(A438,BUSINESS!$A$2:$H$2692,8,0)</f>
        <v>161</v>
      </c>
      <c r="Z438" s="10">
        <f>VLOOKUP(A438,BUSINESS!$A$2:$I$2692,9,0)</f>
        <v>0.01</v>
      </c>
      <c r="AA438" s="10">
        <f>VLOOKUP(A438,BUSINESS!$A$2:$J$2692,10,0)</f>
        <v>0.036</v>
      </c>
      <c r="AB438" s="7">
        <f t="shared" si="2"/>
        <v>40666972300</v>
      </c>
    </row>
    <row r="439">
      <c r="A439" s="7" t="str">
        <f t="shared" si="1"/>
        <v>Kenya-Africa2002</v>
      </c>
      <c r="B439" s="8" t="s">
        <v>175</v>
      </c>
      <c r="C439" s="5" t="s">
        <v>78</v>
      </c>
      <c r="D439" s="9" t="s">
        <v>64</v>
      </c>
      <c r="E439" s="11">
        <v>1.3147736954E10</v>
      </c>
      <c r="F439" s="12">
        <v>0.045</v>
      </c>
      <c r="G439" s="12">
        <v>18.0</v>
      </c>
      <c r="H439" s="12">
        <v>0.185</v>
      </c>
      <c r="I439" s="22">
        <f>VLOOKUP(A439,ENERGY!$A$2:$F$2692,5,0)</f>
        <v>19719</v>
      </c>
      <c r="J439" s="10">
        <f>VLOOKUP(A440,ENERGY!$A$2:$F$2692,6,0)</f>
        <v>18</v>
      </c>
      <c r="K439" s="23">
        <v>0.024</v>
      </c>
      <c r="L439" s="10">
        <f>VLOOKUP(A439,TOURISM!$A$2:$E$2692,5,0)</f>
        <v>513000000</v>
      </c>
      <c r="M439" s="10">
        <f>VLOOKUP(A439,TOURISM!$A$2:$F$2692,6,0)</f>
        <v>126000000</v>
      </c>
      <c r="N439" s="27">
        <f t="shared" ref="N439:Q439" si="57">if(AND(L439=L440,M439=M439+1,ISBLANK(N440)),N439,N440)</f>
        <v>0.262</v>
      </c>
      <c r="O439" s="27">
        <f t="shared" si="57"/>
        <v>25</v>
      </c>
      <c r="P439" s="27">
        <f t="shared" si="57"/>
        <v>20</v>
      </c>
      <c r="Q439" s="27">
        <f t="shared" si="57"/>
        <v>161</v>
      </c>
      <c r="R439" s="23">
        <v>0.012</v>
      </c>
      <c r="S439" s="23">
        <v>0.036</v>
      </c>
      <c r="T439" s="10">
        <f>VLOOKUP(A439,TOURISM!$A$2:$E$2692,5,0)</f>
        <v>513000000</v>
      </c>
      <c r="U439" s="10">
        <f>VLOOKUP(A439,TOURISM!$A$2:$F$2692,6,0)</f>
        <v>126000000</v>
      </c>
      <c r="V439" s="10">
        <f>VLOOKUP(A439,BUSINESS!$A$2:$E$2692,5,0)</f>
        <v>0.262</v>
      </c>
      <c r="W439" s="10">
        <f>VLOOKUP(A439,BUSINESS!$A$2:$F$2692,6,0)</f>
        <v>25</v>
      </c>
      <c r="X439" s="10">
        <f>VLOOKUP(A439,BUSINESS!$A$2:$G$2692,7,0)</f>
        <v>20</v>
      </c>
      <c r="Y439" s="10">
        <f>VLOOKUP(A439,BUSINESS!$A$2:$H$2692,8,0)</f>
        <v>161</v>
      </c>
      <c r="Z439" s="10">
        <f>VLOOKUP(A439,BUSINESS!$A$2:$I$2692,9,0)</f>
        <v>0.012</v>
      </c>
      <c r="AA439" s="10">
        <f>VLOOKUP(A439,BUSINESS!$A$2:$J$2692,10,0)</f>
        <v>0.036</v>
      </c>
      <c r="AB439" s="7">
        <f t="shared" si="2"/>
        <v>1095644746167</v>
      </c>
    </row>
    <row r="440">
      <c r="A440" s="7" t="str">
        <f t="shared" si="1"/>
        <v>Lesotho-Africa2002</v>
      </c>
      <c r="B440" s="8" t="s">
        <v>183</v>
      </c>
      <c r="C440" s="5" t="s">
        <v>78</v>
      </c>
      <c r="D440" s="9" t="s">
        <v>64</v>
      </c>
      <c r="E440" s="11">
        <v>6.56802669E8</v>
      </c>
      <c r="F440" s="12">
        <v>0.069</v>
      </c>
      <c r="G440" s="12">
        <v>24.0</v>
      </c>
      <c r="H440" s="12">
        <v>0.171</v>
      </c>
      <c r="I440" s="22">
        <f>VLOOKUP(A440,ENERGY!$A$2:$F$2692,5,0)</f>
        <v>133681</v>
      </c>
      <c r="J440" s="10">
        <f>VLOOKUP(A441,ENERGY!$A$2:$F$2692,6,0)</f>
        <v>799</v>
      </c>
      <c r="K440" s="23">
        <v>0.024</v>
      </c>
      <c r="L440" s="10">
        <f>VLOOKUP(A440,TOURISM!$A$2:$E$2692,5,0)</f>
        <v>14000000</v>
      </c>
      <c r="M440" s="10">
        <f>VLOOKUP(A440,TOURISM!$A$2:$F$2692,6,0)</f>
        <v>164000000</v>
      </c>
      <c r="N440" s="27">
        <f t="shared" ref="N440:Q440" si="58">if(AND(L440=L441,M440=M440+1,ISBLANK(N441)),N440,N441)</f>
        <v>0.262</v>
      </c>
      <c r="O440" s="27">
        <f t="shared" si="58"/>
        <v>25</v>
      </c>
      <c r="P440" s="27">
        <f t="shared" si="58"/>
        <v>20</v>
      </c>
      <c r="Q440" s="27">
        <f t="shared" si="58"/>
        <v>161</v>
      </c>
      <c r="R440" s="23">
        <v>0.011</v>
      </c>
      <c r="S440" s="23">
        <v>0.073</v>
      </c>
      <c r="T440" s="10">
        <f>VLOOKUP(A440,TOURISM!$A$2:$E$2692,5,0)</f>
        <v>14000000</v>
      </c>
      <c r="U440" s="10">
        <f>VLOOKUP(A440,TOURISM!$A$2:$F$2692,6,0)</f>
        <v>164000000</v>
      </c>
      <c r="V440" s="10">
        <f>VLOOKUP(A440,BUSINESS!$A$2:$E$2692,5,0)</f>
        <v>0.262</v>
      </c>
      <c r="W440" s="10">
        <f>VLOOKUP(A440,BUSINESS!$A$2:$F$2692,6,0)</f>
        <v>25</v>
      </c>
      <c r="X440" s="10">
        <f>VLOOKUP(A440,BUSINESS!$A$2:$G$2692,7,0)</f>
        <v>20</v>
      </c>
      <c r="Y440" s="10">
        <f>VLOOKUP(A440,BUSINESS!$A$2:$H$2692,8,0)</f>
        <v>161</v>
      </c>
      <c r="Z440" s="10">
        <f>VLOOKUP(A440,BUSINESS!$A$2:$I$2692,9,0)</f>
        <v>0.011</v>
      </c>
      <c r="AA440" s="10">
        <f>VLOOKUP(A440,BUSINESS!$A$2:$J$2692,10,0)</f>
        <v>0.073</v>
      </c>
      <c r="AB440" s="7">
        <f t="shared" si="2"/>
        <v>59709333545</v>
      </c>
    </row>
    <row r="441">
      <c r="A441" s="7" t="str">
        <f t="shared" si="1"/>
        <v>Liberia-Africa2002</v>
      </c>
      <c r="B441" s="8" t="s">
        <v>184</v>
      </c>
      <c r="C441" s="5" t="s">
        <v>78</v>
      </c>
      <c r="D441" s="9" t="s">
        <v>64</v>
      </c>
      <c r="E441" s="11">
        <v>5.36E8</v>
      </c>
      <c r="F441" s="12">
        <v>0.054</v>
      </c>
      <c r="G441" s="12">
        <v>9.0</v>
      </c>
      <c r="H441" s="12">
        <v>0.202</v>
      </c>
      <c r="I441" s="22">
        <f>VLOOKUP(A441,ENERGY!$A$2:$F$2692,5,0)</f>
        <v>133681</v>
      </c>
      <c r="J441" s="10">
        <f>VLOOKUP(A442,ENERGY!$A$2:$F$2692,6,0)</f>
        <v>59035</v>
      </c>
      <c r="K441" s="23">
        <v>0.024</v>
      </c>
      <c r="L441" s="10">
        <f>VLOOKUP(A441,TOURISM!$A$2:$E$2692,5,0)</f>
        <v>73000000</v>
      </c>
      <c r="M441" s="10">
        <f>VLOOKUP(A441,TOURISM!$A$2:$F$2692,6,0)</f>
        <v>34000000</v>
      </c>
      <c r="N441" s="27">
        <f t="shared" ref="N441:Q441" si="59">if(AND(L441=L442,M441=M441+1,ISBLANK(N442)),N441,N442)</f>
        <v>0.262</v>
      </c>
      <c r="O441" s="27">
        <f t="shared" si="59"/>
        <v>25</v>
      </c>
      <c r="P441" s="27">
        <f t="shared" si="59"/>
        <v>20</v>
      </c>
      <c r="Q441" s="27">
        <f t="shared" si="59"/>
        <v>161</v>
      </c>
      <c r="R441" s="23">
        <v>0.0</v>
      </c>
      <c r="S441" s="23">
        <v>0.002</v>
      </c>
      <c r="T441" s="10">
        <f>VLOOKUP(A441,TOURISM!$A$2:$E$2692,5,0)</f>
        <v>73000000</v>
      </c>
      <c r="U441" s="10">
        <f>VLOOKUP(A441,TOURISM!$A$2:$F$2692,6,0)</f>
        <v>34000000</v>
      </c>
      <c r="V441" s="10">
        <f>VLOOKUP(A441,BUSINESS!$A$2:$E$2692,5,0)</f>
        <v>0.262</v>
      </c>
      <c r="W441" s="10">
        <f>VLOOKUP(A441,BUSINESS!$A$2:$F$2692,6,0)</f>
        <v>25</v>
      </c>
      <c r="X441" s="10">
        <f>VLOOKUP(A441,BUSINESS!$A$2:$G$2692,7,0)</f>
        <v>20</v>
      </c>
      <c r="Y441" s="10">
        <f>VLOOKUP(A441,BUSINESS!$A$2:$H$2692,8,0)</f>
        <v>161</v>
      </c>
      <c r="Z441" s="10">
        <f>VLOOKUP(A441,BUSINESS!$A$2:$I$2692,9,0)</f>
        <v>0</v>
      </c>
      <c r="AA441" s="10">
        <f>VLOOKUP(A441,BUSINESS!$A$2:$J$2692,10,0)</f>
        <v>0.002</v>
      </c>
      <c r="AB441" s="7" t="str">
        <f t="shared" si="2"/>
        <v>#DIV/0!</v>
      </c>
    </row>
    <row r="442">
      <c r="A442" s="7" t="str">
        <f t="shared" si="1"/>
        <v>Libya-Africa2002</v>
      </c>
      <c r="B442" s="8" t="s">
        <v>185</v>
      </c>
      <c r="C442" s="5" t="s">
        <v>78</v>
      </c>
      <c r="D442" s="9" t="s">
        <v>64</v>
      </c>
      <c r="E442" s="11">
        <v>1.9842519685E10</v>
      </c>
      <c r="F442" s="12">
        <v>0.049</v>
      </c>
      <c r="G442" s="12">
        <v>185.0</v>
      </c>
      <c r="H442" s="12">
        <v>0.07</v>
      </c>
      <c r="I442" s="22">
        <f>VLOOKUP(A442,ENERGY!$A$2:$F$2692,5,0)</f>
        <v>21611</v>
      </c>
      <c r="J442" s="10">
        <f>VLOOKUP(A443,ENERGY!$A$2:$F$2692,6,0)</f>
        <v>2013</v>
      </c>
      <c r="K442" s="23">
        <v>0.024</v>
      </c>
      <c r="L442" s="10">
        <f>VLOOKUP(A442,TOURISM!$A$2:$E$2692,5,0)</f>
        <v>202000000</v>
      </c>
      <c r="M442" s="10">
        <f>VLOOKUP(A442,TOURISM!$A$2:$F$2692,6,0)</f>
        <v>654000000</v>
      </c>
      <c r="N442" s="27">
        <f t="shared" ref="N442:Q442" si="60">if(AND(L442=L443,M442=M442+1,ISBLANK(N443)),N442,N443)</f>
        <v>0.262</v>
      </c>
      <c r="O442" s="27">
        <f t="shared" si="60"/>
        <v>25</v>
      </c>
      <c r="P442" s="27">
        <f t="shared" si="60"/>
        <v>20</v>
      </c>
      <c r="Q442" s="27">
        <f t="shared" si="60"/>
        <v>161</v>
      </c>
      <c r="R442" s="23">
        <v>0.022</v>
      </c>
      <c r="S442" s="23">
        <v>0.013</v>
      </c>
      <c r="T442" s="10">
        <f>VLOOKUP(A442,TOURISM!$A$2:$E$2692,5,0)</f>
        <v>202000000</v>
      </c>
      <c r="U442" s="10">
        <f>VLOOKUP(A442,TOURISM!$A$2:$F$2692,6,0)</f>
        <v>654000000</v>
      </c>
      <c r="V442" s="10">
        <f>VLOOKUP(A442,BUSINESS!$A$2:$E$2692,5,0)</f>
        <v>0.262</v>
      </c>
      <c r="W442" s="10">
        <f>VLOOKUP(A442,BUSINESS!$A$2:$F$2692,6,0)</f>
        <v>25</v>
      </c>
      <c r="X442" s="10">
        <f>VLOOKUP(A442,BUSINESS!$A$2:$G$2692,7,0)</f>
        <v>20</v>
      </c>
      <c r="Y442" s="10">
        <f>VLOOKUP(A442,BUSINESS!$A$2:$H$2692,8,0)</f>
        <v>161</v>
      </c>
      <c r="Z442" s="10">
        <f>VLOOKUP(A442,BUSINESS!$A$2:$I$2692,9,0)</f>
        <v>0.022</v>
      </c>
      <c r="AA442" s="10">
        <f>VLOOKUP(A442,BUSINESS!$A$2:$J$2692,10,0)</f>
        <v>0.013</v>
      </c>
      <c r="AB442" s="7">
        <f t="shared" si="2"/>
        <v>901932712955</v>
      </c>
    </row>
    <row r="443">
      <c r="A443" s="7" t="str">
        <f t="shared" si="1"/>
        <v>Madagascar-Africa2002</v>
      </c>
      <c r="B443" s="8" t="s">
        <v>190</v>
      </c>
      <c r="C443" s="5" t="s">
        <v>78</v>
      </c>
      <c r="D443" s="9" t="s">
        <v>64</v>
      </c>
      <c r="E443" s="11">
        <v>4.397254715E9</v>
      </c>
      <c r="F443" s="12">
        <v>0.052</v>
      </c>
      <c r="G443" s="12">
        <v>14.0</v>
      </c>
      <c r="H443" s="12">
        <v>0.253</v>
      </c>
      <c r="I443" s="22">
        <f>VLOOKUP(A443,ENERGY!$A$2:$F$2692,5,0)</f>
        <v>133681</v>
      </c>
      <c r="J443" s="10">
        <f>VLOOKUP(A444,ENERGY!$A$2:$F$2692,6,0)</f>
        <v>1239</v>
      </c>
      <c r="K443" s="23">
        <v>0.024</v>
      </c>
      <c r="L443" s="10">
        <f>VLOOKUP(A443,TOURISM!$A$2:$E$2692,5,0)</f>
        <v>109000000</v>
      </c>
      <c r="M443" s="10">
        <f>VLOOKUP(A443,TOURISM!$A$2:$F$2692,6,0)</f>
        <v>192000000</v>
      </c>
      <c r="N443" s="27">
        <f t="shared" ref="N443:Q443" si="61">if(AND(L443=L444,M443=M443+1,ISBLANK(N444)),N443,N444)</f>
        <v>0.262</v>
      </c>
      <c r="O443" s="27">
        <f t="shared" si="61"/>
        <v>25</v>
      </c>
      <c r="P443" s="27">
        <f t="shared" si="61"/>
        <v>20</v>
      </c>
      <c r="Q443" s="27">
        <f t="shared" si="61"/>
        <v>161</v>
      </c>
      <c r="R443" s="23">
        <v>0.003</v>
      </c>
      <c r="S443" s="23">
        <v>0.01</v>
      </c>
      <c r="T443" s="10">
        <f>VLOOKUP(A443,TOURISM!$A$2:$E$2692,5,0)</f>
        <v>109000000</v>
      </c>
      <c r="U443" s="10">
        <f>VLOOKUP(A443,TOURISM!$A$2:$F$2692,6,0)</f>
        <v>192000000</v>
      </c>
      <c r="V443" s="10">
        <f>VLOOKUP(A443,BUSINESS!$A$2:$E$2692,5,0)</f>
        <v>0.262</v>
      </c>
      <c r="W443" s="10">
        <f>VLOOKUP(A443,BUSINESS!$A$2:$F$2692,6,0)</f>
        <v>25</v>
      </c>
      <c r="X443" s="10">
        <f>VLOOKUP(A443,BUSINESS!$A$2:$G$2692,7,0)</f>
        <v>20</v>
      </c>
      <c r="Y443" s="10">
        <f>VLOOKUP(A443,BUSINESS!$A$2:$H$2692,8,0)</f>
        <v>161</v>
      </c>
      <c r="Z443" s="10">
        <f>VLOOKUP(A443,BUSINESS!$A$2:$I$2692,9,0)</f>
        <v>0.003</v>
      </c>
      <c r="AA443" s="10">
        <f>VLOOKUP(A443,BUSINESS!$A$2:$J$2692,10,0)</f>
        <v>0.01</v>
      </c>
      <c r="AB443" s="7">
        <f t="shared" si="2"/>
        <v>1465751571667</v>
      </c>
    </row>
    <row r="444">
      <c r="A444" s="7" t="str">
        <f t="shared" si="1"/>
        <v>Malawi-Africa2002</v>
      </c>
      <c r="B444" s="8" t="s">
        <v>191</v>
      </c>
      <c r="C444" s="5" t="s">
        <v>78</v>
      </c>
      <c r="D444" s="9" t="s">
        <v>64</v>
      </c>
      <c r="E444" s="11">
        <v>2.665158943E9</v>
      </c>
      <c r="F444" s="12">
        <v>0.048</v>
      </c>
      <c r="G444" s="12">
        <v>11.0</v>
      </c>
      <c r="H444" s="12">
        <v>0.505</v>
      </c>
      <c r="I444" s="22">
        <f>VLOOKUP(A444,ENERGY!$A$2:$F$2692,5,0)</f>
        <v>133681</v>
      </c>
      <c r="J444" s="10">
        <f>VLOOKUP(A445,ENERGY!$A$2:$F$2692,6,0)</f>
        <v>623</v>
      </c>
      <c r="K444" s="23">
        <v>0.024</v>
      </c>
      <c r="L444" s="10">
        <f>VLOOKUP(A444,TOURISM!$A$2:$E$2692,5,0)</f>
        <v>45000000</v>
      </c>
      <c r="M444" s="10">
        <f>VLOOKUP(A444,TOURISM!$A$2:$F$2692,6,0)</f>
        <v>86000000</v>
      </c>
      <c r="N444" s="27">
        <f t="shared" ref="N444:Q444" si="62">if(AND(L444=L445,M444=M444+1,ISBLANK(N445)),N444,N445)</f>
        <v>0.262</v>
      </c>
      <c r="O444" s="27">
        <f t="shared" si="62"/>
        <v>25</v>
      </c>
      <c r="P444" s="27">
        <f t="shared" si="62"/>
        <v>20</v>
      </c>
      <c r="Q444" s="27">
        <f t="shared" si="62"/>
        <v>161</v>
      </c>
      <c r="R444" s="23">
        <v>0.002</v>
      </c>
      <c r="S444" s="23">
        <v>0.007</v>
      </c>
      <c r="T444" s="10">
        <f>VLOOKUP(A444,TOURISM!$A$2:$E$2692,5,0)</f>
        <v>45000000</v>
      </c>
      <c r="U444" s="10">
        <f>VLOOKUP(A444,TOURISM!$A$2:$F$2692,6,0)</f>
        <v>86000000</v>
      </c>
      <c r="V444" s="10">
        <f>VLOOKUP(A444,BUSINESS!$A$2:$E$2692,5,0)</f>
        <v>0.262</v>
      </c>
      <c r="W444" s="10">
        <f>VLOOKUP(A444,BUSINESS!$A$2:$F$2692,6,0)</f>
        <v>25</v>
      </c>
      <c r="X444" s="10">
        <f>VLOOKUP(A444,BUSINESS!$A$2:$G$2692,7,0)</f>
        <v>20</v>
      </c>
      <c r="Y444" s="10">
        <f>VLOOKUP(A444,BUSINESS!$A$2:$H$2692,8,0)</f>
        <v>161</v>
      </c>
      <c r="Z444" s="10">
        <f>VLOOKUP(A444,BUSINESS!$A$2:$I$2692,9,0)</f>
        <v>0.002</v>
      </c>
      <c r="AA444" s="10">
        <f>VLOOKUP(A444,BUSINESS!$A$2:$J$2692,10,0)</f>
        <v>0.007</v>
      </c>
      <c r="AB444" s="7">
        <f t="shared" si="2"/>
        <v>1332579471500</v>
      </c>
    </row>
    <row r="445">
      <c r="A445" s="7" t="str">
        <f t="shared" si="1"/>
        <v>Mali-Africa2002</v>
      </c>
      <c r="B445" s="8" t="s">
        <v>194</v>
      </c>
      <c r="C445" s="5" t="s">
        <v>78</v>
      </c>
      <c r="D445" s="9" t="s">
        <v>64</v>
      </c>
      <c r="E445" s="11">
        <v>3.34282426E9</v>
      </c>
      <c r="F445" s="12">
        <v>0.063</v>
      </c>
      <c r="G445" s="12">
        <v>19.0</v>
      </c>
      <c r="H445" s="10" t="str">
        <f>if(AND(#REF!=#REF!,#REF!=#REF!+1,ISBLANK(#REF!)),#REF!,#REF!)</f>
        <v>#REF!</v>
      </c>
      <c r="I445" s="22">
        <f>VLOOKUP(A445,ENERGY!$A$2:$F$2692,5,0)</f>
        <v>133681</v>
      </c>
      <c r="J445" s="10">
        <f>VLOOKUP(A446,ENERGY!$A$2:$F$2692,6,0)</f>
        <v>2215</v>
      </c>
      <c r="K445" s="23">
        <v>0.024</v>
      </c>
      <c r="L445" s="10">
        <f>VLOOKUP(A445,TOURISM!$A$2:$E$2692,5,0)</f>
        <v>105000000</v>
      </c>
      <c r="M445" s="10">
        <f>VLOOKUP(A445,TOURISM!$A$2:$F$2692,6,0)</f>
        <v>62000000</v>
      </c>
      <c r="N445" s="27">
        <f t="shared" ref="N445:Q445" si="63">if(AND(L445=L446,M445=M445+1,ISBLANK(N446)),N445,N446)</f>
        <v>0.262</v>
      </c>
      <c r="O445" s="27">
        <f t="shared" si="63"/>
        <v>25</v>
      </c>
      <c r="P445" s="27">
        <f t="shared" si="63"/>
        <v>20</v>
      </c>
      <c r="Q445" s="27">
        <f t="shared" si="63"/>
        <v>161</v>
      </c>
      <c r="R445" s="23">
        <v>0.002</v>
      </c>
      <c r="S445" s="23">
        <v>0.004</v>
      </c>
      <c r="T445" s="10">
        <f>VLOOKUP(A445,TOURISM!$A$2:$E$2692,5,0)</f>
        <v>105000000</v>
      </c>
      <c r="U445" s="10">
        <f>VLOOKUP(A445,TOURISM!$A$2:$F$2692,6,0)</f>
        <v>62000000</v>
      </c>
      <c r="V445" s="10">
        <f>VLOOKUP(A445,BUSINESS!$A$2:$E$2692,5,0)</f>
        <v>0.262</v>
      </c>
      <c r="W445" s="10">
        <f>VLOOKUP(A445,BUSINESS!$A$2:$F$2692,6,0)</f>
        <v>25</v>
      </c>
      <c r="X445" s="10">
        <f>VLOOKUP(A445,BUSINESS!$A$2:$G$2692,7,0)</f>
        <v>20</v>
      </c>
      <c r="Y445" s="10">
        <f>VLOOKUP(A445,BUSINESS!$A$2:$H$2692,8,0)</f>
        <v>161</v>
      </c>
      <c r="Z445" s="10">
        <f>VLOOKUP(A445,BUSINESS!$A$2:$I$2692,9,0)</f>
        <v>0.002</v>
      </c>
      <c r="AA445" s="10">
        <f>VLOOKUP(A445,BUSINESS!$A$2:$J$2692,10,0)</f>
        <v>0.004</v>
      </c>
      <c r="AB445" s="7">
        <f t="shared" si="2"/>
        <v>1671412130000</v>
      </c>
    </row>
    <row r="446">
      <c r="A446" s="7" t="str">
        <f t="shared" si="1"/>
        <v>Mauritania-Africa2002</v>
      </c>
      <c r="B446" s="8" t="s">
        <v>197</v>
      </c>
      <c r="C446" s="5" t="s">
        <v>78</v>
      </c>
      <c r="D446" s="9" t="s">
        <v>64</v>
      </c>
      <c r="E446" s="11">
        <v>1.324424463E9</v>
      </c>
      <c r="F446" s="12">
        <v>0.06</v>
      </c>
      <c r="G446" s="12">
        <v>24.0</v>
      </c>
      <c r="H446" s="12">
        <v>0.21</v>
      </c>
      <c r="I446" s="22">
        <f>VLOOKUP(A446,ENERGY!$A$2:$F$2692,5,0)</f>
        <v>133681</v>
      </c>
      <c r="J446" s="10">
        <f>VLOOKUP(A447,ENERGY!$A$2:$F$2692,6,0)</f>
        <v>4118</v>
      </c>
      <c r="K446" s="23">
        <v>0.024</v>
      </c>
      <c r="L446" s="10">
        <f>VLOOKUP(A446,TOURISM!$A$2:$E$2692,5,0)</f>
        <v>56000000</v>
      </c>
      <c r="M446" s="10">
        <f>VLOOKUP(A446,TOURISM!$A$2:$F$2692,6,0)</f>
        <v>132000000</v>
      </c>
      <c r="N446" s="27">
        <f t="shared" ref="N446:Q446" si="64">if(AND(L446=L447,M446=M446+1,ISBLANK(N447)),N446,N447)</f>
        <v>0.262</v>
      </c>
      <c r="O446" s="27">
        <f t="shared" si="64"/>
        <v>25</v>
      </c>
      <c r="P446" s="27">
        <f t="shared" si="64"/>
        <v>20</v>
      </c>
      <c r="Q446" s="27">
        <f t="shared" si="64"/>
        <v>161</v>
      </c>
      <c r="R446" s="23">
        <v>0.004</v>
      </c>
      <c r="S446" s="23">
        <v>0.086</v>
      </c>
      <c r="T446" s="10">
        <f>VLOOKUP(A446,TOURISM!$A$2:$E$2692,5,0)</f>
        <v>56000000</v>
      </c>
      <c r="U446" s="10">
        <f>VLOOKUP(A446,TOURISM!$A$2:$F$2692,6,0)</f>
        <v>132000000</v>
      </c>
      <c r="V446" s="10">
        <f>VLOOKUP(A446,BUSINESS!$A$2:$E$2692,5,0)</f>
        <v>0.262</v>
      </c>
      <c r="W446" s="10">
        <f>VLOOKUP(A446,BUSINESS!$A$2:$F$2692,6,0)</f>
        <v>25</v>
      </c>
      <c r="X446" s="10">
        <f>VLOOKUP(A446,BUSINESS!$A$2:$G$2692,7,0)</f>
        <v>20</v>
      </c>
      <c r="Y446" s="10">
        <f>VLOOKUP(A446,BUSINESS!$A$2:$H$2692,8,0)</f>
        <v>161</v>
      </c>
      <c r="Z446" s="10">
        <f>VLOOKUP(A446,BUSINESS!$A$2:$I$2692,9,0)</f>
        <v>0.004</v>
      </c>
      <c r="AA446" s="10">
        <f>VLOOKUP(A446,BUSINESS!$A$2:$J$2692,10,0)</f>
        <v>0.086</v>
      </c>
      <c r="AB446" s="7">
        <f t="shared" si="2"/>
        <v>331106115750</v>
      </c>
    </row>
    <row r="447">
      <c r="A447" s="7" t="str">
        <f t="shared" si="1"/>
        <v>Mauritius-Africa2002</v>
      </c>
      <c r="B447" s="8" t="s">
        <v>198</v>
      </c>
      <c r="C447" s="5" t="s">
        <v>78</v>
      </c>
      <c r="D447" s="9" t="s">
        <v>64</v>
      </c>
      <c r="E447" s="11">
        <v>4.767303153E9</v>
      </c>
      <c r="F447" s="12">
        <v>0.042</v>
      </c>
      <c r="G447" s="12">
        <v>168.0</v>
      </c>
      <c r="H447" s="12">
        <v>0.21</v>
      </c>
      <c r="I447" s="22">
        <f>VLOOKUP(A447,ENERGY!$A$2:$F$2692,5,0)</f>
        <v>133681</v>
      </c>
      <c r="J447" s="10">
        <f>VLOOKUP(A448,ENERGY!$A$2:$F$2692,6,0)</f>
        <v>50608</v>
      </c>
      <c r="K447" s="23">
        <v>0.024</v>
      </c>
      <c r="L447" s="10">
        <f>VLOOKUP(A447,TOURISM!$A$2:$E$2692,5,0)</f>
        <v>829000000</v>
      </c>
      <c r="M447" s="10">
        <f>VLOOKUP(A447,TOURISM!$A$2:$F$2692,6,0)</f>
        <v>223000000</v>
      </c>
      <c r="N447" s="27">
        <f t="shared" ref="N447:Q447" si="65">if(AND(L447=L448,M447=M447+1,ISBLANK(N448)),N447,N448)</f>
        <v>0.262</v>
      </c>
      <c r="O447" s="27">
        <f t="shared" si="65"/>
        <v>25</v>
      </c>
      <c r="P447" s="27">
        <f t="shared" si="65"/>
        <v>20</v>
      </c>
      <c r="Q447" s="27">
        <f t="shared" si="65"/>
        <v>161</v>
      </c>
      <c r="R447" s="23">
        <v>0.103</v>
      </c>
      <c r="S447" s="23">
        <v>0.29</v>
      </c>
      <c r="T447" s="10">
        <f>VLOOKUP(A447,TOURISM!$A$2:$E$2692,5,0)</f>
        <v>829000000</v>
      </c>
      <c r="U447" s="10">
        <f>VLOOKUP(A447,TOURISM!$A$2:$F$2692,6,0)</f>
        <v>223000000</v>
      </c>
      <c r="V447" s="10">
        <f>VLOOKUP(A447,BUSINESS!$A$2:$E$2692,5,0)</f>
        <v>0.262</v>
      </c>
      <c r="W447" s="10">
        <f>VLOOKUP(A447,BUSINESS!$A$2:$F$2692,6,0)</f>
        <v>25</v>
      </c>
      <c r="X447" s="10">
        <f>VLOOKUP(A447,BUSINESS!$A$2:$G$2692,7,0)</f>
        <v>20</v>
      </c>
      <c r="Y447" s="10">
        <f>VLOOKUP(A447,BUSINESS!$A$2:$H$2692,8,0)</f>
        <v>161</v>
      </c>
      <c r="Z447" s="10">
        <f>VLOOKUP(A447,BUSINESS!$A$2:$I$2692,9,0)</f>
        <v>0.103</v>
      </c>
      <c r="AA447" s="10">
        <f>VLOOKUP(A447,BUSINESS!$A$2:$J$2692,10,0)</f>
        <v>0.29</v>
      </c>
      <c r="AB447" s="7">
        <f t="shared" si="2"/>
        <v>46284496631</v>
      </c>
    </row>
    <row r="448">
      <c r="A448" s="7" t="str">
        <f t="shared" si="1"/>
        <v>Morocco-Africa2002</v>
      </c>
      <c r="B448" s="8" t="s">
        <v>205</v>
      </c>
      <c r="C448" s="5" t="s">
        <v>78</v>
      </c>
      <c r="D448" s="9" t="s">
        <v>64</v>
      </c>
      <c r="E448" s="11">
        <v>4.041611469E10</v>
      </c>
      <c r="F448" s="12">
        <v>0.053</v>
      </c>
      <c r="G448" s="12">
        <v>73.0</v>
      </c>
      <c r="H448" s="12">
        <v>0.131</v>
      </c>
      <c r="I448" s="22">
        <f>VLOOKUP(A448,ENERGY!$A$2:$F$2692,5,0)</f>
        <v>16183</v>
      </c>
      <c r="J448" s="10">
        <f>VLOOKUP(A449,ENERGY!$A$2:$F$2692,6,0)</f>
        <v>2882</v>
      </c>
      <c r="K448" s="23">
        <v>0.024</v>
      </c>
      <c r="L448" s="10">
        <f>VLOOKUP(A448,TOURISM!$A$2:$E$2692,5,0)</f>
        <v>3157000000</v>
      </c>
      <c r="M448" s="10">
        <f>VLOOKUP(A448,TOURISM!$A$2:$F$2692,6,0)</f>
        <v>669000000</v>
      </c>
      <c r="N448" s="27">
        <f t="shared" ref="N448:Q448" si="66">if(AND(L448=L449,M448=M448+1,ISBLANK(N449)),N448,N449)</f>
        <v>0.262</v>
      </c>
      <c r="O448" s="27">
        <f t="shared" si="66"/>
        <v>25</v>
      </c>
      <c r="P448" s="27">
        <f t="shared" si="66"/>
        <v>20</v>
      </c>
      <c r="Q448" s="27">
        <f t="shared" si="66"/>
        <v>161</v>
      </c>
      <c r="R448" s="23">
        <v>0.024</v>
      </c>
      <c r="S448" s="23">
        <v>0.211</v>
      </c>
      <c r="T448" s="10">
        <f>VLOOKUP(A448,TOURISM!$A$2:$E$2692,5,0)</f>
        <v>3157000000</v>
      </c>
      <c r="U448" s="10">
        <f>VLOOKUP(A448,TOURISM!$A$2:$F$2692,6,0)</f>
        <v>669000000</v>
      </c>
      <c r="V448" s="10">
        <f>VLOOKUP(A448,BUSINESS!$A$2:$E$2692,5,0)</f>
        <v>0.262</v>
      </c>
      <c r="W448" s="10">
        <f>VLOOKUP(A448,BUSINESS!$A$2:$F$2692,6,0)</f>
        <v>25</v>
      </c>
      <c r="X448" s="10">
        <f>VLOOKUP(A448,BUSINESS!$A$2:$G$2692,7,0)</f>
        <v>20</v>
      </c>
      <c r="Y448" s="10">
        <f>VLOOKUP(A448,BUSINESS!$A$2:$H$2692,8,0)</f>
        <v>161</v>
      </c>
      <c r="Z448" s="10">
        <f>VLOOKUP(A448,BUSINESS!$A$2:$I$2692,9,0)</f>
        <v>0.024</v>
      </c>
      <c r="AA448" s="10">
        <f>VLOOKUP(A448,BUSINESS!$A$2:$J$2692,10,0)</f>
        <v>0.211</v>
      </c>
      <c r="AB448" s="7">
        <f t="shared" si="2"/>
        <v>1684004778750</v>
      </c>
    </row>
    <row r="449">
      <c r="A449" s="7" t="str">
        <f t="shared" si="1"/>
        <v>Mozambique-Africa2002</v>
      </c>
      <c r="B449" s="8" t="s">
        <v>206</v>
      </c>
      <c r="C449" s="5" t="s">
        <v>78</v>
      </c>
      <c r="D449" s="9" t="s">
        <v>64</v>
      </c>
      <c r="E449" s="11">
        <v>4.201332885E9</v>
      </c>
      <c r="F449" s="12">
        <v>0.064</v>
      </c>
      <c r="G449" s="12">
        <v>14.0</v>
      </c>
      <c r="H449" s="12">
        <v>0.267</v>
      </c>
      <c r="I449" s="22">
        <f>VLOOKUP(A449,ENERGY!$A$2:$F$2692,5,0)</f>
        <v>9875</v>
      </c>
      <c r="J449" s="10">
        <f>VLOOKUP(A450,ENERGY!$A$2:$F$2692,6,0)</f>
        <v>3176</v>
      </c>
      <c r="K449" s="23">
        <v>0.024</v>
      </c>
      <c r="L449" s="10">
        <f>VLOOKUP(A449,TOURISM!$A$2:$E$2692,5,0)</f>
        <v>65000000</v>
      </c>
      <c r="M449" s="10">
        <f>VLOOKUP(A449,TOURISM!$A$2:$F$2692,6,0)</f>
        <v>115000000</v>
      </c>
      <c r="N449" s="27">
        <f t="shared" ref="N449:Q449" si="67">if(AND(L449=L450,M449=M449+1,ISBLANK(N450)),N449,N450)</f>
        <v>0.262</v>
      </c>
      <c r="O449" s="27">
        <f t="shared" si="67"/>
        <v>25</v>
      </c>
      <c r="P449" s="27">
        <f t="shared" si="67"/>
        <v>20</v>
      </c>
      <c r="Q449" s="27">
        <f t="shared" si="67"/>
        <v>161</v>
      </c>
      <c r="R449" s="23">
        <v>0.003</v>
      </c>
      <c r="S449" s="23">
        <v>0.013</v>
      </c>
      <c r="T449" s="10">
        <f>VLOOKUP(A449,TOURISM!$A$2:$E$2692,5,0)</f>
        <v>65000000</v>
      </c>
      <c r="U449" s="10">
        <f>VLOOKUP(A449,TOURISM!$A$2:$F$2692,6,0)</f>
        <v>115000000</v>
      </c>
      <c r="V449" s="10">
        <f>VLOOKUP(A449,BUSINESS!$A$2:$E$2692,5,0)</f>
        <v>0.262</v>
      </c>
      <c r="W449" s="10">
        <f>VLOOKUP(A449,BUSINESS!$A$2:$F$2692,6,0)</f>
        <v>25</v>
      </c>
      <c r="X449" s="10">
        <f>VLOOKUP(A449,BUSINESS!$A$2:$G$2692,7,0)</f>
        <v>20</v>
      </c>
      <c r="Y449" s="10">
        <f>VLOOKUP(A449,BUSINESS!$A$2:$H$2692,8,0)</f>
        <v>161</v>
      </c>
      <c r="Z449" s="10">
        <f>VLOOKUP(A449,BUSINESS!$A$2:$I$2692,9,0)</f>
        <v>0.003</v>
      </c>
      <c r="AA449" s="10">
        <f>VLOOKUP(A449,BUSINESS!$A$2:$J$2692,10,0)</f>
        <v>0.013</v>
      </c>
      <c r="AB449" s="7">
        <f t="shared" si="2"/>
        <v>1400444295000</v>
      </c>
    </row>
    <row r="450">
      <c r="A450" s="7" t="str">
        <f t="shared" si="1"/>
        <v>Namibia-Africa2002</v>
      </c>
      <c r="B450" s="8" t="s">
        <v>208</v>
      </c>
      <c r="C450" s="5" t="s">
        <v>78</v>
      </c>
      <c r="D450" s="9" t="s">
        <v>64</v>
      </c>
      <c r="E450" s="11">
        <v>3.361236321E9</v>
      </c>
      <c r="F450" s="12">
        <v>0.062</v>
      </c>
      <c r="G450" s="12">
        <v>106.0</v>
      </c>
      <c r="H450" s="12">
        <v>0.138</v>
      </c>
      <c r="I450" s="22">
        <f>VLOOKUP(A450,ENERGY!$A$2:$F$2692,5,0)</f>
        <v>1552</v>
      </c>
      <c r="J450" s="10">
        <f>VLOOKUP(A451,ENERGY!$A$2:$F$2692,6,0)</f>
        <v>1412</v>
      </c>
      <c r="K450" s="23">
        <v>0.024</v>
      </c>
      <c r="L450" s="10">
        <f>VLOOKUP(A450,TOURISM!$A$2:$E$2692,5,0)</f>
        <v>251000000</v>
      </c>
      <c r="M450" s="10">
        <f>VLOOKUP(A450,TOURISM!$A$2:$F$2692,6,0)</f>
        <v>65000000</v>
      </c>
      <c r="N450" s="27">
        <f t="shared" ref="N450:Q450" si="68">if(AND(L450=L451,M450=M450+1,ISBLANK(N451)),N450,N451)</f>
        <v>0.262</v>
      </c>
      <c r="O450" s="27">
        <f t="shared" si="68"/>
        <v>25</v>
      </c>
      <c r="P450" s="27">
        <f t="shared" si="68"/>
        <v>20</v>
      </c>
      <c r="Q450" s="27">
        <f t="shared" si="68"/>
        <v>161</v>
      </c>
      <c r="R450" s="23">
        <v>0.026</v>
      </c>
      <c r="S450" s="23">
        <v>0.077</v>
      </c>
      <c r="T450" s="10">
        <f>VLOOKUP(A450,TOURISM!$A$2:$E$2692,5,0)</f>
        <v>251000000</v>
      </c>
      <c r="U450" s="10">
        <f>VLOOKUP(A450,TOURISM!$A$2:$F$2692,6,0)</f>
        <v>65000000</v>
      </c>
      <c r="V450" s="10">
        <f>VLOOKUP(A450,BUSINESS!$A$2:$E$2692,5,0)</f>
        <v>0.262</v>
      </c>
      <c r="W450" s="10">
        <f>VLOOKUP(A450,BUSINESS!$A$2:$F$2692,6,0)</f>
        <v>25</v>
      </c>
      <c r="X450" s="10">
        <f>VLOOKUP(A450,BUSINESS!$A$2:$G$2692,7,0)</f>
        <v>20</v>
      </c>
      <c r="Y450" s="10">
        <f>VLOOKUP(A450,BUSINESS!$A$2:$H$2692,8,0)</f>
        <v>161</v>
      </c>
      <c r="Z450" s="10">
        <f>VLOOKUP(A450,BUSINESS!$A$2:$I$2692,9,0)</f>
        <v>0.026</v>
      </c>
      <c r="AA450" s="10">
        <f>VLOOKUP(A450,BUSINESS!$A$2:$J$2692,10,0)</f>
        <v>0.077</v>
      </c>
      <c r="AB450" s="7">
        <f t="shared" si="2"/>
        <v>129278320038</v>
      </c>
    </row>
    <row r="451">
      <c r="A451" s="7" t="str">
        <f t="shared" si="1"/>
        <v>Niger-Africa2002</v>
      </c>
      <c r="B451" s="8" t="s">
        <v>214</v>
      </c>
      <c r="C451" s="5" t="s">
        <v>78</v>
      </c>
      <c r="D451" s="9" t="s">
        <v>64</v>
      </c>
      <c r="E451" s="11">
        <v>2.170481498E9</v>
      </c>
      <c r="F451" s="12">
        <v>0.07</v>
      </c>
      <c r="G451" s="12">
        <v>12.0</v>
      </c>
      <c r="H451" s="10" t="str">
        <f>if(AND(#REF!=#REF!,#REF!=#REF!+1,ISBLANK(#REF!)),#REF!,#REF!)</f>
        <v>#REF!</v>
      </c>
      <c r="I451" s="22">
        <f>VLOOKUP(A451,ENERGY!$A$2:$F$2692,5,0)</f>
        <v>133681</v>
      </c>
      <c r="J451" s="10">
        <f>VLOOKUP(A452,ENERGY!$A$2:$F$2692,6,0)</f>
        <v>78910</v>
      </c>
      <c r="K451" s="23">
        <v>0.024</v>
      </c>
      <c r="L451" s="10">
        <f>VLOOKUP(A451,TOURISM!$A$2:$E$2692,5,0)</f>
        <v>20000000</v>
      </c>
      <c r="M451" s="10">
        <f>VLOOKUP(A451,TOURISM!$A$2:$F$2692,6,0)</f>
        <v>29000000</v>
      </c>
      <c r="N451" s="27">
        <f t="shared" ref="N451:Q451" si="69">if(AND(L451=L452,M451=M451+1,ISBLANK(N452)),N451,N452)</f>
        <v>0.262</v>
      </c>
      <c r="O451" s="27">
        <f t="shared" si="69"/>
        <v>25</v>
      </c>
      <c r="P451" s="27">
        <f t="shared" si="69"/>
        <v>20</v>
      </c>
      <c r="Q451" s="27">
        <f t="shared" si="69"/>
        <v>161</v>
      </c>
      <c r="R451" s="23">
        <v>0.001</v>
      </c>
      <c r="S451" s="23">
        <v>0.005</v>
      </c>
      <c r="T451" s="10">
        <f>VLOOKUP(A451,TOURISM!$A$2:$E$2692,5,0)</f>
        <v>20000000</v>
      </c>
      <c r="U451" s="10">
        <f>VLOOKUP(A451,TOURISM!$A$2:$F$2692,6,0)</f>
        <v>29000000</v>
      </c>
      <c r="V451" s="10">
        <f>VLOOKUP(A451,BUSINESS!$A$2:$E$2692,5,0)</f>
        <v>0.262</v>
      </c>
      <c r="W451" s="10">
        <f>VLOOKUP(A451,BUSINESS!$A$2:$F$2692,6,0)</f>
        <v>25</v>
      </c>
      <c r="X451" s="10">
        <f>VLOOKUP(A451,BUSINESS!$A$2:$G$2692,7,0)</f>
        <v>20</v>
      </c>
      <c r="Y451" s="10">
        <f>VLOOKUP(A451,BUSINESS!$A$2:$H$2692,8,0)</f>
        <v>161</v>
      </c>
      <c r="Z451" s="10">
        <f>VLOOKUP(A451,BUSINESS!$A$2:$I$2692,9,0)</f>
        <v>0.001</v>
      </c>
      <c r="AA451" s="10">
        <f>VLOOKUP(A451,BUSINESS!$A$2:$J$2692,10,0)</f>
        <v>0.005</v>
      </c>
      <c r="AB451" s="7">
        <f t="shared" si="2"/>
        <v>2170481498000</v>
      </c>
    </row>
    <row r="452">
      <c r="A452" s="7" t="str">
        <f t="shared" si="1"/>
        <v>Nigeria-Africa2002</v>
      </c>
      <c r="B452" s="8" t="s">
        <v>215</v>
      </c>
      <c r="C452" s="5" t="s">
        <v>78</v>
      </c>
      <c r="D452" s="9" t="s">
        <v>64</v>
      </c>
      <c r="E452" s="11">
        <v>5.911686825E10</v>
      </c>
      <c r="F452" s="12">
        <v>0.039</v>
      </c>
      <c r="G452" s="12">
        <v>18.0</v>
      </c>
      <c r="H452" s="12">
        <v>0.248</v>
      </c>
      <c r="I452" s="22">
        <f>VLOOKUP(A452,ENERGY!$A$2:$F$2692,5,0)</f>
        <v>115138</v>
      </c>
      <c r="J452" s="10">
        <f>VLOOKUP(A453,ENERGY!$A$2:$F$2692,6,0)</f>
        <v>594</v>
      </c>
      <c r="K452" s="23">
        <v>0.024</v>
      </c>
      <c r="L452" s="10">
        <f>VLOOKUP(A452,TOURISM!$A$2:$E$2692,5,0)</f>
        <v>256000000</v>
      </c>
      <c r="M452" s="10">
        <f>VLOOKUP(A452,TOURISM!$A$2:$F$2692,6,0)</f>
        <v>910000000</v>
      </c>
      <c r="N452" s="27">
        <f t="shared" ref="N452:Q452" si="70">if(AND(L452=L453,M452=M452+1,ISBLANK(N453)),N452,N453)</f>
        <v>0.262</v>
      </c>
      <c r="O452" s="27">
        <f t="shared" si="70"/>
        <v>25</v>
      </c>
      <c r="P452" s="27">
        <f t="shared" si="70"/>
        <v>20</v>
      </c>
      <c r="Q452" s="27">
        <f t="shared" si="70"/>
        <v>161</v>
      </c>
      <c r="R452" s="23">
        <v>0.003</v>
      </c>
      <c r="S452" s="23">
        <v>0.012</v>
      </c>
      <c r="T452" s="10">
        <f>VLOOKUP(A452,TOURISM!$A$2:$E$2692,5,0)</f>
        <v>256000000</v>
      </c>
      <c r="U452" s="10">
        <f>VLOOKUP(A452,TOURISM!$A$2:$F$2692,6,0)</f>
        <v>910000000</v>
      </c>
      <c r="V452" s="10">
        <f>VLOOKUP(A452,BUSINESS!$A$2:$E$2692,5,0)</f>
        <v>0.262</v>
      </c>
      <c r="W452" s="10">
        <f>VLOOKUP(A452,BUSINESS!$A$2:$F$2692,6,0)</f>
        <v>25</v>
      </c>
      <c r="X452" s="10">
        <f>VLOOKUP(A452,BUSINESS!$A$2:$G$2692,7,0)</f>
        <v>20</v>
      </c>
      <c r="Y452" s="10">
        <f>VLOOKUP(A452,BUSINESS!$A$2:$H$2692,8,0)</f>
        <v>161</v>
      </c>
      <c r="Z452" s="10">
        <f>VLOOKUP(A452,BUSINESS!$A$2:$I$2692,9,0)</f>
        <v>0.003</v>
      </c>
      <c r="AA452" s="10">
        <f>VLOOKUP(A452,BUSINESS!$A$2:$J$2692,10,0)</f>
        <v>0.012</v>
      </c>
      <c r="AB452" s="7">
        <f t="shared" si="2"/>
        <v>19705622750000</v>
      </c>
    </row>
    <row r="453">
      <c r="A453" s="7" t="str">
        <f t="shared" si="1"/>
        <v>Rwanda-Africa2002</v>
      </c>
      <c r="B453" s="8" t="s">
        <v>232</v>
      </c>
      <c r="C453" s="5" t="s">
        <v>78</v>
      </c>
      <c r="D453" s="9" t="s">
        <v>64</v>
      </c>
      <c r="E453" s="11">
        <v>1.677447003E9</v>
      </c>
      <c r="F453" s="12">
        <v>0.042</v>
      </c>
      <c r="G453" s="12">
        <v>8.0</v>
      </c>
      <c r="H453" s="12">
        <v>0.164</v>
      </c>
      <c r="I453" s="22">
        <f>VLOOKUP(A453,ENERGY!$A$2:$F$2692,5,0)</f>
        <v>133681</v>
      </c>
      <c r="J453" s="10">
        <f>VLOOKUP(A454,ENERGY!$A$2:$F$2692,6,0)</f>
        <v>99</v>
      </c>
      <c r="K453" s="23">
        <v>0.024</v>
      </c>
      <c r="L453" s="10">
        <f>VLOOKUP(A453,TOURISM!$A$2:$E$2692,5,0)</f>
        <v>31000000</v>
      </c>
      <c r="M453" s="10">
        <f>VLOOKUP(A453,TOURISM!$A$2:$F$2692,6,0)</f>
        <v>24000000</v>
      </c>
      <c r="N453" s="27">
        <f t="shared" ref="N453:Q453" si="71">if(AND(L453=L454,M453=M453+1,ISBLANK(N454)),N453,N454)</f>
        <v>0.262</v>
      </c>
      <c r="O453" s="27">
        <f t="shared" si="71"/>
        <v>25</v>
      </c>
      <c r="P453" s="27">
        <f t="shared" si="71"/>
        <v>20</v>
      </c>
      <c r="Q453" s="27">
        <f t="shared" si="71"/>
        <v>161</v>
      </c>
      <c r="R453" s="23">
        <v>0.003</v>
      </c>
      <c r="S453" s="23">
        <v>0.009</v>
      </c>
      <c r="T453" s="10">
        <f>VLOOKUP(A453,TOURISM!$A$2:$E$2692,5,0)</f>
        <v>31000000</v>
      </c>
      <c r="U453" s="10">
        <f>VLOOKUP(A453,TOURISM!$A$2:$F$2692,6,0)</f>
        <v>24000000</v>
      </c>
      <c r="V453" s="10">
        <f>VLOOKUP(A453,BUSINESS!$A$2:$E$2692,5,0)</f>
        <v>0.262</v>
      </c>
      <c r="W453" s="10">
        <f>VLOOKUP(A453,BUSINESS!$A$2:$F$2692,6,0)</f>
        <v>25</v>
      </c>
      <c r="X453" s="10">
        <f>VLOOKUP(A453,BUSINESS!$A$2:$G$2692,7,0)</f>
        <v>20</v>
      </c>
      <c r="Y453" s="10">
        <f>VLOOKUP(A453,BUSINESS!$A$2:$H$2692,8,0)</f>
        <v>161</v>
      </c>
      <c r="Z453" s="10">
        <f>VLOOKUP(A453,BUSINESS!$A$2:$I$2692,9,0)</f>
        <v>0.003</v>
      </c>
      <c r="AA453" s="10">
        <f>VLOOKUP(A453,BUSINESS!$A$2:$J$2692,10,0)</f>
        <v>0.009</v>
      </c>
      <c r="AB453" s="7">
        <f t="shared" si="2"/>
        <v>559149001000</v>
      </c>
    </row>
    <row r="454">
      <c r="A454" s="7" t="str">
        <f t="shared" si="1"/>
        <v>Sao Tome and Principe-Africa2002</v>
      </c>
      <c r="B454" s="8" t="s">
        <v>235</v>
      </c>
      <c r="C454" s="5" t="s">
        <v>78</v>
      </c>
      <c r="D454" s="9" t="s">
        <v>64</v>
      </c>
      <c r="E454" s="11">
        <v>8.4617971E7</v>
      </c>
      <c r="F454" s="12">
        <v>0.106</v>
      </c>
      <c r="G454" s="12">
        <v>59.0</v>
      </c>
      <c r="H454" s="12">
        <v>0.374</v>
      </c>
      <c r="I454" s="22">
        <f>VLOOKUP(A454,ENERGY!$A$2:$F$2692,5,0)</f>
        <v>133681</v>
      </c>
      <c r="J454" s="10">
        <f>VLOOKUP(A455,ENERGY!$A$2:$F$2692,6,0)</f>
        <v>7059</v>
      </c>
      <c r="K454" s="23">
        <v>0.024</v>
      </c>
      <c r="L454" s="10">
        <f>VLOOKUP(A454,TOURISM!$A$2:$E$2692,5,0)</f>
        <v>6900000</v>
      </c>
      <c r="M454" s="10">
        <f>VLOOKUP(A454,TOURISM!$A$2:$F$2692,6,0)</f>
        <v>1800000</v>
      </c>
      <c r="N454" s="27">
        <f t="shared" ref="N454:Q454" si="72">if(AND(L454=L455,M454=M454+1,ISBLANK(N455)),N454,N455)</f>
        <v>0.262</v>
      </c>
      <c r="O454" s="27">
        <f t="shared" si="72"/>
        <v>25</v>
      </c>
      <c r="P454" s="27">
        <f t="shared" si="72"/>
        <v>20</v>
      </c>
      <c r="Q454" s="27">
        <f t="shared" si="72"/>
        <v>161</v>
      </c>
      <c r="R454" s="23">
        <v>0.076</v>
      </c>
      <c r="S454" s="23">
        <v>0.014</v>
      </c>
      <c r="T454" s="10">
        <f>VLOOKUP(A454,TOURISM!$A$2:$E$2692,5,0)</f>
        <v>6900000</v>
      </c>
      <c r="U454" s="10">
        <f>VLOOKUP(A454,TOURISM!$A$2:$F$2692,6,0)</f>
        <v>1800000</v>
      </c>
      <c r="V454" s="10">
        <f>VLOOKUP(A454,BUSINESS!$A$2:$E$2692,5,0)</f>
        <v>0.262</v>
      </c>
      <c r="W454" s="10">
        <f>VLOOKUP(A454,BUSINESS!$A$2:$F$2692,6,0)</f>
        <v>25</v>
      </c>
      <c r="X454" s="10">
        <f>VLOOKUP(A454,BUSINESS!$A$2:$G$2692,7,0)</f>
        <v>20</v>
      </c>
      <c r="Y454" s="10">
        <f>VLOOKUP(A454,BUSINESS!$A$2:$H$2692,8,0)</f>
        <v>161</v>
      </c>
      <c r="Z454" s="10">
        <f>VLOOKUP(A454,BUSINESS!$A$2:$I$2692,9,0)</f>
        <v>0.076</v>
      </c>
      <c r="AA454" s="10">
        <f>VLOOKUP(A454,BUSINESS!$A$2:$J$2692,10,0)</f>
        <v>0.014</v>
      </c>
      <c r="AB454" s="7">
        <f t="shared" si="2"/>
        <v>1113394355</v>
      </c>
    </row>
    <row r="455">
      <c r="A455" s="7" t="str">
        <f t="shared" si="1"/>
        <v>Senegal-Africa2002</v>
      </c>
      <c r="B455" s="8" t="s">
        <v>237</v>
      </c>
      <c r="C455" s="5" t="s">
        <v>78</v>
      </c>
      <c r="D455" s="9" t="s">
        <v>64</v>
      </c>
      <c r="E455" s="11">
        <v>5.333862344E9</v>
      </c>
      <c r="F455" s="12">
        <v>0.051</v>
      </c>
      <c r="G455" s="12">
        <v>26.0</v>
      </c>
      <c r="H455" s="10" t="str">
        <f>if(AND(#REF!=#REF!,#REF!=#REF!+1,ISBLANK(#REF!)),#REF!,#REF!)</f>
        <v>#REF!</v>
      </c>
      <c r="I455" s="22">
        <f>VLOOKUP(A455,ENERGY!$A$2:$F$2692,5,0)</f>
        <v>3426</v>
      </c>
      <c r="J455" s="10">
        <f>VLOOKUP(A456,ENERGY!$A$2:$F$2692,6,0)</f>
        <v>704</v>
      </c>
      <c r="K455" s="23">
        <v>0.024</v>
      </c>
      <c r="L455" s="10">
        <f>VLOOKUP(A455,TOURISM!$A$2:$E$2692,5,0)</f>
        <v>210000000</v>
      </c>
      <c r="M455" s="10">
        <f>VLOOKUP(A455,TOURISM!$A$2:$F$2692,6,0)</f>
        <v>112000000</v>
      </c>
      <c r="N455" s="27">
        <f t="shared" ref="N455:Q455" si="73">if(AND(L455=L456,M455=M455+1,ISBLANK(N456)),N455,N456)</f>
        <v>0.262</v>
      </c>
      <c r="O455" s="27">
        <f t="shared" si="73"/>
        <v>25</v>
      </c>
      <c r="P455" s="27">
        <f t="shared" si="73"/>
        <v>20</v>
      </c>
      <c r="Q455" s="27">
        <f t="shared" si="73"/>
        <v>161</v>
      </c>
      <c r="R455" s="23">
        <v>0.01</v>
      </c>
      <c r="S455" s="23">
        <v>0.053</v>
      </c>
      <c r="T455" s="10">
        <f>VLOOKUP(A455,TOURISM!$A$2:$E$2692,5,0)</f>
        <v>210000000</v>
      </c>
      <c r="U455" s="10">
        <f>VLOOKUP(A455,TOURISM!$A$2:$F$2692,6,0)</f>
        <v>112000000</v>
      </c>
      <c r="V455" s="10">
        <f>VLOOKUP(A455,BUSINESS!$A$2:$E$2692,5,0)</f>
        <v>0.262</v>
      </c>
      <c r="W455" s="10">
        <f>VLOOKUP(A455,BUSINESS!$A$2:$F$2692,6,0)</f>
        <v>25</v>
      </c>
      <c r="X455" s="10">
        <f>VLOOKUP(A455,BUSINESS!$A$2:$G$2692,7,0)</f>
        <v>20</v>
      </c>
      <c r="Y455" s="10">
        <f>VLOOKUP(A455,BUSINESS!$A$2:$H$2692,8,0)</f>
        <v>161</v>
      </c>
      <c r="Z455" s="10">
        <f>VLOOKUP(A455,BUSINESS!$A$2:$I$2692,9,0)</f>
        <v>0.01</v>
      </c>
      <c r="AA455" s="10">
        <f>VLOOKUP(A455,BUSINESS!$A$2:$J$2692,10,0)</f>
        <v>0.053</v>
      </c>
      <c r="AB455" s="7">
        <f t="shared" si="2"/>
        <v>533386234400</v>
      </c>
    </row>
    <row r="456">
      <c r="A456" s="7" t="str">
        <f t="shared" si="1"/>
        <v>Seychelles-Africa2002</v>
      </c>
      <c r="B456" s="8" t="s">
        <v>239</v>
      </c>
      <c r="C456" s="5" t="s">
        <v>78</v>
      </c>
      <c r="D456" s="9" t="s">
        <v>64</v>
      </c>
      <c r="E456" s="11">
        <v>6.98083345E8</v>
      </c>
      <c r="F456" s="12">
        <v>0.044</v>
      </c>
      <c r="G456" s="12">
        <v>371.0</v>
      </c>
      <c r="H456" s="12">
        <v>0.106</v>
      </c>
      <c r="I456" s="22">
        <f>VLOOKUP(A456,ENERGY!$A$2:$F$2692,5,0)</f>
        <v>133681</v>
      </c>
      <c r="J456" s="10">
        <f>VLOOKUP(A457,ENERGY!$A$2:$F$2692,6,0)</f>
        <v>689</v>
      </c>
      <c r="K456" s="23">
        <v>0.024</v>
      </c>
      <c r="L456" s="10">
        <f>VLOOKUP(A456,TOURISM!$A$2:$E$2692,5,0)</f>
        <v>247000000</v>
      </c>
      <c r="M456" s="10">
        <f>VLOOKUP(A456,TOURISM!$A$2:$F$2692,6,0)</f>
        <v>53000000</v>
      </c>
      <c r="N456" s="27">
        <f t="shared" ref="N456:Q456" si="74">if(AND(L456=L457,M456=M456+1,ISBLANK(N457)),N456,N457)</f>
        <v>0.262</v>
      </c>
      <c r="O456" s="27">
        <f t="shared" si="74"/>
        <v>25</v>
      </c>
      <c r="P456" s="27">
        <f t="shared" si="74"/>
        <v>20</v>
      </c>
      <c r="Q456" s="27">
        <f t="shared" si="74"/>
        <v>161</v>
      </c>
      <c r="R456" s="23">
        <v>0.143</v>
      </c>
      <c r="S456" s="23">
        <v>0.541</v>
      </c>
      <c r="T456" s="10">
        <f>VLOOKUP(A456,TOURISM!$A$2:$E$2692,5,0)</f>
        <v>247000000</v>
      </c>
      <c r="U456" s="10">
        <f>VLOOKUP(A456,TOURISM!$A$2:$F$2692,6,0)</f>
        <v>53000000</v>
      </c>
      <c r="V456" s="10">
        <f>VLOOKUP(A456,BUSINESS!$A$2:$E$2692,5,0)</f>
        <v>0.262</v>
      </c>
      <c r="W456" s="10">
        <f>VLOOKUP(A456,BUSINESS!$A$2:$F$2692,6,0)</f>
        <v>25</v>
      </c>
      <c r="X456" s="10">
        <f>VLOOKUP(A456,BUSINESS!$A$2:$G$2692,7,0)</f>
        <v>20</v>
      </c>
      <c r="Y456" s="10">
        <f>VLOOKUP(A456,BUSINESS!$A$2:$H$2692,8,0)</f>
        <v>161</v>
      </c>
      <c r="Z456" s="10">
        <f>VLOOKUP(A456,BUSINESS!$A$2:$I$2692,9,0)</f>
        <v>0.143</v>
      </c>
      <c r="AA456" s="10">
        <f>VLOOKUP(A456,BUSINESS!$A$2:$J$2692,10,0)</f>
        <v>0.541</v>
      </c>
      <c r="AB456" s="7">
        <f t="shared" si="2"/>
        <v>4881701713</v>
      </c>
    </row>
    <row r="457">
      <c r="A457" s="7" t="str">
        <f t="shared" si="1"/>
        <v>Sierra Leone-Africa2002</v>
      </c>
      <c r="B457" s="8" t="s">
        <v>240</v>
      </c>
      <c r="C457" s="5" t="s">
        <v>78</v>
      </c>
      <c r="D457" s="9" t="s">
        <v>64</v>
      </c>
      <c r="E457" s="11">
        <v>1.239004288E9</v>
      </c>
      <c r="F457" s="12">
        <v>0.16</v>
      </c>
      <c r="G457" s="12">
        <v>44.0</v>
      </c>
      <c r="H457" s="12">
        <v>0.222</v>
      </c>
      <c r="I457" s="22">
        <f>VLOOKUP(A457,ENERGY!$A$2:$F$2692,5,0)</f>
        <v>133681</v>
      </c>
      <c r="J457" s="10">
        <f>VLOOKUP(A458,ENERGY!$A$2:$F$2692,6,0)</f>
        <v>609</v>
      </c>
      <c r="K457" s="23">
        <v>0.024</v>
      </c>
      <c r="L457" s="10">
        <f>VLOOKUP(A457,TOURISM!$A$2:$E$2692,5,0)</f>
        <v>38000000</v>
      </c>
      <c r="M457" s="10">
        <f>VLOOKUP(A457,TOURISM!$A$2:$F$2692,6,0)</f>
        <v>39000000</v>
      </c>
      <c r="N457" s="27">
        <f t="shared" ref="N457:Q457" si="75">if(AND(L457=L458,M457=M457+1,ISBLANK(N458)),N457,N458)</f>
        <v>0.262</v>
      </c>
      <c r="O457" s="27">
        <f t="shared" si="75"/>
        <v>25</v>
      </c>
      <c r="P457" s="27">
        <f t="shared" si="75"/>
        <v>20</v>
      </c>
      <c r="Q457" s="27">
        <f t="shared" si="75"/>
        <v>161</v>
      </c>
      <c r="R457" s="23">
        <v>0.002</v>
      </c>
      <c r="S457" s="23">
        <v>0.015</v>
      </c>
      <c r="T457" s="10">
        <f>VLOOKUP(A457,TOURISM!$A$2:$E$2692,5,0)</f>
        <v>38000000</v>
      </c>
      <c r="U457" s="10">
        <f>VLOOKUP(A457,TOURISM!$A$2:$F$2692,6,0)</f>
        <v>39000000</v>
      </c>
      <c r="V457" s="10">
        <f>VLOOKUP(A457,BUSINESS!$A$2:$E$2692,5,0)</f>
        <v>0.262</v>
      </c>
      <c r="W457" s="10">
        <f>VLOOKUP(A457,BUSINESS!$A$2:$F$2692,6,0)</f>
        <v>25</v>
      </c>
      <c r="X457" s="10">
        <f>VLOOKUP(A457,BUSINESS!$A$2:$G$2692,7,0)</f>
        <v>20</v>
      </c>
      <c r="Y457" s="10">
        <f>VLOOKUP(A457,BUSINESS!$A$2:$H$2692,8,0)</f>
        <v>161</v>
      </c>
      <c r="Z457" s="10">
        <f>VLOOKUP(A457,BUSINESS!$A$2:$I$2692,9,0)</f>
        <v>0.002</v>
      </c>
      <c r="AA457" s="10">
        <f>VLOOKUP(A457,BUSINESS!$A$2:$J$2692,10,0)</f>
        <v>0.015</v>
      </c>
      <c r="AB457" s="7">
        <f t="shared" si="2"/>
        <v>619502144000</v>
      </c>
    </row>
    <row r="458">
      <c r="A458" s="7" t="str">
        <f t="shared" si="1"/>
        <v>Somalia-Africa2002</v>
      </c>
      <c r="B458" s="8" t="s">
        <v>246</v>
      </c>
      <c r="C458" s="5" t="s">
        <v>78</v>
      </c>
      <c r="D458" s="9" t="s">
        <v>64</v>
      </c>
      <c r="E458" s="8"/>
      <c r="F458" s="10" t="str">
        <f t="shared" ref="F458:H458" si="76">if(AND(#REF!=#REF!,#REF!=#REF!+1,ISBLANK(#REF!)),#REF!,#REF!)</f>
        <v>#REF!</v>
      </c>
      <c r="G458" s="10" t="str">
        <f t="shared" si="76"/>
        <v>#REF!</v>
      </c>
      <c r="H458" s="10" t="str">
        <f t="shared" si="76"/>
        <v>#REF!</v>
      </c>
      <c r="I458" s="22">
        <f>VLOOKUP(A458,ENERGY!$A$2:$F$2692,5,0)</f>
        <v>133681</v>
      </c>
      <c r="J458" s="10">
        <f>VLOOKUP(A459,ENERGY!$A$2:$F$2692,6,0)</f>
        <v>460124</v>
      </c>
      <c r="K458" s="23">
        <v>0.024</v>
      </c>
      <c r="L458" s="10">
        <f>VLOOKUP(A458,TOURISM!$A$2:$E$2692,5,0)</f>
        <v>65000000</v>
      </c>
      <c r="M458" s="10">
        <f>VLOOKUP(A458,TOURISM!$A$2:$F$2692,6,0)</f>
        <v>99000000</v>
      </c>
      <c r="N458" s="27">
        <f t="shared" ref="N458:Q458" si="77">if(AND(L458=L459,M458=M458+1,ISBLANK(N459)),N458,N459)</f>
        <v>0.262</v>
      </c>
      <c r="O458" s="27">
        <f t="shared" si="77"/>
        <v>25</v>
      </c>
      <c r="P458" s="27">
        <f t="shared" si="77"/>
        <v>20</v>
      </c>
      <c r="Q458" s="27">
        <f t="shared" si="77"/>
        <v>161</v>
      </c>
      <c r="R458" s="23">
        <v>0.001</v>
      </c>
      <c r="S458" s="23">
        <v>0.013</v>
      </c>
      <c r="T458" s="10">
        <f>VLOOKUP(A458,TOURISM!$A$2:$E$2692,5,0)</f>
        <v>65000000</v>
      </c>
      <c r="U458" s="10">
        <f>VLOOKUP(A458,TOURISM!$A$2:$F$2692,6,0)</f>
        <v>99000000</v>
      </c>
      <c r="V458" s="10">
        <f>VLOOKUP(A458,BUSINESS!$A$2:$E$2692,5,0)</f>
        <v>0.262</v>
      </c>
      <c r="W458" s="10">
        <f>VLOOKUP(A458,BUSINESS!$A$2:$F$2692,6,0)</f>
        <v>25</v>
      </c>
      <c r="X458" s="10">
        <f>VLOOKUP(A458,BUSINESS!$A$2:$G$2692,7,0)</f>
        <v>20</v>
      </c>
      <c r="Y458" s="10">
        <f>VLOOKUP(A458,BUSINESS!$A$2:$H$2692,8,0)</f>
        <v>161</v>
      </c>
      <c r="Z458" s="10">
        <f>VLOOKUP(A458,BUSINESS!$A$2:$I$2692,9,0)</f>
        <v>0.001</v>
      </c>
      <c r="AA458" s="10">
        <f>VLOOKUP(A458,BUSINESS!$A$2:$J$2692,10,0)</f>
        <v>0.013</v>
      </c>
      <c r="AB458" s="7">
        <f t="shared" si="2"/>
        <v>0</v>
      </c>
    </row>
    <row r="459">
      <c r="A459" s="7" t="str">
        <f t="shared" si="1"/>
        <v>South Africa-Africa2002</v>
      </c>
      <c r="B459" s="8" t="s">
        <v>247</v>
      </c>
      <c r="C459" s="5" t="s">
        <v>78</v>
      </c>
      <c r="D459" s="9" t="s">
        <v>64</v>
      </c>
      <c r="E459" s="11">
        <v>1.11E11</v>
      </c>
      <c r="F459" s="12">
        <v>0.085</v>
      </c>
      <c r="G459" s="12">
        <v>205.0</v>
      </c>
      <c r="H459" s="12">
        <v>0.158</v>
      </c>
      <c r="I459" s="22">
        <f>VLOOKUP(A459,ENERGY!$A$2:$F$2692,5,0)</f>
        <v>142291</v>
      </c>
      <c r="J459" s="10">
        <f>VLOOKUP(A460,ENERGY!$A$2:$F$2692,6,0)</f>
        <v>269675</v>
      </c>
      <c r="K459" s="23">
        <v>0.024</v>
      </c>
      <c r="L459" s="10">
        <f>VLOOKUP(A459,TOURISM!$A$2:$E$2692,5,0)</f>
        <v>3695000000</v>
      </c>
      <c r="M459" s="10">
        <f>VLOOKUP(A459,TOURISM!$A$2:$F$2692,6,0)</f>
        <v>2251000000</v>
      </c>
      <c r="N459" s="27">
        <f t="shared" ref="N459:Q459" si="78">if(AND(L459=L460,M459=M459+1,ISBLANK(N460)),N459,N460)</f>
        <v>0.262</v>
      </c>
      <c r="O459" s="27">
        <f t="shared" si="78"/>
        <v>25</v>
      </c>
      <c r="P459" s="27">
        <f t="shared" si="78"/>
        <v>20</v>
      </c>
      <c r="Q459" s="27">
        <f t="shared" si="78"/>
        <v>161</v>
      </c>
      <c r="R459" s="23">
        <v>0.067</v>
      </c>
      <c r="S459" s="23">
        <v>0.297</v>
      </c>
      <c r="T459" s="10">
        <f>VLOOKUP(A459,TOURISM!$A$2:$E$2692,5,0)</f>
        <v>3695000000</v>
      </c>
      <c r="U459" s="10">
        <f>VLOOKUP(A459,TOURISM!$A$2:$F$2692,6,0)</f>
        <v>2251000000</v>
      </c>
      <c r="V459" s="10">
        <f>VLOOKUP(A459,BUSINESS!$A$2:$E$2692,5,0)</f>
        <v>0.262</v>
      </c>
      <c r="W459" s="10">
        <f>VLOOKUP(A459,BUSINESS!$A$2:$F$2692,6,0)</f>
        <v>25</v>
      </c>
      <c r="X459" s="10">
        <f>VLOOKUP(A459,BUSINESS!$A$2:$G$2692,7,0)</f>
        <v>20</v>
      </c>
      <c r="Y459" s="10">
        <f>VLOOKUP(A459,BUSINESS!$A$2:$H$2692,8,0)</f>
        <v>161</v>
      </c>
      <c r="Z459" s="10">
        <f>VLOOKUP(A459,BUSINESS!$A$2:$I$2692,9,0)</f>
        <v>0.067</v>
      </c>
      <c r="AA459" s="10">
        <f>VLOOKUP(A459,BUSINESS!$A$2:$J$2692,10,0)</f>
        <v>0.297</v>
      </c>
      <c r="AB459" s="7">
        <f t="shared" si="2"/>
        <v>1656716417910</v>
      </c>
    </row>
    <row r="460">
      <c r="A460" s="7" t="str">
        <f t="shared" si="1"/>
        <v>South Sudan-Africa2002</v>
      </c>
      <c r="B460" s="8" t="s">
        <v>249</v>
      </c>
      <c r="C460" s="5" t="s">
        <v>78</v>
      </c>
      <c r="D460" s="9" t="s">
        <v>64</v>
      </c>
      <c r="E460" s="8"/>
      <c r="F460" s="10" t="str">
        <f t="shared" ref="F460:H460" si="79">if(AND(#REF!=#REF!,#REF!=#REF!+1,ISBLANK(#REF!)),#REF!,#REF!)</f>
        <v>#REF!</v>
      </c>
      <c r="G460" s="10" t="str">
        <f t="shared" si="79"/>
        <v>#REF!</v>
      </c>
      <c r="H460" s="10" t="str">
        <f t="shared" si="79"/>
        <v>#REF!</v>
      </c>
      <c r="I460" s="22">
        <f>VLOOKUP(A460,ENERGY!$A$2:$F$2692,5,0)</f>
        <v>133681</v>
      </c>
      <c r="J460" s="10">
        <f>VLOOKUP(A461,ENERGY!$A$2:$F$2692,6,0)</f>
        <v>14173</v>
      </c>
      <c r="K460" s="23">
        <v>0.024</v>
      </c>
      <c r="L460" s="10">
        <f>VLOOKUP(A460,TOURISM!$A$2:$E$2692,5,0)</f>
        <v>20000000</v>
      </c>
      <c r="M460" s="10">
        <f>VLOOKUP(A460,TOURISM!$A$2:$F$2692,6,0)</f>
        <v>357000000</v>
      </c>
      <c r="N460" s="27">
        <f t="shared" ref="N460:S460" si="80">if(AND(L460=L461,M460=M460+1,ISBLANK(N461)),N460,N461)</f>
        <v>0.262</v>
      </c>
      <c r="O460" s="27">
        <f t="shared" si="80"/>
        <v>25</v>
      </c>
      <c r="P460" s="27">
        <f t="shared" si="80"/>
        <v>20</v>
      </c>
      <c r="Q460" s="27">
        <f t="shared" si="80"/>
        <v>161</v>
      </c>
      <c r="R460" s="27">
        <f t="shared" si="80"/>
        <v>0.004</v>
      </c>
      <c r="S460" s="27">
        <f t="shared" si="80"/>
        <v>0.005</v>
      </c>
      <c r="T460" s="10">
        <f>VLOOKUP(A460,TOURISM!$A$2:$E$2692,5,0)</f>
        <v>20000000</v>
      </c>
      <c r="U460" s="10">
        <f>VLOOKUP(A460,TOURISM!$A$2:$F$2692,6,0)</f>
        <v>357000000</v>
      </c>
      <c r="V460" s="10">
        <f>VLOOKUP(A460,BUSINESS!$A$2:$E$2692,5,0)</f>
        <v>0.262</v>
      </c>
      <c r="W460" s="10">
        <f>VLOOKUP(A460,BUSINESS!$A$2:$F$2692,6,0)</f>
        <v>25</v>
      </c>
      <c r="X460" s="10">
        <f>VLOOKUP(A460,BUSINESS!$A$2:$G$2692,7,0)</f>
        <v>20</v>
      </c>
      <c r="Y460" s="10">
        <f>VLOOKUP(A460,BUSINESS!$A$2:$H$2692,8,0)</f>
        <v>161</v>
      </c>
      <c r="Z460" s="10">
        <f>VLOOKUP(A460,BUSINESS!$A$2:$I$2692,9,0)</f>
        <v>0.004</v>
      </c>
      <c r="AA460" s="10">
        <f>VLOOKUP(A460,BUSINESS!$A$2:$J$2692,10,0)</f>
        <v>0.005</v>
      </c>
      <c r="AB460" s="7">
        <f t="shared" si="2"/>
        <v>0</v>
      </c>
    </row>
    <row r="461">
      <c r="A461" s="7" t="str">
        <f t="shared" si="1"/>
        <v>Sudan-Africa2002</v>
      </c>
      <c r="B461" s="8" t="s">
        <v>256</v>
      </c>
      <c r="C461" s="5" t="s">
        <v>78</v>
      </c>
      <c r="D461" s="9" t="s">
        <v>64</v>
      </c>
      <c r="E461" s="11">
        <v>1.4803423335E10</v>
      </c>
      <c r="F461" s="12">
        <v>0.036</v>
      </c>
      <c r="G461" s="12">
        <v>18.0</v>
      </c>
      <c r="H461" s="10" t="str">
        <f>if(AND(#REF!=#REF!,#REF!=#REF!+1,ISBLANK(#REF!)),#REF!,#REF!)</f>
        <v>#REF!</v>
      </c>
      <c r="I461" s="22">
        <f>VLOOKUP(A461,ENERGY!$A$2:$F$2692,5,0)</f>
        <v>16605</v>
      </c>
      <c r="J461" s="10">
        <f>VLOOKUP(A462,ENERGY!$A$2:$F$2692,6,0)</f>
        <v>1023</v>
      </c>
      <c r="K461" s="23">
        <v>0.024</v>
      </c>
      <c r="L461" s="10">
        <f>VLOOKUP(A461,TOURISM!$A$2:$E$2692,5,0)</f>
        <v>108000000</v>
      </c>
      <c r="M461" s="10">
        <f>VLOOKUP(A461,TOURISM!$A$2:$F$2692,6,0)</f>
        <v>91000000</v>
      </c>
      <c r="N461" s="27">
        <f t="shared" ref="N461:Q461" si="81">if(AND(L461=L462,M461=M461+1,ISBLANK(N462)),N461,N462)</f>
        <v>0.262</v>
      </c>
      <c r="O461" s="27">
        <f t="shared" si="81"/>
        <v>25</v>
      </c>
      <c r="P461" s="27">
        <f t="shared" si="81"/>
        <v>20</v>
      </c>
      <c r="Q461" s="27">
        <f t="shared" si="81"/>
        <v>161</v>
      </c>
      <c r="R461" s="23">
        <v>0.004</v>
      </c>
      <c r="S461" s="23">
        <v>0.005</v>
      </c>
      <c r="T461" s="10">
        <f>VLOOKUP(A461,TOURISM!$A$2:$E$2692,5,0)</f>
        <v>108000000</v>
      </c>
      <c r="U461" s="10">
        <f>VLOOKUP(A461,TOURISM!$A$2:$F$2692,6,0)</f>
        <v>91000000</v>
      </c>
      <c r="V461" s="10">
        <f>VLOOKUP(A461,BUSINESS!$A$2:$E$2692,5,0)</f>
        <v>0.262</v>
      </c>
      <c r="W461" s="10">
        <f>VLOOKUP(A461,BUSINESS!$A$2:$F$2692,6,0)</f>
        <v>25</v>
      </c>
      <c r="X461" s="10">
        <f>VLOOKUP(A461,BUSINESS!$A$2:$G$2692,7,0)</f>
        <v>20</v>
      </c>
      <c r="Y461" s="10">
        <f>VLOOKUP(A461,BUSINESS!$A$2:$H$2692,8,0)</f>
        <v>161</v>
      </c>
      <c r="Z461" s="10">
        <f>VLOOKUP(A461,BUSINESS!$A$2:$I$2692,9,0)</f>
        <v>0.004</v>
      </c>
      <c r="AA461" s="10">
        <f>VLOOKUP(A461,BUSINESS!$A$2:$J$2692,10,0)</f>
        <v>0.005</v>
      </c>
      <c r="AB461" s="7">
        <f t="shared" si="2"/>
        <v>3700855833750</v>
      </c>
    </row>
    <row r="462">
      <c r="A462" s="7" t="str">
        <f t="shared" si="1"/>
        <v>Swaziland-Africa2002</v>
      </c>
      <c r="B462" s="8" t="s">
        <v>258</v>
      </c>
      <c r="C462" s="5" t="s">
        <v>78</v>
      </c>
      <c r="D462" s="9" t="s">
        <v>64</v>
      </c>
      <c r="E462" s="11">
        <v>1.224220675E9</v>
      </c>
      <c r="F462" s="12">
        <v>0.052</v>
      </c>
      <c r="G462" s="12">
        <v>58.0</v>
      </c>
      <c r="H462" s="12">
        <v>0.153</v>
      </c>
      <c r="I462" s="22">
        <f>VLOOKUP(A462,ENERGY!$A$2:$F$2692,5,0)</f>
        <v>133681</v>
      </c>
      <c r="J462" s="10">
        <f>VLOOKUP(A463,ENERGY!$A$2:$F$2692,6,0)</f>
        <v>6846</v>
      </c>
      <c r="K462" s="23">
        <v>0.024</v>
      </c>
      <c r="L462" s="10">
        <f>VLOOKUP(A462,TOURISM!$A$2:$E$2692,5,0)</f>
        <v>45000000</v>
      </c>
      <c r="M462" s="10">
        <f>VLOOKUP(A462,TOURISM!$A$2:$F$2692,6,0)</f>
        <v>27000000</v>
      </c>
      <c r="N462" s="27">
        <f t="shared" ref="N462:Q462" si="82">if(AND(L462=L463,M462=M462+1,ISBLANK(N463)),N462,N463)</f>
        <v>0.262</v>
      </c>
      <c r="O462" s="27">
        <f t="shared" si="82"/>
        <v>25</v>
      </c>
      <c r="P462" s="27">
        <f t="shared" si="82"/>
        <v>20</v>
      </c>
      <c r="Q462" s="27">
        <f t="shared" si="82"/>
        <v>161</v>
      </c>
      <c r="R462" s="23">
        <v>0.018</v>
      </c>
      <c r="S462" s="23">
        <v>0.063</v>
      </c>
      <c r="T462" s="10">
        <f>VLOOKUP(A462,TOURISM!$A$2:$E$2692,5,0)</f>
        <v>45000000</v>
      </c>
      <c r="U462" s="10">
        <f>VLOOKUP(A462,TOURISM!$A$2:$F$2692,6,0)</f>
        <v>27000000</v>
      </c>
      <c r="V462" s="10">
        <f>VLOOKUP(A462,BUSINESS!$A$2:$E$2692,5,0)</f>
        <v>0.262</v>
      </c>
      <c r="W462" s="10">
        <f>VLOOKUP(A462,BUSINESS!$A$2:$F$2692,6,0)</f>
        <v>25</v>
      </c>
      <c r="X462" s="10">
        <f>VLOOKUP(A462,BUSINESS!$A$2:$G$2692,7,0)</f>
        <v>20</v>
      </c>
      <c r="Y462" s="10">
        <f>VLOOKUP(A462,BUSINESS!$A$2:$H$2692,8,0)</f>
        <v>161</v>
      </c>
      <c r="Z462" s="10">
        <f>VLOOKUP(A462,BUSINESS!$A$2:$I$2692,9,0)</f>
        <v>0.018</v>
      </c>
      <c r="AA462" s="10">
        <f>VLOOKUP(A462,BUSINESS!$A$2:$J$2692,10,0)</f>
        <v>0.063</v>
      </c>
      <c r="AB462" s="7">
        <f t="shared" si="2"/>
        <v>68012259722</v>
      </c>
    </row>
    <row r="463">
      <c r="A463" s="7" t="str">
        <f t="shared" si="1"/>
        <v>Tanzania-Africa2002</v>
      </c>
      <c r="B463" s="8" t="s">
        <v>263</v>
      </c>
      <c r="C463" s="5" t="s">
        <v>78</v>
      </c>
      <c r="D463" s="9" t="s">
        <v>64</v>
      </c>
      <c r="E463" s="11">
        <v>1.0805600069E10</v>
      </c>
      <c r="F463" s="12">
        <v>0.034</v>
      </c>
      <c r="G463" s="12">
        <v>10.0</v>
      </c>
      <c r="H463" s="12">
        <v>0.164</v>
      </c>
      <c r="I463" s="22">
        <f>VLOOKUP(A463,ENERGY!$A$2:$F$2692,5,0)</f>
        <v>20043</v>
      </c>
      <c r="J463" s="10">
        <f>VLOOKUP(A464,ENERGY!$A$2:$F$2692,6,0)</f>
        <v>1540</v>
      </c>
      <c r="K463" s="23">
        <v>0.024</v>
      </c>
      <c r="L463" s="10">
        <f>VLOOKUP(A463,TOURISM!$A$2:$E$2692,5,0)</f>
        <v>639000000</v>
      </c>
      <c r="M463" s="10">
        <f>VLOOKUP(A463,TOURISM!$A$2:$F$2692,6,0)</f>
        <v>361000000</v>
      </c>
      <c r="N463" s="27">
        <f t="shared" ref="N463:Q463" si="83">if(AND(L463=L464,M463=M463+1,ISBLANK(N464)),N463,N464)</f>
        <v>0.262</v>
      </c>
      <c r="O463" s="27">
        <f t="shared" si="83"/>
        <v>25</v>
      </c>
      <c r="P463" s="27">
        <f t="shared" si="83"/>
        <v>20</v>
      </c>
      <c r="Q463" s="27">
        <f t="shared" si="83"/>
        <v>161</v>
      </c>
      <c r="R463" s="23">
        <v>0.002</v>
      </c>
      <c r="S463" s="23">
        <v>0.017</v>
      </c>
      <c r="T463" s="10">
        <f>VLOOKUP(A463,TOURISM!$A$2:$E$2692,5,0)</f>
        <v>639000000</v>
      </c>
      <c r="U463" s="10">
        <f>VLOOKUP(A463,TOURISM!$A$2:$F$2692,6,0)</f>
        <v>361000000</v>
      </c>
      <c r="V463" s="10">
        <f>VLOOKUP(A463,BUSINESS!$A$2:$E$2692,5,0)</f>
        <v>0.262</v>
      </c>
      <c r="W463" s="10">
        <f>VLOOKUP(A463,BUSINESS!$A$2:$F$2692,6,0)</f>
        <v>25</v>
      </c>
      <c r="X463" s="10">
        <f>VLOOKUP(A463,BUSINESS!$A$2:$G$2692,7,0)</f>
        <v>20</v>
      </c>
      <c r="Y463" s="10">
        <f>VLOOKUP(A463,BUSINESS!$A$2:$H$2692,8,0)</f>
        <v>161</v>
      </c>
      <c r="Z463" s="10">
        <f>VLOOKUP(A463,BUSINESS!$A$2:$I$2692,9,0)</f>
        <v>0.002</v>
      </c>
      <c r="AA463" s="10">
        <f>VLOOKUP(A463,BUSINESS!$A$2:$J$2692,10,0)</f>
        <v>0.017</v>
      </c>
      <c r="AB463" s="7">
        <f t="shared" si="2"/>
        <v>5402800034500</v>
      </c>
    </row>
    <row r="464">
      <c r="A464" s="7" t="str">
        <f t="shared" si="1"/>
        <v>Togo-Africa2002</v>
      </c>
      <c r="B464" s="8" t="s">
        <v>266</v>
      </c>
      <c r="C464" s="5" t="s">
        <v>78</v>
      </c>
      <c r="D464" s="9" t="s">
        <v>64</v>
      </c>
      <c r="E464" s="11">
        <v>1.474630199E9</v>
      </c>
      <c r="F464" s="12">
        <v>0.05</v>
      </c>
      <c r="G464" s="12">
        <v>14.0</v>
      </c>
      <c r="H464" s="10" t="str">
        <f t="shared" ref="H464:H465" si="85">if(AND(#REF!=#REF!,#REF!=#REF!+1,ISBLANK(#REF!)),#REF!,#REF!)</f>
        <v>#REF!</v>
      </c>
      <c r="I464" s="22">
        <f>VLOOKUP(A464,ENERGY!$A$2:$F$2692,5,0)</f>
        <v>2692</v>
      </c>
      <c r="J464" s="10">
        <f>VLOOKUP(A465,ENERGY!$A$2:$F$2692,6,0)</f>
        <v>25878</v>
      </c>
      <c r="K464" s="23">
        <v>0.024</v>
      </c>
      <c r="L464" s="10">
        <f>VLOOKUP(A464,TOURISM!$A$2:$E$2692,5,0)</f>
        <v>16000000</v>
      </c>
      <c r="M464" s="10">
        <f>VLOOKUP(A464,TOURISM!$A$2:$F$2692,6,0)</f>
        <v>26000000</v>
      </c>
      <c r="N464" s="27">
        <f t="shared" ref="N464:Q464" si="84">if(AND(L464=L465,M464=M464+1,ISBLANK(N465)),N464,N465)</f>
        <v>0.262</v>
      </c>
      <c r="O464" s="27">
        <f t="shared" si="84"/>
        <v>25</v>
      </c>
      <c r="P464" s="27">
        <f t="shared" si="84"/>
        <v>20</v>
      </c>
      <c r="Q464" s="27">
        <f t="shared" si="84"/>
        <v>161</v>
      </c>
      <c r="R464" s="23">
        <v>0.01</v>
      </c>
      <c r="S464" s="23">
        <v>0.032</v>
      </c>
      <c r="T464" s="10">
        <f>VLOOKUP(A464,TOURISM!$A$2:$E$2692,5,0)</f>
        <v>16000000</v>
      </c>
      <c r="U464" s="10">
        <f>VLOOKUP(A464,TOURISM!$A$2:$F$2692,6,0)</f>
        <v>26000000</v>
      </c>
      <c r="V464" s="10">
        <f>VLOOKUP(A464,BUSINESS!$A$2:$E$2692,5,0)</f>
        <v>0.262</v>
      </c>
      <c r="W464" s="10">
        <f>VLOOKUP(A464,BUSINESS!$A$2:$F$2692,6,0)</f>
        <v>25</v>
      </c>
      <c r="X464" s="10">
        <f>VLOOKUP(A464,BUSINESS!$A$2:$G$2692,7,0)</f>
        <v>20</v>
      </c>
      <c r="Y464" s="10">
        <f>VLOOKUP(A464,BUSINESS!$A$2:$H$2692,8,0)</f>
        <v>161</v>
      </c>
      <c r="Z464" s="10">
        <f>VLOOKUP(A464,BUSINESS!$A$2:$I$2692,9,0)</f>
        <v>0.01</v>
      </c>
      <c r="AA464" s="10">
        <f>VLOOKUP(A464,BUSINESS!$A$2:$J$2692,10,0)</f>
        <v>0.032</v>
      </c>
      <c r="AB464" s="7">
        <f t="shared" si="2"/>
        <v>147463019900</v>
      </c>
    </row>
    <row r="465">
      <c r="A465" s="7" t="str">
        <f t="shared" si="1"/>
        <v>Tunisia-Africa2002</v>
      </c>
      <c r="B465" s="8" t="s">
        <v>269</v>
      </c>
      <c r="C465" s="5" t="s">
        <v>78</v>
      </c>
      <c r="D465" s="9" t="s">
        <v>64</v>
      </c>
      <c r="E465" s="11">
        <v>2.3141757278E10</v>
      </c>
      <c r="F465" s="12">
        <v>0.053</v>
      </c>
      <c r="G465" s="12">
        <v>128.0</v>
      </c>
      <c r="H465" s="10" t="str">
        <f t="shared" si="85"/>
        <v>#REF!</v>
      </c>
      <c r="I465" s="22">
        <f>VLOOKUP(A465,ENERGY!$A$2:$F$2692,5,0)</f>
        <v>9674</v>
      </c>
      <c r="J465" s="10">
        <f>VLOOKUP(A466,ENERGY!$A$2:$F$2692,6,0)</f>
        <v>3784</v>
      </c>
      <c r="K465" s="23">
        <v>0.024</v>
      </c>
      <c r="L465" s="10">
        <f>VLOOKUP(A465,TOURISM!$A$2:$E$2692,5,0)</f>
        <v>1831000000</v>
      </c>
      <c r="M465" s="10">
        <f>VLOOKUP(A465,TOURISM!$A$2:$F$2692,6,0)</f>
        <v>303000000</v>
      </c>
      <c r="N465" s="27">
        <f t="shared" ref="N465:Q465" si="86">if(AND(L465=L466,M465=M465+1,ISBLANK(N466)),N465,N466)</f>
        <v>0.262</v>
      </c>
      <c r="O465" s="27">
        <f t="shared" si="86"/>
        <v>25</v>
      </c>
      <c r="P465" s="27">
        <f t="shared" si="86"/>
        <v>20</v>
      </c>
      <c r="Q465" s="27">
        <f t="shared" si="86"/>
        <v>161</v>
      </c>
      <c r="R465" s="23">
        <v>0.053</v>
      </c>
      <c r="S465" s="23">
        <v>0.059</v>
      </c>
      <c r="T465" s="10">
        <f>VLOOKUP(A465,TOURISM!$A$2:$E$2692,5,0)</f>
        <v>1831000000</v>
      </c>
      <c r="U465" s="10">
        <f>VLOOKUP(A465,TOURISM!$A$2:$F$2692,6,0)</f>
        <v>303000000</v>
      </c>
      <c r="V465" s="10">
        <f>VLOOKUP(A465,BUSINESS!$A$2:$E$2692,5,0)</f>
        <v>0.262</v>
      </c>
      <c r="W465" s="10">
        <f>VLOOKUP(A465,BUSINESS!$A$2:$F$2692,6,0)</f>
        <v>25</v>
      </c>
      <c r="X465" s="10">
        <f>VLOOKUP(A465,BUSINESS!$A$2:$G$2692,7,0)</f>
        <v>20</v>
      </c>
      <c r="Y465" s="10">
        <f>VLOOKUP(A465,BUSINESS!$A$2:$H$2692,8,0)</f>
        <v>161</v>
      </c>
      <c r="Z465" s="10">
        <f>VLOOKUP(A465,BUSINESS!$A$2:$I$2692,9,0)</f>
        <v>0.053</v>
      </c>
      <c r="AA465" s="10">
        <f>VLOOKUP(A465,BUSINESS!$A$2:$J$2692,10,0)</f>
        <v>0.059</v>
      </c>
      <c r="AB465" s="7">
        <f t="shared" si="2"/>
        <v>436636929774</v>
      </c>
    </row>
    <row r="466">
      <c r="A466" s="7" t="str">
        <f t="shared" si="1"/>
        <v>Uganda-Africa2002</v>
      </c>
      <c r="B466" s="8" t="s">
        <v>273</v>
      </c>
      <c r="C466" s="5" t="s">
        <v>78</v>
      </c>
      <c r="D466" s="9" t="s">
        <v>64</v>
      </c>
      <c r="E466" s="11">
        <v>6.178563467E9</v>
      </c>
      <c r="F466" s="12">
        <v>0.075</v>
      </c>
      <c r="G466" s="12">
        <v>18.0</v>
      </c>
      <c r="H466" s="12">
        <v>0.191</v>
      </c>
      <c r="I466" s="22">
        <f>VLOOKUP(A466,ENERGY!$A$2:$F$2692,5,0)</f>
        <v>133681</v>
      </c>
      <c r="J466" s="10">
        <f>VLOOKUP(A467,ENERGY!$A$2:$F$2692,6,0)</f>
        <v>2428</v>
      </c>
      <c r="K466" s="23">
        <v>0.024</v>
      </c>
      <c r="L466" s="10">
        <f>VLOOKUP(A466,TOURISM!$A$2:$E$2692,5,0)</f>
        <v>194000000</v>
      </c>
      <c r="M466" s="10" t="str">
        <f>VLOOKUP(A466,TOURISM!$A$2:$F$2692,6,0)</f>
        <v/>
      </c>
      <c r="N466" s="27">
        <f t="shared" ref="N466:Q466" si="87">if(AND(L466=L467,M466=M466+1,ISBLANK(N467)),N466,N467)</f>
        <v>0.262</v>
      </c>
      <c r="O466" s="27">
        <f t="shared" si="87"/>
        <v>25</v>
      </c>
      <c r="P466" s="27">
        <f t="shared" si="87"/>
        <v>20</v>
      </c>
      <c r="Q466" s="27">
        <f t="shared" si="87"/>
        <v>161</v>
      </c>
      <c r="R466" s="23">
        <v>0.004</v>
      </c>
      <c r="S466" s="23">
        <v>0.015</v>
      </c>
      <c r="T466" s="10">
        <f>VLOOKUP(A466,TOURISM!$A$2:$E$2692,5,0)</f>
        <v>194000000</v>
      </c>
      <c r="U466" s="10" t="str">
        <f>VLOOKUP(A466,TOURISM!$A$2:$F$2692,6,0)</f>
        <v/>
      </c>
      <c r="V466" s="10">
        <f>VLOOKUP(A466,BUSINESS!$A$2:$E$2692,5,0)</f>
        <v>0.262</v>
      </c>
      <c r="W466" s="10">
        <f>VLOOKUP(A466,BUSINESS!$A$2:$F$2692,6,0)</f>
        <v>25</v>
      </c>
      <c r="X466" s="10">
        <f>VLOOKUP(A466,BUSINESS!$A$2:$G$2692,7,0)</f>
        <v>20</v>
      </c>
      <c r="Y466" s="10">
        <f>VLOOKUP(A466,BUSINESS!$A$2:$H$2692,8,0)</f>
        <v>161</v>
      </c>
      <c r="Z466" s="10">
        <f>VLOOKUP(A466,BUSINESS!$A$2:$I$2692,9,0)</f>
        <v>0.004</v>
      </c>
      <c r="AA466" s="10">
        <f>VLOOKUP(A466,BUSINESS!$A$2:$J$2692,10,0)</f>
        <v>0.015</v>
      </c>
      <c r="AB466" s="7">
        <f t="shared" si="2"/>
        <v>1544640866750</v>
      </c>
    </row>
    <row r="467">
      <c r="A467" s="7" t="str">
        <f t="shared" si="1"/>
        <v>Zambia-Africa2002</v>
      </c>
      <c r="B467" s="8" t="s">
        <v>284</v>
      </c>
      <c r="C467" s="5" t="s">
        <v>78</v>
      </c>
      <c r="D467" s="9" t="s">
        <v>64</v>
      </c>
      <c r="E467" s="11">
        <v>3.711284087E9</v>
      </c>
      <c r="F467" s="12">
        <v>0.067</v>
      </c>
      <c r="G467" s="12">
        <v>24.0</v>
      </c>
      <c r="H467" s="12">
        <v>0.452</v>
      </c>
      <c r="I467" s="22">
        <f>VLOOKUP(A467,ENERGY!$A$2:$F$2692,5,0)</f>
        <v>8054</v>
      </c>
      <c r="J467" s="10">
        <f>VLOOKUP(A468,ENERGY!$A$2:$F$2692,6,0)</f>
        <v>9428</v>
      </c>
      <c r="K467" s="23">
        <v>0.024</v>
      </c>
      <c r="L467" s="10">
        <f>VLOOKUP(A467,TOURISM!$A$2:$E$2692,5,0)</f>
        <v>64000000</v>
      </c>
      <c r="M467" s="10">
        <f>VLOOKUP(A467,TOURISM!$A$2:$F$2692,6,0)</f>
        <v>109000000</v>
      </c>
      <c r="N467" s="27">
        <f t="shared" ref="N467:Q467" si="88">if(AND(L467=L468,M467=M467+1,ISBLANK(N468)),N467,N468)</f>
        <v>0.262</v>
      </c>
      <c r="O467" s="27">
        <f t="shared" si="88"/>
        <v>25</v>
      </c>
      <c r="P467" s="27">
        <f t="shared" si="88"/>
        <v>20</v>
      </c>
      <c r="Q467" s="27">
        <f t="shared" si="88"/>
        <v>161</v>
      </c>
      <c r="R467" s="23">
        <v>0.005</v>
      </c>
      <c r="S467" s="23">
        <v>0.013</v>
      </c>
      <c r="T467" s="10">
        <f>VLOOKUP(A467,TOURISM!$A$2:$E$2692,5,0)</f>
        <v>64000000</v>
      </c>
      <c r="U467" s="10">
        <f>VLOOKUP(A467,TOURISM!$A$2:$F$2692,6,0)</f>
        <v>109000000</v>
      </c>
      <c r="V467" s="10">
        <f>VLOOKUP(A467,BUSINESS!$A$2:$E$2692,5,0)</f>
        <v>0.262</v>
      </c>
      <c r="W467" s="10">
        <f>VLOOKUP(A467,BUSINESS!$A$2:$F$2692,6,0)</f>
        <v>25</v>
      </c>
      <c r="X467" s="10">
        <f>VLOOKUP(A467,BUSINESS!$A$2:$G$2692,7,0)</f>
        <v>20</v>
      </c>
      <c r="Y467" s="10">
        <f>VLOOKUP(A467,BUSINESS!$A$2:$H$2692,8,0)</f>
        <v>161</v>
      </c>
      <c r="Z467" s="10">
        <f>VLOOKUP(A467,BUSINESS!$A$2:$I$2692,9,0)</f>
        <v>0.005</v>
      </c>
      <c r="AA467" s="10">
        <f>VLOOKUP(A467,BUSINESS!$A$2:$J$2692,10,0)</f>
        <v>0.013</v>
      </c>
      <c r="AB467" s="7">
        <f t="shared" si="2"/>
        <v>742256817400</v>
      </c>
    </row>
    <row r="468">
      <c r="A468" s="7" t="str">
        <f t="shared" si="1"/>
        <v>Zimbabwe-Africa2002</v>
      </c>
      <c r="B468" s="8" t="s">
        <v>285</v>
      </c>
      <c r="C468" s="5" t="s">
        <v>78</v>
      </c>
      <c r="D468" s="9" t="s">
        <v>64</v>
      </c>
      <c r="E468" s="11">
        <v>6.342116354E9</v>
      </c>
      <c r="F468" s="10" t="str">
        <f t="shared" ref="F468:G468" si="89">if(AND(#REF!=#REF!,#REF!=#REF!+1,ISBLANK(#REF!)),#REF!,#REF!)</f>
        <v>#REF!</v>
      </c>
      <c r="G468" s="10" t="str">
        <f t="shared" si="89"/>
        <v>#REF!</v>
      </c>
      <c r="H468" s="12">
        <v>0.365</v>
      </c>
      <c r="I468" s="22">
        <f>VLOOKUP(A468,ENERGY!$A$2:$F$2692,5,0)</f>
        <v>9000</v>
      </c>
      <c r="J468" s="10">
        <f>VLOOKUP(A469,ENERGY!$A$2:$F$2692,6,0)</f>
        <v>8236</v>
      </c>
      <c r="K468" s="23">
        <v>0.024</v>
      </c>
      <c r="L468" s="10">
        <f>VLOOKUP(A468,TOURISM!$A$2:$E$2692,5,0)</f>
        <v>76000000</v>
      </c>
      <c r="M468" s="10" t="str">
        <f>VLOOKUP(A468,TOURISM!$A$2:$F$2692,6,0)</f>
        <v/>
      </c>
      <c r="N468" s="27">
        <f t="shared" ref="N468:Q468" si="90">if(AND(L468=L469,M468=M468+1,ISBLANK(N469)),N468,N469)</f>
        <v>0.262</v>
      </c>
      <c r="O468" s="27">
        <f t="shared" si="90"/>
        <v>25</v>
      </c>
      <c r="P468" s="27">
        <f t="shared" si="90"/>
        <v>20</v>
      </c>
      <c r="Q468" s="27">
        <f t="shared" si="90"/>
        <v>161</v>
      </c>
      <c r="R468" s="23">
        <v>0.04</v>
      </c>
      <c r="S468" s="23">
        <v>0.027</v>
      </c>
      <c r="T468" s="10">
        <f>VLOOKUP(A468,TOURISM!$A$2:$E$2692,5,0)</f>
        <v>76000000</v>
      </c>
      <c r="U468" s="10" t="str">
        <f>VLOOKUP(A468,TOURISM!$A$2:$F$2692,6,0)</f>
        <v/>
      </c>
      <c r="V468" s="10">
        <f>VLOOKUP(A468,BUSINESS!$A$2:$E$2692,5,0)</f>
        <v>0.262</v>
      </c>
      <c r="W468" s="10">
        <f>VLOOKUP(A468,BUSINESS!$A$2:$F$2692,6,0)</f>
        <v>25</v>
      </c>
      <c r="X468" s="10">
        <f>VLOOKUP(A468,BUSINESS!$A$2:$G$2692,7,0)</f>
        <v>20</v>
      </c>
      <c r="Y468" s="10">
        <f>VLOOKUP(A468,BUSINESS!$A$2:$H$2692,8,0)</f>
        <v>161</v>
      </c>
      <c r="Z468" s="10">
        <f>VLOOKUP(A468,BUSINESS!$A$2:$I$2692,9,0)</f>
        <v>0.04</v>
      </c>
      <c r="AA468" s="10">
        <f>VLOOKUP(A468,BUSINESS!$A$2:$J$2692,10,0)</f>
        <v>0.027</v>
      </c>
      <c r="AB468" s="7">
        <f t="shared" si="2"/>
        <v>158552908850</v>
      </c>
    </row>
    <row r="469">
      <c r="A469" s="7" t="str">
        <f t="shared" si="1"/>
        <v>Afghanistan-Asia2002</v>
      </c>
      <c r="B469" s="8" t="s">
        <v>60</v>
      </c>
      <c r="C469" s="5" t="s">
        <v>61</v>
      </c>
      <c r="D469" s="9" t="s">
        <v>64</v>
      </c>
      <c r="E469" s="11">
        <v>4.128818043E9</v>
      </c>
      <c r="F469" s="12">
        <v>0.089</v>
      </c>
      <c r="G469" s="12">
        <v>14.0</v>
      </c>
      <c r="H469" s="10">
        <f>if(AND(C469=C470,D469=D469+1,ISBLANK(H470)),H469,H470)</f>
        <v>0.267</v>
      </c>
      <c r="I469" s="22">
        <f>VLOOKUP(A469,ENERGY!$A$2:$F$2692,5,0)</f>
        <v>133681</v>
      </c>
      <c r="J469" s="10">
        <f>VLOOKUP(A470,ENERGY!$A$2:$F$2692,6,0)</f>
        <v>4221</v>
      </c>
      <c r="K469" s="23">
        <v>0.024</v>
      </c>
      <c r="L469" s="10">
        <f>VLOOKUP(A469,TOURISM!$A$2:$E$2692,5,0)</f>
        <v>20000000</v>
      </c>
      <c r="M469" s="10">
        <f>VLOOKUP(A469,TOURISM!$A$2:$F$2692,6,0)</f>
        <v>47000000</v>
      </c>
      <c r="N469" s="27">
        <f t="shared" ref="N469:Q469" si="91">if(AND(L469=L470,M469=M469+1,ISBLANK(N470)),N469,N470)</f>
        <v>0.262</v>
      </c>
      <c r="O469" s="27">
        <f t="shared" si="91"/>
        <v>25</v>
      </c>
      <c r="P469" s="27">
        <f t="shared" si="91"/>
        <v>20</v>
      </c>
      <c r="Q469" s="27">
        <f t="shared" si="91"/>
        <v>161</v>
      </c>
      <c r="R469" s="23">
        <v>0.0</v>
      </c>
      <c r="S469" s="23">
        <v>0.001</v>
      </c>
      <c r="T469" s="10">
        <f>VLOOKUP(A469,TOURISM!$A$2:$E$2692,5,0)</f>
        <v>20000000</v>
      </c>
      <c r="U469" s="10">
        <f>VLOOKUP(A469,TOURISM!$A$2:$F$2692,6,0)</f>
        <v>47000000</v>
      </c>
      <c r="V469" s="10">
        <f>VLOOKUP(A469,BUSINESS!$A$2:$E$2692,5,0)</f>
        <v>0.262</v>
      </c>
      <c r="W469" s="10">
        <f>VLOOKUP(A469,BUSINESS!$A$2:$F$2692,6,0)</f>
        <v>25</v>
      </c>
      <c r="X469" s="10">
        <f>VLOOKUP(A469,BUSINESS!$A$2:$G$2692,7,0)</f>
        <v>20</v>
      </c>
      <c r="Y469" s="10">
        <f>VLOOKUP(A469,BUSINESS!$A$2:$H$2692,8,0)</f>
        <v>161</v>
      </c>
      <c r="Z469" s="10">
        <f>VLOOKUP(A469,BUSINESS!$A$2:$I$2692,9,0)</f>
        <v>0</v>
      </c>
      <c r="AA469" s="10">
        <f>VLOOKUP(A469,BUSINESS!$A$2:$J$2692,10,0)</f>
        <v>0.001</v>
      </c>
      <c r="AB469" s="7" t="str">
        <f t="shared" si="2"/>
        <v>#DIV/0!</v>
      </c>
    </row>
    <row r="470">
      <c r="A470" s="7" t="str">
        <f t="shared" si="1"/>
        <v>Armenia-Asia2002</v>
      </c>
      <c r="B470" s="8" t="s">
        <v>86</v>
      </c>
      <c r="C470" s="5" t="s">
        <v>61</v>
      </c>
      <c r="D470" s="9" t="s">
        <v>64</v>
      </c>
      <c r="E470" s="11">
        <v>2.118467913E9</v>
      </c>
      <c r="F470" s="12">
        <v>0.059</v>
      </c>
      <c r="G470" s="12">
        <v>41.0</v>
      </c>
      <c r="H470" s="12">
        <v>0.267</v>
      </c>
      <c r="I470" s="22">
        <f>VLOOKUP(A470,ENERGY!$A$2:$F$2692,5,0)</f>
        <v>2483</v>
      </c>
      <c r="J470" s="10">
        <f>VLOOKUP(A471,ENERGY!$A$2:$F$2692,6,0)</f>
        <v>45731</v>
      </c>
      <c r="K470" s="23">
        <v>0.024</v>
      </c>
      <c r="L470" s="10">
        <f>VLOOKUP(A470,TOURISM!$A$2:$E$2692,5,0)</f>
        <v>81000000</v>
      </c>
      <c r="M470" s="10">
        <f>VLOOKUP(A470,TOURISM!$A$2:$F$2692,6,0)</f>
        <v>85000000</v>
      </c>
      <c r="N470" s="27">
        <f t="shared" ref="N470:Q470" si="92">if(AND(L470=L471,M470=M470+1,ISBLANK(N471)),N470,N471)</f>
        <v>0.262</v>
      </c>
      <c r="O470" s="27">
        <f t="shared" si="92"/>
        <v>25</v>
      </c>
      <c r="P470" s="27">
        <f t="shared" si="92"/>
        <v>20</v>
      </c>
      <c r="Q470" s="27">
        <f t="shared" si="92"/>
        <v>161</v>
      </c>
      <c r="R470" s="23">
        <v>0.02</v>
      </c>
      <c r="S470" s="23">
        <v>0.023</v>
      </c>
      <c r="T470" s="10">
        <f>VLOOKUP(A470,TOURISM!$A$2:$E$2692,5,0)</f>
        <v>81000000</v>
      </c>
      <c r="U470" s="10">
        <f>VLOOKUP(A470,TOURISM!$A$2:$F$2692,6,0)</f>
        <v>85000000</v>
      </c>
      <c r="V470" s="10">
        <f>VLOOKUP(A470,BUSINESS!$A$2:$E$2692,5,0)</f>
        <v>0.262</v>
      </c>
      <c r="W470" s="10">
        <f>VLOOKUP(A470,BUSINESS!$A$2:$F$2692,6,0)</f>
        <v>25</v>
      </c>
      <c r="X470" s="10">
        <f>VLOOKUP(A470,BUSINESS!$A$2:$G$2692,7,0)</f>
        <v>20</v>
      </c>
      <c r="Y470" s="10">
        <f>VLOOKUP(A470,BUSINESS!$A$2:$H$2692,8,0)</f>
        <v>161</v>
      </c>
      <c r="Z470" s="10">
        <f>VLOOKUP(A470,BUSINESS!$A$2:$I$2692,9,0)</f>
        <v>0.02</v>
      </c>
      <c r="AA470" s="10">
        <f>VLOOKUP(A470,BUSINESS!$A$2:$J$2692,10,0)</f>
        <v>0.023</v>
      </c>
      <c r="AB470" s="7">
        <f t="shared" si="2"/>
        <v>105923395650</v>
      </c>
    </row>
    <row r="471">
      <c r="A471" s="7" t="str">
        <f t="shared" si="1"/>
        <v>Azerbaijan-Asia2002</v>
      </c>
      <c r="B471" s="8" t="s">
        <v>90</v>
      </c>
      <c r="C471" s="5" t="s">
        <v>61</v>
      </c>
      <c r="D471" s="9" t="s">
        <v>64</v>
      </c>
      <c r="E471" s="11">
        <v>5.707618247E9</v>
      </c>
      <c r="F471" s="12">
        <v>0.045</v>
      </c>
      <c r="G471" s="12">
        <v>31.0</v>
      </c>
      <c r="H471" s="12">
        <v>0.197</v>
      </c>
      <c r="I471" s="22">
        <f>VLOOKUP(A471,ENERGY!$A$2:$F$2692,5,0)</f>
        <v>11586</v>
      </c>
      <c r="J471" s="10">
        <f>VLOOKUP(A472,ENERGY!$A$2:$F$2692,6,0)</f>
        <v>56153</v>
      </c>
      <c r="K471" s="23">
        <v>0.024</v>
      </c>
      <c r="L471" s="10">
        <f>VLOOKUP(A471,TOURISM!$A$2:$E$2692,5,0)</f>
        <v>63000000</v>
      </c>
      <c r="M471" s="10">
        <f>VLOOKUP(A471,TOURISM!$A$2:$F$2692,6,0)</f>
        <v>110000000</v>
      </c>
      <c r="N471" s="27">
        <f t="shared" ref="N471:Q471" si="93">if(AND(L471=L472,M471=M471+1,ISBLANK(N472)),N471,N472)</f>
        <v>0.262</v>
      </c>
      <c r="O471" s="27">
        <f t="shared" si="93"/>
        <v>25</v>
      </c>
      <c r="P471" s="27">
        <f t="shared" si="93"/>
        <v>20</v>
      </c>
      <c r="Q471" s="27">
        <f t="shared" si="93"/>
        <v>161</v>
      </c>
      <c r="R471" s="23">
        <v>0.05</v>
      </c>
      <c r="S471" s="23">
        <v>0.096</v>
      </c>
      <c r="T471" s="10">
        <f>VLOOKUP(A471,TOURISM!$A$2:$E$2692,5,0)</f>
        <v>63000000</v>
      </c>
      <c r="U471" s="10">
        <f>VLOOKUP(A471,TOURISM!$A$2:$F$2692,6,0)</f>
        <v>110000000</v>
      </c>
      <c r="V471" s="10">
        <f>VLOOKUP(A471,BUSINESS!$A$2:$E$2692,5,0)</f>
        <v>0.262</v>
      </c>
      <c r="W471" s="10">
        <f>VLOOKUP(A471,BUSINESS!$A$2:$F$2692,6,0)</f>
        <v>25</v>
      </c>
      <c r="X471" s="10">
        <f>VLOOKUP(A471,BUSINESS!$A$2:$G$2692,7,0)</f>
        <v>20</v>
      </c>
      <c r="Y471" s="10">
        <f>VLOOKUP(A471,BUSINESS!$A$2:$H$2692,8,0)</f>
        <v>161</v>
      </c>
      <c r="Z471" s="10">
        <f>VLOOKUP(A471,BUSINESS!$A$2:$I$2692,9,0)</f>
        <v>0.05</v>
      </c>
      <c r="AA471" s="10">
        <f>VLOOKUP(A471,BUSINESS!$A$2:$J$2692,10,0)</f>
        <v>0.096</v>
      </c>
      <c r="AB471" s="7">
        <f t="shared" si="2"/>
        <v>114152364940</v>
      </c>
    </row>
    <row r="472">
      <c r="A472" s="7" t="str">
        <f t="shared" si="1"/>
        <v>Bangladesh-Asia2002</v>
      </c>
      <c r="B472" s="8" t="s">
        <v>94</v>
      </c>
      <c r="C472" s="5" t="s">
        <v>61</v>
      </c>
      <c r="D472" s="9" t="s">
        <v>64</v>
      </c>
      <c r="E472" s="11">
        <v>4.6987842847E10</v>
      </c>
      <c r="F472" s="12">
        <v>0.03</v>
      </c>
      <c r="G472" s="12">
        <v>10.0</v>
      </c>
      <c r="H472" s="12">
        <v>0.158</v>
      </c>
      <c r="I472" s="22">
        <f>VLOOKUP(A472,ENERGY!$A$2:$F$2692,5,0)</f>
        <v>30756</v>
      </c>
      <c r="J472" s="10">
        <f>VLOOKUP(A473,ENERGY!$A$2:$F$2692,6,0)</f>
        <v>477</v>
      </c>
      <c r="K472" s="23">
        <v>0.024</v>
      </c>
      <c r="L472" s="10">
        <f>VLOOKUP(A472,TOURISM!$A$2:$E$2692,5,0)</f>
        <v>59000000</v>
      </c>
      <c r="M472" s="10">
        <f>VLOOKUP(A472,TOURISM!$A$2:$F$2692,6,0)</f>
        <v>309000000</v>
      </c>
      <c r="N472" s="27">
        <f t="shared" ref="N472:Q472" si="94">if(AND(L472=L473,M472=M472+1,ISBLANK(N473)),N472,N473)</f>
        <v>0.262</v>
      </c>
      <c r="O472" s="27">
        <f t="shared" si="94"/>
        <v>25</v>
      </c>
      <c r="P472" s="27">
        <f t="shared" si="94"/>
        <v>20</v>
      </c>
      <c r="Q472" s="27">
        <f t="shared" si="94"/>
        <v>161</v>
      </c>
      <c r="R472" s="23">
        <v>0.001</v>
      </c>
      <c r="S472" s="23">
        <v>0.008</v>
      </c>
      <c r="T472" s="10">
        <f>VLOOKUP(A472,TOURISM!$A$2:$E$2692,5,0)</f>
        <v>59000000</v>
      </c>
      <c r="U472" s="10">
        <f>VLOOKUP(A472,TOURISM!$A$2:$F$2692,6,0)</f>
        <v>309000000</v>
      </c>
      <c r="V472" s="10">
        <f>VLOOKUP(A472,BUSINESS!$A$2:$E$2692,5,0)</f>
        <v>0.262</v>
      </c>
      <c r="W472" s="10">
        <f>VLOOKUP(A472,BUSINESS!$A$2:$F$2692,6,0)</f>
        <v>25</v>
      </c>
      <c r="X472" s="10">
        <f>VLOOKUP(A472,BUSINESS!$A$2:$G$2692,7,0)</f>
        <v>20</v>
      </c>
      <c r="Y472" s="10">
        <f>VLOOKUP(A472,BUSINESS!$A$2:$H$2692,8,0)</f>
        <v>161</v>
      </c>
      <c r="Z472" s="10">
        <f>VLOOKUP(A472,BUSINESS!$A$2:$I$2692,9,0)</f>
        <v>0.001</v>
      </c>
      <c r="AA472" s="10">
        <f>VLOOKUP(A472,BUSINESS!$A$2:$J$2692,10,0)</f>
        <v>0.008</v>
      </c>
      <c r="AB472" s="7">
        <f t="shared" si="2"/>
        <v>46987842847000</v>
      </c>
    </row>
    <row r="473">
      <c r="A473" s="7" t="str">
        <f t="shared" si="1"/>
        <v>Bhutan-Asia2002</v>
      </c>
      <c r="B473" s="8" t="s">
        <v>101</v>
      </c>
      <c r="C473" s="5" t="s">
        <v>61</v>
      </c>
      <c r="D473" s="9" t="s">
        <v>64</v>
      </c>
      <c r="E473" s="11">
        <v>4.76360697E8</v>
      </c>
      <c r="F473" s="12">
        <v>0.062</v>
      </c>
      <c r="G473" s="12">
        <v>51.0</v>
      </c>
      <c r="H473" s="12">
        <v>0.158</v>
      </c>
      <c r="I473" s="22">
        <f>VLOOKUP(A473,ENERGY!$A$2:$F$2692,5,0)</f>
        <v>133681</v>
      </c>
      <c r="J473" s="10">
        <f>VLOOKUP(A474,ENERGY!$A$2:$F$2692,6,0)</f>
        <v>9160</v>
      </c>
      <c r="K473" s="23">
        <v>0.024</v>
      </c>
      <c r="L473" s="10">
        <f>VLOOKUP(A473,TOURISM!$A$2:$E$2692,5,0)</f>
        <v>8000000</v>
      </c>
      <c r="M473" s="10" t="str">
        <f>VLOOKUP(A473,TOURISM!$A$2:$F$2692,6,0)</f>
        <v/>
      </c>
      <c r="N473" s="27">
        <f t="shared" ref="N473:Q473" si="95">if(AND(L473=L474,M473=M473+1,ISBLANK(N474)),N473,N474)</f>
        <v>0.262</v>
      </c>
      <c r="O473" s="27">
        <f t="shared" si="95"/>
        <v>25</v>
      </c>
      <c r="P473" s="27">
        <f t="shared" si="95"/>
        <v>20</v>
      </c>
      <c r="Q473" s="27">
        <f t="shared" si="95"/>
        <v>161</v>
      </c>
      <c r="R473" s="23">
        <v>0.017</v>
      </c>
      <c r="S473" s="27">
        <f>if(AND(Q473=Q474,R473=R473+1,ISBLANK(S474)),S473,S474)</f>
        <v>0.444</v>
      </c>
      <c r="T473" s="10">
        <f>VLOOKUP(A473,TOURISM!$A$2:$E$2692,5,0)</f>
        <v>8000000</v>
      </c>
      <c r="U473" s="10" t="str">
        <f>VLOOKUP(A473,TOURISM!$A$2:$F$2692,6,0)</f>
        <v/>
      </c>
      <c r="V473" s="10">
        <f>VLOOKUP(A473,BUSINESS!$A$2:$E$2692,5,0)</f>
        <v>0.262</v>
      </c>
      <c r="W473" s="10">
        <f>VLOOKUP(A473,BUSINESS!$A$2:$F$2692,6,0)</f>
        <v>25</v>
      </c>
      <c r="X473" s="10">
        <f>VLOOKUP(A473,BUSINESS!$A$2:$G$2692,7,0)</f>
        <v>20</v>
      </c>
      <c r="Y473" s="10">
        <f>VLOOKUP(A473,BUSINESS!$A$2:$H$2692,8,0)</f>
        <v>161</v>
      </c>
      <c r="Z473" s="10">
        <f>VLOOKUP(A473,BUSINESS!$A$2:$I$2692,9,0)</f>
        <v>0.017</v>
      </c>
      <c r="AA473" s="10">
        <f>VLOOKUP(A473,BUSINESS!$A$2:$J$2692,10,0)</f>
        <v>0.444</v>
      </c>
      <c r="AB473" s="7">
        <f t="shared" si="2"/>
        <v>28021217471</v>
      </c>
    </row>
    <row r="474">
      <c r="A474" s="7" t="str">
        <f t="shared" si="1"/>
        <v>Brunei-Asia2002</v>
      </c>
      <c r="B474" s="8" t="s">
        <v>106</v>
      </c>
      <c r="C474" s="5" t="s">
        <v>61</v>
      </c>
      <c r="D474" s="9" t="s">
        <v>64</v>
      </c>
      <c r="E474" s="11">
        <v>5.601090584E9</v>
      </c>
      <c r="F474" s="12">
        <v>0.032</v>
      </c>
      <c r="G474" s="12">
        <v>525.0</v>
      </c>
      <c r="H474" s="12">
        <v>0.055</v>
      </c>
      <c r="I474" s="22">
        <f>VLOOKUP(A474,ENERGY!$A$2:$F$2692,5,0)</f>
        <v>3240</v>
      </c>
      <c r="J474" s="10">
        <f>VLOOKUP(A475,ENERGY!$A$2:$F$2692,6,0)</f>
        <v>4180</v>
      </c>
      <c r="K474" s="23">
        <v>0.024</v>
      </c>
      <c r="L474" s="10">
        <f>VLOOKUP(A474,TOURISM!$A$2:$E$2692,5,0)</f>
        <v>113000000</v>
      </c>
      <c r="M474" s="10">
        <f>VLOOKUP(A474,TOURISM!$A$2:$F$2692,6,0)</f>
        <v>398000000</v>
      </c>
      <c r="N474" s="27">
        <f t="shared" ref="N474:Q474" si="96">if(AND(L474=L475,M474=M474+1,ISBLANK(N475)),N474,N475)</f>
        <v>0.262</v>
      </c>
      <c r="O474" s="27">
        <f t="shared" si="96"/>
        <v>25</v>
      </c>
      <c r="P474" s="27">
        <f t="shared" si="96"/>
        <v>20</v>
      </c>
      <c r="Q474" s="27">
        <f t="shared" si="96"/>
        <v>161</v>
      </c>
      <c r="R474" s="23">
        <v>0.153</v>
      </c>
      <c r="S474" s="23">
        <v>0.444</v>
      </c>
      <c r="T474" s="10">
        <f>VLOOKUP(A474,TOURISM!$A$2:$E$2692,5,0)</f>
        <v>113000000</v>
      </c>
      <c r="U474" s="10">
        <f>VLOOKUP(A474,TOURISM!$A$2:$F$2692,6,0)</f>
        <v>398000000</v>
      </c>
      <c r="V474" s="10">
        <f>VLOOKUP(A474,BUSINESS!$A$2:$E$2692,5,0)</f>
        <v>0.262</v>
      </c>
      <c r="W474" s="10">
        <f>VLOOKUP(A474,BUSINESS!$A$2:$F$2692,6,0)</f>
        <v>25</v>
      </c>
      <c r="X474" s="10">
        <f>VLOOKUP(A474,BUSINESS!$A$2:$G$2692,7,0)</f>
        <v>20</v>
      </c>
      <c r="Y474" s="10">
        <f>VLOOKUP(A474,BUSINESS!$A$2:$H$2692,8,0)</f>
        <v>161</v>
      </c>
      <c r="Z474" s="10">
        <f>VLOOKUP(A474,BUSINESS!$A$2:$I$2692,9,0)</f>
        <v>0.153</v>
      </c>
      <c r="AA474" s="10">
        <f>VLOOKUP(A474,BUSINESS!$A$2:$J$2692,10,0)</f>
        <v>0.444</v>
      </c>
      <c r="AB474" s="7">
        <f t="shared" si="2"/>
        <v>36608435190</v>
      </c>
    </row>
    <row r="475">
      <c r="A475" s="7" t="str">
        <f t="shared" si="1"/>
        <v>Cambodia-Asia2002</v>
      </c>
      <c r="B475" s="8" t="s">
        <v>110</v>
      </c>
      <c r="C475" s="5" t="s">
        <v>61</v>
      </c>
      <c r="D475" s="9" t="s">
        <v>64</v>
      </c>
      <c r="E475" s="11">
        <v>3.979813388E9</v>
      </c>
      <c r="F475" s="12">
        <v>0.062</v>
      </c>
      <c r="G475" s="12">
        <v>20.0</v>
      </c>
      <c r="H475" s="10">
        <f>if(AND(C72=C73,D72=D72+1,ISBLANK(H73)),H72,H73)</f>
        <v>0.13</v>
      </c>
      <c r="I475" s="22">
        <f>VLOOKUP(A475,ENERGY!$A$2:$F$2692,5,0)</f>
        <v>5024</v>
      </c>
      <c r="J475" s="10">
        <f>VLOOKUP(A476,ENERGY!$A$2:$F$2692,6,0)</f>
        <v>8286892</v>
      </c>
      <c r="K475" s="23">
        <v>0.024</v>
      </c>
      <c r="L475" s="10">
        <f>VLOOKUP(A475,TOURISM!$A$2:$E$2692,5,0)</f>
        <v>509000000</v>
      </c>
      <c r="M475" s="10">
        <f>VLOOKUP(A475,TOURISM!$A$2:$F$2692,6,0)</f>
        <v>64000000</v>
      </c>
      <c r="N475" s="27">
        <f t="shared" ref="N475:Q475" si="97">if(AND(L475=L476,M475=M475+1,ISBLANK(N476)),N475,N476)</f>
        <v>0.262</v>
      </c>
      <c r="O475" s="27">
        <f t="shared" si="97"/>
        <v>25</v>
      </c>
      <c r="P475" s="27">
        <f t="shared" si="97"/>
        <v>20</v>
      </c>
      <c r="Q475" s="27">
        <f t="shared" si="97"/>
        <v>161</v>
      </c>
      <c r="R475" s="23">
        <v>0.002</v>
      </c>
      <c r="S475" s="23">
        <v>0.03</v>
      </c>
      <c r="T475" s="10">
        <f>VLOOKUP(A475,TOURISM!$A$2:$E$2692,5,0)</f>
        <v>509000000</v>
      </c>
      <c r="U475" s="10">
        <f>VLOOKUP(A475,TOURISM!$A$2:$F$2692,6,0)</f>
        <v>64000000</v>
      </c>
      <c r="V475" s="10">
        <f>VLOOKUP(A475,BUSINESS!$A$2:$E$2692,5,0)</f>
        <v>0.262</v>
      </c>
      <c r="W475" s="10">
        <f>VLOOKUP(A475,BUSINESS!$A$2:$F$2692,6,0)</f>
        <v>25</v>
      </c>
      <c r="X475" s="10">
        <f>VLOOKUP(A475,BUSINESS!$A$2:$G$2692,7,0)</f>
        <v>20</v>
      </c>
      <c r="Y475" s="10">
        <f>VLOOKUP(A475,BUSINESS!$A$2:$H$2692,8,0)</f>
        <v>161</v>
      </c>
      <c r="Z475" s="10">
        <f>VLOOKUP(A475,BUSINESS!$A$2:$I$2692,9,0)</f>
        <v>0.002</v>
      </c>
      <c r="AA475" s="10">
        <f>VLOOKUP(A475,BUSINESS!$A$2:$J$2692,10,0)</f>
        <v>0.03</v>
      </c>
      <c r="AB475" s="7">
        <f t="shared" si="2"/>
        <v>1989906694000</v>
      </c>
    </row>
    <row r="476">
      <c r="A476" s="7" t="str">
        <f t="shared" si="1"/>
        <v>China-Asia2002</v>
      </c>
      <c r="B476" s="8" t="s">
        <v>117</v>
      </c>
      <c r="C476" s="5" t="s">
        <v>61</v>
      </c>
      <c r="D476" s="9" t="s">
        <v>64</v>
      </c>
      <c r="E476" s="11">
        <v>1.32E12</v>
      </c>
      <c r="F476" s="12">
        <v>0.046</v>
      </c>
      <c r="G476" s="12">
        <v>47.0</v>
      </c>
      <c r="H476" s="12">
        <v>0.059</v>
      </c>
      <c r="I476" s="22">
        <f>VLOOKUP(A476,ENERGY!$A$2:$F$2692,5,0)</f>
        <v>2516731</v>
      </c>
      <c r="J476" s="10">
        <f>VLOOKUP(A477,ENERGY!$A$2:$F$2692,6,0)</f>
        <v>6241</v>
      </c>
      <c r="K476" s="23">
        <v>0.024</v>
      </c>
      <c r="L476" s="10">
        <f>VLOOKUP(A476,TOURISM!$A$2:$E$2692,5,0)</f>
        <v>21742000000</v>
      </c>
      <c r="M476" s="10">
        <f>VLOOKUP(A476,TOURISM!$A$2:$F$2692,6,0)</f>
        <v>16759000000</v>
      </c>
      <c r="N476" s="27">
        <f t="shared" ref="N476:Q476" si="98">if(AND(L476=L477,M476=M476+1,ISBLANK(N477)),N476,N477)</f>
        <v>0.262</v>
      </c>
      <c r="O476" s="27">
        <f t="shared" si="98"/>
        <v>25</v>
      </c>
      <c r="P476" s="27">
        <f t="shared" si="98"/>
        <v>20</v>
      </c>
      <c r="Q476" s="27">
        <f t="shared" si="98"/>
        <v>161</v>
      </c>
      <c r="R476" s="23">
        <v>0.046</v>
      </c>
      <c r="S476" s="23">
        <v>0.159</v>
      </c>
      <c r="T476" s="10">
        <f>VLOOKUP(A476,TOURISM!$A$2:$E$2692,5,0)</f>
        <v>21742000000</v>
      </c>
      <c r="U476" s="10">
        <f>VLOOKUP(A476,TOURISM!$A$2:$F$2692,6,0)</f>
        <v>16759000000</v>
      </c>
      <c r="V476" s="10">
        <f>VLOOKUP(A476,BUSINESS!$A$2:$E$2692,5,0)</f>
        <v>0.262</v>
      </c>
      <c r="W476" s="10">
        <f>VLOOKUP(A476,BUSINESS!$A$2:$F$2692,6,0)</f>
        <v>25</v>
      </c>
      <c r="X476" s="10">
        <f>VLOOKUP(A476,BUSINESS!$A$2:$G$2692,7,0)</f>
        <v>20</v>
      </c>
      <c r="Y476" s="10">
        <f>VLOOKUP(A476,BUSINESS!$A$2:$H$2692,8,0)</f>
        <v>161</v>
      </c>
      <c r="Z476" s="10">
        <f>VLOOKUP(A476,BUSINESS!$A$2:$I$2692,9,0)</f>
        <v>0.046</v>
      </c>
      <c r="AA476" s="10">
        <f>VLOOKUP(A476,BUSINESS!$A$2:$J$2692,10,0)</f>
        <v>0.159</v>
      </c>
      <c r="AB476" s="7">
        <f t="shared" si="2"/>
        <v>28695652173913</v>
      </c>
    </row>
    <row r="477">
      <c r="A477" s="7" t="str">
        <f t="shared" si="1"/>
        <v>Georgia-Asia2002</v>
      </c>
      <c r="B477" s="8" t="s">
        <v>147</v>
      </c>
      <c r="C477" s="5" t="s">
        <v>61</v>
      </c>
      <c r="D477" s="9" t="s">
        <v>64</v>
      </c>
      <c r="E477" s="11">
        <v>3.395778661E9</v>
      </c>
      <c r="F477" s="12">
        <v>0.087</v>
      </c>
      <c r="G477" s="12">
        <v>64.0</v>
      </c>
      <c r="H477" s="12">
        <v>0.236</v>
      </c>
      <c r="I477" s="22">
        <f>VLOOKUP(A477,ENERGY!$A$2:$F$2692,5,0)</f>
        <v>3122</v>
      </c>
      <c r="J477" s="10">
        <f>VLOOKUP(A478,ENERGY!$A$2:$F$2692,6,0)</f>
        <v>36289</v>
      </c>
      <c r="K477" s="23">
        <v>0.024</v>
      </c>
      <c r="L477" s="10">
        <f>VLOOKUP(A477,TOURISM!$A$2:$E$2692,5,0)</f>
        <v>144000000</v>
      </c>
      <c r="M477" s="10">
        <f>VLOOKUP(A477,TOURISM!$A$2:$F$2692,6,0)</f>
        <v>189000000</v>
      </c>
      <c r="N477" s="27">
        <f t="shared" ref="N477:Q477" si="99">if(AND(L477=L478,M477=M477+1,ISBLANK(N478)),N477,N478)</f>
        <v>0.262</v>
      </c>
      <c r="O477" s="27">
        <f t="shared" si="99"/>
        <v>25</v>
      </c>
      <c r="P477" s="27">
        <f t="shared" si="99"/>
        <v>20</v>
      </c>
      <c r="Q477" s="27">
        <f t="shared" si="99"/>
        <v>161</v>
      </c>
      <c r="R477" s="23">
        <v>0.016</v>
      </c>
      <c r="S477" s="23">
        <v>0.109</v>
      </c>
      <c r="T477" s="10">
        <f>VLOOKUP(A477,TOURISM!$A$2:$E$2692,5,0)</f>
        <v>144000000</v>
      </c>
      <c r="U477" s="10">
        <f>VLOOKUP(A477,TOURISM!$A$2:$F$2692,6,0)</f>
        <v>189000000</v>
      </c>
      <c r="V477" s="10">
        <f>VLOOKUP(A477,BUSINESS!$A$2:$E$2692,5,0)</f>
        <v>0.262</v>
      </c>
      <c r="W477" s="10">
        <f>VLOOKUP(A477,BUSINESS!$A$2:$F$2692,6,0)</f>
        <v>25</v>
      </c>
      <c r="X477" s="10">
        <f>VLOOKUP(A477,BUSINESS!$A$2:$G$2692,7,0)</f>
        <v>20</v>
      </c>
      <c r="Y477" s="10">
        <f>VLOOKUP(A477,BUSINESS!$A$2:$H$2692,8,0)</f>
        <v>161</v>
      </c>
      <c r="Z477" s="10">
        <f>VLOOKUP(A477,BUSINESS!$A$2:$I$2692,9,0)</f>
        <v>0.016</v>
      </c>
      <c r="AA477" s="10">
        <f>VLOOKUP(A477,BUSINESS!$A$2:$J$2692,10,0)</f>
        <v>0.109</v>
      </c>
      <c r="AB477" s="7">
        <f t="shared" si="2"/>
        <v>212236166313</v>
      </c>
    </row>
    <row r="478">
      <c r="A478" s="7" t="str">
        <f t="shared" si="1"/>
        <v>Hong Kong SAR-Asia2002</v>
      </c>
      <c r="B478" s="8" t="s">
        <v>160</v>
      </c>
      <c r="C478" s="5" t="s">
        <v>61</v>
      </c>
      <c r="D478" s="9" t="s">
        <v>64</v>
      </c>
      <c r="E478" s="11">
        <v>1.66E11</v>
      </c>
      <c r="F478" s="10" t="str">
        <f t="shared" ref="F478:G478" si="100">if(AND(#REF!=#REF!,#REF!=#REF!+1,ISBLANK(#REF!)),#REF!,#REF!)</f>
        <v>#REF!</v>
      </c>
      <c r="G478" s="10" t="str">
        <f t="shared" si="100"/>
        <v>#REF!</v>
      </c>
      <c r="H478" s="12">
        <v>0.05</v>
      </c>
      <c r="I478" s="22">
        <f>VLOOKUP(A478,ENERGY!$A$2:$F$2692,5,0)</f>
        <v>13838</v>
      </c>
      <c r="J478" s="10">
        <f>VLOOKUP(A479,ENERGY!$A$2:$F$2692,6,0)</f>
        <v>2008823</v>
      </c>
      <c r="K478" s="23">
        <v>0.024</v>
      </c>
      <c r="L478" s="10">
        <f>VLOOKUP(A478,TOURISM!$A$2:$E$2692,5,0)</f>
        <v>9849000000</v>
      </c>
      <c r="M478" s="10">
        <f>VLOOKUP(A478,TOURISM!$A$2:$F$2692,6,0)</f>
        <v>12418000000</v>
      </c>
      <c r="N478" s="27">
        <f t="shared" ref="N478:Q478" si="101">if(AND(L478=L479,M478=M478+1,ISBLANK(N479)),N478,N479)</f>
        <v>0.262</v>
      </c>
      <c r="O478" s="27">
        <f t="shared" si="101"/>
        <v>25</v>
      </c>
      <c r="P478" s="27">
        <f t="shared" si="101"/>
        <v>20</v>
      </c>
      <c r="Q478" s="27">
        <f t="shared" si="101"/>
        <v>161</v>
      </c>
      <c r="R478" s="23">
        <v>0.431</v>
      </c>
      <c r="S478" s="23">
        <v>0.925</v>
      </c>
      <c r="T478" s="10">
        <f>VLOOKUP(A478,TOURISM!$A$2:$E$2692,5,0)</f>
        <v>9849000000</v>
      </c>
      <c r="U478" s="10">
        <f>VLOOKUP(A478,TOURISM!$A$2:$F$2692,6,0)</f>
        <v>12418000000</v>
      </c>
      <c r="V478" s="10">
        <f>VLOOKUP(A478,BUSINESS!$A$2:$E$2692,5,0)</f>
        <v>0.262</v>
      </c>
      <c r="W478" s="10">
        <f>VLOOKUP(A478,BUSINESS!$A$2:$F$2692,6,0)</f>
        <v>25</v>
      </c>
      <c r="X478" s="10">
        <f>VLOOKUP(A478,BUSINESS!$A$2:$G$2692,7,0)</f>
        <v>20</v>
      </c>
      <c r="Y478" s="10">
        <f>VLOOKUP(A478,BUSINESS!$A$2:$H$2692,8,0)</f>
        <v>161</v>
      </c>
      <c r="Z478" s="10">
        <f>VLOOKUP(A478,BUSINESS!$A$2:$I$2692,9,0)</f>
        <v>0.431</v>
      </c>
      <c r="AA478" s="10">
        <f>VLOOKUP(A478,BUSINESS!$A$2:$J$2692,10,0)</f>
        <v>0.925</v>
      </c>
      <c r="AB478" s="7">
        <f t="shared" si="2"/>
        <v>385150812065</v>
      </c>
    </row>
    <row r="479">
      <c r="A479" s="7" t="str">
        <f t="shared" si="1"/>
        <v>India-Asia2002</v>
      </c>
      <c r="B479" s="8" t="s">
        <v>163</v>
      </c>
      <c r="C479" s="5" t="s">
        <v>61</v>
      </c>
      <c r="D479" s="9" t="s">
        <v>64</v>
      </c>
      <c r="E479" s="11">
        <v>5.24E11</v>
      </c>
      <c r="F479" s="12">
        <v>0.044</v>
      </c>
      <c r="G479" s="12">
        <v>21.0</v>
      </c>
      <c r="H479" s="12">
        <v>0.119</v>
      </c>
      <c r="I479" s="22">
        <f>VLOOKUP(A479,ENERGY!$A$2:$F$2692,5,0)</f>
        <v>723743</v>
      </c>
      <c r="J479" s="10">
        <f>VLOOKUP(A480,ENERGY!$A$2:$F$2692,6,0)</f>
        <v>433989</v>
      </c>
      <c r="K479" s="23">
        <v>0.024</v>
      </c>
      <c r="L479" s="10">
        <f>VLOOKUP(A479,TOURISM!$A$2:$E$2692,5,0)</f>
        <v>3300000000</v>
      </c>
      <c r="M479" s="10">
        <f>VLOOKUP(A479,TOURISM!$A$2:$F$2692,6,0)</f>
        <v>4350000000</v>
      </c>
      <c r="N479" s="27">
        <f t="shared" ref="N479:Q479" si="102">if(AND(L479=L480,M479=M479+1,ISBLANK(N480)),N479,N480)</f>
        <v>0.262</v>
      </c>
      <c r="O479" s="27">
        <f t="shared" si="102"/>
        <v>25</v>
      </c>
      <c r="P479" s="27">
        <f t="shared" si="102"/>
        <v>20</v>
      </c>
      <c r="Q479" s="27">
        <f t="shared" si="102"/>
        <v>161</v>
      </c>
      <c r="R479" s="23">
        <v>0.015</v>
      </c>
      <c r="S479" s="23">
        <v>0.012</v>
      </c>
      <c r="T479" s="10">
        <f>VLOOKUP(A479,TOURISM!$A$2:$E$2692,5,0)</f>
        <v>3300000000</v>
      </c>
      <c r="U479" s="10">
        <f>VLOOKUP(A479,TOURISM!$A$2:$F$2692,6,0)</f>
        <v>4350000000</v>
      </c>
      <c r="V479" s="10">
        <f>VLOOKUP(A479,BUSINESS!$A$2:$E$2692,5,0)</f>
        <v>0.262</v>
      </c>
      <c r="W479" s="10">
        <f>VLOOKUP(A479,BUSINESS!$A$2:$F$2692,6,0)</f>
        <v>25</v>
      </c>
      <c r="X479" s="10">
        <f>VLOOKUP(A479,BUSINESS!$A$2:$G$2692,7,0)</f>
        <v>20</v>
      </c>
      <c r="Y479" s="10">
        <f>VLOOKUP(A479,BUSINESS!$A$2:$H$2692,8,0)</f>
        <v>161</v>
      </c>
      <c r="Z479" s="10">
        <f>VLOOKUP(A479,BUSINESS!$A$2:$I$2692,9,0)</f>
        <v>0.015</v>
      </c>
      <c r="AA479" s="10">
        <f>VLOOKUP(A479,BUSINESS!$A$2:$J$2692,10,0)</f>
        <v>0.012</v>
      </c>
      <c r="AB479" s="7">
        <f t="shared" si="2"/>
        <v>34933333333333</v>
      </c>
    </row>
    <row r="480">
      <c r="A480" s="7" t="str">
        <f t="shared" si="1"/>
        <v>Indonesia-Asia2002</v>
      </c>
      <c r="B480" s="8" t="s">
        <v>164</v>
      </c>
      <c r="C480" s="5" t="s">
        <v>61</v>
      </c>
      <c r="D480" s="9" t="s">
        <v>64</v>
      </c>
      <c r="E480" s="11">
        <v>1.96E11</v>
      </c>
      <c r="F480" s="12">
        <v>0.022</v>
      </c>
      <c r="G480" s="12">
        <v>20.0</v>
      </c>
      <c r="H480" s="12">
        <v>0.189</v>
      </c>
      <c r="I480" s="22">
        <f>VLOOKUP(A480,ENERGY!$A$2:$F$2692,5,0)</f>
        <v>211296</v>
      </c>
      <c r="J480" s="10">
        <f>VLOOKUP(A481,ENERGY!$A$2:$F$2692,6,0)</f>
        <v>1170715</v>
      </c>
      <c r="K480" s="23">
        <v>0.024</v>
      </c>
      <c r="L480" s="10">
        <f>VLOOKUP(A480,TOURISM!$A$2:$E$2692,5,0)</f>
        <v>5797000000</v>
      </c>
      <c r="M480" s="10">
        <f>VLOOKUP(A480,TOURISM!$A$2:$F$2692,6,0)</f>
        <v>5042000000</v>
      </c>
      <c r="N480" s="27">
        <f t="shared" ref="N480:Q480" si="103">if(AND(L480=L481,M480=M480+1,ISBLANK(N481)),N480,N481)</f>
        <v>0.262</v>
      </c>
      <c r="O480" s="27">
        <f t="shared" si="103"/>
        <v>25</v>
      </c>
      <c r="P480" s="27">
        <f t="shared" si="103"/>
        <v>20</v>
      </c>
      <c r="Q480" s="27">
        <f t="shared" si="103"/>
        <v>161</v>
      </c>
      <c r="R480" s="23">
        <v>0.021</v>
      </c>
      <c r="S480" s="23">
        <v>0.054</v>
      </c>
      <c r="T480" s="10">
        <f>VLOOKUP(A480,TOURISM!$A$2:$E$2692,5,0)</f>
        <v>5797000000</v>
      </c>
      <c r="U480" s="10">
        <f>VLOOKUP(A480,TOURISM!$A$2:$F$2692,6,0)</f>
        <v>5042000000</v>
      </c>
      <c r="V480" s="10">
        <f>VLOOKUP(A480,BUSINESS!$A$2:$E$2692,5,0)</f>
        <v>0.262</v>
      </c>
      <c r="W480" s="10">
        <f>VLOOKUP(A480,BUSINESS!$A$2:$F$2692,6,0)</f>
        <v>25</v>
      </c>
      <c r="X480" s="10">
        <f>VLOOKUP(A480,BUSINESS!$A$2:$G$2692,7,0)</f>
        <v>20</v>
      </c>
      <c r="Y480" s="10">
        <f>VLOOKUP(A480,BUSINESS!$A$2:$H$2692,8,0)</f>
        <v>161</v>
      </c>
      <c r="Z480" s="10">
        <f>VLOOKUP(A480,BUSINESS!$A$2:$I$2692,9,0)</f>
        <v>0.021</v>
      </c>
      <c r="AA480" s="10">
        <f>VLOOKUP(A480,BUSINESS!$A$2:$J$2692,10,0)</f>
        <v>0.054</v>
      </c>
      <c r="AB480" s="7">
        <f t="shared" si="2"/>
        <v>9333333333333</v>
      </c>
    </row>
    <row r="481">
      <c r="A481" s="7" t="str">
        <f t="shared" si="1"/>
        <v>Japan-Asia2002</v>
      </c>
      <c r="B481" s="8" t="s">
        <v>172</v>
      </c>
      <c r="C481" s="5" t="s">
        <v>61</v>
      </c>
      <c r="D481" s="9" t="s">
        <v>64</v>
      </c>
      <c r="E481" s="11">
        <v>3.98E12</v>
      </c>
      <c r="F481" s="12">
        <v>0.079</v>
      </c>
      <c r="G481" s="12">
        <v>2455.0</v>
      </c>
      <c r="H481" s="12">
        <v>0.019</v>
      </c>
      <c r="I481" s="22">
        <f>VLOOKUP(A481,ENERGY!$A$2:$F$2692,5,0)</f>
        <v>499092</v>
      </c>
      <c r="J481" s="10">
        <f>VLOOKUP(A482,ENERGY!$A$2:$F$2692,6,0)</f>
        <v>248729</v>
      </c>
      <c r="K481" s="23">
        <v>0.024</v>
      </c>
      <c r="L481" s="10">
        <f>VLOOKUP(A481,TOURISM!$A$2:$E$2692,5,0)</f>
        <v>6069000000</v>
      </c>
      <c r="M481" s="10">
        <f>VLOOKUP(A481,TOURISM!$A$2:$F$2692,6,0)</f>
        <v>34977000000</v>
      </c>
      <c r="N481" s="27">
        <f t="shared" ref="N481:Q481" si="104">if(AND(L481=L482,M481=M481+1,ISBLANK(N482)),N481,N482)</f>
        <v>0.262</v>
      </c>
      <c r="O481" s="27">
        <f t="shared" si="104"/>
        <v>25</v>
      </c>
      <c r="P481" s="27">
        <f t="shared" si="104"/>
        <v>20</v>
      </c>
      <c r="Q481" s="27">
        <f t="shared" si="104"/>
        <v>161</v>
      </c>
      <c r="R481" s="23">
        <v>0.466</v>
      </c>
      <c r="S481" s="23">
        <v>0.643</v>
      </c>
      <c r="T481" s="10">
        <f>VLOOKUP(A481,TOURISM!$A$2:$E$2692,5,0)</f>
        <v>6069000000</v>
      </c>
      <c r="U481" s="10">
        <f>VLOOKUP(A481,TOURISM!$A$2:$F$2692,6,0)</f>
        <v>34977000000</v>
      </c>
      <c r="V481" s="10">
        <f>VLOOKUP(A481,BUSINESS!$A$2:$E$2692,5,0)</f>
        <v>0.262</v>
      </c>
      <c r="W481" s="10">
        <f>VLOOKUP(A481,BUSINESS!$A$2:$F$2692,6,0)</f>
        <v>25</v>
      </c>
      <c r="X481" s="10">
        <f>VLOOKUP(A481,BUSINESS!$A$2:$G$2692,7,0)</f>
        <v>20</v>
      </c>
      <c r="Y481" s="10">
        <f>VLOOKUP(A481,BUSINESS!$A$2:$H$2692,8,0)</f>
        <v>161</v>
      </c>
      <c r="Z481" s="10">
        <f>VLOOKUP(A481,BUSINESS!$A$2:$I$2692,9,0)</f>
        <v>0.466</v>
      </c>
      <c r="AA481" s="10">
        <f>VLOOKUP(A481,BUSINESS!$A$2:$J$2692,10,0)</f>
        <v>0.643</v>
      </c>
      <c r="AB481" s="7">
        <f t="shared" si="2"/>
        <v>8540772532189</v>
      </c>
    </row>
    <row r="482">
      <c r="A482" s="7" t="str">
        <f t="shared" si="1"/>
        <v>Kazakhstan-Asia2002</v>
      </c>
      <c r="B482" s="8" t="s">
        <v>174</v>
      </c>
      <c r="C482" s="5" t="s">
        <v>61</v>
      </c>
      <c r="D482" s="9" t="s">
        <v>64</v>
      </c>
      <c r="E482" s="11">
        <v>2.4636598581E10</v>
      </c>
      <c r="F482" s="12">
        <v>0.036</v>
      </c>
      <c r="G482" s="12">
        <v>61.0</v>
      </c>
      <c r="H482" s="10" t="str">
        <f>if(AND(#REF!=#REF!,#REF!=#REF!+1,ISBLANK(#REF!)),#REF!,#REF!)</f>
        <v>#REF!</v>
      </c>
      <c r="I482" s="22">
        <f>VLOOKUP(A482,ENERGY!$A$2:$F$2692,5,0)</f>
        <v>74443</v>
      </c>
      <c r="J482" s="10">
        <f>VLOOKUP(A483,ENERGY!$A$2:$F$2692,6,0)</f>
        <v>6399</v>
      </c>
      <c r="K482" s="23">
        <v>0.024</v>
      </c>
      <c r="L482" s="10">
        <f>VLOOKUP(A482,TOURISM!$A$2:$E$2692,5,0)</f>
        <v>680000000</v>
      </c>
      <c r="M482" s="10">
        <f>VLOOKUP(A482,TOURISM!$A$2:$F$2692,6,0)</f>
        <v>863000000</v>
      </c>
      <c r="N482" s="27">
        <f t="shared" ref="N482:Q482" si="105">if(AND(L482=L483,M482=M482+1,ISBLANK(N483)),N482,N483)</f>
        <v>0.262</v>
      </c>
      <c r="O482" s="27">
        <f t="shared" si="105"/>
        <v>25</v>
      </c>
      <c r="P482" s="27">
        <f t="shared" si="105"/>
        <v>20</v>
      </c>
      <c r="Q482" s="27">
        <f t="shared" si="105"/>
        <v>161</v>
      </c>
      <c r="R482" s="23">
        <v>0.017</v>
      </c>
      <c r="S482" s="23">
        <v>0.07</v>
      </c>
      <c r="T482" s="10">
        <f>VLOOKUP(A482,TOURISM!$A$2:$E$2692,5,0)</f>
        <v>680000000</v>
      </c>
      <c r="U482" s="10">
        <f>VLOOKUP(A482,TOURISM!$A$2:$F$2692,6,0)</f>
        <v>863000000</v>
      </c>
      <c r="V482" s="10">
        <f>VLOOKUP(A482,BUSINESS!$A$2:$E$2692,5,0)</f>
        <v>0.262</v>
      </c>
      <c r="W482" s="10">
        <f>VLOOKUP(A482,BUSINESS!$A$2:$F$2692,6,0)</f>
        <v>25</v>
      </c>
      <c r="X482" s="10">
        <f>VLOOKUP(A482,BUSINESS!$A$2:$G$2692,7,0)</f>
        <v>20</v>
      </c>
      <c r="Y482" s="10">
        <f>VLOOKUP(A482,BUSINESS!$A$2:$H$2692,8,0)</f>
        <v>161</v>
      </c>
      <c r="Z482" s="10">
        <f>VLOOKUP(A482,BUSINESS!$A$2:$I$2692,9,0)</f>
        <v>0.017</v>
      </c>
      <c r="AA482" s="10">
        <f>VLOOKUP(A482,BUSINESS!$A$2:$J$2692,10,0)</f>
        <v>0.07</v>
      </c>
      <c r="AB482" s="7">
        <f t="shared" si="2"/>
        <v>1449211681235</v>
      </c>
    </row>
    <row r="483">
      <c r="A483" s="7" t="str">
        <f t="shared" si="1"/>
        <v>Kyrgyzstan-Asia2002</v>
      </c>
      <c r="B483" s="8" t="s">
        <v>179</v>
      </c>
      <c r="C483" s="5" t="s">
        <v>61</v>
      </c>
      <c r="D483" s="9" t="s">
        <v>64</v>
      </c>
      <c r="E483" s="11">
        <v>1.605640633E9</v>
      </c>
      <c r="F483" s="12">
        <v>0.054</v>
      </c>
      <c r="G483" s="12">
        <v>17.0</v>
      </c>
      <c r="H483" s="12">
        <v>0.248</v>
      </c>
      <c r="I483" s="22">
        <f>VLOOKUP(A483,ENERGY!$A$2:$F$2692,5,0)</f>
        <v>2805</v>
      </c>
      <c r="J483" s="10">
        <f>VLOOKUP(A484,ENERGY!$A$2:$F$2692,6,0)</f>
        <v>1874</v>
      </c>
      <c r="K483" s="23">
        <v>0.024</v>
      </c>
      <c r="L483" s="10">
        <f>VLOOKUP(A483,TOURISM!$A$2:$E$2692,5,0)</f>
        <v>48000000</v>
      </c>
      <c r="M483" s="10">
        <f>VLOOKUP(A483,TOURISM!$A$2:$F$2692,6,0)</f>
        <v>27000000</v>
      </c>
      <c r="N483" s="27">
        <f t="shared" ref="N483:Q483" si="106">if(AND(L483=L484,M483=M483+1,ISBLANK(N484)),N483,N484)</f>
        <v>0.262</v>
      </c>
      <c r="O483" s="27">
        <f t="shared" si="106"/>
        <v>25</v>
      </c>
      <c r="P483" s="27">
        <f t="shared" si="106"/>
        <v>20</v>
      </c>
      <c r="Q483" s="27">
        <f t="shared" si="106"/>
        <v>161</v>
      </c>
      <c r="R483" s="26"/>
      <c r="S483" s="27">
        <f>if(AND(Q483=Q484,R483=R483+1,ISBLANK(S484)),S483,S484)</f>
        <v>0.697</v>
      </c>
      <c r="T483" s="10">
        <f>VLOOKUP(A483,TOURISM!$A$2:$E$2692,5,0)</f>
        <v>48000000</v>
      </c>
      <c r="U483" s="10">
        <f>VLOOKUP(A483,TOURISM!$A$2:$F$2692,6,0)</f>
        <v>27000000</v>
      </c>
      <c r="V483" s="10">
        <f>VLOOKUP(A483,BUSINESS!$A$2:$E$2692,5,0)</f>
        <v>0.262</v>
      </c>
      <c r="W483" s="10">
        <f>VLOOKUP(A483,BUSINESS!$A$2:$F$2692,6,0)</f>
        <v>25</v>
      </c>
      <c r="X483" s="10">
        <f>VLOOKUP(A483,BUSINESS!$A$2:$G$2692,7,0)</f>
        <v>20</v>
      </c>
      <c r="Y483" s="10">
        <f>VLOOKUP(A483,BUSINESS!$A$2:$H$2692,8,0)</f>
        <v>161</v>
      </c>
      <c r="Z483" s="10">
        <f>VLOOKUP(A483,BUSINESS!$A$2:$I$2692,9,0)</f>
        <v>0.03</v>
      </c>
      <c r="AA483" s="10">
        <f>VLOOKUP(A483,BUSINESS!$A$2:$J$2692,10,0)</f>
        <v>0.011</v>
      </c>
      <c r="AB483" s="7" t="str">
        <f t="shared" si="2"/>
        <v>#DIV/0!</v>
      </c>
    </row>
    <row r="484">
      <c r="A484" s="7" t="str">
        <f t="shared" si="1"/>
        <v>Laos-Asia2002</v>
      </c>
      <c r="B484" s="8" t="s">
        <v>180</v>
      </c>
      <c r="C484" s="5" t="s">
        <v>61</v>
      </c>
      <c r="D484" s="9" t="s">
        <v>64</v>
      </c>
      <c r="E484" s="11">
        <v>1.758176653E9</v>
      </c>
      <c r="F484" s="12">
        <v>0.04</v>
      </c>
      <c r="G484" s="12">
        <v>13.0</v>
      </c>
      <c r="H484" s="12">
        <v>0.293</v>
      </c>
      <c r="I484" s="22">
        <f>VLOOKUP(A484,ENERGY!$A$2:$F$2692,5,0)</f>
        <v>133681</v>
      </c>
      <c r="J484" s="10">
        <f>VLOOKUP(A485,ENERGY!$A$2:$F$2692,6,0)</f>
        <v>1030</v>
      </c>
      <c r="K484" s="23">
        <v>0.024</v>
      </c>
      <c r="L484" s="10">
        <f>VLOOKUP(A484,TOURISM!$A$2:$E$2692,5,0)</f>
        <v>110000000</v>
      </c>
      <c r="M484" s="10">
        <f>VLOOKUP(A484,TOURISM!$A$2:$F$2692,6,0)</f>
        <v>4000000</v>
      </c>
      <c r="N484" s="27">
        <f t="shared" ref="N484:Q484" si="107">if(AND(L484=L485,M484=M484+1,ISBLANK(N485)),N484,N485)</f>
        <v>0.262</v>
      </c>
      <c r="O484" s="27">
        <f t="shared" si="107"/>
        <v>25</v>
      </c>
      <c r="P484" s="27">
        <f t="shared" si="107"/>
        <v>20</v>
      </c>
      <c r="Q484" s="27">
        <f t="shared" si="107"/>
        <v>161</v>
      </c>
      <c r="R484" s="23">
        <v>0.594</v>
      </c>
      <c r="S484" s="23">
        <v>0.697</v>
      </c>
      <c r="T484" s="10">
        <f>VLOOKUP(A484,TOURISM!$A$2:$E$2692,5,0)</f>
        <v>110000000</v>
      </c>
      <c r="U484" s="10">
        <f>VLOOKUP(A484,TOURISM!$A$2:$F$2692,6,0)</f>
        <v>4000000</v>
      </c>
      <c r="V484" s="10">
        <f>VLOOKUP(A484,BUSINESS!$A$2:$E$2692,5,0)</f>
        <v>0.262</v>
      </c>
      <c r="W484" s="10">
        <f>VLOOKUP(A484,BUSINESS!$A$2:$F$2692,6,0)</f>
        <v>25</v>
      </c>
      <c r="X484" s="10">
        <f>VLOOKUP(A484,BUSINESS!$A$2:$G$2692,7,0)</f>
        <v>20</v>
      </c>
      <c r="Y484" s="10">
        <f>VLOOKUP(A484,BUSINESS!$A$2:$H$2692,8,0)</f>
        <v>161</v>
      </c>
      <c r="Z484" s="10">
        <f>VLOOKUP(A484,BUSINESS!$A$2:$I$2692,9,0)</f>
        <v>0.003</v>
      </c>
      <c r="AA484" s="10">
        <f>VLOOKUP(A484,BUSINESS!$A$2:$J$2692,10,0)</f>
        <v>0.01</v>
      </c>
      <c r="AB484" s="7">
        <f t="shared" si="2"/>
        <v>2959893355</v>
      </c>
    </row>
    <row r="485">
      <c r="A485" s="7" t="str">
        <f t="shared" si="1"/>
        <v>Macao SAR-Asia2002</v>
      </c>
      <c r="B485" s="8" t="s">
        <v>189</v>
      </c>
      <c r="C485" s="5" t="s">
        <v>61</v>
      </c>
      <c r="D485" s="9" t="s">
        <v>64</v>
      </c>
      <c r="E485" s="11">
        <v>7.008026415E9</v>
      </c>
      <c r="F485" s="10" t="str">
        <f t="shared" ref="F485:G485" si="108">if(AND(#REF!=#REF!,#REF!=#REF!+1,ISBLANK(#REF!)),#REF!,#REF!)</f>
        <v>#REF!</v>
      </c>
      <c r="G485" s="10" t="str">
        <f t="shared" si="108"/>
        <v>#REF!</v>
      </c>
      <c r="H485" s="12">
        <v>0.061</v>
      </c>
      <c r="I485" s="22">
        <f>VLOOKUP(A485,ENERGY!$A$2:$F$2692,5,0)</f>
        <v>133681</v>
      </c>
      <c r="J485" s="10">
        <f>VLOOKUP(A486,ENERGY!$A$2:$F$2692,6,0)</f>
        <v>216804</v>
      </c>
      <c r="K485" s="23">
        <v>0.024</v>
      </c>
      <c r="L485" s="10">
        <f>VLOOKUP(A485,TOURISM!$A$2:$E$2692,5,0)</f>
        <v>4428000000</v>
      </c>
      <c r="M485" s="10">
        <f>VLOOKUP(A485,TOURISM!$A$2:$F$2692,6,0)</f>
        <v>512000000</v>
      </c>
      <c r="N485" s="27">
        <f t="shared" ref="N485:Q485" si="109">if(AND(L485=L486,M485=M485+1,ISBLANK(N486)),N485,N486)</f>
        <v>0.262</v>
      </c>
      <c r="O485" s="27">
        <f t="shared" si="109"/>
        <v>25</v>
      </c>
      <c r="P485" s="27">
        <f t="shared" si="109"/>
        <v>20</v>
      </c>
      <c r="Q485" s="27">
        <f t="shared" si="109"/>
        <v>161</v>
      </c>
      <c r="R485" s="23">
        <v>0.03</v>
      </c>
      <c r="S485" s="23">
        <v>0.011</v>
      </c>
      <c r="T485" s="10">
        <f>VLOOKUP(A485,TOURISM!$A$2:$E$2692,5,0)</f>
        <v>4428000000</v>
      </c>
      <c r="U485" s="10">
        <f>VLOOKUP(A485,TOURISM!$A$2:$F$2692,6,0)</f>
        <v>512000000</v>
      </c>
      <c r="V485" s="10">
        <f>VLOOKUP(A485,BUSINESS!$A$2:$E$2692,5,0)</f>
        <v>0.262</v>
      </c>
      <c r="W485" s="10">
        <f>VLOOKUP(A485,BUSINESS!$A$2:$F$2692,6,0)</f>
        <v>25</v>
      </c>
      <c r="X485" s="10">
        <f>VLOOKUP(A485,BUSINESS!$A$2:$G$2692,7,0)</f>
        <v>20</v>
      </c>
      <c r="Y485" s="10">
        <f>VLOOKUP(A485,BUSINESS!$A$2:$H$2692,8,0)</f>
        <v>161</v>
      </c>
      <c r="Z485" s="10">
        <f>VLOOKUP(A485,BUSINESS!$A$2:$I$2692,9,0)</f>
        <v>0.252</v>
      </c>
      <c r="AA485" s="10">
        <f>VLOOKUP(A485,BUSINESS!$A$2:$J$2692,10,0)</f>
        <v>0.622</v>
      </c>
      <c r="AB485" s="7">
        <f t="shared" si="2"/>
        <v>233600880500</v>
      </c>
    </row>
    <row r="486">
      <c r="A486" s="7" t="str">
        <f t="shared" si="1"/>
        <v>Malaysia-Asia2002</v>
      </c>
      <c r="B486" s="8" t="s">
        <v>192</v>
      </c>
      <c r="C486" s="5" t="s">
        <v>61</v>
      </c>
      <c r="D486" s="9" t="s">
        <v>64</v>
      </c>
      <c r="E486" s="11">
        <v>1.01E11</v>
      </c>
      <c r="F486" s="12">
        <v>0.033</v>
      </c>
      <c r="G486" s="12">
        <v>138.0</v>
      </c>
      <c r="H486" s="12">
        <v>0.065</v>
      </c>
      <c r="I486" s="22">
        <f>VLOOKUP(A486,ENERGY!$A$2:$F$2692,5,0)</f>
        <v>72645</v>
      </c>
      <c r="J486" s="10">
        <f>VLOOKUP(A487,ENERGY!$A$2:$F$2692,6,0)</f>
        <v>1074</v>
      </c>
      <c r="K486" s="23">
        <v>0.024</v>
      </c>
      <c r="L486" s="10">
        <f>VLOOKUP(A486,TOURISM!$A$2:$E$2692,5,0)</f>
        <v>8084000000</v>
      </c>
      <c r="M486" s="10">
        <f>VLOOKUP(A486,TOURISM!$A$2:$F$2692,6,0)</f>
        <v>3330000000</v>
      </c>
      <c r="N486" s="27">
        <f t="shared" ref="N486:Q486" si="110">if(AND(L486=L487,M486=M486+1,ISBLANK(N487)),N486,N487)</f>
        <v>0.262</v>
      </c>
      <c r="O486" s="27">
        <f t="shared" si="110"/>
        <v>25</v>
      </c>
      <c r="P486" s="27">
        <f t="shared" si="110"/>
        <v>20</v>
      </c>
      <c r="Q486" s="27">
        <f t="shared" si="110"/>
        <v>161</v>
      </c>
      <c r="R486" s="23">
        <v>0.003</v>
      </c>
      <c r="S486" s="23">
        <v>0.01</v>
      </c>
      <c r="T486" s="10">
        <f>VLOOKUP(A486,TOURISM!$A$2:$E$2692,5,0)</f>
        <v>8084000000</v>
      </c>
      <c r="U486" s="10">
        <f>VLOOKUP(A486,TOURISM!$A$2:$F$2692,6,0)</f>
        <v>3330000000</v>
      </c>
      <c r="V486" s="10">
        <f>VLOOKUP(A486,BUSINESS!$A$2:$E$2692,5,0)</f>
        <v>0.262</v>
      </c>
      <c r="W486" s="10">
        <f>VLOOKUP(A486,BUSINESS!$A$2:$F$2692,6,0)</f>
        <v>25</v>
      </c>
      <c r="X486" s="10">
        <f>VLOOKUP(A486,BUSINESS!$A$2:$G$2692,7,0)</f>
        <v>20</v>
      </c>
      <c r="Y486" s="10">
        <f>VLOOKUP(A486,BUSINESS!$A$2:$H$2692,8,0)</f>
        <v>161</v>
      </c>
      <c r="Z486" s="10">
        <f>VLOOKUP(A486,BUSINESS!$A$2:$I$2692,9,0)</f>
        <v>0.323</v>
      </c>
      <c r="AA486" s="10">
        <f>VLOOKUP(A486,BUSINESS!$A$2:$J$2692,10,0)</f>
        <v>0.371</v>
      </c>
      <c r="AB486" s="7">
        <f t="shared" si="2"/>
        <v>33666666666667</v>
      </c>
    </row>
    <row r="487">
      <c r="A487" s="7" t="str">
        <f t="shared" si="1"/>
        <v>Maldives-Asia2002</v>
      </c>
      <c r="B487" s="8" t="s">
        <v>193</v>
      </c>
      <c r="C487" s="5" t="s">
        <v>61</v>
      </c>
      <c r="D487" s="9" t="s">
        <v>64</v>
      </c>
      <c r="E487" s="11">
        <v>8.28240882E8</v>
      </c>
      <c r="F487" s="12">
        <v>0.052</v>
      </c>
      <c r="G487" s="12">
        <v>152.0</v>
      </c>
      <c r="H487" s="12">
        <v>0.135</v>
      </c>
      <c r="I487" s="22">
        <f>VLOOKUP(A487,ENERGY!$A$2:$F$2692,5,0)</f>
        <v>133681</v>
      </c>
      <c r="J487" s="10">
        <f>VLOOKUP(A488,ENERGY!$A$2:$F$2692,6,0)</f>
        <v>11511</v>
      </c>
      <c r="K487" s="23">
        <v>0.024</v>
      </c>
      <c r="L487" s="10">
        <f>VLOOKUP(A487,TOURISM!$A$2:$E$2692,5,0)</f>
        <v>337000000</v>
      </c>
      <c r="M487" s="10">
        <f>VLOOKUP(A487,TOURISM!$A$2:$F$2692,6,0)</f>
        <v>60000000</v>
      </c>
      <c r="N487" s="27">
        <f t="shared" ref="N487:Q487" si="111">if(AND(L487=L488,M487=M487+1,ISBLANK(N488)),N487,N488)</f>
        <v>0.262</v>
      </c>
      <c r="O487" s="27">
        <f t="shared" si="111"/>
        <v>25</v>
      </c>
      <c r="P487" s="27">
        <f t="shared" si="111"/>
        <v>20</v>
      </c>
      <c r="Q487" s="27">
        <f t="shared" si="111"/>
        <v>161</v>
      </c>
      <c r="R487" s="23">
        <v>0.252</v>
      </c>
      <c r="S487" s="23">
        <v>0.622</v>
      </c>
      <c r="T487" s="10">
        <f>VLOOKUP(A487,TOURISM!$A$2:$E$2692,5,0)</f>
        <v>337000000</v>
      </c>
      <c r="U487" s="10">
        <f>VLOOKUP(A487,TOURISM!$A$2:$F$2692,6,0)</f>
        <v>60000000</v>
      </c>
      <c r="V487" s="10">
        <f>VLOOKUP(A487,BUSINESS!$A$2:$E$2692,5,0)</f>
        <v>0.262</v>
      </c>
      <c r="W487" s="10">
        <f>VLOOKUP(A487,BUSINESS!$A$2:$F$2692,6,0)</f>
        <v>25</v>
      </c>
      <c r="X487" s="10">
        <f>VLOOKUP(A487,BUSINESS!$A$2:$G$2692,7,0)</f>
        <v>20</v>
      </c>
      <c r="Y487" s="10">
        <f>VLOOKUP(A487,BUSINESS!$A$2:$H$2692,8,0)</f>
        <v>161</v>
      </c>
      <c r="Z487" s="10">
        <f>VLOOKUP(A487,BUSINESS!$A$2:$I$2692,9,0)</f>
        <v>0.053</v>
      </c>
      <c r="AA487" s="10">
        <f>VLOOKUP(A487,BUSINESS!$A$2:$J$2692,10,0)</f>
        <v>0.148</v>
      </c>
      <c r="AB487" s="7">
        <f t="shared" si="2"/>
        <v>3286670167</v>
      </c>
    </row>
    <row r="488">
      <c r="A488" s="7" t="str">
        <f t="shared" si="1"/>
        <v>Mongolia-Asia2002</v>
      </c>
      <c r="B488" s="8" t="s">
        <v>203</v>
      </c>
      <c r="C488" s="5" t="s">
        <v>61</v>
      </c>
      <c r="D488" s="9" t="s">
        <v>64</v>
      </c>
      <c r="E488" s="11">
        <v>1.396555772E9</v>
      </c>
      <c r="F488" s="12">
        <v>0.048</v>
      </c>
      <c r="G488" s="12">
        <v>28.0</v>
      </c>
      <c r="H488" s="12">
        <v>0.355</v>
      </c>
      <c r="I488" s="22">
        <f>VLOOKUP(A488,ENERGY!$A$2:$F$2692,5,0)</f>
        <v>3454</v>
      </c>
      <c r="J488" s="10">
        <f>VLOOKUP(A489,ENERGY!$A$2:$F$2692,6,0)</f>
        <v>8995</v>
      </c>
      <c r="K488" s="23">
        <v>0.024</v>
      </c>
      <c r="L488" s="10">
        <f>VLOOKUP(A488,TOURISM!$A$2:$E$2692,5,0)</f>
        <v>143000000</v>
      </c>
      <c r="M488" s="10">
        <f>VLOOKUP(A488,TOURISM!$A$2:$F$2692,6,0)</f>
        <v>125000000</v>
      </c>
      <c r="N488" s="27">
        <f t="shared" ref="N488:Q488" si="112">if(AND(L488=L489,M488=M488+1,ISBLANK(N489)),N488,N489)</f>
        <v>0.262</v>
      </c>
      <c r="O488" s="27">
        <f t="shared" si="112"/>
        <v>25</v>
      </c>
      <c r="P488" s="27">
        <f t="shared" si="112"/>
        <v>20</v>
      </c>
      <c r="Q488" s="27">
        <f t="shared" si="112"/>
        <v>161</v>
      </c>
      <c r="R488" s="23">
        <v>0.323</v>
      </c>
      <c r="S488" s="23">
        <v>0.371</v>
      </c>
      <c r="T488" s="10">
        <f>VLOOKUP(A488,TOURISM!$A$2:$E$2692,5,0)</f>
        <v>143000000</v>
      </c>
      <c r="U488" s="10">
        <f>VLOOKUP(A488,TOURISM!$A$2:$F$2692,6,0)</f>
        <v>125000000</v>
      </c>
      <c r="V488" s="10">
        <f>VLOOKUP(A488,BUSINESS!$A$2:$E$2692,5,0)</f>
        <v>0.262</v>
      </c>
      <c r="W488" s="10">
        <f>VLOOKUP(A488,BUSINESS!$A$2:$F$2692,6,0)</f>
        <v>25</v>
      </c>
      <c r="X488" s="10">
        <f>VLOOKUP(A488,BUSINESS!$A$2:$G$2692,7,0)</f>
        <v>20</v>
      </c>
      <c r="Y488" s="10">
        <f>VLOOKUP(A488,BUSINESS!$A$2:$H$2692,8,0)</f>
        <v>161</v>
      </c>
      <c r="Z488" s="10">
        <f>VLOOKUP(A488,BUSINESS!$A$2:$I$2692,9,0)</f>
        <v>0.02</v>
      </c>
      <c r="AA488" s="10">
        <f>VLOOKUP(A488,BUSINESS!$A$2:$J$2692,10,0)</f>
        <v>0.088</v>
      </c>
      <c r="AB488" s="7">
        <f t="shared" si="2"/>
        <v>4323702080</v>
      </c>
    </row>
    <row r="489">
      <c r="A489" s="7" t="str">
        <f t="shared" si="1"/>
        <v>Myanmar-Asia2002</v>
      </c>
      <c r="B489" s="8" t="s">
        <v>207</v>
      </c>
      <c r="C489" s="5" t="s">
        <v>61</v>
      </c>
      <c r="D489" s="9" t="s">
        <v>64</v>
      </c>
      <c r="E489" s="8"/>
      <c r="F489" s="12">
        <v>0.024</v>
      </c>
      <c r="G489" s="12">
        <v>3.0</v>
      </c>
      <c r="H489" s="12">
        <v>0.15</v>
      </c>
      <c r="I489" s="22">
        <f>VLOOKUP(A489,ENERGY!$A$2:$F$2692,5,0)</f>
        <v>13997</v>
      </c>
      <c r="J489" s="10">
        <f>VLOOKUP(A490,ENERGY!$A$2:$F$2692,6,0)</f>
        <v>3755</v>
      </c>
      <c r="K489" s="23">
        <v>0.024</v>
      </c>
      <c r="L489" s="10">
        <f>VLOOKUP(A489,TOURISM!$A$2:$E$2692,5,0)</f>
        <v>136000000</v>
      </c>
      <c r="M489" s="10">
        <f>VLOOKUP(A489,TOURISM!$A$2:$F$2692,6,0)</f>
        <v>34000000</v>
      </c>
      <c r="N489" s="27">
        <f t="shared" ref="N489:Q489" si="113">if(AND(L489=L490,M489=M489+1,ISBLANK(N490)),N489,N490)</f>
        <v>0.262</v>
      </c>
      <c r="O489" s="27">
        <f t="shared" si="113"/>
        <v>25</v>
      </c>
      <c r="P489" s="27">
        <f t="shared" si="113"/>
        <v>20</v>
      </c>
      <c r="Q489" s="27">
        <f t="shared" si="113"/>
        <v>161</v>
      </c>
      <c r="R489" s="23">
        <v>0.053</v>
      </c>
      <c r="S489" s="23">
        <v>0.148</v>
      </c>
      <c r="T489" s="10">
        <f>VLOOKUP(A489,TOURISM!$A$2:$E$2692,5,0)</f>
        <v>136000000</v>
      </c>
      <c r="U489" s="10">
        <f>VLOOKUP(A489,TOURISM!$A$2:$F$2692,6,0)</f>
        <v>34000000</v>
      </c>
      <c r="V489" s="10">
        <f>VLOOKUP(A489,BUSINESS!$A$2:$E$2692,5,0)</f>
        <v>0.262</v>
      </c>
      <c r="W489" s="10">
        <f>VLOOKUP(A489,BUSINESS!$A$2:$F$2692,6,0)</f>
        <v>25</v>
      </c>
      <c r="X489" s="10">
        <f>VLOOKUP(A489,BUSINESS!$A$2:$G$2692,7,0)</f>
        <v>20</v>
      </c>
      <c r="Y489" s="10">
        <f>VLOOKUP(A489,BUSINESS!$A$2:$H$2692,8,0)</f>
        <v>161</v>
      </c>
      <c r="Z489" s="10">
        <f>VLOOKUP(A489,BUSINESS!$A$2:$I$2692,9,0)</f>
        <v>0</v>
      </c>
      <c r="AA489" s="10">
        <f>VLOOKUP(A489,BUSINESS!$A$2:$J$2692,10,0)</f>
        <v>0.001</v>
      </c>
      <c r="AB489" s="7">
        <f t="shared" si="2"/>
        <v>0</v>
      </c>
    </row>
    <row r="490">
      <c r="A490" s="7" t="str">
        <f t="shared" si="1"/>
        <v>Nepal-Asia2002</v>
      </c>
      <c r="B490" s="8" t="s">
        <v>209</v>
      </c>
      <c r="C490" s="5" t="s">
        <v>61</v>
      </c>
      <c r="D490" s="9" t="s">
        <v>64</v>
      </c>
      <c r="E490" s="11">
        <v>6.050875807E9</v>
      </c>
      <c r="F490" s="12">
        <v>0.056</v>
      </c>
      <c r="G490" s="12">
        <v>14.0</v>
      </c>
      <c r="H490" s="12">
        <v>0.068</v>
      </c>
      <c r="I490" s="22">
        <f>VLOOKUP(A490,ENERGY!$A$2:$F$2692,5,0)</f>
        <v>10218</v>
      </c>
      <c r="J490" s="10">
        <f>VLOOKUP(A491,ENERGY!$A$2:$F$2692,6,0)</f>
        <v>71624</v>
      </c>
      <c r="K490" s="23">
        <v>0.024</v>
      </c>
      <c r="L490" s="10">
        <f>VLOOKUP(A490,TOURISM!$A$2:$E$2692,5,0)</f>
        <v>134000000</v>
      </c>
      <c r="M490" s="10">
        <f>VLOOKUP(A490,TOURISM!$A$2:$F$2692,6,0)</f>
        <v>108000000</v>
      </c>
      <c r="N490" s="27">
        <f t="shared" ref="N490:Q490" si="114">if(AND(L490=L491,M490=M490+1,ISBLANK(N491)),N490,N491)</f>
        <v>0.262</v>
      </c>
      <c r="O490" s="27">
        <f t="shared" si="114"/>
        <v>25</v>
      </c>
      <c r="P490" s="27">
        <f t="shared" si="114"/>
        <v>20</v>
      </c>
      <c r="Q490" s="27">
        <f t="shared" si="114"/>
        <v>161</v>
      </c>
      <c r="R490" s="23">
        <v>0.02</v>
      </c>
      <c r="S490" s="23">
        <v>0.088</v>
      </c>
      <c r="T490" s="10">
        <f>VLOOKUP(A490,TOURISM!$A$2:$E$2692,5,0)</f>
        <v>134000000</v>
      </c>
      <c r="U490" s="10">
        <f>VLOOKUP(A490,TOURISM!$A$2:$F$2692,6,0)</f>
        <v>108000000</v>
      </c>
      <c r="V490" s="10">
        <f>VLOOKUP(A490,BUSINESS!$A$2:$E$2692,5,0)</f>
        <v>0.262</v>
      </c>
      <c r="W490" s="10">
        <f>VLOOKUP(A490,BUSINESS!$A$2:$F$2692,6,0)</f>
        <v>25</v>
      </c>
      <c r="X490" s="10">
        <f>VLOOKUP(A490,BUSINESS!$A$2:$G$2692,7,0)</f>
        <v>20</v>
      </c>
      <c r="Y490" s="10">
        <f>VLOOKUP(A490,BUSINESS!$A$2:$H$2692,8,0)</f>
        <v>161</v>
      </c>
      <c r="Z490" s="10">
        <f>VLOOKUP(A490,BUSINESS!$A$2:$I$2692,9,0)</f>
        <v>0.003</v>
      </c>
      <c r="AA490" s="10">
        <f>VLOOKUP(A490,BUSINESS!$A$2:$J$2692,10,0)</f>
        <v>0.001</v>
      </c>
      <c r="AB490" s="7">
        <f t="shared" si="2"/>
        <v>302543790350</v>
      </c>
    </row>
    <row r="491">
      <c r="A491" s="7" t="str">
        <f t="shared" si="1"/>
        <v>North Korea-Asia2002</v>
      </c>
      <c r="B491" s="8" t="s">
        <v>216</v>
      </c>
      <c r="C491" s="5" t="s">
        <v>61</v>
      </c>
      <c r="D491" s="9" t="s">
        <v>64</v>
      </c>
      <c r="E491" s="8"/>
      <c r="F491" s="10" t="str">
        <f t="shared" ref="F491:H491" si="115">if(AND(#REF!=#REF!,#REF!=#REF!+1,ISBLANK(#REF!)),#REF!,#REF!)</f>
        <v>#REF!</v>
      </c>
      <c r="G491" s="10" t="str">
        <f t="shared" si="115"/>
        <v>#REF!</v>
      </c>
      <c r="H491" s="10" t="str">
        <f t="shared" si="115"/>
        <v>#REF!</v>
      </c>
      <c r="I491" s="22">
        <f>VLOOKUP(A491,ENERGY!$A$2:$F$2692,5,0)</f>
        <v>18794</v>
      </c>
      <c r="J491" s="10">
        <f>VLOOKUP(A492,ENERGY!$A$2:$F$2692,6,0)</f>
        <v>161396</v>
      </c>
      <c r="K491" s="23">
        <v>0.024</v>
      </c>
      <c r="L491" s="10">
        <f>VLOOKUP(A491,TOURISM!$A$2:$E$2692,5,0)</f>
        <v>113000000</v>
      </c>
      <c r="M491" s="10">
        <f>VLOOKUP(A491,TOURISM!$A$2:$F$2692,6,0)</f>
        <v>3338000000</v>
      </c>
      <c r="N491" s="27">
        <f t="shared" ref="N491:Q491" si="116">if(AND(L491=L492,M491=M491+1,ISBLANK(N492)),N491,N492)</f>
        <v>0.262</v>
      </c>
      <c r="O491" s="27">
        <f t="shared" si="116"/>
        <v>25</v>
      </c>
      <c r="P491" s="27">
        <f t="shared" si="116"/>
        <v>20</v>
      </c>
      <c r="Q491" s="27">
        <f t="shared" si="116"/>
        <v>161</v>
      </c>
      <c r="R491" s="23">
        <v>0.0</v>
      </c>
      <c r="S491" s="23">
        <v>0.001</v>
      </c>
      <c r="T491" s="10">
        <f>VLOOKUP(A491,TOURISM!$A$2:$E$2692,5,0)</f>
        <v>113000000</v>
      </c>
      <c r="U491" s="10">
        <f>VLOOKUP(A491,TOURISM!$A$2:$F$2692,6,0)</f>
        <v>3338000000</v>
      </c>
      <c r="V491" s="10">
        <f>VLOOKUP(A491,BUSINESS!$A$2:$E$2692,5,0)</f>
        <v>0.262</v>
      </c>
      <c r="W491" s="10">
        <f>VLOOKUP(A491,BUSINESS!$A$2:$F$2692,6,0)</f>
        <v>25</v>
      </c>
      <c r="X491" s="10">
        <f>VLOOKUP(A491,BUSINESS!$A$2:$G$2692,7,0)</f>
        <v>20</v>
      </c>
      <c r="Y491" s="10">
        <f>VLOOKUP(A491,BUSINESS!$A$2:$H$2692,8,0)</f>
        <v>161</v>
      </c>
      <c r="Z491" s="10" t="str">
        <f>VLOOKUP(A491,BUSINESS!$A$2:$I$2692,9,0)</f>
        <v/>
      </c>
      <c r="AA491" s="10">
        <f>VLOOKUP(A491,BUSINESS!$A$2:$J$2692,10,0)</f>
        <v>0.697</v>
      </c>
      <c r="AB491" s="7" t="str">
        <f t="shared" si="2"/>
        <v>#DIV/0!</v>
      </c>
    </row>
    <row r="492">
      <c r="A492" s="7" t="str">
        <f t="shared" si="1"/>
        <v>Pakistan-Asia2002</v>
      </c>
      <c r="B492" s="8" t="s">
        <v>220</v>
      </c>
      <c r="C492" s="5" t="s">
        <v>61</v>
      </c>
      <c r="D492" s="9" t="s">
        <v>64</v>
      </c>
      <c r="E492" s="11">
        <v>7.2306820396E10</v>
      </c>
      <c r="F492" s="12">
        <v>0.03</v>
      </c>
      <c r="G492" s="12">
        <v>15.0</v>
      </c>
      <c r="H492" s="10" t="str">
        <f>if(AND(#REF!=#REF!,#REF!=#REF!+1,ISBLANK(#REF!)),#REF!,#REF!)</f>
        <v>#REF!</v>
      </c>
      <c r="I492" s="22">
        <f>VLOOKUP(A492,ENERGY!$A$2:$F$2692,5,0)</f>
        <v>84311</v>
      </c>
      <c r="J492" s="10">
        <f>VLOOKUP(A493,ENERGY!$A$2:$F$2692,6,0)</f>
        <v>81591</v>
      </c>
      <c r="K492" s="23">
        <v>0.024</v>
      </c>
      <c r="L492" s="10">
        <f>VLOOKUP(A492,TOURISM!$A$2:$E$2692,5,0)</f>
        <v>562000000</v>
      </c>
      <c r="M492" s="10">
        <f>VLOOKUP(A492,TOURISM!$A$2:$F$2692,6,0)</f>
        <v>491000000</v>
      </c>
      <c r="N492" s="27">
        <f t="shared" ref="N492:Q492" si="117">if(AND(L492=L493,M492=M492+1,ISBLANK(N493)),N492,N493)</f>
        <v>0.262</v>
      </c>
      <c r="O492" s="27">
        <f t="shared" si="117"/>
        <v>25</v>
      </c>
      <c r="P492" s="27">
        <f t="shared" si="117"/>
        <v>20</v>
      </c>
      <c r="Q492" s="27">
        <f t="shared" si="117"/>
        <v>161</v>
      </c>
      <c r="R492" s="23">
        <v>0.003</v>
      </c>
      <c r="S492" s="23">
        <v>0.001</v>
      </c>
      <c r="T492" s="10">
        <f>VLOOKUP(A492,TOURISM!$A$2:$E$2692,5,0)</f>
        <v>562000000</v>
      </c>
      <c r="U492" s="10">
        <f>VLOOKUP(A492,TOURISM!$A$2:$F$2692,6,0)</f>
        <v>491000000</v>
      </c>
      <c r="V492" s="10">
        <f>VLOOKUP(A492,BUSINESS!$A$2:$E$2692,5,0)</f>
        <v>0.262</v>
      </c>
      <c r="W492" s="10">
        <f>VLOOKUP(A492,BUSINESS!$A$2:$F$2692,6,0)</f>
        <v>25</v>
      </c>
      <c r="X492" s="10">
        <f>VLOOKUP(A492,BUSINESS!$A$2:$G$2692,7,0)</f>
        <v>20</v>
      </c>
      <c r="Y492" s="10">
        <f>VLOOKUP(A492,BUSINESS!$A$2:$H$2692,8,0)</f>
        <v>161</v>
      </c>
      <c r="Z492" s="10">
        <f>VLOOKUP(A492,BUSINESS!$A$2:$I$2692,9,0)</f>
        <v>0.026</v>
      </c>
      <c r="AA492" s="10">
        <f>VLOOKUP(A492,BUSINESS!$A$2:$J$2692,10,0)</f>
        <v>0.011</v>
      </c>
      <c r="AB492" s="7">
        <f t="shared" si="2"/>
        <v>24102273465333</v>
      </c>
    </row>
    <row r="493">
      <c r="A493" s="7" t="str">
        <f t="shared" si="1"/>
        <v>Philippines-Asia2002</v>
      </c>
      <c r="B493" s="8" t="s">
        <v>225</v>
      </c>
      <c r="C493" s="5" t="s">
        <v>61</v>
      </c>
      <c r="D493" s="9" t="s">
        <v>64</v>
      </c>
      <c r="E493" s="11">
        <v>8.135765779E10</v>
      </c>
      <c r="F493" s="12">
        <v>0.028</v>
      </c>
      <c r="G493" s="12">
        <v>28.0</v>
      </c>
      <c r="H493" s="12">
        <v>0.091</v>
      </c>
      <c r="I493" s="22">
        <f>VLOOKUP(A493,ENERGY!$A$2:$F$2692,5,0)</f>
        <v>40512</v>
      </c>
      <c r="J493" s="10">
        <f>VLOOKUP(A494,ENERGY!$A$2:$F$2692,6,0)</f>
        <v>13520</v>
      </c>
      <c r="K493" s="23">
        <v>0.024</v>
      </c>
      <c r="L493" s="10">
        <f>VLOOKUP(A493,TOURISM!$A$2:$E$2692,5,0)</f>
        <v>2018000000</v>
      </c>
      <c r="M493" s="10">
        <f>VLOOKUP(A493,TOURISM!$A$2:$F$2692,6,0)</f>
        <v>1874000000</v>
      </c>
      <c r="N493" s="27">
        <f t="shared" ref="N493:Q493" si="118">if(AND(L493=L494,M493=M493+1,ISBLANK(N494)),N493,N494)</f>
        <v>0.262</v>
      </c>
      <c r="O493" s="27">
        <f t="shared" si="118"/>
        <v>25</v>
      </c>
      <c r="P493" s="27">
        <f t="shared" si="118"/>
        <v>20</v>
      </c>
      <c r="Q493" s="27">
        <f t="shared" si="118"/>
        <v>161</v>
      </c>
      <c r="R493" s="23">
        <v>0.026</v>
      </c>
      <c r="S493" s="23">
        <v>0.011</v>
      </c>
      <c r="T493" s="10">
        <f>VLOOKUP(A493,TOURISM!$A$2:$E$2692,5,0)</f>
        <v>2018000000</v>
      </c>
      <c r="U493" s="10">
        <f>VLOOKUP(A493,TOURISM!$A$2:$F$2692,6,0)</f>
        <v>1874000000</v>
      </c>
      <c r="V493" s="10">
        <f>VLOOKUP(A493,BUSINESS!$A$2:$E$2692,5,0)</f>
        <v>0.262</v>
      </c>
      <c r="W493" s="10">
        <f>VLOOKUP(A493,BUSINESS!$A$2:$F$2692,6,0)</f>
        <v>25</v>
      </c>
      <c r="X493" s="10">
        <f>VLOOKUP(A493,BUSINESS!$A$2:$G$2692,7,0)</f>
        <v>20</v>
      </c>
      <c r="Y493" s="10">
        <f>VLOOKUP(A493,BUSINESS!$A$2:$H$2692,8,0)</f>
        <v>161</v>
      </c>
      <c r="Z493" s="10">
        <f>VLOOKUP(A493,BUSINESS!$A$2:$I$2692,9,0)</f>
        <v>0.043</v>
      </c>
      <c r="AA493" s="10">
        <f>VLOOKUP(A493,BUSINESS!$A$2:$J$2692,10,0)</f>
        <v>0.19</v>
      </c>
      <c r="AB493" s="7">
        <f t="shared" si="2"/>
        <v>3129140684231</v>
      </c>
    </row>
    <row r="494">
      <c r="A494" s="7" t="str">
        <f t="shared" si="1"/>
        <v>Singapore-Asia2002</v>
      </c>
      <c r="B494" s="8" t="s">
        <v>241</v>
      </c>
      <c r="C494" s="5" t="s">
        <v>61</v>
      </c>
      <c r="D494" s="9" t="s">
        <v>64</v>
      </c>
      <c r="E494" s="11">
        <v>9.1941791944E10</v>
      </c>
      <c r="F494" s="12">
        <v>0.029</v>
      </c>
      <c r="G494" s="12">
        <v>632.0</v>
      </c>
      <c r="H494" s="12">
        <v>0.053</v>
      </c>
      <c r="I494" s="22">
        <f>VLOOKUP(A494,ENERGY!$A$2:$F$2692,5,0)</f>
        <v>34280</v>
      </c>
      <c r="J494" s="10">
        <f>VLOOKUP(A495,ENERGY!$A$2:$F$2692,6,0)</f>
        <v>567567</v>
      </c>
      <c r="K494" s="23">
        <v>0.024</v>
      </c>
      <c r="L494" s="10">
        <f>VLOOKUP(A494,TOURISM!$A$2:$E$2692,5,0)</f>
        <v>4458000000</v>
      </c>
      <c r="M494" s="10">
        <f>VLOOKUP(A494,TOURISM!$A$2:$F$2692,6,0)</f>
        <v>8212000000</v>
      </c>
      <c r="N494" s="27">
        <f t="shared" ref="N494:Q494" si="119">if(AND(L494=L495,M494=M494+1,ISBLANK(N495)),N494,N495)</f>
        <v>0.262</v>
      </c>
      <c r="O494" s="27">
        <f t="shared" si="119"/>
        <v>25</v>
      </c>
      <c r="P494" s="27">
        <f t="shared" si="119"/>
        <v>20</v>
      </c>
      <c r="Q494" s="27">
        <f t="shared" si="119"/>
        <v>161</v>
      </c>
      <c r="R494" s="23">
        <v>0.043</v>
      </c>
      <c r="S494" s="23">
        <v>0.19</v>
      </c>
      <c r="T494" s="10">
        <f>VLOOKUP(A494,TOURISM!$A$2:$E$2692,5,0)</f>
        <v>4458000000</v>
      </c>
      <c r="U494" s="10">
        <f>VLOOKUP(A494,TOURISM!$A$2:$F$2692,6,0)</f>
        <v>8212000000</v>
      </c>
      <c r="V494" s="10">
        <f>VLOOKUP(A494,BUSINESS!$A$2:$E$2692,5,0)</f>
        <v>0.262</v>
      </c>
      <c r="W494" s="10">
        <f>VLOOKUP(A494,BUSINESS!$A$2:$F$2692,6,0)</f>
        <v>25</v>
      </c>
      <c r="X494" s="10">
        <f>VLOOKUP(A494,BUSINESS!$A$2:$G$2692,7,0)</f>
        <v>20</v>
      </c>
      <c r="Y494" s="10">
        <f>VLOOKUP(A494,BUSINESS!$A$2:$H$2692,8,0)</f>
        <v>161</v>
      </c>
      <c r="Z494" s="10">
        <f>VLOOKUP(A494,BUSINESS!$A$2:$I$2692,9,0)</f>
        <v>0.47</v>
      </c>
      <c r="AA494" s="10">
        <f>VLOOKUP(A494,BUSINESS!$A$2:$J$2692,10,0)</f>
        <v>0.801</v>
      </c>
      <c r="AB494" s="7">
        <f t="shared" si="2"/>
        <v>2138181208000</v>
      </c>
    </row>
    <row r="495">
      <c r="A495" s="7" t="str">
        <f t="shared" si="1"/>
        <v>South Korea-Asia2002</v>
      </c>
      <c r="B495" s="8" t="s">
        <v>248</v>
      </c>
      <c r="C495" s="5" t="s">
        <v>61</v>
      </c>
      <c r="D495" s="9" t="s">
        <v>64</v>
      </c>
      <c r="E495" s="11">
        <v>6.09E11</v>
      </c>
      <c r="F495" s="12">
        <v>0.048</v>
      </c>
      <c r="G495" s="12">
        <v>581.0</v>
      </c>
      <c r="H495" s="12">
        <v>0.068</v>
      </c>
      <c r="I495" s="22">
        <f>VLOOKUP(A495,ENERGY!$A$2:$F$2692,5,0)</f>
        <v>249964</v>
      </c>
      <c r="J495" s="10">
        <f>VLOOKUP(A496,ENERGY!$A$2:$F$2692,6,0)</f>
        <v>12710</v>
      </c>
      <c r="K495" s="23">
        <v>0.024</v>
      </c>
      <c r="L495" s="10">
        <f>VLOOKUP(A495,TOURISM!$A$2:$E$2692,5,0)</f>
        <v>7621000000</v>
      </c>
      <c r="M495" s="10">
        <f>VLOOKUP(A495,TOURISM!$A$2:$F$2692,6,0)</f>
        <v>11440000000</v>
      </c>
      <c r="N495" s="27">
        <f t="shared" ref="N495:Q495" si="120">if(AND(L495=L496,M495=M495+1,ISBLANK(N496)),N495,N496)</f>
        <v>0.262</v>
      </c>
      <c r="O495" s="27">
        <f t="shared" si="120"/>
        <v>25</v>
      </c>
      <c r="P495" s="27">
        <f t="shared" si="120"/>
        <v>20</v>
      </c>
      <c r="Q495" s="27">
        <f t="shared" si="120"/>
        <v>161</v>
      </c>
      <c r="R495" s="23">
        <v>0.47</v>
      </c>
      <c r="S495" s="23">
        <v>0.801</v>
      </c>
      <c r="T495" s="10">
        <f>VLOOKUP(A495,TOURISM!$A$2:$E$2692,5,0)</f>
        <v>7621000000</v>
      </c>
      <c r="U495" s="10">
        <f>VLOOKUP(A495,TOURISM!$A$2:$F$2692,6,0)</f>
        <v>11440000000</v>
      </c>
      <c r="V495" s="10">
        <f>VLOOKUP(A495,BUSINESS!$A$2:$E$2692,5,0)</f>
        <v>0.262</v>
      </c>
      <c r="W495" s="10">
        <f>VLOOKUP(A495,BUSINESS!$A$2:$F$2692,6,0)</f>
        <v>25</v>
      </c>
      <c r="X495" s="10">
        <f>VLOOKUP(A495,BUSINESS!$A$2:$G$2692,7,0)</f>
        <v>20</v>
      </c>
      <c r="Y495" s="10">
        <f>VLOOKUP(A495,BUSINESS!$A$2:$H$2692,8,0)</f>
        <v>161</v>
      </c>
      <c r="Z495" s="10">
        <f>VLOOKUP(A495,BUSINESS!$A$2:$I$2692,9,0)</f>
        <v>0.594</v>
      </c>
      <c r="AA495" s="10">
        <f>VLOOKUP(A495,BUSINESS!$A$2:$J$2692,10,0)</f>
        <v>0.697</v>
      </c>
      <c r="AB495" s="7">
        <f t="shared" si="2"/>
        <v>1295744680851</v>
      </c>
    </row>
    <row r="496">
      <c r="A496" s="7" t="str">
        <f t="shared" si="1"/>
        <v>Sri Lanka-Asia2002</v>
      </c>
      <c r="B496" s="8" t="s">
        <v>251</v>
      </c>
      <c r="C496" s="5" t="s">
        <v>61</v>
      </c>
      <c r="D496" s="9" t="s">
        <v>64</v>
      </c>
      <c r="E496" s="11">
        <v>1.7102623876E10</v>
      </c>
      <c r="F496" s="12">
        <v>0.039</v>
      </c>
      <c r="G496" s="12">
        <v>34.0</v>
      </c>
      <c r="H496" s="12">
        <v>0.132</v>
      </c>
      <c r="I496" s="22">
        <f>VLOOKUP(A496,ENERGY!$A$2:$F$2692,5,0)</f>
        <v>9844</v>
      </c>
      <c r="J496" s="10">
        <f>VLOOKUP(A497,ENERGY!$A$2:$F$2692,6,0)</f>
        <v>2860</v>
      </c>
      <c r="K496" s="23">
        <v>0.024</v>
      </c>
      <c r="L496" s="10">
        <f>VLOOKUP(A496,TOURISM!$A$2:$E$2692,5,0)</f>
        <v>594000000</v>
      </c>
      <c r="M496" s="10">
        <f>VLOOKUP(A496,TOURISM!$A$2:$F$2692,6,0)</f>
        <v>438000000</v>
      </c>
      <c r="N496" s="27">
        <f t="shared" ref="N496:Q496" si="121">if(AND(L496=L497,M496=M496+1,ISBLANK(N497)),N496,N497)</f>
        <v>0.262</v>
      </c>
      <c r="O496" s="27">
        <f t="shared" si="121"/>
        <v>25</v>
      </c>
      <c r="P496" s="27">
        <f t="shared" si="121"/>
        <v>20</v>
      </c>
      <c r="Q496" s="27">
        <f t="shared" si="121"/>
        <v>161</v>
      </c>
      <c r="R496" s="23">
        <v>0.011</v>
      </c>
      <c r="S496" s="23">
        <v>0.048</v>
      </c>
      <c r="T496" s="10">
        <f>VLOOKUP(A496,TOURISM!$A$2:$E$2692,5,0)</f>
        <v>594000000</v>
      </c>
      <c r="U496" s="10">
        <f>VLOOKUP(A496,TOURISM!$A$2:$F$2692,6,0)</f>
        <v>438000000</v>
      </c>
      <c r="V496" s="10">
        <f>VLOOKUP(A496,BUSINESS!$A$2:$E$2692,5,0)</f>
        <v>0.262</v>
      </c>
      <c r="W496" s="10">
        <f>VLOOKUP(A496,BUSINESS!$A$2:$F$2692,6,0)</f>
        <v>25</v>
      </c>
      <c r="X496" s="10">
        <f>VLOOKUP(A496,BUSINESS!$A$2:$G$2692,7,0)</f>
        <v>20</v>
      </c>
      <c r="Y496" s="10">
        <f>VLOOKUP(A496,BUSINESS!$A$2:$H$2692,8,0)</f>
        <v>161</v>
      </c>
      <c r="Z496" s="10">
        <f>VLOOKUP(A496,BUSINESS!$A$2:$I$2692,9,0)</f>
        <v>0.011</v>
      </c>
      <c r="AA496" s="10">
        <f>VLOOKUP(A496,BUSINESS!$A$2:$J$2692,10,0)</f>
        <v>0.048</v>
      </c>
      <c r="AB496" s="7">
        <f t="shared" si="2"/>
        <v>1554783988727</v>
      </c>
    </row>
    <row r="497">
      <c r="A497" s="7" t="str">
        <f t="shared" si="1"/>
        <v>Tajikistan-Asia2002</v>
      </c>
      <c r="B497" s="8" t="s">
        <v>262</v>
      </c>
      <c r="C497" s="5" t="s">
        <v>61</v>
      </c>
      <c r="D497" s="9" t="s">
        <v>64</v>
      </c>
      <c r="E497" s="11">
        <v>1.221113795E9</v>
      </c>
      <c r="F497" s="12">
        <v>0.045</v>
      </c>
      <c r="G497" s="12">
        <v>9.0</v>
      </c>
      <c r="H497" s="12">
        <v>0.147</v>
      </c>
      <c r="I497" s="22">
        <f>VLOOKUP(A497,ENERGY!$A$2:$F$2692,5,0)</f>
        <v>2370</v>
      </c>
      <c r="J497" s="10">
        <f>VLOOKUP(A498,ENERGY!$A$2:$F$2692,6,0)</f>
        <v>295282</v>
      </c>
      <c r="K497" s="23">
        <v>0.024</v>
      </c>
      <c r="L497" s="10">
        <f>VLOOKUP(A497,TOURISM!$A$2:$E$2692,5,0)</f>
        <v>5000000</v>
      </c>
      <c r="M497" s="10">
        <f>VLOOKUP(A497,TOURISM!$A$2:$F$2692,6,0)</f>
        <v>1700000</v>
      </c>
      <c r="N497" s="27">
        <f t="shared" ref="N497:Q497" si="122">if(AND(L497=L498,M497=M497+1,ISBLANK(N498)),N497,N498)</f>
        <v>0.262</v>
      </c>
      <c r="O497" s="27">
        <f t="shared" si="122"/>
        <v>25</v>
      </c>
      <c r="P497" s="27">
        <f t="shared" si="122"/>
        <v>20</v>
      </c>
      <c r="Q497" s="27">
        <f t="shared" si="122"/>
        <v>161</v>
      </c>
      <c r="R497" s="23">
        <v>0.001</v>
      </c>
      <c r="S497" s="23">
        <v>0.002</v>
      </c>
      <c r="T497" s="10">
        <f>VLOOKUP(A497,TOURISM!$A$2:$E$2692,5,0)</f>
        <v>5000000</v>
      </c>
      <c r="U497" s="10">
        <f>VLOOKUP(A497,TOURISM!$A$2:$F$2692,6,0)</f>
        <v>1700000</v>
      </c>
      <c r="V497" s="10">
        <f>VLOOKUP(A497,BUSINESS!$A$2:$E$2692,5,0)</f>
        <v>0.262</v>
      </c>
      <c r="W497" s="10">
        <f>VLOOKUP(A497,BUSINESS!$A$2:$F$2692,6,0)</f>
        <v>25</v>
      </c>
      <c r="X497" s="10">
        <f>VLOOKUP(A497,BUSINESS!$A$2:$G$2692,7,0)</f>
        <v>20</v>
      </c>
      <c r="Y497" s="10">
        <f>VLOOKUP(A497,BUSINESS!$A$2:$H$2692,8,0)</f>
        <v>161</v>
      </c>
      <c r="Z497" s="10">
        <f>VLOOKUP(A497,BUSINESS!$A$2:$I$2692,9,0)</f>
        <v>0.001</v>
      </c>
      <c r="AA497" s="10">
        <f>VLOOKUP(A497,BUSINESS!$A$2:$J$2692,10,0)</f>
        <v>0.002</v>
      </c>
      <c r="AB497" s="7">
        <f t="shared" si="2"/>
        <v>1221113795000</v>
      </c>
    </row>
    <row r="498">
      <c r="A498" s="7" t="str">
        <f t="shared" si="1"/>
        <v>Thailand-Asia2002</v>
      </c>
      <c r="B498" s="8" t="s">
        <v>264</v>
      </c>
      <c r="C498" s="5" t="s">
        <v>61</v>
      </c>
      <c r="D498" s="9" t="s">
        <v>64</v>
      </c>
      <c r="E498" s="11">
        <v>1.27E11</v>
      </c>
      <c r="F498" s="12">
        <v>0.037</v>
      </c>
      <c r="G498" s="12">
        <v>74.0</v>
      </c>
      <c r="H498" s="12">
        <v>0.069</v>
      </c>
      <c r="I498" s="22">
        <f>VLOOKUP(A498,ENERGY!$A$2:$F$2692,5,0)</f>
        <v>117429</v>
      </c>
      <c r="J498" s="10">
        <f>VLOOKUP(A499,ENERGY!$A$2:$F$2692,6,0)</f>
        <v>183</v>
      </c>
      <c r="K498" s="23">
        <v>0.024</v>
      </c>
      <c r="L498" s="10">
        <f>VLOOKUP(A498,TOURISM!$A$2:$E$2692,5,0)</f>
        <v>10388000000</v>
      </c>
      <c r="M498" s="10">
        <f>VLOOKUP(A498,TOURISM!$A$2:$F$2692,6,0)</f>
        <v>3888000000</v>
      </c>
      <c r="N498" s="27">
        <f t="shared" ref="N498:Q498" si="123">if(AND(L498=L499,M498=M498+1,ISBLANK(N499)),N498,N499)</f>
        <v>0.262</v>
      </c>
      <c r="O498" s="27">
        <f t="shared" si="123"/>
        <v>25</v>
      </c>
      <c r="P498" s="27">
        <f t="shared" si="123"/>
        <v>20</v>
      </c>
      <c r="Q498" s="27">
        <f t="shared" si="123"/>
        <v>161</v>
      </c>
      <c r="R498" s="23">
        <v>0.075</v>
      </c>
      <c r="S498" s="23">
        <v>0.274</v>
      </c>
      <c r="T498" s="10">
        <f>VLOOKUP(A498,TOURISM!$A$2:$E$2692,5,0)</f>
        <v>10388000000</v>
      </c>
      <c r="U498" s="10">
        <f>VLOOKUP(A498,TOURISM!$A$2:$F$2692,6,0)</f>
        <v>3888000000</v>
      </c>
      <c r="V498" s="10">
        <f>VLOOKUP(A498,BUSINESS!$A$2:$E$2692,5,0)</f>
        <v>0.262</v>
      </c>
      <c r="W498" s="10">
        <f>VLOOKUP(A498,BUSINESS!$A$2:$F$2692,6,0)</f>
        <v>25</v>
      </c>
      <c r="X498" s="10">
        <f>VLOOKUP(A498,BUSINESS!$A$2:$G$2692,7,0)</f>
        <v>20</v>
      </c>
      <c r="Y498" s="10">
        <f>VLOOKUP(A498,BUSINESS!$A$2:$H$2692,8,0)</f>
        <v>161</v>
      </c>
      <c r="Z498" s="10">
        <f>VLOOKUP(A498,BUSINESS!$A$2:$I$2692,9,0)</f>
        <v>0.075</v>
      </c>
      <c r="AA498" s="10">
        <f>VLOOKUP(A498,BUSINESS!$A$2:$J$2692,10,0)</f>
        <v>0.274</v>
      </c>
      <c r="AB498" s="7">
        <f t="shared" si="2"/>
        <v>1693333333333</v>
      </c>
    </row>
    <row r="499">
      <c r="A499" s="7" t="str">
        <f t="shared" si="1"/>
        <v>Timor-Leste-Asia2002</v>
      </c>
      <c r="B499" s="8" t="s">
        <v>265</v>
      </c>
      <c r="C499" s="5" t="s">
        <v>61</v>
      </c>
      <c r="D499" s="9" t="s">
        <v>64</v>
      </c>
      <c r="E499" s="11">
        <v>4.267E8</v>
      </c>
      <c r="F499" s="12">
        <v>0.061</v>
      </c>
      <c r="G499" s="12">
        <v>19.0</v>
      </c>
      <c r="H499" s="13"/>
      <c r="I499" s="22">
        <f>VLOOKUP(A499,ENERGY!$A$2:$F$2692,5,0)</f>
        <v>133681</v>
      </c>
      <c r="J499" s="10">
        <f>VLOOKUP(A500,ENERGY!$A$2:$F$2692,6,0)</f>
        <v>53054</v>
      </c>
      <c r="K499" s="23">
        <v>0.024</v>
      </c>
      <c r="L499" s="10">
        <f>VLOOKUP(A499,TOURISM!$A$2:$E$2692,5,0)</f>
        <v>143000000</v>
      </c>
      <c r="M499" s="10">
        <f>VLOOKUP(A499,TOURISM!$A$2:$F$2692,6,0)</f>
        <v>345000000</v>
      </c>
      <c r="N499" s="27">
        <f t="shared" ref="N499:S499" si="124">if(AND(L499=L500,M499=M499+1,ISBLANK(N500)),N499,N500)</f>
        <v>0.262</v>
      </c>
      <c r="O499" s="27">
        <f t="shared" si="124"/>
        <v>25</v>
      </c>
      <c r="P499" s="27">
        <f t="shared" si="124"/>
        <v>20</v>
      </c>
      <c r="Q499" s="27">
        <f t="shared" si="124"/>
        <v>161</v>
      </c>
      <c r="R499" s="27">
        <f t="shared" si="124"/>
        <v>0.003</v>
      </c>
      <c r="S499" s="27">
        <f t="shared" si="124"/>
        <v>0.002</v>
      </c>
      <c r="T499" s="10">
        <f>VLOOKUP(A499,TOURISM!$A$2:$E$2692,5,0)</f>
        <v>143000000</v>
      </c>
      <c r="U499" s="10">
        <f>VLOOKUP(A499,TOURISM!$A$2:$F$2692,6,0)</f>
        <v>345000000</v>
      </c>
      <c r="V499" s="10">
        <f>VLOOKUP(A499,BUSINESS!$A$2:$E$2692,5,0)</f>
        <v>0.262</v>
      </c>
      <c r="W499" s="10">
        <f>VLOOKUP(A499,BUSINESS!$A$2:$F$2692,6,0)</f>
        <v>25</v>
      </c>
      <c r="X499" s="10">
        <f>VLOOKUP(A499,BUSINESS!$A$2:$G$2692,7,0)</f>
        <v>20</v>
      </c>
      <c r="Y499" s="10">
        <f>VLOOKUP(A499,BUSINESS!$A$2:$H$2692,8,0)</f>
        <v>161</v>
      </c>
      <c r="Z499" s="10">
        <f>VLOOKUP(A499,BUSINESS!$A$2:$I$2692,9,0)</f>
        <v>0.003</v>
      </c>
      <c r="AA499" s="10">
        <f>VLOOKUP(A499,BUSINESS!$A$2:$J$2692,10,0)</f>
        <v>0.002</v>
      </c>
      <c r="AB499" s="7">
        <f t="shared" si="2"/>
        <v>142233333333</v>
      </c>
    </row>
    <row r="500">
      <c r="A500" s="7" t="str">
        <f t="shared" si="1"/>
        <v>Turkmenistan-Asia2002</v>
      </c>
      <c r="B500" s="8" t="s">
        <v>271</v>
      </c>
      <c r="C500" s="5" t="s">
        <v>61</v>
      </c>
      <c r="D500" s="9" t="s">
        <v>64</v>
      </c>
      <c r="E500" s="11">
        <v>4.462028989E9</v>
      </c>
      <c r="F500" s="12">
        <v>0.033</v>
      </c>
      <c r="G500" s="12">
        <v>63.0</v>
      </c>
      <c r="H500" s="10" t="str">
        <f t="shared" ref="H500:H501" si="126">if(AND(#REF!=#REF!,#REF!=#REF!+1,ISBLANK(#REF!)),#REF!,#REF!)</f>
        <v>#REF!</v>
      </c>
      <c r="I500" s="22">
        <f>VLOOKUP(A500,ENERGY!$A$2:$F$2692,5,0)</f>
        <v>22675</v>
      </c>
      <c r="J500" s="10">
        <f>VLOOKUP(A501,ENERGY!$A$2:$F$2692,6,0)</f>
        <v>104443</v>
      </c>
      <c r="K500" s="23">
        <v>0.024</v>
      </c>
      <c r="L500" s="10">
        <f>VLOOKUP(A500,TOURISM!$A$2:$E$2692,5,0)</f>
        <v>136000000</v>
      </c>
      <c r="M500" s="10">
        <f>VLOOKUP(A500,TOURISM!$A$2:$F$2692,6,0)</f>
        <v>17318000000</v>
      </c>
      <c r="N500" s="27">
        <f t="shared" ref="N500:Q500" si="125">if(AND(L500=L501,M500=M500+1,ISBLANK(N501)),N500,N501)</f>
        <v>0.262</v>
      </c>
      <c r="O500" s="27">
        <f t="shared" si="125"/>
        <v>25</v>
      </c>
      <c r="P500" s="27">
        <f t="shared" si="125"/>
        <v>20</v>
      </c>
      <c r="Q500" s="27">
        <f t="shared" si="125"/>
        <v>161</v>
      </c>
      <c r="R500" s="23">
        <v>0.003</v>
      </c>
      <c r="S500" s="23">
        <v>0.002</v>
      </c>
      <c r="T500" s="10">
        <f>VLOOKUP(A500,TOURISM!$A$2:$E$2692,5,0)</f>
        <v>136000000</v>
      </c>
      <c r="U500" s="10">
        <f>VLOOKUP(A500,TOURISM!$A$2:$F$2692,6,0)</f>
        <v>17318000000</v>
      </c>
      <c r="V500" s="10">
        <f>VLOOKUP(A500,BUSINESS!$A$2:$E$2692,5,0)</f>
        <v>0.262</v>
      </c>
      <c r="W500" s="10">
        <f>VLOOKUP(A500,BUSINESS!$A$2:$F$2692,6,0)</f>
        <v>25</v>
      </c>
      <c r="X500" s="10">
        <f>VLOOKUP(A500,BUSINESS!$A$2:$G$2692,7,0)</f>
        <v>20</v>
      </c>
      <c r="Y500" s="10">
        <f>VLOOKUP(A500,BUSINESS!$A$2:$H$2692,8,0)</f>
        <v>161</v>
      </c>
      <c r="Z500" s="10">
        <f>VLOOKUP(A500,BUSINESS!$A$2:$I$2692,9,0)</f>
        <v>0.003</v>
      </c>
      <c r="AA500" s="10">
        <f>VLOOKUP(A500,BUSINESS!$A$2:$J$2692,10,0)</f>
        <v>0.002</v>
      </c>
      <c r="AB500" s="7">
        <f t="shared" si="2"/>
        <v>1487342996333</v>
      </c>
    </row>
    <row r="501">
      <c r="A501" s="7" t="str">
        <f t="shared" si="1"/>
        <v>Uzbekistan-Asia2002</v>
      </c>
      <c r="B501" s="8" t="s">
        <v>279</v>
      </c>
      <c r="C501" s="5" t="s">
        <v>61</v>
      </c>
      <c r="D501" s="9" t="s">
        <v>64</v>
      </c>
      <c r="E501" s="11">
        <v>9.687951055E9</v>
      </c>
      <c r="F501" s="12">
        <v>0.054</v>
      </c>
      <c r="G501" s="12">
        <v>21.0</v>
      </c>
      <c r="H501" s="10" t="str">
        <f t="shared" si="126"/>
        <v>#REF!</v>
      </c>
      <c r="I501" s="22">
        <f>VLOOKUP(A501,ENERGY!$A$2:$F$2692,5,0)</f>
        <v>43747</v>
      </c>
      <c r="J501" s="10">
        <f>VLOOKUP(A502,ENERGY!$A$2:$F$2692,6,0)</f>
        <v>150230</v>
      </c>
      <c r="K501" s="23">
        <v>0.024</v>
      </c>
      <c r="L501" s="10">
        <f>VLOOKUP(A501,TOURISM!$A$2:$E$2692,5,0)</f>
        <v>68000000</v>
      </c>
      <c r="M501" s="10" t="str">
        <f>VLOOKUP(A501,TOURISM!$A$2:$F$2692,6,0)</f>
        <v/>
      </c>
      <c r="N501" s="27">
        <f t="shared" ref="N501:Q501" si="127">if(AND(L501=L502,M501=M501+1,ISBLANK(N502)),N501,N502)</f>
        <v>0.262</v>
      </c>
      <c r="O501" s="27">
        <f t="shared" si="127"/>
        <v>25</v>
      </c>
      <c r="P501" s="27">
        <f t="shared" si="127"/>
        <v>20</v>
      </c>
      <c r="Q501" s="27">
        <f t="shared" si="127"/>
        <v>161</v>
      </c>
      <c r="R501" s="23">
        <v>0.011</v>
      </c>
      <c r="S501" s="23">
        <v>0.007</v>
      </c>
      <c r="T501" s="10">
        <f>VLOOKUP(A501,TOURISM!$A$2:$E$2692,5,0)</f>
        <v>68000000</v>
      </c>
      <c r="U501" s="10" t="str">
        <f>VLOOKUP(A501,TOURISM!$A$2:$F$2692,6,0)</f>
        <v/>
      </c>
      <c r="V501" s="10">
        <f>VLOOKUP(A501,BUSINESS!$A$2:$E$2692,5,0)</f>
        <v>0.262</v>
      </c>
      <c r="W501" s="10">
        <f>VLOOKUP(A501,BUSINESS!$A$2:$F$2692,6,0)</f>
        <v>25</v>
      </c>
      <c r="X501" s="10">
        <f>VLOOKUP(A501,BUSINESS!$A$2:$G$2692,7,0)</f>
        <v>20</v>
      </c>
      <c r="Y501" s="10">
        <f>VLOOKUP(A501,BUSINESS!$A$2:$H$2692,8,0)</f>
        <v>161</v>
      </c>
      <c r="Z501" s="10">
        <f>VLOOKUP(A501,BUSINESS!$A$2:$I$2692,9,0)</f>
        <v>0.011</v>
      </c>
      <c r="AA501" s="10">
        <f>VLOOKUP(A501,BUSINESS!$A$2:$J$2692,10,0)</f>
        <v>0.007</v>
      </c>
      <c r="AB501" s="7">
        <f t="shared" si="2"/>
        <v>880722823182</v>
      </c>
    </row>
    <row r="502">
      <c r="A502" s="7" t="str">
        <f t="shared" si="1"/>
        <v>Vietnam-Asia2002</v>
      </c>
      <c r="B502" s="8" t="s">
        <v>282</v>
      </c>
      <c r="C502" s="5" t="s">
        <v>61</v>
      </c>
      <c r="D502" s="9" t="s">
        <v>64</v>
      </c>
      <c r="E502" s="11">
        <v>3.7947904054E10</v>
      </c>
      <c r="F502" s="12">
        <v>0.051</v>
      </c>
      <c r="G502" s="12">
        <v>22.0</v>
      </c>
      <c r="H502" s="12">
        <v>0.091</v>
      </c>
      <c r="I502" s="22">
        <f>VLOOKUP(A502,ENERGY!$A$2:$F$2692,5,0)</f>
        <v>58912</v>
      </c>
      <c r="J502" s="10">
        <f>VLOOKUP(A503,ENERGY!$A$2:$F$2692,6,0)</f>
        <v>4283</v>
      </c>
      <c r="K502" s="23">
        <v>0.024</v>
      </c>
      <c r="L502" s="10">
        <f>VLOOKUP(A502,TOURISM!$A$2:$E$2692,5,0)</f>
        <v>562000000</v>
      </c>
      <c r="M502" s="10">
        <f>VLOOKUP(A502,TOURISM!$A$2:$F$2692,6,0)</f>
        <v>8198000000</v>
      </c>
      <c r="N502" s="27">
        <f t="shared" ref="N502:Q502" si="128">if(AND(L502=L503,M502=M502+1,ISBLANK(N503)),N502,N503)</f>
        <v>0.262</v>
      </c>
      <c r="O502" s="27">
        <f t="shared" si="128"/>
        <v>25</v>
      </c>
      <c r="P502" s="27">
        <f t="shared" si="128"/>
        <v>20</v>
      </c>
      <c r="Q502" s="27">
        <f t="shared" si="128"/>
        <v>161</v>
      </c>
      <c r="R502" s="23">
        <v>0.019</v>
      </c>
      <c r="S502" s="23">
        <v>0.023</v>
      </c>
      <c r="T502" s="10">
        <f>VLOOKUP(A502,TOURISM!$A$2:$E$2692,5,0)</f>
        <v>562000000</v>
      </c>
      <c r="U502" s="10">
        <f>VLOOKUP(A502,TOURISM!$A$2:$F$2692,6,0)</f>
        <v>8198000000</v>
      </c>
      <c r="V502" s="10">
        <f>VLOOKUP(A502,BUSINESS!$A$2:$E$2692,5,0)</f>
        <v>0.262</v>
      </c>
      <c r="W502" s="10">
        <f>VLOOKUP(A502,BUSINESS!$A$2:$F$2692,6,0)</f>
        <v>25</v>
      </c>
      <c r="X502" s="10">
        <f>VLOOKUP(A502,BUSINESS!$A$2:$G$2692,7,0)</f>
        <v>20</v>
      </c>
      <c r="Y502" s="10">
        <f>VLOOKUP(A502,BUSINESS!$A$2:$H$2692,8,0)</f>
        <v>161</v>
      </c>
      <c r="Z502" s="10">
        <f>VLOOKUP(A502,BUSINESS!$A$2:$I$2692,9,0)</f>
        <v>0.019</v>
      </c>
      <c r="AA502" s="10">
        <f>VLOOKUP(A502,BUSINESS!$A$2:$J$2692,10,0)</f>
        <v>0.023</v>
      </c>
      <c r="AB502" s="7">
        <f t="shared" si="2"/>
        <v>1997258108105</v>
      </c>
    </row>
    <row r="503">
      <c r="A503" s="7" t="str">
        <f t="shared" si="1"/>
        <v>Albania-Europe2002</v>
      </c>
      <c r="B503" s="8" t="s">
        <v>75</v>
      </c>
      <c r="C503" s="5" t="s">
        <v>76</v>
      </c>
      <c r="D503" s="9" t="s">
        <v>64</v>
      </c>
      <c r="E503" s="11">
        <v>4.449373456E9</v>
      </c>
      <c r="F503" s="12">
        <v>0.065</v>
      </c>
      <c r="G503" s="12">
        <v>89.0</v>
      </c>
      <c r="H503" s="12">
        <v>0.153</v>
      </c>
      <c r="I503" s="22">
        <f>VLOOKUP(A503,ENERGY!$A$2:$F$2692,5,0)</f>
        <v>2059</v>
      </c>
      <c r="J503" s="10">
        <f>VLOOKUP(A504,ENERGY!$A$2:$F$2692,6,0)</f>
        <v>517</v>
      </c>
      <c r="K503" s="23">
        <v>0.024</v>
      </c>
      <c r="L503" s="10">
        <f>VLOOKUP(A503,TOURISM!$A$2:$E$2692,5,0)</f>
        <v>492000000</v>
      </c>
      <c r="M503" s="10">
        <f>VLOOKUP(A503,TOURISM!$A$2:$F$2692,6,0)</f>
        <v>386000000</v>
      </c>
      <c r="N503" s="27">
        <f t="shared" ref="N503:Q503" si="129">if(AND(L503=L504,M503=M503+1,ISBLANK(N504)),N503,N504)</f>
        <v>0.262</v>
      </c>
      <c r="O503" s="27">
        <f t="shared" si="129"/>
        <v>25</v>
      </c>
      <c r="P503" s="27">
        <f t="shared" si="129"/>
        <v>20</v>
      </c>
      <c r="Q503" s="27">
        <f t="shared" si="129"/>
        <v>161</v>
      </c>
      <c r="R503" s="23">
        <v>0.004</v>
      </c>
      <c r="S503" s="23">
        <v>0.261</v>
      </c>
      <c r="T503" s="10">
        <f>VLOOKUP(A503,TOURISM!$A$2:$E$2692,5,0)</f>
        <v>492000000</v>
      </c>
      <c r="U503" s="10">
        <f>VLOOKUP(A503,TOURISM!$A$2:$F$2692,6,0)</f>
        <v>386000000</v>
      </c>
      <c r="V503" s="10">
        <f>VLOOKUP(A503,BUSINESS!$A$2:$E$2692,5,0)</f>
        <v>0.262</v>
      </c>
      <c r="W503" s="10">
        <f>VLOOKUP(A503,BUSINESS!$A$2:$F$2692,6,0)</f>
        <v>25</v>
      </c>
      <c r="X503" s="10">
        <f>VLOOKUP(A503,BUSINESS!$A$2:$G$2692,7,0)</f>
        <v>20</v>
      </c>
      <c r="Y503" s="10">
        <f>VLOOKUP(A503,BUSINESS!$A$2:$H$2692,8,0)</f>
        <v>161</v>
      </c>
      <c r="Z503" s="10">
        <f>VLOOKUP(A503,BUSINESS!$A$2:$I$2692,9,0)</f>
        <v>0.004</v>
      </c>
      <c r="AA503" s="10">
        <f>VLOOKUP(A503,BUSINESS!$A$2:$J$2692,10,0)</f>
        <v>0.261</v>
      </c>
      <c r="AB503" s="7">
        <f t="shared" si="2"/>
        <v>1112343364000</v>
      </c>
    </row>
    <row r="504">
      <c r="A504" s="7" t="str">
        <f t="shared" si="1"/>
        <v>Andorra-Europe2002</v>
      </c>
      <c r="B504" s="8" t="s">
        <v>81</v>
      </c>
      <c r="C504" s="5" t="s">
        <v>76</v>
      </c>
      <c r="D504" s="9" t="s">
        <v>64</v>
      </c>
      <c r="E504" s="11">
        <v>1.264760246E9</v>
      </c>
      <c r="F504" s="12">
        <v>0.056</v>
      </c>
      <c r="G504" s="12">
        <v>1294.0</v>
      </c>
      <c r="H504" s="10">
        <f>if(AND(C465=C466,D465=D465+1,ISBLANK(H466)),H465,H466)</f>
        <v>0.191</v>
      </c>
      <c r="I504" s="22">
        <f>VLOOKUP(A504,ENERGY!$A$2:$F$2692,5,0)</f>
        <v>133681</v>
      </c>
      <c r="J504" s="10">
        <f>VLOOKUP(A505,ENERGY!$A$2:$F$2692,6,0)</f>
        <v>66897</v>
      </c>
      <c r="K504" s="23">
        <v>0.024</v>
      </c>
      <c r="L504" s="10">
        <f>VLOOKUP(A504,TOURISM!$A$2:$E$2692,5,0)</f>
        <v>4458000000</v>
      </c>
      <c r="M504" s="10">
        <f>VLOOKUP(A504,TOURISM!$A$2:$F$2692,6,0)</f>
        <v>4975000000</v>
      </c>
      <c r="N504" s="27">
        <f t="shared" ref="N504:Q504" si="130">if(AND(L504=L505,M504=M504+1,ISBLANK(N505)),N504,N505)</f>
        <v>0.262</v>
      </c>
      <c r="O504" s="27">
        <f t="shared" si="130"/>
        <v>25</v>
      </c>
      <c r="P504" s="27">
        <f t="shared" si="130"/>
        <v>20</v>
      </c>
      <c r="Q504" s="27">
        <f t="shared" si="130"/>
        <v>161</v>
      </c>
      <c r="R504" s="23">
        <v>0.113</v>
      </c>
      <c r="S504" s="23">
        <v>0.458</v>
      </c>
      <c r="T504" s="10">
        <f>VLOOKUP(A504,TOURISM!$A$2:$E$2692,5,0)</f>
        <v>4458000000</v>
      </c>
      <c r="U504" s="10">
        <f>VLOOKUP(A504,TOURISM!$A$2:$F$2692,6,0)</f>
        <v>4975000000</v>
      </c>
      <c r="V504" s="10">
        <f>VLOOKUP(A504,BUSINESS!$A$2:$E$2692,5,0)</f>
        <v>0.262</v>
      </c>
      <c r="W504" s="10">
        <f>VLOOKUP(A504,BUSINESS!$A$2:$F$2692,6,0)</f>
        <v>25</v>
      </c>
      <c r="X504" s="10">
        <f>VLOOKUP(A504,BUSINESS!$A$2:$G$2692,7,0)</f>
        <v>20</v>
      </c>
      <c r="Y504" s="10">
        <f>VLOOKUP(A504,BUSINESS!$A$2:$H$2692,8,0)</f>
        <v>161</v>
      </c>
      <c r="Z504" s="10">
        <f>VLOOKUP(A504,BUSINESS!$A$2:$I$2692,9,0)</f>
        <v>0.113</v>
      </c>
      <c r="AA504" s="10">
        <f>VLOOKUP(A504,BUSINESS!$A$2:$J$2692,10,0)</f>
        <v>0.458</v>
      </c>
      <c r="AB504" s="7">
        <f t="shared" si="2"/>
        <v>11192568549</v>
      </c>
    </row>
    <row r="505">
      <c r="A505" s="7" t="str">
        <f t="shared" si="1"/>
        <v>Austria-Europe2002</v>
      </c>
      <c r="B505" s="8" t="s">
        <v>89</v>
      </c>
      <c r="C505" s="5" t="s">
        <v>76</v>
      </c>
      <c r="D505" s="9" t="s">
        <v>64</v>
      </c>
      <c r="E505" s="11">
        <v>1.92E11</v>
      </c>
      <c r="F505" s="12">
        <v>0.101</v>
      </c>
      <c r="G505" s="12">
        <v>2406.0</v>
      </c>
      <c r="H505" s="10" t="str">
        <f>if(AND(C362=C363,D362=D362+1,ISBLANK(H363)),H362,H363)</f>
        <v>#REF!</v>
      </c>
      <c r="I505" s="22">
        <f>VLOOKUP(A505,ENERGY!$A$2:$F$2692,5,0)</f>
        <v>34228</v>
      </c>
      <c r="J505" s="10">
        <f>VLOOKUP(A506,ENERGY!$A$2:$F$2692,6,0)</f>
        <v>62222</v>
      </c>
      <c r="K505" s="23">
        <v>0.024</v>
      </c>
      <c r="L505" s="10">
        <f>VLOOKUP(A505,TOURISM!$A$2:$E$2692,5,0)</f>
        <v>12334000000</v>
      </c>
      <c r="M505" s="10">
        <f>VLOOKUP(A505,TOURISM!$A$2:$F$2692,6,0)</f>
        <v>7743000000</v>
      </c>
      <c r="N505" s="27">
        <f t="shared" ref="N505:Q505" si="131">if(AND(L505=L506,M505=M505+1,ISBLANK(N506)),N505,N506)</f>
        <v>0.262</v>
      </c>
      <c r="O505" s="27">
        <f t="shared" si="131"/>
        <v>25</v>
      </c>
      <c r="P505" s="27">
        <f t="shared" si="131"/>
        <v>20</v>
      </c>
      <c r="Q505" s="27">
        <f t="shared" si="131"/>
        <v>161</v>
      </c>
      <c r="R505" s="23">
        <v>0.366</v>
      </c>
      <c r="S505" s="23">
        <v>0.832</v>
      </c>
      <c r="T505" s="10">
        <f>VLOOKUP(A505,TOURISM!$A$2:$E$2692,5,0)</f>
        <v>12334000000</v>
      </c>
      <c r="U505" s="10">
        <f>VLOOKUP(A505,TOURISM!$A$2:$F$2692,6,0)</f>
        <v>7743000000</v>
      </c>
      <c r="V505" s="10">
        <f>VLOOKUP(A505,BUSINESS!$A$2:$E$2692,5,0)</f>
        <v>0.262</v>
      </c>
      <c r="W505" s="10">
        <f>VLOOKUP(A505,BUSINESS!$A$2:$F$2692,6,0)</f>
        <v>25</v>
      </c>
      <c r="X505" s="10">
        <f>VLOOKUP(A505,BUSINESS!$A$2:$G$2692,7,0)</f>
        <v>20</v>
      </c>
      <c r="Y505" s="10">
        <f>VLOOKUP(A505,BUSINESS!$A$2:$H$2692,8,0)</f>
        <v>161</v>
      </c>
      <c r="Z505" s="10">
        <f>VLOOKUP(A505,BUSINESS!$A$2:$I$2692,9,0)</f>
        <v>0.366</v>
      </c>
      <c r="AA505" s="10">
        <f>VLOOKUP(A505,BUSINESS!$A$2:$J$2692,10,0)</f>
        <v>0.832</v>
      </c>
      <c r="AB505" s="7">
        <f t="shared" si="2"/>
        <v>524590163934</v>
      </c>
    </row>
    <row r="506">
      <c r="A506" s="7" t="str">
        <f t="shared" si="1"/>
        <v>Belarus-Europe2002</v>
      </c>
      <c r="B506" s="8" t="s">
        <v>96</v>
      </c>
      <c r="C506" s="5" t="s">
        <v>76</v>
      </c>
      <c r="D506" s="9" t="s">
        <v>64</v>
      </c>
      <c r="E506" s="11">
        <v>1.2354820144E10</v>
      </c>
      <c r="F506" s="12">
        <v>0.066</v>
      </c>
      <c r="G506" s="12">
        <v>83.0</v>
      </c>
      <c r="H506" s="12">
        <v>0.47</v>
      </c>
      <c r="I506" s="22">
        <f>VLOOKUP(A506,ENERGY!$A$2:$F$2692,5,0)</f>
        <v>27686</v>
      </c>
      <c r="J506" s="10">
        <f>VLOOKUP(A507,ENERGY!$A$2:$F$2692,6,0)</f>
        <v>108947</v>
      </c>
      <c r="K506" s="23">
        <v>0.024</v>
      </c>
      <c r="L506" s="10">
        <f>VLOOKUP(A506,TOURISM!$A$2:$E$2692,5,0)</f>
        <v>295000000</v>
      </c>
      <c r="M506" s="10">
        <f>VLOOKUP(A506,TOURISM!$A$2:$F$2692,6,0)</f>
        <v>527000000</v>
      </c>
      <c r="N506" s="27">
        <f t="shared" ref="N506:Q506" si="132">if(AND(L506=L507,M506=M506+1,ISBLANK(N507)),N506,N507)</f>
        <v>0.262</v>
      </c>
      <c r="O506" s="27">
        <f t="shared" si="132"/>
        <v>25</v>
      </c>
      <c r="P506" s="27">
        <f t="shared" si="132"/>
        <v>20</v>
      </c>
      <c r="Q506" s="27">
        <f t="shared" si="132"/>
        <v>161</v>
      </c>
      <c r="R506" s="23">
        <v>0.09</v>
      </c>
      <c r="S506" s="23">
        <v>0.047</v>
      </c>
      <c r="T506" s="10">
        <f>VLOOKUP(A506,TOURISM!$A$2:$E$2692,5,0)</f>
        <v>295000000</v>
      </c>
      <c r="U506" s="10">
        <f>VLOOKUP(A506,TOURISM!$A$2:$F$2692,6,0)</f>
        <v>527000000</v>
      </c>
      <c r="V506" s="10">
        <f>VLOOKUP(A506,BUSINESS!$A$2:$E$2692,5,0)</f>
        <v>0.262</v>
      </c>
      <c r="W506" s="10">
        <f>VLOOKUP(A506,BUSINESS!$A$2:$F$2692,6,0)</f>
        <v>25</v>
      </c>
      <c r="X506" s="10">
        <f>VLOOKUP(A506,BUSINESS!$A$2:$G$2692,7,0)</f>
        <v>20</v>
      </c>
      <c r="Y506" s="10">
        <f>VLOOKUP(A506,BUSINESS!$A$2:$H$2692,8,0)</f>
        <v>161</v>
      </c>
      <c r="Z506" s="10">
        <f>VLOOKUP(A506,BUSINESS!$A$2:$I$2692,9,0)</f>
        <v>0.09</v>
      </c>
      <c r="AA506" s="10">
        <f>VLOOKUP(A506,BUSINESS!$A$2:$J$2692,10,0)</f>
        <v>0.047</v>
      </c>
      <c r="AB506" s="7">
        <f t="shared" si="2"/>
        <v>137275779378</v>
      </c>
    </row>
    <row r="507">
      <c r="A507" s="7" t="str">
        <f t="shared" si="1"/>
        <v>Belgium-Europe2002</v>
      </c>
      <c r="B507" s="8" t="s">
        <v>97</v>
      </c>
      <c r="C507" s="5" t="s">
        <v>76</v>
      </c>
      <c r="D507" s="9" t="s">
        <v>64</v>
      </c>
      <c r="E507" s="11">
        <v>2.32E11</v>
      </c>
      <c r="F507" s="12">
        <v>0.083</v>
      </c>
      <c r="G507" s="12">
        <v>1878.0</v>
      </c>
      <c r="H507" s="12">
        <v>0.085</v>
      </c>
      <c r="I507" s="22">
        <f>VLOOKUP(A507,ENERGY!$A$2:$F$2692,5,0)</f>
        <v>60892</v>
      </c>
      <c r="J507" s="10">
        <f>VLOOKUP(A508,ENERGY!$A$2:$F$2692,6,0)</f>
        <v>31125</v>
      </c>
      <c r="K507" s="23">
        <v>0.024</v>
      </c>
      <c r="L507" s="10">
        <f>VLOOKUP(A507,TOURISM!$A$2:$E$2692,5,0)</f>
        <v>7598000000</v>
      </c>
      <c r="M507" s="10">
        <f>VLOOKUP(A507,TOURISM!$A$2:$F$2692,6,0)</f>
        <v>11270000000</v>
      </c>
      <c r="N507" s="27">
        <f t="shared" ref="N507:Q507" si="133">if(AND(L507=L508,M507=M507+1,ISBLANK(N508)),N507,N508)</f>
        <v>0.262</v>
      </c>
      <c r="O507" s="27">
        <f t="shared" si="133"/>
        <v>25</v>
      </c>
      <c r="P507" s="27">
        <f t="shared" si="133"/>
        <v>20</v>
      </c>
      <c r="Q507" s="27">
        <f t="shared" si="133"/>
        <v>161</v>
      </c>
      <c r="R507" s="23">
        <v>0.463</v>
      </c>
      <c r="S507" s="23">
        <v>0.784</v>
      </c>
      <c r="T507" s="10">
        <f>VLOOKUP(A507,TOURISM!$A$2:$E$2692,5,0)</f>
        <v>7598000000</v>
      </c>
      <c r="U507" s="10">
        <f>VLOOKUP(A507,TOURISM!$A$2:$F$2692,6,0)</f>
        <v>11270000000</v>
      </c>
      <c r="V507" s="10">
        <f>VLOOKUP(A507,BUSINESS!$A$2:$E$2692,5,0)</f>
        <v>0.262</v>
      </c>
      <c r="W507" s="10">
        <f>VLOOKUP(A507,BUSINESS!$A$2:$F$2692,6,0)</f>
        <v>25</v>
      </c>
      <c r="X507" s="10">
        <f>VLOOKUP(A507,BUSINESS!$A$2:$G$2692,7,0)</f>
        <v>20</v>
      </c>
      <c r="Y507" s="10">
        <f>VLOOKUP(A507,BUSINESS!$A$2:$H$2692,8,0)</f>
        <v>161</v>
      </c>
      <c r="Z507" s="10">
        <f>VLOOKUP(A507,BUSINESS!$A$2:$I$2692,9,0)</f>
        <v>0.463</v>
      </c>
      <c r="AA507" s="10">
        <f>VLOOKUP(A507,BUSINESS!$A$2:$J$2692,10,0)</f>
        <v>0.784</v>
      </c>
      <c r="AB507" s="7">
        <f t="shared" si="2"/>
        <v>501079913607</v>
      </c>
    </row>
    <row r="508">
      <c r="A508" s="7" t="str">
        <f t="shared" si="1"/>
        <v>Bosnia and Herzegovina-Europe2002</v>
      </c>
      <c r="B508" s="8" t="s">
        <v>103</v>
      </c>
      <c r="C508" s="5" t="s">
        <v>76</v>
      </c>
      <c r="D508" s="9" t="s">
        <v>64</v>
      </c>
      <c r="E508" s="11">
        <v>5.748990555E9</v>
      </c>
      <c r="F508" s="12">
        <v>0.072</v>
      </c>
      <c r="G508" s="12">
        <v>108.0</v>
      </c>
      <c r="H508" s="10">
        <f>if(AND(C195=C196,D195=D195+1,ISBLANK(H196)),H195,H196)</f>
        <v>0.3</v>
      </c>
      <c r="I508" s="22">
        <f>VLOOKUP(A508,ENERGY!$A$2:$F$2692,5,0)</f>
        <v>6451</v>
      </c>
      <c r="J508" s="10">
        <f>VLOOKUP(A509,ENERGY!$A$2:$F$2692,6,0)</f>
        <v>44679</v>
      </c>
      <c r="K508" s="23">
        <v>0.024</v>
      </c>
      <c r="L508" s="10">
        <f>VLOOKUP(A508,TOURISM!$A$2:$E$2692,5,0)</f>
        <v>307000000</v>
      </c>
      <c r="M508" s="10">
        <f>VLOOKUP(A508,TOURISM!$A$2:$F$2692,6,0)</f>
        <v>112000000</v>
      </c>
      <c r="N508" s="27">
        <f t="shared" ref="N508:Q508" si="134">if(AND(L508=L509,M508=M508+1,ISBLANK(N509)),N508,N509)</f>
        <v>0.262</v>
      </c>
      <c r="O508" s="27">
        <f t="shared" si="134"/>
        <v>25</v>
      </c>
      <c r="P508" s="27">
        <f t="shared" si="134"/>
        <v>20</v>
      </c>
      <c r="Q508" s="27">
        <f t="shared" si="134"/>
        <v>161</v>
      </c>
      <c r="R508" s="23">
        <v>0.026</v>
      </c>
      <c r="S508" s="23">
        <v>0.192</v>
      </c>
      <c r="T508" s="10">
        <f>VLOOKUP(A508,TOURISM!$A$2:$E$2692,5,0)</f>
        <v>307000000</v>
      </c>
      <c r="U508" s="10">
        <f>VLOOKUP(A508,TOURISM!$A$2:$F$2692,6,0)</f>
        <v>112000000</v>
      </c>
      <c r="V508" s="10">
        <f>VLOOKUP(A508,BUSINESS!$A$2:$E$2692,5,0)</f>
        <v>0.262</v>
      </c>
      <c r="W508" s="10">
        <f>VLOOKUP(A508,BUSINESS!$A$2:$F$2692,6,0)</f>
        <v>25</v>
      </c>
      <c r="X508" s="10">
        <f>VLOOKUP(A508,BUSINESS!$A$2:$G$2692,7,0)</f>
        <v>20</v>
      </c>
      <c r="Y508" s="10">
        <f>VLOOKUP(A508,BUSINESS!$A$2:$H$2692,8,0)</f>
        <v>161</v>
      </c>
      <c r="Z508" s="10">
        <f>VLOOKUP(A508,BUSINESS!$A$2:$I$2692,9,0)</f>
        <v>0.026</v>
      </c>
      <c r="AA508" s="10">
        <f>VLOOKUP(A508,BUSINESS!$A$2:$J$2692,10,0)</f>
        <v>0.192</v>
      </c>
      <c r="AB508" s="7">
        <f t="shared" si="2"/>
        <v>221115021346</v>
      </c>
    </row>
    <row r="509">
      <c r="A509" s="7" t="str">
        <f t="shared" si="1"/>
        <v>Bulgaria-Europe2002</v>
      </c>
      <c r="B509" s="8" t="s">
        <v>107</v>
      </c>
      <c r="C509" s="5" t="s">
        <v>76</v>
      </c>
      <c r="D509" s="9" t="s">
        <v>64</v>
      </c>
      <c r="E509" s="11">
        <v>1.386860071E10</v>
      </c>
      <c r="F509" s="12">
        <v>0.074</v>
      </c>
      <c r="G509" s="12">
        <v>129.0</v>
      </c>
      <c r="H509" s="12">
        <v>0.111</v>
      </c>
      <c r="I509" s="22">
        <f>VLOOKUP(A509,ENERGY!$A$2:$F$2692,5,0)</f>
        <v>17897</v>
      </c>
      <c r="J509" s="10">
        <f>VLOOKUP(A510,ENERGY!$A$2:$F$2692,6,0)</f>
        <v>20884</v>
      </c>
      <c r="K509" s="23">
        <v>0.024</v>
      </c>
      <c r="L509" s="10">
        <f>VLOOKUP(A509,TOURISM!$A$2:$E$2692,5,0)</f>
        <v>1392000000</v>
      </c>
      <c r="M509" s="10">
        <f>VLOOKUP(A509,TOURISM!$A$2:$F$2692,6,0)</f>
        <v>1018000000</v>
      </c>
      <c r="N509" s="27">
        <f t="shared" ref="N509:Q509" si="135">if(AND(L509=L510,M509=M509+1,ISBLANK(N510)),N509,N510)</f>
        <v>0.262</v>
      </c>
      <c r="O509" s="27">
        <f t="shared" si="135"/>
        <v>25</v>
      </c>
      <c r="P509" s="27">
        <f t="shared" si="135"/>
        <v>20</v>
      </c>
      <c r="Q509" s="27">
        <f t="shared" si="135"/>
        <v>161</v>
      </c>
      <c r="R509" s="23">
        <v>0.091</v>
      </c>
      <c r="S509" s="23">
        <v>0.33</v>
      </c>
      <c r="T509" s="10">
        <f>VLOOKUP(A509,TOURISM!$A$2:$E$2692,5,0)</f>
        <v>1392000000</v>
      </c>
      <c r="U509" s="10">
        <f>VLOOKUP(A509,TOURISM!$A$2:$F$2692,6,0)</f>
        <v>1018000000</v>
      </c>
      <c r="V509" s="10">
        <f>VLOOKUP(A509,BUSINESS!$A$2:$E$2692,5,0)</f>
        <v>0.262</v>
      </c>
      <c r="W509" s="10">
        <f>VLOOKUP(A509,BUSINESS!$A$2:$F$2692,6,0)</f>
        <v>25</v>
      </c>
      <c r="X509" s="10">
        <f>VLOOKUP(A509,BUSINESS!$A$2:$G$2692,7,0)</f>
        <v>20</v>
      </c>
      <c r="Y509" s="10">
        <f>VLOOKUP(A509,BUSINESS!$A$2:$H$2692,8,0)</f>
        <v>161</v>
      </c>
      <c r="Z509" s="10">
        <f>VLOOKUP(A509,BUSINESS!$A$2:$I$2692,9,0)</f>
        <v>0.091</v>
      </c>
      <c r="AA509" s="10">
        <f>VLOOKUP(A509,BUSINESS!$A$2:$J$2692,10,0)</f>
        <v>0.33</v>
      </c>
      <c r="AB509" s="7">
        <f t="shared" si="2"/>
        <v>152402205604</v>
      </c>
    </row>
    <row r="510">
      <c r="A510" s="7" t="str">
        <f t="shared" si="1"/>
        <v>Croatia-Europe2002</v>
      </c>
      <c r="B510" s="8" t="s">
        <v>124</v>
      </c>
      <c r="C510" s="5" t="s">
        <v>76</v>
      </c>
      <c r="D510" s="9" t="s">
        <v>64</v>
      </c>
      <c r="E510" s="11">
        <v>2.6524896398E10</v>
      </c>
      <c r="F510" s="12">
        <v>0.063</v>
      </c>
      <c r="G510" s="12">
        <v>375.0</v>
      </c>
      <c r="H510" s="12">
        <v>0.128</v>
      </c>
      <c r="I510" s="22">
        <f>VLOOKUP(A510,ENERGY!$A$2:$F$2692,5,0)</f>
        <v>8564</v>
      </c>
      <c r="J510" s="10">
        <f>VLOOKUP(A511,ENERGY!$A$2:$F$2692,6,0)</f>
        <v>7708</v>
      </c>
      <c r="K510" s="23">
        <v>0.024</v>
      </c>
      <c r="L510" s="10">
        <f>VLOOKUP(A510,TOURISM!$A$2:$E$2692,5,0)</f>
        <v>3952000000</v>
      </c>
      <c r="M510" s="10">
        <f>VLOOKUP(A510,TOURISM!$A$2:$F$2692,6,0)</f>
        <v>852000000</v>
      </c>
      <c r="N510" s="27">
        <f t="shared" ref="N510:Q510" si="136">if(AND(L510=L511,M510=M510+1,ISBLANK(N511)),N510,N511)</f>
        <v>0.262</v>
      </c>
      <c r="O510" s="27">
        <f t="shared" si="136"/>
        <v>25</v>
      </c>
      <c r="P510" s="27">
        <f t="shared" si="136"/>
        <v>20</v>
      </c>
      <c r="Q510" s="27">
        <f t="shared" si="136"/>
        <v>161</v>
      </c>
      <c r="R510" s="23">
        <v>0.178</v>
      </c>
      <c r="S510" s="23">
        <v>0.522</v>
      </c>
      <c r="T510" s="10">
        <f>VLOOKUP(A510,TOURISM!$A$2:$E$2692,5,0)</f>
        <v>3952000000</v>
      </c>
      <c r="U510" s="10">
        <f>VLOOKUP(A510,TOURISM!$A$2:$F$2692,6,0)</f>
        <v>852000000</v>
      </c>
      <c r="V510" s="10">
        <f>VLOOKUP(A510,BUSINESS!$A$2:$E$2692,5,0)</f>
        <v>0.262</v>
      </c>
      <c r="W510" s="10">
        <f>VLOOKUP(A510,BUSINESS!$A$2:$F$2692,6,0)</f>
        <v>25</v>
      </c>
      <c r="X510" s="10">
        <f>VLOOKUP(A510,BUSINESS!$A$2:$G$2692,7,0)</f>
        <v>20</v>
      </c>
      <c r="Y510" s="10">
        <f>VLOOKUP(A510,BUSINESS!$A$2:$H$2692,8,0)</f>
        <v>161</v>
      </c>
      <c r="Z510" s="10">
        <f>VLOOKUP(A510,BUSINESS!$A$2:$I$2692,9,0)</f>
        <v>0.178</v>
      </c>
      <c r="AA510" s="10">
        <f>VLOOKUP(A510,BUSINESS!$A$2:$J$2692,10,0)</f>
        <v>0.522</v>
      </c>
      <c r="AB510" s="7">
        <f t="shared" si="2"/>
        <v>149016271899</v>
      </c>
    </row>
    <row r="511">
      <c r="A511" s="7" t="str">
        <f t="shared" si="1"/>
        <v>Cyprus-Europe2002</v>
      </c>
      <c r="B511" s="8" t="s">
        <v>127</v>
      </c>
      <c r="C511" s="5" t="s">
        <v>76</v>
      </c>
      <c r="D511" s="9" t="s">
        <v>64</v>
      </c>
      <c r="E511" s="11">
        <v>1.0557366162E10</v>
      </c>
      <c r="F511" s="12">
        <v>0.061</v>
      </c>
      <c r="G511" s="12">
        <v>882.0</v>
      </c>
      <c r="H511" s="12">
        <v>0.072</v>
      </c>
      <c r="I511" s="22">
        <f>VLOOKUP(A511,ENERGY!$A$2:$F$2692,5,0)</f>
        <v>2443</v>
      </c>
      <c r="J511" s="10">
        <f>VLOOKUP(A512,ENERGY!$A$2:$F$2692,6,0)</f>
        <v>111752</v>
      </c>
      <c r="K511" s="23">
        <v>0.024</v>
      </c>
      <c r="L511" s="10">
        <f>VLOOKUP(A511,TOURISM!$A$2:$E$2692,5,0)</f>
        <v>2178000000</v>
      </c>
      <c r="M511" s="10">
        <f>VLOOKUP(A511,TOURISM!$A$2:$F$2692,6,0)</f>
        <v>582000000</v>
      </c>
      <c r="N511" s="27">
        <f t="shared" ref="N511:Q511" si="137">if(AND(L511=L512,M511=M511+1,ISBLANK(N512)),N511,N512)</f>
        <v>0.262</v>
      </c>
      <c r="O511" s="27">
        <f t="shared" si="137"/>
        <v>25</v>
      </c>
      <c r="P511" s="27">
        <f t="shared" si="137"/>
        <v>20</v>
      </c>
      <c r="Q511" s="27">
        <f t="shared" si="137"/>
        <v>161</v>
      </c>
      <c r="R511" s="23">
        <v>0.283</v>
      </c>
      <c r="S511" s="23">
        <v>0.427</v>
      </c>
      <c r="T511" s="10">
        <f>VLOOKUP(A511,TOURISM!$A$2:$E$2692,5,0)</f>
        <v>2178000000</v>
      </c>
      <c r="U511" s="10">
        <f>VLOOKUP(A511,TOURISM!$A$2:$F$2692,6,0)</f>
        <v>582000000</v>
      </c>
      <c r="V511" s="10">
        <f>VLOOKUP(A511,BUSINESS!$A$2:$E$2692,5,0)</f>
        <v>0.262</v>
      </c>
      <c r="W511" s="10">
        <f>VLOOKUP(A511,BUSINESS!$A$2:$F$2692,6,0)</f>
        <v>25</v>
      </c>
      <c r="X511" s="10">
        <f>VLOOKUP(A511,BUSINESS!$A$2:$G$2692,7,0)</f>
        <v>20</v>
      </c>
      <c r="Y511" s="10">
        <f>VLOOKUP(A511,BUSINESS!$A$2:$H$2692,8,0)</f>
        <v>161</v>
      </c>
      <c r="Z511" s="10">
        <f>VLOOKUP(A511,BUSINESS!$A$2:$I$2692,9,0)</f>
        <v>0.283</v>
      </c>
      <c r="AA511" s="10">
        <f>VLOOKUP(A511,BUSINESS!$A$2:$J$2692,10,0)</f>
        <v>0.427</v>
      </c>
      <c r="AB511" s="7">
        <f t="shared" si="2"/>
        <v>37305180784</v>
      </c>
    </row>
    <row r="512">
      <c r="A512" s="7" t="str">
        <f t="shared" si="1"/>
        <v>Czech Republic-Europe2002</v>
      </c>
      <c r="B512" s="8" t="s">
        <v>128</v>
      </c>
      <c r="C512" s="5" t="s">
        <v>76</v>
      </c>
      <c r="D512" s="9" t="s">
        <v>64</v>
      </c>
      <c r="E512" s="11">
        <v>7.8425201661E10</v>
      </c>
      <c r="F512" s="12">
        <v>0.068</v>
      </c>
      <c r="G512" s="12">
        <v>522.0</v>
      </c>
      <c r="H512" s="12">
        <v>0.067</v>
      </c>
      <c r="I512" s="22">
        <f>VLOOKUP(A512,ENERGY!$A$2:$F$2692,5,0)</f>
        <v>44043</v>
      </c>
      <c r="J512" s="10">
        <f>VLOOKUP(A513,ENERGY!$A$2:$F$2692,6,0)</f>
        <v>46303</v>
      </c>
      <c r="K512" s="23">
        <v>0.024</v>
      </c>
      <c r="L512" s="10">
        <f>VLOOKUP(A512,TOURISM!$A$2:$E$2692,5,0)</f>
        <v>3376000000</v>
      </c>
      <c r="M512" s="10">
        <f>VLOOKUP(A512,TOURISM!$A$2:$F$2692,6,0)</f>
        <v>1797000000</v>
      </c>
      <c r="N512" s="27">
        <f t="shared" ref="N512:Q512" si="138">if(AND(L512=L513,M512=M512+1,ISBLANK(N513)),N512,N513)</f>
        <v>0.262</v>
      </c>
      <c r="O512" s="27">
        <f t="shared" si="138"/>
        <v>25</v>
      </c>
      <c r="P512" s="27">
        <f t="shared" si="138"/>
        <v>20</v>
      </c>
      <c r="Q512" s="27">
        <f t="shared" si="138"/>
        <v>161</v>
      </c>
      <c r="R512" s="23">
        <v>0.239</v>
      </c>
      <c r="S512" s="23">
        <v>0.843</v>
      </c>
      <c r="T512" s="10">
        <f>VLOOKUP(A512,TOURISM!$A$2:$E$2692,5,0)</f>
        <v>3376000000</v>
      </c>
      <c r="U512" s="10">
        <f>VLOOKUP(A512,TOURISM!$A$2:$F$2692,6,0)</f>
        <v>1797000000</v>
      </c>
      <c r="V512" s="10">
        <f>VLOOKUP(A512,BUSINESS!$A$2:$E$2692,5,0)</f>
        <v>0.262</v>
      </c>
      <c r="W512" s="10">
        <f>VLOOKUP(A512,BUSINESS!$A$2:$F$2692,6,0)</f>
        <v>25</v>
      </c>
      <c r="X512" s="10">
        <f>VLOOKUP(A512,BUSINESS!$A$2:$G$2692,7,0)</f>
        <v>20</v>
      </c>
      <c r="Y512" s="10">
        <f>VLOOKUP(A512,BUSINESS!$A$2:$H$2692,8,0)</f>
        <v>161</v>
      </c>
      <c r="Z512" s="10">
        <f>VLOOKUP(A512,BUSINESS!$A$2:$I$2692,9,0)</f>
        <v>0.239</v>
      </c>
      <c r="AA512" s="10">
        <f>VLOOKUP(A512,BUSINESS!$A$2:$J$2692,10,0)</f>
        <v>0.843</v>
      </c>
      <c r="AB512" s="7">
        <f t="shared" si="2"/>
        <v>328138919084</v>
      </c>
    </row>
    <row r="513">
      <c r="A513" s="7" t="str">
        <f t="shared" si="1"/>
        <v>Denmark-Europe2002</v>
      </c>
      <c r="B513" s="8" t="s">
        <v>129</v>
      </c>
      <c r="C513" s="5" t="s">
        <v>76</v>
      </c>
      <c r="D513" s="9" t="s">
        <v>64</v>
      </c>
      <c r="E513" s="11">
        <v>1.74E11</v>
      </c>
      <c r="F513" s="12">
        <v>0.093</v>
      </c>
      <c r="G513" s="12">
        <v>3023.0</v>
      </c>
      <c r="H513" s="12">
        <v>0.071</v>
      </c>
      <c r="I513" s="22">
        <f>VLOOKUP(A513,ENERGY!$A$2:$F$2692,5,0)</f>
        <v>19307</v>
      </c>
      <c r="J513" s="10">
        <f>VLOOKUP(A514,ENERGY!$A$2:$F$2692,6,0)</f>
        <v>18339</v>
      </c>
      <c r="K513" s="23">
        <v>0.024</v>
      </c>
      <c r="L513" s="10">
        <f>VLOOKUP(A513,TOURISM!$A$2:$E$2692,5,0)</f>
        <v>4791000000</v>
      </c>
      <c r="M513" s="10">
        <f>VLOOKUP(A513,TOURISM!$A$2:$F$2692,6,0)</f>
        <v>5838000000</v>
      </c>
      <c r="N513" s="27">
        <f t="shared" ref="N513:Q513" si="139">if(AND(L513=L514,M513=M513+1,ISBLANK(N514)),N513,N514)</f>
        <v>0.262</v>
      </c>
      <c r="O513" s="27">
        <f t="shared" si="139"/>
        <v>25</v>
      </c>
      <c r="P513" s="27">
        <f t="shared" si="139"/>
        <v>20</v>
      </c>
      <c r="Q513" s="27">
        <f t="shared" si="139"/>
        <v>161</v>
      </c>
      <c r="R513" s="23">
        <v>0.643</v>
      </c>
      <c r="S513" s="23">
        <v>0.834</v>
      </c>
      <c r="T513" s="10">
        <f>VLOOKUP(A513,TOURISM!$A$2:$E$2692,5,0)</f>
        <v>4791000000</v>
      </c>
      <c r="U513" s="10">
        <f>VLOOKUP(A513,TOURISM!$A$2:$F$2692,6,0)</f>
        <v>5838000000</v>
      </c>
      <c r="V513" s="10">
        <f>VLOOKUP(A513,BUSINESS!$A$2:$E$2692,5,0)</f>
        <v>0.262</v>
      </c>
      <c r="W513" s="10">
        <f>VLOOKUP(A513,BUSINESS!$A$2:$F$2692,6,0)</f>
        <v>25</v>
      </c>
      <c r="X513" s="10">
        <f>VLOOKUP(A513,BUSINESS!$A$2:$G$2692,7,0)</f>
        <v>20</v>
      </c>
      <c r="Y513" s="10">
        <f>VLOOKUP(A513,BUSINESS!$A$2:$H$2692,8,0)</f>
        <v>161</v>
      </c>
      <c r="Z513" s="10">
        <f>VLOOKUP(A513,BUSINESS!$A$2:$I$2692,9,0)</f>
        <v>0.643</v>
      </c>
      <c r="AA513" s="10">
        <f>VLOOKUP(A513,BUSINESS!$A$2:$J$2692,10,0)</f>
        <v>0.834</v>
      </c>
      <c r="AB513" s="7">
        <f t="shared" si="2"/>
        <v>270606531882</v>
      </c>
    </row>
    <row r="514">
      <c r="A514" s="7" t="str">
        <f t="shared" si="1"/>
        <v>Estonia-Europe2002</v>
      </c>
      <c r="B514" s="8" t="s">
        <v>138</v>
      </c>
      <c r="C514" s="5" t="s">
        <v>76</v>
      </c>
      <c r="D514" s="9" t="s">
        <v>64</v>
      </c>
      <c r="E514" s="11">
        <v>7.324390332E9</v>
      </c>
      <c r="F514" s="12">
        <v>0.048</v>
      </c>
      <c r="G514" s="12">
        <v>256.0</v>
      </c>
      <c r="H514" s="12">
        <v>0.067</v>
      </c>
      <c r="I514" s="22">
        <f>VLOOKUP(A514,ENERGY!$A$2:$F$2692,5,0)</f>
        <v>5568</v>
      </c>
      <c r="J514" s="10">
        <f>VLOOKUP(A515,ENERGY!$A$2:$F$2692,6,0)</f>
        <v>711</v>
      </c>
      <c r="K514" s="23">
        <v>0.024</v>
      </c>
      <c r="L514" s="10">
        <f>VLOOKUP(A514,TOURISM!$A$2:$E$2692,5,0)</f>
        <v>737000000</v>
      </c>
      <c r="M514" s="10">
        <f>VLOOKUP(A514,TOURISM!$A$2:$F$2692,6,0)</f>
        <v>305000000</v>
      </c>
      <c r="N514" s="27">
        <f t="shared" ref="N514:Q514" si="140">if(AND(L514=L515,M514=M514+1,ISBLANK(N515)),N514,N515)</f>
        <v>0.262</v>
      </c>
      <c r="O514" s="27">
        <f t="shared" si="140"/>
        <v>25</v>
      </c>
      <c r="P514" s="27">
        <f t="shared" si="140"/>
        <v>20</v>
      </c>
      <c r="Q514" s="27">
        <f t="shared" si="140"/>
        <v>161</v>
      </c>
      <c r="R514" s="23">
        <v>0.415</v>
      </c>
      <c r="S514" s="23">
        <v>0.654</v>
      </c>
      <c r="T514" s="10">
        <f>VLOOKUP(A514,TOURISM!$A$2:$E$2692,5,0)</f>
        <v>737000000</v>
      </c>
      <c r="U514" s="10">
        <f>VLOOKUP(A514,TOURISM!$A$2:$F$2692,6,0)</f>
        <v>305000000</v>
      </c>
      <c r="V514" s="10">
        <f>VLOOKUP(A514,BUSINESS!$A$2:$E$2692,5,0)</f>
        <v>0.262</v>
      </c>
      <c r="W514" s="10">
        <f>VLOOKUP(A514,BUSINESS!$A$2:$F$2692,6,0)</f>
        <v>25</v>
      </c>
      <c r="X514" s="10">
        <f>VLOOKUP(A514,BUSINESS!$A$2:$G$2692,7,0)</f>
        <v>20</v>
      </c>
      <c r="Y514" s="10">
        <f>VLOOKUP(A514,BUSINESS!$A$2:$H$2692,8,0)</f>
        <v>161</v>
      </c>
      <c r="Z514" s="10">
        <f>VLOOKUP(A514,BUSINESS!$A$2:$I$2692,9,0)</f>
        <v>0.415</v>
      </c>
      <c r="AA514" s="10">
        <f>VLOOKUP(A514,BUSINESS!$A$2:$J$2692,10,0)</f>
        <v>0.654</v>
      </c>
      <c r="AB514" s="7">
        <f t="shared" si="2"/>
        <v>17649133330</v>
      </c>
    </row>
    <row r="515">
      <c r="A515" s="7" t="str">
        <f t="shared" si="1"/>
        <v>Faeroe Islands-Europe2002</v>
      </c>
      <c r="B515" s="8" t="s">
        <v>140</v>
      </c>
      <c r="C515" s="5" t="s">
        <v>76</v>
      </c>
      <c r="D515" s="9" t="s">
        <v>64</v>
      </c>
      <c r="E515" s="11">
        <v>1.268445919E9</v>
      </c>
      <c r="F515" s="10" t="str">
        <f t="shared" ref="F515:H515" si="141">if(AND(#REF!=#REF!,#REF!=#REF!+1,ISBLANK(#REF!)),#REF!,#REF!)</f>
        <v>#REF!</v>
      </c>
      <c r="G515" s="10" t="str">
        <f t="shared" si="141"/>
        <v>#REF!</v>
      </c>
      <c r="H515" s="10" t="str">
        <f t="shared" si="141"/>
        <v>#REF!</v>
      </c>
      <c r="I515" s="22">
        <f>VLOOKUP(A515,ENERGY!$A$2:$F$2692,5,0)</f>
        <v>133681</v>
      </c>
      <c r="J515" s="10">
        <f>VLOOKUP(A516,ENERGY!$A$2:$F$2692,6,0)</f>
        <v>61844</v>
      </c>
      <c r="K515" s="23">
        <v>0.024</v>
      </c>
      <c r="L515" s="10">
        <f>VLOOKUP(A515,TOURISM!$A$2:$E$2692,5,0)</f>
        <v>295000000</v>
      </c>
      <c r="M515" s="10">
        <f>VLOOKUP(A515,TOURISM!$A$2:$F$2692,6,0)</f>
        <v>195000000</v>
      </c>
      <c r="N515" s="27">
        <f t="shared" ref="N515:Q515" si="142">if(AND(L515=L516,M515=M515+1,ISBLANK(N516)),N515,N516)</f>
        <v>0.262</v>
      </c>
      <c r="O515" s="27">
        <f t="shared" si="142"/>
        <v>25</v>
      </c>
      <c r="P515" s="27">
        <f t="shared" si="142"/>
        <v>20</v>
      </c>
      <c r="Q515" s="27">
        <f t="shared" si="142"/>
        <v>161</v>
      </c>
      <c r="R515" s="23">
        <v>0.533</v>
      </c>
      <c r="S515" s="23">
        <v>0.727</v>
      </c>
      <c r="T515" s="10">
        <f>VLOOKUP(A515,TOURISM!$A$2:$E$2692,5,0)</f>
        <v>295000000</v>
      </c>
      <c r="U515" s="10">
        <f>VLOOKUP(A515,TOURISM!$A$2:$F$2692,6,0)</f>
        <v>195000000</v>
      </c>
      <c r="V515" s="10">
        <f>VLOOKUP(A515,BUSINESS!$A$2:$E$2692,5,0)</f>
        <v>0.262</v>
      </c>
      <c r="W515" s="10">
        <f>VLOOKUP(A515,BUSINESS!$A$2:$F$2692,6,0)</f>
        <v>25</v>
      </c>
      <c r="X515" s="10">
        <f>VLOOKUP(A515,BUSINESS!$A$2:$G$2692,7,0)</f>
        <v>20</v>
      </c>
      <c r="Y515" s="10">
        <f>VLOOKUP(A515,BUSINESS!$A$2:$H$2692,8,0)</f>
        <v>161</v>
      </c>
      <c r="Z515" s="10">
        <f>VLOOKUP(A515,BUSINESS!$A$2:$I$2692,9,0)</f>
        <v>0.533</v>
      </c>
      <c r="AA515" s="10">
        <f>VLOOKUP(A515,BUSINESS!$A$2:$J$2692,10,0)</f>
        <v>0.727</v>
      </c>
      <c r="AB515" s="7">
        <f t="shared" si="2"/>
        <v>2379823488</v>
      </c>
    </row>
    <row r="516">
      <c r="A516" s="7" t="str">
        <f t="shared" si="1"/>
        <v>Finland-Europe2002</v>
      </c>
      <c r="B516" s="8" t="s">
        <v>142</v>
      </c>
      <c r="C516" s="5" t="s">
        <v>76</v>
      </c>
      <c r="D516" s="9" t="s">
        <v>64</v>
      </c>
      <c r="E516" s="11">
        <v>1.35E11</v>
      </c>
      <c r="F516" s="12">
        <v>0.078</v>
      </c>
      <c r="G516" s="12">
        <v>2032.0</v>
      </c>
      <c r="H516" s="12">
        <v>0.048</v>
      </c>
      <c r="I516" s="22">
        <f>VLOOKUP(A516,ENERGY!$A$2:$F$2692,5,0)</f>
        <v>36429</v>
      </c>
      <c r="J516" s="10">
        <f>VLOOKUP(A517,ENERGY!$A$2:$F$2692,6,0)</f>
        <v>361273</v>
      </c>
      <c r="K516" s="23">
        <v>0.024</v>
      </c>
      <c r="L516" s="10">
        <f>VLOOKUP(A516,TOURISM!$A$2:$E$2692,5,0)</f>
        <v>2235000000</v>
      </c>
      <c r="M516" s="10">
        <f>VLOOKUP(A516,TOURISM!$A$2:$F$2692,6,0)</f>
        <v>2438000000</v>
      </c>
      <c r="N516" s="27">
        <f t="shared" ref="N516:Q516" si="143">if(AND(L516=L517,M516=M516+1,ISBLANK(N517)),N516,N517)</f>
        <v>0.262</v>
      </c>
      <c r="O516" s="27">
        <f t="shared" si="143"/>
        <v>25</v>
      </c>
      <c r="P516" s="27">
        <f t="shared" si="143"/>
        <v>20</v>
      </c>
      <c r="Q516" s="27">
        <f t="shared" si="143"/>
        <v>161</v>
      </c>
      <c r="R516" s="23">
        <v>0.624</v>
      </c>
      <c r="S516" s="23">
        <v>0.869</v>
      </c>
      <c r="T516" s="10">
        <f>VLOOKUP(A516,TOURISM!$A$2:$E$2692,5,0)</f>
        <v>2235000000</v>
      </c>
      <c r="U516" s="10">
        <f>VLOOKUP(A516,TOURISM!$A$2:$F$2692,6,0)</f>
        <v>2438000000</v>
      </c>
      <c r="V516" s="10">
        <f>VLOOKUP(A516,BUSINESS!$A$2:$E$2692,5,0)</f>
        <v>0.262</v>
      </c>
      <c r="W516" s="10">
        <f>VLOOKUP(A516,BUSINESS!$A$2:$F$2692,6,0)</f>
        <v>25</v>
      </c>
      <c r="X516" s="10">
        <f>VLOOKUP(A516,BUSINESS!$A$2:$G$2692,7,0)</f>
        <v>20</v>
      </c>
      <c r="Y516" s="10">
        <f>VLOOKUP(A516,BUSINESS!$A$2:$H$2692,8,0)</f>
        <v>161</v>
      </c>
      <c r="Z516" s="10">
        <f>VLOOKUP(A516,BUSINESS!$A$2:$I$2692,9,0)</f>
        <v>0.624</v>
      </c>
      <c r="AA516" s="10">
        <f>VLOOKUP(A516,BUSINESS!$A$2:$J$2692,10,0)</f>
        <v>0.869</v>
      </c>
      <c r="AB516" s="7">
        <f t="shared" si="2"/>
        <v>216346153846</v>
      </c>
    </row>
    <row r="517">
      <c r="A517" s="7" t="str">
        <f t="shared" si="1"/>
        <v>France-Europe2002</v>
      </c>
      <c r="B517" s="8" t="s">
        <v>143</v>
      </c>
      <c r="C517" s="5" t="s">
        <v>76</v>
      </c>
      <c r="D517" s="9" t="s">
        <v>64</v>
      </c>
      <c r="E517" s="11">
        <v>1.45E12</v>
      </c>
      <c r="F517" s="12">
        <v>0.106</v>
      </c>
      <c r="G517" s="12">
        <v>2497.0</v>
      </c>
      <c r="H517" s="12">
        <v>0.066</v>
      </c>
      <c r="I517" s="22">
        <f>VLOOKUP(A517,ENERGY!$A$2:$F$2692,5,0)</f>
        <v>261157</v>
      </c>
      <c r="J517" s="10">
        <f>VLOOKUP(A518,ENERGY!$A$2:$F$2692,6,0)</f>
        <v>745384</v>
      </c>
      <c r="K517" s="23">
        <v>0.024</v>
      </c>
      <c r="L517" s="10">
        <f>VLOOKUP(A517,TOURISM!$A$2:$E$2692,5,0)</f>
        <v>40537000000</v>
      </c>
      <c r="M517" s="10">
        <f>VLOOKUP(A517,TOURISM!$A$2:$F$2692,6,0)</f>
        <v>27808000000</v>
      </c>
      <c r="N517" s="27">
        <f t="shared" ref="N517:Q517" si="144">if(AND(L517=L518,M517=M517+1,ISBLANK(N518)),N517,N518)</f>
        <v>0.262</v>
      </c>
      <c r="O517" s="27">
        <f t="shared" si="144"/>
        <v>25</v>
      </c>
      <c r="P517" s="27">
        <f t="shared" si="144"/>
        <v>20</v>
      </c>
      <c r="Q517" s="27">
        <f t="shared" si="144"/>
        <v>161</v>
      </c>
      <c r="R517" s="23">
        <v>0.302</v>
      </c>
      <c r="S517" s="23">
        <v>0.643</v>
      </c>
      <c r="T517" s="10">
        <f>VLOOKUP(A517,TOURISM!$A$2:$E$2692,5,0)</f>
        <v>40537000000</v>
      </c>
      <c r="U517" s="10">
        <f>VLOOKUP(A517,TOURISM!$A$2:$F$2692,6,0)</f>
        <v>27808000000</v>
      </c>
      <c r="V517" s="10">
        <f>VLOOKUP(A517,BUSINESS!$A$2:$E$2692,5,0)</f>
        <v>0.262</v>
      </c>
      <c r="W517" s="10">
        <f>VLOOKUP(A517,BUSINESS!$A$2:$F$2692,6,0)</f>
        <v>25</v>
      </c>
      <c r="X517" s="10">
        <f>VLOOKUP(A517,BUSINESS!$A$2:$G$2692,7,0)</f>
        <v>20</v>
      </c>
      <c r="Y517" s="10">
        <f>VLOOKUP(A517,BUSINESS!$A$2:$H$2692,8,0)</f>
        <v>161</v>
      </c>
      <c r="Z517" s="10">
        <f>VLOOKUP(A517,BUSINESS!$A$2:$I$2692,9,0)</f>
        <v>0.302</v>
      </c>
      <c r="AA517" s="10">
        <f>VLOOKUP(A517,BUSINESS!$A$2:$J$2692,10,0)</f>
        <v>0.643</v>
      </c>
      <c r="AB517" s="7">
        <f t="shared" si="2"/>
        <v>4801324503311</v>
      </c>
    </row>
    <row r="518">
      <c r="A518" s="7" t="str">
        <f t="shared" si="1"/>
        <v>Germany-Europe2002</v>
      </c>
      <c r="B518" s="8" t="s">
        <v>148</v>
      </c>
      <c r="C518" s="5" t="s">
        <v>76</v>
      </c>
      <c r="D518" s="9" t="s">
        <v>64</v>
      </c>
      <c r="E518" s="11">
        <v>2.01E12</v>
      </c>
      <c r="F518" s="12">
        <v>0.107</v>
      </c>
      <c r="G518" s="12">
        <v>2610.0</v>
      </c>
      <c r="H518" s="12">
        <v>0.097</v>
      </c>
      <c r="I518" s="22">
        <f>VLOOKUP(A518,ENERGY!$A$2:$F$2692,5,0)</f>
        <v>329769</v>
      </c>
      <c r="J518" s="10">
        <f>VLOOKUP(A519,ENERGY!$A$2:$F$2692,6,0)</f>
        <v>86717</v>
      </c>
      <c r="K518" s="23">
        <v>0.024</v>
      </c>
      <c r="L518" s="10">
        <f>VLOOKUP(A518,TOURISM!$A$2:$E$2692,5,0)</f>
        <v>26690000000</v>
      </c>
      <c r="M518" s="10">
        <f>VLOOKUP(A518,TOURISM!$A$2:$F$2692,6,0)</f>
        <v>59496000000</v>
      </c>
      <c r="N518" s="27">
        <f t="shared" ref="N518:Q518" si="145">if(AND(L518=L519,M518=M518+1,ISBLANK(N519)),N518,N519)</f>
        <v>0.262</v>
      </c>
      <c r="O518" s="27">
        <f t="shared" si="145"/>
        <v>25</v>
      </c>
      <c r="P518" s="27">
        <f t="shared" si="145"/>
        <v>20</v>
      </c>
      <c r="Q518" s="27">
        <f t="shared" si="145"/>
        <v>161</v>
      </c>
      <c r="R518" s="23">
        <v>0.488</v>
      </c>
      <c r="S518" s="23">
        <v>0.707</v>
      </c>
      <c r="T518" s="10">
        <f>VLOOKUP(A518,TOURISM!$A$2:$E$2692,5,0)</f>
        <v>26690000000</v>
      </c>
      <c r="U518" s="10">
        <f>VLOOKUP(A518,TOURISM!$A$2:$F$2692,6,0)</f>
        <v>59496000000</v>
      </c>
      <c r="V518" s="10">
        <f>VLOOKUP(A518,BUSINESS!$A$2:$E$2692,5,0)</f>
        <v>0.262</v>
      </c>
      <c r="W518" s="10">
        <f>VLOOKUP(A518,BUSINESS!$A$2:$F$2692,6,0)</f>
        <v>25</v>
      </c>
      <c r="X518" s="10">
        <f>VLOOKUP(A518,BUSINESS!$A$2:$G$2692,7,0)</f>
        <v>20</v>
      </c>
      <c r="Y518" s="10">
        <f>VLOOKUP(A518,BUSINESS!$A$2:$H$2692,8,0)</f>
        <v>161</v>
      </c>
      <c r="Z518" s="10">
        <f>VLOOKUP(A518,BUSINESS!$A$2:$I$2692,9,0)</f>
        <v>0.488</v>
      </c>
      <c r="AA518" s="10">
        <f>VLOOKUP(A518,BUSINESS!$A$2:$J$2692,10,0)</f>
        <v>0.707</v>
      </c>
      <c r="AB518" s="7">
        <f t="shared" si="2"/>
        <v>4118852459016</v>
      </c>
    </row>
    <row r="519">
      <c r="A519" s="7" t="str">
        <f t="shared" si="1"/>
        <v>Greece-Europe2002</v>
      </c>
      <c r="B519" s="8" t="s">
        <v>150</v>
      </c>
      <c r="C519" s="5" t="s">
        <v>76</v>
      </c>
      <c r="D519" s="9" t="s">
        <v>64</v>
      </c>
      <c r="E519" s="11">
        <v>1.46E11</v>
      </c>
      <c r="F519" s="12">
        <v>0.091</v>
      </c>
      <c r="G519" s="12">
        <v>1223.0</v>
      </c>
      <c r="H519" s="12">
        <v>0.074</v>
      </c>
      <c r="I519" s="22">
        <f>VLOOKUP(A519,ENERGY!$A$2:$F$2692,5,0)</f>
        <v>27615</v>
      </c>
      <c r="J519" s="10">
        <f>VLOOKUP(A520,ENERGY!$A$2:$F$2692,6,0)</f>
        <v>50583</v>
      </c>
      <c r="K519" s="23">
        <v>0.024</v>
      </c>
      <c r="L519" s="10">
        <f>VLOOKUP(A519,TOURISM!$A$2:$E$2692,5,0)</f>
        <v>10005000000</v>
      </c>
      <c r="M519" s="10">
        <f>VLOOKUP(A519,TOURISM!$A$2:$F$2692,6,0)</f>
        <v>2453000000</v>
      </c>
      <c r="N519" s="27">
        <f t="shared" ref="N519:Q519" si="146">if(AND(L519=L520,M519=M519+1,ISBLANK(N520)),N519,N520)</f>
        <v>0.262</v>
      </c>
      <c r="O519" s="27">
        <f t="shared" si="146"/>
        <v>25</v>
      </c>
      <c r="P519" s="27">
        <f t="shared" si="146"/>
        <v>20</v>
      </c>
      <c r="Q519" s="27">
        <f t="shared" si="146"/>
        <v>161</v>
      </c>
      <c r="R519" s="23">
        <v>0.147</v>
      </c>
      <c r="S519" s="23">
        <v>0.845</v>
      </c>
      <c r="T519" s="10">
        <f>VLOOKUP(A519,TOURISM!$A$2:$E$2692,5,0)</f>
        <v>10005000000</v>
      </c>
      <c r="U519" s="10">
        <f>VLOOKUP(A519,TOURISM!$A$2:$F$2692,6,0)</f>
        <v>2453000000</v>
      </c>
      <c r="V519" s="10">
        <f>VLOOKUP(A519,BUSINESS!$A$2:$E$2692,5,0)</f>
        <v>0.262</v>
      </c>
      <c r="W519" s="10">
        <f>VLOOKUP(A519,BUSINESS!$A$2:$F$2692,6,0)</f>
        <v>25</v>
      </c>
      <c r="X519" s="10">
        <f>VLOOKUP(A519,BUSINESS!$A$2:$G$2692,7,0)</f>
        <v>20</v>
      </c>
      <c r="Y519" s="10">
        <f>VLOOKUP(A519,BUSINESS!$A$2:$H$2692,8,0)</f>
        <v>161</v>
      </c>
      <c r="Z519" s="10">
        <f>VLOOKUP(A519,BUSINESS!$A$2:$I$2692,9,0)</f>
        <v>0.147</v>
      </c>
      <c r="AA519" s="10">
        <f>VLOOKUP(A519,BUSINESS!$A$2:$J$2692,10,0)</f>
        <v>0.845</v>
      </c>
      <c r="AB519" s="7">
        <f t="shared" si="2"/>
        <v>993197278912</v>
      </c>
    </row>
    <row r="520">
      <c r="A520" s="7" t="str">
        <f t="shared" si="1"/>
        <v>Hungary-Europe2002</v>
      </c>
      <c r="B520" s="8" t="s">
        <v>161</v>
      </c>
      <c r="C520" s="5" t="s">
        <v>76</v>
      </c>
      <c r="D520" s="9" t="s">
        <v>64</v>
      </c>
      <c r="E520" s="11">
        <v>6.6389489264E10</v>
      </c>
      <c r="F520" s="12">
        <v>0.076</v>
      </c>
      <c r="G520" s="12">
        <v>495.0</v>
      </c>
      <c r="H520" s="12">
        <v>0.102</v>
      </c>
      <c r="I520" s="22">
        <f>VLOOKUP(A520,ENERGY!$A$2:$F$2692,5,0)</f>
        <v>25667</v>
      </c>
      <c r="J520" s="10">
        <f>VLOOKUP(A521,ENERGY!$A$2:$F$2692,6,0)</f>
        <v>1962</v>
      </c>
      <c r="K520" s="23">
        <v>0.024</v>
      </c>
      <c r="L520" s="10">
        <f>VLOOKUP(A520,TOURISM!$A$2:$E$2692,5,0)</f>
        <v>3774000000</v>
      </c>
      <c r="M520" s="10">
        <f>VLOOKUP(A520,TOURISM!$A$2:$F$2692,6,0)</f>
        <v>2211000000</v>
      </c>
      <c r="N520" s="27">
        <f t="shared" ref="N520:Q520" si="147">if(AND(L520=L521,M520=M520+1,ISBLANK(N521)),N520,N521)</f>
        <v>0.262</v>
      </c>
      <c r="O520" s="27">
        <f t="shared" si="147"/>
        <v>25</v>
      </c>
      <c r="P520" s="27">
        <f t="shared" si="147"/>
        <v>20</v>
      </c>
      <c r="Q520" s="27">
        <f t="shared" si="147"/>
        <v>161</v>
      </c>
      <c r="R520" s="23">
        <v>0.167</v>
      </c>
      <c r="S520" s="23">
        <v>0.677</v>
      </c>
      <c r="T520" s="10">
        <f>VLOOKUP(A520,TOURISM!$A$2:$E$2692,5,0)</f>
        <v>3774000000</v>
      </c>
      <c r="U520" s="10">
        <f>VLOOKUP(A520,TOURISM!$A$2:$F$2692,6,0)</f>
        <v>2211000000</v>
      </c>
      <c r="V520" s="10">
        <f>VLOOKUP(A520,BUSINESS!$A$2:$E$2692,5,0)</f>
        <v>0.262</v>
      </c>
      <c r="W520" s="10">
        <f>VLOOKUP(A520,BUSINESS!$A$2:$F$2692,6,0)</f>
        <v>25</v>
      </c>
      <c r="X520" s="10">
        <f>VLOOKUP(A520,BUSINESS!$A$2:$G$2692,7,0)</f>
        <v>20</v>
      </c>
      <c r="Y520" s="10">
        <f>VLOOKUP(A520,BUSINESS!$A$2:$H$2692,8,0)</f>
        <v>161</v>
      </c>
      <c r="Z520" s="10">
        <f>VLOOKUP(A520,BUSINESS!$A$2:$I$2692,9,0)</f>
        <v>0.167</v>
      </c>
      <c r="AA520" s="10">
        <f>VLOOKUP(A520,BUSINESS!$A$2:$J$2692,10,0)</f>
        <v>0.677</v>
      </c>
      <c r="AB520" s="7">
        <f t="shared" si="2"/>
        <v>397541851880</v>
      </c>
    </row>
    <row r="521">
      <c r="A521" s="7" t="str">
        <f t="shared" si="1"/>
        <v>Iceland-Europe2002</v>
      </c>
      <c r="B521" s="8" t="s">
        <v>162</v>
      </c>
      <c r="C521" s="5" t="s">
        <v>76</v>
      </c>
      <c r="D521" s="9" t="s">
        <v>64</v>
      </c>
      <c r="E521" s="11">
        <v>8.907207933E9</v>
      </c>
      <c r="F521" s="12">
        <v>0.102</v>
      </c>
      <c r="G521" s="12">
        <v>3156.0</v>
      </c>
      <c r="H521" s="12">
        <v>0.154</v>
      </c>
      <c r="I521" s="22">
        <f>VLOOKUP(A521,ENERGY!$A$2:$F$2692,5,0)</f>
        <v>5369</v>
      </c>
      <c r="J521" s="10">
        <f>VLOOKUP(A522,ENERGY!$A$2:$F$2692,6,0)</f>
        <v>40000</v>
      </c>
      <c r="K521" s="23">
        <v>0.024</v>
      </c>
      <c r="L521" s="10">
        <f>VLOOKUP(A521,TOURISM!$A$2:$E$2692,5,0)</f>
        <v>415000000</v>
      </c>
      <c r="M521" s="10">
        <f>VLOOKUP(A521,TOURISM!$A$2:$F$2692,6,0)</f>
        <v>373000000</v>
      </c>
      <c r="N521" s="27">
        <f t="shared" ref="N521:Q521" si="148">if(AND(L521=L522,M521=M521+1,ISBLANK(N522)),N521,N522)</f>
        <v>0.262</v>
      </c>
      <c r="O521" s="27">
        <f t="shared" si="148"/>
        <v>25</v>
      </c>
      <c r="P521" s="27">
        <f t="shared" si="148"/>
        <v>20</v>
      </c>
      <c r="Q521" s="27">
        <f t="shared" si="148"/>
        <v>161</v>
      </c>
      <c r="R521" s="23">
        <v>0.791</v>
      </c>
      <c r="S521" s="23">
        <v>0.908</v>
      </c>
      <c r="T521" s="10">
        <f>VLOOKUP(A521,TOURISM!$A$2:$E$2692,5,0)</f>
        <v>415000000</v>
      </c>
      <c r="U521" s="10">
        <f>VLOOKUP(A521,TOURISM!$A$2:$F$2692,6,0)</f>
        <v>373000000</v>
      </c>
      <c r="V521" s="10">
        <f>VLOOKUP(A521,BUSINESS!$A$2:$E$2692,5,0)</f>
        <v>0.262</v>
      </c>
      <c r="W521" s="10">
        <f>VLOOKUP(A521,BUSINESS!$A$2:$F$2692,6,0)</f>
        <v>25</v>
      </c>
      <c r="X521" s="10">
        <f>VLOOKUP(A521,BUSINESS!$A$2:$G$2692,7,0)</f>
        <v>20</v>
      </c>
      <c r="Y521" s="10">
        <f>VLOOKUP(A521,BUSINESS!$A$2:$H$2692,8,0)</f>
        <v>161</v>
      </c>
      <c r="Z521" s="10">
        <f>VLOOKUP(A521,BUSINESS!$A$2:$I$2692,9,0)</f>
        <v>0.791</v>
      </c>
      <c r="AA521" s="10">
        <f>VLOOKUP(A521,BUSINESS!$A$2:$J$2692,10,0)</f>
        <v>0.908</v>
      </c>
      <c r="AB521" s="7">
        <f t="shared" si="2"/>
        <v>11260692709</v>
      </c>
    </row>
    <row r="522">
      <c r="A522" s="7" t="str">
        <f t="shared" si="1"/>
        <v>Ireland-Europe2002</v>
      </c>
      <c r="B522" s="8" t="s">
        <v>167</v>
      </c>
      <c r="C522" s="5" t="s">
        <v>76</v>
      </c>
      <c r="D522" s="9" t="s">
        <v>64</v>
      </c>
      <c r="E522" s="11">
        <v>1.23E11</v>
      </c>
      <c r="F522" s="12">
        <v>0.07</v>
      </c>
      <c r="G522" s="12">
        <v>2221.0</v>
      </c>
      <c r="H522" s="12">
        <v>0.038</v>
      </c>
      <c r="I522" s="22">
        <f>VLOOKUP(A522,ENERGY!$A$2:$F$2692,5,0)</f>
        <v>14219</v>
      </c>
      <c r="J522" s="10">
        <f>VLOOKUP(A523,ENERGY!$A$2:$F$2692,6,0)</f>
        <v>70656</v>
      </c>
      <c r="K522" s="23">
        <v>0.024</v>
      </c>
      <c r="L522" s="10">
        <f>VLOOKUP(A522,TOURISM!$A$2:$E$2692,5,0)</f>
        <v>4228000000</v>
      </c>
      <c r="M522" s="10">
        <f>VLOOKUP(A522,TOURISM!$A$2:$F$2692,6,0)</f>
        <v>3835000000</v>
      </c>
      <c r="N522" s="27">
        <f t="shared" ref="N522:Q522" si="149">if(AND(L522=L523,M522=M522+1,ISBLANK(N523)),N522,N523)</f>
        <v>0.262</v>
      </c>
      <c r="O522" s="27">
        <f t="shared" si="149"/>
        <v>25</v>
      </c>
      <c r="P522" s="27">
        <f t="shared" si="149"/>
        <v>20</v>
      </c>
      <c r="Q522" s="27">
        <f t="shared" si="149"/>
        <v>161</v>
      </c>
      <c r="R522" s="23">
        <v>0.259</v>
      </c>
      <c r="S522" s="23">
        <v>0.762</v>
      </c>
      <c r="T522" s="10">
        <f>VLOOKUP(A522,TOURISM!$A$2:$E$2692,5,0)</f>
        <v>4228000000</v>
      </c>
      <c r="U522" s="10">
        <f>VLOOKUP(A522,TOURISM!$A$2:$F$2692,6,0)</f>
        <v>3835000000</v>
      </c>
      <c r="V522" s="10">
        <f>VLOOKUP(A522,BUSINESS!$A$2:$E$2692,5,0)</f>
        <v>0.262</v>
      </c>
      <c r="W522" s="10">
        <f>VLOOKUP(A522,BUSINESS!$A$2:$F$2692,6,0)</f>
        <v>25</v>
      </c>
      <c r="X522" s="10">
        <f>VLOOKUP(A522,BUSINESS!$A$2:$G$2692,7,0)</f>
        <v>20</v>
      </c>
      <c r="Y522" s="10">
        <f>VLOOKUP(A522,BUSINESS!$A$2:$H$2692,8,0)</f>
        <v>161</v>
      </c>
      <c r="Z522" s="10">
        <f>VLOOKUP(A522,BUSINESS!$A$2:$I$2692,9,0)</f>
        <v>0.259</v>
      </c>
      <c r="AA522" s="10">
        <f>VLOOKUP(A522,BUSINESS!$A$2:$J$2692,10,0)</f>
        <v>0.762</v>
      </c>
      <c r="AB522" s="7">
        <f t="shared" si="2"/>
        <v>474903474903</v>
      </c>
    </row>
    <row r="523">
      <c r="A523" s="7" t="str">
        <f t="shared" si="1"/>
        <v>Isle of Man-Europe2002</v>
      </c>
      <c r="B523" s="8" t="s">
        <v>168</v>
      </c>
      <c r="C523" s="5" t="s">
        <v>76</v>
      </c>
      <c r="D523" s="9" t="s">
        <v>64</v>
      </c>
      <c r="E523" s="11">
        <v>1.897606791E9</v>
      </c>
      <c r="F523" s="10" t="str">
        <f t="shared" ref="F523:H523" si="150">if(AND(#REF!=#REF!,#REF!=#REF!+1,ISBLANK(#REF!)),#REF!,#REF!)</f>
        <v>#REF!</v>
      </c>
      <c r="G523" s="10" t="str">
        <f t="shared" si="150"/>
        <v>#REF!</v>
      </c>
      <c r="H523" s="10" t="str">
        <f t="shared" si="150"/>
        <v>#REF!</v>
      </c>
      <c r="I523" s="22">
        <f>VLOOKUP(A523,ENERGY!$A$2:$F$2692,5,0)</f>
        <v>133681</v>
      </c>
      <c r="J523" s="10">
        <f>VLOOKUP(A524,ENERGY!$A$2:$F$2692,6,0)</f>
        <v>406307</v>
      </c>
      <c r="K523" s="23">
        <v>0.024</v>
      </c>
      <c r="L523" s="10">
        <f>VLOOKUP(A523,TOURISM!$A$2:$E$2692,5,0)</f>
        <v>737000000</v>
      </c>
      <c r="M523" s="10">
        <f>VLOOKUP(A523,TOURISM!$A$2:$F$2692,6,0)</f>
        <v>43000000</v>
      </c>
      <c r="N523" s="27">
        <f t="shared" ref="N523:S523" si="151">if(AND(L523=L524,M523=M523+1,ISBLANK(N524)),N523,N524)</f>
        <v>0.262</v>
      </c>
      <c r="O523" s="27">
        <f t="shared" si="151"/>
        <v>25</v>
      </c>
      <c r="P523" s="27">
        <f t="shared" si="151"/>
        <v>20</v>
      </c>
      <c r="Q523" s="27">
        <f t="shared" si="151"/>
        <v>161</v>
      </c>
      <c r="R523" s="27">
        <f t="shared" si="151"/>
        <v>0.28</v>
      </c>
      <c r="S523" s="27">
        <f t="shared" si="151"/>
        <v>0.943</v>
      </c>
      <c r="T523" s="10">
        <f>VLOOKUP(A523,TOURISM!$A$2:$E$2692,5,0)</f>
        <v>737000000</v>
      </c>
      <c r="U523" s="10">
        <f>VLOOKUP(A523,TOURISM!$A$2:$F$2692,6,0)</f>
        <v>43000000</v>
      </c>
      <c r="V523" s="10">
        <f>VLOOKUP(A523,BUSINESS!$A$2:$E$2692,5,0)</f>
        <v>0.262</v>
      </c>
      <c r="W523" s="10">
        <f>VLOOKUP(A523,BUSINESS!$A$2:$F$2692,6,0)</f>
        <v>25</v>
      </c>
      <c r="X523" s="10">
        <f>VLOOKUP(A523,BUSINESS!$A$2:$G$2692,7,0)</f>
        <v>20</v>
      </c>
      <c r="Y523" s="10">
        <f>VLOOKUP(A523,BUSINESS!$A$2:$H$2692,8,0)</f>
        <v>161</v>
      </c>
      <c r="Z523" s="10">
        <f>VLOOKUP(A523,BUSINESS!$A$2:$I$2692,9,0)</f>
        <v>0.28</v>
      </c>
      <c r="AA523" s="10">
        <f>VLOOKUP(A523,BUSINESS!$A$2:$J$2692,10,0)</f>
        <v>0.943</v>
      </c>
      <c r="AB523" s="7">
        <f t="shared" si="2"/>
        <v>6777167111</v>
      </c>
    </row>
    <row r="524">
      <c r="A524" s="7" t="str">
        <f t="shared" si="1"/>
        <v>Italy-Europe2002</v>
      </c>
      <c r="B524" s="8" t="s">
        <v>170</v>
      </c>
      <c r="C524" s="5" t="s">
        <v>76</v>
      </c>
      <c r="D524" s="9" t="s">
        <v>64</v>
      </c>
      <c r="E524" s="11">
        <v>1.23E12</v>
      </c>
      <c r="F524" s="12">
        <v>0.082</v>
      </c>
      <c r="G524" s="12">
        <v>1761.0</v>
      </c>
      <c r="H524" s="12">
        <v>0.065</v>
      </c>
      <c r="I524" s="22">
        <f>VLOOKUP(A524,ENERGY!$A$2:$F$2692,5,0)</f>
        <v>170239</v>
      </c>
      <c r="J524" s="10">
        <f>VLOOKUP(A525,ENERGY!$A$2:$F$2692,6,0)</f>
        <v>93696</v>
      </c>
      <c r="K524" s="23">
        <v>0.024</v>
      </c>
      <c r="L524" s="10">
        <f>VLOOKUP(A524,TOURISM!$A$2:$E$2692,5,0)</f>
        <v>28192000000</v>
      </c>
      <c r="M524" s="10">
        <f>VLOOKUP(A524,TOURISM!$A$2:$F$2692,6,0)</f>
        <v>19636000000</v>
      </c>
      <c r="N524" s="27">
        <f t="shared" ref="N524:Q524" si="152">if(AND(L524=L525,M524=M524+1,ISBLANK(N525)),N524,N525)</f>
        <v>0.262</v>
      </c>
      <c r="O524" s="27">
        <f t="shared" si="152"/>
        <v>25</v>
      </c>
      <c r="P524" s="27">
        <f t="shared" si="152"/>
        <v>20</v>
      </c>
      <c r="Q524" s="27">
        <f t="shared" si="152"/>
        <v>161</v>
      </c>
      <c r="R524" s="23">
        <v>0.28</v>
      </c>
      <c r="S524" s="23">
        <v>0.943</v>
      </c>
      <c r="T524" s="10">
        <f>VLOOKUP(A524,TOURISM!$A$2:$E$2692,5,0)</f>
        <v>28192000000</v>
      </c>
      <c r="U524" s="10">
        <f>VLOOKUP(A524,TOURISM!$A$2:$F$2692,6,0)</f>
        <v>19636000000</v>
      </c>
      <c r="V524" s="10">
        <f>VLOOKUP(A524,BUSINESS!$A$2:$E$2692,5,0)</f>
        <v>0.262</v>
      </c>
      <c r="W524" s="10">
        <f>VLOOKUP(A524,BUSINESS!$A$2:$F$2692,6,0)</f>
        <v>25</v>
      </c>
      <c r="X524" s="10">
        <f>VLOOKUP(A524,BUSINESS!$A$2:$G$2692,7,0)</f>
        <v>20</v>
      </c>
      <c r="Y524" s="10">
        <f>VLOOKUP(A524,BUSINESS!$A$2:$H$2692,8,0)</f>
        <v>161</v>
      </c>
      <c r="Z524" s="10">
        <f>VLOOKUP(A524,BUSINESS!$A$2:$I$2692,9,0)</f>
        <v>0.28</v>
      </c>
      <c r="AA524" s="10">
        <f>VLOOKUP(A524,BUSINESS!$A$2:$J$2692,10,0)</f>
        <v>0.943</v>
      </c>
      <c r="AB524" s="7">
        <f t="shared" si="2"/>
        <v>4392857142857</v>
      </c>
    </row>
    <row r="525">
      <c r="A525" s="7" t="str">
        <f t="shared" si="1"/>
        <v>Kosovo-Europe2002</v>
      </c>
      <c r="B525" s="8" t="s">
        <v>177</v>
      </c>
      <c r="C525" s="5" t="s">
        <v>76</v>
      </c>
      <c r="D525" s="9" t="s">
        <v>64</v>
      </c>
      <c r="E525" s="11">
        <v>2.702427047E9</v>
      </c>
      <c r="F525" s="13" t="str">
        <f t="shared" ref="F525:H525" si="153">if(AND(#REF!=#REF!,#REF!=#REF!+1,ISBLANK(#REF!)),#REF!,#REF!)</f>
        <v>#REF!</v>
      </c>
      <c r="G525" s="10" t="str">
        <f t="shared" si="153"/>
        <v>#REF!</v>
      </c>
      <c r="H525" s="10" t="str">
        <f t="shared" si="153"/>
        <v>#REF!</v>
      </c>
      <c r="I525" s="22">
        <f>VLOOKUP(A525,ENERGY!$A$2:$F$2692,5,0)</f>
        <v>2496</v>
      </c>
      <c r="J525" s="10">
        <f>VLOOKUP(A526,ENERGY!$A$2:$F$2692,6,0)</f>
        <v>7616</v>
      </c>
      <c r="K525" s="23">
        <v>0.024</v>
      </c>
      <c r="L525" s="10">
        <f>VLOOKUP(A525,TOURISM!$A$2:$E$2692,5,0)</f>
        <v>2235000000</v>
      </c>
      <c r="M525" s="10">
        <f>VLOOKUP(A525,TOURISM!$A$2:$F$2692,6,0)</f>
        <v>63000000</v>
      </c>
      <c r="N525" s="27">
        <f t="shared" ref="N525:S525" si="154">if(AND(L525=L526,M525=M525+1,ISBLANK(N526)),N525,N526)</f>
        <v>0.262</v>
      </c>
      <c r="O525" s="27">
        <f t="shared" si="154"/>
        <v>25</v>
      </c>
      <c r="P525" s="27">
        <f t="shared" si="154"/>
        <v>20</v>
      </c>
      <c r="Q525" s="27">
        <f t="shared" si="154"/>
        <v>161</v>
      </c>
      <c r="R525" s="27">
        <f t="shared" si="154"/>
        <v>0.219</v>
      </c>
      <c r="S525" s="27">
        <f t="shared" si="154"/>
        <v>0.396</v>
      </c>
      <c r="T525" s="10">
        <f>VLOOKUP(A525,TOURISM!$A$2:$E$2692,5,0)</f>
        <v>2235000000</v>
      </c>
      <c r="U525" s="10">
        <f>VLOOKUP(A525,TOURISM!$A$2:$F$2692,6,0)</f>
        <v>63000000</v>
      </c>
      <c r="V525" s="10">
        <f>VLOOKUP(A525,BUSINESS!$A$2:$E$2692,5,0)</f>
        <v>0.262</v>
      </c>
      <c r="W525" s="10">
        <f>VLOOKUP(A525,BUSINESS!$A$2:$F$2692,6,0)</f>
        <v>25</v>
      </c>
      <c r="X525" s="10">
        <f>VLOOKUP(A525,BUSINESS!$A$2:$G$2692,7,0)</f>
        <v>20</v>
      </c>
      <c r="Y525" s="10">
        <f>VLOOKUP(A525,BUSINESS!$A$2:$H$2692,8,0)</f>
        <v>161</v>
      </c>
      <c r="Z525" s="10">
        <f>VLOOKUP(A525,BUSINESS!$A$2:$I$2692,9,0)</f>
        <v>0.219</v>
      </c>
      <c r="AA525" s="10">
        <f>VLOOKUP(A525,BUSINESS!$A$2:$J$2692,10,0)</f>
        <v>0.396</v>
      </c>
      <c r="AB525" s="7">
        <f t="shared" si="2"/>
        <v>12339849530</v>
      </c>
    </row>
    <row r="526">
      <c r="A526" s="7" t="str">
        <f t="shared" si="1"/>
        <v>Latvia-Europe2002</v>
      </c>
      <c r="B526" s="8" t="s">
        <v>181</v>
      </c>
      <c r="C526" s="5" t="s">
        <v>76</v>
      </c>
      <c r="D526" s="9" t="s">
        <v>64</v>
      </c>
      <c r="E526" s="11">
        <v>9.31478408E9</v>
      </c>
      <c r="F526" s="12">
        <v>0.063</v>
      </c>
      <c r="G526" s="12">
        <v>248.0</v>
      </c>
      <c r="H526" s="12">
        <v>0.08</v>
      </c>
      <c r="I526" s="22">
        <f>VLOOKUP(A526,ENERGY!$A$2:$F$2692,5,0)</f>
        <v>4644</v>
      </c>
      <c r="J526" s="24">
        <v>7616.0</v>
      </c>
      <c r="K526" s="23">
        <v>0.024</v>
      </c>
      <c r="L526" s="10">
        <f>VLOOKUP(A526,TOURISM!$A$2:$E$2692,5,0)</f>
        <v>201000000</v>
      </c>
      <c r="M526" s="10">
        <f>VLOOKUP(A526,TOURISM!$A$2:$F$2692,6,0)</f>
        <v>267000000</v>
      </c>
      <c r="N526" s="27">
        <f t="shared" ref="N526:Q526" si="155">if(AND(L526=L527,M526=M526+1,ISBLANK(N527)),N526,N527)</f>
        <v>0.262</v>
      </c>
      <c r="O526" s="27">
        <f t="shared" si="155"/>
        <v>25</v>
      </c>
      <c r="P526" s="27">
        <f t="shared" si="155"/>
        <v>20</v>
      </c>
      <c r="Q526" s="27">
        <f t="shared" si="155"/>
        <v>161</v>
      </c>
      <c r="R526" s="23">
        <v>0.219</v>
      </c>
      <c r="S526" s="23">
        <v>0.396</v>
      </c>
      <c r="T526" s="10">
        <f>VLOOKUP(A526,TOURISM!$A$2:$E$2692,5,0)</f>
        <v>201000000</v>
      </c>
      <c r="U526" s="10">
        <f>VLOOKUP(A526,TOURISM!$A$2:$F$2692,6,0)</f>
        <v>267000000</v>
      </c>
      <c r="V526" s="10">
        <f>VLOOKUP(A526,BUSINESS!$A$2:$E$2692,5,0)</f>
        <v>0.262</v>
      </c>
      <c r="W526" s="10">
        <f>VLOOKUP(A526,BUSINESS!$A$2:$F$2692,6,0)</f>
        <v>25</v>
      </c>
      <c r="X526" s="10">
        <f>VLOOKUP(A526,BUSINESS!$A$2:$G$2692,7,0)</f>
        <v>20</v>
      </c>
      <c r="Y526" s="10">
        <f>VLOOKUP(A526,BUSINESS!$A$2:$H$2692,8,0)</f>
        <v>161</v>
      </c>
      <c r="Z526" s="10">
        <f>VLOOKUP(A526,BUSINESS!$A$2:$I$2692,9,0)</f>
        <v>0.219</v>
      </c>
      <c r="AA526" s="10">
        <f>VLOOKUP(A526,BUSINESS!$A$2:$J$2692,10,0)</f>
        <v>0.396</v>
      </c>
      <c r="AB526" s="7">
        <f t="shared" si="2"/>
        <v>42533260639</v>
      </c>
    </row>
    <row r="527">
      <c r="A527" s="7" t="str">
        <f t="shared" si="1"/>
        <v>Liechtenstein-Europe2002</v>
      </c>
      <c r="B527" s="8" t="s">
        <v>186</v>
      </c>
      <c r="C527" s="5" t="s">
        <v>76</v>
      </c>
      <c r="D527" s="9" t="s">
        <v>64</v>
      </c>
      <c r="E527" s="11">
        <v>2.688617885E9</v>
      </c>
      <c r="F527" s="10" t="str">
        <f t="shared" ref="F527:H527" si="156">if(AND(#REF!=#REF!,#REF!=#REF!+1,ISBLANK(#REF!)),#REF!,#REF!)</f>
        <v>#REF!</v>
      </c>
      <c r="G527" s="10" t="str">
        <f t="shared" si="156"/>
        <v>#REF!</v>
      </c>
      <c r="H527" s="10" t="str">
        <f t="shared" si="156"/>
        <v>#REF!</v>
      </c>
      <c r="I527" s="22">
        <f>VLOOKUP(A527,ENERGY!$A$2:$F$2692,5,0)</f>
        <v>133681</v>
      </c>
      <c r="J527" s="10">
        <f>VLOOKUP(A528,ENERGY!$A$2:$F$2692,6,0)</f>
        <v>13561</v>
      </c>
      <c r="K527" s="23">
        <v>0.024</v>
      </c>
      <c r="L527" s="10">
        <f>VLOOKUP(A527,TOURISM!$A$2:$E$2692,5,0)</f>
        <v>26690000000</v>
      </c>
      <c r="M527" s="10">
        <f>VLOOKUP(A527,TOURISM!$A$2:$F$2692,6,0)</f>
        <v>398000000</v>
      </c>
      <c r="N527" s="27">
        <f t="shared" ref="N527:Q527" si="157">if(AND(L527=L528,M527=M527+1,ISBLANK(N528)),N527,N528)</f>
        <v>0.262</v>
      </c>
      <c r="O527" s="27">
        <f t="shared" si="157"/>
        <v>25</v>
      </c>
      <c r="P527" s="27">
        <f t="shared" si="157"/>
        <v>20</v>
      </c>
      <c r="Q527" s="27">
        <f t="shared" si="157"/>
        <v>161</v>
      </c>
      <c r="R527" s="23">
        <v>0.595</v>
      </c>
      <c r="S527" s="23">
        <v>0.337</v>
      </c>
      <c r="T527" s="10">
        <f>VLOOKUP(A527,TOURISM!$A$2:$E$2692,5,0)</f>
        <v>26690000000</v>
      </c>
      <c r="U527" s="10">
        <f>VLOOKUP(A527,TOURISM!$A$2:$F$2692,6,0)</f>
        <v>398000000</v>
      </c>
      <c r="V527" s="10">
        <f>VLOOKUP(A527,BUSINESS!$A$2:$E$2692,5,0)</f>
        <v>0.262</v>
      </c>
      <c r="W527" s="10">
        <f>VLOOKUP(A527,BUSINESS!$A$2:$F$2692,6,0)</f>
        <v>25</v>
      </c>
      <c r="X527" s="10">
        <f>VLOOKUP(A527,BUSINESS!$A$2:$G$2692,7,0)</f>
        <v>20</v>
      </c>
      <c r="Y527" s="10">
        <f>VLOOKUP(A527,BUSINESS!$A$2:$H$2692,8,0)</f>
        <v>161</v>
      </c>
      <c r="Z527" s="10">
        <f>VLOOKUP(A527,BUSINESS!$A$2:$I$2692,9,0)</f>
        <v>0.595</v>
      </c>
      <c r="AA527" s="10">
        <f>VLOOKUP(A527,BUSINESS!$A$2:$J$2692,10,0)</f>
        <v>0.337</v>
      </c>
      <c r="AB527" s="7">
        <f t="shared" si="2"/>
        <v>4518685521</v>
      </c>
    </row>
    <row r="528">
      <c r="A528" s="7" t="str">
        <f t="shared" si="1"/>
        <v>Lithuania-Europe2002</v>
      </c>
      <c r="B528" s="8" t="s">
        <v>187</v>
      </c>
      <c r="C528" s="5" t="s">
        <v>76</v>
      </c>
      <c r="D528" s="9" t="s">
        <v>64</v>
      </c>
      <c r="E528" s="11">
        <v>1.4163949142E10</v>
      </c>
      <c r="F528" s="12">
        <v>0.064</v>
      </c>
      <c r="G528" s="12">
        <v>263.0</v>
      </c>
      <c r="H528" s="12">
        <v>0.068</v>
      </c>
      <c r="I528" s="22">
        <f>VLOOKUP(A528,ENERGY!$A$2:$F$2692,5,0)</f>
        <v>7052</v>
      </c>
      <c r="J528" s="10">
        <f>VLOOKUP(A529,ENERGY!$A$2:$F$2692,6,0)</f>
        <v>10829</v>
      </c>
      <c r="K528" s="23">
        <v>0.024</v>
      </c>
      <c r="L528" s="10">
        <f>VLOOKUP(A528,TOURISM!$A$2:$E$2692,5,0)</f>
        <v>556000000</v>
      </c>
      <c r="M528" s="10">
        <f>VLOOKUP(A528,TOURISM!$A$2:$F$2692,6,0)</f>
        <v>334000000</v>
      </c>
      <c r="N528" s="27">
        <f t="shared" ref="N528:Q528" si="158">if(AND(L528=L529,M528=M528+1,ISBLANK(N529)),N528,N529)</f>
        <v>0.262</v>
      </c>
      <c r="O528" s="27">
        <f t="shared" si="158"/>
        <v>25</v>
      </c>
      <c r="P528" s="27">
        <f t="shared" si="158"/>
        <v>20</v>
      </c>
      <c r="Q528" s="27">
        <f t="shared" si="158"/>
        <v>161</v>
      </c>
      <c r="R528" s="23">
        <v>0.177</v>
      </c>
      <c r="S528" s="23">
        <v>0.481</v>
      </c>
      <c r="T528" s="10">
        <f>VLOOKUP(A528,TOURISM!$A$2:$E$2692,5,0)</f>
        <v>556000000</v>
      </c>
      <c r="U528" s="10">
        <f>VLOOKUP(A528,TOURISM!$A$2:$F$2692,6,0)</f>
        <v>334000000</v>
      </c>
      <c r="V528" s="10">
        <f>VLOOKUP(A528,BUSINESS!$A$2:$E$2692,5,0)</f>
        <v>0.262</v>
      </c>
      <c r="W528" s="10">
        <f>VLOOKUP(A528,BUSINESS!$A$2:$F$2692,6,0)</f>
        <v>25</v>
      </c>
      <c r="X528" s="10">
        <f>VLOOKUP(A528,BUSINESS!$A$2:$G$2692,7,0)</f>
        <v>20</v>
      </c>
      <c r="Y528" s="10">
        <f>VLOOKUP(A528,BUSINESS!$A$2:$H$2692,8,0)</f>
        <v>161</v>
      </c>
      <c r="Z528" s="10">
        <f>VLOOKUP(A528,BUSINESS!$A$2:$I$2692,9,0)</f>
        <v>0.177</v>
      </c>
      <c r="AA528" s="10">
        <f>VLOOKUP(A528,BUSINESS!$A$2:$J$2692,10,0)</f>
        <v>0.481</v>
      </c>
      <c r="AB528" s="7">
        <f t="shared" si="2"/>
        <v>80022311537</v>
      </c>
    </row>
    <row r="529">
      <c r="A529" s="7" t="str">
        <f t="shared" si="1"/>
        <v>Luxembourg-Europe2002</v>
      </c>
      <c r="B529" s="8" t="s">
        <v>188</v>
      </c>
      <c r="C529" s="5" t="s">
        <v>76</v>
      </c>
      <c r="D529" s="9" t="s">
        <v>64</v>
      </c>
      <c r="E529" s="11">
        <v>2.2568793525E10</v>
      </c>
      <c r="F529" s="12">
        <v>0.083</v>
      </c>
      <c r="G529" s="12">
        <v>4202.0</v>
      </c>
      <c r="H529" s="10" t="str">
        <f>if(AND(#REF!=#REF!,#REF!=#REF!+1,ISBLANK(#REF!)),#REF!,#REF!)</f>
        <v>#REF!</v>
      </c>
      <c r="I529" s="22">
        <f>VLOOKUP(A529,ENERGY!$A$2:$F$2692,5,0)</f>
        <v>4220</v>
      </c>
      <c r="J529" s="10">
        <f>VLOOKUP(A530,ENERGY!$A$2:$F$2692,6,0)</f>
        <v>2589</v>
      </c>
      <c r="K529" s="23">
        <v>0.024</v>
      </c>
      <c r="L529" s="10">
        <f>VLOOKUP(A529,TOURISM!$A$2:$E$2692,5,0)</f>
        <v>2547000000</v>
      </c>
      <c r="M529" s="10">
        <f>VLOOKUP(A529,TOURISM!$A$2:$F$2692,6,0)</f>
        <v>1963000000</v>
      </c>
      <c r="N529" s="27">
        <f t="shared" ref="N529:Q529" si="159">if(AND(L529=L530,M529=M529+1,ISBLANK(N530)),N529,N530)</f>
        <v>0.262</v>
      </c>
      <c r="O529" s="27">
        <f t="shared" si="159"/>
        <v>25</v>
      </c>
      <c r="P529" s="27">
        <f t="shared" si="159"/>
        <v>20</v>
      </c>
      <c r="Q529" s="27">
        <f t="shared" si="159"/>
        <v>161</v>
      </c>
      <c r="R529" s="23">
        <v>0.398</v>
      </c>
      <c r="S529" s="23">
        <v>1.066</v>
      </c>
      <c r="T529" s="10">
        <f>VLOOKUP(A529,TOURISM!$A$2:$E$2692,5,0)</f>
        <v>2547000000</v>
      </c>
      <c r="U529" s="10">
        <f>VLOOKUP(A529,TOURISM!$A$2:$F$2692,6,0)</f>
        <v>1963000000</v>
      </c>
      <c r="V529" s="10">
        <f>VLOOKUP(A529,BUSINESS!$A$2:$E$2692,5,0)</f>
        <v>0.262</v>
      </c>
      <c r="W529" s="10">
        <f>VLOOKUP(A529,BUSINESS!$A$2:$F$2692,6,0)</f>
        <v>25</v>
      </c>
      <c r="X529" s="10">
        <f>VLOOKUP(A529,BUSINESS!$A$2:$G$2692,7,0)</f>
        <v>20</v>
      </c>
      <c r="Y529" s="10">
        <f>VLOOKUP(A529,BUSINESS!$A$2:$H$2692,8,0)</f>
        <v>161</v>
      </c>
      <c r="Z529" s="10">
        <f>VLOOKUP(A529,BUSINESS!$A$2:$I$2692,9,0)</f>
        <v>0.398</v>
      </c>
      <c r="AA529" s="10">
        <f>VLOOKUP(A529,BUSINESS!$A$2:$J$2692,10,0)</f>
        <v>1.066</v>
      </c>
      <c r="AB529" s="7">
        <f t="shared" si="2"/>
        <v>56705511369</v>
      </c>
    </row>
    <row r="530">
      <c r="A530" s="7" t="str">
        <f t="shared" si="1"/>
        <v>Malta-Europe2002</v>
      </c>
      <c r="B530" s="8" t="s">
        <v>195</v>
      </c>
      <c r="C530" s="5" t="s">
        <v>76</v>
      </c>
      <c r="D530" s="9" t="s">
        <v>64</v>
      </c>
      <c r="E530" s="11">
        <v>4.296164768E9</v>
      </c>
      <c r="F530" s="12">
        <v>0.079</v>
      </c>
      <c r="G530" s="12">
        <v>839.0</v>
      </c>
      <c r="H530" s="12">
        <v>0.06</v>
      </c>
      <c r="I530" s="22">
        <f>VLOOKUP(A530,ENERGY!$A$2:$F$2692,5,0)</f>
        <v>848</v>
      </c>
      <c r="J530" s="10">
        <f>VLOOKUP(A531,ENERGY!$A$2:$F$2692,6,0)</f>
        <v>4855</v>
      </c>
      <c r="K530" s="23">
        <v>0.024</v>
      </c>
      <c r="L530" s="10">
        <f>VLOOKUP(A530,TOURISM!$A$2:$E$2692,5,0)</f>
        <v>757000000</v>
      </c>
      <c r="M530" s="10">
        <f>VLOOKUP(A530,TOURISM!$A$2:$F$2692,6,0)</f>
        <v>180000000</v>
      </c>
      <c r="N530" s="27">
        <f t="shared" ref="N530:Q530" si="160">if(AND(L530=L531,M530=M530+1,ISBLANK(N531)),N530,N531)</f>
        <v>0.262</v>
      </c>
      <c r="O530" s="27">
        <f t="shared" si="160"/>
        <v>25</v>
      </c>
      <c r="P530" s="27">
        <f t="shared" si="160"/>
        <v>20</v>
      </c>
      <c r="Q530" s="27">
        <f t="shared" si="160"/>
        <v>161</v>
      </c>
      <c r="R530" s="23">
        <v>0.173</v>
      </c>
      <c r="S530" s="23">
        <v>0.176</v>
      </c>
      <c r="T530" s="10">
        <f>VLOOKUP(A530,TOURISM!$A$2:$E$2692,5,0)</f>
        <v>757000000</v>
      </c>
      <c r="U530" s="10">
        <f>VLOOKUP(A530,TOURISM!$A$2:$F$2692,6,0)</f>
        <v>180000000</v>
      </c>
      <c r="V530" s="10">
        <f>VLOOKUP(A530,BUSINESS!$A$2:$E$2692,5,0)</f>
        <v>0.262</v>
      </c>
      <c r="W530" s="10">
        <f>VLOOKUP(A530,BUSINESS!$A$2:$F$2692,6,0)</f>
        <v>25</v>
      </c>
      <c r="X530" s="10">
        <f>VLOOKUP(A530,BUSINESS!$A$2:$G$2692,7,0)</f>
        <v>20</v>
      </c>
      <c r="Y530" s="10">
        <f>VLOOKUP(A530,BUSINESS!$A$2:$H$2692,8,0)</f>
        <v>161</v>
      </c>
      <c r="Z530" s="10">
        <f>VLOOKUP(A530,BUSINESS!$A$2:$I$2692,9,0)</f>
        <v>0.289</v>
      </c>
      <c r="AA530" s="10">
        <f>VLOOKUP(A530,BUSINESS!$A$2:$J$2692,10,0)</f>
        <v>0.674</v>
      </c>
      <c r="AB530" s="7">
        <f t="shared" si="2"/>
        <v>24833322358</v>
      </c>
    </row>
    <row r="531">
      <c r="A531" s="7" t="str">
        <f t="shared" si="1"/>
        <v>Moldova-Europe2002</v>
      </c>
      <c r="B531" s="8" t="s">
        <v>201</v>
      </c>
      <c r="C531" s="5" t="s">
        <v>76</v>
      </c>
      <c r="D531" s="9" t="s">
        <v>64</v>
      </c>
      <c r="E531" s="11">
        <v>1.661818168E9</v>
      </c>
      <c r="F531" s="12">
        <v>0.081</v>
      </c>
      <c r="G531" s="12">
        <v>37.0</v>
      </c>
      <c r="H531" s="12">
        <v>0.235</v>
      </c>
      <c r="I531" s="22">
        <f>VLOOKUP(A531,ENERGY!$A$2:$F$2692,5,0)</f>
        <v>3426</v>
      </c>
      <c r="J531" s="10">
        <f>VLOOKUP(A532,ENERGY!$A$2:$F$2692,6,0)</f>
        <v>11511</v>
      </c>
      <c r="K531" s="23">
        <v>0.024</v>
      </c>
      <c r="L531" s="10">
        <f>VLOOKUP(A531,TOURISM!$A$2:$E$2692,5,0)</f>
        <v>72000000</v>
      </c>
      <c r="M531" s="10">
        <f>VLOOKUP(A531,TOURISM!$A$2:$F$2692,6,0)</f>
        <v>109000000</v>
      </c>
      <c r="N531" s="27">
        <f t="shared" ref="N531:Q531" si="161">if(AND(L531=L532,M531=M531+1,ISBLANK(N532)),N531,N532)</f>
        <v>0.262</v>
      </c>
      <c r="O531" s="27">
        <f t="shared" si="161"/>
        <v>25</v>
      </c>
      <c r="P531" s="27">
        <f t="shared" si="161"/>
        <v>20</v>
      </c>
      <c r="Q531" s="27">
        <f t="shared" si="161"/>
        <v>161</v>
      </c>
      <c r="R531" s="23">
        <v>0.289</v>
      </c>
      <c r="S531" s="23">
        <v>0.674</v>
      </c>
      <c r="T531" s="10">
        <f>VLOOKUP(A531,TOURISM!$A$2:$E$2692,5,0)</f>
        <v>72000000</v>
      </c>
      <c r="U531" s="10">
        <f>VLOOKUP(A531,TOURISM!$A$2:$F$2692,6,0)</f>
        <v>109000000</v>
      </c>
      <c r="V531" s="10">
        <f>VLOOKUP(A531,BUSINESS!$A$2:$E$2692,5,0)</f>
        <v>0.262</v>
      </c>
      <c r="W531" s="10">
        <f>VLOOKUP(A531,BUSINESS!$A$2:$F$2692,6,0)</f>
        <v>25</v>
      </c>
      <c r="X531" s="10">
        <f>VLOOKUP(A531,BUSINESS!$A$2:$G$2692,7,0)</f>
        <v>20</v>
      </c>
      <c r="Y531" s="10">
        <f>VLOOKUP(A531,BUSINESS!$A$2:$H$2692,8,0)</f>
        <v>161</v>
      </c>
      <c r="Z531" s="10">
        <f>VLOOKUP(A531,BUSINESS!$A$2:$I$2692,9,0)</f>
        <v>0.038</v>
      </c>
      <c r="AA531" s="10">
        <f>VLOOKUP(A531,BUSINESS!$A$2:$J$2692,10,0)</f>
        <v>0.085</v>
      </c>
      <c r="AB531" s="7">
        <f t="shared" si="2"/>
        <v>5750235875</v>
      </c>
    </row>
    <row r="532">
      <c r="A532" s="7" t="str">
        <f t="shared" si="1"/>
        <v>Monaco-Europe2002</v>
      </c>
      <c r="B532" s="8" t="s">
        <v>202</v>
      </c>
      <c r="C532" s="5" t="s">
        <v>76</v>
      </c>
      <c r="D532" s="9" t="s">
        <v>64</v>
      </c>
      <c r="E532" s="11">
        <v>2.905973022E9</v>
      </c>
      <c r="F532" s="12">
        <v>0.034</v>
      </c>
      <c r="G532" s="12">
        <v>2985.0</v>
      </c>
      <c r="H532" s="10" t="str">
        <f t="shared" ref="H532:H533" si="163">if(AND(#REF!=#REF!,#REF!=#REF!+1,ISBLANK(#REF!)),#REF!,#REF!)</f>
        <v>#REF!</v>
      </c>
      <c r="I532" s="22">
        <f>VLOOKUP(A532,ENERGY!$A$2:$F$2692,5,0)</f>
        <v>133681</v>
      </c>
      <c r="J532" s="10">
        <f>VLOOKUP(A533,ENERGY!$A$2:$F$2692,6,0)</f>
        <v>2582</v>
      </c>
      <c r="K532" s="23">
        <v>0.024</v>
      </c>
      <c r="L532" s="10">
        <f>VLOOKUP(A532,TOURISM!$A$2:$E$2692,5,0)</f>
        <v>28192000000</v>
      </c>
      <c r="M532" s="10">
        <f>VLOOKUP(A532,TOURISM!$A$2:$F$2692,6,0)</f>
        <v>1364000000</v>
      </c>
      <c r="N532" s="27">
        <f t="shared" ref="N532:Q532" si="162">if(AND(L532=L533,M532=M532+1,ISBLANK(N533)),N532,N533)</f>
        <v>0.262</v>
      </c>
      <c r="O532" s="27">
        <f t="shared" si="162"/>
        <v>25</v>
      </c>
      <c r="P532" s="27">
        <f t="shared" si="162"/>
        <v>20</v>
      </c>
      <c r="Q532" s="27">
        <f t="shared" si="162"/>
        <v>161</v>
      </c>
      <c r="R532" s="23">
        <v>0.038</v>
      </c>
      <c r="S532" s="23">
        <v>0.085</v>
      </c>
      <c r="T532" s="10">
        <f>VLOOKUP(A532,TOURISM!$A$2:$E$2692,5,0)</f>
        <v>28192000000</v>
      </c>
      <c r="U532" s="10">
        <f>VLOOKUP(A532,TOURISM!$A$2:$F$2692,6,0)</f>
        <v>1364000000</v>
      </c>
      <c r="V532" s="10">
        <f>VLOOKUP(A532,BUSINESS!$A$2:$E$2692,5,0)</f>
        <v>0.262</v>
      </c>
      <c r="W532" s="10">
        <f>VLOOKUP(A532,BUSINESS!$A$2:$F$2692,6,0)</f>
        <v>25</v>
      </c>
      <c r="X532" s="10">
        <f>VLOOKUP(A532,BUSINESS!$A$2:$G$2692,7,0)</f>
        <v>20</v>
      </c>
      <c r="Y532" s="10">
        <f>VLOOKUP(A532,BUSINESS!$A$2:$H$2692,8,0)</f>
        <v>161</v>
      </c>
      <c r="Z532" s="10">
        <f>VLOOKUP(A532,BUSINESS!$A$2:$I$2692,9,0)</f>
        <v>0.48</v>
      </c>
      <c r="AA532" s="10">
        <f>VLOOKUP(A532,BUSINESS!$A$2:$J$2692,10,0)</f>
        <v>0.456</v>
      </c>
      <c r="AB532" s="7">
        <f t="shared" si="2"/>
        <v>76472974263</v>
      </c>
    </row>
    <row r="533">
      <c r="A533" s="7" t="str">
        <f t="shared" si="1"/>
        <v>Montenegro-Europe2002</v>
      </c>
      <c r="B533" s="8" t="s">
        <v>204</v>
      </c>
      <c r="C533" s="5" t="s">
        <v>76</v>
      </c>
      <c r="D533" s="9" t="s">
        <v>64</v>
      </c>
      <c r="E533" s="11">
        <v>1.284504509E9</v>
      </c>
      <c r="F533" s="12">
        <v>0.086</v>
      </c>
      <c r="G533" s="12">
        <v>180.0</v>
      </c>
      <c r="H533" s="10" t="str">
        <f t="shared" si="163"/>
        <v>#REF!</v>
      </c>
      <c r="I533" s="22">
        <f>VLOOKUP(A533,ENERGY!$A$2:$F$2692,5,0)</f>
        <v>1174</v>
      </c>
      <c r="J533" s="10">
        <f>VLOOKUP(A534,ENERGY!$A$2:$F$2692,6,0)</f>
        <v>182078</v>
      </c>
      <c r="K533" s="23">
        <v>0.024</v>
      </c>
      <c r="L533" s="10">
        <f>VLOOKUP(A533,TOURISM!$A$2:$E$2692,5,0)</f>
        <v>2235000000</v>
      </c>
      <c r="M533" s="10">
        <f>VLOOKUP(A533,TOURISM!$A$2:$F$2692,6,0)</f>
        <v>2871000000</v>
      </c>
      <c r="N533" s="27">
        <f t="shared" ref="N533:Q533" si="164">if(AND(L533=L534,M533=M533+1,ISBLANK(N534)),N533,N534)</f>
        <v>0.262</v>
      </c>
      <c r="O533" s="27">
        <f t="shared" si="164"/>
        <v>25</v>
      </c>
      <c r="P533" s="27">
        <f t="shared" si="164"/>
        <v>20</v>
      </c>
      <c r="Q533" s="27">
        <f t="shared" si="164"/>
        <v>161</v>
      </c>
      <c r="R533" s="23">
        <v>0.48</v>
      </c>
      <c r="S533" s="23">
        <v>0.456</v>
      </c>
      <c r="T533" s="10">
        <f>VLOOKUP(A533,TOURISM!$A$2:$E$2692,5,0)</f>
        <v>2235000000</v>
      </c>
      <c r="U533" s="10">
        <f>VLOOKUP(A533,TOURISM!$A$2:$F$2692,6,0)</f>
        <v>2871000000</v>
      </c>
      <c r="V533" s="10">
        <f>VLOOKUP(A533,BUSINESS!$A$2:$E$2692,5,0)</f>
        <v>0.262</v>
      </c>
      <c r="W533" s="10">
        <f>VLOOKUP(A533,BUSINESS!$A$2:$F$2692,6,0)</f>
        <v>25</v>
      </c>
      <c r="X533" s="10">
        <f>VLOOKUP(A533,BUSINESS!$A$2:$G$2692,7,0)</f>
        <v>20</v>
      </c>
      <c r="Y533" s="10">
        <f>VLOOKUP(A533,BUSINESS!$A$2:$H$2692,8,0)</f>
        <v>161</v>
      </c>
      <c r="Z533" s="10">
        <f>VLOOKUP(A533,BUSINESS!$A$2:$I$2692,9,0)</f>
        <v>0.613</v>
      </c>
      <c r="AA533" s="10">
        <f>VLOOKUP(A533,BUSINESS!$A$2:$J$2692,10,0)</f>
        <v>0.754</v>
      </c>
      <c r="AB533" s="7">
        <f t="shared" si="2"/>
        <v>2676051060</v>
      </c>
    </row>
    <row r="534">
      <c r="A534" s="7" t="str">
        <f t="shared" si="1"/>
        <v>Netherlands-Europe2002</v>
      </c>
      <c r="B534" s="8" t="s">
        <v>210</v>
      </c>
      <c r="C534" s="5" t="s">
        <v>76</v>
      </c>
      <c r="D534" s="9" t="s">
        <v>64</v>
      </c>
      <c r="E534" s="11">
        <v>4.38E11</v>
      </c>
      <c r="F534" s="12">
        <v>0.089</v>
      </c>
      <c r="G534" s="12">
        <v>2411.0</v>
      </c>
      <c r="H534" s="12">
        <v>0.04</v>
      </c>
      <c r="I534" s="22">
        <f>VLOOKUP(A534,ENERGY!$A$2:$F$2692,5,0)</f>
        <v>83426</v>
      </c>
      <c r="J534" s="10">
        <f>VLOOKUP(A535,ENERGY!$A$2:$F$2692,6,0)</f>
        <v>10873</v>
      </c>
      <c r="K534" s="23">
        <v>0.024</v>
      </c>
      <c r="L534" s="10">
        <f>VLOOKUP(A534,TOURISM!$A$2:$E$2692,5,0)</f>
        <v>11745000000</v>
      </c>
      <c r="M534" s="10">
        <f>VLOOKUP(A534,TOURISM!$A$2:$F$2692,6,0)</f>
        <v>14201000000</v>
      </c>
      <c r="N534" s="27">
        <f t="shared" ref="N534:S534" si="165">if(AND(L534=L535,M534=M534+1,ISBLANK(N535)),N534,N535)</f>
        <v>0.262</v>
      </c>
      <c r="O534" s="27">
        <f t="shared" si="165"/>
        <v>25</v>
      </c>
      <c r="P534" s="27">
        <f t="shared" si="165"/>
        <v>20</v>
      </c>
      <c r="Q534" s="27">
        <f t="shared" si="165"/>
        <v>161</v>
      </c>
      <c r="R534" s="27">
        <f t="shared" si="165"/>
        <v>0.613</v>
      </c>
      <c r="S534" s="27">
        <f t="shared" si="165"/>
        <v>0.754</v>
      </c>
      <c r="T534" s="10">
        <f>VLOOKUP(A534,TOURISM!$A$2:$E$2692,5,0)</f>
        <v>11745000000</v>
      </c>
      <c r="U534" s="10">
        <f>VLOOKUP(A534,TOURISM!$A$2:$F$2692,6,0)</f>
        <v>14201000000</v>
      </c>
      <c r="V534" s="10">
        <f>VLOOKUP(A534,BUSINESS!$A$2:$E$2692,5,0)</f>
        <v>0.262</v>
      </c>
      <c r="W534" s="10">
        <f>VLOOKUP(A534,BUSINESS!$A$2:$F$2692,6,0)</f>
        <v>25</v>
      </c>
      <c r="X534" s="10">
        <f>VLOOKUP(A534,BUSINESS!$A$2:$G$2692,7,0)</f>
        <v>20</v>
      </c>
      <c r="Y534" s="10">
        <f>VLOOKUP(A534,BUSINESS!$A$2:$H$2692,8,0)</f>
        <v>161</v>
      </c>
      <c r="Z534" s="10">
        <f>VLOOKUP(A534,BUSINESS!$A$2:$I$2692,9,0)</f>
        <v>0.613</v>
      </c>
      <c r="AA534" s="10">
        <f>VLOOKUP(A534,BUSINESS!$A$2:$J$2692,10,0)</f>
        <v>0.754</v>
      </c>
      <c r="AB534" s="7">
        <f t="shared" si="2"/>
        <v>714518760196</v>
      </c>
    </row>
    <row r="535">
      <c r="A535" s="7" t="str">
        <f t="shared" si="1"/>
        <v>North Macedonia-Europe2002</v>
      </c>
      <c r="B535" s="8" t="s">
        <v>217</v>
      </c>
      <c r="C535" s="5" t="s">
        <v>76</v>
      </c>
      <c r="D535" s="9" t="s">
        <v>64</v>
      </c>
      <c r="E535" s="11">
        <v>3.791306758E9</v>
      </c>
      <c r="F535" s="12">
        <v>0.093</v>
      </c>
      <c r="G535" s="12">
        <v>170.0</v>
      </c>
      <c r="H535" s="12">
        <v>0.184</v>
      </c>
      <c r="I535" s="22">
        <f>VLOOKUP(A535,ENERGY!$A$2:$F$2692,5,0)</f>
        <v>2883</v>
      </c>
      <c r="J535" s="10">
        <f>VLOOKUP(A536,ENERGY!$A$2:$F$2692,6,0)</f>
        <v>57187</v>
      </c>
      <c r="K535" s="23">
        <v>0.024</v>
      </c>
      <c r="L535" s="10">
        <f>VLOOKUP(A535,TOURISM!$A$2:$E$2692,5,0)</f>
        <v>55000000</v>
      </c>
      <c r="M535" s="10">
        <f>VLOOKUP(A535,TOURISM!$A$2:$F$2692,6,0)</f>
        <v>60000000</v>
      </c>
      <c r="N535" s="27">
        <f t="shared" ref="N535:Q535" si="166">if(AND(L535=L536,M535=M535+1,ISBLANK(N536)),N535,N536)</f>
        <v>0.262</v>
      </c>
      <c r="O535" s="27">
        <f t="shared" si="166"/>
        <v>25</v>
      </c>
      <c r="P535" s="27">
        <f t="shared" si="166"/>
        <v>20</v>
      </c>
      <c r="Q535" s="27">
        <f t="shared" si="166"/>
        <v>161</v>
      </c>
      <c r="R535" s="23">
        <v>0.613</v>
      </c>
      <c r="S535" s="23">
        <v>0.754</v>
      </c>
      <c r="T535" s="10">
        <f>VLOOKUP(A535,TOURISM!$A$2:$E$2692,5,0)</f>
        <v>55000000</v>
      </c>
      <c r="U535" s="10">
        <f>VLOOKUP(A535,TOURISM!$A$2:$F$2692,6,0)</f>
        <v>60000000</v>
      </c>
      <c r="V535" s="10">
        <f>VLOOKUP(A535,BUSINESS!$A$2:$E$2692,5,0)</f>
        <v>0.262</v>
      </c>
      <c r="W535" s="10">
        <f>VLOOKUP(A535,BUSINESS!$A$2:$F$2692,6,0)</f>
        <v>25</v>
      </c>
      <c r="X535" s="10">
        <f>VLOOKUP(A535,BUSINESS!$A$2:$G$2692,7,0)</f>
        <v>20</v>
      </c>
      <c r="Y535" s="10">
        <f>VLOOKUP(A535,BUSINESS!$A$2:$H$2692,8,0)</f>
        <v>161</v>
      </c>
      <c r="Z535" s="10">
        <f>VLOOKUP(A535,BUSINESS!$A$2:$I$2692,9,0)</f>
        <v>0.173</v>
      </c>
      <c r="AA535" s="10">
        <f>VLOOKUP(A535,BUSINESS!$A$2:$J$2692,10,0)</f>
        <v>0.176</v>
      </c>
      <c r="AB535" s="7">
        <f t="shared" si="2"/>
        <v>6184839736</v>
      </c>
    </row>
    <row r="536">
      <c r="A536" s="7" t="str">
        <f t="shared" si="1"/>
        <v>Norway-Europe2002</v>
      </c>
      <c r="B536" s="8" t="s">
        <v>218</v>
      </c>
      <c r="C536" s="5" t="s">
        <v>76</v>
      </c>
      <c r="D536" s="9" t="s">
        <v>64</v>
      </c>
      <c r="E536" s="11">
        <v>1.92E11</v>
      </c>
      <c r="F536" s="12">
        <v>0.104</v>
      </c>
      <c r="G536" s="12">
        <v>4418.0</v>
      </c>
      <c r="H536" s="12">
        <v>0.087</v>
      </c>
      <c r="I536" s="22">
        <f>VLOOKUP(A536,ENERGY!$A$2:$F$2692,5,0)</f>
        <v>32338</v>
      </c>
      <c r="J536" s="10">
        <f>VLOOKUP(A537,ENERGY!$A$2:$F$2692,6,0)</f>
        <v>317254</v>
      </c>
      <c r="K536" s="23">
        <v>0.024</v>
      </c>
      <c r="L536" s="10">
        <f>VLOOKUP(A536,TOURISM!$A$2:$E$2692,5,0)</f>
        <v>2581000000</v>
      </c>
      <c r="M536" s="10">
        <f>VLOOKUP(A536,TOURISM!$A$2:$F$2692,6,0)</f>
        <v>5610000000</v>
      </c>
      <c r="N536" s="27">
        <f t="shared" ref="N536:Q536" si="167">if(AND(L536=L537,M536=M536+1,ISBLANK(N537)),N536,N537)</f>
        <v>0.262</v>
      </c>
      <c r="O536" s="27">
        <f t="shared" si="167"/>
        <v>25</v>
      </c>
      <c r="P536" s="27">
        <f t="shared" si="167"/>
        <v>20</v>
      </c>
      <c r="Q536" s="27">
        <f t="shared" si="167"/>
        <v>161</v>
      </c>
      <c r="R536" s="23">
        <v>0.728</v>
      </c>
      <c r="S536" s="23">
        <v>0.835</v>
      </c>
      <c r="T536" s="10">
        <f>VLOOKUP(A536,TOURISM!$A$2:$E$2692,5,0)</f>
        <v>2581000000</v>
      </c>
      <c r="U536" s="10">
        <f>VLOOKUP(A536,TOURISM!$A$2:$F$2692,6,0)</f>
        <v>5610000000</v>
      </c>
      <c r="V536" s="10">
        <f>VLOOKUP(A536,BUSINESS!$A$2:$E$2692,5,0)</f>
        <v>0.262</v>
      </c>
      <c r="W536" s="10">
        <f>VLOOKUP(A536,BUSINESS!$A$2:$F$2692,6,0)</f>
        <v>25</v>
      </c>
      <c r="X536" s="10">
        <f>VLOOKUP(A536,BUSINESS!$A$2:$G$2692,7,0)</f>
        <v>20</v>
      </c>
      <c r="Y536" s="10">
        <f>VLOOKUP(A536,BUSINESS!$A$2:$H$2692,8,0)</f>
        <v>161</v>
      </c>
      <c r="Z536" s="10">
        <f>VLOOKUP(A536,BUSINESS!$A$2:$I$2692,9,0)</f>
        <v>0.728</v>
      </c>
      <c r="AA536" s="10">
        <f>VLOOKUP(A536,BUSINESS!$A$2:$J$2692,10,0)</f>
        <v>0.835</v>
      </c>
      <c r="AB536" s="7">
        <f t="shared" si="2"/>
        <v>263736263736</v>
      </c>
    </row>
    <row r="537">
      <c r="A537" s="7" t="str">
        <f t="shared" si="1"/>
        <v>Poland-Europe2002</v>
      </c>
      <c r="B537" s="8" t="s">
        <v>226</v>
      </c>
      <c r="C537" s="5" t="s">
        <v>76</v>
      </c>
      <c r="D537" s="9" t="s">
        <v>64</v>
      </c>
      <c r="E537" s="11">
        <v>1.98E11</v>
      </c>
      <c r="F537" s="12">
        <v>0.063</v>
      </c>
      <c r="G537" s="12">
        <v>328.0</v>
      </c>
      <c r="H537" s="12">
        <v>0.12</v>
      </c>
      <c r="I537" s="22">
        <f>VLOOKUP(A537,ENERGY!$A$2:$F$2692,5,0)</f>
        <v>101539</v>
      </c>
      <c r="J537" s="10">
        <f>VLOOKUP(A538,ENERGY!$A$2:$F$2692,6,0)</f>
        <v>52361</v>
      </c>
      <c r="K537" s="23">
        <v>0.024</v>
      </c>
      <c r="L537" s="10">
        <f>VLOOKUP(A537,TOURISM!$A$2:$E$2692,5,0)</f>
        <v>4971000000</v>
      </c>
      <c r="M537" s="10">
        <f>VLOOKUP(A537,TOURISM!$A$2:$F$2692,6,0)</f>
        <v>3440000000</v>
      </c>
      <c r="N537" s="27">
        <f t="shared" ref="N537:Q537" si="168">if(AND(L537=L538,M537=M537+1,ISBLANK(N538)),N537,N538)</f>
        <v>0.262</v>
      </c>
      <c r="O537" s="27">
        <f t="shared" si="168"/>
        <v>25</v>
      </c>
      <c r="P537" s="27">
        <f t="shared" si="168"/>
        <v>20</v>
      </c>
      <c r="Q537" s="27">
        <f t="shared" si="168"/>
        <v>161</v>
      </c>
      <c r="R537" s="23">
        <v>0.212</v>
      </c>
      <c r="S537" s="23">
        <v>0.363</v>
      </c>
      <c r="T537" s="10">
        <f>VLOOKUP(A537,TOURISM!$A$2:$E$2692,5,0)</f>
        <v>4971000000</v>
      </c>
      <c r="U537" s="10">
        <f>VLOOKUP(A537,TOURISM!$A$2:$F$2692,6,0)</f>
        <v>3440000000</v>
      </c>
      <c r="V537" s="10">
        <f>VLOOKUP(A537,BUSINESS!$A$2:$E$2692,5,0)</f>
        <v>0.262</v>
      </c>
      <c r="W537" s="10">
        <f>VLOOKUP(A537,BUSINESS!$A$2:$F$2692,6,0)</f>
        <v>25</v>
      </c>
      <c r="X537" s="10">
        <f>VLOOKUP(A537,BUSINESS!$A$2:$G$2692,7,0)</f>
        <v>20</v>
      </c>
      <c r="Y537" s="10">
        <f>VLOOKUP(A537,BUSINESS!$A$2:$H$2692,8,0)</f>
        <v>161</v>
      </c>
      <c r="Z537" s="10">
        <f>VLOOKUP(A537,BUSINESS!$A$2:$I$2692,9,0)</f>
        <v>0.212</v>
      </c>
      <c r="AA537" s="10">
        <f>VLOOKUP(A537,BUSINESS!$A$2:$J$2692,10,0)</f>
        <v>0.363</v>
      </c>
      <c r="AB537" s="7">
        <f t="shared" si="2"/>
        <v>933962264151</v>
      </c>
    </row>
    <row r="538">
      <c r="A538" s="7" t="str">
        <f t="shared" si="1"/>
        <v>Portugal-Europe2002</v>
      </c>
      <c r="B538" s="8" t="s">
        <v>227</v>
      </c>
      <c r="C538" s="5" t="s">
        <v>76</v>
      </c>
      <c r="D538" s="9" t="s">
        <v>64</v>
      </c>
      <c r="E538" s="11">
        <v>1.32E11</v>
      </c>
      <c r="F538" s="12">
        <v>0.093</v>
      </c>
      <c r="G538" s="12">
        <v>1190.0</v>
      </c>
      <c r="H538" s="10" t="str">
        <f>if(AND(#REF!=#REF!,#REF!=#REF!+1,ISBLANK(#REF!)),#REF!,#REF!)</f>
        <v>#REF!</v>
      </c>
      <c r="I538" s="22">
        <f>VLOOKUP(A538,ENERGY!$A$2:$F$2692,5,0)</f>
        <v>23541</v>
      </c>
      <c r="J538" s="10">
        <f>VLOOKUP(A539,ENERGY!$A$2:$F$2692,6,0)</f>
        <v>78745</v>
      </c>
      <c r="K538" s="23">
        <v>0.024</v>
      </c>
      <c r="L538" s="10">
        <f>VLOOKUP(A538,TOURISM!$A$2:$E$2692,5,0)</f>
        <v>6595000000</v>
      </c>
      <c r="M538" s="10">
        <f>VLOOKUP(A538,TOURISM!$A$2:$F$2692,6,0)</f>
        <v>2631000000</v>
      </c>
      <c r="N538" s="27">
        <f t="shared" ref="N538:Q538" si="169">if(AND(L538=L539,M538=M538+1,ISBLANK(N539)),N538,N539)</f>
        <v>0.262</v>
      </c>
      <c r="O538" s="27">
        <f t="shared" si="169"/>
        <v>25</v>
      </c>
      <c r="P538" s="27">
        <f t="shared" si="169"/>
        <v>20</v>
      </c>
      <c r="Q538" s="27">
        <f t="shared" si="169"/>
        <v>161</v>
      </c>
      <c r="R538" s="23">
        <v>0.194</v>
      </c>
      <c r="S538" s="23">
        <v>0.834</v>
      </c>
      <c r="T538" s="10">
        <f>VLOOKUP(A538,TOURISM!$A$2:$E$2692,5,0)</f>
        <v>6595000000</v>
      </c>
      <c r="U538" s="10">
        <f>VLOOKUP(A538,TOURISM!$A$2:$F$2692,6,0)</f>
        <v>2631000000</v>
      </c>
      <c r="V538" s="10">
        <f>VLOOKUP(A538,BUSINESS!$A$2:$E$2692,5,0)</f>
        <v>0.262</v>
      </c>
      <c r="W538" s="10">
        <f>VLOOKUP(A538,BUSINESS!$A$2:$F$2692,6,0)</f>
        <v>25</v>
      </c>
      <c r="X538" s="10">
        <f>VLOOKUP(A538,BUSINESS!$A$2:$G$2692,7,0)</f>
        <v>20</v>
      </c>
      <c r="Y538" s="10">
        <f>VLOOKUP(A538,BUSINESS!$A$2:$H$2692,8,0)</f>
        <v>161</v>
      </c>
      <c r="Z538" s="10">
        <f>VLOOKUP(A538,BUSINESS!$A$2:$I$2692,9,0)</f>
        <v>0.194</v>
      </c>
      <c r="AA538" s="10">
        <f>VLOOKUP(A538,BUSINESS!$A$2:$J$2692,10,0)</f>
        <v>0.834</v>
      </c>
      <c r="AB538" s="7">
        <f t="shared" si="2"/>
        <v>680412371134</v>
      </c>
    </row>
    <row r="539">
      <c r="A539" s="7" t="str">
        <f t="shared" si="1"/>
        <v>Romania-Europe2002</v>
      </c>
      <c r="B539" s="8" t="s">
        <v>230</v>
      </c>
      <c r="C539" s="5" t="s">
        <v>76</v>
      </c>
      <c r="D539" s="9" t="s">
        <v>64</v>
      </c>
      <c r="E539" s="11">
        <v>4.5988510814E10</v>
      </c>
      <c r="F539" s="12">
        <v>0.046</v>
      </c>
      <c r="G539" s="12">
        <v>97.0</v>
      </c>
      <c r="H539" s="12">
        <v>0.354</v>
      </c>
      <c r="I539" s="22">
        <f>VLOOKUP(A539,ENERGY!$A$2:$F$2692,5,0)</f>
        <v>35031</v>
      </c>
      <c r="J539" s="10">
        <f>VLOOKUP(A540,ENERGY!$A$2:$F$2692,6,0)</f>
        <v>1740776</v>
      </c>
      <c r="K539" s="23">
        <v>0.024</v>
      </c>
      <c r="L539" s="10">
        <f>VLOOKUP(A539,TOURISM!$A$2:$E$2692,5,0)</f>
        <v>400000000</v>
      </c>
      <c r="M539" s="10">
        <f>VLOOKUP(A539,TOURISM!$A$2:$F$2692,6,0)</f>
        <v>448000000</v>
      </c>
      <c r="N539" s="27">
        <f t="shared" ref="N539:Q539" si="170">if(AND(L539=L540,M539=M539+1,ISBLANK(N540)),N539,N540)</f>
        <v>0.262</v>
      </c>
      <c r="O539" s="27">
        <f t="shared" si="170"/>
        <v>25</v>
      </c>
      <c r="P539" s="27">
        <f t="shared" si="170"/>
        <v>20</v>
      </c>
      <c r="Q539" s="27">
        <f t="shared" si="170"/>
        <v>161</v>
      </c>
      <c r="R539" s="23">
        <v>0.066</v>
      </c>
      <c r="S539" s="23">
        <v>0.23</v>
      </c>
      <c r="T539" s="10">
        <f>VLOOKUP(A539,TOURISM!$A$2:$E$2692,5,0)</f>
        <v>400000000</v>
      </c>
      <c r="U539" s="10">
        <f>VLOOKUP(A539,TOURISM!$A$2:$F$2692,6,0)</f>
        <v>448000000</v>
      </c>
      <c r="V539" s="10">
        <f>VLOOKUP(A539,BUSINESS!$A$2:$E$2692,5,0)</f>
        <v>0.262</v>
      </c>
      <c r="W539" s="10">
        <f>VLOOKUP(A539,BUSINESS!$A$2:$F$2692,6,0)</f>
        <v>25</v>
      </c>
      <c r="X539" s="10">
        <f>VLOOKUP(A539,BUSINESS!$A$2:$G$2692,7,0)</f>
        <v>20</v>
      </c>
      <c r="Y539" s="10">
        <f>VLOOKUP(A539,BUSINESS!$A$2:$H$2692,8,0)</f>
        <v>161</v>
      </c>
      <c r="Z539" s="10">
        <f>VLOOKUP(A539,BUSINESS!$A$2:$I$2692,9,0)</f>
        <v>0.066</v>
      </c>
      <c r="AA539" s="10">
        <f>VLOOKUP(A539,BUSINESS!$A$2:$J$2692,10,0)</f>
        <v>0.23</v>
      </c>
      <c r="AB539" s="7">
        <f t="shared" si="2"/>
        <v>696795618394</v>
      </c>
    </row>
    <row r="540">
      <c r="A540" s="7" t="str">
        <f t="shared" si="1"/>
        <v>Russia-Europe2002</v>
      </c>
      <c r="B540" s="8" t="s">
        <v>231</v>
      </c>
      <c r="C540" s="5" t="s">
        <v>76</v>
      </c>
      <c r="D540" s="9" t="s">
        <v>64</v>
      </c>
      <c r="E540" s="11">
        <v>3.45E11</v>
      </c>
      <c r="F540" s="12">
        <v>0.06</v>
      </c>
      <c r="G540" s="12">
        <v>142.0</v>
      </c>
      <c r="H540" s="12">
        <v>0.157</v>
      </c>
      <c r="I540" s="22">
        <f>VLOOKUP(A540,ENERGY!$A$2:$F$2692,5,0)</f>
        <v>702292</v>
      </c>
      <c r="J540" s="10">
        <f>VLOOKUP(A541,ENERGY!$A$2:$F$2692,6,0)</f>
        <v>99</v>
      </c>
      <c r="K540" s="23">
        <v>0.024</v>
      </c>
      <c r="L540" s="10">
        <f>VLOOKUP(A540,TOURISM!$A$2:$E$2692,5,0)</f>
        <v>5278000000</v>
      </c>
      <c r="M540" s="10">
        <f>VLOOKUP(A540,TOURISM!$A$2:$F$2692,6,0)</f>
        <v>11362000000</v>
      </c>
      <c r="N540" s="27">
        <f t="shared" ref="N540:Q540" si="171">if(AND(L540=L541,M540=M540+1,ISBLANK(N541)),N540,N541)</f>
        <v>0.262</v>
      </c>
      <c r="O540" s="27">
        <f t="shared" si="171"/>
        <v>25</v>
      </c>
      <c r="P540" s="27">
        <f t="shared" si="171"/>
        <v>20</v>
      </c>
      <c r="Q540" s="27">
        <f t="shared" si="171"/>
        <v>161</v>
      </c>
      <c r="R540" s="23">
        <v>0.041</v>
      </c>
      <c r="S540" s="23">
        <v>0.121</v>
      </c>
      <c r="T540" s="10">
        <f>VLOOKUP(A540,TOURISM!$A$2:$E$2692,5,0)</f>
        <v>5278000000</v>
      </c>
      <c r="U540" s="10">
        <f>VLOOKUP(A540,TOURISM!$A$2:$F$2692,6,0)</f>
        <v>11362000000</v>
      </c>
      <c r="V540" s="10">
        <f>VLOOKUP(A540,BUSINESS!$A$2:$E$2692,5,0)</f>
        <v>0.262</v>
      </c>
      <c r="W540" s="10">
        <f>VLOOKUP(A540,BUSINESS!$A$2:$F$2692,6,0)</f>
        <v>25</v>
      </c>
      <c r="X540" s="10">
        <f>VLOOKUP(A540,BUSINESS!$A$2:$G$2692,7,0)</f>
        <v>20</v>
      </c>
      <c r="Y540" s="10">
        <f>VLOOKUP(A540,BUSINESS!$A$2:$H$2692,8,0)</f>
        <v>161</v>
      </c>
      <c r="Z540" s="10">
        <f>VLOOKUP(A540,BUSINESS!$A$2:$I$2692,9,0)</f>
        <v>0.041</v>
      </c>
      <c r="AA540" s="10">
        <f>VLOOKUP(A540,BUSINESS!$A$2:$J$2692,10,0)</f>
        <v>0.121</v>
      </c>
      <c r="AB540" s="7">
        <f t="shared" si="2"/>
        <v>8414634146341</v>
      </c>
    </row>
    <row r="541">
      <c r="A541" s="7" t="str">
        <f t="shared" si="1"/>
        <v>San Marino-Europe2002</v>
      </c>
      <c r="B541" s="8" t="s">
        <v>234</v>
      </c>
      <c r="C541" s="5" t="s">
        <v>76</v>
      </c>
      <c r="D541" s="9" t="s">
        <v>64</v>
      </c>
      <c r="E541" s="11">
        <v>8.7995721E8</v>
      </c>
      <c r="F541" s="12">
        <v>0.065</v>
      </c>
      <c r="G541" s="12">
        <v>2894.0</v>
      </c>
      <c r="H541" s="12">
        <v>0.08</v>
      </c>
      <c r="I541" s="22">
        <f>VLOOKUP(A541,ENERGY!$A$2:$F$2692,5,0)</f>
        <v>133681</v>
      </c>
      <c r="J541" s="10">
        <f>VLOOKUP(A542,ENERGY!$A$2:$F$2692,6,0)</f>
        <v>45962</v>
      </c>
      <c r="K541" s="23">
        <v>0.024</v>
      </c>
      <c r="L541" s="10">
        <f>VLOOKUP(A541,TOURISM!$A$2:$E$2692,5,0)</f>
        <v>72000000</v>
      </c>
      <c r="M541" s="10">
        <f>VLOOKUP(A541,TOURISM!$A$2:$F$2692,6,0)</f>
        <v>38534000000</v>
      </c>
      <c r="N541" s="27">
        <f t="shared" ref="N541:Q541" si="172">if(AND(L541=L542,M541=M541+1,ISBLANK(N542)),N541,N542)</f>
        <v>0.262</v>
      </c>
      <c r="O541" s="27">
        <f t="shared" si="172"/>
        <v>25</v>
      </c>
      <c r="P541" s="27">
        <f t="shared" si="172"/>
        <v>20</v>
      </c>
      <c r="Q541" s="27">
        <f t="shared" si="172"/>
        <v>161</v>
      </c>
      <c r="R541" s="23">
        <v>0.508</v>
      </c>
      <c r="S541" s="23">
        <v>0.597</v>
      </c>
      <c r="T541" s="10">
        <f>VLOOKUP(A541,TOURISM!$A$2:$E$2692,5,0)</f>
        <v>72000000</v>
      </c>
      <c r="U541" s="10">
        <f>VLOOKUP(A541,TOURISM!$A$2:$F$2692,6,0)</f>
        <v>38534000000</v>
      </c>
      <c r="V541" s="10">
        <f>VLOOKUP(A541,BUSINESS!$A$2:$E$2692,5,0)</f>
        <v>0.262</v>
      </c>
      <c r="W541" s="10">
        <f>VLOOKUP(A541,BUSINESS!$A$2:$F$2692,6,0)</f>
        <v>25</v>
      </c>
      <c r="X541" s="10">
        <f>VLOOKUP(A541,BUSINESS!$A$2:$G$2692,7,0)</f>
        <v>20</v>
      </c>
      <c r="Y541" s="10">
        <f>VLOOKUP(A541,BUSINESS!$A$2:$H$2692,8,0)</f>
        <v>161</v>
      </c>
      <c r="Z541" s="10">
        <f>VLOOKUP(A541,BUSINESS!$A$2:$I$2692,9,0)</f>
        <v>0.508</v>
      </c>
      <c r="AA541" s="10">
        <f>VLOOKUP(A541,BUSINESS!$A$2:$J$2692,10,0)</f>
        <v>0.597</v>
      </c>
      <c r="AB541" s="7">
        <f t="shared" si="2"/>
        <v>1732199232</v>
      </c>
    </row>
    <row r="542">
      <c r="A542" s="7" t="str">
        <f t="shared" si="1"/>
        <v>Serbia-Europe2002</v>
      </c>
      <c r="B542" s="8" t="s">
        <v>238</v>
      </c>
      <c r="C542" s="5" t="s">
        <v>76</v>
      </c>
      <c r="D542" s="9" t="s">
        <v>64</v>
      </c>
      <c r="E542" s="11">
        <v>1.5102567925E10</v>
      </c>
      <c r="F542" s="12">
        <v>0.089</v>
      </c>
      <c r="G542" s="12">
        <v>179.0</v>
      </c>
      <c r="H542" s="12">
        <v>0.197</v>
      </c>
      <c r="I542" s="22">
        <f>VLOOKUP(A542,ENERGY!$A$2:$F$2692,5,0)</f>
        <v>15536</v>
      </c>
      <c r="J542" s="10">
        <f>VLOOKUP(A543,ENERGY!$A$2:$F$2692,6,0)</f>
        <v>36094</v>
      </c>
      <c r="K542" s="23">
        <v>0.024</v>
      </c>
      <c r="L542" s="10">
        <f>VLOOKUP(A542,TOURISM!$A$2:$E$2692,5,0)</f>
        <v>77000000</v>
      </c>
      <c r="M542" s="10">
        <f>VLOOKUP(A542,TOURISM!$A$2:$F$2692,6,0)</f>
        <v>105000000</v>
      </c>
      <c r="N542" s="27">
        <f t="shared" ref="N542:S542" si="173">if(AND(L542=L543,M542=M542+1,ISBLANK(N543)),N542,N543)</f>
        <v>0.262</v>
      </c>
      <c r="O542" s="27">
        <f t="shared" si="173"/>
        <v>25</v>
      </c>
      <c r="P542" s="27">
        <f t="shared" si="173"/>
        <v>20</v>
      </c>
      <c r="Q542" s="27">
        <f t="shared" si="173"/>
        <v>161</v>
      </c>
      <c r="R542" s="27">
        <f t="shared" si="173"/>
        <v>0.401</v>
      </c>
      <c r="S542" s="27">
        <f t="shared" si="173"/>
        <v>0.543</v>
      </c>
      <c r="T542" s="10">
        <f>VLOOKUP(A542,TOURISM!$A$2:$E$2692,5,0)</f>
        <v>77000000</v>
      </c>
      <c r="U542" s="10">
        <f>VLOOKUP(A542,TOURISM!$A$2:$F$2692,6,0)</f>
        <v>105000000</v>
      </c>
      <c r="V542" s="10">
        <f>VLOOKUP(A542,BUSINESS!$A$2:$E$2692,5,0)</f>
        <v>0.262</v>
      </c>
      <c r="W542" s="10">
        <f>VLOOKUP(A542,BUSINESS!$A$2:$F$2692,6,0)</f>
        <v>25</v>
      </c>
      <c r="X542" s="10">
        <f>VLOOKUP(A542,BUSINESS!$A$2:$G$2692,7,0)</f>
        <v>20</v>
      </c>
      <c r="Y542" s="10">
        <f>VLOOKUP(A542,BUSINESS!$A$2:$H$2692,8,0)</f>
        <v>161</v>
      </c>
      <c r="Z542" s="10">
        <f>VLOOKUP(A542,BUSINESS!$A$2:$I$2692,9,0)</f>
        <v>0.401</v>
      </c>
      <c r="AA542" s="10">
        <f>VLOOKUP(A542,BUSINESS!$A$2:$J$2692,10,0)</f>
        <v>0.543</v>
      </c>
      <c r="AB542" s="7">
        <f t="shared" si="2"/>
        <v>37662264152</v>
      </c>
    </row>
    <row r="543">
      <c r="A543" s="7" t="str">
        <f t="shared" si="1"/>
        <v>Slovakia-Europe2002</v>
      </c>
      <c r="B543" s="8" t="s">
        <v>243</v>
      </c>
      <c r="C543" s="5" t="s">
        <v>76</v>
      </c>
      <c r="D543" s="9" t="s">
        <v>64</v>
      </c>
      <c r="E543" s="11">
        <v>3.4638306042E10</v>
      </c>
      <c r="F543" s="12">
        <v>0.056</v>
      </c>
      <c r="G543" s="12">
        <v>256.0</v>
      </c>
      <c r="H543" s="12">
        <v>0.103</v>
      </c>
      <c r="I543" s="22">
        <f>VLOOKUP(A543,ENERGY!$A$2:$F$2692,5,0)</f>
        <v>17828</v>
      </c>
      <c r="J543" s="10">
        <f>VLOOKUP(A544,ENERGY!$A$2:$F$2692,6,0)</f>
        <v>15328</v>
      </c>
      <c r="K543" s="23">
        <v>0.024</v>
      </c>
      <c r="L543" s="10">
        <f>VLOOKUP(A543,TOURISM!$A$2:$E$2692,5,0)</f>
        <v>742000000</v>
      </c>
      <c r="M543" s="10">
        <f>VLOOKUP(A543,TOURISM!$A$2:$F$2692,6,0)</f>
        <v>506000000</v>
      </c>
      <c r="N543" s="27">
        <f t="shared" ref="N543:Q543" si="174">if(AND(L543=L544,M543=M543+1,ISBLANK(N544)),N543,N544)</f>
        <v>0.262</v>
      </c>
      <c r="O543" s="27">
        <f t="shared" si="174"/>
        <v>25</v>
      </c>
      <c r="P543" s="27">
        <f t="shared" si="174"/>
        <v>20</v>
      </c>
      <c r="Q543" s="27">
        <f t="shared" si="174"/>
        <v>161</v>
      </c>
      <c r="R543" s="23">
        <v>0.401</v>
      </c>
      <c r="S543" s="23">
        <v>0.543</v>
      </c>
      <c r="T543" s="10">
        <f>VLOOKUP(A543,TOURISM!$A$2:$E$2692,5,0)</f>
        <v>742000000</v>
      </c>
      <c r="U543" s="10">
        <f>VLOOKUP(A543,TOURISM!$A$2:$F$2692,6,0)</f>
        <v>506000000</v>
      </c>
      <c r="V543" s="10">
        <f>VLOOKUP(A543,BUSINESS!$A$2:$E$2692,5,0)</f>
        <v>0.262</v>
      </c>
      <c r="W543" s="10">
        <f>VLOOKUP(A543,BUSINESS!$A$2:$F$2692,6,0)</f>
        <v>25</v>
      </c>
      <c r="X543" s="10">
        <f>VLOOKUP(A543,BUSINESS!$A$2:$G$2692,7,0)</f>
        <v>20</v>
      </c>
      <c r="Y543" s="10">
        <f>VLOOKUP(A543,BUSINESS!$A$2:$H$2692,8,0)</f>
        <v>161</v>
      </c>
      <c r="Z543" s="10">
        <f>VLOOKUP(A543,BUSINESS!$A$2:$I$2692,9,0)</f>
        <v>0.401</v>
      </c>
      <c r="AA543" s="10">
        <f>VLOOKUP(A543,BUSINESS!$A$2:$J$2692,10,0)</f>
        <v>0.543</v>
      </c>
      <c r="AB543" s="7">
        <f t="shared" si="2"/>
        <v>86379815566</v>
      </c>
    </row>
    <row r="544">
      <c r="A544" s="7" t="str">
        <f t="shared" si="1"/>
        <v>Slovenia-Europe2002</v>
      </c>
      <c r="B544" s="8" t="s">
        <v>244</v>
      </c>
      <c r="C544" s="5" t="s">
        <v>76</v>
      </c>
      <c r="D544" s="9" t="s">
        <v>64</v>
      </c>
      <c r="E544" s="11">
        <v>2.3136352386E10</v>
      </c>
      <c r="F544" s="12">
        <v>0.086</v>
      </c>
      <c r="G544" s="12">
        <v>1000.0</v>
      </c>
      <c r="H544" s="12">
        <v>0.132</v>
      </c>
      <c r="I544" s="22">
        <f>VLOOKUP(A544,ENERGY!$A$2:$F$2692,5,0)</f>
        <v>7230</v>
      </c>
      <c r="J544" s="10">
        <f>VLOOKUP(A545,ENERGY!$A$2:$F$2692,6,0)</f>
        <v>269675</v>
      </c>
      <c r="K544" s="23">
        <v>0.024</v>
      </c>
      <c r="L544" s="10">
        <f>VLOOKUP(A544,TOURISM!$A$2:$E$2692,5,0)</f>
        <v>1152000000</v>
      </c>
      <c r="M544" s="10">
        <f>VLOOKUP(A544,TOURISM!$A$2:$F$2692,6,0)</f>
        <v>647000000</v>
      </c>
      <c r="N544" s="27">
        <f t="shared" ref="N544:Q544" si="175">if(AND(L544=L545,M544=M544+1,ISBLANK(N545)),N544,N545)</f>
        <v>0.262</v>
      </c>
      <c r="O544" s="27">
        <f t="shared" si="175"/>
        <v>25</v>
      </c>
      <c r="P544" s="27">
        <f t="shared" si="175"/>
        <v>20</v>
      </c>
      <c r="Q544" s="27">
        <f t="shared" si="175"/>
        <v>161</v>
      </c>
      <c r="R544" s="23">
        <v>0.278</v>
      </c>
      <c r="S544" s="23">
        <v>0.838</v>
      </c>
      <c r="T544" s="10">
        <f>VLOOKUP(A544,TOURISM!$A$2:$E$2692,5,0)</f>
        <v>1152000000</v>
      </c>
      <c r="U544" s="10">
        <f>VLOOKUP(A544,TOURISM!$A$2:$F$2692,6,0)</f>
        <v>647000000</v>
      </c>
      <c r="V544" s="10">
        <f>VLOOKUP(A544,BUSINESS!$A$2:$E$2692,5,0)</f>
        <v>0.262</v>
      </c>
      <c r="W544" s="10">
        <f>VLOOKUP(A544,BUSINESS!$A$2:$F$2692,6,0)</f>
        <v>25</v>
      </c>
      <c r="X544" s="10">
        <f>VLOOKUP(A544,BUSINESS!$A$2:$G$2692,7,0)</f>
        <v>20</v>
      </c>
      <c r="Y544" s="10">
        <f>VLOOKUP(A544,BUSINESS!$A$2:$H$2692,8,0)</f>
        <v>161</v>
      </c>
      <c r="Z544" s="10">
        <f>VLOOKUP(A544,BUSINESS!$A$2:$I$2692,9,0)</f>
        <v>0.278</v>
      </c>
      <c r="AA544" s="10">
        <f>VLOOKUP(A544,BUSINESS!$A$2:$J$2692,10,0)</f>
        <v>0.838</v>
      </c>
      <c r="AB544" s="7">
        <f t="shared" si="2"/>
        <v>83224289158</v>
      </c>
    </row>
    <row r="545">
      <c r="A545" s="7" t="str">
        <f t="shared" si="1"/>
        <v>Spain-Europe2002</v>
      </c>
      <c r="B545" s="8" t="s">
        <v>250</v>
      </c>
      <c r="C545" s="5" t="s">
        <v>76</v>
      </c>
      <c r="D545" s="9" t="s">
        <v>64</v>
      </c>
      <c r="E545" s="11">
        <v>6.86E11</v>
      </c>
      <c r="F545" s="12">
        <v>0.073</v>
      </c>
      <c r="G545" s="12">
        <v>1215.0</v>
      </c>
      <c r="H545" s="12">
        <v>0.043</v>
      </c>
      <c r="I545" s="22">
        <f>VLOOKUP(A545,ENERGY!$A$2:$F$2692,5,0)</f>
        <v>127749</v>
      </c>
      <c r="J545" s="10">
        <f>VLOOKUP(A546,ENERGY!$A$2:$F$2692,6,0)</f>
        <v>52515</v>
      </c>
      <c r="K545" s="23">
        <v>0.024</v>
      </c>
      <c r="L545" s="10">
        <f>VLOOKUP(A545,TOURISM!$A$2:$E$2692,5,0)</f>
        <v>35468000000</v>
      </c>
      <c r="M545" s="10">
        <f>VLOOKUP(A545,TOURISM!$A$2:$F$2692,6,0)</f>
        <v>9366000000</v>
      </c>
      <c r="N545" s="27">
        <f t="shared" ref="N545:Q545" si="176">if(AND(L545=L546,M545=M545+1,ISBLANK(N546)),N545,N546)</f>
        <v>0.262</v>
      </c>
      <c r="O545" s="27">
        <f t="shared" si="176"/>
        <v>25</v>
      </c>
      <c r="P545" s="27">
        <f t="shared" si="176"/>
        <v>20</v>
      </c>
      <c r="Q545" s="27">
        <f t="shared" si="176"/>
        <v>161</v>
      </c>
      <c r="R545" s="23">
        <v>0.204</v>
      </c>
      <c r="S545" s="23">
        <v>0.811</v>
      </c>
      <c r="T545" s="10">
        <f>VLOOKUP(A545,TOURISM!$A$2:$E$2692,5,0)</f>
        <v>35468000000</v>
      </c>
      <c r="U545" s="10">
        <f>VLOOKUP(A545,TOURISM!$A$2:$F$2692,6,0)</f>
        <v>9366000000</v>
      </c>
      <c r="V545" s="10">
        <f>VLOOKUP(A545,BUSINESS!$A$2:$E$2692,5,0)</f>
        <v>0.262</v>
      </c>
      <c r="W545" s="10">
        <f>VLOOKUP(A545,BUSINESS!$A$2:$F$2692,6,0)</f>
        <v>25</v>
      </c>
      <c r="X545" s="10">
        <f>VLOOKUP(A545,BUSINESS!$A$2:$G$2692,7,0)</f>
        <v>20</v>
      </c>
      <c r="Y545" s="10">
        <f>VLOOKUP(A545,BUSINESS!$A$2:$H$2692,8,0)</f>
        <v>161</v>
      </c>
      <c r="Z545" s="10">
        <f>VLOOKUP(A545,BUSINESS!$A$2:$I$2692,9,0)</f>
        <v>0.204</v>
      </c>
      <c r="AA545" s="10">
        <f>VLOOKUP(A545,BUSINESS!$A$2:$J$2692,10,0)</f>
        <v>0.811</v>
      </c>
      <c r="AB545" s="7">
        <f t="shared" si="2"/>
        <v>3362745098039</v>
      </c>
    </row>
    <row r="546">
      <c r="A546" s="7" t="str">
        <f t="shared" si="1"/>
        <v>Sweden-Europe2002</v>
      </c>
      <c r="B546" s="8" t="s">
        <v>259</v>
      </c>
      <c r="C546" s="5" t="s">
        <v>76</v>
      </c>
      <c r="D546" s="9" t="s">
        <v>64</v>
      </c>
      <c r="E546" s="11">
        <v>2.51E11</v>
      </c>
      <c r="F546" s="12">
        <v>0.092</v>
      </c>
      <c r="G546" s="12">
        <v>2599.0</v>
      </c>
      <c r="H546" s="12">
        <v>0.056</v>
      </c>
      <c r="I546" s="22">
        <f>VLOOKUP(A546,ENERGY!$A$2:$F$2692,5,0)</f>
        <v>51315</v>
      </c>
      <c r="J546" s="10">
        <f>VLOOKUP(A547,ENERGY!$A$2:$F$2692,6,0)</f>
        <v>38757</v>
      </c>
      <c r="K546" s="23">
        <v>0.024</v>
      </c>
      <c r="L546" s="10">
        <f>VLOOKUP(A546,TOURISM!$A$2:$E$2692,5,0)</f>
        <v>5671000000</v>
      </c>
      <c r="M546" s="10">
        <f>VLOOKUP(A546,TOURISM!$A$2:$F$2692,6,0)</f>
        <v>8221000000</v>
      </c>
      <c r="N546" s="27">
        <f t="shared" ref="N546:Q546" si="177">if(AND(L546=L547,M546=M546+1,ISBLANK(N547)),N546,N547)</f>
        <v>0.262</v>
      </c>
      <c r="O546" s="27">
        <f t="shared" si="177"/>
        <v>25</v>
      </c>
      <c r="P546" s="27">
        <f t="shared" si="177"/>
        <v>20</v>
      </c>
      <c r="Q546" s="27">
        <f t="shared" si="177"/>
        <v>161</v>
      </c>
      <c r="R546" s="23">
        <v>0.706</v>
      </c>
      <c r="S546" s="23">
        <v>0.892</v>
      </c>
      <c r="T546" s="10">
        <f>VLOOKUP(A546,TOURISM!$A$2:$E$2692,5,0)</f>
        <v>5671000000</v>
      </c>
      <c r="U546" s="10">
        <f>VLOOKUP(A546,TOURISM!$A$2:$F$2692,6,0)</f>
        <v>8221000000</v>
      </c>
      <c r="V546" s="10">
        <f>VLOOKUP(A546,BUSINESS!$A$2:$E$2692,5,0)</f>
        <v>0.262</v>
      </c>
      <c r="W546" s="10">
        <f>VLOOKUP(A546,BUSINESS!$A$2:$F$2692,6,0)</f>
        <v>25</v>
      </c>
      <c r="X546" s="10">
        <f>VLOOKUP(A546,BUSINESS!$A$2:$G$2692,7,0)</f>
        <v>20</v>
      </c>
      <c r="Y546" s="10">
        <f>VLOOKUP(A546,BUSINESS!$A$2:$H$2692,8,0)</f>
        <v>161</v>
      </c>
      <c r="Z546" s="10">
        <f>VLOOKUP(A546,BUSINESS!$A$2:$I$2692,9,0)</f>
        <v>0.706</v>
      </c>
      <c r="AA546" s="10">
        <f>VLOOKUP(A546,BUSINESS!$A$2:$J$2692,10,0)</f>
        <v>0.892</v>
      </c>
      <c r="AB546" s="7">
        <f t="shared" si="2"/>
        <v>355524079320</v>
      </c>
    </row>
    <row r="547">
      <c r="A547" s="7" t="str">
        <f t="shared" si="1"/>
        <v>Switzerland-Europe2002</v>
      </c>
      <c r="B547" s="8" t="s">
        <v>260</v>
      </c>
      <c r="C547" s="5" t="s">
        <v>76</v>
      </c>
      <c r="D547" s="9" t="s">
        <v>64</v>
      </c>
      <c r="E547" s="11">
        <v>2.87E11</v>
      </c>
      <c r="F547" s="12">
        <v>0.106</v>
      </c>
      <c r="G547" s="12">
        <v>4190.0</v>
      </c>
      <c r="H547" s="12">
        <v>0.039</v>
      </c>
      <c r="I547" s="22">
        <f>VLOOKUP(A547,ENERGY!$A$2:$F$2692,5,0)</f>
        <v>26199</v>
      </c>
      <c r="J547" s="10">
        <f>VLOOKUP(A548,ENERGY!$A$2:$F$2692,6,0)</f>
        <v>298002</v>
      </c>
      <c r="K547" s="23">
        <v>0.024</v>
      </c>
      <c r="L547" s="10">
        <f>VLOOKUP(A547,TOURISM!$A$2:$E$2692,5,0)</f>
        <v>9117000000</v>
      </c>
      <c r="M547" s="10">
        <f>VLOOKUP(A547,TOURISM!$A$2:$F$2692,6,0)</f>
        <v>7210000000</v>
      </c>
      <c r="N547" s="27">
        <f t="shared" ref="N547:Q547" si="178">if(AND(L547=L548,M547=M547+1,ISBLANK(N548)),N547,N548)</f>
        <v>0.262</v>
      </c>
      <c r="O547" s="27">
        <f t="shared" si="178"/>
        <v>25</v>
      </c>
      <c r="P547" s="27">
        <f t="shared" si="178"/>
        <v>20</v>
      </c>
      <c r="Q547" s="27">
        <f t="shared" si="178"/>
        <v>161</v>
      </c>
      <c r="R547" s="23">
        <v>0.614</v>
      </c>
      <c r="S547" s="23">
        <v>0.792</v>
      </c>
      <c r="T547" s="10">
        <f>VLOOKUP(A547,TOURISM!$A$2:$E$2692,5,0)</f>
        <v>9117000000</v>
      </c>
      <c r="U547" s="10">
        <f>VLOOKUP(A547,TOURISM!$A$2:$F$2692,6,0)</f>
        <v>7210000000</v>
      </c>
      <c r="V547" s="10">
        <f>VLOOKUP(A547,BUSINESS!$A$2:$E$2692,5,0)</f>
        <v>0.262</v>
      </c>
      <c r="W547" s="10">
        <f>VLOOKUP(A547,BUSINESS!$A$2:$F$2692,6,0)</f>
        <v>25</v>
      </c>
      <c r="X547" s="10">
        <f>VLOOKUP(A547,BUSINESS!$A$2:$G$2692,7,0)</f>
        <v>20</v>
      </c>
      <c r="Y547" s="10">
        <f>VLOOKUP(A547,BUSINESS!$A$2:$H$2692,8,0)</f>
        <v>161</v>
      </c>
      <c r="Z547" s="10">
        <f>VLOOKUP(A547,BUSINESS!$A$2:$I$2692,9,0)</f>
        <v>0.614</v>
      </c>
      <c r="AA547" s="10">
        <f>VLOOKUP(A547,BUSINESS!$A$2:$J$2692,10,0)</f>
        <v>0.792</v>
      </c>
      <c r="AB547" s="7">
        <f t="shared" si="2"/>
        <v>467426710098</v>
      </c>
    </row>
    <row r="548">
      <c r="A548" s="7" t="str">
        <f t="shared" si="1"/>
        <v>Turkey-Europe2002</v>
      </c>
      <c r="B548" s="8" t="s">
        <v>270</v>
      </c>
      <c r="C548" s="5" t="s">
        <v>76</v>
      </c>
      <c r="D548" s="9" t="s">
        <v>64</v>
      </c>
      <c r="E548" s="11">
        <v>2.33E11</v>
      </c>
      <c r="F548" s="12">
        <v>0.054</v>
      </c>
      <c r="G548" s="12">
        <v>180.0</v>
      </c>
      <c r="H548" s="10" t="str">
        <f>if(AND(#REF!=#REF!,#REF!=#REF!+1,ISBLANK(#REF!)),#REF!,#REF!)</f>
        <v>#REF!</v>
      </c>
      <c r="I548" s="22">
        <f>VLOOKUP(A548,ENERGY!$A$2:$F$2692,5,0)</f>
        <v>105133</v>
      </c>
      <c r="J548" s="10">
        <f>VLOOKUP(A549,ENERGY!$A$2:$F$2692,6,0)</f>
        <v>304805</v>
      </c>
      <c r="K548" s="23">
        <v>0.024</v>
      </c>
      <c r="L548" s="10">
        <f>VLOOKUP(A548,TOURISM!$A$2:$E$2692,5,0)</f>
        <v>11901000000</v>
      </c>
      <c r="M548" s="10">
        <f>VLOOKUP(A548,TOURISM!$A$2:$F$2692,6,0)</f>
        <v>1880000000</v>
      </c>
      <c r="N548" s="27">
        <f t="shared" ref="N548:Q548" si="179">if(AND(L548=L549,M548=M548+1,ISBLANK(N549)),N548,N549)</f>
        <v>0.262</v>
      </c>
      <c r="O548" s="27">
        <f t="shared" si="179"/>
        <v>25</v>
      </c>
      <c r="P548" s="27">
        <f t="shared" si="179"/>
        <v>20</v>
      </c>
      <c r="Q548" s="27">
        <f t="shared" si="179"/>
        <v>161</v>
      </c>
      <c r="R548" s="23">
        <v>0.114</v>
      </c>
      <c r="S548" s="23">
        <v>0.359</v>
      </c>
      <c r="T548" s="10">
        <f>VLOOKUP(A548,TOURISM!$A$2:$E$2692,5,0)</f>
        <v>11901000000</v>
      </c>
      <c r="U548" s="10">
        <f>VLOOKUP(A548,TOURISM!$A$2:$F$2692,6,0)</f>
        <v>1880000000</v>
      </c>
      <c r="V548" s="10">
        <f>VLOOKUP(A548,BUSINESS!$A$2:$E$2692,5,0)</f>
        <v>0.262</v>
      </c>
      <c r="W548" s="10">
        <f>VLOOKUP(A548,BUSINESS!$A$2:$F$2692,6,0)</f>
        <v>25</v>
      </c>
      <c r="X548" s="10">
        <f>VLOOKUP(A548,BUSINESS!$A$2:$G$2692,7,0)</f>
        <v>20</v>
      </c>
      <c r="Y548" s="10">
        <f>VLOOKUP(A548,BUSINESS!$A$2:$H$2692,8,0)</f>
        <v>161</v>
      </c>
      <c r="Z548" s="10">
        <f>VLOOKUP(A548,BUSINESS!$A$2:$I$2692,9,0)</f>
        <v>0.114</v>
      </c>
      <c r="AA548" s="10">
        <f>VLOOKUP(A548,BUSINESS!$A$2:$J$2692,10,0)</f>
        <v>0.359</v>
      </c>
      <c r="AB548" s="7">
        <f t="shared" si="2"/>
        <v>2043859649123</v>
      </c>
    </row>
    <row r="549">
      <c r="A549" s="7" t="str">
        <f t="shared" si="1"/>
        <v>Ukraine-Europe2002</v>
      </c>
      <c r="B549" s="8" t="s">
        <v>274</v>
      </c>
      <c r="C549" s="5" t="s">
        <v>76</v>
      </c>
      <c r="D549" s="9" t="s">
        <v>64</v>
      </c>
      <c r="E549" s="11">
        <v>4.2392896031E10</v>
      </c>
      <c r="F549" s="12">
        <v>0.063</v>
      </c>
      <c r="G549" s="12">
        <v>55.0</v>
      </c>
      <c r="H549" s="12">
        <v>0.253</v>
      </c>
      <c r="I549" s="22">
        <f>VLOOKUP(A549,ENERGY!$A$2:$F$2692,5,0)</f>
        <v>132308</v>
      </c>
      <c r="J549" s="10">
        <f>VLOOKUP(A550,ENERGY!$A$2:$F$2692,6,0)</f>
        <v>493505</v>
      </c>
      <c r="K549" s="23">
        <v>0.024</v>
      </c>
      <c r="L549" s="10">
        <f>VLOOKUP(A549,TOURISM!$A$2:$E$2692,5,0)</f>
        <v>1001000000</v>
      </c>
      <c r="M549" s="10">
        <f>VLOOKUP(A549,TOURISM!$A$2:$F$2692,6,0)</f>
        <v>794000000</v>
      </c>
      <c r="N549" s="27">
        <f t="shared" ref="N549:Q549" si="180">if(AND(L549=L550,M549=M549+1,ISBLANK(N550)),N549,N550)</f>
        <v>0.262</v>
      </c>
      <c r="O549" s="27">
        <f t="shared" si="180"/>
        <v>25</v>
      </c>
      <c r="P549" s="27">
        <f t="shared" si="180"/>
        <v>20</v>
      </c>
      <c r="Q549" s="27">
        <f t="shared" si="180"/>
        <v>161</v>
      </c>
      <c r="R549" s="23">
        <v>0.019</v>
      </c>
      <c r="S549" s="23">
        <v>0.077</v>
      </c>
      <c r="T549" s="10">
        <f>VLOOKUP(A549,TOURISM!$A$2:$E$2692,5,0)</f>
        <v>1001000000</v>
      </c>
      <c r="U549" s="10">
        <f>VLOOKUP(A549,TOURISM!$A$2:$F$2692,6,0)</f>
        <v>794000000</v>
      </c>
      <c r="V549" s="10">
        <f>VLOOKUP(A549,BUSINESS!$A$2:$E$2692,5,0)</f>
        <v>0.262</v>
      </c>
      <c r="W549" s="10">
        <f>VLOOKUP(A549,BUSINESS!$A$2:$F$2692,6,0)</f>
        <v>25</v>
      </c>
      <c r="X549" s="10">
        <f>VLOOKUP(A549,BUSINESS!$A$2:$G$2692,7,0)</f>
        <v>20</v>
      </c>
      <c r="Y549" s="10">
        <f>VLOOKUP(A549,BUSINESS!$A$2:$H$2692,8,0)</f>
        <v>161</v>
      </c>
      <c r="Z549" s="10">
        <f>VLOOKUP(A549,BUSINESS!$A$2:$I$2692,9,0)</f>
        <v>0.019</v>
      </c>
      <c r="AA549" s="10">
        <f>VLOOKUP(A549,BUSINESS!$A$2:$J$2692,10,0)</f>
        <v>0.077</v>
      </c>
      <c r="AB549" s="7">
        <f t="shared" si="2"/>
        <v>2231205054263</v>
      </c>
    </row>
    <row r="550">
      <c r="A550" s="7" t="str">
        <f t="shared" si="1"/>
        <v>United Kingdom-Europe2002</v>
      </c>
      <c r="B550" s="8" t="s">
        <v>276</v>
      </c>
      <c r="C550" s="5" t="s">
        <v>76</v>
      </c>
      <c r="D550" s="9" t="s">
        <v>64</v>
      </c>
      <c r="E550" s="11">
        <v>1.62E12</v>
      </c>
      <c r="F550" s="12">
        <v>0.076</v>
      </c>
      <c r="G550" s="12">
        <v>2065.0</v>
      </c>
      <c r="H550" s="12">
        <v>0.04</v>
      </c>
      <c r="I550" s="22">
        <f>VLOOKUP(A550,ENERGY!$A$2:$F$2692,5,0)</f>
        <v>201829</v>
      </c>
      <c r="J550" s="10">
        <f>VLOOKUP(A551,ENERGY!$A$2:$F$2692,6,0)</f>
        <v>24202</v>
      </c>
      <c r="K550" s="23">
        <v>0.024</v>
      </c>
      <c r="L550" s="10">
        <f>VLOOKUP(A550,TOURISM!$A$2:$E$2692,5,0)</f>
        <v>27819000000</v>
      </c>
      <c r="M550" s="10">
        <f>VLOOKUP(A550,TOURISM!$A$2:$F$2692,6,0)</f>
        <v>51125000000</v>
      </c>
      <c r="N550" s="27">
        <f t="shared" ref="N550:Q550" si="181">if(AND(L550=L551,M550=M550+1,ISBLANK(N551)),N550,N551)</f>
        <v>0.262</v>
      </c>
      <c r="O550" s="27">
        <f t="shared" si="181"/>
        <v>25</v>
      </c>
      <c r="P550" s="27">
        <f t="shared" si="181"/>
        <v>20</v>
      </c>
      <c r="Q550" s="27">
        <f t="shared" si="181"/>
        <v>161</v>
      </c>
      <c r="R550" s="23">
        <v>0.565</v>
      </c>
      <c r="S550" s="23">
        <v>0.828</v>
      </c>
      <c r="T550" s="10">
        <f>VLOOKUP(A550,TOURISM!$A$2:$E$2692,5,0)</f>
        <v>27819000000</v>
      </c>
      <c r="U550" s="10">
        <f>VLOOKUP(A550,TOURISM!$A$2:$F$2692,6,0)</f>
        <v>51125000000</v>
      </c>
      <c r="V550" s="10">
        <f>VLOOKUP(A550,BUSINESS!$A$2:$E$2692,5,0)</f>
        <v>0.262</v>
      </c>
      <c r="W550" s="10">
        <f>VLOOKUP(A550,BUSINESS!$A$2:$F$2692,6,0)</f>
        <v>25</v>
      </c>
      <c r="X550" s="10">
        <f>VLOOKUP(A550,BUSINESS!$A$2:$G$2692,7,0)</f>
        <v>20</v>
      </c>
      <c r="Y550" s="10">
        <f>VLOOKUP(A550,BUSINESS!$A$2:$H$2692,8,0)</f>
        <v>161</v>
      </c>
      <c r="Z550" s="10">
        <f>VLOOKUP(A550,BUSINESS!$A$2:$I$2692,9,0)</f>
        <v>0.565</v>
      </c>
      <c r="AA550" s="10">
        <f>VLOOKUP(A550,BUSINESS!$A$2:$J$2692,10,0)</f>
        <v>0.828</v>
      </c>
      <c r="AB550" s="7">
        <f t="shared" si="2"/>
        <v>2867256637168</v>
      </c>
    </row>
    <row r="551">
      <c r="A551" s="7" t="str">
        <f t="shared" si="1"/>
        <v>Bahrain-Middle East2002</v>
      </c>
      <c r="B551" s="8" t="s">
        <v>92</v>
      </c>
      <c r="C551" s="5" t="s">
        <v>93</v>
      </c>
      <c r="D551" s="9" t="s">
        <v>64</v>
      </c>
      <c r="E551" s="11">
        <v>8.97644642E9</v>
      </c>
      <c r="F551" s="12">
        <v>0.038</v>
      </c>
      <c r="G551" s="12">
        <v>488.0</v>
      </c>
      <c r="H551" s="12">
        <v>0.107</v>
      </c>
      <c r="I551" s="22">
        <f>VLOOKUP(A551,ENERGY!$A$2:$F$2692,5,0)</f>
        <v>9472</v>
      </c>
      <c r="J551" s="10">
        <f>VLOOKUP(A552,ENERGY!$A$2:$F$2692,6,0)</f>
        <v>571612</v>
      </c>
      <c r="K551" s="23">
        <v>0.024</v>
      </c>
      <c r="L551" s="10">
        <f>VLOOKUP(A551,TOURISM!$A$2:$E$2692,5,0)</f>
        <v>985000000</v>
      </c>
      <c r="M551" s="10">
        <f>VLOOKUP(A551,TOURISM!$A$2:$F$2692,6,0)</f>
        <v>550000000</v>
      </c>
      <c r="N551" s="27">
        <f t="shared" ref="N551:Q551" si="182">if(AND(L551=L552,M551=M551+1,ISBLANK(N552)),N551,N552)</f>
        <v>0.262</v>
      </c>
      <c r="O551" s="27">
        <f t="shared" si="182"/>
        <v>25</v>
      </c>
      <c r="P551" s="27">
        <f t="shared" si="182"/>
        <v>20</v>
      </c>
      <c r="Q551" s="27">
        <f t="shared" si="182"/>
        <v>161</v>
      </c>
      <c r="R551" s="23">
        <v>0.181</v>
      </c>
      <c r="S551" s="23">
        <v>0.531</v>
      </c>
      <c r="T551" s="10">
        <f>VLOOKUP(A551,TOURISM!$A$2:$E$2692,5,0)</f>
        <v>985000000</v>
      </c>
      <c r="U551" s="10">
        <f>VLOOKUP(A551,TOURISM!$A$2:$F$2692,6,0)</f>
        <v>550000000</v>
      </c>
      <c r="V551" s="10">
        <f>VLOOKUP(A551,BUSINESS!$A$2:$E$2692,5,0)</f>
        <v>0.262</v>
      </c>
      <c r="W551" s="10">
        <f>VLOOKUP(A551,BUSINESS!$A$2:$F$2692,6,0)</f>
        <v>25</v>
      </c>
      <c r="X551" s="10">
        <f>VLOOKUP(A551,BUSINESS!$A$2:$G$2692,7,0)</f>
        <v>20</v>
      </c>
      <c r="Y551" s="10">
        <f>VLOOKUP(A551,BUSINESS!$A$2:$H$2692,8,0)</f>
        <v>161</v>
      </c>
      <c r="Z551" s="10">
        <f>VLOOKUP(A551,BUSINESS!$A$2:$I$2692,9,0)</f>
        <v>0.181</v>
      </c>
      <c r="AA551" s="10">
        <f>VLOOKUP(A551,BUSINESS!$A$2:$J$2692,10,0)</f>
        <v>0.531</v>
      </c>
      <c r="AB551" s="7">
        <f t="shared" si="2"/>
        <v>49593626630</v>
      </c>
    </row>
    <row r="552">
      <c r="A552" s="7" t="str">
        <f t="shared" si="1"/>
        <v>Iran-Middle East2002</v>
      </c>
      <c r="B552" s="8" t="s">
        <v>165</v>
      </c>
      <c r="C552" s="5" t="s">
        <v>93</v>
      </c>
      <c r="D552" s="9" t="s">
        <v>64</v>
      </c>
      <c r="E552" s="11">
        <v>1.16E11</v>
      </c>
      <c r="F552" s="12">
        <v>0.051</v>
      </c>
      <c r="G552" s="12">
        <v>102.0</v>
      </c>
      <c r="H552" s="13"/>
      <c r="I552" s="22">
        <f>VLOOKUP(A552,ENERGY!$A$2:$F$2692,5,0)</f>
        <v>210678</v>
      </c>
      <c r="J552" s="10">
        <f>VLOOKUP(A553,ENERGY!$A$2:$F$2692,6,0)</f>
        <v>114667</v>
      </c>
      <c r="K552" s="23">
        <v>0.024</v>
      </c>
      <c r="L552" s="10">
        <f>VLOOKUP(A552,TOURISM!$A$2:$E$2692,5,0)</f>
        <v>1607000000</v>
      </c>
      <c r="M552" s="10">
        <f>VLOOKUP(A552,TOURISM!$A$2:$F$2692,6,0)</f>
        <v>3990000000</v>
      </c>
      <c r="N552" s="27">
        <f t="shared" ref="N552:Q552" si="183">if(AND(L552=L553,M552=M552+1,ISBLANK(N553)),N552,N553)</f>
        <v>0.262</v>
      </c>
      <c r="O552" s="27">
        <f t="shared" si="183"/>
        <v>25</v>
      </c>
      <c r="P552" s="27">
        <f t="shared" si="183"/>
        <v>20</v>
      </c>
      <c r="Q552" s="27">
        <f t="shared" si="183"/>
        <v>161</v>
      </c>
      <c r="R552" s="23">
        <v>0.046</v>
      </c>
      <c r="S552" s="23">
        <v>0.034</v>
      </c>
      <c r="T552" s="10">
        <f>VLOOKUP(A552,TOURISM!$A$2:$E$2692,5,0)</f>
        <v>1607000000</v>
      </c>
      <c r="U552" s="10">
        <f>VLOOKUP(A552,TOURISM!$A$2:$F$2692,6,0)</f>
        <v>3990000000</v>
      </c>
      <c r="V552" s="10">
        <f>VLOOKUP(A552,BUSINESS!$A$2:$E$2692,5,0)</f>
        <v>0.262</v>
      </c>
      <c r="W552" s="10">
        <f>VLOOKUP(A552,BUSINESS!$A$2:$F$2692,6,0)</f>
        <v>25</v>
      </c>
      <c r="X552" s="10">
        <f>VLOOKUP(A552,BUSINESS!$A$2:$G$2692,7,0)</f>
        <v>20</v>
      </c>
      <c r="Y552" s="10">
        <f>VLOOKUP(A552,BUSINESS!$A$2:$H$2692,8,0)</f>
        <v>161</v>
      </c>
      <c r="Z552" s="10">
        <f>VLOOKUP(A552,BUSINESS!$A$2:$I$2692,9,0)</f>
        <v>0.046</v>
      </c>
      <c r="AA552" s="10">
        <f>VLOOKUP(A552,BUSINESS!$A$2:$J$2692,10,0)</f>
        <v>0.034</v>
      </c>
      <c r="AB552" s="7">
        <f t="shared" si="2"/>
        <v>2521739130435</v>
      </c>
    </row>
    <row r="553">
      <c r="A553" s="7" t="str">
        <f t="shared" si="1"/>
        <v>Iraq-Middle East2002</v>
      </c>
      <c r="B553" s="8" t="s">
        <v>166</v>
      </c>
      <c r="C553" s="5" t="s">
        <v>93</v>
      </c>
      <c r="D553" s="9" t="s">
        <v>64</v>
      </c>
      <c r="E553" s="8"/>
      <c r="F553" s="12">
        <v>0.014</v>
      </c>
      <c r="G553" s="12">
        <v>9.0</v>
      </c>
      <c r="H553" s="10" t="str">
        <f>if(AND(#REF!=#REF!,#REF!=#REF!+1,ISBLANK(#REF!)),#REF!,#REF!)</f>
        <v>#REF!</v>
      </c>
      <c r="I553" s="22">
        <f>VLOOKUP(A553,ENERGY!$A$2:$F$2692,5,0)</f>
        <v>37845</v>
      </c>
      <c r="J553" s="10">
        <f>VLOOKUP(A554,ENERGY!$A$2:$F$2692,6,0)</f>
        <v>70656</v>
      </c>
      <c r="K553" s="23">
        <v>0.024</v>
      </c>
      <c r="L553" s="10">
        <f>VLOOKUP(A553,TOURISM!$A$2:$E$2692,5,0)</f>
        <v>45000000</v>
      </c>
      <c r="M553" s="10">
        <f>VLOOKUP(A553,TOURISM!$A$2:$F$2692,6,0)</f>
        <v>26000000</v>
      </c>
      <c r="N553" s="27">
        <f t="shared" ref="N553:Q553" si="184">if(AND(L553=L554,M553=M553+1,ISBLANK(N554)),N553,N554)</f>
        <v>0.262</v>
      </c>
      <c r="O553" s="27">
        <f t="shared" si="184"/>
        <v>25</v>
      </c>
      <c r="P553" s="27">
        <f t="shared" si="184"/>
        <v>20</v>
      </c>
      <c r="Q553" s="27">
        <f t="shared" si="184"/>
        <v>161</v>
      </c>
      <c r="R553" s="23">
        <v>0.005</v>
      </c>
      <c r="S553" s="23">
        <v>0.001</v>
      </c>
      <c r="T553" s="10">
        <f>VLOOKUP(A553,TOURISM!$A$2:$E$2692,5,0)</f>
        <v>45000000</v>
      </c>
      <c r="U553" s="10">
        <f>VLOOKUP(A553,TOURISM!$A$2:$F$2692,6,0)</f>
        <v>26000000</v>
      </c>
      <c r="V553" s="10">
        <f>VLOOKUP(A553,BUSINESS!$A$2:$E$2692,5,0)</f>
        <v>0.262</v>
      </c>
      <c r="W553" s="10">
        <f>VLOOKUP(A553,BUSINESS!$A$2:$F$2692,6,0)</f>
        <v>25</v>
      </c>
      <c r="X553" s="10">
        <f>VLOOKUP(A553,BUSINESS!$A$2:$G$2692,7,0)</f>
        <v>20</v>
      </c>
      <c r="Y553" s="10">
        <f>VLOOKUP(A553,BUSINESS!$A$2:$H$2692,8,0)</f>
        <v>161</v>
      </c>
      <c r="Z553" s="10">
        <f>VLOOKUP(A553,BUSINESS!$A$2:$I$2692,9,0)</f>
        <v>0.005</v>
      </c>
      <c r="AA553" s="10">
        <f>VLOOKUP(A553,BUSINESS!$A$2:$J$2692,10,0)</f>
        <v>0.001</v>
      </c>
      <c r="AB553" s="7">
        <f t="shared" si="2"/>
        <v>0</v>
      </c>
    </row>
    <row r="554">
      <c r="A554" s="7" t="str">
        <f t="shared" si="1"/>
        <v>Israel-Middle East2002</v>
      </c>
      <c r="B554" s="8" t="s">
        <v>169</v>
      </c>
      <c r="C554" s="5" t="s">
        <v>93</v>
      </c>
      <c r="D554" s="9" t="s">
        <v>64</v>
      </c>
      <c r="E554" s="11">
        <v>1.13E11</v>
      </c>
      <c r="F554" s="12">
        <v>0.078</v>
      </c>
      <c r="G554" s="12">
        <v>1334.0</v>
      </c>
      <c r="H554" s="12">
        <v>0.099</v>
      </c>
      <c r="I554" s="22">
        <f>VLOOKUP(A554,ENERGY!$A$2:$F$2692,5,0)</f>
        <v>23195</v>
      </c>
      <c r="J554" s="10">
        <f>VLOOKUP(A555,ENERGY!$A$2:$F$2692,6,0)</f>
        <v>20821</v>
      </c>
      <c r="K554" s="23">
        <v>0.024</v>
      </c>
      <c r="L554" s="10">
        <f>VLOOKUP(A554,TOURISM!$A$2:$E$2692,5,0)</f>
        <v>2426000000</v>
      </c>
      <c r="M554" s="10">
        <f>VLOOKUP(A554,TOURISM!$A$2:$F$2692,6,0)</f>
        <v>3322000000</v>
      </c>
      <c r="N554" s="27">
        <f t="shared" ref="N554:Q554" si="185">if(AND(L554=L555,M554=M554+1,ISBLANK(N555)),N554,N555)</f>
        <v>0.262</v>
      </c>
      <c r="O554" s="27">
        <f t="shared" si="185"/>
        <v>25</v>
      </c>
      <c r="P554" s="27">
        <f t="shared" si="185"/>
        <v>20</v>
      </c>
      <c r="Q554" s="27">
        <f t="shared" si="185"/>
        <v>161</v>
      </c>
      <c r="R554" s="23">
        <v>0.178</v>
      </c>
      <c r="S554" s="23">
        <v>1.01</v>
      </c>
      <c r="T554" s="10">
        <f>VLOOKUP(A554,TOURISM!$A$2:$E$2692,5,0)</f>
        <v>2426000000</v>
      </c>
      <c r="U554" s="10">
        <f>VLOOKUP(A554,TOURISM!$A$2:$F$2692,6,0)</f>
        <v>3322000000</v>
      </c>
      <c r="V554" s="10">
        <f>VLOOKUP(A554,BUSINESS!$A$2:$E$2692,5,0)</f>
        <v>0.262</v>
      </c>
      <c r="W554" s="10">
        <f>VLOOKUP(A554,BUSINESS!$A$2:$F$2692,6,0)</f>
        <v>25</v>
      </c>
      <c r="X554" s="10">
        <f>VLOOKUP(A554,BUSINESS!$A$2:$G$2692,7,0)</f>
        <v>20</v>
      </c>
      <c r="Y554" s="10">
        <f>VLOOKUP(A554,BUSINESS!$A$2:$H$2692,8,0)</f>
        <v>161</v>
      </c>
      <c r="Z554" s="10">
        <f>VLOOKUP(A554,BUSINESS!$A$2:$I$2692,9,0)</f>
        <v>0.178</v>
      </c>
      <c r="AA554" s="10">
        <f>VLOOKUP(A554,BUSINESS!$A$2:$J$2692,10,0)</f>
        <v>1.01</v>
      </c>
      <c r="AB554" s="7">
        <f t="shared" si="2"/>
        <v>634831460674</v>
      </c>
    </row>
    <row r="555">
      <c r="A555" s="7" t="str">
        <f t="shared" si="1"/>
        <v>Jordan-Middle East2002</v>
      </c>
      <c r="B555" s="8" t="s">
        <v>173</v>
      </c>
      <c r="C555" s="5" t="s">
        <v>93</v>
      </c>
      <c r="D555" s="9" t="s">
        <v>64</v>
      </c>
      <c r="E555" s="11">
        <v>9.580161951E9</v>
      </c>
      <c r="F555" s="12">
        <v>0.097</v>
      </c>
      <c r="G555" s="12">
        <v>189.0</v>
      </c>
      <c r="H555" s="12">
        <v>0.102</v>
      </c>
      <c r="I555" s="22">
        <f>VLOOKUP(A555,ENERGY!$A$2:$F$2692,5,0)</f>
        <v>7105</v>
      </c>
      <c r="J555" s="10">
        <f>VLOOKUP(A556,ENERGY!$A$2:$F$2692,6,0)</f>
        <v>93696</v>
      </c>
      <c r="K555" s="23">
        <v>0.024</v>
      </c>
      <c r="L555" s="10">
        <f>VLOOKUP(A555,TOURISM!$A$2:$E$2692,5,0)</f>
        <v>1254000000</v>
      </c>
      <c r="M555" s="10">
        <f>VLOOKUP(A555,TOURISM!$A$2:$F$2692,6,0)</f>
        <v>504000000</v>
      </c>
      <c r="N555" s="27">
        <f t="shared" ref="N555:Q555" si="186">if(AND(L555=L556,M555=M555+1,ISBLANK(N556)),N555,N556)</f>
        <v>0.262</v>
      </c>
      <c r="O555" s="27">
        <f t="shared" si="186"/>
        <v>25</v>
      </c>
      <c r="P555" s="27">
        <f t="shared" si="186"/>
        <v>20</v>
      </c>
      <c r="Q555" s="27">
        <f t="shared" si="186"/>
        <v>161</v>
      </c>
      <c r="R555" s="23">
        <v>0.06</v>
      </c>
      <c r="S555" s="23">
        <v>0.249</v>
      </c>
      <c r="T555" s="10">
        <f>VLOOKUP(A555,TOURISM!$A$2:$E$2692,5,0)</f>
        <v>1254000000</v>
      </c>
      <c r="U555" s="10">
        <f>VLOOKUP(A555,TOURISM!$A$2:$F$2692,6,0)</f>
        <v>504000000</v>
      </c>
      <c r="V555" s="10">
        <f>VLOOKUP(A555,BUSINESS!$A$2:$E$2692,5,0)</f>
        <v>0.262</v>
      </c>
      <c r="W555" s="10">
        <f>VLOOKUP(A555,BUSINESS!$A$2:$F$2692,6,0)</f>
        <v>25</v>
      </c>
      <c r="X555" s="10">
        <f>VLOOKUP(A555,BUSINESS!$A$2:$G$2692,7,0)</f>
        <v>20</v>
      </c>
      <c r="Y555" s="10">
        <f>VLOOKUP(A555,BUSINESS!$A$2:$H$2692,8,0)</f>
        <v>161</v>
      </c>
      <c r="Z555" s="10">
        <f>VLOOKUP(A555,BUSINESS!$A$2:$I$2692,9,0)</f>
        <v>0.06</v>
      </c>
      <c r="AA555" s="10">
        <f>VLOOKUP(A555,BUSINESS!$A$2:$J$2692,10,0)</f>
        <v>0.249</v>
      </c>
      <c r="AB555" s="7">
        <f t="shared" si="2"/>
        <v>159669365850</v>
      </c>
    </row>
    <row r="556">
      <c r="A556" s="7" t="str">
        <f t="shared" si="1"/>
        <v>Kuwait-Middle East2002</v>
      </c>
      <c r="B556" s="8" t="s">
        <v>178</v>
      </c>
      <c r="C556" s="5" t="s">
        <v>93</v>
      </c>
      <c r="D556" s="9" t="s">
        <v>64</v>
      </c>
      <c r="E556" s="11">
        <v>3.8138801497E10</v>
      </c>
      <c r="F556" s="12">
        <v>0.036</v>
      </c>
      <c r="G556" s="12">
        <v>661.0</v>
      </c>
      <c r="H556" s="12">
        <v>0.065</v>
      </c>
      <c r="I556" s="22">
        <f>VLOOKUP(A556,ENERGY!$A$2:$F$2692,5,0)</f>
        <v>32586</v>
      </c>
      <c r="J556" s="10">
        <f>VLOOKUP(A557,ENERGY!$A$2:$F$2692,6,0)</f>
        <v>20403</v>
      </c>
      <c r="K556" s="23">
        <v>0.024</v>
      </c>
      <c r="L556" s="10">
        <f>VLOOKUP(A556,TOURISM!$A$2:$E$2692,5,0)</f>
        <v>320000000</v>
      </c>
      <c r="M556" s="10">
        <f>VLOOKUP(A556,TOURISM!$A$2:$F$2692,6,0)</f>
        <v>3412000000</v>
      </c>
      <c r="N556" s="27">
        <f t="shared" ref="N556:Q556" si="187">if(AND(L556=L557,M556=M556+1,ISBLANK(N557)),N556,N557)</f>
        <v>0.262</v>
      </c>
      <c r="O556" s="27">
        <f t="shared" si="187"/>
        <v>25</v>
      </c>
      <c r="P556" s="27">
        <f t="shared" si="187"/>
        <v>20</v>
      </c>
      <c r="Q556" s="27">
        <f t="shared" si="187"/>
        <v>161</v>
      </c>
      <c r="R556" s="23">
        <v>0.102</v>
      </c>
      <c r="S556" s="23">
        <v>0.599</v>
      </c>
      <c r="T556" s="10">
        <f>VLOOKUP(A556,TOURISM!$A$2:$E$2692,5,0)</f>
        <v>320000000</v>
      </c>
      <c r="U556" s="10">
        <f>VLOOKUP(A556,TOURISM!$A$2:$F$2692,6,0)</f>
        <v>3412000000</v>
      </c>
      <c r="V556" s="10">
        <f>VLOOKUP(A556,BUSINESS!$A$2:$E$2692,5,0)</f>
        <v>0.262</v>
      </c>
      <c r="W556" s="10">
        <f>VLOOKUP(A556,BUSINESS!$A$2:$F$2692,6,0)</f>
        <v>25</v>
      </c>
      <c r="X556" s="10">
        <f>VLOOKUP(A556,BUSINESS!$A$2:$G$2692,7,0)</f>
        <v>20</v>
      </c>
      <c r="Y556" s="10">
        <f>VLOOKUP(A556,BUSINESS!$A$2:$H$2692,8,0)</f>
        <v>161</v>
      </c>
      <c r="Z556" s="10">
        <f>VLOOKUP(A556,BUSINESS!$A$2:$I$2692,9,0)</f>
        <v>0.102</v>
      </c>
      <c r="AA556" s="10">
        <f>VLOOKUP(A556,BUSINESS!$A$2:$J$2692,10,0)</f>
        <v>0.599</v>
      </c>
      <c r="AB556" s="7">
        <f t="shared" si="2"/>
        <v>373909818598</v>
      </c>
    </row>
    <row r="557">
      <c r="A557" s="7" t="str">
        <f t="shared" si="1"/>
        <v>Lebanon-Middle East2002</v>
      </c>
      <c r="B557" s="8" t="s">
        <v>182</v>
      </c>
      <c r="C557" s="5" t="s">
        <v>93</v>
      </c>
      <c r="D557" s="9" t="s">
        <v>64</v>
      </c>
      <c r="E557" s="11">
        <v>1.9152238806E10</v>
      </c>
      <c r="F557" s="12">
        <v>0.1</v>
      </c>
      <c r="G557" s="12">
        <v>546.0</v>
      </c>
      <c r="H557" s="12">
        <v>0.166</v>
      </c>
      <c r="I557" s="22">
        <f>VLOOKUP(A557,ENERGY!$A$2:$F$2692,5,0)</f>
        <v>6382</v>
      </c>
      <c r="J557" s="10">
        <f>VLOOKUP(A558,ENERGY!$A$2:$F$2692,6,0)</f>
        <v>57202</v>
      </c>
      <c r="K557" s="23">
        <v>0.024</v>
      </c>
      <c r="L557" s="10">
        <f>VLOOKUP(A557,TOURISM!$A$2:$E$2692,5,0)</f>
        <v>4284000000</v>
      </c>
      <c r="M557" s="10">
        <f>VLOOKUP(A557,TOURISM!$A$2:$F$2692,6,0)</f>
        <v>2683000000</v>
      </c>
      <c r="N557" s="27">
        <f t="shared" ref="N557:Q557" si="188">if(AND(L557=L558,M557=M557+1,ISBLANK(N558)),N557,N558)</f>
        <v>0.262</v>
      </c>
      <c r="O557" s="27">
        <f t="shared" si="188"/>
        <v>25</v>
      </c>
      <c r="P557" s="27">
        <f t="shared" si="188"/>
        <v>20</v>
      </c>
      <c r="Q557" s="27">
        <f t="shared" si="188"/>
        <v>161</v>
      </c>
      <c r="R557" s="23">
        <v>0.07</v>
      </c>
      <c r="S557" s="23">
        <v>0.22</v>
      </c>
      <c r="T557" s="10">
        <f>VLOOKUP(A557,TOURISM!$A$2:$E$2692,5,0)</f>
        <v>4284000000</v>
      </c>
      <c r="U557" s="10">
        <f>VLOOKUP(A557,TOURISM!$A$2:$F$2692,6,0)</f>
        <v>2683000000</v>
      </c>
      <c r="V557" s="10">
        <f>VLOOKUP(A557,BUSINESS!$A$2:$E$2692,5,0)</f>
        <v>0.262</v>
      </c>
      <c r="W557" s="10">
        <f>VLOOKUP(A557,BUSINESS!$A$2:$F$2692,6,0)</f>
        <v>25</v>
      </c>
      <c r="X557" s="10">
        <f>VLOOKUP(A557,BUSINESS!$A$2:$G$2692,7,0)</f>
        <v>20</v>
      </c>
      <c r="Y557" s="10">
        <f>VLOOKUP(A557,BUSINESS!$A$2:$H$2692,8,0)</f>
        <v>161</v>
      </c>
      <c r="Z557" s="10">
        <f>VLOOKUP(A557,BUSINESS!$A$2:$I$2692,9,0)</f>
        <v>0.07</v>
      </c>
      <c r="AA557" s="10">
        <f>VLOOKUP(A557,BUSINESS!$A$2:$J$2692,10,0)</f>
        <v>0.22</v>
      </c>
      <c r="AB557" s="7">
        <f t="shared" si="2"/>
        <v>273603411514</v>
      </c>
    </row>
    <row r="558">
      <c r="A558" s="7" t="str">
        <f t="shared" si="1"/>
        <v>Oman-Middle East2002</v>
      </c>
      <c r="B558" s="8" t="s">
        <v>219</v>
      </c>
      <c r="C558" s="5" t="s">
        <v>93</v>
      </c>
      <c r="D558" s="9" t="s">
        <v>64</v>
      </c>
      <c r="E558" s="11">
        <v>2.0049414986E10</v>
      </c>
      <c r="F558" s="12">
        <v>0.032</v>
      </c>
      <c r="G558" s="12">
        <v>278.0</v>
      </c>
      <c r="H558" s="12">
        <v>0.085</v>
      </c>
      <c r="I558" s="22">
        <f>VLOOKUP(A558,ENERGY!$A$2:$F$2692,5,0)</f>
        <v>23158</v>
      </c>
      <c r="J558" s="10">
        <f>VLOOKUP(A559,ENERGY!$A$2:$F$2692,6,0)</f>
        <v>70531</v>
      </c>
      <c r="K558" s="23">
        <v>0.024</v>
      </c>
      <c r="L558" s="10">
        <f>VLOOKUP(A558,TOURISM!$A$2:$E$2692,5,0)</f>
        <v>539000000</v>
      </c>
      <c r="M558" s="10">
        <f>VLOOKUP(A558,TOURISM!$A$2:$F$2692,6,0)</f>
        <v>702000000</v>
      </c>
      <c r="N558" s="27">
        <f t="shared" ref="N558:Q558" si="189">if(AND(L558=L559,M558=M558+1,ISBLANK(N559)),N558,N559)</f>
        <v>0.262</v>
      </c>
      <c r="O558" s="27">
        <f t="shared" si="189"/>
        <v>25</v>
      </c>
      <c r="P558" s="27">
        <f t="shared" si="189"/>
        <v>20</v>
      </c>
      <c r="Q558" s="27">
        <f t="shared" si="189"/>
        <v>161</v>
      </c>
      <c r="R558" s="23">
        <v>0.069</v>
      </c>
      <c r="S558" s="23">
        <v>0.201</v>
      </c>
      <c r="T558" s="10">
        <f>VLOOKUP(A558,TOURISM!$A$2:$E$2692,5,0)</f>
        <v>539000000</v>
      </c>
      <c r="U558" s="10">
        <f>VLOOKUP(A558,TOURISM!$A$2:$F$2692,6,0)</f>
        <v>702000000</v>
      </c>
      <c r="V558" s="10">
        <f>VLOOKUP(A558,BUSINESS!$A$2:$E$2692,5,0)</f>
        <v>0.262</v>
      </c>
      <c r="W558" s="10">
        <f>VLOOKUP(A558,BUSINESS!$A$2:$F$2692,6,0)</f>
        <v>25</v>
      </c>
      <c r="X558" s="10">
        <f>VLOOKUP(A558,BUSINESS!$A$2:$G$2692,7,0)</f>
        <v>20</v>
      </c>
      <c r="Y558" s="10">
        <f>VLOOKUP(A558,BUSINESS!$A$2:$H$2692,8,0)</f>
        <v>161</v>
      </c>
      <c r="Z558" s="10">
        <f>VLOOKUP(A558,BUSINESS!$A$2:$I$2692,9,0)</f>
        <v>0.069</v>
      </c>
      <c r="AA558" s="10">
        <f>VLOOKUP(A558,BUSINESS!$A$2:$J$2692,10,0)</f>
        <v>0.201</v>
      </c>
      <c r="AB558" s="7">
        <f t="shared" si="2"/>
        <v>290571231681</v>
      </c>
    </row>
    <row r="559">
      <c r="A559" s="7" t="str">
        <f t="shared" si="1"/>
        <v>Qatar-Middle East2002</v>
      </c>
      <c r="B559" s="8" t="s">
        <v>229</v>
      </c>
      <c r="C559" s="5" t="s">
        <v>93</v>
      </c>
      <c r="D559" s="9" t="s">
        <v>64</v>
      </c>
      <c r="E559" s="11">
        <v>1.9363735706E10</v>
      </c>
      <c r="F559" s="12">
        <v>0.027</v>
      </c>
      <c r="G559" s="12">
        <v>833.0</v>
      </c>
      <c r="H559" s="10" t="str">
        <f t="shared" ref="H559:H560" si="191">if(AND(#REF!=#REF!,#REF!=#REF!+1,ISBLANK(#REF!)),#REF!,#REF!)</f>
        <v>#REF!</v>
      </c>
      <c r="I559" s="22">
        <f>VLOOKUP(A559,ENERGY!$A$2:$F$2692,5,0)</f>
        <v>28973</v>
      </c>
      <c r="J559" s="10">
        <f>VLOOKUP(A560,ENERGY!$A$2:$F$2692,6,0)</f>
        <v>464481</v>
      </c>
      <c r="K559" s="23">
        <v>0.024</v>
      </c>
      <c r="L559" s="10">
        <f>VLOOKUP(A559,TOURISM!$A$2:$E$2692,5,0)</f>
        <v>285000000</v>
      </c>
      <c r="M559" s="10">
        <f>VLOOKUP(A559,TOURISM!$A$2:$F$2692,6,0)</f>
        <v>423000000</v>
      </c>
      <c r="N559" s="27">
        <f t="shared" ref="N559:Q559" si="190">if(AND(L559=L560,M559=M559+1,ISBLANK(N560)),N559,N560)</f>
        <v>0.262</v>
      </c>
      <c r="O559" s="27">
        <f t="shared" si="190"/>
        <v>25</v>
      </c>
      <c r="P559" s="27">
        <f t="shared" si="190"/>
        <v>20</v>
      </c>
      <c r="Q559" s="27">
        <f t="shared" si="190"/>
        <v>161</v>
      </c>
      <c r="R559" s="23">
        <v>0.102</v>
      </c>
      <c r="S559" s="23">
        <v>0.424</v>
      </c>
      <c r="T559" s="10">
        <f>VLOOKUP(A559,TOURISM!$A$2:$E$2692,5,0)</f>
        <v>285000000</v>
      </c>
      <c r="U559" s="10">
        <f>VLOOKUP(A559,TOURISM!$A$2:$F$2692,6,0)</f>
        <v>423000000</v>
      </c>
      <c r="V559" s="10">
        <f>VLOOKUP(A559,BUSINESS!$A$2:$E$2692,5,0)</f>
        <v>0.262</v>
      </c>
      <c r="W559" s="10">
        <f>VLOOKUP(A559,BUSINESS!$A$2:$F$2692,6,0)</f>
        <v>25</v>
      </c>
      <c r="X559" s="10">
        <f>VLOOKUP(A559,BUSINESS!$A$2:$G$2692,7,0)</f>
        <v>20</v>
      </c>
      <c r="Y559" s="10">
        <f>VLOOKUP(A559,BUSINESS!$A$2:$H$2692,8,0)</f>
        <v>161</v>
      </c>
      <c r="Z559" s="10">
        <f>VLOOKUP(A559,BUSINESS!$A$2:$I$2692,9,0)</f>
        <v>0.102</v>
      </c>
      <c r="AA559" s="10">
        <f>VLOOKUP(A559,BUSINESS!$A$2:$J$2692,10,0)</f>
        <v>0.424</v>
      </c>
      <c r="AB559" s="7">
        <f t="shared" si="2"/>
        <v>189840546137</v>
      </c>
    </row>
    <row r="560">
      <c r="A560" s="7" t="str">
        <f t="shared" si="1"/>
        <v>Saudi Arabia-Middle East2002</v>
      </c>
      <c r="B560" s="8" t="s">
        <v>236</v>
      </c>
      <c r="C560" s="5" t="s">
        <v>93</v>
      </c>
      <c r="D560" s="9" t="s">
        <v>64</v>
      </c>
      <c r="E560" s="11">
        <v>1.89E11</v>
      </c>
      <c r="F560" s="12">
        <v>0.043</v>
      </c>
      <c r="G560" s="12">
        <v>375.0</v>
      </c>
      <c r="H560" s="10" t="str">
        <f t="shared" si="191"/>
        <v>#REF!</v>
      </c>
      <c r="I560" s="22">
        <f>VLOOKUP(A560,ENERGY!$A$2:$F$2692,5,0)</f>
        <v>192004</v>
      </c>
      <c r="J560" s="10">
        <f>VLOOKUP(A561,ENERGY!$A$2:$F$2692,6,0)</f>
        <v>61859</v>
      </c>
      <c r="K560" s="23">
        <v>0.024</v>
      </c>
      <c r="L560" s="10">
        <f>VLOOKUP(A560,TOURISM!$A$2:$E$2692,5,0)</f>
        <v>985000000</v>
      </c>
      <c r="M560" s="10">
        <f>VLOOKUP(A560,TOURISM!$A$2:$F$2692,6,0)</f>
        <v>7370000000</v>
      </c>
      <c r="N560" s="27">
        <f t="shared" ref="N560:Q560" si="192">if(AND(L560=L561,M560=M560+1,ISBLANK(N561)),N560,N561)</f>
        <v>0.262</v>
      </c>
      <c r="O560" s="27">
        <f t="shared" si="192"/>
        <v>25</v>
      </c>
      <c r="P560" s="27">
        <f t="shared" si="192"/>
        <v>20</v>
      </c>
      <c r="Q560" s="27">
        <f t="shared" si="192"/>
        <v>161</v>
      </c>
      <c r="R560" s="23">
        <v>0.064</v>
      </c>
      <c r="S560" s="23">
        <v>0.229</v>
      </c>
      <c r="T560" s="10">
        <f>VLOOKUP(A560,TOURISM!$A$2:$E$2692,5,0)</f>
        <v>985000000</v>
      </c>
      <c r="U560" s="10">
        <f>VLOOKUP(A560,TOURISM!$A$2:$F$2692,6,0)</f>
        <v>7370000000</v>
      </c>
      <c r="V560" s="10">
        <f>VLOOKUP(A560,BUSINESS!$A$2:$E$2692,5,0)</f>
        <v>0.262</v>
      </c>
      <c r="W560" s="10">
        <f>VLOOKUP(A560,BUSINESS!$A$2:$F$2692,6,0)</f>
        <v>25</v>
      </c>
      <c r="X560" s="10">
        <f>VLOOKUP(A560,BUSINESS!$A$2:$G$2692,7,0)</f>
        <v>20</v>
      </c>
      <c r="Y560" s="10">
        <f>VLOOKUP(A560,BUSINESS!$A$2:$H$2692,8,0)</f>
        <v>161</v>
      </c>
      <c r="Z560" s="10">
        <f>VLOOKUP(A560,BUSINESS!$A$2:$I$2692,9,0)</f>
        <v>0.064</v>
      </c>
      <c r="AA560" s="10">
        <f>VLOOKUP(A560,BUSINESS!$A$2:$J$2692,10,0)</f>
        <v>0.229</v>
      </c>
      <c r="AB560" s="7">
        <f t="shared" si="2"/>
        <v>2953125000000</v>
      </c>
    </row>
    <row r="561">
      <c r="A561" s="7" t="str">
        <f t="shared" si="1"/>
        <v>Syria-Middle East2002</v>
      </c>
      <c r="B561" s="8" t="s">
        <v>261</v>
      </c>
      <c r="C561" s="5" t="s">
        <v>93</v>
      </c>
      <c r="D561" s="9" t="s">
        <v>64</v>
      </c>
      <c r="E561" s="11">
        <v>2.1582248882E10</v>
      </c>
      <c r="F561" s="12">
        <v>0.049</v>
      </c>
      <c r="G561" s="12">
        <v>57.0</v>
      </c>
      <c r="H561" s="12">
        <v>0.09</v>
      </c>
      <c r="I561" s="22">
        <f>VLOOKUP(A561,ENERGY!$A$2:$F$2692,5,0)</f>
        <v>21649</v>
      </c>
      <c r="J561" s="10">
        <f>VLOOKUP(A562,ENERGY!$A$2:$F$2692,6,0)</f>
        <v>167597</v>
      </c>
      <c r="K561" s="23">
        <v>0.024</v>
      </c>
      <c r="L561" s="10">
        <f>VLOOKUP(A561,TOURISM!$A$2:$E$2692,5,0)</f>
        <v>970000000</v>
      </c>
      <c r="M561" s="10">
        <f>VLOOKUP(A561,TOURISM!$A$2:$F$2692,6,0)</f>
        <v>760000000</v>
      </c>
      <c r="N561" s="27">
        <f t="shared" ref="N561:Q561" si="193">if(AND(L561=L562,M561=M561+1,ISBLANK(N562)),N561,N562)</f>
        <v>0.262</v>
      </c>
      <c r="O561" s="27">
        <f t="shared" si="193"/>
        <v>25</v>
      </c>
      <c r="P561" s="27">
        <f t="shared" si="193"/>
        <v>20</v>
      </c>
      <c r="Q561" s="27">
        <f t="shared" si="193"/>
        <v>161</v>
      </c>
      <c r="R561" s="23">
        <v>0.021</v>
      </c>
      <c r="S561" s="23">
        <v>0.024</v>
      </c>
      <c r="T561" s="10">
        <f>VLOOKUP(A561,TOURISM!$A$2:$E$2692,5,0)</f>
        <v>970000000</v>
      </c>
      <c r="U561" s="10">
        <f>VLOOKUP(A561,TOURISM!$A$2:$F$2692,6,0)</f>
        <v>760000000</v>
      </c>
      <c r="V561" s="10">
        <f>VLOOKUP(A561,BUSINESS!$A$2:$E$2692,5,0)</f>
        <v>0.262</v>
      </c>
      <c r="W561" s="10">
        <f>VLOOKUP(A561,BUSINESS!$A$2:$F$2692,6,0)</f>
        <v>25</v>
      </c>
      <c r="X561" s="10">
        <f>VLOOKUP(A561,BUSINESS!$A$2:$G$2692,7,0)</f>
        <v>20</v>
      </c>
      <c r="Y561" s="10">
        <f>VLOOKUP(A561,BUSINESS!$A$2:$H$2692,8,0)</f>
        <v>161</v>
      </c>
      <c r="Z561" s="10">
        <f>VLOOKUP(A561,BUSINESS!$A$2:$I$2692,9,0)</f>
        <v>0.021</v>
      </c>
      <c r="AA561" s="10">
        <f>VLOOKUP(A561,BUSINESS!$A$2:$J$2692,10,0)</f>
        <v>0.024</v>
      </c>
      <c r="AB561" s="7">
        <f t="shared" si="2"/>
        <v>1027726137238</v>
      </c>
    </row>
    <row r="562">
      <c r="A562" s="7" t="str">
        <f t="shared" si="1"/>
        <v>United Arab Emirates-Middle East2002</v>
      </c>
      <c r="B562" s="8" t="s">
        <v>275</v>
      </c>
      <c r="C562" s="5" t="s">
        <v>93</v>
      </c>
      <c r="D562" s="9" t="s">
        <v>64</v>
      </c>
      <c r="E562" s="11">
        <v>1.1E11</v>
      </c>
      <c r="F562" s="12">
        <v>0.027</v>
      </c>
      <c r="G562" s="12">
        <v>917.0</v>
      </c>
      <c r="H562" s="10" t="str">
        <f>if(AND(#REF!=#REF!,#REF!=#REF!+1,ISBLANK(#REF!)),#REF!,#REF!)</f>
        <v>#REF!</v>
      </c>
      <c r="I562" s="22">
        <f>VLOOKUP(A562,ENERGY!$A$2:$F$2692,5,0)</f>
        <v>63099</v>
      </c>
      <c r="J562" s="10">
        <f>VLOOKUP(A563,ENERGY!$A$2:$F$2692,6,0)</f>
        <v>21852</v>
      </c>
      <c r="K562" s="23">
        <v>0.024</v>
      </c>
      <c r="L562" s="10">
        <f>VLOOKUP(A562,TOURISM!$A$2:$E$2692,5,0)</f>
        <v>1332000000</v>
      </c>
      <c r="M562" s="10">
        <f>VLOOKUP(A562,TOURISM!$A$2:$F$2692,6,0)</f>
        <v>3651000000</v>
      </c>
      <c r="N562" s="27">
        <f t="shared" ref="N562:Q562" si="194">if(AND(L562=L563,M562=M562+1,ISBLANK(N563)),N562,N563)</f>
        <v>0.262</v>
      </c>
      <c r="O562" s="27">
        <f t="shared" si="194"/>
        <v>25</v>
      </c>
      <c r="P562" s="27">
        <f t="shared" si="194"/>
        <v>20</v>
      </c>
      <c r="Q562" s="27">
        <f t="shared" si="194"/>
        <v>161</v>
      </c>
      <c r="R562" s="23">
        <v>0.283</v>
      </c>
      <c r="S562" s="23">
        <v>0.753</v>
      </c>
      <c r="T562" s="10">
        <f>VLOOKUP(A562,TOURISM!$A$2:$E$2692,5,0)</f>
        <v>1332000000</v>
      </c>
      <c r="U562" s="10">
        <f>VLOOKUP(A562,TOURISM!$A$2:$F$2692,6,0)</f>
        <v>3651000000</v>
      </c>
      <c r="V562" s="10">
        <f>VLOOKUP(A562,BUSINESS!$A$2:$E$2692,5,0)</f>
        <v>0.262</v>
      </c>
      <c r="W562" s="10">
        <f>VLOOKUP(A562,BUSINESS!$A$2:$F$2692,6,0)</f>
        <v>25</v>
      </c>
      <c r="X562" s="10">
        <f>VLOOKUP(A562,BUSINESS!$A$2:$G$2692,7,0)</f>
        <v>20</v>
      </c>
      <c r="Y562" s="10">
        <f>VLOOKUP(A562,BUSINESS!$A$2:$H$2692,8,0)</f>
        <v>161</v>
      </c>
      <c r="Z562" s="10">
        <f>VLOOKUP(A562,BUSINESS!$A$2:$I$2692,9,0)</f>
        <v>0.283</v>
      </c>
      <c r="AA562" s="10">
        <f>VLOOKUP(A562,BUSINESS!$A$2:$J$2692,10,0)</f>
        <v>0.753</v>
      </c>
      <c r="AB562" s="7">
        <f t="shared" si="2"/>
        <v>388692579505</v>
      </c>
    </row>
    <row r="563">
      <c r="A563" s="7" t="str">
        <f t="shared" si="1"/>
        <v>Yemen-Middle East2002</v>
      </c>
      <c r="B563" s="8" t="s">
        <v>283</v>
      </c>
      <c r="C563" s="5" t="s">
        <v>93</v>
      </c>
      <c r="D563" s="9" t="s">
        <v>64</v>
      </c>
      <c r="E563" s="11">
        <v>1.0693278292E10</v>
      </c>
      <c r="F563" s="12">
        <v>0.042</v>
      </c>
      <c r="G563" s="12">
        <v>27.0</v>
      </c>
      <c r="H563" s="12">
        <v>0.177</v>
      </c>
      <c r="I563" s="22">
        <f>VLOOKUP(A563,ENERGY!$A$2:$F$2692,5,0)</f>
        <v>8360</v>
      </c>
      <c r="J563" s="10">
        <f>VLOOKUP(A564,ENERGY!$A$2:$F$2692,6,0)</f>
        <v>517</v>
      </c>
      <c r="K563" s="23">
        <v>0.024</v>
      </c>
      <c r="L563" s="10">
        <f>VLOOKUP(A563,TOURISM!$A$2:$E$2692,5,0)</f>
        <v>38000000</v>
      </c>
      <c r="M563" s="10">
        <f>VLOOKUP(A563,TOURISM!$A$2:$F$2692,6,0)</f>
        <v>135000000</v>
      </c>
      <c r="N563" s="27">
        <f t="shared" ref="N563:Q563" si="195">if(AND(L563=L564,M563=M563+1,ISBLANK(N564)),N563,N564)</f>
        <v>0.262</v>
      </c>
      <c r="O563" s="27">
        <f t="shared" si="195"/>
        <v>25</v>
      </c>
      <c r="P563" s="27">
        <f t="shared" si="195"/>
        <v>20</v>
      </c>
      <c r="Q563" s="27">
        <f t="shared" si="195"/>
        <v>161</v>
      </c>
      <c r="R563" s="23">
        <v>0.005</v>
      </c>
      <c r="S563" s="23">
        <v>0.026</v>
      </c>
      <c r="T563" s="10">
        <f>VLOOKUP(A563,TOURISM!$A$2:$E$2692,5,0)</f>
        <v>38000000</v>
      </c>
      <c r="U563" s="10">
        <f>VLOOKUP(A563,TOURISM!$A$2:$F$2692,6,0)</f>
        <v>135000000</v>
      </c>
      <c r="V563" s="10">
        <f>VLOOKUP(A563,BUSINESS!$A$2:$E$2692,5,0)</f>
        <v>0.262</v>
      </c>
      <c r="W563" s="10">
        <f>VLOOKUP(A563,BUSINESS!$A$2:$F$2692,6,0)</f>
        <v>25</v>
      </c>
      <c r="X563" s="10">
        <f>VLOOKUP(A563,BUSINESS!$A$2:$G$2692,7,0)</f>
        <v>20</v>
      </c>
      <c r="Y563" s="10">
        <f>VLOOKUP(A563,BUSINESS!$A$2:$H$2692,8,0)</f>
        <v>161</v>
      </c>
      <c r="Z563" s="10">
        <f>VLOOKUP(A563,BUSINESS!$A$2:$I$2692,9,0)</f>
        <v>0.005</v>
      </c>
      <c r="AA563" s="10">
        <f>VLOOKUP(A563,BUSINESS!$A$2:$J$2692,10,0)</f>
        <v>0.026</v>
      </c>
      <c r="AB563" s="7">
        <f t="shared" si="2"/>
        <v>2138655658400</v>
      </c>
    </row>
    <row r="564">
      <c r="A564" s="7" t="str">
        <f t="shared" si="1"/>
        <v>American Samoa-Oceania2002</v>
      </c>
      <c r="B564" s="8" t="s">
        <v>79</v>
      </c>
      <c r="C564" s="5" t="s">
        <v>80</v>
      </c>
      <c r="D564" s="9" t="s">
        <v>64</v>
      </c>
      <c r="E564" s="8"/>
      <c r="F564" s="10">
        <f>if(AND(C525=C526,D525=D525+1,ISBLANK(F526)),F525,F526)</f>
        <v>0.063</v>
      </c>
      <c r="G564" s="10">
        <f>if(AND(C525=C526,D525=D525+1,ISBLANK(G526)),G525,G526)</f>
        <v>248</v>
      </c>
      <c r="H564" s="10">
        <f>if(AND(C525=C526,D525=D525+1,ISBLANK(H526)),H525,H526)</f>
        <v>0.08</v>
      </c>
      <c r="I564" s="22">
        <f>VLOOKUP(A564,ENERGY!$A$2:$F$2692,5,0)</f>
        <v>133681</v>
      </c>
      <c r="J564" s="10">
        <f>VLOOKUP(A565,ENERGY!$A$2:$F$2692,6,0)</f>
        <v>373081</v>
      </c>
      <c r="K564" s="23">
        <v>0.024</v>
      </c>
      <c r="L564" s="10">
        <f>VLOOKUP(A564,TOURISM!$A$2:$E$2692,5,0)</f>
        <v>1254000000</v>
      </c>
      <c r="M564" s="10">
        <f>VLOOKUP(A564,TOURISM!$A$2:$F$2692,6,0)</f>
        <v>146000000</v>
      </c>
      <c r="N564" s="27">
        <f t="shared" ref="N564:R564" si="196">if(AND(L564=L565,M564=M564+1,ISBLANK(N565)),N564,N565)</f>
        <v>0.262</v>
      </c>
      <c r="O564" s="27">
        <f t="shared" si="196"/>
        <v>25</v>
      </c>
      <c r="P564" s="27">
        <f t="shared" si="196"/>
        <v>20</v>
      </c>
      <c r="Q564" s="27">
        <f t="shared" si="196"/>
        <v>161</v>
      </c>
      <c r="R564" s="27">
        <f t="shared" si="196"/>
        <v>0.062</v>
      </c>
      <c r="S564" s="23">
        <v>0.035</v>
      </c>
      <c r="T564" s="10">
        <f>VLOOKUP(A564,TOURISM!$A$2:$E$2692,5,0)</f>
        <v>1254000000</v>
      </c>
      <c r="U564" s="10">
        <f>VLOOKUP(A564,TOURISM!$A$2:$F$2692,6,0)</f>
        <v>146000000</v>
      </c>
      <c r="V564" s="10">
        <f>VLOOKUP(A564,BUSINESS!$A$2:$E$2692,5,0)</f>
        <v>0.262</v>
      </c>
      <c r="W564" s="10">
        <f>VLOOKUP(A564,BUSINESS!$A$2:$F$2692,6,0)</f>
        <v>25</v>
      </c>
      <c r="X564" s="10">
        <f>VLOOKUP(A564,BUSINESS!$A$2:$G$2692,7,0)</f>
        <v>20</v>
      </c>
      <c r="Y564" s="10">
        <f>VLOOKUP(A564,BUSINESS!$A$2:$H$2692,8,0)</f>
        <v>161</v>
      </c>
      <c r="Z564" s="10">
        <f>VLOOKUP(A564,BUSINESS!$A$2:$I$2692,9,0)</f>
        <v>0.062</v>
      </c>
      <c r="AA564" s="10">
        <f>VLOOKUP(A564,BUSINESS!$A$2:$J$2692,10,0)</f>
        <v>0.035</v>
      </c>
      <c r="AB564" s="7">
        <f t="shared" si="2"/>
        <v>0</v>
      </c>
    </row>
    <row r="565">
      <c r="A565" s="7" t="str">
        <f t="shared" si="1"/>
        <v>Australia-Oceania2002</v>
      </c>
      <c r="B565" s="8" t="s">
        <v>88</v>
      </c>
      <c r="C565" s="5" t="s">
        <v>80</v>
      </c>
      <c r="D565" s="9" t="s">
        <v>64</v>
      </c>
      <c r="E565" s="11">
        <v>3.79E11</v>
      </c>
      <c r="F565" s="12">
        <v>0.082</v>
      </c>
      <c r="G565" s="12">
        <v>1632.0</v>
      </c>
      <c r="H565" s="12">
        <v>0.087</v>
      </c>
      <c r="I565" s="22">
        <f>VLOOKUP(A565,ENERGY!$A$2:$F$2692,5,0)</f>
        <v>122512</v>
      </c>
      <c r="J565" s="10">
        <f>VLOOKUP(A566,ENERGY!$A$2:$F$2692,6,0)</f>
        <v>1291</v>
      </c>
      <c r="K565" s="23">
        <v>0.024</v>
      </c>
      <c r="L565" s="10">
        <f>VLOOKUP(A565,TOURISM!$A$2:$E$2692,5,0)</f>
        <v>13624000000</v>
      </c>
      <c r="M565" s="10">
        <f>VLOOKUP(A565,TOURISM!$A$2:$F$2692,6,0)</f>
        <v>8494000000</v>
      </c>
      <c r="N565" s="27">
        <f t="shared" ref="N565:R565" si="197">if(AND(L565=L566,M565=M565+1,ISBLANK(N566)),N565,N566)</f>
        <v>0.262</v>
      </c>
      <c r="O565" s="27">
        <f t="shared" si="197"/>
        <v>25</v>
      </c>
      <c r="P565" s="27">
        <f t="shared" si="197"/>
        <v>20</v>
      </c>
      <c r="Q565" s="27">
        <f t="shared" si="197"/>
        <v>161</v>
      </c>
      <c r="R565" s="27">
        <f t="shared" si="197"/>
        <v>0.062</v>
      </c>
      <c r="S565" s="23">
        <v>0.643</v>
      </c>
      <c r="T565" s="10">
        <f>VLOOKUP(A565,TOURISM!$A$2:$E$2692,5,0)</f>
        <v>13624000000</v>
      </c>
      <c r="U565" s="10">
        <f>VLOOKUP(A565,TOURISM!$A$2:$F$2692,6,0)</f>
        <v>8494000000</v>
      </c>
      <c r="V565" s="10">
        <f>VLOOKUP(A565,BUSINESS!$A$2:$E$2692,5,0)</f>
        <v>0.262</v>
      </c>
      <c r="W565" s="10">
        <f>VLOOKUP(A565,BUSINESS!$A$2:$F$2692,6,0)</f>
        <v>25</v>
      </c>
      <c r="X565" s="10">
        <f>VLOOKUP(A565,BUSINESS!$A$2:$G$2692,7,0)</f>
        <v>20</v>
      </c>
      <c r="Y565" s="10">
        <f>VLOOKUP(A565,BUSINESS!$A$2:$H$2692,8,0)</f>
        <v>161</v>
      </c>
      <c r="Z565" s="10">
        <f>VLOOKUP(A565,BUSINESS!$A$2:$I$2692,9,0)</f>
        <v>0.062</v>
      </c>
      <c r="AA565" s="10">
        <f>VLOOKUP(A565,BUSINESS!$A$2:$J$2692,10,0)</f>
        <v>0.643</v>
      </c>
      <c r="AB565" s="7">
        <f t="shared" si="2"/>
        <v>6112903225806</v>
      </c>
    </row>
    <row r="566">
      <c r="A566" s="7" t="str">
        <f t="shared" si="1"/>
        <v>Fiji-Oceania2002</v>
      </c>
      <c r="B566" s="8" t="s">
        <v>141</v>
      </c>
      <c r="C566" s="5" t="s">
        <v>80</v>
      </c>
      <c r="D566" s="9" t="s">
        <v>64</v>
      </c>
      <c r="E566" s="11">
        <v>1.842691481E9</v>
      </c>
      <c r="F566" s="12">
        <v>0.035</v>
      </c>
      <c r="G566" s="12">
        <v>79.0</v>
      </c>
      <c r="H566" s="12">
        <v>0.081</v>
      </c>
      <c r="I566" s="22">
        <f>VLOOKUP(A566,ENERGY!$A$2:$F$2692,5,0)</f>
        <v>133681</v>
      </c>
      <c r="J566" s="10">
        <f>VLOOKUP(A567,ENERGY!$A$2:$F$2692,6,0)</f>
        <v>884</v>
      </c>
      <c r="K566" s="23">
        <v>0.024</v>
      </c>
      <c r="L566" s="10">
        <f>VLOOKUP(A566,TOURISM!$A$2:$E$2692,5,0)</f>
        <v>384000000</v>
      </c>
      <c r="M566" s="10">
        <f>VLOOKUP(A566,TOURISM!$A$2:$F$2692,6,0)</f>
        <v>79000000</v>
      </c>
      <c r="N566" s="27">
        <f t="shared" ref="N566:Q566" si="198">if(AND(L566=L567,M566=M566+1,ISBLANK(N567)),N566,N567)</f>
        <v>0.262</v>
      </c>
      <c r="O566" s="27">
        <f t="shared" si="198"/>
        <v>25</v>
      </c>
      <c r="P566" s="27">
        <f t="shared" si="198"/>
        <v>20</v>
      </c>
      <c r="Q566" s="27">
        <f t="shared" si="198"/>
        <v>161</v>
      </c>
      <c r="R566" s="23">
        <v>0.062</v>
      </c>
      <c r="S566" s="23">
        <v>0.11</v>
      </c>
      <c r="T566" s="10">
        <f>VLOOKUP(A566,TOURISM!$A$2:$E$2692,5,0)</f>
        <v>384000000</v>
      </c>
      <c r="U566" s="10">
        <f>VLOOKUP(A566,TOURISM!$A$2:$F$2692,6,0)</f>
        <v>79000000</v>
      </c>
      <c r="V566" s="10">
        <f>VLOOKUP(A566,BUSINESS!$A$2:$E$2692,5,0)</f>
        <v>0.262</v>
      </c>
      <c r="W566" s="10">
        <f>VLOOKUP(A566,BUSINESS!$A$2:$F$2692,6,0)</f>
        <v>25</v>
      </c>
      <c r="X566" s="10">
        <f>VLOOKUP(A566,BUSINESS!$A$2:$G$2692,7,0)</f>
        <v>20</v>
      </c>
      <c r="Y566" s="10">
        <f>VLOOKUP(A566,BUSINESS!$A$2:$H$2692,8,0)</f>
        <v>161</v>
      </c>
      <c r="Z566" s="10">
        <f>VLOOKUP(A566,BUSINESS!$A$2:$I$2692,9,0)</f>
        <v>0.062</v>
      </c>
      <c r="AA566" s="10">
        <f>VLOOKUP(A566,BUSINESS!$A$2:$J$2692,10,0)</f>
        <v>0.11</v>
      </c>
      <c r="AB566" s="7">
        <f t="shared" si="2"/>
        <v>29720830339</v>
      </c>
    </row>
    <row r="567">
      <c r="A567" s="7" t="str">
        <f t="shared" si="1"/>
        <v>French Polynesia-Oceania2002</v>
      </c>
      <c r="B567" s="8" t="s">
        <v>144</v>
      </c>
      <c r="C567" s="5" t="s">
        <v>80</v>
      </c>
      <c r="D567" s="9" t="s">
        <v>64</v>
      </c>
      <c r="E567" s="8"/>
      <c r="F567" s="10" t="str">
        <f t="shared" ref="F567:H567" si="199">if(AND(#REF!=#REF!,#REF!=#REF!+1,ISBLANK(#REF!)),#REF!,#REF!)</f>
        <v>#REF!</v>
      </c>
      <c r="G567" s="10" t="str">
        <f t="shared" si="199"/>
        <v>#REF!</v>
      </c>
      <c r="H567" s="10" t="str">
        <f t="shared" si="199"/>
        <v>#REF!</v>
      </c>
      <c r="I567" s="22">
        <f>VLOOKUP(A567,ENERGY!$A$2:$F$2692,5,0)</f>
        <v>133681</v>
      </c>
      <c r="J567" s="10">
        <f>VLOOKUP(A568,ENERGY!$A$2:$F$2692,6,0)</f>
        <v>11118</v>
      </c>
      <c r="K567" s="23">
        <v>0.024</v>
      </c>
      <c r="L567" s="10">
        <f>VLOOKUP(A567,TOURISM!$A$2:$E$2692,5,0)</f>
        <v>471000000</v>
      </c>
      <c r="M567" s="10">
        <f>VLOOKUP(A567,TOURISM!$A$2:$F$2692,6,0)</f>
        <v>264000000</v>
      </c>
      <c r="N567" s="27">
        <f t="shared" ref="N567:Q567" si="200">if(AND(L567=L568,M567=M567+1,ISBLANK(N568)),N567,N568)</f>
        <v>0.262</v>
      </c>
      <c r="O567" s="27">
        <f t="shared" si="200"/>
        <v>25</v>
      </c>
      <c r="P567" s="27">
        <f t="shared" si="200"/>
        <v>20</v>
      </c>
      <c r="Q567" s="27">
        <f t="shared" si="200"/>
        <v>161</v>
      </c>
      <c r="R567" s="23">
        <v>0.082</v>
      </c>
      <c r="S567" s="23">
        <v>0.213</v>
      </c>
      <c r="T567" s="10">
        <f>VLOOKUP(A567,TOURISM!$A$2:$E$2692,5,0)</f>
        <v>471000000</v>
      </c>
      <c r="U567" s="10">
        <f>VLOOKUP(A567,TOURISM!$A$2:$F$2692,6,0)</f>
        <v>264000000</v>
      </c>
      <c r="V567" s="10">
        <f>VLOOKUP(A567,BUSINESS!$A$2:$E$2692,5,0)</f>
        <v>0.262</v>
      </c>
      <c r="W567" s="10">
        <f>VLOOKUP(A567,BUSINESS!$A$2:$F$2692,6,0)</f>
        <v>25</v>
      </c>
      <c r="X567" s="10">
        <f>VLOOKUP(A567,BUSINESS!$A$2:$G$2692,7,0)</f>
        <v>20</v>
      </c>
      <c r="Y567" s="10">
        <f>VLOOKUP(A567,BUSINESS!$A$2:$H$2692,8,0)</f>
        <v>161</v>
      </c>
      <c r="Z567" s="10">
        <f>VLOOKUP(A567,BUSINESS!$A$2:$I$2692,9,0)</f>
        <v>0.082</v>
      </c>
      <c r="AA567" s="10">
        <f>VLOOKUP(A567,BUSINESS!$A$2:$J$2692,10,0)</f>
        <v>0.213</v>
      </c>
      <c r="AB567" s="7">
        <f t="shared" si="2"/>
        <v>0</v>
      </c>
    </row>
    <row r="568">
      <c r="A568" s="7" t="str">
        <f t="shared" si="1"/>
        <v>Guam-Oceania2002</v>
      </c>
      <c r="B568" s="8" t="s">
        <v>153</v>
      </c>
      <c r="C568" s="5" t="s">
        <v>80</v>
      </c>
      <c r="D568" s="9" t="s">
        <v>64</v>
      </c>
      <c r="E568" s="8"/>
      <c r="F568" s="10" t="str">
        <f>if(AND(#REF!=#REF!,#REF!=#REF!+1,ISBLANK(#REF!)),#REF!,#REF!)</f>
        <v>#REF!</v>
      </c>
      <c r="G568" s="13"/>
      <c r="H568" s="10" t="str">
        <f t="shared" ref="H568:H570" si="202">if(AND(#REF!=#REF!,#REF!=#REF!+1,ISBLANK(#REF!)),#REF!,#REF!)</f>
        <v>#REF!</v>
      </c>
      <c r="I568" s="22">
        <f>VLOOKUP(A568,ENERGY!$A$2:$F$2692,5,0)</f>
        <v>133681</v>
      </c>
      <c r="J568" s="10">
        <f>VLOOKUP(A569,ENERGY!$A$2:$F$2692,6,0)</f>
        <v>62</v>
      </c>
      <c r="K568" s="23">
        <v>0.024</v>
      </c>
      <c r="L568" s="10">
        <f>VLOOKUP(A568,TOURISM!$A$2:$E$2692,5,0)</f>
        <v>285000000</v>
      </c>
      <c r="M568" s="10">
        <f>VLOOKUP(A568,TOURISM!$A$2:$F$2692,6,0)</f>
        <v>1400000</v>
      </c>
      <c r="N568" s="27">
        <f t="shared" ref="N568:Q568" si="201">if(AND(L568=L569,M568=M568+1,ISBLANK(N569)),N568,N569)</f>
        <v>0.262</v>
      </c>
      <c r="O568" s="27">
        <f t="shared" si="201"/>
        <v>25</v>
      </c>
      <c r="P568" s="27">
        <f t="shared" si="201"/>
        <v>20</v>
      </c>
      <c r="Q568" s="27">
        <f t="shared" si="201"/>
        <v>161</v>
      </c>
      <c r="R568" s="23">
        <v>0.312</v>
      </c>
      <c r="S568" s="23">
        <v>0.448</v>
      </c>
      <c r="T568" s="10">
        <f>VLOOKUP(A568,TOURISM!$A$2:$E$2692,5,0)</f>
        <v>285000000</v>
      </c>
      <c r="U568" s="10">
        <f>VLOOKUP(A568,TOURISM!$A$2:$F$2692,6,0)</f>
        <v>1400000</v>
      </c>
      <c r="V568" s="10">
        <f>VLOOKUP(A568,BUSINESS!$A$2:$E$2692,5,0)</f>
        <v>0.262</v>
      </c>
      <c r="W568" s="10">
        <f>VLOOKUP(A568,BUSINESS!$A$2:$F$2692,6,0)</f>
        <v>25</v>
      </c>
      <c r="X568" s="10">
        <f>VLOOKUP(A568,BUSINESS!$A$2:$G$2692,7,0)</f>
        <v>20</v>
      </c>
      <c r="Y568" s="10">
        <f>VLOOKUP(A568,BUSINESS!$A$2:$H$2692,8,0)</f>
        <v>161</v>
      </c>
      <c r="Z568" s="10">
        <f>VLOOKUP(A568,BUSINESS!$A$2:$I$2692,9,0)</f>
        <v>0.312</v>
      </c>
      <c r="AA568" s="10">
        <f>VLOOKUP(A568,BUSINESS!$A$2:$J$2692,10,0)</f>
        <v>0.448</v>
      </c>
      <c r="AB568" s="7">
        <f t="shared" si="2"/>
        <v>0</v>
      </c>
    </row>
    <row r="569">
      <c r="A569" s="7" t="str">
        <f t="shared" si="1"/>
        <v>Kiribati-Oceania2002</v>
      </c>
      <c r="B569" s="8" t="s">
        <v>176</v>
      </c>
      <c r="C569" s="5" t="s">
        <v>80</v>
      </c>
      <c r="D569" s="9" t="s">
        <v>64</v>
      </c>
      <c r="E569" s="11">
        <v>7.2259046E7</v>
      </c>
      <c r="F569" s="12">
        <v>0.088</v>
      </c>
      <c r="G569" s="12">
        <v>76.0</v>
      </c>
      <c r="H569" s="10" t="str">
        <f t="shared" si="202"/>
        <v>#REF!</v>
      </c>
      <c r="I569" s="22">
        <f>VLOOKUP(A569,ENERGY!$A$2:$F$2692,5,0)</f>
        <v>133681</v>
      </c>
      <c r="J569" s="10">
        <f>VLOOKUP(A570,ENERGY!$A$2:$F$2692,6,0)</f>
        <v>103</v>
      </c>
      <c r="K569" s="23">
        <v>0.024</v>
      </c>
      <c r="L569" s="10">
        <f>VLOOKUP(A569,TOURISM!$A$2:$E$2692,5,0)</f>
        <v>985000000</v>
      </c>
      <c r="M569" s="10">
        <f>VLOOKUP(A569,TOURISM!$A$2:$F$2692,6,0)</f>
        <v>132000000</v>
      </c>
      <c r="N569" s="27">
        <f t="shared" ref="N569:Q569" si="203">if(AND(L569=L570,M569=M569+1,ISBLANK(N570)),N569,N570)</f>
        <v>0.262</v>
      </c>
      <c r="O569" s="27">
        <f t="shared" si="203"/>
        <v>25</v>
      </c>
      <c r="P569" s="27">
        <f t="shared" si="203"/>
        <v>20</v>
      </c>
      <c r="Q569" s="27">
        <f t="shared" si="203"/>
        <v>161</v>
      </c>
      <c r="R569" s="23">
        <v>0.025</v>
      </c>
      <c r="S569" s="23">
        <v>0.006</v>
      </c>
      <c r="T569" s="10">
        <f>VLOOKUP(A569,TOURISM!$A$2:$E$2692,5,0)</f>
        <v>985000000</v>
      </c>
      <c r="U569" s="10">
        <f>VLOOKUP(A569,TOURISM!$A$2:$F$2692,6,0)</f>
        <v>132000000</v>
      </c>
      <c r="V569" s="10">
        <f>VLOOKUP(A569,BUSINESS!$A$2:$E$2692,5,0)</f>
        <v>0.262</v>
      </c>
      <c r="W569" s="10">
        <f>VLOOKUP(A569,BUSINESS!$A$2:$F$2692,6,0)</f>
        <v>25</v>
      </c>
      <c r="X569" s="10">
        <f>VLOOKUP(A569,BUSINESS!$A$2:$G$2692,7,0)</f>
        <v>20</v>
      </c>
      <c r="Y569" s="10">
        <f>VLOOKUP(A569,BUSINESS!$A$2:$H$2692,8,0)</f>
        <v>161</v>
      </c>
      <c r="Z569" s="10">
        <f>VLOOKUP(A569,BUSINESS!$A$2:$I$2692,9,0)</f>
        <v>0.025</v>
      </c>
      <c r="AA569" s="10">
        <f>VLOOKUP(A569,BUSINESS!$A$2:$J$2692,10,0)</f>
        <v>0.006</v>
      </c>
      <c r="AB569" s="7">
        <f t="shared" si="2"/>
        <v>2890361840</v>
      </c>
    </row>
    <row r="570">
      <c r="A570" s="7" t="str">
        <f t="shared" si="1"/>
        <v>Marshall Islands-Oceania2002</v>
      </c>
      <c r="B570" s="8" t="s">
        <v>196</v>
      </c>
      <c r="C570" s="5" t="s">
        <v>80</v>
      </c>
      <c r="D570" s="9" t="s">
        <v>64</v>
      </c>
      <c r="E570" s="11">
        <v>1.24735072E8</v>
      </c>
      <c r="F570" s="12">
        <v>0.182</v>
      </c>
      <c r="G570" s="12">
        <v>418.0</v>
      </c>
      <c r="H570" s="10" t="str">
        <f t="shared" si="202"/>
        <v>#REF!</v>
      </c>
      <c r="I570" s="22">
        <f>VLOOKUP(A570,ENERGY!$A$2:$F$2692,5,0)</f>
        <v>133681</v>
      </c>
      <c r="J570" s="10">
        <f>VLOOKUP(A571,ENERGY!$A$2:$F$2692,6,0)</f>
        <v>103</v>
      </c>
      <c r="K570" s="23">
        <v>0.024</v>
      </c>
      <c r="L570" s="10">
        <f>VLOOKUP(A570,TOURISM!$A$2:$E$2692,5,0)</f>
        <v>3400000</v>
      </c>
      <c r="M570" s="10">
        <f>VLOOKUP(A570,TOURISM!$A$2:$F$2692,6,0)</f>
        <v>300000</v>
      </c>
      <c r="N570" s="27">
        <f t="shared" ref="N570:Q570" si="204">if(AND(L570=L571,M570=M570+1,ISBLANK(N571)),N570,N571)</f>
        <v>0.262</v>
      </c>
      <c r="O570" s="27">
        <f t="shared" si="204"/>
        <v>25</v>
      </c>
      <c r="P570" s="27">
        <f t="shared" si="204"/>
        <v>20</v>
      </c>
      <c r="Q570" s="27">
        <f t="shared" si="204"/>
        <v>161</v>
      </c>
      <c r="R570" s="23">
        <v>0.023</v>
      </c>
      <c r="S570" s="23">
        <v>0.011</v>
      </c>
      <c r="T570" s="10">
        <f>VLOOKUP(A570,TOURISM!$A$2:$E$2692,5,0)</f>
        <v>3400000</v>
      </c>
      <c r="U570" s="10">
        <f>VLOOKUP(A570,TOURISM!$A$2:$F$2692,6,0)</f>
        <v>300000</v>
      </c>
      <c r="V570" s="10">
        <f>VLOOKUP(A570,BUSINESS!$A$2:$E$2692,5,0)</f>
        <v>0.262</v>
      </c>
      <c r="W570" s="10">
        <f>VLOOKUP(A570,BUSINESS!$A$2:$F$2692,6,0)</f>
        <v>25</v>
      </c>
      <c r="X570" s="10">
        <f>VLOOKUP(A570,BUSINESS!$A$2:$G$2692,7,0)</f>
        <v>20</v>
      </c>
      <c r="Y570" s="10">
        <f>VLOOKUP(A570,BUSINESS!$A$2:$H$2692,8,0)</f>
        <v>161</v>
      </c>
      <c r="Z570" s="10">
        <f>VLOOKUP(A570,BUSINESS!$A$2:$I$2692,9,0)</f>
        <v>0.023</v>
      </c>
      <c r="AA570" s="10">
        <f>VLOOKUP(A570,BUSINESS!$A$2:$J$2692,10,0)</f>
        <v>0.011</v>
      </c>
      <c r="AB570" s="7">
        <f t="shared" si="2"/>
        <v>5423264000</v>
      </c>
    </row>
    <row r="571">
      <c r="A571" s="7" t="str">
        <f t="shared" si="1"/>
        <v>Micronesia, Fed. Sts.-Oceania2002</v>
      </c>
      <c r="B571" s="8" t="s">
        <v>200</v>
      </c>
      <c r="C571" s="5" t="s">
        <v>80</v>
      </c>
      <c r="D571" s="9" t="s">
        <v>64</v>
      </c>
      <c r="E571" s="11">
        <v>2.41543396E8</v>
      </c>
      <c r="F571" s="12">
        <v>0.079</v>
      </c>
      <c r="G571" s="12">
        <v>178.0</v>
      </c>
      <c r="H571" s="12">
        <v>0.153</v>
      </c>
      <c r="I571" s="22">
        <f>VLOOKUP(A571,ENERGY!$A$2:$F$2692,5,0)</f>
        <v>133681</v>
      </c>
      <c r="J571" s="10">
        <f>VLOOKUP(A572,ENERGY!$A$2:$F$2692,6,0)</f>
        <v>3920</v>
      </c>
      <c r="K571" s="23">
        <v>0.024</v>
      </c>
      <c r="L571" s="10">
        <f>VLOOKUP(A571,TOURISM!$A$2:$E$2692,5,0)</f>
        <v>17000000</v>
      </c>
      <c r="M571" s="10">
        <f>VLOOKUP(A571,TOURISM!$A$2:$F$2692,6,0)</f>
        <v>5000000</v>
      </c>
      <c r="N571" s="27">
        <f t="shared" ref="N571:Q571" si="205">if(AND(L571=L572,M571=M571+1,ISBLANK(N572)),N571,N572)</f>
        <v>0.262</v>
      </c>
      <c r="O571" s="27">
        <f t="shared" si="205"/>
        <v>25</v>
      </c>
      <c r="P571" s="27">
        <f t="shared" si="205"/>
        <v>20</v>
      </c>
      <c r="Q571" s="27">
        <f t="shared" si="205"/>
        <v>161</v>
      </c>
      <c r="R571" s="23">
        <v>0.056</v>
      </c>
      <c r="S571" s="23">
        <v>0.001</v>
      </c>
      <c r="T571" s="10">
        <f>VLOOKUP(A571,TOURISM!$A$2:$E$2692,5,0)</f>
        <v>17000000</v>
      </c>
      <c r="U571" s="10">
        <f>VLOOKUP(A571,TOURISM!$A$2:$F$2692,6,0)</f>
        <v>5000000</v>
      </c>
      <c r="V571" s="10">
        <f>VLOOKUP(A571,BUSINESS!$A$2:$E$2692,5,0)</f>
        <v>0.262</v>
      </c>
      <c r="W571" s="10">
        <f>VLOOKUP(A571,BUSINESS!$A$2:$F$2692,6,0)</f>
        <v>25</v>
      </c>
      <c r="X571" s="10">
        <f>VLOOKUP(A571,BUSINESS!$A$2:$G$2692,7,0)</f>
        <v>20</v>
      </c>
      <c r="Y571" s="10">
        <f>VLOOKUP(A571,BUSINESS!$A$2:$H$2692,8,0)</f>
        <v>161</v>
      </c>
      <c r="Z571" s="10">
        <f>VLOOKUP(A571,BUSINESS!$A$2:$I$2692,9,0)</f>
        <v>0.056</v>
      </c>
      <c r="AA571" s="10">
        <f>VLOOKUP(A571,BUSINESS!$A$2:$J$2692,10,0)</f>
        <v>0.001</v>
      </c>
      <c r="AB571" s="7">
        <f t="shared" si="2"/>
        <v>4313274929</v>
      </c>
    </row>
    <row r="572">
      <c r="A572" s="7" t="str">
        <f t="shared" si="1"/>
        <v>New Caledonia-Oceania2002</v>
      </c>
      <c r="B572" s="8" t="s">
        <v>211</v>
      </c>
      <c r="C572" s="5" t="s">
        <v>80</v>
      </c>
      <c r="D572" s="9" t="s">
        <v>64</v>
      </c>
      <c r="E572" s="8"/>
      <c r="F572" s="10" t="str">
        <f t="shared" ref="F572:H572" si="206">if(AND(#REF!=#REF!,#REF!=#REF!+1,ISBLANK(#REF!)),#REF!,#REF!)</f>
        <v>#REF!</v>
      </c>
      <c r="G572" s="10" t="str">
        <f t="shared" si="206"/>
        <v>#REF!</v>
      </c>
      <c r="H572" s="10" t="str">
        <f t="shared" si="206"/>
        <v>#REF!</v>
      </c>
      <c r="I572" s="22">
        <f>VLOOKUP(A572,ENERGY!$A$2:$F$2692,5,0)</f>
        <v>133681</v>
      </c>
      <c r="J572" s="10">
        <f>VLOOKUP(A573,ENERGY!$A$2:$F$2692,6,0)</f>
        <v>31551</v>
      </c>
      <c r="K572" s="23">
        <v>0.024</v>
      </c>
      <c r="L572" s="10">
        <f>VLOOKUP(A572,TOURISM!$A$2:$E$2692,5,0)</f>
        <v>156000000</v>
      </c>
      <c r="M572" s="10">
        <f>VLOOKUP(A572,TOURISM!$A$2:$F$2692,6,0)</f>
        <v>104000000</v>
      </c>
      <c r="N572" s="27">
        <f t="shared" ref="N572:Q572" si="207">if(AND(L572=L573,M572=M572+1,ISBLANK(N573)),N572,N573)</f>
        <v>0.262</v>
      </c>
      <c r="O572" s="27">
        <f t="shared" si="207"/>
        <v>25</v>
      </c>
      <c r="P572" s="27">
        <f t="shared" si="207"/>
        <v>20</v>
      </c>
      <c r="Q572" s="27">
        <f t="shared" si="207"/>
        <v>161</v>
      </c>
      <c r="R572" s="23">
        <v>0.224</v>
      </c>
      <c r="S572" s="23">
        <v>0.367</v>
      </c>
      <c r="T572" s="10">
        <f>VLOOKUP(A572,TOURISM!$A$2:$E$2692,5,0)</f>
        <v>156000000</v>
      </c>
      <c r="U572" s="10">
        <f>VLOOKUP(A572,TOURISM!$A$2:$F$2692,6,0)</f>
        <v>104000000</v>
      </c>
      <c r="V572" s="10">
        <f>VLOOKUP(A572,BUSINESS!$A$2:$E$2692,5,0)</f>
        <v>0.262</v>
      </c>
      <c r="W572" s="10">
        <f>VLOOKUP(A572,BUSINESS!$A$2:$F$2692,6,0)</f>
        <v>25</v>
      </c>
      <c r="X572" s="10">
        <f>VLOOKUP(A572,BUSINESS!$A$2:$G$2692,7,0)</f>
        <v>20</v>
      </c>
      <c r="Y572" s="10">
        <f>VLOOKUP(A572,BUSINESS!$A$2:$H$2692,8,0)</f>
        <v>161</v>
      </c>
      <c r="Z572" s="10">
        <f>VLOOKUP(A572,BUSINESS!$A$2:$I$2692,9,0)</f>
        <v>0.224</v>
      </c>
      <c r="AA572" s="10">
        <f>VLOOKUP(A572,BUSINESS!$A$2:$J$2692,10,0)</f>
        <v>0.367</v>
      </c>
      <c r="AB572" s="7">
        <f t="shared" si="2"/>
        <v>0</v>
      </c>
    </row>
    <row r="573">
      <c r="A573" s="7" t="str">
        <f t="shared" si="1"/>
        <v>New Zealand-Oceania2002</v>
      </c>
      <c r="B573" s="8" t="s">
        <v>212</v>
      </c>
      <c r="C573" s="5" t="s">
        <v>80</v>
      </c>
      <c r="D573" s="9" t="s">
        <v>64</v>
      </c>
      <c r="E573" s="11">
        <v>6.6021205382E10</v>
      </c>
      <c r="F573" s="12">
        <v>0.08</v>
      </c>
      <c r="G573" s="12">
        <v>1244.0</v>
      </c>
      <c r="H573" s="12">
        <v>0.072</v>
      </c>
      <c r="I573" s="22">
        <f>VLOOKUP(A573,ENERGY!$A$2:$F$2692,5,0)</f>
        <v>18287</v>
      </c>
      <c r="J573" s="10">
        <f>VLOOKUP(A574,ENERGY!$A$2:$F$2692,6,0)</f>
        <v>3135</v>
      </c>
      <c r="K573" s="23">
        <v>0.024</v>
      </c>
      <c r="L573" s="10">
        <f>VLOOKUP(A573,TOURISM!$A$2:$E$2692,5,0)</f>
        <v>3159000000</v>
      </c>
      <c r="M573" s="10">
        <f>VLOOKUP(A573,TOURISM!$A$2:$F$2692,6,0)</f>
        <v>1386000000</v>
      </c>
      <c r="N573" s="27">
        <f t="shared" ref="N573:Q573" si="208">if(AND(L573=L574,M573=M573+1,ISBLANK(N574)),N573,N574)</f>
        <v>0.262</v>
      </c>
      <c r="O573" s="27">
        <f t="shared" si="208"/>
        <v>25</v>
      </c>
      <c r="P573" s="27">
        <f t="shared" si="208"/>
        <v>20</v>
      </c>
      <c r="Q573" s="27">
        <f t="shared" si="208"/>
        <v>161</v>
      </c>
      <c r="R573" s="23">
        <v>0.591</v>
      </c>
      <c r="S573" s="23">
        <v>0.618</v>
      </c>
      <c r="T573" s="10">
        <f>VLOOKUP(A573,TOURISM!$A$2:$E$2692,5,0)</f>
        <v>3159000000</v>
      </c>
      <c r="U573" s="10">
        <f>VLOOKUP(A573,TOURISM!$A$2:$F$2692,6,0)</f>
        <v>1386000000</v>
      </c>
      <c r="V573" s="10">
        <f>VLOOKUP(A573,BUSINESS!$A$2:$E$2692,5,0)</f>
        <v>0.262</v>
      </c>
      <c r="W573" s="10">
        <f>VLOOKUP(A573,BUSINESS!$A$2:$F$2692,6,0)</f>
        <v>25</v>
      </c>
      <c r="X573" s="10">
        <f>VLOOKUP(A573,BUSINESS!$A$2:$G$2692,7,0)</f>
        <v>20</v>
      </c>
      <c r="Y573" s="10">
        <f>VLOOKUP(A573,BUSINESS!$A$2:$H$2692,8,0)</f>
        <v>161</v>
      </c>
      <c r="Z573" s="10">
        <f>VLOOKUP(A573,BUSINESS!$A$2:$I$2692,9,0)</f>
        <v>0.591</v>
      </c>
      <c r="AA573" s="10">
        <f>VLOOKUP(A573,BUSINESS!$A$2:$J$2692,10,0)</f>
        <v>0.618</v>
      </c>
      <c r="AB573" s="7">
        <f t="shared" si="2"/>
        <v>111711007415</v>
      </c>
    </row>
    <row r="574">
      <c r="A574" s="7" t="str">
        <f t="shared" si="1"/>
        <v>Papua New Guinea-Oceania2002</v>
      </c>
      <c r="B574" s="8" t="s">
        <v>222</v>
      </c>
      <c r="C574" s="5" t="s">
        <v>80</v>
      </c>
      <c r="D574" s="9" t="s">
        <v>64</v>
      </c>
      <c r="E574" s="11">
        <v>2.999542369E9</v>
      </c>
      <c r="F574" s="12">
        <v>0.046</v>
      </c>
      <c r="G574" s="12">
        <v>24.0</v>
      </c>
      <c r="H574" s="12">
        <v>0.139</v>
      </c>
      <c r="I574" s="22">
        <f>VLOOKUP(A574,ENERGY!$A$2:$F$2692,5,0)</f>
        <v>133681</v>
      </c>
      <c r="J574" s="10">
        <f>VLOOKUP(A575,ENERGY!$A$2:$F$2692,6,0)</f>
        <v>161</v>
      </c>
      <c r="K574" s="23">
        <v>0.024</v>
      </c>
      <c r="L574" s="10">
        <f>VLOOKUP(A574,TOURISM!$A$2:$E$2692,5,0)</f>
        <v>2800000</v>
      </c>
      <c r="M574" s="10">
        <f>VLOOKUP(A574,TOURISM!$A$2:$F$2692,6,0)</f>
        <v>60000000</v>
      </c>
      <c r="N574" s="27">
        <f t="shared" ref="N574:Q574" si="209">if(AND(L574=L575,M574=M574+1,ISBLANK(N575)),N574,N575)</f>
        <v>0.262</v>
      </c>
      <c r="O574" s="27">
        <f t="shared" si="209"/>
        <v>25</v>
      </c>
      <c r="P574" s="27">
        <f t="shared" si="209"/>
        <v>20</v>
      </c>
      <c r="Q574" s="27">
        <f t="shared" si="209"/>
        <v>161</v>
      </c>
      <c r="R574" s="23">
        <v>0.013</v>
      </c>
      <c r="S574" s="23">
        <v>0.003</v>
      </c>
      <c r="T574" s="10">
        <f>VLOOKUP(A574,TOURISM!$A$2:$E$2692,5,0)</f>
        <v>2800000</v>
      </c>
      <c r="U574" s="10">
        <f>VLOOKUP(A574,TOURISM!$A$2:$F$2692,6,0)</f>
        <v>60000000</v>
      </c>
      <c r="V574" s="10">
        <f>VLOOKUP(A574,BUSINESS!$A$2:$E$2692,5,0)</f>
        <v>0.262</v>
      </c>
      <c r="W574" s="10">
        <f>VLOOKUP(A574,BUSINESS!$A$2:$F$2692,6,0)</f>
        <v>25</v>
      </c>
      <c r="X574" s="10">
        <f>VLOOKUP(A574,BUSINESS!$A$2:$G$2692,7,0)</f>
        <v>20</v>
      </c>
      <c r="Y574" s="10">
        <f>VLOOKUP(A574,BUSINESS!$A$2:$H$2692,8,0)</f>
        <v>161</v>
      </c>
      <c r="Z574" s="10">
        <f>VLOOKUP(A574,BUSINESS!$A$2:$I$2692,9,0)</f>
        <v>0.013</v>
      </c>
      <c r="AA574" s="10">
        <f>VLOOKUP(A574,BUSINESS!$A$2:$J$2692,10,0)</f>
        <v>0.003</v>
      </c>
      <c r="AB574" s="7">
        <f t="shared" si="2"/>
        <v>230734028385</v>
      </c>
    </row>
    <row r="575">
      <c r="A575" s="7" t="str">
        <f t="shared" si="1"/>
        <v>Samoa-Oceania2002</v>
      </c>
      <c r="B575" s="8" t="s">
        <v>233</v>
      </c>
      <c r="C575" s="5" t="s">
        <v>80</v>
      </c>
      <c r="D575" s="9" t="s">
        <v>64</v>
      </c>
      <c r="E575" s="11">
        <v>2.566777E8</v>
      </c>
      <c r="F575" s="12">
        <v>0.055</v>
      </c>
      <c r="G575" s="12">
        <v>83.0</v>
      </c>
      <c r="H575" s="12">
        <v>0.114</v>
      </c>
      <c r="I575" s="22">
        <f>VLOOKUP(A575,ENERGY!$A$2:$F$2692,5,0)</f>
        <v>133681</v>
      </c>
      <c r="J575" s="10">
        <f>VLOOKUP(A576,ENERGY!$A$2:$F$2692,6,0)</f>
        <v>202</v>
      </c>
      <c r="K575" s="23">
        <v>0.024</v>
      </c>
      <c r="L575" s="10">
        <f>VLOOKUP(A575,TOURISM!$A$2:$E$2692,5,0)</f>
        <v>45000000</v>
      </c>
      <c r="M575" s="10" t="str">
        <f>VLOOKUP(A575,TOURISM!$A$2:$F$2692,6,0)</f>
        <v/>
      </c>
      <c r="N575" s="27">
        <f t="shared" ref="N575:Q575" si="210">if(AND(L575=L576,M575=M575+1,ISBLANK(N576)),N575,N576)</f>
        <v>0.262</v>
      </c>
      <c r="O575" s="27">
        <f t="shared" si="210"/>
        <v>25</v>
      </c>
      <c r="P575" s="27">
        <f t="shared" si="210"/>
        <v>20</v>
      </c>
      <c r="Q575" s="27">
        <f t="shared" si="210"/>
        <v>161</v>
      </c>
      <c r="R575" s="23">
        <v>0.022</v>
      </c>
      <c r="S575" s="23">
        <v>0.015</v>
      </c>
      <c r="T575" s="10">
        <f>VLOOKUP(A575,TOURISM!$A$2:$E$2692,5,0)</f>
        <v>45000000</v>
      </c>
      <c r="U575" s="10" t="str">
        <f>VLOOKUP(A575,TOURISM!$A$2:$F$2692,6,0)</f>
        <v/>
      </c>
      <c r="V575" s="10">
        <f>VLOOKUP(A575,BUSINESS!$A$2:$E$2692,5,0)</f>
        <v>0.262</v>
      </c>
      <c r="W575" s="10">
        <f>VLOOKUP(A575,BUSINESS!$A$2:$F$2692,6,0)</f>
        <v>25</v>
      </c>
      <c r="X575" s="10">
        <f>VLOOKUP(A575,BUSINESS!$A$2:$G$2692,7,0)</f>
        <v>20</v>
      </c>
      <c r="Y575" s="10">
        <f>VLOOKUP(A575,BUSINESS!$A$2:$H$2692,8,0)</f>
        <v>161</v>
      </c>
      <c r="Z575" s="10">
        <f>VLOOKUP(A575,BUSINESS!$A$2:$I$2692,9,0)</f>
        <v>0.022</v>
      </c>
      <c r="AA575" s="10">
        <f>VLOOKUP(A575,BUSINESS!$A$2:$J$2692,10,0)</f>
        <v>0.015</v>
      </c>
      <c r="AB575" s="7">
        <f t="shared" si="2"/>
        <v>11667168182</v>
      </c>
    </row>
    <row r="576">
      <c r="A576" s="7" t="str">
        <f t="shared" si="1"/>
        <v>Solomon Islands-Oceania2002</v>
      </c>
      <c r="B576" s="8" t="s">
        <v>245</v>
      </c>
      <c r="C576" s="5" t="s">
        <v>80</v>
      </c>
      <c r="D576" s="9" t="s">
        <v>64</v>
      </c>
      <c r="E576" s="11">
        <v>3.41663054E8</v>
      </c>
      <c r="F576" s="12">
        <v>0.061</v>
      </c>
      <c r="G576" s="12">
        <v>48.0</v>
      </c>
      <c r="H576" s="12">
        <v>0.146</v>
      </c>
      <c r="I576" s="22">
        <f>VLOOKUP(A576,ENERGY!$A$2:$F$2692,5,0)</f>
        <v>133681</v>
      </c>
      <c r="J576" s="10">
        <f>VLOOKUP(A577,ENERGY!$A$2:$F$2692,6,0)</f>
        <v>158</v>
      </c>
      <c r="K576" s="23">
        <v>0.024</v>
      </c>
      <c r="L576" s="10">
        <f>VLOOKUP(A576,TOURISM!$A$2:$E$2692,5,0)</f>
        <v>800000</v>
      </c>
      <c r="M576" s="10">
        <f>VLOOKUP(A576,TOURISM!$A$2:$F$2692,6,0)</f>
        <v>8500000</v>
      </c>
      <c r="N576" s="27">
        <f t="shared" ref="N576:Q576" si="211">if(AND(L576=L577,M576=M576+1,ISBLANK(N577)),N576,N577)</f>
        <v>0.262</v>
      </c>
      <c r="O576" s="27">
        <f t="shared" si="211"/>
        <v>25</v>
      </c>
      <c r="P576" s="27">
        <f t="shared" si="211"/>
        <v>20</v>
      </c>
      <c r="Q576" s="27">
        <f t="shared" si="211"/>
        <v>161</v>
      </c>
      <c r="R576" s="23">
        <v>0.005</v>
      </c>
      <c r="S576" s="23">
        <v>0.002</v>
      </c>
      <c r="T576" s="10">
        <f>VLOOKUP(A576,TOURISM!$A$2:$E$2692,5,0)</f>
        <v>800000</v>
      </c>
      <c r="U576" s="10">
        <f>VLOOKUP(A576,TOURISM!$A$2:$F$2692,6,0)</f>
        <v>8500000</v>
      </c>
      <c r="V576" s="10">
        <f>VLOOKUP(A576,BUSINESS!$A$2:$E$2692,5,0)</f>
        <v>0.262</v>
      </c>
      <c r="W576" s="10">
        <f>VLOOKUP(A576,BUSINESS!$A$2:$F$2692,6,0)</f>
        <v>25</v>
      </c>
      <c r="X576" s="10">
        <f>VLOOKUP(A576,BUSINESS!$A$2:$G$2692,7,0)</f>
        <v>20</v>
      </c>
      <c r="Y576" s="10">
        <f>VLOOKUP(A576,BUSINESS!$A$2:$H$2692,8,0)</f>
        <v>161</v>
      </c>
      <c r="Z576" s="10">
        <f>VLOOKUP(A576,BUSINESS!$A$2:$I$2692,9,0)</f>
        <v>0.005</v>
      </c>
      <c r="AA576" s="10">
        <f>VLOOKUP(A576,BUSINESS!$A$2:$J$2692,10,0)</f>
        <v>0.002</v>
      </c>
      <c r="AB576" s="7">
        <f t="shared" si="2"/>
        <v>68332610800</v>
      </c>
    </row>
    <row r="577">
      <c r="A577" s="7" t="str">
        <f t="shared" si="1"/>
        <v>Tonga-Oceania2002</v>
      </c>
      <c r="B577" s="8" t="s">
        <v>267</v>
      </c>
      <c r="C577" s="5" t="s">
        <v>80</v>
      </c>
      <c r="D577" s="9" t="s">
        <v>64</v>
      </c>
      <c r="E577" s="11">
        <v>1.81801947E8</v>
      </c>
      <c r="F577" s="12">
        <v>0.05</v>
      </c>
      <c r="G577" s="12">
        <v>92.0</v>
      </c>
      <c r="H577" s="12">
        <v>0.114</v>
      </c>
      <c r="I577" s="22">
        <f>VLOOKUP(A577,ENERGY!$A$2:$F$2692,5,0)</f>
        <v>133681</v>
      </c>
      <c r="J577" s="10">
        <f>VLOOKUP(A578,ENERGY!$A$2:$F$2692,6,0)</f>
        <v>117</v>
      </c>
      <c r="K577" s="23">
        <v>0.024</v>
      </c>
      <c r="L577" s="10">
        <f>VLOOKUP(A577,TOURISM!$A$2:$E$2692,5,0)</f>
        <v>5900000</v>
      </c>
      <c r="M577" s="10">
        <f>VLOOKUP(A577,TOURISM!$A$2:$F$2692,6,0)</f>
        <v>3200000</v>
      </c>
      <c r="N577" s="27">
        <f t="shared" ref="N577:Q577" si="212">if(AND(L577=L578,M577=M577+1,ISBLANK(N578)),N577,N578)</f>
        <v>0.262</v>
      </c>
      <c r="O577" s="27">
        <f t="shared" si="212"/>
        <v>25</v>
      </c>
      <c r="P577" s="27">
        <f t="shared" si="212"/>
        <v>20</v>
      </c>
      <c r="Q577" s="27">
        <f t="shared" si="212"/>
        <v>161</v>
      </c>
      <c r="R577" s="23">
        <v>0.029</v>
      </c>
      <c r="S577" s="23">
        <v>0.034</v>
      </c>
      <c r="T577" s="10">
        <f>VLOOKUP(A577,TOURISM!$A$2:$E$2692,5,0)</f>
        <v>5900000</v>
      </c>
      <c r="U577" s="10">
        <f>VLOOKUP(A577,TOURISM!$A$2:$F$2692,6,0)</f>
        <v>3200000</v>
      </c>
      <c r="V577" s="10">
        <f>VLOOKUP(A577,BUSINESS!$A$2:$E$2692,5,0)</f>
        <v>0.262</v>
      </c>
      <c r="W577" s="10">
        <f>VLOOKUP(A577,BUSINESS!$A$2:$F$2692,6,0)</f>
        <v>25</v>
      </c>
      <c r="X577" s="10">
        <f>VLOOKUP(A577,BUSINESS!$A$2:$G$2692,7,0)</f>
        <v>20</v>
      </c>
      <c r="Y577" s="10">
        <f>VLOOKUP(A577,BUSINESS!$A$2:$H$2692,8,0)</f>
        <v>161</v>
      </c>
      <c r="Z577" s="10">
        <f>VLOOKUP(A577,BUSINESS!$A$2:$I$2692,9,0)</f>
        <v>0.029</v>
      </c>
      <c r="AA577" s="10">
        <f>VLOOKUP(A577,BUSINESS!$A$2:$J$2692,10,0)</f>
        <v>0.034</v>
      </c>
      <c r="AB577" s="7">
        <f t="shared" si="2"/>
        <v>6269032655</v>
      </c>
    </row>
    <row r="578">
      <c r="A578" s="7" t="str">
        <f t="shared" si="1"/>
        <v>Vanuatu-Oceania2002</v>
      </c>
      <c r="B578" s="8" t="s">
        <v>280</v>
      </c>
      <c r="C578" s="5" t="s">
        <v>80</v>
      </c>
      <c r="D578" s="9" t="s">
        <v>64</v>
      </c>
      <c r="E578" s="11">
        <v>2.62603782E8</v>
      </c>
      <c r="F578" s="12">
        <v>0.038</v>
      </c>
      <c r="G578" s="12">
        <v>52.0</v>
      </c>
      <c r="H578" s="12">
        <v>0.074</v>
      </c>
      <c r="I578" s="22">
        <f>VLOOKUP(A578,ENERGY!$A$2:$F$2692,5,0)</f>
        <v>133681</v>
      </c>
      <c r="J578" s="10">
        <f>VLOOKUP(A579,ENERGY!$A$2:$F$2692,6,0)</f>
        <v>513</v>
      </c>
      <c r="K578" s="23">
        <v>0.024</v>
      </c>
      <c r="L578" s="10">
        <f>VLOOKUP(A578,TOURISM!$A$2:$E$2692,5,0)</f>
        <v>72000000</v>
      </c>
      <c r="M578" s="10">
        <f>VLOOKUP(A578,TOURISM!$A$2:$F$2692,6,0)</f>
        <v>11000000</v>
      </c>
      <c r="N578" s="27">
        <f t="shared" ref="N578:Q578" si="213">if(AND(L578=L579,M578=M578+1,ISBLANK(N579)),N578,N579)</f>
        <v>0.262</v>
      </c>
      <c r="O578" s="27">
        <f t="shared" si="213"/>
        <v>25</v>
      </c>
      <c r="P578" s="27">
        <f t="shared" si="213"/>
        <v>20</v>
      </c>
      <c r="Q578" s="27">
        <f t="shared" si="213"/>
        <v>161</v>
      </c>
      <c r="R578" s="23">
        <v>0.035</v>
      </c>
      <c r="S578" s="23">
        <v>0.025</v>
      </c>
      <c r="T578" s="10">
        <f>VLOOKUP(A578,TOURISM!$A$2:$E$2692,5,0)</f>
        <v>72000000</v>
      </c>
      <c r="U578" s="10">
        <f>VLOOKUP(A578,TOURISM!$A$2:$F$2692,6,0)</f>
        <v>11000000</v>
      </c>
      <c r="V578" s="10">
        <f>VLOOKUP(A578,BUSINESS!$A$2:$E$2692,5,0)</f>
        <v>0.262</v>
      </c>
      <c r="W578" s="10">
        <f>VLOOKUP(A578,BUSINESS!$A$2:$F$2692,6,0)</f>
        <v>25</v>
      </c>
      <c r="X578" s="10">
        <f>VLOOKUP(A578,BUSINESS!$A$2:$G$2692,7,0)</f>
        <v>20</v>
      </c>
      <c r="Y578" s="10">
        <f>VLOOKUP(A578,BUSINESS!$A$2:$H$2692,8,0)</f>
        <v>161</v>
      </c>
      <c r="Z578" s="10">
        <f>VLOOKUP(A578,BUSINESS!$A$2:$I$2692,9,0)</f>
        <v>0.035</v>
      </c>
      <c r="AA578" s="10">
        <f>VLOOKUP(A578,BUSINESS!$A$2:$J$2692,10,0)</f>
        <v>0.025</v>
      </c>
      <c r="AB578" s="7">
        <f t="shared" si="2"/>
        <v>7502965200</v>
      </c>
    </row>
    <row r="579">
      <c r="A579" s="7" t="str">
        <f t="shared" si="1"/>
        <v>Antigua and Barbuda-The Americas2002</v>
      </c>
      <c r="B579" s="8" t="s">
        <v>83</v>
      </c>
      <c r="C579" s="5" t="s">
        <v>84</v>
      </c>
      <c r="D579" s="9" t="s">
        <v>64</v>
      </c>
      <c r="E579" s="11">
        <v>7.78311557E8</v>
      </c>
      <c r="F579" s="12">
        <v>0.044</v>
      </c>
      <c r="G579" s="12">
        <v>429.0</v>
      </c>
      <c r="H579" s="12">
        <v>0.116</v>
      </c>
      <c r="I579" s="22">
        <f>VLOOKUP(A579,ENERGY!$A$2:$F$2692,5,0)</f>
        <v>133681</v>
      </c>
      <c r="J579" s="10">
        <f>VLOOKUP(A580,ENERGY!$A$2:$F$2692,6,0)</f>
        <v>180512</v>
      </c>
      <c r="K579" s="23">
        <v>0.024</v>
      </c>
      <c r="L579" s="10">
        <f>VLOOKUP(A579,TOURISM!$A$2:$E$2692,5,0)</f>
        <v>274000000</v>
      </c>
      <c r="M579" s="10">
        <f>VLOOKUP(A579,TOURISM!$A$2:$F$2692,6,0)</f>
        <v>33000000</v>
      </c>
      <c r="N579" s="27">
        <f t="shared" ref="N579:Q579" si="214">if(AND(L579=L580,M579=M579+1,ISBLANK(N580)),N579,N580)</f>
        <v>0.262</v>
      </c>
      <c r="O579" s="27">
        <f t="shared" si="214"/>
        <v>25</v>
      </c>
      <c r="P579" s="27">
        <f t="shared" si="214"/>
        <v>20</v>
      </c>
      <c r="Q579" s="27">
        <f t="shared" si="214"/>
        <v>161</v>
      </c>
      <c r="R579" s="23">
        <v>0.125</v>
      </c>
      <c r="S579" s="23">
        <v>0.477</v>
      </c>
      <c r="T579" s="10">
        <f>VLOOKUP(A579,TOURISM!$A$2:$E$2692,5,0)</f>
        <v>274000000</v>
      </c>
      <c r="U579" s="10">
        <f>VLOOKUP(A579,TOURISM!$A$2:$F$2692,6,0)</f>
        <v>33000000</v>
      </c>
      <c r="V579" s="10">
        <f>VLOOKUP(A579,BUSINESS!$A$2:$E$2692,5,0)</f>
        <v>0.262</v>
      </c>
      <c r="W579" s="10">
        <f>VLOOKUP(A579,BUSINESS!$A$2:$F$2692,6,0)</f>
        <v>25</v>
      </c>
      <c r="X579" s="10">
        <f>VLOOKUP(A579,BUSINESS!$A$2:$G$2692,7,0)</f>
        <v>20</v>
      </c>
      <c r="Y579" s="10">
        <f>VLOOKUP(A579,BUSINESS!$A$2:$H$2692,8,0)</f>
        <v>161</v>
      </c>
      <c r="Z579" s="10">
        <f>VLOOKUP(A579,BUSINESS!$A$2:$I$2692,9,0)</f>
        <v>0.125</v>
      </c>
      <c r="AA579" s="10">
        <f>VLOOKUP(A579,BUSINESS!$A$2:$J$2692,10,0)</f>
        <v>0.477</v>
      </c>
      <c r="AB579" s="7">
        <f t="shared" si="2"/>
        <v>6226492456</v>
      </c>
    </row>
    <row r="580">
      <c r="A580" s="7" t="str">
        <f t="shared" si="1"/>
        <v>Argentina-The Americas2002</v>
      </c>
      <c r="B580" s="8" t="s">
        <v>85</v>
      </c>
      <c r="C580" s="5" t="s">
        <v>84</v>
      </c>
      <c r="D580" s="9" t="s">
        <v>64</v>
      </c>
      <c r="E580" s="11">
        <v>3.25E11</v>
      </c>
      <c r="F580" s="12">
        <v>0.094</v>
      </c>
      <c r="G580" s="12">
        <v>676.0</v>
      </c>
      <c r="H580" s="12">
        <v>0.277</v>
      </c>
      <c r="I580" s="22">
        <f>VLOOKUP(A580,ENERGY!$A$2:$F$2692,5,0)</f>
        <v>78162</v>
      </c>
      <c r="J580" s="10">
        <f>VLOOKUP(A581,ENERGY!$A$2:$F$2692,6,0)</f>
        <v>2321</v>
      </c>
      <c r="K580" s="23">
        <v>0.024</v>
      </c>
      <c r="L580" s="10">
        <f>VLOOKUP(A580,TOURISM!$A$2:$E$2692,5,0)</f>
        <v>1716000000</v>
      </c>
      <c r="M580" s="10">
        <f>VLOOKUP(A580,TOURISM!$A$2:$F$2692,6,0)</f>
        <v>2744000000</v>
      </c>
      <c r="N580" s="27">
        <f t="shared" ref="N580:Q580" si="215">if(AND(L580=L581,M580=M580+1,ISBLANK(N581)),N580,N581)</f>
        <v>0.262</v>
      </c>
      <c r="O580" s="27">
        <f t="shared" si="215"/>
        <v>25</v>
      </c>
      <c r="P580" s="27">
        <f t="shared" si="215"/>
        <v>20</v>
      </c>
      <c r="Q580" s="27">
        <f t="shared" si="215"/>
        <v>161</v>
      </c>
      <c r="R580" s="23">
        <v>0.109</v>
      </c>
      <c r="S580" s="23">
        <v>0.175</v>
      </c>
      <c r="T580" s="10">
        <f>VLOOKUP(A580,TOURISM!$A$2:$E$2692,5,0)</f>
        <v>1716000000</v>
      </c>
      <c r="U580" s="10">
        <f>VLOOKUP(A580,TOURISM!$A$2:$F$2692,6,0)</f>
        <v>2744000000</v>
      </c>
      <c r="V580" s="10">
        <f>VLOOKUP(A580,BUSINESS!$A$2:$E$2692,5,0)</f>
        <v>0.262</v>
      </c>
      <c r="W580" s="10">
        <f>VLOOKUP(A580,BUSINESS!$A$2:$F$2692,6,0)</f>
        <v>25</v>
      </c>
      <c r="X580" s="10">
        <f>VLOOKUP(A580,BUSINESS!$A$2:$G$2692,7,0)</f>
        <v>20</v>
      </c>
      <c r="Y580" s="10">
        <f>VLOOKUP(A580,BUSINESS!$A$2:$H$2692,8,0)</f>
        <v>161</v>
      </c>
      <c r="Z580" s="10">
        <f>VLOOKUP(A580,BUSINESS!$A$2:$I$2692,9,0)</f>
        <v>0.109</v>
      </c>
      <c r="AA580" s="10">
        <f>VLOOKUP(A580,BUSINESS!$A$2:$J$2692,10,0)</f>
        <v>0.175</v>
      </c>
      <c r="AB580" s="7">
        <f t="shared" si="2"/>
        <v>2981651376147</v>
      </c>
    </row>
    <row r="581">
      <c r="A581" s="7" t="str">
        <f t="shared" si="1"/>
        <v>Aruba-The Americas2002</v>
      </c>
      <c r="B581" s="8" t="s">
        <v>87</v>
      </c>
      <c r="C581" s="5" t="s">
        <v>84</v>
      </c>
      <c r="D581" s="9" t="s">
        <v>64</v>
      </c>
      <c r="E581" s="11">
        <v>1.92026257E9</v>
      </c>
      <c r="F581" s="10">
        <f>if(AND(C464=C465,D464=D464+1,ISBLANK(F465)),F464,F465)</f>
        <v>0.053</v>
      </c>
      <c r="G581" s="10">
        <f>if(AND(C464=C465,D464=D464+1,ISBLANK(G465)),G464,G465)</f>
        <v>128</v>
      </c>
      <c r="H581" s="12">
        <v>0.121</v>
      </c>
      <c r="I581" s="22">
        <f>VLOOKUP(A581,ENERGY!$A$2:$F$2692,5,0)</f>
        <v>133681</v>
      </c>
      <c r="J581" s="10">
        <f>VLOOKUP(A582,ENERGY!$A$2:$F$2692,6,0)</f>
        <v>2464</v>
      </c>
      <c r="K581" s="23">
        <v>0.024</v>
      </c>
      <c r="L581" s="10">
        <f>VLOOKUP(A581,TOURISM!$A$2:$E$2692,5,0)</f>
        <v>835000000</v>
      </c>
      <c r="M581" s="10">
        <f>VLOOKUP(A581,TOURISM!$A$2:$F$2692,6,0)</f>
        <v>172000000</v>
      </c>
      <c r="N581" s="27">
        <f t="shared" ref="N581:Q581" si="216">if(AND(L581=L582,M581=M581+1,ISBLANK(N582)),N581,N582)</f>
        <v>0.262</v>
      </c>
      <c r="O581" s="27">
        <f t="shared" si="216"/>
        <v>25</v>
      </c>
      <c r="P581" s="27">
        <f t="shared" si="216"/>
        <v>20</v>
      </c>
      <c r="Q581" s="27">
        <f t="shared" si="216"/>
        <v>161</v>
      </c>
      <c r="R581" s="23">
        <v>0.188</v>
      </c>
      <c r="S581" s="23">
        <v>0.651</v>
      </c>
      <c r="T581" s="10">
        <f>VLOOKUP(A581,TOURISM!$A$2:$E$2692,5,0)</f>
        <v>835000000</v>
      </c>
      <c r="U581" s="10">
        <f>VLOOKUP(A581,TOURISM!$A$2:$F$2692,6,0)</f>
        <v>172000000</v>
      </c>
      <c r="V581" s="10">
        <f>VLOOKUP(A581,BUSINESS!$A$2:$E$2692,5,0)</f>
        <v>0.262</v>
      </c>
      <c r="W581" s="10">
        <f>VLOOKUP(A581,BUSINESS!$A$2:$F$2692,6,0)</f>
        <v>25</v>
      </c>
      <c r="X581" s="10">
        <f>VLOOKUP(A581,BUSINESS!$A$2:$G$2692,7,0)</f>
        <v>20</v>
      </c>
      <c r="Y581" s="10">
        <f>VLOOKUP(A581,BUSINESS!$A$2:$H$2692,8,0)</f>
        <v>161</v>
      </c>
      <c r="Z581" s="10">
        <f>VLOOKUP(A581,BUSINESS!$A$2:$I$2692,9,0)</f>
        <v>0.188</v>
      </c>
      <c r="AA581" s="10">
        <f>VLOOKUP(A581,BUSINESS!$A$2:$J$2692,10,0)</f>
        <v>0.651</v>
      </c>
      <c r="AB581" s="7">
        <f t="shared" si="2"/>
        <v>10214162606</v>
      </c>
    </row>
    <row r="582">
      <c r="A582" s="7" t="str">
        <f t="shared" si="1"/>
        <v>Bahamas, The-The Americas2002</v>
      </c>
      <c r="B582" s="8" t="s">
        <v>91</v>
      </c>
      <c r="C582" s="5" t="s">
        <v>84</v>
      </c>
      <c r="D582" s="9" t="s">
        <v>64</v>
      </c>
      <c r="E582" s="11">
        <v>6.516651E9</v>
      </c>
      <c r="F582" s="12">
        <v>0.051</v>
      </c>
      <c r="G582" s="12">
        <v>1107.0</v>
      </c>
      <c r="H582" s="12">
        <v>0.06</v>
      </c>
      <c r="I582" s="22">
        <f>VLOOKUP(A582,ENERGY!$A$2:$F$2692,5,0)</f>
        <v>133681</v>
      </c>
      <c r="J582" s="10">
        <f>VLOOKUP(A583,ENERGY!$A$2:$F$2692,6,0)</f>
        <v>1503</v>
      </c>
      <c r="K582" s="23">
        <v>0.024</v>
      </c>
      <c r="L582" s="10">
        <f>VLOOKUP(A582,TOURISM!$A$2:$E$2692,5,0)</f>
        <v>1773000000</v>
      </c>
      <c r="M582" s="10">
        <f>VLOOKUP(A582,TOURISM!$A$2:$F$2692,6,0)</f>
        <v>338000000</v>
      </c>
      <c r="N582" s="27">
        <f t="shared" ref="N582:Q582" si="217">if(AND(L582=L583,M582=M582+1,ISBLANK(N583)),N582,N583)</f>
        <v>0.262</v>
      </c>
      <c r="O582" s="27">
        <f t="shared" si="217"/>
        <v>25</v>
      </c>
      <c r="P582" s="27">
        <f t="shared" si="217"/>
        <v>20</v>
      </c>
      <c r="Q582" s="27">
        <f t="shared" si="217"/>
        <v>161</v>
      </c>
      <c r="R582" s="23">
        <v>0.18</v>
      </c>
      <c r="S582" s="23">
        <v>0.394</v>
      </c>
      <c r="T582" s="10">
        <f>VLOOKUP(A582,TOURISM!$A$2:$E$2692,5,0)</f>
        <v>1773000000</v>
      </c>
      <c r="U582" s="10">
        <f>VLOOKUP(A582,TOURISM!$A$2:$F$2692,6,0)</f>
        <v>338000000</v>
      </c>
      <c r="V582" s="10">
        <f>VLOOKUP(A582,BUSINESS!$A$2:$E$2692,5,0)</f>
        <v>0.262</v>
      </c>
      <c r="W582" s="10">
        <f>VLOOKUP(A582,BUSINESS!$A$2:$F$2692,6,0)</f>
        <v>25</v>
      </c>
      <c r="X582" s="10">
        <f>VLOOKUP(A582,BUSINESS!$A$2:$G$2692,7,0)</f>
        <v>20</v>
      </c>
      <c r="Y582" s="10">
        <f>VLOOKUP(A582,BUSINESS!$A$2:$H$2692,8,0)</f>
        <v>161</v>
      </c>
      <c r="Z582" s="10">
        <f>VLOOKUP(A582,BUSINESS!$A$2:$I$2692,9,0)</f>
        <v>0.18</v>
      </c>
      <c r="AA582" s="10">
        <f>VLOOKUP(A582,BUSINESS!$A$2:$J$2692,10,0)</f>
        <v>0.394</v>
      </c>
      <c r="AB582" s="7">
        <f t="shared" si="2"/>
        <v>36203616667</v>
      </c>
    </row>
    <row r="583">
      <c r="A583" s="7" t="str">
        <f t="shared" si="1"/>
        <v>Barbados-The Americas2002</v>
      </c>
      <c r="B583" s="8" t="s">
        <v>95</v>
      </c>
      <c r="C583" s="5" t="s">
        <v>84</v>
      </c>
      <c r="D583" s="9" t="s">
        <v>64</v>
      </c>
      <c r="E583" s="11">
        <v>3.11235E9</v>
      </c>
      <c r="F583" s="12">
        <v>0.067</v>
      </c>
      <c r="G583" s="12">
        <v>635.0</v>
      </c>
      <c r="H583" s="12">
        <v>0.096</v>
      </c>
      <c r="I583" s="22">
        <f>VLOOKUP(A583,ENERGY!$A$2:$F$2692,5,0)</f>
        <v>133681</v>
      </c>
      <c r="J583" s="10">
        <f>VLOOKUP(A584,ENERGY!$A$2:$F$2692,6,0)</f>
        <v>422</v>
      </c>
      <c r="K583" s="23">
        <v>0.024</v>
      </c>
      <c r="L583" s="10">
        <f>VLOOKUP(A583,TOURISM!$A$2:$E$2692,5,0)</f>
        <v>666000000</v>
      </c>
      <c r="M583" s="10">
        <f>VLOOKUP(A583,TOURISM!$A$2:$F$2692,6,0)</f>
        <v>146000000</v>
      </c>
      <c r="N583" s="27">
        <f t="shared" ref="N583:Q583" si="218">if(AND(L583=L584,M583=M583+1,ISBLANK(N584)),N583,N584)</f>
        <v>0.262</v>
      </c>
      <c r="O583" s="27">
        <f t="shared" si="218"/>
        <v>25</v>
      </c>
      <c r="P583" s="27">
        <f t="shared" si="218"/>
        <v>20</v>
      </c>
      <c r="Q583" s="27">
        <f t="shared" si="218"/>
        <v>161</v>
      </c>
      <c r="R583" s="23">
        <v>0.278</v>
      </c>
      <c r="S583" s="23">
        <v>0.361</v>
      </c>
      <c r="T583" s="10">
        <f>VLOOKUP(A583,TOURISM!$A$2:$E$2692,5,0)</f>
        <v>666000000</v>
      </c>
      <c r="U583" s="10">
        <f>VLOOKUP(A583,TOURISM!$A$2:$F$2692,6,0)</f>
        <v>146000000</v>
      </c>
      <c r="V583" s="10">
        <f>VLOOKUP(A583,BUSINESS!$A$2:$E$2692,5,0)</f>
        <v>0.262</v>
      </c>
      <c r="W583" s="10">
        <f>VLOOKUP(A583,BUSINESS!$A$2:$F$2692,6,0)</f>
        <v>25</v>
      </c>
      <c r="X583" s="10">
        <f>VLOOKUP(A583,BUSINESS!$A$2:$G$2692,7,0)</f>
        <v>20</v>
      </c>
      <c r="Y583" s="10">
        <f>VLOOKUP(A583,BUSINESS!$A$2:$H$2692,8,0)</f>
        <v>161</v>
      </c>
      <c r="Z583" s="10">
        <f>VLOOKUP(A583,BUSINESS!$A$2:$I$2692,9,0)</f>
        <v>0.278</v>
      </c>
      <c r="AA583" s="10">
        <f>VLOOKUP(A583,BUSINESS!$A$2:$J$2692,10,0)</f>
        <v>0.361</v>
      </c>
      <c r="AB583" s="7">
        <f t="shared" si="2"/>
        <v>11195503597</v>
      </c>
    </row>
    <row r="584">
      <c r="A584" s="7" t="str">
        <f t="shared" si="1"/>
        <v>Belize-The Americas2002</v>
      </c>
      <c r="B584" s="8" t="s">
        <v>98</v>
      </c>
      <c r="C584" s="5" t="s">
        <v>84</v>
      </c>
      <c r="D584" s="9" t="s">
        <v>64</v>
      </c>
      <c r="E584" s="11">
        <v>8.71840755E8</v>
      </c>
      <c r="F584" s="12">
        <v>0.045</v>
      </c>
      <c r="G584" s="12">
        <v>160.0</v>
      </c>
      <c r="H584" s="12">
        <v>0.155</v>
      </c>
      <c r="I584" s="22">
        <f>VLOOKUP(A584,ENERGY!$A$2:$F$2692,5,0)</f>
        <v>133681</v>
      </c>
      <c r="J584" s="10">
        <f>VLOOKUP(A585,ENERGY!$A$2:$F$2692,6,0)</f>
        <v>477</v>
      </c>
      <c r="K584" s="23">
        <v>0.024</v>
      </c>
      <c r="L584" s="10">
        <f>VLOOKUP(A584,TOURISM!$A$2:$E$2692,5,0)</f>
        <v>121000000</v>
      </c>
      <c r="M584" s="10">
        <f>VLOOKUP(A584,TOURISM!$A$2:$F$2692,6,0)</f>
        <v>48000000</v>
      </c>
      <c r="N584" s="27">
        <f t="shared" ref="N584:Q584" si="219">if(AND(L584=L585,M584=M584+1,ISBLANK(N585)),N584,N585)</f>
        <v>0.262</v>
      </c>
      <c r="O584" s="27">
        <f t="shared" si="219"/>
        <v>25</v>
      </c>
      <c r="P584" s="27">
        <f t="shared" si="219"/>
        <v>20</v>
      </c>
      <c r="Q584" s="27">
        <f t="shared" si="219"/>
        <v>161</v>
      </c>
      <c r="R584" s="23">
        <v>0.057</v>
      </c>
      <c r="S584" s="23">
        <v>0.205</v>
      </c>
      <c r="T584" s="10">
        <f>VLOOKUP(A584,TOURISM!$A$2:$E$2692,5,0)</f>
        <v>121000000</v>
      </c>
      <c r="U584" s="10">
        <f>VLOOKUP(A584,TOURISM!$A$2:$F$2692,6,0)</f>
        <v>48000000</v>
      </c>
      <c r="V584" s="10">
        <f>VLOOKUP(A584,BUSINESS!$A$2:$E$2692,5,0)</f>
        <v>0.262</v>
      </c>
      <c r="W584" s="10">
        <f>VLOOKUP(A584,BUSINESS!$A$2:$F$2692,6,0)</f>
        <v>25</v>
      </c>
      <c r="X584" s="10">
        <f>VLOOKUP(A584,BUSINESS!$A$2:$G$2692,7,0)</f>
        <v>20</v>
      </c>
      <c r="Y584" s="10">
        <f>VLOOKUP(A584,BUSINESS!$A$2:$H$2692,8,0)</f>
        <v>161</v>
      </c>
      <c r="Z584" s="10">
        <f>VLOOKUP(A584,BUSINESS!$A$2:$I$2692,9,0)</f>
        <v>0.057</v>
      </c>
      <c r="AA584" s="10">
        <f>VLOOKUP(A584,BUSINESS!$A$2:$J$2692,10,0)</f>
        <v>0.205</v>
      </c>
      <c r="AB584" s="7">
        <f t="shared" si="2"/>
        <v>15295451842</v>
      </c>
    </row>
    <row r="585">
      <c r="A585" s="7" t="str">
        <f t="shared" si="1"/>
        <v>Bermuda-The Americas2002</v>
      </c>
      <c r="B585" s="8" t="s">
        <v>100</v>
      </c>
      <c r="C585" s="5" t="s">
        <v>84</v>
      </c>
      <c r="D585" s="9" t="s">
        <v>64</v>
      </c>
      <c r="E585" s="11">
        <v>3.680483E9</v>
      </c>
      <c r="F585" s="10">
        <f>if(AND(C312=C313,D312=D312+1,ISBLANK(F313)),F312,F313)</f>
        <v>0.072</v>
      </c>
      <c r="G585" s="10">
        <f>if(AND(C312=C313,D312=D312+1,ISBLANK(G313)),G312,G313)</f>
        <v>374</v>
      </c>
      <c r="H585" s="10" t="str">
        <f>if(AND(C325=C326,D325=D325+1,ISBLANK(H326)),H325,H326)</f>
        <v>#REF!</v>
      </c>
      <c r="I585" s="22">
        <f>VLOOKUP(A585,ENERGY!$A$2:$F$2692,5,0)</f>
        <v>133681</v>
      </c>
      <c r="J585" s="10">
        <f>VLOOKUP(A586,ENERGY!$A$2:$F$2692,6,0)</f>
        <v>15456</v>
      </c>
      <c r="K585" s="23">
        <v>0.024</v>
      </c>
      <c r="L585" s="10">
        <f>VLOOKUP(A585,TOURISM!$A$2:$E$2692,5,0)</f>
        <v>378000000</v>
      </c>
      <c r="M585" s="10">
        <f>VLOOKUP(A585,TOURISM!$A$2:$F$2692,6,0)</f>
        <v>243000000</v>
      </c>
      <c r="N585" s="27">
        <f t="shared" ref="N585:Q585" si="220">if(AND(L585=L586,M585=M585+1,ISBLANK(N586)),N585,N586)</f>
        <v>0.262</v>
      </c>
      <c r="O585" s="27">
        <f t="shared" si="220"/>
        <v>25</v>
      </c>
      <c r="P585" s="27">
        <f t="shared" si="220"/>
        <v>20</v>
      </c>
      <c r="Q585" s="27">
        <f t="shared" si="220"/>
        <v>161</v>
      </c>
      <c r="R585" s="23">
        <v>0.52</v>
      </c>
      <c r="S585" s="23">
        <v>0.473</v>
      </c>
      <c r="T585" s="10">
        <f>VLOOKUP(A585,TOURISM!$A$2:$E$2692,5,0)</f>
        <v>378000000</v>
      </c>
      <c r="U585" s="10">
        <f>VLOOKUP(A585,TOURISM!$A$2:$F$2692,6,0)</f>
        <v>243000000</v>
      </c>
      <c r="V585" s="10">
        <f>VLOOKUP(A585,BUSINESS!$A$2:$E$2692,5,0)</f>
        <v>0.262</v>
      </c>
      <c r="W585" s="10">
        <f>VLOOKUP(A585,BUSINESS!$A$2:$F$2692,6,0)</f>
        <v>25</v>
      </c>
      <c r="X585" s="10">
        <f>VLOOKUP(A585,BUSINESS!$A$2:$G$2692,7,0)</f>
        <v>20</v>
      </c>
      <c r="Y585" s="10">
        <f>VLOOKUP(A585,BUSINESS!$A$2:$H$2692,8,0)</f>
        <v>161</v>
      </c>
      <c r="Z585" s="10">
        <f>VLOOKUP(A585,BUSINESS!$A$2:$I$2692,9,0)</f>
        <v>0.52</v>
      </c>
      <c r="AA585" s="10">
        <f>VLOOKUP(A585,BUSINESS!$A$2:$J$2692,10,0)</f>
        <v>0.473</v>
      </c>
      <c r="AB585" s="7">
        <f t="shared" si="2"/>
        <v>7077851923</v>
      </c>
    </row>
    <row r="586">
      <c r="A586" s="7" t="str">
        <f t="shared" si="1"/>
        <v>Bolivia-The Americas2002</v>
      </c>
      <c r="B586" s="8" t="s">
        <v>102</v>
      </c>
      <c r="C586" s="5" t="s">
        <v>84</v>
      </c>
      <c r="D586" s="9" t="s">
        <v>64</v>
      </c>
      <c r="E586" s="11">
        <v>8.141513292E9</v>
      </c>
      <c r="F586" s="12">
        <v>0.063</v>
      </c>
      <c r="G586" s="12">
        <v>59.0</v>
      </c>
      <c r="H586" s="12">
        <v>0.201</v>
      </c>
      <c r="I586" s="22">
        <f>VLOOKUP(A586,ENERGY!$A$2:$F$2692,5,0)</f>
        <v>7341</v>
      </c>
      <c r="J586" s="10">
        <f>VLOOKUP(A587,ENERGY!$A$2:$F$2692,6,0)</f>
        <v>419754</v>
      </c>
      <c r="K586" s="23">
        <v>0.024</v>
      </c>
      <c r="L586" s="10">
        <f>VLOOKUP(A586,TOURISM!$A$2:$E$2692,5,0)</f>
        <v>143000000</v>
      </c>
      <c r="M586" s="10">
        <f>VLOOKUP(A586,TOURISM!$A$2:$F$2692,6,0)</f>
        <v>114000000</v>
      </c>
      <c r="N586" s="27">
        <f t="shared" ref="N586:Q586" si="221">if(AND(L586=L587,M586=M586+1,ISBLANK(N587)),N586,N587)</f>
        <v>0.262</v>
      </c>
      <c r="O586" s="27">
        <f t="shared" si="221"/>
        <v>25</v>
      </c>
      <c r="P586" s="27">
        <f t="shared" si="221"/>
        <v>20</v>
      </c>
      <c r="Q586" s="27">
        <f t="shared" si="221"/>
        <v>161</v>
      </c>
      <c r="R586" s="23">
        <v>0.031</v>
      </c>
      <c r="S586" s="23">
        <v>0.116</v>
      </c>
      <c r="T586" s="10">
        <f>VLOOKUP(A586,TOURISM!$A$2:$E$2692,5,0)</f>
        <v>143000000</v>
      </c>
      <c r="U586" s="10">
        <f>VLOOKUP(A586,TOURISM!$A$2:$F$2692,6,0)</f>
        <v>114000000</v>
      </c>
      <c r="V586" s="10">
        <f>VLOOKUP(A586,BUSINESS!$A$2:$E$2692,5,0)</f>
        <v>0.262</v>
      </c>
      <c r="W586" s="10">
        <f>VLOOKUP(A586,BUSINESS!$A$2:$F$2692,6,0)</f>
        <v>25</v>
      </c>
      <c r="X586" s="10">
        <f>VLOOKUP(A586,BUSINESS!$A$2:$G$2692,7,0)</f>
        <v>20</v>
      </c>
      <c r="Y586" s="10">
        <f>VLOOKUP(A586,BUSINESS!$A$2:$H$2692,8,0)</f>
        <v>161</v>
      </c>
      <c r="Z586" s="10">
        <f>VLOOKUP(A586,BUSINESS!$A$2:$I$2692,9,0)</f>
        <v>0.031</v>
      </c>
      <c r="AA586" s="10">
        <f>VLOOKUP(A586,BUSINESS!$A$2:$J$2692,10,0)</f>
        <v>0.116</v>
      </c>
      <c r="AB586" s="7">
        <f t="shared" si="2"/>
        <v>262629461032</v>
      </c>
    </row>
    <row r="587">
      <c r="A587" s="7" t="str">
        <f t="shared" si="1"/>
        <v>Brazil-The Americas2002</v>
      </c>
      <c r="B587" s="8" t="s">
        <v>105</v>
      </c>
      <c r="C587" s="5" t="s">
        <v>84</v>
      </c>
      <c r="D587" s="9" t="s">
        <v>64</v>
      </c>
      <c r="E587" s="11">
        <v>5.54E11</v>
      </c>
      <c r="F587" s="12">
        <v>0.073</v>
      </c>
      <c r="G587" s="12">
        <v>228.0</v>
      </c>
      <c r="H587" s="12">
        <v>0.576</v>
      </c>
      <c r="I587" s="22">
        <f>VLOOKUP(A587,ENERGY!$A$2:$F$2692,5,0)</f>
        <v>265887</v>
      </c>
      <c r="J587" s="10">
        <f>VLOOKUP(A588,ENERGY!$A$2:$F$2692,6,0)</f>
        <v>499137</v>
      </c>
      <c r="K587" s="23">
        <v>0.024</v>
      </c>
      <c r="L587" s="10">
        <f>VLOOKUP(A587,TOURISM!$A$2:$E$2692,5,0)</f>
        <v>2142000000</v>
      </c>
      <c r="M587" s="10">
        <f>VLOOKUP(A587,TOURISM!$A$2:$F$2692,6,0)</f>
        <v>2929000000</v>
      </c>
      <c r="N587" s="27">
        <f t="shared" ref="N587:Q587" si="222">if(AND(L587=L588,M587=M587+1,ISBLANK(N588)),N587,N588)</f>
        <v>0.262</v>
      </c>
      <c r="O587" s="27">
        <f t="shared" si="222"/>
        <v>25</v>
      </c>
      <c r="P587" s="27">
        <f t="shared" si="222"/>
        <v>20</v>
      </c>
      <c r="Q587" s="27">
        <f t="shared" si="222"/>
        <v>161</v>
      </c>
      <c r="R587" s="23">
        <v>0.091</v>
      </c>
      <c r="S587" s="23">
        <v>0.194</v>
      </c>
      <c r="T587" s="10">
        <f>VLOOKUP(A587,TOURISM!$A$2:$E$2692,5,0)</f>
        <v>2142000000</v>
      </c>
      <c r="U587" s="10">
        <f>VLOOKUP(A587,TOURISM!$A$2:$F$2692,6,0)</f>
        <v>2929000000</v>
      </c>
      <c r="V587" s="10">
        <f>VLOOKUP(A587,BUSINESS!$A$2:$E$2692,5,0)</f>
        <v>0.262</v>
      </c>
      <c r="W587" s="10">
        <f>VLOOKUP(A587,BUSINESS!$A$2:$F$2692,6,0)</f>
        <v>25</v>
      </c>
      <c r="X587" s="10">
        <f>VLOOKUP(A587,BUSINESS!$A$2:$G$2692,7,0)</f>
        <v>20</v>
      </c>
      <c r="Y587" s="10">
        <f>VLOOKUP(A587,BUSINESS!$A$2:$H$2692,8,0)</f>
        <v>161</v>
      </c>
      <c r="Z587" s="10">
        <f>VLOOKUP(A587,BUSINESS!$A$2:$I$2692,9,0)</f>
        <v>0.091</v>
      </c>
      <c r="AA587" s="10">
        <f>VLOOKUP(A587,BUSINESS!$A$2:$J$2692,10,0)</f>
        <v>0.194</v>
      </c>
      <c r="AB587" s="7">
        <f t="shared" si="2"/>
        <v>6087912087912</v>
      </c>
    </row>
    <row r="588">
      <c r="A588" s="7" t="str">
        <f t="shared" si="1"/>
        <v>Canada-The Americas2002</v>
      </c>
      <c r="B588" s="8" t="s">
        <v>112</v>
      </c>
      <c r="C588" s="5" t="s">
        <v>84</v>
      </c>
      <c r="D588" s="9" t="s">
        <v>64</v>
      </c>
      <c r="E588" s="11">
        <v>7.33E11</v>
      </c>
      <c r="F588" s="12">
        <v>0.093</v>
      </c>
      <c r="G588" s="12">
        <v>2152.0</v>
      </c>
      <c r="H588" s="12">
        <v>0.058</v>
      </c>
      <c r="I588" s="22">
        <f>VLOOKUP(A588,ENERGY!$A$2:$F$2692,5,0)</f>
        <v>250992</v>
      </c>
      <c r="J588" s="10">
        <f>VLOOKUP(A589,ENERGY!$A$2:$F$2692,6,0)</f>
        <v>590</v>
      </c>
      <c r="K588" s="23">
        <v>0.024</v>
      </c>
      <c r="L588" s="10">
        <f>VLOOKUP(A588,TOURISM!$A$2:$E$2692,5,0)</f>
        <v>12744000000</v>
      </c>
      <c r="M588" s="10">
        <f>VLOOKUP(A588,TOURISM!$A$2:$F$2692,6,0)</f>
        <v>14257000000</v>
      </c>
      <c r="N588" s="27">
        <f t="shared" ref="N588:Q588" si="223">if(AND(L588=L589,M588=M588+1,ISBLANK(N589)),N588,N589)</f>
        <v>0.262</v>
      </c>
      <c r="O588" s="27">
        <f t="shared" si="223"/>
        <v>25</v>
      </c>
      <c r="P588" s="27">
        <f t="shared" si="223"/>
        <v>20</v>
      </c>
      <c r="Q588" s="27">
        <f t="shared" si="223"/>
        <v>161</v>
      </c>
      <c r="R588" s="23">
        <v>0.616</v>
      </c>
      <c r="S588" s="23">
        <v>0.379</v>
      </c>
      <c r="T588" s="10">
        <f>VLOOKUP(A588,TOURISM!$A$2:$E$2692,5,0)</f>
        <v>12744000000</v>
      </c>
      <c r="U588" s="10">
        <f>VLOOKUP(A588,TOURISM!$A$2:$F$2692,6,0)</f>
        <v>14257000000</v>
      </c>
      <c r="V588" s="10">
        <f>VLOOKUP(A588,BUSINESS!$A$2:$E$2692,5,0)</f>
        <v>0.262</v>
      </c>
      <c r="W588" s="10">
        <f>VLOOKUP(A588,BUSINESS!$A$2:$F$2692,6,0)</f>
        <v>25</v>
      </c>
      <c r="X588" s="10">
        <f>VLOOKUP(A588,BUSINESS!$A$2:$G$2692,7,0)</f>
        <v>20</v>
      </c>
      <c r="Y588" s="10">
        <f>VLOOKUP(A588,BUSINESS!$A$2:$H$2692,8,0)</f>
        <v>161</v>
      </c>
      <c r="Z588" s="10">
        <f>VLOOKUP(A588,BUSINESS!$A$2:$I$2692,9,0)</f>
        <v>0.616</v>
      </c>
      <c r="AA588" s="10">
        <f>VLOOKUP(A588,BUSINESS!$A$2:$J$2692,10,0)</f>
        <v>0.379</v>
      </c>
      <c r="AB588" s="7">
        <f t="shared" si="2"/>
        <v>1189935064935</v>
      </c>
    </row>
    <row r="589">
      <c r="A589" s="7" t="str">
        <f t="shared" si="1"/>
        <v>Cayman Islands-The Americas2002</v>
      </c>
      <c r="B589" s="8" t="s">
        <v>113</v>
      </c>
      <c r="C589" s="5" t="s">
        <v>84</v>
      </c>
      <c r="D589" s="9" t="s">
        <v>64</v>
      </c>
      <c r="E589" s="8"/>
      <c r="F589" s="10">
        <f>if(AND(C147=C148,D147=D147+1,ISBLANK(F148)),F147,F148)</f>
        <v>0.022</v>
      </c>
      <c r="G589" s="10">
        <f>if(AND(C147=C148,D147=D147+1,ISBLANK(G148)),G147,G148)</f>
        <v>752</v>
      </c>
      <c r="H589" s="10">
        <f>if(AND(C147=C148,D147=D147+1,ISBLANK(H148)),H147,H148)</f>
        <v>0.097</v>
      </c>
      <c r="I589" s="22">
        <f>VLOOKUP(A589,ENERGY!$A$2:$F$2692,5,0)</f>
        <v>133681</v>
      </c>
      <c r="J589" s="10">
        <f>VLOOKUP(A590,ENERGY!$A$2:$F$2692,6,0)</f>
        <v>72258</v>
      </c>
      <c r="K589" s="23">
        <v>0.024</v>
      </c>
      <c r="L589" s="10">
        <f>VLOOKUP(A589,TOURISM!$A$2:$E$2692,5,0)</f>
        <v>607000000</v>
      </c>
      <c r="M589" s="10" t="str">
        <f>VLOOKUP(A589,TOURISM!$A$2:$F$2692,6,0)</f>
        <v/>
      </c>
      <c r="N589" s="27">
        <f t="shared" ref="N589:R589" si="224">if(AND(L589=L590,M589=M589+1,ISBLANK(N590)),N589,N590)</f>
        <v>0.262</v>
      </c>
      <c r="O589" s="27">
        <f t="shared" si="224"/>
        <v>25</v>
      </c>
      <c r="P589" s="27">
        <f t="shared" si="224"/>
        <v>20</v>
      </c>
      <c r="Q589" s="27">
        <f t="shared" si="224"/>
        <v>161</v>
      </c>
      <c r="R589" s="27">
        <f t="shared" si="224"/>
        <v>0.221</v>
      </c>
      <c r="S589" s="23">
        <v>0.425</v>
      </c>
      <c r="T589" s="10">
        <f>VLOOKUP(A589,TOURISM!$A$2:$E$2692,5,0)</f>
        <v>607000000</v>
      </c>
      <c r="U589" s="10" t="str">
        <f>VLOOKUP(A589,TOURISM!$A$2:$F$2692,6,0)</f>
        <v/>
      </c>
      <c r="V589" s="10">
        <f>VLOOKUP(A589,BUSINESS!$A$2:$E$2692,5,0)</f>
        <v>0.262</v>
      </c>
      <c r="W589" s="10">
        <f>VLOOKUP(A589,BUSINESS!$A$2:$F$2692,6,0)</f>
        <v>25</v>
      </c>
      <c r="X589" s="10">
        <f>VLOOKUP(A589,BUSINESS!$A$2:$G$2692,7,0)</f>
        <v>20</v>
      </c>
      <c r="Y589" s="10">
        <f>VLOOKUP(A589,BUSINESS!$A$2:$H$2692,8,0)</f>
        <v>161</v>
      </c>
      <c r="Z589" s="10">
        <f>VLOOKUP(A589,BUSINESS!$A$2:$I$2692,9,0)</f>
        <v>0.221</v>
      </c>
      <c r="AA589" s="10">
        <f>VLOOKUP(A589,BUSINESS!$A$2:$J$2692,10,0)</f>
        <v>0.425</v>
      </c>
      <c r="AB589" s="7">
        <f t="shared" si="2"/>
        <v>0</v>
      </c>
    </row>
    <row r="590">
      <c r="A590" s="7" t="str">
        <f t="shared" si="1"/>
        <v>Chile-The Americas2002</v>
      </c>
      <c r="B590" s="8" t="s">
        <v>116</v>
      </c>
      <c r="C590" s="5" t="s">
        <v>84</v>
      </c>
      <c r="D590" s="9" t="s">
        <v>64</v>
      </c>
      <c r="E590" s="11">
        <v>7.2336972322E10</v>
      </c>
      <c r="F590" s="12">
        <v>0.077</v>
      </c>
      <c r="G590" s="12">
        <v>348.0</v>
      </c>
      <c r="H590" s="12">
        <v>0.119</v>
      </c>
      <c r="I590" s="22">
        <f>VLOOKUP(A590,ENERGY!$A$2:$F$2692,5,0)</f>
        <v>30920</v>
      </c>
      <c r="J590" s="10">
        <f>VLOOKUP(A591,ENERGY!$A$2:$F$2692,6,0)</f>
        <v>75680</v>
      </c>
      <c r="K590" s="23">
        <v>0.024</v>
      </c>
      <c r="L590" s="10">
        <f>VLOOKUP(A590,TOURISM!$A$2:$E$2692,5,0)</f>
        <v>1221000000</v>
      </c>
      <c r="M590" s="10">
        <f>VLOOKUP(A590,TOURISM!$A$2:$F$2692,6,0)</f>
        <v>932000000</v>
      </c>
      <c r="N590" s="27">
        <f t="shared" ref="N590:Q590" si="225">if(AND(L590=L591,M590=M590+1,ISBLANK(N591)),N590,N591)</f>
        <v>0.262</v>
      </c>
      <c r="O590" s="27">
        <f t="shared" si="225"/>
        <v>25</v>
      </c>
      <c r="P590" s="27">
        <f t="shared" si="225"/>
        <v>20</v>
      </c>
      <c r="Q590" s="27">
        <f t="shared" si="225"/>
        <v>161</v>
      </c>
      <c r="R590" s="23">
        <v>0.221</v>
      </c>
      <c r="S590" s="23">
        <v>0.395</v>
      </c>
      <c r="T590" s="10">
        <f>VLOOKUP(A590,TOURISM!$A$2:$E$2692,5,0)</f>
        <v>1221000000</v>
      </c>
      <c r="U590" s="10">
        <f>VLOOKUP(A590,TOURISM!$A$2:$F$2692,6,0)</f>
        <v>932000000</v>
      </c>
      <c r="V590" s="10">
        <f>VLOOKUP(A590,BUSINESS!$A$2:$E$2692,5,0)</f>
        <v>0.262</v>
      </c>
      <c r="W590" s="10">
        <f>VLOOKUP(A590,BUSINESS!$A$2:$F$2692,6,0)</f>
        <v>25</v>
      </c>
      <c r="X590" s="10">
        <f>VLOOKUP(A590,BUSINESS!$A$2:$G$2692,7,0)</f>
        <v>20</v>
      </c>
      <c r="Y590" s="10">
        <f>VLOOKUP(A590,BUSINESS!$A$2:$H$2692,8,0)</f>
        <v>161</v>
      </c>
      <c r="Z590" s="10">
        <f>VLOOKUP(A590,BUSINESS!$A$2:$I$2692,9,0)</f>
        <v>0.221</v>
      </c>
      <c r="AA590" s="10">
        <f>VLOOKUP(A590,BUSINESS!$A$2:$J$2692,10,0)</f>
        <v>0.395</v>
      </c>
      <c r="AB590" s="7">
        <f t="shared" si="2"/>
        <v>327316616842</v>
      </c>
    </row>
    <row r="591">
      <c r="A591" s="7" t="str">
        <f t="shared" si="1"/>
        <v>Colombia-The Americas2002</v>
      </c>
      <c r="B591" s="8" t="s">
        <v>118</v>
      </c>
      <c r="C591" s="5" t="s">
        <v>84</v>
      </c>
      <c r="D591" s="9" t="s">
        <v>64</v>
      </c>
      <c r="E591" s="11">
        <v>9.8203544965E10</v>
      </c>
      <c r="F591" s="12">
        <v>0.06</v>
      </c>
      <c r="G591" s="12">
        <v>144.0</v>
      </c>
      <c r="H591" s="12">
        <v>0.207</v>
      </c>
      <c r="I591" s="22">
        <f>VLOOKUP(A591,ENERGY!$A$2:$F$2692,5,0)</f>
        <v>32235</v>
      </c>
      <c r="J591" s="10">
        <f>VLOOKUP(A592,ENERGY!$A$2:$F$2692,6,0)</f>
        <v>7770</v>
      </c>
      <c r="K591" s="23">
        <v>0.024</v>
      </c>
      <c r="L591" s="10">
        <f>VLOOKUP(A591,TOURISM!$A$2:$E$2692,5,0)</f>
        <v>1237000000</v>
      </c>
      <c r="M591" s="10">
        <f>VLOOKUP(A591,TOURISM!$A$2:$F$2692,6,0)</f>
        <v>1355000000</v>
      </c>
      <c r="N591" s="27">
        <f t="shared" ref="N591:Q591" si="226">if(AND(L591=L592,M591=M591+1,ISBLANK(N592)),N591,N592)</f>
        <v>0.262</v>
      </c>
      <c r="O591" s="27">
        <f t="shared" si="226"/>
        <v>25</v>
      </c>
      <c r="P591" s="27">
        <f t="shared" si="226"/>
        <v>20</v>
      </c>
      <c r="Q591" s="27">
        <f t="shared" si="226"/>
        <v>161</v>
      </c>
      <c r="R591" s="23">
        <v>0.046</v>
      </c>
      <c r="S591" s="23">
        <v>0.112</v>
      </c>
      <c r="T591" s="10">
        <f>VLOOKUP(A591,TOURISM!$A$2:$E$2692,5,0)</f>
        <v>1237000000</v>
      </c>
      <c r="U591" s="10">
        <f>VLOOKUP(A591,TOURISM!$A$2:$F$2692,6,0)</f>
        <v>1355000000</v>
      </c>
      <c r="V591" s="10">
        <f>VLOOKUP(A591,BUSINESS!$A$2:$E$2692,5,0)</f>
        <v>0.262</v>
      </c>
      <c r="W591" s="10">
        <f>VLOOKUP(A591,BUSINESS!$A$2:$F$2692,6,0)</f>
        <v>25</v>
      </c>
      <c r="X591" s="10">
        <f>VLOOKUP(A591,BUSINESS!$A$2:$G$2692,7,0)</f>
        <v>20</v>
      </c>
      <c r="Y591" s="10">
        <f>VLOOKUP(A591,BUSINESS!$A$2:$H$2692,8,0)</f>
        <v>161</v>
      </c>
      <c r="Z591" s="10">
        <f>VLOOKUP(A591,BUSINESS!$A$2:$I$2692,9,0)</f>
        <v>0.046</v>
      </c>
      <c r="AA591" s="10">
        <f>VLOOKUP(A591,BUSINESS!$A$2:$J$2692,10,0)</f>
        <v>0.112</v>
      </c>
      <c r="AB591" s="7">
        <f t="shared" si="2"/>
        <v>2134859673152</v>
      </c>
    </row>
    <row r="592">
      <c r="A592" s="7" t="str">
        <f t="shared" si="1"/>
        <v>Costa Rica-The Americas2002</v>
      </c>
      <c r="B592" s="8" t="s">
        <v>122</v>
      </c>
      <c r="C592" s="5" t="s">
        <v>84</v>
      </c>
      <c r="D592" s="9" t="s">
        <v>64</v>
      </c>
      <c r="E592" s="11">
        <v>1.6403602943E10</v>
      </c>
      <c r="F592" s="12">
        <v>0.071</v>
      </c>
      <c r="G592" s="12">
        <v>291.0</v>
      </c>
      <c r="H592" s="12">
        <v>0.238</v>
      </c>
      <c r="I592" s="22">
        <f>VLOOKUP(A592,ENERGY!$A$2:$F$2692,5,0)</f>
        <v>4646</v>
      </c>
      <c r="J592" s="10">
        <f>VLOOKUP(A593,ENERGY!$A$2:$F$2692,6,0)</f>
        <v>38364</v>
      </c>
      <c r="K592" s="23">
        <v>0.024</v>
      </c>
      <c r="L592" s="10">
        <f>VLOOKUP(A592,TOURISM!$A$2:$E$2692,5,0)</f>
        <v>1292000000</v>
      </c>
      <c r="M592" s="10">
        <f>VLOOKUP(A592,TOURISM!$A$2:$F$2692,6,0)</f>
        <v>430000000</v>
      </c>
      <c r="N592" s="27">
        <f t="shared" ref="N592:Q592" si="227">if(AND(L592=L593,M592=M592+1,ISBLANK(N593)),N592,N593)</f>
        <v>0.262</v>
      </c>
      <c r="O592" s="27">
        <f t="shared" si="227"/>
        <v>25</v>
      </c>
      <c r="P592" s="27">
        <f t="shared" si="227"/>
        <v>20</v>
      </c>
      <c r="Q592" s="27">
        <f t="shared" si="227"/>
        <v>161</v>
      </c>
      <c r="R592" s="23">
        <v>0.199</v>
      </c>
      <c r="S592" s="23">
        <v>0.123</v>
      </c>
      <c r="T592" s="10">
        <f>VLOOKUP(A592,TOURISM!$A$2:$E$2692,5,0)</f>
        <v>1292000000</v>
      </c>
      <c r="U592" s="10">
        <f>VLOOKUP(A592,TOURISM!$A$2:$F$2692,6,0)</f>
        <v>430000000</v>
      </c>
      <c r="V592" s="10">
        <f>VLOOKUP(A592,BUSINESS!$A$2:$E$2692,5,0)</f>
        <v>0.262</v>
      </c>
      <c r="W592" s="10">
        <f>VLOOKUP(A592,BUSINESS!$A$2:$F$2692,6,0)</f>
        <v>25</v>
      </c>
      <c r="X592" s="10">
        <f>VLOOKUP(A592,BUSINESS!$A$2:$G$2692,7,0)</f>
        <v>20</v>
      </c>
      <c r="Y592" s="10">
        <f>VLOOKUP(A592,BUSINESS!$A$2:$H$2692,8,0)</f>
        <v>161</v>
      </c>
      <c r="Z592" s="10">
        <f>VLOOKUP(A592,BUSINESS!$A$2:$I$2692,9,0)</f>
        <v>0.199</v>
      </c>
      <c r="AA592" s="10">
        <f>VLOOKUP(A592,BUSINESS!$A$2:$J$2692,10,0)</f>
        <v>0.123</v>
      </c>
      <c r="AB592" s="7">
        <f t="shared" si="2"/>
        <v>82430165543</v>
      </c>
    </row>
    <row r="593">
      <c r="A593" s="7" t="str">
        <f t="shared" si="1"/>
        <v>Cuba-The Americas2002</v>
      </c>
      <c r="B593" s="8" t="s">
        <v>125</v>
      </c>
      <c r="C593" s="5" t="s">
        <v>84</v>
      </c>
      <c r="D593" s="9" t="s">
        <v>64</v>
      </c>
      <c r="E593" s="11">
        <v>3.35904E10</v>
      </c>
      <c r="F593" s="12">
        <v>0.065</v>
      </c>
      <c r="G593" s="12">
        <v>195.0</v>
      </c>
      <c r="H593" s="10" t="str">
        <f>if(AND(#REF!=#REF!,#REF!=#REF!+1,ISBLANK(#REF!)),#REF!,#REF!)</f>
        <v>#REF!</v>
      </c>
      <c r="I593" s="22">
        <f>VLOOKUP(A593,ENERGY!$A$2:$F$2692,5,0)</f>
        <v>11308</v>
      </c>
      <c r="J593" s="10">
        <f>VLOOKUP(A594,ENERGY!$A$2:$F$2692,6,0)</f>
        <v>7708</v>
      </c>
      <c r="K593" s="23">
        <v>0.024</v>
      </c>
      <c r="L593" s="10">
        <f>VLOOKUP(A593,TOURISM!$A$2:$E$2692,5,0)</f>
        <v>1769000000</v>
      </c>
      <c r="M593" s="10" t="str">
        <f>VLOOKUP(A593,TOURISM!$A$2:$F$2692,6,0)</f>
        <v/>
      </c>
      <c r="N593" s="27">
        <f t="shared" ref="N593:Q593" si="228">if(AND(L593=L594,M593=M593+1,ISBLANK(N594)),N593,N594)</f>
        <v>0.262</v>
      </c>
      <c r="O593" s="27">
        <f t="shared" si="228"/>
        <v>25</v>
      </c>
      <c r="P593" s="27">
        <f t="shared" si="228"/>
        <v>20</v>
      </c>
      <c r="Q593" s="27">
        <f t="shared" si="228"/>
        <v>161</v>
      </c>
      <c r="R593" s="23">
        <v>0.038</v>
      </c>
      <c r="S593" s="23">
        <v>0.002</v>
      </c>
      <c r="T593" s="10">
        <f>VLOOKUP(A593,TOURISM!$A$2:$E$2692,5,0)</f>
        <v>1769000000</v>
      </c>
      <c r="U593" s="10" t="str">
        <f>VLOOKUP(A593,TOURISM!$A$2:$F$2692,6,0)</f>
        <v/>
      </c>
      <c r="V593" s="10">
        <f>VLOOKUP(A593,BUSINESS!$A$2:$E$2692,5,0)</f>
        <v>0.262</v>
      </c>
      <c r="W593" s="10">
        <f>VLOOKUP(A593,BUSINESS!$A$2:$F$2692,6,0)</f>
        <v>25</v>
      </c>
      <c r="X593" s="10">
        <f>VLOOKUP(A593,BUSINESS!$A$2:$G$2692,7,0)</f>
        <v>20</v>
      </c>
      <c r="Y593" s="10">
        <f>VLOOKUP(A593,BUSINESS!$A$2:$H$2692,8,0)</f>
        <v>161</v>
      </c>
      <c r="Z593" s="10">
        <f>VLOOKUP(A593,BUSINESS!$A$2:$I$2692,9,0)</f>
        <v>0.038</v>
      </c>
      <c r="AA593" s="10">
        <f>VLOOKUP(A593,BUSINESS!$A$2:$J$2692,10,0)</f>
        <v>0.002</v>
      </c>
      <c r="AB593" s="7">
        <f t="shared" si="2"/>
        <v>883957894737</v>
      </c>
    </row>
    <row r="594">
      <c r="A594" s="7" t="str">
        <f t="shared" si="1"/>
        <v>Curacao-The Americas2002</v>
      </c>
      <c r="B594" s="8" t="s">
        <v>126</v>
      </c>
      <c r="C594" s="5" t="s">
        <v>84</v>
      </c>
      <c r="D594" s="9" t="s">
        <v>64</v>
      </c>
      <c r="E594" s="8"/>
      <c r="F594" s="10" t="str">
        <f t="shared" ref="F594:H594" si="229">if(AND(#REF!=#REF!,#REF!=#REF!+1,ISBLANK(#REF!)),#REF!,#REF!)</f>
        <v>#REF!</v>
      </c>
      <c r="G594" s="10" t="str">
        <f t="shared" si="229"/>
        <v>#REF!</v>
      </c>
      <c r="H594" s="10" t="str">
        <f t="shared" si="229"/>
        <v>#REF!</v>
      </c>
      <c r="I594" s="22">
        <f>VLOOKUP(A594,ENERGY!$A$2:$F$2692,5,0)</f>
        <v>133681</v>
      </c>
      <c r="J594" s="10">
        <f>VLOOKUP(A595,ENERGY!$A$2:$F$2692,6,0)</f>
        <v>136</v>
      </c>
      <c r="K594" s="23">
        <v>0.024</v>
      </c>
      <c r="L594" s="10">
        <f>VLOOKUP(A594,TOURISM!$A$2:$E$2692,5,0)</f>
        <v>217000000</v>
      </c>
      <c r="M594" s="10">
        <f>VLOOKUP(A594,TOURISM!$A$2:$F$2692,6,0)</f>
        <v>137000000</v>
      </c>
      <c r="N594" s="27">
        <f t="shared" ref="N594:S594" si="230">if(AND(L594=L595,M594=M594+1,ISBLANK(N595)),N594,N595)</f>
        <v>0.262</v>
      </c>
      <c r="O594" s="27">
        <f t="shared" si="230"/>
        <v>25</v>
      </c>
      <c r="P594" s="27">
        <f t="shared" si="230"/>
        <v>20</v>
      </c>
      <c r="Q594" s="27">
        <f t="shared" si="230"/>
        <v>161</v>
      </c>
      <c r="R594" s="27">
        <f t="shared" si="230"/>
        <v>0.184</v>
      </c>
      <c r="S594" s="27">
        <f t="shared" si="230"/>
        <v>0.174</v>
      </c>
      <c r="T594" s="10">
        <f>VLOOKUP(A594,TOURISM!$A$2:$E$2692,5,0)</f>
        <v>217000000</v>
      </c>
      <c r="U594" s="10">
        <f>VLOOKUP(A594,TOURISM!$A$2:$F$2692,6,0)</f>
        <v>137000000</v>
      </c>
      <c r="V594" s="10">
        <f>VLOOKUP(A594,BUSINESS!$A$2:$E$2692,5,0)</f>
        <v>0.262</v>
      </c>
      <c r="W594" s="10">
        <f>VLOOKUP(A594,BUSINESS!$A$2:$F$2692,6,0)</f>
        <v>25</v>
      </c>
      <c r="X594" s="10">
        <f>VLOOKUP(A594,BUSINESS!$A$2:$G$2692,7,0)</f>
        <v>20</v>
      </c>
      <c r="Y594" s="10">
        <f>VLOOKUP(A594,BUSINESS!$A$2:$H$2692,8,0)</f>
        <v>161</v>
      </c>
      <c r="Z594" s="10">
        <f>VLOOKUP(A594,BUSINESS!$A$2:$I$2692,9,0)</f>
        <v>0.184</v>
      </c>
      <c r="AA594" s="10">
        <f>VLOOKUP(A594,BUSINESS!$A$2:$J$2692,10,0)</f>
        <v>0.174</v>
      </c>
      <c r="AB594" s="7">
        <f t="shared" si="2"/>
        <v>0</v>
      </c>
    </row>
    <row r="595">
      <c r="A595" s="7" t="str">
        <f t="shared" si="1"/>
        <v>Dominica-The Americas2002</v>
      </c>
      <c r="B595" s="8" t="s">
        <v>131</v>
      </c>
      <c r="C595" s="5" t="s">
        <v>84</v>
      </c>
      <c r="D595" s="9" t="s">
        <v>64</v>
      </c>
      <c r="E595" s="11">
        <v>3.26998081E8</v>
      </c>
      <c r="F595" s="12">
        <v>0.051</v>
      </c>
      <c r="G595" s="12">
        <v>237.0</v>
      </c>
      <c r="H595" s="12">
        <v>0.11</v>
      </c>
      <c r="I595" s="22">
        <f>VLOOKUP(A595,ENERGY!$A$2:$F$2692,5,0)</f>
        <v>133681</v>
      </c>
      <c r="J595" s="10">
        <f>VLOOKUP(A596,ENERGY!$A$2:$F$2692,6,0)</f>
        <v>20964</v>
      </c>
      <c r="K595" s="23">
        <v>0.024</v>
      </c>
      <c r="L595" s="10">
        <f>VLOOKUP(A595,TOURISM!$A$2:$E$2692,5,0)</f>
        <v>46000000</v>
      </c>
      <c r="M595" s="10">
        <f>VLOOKUP(A595,TOURISM!$A$2:$F$2692,6,0)</f>
        <v>9000000</v>
      </c>
      <c r="N595" s="27">
        <f t="shared" ref="N595:Q595" si="231">if(AND(L595=L596,M595=M595+1,ISBLANK(N596)),N595,N596)</f>
        <v>0.262</v>
      </c>
      <c r="O595" s="27">
        <f t="shared" si="231"/>
        <v>25</v>
      </c>
      <c r="P595" s="27">
        <f t="shared" si="231"/>
        <v>20</v>
      </c>
      <c r="Q595" s="27">
        <f t="shared" si="231"/>
        <v>161</v>
      </c>
      <c r="R595" s="23">
        <v>0.184</v>
      </c>
      <c r="S595" s="23">
        <v>0.174</v>
      </c>
      <c r="T595" s="10">
        <f>VLOOKUP(A595,TOURISM!$A$2:$E$2692,5,0)</f>
        <v>46000000</v>
      </c>
      <c r="U595" s="10">
        <f>VLOOKUP(A595,TOURISM!$A$2:$F$2692,6,0)</f>
        <v>9000000</v>
      </c>
      <c r="V595" s="10">
        <f>VLOOKUP(A595,BUSINESS!$A$2:$E$2692,5,0)</f>
        <v>0.262</v>
      </c>
      <c r="W595" s="10">
        <f>VLOOKUP(A595,BUSINESS!$A$2:$F$2692,6,0)</f>
        <v>25</v>
      </c>
      <c r="X595" s="10">
        <f>VLOOKUP(A595,BUSINESS!$A$2:$G$2692,7,0)</f>
        <v>20</v>
      </c>
      <c r="Y595" s="10">
        <f>VLOOKUP(A595,BUSINESS!$A$2:$H$2692,8,0)</f>
        <v>161</v>
      </c>
      <c r="Z595" s="10">
        <f>VLOOKUP(A595,BUSINESS!$A$2:$I$2692,9,0)</f>
        <v>0.184</v>
      </c>
      <c r="AA595" s="10">
        <f>VLOOKUP(A595,BUSINESS!$A$2:$J$2692,10,0)</f>
        <v>0.174</v>
      </c>
      <c r="AB595" s="7">
        <f t="shared" si="2"/>
        <v>1777163484</v>
      </c>
    </row>
    <row r="596">
      <c r="A596" s="7" t="str">
        <f t="shared" si="1"/>
        <v>Dominican Republic-The Americas2002</v>
      </c>
      <c r="B596" s="8" t="s">
        <v>132</v>
      </c>
      <c r="C596" s="5" t="s">
        <v>84</v>
      </c>
      <c r="D596" s="9" t="s">
        <v>64</v>
      </c>
      <c r="E596" s="11">
        <v>2.6570402719E10</v>
      </c>
      <c r="F596" s="12">
        <v>0.063</v>
      </c>
      <c r="G596" s="12">
        <v>176.0</v>
      </c>
      <c r="H596" s="12">
        <v>0.261</v>
      </c>
      <c r="I596" s="22">
        <f>VLOOKUP(A596,ENERGY!$A$2:$F$2692,5,0)</f>
        <v>7178</v>
      </c>
      <c r="J596" s="10">
        <f>VLOOKUP(A597,ENERGY!$A$2:$F$2692,6,0)</f>
        <v>32636</v>
      </c>
      <c r="K596" s="23">
        <v>0.024</v>
      </c>
      <c r="L596" s="10">
        <f>VLOOKUP(A596,TOURISM!$A$2:$E$2692,5,0)</f>
        <v>2730000000</v>
      </c>
      <c r="M596" s="10">
        <f>VLOOKUP(A596,TOURISM!$A$2:$F$2692,6,0)</f>
        <v>429000000</v>
      </c>
      <c r="N596" s="27">
        <f t="shared" ref="N596:Q596" si="232">if(AND(L596=L597,M596=M596+1,ISBLANK(N597)),N596,N597)</f>
        <v>0.262</v>
      </c>
      <c r="O596" s="27">
        <f t="shared" si="232"/>
        <v>25</v>
      </c>
      <c r="P596" s="27">
        <f t="shared" si="232"/>
        <v>20</v>
      </c>
      <c r="Q596" s="27">
        <f t="shared" si="232"/>
        <v>161</v>
      </c>
      <c r="R596" s="23">
        <v>0.068</v>
      </c>
      <c r="S596" s="23">
        <v>0.19</v>
      </c>
      <c r="T596" s="10">
        <f>VLOOKUP(A596,TOURISM!$A$2:$E$2692,5,0)</f>
        <v>2730000000</v>
      </c>
      <c r="U596" s="10">
        <f>VLOOKUP(A596,TOURISM!$A$2:$F$2692,6,0)</f>
        <v>429000000</v>
      </c>
      <c r="V596" s="10">
        <f>VLOOKUP(A596,BUSINESS!$A$2:$E$2692,5,0)</f>
        <v>0.262</v>
      </c>
      <c r="W596" s="10">
        <f>VLOOKUP(A596,BUSINESS!$A$2:$F$2692,6,0)</f>
        <v>25</v>
      </c>
      <c r="X596" s="10">
        <f>VLOOKUP(A596,BUSINESS!$A$2:$G$2692,7,0)</f>
        <v>20</v>
      </c>
      <c r="Y596" s="10">
        <f>VLOOKUP(A596,BUSINESS!$A$2:$H$2692,8,0)</f>
        <v>161</v>
      </c>
      <c r="Z596" s="10">
        <f>VLOOKUP(A596,BUSINESS!$A$2:$I$2692,9,0)</f>
        <v>0.068</v>
      </c>
      <c r="AA596" s="10">
        <f>VLOOKUP(A596,BUSINESS!$A$2:$J$2692,10,0)</f>
        <v>0.19</v>
      </c>
      <c r="AB596" s="7">
        <f t="shared" si="2"/>
        <v>390741216456</v>
      </c>
    </row>
    <row r="597">
      <c r="A597" s="7" t="str">
        <f t="shared" si="1"/>
        <v>Ecuador-The Americas2002</v>
      </c>
      <c r="B597" s="8" t="s">
        <v>133</v>
      </c>
      <c r="C597" s="5" t="s">
        <v>84</v>
      </c>
      <c r="D597" s="9" t="s">
        <v>64</v>
      </c>
      <c r="E597" s="11">
        <v>2.8548945E10</v>
      </c>
      <c r="F597" s="12">
        <v>0.048</v>
      </c>
      <c r="G597" s="12">
        <v>105.0</v>
      </c>
      <c r="H597" s="12">
        <v>0.158</v>
      </c>
      <c r="I597" s="22">
        <f>VLOOKUP(A597,ENERGY!$A$2:$F$2692,5,0)</f>
        <v>12428</v>
      </c>
      <c r="J597" s="10">
        <f>VLOOKUP(A598,ENERGY!$A$2:$F$2692,6,0)</f>
        <v>6249</v>
      </c>
      <c r="K597" s="23">
        <v>0.024</v>
      </c>
      <c r="L597" s="10">
        <f>VLOOKUP(A597,TOURISM!$A$2:$E$2692,5,0)</f>
        <v>449000000</v>
      </c>
      <c r="M597" s="10">
        <f>VLOOKUP(A597,TOURISM!$A$2:$F$2692,6,0)</f>
        <v>507000000</v>
      </c>
      <c r="N597" s="27">
        <f t="shared" ref="N597:Q597" si="233">if(AND(L597=L598,M597=M597+1,ISBLANK(N598)),N597,N598)</f>
        <v>0.262</v>
      </c>
      <c r="O597" s="27">
        <f t="shared" si="233"/>
        <v>25</v>
      </c>
      <c r="P597" s="27">
        <f t="shared" si="233"/>
        <v>20</v>
      </c>
      <c r="Q597" s="27">
        <f t="shared" si="233"/>
        <v>161</v>
      </c>
      <c r="R597" s="23">
        <v>0.043</v>
      </c>
      <c r="S597" s="23">
        <v>0.12</v>
      </c>
      <c r="T597" s="10">
        <f>VLOOKUP(A597,TOURISM!$A$2:$E$2692,5,0)</f>
        <v>449000000</v>
      </c>
      <c r="U597" s="10">
        <f>VLOOKUP(A597,TOURISM!$A$2:$F$2692,6,0)</f>
        <v>507000000</v>
      </c>
      <c r="V597" s="10">
        <f>VLOOKUP(A597,BUSINESS!$A$2:$E$2692,5,0)</f>
        <v>0.262</v>
      </c>
      <c r="W597" s="10">
        <f>VLOOKUP(A597,BUSINESS!$A$2:$F$2692,6,0)</f>
        <v>25</v>
      </c>
      <c r="X597" s="10">
        <f>VLOOKUP(A597,BUSINESS!$A$2:$G$2692,7,0)</f>
        <v>20</v>
      </c>
      <c r="Y597" s="10">
        <f>VLOOKUP(A597,BUSINESS!$A$2:$H$2692,8,0)</f>
        <v>161</v>
      </c>
      <c r="Z597" s="10">
        <f>VLOOKUP(A597,BUSINESS!$A$2:$I$2692,9,0)</f>
        <v>0.043</v>
      </c>
      <c r="AA597" s="10">
        <f>VLOOKUP(A597,BUSINESS!$A$2:$J$2692,10,0)</f>
        <v>0.12</v>
      </c>
      <c r="AB597" s="7">
        <f t="shared" si="2"/>
        <v>663928953488</v>
      </c>
    </row>
    <row r="598">
      <c r="A598" s="7" t="str">
        <f t="shared" si="1"/>
        <v>El Salvador-The Americas2002</v>
      </c>
      <c r="B598" s="8" t="s">
        <v>135</v>
      </c>
      <c r="C598" s="5" t="s">
        <v>84</v>
      </c>
      <c r="D598" s="9" t="s">
        <v>64</v>
      </c>
      <c r="E598" s="11">
        <v>1.43067E10</v>
      </c>
      <c r="F598" s="12">
        <v>0.077</v>
      </c>
      <c r="G598" s="12">
        <v>184.0</v>
      </c>
      <c r="H598" s="10" t="str">
        <f>if(AND(#REF!=#REF!,#REF!=#REF!+1,ISBLANK(#REF!)),#REF!,#REF!)</f>
        <v>#REF!</v>
      </c>
      <c r="I598" s="22">
        <f>VLOOKUP(A598,ENERGY!$A$2:$F$2692,5,0)</f>
        <v>4210</v>
      </c>
      <c r="J598" s="10">
        <f>VLOOKUP(A599,ENERGY!$A$2:$F$2692,6,0)</f>
        <v>634</v>
      </c>
      <c r="K598" s="23">
        <v>0.024</v>
      </c>
      <c r="L598" s="10">
        <f>VLOOKUP(A598,TOURISM!$A$2:$E$2692,5,0)</f>
        <v>521000000</v>
      </c>
      <c r="M598" s="10">
        <f>VLOOKUP(A598,TOURISM!$A$2:$F$2692,6,0)</f>
        <v>266000000</v>
      </c>
      <c r="N598" s="27">
        <f t="shared" ref="N598:Q598" si="234">if(AND(L598=L599,M598=M598+1,ISBLANK(N599)),N598,N599)</f>
        <v>0.262</v>
      </c>
      <c r="O598" s="27">
        <f t="shared" si="234"/>
        <v>25</v>
      </c>
      <c r="P598" s="27">
        <f t="shared" si="234"/>
        <v>20</v>
      </c>
      <c r="Q598" s="27">
        <f t="shared" si="234"/>
        <v>161</v>
      </c>
      <c r="R598" s="23">
        <v>0.019</v>
      </c>
      <c r="S598" s="23">
        <v>0.148</v>
      </c>
      <c r="T598" s="10">
        <f>VLOOKUP(A598,TOURISM!$A$2:$E$2692,5,0)</f>
        <v>521000000</v>
      </c>
      <c r="U598" s="10">
        <f>VLOOKUP(A598,TOURISM!$A$2:$F$2692,6,0)</f>
        <v>266000000</v>
      </c>
      <c r="V598" s="10">
        <f>VLOOKUP(A598,BUSINESS!$A$2:$E$2692,5,0)</f>
        <v>0.262</v>
      </c>
      <c r="W598" s="10">
        <f>VLOOKUP(A598,BUSINESS!$A$2:$F$2692,6,0)</f>
        <v>25</v>
      </c>
      <c r="X598" s="10">
        <f>VLOOKUP(A598,BUSINESS!$A$2:$G$2692,7,0)</f>
        <v>20</v>
      </c>
      <c r="Y598" s="10">
        <f>VLOOKUP(A598,BUSINESS!$A$2:$H$2692,8,0)</f>
        <v>161</v>
      </c>
      <c r="Z598" s="10">
        <f>VLOOKUP(A598,BUSINESS!$A$2:$I$2692,9,0)</f>
        <v>0.019</v>
      </c>
      <c r="AA598" s="10">
        <f>VLOOKUP(A598,BUSINESS!$A$2:$J$2692,10,0)</f>
        <v>0.148</v>
      </c>
      <c r="AB598" s="7">
        <f t="shared" si="2"/>
        <v>752984210526</v>
      </c>
    </row>
    <row r="599">
      <c r="A599" s="7" t="str">
        <f t="shared" si="1"/>
        <v>Greenland-The Americas2002</v>
      </c>
      <c r="B599" s="8" t="s">
        <v>151</v>
      </c>
      <c r="C599" s="5" t="s">
        <v>84</v>
      </c>
      <c r="D599" s="9" t="s">
        <v>64</v>
      </c>
      <c r="E599" s="11">
        <v>1.169136691E9</v>
      </c>
      <c r="F599" s="10" t="str">
        <f t="shared" ref="F599:H599" si="235">if(AND(#REF!=#REF!,#REF!=#REF!+1,ISBLANK(#REF!)),#REF!,#REF!)</f>
        <v>#REF!</v>
      </c>
      <c r="G599" s="10" t="str">
        <f t="shared" si="235"/>
        <v>#REF!</v>
      </c>
      <c r="H599" s="10" t="str">
        <f t="shared" si="235"/>
        <v>#REF!</v>
      </c>
      <c r="I599" s="22">
        <f>VLOOKUP(A599,ENERGY!$A$2:$F$2692,5,0)</f>
        <v>133681</v>
      </c>
      <c r="J599" s="10">
        <f>VLOOKUP(A600,ENERGY!$A$2:$F$2692,6,0)</f>
        <v>260</v>
      </c>
      <c r="K599" s="23">
        <v>0.024</v>
      </c>
      <c r="L599" s="10">
        <f>VLOOKUP(A599,TOURISM!$A$2:$E$2692,5,0)</f>
        <v>1221000000</v>
      </c>
      <c r="M599" s="10">
        <f>VLOOKUP(A599,TOURISM!$A$2:$F$2692,6,0)</f>
        <v>186000000</v>
      </c>
      <c r="N599" s="27">
        <f t="shared" ref="N599:Q599" si="236">if(AND(L599=L600,M599=M599+1,ISBLANK(N600)),N599,N600)</f>
        <v>0.262</v>
      </c>
      <c r="O599" s="27">
        <f t="shared" si="236"/>
        <v>25</v>
      </c>
      <c r="P599" s="27">
        <f t="shared" si="236"/>
        <v>20</v>
      </c>
      <c r="Q599" s="27">
        <f t="shared" si="236"/>
        <v>161</v>
      </c>
      <c r="R599" s="23">
        <v>0.442</v>
      </c>
      <c r="S599" s="23">
        <v>0.352</v>
      </c>
      <c r="T599" s="10">
        <f>VLOOKUP(A599,TOURISM!$A$2:$E$2692,5,0)</f>
        <v>1221000000</v>
      </c>
      <c r="U599" s="10">
        <f>VLOOKUP(A599,TOURISM!$A$2:$F$2692,6,0)</f>
        <v>186000000</v>
      </c>
      <c r="V599" s="10">
        <f>VLOOKUP(A599,BUSINESS!$A$2:$E$2692,5,0)</f>
        <v>0.262</v>
      </c>
      <c r="W599" s="10">
        <f>VLOOKUP(A599,BUSINESS!$A$2:$F$2692,6,0)</f>
        <v>25</v>
      </c>
      <c r="X599" s="10">
        <f>VLOOKUP(A599,BUSINESS!$A$2:$G$2692,7,0)</f>
        <v>20</v>
      </c>
      <c r="Y599" s="10">
        <f>VLOOKUP(A599,BUSINESS!$A$2:$H$2692,8,0)</f>
        <v>161</v>
      </c>
      <c r="Z599" s="10">
        <f>VLOOKUP(A599,BUSINESS!$A$2:$I$2692,9,0)</f>
        <v>0.442</v>
      </c>
      <c r="AA599" s="10">
        <f>VLOOKUP(A599,BUSINESS!$A$2:$J$2692,10,0)</f>
        <v>0.352</v>
      </c>
      <c r="AB599" s="7">
        <f t="shared" si="2"/>
        <v>2645105636</v>
      </c>
    </row>
    <row r="600">
      <c r="A600" s="7" t="str">
        <f t="shared" si="1"/>
        <v>Grenada-The Americas2002</v>
      </c>
      <c r="B600" s="8" t="s">
        <v>152</v>
      </c>
      <c r="C600" s="5" t="s">
        <v>84</v>
      </c>
      <c r="D600" s="9" t="s">
        <v>64</v>
      </c>
      <c r="E600" s="11">
        <v>5.44381962E8</v>
      </c>
      <c r="F600" s="12">
        <v>0.066</v>
      </c>
      <c r="G600" s="12">
        <v>353.0</v>
      </c>
      <c r="H600" s="12">
        <v>0.113</v>
      </c>
      <c r="I600" s="22">
        <f>VLOOKUP(A600,ENERGY!$A$2:$F$2692,5,0)</f>
        <v>133681</v>
      </c>
      <c r="J600" s="10">
        <f>VLOOKUP(A601,ENERGY!$A$2:$F$2692,6,0)</f>
        <v>11118</v>
      </c>
      <c r="K600" s="23">
        <v>0.024</v>
      </c>
      <c r="L600" s="10">
        <f>VLOOKUP(A600,TOURISM!$A$2:$E$2692,5,0)</f>
        <v>91000000</v>
      </c>
      <c r="M600" s="10">
        <f>VLOOKUP(A600,TOURISM!$A$2:$F$2692,6,0)</f>
        <v>8000000</v>
      </c>
      <c r="N600" s="27">
        <f t="shared" ref="N600:Q600" si="237">if(AND(L600=L601,M600=M600+1,ISBLANK(N601)),N600,N601)</f>
        <v>0.262</v>
      </c>
      <c r="O600" s="27">
        <f t="shared" si="237"/>
        <v>25</v>
      </c>
      <c r="P600" s="27">
        <f t="shared" si="237"/>
        <v>20</v>
      </c>
      <c r="Q600" s="27">
        <f t="shared" si="237"/>
        <v>161</v>
      </c>
      <c r="R600" s="23">
        <v>0.148</v>
      </c>
      <c r="S600" s="23">
        <v>0.074</v>
      </c>
      <c r="T600" s="10">
        <f>VLOOKUP(A600,TOURISM!$A$2:$E$2692,5,0)</f>
        <v>91000000</v>
      </c>
      <c r="U600" s="10">
        <f>VLOOKUP(A600,TOURISM!$A$2:$F$2692,6,0)</f>
        <v>8000000</v>
      </c>
      <c r="V600" s="10">
        <f>VLOOKUP(A600,BUSINESS!$A$2:$E$2692,5,0)</f>
        <v>0.262</v>
      </c>
      <c r="W600" s="10">
        <f>VLOOKUP(A600,BUSINESS!$A$2:$F$2692,6,0)</f>
        <v>25</v>
      </c>
      <c r="X600" s="10">
        <f>VLOOKUP(A600,BUSINESS!$A$2:$G$2692,7,0)</f>
        <v>20</v>
      </c>
      <c r="Y600" s="10">
        <f>VLOOKUP(A600,BUSINESS!$A$2:$H$2692,8,0)</f>
        <v>161</v>
      </c>
      <c r="Z600" s="10">
        <f>VLOOKUP(A600,BUSINESS!$A$2:$I$2692,9,0)</f>
        <v>0.148</v>
      </c>
      <c r="AA600" s="10">
        <f>VLOOKUP(A600,BUSINESS!$A$2:$J$2692,10,0)</f>
        <v>0.074</v>
      </c>
      <c r="AB600" s="7">
        <f t="shared" si="2"/>
        <v>3678256500</v>
      </c>
    </row>
    <row r="601">
      <c r="A601" s="7" t="str">
        <f t="shared" si="1"/>
        <v>Guatemala-The Americas2002</v>
      </c>
      <c r="B601" s="8" t="s">
        <v>154</v>
      </c>
      <c r="C601" s="5" t="s">
        <v>84</v>
      </c>
      <c r="D601" s="9" t="s">
        <v>64</v>
      </c>
      <c r="E601" s="11">
        <v>2.077653692E10</v>
      </c>
      <c r="F601" s="12">
        <v>0.062</v>
      </c>
      <c r="G601" s="12">
        <v>110.0</v>
      </c>
      <c r="H601" s="12">
        <v>0.169</v>
      </c>
      <c r="I601" s="22">
        <f>VLOOKUP(A601,ENERGY!$A$2:$F$2692,5,0)</f>
        <v>10251</v>
      </c>
      <c r="J601" s="10">
        <f>VLOOKUP(A602,ENERGY!$A$2:$F$2692,6,0)</f>
        <v>1701</v>
      </c>
      <c r="K601" s="23">
        <v>0.024</v>
      </c>
      <c r="L601" s="10">
        <f>VLOOKUP(A601,TOURISM!$A$2:$E$2692,5,0)</f>
        <v>647000000</v>
      </c>
      <c r="M601" s="10">
        <f>VLOOKUP(A601,TOURISM!$A$2:$F$2692,6,0)</f>
        <v>329000000</v>
      </c>
      <c r="N601" s="27">
        <f t="shared" ref="N601:Q601" si="238">if(AND(L601=L602,M601=M601+1,ISBLANK(N602)),N601,N602)</f>
        <v>0.262</v>
      </c>
      <c r="O601" s="27">
        <f t="shared" si="238"/>
        <v>25</v>
      </c>
      <c r="P601" s="27">
        <f t="shared" si="238"/>
        <v>20</v>
      </c>
      <c r="Q601" s="27">
        <f t="shared" si="238"/>
        <v>161</v>
      </c>
      <c r="R601" s="23">
        <v>0.034</v>
      </c>
      <c r="S601" s="23">
        <v>0.134</v>
      </c>
      <c r="T601" s="10">
        <f>VLOOKUP(A601,TOURISM!$A$2:$E$2692,5,0)</f>
        <v>647000000</v>
      </c>
      <c r="U601" s="10">
        <f>VLOOKUP(A601,TOURISM!$A$2:$F$2692,6,0)</f>
        <v>329000000</v>
      </c>
      <c r="V601" s="10">
        <f>VLOOKUP(A601,BUSINESS!$A$2:$E$2692,5,0)</f>
        <v>0.262</v>
      </c>
      <c r="W601" s="10">
        <f>VLOOKUP(A601,BUSINESS!$A$2:$F$2692,6,0)</f>
        <v>25</v>
      </c>
      <c r="X601" s="10">
        <f>VLOOKUP(A601,BUSINESS!$A$2:$G$2692,7,0)</f>
        <v>20</v>
      </c>
      <c r="Y601" s="10">
        <f>VLOOKUP(A601,BUSINESS!$A$2:$H$2692,8,0)</f>
        <v>161</v>
      </c>
      <c r="Z601" s="10">
        <f>VLOOKUP(A601,BUSINESS!$A$2:$I$2692,9,0)</f>
        <v>0.034</v>
      </c>
      <c r="AA601" s="10">
        <f>VLOOKUP(A601,BUSINESS!$A$2:$J$2692,10,0)</f>
        <v>0.134</v>
      </c>
      <c r="AB601" s="7">
        <f t="shared" si="2"/>
        <v>611074615294</v>
      </c>
    </row>
    <row r="602">
      <c r="A602" s="7" t="str">
        <f t="shared" si="1"/>
        <v>Guyana-The Americas2002</v>
      </c>
      <c r="B602" s="8" t="s">
        <v>157</v>
      </c>
      <c r="C602" s="5" t="s">
        <v>84</v>
      </c>
      <c r="D602" s="9" t="s">
        <v>64</v>
      </c>
      <c r="E602" s="11">
        <v>7.22460912E8</v>
      </c>
      <c r="F602" s="12">
        <v>0.058</v>
      </c>
      <c r="G602" s="12">
        <v>56.0</v>
      </c>
      <c r="H602" s="12">
        <v>0.163</v>
      </c>
      <c r="I602" s="22">
        <f>VLOOKUP(A602,ENERGY!$A$2:$F$2692,5,0)</f>
        <v>133681</v>
      </c>
      <c r="J602" s="10">
        <f>VLOOKUP(A603,ENERGY!$A$2:$F$2692,6,0)</f>
        <v>2120</v>
      </c>
      <c r="K602" s="23">
        <v>0.024</v>
      </c>
      <c r="L602" s="10">
        <f>VLOOKUP(A602,TOURISM!$A$2:$E$2692,5,0)</f>
        <v>53000000</v>
      </c>
      <c r="M602" s="10">
        <f>VLOOKUP(A602,TOURISM!$A$2:$F$2692,6,0)</f>
        <v>44000000</v>
      </c>
      <c r="N602" s="27">
        <f t="shared" ref="N602:R602" si="239">if(AND(L602=L603,M602=M602+1,ISBLANK(N603)),N602,N603)</f>
        <v>0.262</v>
      </c>
      <c r="O602" s="27">
        <f t="shared" si="239"/>
        <v>25</v>
      </c>
      <c r="P602" s="27">
        <f t="shared" si="239"/>
        <v>20</v>
      </c>
      <c r="Q602" s="27">
        <f t="shared" si="239"/>
        <v>161</v>
      </c>
      <c r="R602" s="27">
        <f t="shared" si="239"/>
        <v>0.009</v>
      </c>
      <c r="S602" s="23">
        <v>0.106</v>
      </c>
      <c r="T602" s="10">
        <f>VLOOKUP(A602,TOURISM!$A$2:$E$2692,5,0)</f>
        <v>53000000</v>
      </c>
      <c r="U602" s="10">
        <f>VLOOKUP(A602,TOURISM!$A$2:$F$2692,6,0)</f>
        <v>44000000</v>
      </c>
      <c r="V602" s="10">
        <f>VLOOKUP(A602,BUSINESS!$A$2:$E$2692,5,0)</f>
        <v>0.262</v>
      </c>
      <c r="W602" s="10">
        <f>VLOOKUP(A602,BUSINESS!$A$2:$F$2692,6,0)</f>
        <v>25</v>
      </c>
      <c r="X602" s="10">
        <f>VLOOKUP(A602,BUSINESS!$A$2:$G$2692,7,0)</f>
        <v>20</v>
      </c>
      <c r="Y602" s="10">
        <f>VLOOKUP(A602,BUSINESS!$A$2:$H$2692,8,0)</f>
        <v>161</v>
      </c>
      <c r="Z602" s="10">
        <f>VLOOKUP(A602,BUSINESS!$A$2:$I$2692,9,0)</f>
        <v>0.009</v>
      </c>
      <c r="AA602" s="10">
        <f>VLOOKUP(A602,BUSINESS!$A$2:$J$2692,10,0)</f>
        <v>0.106</v>
      </c>
      <c r="AB602" s="7">
        <f t="shared" si="2"/>
        <v>80273434667</v>
      </c>
    </row>
    <row r="603">
      <c r="A603" s="7" t="str">
        <f t="shared" si="1"/>
        <v>Haiti-The Americas2002</v>
      </c>
      <c r="B603" s="8" t="s">
        <v>158</v>
      </c>
      <c r="C603" s="5" t="s">
        <v>84</v>
      </c>
      <c r="D603" s="9" t="s">
        <v>64</v>
      </c>
      <c r="E603" s="11">
        <v>3.214632479E9</v>
      </c>
      <c r="F603" s="12">
        <v>0.055</v>
      </c>
      <c r="G603" s="12">
        <v>20.0</v>
      </c>
      <c r="H603" s="12">
        <v>0.342</v>
      </c>
      <c r="I603" s="22">
        <f>VLOOKUP(A603,ENERGY!$A$2:$F$2692,5,0)</f>
        <v>2409</v>
      </c>
      <c r="J603" s="10">
        <f>VLOOKUP(A604,ENERGY!$A$2:$F$2692,6,0)</f>
        <v>8108</v>
      </c>
      <c r="K603" s="23">
        <v>0.024</v>
      </c>
      <c r="L603" s="10">
        <f>VLOOKUP(A603,TOURISM!$A$2:$E$2692,5,0)</f>
        <v>108000000</v>
      </c>
      <c r="M603" s="10">
        <f>VLOOKUP(A603,TOURISM!$A$2:$F$2692,6,0)</f>
        <v>172000000</v>
      </c>
      <c r="N603" s="27">
        <f t="shared" ref="N603:Q603" si="240">if(AND(L603=L604,M603=M603+1,ISBLANK(N604)),N603,N604)</f>
        <v>0.262</v>
      </c>
      <c r="O603" s="27">
        <f t="shared" si="240"/>
        <v>25</v>
      </c>
      <c r="P603" s="27">
        <f t="shared" si="240"/>
        <v>20</v>
      </c>
      <c r="Q603" s="27">
        <f t="shared" si="240"/>
        <v>161</v>
      </c>
      <c r="R603" s="23">
        <v>0.009</v>
      </c>
      <c r="S603" s="23">
        <v>0.016</v>
      </c>
      <c r="T603" s="10">
        <f>VLOOKUP(A603,TOURISM!$A$2:$E$2692,5,0)</f>
        <v>108000000</v>
      </c>
      <c r="U603" s="10">
        <f>VLOOKUP(A603,TOURISM!$A$2:$F$2692,6,0)</f>
        <v>172000000</v>
      </c>
      <c r="V603" s="10">
        <f>VLOOKUP(A603,BUSINESS!$A$2:$E$2692,5,0)</f>
        <v>0.262</v>
      </c>
      <c r="W603" s="10">
        <f>VLOOKUP(A603,BUSINESS!$A$2:$F$2692,6,0)</f>
        <v>25</v>
      </c>
      <c r="X603" s="10">
        <f>VLOOKUP(A603,BUSINESS!$A$2:$G$2692,7,0)</f>
        <v>20</v>
      </c>
      <c r="Y603" s="10">
        <f>VLOOKUP(A603,BUSINESS!$A$2:$H$2692,8,0)</f>
        <v>161</v>
      </c>
      <c r="Z603" s="10">
        <f>VLOOKUP(A603,BUSINESS!$A$2:$I$2692,9,0)</f>
        <v>0.009</v>
      </c>
      <c r="AA603" s="10">
        <f>VLOOKUP(A603,BUSINESS!$A$2:$J$2692,10,0)</f>
        <v>0.016</v>
      </c>
      <c r="AB603" s="7">
        <f t="shared" si="2"/>
        <v>357181386556</v>
      </c>
    </row>
    <row r="604">
      <c r="A604" s="7" t="str">
        <f t="shared" si="1"/>
        <v>Honduras-The Americas2002</v>
      </c>
      <c r="B604" s="8" t="s">
        <v>159</v>
      </c>
      <c r="C604" s="5" t="s">
        <v>84</v>
      </c>
      <c r="D604" s="9" t="s">
        <v>64</v>
      </c>
      <c r="E604" s="11">
        <v>7.776459964E9</v>
      </c>
      <c r="F604" s="12">
        <v>0.073</v>
      </c>
      <c r="G604" s="12">
        <v>88.0</v>
      </c>
      <c r="H604" s="12">
        <v>0.227</v>
      </c>
      <c r="I604" s="22">
        <f>VLOOKUP(A604,ENERGY!$A$2:$F$2692,5,0)</f>
        <v>4567</v>
      </c>
      <c r="J604" s="10">
        <f>VLOOKUP(A605,ENERGY!$A$2:$F$2692,6,0)</f>
        <v>7158</v>
      </c>
      <c r="K604" s="23">
        <v>0.024</v>
      </c>
      <c r="L604" s="10">
        <f>VLOOKUP(A604,TOURISM!$A$2:$E$2692,5,0)</f>
        <v>305000000</v>
      </c>
      <c r="M604" s="10">
        <f>VLOOKUP(A604,TOURISM!$A$2:$F$2692,6,0)</f>
        <v>221000000</v>
      </c>
      <c r="N604" s="27">
        <f t="shared" ref="N604:Q604" si="241">if(AND(L604=L605,M604=M604+1,ISBLANK(N605)),N604,N605)</f>
        <v>0.262</v>
      </c>
      <c r="O604" s="27">
        <f t="shared" si="241"/>
        <v>25</v>
      </c>
      <c r="P604" s="27">
        <f t="shared" si="241"/>
        <v>20</v>
      </c>
      <c r="Q604" s="27">
        <f t="shared" si="241"/>
        <v>161</v>
      </c>
      <c r="R604" s="23">
        <v>0.026</v>
      </c>
      <c r="S604" s="23">
        <v>0.05</v>
      </c>
      <c r="T604" s="10">
        <f>VLOOKUP(A604,TOURISM!$A$2:$E$2692,5,0)</f>
        <v>305000000</v>
      </c>
      <c r="U604" s="10">
        <f>VLOOKUP(A604,TOURISM!$A$2:$F$2692,6,0)</f>
        <v>221000000</v>
      </c>
      <c r="V604" s="10">
        <f>VLOOKUP(A604,BUSINESS!$A$2:$E$2692,5,0)</f>
        <v>0.262</v>
      </c>
      <c r="W604" s="10">
        <f>VLOOKUP(A604,BUSINESS!$A$2:$F$2692,6,0)</f>
        <v>25</v>
      </c>
      <c r="X604" s="10">
        <f>VLOOKUP(A604,BUSINESS!$A$2:$G$2692,7,0)</f>
        <v>20</v>
      </c>
      <c r="Y604" s="10">
        <f>VLOOKUP(A604,BUSINESS!$A$2:$H$2692,8,0)</f>
        <v>161</v>
      </c>
      <c r="Z604" s="10">
        <f>VLOOKUP(A604,BUSINESS!$A$2:$I$2692,9,0)</f>
        <v>0.026</v>
      </c>
      <c r="AA604" s="10">
        <f>VLOOKUP(A604,BUSINESS!$A$2:$J$2692,10,0)</f>
        <v>0.05</v>
      </c>
      <c r="AB604" s="7">
        <f t="shared" si="2"/>
        <v>299094614000</v>
      </c>
    </row>
    <row r="605">
      <c r="A605" s="7" t="str">
        <f t="shared" si="1"/>
        <v>Jamaica-The Americas2002</v>
      </c>
      <c r="B605" s="8" t="s">
        <v>171</v>
      </c>
      <c r="C605" s="5" t="s">
        <v>84</v>
      </c>
      <c r="D605" s="9" t="s">
        <v>64</v>
      </c>
      <c r="E605" s="11">
        <v>9.718989517E9</v>
      </c>
      <c r="F605" s="12">
        <v>0.049</v>
      </c>
      <c r="G605" s="12">
        <v>180.0</v>
      </c>
      <c r="H605" s="12">
        <v>0.185</v>
      </c>
      <c r="I605" s="22">
        <f>VLOOKUP(A605,ENERGY!$A$2:$F$2692,5,0)</f>
        <v>2830</v>
      </c>
      <c r="J605" s="10">
        <f>VLOOKUP(A606,ENERGY!$A$2:$F$2692,6,0)</f>
        <v>443674</v>
      </c>
      <c r="K605" s="23">
        <v>0.024</v>
      </c>
      <c r="L605" s="10">
        <f>VLOOKUP(A605,TOURISM!$A$2:$E$2692,5,0)</f>
        <v>1482000000</v>
      </c>
      <c r="M605" s="10">
        <f>VLOOKUP(A605,TOURISM!$A$2:$F$2692,6,0)</f>
        <v>274000000</v>
      </c>
      <c r="N605" s="27">
        <f t="shared" ref="N605:Q605" si="242">if(AND(L605=L606,M605=M605+1,ISBLANK(N606)),N605,N606)</f>
        <v>0.262</v>
      </c>
      <c r="O605" s="27">
        <f t="shared" si="242"/>
        <v>25</v>
      </c>
      <c r="P605" s="27">
        <f t="shared" si="242"/>
        <v>20</v>
      </c>
      <c r="Q605" s="27">
        <f t="shared" si="242"/>
        <v>161</v>
      </c>
      <c r="R605" s="23">
        <v>0.061</v>
      </c>
      <c r="S605" s="23">
        <v>0.474</v>
      </c>
      <c r="T605" s="10">
        <f>VLOOKUP(A605,TOURISM!$A$2:$E$2692,5,0)</f>
        <v>1482000000</v>
      </c>
      <c r="U605" s="10">
        <f>VLOOKUP(A605,TOURISM!$A$2:$F$2692,6,0)</f>
        <v>274000000</v>
      </c>
      <c r="V605" s="10">
        <f>VLOOKUP(A605,BUSINESS!$A$2:$E$2692,5,0)</f>
        <v>0.262</v>
      </c>
      <c r="W605" s="10">
        <f>VLOOKUP(A605,BUSINESS!$A$2:$F$2692,6,0)</f>
        <v>25</v>
      </c>
      <c r="X605" s="10">
        <f>VLOOKUP(A605,BUSINESS!$A$2:$G$2692,7,0)</f>
        <v>20</v>
      </c>
      <c r="Y605" s="10">
        <f>VLOOKUP(A605,BUSINESS!$A$2:$H$2692,8,0)</f>
        <v>161</v>
      </c>
      <c r="Z605" s="10">
        <f>VLOOKUP(A605,BUSINESS!$A$2:$I$2692,9,0)</f>
        <v>0.061</v>
      </c>
      <c r="AA605" s="10">
        <f>VLOOKUP(A605,BUSINESS!$A$2:$J$2692,10,0)</f>
        <v>0.474</v>
      </c>
      <c r="AB605" s="7">
        <f t="shared" si="2"/>
        <v>159327697000</v>
      </c>
    </row>
    <row r="606">
      <c r="A606" s="7" t="str">
        <f t="shared" si="1"/>
        <v>Mexico-The Americas2002</v>
      </c>
      <c r="B606" s="8" t="s">
        <v>199</v>
      </c>
      <c r="C606" s="5" t="s">
        <v>84</v>
      </c>
      <c r="D606" s="9" t="s">
        <v>64</v>
      </c>
      <c r="E606" s="11">
        <v>7.42E11</v>
      </c>
      <c r="F606" s="12">
        <v>0.056</v>
      </c>
      <c r="G606" s="12">
        <v>396.0</v>
      </c>
      <c r="H606" s="12">
        <v>0.082</v>
      </c>
      <c r="I606" s="22">
        <f>VLOOKUP(A606,ENERGY!$A$2:$F$2692,5,0)</f>
        <v>178924</v>
      </c>
      <c r="J606" s="10">
        <f>VLOOKUP(A607,ENERGY!$A$2:$F$2692,6,0)</f>
        <v>4547</v>
      </c>
      <c r="K606" s="23">
        <v>0.024</v>
      </c>
      <c r="L606" s="10">
        <f>VLOOKUP(A606,TOURISM!$A$2:$E$2692,5,0)</f>
        <v>9547000000</v>
      </c>
      <c r="M606" s="10">
        <f>VLOOKUP(A606,TOURISM!$A$2:$F$2692,6,0)</f>
        <v>7087000000</v>
      </c>
      <c r="N606" s="27">
        <f t="shared" ref="N606:Q606" si="243">if(AND(L606=L607,M606=M606+1,ISBLANK(N607)),N606,N607)</f>
        <v>0.262</v>
      </c>
      <c r="O606" s="27">
        <f t="shared" si="243"/>
        <v>25</v>
      </c>
      <c r="P606" s="27">
        <f t="shared" si="243"/>
        <v>20</v>
      </c>
      <c r="Q606" s="27">
        <f t="shared" si="243"/>
        <v>161</v>
      </c>
      <c r="R606" s="23">
        <v>0.119</v>
      </c>
      <c r="S606" s="23">
        <v>0.243</v>
      </c>
      <c r="T606" s="10">
        <f>VLOOKUP(A606,TOURISM!$A$2:$E$2692,5,0)</f>
        <v>9547000000</v>
      </c>
      <c r="U606" s="10">
        <f>VLOOKUP(A606,TOURISM!$A$2:$F$2692,6,0)</f>
        <v>7087000000</v>
      </c>
      <c r="V606" s="10">
        <f>VLOOKUP(A606,BUSINESS!$A$2:$E$2692,5,0)</f>
        <v>0.262</v>
      </c>
      <c r="W606" s="10">
        <f>VLOOKUP(A606,BUSINESS!$A$2:$F$2692,6,0)</f>
        <v>25</v>
      </c>
      <c r="X606" s="10">
        <f>VLOOKUP(A606,BUSINESS!$A$2:$G$2692,7,0)</f>
        <v>20</v>
      </c>
      <c r="Y606" s="10">
        <f>VLOOKUP(A606,BUSINESS!$A$2:$H$2692,8,0)</f>
        <v>161</v>
      </c>
      <c r="Z606" s="10">
        <f>VLOOKUP(A606,BUSINESS!$A$2:$I$2692,9,0)</f>
        <v>0.119</v>
      </c>
      <c r="AA606" s="10">
        <f>VLOOKUP(A606,BUSINESS!$A$2:$J$2692,10,0)</f>
        <v>0.243</v>
      </c>
      <c r="AB606" s="7">
        <f t="shared" si="2"/>
        <v>6235294117647</v>
      </c>
    </row>
    <row r="607">
      <c r="A607" s="7" t="str">
        <f t="shared" si="1"/>
        <v>Nicaragua-The Americas2002</v>
      </c>
      <c r="B607" s="8" t="s">
        <v>213</v>
      </c>
      <c r="C607" s="5" t="s">
        <v>84</v>
      </c>
      <c r="D607" s="9" t="s">
        <v>64</v>
      </c>
      <c r="E607" s="11">
        <v>5.224213019E9</v>
      </c>
      <c r="F607" s="12">
        <v>0.057</v>
      </c>
      <c r="G607" s="12">
        <v>57.0</v>
      </c>
      <c r="H607" s="12">
        <v>0.183</v>
      </c>
      <c r="I607" s="22">
        <f>VLOOKUP(A607,ENERGY!$A$2:$F$2692,5,0)</f>
        <v>2951</v>
      </c>
      <c r="J607" s="10">
        <f>VLOOKUP(A608,ENERGY!$A$2:$F$2692,6,0)</f>
        <v>9633</v>
      </c>
      <c r="K607" s="23">
        <v>0.024</v>
      </c>
      <c r="L607" s="10">
        <f>VLOOKUP(A607,TOURISM!$A$2:$E$2692,5,0)</f>
        <v>135000000</v>
      </c>
      <c r="M607" s="10">
        <f>VLOOKUP(A607,TOURISM!$A$2:$F$2692,6,0)</f>
        <v>125000000</v>
      </c>
      <c r="N607" s="27">
        <f t="shared" ref="N607:Q607" si="244">if(AND(L607=L608,M607=M607+1,ISBLANK(N608)),N607,N608)</f>
        <v>0.262</v>
      </c>
      <c r="O607" s="27">
        <f t="shared" si="244"/>
        <v>25</v>
      </c>
      <c r="P607" s="27">
        <f t="shared" si="244"/>
        <v>20</v>
      </c>
      <c r="Q607" s="27">
        <f t="shared" si="244"/>
        <v>161</v>
      </c>
      <c r="R607" s="23">
        <v>0.017</v>
      </c>
      <c r="S607" s="23">
        <v>0.045</v>
      </c>
      <c r="T607" s="10">
        <f>VLOOKUP(A607,TOURISM!$A$2:$E$2692,5,0)</f>
        <v>135000000</v>
      </c>
      <c r="U607" s="10">
        <f>VLOOKUP(A607,TOURISM!$A$2:$F$2692,6,0)</f>
        <v>125000000</v>
      </c>
      <c r="V607" s="10">
        <f>VLOOKUP(A607,BUSINESS!$A$2:$E$2692,5,0)</f>
        <v>0.262</v>
      </c>
      <c r="W607" s="10">
        <f>VLOOKUP(A607,BUSINESS!$A$2:$F$2692,6,0)</f>
        <v>25</v>
      </c>
      <c r="X607" s="10">
        <f>VLOOKUP(A607,BUSINESS!$A$2:$G$2692,7,0)</f>
        <v>20</v>
      </c>
      <c r="Y607" s="10">
        <f>VLOOKUP(A607,BUSINESS!$A$2:$H$2692,8,0)</f>
        <v>161</v>
      </c>
      <c r="Z607" s="10">
        <f>VLOOKUP(A607,BUSINESS!$A$2:$I$2692,9,0)</f>
        <v>0.017</v>
      </c>
      <c r="AA607" s="10">
        <f>VLOOKUP(A607,BUSINESS!$A$2:$J$2692,10,0)</f>
        <v>0.045</v>
      </c>
      <c r="AB607" s="7">
        <f t="shared" si="2"/>
        <v>307306648176</v>
      </c>
    </row>
    <row r="608">
      <c r="A608" s="7" t="str">
        <f t="shared" si="1"/>
        <v>Panama-The Americas2002</v>
      </c>
      <c r="B608" s="8" t="s">
        <v>221</v>
      </c>
      <c r="C608" s="5" t="s">
        <v>84</v>
      </c>
      <c r="D608" s="9" t="s">
        <v>64</v>
      </c>
      <c r="E608" s="11">
        <v>1.22724E10</v>
      </c>
      <c r="F608" s="12">
        <v>0.08</v>
      </c>
      <c r="G608" s="12">
        <v>310.0</v>
      </c>
      <c r="H608" s="12">
        <v>0.106</v>
      </c>
      <c r="I608" s="22">
        <f>VLOOKUP(A608,ENERGY!$A$2:$F$2692,5,0)</f>
        <v>3710</v>
      </c>
      <c r="J608" s="10">
        <f>VLOOKUP(A609,ENERGY!$A$2:$F$2692,6,0)</f>
        <v>5075</v>
      </c>
      <c r="K608" s="23">
        <v>0.024</v>
      </c>
      <c r="L608" s="10">
        <f>VLOOKUP(A608,TOURISM!$A$2:$E$2692,5,0)</f>
        <v>710000000</v>
      </c>
      <c r="M608" s="10">
        <f>VLOOKUP(A608,TOURISM!$A$2:$F$2692,6,0)</f>
        <v>252000000</v>
      </c>
      <c r="N608" s="27">
        <f t="shared" ref="N608:Q608" si="245">if(AND(L608=L609,M608=M608+1,ISBLANK(N609)),N608,N609)</f>
        <v>0.262</v>
      </c>
      <c r="O608" s="27">
        <f t="shared" si="245"/>
        <v>25</v>
      </c>
      <c r="P608" s="27">
        <f t="shared" si="245"/>
        <v>20</v>
      </c>
      <c r="Q608" s="27">
        <f t="shared" si="245"/>
        <v>161</v>
      </c>
      <c r="R608" s="23">
        <v>0.085</v>
      </c>
      <c r="S608" s="23">
        <v>0.165</v>
      </c>
      <c r="T608" s="10">
        <f>VLOOKUP(A608,TOURISM!$A$2:$E$2692,5,0)</f>
        <v>710000000</v>
      </c>
      <c r="U608" s="10">
        <f>VLOOKUP(A608,TOURISM!$A$2:$F$2692,6,0)</f>
        <v>252000000</v>
      </c>
      <c r="V608" s="10">
        <f>VLOOKUP(A608,BUSINESS!$A$2:$E$2692,5,0)</f>
        <v>0.262</v>
      </c>
      <c r="W608" s="10">
        <f>VLOOKUP(A608,BUSINESS!$A$2:$F$2692,6,0)</f>
        <v>25</v>
      </c>
      <c r="X608" s="10">
        <f>VLOOKUP(A608,BUSINESS!$A$2:$G$2692,7,0)</f>
        <v>20</v>
      </c>
      <c r="Y608" s="10">
        <f>VLOOKUP(A608,BUSINESS!$A$2:$H$2692,8,0)</f>
        <v>161</v>
      </c>
      <c r="Z608" s="10">
        <f>VLOOKUP(A608,BUSINESS!$A$2:$I$2692,9,0)</f>
        <v>0.085</v>
      </c>
      <c r="AA608" s="10">
        <f>VLOOKUP(A608,BUSINESS!$A$2:$J$2692,10,0)</f>
        <v>0.165</v>
      </c>
      <c r="AB608" s="7">
        <f t="shared" si="2"/>
        <v>144381176471</v>
      </c>
    </row>
    <row r="609">
      <c r="A609" s="7" t="str">
        <f t="shared" si="1"/>
        <v>Paraguay-The Americas2002</v>
      </c>
      <c r="B609" s="8" t="s">
        <v>223</v>
      </c>
      <c r="C609" s="5" t="s">
        <v>84</v>
      </c>
      <c r="D609" s="9" t="s">
        <v>64</v>
      </c>
      <c r="E609" s="11">
        <v>6.32515176E9</v>
      </c>
      <c r="F609" s="12">
        <v>0.07</v>
      </c>
      <c r="G609" s="12">
        <v>79.0</v>
      </c>
      <c r="H609" s="12">
        <v>0.387</v>
      </c>
      <c r="I609" s="22">
        <f>VLOOKUP(A609,ENERGY!$A$2:$F$2692,5,0)</f>
        <v>4789</v>
      </c>
      <c r="J609" s="10">
        <f>VLOOKUP(A610,ENERGY!$A$2:$F$2692,6,0)</f>
        <v>57579</v>
      </c>
      <c r="K609" s="23">
        <v>0.024</v>
      </c>
      <c r="L609" s="10">
        <f>VLOOKUP(A609,TOURISM!$A$2:$E$2692,5,0)</f>
        <v>76000000</v>
      </c>
      <c r="M609" s="10">
        <f>VLOOKUP(A609,TOURISM!$A$2:$F$2692,6,0)</f>
        <v>117000000</v>
      </c>
      <c r="N609" s="27">
        <f t="shared" ref="N609:Q609" si="246">if(AND(L609=L610,M609=M609+1,ISBLANK(N610)),N609,N610)</f>
        <v>0.262</v>
      </c>
      <c r="O609" s="27">
        <f t="shared" si="246"/>
        <v>25</v>
      </c>
      <c r="P609" s="27">
        <f t="shared" si="246"/>
        <v>20</v>
      </c>
      <c r="Q609" s="27">
        <f t="shared" si="246"/>
        <v>161</v>
      </c>
      <c r="R609" s="23">
        <v>0.018</v>
      </c>
      <c r="S609" s="23">
        <v>0.299</v>
      </c>
      <c r="T609" s="10">
        <f>VLOOKUP(A609,TOURISM!$A$2:$E$2692,5,0)</f>
        <v>76000000</v>
      </c>
      <c r="U609" s="10">
        <f>VLOOKUP(A609,TOURISM!$A$2:$F$2692,6,0)</f>
        <v>117000000</v>
      </c>
      <c r="V609" s="10">
        <f>VLOOKUP(A609,BUSINESS!$A$2:$E$2692,5,0)</f>
        <v>0.262</v>
      </c>
      <c r="W609" s="10">
        <f>VLOOKUP(A609,BUSINESS!$A$2:$F$2692,6,0)</f>
        <v>25</v>
      </c>
      <c r="X609" s="10">
        <f>VLOOKUP(A609,BUSINESS!$A$2:$G$2692,7,0)</f>
        <v>20</v>
      </c>
      <c r="Y609" s="10">
        <f>VLOOKUP(A609,BUSINESS!$A$2:$H$2692,8,0)</f>
        <v>161</v>
      </c>
      <c r="Z609" s="10">
        <f>VLOOKUP(A609,BUSINESS!$A$2:$I$2692,9,0)</f>
        <v>0.018</v>
      </c>
      <c r="AA609" s="10">
        <f>VLOOKUP(A609,BUSINESS!$A$2:$J$2692,10,0)</f>
        <v>0.299</v>
      </c>
      <c r="AB609" s="7">
        <f t="shared" si="2"/>
        <v>351397320000</v>
      </c>
    </row>
    <row r="610">
      <c r="A610" s="7" t="str">
        <f t="shared" si="1"/>
        <v>Peru-The Americas2002</v>
      </c>
      <c r="B610" s="8" t="s">
        <v>224</v>
      </c>
      <c r="C610" s="5" t="s">
        <v>84</v>
      </c>
      <c r="D610" s="9" t="s">
        <v>64</v>
      </c>
      <c r="E610" s="11">
        <v>5.39927551E10</v>
      </c>
      <c r="F610" s="12">
        <v>0.048</v>
      </c>
      <c r="G610" s="12">
        <v>102.0</v>
      </c>
      <c r="H610" s="12">
        <v>0.208</v>
      </c>
      <c r="I610" s="22">
        <f>VLOOKUP(A610,ENERGY!$A$2:$F$2692,5,0)</f>
        <v>19207</v>
      </c>
      <c r="J610" s="10" t="str">
        <f>VLOOKUP(A611,ENERGY!$A$2:$F$2692,6,0)</f>
        <v/>
      </c>
      <c r="K610" s="23">
        <v>0.024</v>
      </c>
      <c r="L610" s="10">
        <f>VLOOKUP(A610,TOURISM!$A$2:$E$2692,5,0)</f>
        <v>836000000</v>
      </c>
      <c r="M610" s="10">
        <f>VLOOKUP(A610,TOURISM!$A$2:$F$2692,6,0)</f>
        <v>806000000</v>
      </c>
      <c r="N610" s="27">
        <f t="shared" ref="N610:Q610" si="247">if(AND(L610=L611,M610=M610+1,ISBLANK(N611)),N610,N611)</f>
        <v>0.262</v>
      </c>
      <c r="O610" s="27">
        <f t="shared" si="247"/>
        <v>25</v>
      </c>
      <c r="P610" s="27">
        <f t="shared" si="247"/>
        <v>20</v>
      </c>
      <c r="Q610" s="27">
        <f t="shared" si="247"/>
        <v>161</v>
      </c>
      <c r="R610" s="23">
        <v>0.09</v>
      </c>
      <c r="S610" s="23">
        <v>0.086</v>
      </c>
      <c r="T610" s="10">
        <f>VLOOKUP(A610,TOURISM!$A$2:$E$2692,5,0)</f>
        <v>836000000</v>
      </c>
      <c r="U610" s="10">
        <f>VLOOKUP(A610,TOURISM!$A$2:$F$2692,6,0)</f>
        <v>806000000</v>
      </c>
      <c r="V610" s="10">
        <f>VLOOKUP(A610,BUSINESS!$A$2:$E$2692,5,0)</f>
        <v>0.262</v>
      </c>
      <c r="W610" s="10">
        <f>VLOOKUP(A610,BUSINESS!$A$2:$F$2692,6,0)</f>
        <v>25</v>
      </c>
      <c r="X610" s="10">
        <f>VLOOKUP(A610,BUSINESS!$A$2:$G$2692,7,0)</f>
        <v>20</v>
      </c>
      <c r="Y610" s="10">
        <f>VLOOKUP(A610,BUSINESS!$A$2:$H$2692,8,0)</f>
        <v>161</v>
      </c>
      <c r="Z610" s="10">
        <f>VLOOKUP(A610,BUSINESS!$A$2:$I$2692,9,0)</f>
        <v>0.09</v>
      </c>
      <c r="AA610" s="10">
        <f>VLOOKUP(A610,BUSINESS!$A$2:$J$2692,10,0)</f>
        <v>0.086</v>
      </c>
      <c r="AB610" s="7">
        <f t="shared" si="2"/>
        <v>599919501111</v>
      </c>
    </row>
    <row r="611">
      <c r="A611" s="7" t="str">
        <f t="shared" si="1"/>
        <v>Puerto Rico-The Americas2002</v>
      </c>
      <c r="B611" s="8" t="s">
        <v>228</v>
      </c>
      <c r="C611" s="5" t="s">
        <v>84</v>
      </c>
      <c r="D611" s="9" t="s">
        <v>64</v>
      </c>
      <c r="E611" s="11">
        <v>7.2546194E10</v>
      </c>
      <c r="F611" s="10" t="str">
        <f t="shared" ref="F611:H611" si="248">if(AND(#REF!=#REF!,#REF!=#REF!+1,ISBLANK(#REF!)),#REF!,#REF!)</f>
        <v>#REF!</v>
      </c>
      <c r="G611" s="10" t="str">
        <f t="shared" si="248"/>
        <v>#REF!</v>
      </c>
      <c r="H611" s="10" t="str">
        <f t="shared" si="248"/>
        <v>#REF!</v>
      </c>
      <c r="I611" s="22">
        <f>VLOOKUP(A611,ENERGY!$A$2:$F$2692,5,0)</f>
        <v>133681</v>
      </c>
      <c r="J611" s="10">
        <f>VLOOKUP(A612,ENERGY!$A$2:$F$2692,6,0)</f>
        <v>36094</v>
      </c>
      <c r="K611" s="23">
        <v>0.024</v>
      </c>
      <c r="L611" s="10">
        <f>VLOOKUP(A611,TOURISM!$A$2:$E$2692,5,0)</f>
        <v>2486000000</v>
      </c>
      <c r="M611" s="10">
        <f>VLOOKUP(A611,TOURISM!$A$2:$F$2692,6,0)</f>
        <v>1319000000</v>
      </c>
      <c r="N611" s="27">
        <f t="shared" ref="N611:Q611" si="249">if(AND(L611=L612,M611=M611+1,ISBLANK(N612)),N611,N612)</f>
        <v>0.262</v>
      </c>
      <c r="O611" s="27">
        <f t="shared" si="249"/>
        <v>25</v>
      </c>
      <c r="P611" s="27">
        <f t="shared" si="249"/>
        <v>20</v>
      </c>
      <c r="Q611" s="27">
        <f t="shared" si="249"/>
        <v>161</v>
      </c>
      <c r="R611" s="23">
        <v>0.175</v>
      </c>
      <c r="S611" s="23">
        <v>0.434</v>
      </c>
      <c r="T611" s="10">
        <f>VLOOKUP(A611,TOURISM!$A$2:$E$2692,5,0)</f>
        <v>2486000000</v>
      </c>
      <c r="U611" s="10">
        <f>VLOOKUP(A611,TOURISM!$A$2:$F$2692,6,0)</f>
        <v>1319000000</v>
      </c>
      <c r="V611" s="10">
        <f>VLOOKUP(A611,BUSINESS!$A$2:$E$2692,5,0)</f>
        <v>0.262</v>
      </c>
      <c r="W611" s="10">
        <f>VLOOKUP(A611,BUSINESS!$A$2:$F$2692,6,0)</f>
        <v>25</v>
      </c>
      <c r="X611" s="10">
        <f>VLOOKUP(A611,BUSINESS!$A$2:$G$2692,7,0)</f>
        <v>20</v>
      </c>
      <c r="Y611" s="10">
        <f>VLOOKUP(A611,BUSINESS!$A$2:$H$2692,8,0)</f>
        <v>161</v>
      </c>
      <c r="Z611" s="10">
        <f>VLOOKUP(A611,BUSINESS!$A$2:$I$2692,9,0)</f>
        <v>0.175</v>
      </c>
      <c r="AA611" s="10">
        <f>VLOOKUP(A611,BUSINESS!$A$2:$J$2692,10,0)</f>
        <v>0.434</v>
      </c>
      <c r="AB611" s="7">
        <f t="shared" si="2"/>
        <v>414549680000</v>
      </c>
    </row>
    <row r="612">
      <c r="A612" s="7" t="str">
        <f t="shared" si="1"/>
        <v>Sint Maarten (Dutch part)-The Americas2002</v>
      </c>
      <c r="B612" s="8" t="s">
        <v>242</v>
      </c>
      <c r="C612" s="5" t="s">
        <v>84</v>
      </c>
      <c r="D612" s="9" t="s">
        <v>64</v>
      </c>
      <c r="E612" s="8"/>
      <c r="F612" s="10" t="str">
        <f t="shared" ref="F612:H612" si="250">if(AND(#REF!=#REF!,#REF!=#REF!+1,ISBLANK(#REF!)),#REF!,#REF!)</f>
        <v>#REF!</v>
      </c>
      <c r="G612" s="10" t="str">
        <f t="shared" si="250"/>
        <v>#REF!</v>
      </c>
      <c r="H612" s="10" t="str">
        <f t="shared" si="250"/>
        <v>#REF!</v>
      </c>
      <c r="I612" s="22">
        <f>VLOOKUP(A612,ENERGY!$A$2:$F$2692,5,0)</f>
        <v>133681</v>
      </c>
      <c r="J612" s="10">
        <f>VLOOKUP(A613,ENERGY!$A$2:$F$2692,6,0)</f>
        <v>249</v>
      </c>
      <c r="K612" s="23">
        <v>0.024</v>
      </c>
      <c r="L612" s="10">
        <f>VLOOKUP(A612,TOURISM!$A$2:$E$2692,5,0)</f>
        <v>489000000</v>
      </c>
      <c r="M612" s="10">
        <f>VLOOKUP(A612,TOURISM!$A$2:$F$2692,6,0)</f>
        <v>140000000</v>
      </c>
      <c r="N612" s="27">
        <f t="shared" ref="N612:S612" si="251">if(AND(L612=L613,M612=M612+1,ISBLANK(N613)),N612,N613)</f>
        <v>0.262</v>
      </c>
      <c r="O612" s="27">
        <f t="shared" si="251"/>
        <v>25</v>
      </c>
      <c r="P612" s="27">
        <f t="shared" si="251"/>
        <v>20</v>
      </c>
      <c r="Q612" s="27">
        <f t="shared" si="251"/>
        <v>161</v>
      </c>
      <c r="R612" s="27">
        <f t="shared" si="251"/>
        <v>0.212</v>
      </c>
      <c r="S612" s="27">
        <f t="shared" si="251"/>
        <v>0.107</v>
      </c>
      <c r="T612" s="10">
        <f>VLOOKUP(A612,TOURISM!$A$2:$E$2692,5,0)</f>
        <v>489000000</v>
      </c>
      <c r="U612" s="10">
        <f>VLOOKUP(A612,TOURISM!$A$2:$F$2692,6,0)</f>
        <v>140000000</v>
      </c>
      <c r="V612" s="10">
        <f>VLOOKUP(A612,BUSINESS!$A$2:$E$2692,5,0)</f>
        <v>0.262</v>
      </c>
      <c r="W612" s="10">
        <f>VLOOKUP(A612,BUSINESS!$A$2:$F$2692,6,0)</f>
        <v>25</v>
      </c>
      <c r="X612" s="10">
        <f>VLOOKUP(A612,BUSINESS!$A$2:$G$2692,7,0)</f>
        <v>20</v>
      </c>
      <c r="Y612" s="10">
        <f>VLOOKUP(A612,BUSINESS!$A$2:$H$2692,8,0)</f>
        <v>161</v>
      </c>
      <c r="Z612" s="10">
        <f>VLOOKUP(A612,BUSINESS!$A$2:$I$2692,9,0)</f>
        <v>0.212</v>
      </c>
      <c r="AA612" s="10">
        <f>VLOOKUP(A612,BUSINESS!$A$2:$J$2692,10,0)</f>
        <v>0.107</v>
      </c>
      <c r="AB612" s="7">
        <f t="shared" si="2"/>
        <v>0</v>
      </c>
    </row>
    <row r="613">
      <c r="A613" s="7" t="str">
        <f t="shared" si="1"/>
        <v>St. Kitts and Nevis-The Americas2002</v>
      </c>
      <c r="B613" s="8" t="s">
        <v>252</v>
      </c>
      <c r="C613" s="5" t="s">
        <v>84</v>
      </c>
      <c r="D613" s="9" t="s">
        <v>64</v>
      </c>
      <c r="E613" s="11">
        <v>4.78067954E8</v>
      </c>
      <c r="F613" s="12">
        <v>0.037</v>
      </c>
      <c r="G613" s="12">
        <v>374.0</v>
      </c>
      <c r="H613" s="12">
        <v>0.109</v>
      </c>
      <c r="I613" s="22">
        <f>VLOOKUP(A613,ENERGY!$A$2:$F$2692,5,0)</f>
        <v>133681</v>
      </c>
      <c r="J613" s="10">
        <f>VLOOKUP(A614,ENERGY!$A$2:$F$2692,6,0)</f>
        <v>403</v>
      </c>
      <c r="K613" s="23">
        <v>0.024</v>
      </c>
      <c r="L613" s="10">
        <f>VLOOKUP(A613,TOURISM!$A$2:$E$2692,5,0)</f>
        <v>57000000</v>
      </c>
      <c r="M613" s="10">
        <f>VLOOKUP(A613,TOURISM!$A$2:$F$2692,6,0)</f>
        <v>8000000</v>
      </c>
      <c r="N613" s="27">
        <f t="shared" ref="N613:Q613" si="252">if(AND(L613=L614,M613=M613+1,ISBLANK(N614)),N613,N614)</f>
        <v>0.262</v>
      </c>
      <c r="O613" s="27">
        <f t="shared" si="252"/>
        <v>25</v>
      </c>
      <c r="P613" s="27">
        <f t="shared" si="252"/>
        <v>20</v>
      </c>
      <c r="Q613" s="27">
        <f t="shared" si="252"/>
        <v>161</v>
      </c>
      <c r="R613" s="23">
        <v>0.212</v>
      </c>
      <c r="S613" s="23">
        <v>0.107</v>
      </c>
      <c r="T613" s="10">
        <f>VLOOKUP(A613,TOURISM!$A$2:$E$2692,5,0)</f>
        <v>57000000</v>
      </c>
      <c r="U613" s="10">
        <f>VLOOKUP(A613,TOURISM!$A$2:$F$2692,6,0)</f>
        <v>8000000</v>
      </c>
      <c r="V613" s="10">
        <f>VLOOKUP(A613,BUSINESS!$A$2:$E$2692,5,0)</f>
        <v>0.262</v>
      </c>
      <c r="W613" s="10">
        <f>VLOOKUP(A613,BUSINESS!$A$2:$F$2692,6,0)</f>
        <v>25</v>
      </c>
      <c r="X613" s="10">
        <f>VLOOKUP(A613,BUSINESS!$A$2:$G$2692,7,0)</f>
        <v>20</v>
      </c>
      <c r="Y613" s="10">
        <f>VLOOKUP(A613,BUSINESS!$A$2:$H$2692,8,0)</f>
        <v>161</v>
      </c>
      <c r="Z613" s="10">
        <f>VLOOKUP(A613,BUSINESS!$A$2:$I$2692,9,0)</f>
        <v>0.212</v>
      </c>
      <c r="AA613" s="10">
        <f>VLOOKUP(A613,BUSINESS!$A$2:$J$2692,10,0)</f>
        <v>0.107</v>
      </c>
      <c r="AB613" s="7">
        <f t="shared" si="2"/>
        <v>2255037519</v>
      </c>
    </row>
    <row r="614">
      <c r="A614" s="7" t="str">
        <f t="shared" si="1"/>
        <v>St. Lucia-The Americas2002</v>
      </c>
      <c r="B614" s="8" t="s">
        <v>253</v>
      </c>
      <c r="C614" s="5" t="s">
        <v>84</v>
      </c>
      <c r="D614" s="9" t="s">
        <v>64</v>
      </c>
      <c r="E614" s="11">
        <v>7.23027643E8</v>
      </c>
      <c r="F614" s="12">
        <v>0.064</v>
      </c>
      <c r="G614" s="12">
        <v>289.0</v>
      </c>
      <c r="H614" s="12">
        <v>0.126</v>
      </c>
      <c r="I614" s="22">
        <f>VLOOKUP(A614,ENERGY!$A$2:$F$2692,5,0)</f>
        <v>133681</v>
      </c>
      <c r="J614" s="10">
        <f>VLOOKUP(A615,ENERGY!$A$2:$F$2692,6,0)</f>
        <v>209</v>
      </c>
      <c r="K614" s="23">
        <v>0.024</v>
      </c>
      <c r="L614" s="10">
        <f>VLOOKUP(A614,TOURISM!$A$2:$E$2692,5,0)</f>
        <v>210000000</v>
      </c>
      <c r="M614" s="10">
        <f>VLOOKUP(A614,TOURISM!$A$2:$F$2692,6,0)</f>
        <v>34000000</v>
      </c>
      <c r="N614" s="27">
        <f t="shared" ref="N614:Q614" si="253">if(AND(L614=L615,M614=M614+1,ISBLANK(N615)),N614,N615)</f>
        <v>0.262</v>
      </c>
      <c r="O614" s="27">
        <f t="shared" si="253"/>
        <v>25</v>
      </c>
      <c r="P614" s="27">
        <f t="shared" si="253"/>
        <v>20</v>
      </c>
      <c r="Q614" s="27">
        <f t="shared" si="253"/>
        <v>161</v>
      </c>
      <c r="R614" s="23">
        <v>0.146</v>
      </c>
      <c r="S614" s="23">
        <v>0.089</v>
      </c>
      <c r="T614" s="10">
        <f>VLOOKUP(A614,TOURISM!$A$2:$E$2692,5,0)</f>
        <v>210000000</v>
      </c>
      <c r="U614" s="10">
        <f>VLOOKUP(A614,TOURISM!$A$2:$F$2692,6,0)</f>
        <v>34000000</v>
      </c>
      <c r="V614" s="10">
        <f>VLOOKUP(A614,BUSINESS!$A$2:$E$2692,5,0)</f>
        <v>0.262</v>
      </c>
      <c r="W614" s="10">
        <f>VLOOKUP(A614,BUSINESS!$A$2:$F$2692,6,0)</f>
        <v>25</v>
      </c>
      <c r="X614" s="10">
        <f>VLOOKUP(A614,BUSINESS!$A$2:$G$2692,7,0)</f>
        <v>20</v>
      </c>
      <c r="Y614" s="10">
        <f>VLOOKUP(A614,BUSINESS!$A$2:$H$2692,8,0)</f>
        <v>161</v>
      </c>
      <c r="Z614" s="10">
        <f>VLOOKUP(A614,BUSINESS!$A$2:$I$2692,9,0)</f>
        <v>0.146</v>
      </c>
      <c r="AA614" s="10">
        <f>VLOOKUP(A614,BUSINESS!$A$2:$J$2692,10,0)</f>
        <v>0.089</v>
      </c>
      <c r="AB614" s="7">
        <f t="shared" si="2"/>
        <v>4952244130</v>
      </c>
    </row>
    <row r="615">
      <c r="A615" s="7" t="str">
        <f t="shared" si="1"/>
        <v>St. Martin (French part)-The Americas2002</v>
      </c>
      <c r="B615" s="8" t="s">
        <v>254</v>
      </c>
      <c r="C615" s="5" t="s">
        <v>84</v>
      </c>
      <c r="D615" s="9" t="s">
        <v>64</v>
      </c>
      <c r="E615" s="8"/>
      <c r="F615" s="10" t="str">
        <f t="shared" ref="F615:H615" si="254">if(AND(#REF!=#REF!,#REF!=#REF!+1,ISBLANK(#REF!)),#REF!,#REF!)</f>
        <v>#REF!</v>
      </c>
      <c r="G615" s="10" t="str">
        <f t="shared" si="254"/>
        <v>#REF!</v>
      </c>
      <c r="H615" s="10" t="str">
        <f t="shared" si="254"/>
        <v>#REF!</v>
      </c>
      <c r="I615" s="22">
        <f>VLOOKUP(A615,ENERGY!$A$2:$F$2692,5,0)</f>
        <v>133681</v>
      </c>
      <c r="J615" s="10">
        <f>VLOOKUP(A616,ENERGY!$A$2:$F$2692,6,0)</f>
        <v>209</v>
      </c>
      <c r="K615" s="23">
        <v>0.024</v>
      </c>
      <c r="L615" s="10">
        <f>VLOOKUP(A615,TOURISM!$A$2:$E$2692,5,0)</f>
        <v>9547000000</v>
      </c>
      <c r="M615" s="10">
        <f>VLOOKUP(A615,TOURISM!$A$2:$F$2692,6,0)</f>
        <v>125000000</v>
      </c>
      <c r="N615" s="27">
        <f t="shared" ref="N615:S615" si="255">if(AND(L615=L616,M615=M615+1,ISBLANK(N616)),N615,N616)</f>
        <v>0.262</v>
      </c>
      <c r="O615" s="27">
        <f t="shared" si="255"/>
        <v>25</v>
      </c>
      <c r="P615" s="27">
        <f t="shared" si="255"/>
        <v>20</v>
      </c>
      <c r="Q615" s="27">
        <f t="shared" si="255"/>
        <v>161</v>
      </c>
      <c r="R615" s="27">
        <f t="shared" si="255"/>
        <v>0.055</v>
      </c>
      <c r="S615" s="27">
        <f t="shared" si="255"/>
        <v>0.092</v>
      </c>
      <c r="T615" s="10">
        <f>VLOOKUP(A615,TOURISM!$A$2:$E$2692,5,0)</f>
        <v>9547000000</v>
      </c>
      <c r="U615" s="10">
        <f>VLOOKUP(A615,TOURISM!$A$2:$F$2692,6,0)</f>
        <v>125000000</v>
      </c>
      <c r="V615" s="10">
        <f>VLOOKUP(A615,BUSINESS!$A$2:$E$2692,5,0)</f>
        <v>0.262</v>
      </c>
      <c r="W615" s="10">
        <f>VLOOKUP(A615,BUSINESS!$A$2:$F$2692,6,0)</f>
        <v>25</v>
      </c>
      <c r="X615" s="10">
        <f>VLOOKUP(A615,BUSINESS!$A$2:$G$2692,7,0)</f>
        <v>20</v>
      </c>
      <c r="Y615" s="10">
        <f>VLOOKUP(A615,BUSINESS!$A$2:$H$2692,8,0)</f>
        <v>161</v>
      </c>
      <c r="Z615" s="10">
        <f>VLOOKUP(A615,BUSINESS!$A$2:$I$2692,9,0)</f>
        <v>0.055</v>
      </c>
      <c r="AA615" s="10">
        <f>VLOOKUP(A615,BUSINESS!$A$2:$J$2692,10,0)</f>
        <v>0.092</v>
      </c>
      <c r="AB615" s="7">
        <f t="shared" si="2"/>
        <v>0</v>
      </c>
    </row>
    <row r="616">
      <c r="A616" s="7" t="str">
        <f t="shared" si="1"/>
        <v>St. Vincent and the Grenadines-The Americas2002</v>
      </c>
      <c r="B616" s="8" t="s">
        <v>255</v>
      </c>
      <c r="C616" s="5" t="s">
        <v>84</v>
      </c>
      <c r="D616" s="9" t="s">
        <v>64</v>
      </c>
      <c r="E616" s="11">
        <v>4.6264161E8</v>
      </c>
      <c r="F616" s="12">
        <v>0.039</v>
      </c>
      <c r="G616" s="12">
        <v>168.0</v>
      </c>
      <c r="H616" s="12">
        <v>0.116</v>
      </c>
      <c r="I616" s="22">
        <f>VLOOKUP(A616,ENERGY!$A$2:$F$2692,5,0)</f>
        <v>133681</v>
      </c>
      <c r="J616" s="10">
        <f>VLOOKUP(A617,ENERGY!$A$2:$F$2692,6,0)</f>
        <v>2384</v>
      </c>
      <c r="K616" s="23">
        <v>0.024</v>
      </c>
      <c r="L616" s="10">
        <f>VLOOKUP(A616,TOURISM!$A$2:$E$2692,5,0)</f>
        <v>91000000</v>
      </c>
      <c r="M616" s="10">
        <f>VLOOKUP(A616,TOURISM!$A$2:$F$2692,6,0)</f>
        <v>10000000</v>
      </c>
      <c r="N616" s="27">
        <f t="shared" ref="N616:Q616" si="256">if(AND(L616=L617,M616=M616+1,ISBLANK(N617)),N616,N617)</f>
        <v>0.262</v>
      </c>
      <c r="O616" s="27">
        <f t="shared" si="256"/>
        <v>25</v>
      </c>
      <c r="P616" s="27">
        <f t="shared" si="256"/>
        <v>20</v>
      </c>
      <c r="Q616" s="27">
        <f t="shared" si="256"/>
        <v>161</v>
      </c>
      <c r="R616" s="23">
        <v>0.055</v>
      </c>
      <c r="S616" s="23">
        <v>0.092</v>
      </c>
      <c r="T616" s="10">
        <f>VLOOKUP(A616,TOURISM!$A$2:$E$2692,5,0)</f>
        <v>91000000</v>
      </c>
      <c r="U616" s="10">
        <f>VLOOKUP(A616,TOURISM!$A$2:$F$2692,6,0)</f>
        <v>10000000</v>
      </c>
      <c r="V616" s="10">
        <f>VLOOKUP(A616,BUSINESS!$A$2:$E$2692,5,0)</f>
        <v>0.262</v>
      </c>
      <c r="W616" s="10">
        <f>VLOOKUP(A616,BUSINESS!$A$2:$F$2692,6,0)</f>
        <v>25</v>
      </c>
      <c r="X616" s="10">
        <f>VLOOKUP(A616,BUSINESS!$A$2:$G$2692,7,0)</f>
        <v>20</v>
      </c>
      <c r="Y616" s="10">
        <f>VLOOKUP(A616,BUSINESS!$A$2:$H$2692,8,0)</f>
        <v>161</v>
      </c>
      <c r="Z616" s="10">
        <f>VLOOKUP(A616,BUSINESS!$A$2:$I$2692,9,0)</f>
        <v>0.055</v>
      </c>
      <c r="AA616" s="10">
        <f>VLOOKUP(A616,BUSINESS!$A$2:$J$2692,10,0)</f>
        <v>0.092</v>
      </c>
      <c r="AB616" s="7">
        <f t="shared" si="2"/>
        <v>8411665636</v>
      </c>
    </row>
    <row r="617">
      <c r="A617" s="7" t="str">
        <f t="shared" si="1"/>
        <v>Suriname-The Americas2002</v>
      </c>
      <c r="B617" s="8" t="s">
        <v>257</v>
      </c>
      <c r="C617" s="5" t="s">
        <v>84</v>
      </c>
      <c r="D617" s="9" t="s">
        <v>64</v>
      </c>
      <c r="E617" s="11">
        <v>1.078402128E9</v>
      </c>
      <c r="F617" s="12">
        <v>0.071</v>
      </c>
      <c r="G617" s="12">
        <v>161.0</v>
      </c>
      <c r="H617" s="12">
        <v>0.222</v>
      </c>
      <c r="I617" s="22">
        <f>VLOOKUP(A617,ENERGY!$A$2:$F$2692,5,0)</f>
        <v>133681</v>
      </c>
      <c r="J617" s="10">
        <f>VLOOKUP(A618,ENERGY!$A$2:$F$2692,6,0)</f>
        <v>50682</v>
      </c>
      <c r="K617" s="23">
        <v>0.024</v>
      </c>
      <c r="L617" s="10">
        <f>VLOOKUP(A617,TOURISM!$A$2:$E$2692,5,0)</f>
        <v>17000000</v>
      </c>
      <c r="M617" s="10">
        <f>VLOOKUP(A617,TOURISM!$A$2:$F$2692,6,0)</f>
        <v>54000000</v>
      </c>
      <c r="N617" s="27">
        <f t="shared" ref="N617:Q617" si="257">if(AND(L617=L618,M617=M617+1,ISBLANK(N618)),N617,N618)</f>
        <v>0.262</v>
      </c>
      <c r="O617" s="27">
        <f t="shared" si="257"/>
        <v>25</v>
      </c>
      <c r="P617" s="27">
        <f t="shared" si="257"/>
        <v>20</v>
      </c>
      <c r="Q617" s="27">
        <f t="shared" si="257"/>
        <v>161</v>
      </c>
      <c r="R617" s="23">
        <v>0.042</v>
      </c>
      <c r="S617" s="23">
        <v>0.226</v>
      </c>
      <c r="T617" s="10">
        <f>VLOOKUP(A617,TOURISM!$A$2:$E$2692,5,0)</f>
        <v>17000000</v>
      </c>
      <c r="U617" s="10">
        <f>VLOOKUP(A617,TOURISM!$A$2:$F$2692,6,0)</f>
        <v>54000000</v>
      </c>
      <c r="V617" s="10">
        <f>VLOOKUP(A617,BUSINESS!$A$2:$E$2692,5,0)</f>
        <v>0.262</v>
      </c>
      <c r="W617" s="10">
        <f>VLOOKUP(A617,BUSINESS!$A$2:$F$2692,6,0)</f>
        <v>25</v>
      </c>
      <c r="X617" s="10">
        <f>VLOOKUP(A617,BUSINESS!$A$2:$G$2692,7,0)</f>
        <v>20</v>
      </c>
      <c r="Y617" s="10">
        <f>VLOOKUP(A617,BUSINESS!$A$2:$H$2692,8,0)</f>
        <v>161</v>
      </c>
      <c r="Z617" s="10">
        <f>VLOOKUP(A617,BUSINESS!$A$2:$I$2692,9,0)</f>
        <v>0.042</v>
      </c>
      <c r="AA617" s="10">
        <f>VLOOKUP(A617,BUSINESS!$A$2:$J$2692,10,0)</f>
        <v>0.226</v>
      </c>
      <c r="AB617" s="7">
        <f t="shared" si="2"/>
        <v>25676241143</v>
      </c>
    </row>
    <row r="618">
      <c r="A618" s="7" t="str">
        <f t="shared" si="1"/>
        <v>Trinidad and Tobago-The Americas2002</v>
      </c>
      <c r="B618" s="8" t="s">
        <v>268</v>
      </c>
      <c r="C618" s="5" t="s">
        <v>84</v>
      </c>
      <c r="D618" s="9" t="s">
        <v>64</v>
      </c>
      <c r="E618" s="11">
        <v>9.008273516E9</v>
      </c>
      <c r="F618" s="12">
        <v>0.05</v>
      </c>
      <c r="G618" s="12">
        <v>352.0</v>
      </c>
      <c r="H618" s="12">
        <v>0.125</v>
      </c>
      <c r="I618" s="22">
        <f>VLOOKUP(A618,ENERGY!$A$2:$F$2692,5,0)</f>
        <v>21370</v>
      </c>
      <c r="J618" s="10">
        <f>VLOOKUP(A619,ENERGY!$A$2:$F$2692,6,0)</f>
        <v>161</v>
      </c>
      <c r="K618" s="23">
        <v>0.024</v>
      </c>
      <c r="L618" s="10">
        <f>VLOOKUP(A618,TOURISM!$A$2:$E$2692,5,0)</f>
        <v>402000000</v>
      </c>
      <c r="M618" s="10">
        <f>VLOOKUP(A618,TOURISM!$A$2:$F$2692,6,0)</f>
        <v>208000000</v>
      </c>
      <c r="N618" s="27">
        <f t="shared" ref="N618:Q618" si="258">if(AND(L618=L619,M618=M618+1,ISBLANK(N619)),N618,N619)</f>
        <v>0.262</v>
      </c>
      <c r="O618" s="27">
        <f t="shared" si="258"/>
        <v>25</v>
      </c>
      <c r="P618" s="27">
        <f t="shared" si="258"/>
        <v>20</v>
      </c>
      <c r="Q618" s="27">
        <f t="shared" si="258"/>
        <v>161</v>
      </c>
      <c r="R618" s="23">
        <v>0.22</v>
      </c>
      <c r="S618" s="23">
        <v>0.206</v>
      </c>
      <c r="T618" s="10">
        <f>VLOOKUP(A618,TOURISM!$A$2:$E$2692,5,0)</f>
        <v>402000000</v>
      </c>
      <c r="U618" s="10">
        <f>VLOOKUP(A618,TOURISM!$A$2:$F$2692,6,0)</f>
        <v>208000000</v>
      </c>
      <c r="V618" s="10">
        <f>VLOOKUP(A618,BUSINESS!$A$2:$E$2692,5,0)</f>
        <v>0.262</v>
      </c>
      <c r="W618" s="10">
        <f>VLOOKUP(A618,BUSINESS!$A$2:$F$2692,6,0)</f>
        <v>25</v>
      </c>
      <c r="X618" s="10">
        <f>VLOOKUP(A618,BUSINESS!$A$2:$G$2692,7,0)</f>
        <v>20</v>
      </c>
      <c r="Y618" s="10">
        <f>VLOOKUP(A618,BUSINESS!$A$2:$H$2692,8,0)</f>
        <v>161</v>
      </c>
      <c r="Z618" s="10">
        <f>VLOOKUP(A618,BUSINESS!$A$2:$I$2692,9,0)</f>
        <v>0.22</v>
      </c>
      <c r="AA618" s="10">
        <f>VLOOKUP(A618,BUSINESS!$A$2:$J$2692,10,0)</f>
        <v>0.206</v>
      </c>
      <c r="AB618" s="7">
        <f t="shared" si="2"/>
        <v>40946697800</v>
      </c>
    </row>
    <row r="619">
      <c r="A619" s="7" t="str">
        <f t="shared" si="1"/>
        <v>Turks and Caicos Islands-The Americas2002</v>
      </c>
      <c r="B619" s="8" t="s">
        <v>272</v>
      </c>
      <c r="C619" s="5" t="s">
        <v>84</v>
      </c>
      <c r="D619" s="9" t="s">
        <v>64</v>
      </c>
      <c r="E619" s="8"/>
      <c r="F619" s="10" t="str">
        <f t="shared" ref="F619:H619" si="259">if(AND(#REF!=#REF!,#REF!=#REF!+1,ISBLANK(#REF!)),#REF!,#REF!)</f>
        <v>#REF!</v>
      </c>
      <c r="G619" s="10" t="str">
        <f t="shared" si="259"/>
        <v>#REF!</v>
      </c>
      <c r="H619" s="10" t="str">
        <f t="shared" si="259"/>
        <v>#REF!</v>
      </c>
      <c r="I619" s="22">
        <f>VLOOKUP(A619,ENERGY!$A$2:$F$2692,5,0)</f>
        <v>133681</v>
      </c>
      <c r="J619" s="10">
        <f>VLOOKUP(A620,ENERGY!$A$2:$F$2692,6,0)</f>
        <v>5433057</v>
      </c>
      <c r="K619" s="23">
        <v>0.024</v>
      </c>
      <c r="L619" s="10">
        <f>VLOOKUP(A619,TOURISM!$A$2:$E$2692,5,0)</f>
        <v>292000000</v>
      </c>
      <c r="M619" s="10" t="str">
        <f>VLOOKUP(A619,TOURISM!$A$2:$F$2692,6,0)</f>
        <v/>
      </c>
      <c r="N619" s="27">
        <f t="shared" ref="N619:S619" si="260">if(AND(L619=L620,M619=M619+1,ISBLANK(N620)),N619,N620)</f>
        <v>0.262</v>
      </c>
      <c r="O619" s="27">
        <f t="shared" si="260"/>
        <v>25</v>
      </c>
      <c r="P619" s="27">
        <f t="shared" si="260"/>
        <v>20</v>
      </c>
      <c r="Q619" s="27">
        <f t="shared" si="260"/>
        <v>161</v>
      </c>
      <c r="R619" s="27">
        <f t="shared" si="260"/>
        <v>0.588</v>
      </c>
      <c r="S619" s="27">
        <f t="shared" si="260"/>
        <v>0.489</v>
      </c>
      <c r="T619" s="10">
        <f>VLOOKUP(A619,TOURISM!$A$2:$E$2692,5,0)</f>
        <v>292000000</v>
      </c>
      <c r="U619" s="10" t="str">
        <f>VLOOKUP(A619,TOURISM!$A$2:$F$2692,6,0)</f>
        <v/>
      </c>
      <c r="V619" s="10">
        <f>VLOOKUP(A619,BUSINESS!$A$2:$E$2692,5,0)</f>
        <v>0.262</v>
      </c>
      <c r="W619" s="10">
        <f>VLOOKUP(A619,BUSINESS!$A$2:$F$2692,6,0)</f>
        <v>25</v>
      </c>
      <c r="X619" s="10">
        <f>VLOOKUP(A619,BUSINESS!$A$2:$G$2692,7,0)</f>
        <v>20</v>
      </c>
      <c r="Y619" s="10">
        <f>VLOOKUP(A619,BUSINESS!$A$2:$H$2692,8,0)</f>
        <v>161</v>
      </c>
      <c r="Z619" s="10">
        <f>VLOOKUP(A619,BUSINESS!$A$2:$I$2692,9,0)</f>
        <v>0.588</v>
      </c>
      <c r="AA619" s="10">
        <f>VLOOKUP(A619,BUSINESS!$A$2:$J$2692,10,0)</f>
        <v>0.489</v>
      </c>
      <c r="AB619" s="7">
        <f t="shared" si="2"/>
        <v>0</v>
      </c>
    </row>
    <row r="620">
      <c r="A620" s="7" t="str">
        <f t="shared" si="1"/>
        <v>United States-The Americas2002</v>
      </c>
      <c r="B620" s="8" t="s">
        <v>277</v>
      </c>
      <c r="C620" s="5" t="s">
        <v>84</v>
      </c>
      <c r="D620" s="9" t="s">
        <v>64</v>
      </c>
      <c r="E620" s="11">
        <v>1.1E13</v>
      </c>
      <c r="F620" s="12">
        <v>0.151</v>
      </c>
      <c r="G620" s="12">
        <v>5578.0</v>
      </c>
      <c r="H620" s="12">
        <v>0.047</v>
      </c>
      <c r="I620" s="22">
        <f>VLOOKUP(A620,ENERGY!$A$2:$F$2692,5,0)</f>
        <v>2215504</v>
      </c>
      <c r="J620" s="10">
        <f>VLOOKUP(A621,ENERGY!$A$2:$F$2692,6,0)</f>
        <v>6645</v>
      </c>
      <c r="K620" s="23">
        <v>0.024</v>
      </c>
      <c r="L620" s="28">
        <f>VLOOKUP(A620,TOURISM!$A$2:$E$2692,5,0)</f>
        <v>104000000000</v>
      </c>
      <c r="M620" s="10">
        <f>VLOOKUP(A620,TOURISM!$A$2:$F$2692,6,0)</f>
        <v>81860000000</v>
      </c>
      <c r="N620" s="27">
        <f t="shared" ref="N620:Q620" si="261">if(AND(L620=L621,M620=M620+1,ISBLANK(N621)),N620,N621)</f>
        <v>0.262</v>
      </c>
      <c r="O620" s="27">
        <f t="shared" si="261"/>
        <v>25</v>
      </c>
      <c r="P620" s="27">
        <f t="shared" si="261"/>
        <v>20</v>
      </c>
      <c r="Q620" s="27">
        <f t="shared" si="261"/>
        <v>161</v>
      </c>
      <c r="R620" s="23">
        <v>0.588</v>
      </c>
      <c r="S620" s="23">
        <v>0.489</v>
      </c>
      <c r="T620" s="28">
        <f>VLOOKUP(A620,TOURISM!$A$2:$E$2692,5,0)</f>
        <v>104000000000</v>
      </c>
      <c r="U620" s="10">
        <f>VLOOKUP(A620,TOURISM!$A$2:$F$2692,6,0)</f>
        <v>81860000000</v>
      </c>
      <c r="V620" s="10">
        <f>VLOOKUP(A620,BUSINESS!$A$2:$E$2692,5,0)</f>
        <v>0.262</v>
      </c>
      <c r="W620" s="10">
        <f>VLOOKUP(A620,BUSINESS!$A$2:$F$2692,6,0)</f>
        <v>25</v>
      </c>
      <c r="X620" s="10">
        <f>VLOOKUP(A620,BUSINESS!$A$2:$G$2692,7,0)</f>
        <v>20</v>
      </c>
      <c r="Y620" s="10">
        <f>VLOOKUP(A620,BUSINESS!$A$2:$H$2692,8,0)</f>
        <v>161</v>
      </c>
      <c r="Z620" s="10">
        <f>VLOOKUP(A620,BUSINESS!$A$2:$I$2692,9,0)</f>
        <v>0.588</v>
      </c>
      <c r="AA620" s="10">
        <f>VLOOKUP(A620,BUSINESS!$A$2:$J$2692,10,0)</f>
        <v>0.489</v>
      </c>
      <c r="AB620" s="7">
        <f t="shared" si="2"/>
        <v>18707482993197</v>
      </c>
    </row>
    <row r="621">
      <c r="A621" s="7" t="str">
        <f t="shared" si="1"/>
        <v>Uruguay-The Americas2002</v>
      </c>
      <c r="B621" s="8" t="s">
        <v>278</v>
      </c>
      <c r="C621" s="5" t="s">
        <v>84</v>
      </c>
      <c r="D621" s="9" t="s">
        <v>64</v>
      </c>
      <c r="E621" s="11">
        <v>1.3606494599E10</v>
      </c>
      <c r="F621" s="12">
        <v>0.11</v>
      </c>
      <c r="G621" s="12">
        <v>449.0</v>
      </c>
      <c r="H621" s="12">
        <v>1.184</v>
      </c>
      <c r="I621" s="22">
        <f>VLOOKUP(A621,ENERGY!$A$2:$F$2692,5,0)</f>
        <v>4174</v>
      </c>
      <c r="J621" s="10">
        <f>VLOOKUP(A622,ENERGY!$A$2:$F$2692,6,0)</f>
        <v>201747</v>
      </c>
      <c r="K621" s="23">
        <v>0.024</v>
      </c>
      <c r="L621" s="10">
        <f>VLOOKUP(A621,TOURISM!$A$2:$E$2692,5,0)</f>
        <v>409000000</v>
      </c>
      <c r="M621" s="10">
        <f>VLOOKUP(A621,TOURISM!$A$2:$F$2692,6,0)</f>
        <v>243000000</v>
      </c>
      <c r="N621" s="27">
        <f t="shared" ref="N621:Q621" si="262">if(AND(L621=L622,M621=M621+1,ISBLANK(N622)),N621,N622)</f>
        <v>0.262</v>
      </c>
      <c r="O621" s="27">
        <f t="shared" si="262"/>
        <v>25</v>
      </c>
      <c r="P621" s="27">
        <f t="shared" si="262"/>
        <v>20</v>
      </c>
      <c r="Q621" s="27">
        <f t="shared" si="262"/>
        <v>161</v>
      </c>
      <c r="R621" s="23">
        <v>0.114</v>
      </c>
      <c r="S621" s="23">
        <v>0.154</v>
      </c>
      <c r="T621" s="10">
        <f>VLOOKUP(A621,TOURISM!$A$2:$E$2692,5,0)</f>
        <v>409000000</v>
      </c>
      <c r="U621" s="10">
        <f>VLOOKUP(A621,TOURISM!$A$2:$F$2692,6,0)</f>
        <v>243000000</v>
      </c>
      <c r="V621" s="10">
        <f>VLOOKUP(A621,BUSINESS!$A$2:$E$2692,5,0)</f>
        <v>0.262</v>
      </c>
      <c r="W621" s="10">
        <f>VLOOKUP(A621,BUSINESS!$A$2:$F$2692,6,0)</f>
        <v>25</v>
      </c>
      <c r="X621" s="10">
        <f>VLOOKUP(A621,BUSINESS!$A$2:$G$2692,7,0)</f>
        <v>20</v>
      </c>
      <c r="Y621" s="10">
        <f>VLOOKUP(A621,BUSINESS!$A$2:$H$2692,8,0)</f>
        <v>161</v>
      </c>
      <c r="Z621" s="10">
        <f>VLOOKUP(A621,BUSINESS!$A$2:$I$2692,9,0)</f>
        <v>0.114</v>
      </c>
      <c r="AA621" s="10">
        <f>VLOOKUP(A621,BUSINESS!$A$2:$J$2692,10,0)</f>
        <v>0.154</v>
      </c>
      <c r="AB621" s="7">
        <f t="shared" si="2"/>
        <v>119355215781</v>
      </c>
    </row>
    <row r="622">
      <c r="A622" s="7" t="str">
        <f t="shared" si="1"/>
        <v>Venezuela-The Americas2002</v>
      </c>
      <c r="B622" s="8" t="s">
        <v>281</v>
      </c>
      <c r="C622" s="5" t="s">
        <v>84</v>
      </c>
      <c r="D622" s="9" t="s">
        <v>64</v>
      </c>
      <c r="E622" s="11">
        <v>9.2889586976E10</v>
      </c>
      <c r="F622" s="12">
        <v>0.057</v>
      </c>
      <c r="G622" s="12">
        <v>207.0</v>
      </c>
      <c r="H622" s="12">
        <v>0.366</v>
      </c>
      <c r="I622" s="22">
        <f>VLOOKUP(A622,ENERGY!$A$2:$F$2692,5,0)</f>
        <v>75502</v>
      </c>
      <c r="J622" s="10">
        <f>VLOOKUP(A623,ENERGY!$A$2:$F$2692,6,0)</f>
        <v>124586</v>
      </c>
      <c r="K622" s="23">
        <v>0.024</v>
      </c>
      <c r="L622" s="10">
        <f>VLOOKUP(A622,TOURISM!$A$2:$E$2692,5,0)</f>
        <v>484000000</v>
      </c>
      <c r="M622" s="10">
        <f>VLOOKUP(A622,TOURISM!$A$2:$F$2692,6,0)</f>
        <v>1546000000</v>
      </c>
      <c r="N622" s="27">
        <f t="shared" ref="N622:Q622" si="263">if(AND(L622=L623,M622=M622+1,ISBLANK(N623)),N622,N623)</f>
        <v>0.262</v>
      </c>
      <c r="O622" s="27">
        <f t="shared" si="263"/>
        <v>25</v>
      </c>
      <c r="P622" s="27">
        <f t="shared" si="263"/>
        <v>20</v>
      </c>
      <c r="Q622" s="27">
        <f t="shared" si="263"/>
        <v>161</v>
      </c>
      <c r="R622" s="23">
        <v>0.049</v>
      </c>
      <c r="S622" s="23">
        <v>0.258</v>
      </c>
      <c r="T622" s="10">
        <f>VLOOKUP(A622,TOURISM!$A$2:$E$2692,5,0)</f>
        <v>484000000</v>
      </c>
      <c r="U622" s="10">
        <f>VLOOKUP(A622,TOURISM!$A$2:$F$2692,6,0)</f>
        <v>1546000000</v>
      </c>
      <c r="V622" s="10">
        <f>VLOOKUP(A622,BUSINESS!$A$2:$E$2692,5,0)</f>
        <v>0.262</v>
      </c>
      <c r="W622" s="10">
        <f>VLOOKUP(A622,BUSINESS!$A$2:$F$2692,6,0)</f>
        <v>25</v>
      </c>
      <c r="X622" s="10">
        <f>VLOOKUP(A622,BUSINESS!$A$2:$G$2692,7,0)</f>
        <v>20</v>
      </c>
      <c r="Y622" s="10">
        <f>VLOOKUP(A622,BUSINESS!$A$2:$H$2692,8,0)</f>
        <v>161</v>
      </c>
      <c r="Z622" s="10">
        <f>VLOOKUP(A622,BUSINESS!$A$2:$I$2692,9,0)</f>
        <v>0.049</v>
      </c>
      <c r="AA622" s="10">
        <f>VLOOKUP(A622,BUSINESS!$A$2:$J$2692,10,0)</f>
        <v>0.258</v>
      </c>
      <c r="AB622" s="7">
        <f t="shared" si="2"/>
        <v>1895705856653</v>
      </c>
    </row>
    <row r="623">
      <c r="A623" s="7" t="str">
        <f t="shared" si="1"/>
        <v>Algeria-Africa2003</v>
      </c>
      <c r="B623" s="8" t="s">
        <v>77</v>
      </c>
      <c r="C623" s="5" t="s">
        <v>78</v>
      </c>
      <c r="D623" s="9" t="s">
        <v>65</v>
      </c>
      <c r="E623" s="11">
        <v>6.7863832648E10</v>
      </c>
      <c r="F623" s="12">
        <v>0.036</v>
      </c>
      <c r="G623" s="12">
        <v>74.0</v>
      </c>
      <c r="H623" s="12">
        <v>0.081</v>
      </c>
      <c r="I623" s="22">
        <f>VLOOKUP(A623,ENERGY!$A$2:$F$2692,5,0)</f>
        <v>40823</v>
      </c>
      <c r="J623" s="10">
        <f>VLOOKUP(A624,ENERGY!$A$2:$F$2692,6,0)</f>
        <v>27836</v>
      </c>
      <c r="K623" s="23">
        <v>0.024</v>
      </c>
      <c r="L623" s="10">
        <f>VLOOKUP(A623,TOURISM!$A$2:$E$2692,5,0)</f>
        <v>112000000</v>
      </c>
      <c r="M623" s="10">
        <f>VLOOKUP(A623,TOURISM!$A$2:$F$2692,6,0)</f>
        <v>255000000</v>
      </c>
      <c r="N623" s="27">
        <f t="shared" ref="N623:N1001" si="265">if(AND(L623=L624,M623=M623+1,ISBLANK(N624)),N623,N624)</f>
        <v>0.262</v>
      </c>
      <c r="O623" s="23">
        <v>25.0</v>
      </c>
      <c r="P623" s="27">
        <f t="shared" ref="P623:Q623" si="264">if(AND(N623=N624,O623=O623+1,ISBLANK(P624)),P623,P624)</f>
        <v>20</v>
      </c>
      <c r="Q623" s="27">
        <f t="shared" si="264"/>
        <v>161</v>
      </c>
      <c r="R623" s="23">
        <v>0.022</v>
      </c>
      <c r="S623" s="23">
        <v>0.044</v>
      </c>
      <c r="T623" s="10">
        <f>VLOOKUP(A623,TOURISM!$A$2:$E$2692,5,0)</f>
        <v>112000000</v>
      </c>
      <c r="U623" s="10">
        <f>VLOOKUP(A623,TOURISM!$A$2:$F$2692,6,0)</f>
        <v>255000000</v>
      </c>
      <c r="V623" s="10">
        <f>VLOOKUP(A623,BUSINESS!$A$2:$E$2692,5,0)</f>
        <v>0.262</v>
      </c>
      <c r="W623" s="10">
        <f>VLOOKUP(A623,BUSINESS!$A$2:$F$2692,6,0)</f>
        <v>25</v>
      </c>
      <c r="X623" s="10">
        <f>VLOOKUP(A623,BUSINESS!$A$2:$G$2692,7,0)</f>
        <v>20</v>
      </c>
      <c r="Y623" s="10">
        <f>VLOOKUP(A623,BUSINESS!$A$2:$H$2692,8,0)</f>
        <v>161</v>
      </c>
      <c r="Z623" s="10">
        <f>VLOOKUP(A623,BUSINESS!$A$2:$I$2692,9,0)</f>
        <v>0.022</v>
      </c>
      <c r="AA623" s="10">
        <f>VLOOKUP(A623,BUSINESS!$A$2:$J$2692,10,0)</f>
        <v>0.044</v>
      </c>
      <c r="AB623" s="7">
        <f t="shared" si="2"/>
        <v>3084719665818</v>
      </c>
    </row>
    <row r="624">
      <c r="A624" s="7" t="str">
        <f t="shared" si="1"/>
        <v>Angola-Africa2003</v>
      </c>
      <c r="B624" s="8" t="s">
        <v>82</v>
      </c>
      <c r="C624" s="5" t="s">
        <v>78</v>
      </c>
      <c r="D624" s="9" t="s">
        <v>65</v>
      </c>
      <c r="E624" s="11">
        <v>1.2497346043E10</v>
      </c>
      <c r="F624" s="12">
        <v>0.044</v>
      </c>
      <c r="G624" s="12">
        <v>33.0</v>
      </c>
      <c r="H624" s="12">
        <v>0.973</v>
      </c>
      <c r="I624" s="22">
        <f>VLOOKUP(A624,ENERGY!$A$2:$F$2692,5,0)</f>
        <v>12586</v>
      </c>
      <c r="J624" s="10">
        <f>VLOOKUP(A625,ENERGY!$A$2:$F$2692,6,0)</f>
        <v>4756</v>
      </c>
      <c r="K624" s="23">
        <v>0.024</v>
      </c>
      <c r="L624" s="10">
        <f>VLOOKUP(A624,TOURISM!$A$2:$E$2692,5,0)</f>
        <v>63000000</v>
      </c>
      <c r="M624" s="10">
        <f>VLOOKUP(A624,TOURISM!$A$2:$F$2692,6,0)</f>
        <v>49000000</v>
      </c>
      <c r="N624" s="27">
        <f t="shared" si="265"/>
        <v>0.262</v>
      </c>
      <c r="O624" s="23">
        <v>119.0</v>
      </c>
      <c r="P624" s="27">
        <f t="shared" ref="P624:Q624" si="266">if(AND(N624=N625,O624=O624+1,ISBLANK(P625)),P624,P625)</f>
        <v>20</v>
      </c>
      <c r="Q624" s="27">
        <f t="shared" si="266"/>
        <v>161</v>
      </c>
      <c r="R624" s="23">
        <v>0.004</v>
      </c>
      <c r="S624" s="23">
        <v>0.023</v>
      </c>
      <c r="T624" s="10">
        <f>VLOOKUP(A624,TOURISM!$A$2:$E$2692,5,0)</f>
        <v>63000000</v>
      </c>
      <c r="U624" s="10">
        <f>VLOOKUP(A624,TOURISM!$A$2:$F$2692,6,0)</f>
        <v>49000000</v>
      </c>
      <c r="V624" s="10">
        <f>VLOOKUP(A624,BUSINESS!$A$2:$E$2692,5,0)</f>
        <v>0.262</v>
      </c>
      <c r="W624" s="10">
        <f>VLOOKUP(A624,BUSINESS!$A$2:$F$2692,6,0)</f>
        <v>119</v>
      </c>
      <c r="X624" s="10">
        <f>VLOOKUP(A624,BUSINESS!$A$2:$G$2692,7,0)</f>
        <v>20</v>
      </c>
      <c r="Y624" s="10">
        <f>VLOOKUP(A624,BUSINESS!$A$2:$H$2692,8,0)</f>
        <v>161</v>
      </c>
      <c r="Z624" s="10">
        <f>VLOOKUP(A624,BUSINESS!$A$2:$I$2692,9,0)</f>
        <v>0.004</v>
      </c>
      <c r="AA624" s="10">
        <f>VLOOKUP(A624,BUSINESS!$A$2:$J$2692,10,0)</f>
        <v>0.023</v>
      </c>
      <c r="AB624" s="7">
        <f t="shared" si="2"/>
        <v>3124336510750</v>
      </c>
    </row>
    <row r="625">
      <c r="A625" s="7" t="str">
        <f t="shared" si="1"/>
        <v>Benin-Africa2003</v>
      </c>
      <c r="B625" s="8" t="s">
        <v>99</v>
      </c>
      <c r="C625" s="5" t="s">
        <v>78</v>
      </c>
      <c r="D625" s="9" t="s">
        <v>65</v>
      </c>
      <c r="E625" s="11">
        <v>2.807657386E9</v>
      </c>
      <c r="F625" s="12">
        <v>0.043</v>
      </c>
      <c r="G625" s="12">
        <v>16.0</v>
      </c>
      <c r="H625" s="10" t="str">
        <f>if(AND(#REF!=#REF!,#REF!=#REF!+1,ISBLANK(#REF!)),#REF!,#REF!)</f>
        <v>#REF!</v>
      </c>
      <c r="I625" s="22">
        <f>VLOOKUP(A625,ENERGY!$A$2:$F$2692,5,0)</f>
        <v>3439</v>
      </c>
      <c r="J625" s="10">
        <f>VLOOKUP(A626,ENERGY!$A$2:$F$2692,6,0)</f>
        <v>4397</v>
      </c>
      <c r="K625" s="23">
        <v>0.024</v>
      </c>
      <c r="L625" s="10">
        <f>VLOOKUP(A625,TOURISM!$A$2:$E$2692,5,0)</f>
        <v>108000000</v>
      </c>
      <c r="M625" s="10">
        <f>VLOOKUP(A625,TOURISM!$A$2:$F$2692,6,0)</f>
        <v>53000000</v>
      </c>
      <c r="N625" s="27">
        <f t="shared" si="265"/>
        <v>0.262</v>
      </c>
      <c r="O625" s="23">
        <v>32.0</v>
      </c>
      <c r="P625" s="27">
        <f t="shared" ref="P625:Q625" si="267">if(AND(N625=N626,O625=O625+1,ISBLANK(P626)),P625,P626)</f>
        <v>20</v>
      </c>
      <c r="Q625" s="27">
        <f t="shared" si="267"/>
        <v>161</v>
      </c>
      <c r="R625" s="23">
        <v>0.01</v>
      </c>
      <c r="S625" s="23">
        <v>0.031</v>
      </c>
      <c r="T625" s="10">
        <f>VLOOKUP(A625,TOURISM!$A$2:$E$2692,5,0)</f>
        <v>108000000</v>
      </c>
      <c r="U625" s="10">
        <f>VLOOKUP(A625,TOURISM!$A$2:$F$2692,6,0)</f>
        <v>53000000</v>
      </c>
      <c r="V625" s="10">
        <f>VLOOKUP(A625,BUSINESS!$A$2:$E$2692,5,0)</f>
        <v>0.262</v>
      </c>
      <c r="W625" s="10">
        <f>VLOOKUP(A625,BUSINESS!$A$2:$F$2692,6,0)</f>
        <v>32</v>
      </c>
      <c r="X625" s="10">
        <f>VLOOKUP(A625,BUSINESS!$A$2:$G$2692,7,0)</f>
        <v>20</v>
      </c>
      <c r="Y625" s="10">
        <f>VLOOKUP(A625,BUSINESS!$A$2:$H$2692,8,0)</f>
        <v>161</v>
      </c>
      <c r="Z625" s="10">
        <f>VLOOKUP(A625,BUSINESS!$A$2:$I$2692,9,0)</f>
        <v>0.01</v>
      </c>
      <c r="AA625" s="10">
        <f>VLOOKUP(A625,BUSINESS!$A$2:$J$2692,10,0)</f>
        <v>0.031</v>
      </c>
      <c r="AB625" s="7">
        <f t="shared" si="2"/>
        <v>280765738600</v>
      </c>
    </row>
    <row r="626">
      <c r="A626" s="7" t="str">
        <f t="shared" si="1"/>
        <v>Botswana-Africa2003</v>
      </c>
      <c r="B626" s="8" t="s">
        <v>104</v>
      </c>
      <c r="C626" s="5" t="s">
        <v>78</v>
      </c>
      <c r="D626" s="9" t="s">
        <v>65</v>
      </c>
      <c r="E626" s="11">
        <v>5.438856515E9</v>
      </c>
      <c r="F626" s="12">
        <v>0.057</v>
      </c>
      <c r="G626" s="12">
        <v>193.0</v>
      </c>
      <c r="H626" s="12">
        <v>0.162</v>
      </c>
      <c r="I626" s="22">
        <f>VLOOKUP(A626,ENERGY!$A$2:$F$2692,5,0)</f>
        <v>2023</v>
      </c>
      <c r="J626" s="10">
        <f>VLOOKUP(A627,ENERGY!$A$2:$F$2692,6,0)</f>
        <v>1665</v>
      </c>
      <c r="K626" s="23">
        <v>0.024</v>
      </c>
      <c r="L626" s="10">
        <f>VLOOKUP(A626,TOURISM!$A$2:$E$2692,5,0)</f>
        <v>459000000</v>
      </c>
      <c r="M626" s="10">
        <f>VLOOKUP(A626,TOURISM!$A$2:$F$2692,6,0)</f>
        <v>235000000</v>
      </c>
      <c r="N626" s="27">
        <f t="shared" si="265"/>
        <v>0.262</v>
      </c>
      <c r="O626" s="23">
        <v>107.0</v>
      </c>
      <c r="P626" s="27">
        <f t="shared" ref="P626:Q626" si="268">if(AND(N626=N627,O626=O626+1,ISBLANK(P627)),P626,P627)</f>
        <v>20</v>
      </c>
      <c r="Q626" s="27">
        <f t="shared" si="268"/>
        <v>161</v>
      </c>
      <c r="R626" s="23">
        <v>0.033</v>
      </c>
      <c r="S626" s="23">
        <v>0.243</v>
      </c>
      <c r="T626" s="10">
        <f>VLOOKUP(A626,TOURISM!$A$2:$E$2692,5,0)</f>
        <v>459000000</v>
      </c>
      <c r="U626" s="10">
        <f>VLOOKUP(A626,TOURISM!$A$2:$F$2692,6,0)</f>
        <v>235000000</v>
      </c>
      <c r="V626" s="10">
        <f>VLOOKUP(A626,BUSINESS!$A$2:$E$2692,5,0)</f>
        <v>0.262</v>
      </c>
      <c r="W626" s="10">
        <f>VLOOKUP(A626,BUSINESS!$A$2:$F$2692,6,0)</f>
        <v>107</v>
      </c>
      <c r="X626" s="10">
        <f>VLOOKUP(A626,BUSINESS!$A$2:$G$2692,7,0)</f>
        <v>20</v>
      </c>
      <c r="Y626" s="10">
        <f>VLOOKUP(A626,BUSINESS!$A$2:$H$2692,8,0)</f>
        <v>161</v>
      </c>
      <c r="Z626" s="10">
        <f>VLOOKUP(A626,BUSINESS!$A$2:$I$2692,9,0)</f>
        <v>0.033</v>
      </c>
      <c r="AA626" s="10">
        <f>VLOOKUP(A626,BUSINESS!$A$2:$J$2692,10,0)</f>
        <v>0.243</v>
      </c>
      <c r="AB626" s="7">
        <f t="shared" si="2"/>
        <v>164813833788</v>
      </c>
    </row>
    <row r="627">
      <c r="A627" s="7" t="str">
        <f t="shared" si="1"/>
        <v>Burkina Faso-Africa2003</v>
      </c>
      <c r="B627" s="8" t="s">
        <v>108</v>
      </c>
      <c r="C627" s="5" t="s">
        <v>78</v>
      </c>
      <c r="D627" s="9" t="s">
        <v>65</v>
      </c>
      <c r="E627" s="11">
        <v>3.205592273E9</v>
      </c>
      <c r="F627" s="12">
        <v>0.05</v>
      </c>
      <c r="G627" s="12">
        <v>13.0</v>
      </c>
      <c r="H627" s="10" t="str">
        <f>if(AND(#REF!=#REF!,#REF!=#REF!+1,ISBLANK(#REF!)),#REF!,#REF!)</f>
        <v>#REF!</v>
      </c>
      <c r="I627" s="22">
        <f>VLOOKUP(A627,ENERGY!$A$2:$F$2692,5,0)</f>
        <v>133681</v>
      </c>
      <c r="J627" s="10">
        <f>VLOOKUP(A628,ENERGY!$A$2:$F$2692,6,0)</f>
        <v>180</v>
      </c>
      <c r="K627" s="23">
        <v>0.024</v>
      </c>
      <c r="L627" s="10">
        <f>VLOOKUP(A627,TOURISM!$A$2:$E$2692,5,0)</f>
        <v>38000000</v>
      </c>
      <c r="M627" s="10">
        <f>VLOOKUP(A627,TOURISM!$A$2:$F$2692,6,0)</f>
        <v>50000000</v>
      </c>
      <c r="N627" s="27">
        <f t="shared" si="265"/>
        <v>0.262</v>
      </c>
      <c r="O627" s="23">
        <v>40.0</v>
      </c>
      <c r="P627" s="27">
        <f t="shared" ref="P627:Q627" si="269">if(AND(N627=N628,O627=O627+1,ISBLANK(P628)),P627,P628)</f>
        <v>20</v>
      </c>
      <c r="Q627" s="27">
        <f t="shared" si="269"/>
        <v>161</v>
      </c>
      <c r="R627" s="23">
        <v>0.004</v>
      </c>
      <c r="S627" s="23">
        <v>0.019</v>
      </c>
      <c r="T627" s="10">
        <f>VLOOKUP(A627,TOURISM!$A$2:$E$2692,5,0)</f>
        <v>38000000</v>
      </c>
      <c r="U627" s="10">
        <f>VLOOKUP(A627,TOURISM!$A$2:$F$2692,6,0)</f>
        <v>50000000</v>
      </c>
      <c r="V627" s="10">
        <f>VLOOKUP(A627,BUSINESS!$A$2:$E$2692,5,0)</f>
        <v>0.262</v>
      </c>
      <c r="W627" s="10">
        <f>VLOOKUP(A627,BUSINESS!$A$2:$F$2692,6,0)</f>
        <v>40</v>
      </c>
      <c r="X627" s="10">
        <f>VLOOKUP(A627,BUSINESS!$A$2:$G$2692,7,0)</f>
        <v>20</v>
      </c>
      <c r="Y627" s="10">
        <f>VLOOKUP(A627,BUSINESS!$A$2:$H$2692,8,0)</f>
        <v>161</v>
      </c>
      <c r="Z627" s="10">
        <f>VLOOKUP(A627,BUSINESS!$A$2:$I$2692,9,0)</f>
        <v>0.004</v>
      </c>
      <c r="AA627" s="10">
        <f>VLOOKUP(A627,BUSINESS!$A$2:$J$2692,10,0)</f>
        <v>0.019</v>
      </c>
      <c r="AB627" s="7">
        <f t="shared" si="2"/>
        <v>801398068250</v>
      </c>
    </row>
    <row r="628">
      <c r="A628" s="7" t="str">
        <f t="shared" si="1"/>
        <v>Burundi-Africa2003</v>
      </c>
      <c r="B628" s="8" t="s">
        <v>109</v>
      </c>
      <c r="C628" s="5" t="s">
        <v>78</v>
      </c>
      <c r="D628" s="9" t="s">
        <v>65</v>
      </c>
      <c r="E628" s="11">
        <v>8.25394484E8</v>
      </c>
      <c r="F628" s="12">
        <v>0.071</v>
      </c>
      <c r="G628" s="12">
        <v>6.0</v>
      </c>
      <c r="H628" s="12">
        <v>0.195</v>
      </c>
      <c r="I628" s="22">
        <f>VLOOKUP(A628,ENERGY!$A$2:$F$2692,5,0)</f>
        <v>133681</v>
      </c>
      <c r="J628" s="10">
        <f>VLOOKUP(A629,ENERGY!$A$2:$F$2692,6,0)</f>
        <v>6674</v>
      </c>
      <c r="K628" s="23">
        <v>0.024</v>
      </c>
      <c r="L628" s="10">
        <f>VLOOKUP(A628,TOURISM!$A$2:$E$2692,5,0)</f>
        <v>1200000</v>
      </c>
      <c r="M628" s="10">
        <f>VLOOKUP(A628,TOURISM!$A$2:$F$2692,6,0)</f>
        <v>15000000</v>
      </c>
      <c r="N628" s="27">
        <f t="shared" si="265"/>
        <v>0.262</v>
      </c>
      <c r="O628" s="23">
        <v>13.0</v>
      </c>
      <c r="P628" s="27">
        <f t="shared" ref="P628:Q628" si="270">if(AND(N628=N629,O628=O628+1,ISBLANK(P629)),P628,P629)</f>
        <v>20</v>
      </c>
      <c r="Q628" s="27">
        <f t="shared" si="270"/>
        <v>161</v>
      </c>
      <c r="R628" s="23">
        <v>0.002</v>
      </c>
      <c r="S628" s="23">
        <v>0.009</v>
      </c>
      <c r="T628" s="10">
        <f>VLOOKUP(A628,TOURISM!$A$2:$E$2692,5,0)</f>
        <v>1200000</v>
      </c>
      <c r="U628" s="10">
        <f>VLOOKUP(A628,TOURISM!$A$2:$F$2692,6,0)</f>
        <v>15000000</v>
      </c>
      <c r="V628" s="10">
        <f>VLOOKUP(A628,BUSINESS!$A$2:$E$2692,5,0)</f>
        <v>0.262</v>
      </c>
      <c r="W628" s="10">
        <f>VLOOKUP(A628,BUSINESS!$A$2:$F$2692,6,0)</f>
        <v>13</v>
      </c>
      <c r="X628" s="10">
        <f>VLOOKUP(A628,BUSINESS!$A$2:$G$2692,7,0)</f>
        <v>20</v>
      </c>
      <c r="Y628" s="10">
        <f>VLOOKUP(A628,BUSINESS!$A$2:$H$2692,8,0)</f>
        <v>161</v>
      </c>
      <c r="Z628" s="10">
        <f>VLOOKUP(A628,BUSINESS!$A$2:$I$2692,9,0)</f>
        <v>0.002</v>
      </c>
      <c r="AA628" s="10">
        <f>VLOOKUP(A628,BUSINESS!$A$2:$J$2692,10,0)</f>
        <v>0.009</v>
      </c>
      <c r="AB628" s="7">
        <f t="shared" si="2"/>
        <v>412697242000</v>
      </c>
    </row>
    <row r="629">
      <c r="A629" s="7" t="str">
        <f t="shared" si="1"/>
        <v>Cameroon-Africa2003</v>
      </c>
      <c r="B629" s="8" t="s">
        <v>111</v>
      </c>
      <c r="C629" s="5" t="s">
        <v>78</v>
      </c>
      <c r="D629" s="9" t="s">
        <v>65</v>
      </c>
      <c r="E629" s="11">
        <v>1.0879778328E10</v>
      </c>
      <c r="F629" s="12">
        <v>0.048</v>
      </c>
      <c r="G629" s="12">
        <v>31.0</v>
      </c>
      <c r="H629" s="12">
        <v>0.18</v>
      </c>
      <c r="I629" s="22">
        <f>VLOOKUP(A629,ENERGY!$A$2:$F$2692,5,0)</f>
        <v>6914</v>
      </c>
      <c r="J629" s="10">
        <f>VLOOKUP(A630,ENERGY!$A$2:$F$2692,6,0)</f>
        <v>235</v>
      </c>
      <c r="K629" s="23">
        <v>0.024</v>
      </c>
      <c r="L629" s="10">
        <f>VLOOKUP(A629,TOURISM!$A$2:$E$2692,5,0)</f>
        <v>266000000</v>
      </c>
      <c r="M629" s="10">
        <f>VLOOKUP(A629,TOURISM!$A$2:$F$2692,6,0)</f>
        <v>272000000</v>
      </c>
      <c r="N629" s="27">
        <f t="shared" si="265"/>
        <v>0.262</v>
      </c>
      <c r="O629" s="23">
        <v>45.0</v>
      </c>
      <c r="P629" s="27">
        <f t="shared" ref="P629:Q629" si="271">if(AND(N629=N630,O629=O629+1,ISBLANK(P630)),P629,P630)</f>
        <v>20</v>
      </c>
      <c r="Q629" s="27">
        <f t="shared" si="271"/>
        <v>161</v>
      </c>
      <c r="R629" s="23">
        <v>0.006</v>
      </c>
      <c r="S629" s="23">
        <v>0.063</v>
      </c>
      <c r="T629" s="10">
        <f>VLOOKUP(A629,TOURISM!$A$2:$E$2692,5,0)</f>
        <v>266000000</v>
      </c>
      <c r="U629" s="10">
        <f>VLOOKUP(A629,TOURISM!$A$2:$F$2692,6,0)</f>
        <v>272000000</v>
      </c>
      <c r="V629" s="10">
        <f>VLOOKUP(A629,BUSINESS!$A$2:$E$2692,5,0)</f>
        <v>0.262</v>
      </c>
      <c r="W629" s="10">
        <f>VLOOKUP(A629,BUSINESS!$A$2:$F$2692,6,0)</f>
        <v>45</v>
      </c>
      <c r="X629" s="10">
        <f>VLOOKUP(A629,BUSINESS!$A$2:$G$2692,7,0)</f>
        <v>20</v>
      </c>
      <c r="Y629" s="10">
        <f>VLOOKUP(A629,BUSINESS!$A$2:$H$2692,8,0)</f>
        <v>161</v>
      </c>
      <c r="Z629" s="10">
        <f>VLOOKUP(A629,BUSINESS!$A$2:$I$2692,9,0)</f>
        <v>0.006</v>
      </c>
      <c r="AA629" s="10">
        <f>VLOOKUP(A629,BUSINESS!$A$2:$J$2692,10,0)</f>
        <v>0.063</v>
      </c>
      <c r="AB629" s="7">
        <f t="shared" si="2"/>
        <v>1813296388000</v>
      </c>
    </row>
    <row r="630">
      <c r="A630" s="7" t="str">
        <f t="shared" si="1"/>
        <v>Central African Republic-Africa2003</v>
      </c>
      <c r="B630" s="8" t="s">
        <v>114</v>
      </c>
      <c r="C630" s="5" t="s">
        <v>78</v>
      </c>
      <c r="D630" s="9" t="s">
        <v>65</v>
      </c>
      <c r="E630" s="11">
        <v>9.91387865E8</v>
      </c>
      <c r="F630" s="12">
        <v>0.042</v>
      </c>
      <c r="G630" s="12">
        <v>11.0</v>
      </c>
      <c r="H630" s="12">
        <v>0.18</v>
      </c>
      <c r="I630" s="22">
        <f>VLOOKUP(A630,ENERGY!$A$2:$F$2692,5,0)</f>
        <v>133681</v>
      </c>
      <c r="J630" s="10">
        <f>VLOOKUP(A631,ENERGY!$A$2:$F$2692,6,0)</f>
        <v>444</v>
      </c>
      <c r="K630" s="23">
        <v>0.024</v>
      </c>
      <c r="L630" s="10">
        <f>VLOOKUP(A630,TOURISM!$A$2:$E$2692,5,0)</f>
        <v>4000000</v>
      </c>
      <c r="M630" s="10">
        <f>VLOOKUP(A630,TOURISM!$A$2:$F$2692,6,0)</f>
        <v>31000000</v>
      </c>
      <c r="N630" s="27">
        <f t="shared" si="265"/>
        <v>0.262</v>
      </c>
      <c r="O630" s="23">
        <v>22.0</v>
      </c>
      <c r="P630" s="27">
        <f t="shared" ref="P630:Q630" si="272">if(AND(N630=N631,O630=O630+1,ISBLANK(P631)),P630,P631)</f>
        <v>20</v>
      </c>
      <c r="Q630" s="27">
        <f t="shared" si="272"/>
        <v>161</v>
      </c>
      <c r="R630" s="23">
        <v>0.002</v>
      </c>
      <c r="S630" s="23">
        <v>0.01</v>
      </c>
      <c r="T630" s="10">
        <f>VLOOKUP(A630,TOURISM!$A$2:$E$2692,5,0)</f>
        <v>4000000</v>
      </c>
      <c r="U630" s="10">
        <f>VLOOKUP(A630,TOURISM!$A$2:$F$2692,6,0)</f>
        <v>31000000</v>
      </c>
      <c r="V630" s="10">
        <f>VLOOKUP(A630,BUSINESS!$A$2:$E$2692,5,0)</f>
        <v>0.262</v>
      </c>
      <c r="W630" s="10">
        <f>VLOOKUP(A630,BUSINESS!$A$2:$F$2692,6,0)</f>
        <v>22</v>
      </c>
      <c r="X630" s="10">
        <f>VLOOKUP(A630,BUSINESS!$A$2:$G$2692,7,0)</f>
        <v>20</v>
      </c>
      <c r="Y630" s="10">
        <f>VLOOKUP(A630,BUSINESS!$A$2:$H$2692,8,0)</f>
        <v>161</v>
      </c>
      <c r="Z630" s="10">
        <f>VLOOKUP(A630,BUSINESS!$A$2:$I$2692,9,0)</f>
        <v>0.002</v>
      </c>
      <c r="AA630" s="10">
        <f>VLOOKUP(A630,BUSINESS!$A$2:$J$2692,10,0)</f>
        <v>0.01</v>
      </c>
      <c r="AB630" s="7">
        <f t="shared" si="2"/>
        <v>495693932500</v>
      </c>
    </row>
    <row r="631">
      <c r="A631" s="7" t="str">
        <f t="shared" si="1"/>
        <v>Chad-Africa2003</v>
      </c>
      <c r="B631" s="8" t="s">
        <v>115</v>
      </c>
      <c r="C631" s="5" t="s">
        <v>78</v>
      </c>
      <c r="D631" s="9" t="s">
        <v>65</v>
      </c>
      <c r="E631" s="11">
        <v>1.987622269E9</v>
      </c>
      <c r="F631" s="12">
        <v>0.08</v>
      </c>
      <c r="G631" s="12">
        <v>18.0</v>
      </c>
      <c r="H631" s="12">
        <v>0.18</v>
      </c>
      <c r="I631" s="22">
        <f>VLOOKUP(A631,ENERGY!$A$2:$F$2692,5,0)</f>
        <v>133681</v>
      </c>
      <c r="J631" s="10">
        <f>VLOOKUP(A632,ENERGY!$A$2:$F$2692,6,0)</f>
        <v>125</v>
      </c>
      <c r="K631" s="23">
        <v>0.024</v>
      </c>
      <c r="L631" s="10">
        <f>VLOOKUP(A631,TOURISM!$A$2:$E$2692,5,0)</f>
        <v>484000000</v>
      </c>
      <c r="M631" s="10">
        <f>VLOOKUP(A631,TOURISM!$A$2:$F$2692,6,0)</f>
        <v>8527000000</v>
      </c>
      <c r="N631" s="27">
        <f t="shared" si="265"/>
        <v>0.262</v>
      </c>
      <c r="O631" s="23">
        <v>64.0</v>
      </c>
      <c r="P631" s="27">
        <f t="shared" ref="P631:Q631" si="273">if(AND(N631=N632,O631=O631+1,ISBLANK(P632)),P631,P632)</f>
        <v>20</v>
      </c>
      <c r="Q631" s="27">
        <f t="shared" si="273"/>
        <v>161</v>
      </c>
      <c r="R631" s="23">
        <v>0.003</v>
      </c>
      <c r="S631" s="23">
        <v>0.007</v>
      </c>
      <c r="T631" s="10">
        <f>VLOOKUP(A631,TOURISM!$A$2:$E$2692,5,0)</f>
        <v>484000000</v>
      </c>
      <c r="U631" s="10">
        <f>VLOOKUP(A631,TOURISM!$A$2:$F$2692,6,0)</f>
        <v>8527000000</v>
      </c>
      <c r="V631" s="10">
        <f>VLOOKUP(A631,BUSINESS!$A$2:$E$2692,5,0)</f>
        <v>0.262</v>
      </c>
      <c r="W631" s="10">
        <f>VLOOKUP(A631,BUSINESS!$A$2:$F$2692,6,0)</f>
        <v>64</v>
      </c>
      <c r="X631" s="10">
        <f>VLOOKUP(A631,BUSINESS!$A$2:$G$2692,7,0)</f>
        <v>20</v>
      </c>
      <c r="Y631" s="10">
        <f>VLOOKUP(A631,BUSINESS!$A$2:$H$2692,8,0)</f>
        <v>161</v>
      </c>
      <c r="Z631" s="10">
        <f>VLOOKUP(A631,BUSINESS!$A$2:$I$2692,9,0)</f>
        <v>0.003</v>
      </c>
      <c r="AA631" s="10">
        <f>VLOOKUP(A631,BUSINESS!$A$2:$J$2692,10,0)</f>
        <v>0.007</v>
      </c>
      <c r="AB631" s="7">
        <f t="shared" si="2"/>
        <v>662540756333</v>
      </c>
    </row>
    <row r="632">
      <c r="A632" s="7" t="str">
        <f t="shared" si="1"/>
        <v>Comoros-Africa2003</v>
      </c>
      <c r="B632" s="8" t="s">
        <v>119</v>
      </c>
      <c r="C632" s="5" t="s">
        <v>78</v>
      </c>
      <c r="D632" s="9" t="s">
        <v>65</v>
      </c>
      <c r="E632" s="11">
        <v>2.51162421E8</v>
      </c>
      <c r="F632" s="12">
        <v>0.034</v>
      </c>
      <c r="G632" s="12">
        <v>15.0</v>
      </c>
      <c r="H632" s="12">
        <v>0.12</v>
      </c>
      <c r="I632" s="22">
        <f>VLOOKUP(A632,ENERGY!$A$2:$F$2692,5,0)</f>
        <v>133681</v>
      </c>
      <c r="J632" s="10">
        <f>VLOOKUP(A633,ENERGY!$A$2:$F$2692,6,0)</f>
        <v>1885</v>
      </c>
      <c r="K632" s="23">
        <v>0.024</v>
      </c>
      <c r="L632" s="10">
        <f>VLOOKUP(A632,TOURISM!$A$2:$E$2692,5,0)</f>
        <v>16000000</v>
      </c>
      <c r="M632" s="10">
        <f>VLOOKUP(A632,TOURISM!$A$2:$F$2692,6,0)</f>
        <v>8000000</v>
      </c>
      <c r="N632" s="27">
        <f t="shared" si="265"/>
        <v>0.262</v>
      </c>
      <c r="O632" s="27">
        <f t="shared" ref="O632:Q632" si="274">if(AND(M632=M633,N632=N632+1,ISBLANK(O633)),O632,O633)</f>
        <v>166</v>
      </c>
      <c r="P632" s="27">
        <f t="shared" si="274"/>
        <v>20</v>
      </c>
      <c r="Q632" s="27">
        <f t="shared" si="274"/>
        <v>161</v>
      </c>
      <c r="R632" s="23">
        <v>0.008</v>
      </c>
      <c r="S632" s="23">
        <v>0.004</v>
      </c>
      <c r="T632" s="10">
        <f>VLOOKUP(A632,TOURISM!$A$2:$E$2692,5,0)</f>
        <v>16000000</v>
      </c>
      <c r="U632" s="10">
        <f>VLOOKUP(A632,TOURISM!$A$2:$F$2692,6,0)</f>
        <v>8000000</v>
      </c>
      <c r="V632" s="10">
        <f>VLOOKUP(A632,BUSINESS!$A$2:$E$2692,5,0)</f>
        <v>0.262</v>
      </c>
      <c r="W632" s="10">
        <f>VLOOKUP(A632,BUSINESS!$A$2:$F$2692,6,0)</f>
        <v>166</v>
      </c>
      <c r="X632" s="10">
        <f>VLOOKUP(A632,BUSINESS!$A$2:$G$2692,7,0)</f>
        <v>20</v>
      </c>
      <c r="Y632" s="10">
        <f>VLOOKUP(A632,BUSINESS!$A$2:$H$2692,8,0)</f>
        <v>161</v>
      </c>
      <c r="Z632" s="10">
        <f>VLOOKUP(A632,BUSINESS!$A$2:$I$2692,9,0)</f>
        <v>0.008</v>
      </c>
      <c r="AA632" s="10">
        <f>VLOOKUP(A632,BUSINESS!$A$2:$J$2692,10,0)</f>
        <v>0.004</v>
      </c>
      <c r="AB632" s="7">
        <f t="shared" si="2"/>
        <v>31395302625</v>
      </c>
    </row>
    <row r="633">
      <c r="A633" s="7" t="str">
        <f t="shared" si="1"/>
        <v>Congo (Brazzaville)-Africa2003</v>
      </c>
      <c r="B633" s="8" t="s">
        <v>120</v>
      </c>
      <c r="C633" s="5" t="s">
        <v>78</v>
      </c>
      <c r="D633" s="9" t="s">
        <v>65</v>
      </c>
      <c r="E633" s="11">
        <v>3.019993723E9</v>
      </c>
      <c r="F633" s="12">
        <v>0.025</v>
      </c>
      <c r="G633" s="12">
        <v>23.0</v>
      </c>
      <c r="H633" s="12">
        <v>0.18</v>
      </c>
      <c r="I633" s="22">
        <f>VLOOKUP(A633,ENERGY!$A$2:$F$2692,5,0)</f>
        <v>1416</v>
      </c>
      <c r="J633" s="10">
        <f>VLOOKUP(A634,ENERGY!$A$2:$F$2692,6,0)</f>
        <v>2721</v>
      </c>
      <c r="K633" s="23">
        <v>0.024</v>
      </c>
      <c r="L633" s="10">
        <f>VLOOKUP(A633,TOURISM!$A$2:$E$2692,5,0)</f>
        <v>30000000</v>
      </c>
      <c r="M633" s="10">
        <f>VLOOKUP(A633,TOURISM!$A$2:$F$2692,6,0)</f>
        <v>118000000</v>
      </c>
      <c r="N633" s="27">
        <f t="shared" si="265"/>
        <v>0.262</v>
      </c>
      <c r="O633" s="23">
        <v>166.0</v>
      </c>
      <c r="P633" s="27">
        <f t="shared" ref="P633:Q633" si="275">if(AND(N633=N634,O633=O633+1,ISBLANK(P634)),P633,P634)</f>
        <v>20</v>
      </c>
      <c r="Q633" s="27">
        <f t="shared" si="275"/>
        <v>161</v>
      </c>
      <c r="R633" s="23">
        <v>0.001</v>
      </c>
      <c r="S633" s="23">
        <v>0.024</v>
      </c>
      <c r="T633" s="10">
        <f>VLOOKUP(A633,TOURISM!$A$2:$E$2692,5,0)</f>
        <v>30000000</v>
      </c>
      <c r="U633" s="10">
        <f>VLOOKUP(A633,TOURISM!$A$2:$F$2692,6,0)</f>
        <v>118000000</v>
      </c>
      <c r="V633" s="10">
        <f>VLOOKUP(A633,BUSINESS!$A$2:$E$2692,5,0)</f>
        <v>0.262</v>
      </c>
      <c r="W633" s="10">
        <f>VLOOKUP(A633,BUSINESS!$A$2:$F$2692,6,0)</f>
        <v>37</v>
      </c>
      <c r="X633" s="10">
        <f>VLOOKUP(A633,BUSINESS!$A$2:$G$2692,7,0)</f>
        <v>20</v>
      </c>
      <c r="Y633" s="10">
        <f>VLOOKUP(A633,BUSINESS!$A$2:$H$2692,8,0)</f>
        <v>161</v>
      </c>
      <c r="Z633" s="10">
        <f>VLOOKUP(A633,BUSINESS!$A$2:$I$2692,9,0)</f>
        <v>0.005</v>
      </c>
      <c r="AA633" s="10">
        <f>VLOOKUP(A633,BUSINESS!$A$2:$J$2692,10,0)</f>
        <v>0.098</v>
      </c>
      <c r="AB633" s="7">
        <f t="shared" si="2"/>
        <v>3019993723000</v>
      </c>
    </row>
    <row r="634">
      <c r="A634" s="7" t="str">
        <f t="shared" si="1"/>
        <v>Congo (Kinshasa)-Africa2003</v>
      </c>
      <c r="B634" s="8" t="s">
        <v>121</v>
      </c>
      <c r="C634" s="5" t="s">
        <v>78</v>
      </c>
      <c r="D634" s="9" t="s">
        <v>65</v>
      </c>
      <c r="E634" s="11">
        <v>8.728037672E9</v>
      </c>
      <c r="F634" s="12">
        <v>0.042</v>
      </c>
      <c r="G634" s="12">
        <v>5.0</v>
      </c>
      <c r="H634" s="10" t="str">
        <f t="shared" ref="H634:H635" si="277">if(AND(#REF!=#REF!,#REF!=#REF!+1,ISBLANK(#REF!)),#REF!,#REF!)</f>
        <v>#REF!</v>
      </c>
      <c r="I634" s="22">
        <f>VLOOKUP(A634,ENERGY!$A$2:$F$2692,5,0)</f>
        <v>22925</v>
      </c>
      <c r="J634" s="10">
        <f>VLOOKUP(A635,ENERGY!$A$2:$F$2692,6,0)</f>
        <v>5856</v>
      </c>
      <c r="K634" s="23">
        <v>0.024</v>
      </c>
      <c r="L634" s="10">
        <f>VLOOKUP(A634,TOURISM!$A$2:$E$2692,5,0)</f>
        <v>63000000</v>
      </c>
      <c r="M634" s="10">
        <f>VLOOKUP(A634,TOURISM!$A$2:$F$2692,6,0)</f>
        <v>114000000</v>
      </c>
      <c r="N634" s="27">
        <f t="shared" si="265"/>
        <v>0.262</v>
      </c>
      <c r="O634" s="23">
        <v>37.0</v>
      </c>
      <c r="P634" s="27">
        <f t="shared" ref="P634:Q634" si="276">if(AND(N634=N635,O634=O634+1,ISBLANK(P635)),P634,P635)</f>
        <v>20</v>
      </c>
      <c r="Q634" s="27">
        <f t="shared" si="276"/>
        <v>161</v>
      </c>
      <c r="R634" s="23">
        <v>0.005</v>
      </c>
      <c r="S634" s="23">
        <v>0.098</v>
      </c>
      <c r="T634" s="10">
        <f>VLOOKUP(A634,TOURISM!$A$2:$E$2692,5,0)</f>
        <v>63000000</v>
      </c>
      <c r="U634" s="10">
        <f>VLOOKUP(A634,TOURISM!$A$2:$F$2692,6,0)</f>
        <v>114000000</v>
      </c>
      <c r="V634" s="10">
        <f>VLOOKUP(A634,BUSINESS!$A$2:$E$2692,5,0)</f>
        <v>0.262</v>
      </c>
      <c r="W634" s="10">
        <f>VLOOKUP(A634,BUSINESS!$A$2:$F$2692,6,0)</f>
        <v>166</v>
      </c>
      <c r="X634" s="10">
        <f>VLOOKUP(A634,BUSINESS!$A$2:$G$2692,7,0)</f>
        <v>20</v>
      </c>
      <c r="Y634" s="10">
        <f>VLOOKUP(A634,BUSINESS!$A$2:$H$2692,8,0)</f>
        <v>161</v>
      </c>
      <c r="Z634" s="10">
        <f>VLOOKUP(A634,BUSINESS!$A$2:$I$2692,9,0)</f>
        <v>0.001</v>
      </c>
      <c r="AA634" s="10">
        <f>VLOOKUP(A634,BUSINESS!$A$2:$J$2692,10,0)</f>
        <v>0.024</v>
      </c>
      <c r="AB634" s="7">
        <f t="shared" si="2"/>
        <v>1745607534400</v>
      </c>
    </row>
    <row r="635">
      <c r="A635" s="7" t="str">
        <f t="shared" si="1"/>
        <v>Cote d'Ivoire-Africa2003</v>
      </c>
      <c r="B635" s="8" t="s">
        <v>123</v>
      </c>
      <c r="C635" s="5" t="s">
        <v>78</v>
      </c>
      <c r="D635" s="9" t="s">
        <v>65</v>
      </c>
      <c r="E635" s="11">
        <v>1.3737482343E10</v>
      </c>
      <c r="F635" s="12">
        <v>0.051</v>
      </c>
      <c r="G635" s="12">
        <v>42.0</v>
      </c>
      <c r="H635" s="10" t="str">
        <f t="shared" si="277"/>
        <v>#REF!</v>
      </c>
      <c r="I635" s="22">
        <f>VLOOKUP(A635,ENERGY!$A$2:$F$2692,5,0)</f>
        <v>9489</v>
      </c>
      <c r="J635" s="10">
        <f>VLOOKUP(A636,ENERGY!$A$2:$F$2692,6,0)</f>
        <v>532</v>
      </c>
      <c r="K635" s="23">
        <v>0.024</v>
      </c>
      <c r="L635" s="10">
        <f>VLOOKUP(A635,TOURISM!$A$2:$E$2692,5,0)</f>
        <v>76000000</v>
      </c>
      <c r="M635" s="10">
        <f>VLOOKUP(A635,TOURISM!$A$2:$F$2692,6,0)</f>
        <v>551000000</v>
      </c>
      <c r="N635" s="27">
        <f t="shared" si="265"/>
        <v>0.262</v>
      </c>
      <c r="O635" s="23">
        <v>62.0</v>
      </c>
      <c r="P635" s="27">
        <f t="shared" ref="P635:Q635" si="278">if(AND(N635=N636,O635=O635+1,ISBLANK(P636)),P635,P636)</f>
        <v>20</v>
      </c>
      <c r="Q635" s="27">
        <f t="shared" si="278"/>
        <v>161</v>
      </c>
      <c r="R635" s="23">
        <v>0.008</v>
      </c>
      <c r="S635" s="23">
        <v>0.076</v>
      </c>
      <c r="T635" s="10">
        <f>VLOOKUP(A635,TOURISM!$A$2:$E$2692,5,0)</f>
        <v>76000000</v>
      </c>
      <c r="U635" s="10">
        <f>VLOOKUP(A635,TOURISM!$A$2:$F$2692,6,0)</f>
        <v>551000000</v>
      </c>
      <c r="V635" s="10">
        <f>VLOOKUP(A635,BUSINESS!$A$2:$E$2692,5,0)</f>
        <v>0.262</v>
      </c>
      <c r="W635" s="10">
        <f>VLOOKUP(A635,BUSINESS!$A$2:$F$2692,6,0)</f>
        <v>62</v>
      </c>
      <c r="X635" s="10">
        <f>VLOOKUP(A635,BUSINESS!$A$2:$G$2692,7,0)</f>
        <v>20</v>
      </c>
      <c r="Y635" s="10">
        <f>VLOOKUP(A635,BUSINESS!$A$2:$H$2692,8,0)</f>
        <v>161</v>
      </c>
      <c r="Z635" s="10">
        <f>VLOOKUP(A635,BUSINESS!$A$2:$I$2692,9,0)</f>
        <v>0.008</v>
      </c>
      <c r="AA635" s="10">
        <f>VLOOKUP(A635,BUSINESS!$A$2:$J$2692,10,0)</f>
        <v>0.076</v>
      </c>
      <c r="AB635" s="7">
        <f t="shared" si="2"/>
        <v>1717185292875</v>
      </c>
    </row>
    <row r="636">
      <c r="A636" s="7" t="str">
        <f t="shared" si="1"/>
        <v>Djibouti-Africa2003</v>
      </c>
      <c r="B636" s="8" t="s">
        <v>130</v>
      </c>
      <c r="C636" s="5" t="s">
        <v>78</v>
      </c>
      <c r="D636" s="9" t="s">
        <v>65</v>
      </c>
      <c r="E636" s="11">
        <v>6.22044666E8</v>
      </c>
      <c r="F636" s="12">
        <v>0.062</v>
      </c>
      <c r="G636" s="12">
        <v>50.0</v>
      </c>
      <c r="H636" s="12">
        <v>0.113</v>
      </c>
      <c r="I636" s="22">
        <f>VLOOKUP(A636,ENERGY!$A$2:$F$2692,5,0)</f>
        <v>133681</v>
      </c>
      <c r="J636" s="10">
        <f>VLOOKUP(A637,ENERGY!$A$2:$F$2692,6,0)</f>
        <v>197871</v>
      </c>
      <c r="K636" s="23">
        <v>0.024</v>
      </c>
      <c r="L636" s="10">
        <f>VLOOKUP(A636,TOURISM!$A$2:$E$2692,5,0)</f>
        <v>6900000</v>
      </c>
      <c r="M636" s="10">
        <f>VLOOKUP(A636,TOURISM!$A$2:$F$2692,6,0)</f>
        <v>9900000</v>
      </c>
      <c r="N636" s="27">
        <f t="shared" si="265"/>
        <v>0.262</v>
      </c>
      <c r="O636" s="27">
        <f t="shared" ref="O636:Q636" si="279">if(AND(M636=M637,N636=N636+1,ISBLANK(O637)),O636,O637)</f>
        <v>37</v>
      </c>
      <c r="P636" s="27">
        <f t="shared" si="279"/>
        <v>20</v>
      </c>
      <c r="Q636" s="27">
        <f t="shared" si="279"/>
        <v>161</v>
      </c>
      <c r="R636" s="23">
        <v>0.006</v>
      </c>
      <c r="S636" s="23">
        <v>0.03</v>
      </c>
      <c r="T636" s="10">
        <f>VLOOKUP(A636,TOURISM!$A$2:$E$2692,5,0)</f>
        <v>6900000</v>
      </c>
      <c r="U636" s="10">
        <f>VLOOKUP(A636,TOURISM!$A$2:$F$2692,6,0)</f>
        <v>9900000</v>
      </c>
      <c r="V636" s="10">
        <f>VLOOKUP(A636,BUSINESS!$A$2:$E$2692,5,0)</f>
        <v>0.262</v>
      </c>
      <c r="W636" s="10">
        <f>VLOOKUP(A636,BUSINESS!$A$2:$F$2692,6,0)</f>
        <v>37</v>
      </c>
      <c r="X636" s="10">
        <f>VLOOKUP(A636,BUSINESS!$A$2:$G$2692,7,0)</f>
        <v>20</v>
      </c>
      <c r="Y636" s="10">
        <f>VLOOKUP(A636,BUSINESS!$A$2:$H$2692,8,0)</f>
        <v>161</v>
      </c>
      <c r="Z636" s="10">
        <f>VLOOKUP(A636,BUSINESS!$A$2:$I$2692,9,0)</f>
        <v>0.006</v>
      </c>
      <c r="AA636" s="10">
        <f>VLOOKUP(A636,BUSINESS!$A$2:$J$2692,10,0)</f>
        <v>0.03</v>
      </c>
      <c r="AB636" s="7">
        <f t="shared" si="2"/>
        <v>103674111000</v>
      </c>
    </row>
    <row r="637">
      <c r="A637" s="7" t="str">
        <f t="shared" si="1"/>
        <v>Egypt-Africa2003</v>
      </c>
      <c r="B637" s="8" t="s">
        <v>134</v>
      </c>
      <c r="C637" s="5" t="s">
        <v>78</v>
      </c>
      <c r="D637" s="9" t="s">
        <v>65</v>
      </c>
      <c r="E637" s="11">
        <v>8.2923680622E10</v>
      </c>
      <c r="F637" s="12">
        <v>0.056</v>
      </c>
      <c r="G637" s="12">
        <v>56.0</v>
      </c>
      <c r="H637" s="12">
        <v>0.135</v>
      </c>
      <c r="I637" s="22">
        <f>VLOOKUP(A637,ENERGY!$A$2:$F$2692,5,0)</f>
        <v>71465</v>
      </c>
      <c r="J637" s="10">
        <f>VLOOKUP(A638,ENERGY!$A$2:$F$2692,6,0)</f>
        <v>4620</v>
      </c>
      <c r="K637" s="23">
        <v>0.024</v>
      </c>
      <c r="L637" s="10">
        <f>VLOOKUP(A637,TOURISM!$A$2:$E$2692,5,0)</f>
        <v>4704000000</v>
      </c>
      <c r="M637" s="10">
        <f>VLOOKUP(A637,TOURISM!$A$2:$F$2692,6,0)</f>
        <v>1465000000</v>
      </c>
      <c r="N637" s="27">
        <f t="shared" si="265"/>
        <v>0.262</v>
      </c>
      <c r="O637" s="23">
        <v>37.0</v>
      </c>
      <c r="P637" s="27">
        <f t="shared" ref="P637:Q637" si="280">if(AND(N637=N638,O637=O637+1,ISBLANK(P638)),P637,P638)</f>
        <v>20</v>
      </c>
      <c r="Q637" s="27">
        <f t="shared" si="280"/>
        <v>161</v>
      </c>
      <c r="R637" s="23">
        <v>0.04</v>
      </c>
      <c r="S637" s="23">
        <v>0.083</v>
      </c>
      <c r="T637" s="10">
        <f>VLOOKUP(A637,TOURISM!$A$2:$E$2692,5,0)</f>
        <v>4704000000</v>
      </c>
      <c r="U637" s="10">
        <f>VLOOKUP(A637,TOURISM!$A$2:$F$2692,6,0)</f>
        <v>1465000000</v>
      </c>
      <c r="V637" s="10">
        <f>VLOOKUP(A637,BUSINESS!$A$2:$E$2692,5,0)</f>
        <v>0.262</v>
      </c>
      <c r="W637" s="10">
        <f>VLOOKUP(A637,BUSINESS!$A$2:$F$2692,6,0)</f>
        <v>37</v>
      </c>
      <c r="X637" s="10">
        <f>VLOOKUP(A637,BUSINESS!$A$2:$G$2692,7,0)</f>
        <v>20</v>
      </c>
      <c r="Y637" s="10">
        <f>VLOOKUP(A637,BUSINESS!$A$2:$H$2692,8,0)</f>
        <v>161</v>
      </c>
      <c r="Z637" s="10">
        <f>VLOOKUP(A637,BUSINESS!$A$2:$I$2692,9,0)</f>
        <v>0.04</v>
      </c>
      <c r="AA637" s="10">
        <f>VLOOKUP(A637,BUSINESS!$A$2:$J$2692,10,0)</f>
        <v>0.083</v>
      </c>
      <c r="AB637" s="7">
        <f t="shared" si="2"/>
        <v>2073092015550</v>
      </c>
    </row>
    <row r="638">
      <c r="A638" s="7" t="str">
        <f t="shared" si="1"/>
        <v>Equatorial Guinea-Africa2003</v>
      </c>
      <c r="B638" s="8" t="s">
        <v>136</v>
      </c>
      <c r="C638" s="5" t="s">
        <v>78</v>
      </c>
      <c r="D638" s="9" t="s">
        <v>65</v>
      </c>
      <c r="E638" s="11">
        <v>2.484745876E9</v>
      </c>
      <c r="F638" s="12">
        <v>0.02</v>
      </c>
      <c r="G638" s="12">
        <v>101.0</v>
      </c>
      <c r="H638" s="12">
        <v>0.18</v>
      </c>
      <c r="I638" s="22">
        <f>VLOOKUP(A638,ENERGY!$A$2:$F$2692,5,0)</f>
        <v>133681</v>
      </c>
      <c r="J638" s="10">
        <f>VLOOKUP(A639,ENERGY!$A$2:$F$2692,6,0)</f>
        <v>513</v>
      </c>
      <c r="K638" s="23">
        <v>0.024</v>
      </c>
      <c r="L638" s="10">
        <f>VLOOKUP(A638,TOURISM!$A$2:$E$2692,5,0)</f>
        <v>266000000</v>
      </c>
      <c r="M638" s="10">
        <f>VLOOKUP(A638,TOURISM!$A$2:$F$2692,6,0)</f>
        <v>195000000</v>
      </c>
      <c r="N638" s="27">
        <f t="shared" si="265"/>
        <v>0.262</v>
      </c>
      <c r="O638" s="27">
        <f t="shared" ref="O638:Q638" si="281">if(AND(M638=M639,N638=N638+1,ISBLANK(O639)),O638,O639)</f>
        <v>46</v>
      </c>
      <c r="P638" s="27">
        <f t="shared" si="281"/>
        <v>20</v>
      </c>
      <c r="Q638" s="27">
        <f t="shared" si="281"/>
        <v>161</v>
      </c>
      <c r="R638" s="23">
        <v>0.005</v>
      </c>
      <c r="S638" s="23">
        <v>0.073</v>
      </c>
      <c r="T638" s="10">
        <f>VLOOKUP(A638,TOURISM!$A$2:$E$2692,5,0)</f>
        <v>266000000</v>
      </c>
      <c r="U638" s="10">
        <f>VLOOKUP(A638,TOURISM!$A$2:$F$2692,6,0)</f>
        <v>195000000</v>
      </c>
      <c r="V638" s="10">
        <f>VLOOKUP(A638,BUSINESS!$A$2:$E$2692,5,0)</f>
        <v>0.262</v>
      </c>
      <c r="W638" s="10">
        <f>VLOOKUP(A638,BUSINESS!$A$2:$F$2692,6,0)</f>
        <v>46</v>
      </c>
      <c r="X638" s="10">
        <f>VLOOKUP(A638,BUSINESS!$A$2:$G$2692,7,0)</f>
        <v>20</v>
      </c>
      <c r="Y638" s="10">
        <f>VLOOKUP(A638,BUSINESS!$A$2:$H$2692,8,0)</f>
        <v>161</v>
      </c>
      <c r="Z638" s="10">
        <f>VLOOKUP(A638,BUSINESS!$A$2:$I$2692,9,0)</f>
        <v>0.005</v>
      </c>
      <c r="AA638" s="10">
        <f>VLOOKUP(A638,BUSINESS!$A$2:$J$2692,10,0)</f>
        <v>0.073</v>
      </c>
      <c r="AB638" s="7">
        <f t="shared" si="2"/>
        <v>496949175200</v>
      </c>
    </row>
    <row r="639">
      <c r="A639" s="7" t="str">
        <f t="shared" si="1"/>
        <v>Eritrea-Africa2003</v>
      </c>
      <c r="B639" s="8" t="s">
        <v>137</v>
      </c>
      <c r="C639" s="5" t="s">
        <v>78</v>
      </c>
      <c r="D639" s="9" t="s">
        <v>65</v>
      </c>
      <c r="E639" s="11">
        <v>8.70247702E8</v>
      </c>
      <c r="F639" s="12">
        <v>0.032</v>
      </c>
      <c r="G639" s="12">
        <v>6.0</v>
      </c>
      <c r="H639" s="10" t="str">
        <f>if(AND(#REF!=#REF!,#REF!=#REF!+1,ISBLANK(#REF!)),#REF!,#REF!)</f>
        <v>#REF!</v>
      </c>
      <c r="I639" s="22">
        <f>VLOOKUP(A639,ENERGY!$A$2:$F$2692,5,0)</f>
        <v>726</v>
      </c>
      <c r="J639" s="10">
        <f>VLOOKUP(A640,ENERGY!$A$2:$F$2692,6,0)</f>
        <v>6659</v>
      </c>
      <c r="K639" s="23">
        <v>0.024</v>
      </c>
      <c r="L639" s="10">
        <f>VLOOKUP(A639,TOURISM!$A$2:$E$2692,5,0)</f>
        <v>74000000</v>
      </c>
      <c r="M639" s="10" t="str">
        <f>VLOOKUP(A639,TOURISM!$A$2:$F$2692,6,0)</f>
        <v/>
      </c>
      <c r="N639" s="27">
        <f t="shared" si="265"/>
        <v>0.262</v>
      </c>
      <c r="O639" s="27">
        <f t="shared" ref="O639:S639" si="282">if(AND(M639=M640,N639=N639+1,ISBLANK(O640)),O639,O640)</f>
        <v>46</v>
      </c>
      <c r="P639" s="27">
        <f t="shared" si="282"/>
        <v>20</v>
      </c>
      <c r="Q639" s="27">
        <f t="shared" si="282"/>
        <v>161</v>
      </c>
      <c r="R639" s="27">
        <f t="shared" si="282"/>
        <v>0.001</v>
      </c>
      <c r="S639" s="27">
        <f t="shared" si="282"/>
        <v>0.001</v>
      </c>
      <c r="T639" s="10">
        <f>VLOOKUP(A639,TOURISM!$A$2:$E$2692,5,0)</f>
        <v>74000000</v>
      </c>
      <c r="U639" s="10" t="str">
        <f>VLOOKUP(A639,TOURISM!$A$2:$F$2692,6,0)</f>
        <v/>
      </c>
      <c r="V639" s="10">
        <f>VLOOKUP(A639,BUSINESS!$A$2:$E$2692,5,0)</f>
        <v>0.262</v>
      </c>
      <c r="W639" s="10">
        <f>VLOOKUP(A639,BUSINESS!$A$2:$F$2692,6,0)</f>
        <v>46</v>
      </c>
      <c r="X639" s="10">
        <f>VLOOKUP(A639,BUSINESS!$A$2:$G$2692,7,0)</f>
        <v>20</v>
      </c>
      <c r="Y639" s="10">
        <f>VLOOKUP(A639,BUSINESS!$A$2:$H$2692,8,0)</f>
        <v>161</v>
      </c>
      <c r="Z639" s="10">
        <f>VLOOKUP(A639,BUSINESS!$A$2:$I$2692,9,0)</f>
        <v>0.001</v>
      </c>
      <c r="AA639" s="10">
        <f>VLOOKUP(A639,BUSINESS!$A$2:$J$2692,10,0)</f>
        <v>0.001</v>
      </c>
      <c r="AB639" s="7">
        <f t="shared" si="2"/>
        <v>870247702000</v>
      </c>
    </row>
    <row r="640">
      <c r="A640" s="7" t="str">
        <f t="shared" si="1"/>
        <v>Ethiopia-Africa2003</v>
      </c>
      <c r="B640" s="8" t="s">
        <v>139</v>
      </c>
      <c r="C640" s="5" t="s">
        <v>78</v>
      </c>
      <c r="D640" s="9" t="s">
        <v>65</v>
      </c>
      <c r="E640" s="11">
        <v>8.465744001E9</v>
      </c>
      <c r="F640" s="12">
        <v>0.049</v>
      </c>
      <c r="G640" s="12">
        <v>6.0</v>
      </c>
      <c r="H640" s="12">
        <v>0.07</v>
      </c>
      <c r="I640" s="22">
        <f>VLOOKUP(A640,ENERGY!$A$2:$F$2692,5,0)</f>
        <v>32378</v>
      </c>
      <c r="J640" s="10">
        <f>VLOOKUP(A641,ENERGY!$A$2:$F$2692,6,0)</f>
        <v>81</v>
      </c>
      <c r="K640" s="23">
        <v>0.024</v>
      </c>
      <c r="L640" s="10">
        <f>VLOOKUP(A640,TOURISM!$A$2:$E$2692,5,0)</f>
        <v>336000000</v>
      </c>
      <c r="M640" s="10">
        <f>VLOOKUP(A640,TOURISM!$A$2:$F$2692,6,0)</f>
        <v>63000000</v>
      </c>
      <c r="N640" s="27">
        <f t="shared" si="265"/>
        <v>0.262</v>
      </c>
      <c r="O640" s="23">
        <v>46.0</v>
      </c>
      <c r="P640" s="27">
        <f t="shared" ref="P640:Q640" si="283">if(AND(N640=N641,O640=O640+1,ISBLANK(P641)),P640,P641)</f>
        <v>20</v>
      </c>
      <c r="Q640" s="27">
        <f t="shared" si="283"/>
        <v>161</v>
      </c>
      <c r="R640" s="23">
        <v>0.001</v>
      </c>
      <c r="S640" s="23">
        <v>0.001</v>
      </c>
      <c r="T640" s="10">
        <f>VLOOKUP(A640,TOURISM!$A$2:$E$2692,5,0)</f>
        <v>336000000</v>
      </c>
      <c r="U640" s="10">
        <f>VLOOKUP(A640,TOURISM!$A$2:$F$2692,6,0)</f>
        <v>63000000</v>
      </c>
      <c r="V640" s="10">
        <f>VLOOKUP(A640,BUSINESS!$A$2:$E$2692,5,0)</f>
        <v>0.262</v>
      </c>
      <c r="W640" s="10">
        <f>VLOOKUP(A640,BUSINESS!$A$2:$F$2692,6,0)</f>
        <v>46</v>
      </c>
      <c r="X640" s="10">
        <f>VLOOKUP(A640,BUSINESS!$A$2:$G$2692,7,0)</f>
        <v>20</v>
      </c>
      <c r="Y640" s="10">
        <f>VLOOKUP(A640,BUSINESS!$A$2:$H$2692,8,0)</f>
        <v>161</v>
      </c>
      <c r="Z640" s="10">
        <f>VLOOKUP(A640,BUSINESS!$A$2:$I$2692,9,0)</f>
        <v>0.001</v>
      </c>
      <c r="AA640" s="10">
        <f>VLOOKUP(A640,BUSINESS!$A$2:$J$2692,10,0)</f>
        <v>0.001</v>
      </c>
      <c r="AB640" s="7">
        <f t="shared" si="2"/>
        <v>8465744001000</v>
      </c>
    </row>
    <row r="641">
      <c r="A641" s="7" t="str">
        <f t="shared" si="1"/>
        <v>Gabon-Africa2003</v>
      </c>
      <c r="B641" s="8" t="s">
        <v>145</v>
      </c>
      <c r="C641" s="5" t="s">
        <v>78</v>
      </c>
      <c r="D641" s="9" t="s">
        <v>65</v>
      </c>
      <c r="E641" s="11">
        <v>6.054883172E9</v>
      </c>
      <c r="F641" s="12">
        <v>0.038</v>
      </c>
      <c r="G641" s="12">
        <v>174.0</v>
      </c>
      <c r="H641" s="12">
        <v>0.18</v>
      </c>
      <c r="I641" s="22">
        <f>VLOOKUP(A641,ENERGY!$A$2:$F$2692,5,0)</f>
        <v>1925</v>
      </c>
      <c r="J641" s="10">
        <f>VLOOKUP(A642,ENERGY!$A$2:$F$2692,6,0)</f>
        <v>436</v>
      </c>
      <c r="K641" s="23">
        <v>0.024</v>
      </c>
      <c r="L641" s="10">
        <f>VLOOKUP(A641,TOURISM!$A$2:$E$2692,5,0)</f>
        <v>84000000</v>
      </c>
      <c r="M641" s="10">
        <f>VLOOKUP(A641,TOURISM!$A$2:$F$2692,6,0)</f>
        <v>239000000</v>
      </c>
      <c r="N641" s="27">
        <f t="shared" si="265"/>
        <v>0.262</v>
      </c>
      <c r="O641" s="27">
        <f t="shared" ref="O641:Q641" si="284">if(AND(M641=M642,N641=N641+1,ISBLANK(O642)),O641,O642)</f>
        <v>22</v>
      </c>
      <c r="P641" s="27">
        <f t="shared" si="284"/>
        <v>20</v>
      </c>
      <c r="Q641" s="27">
        <f t="shared" si="284"/>
        <v>161</v>
      </c>
      <c r="R641" s="23">
        <v>0.027</v>
      </c>
      <c r="S641" s="23">
        <v>0.228</v>
      </c>
      <c r="T641" s="10">
        <f>VLOOKUP(A641,TOURISM!$A$2:$E$2692,5,0)</f>
        <v>84000000</v>
      </c>
      <c r="U641" s="10">
        <f>VLOOKUP(A641,TOURISM!$A$2:$F$2692,6,0)</f>
        <v>239000000</v>
      </c>
      <c r="V641" s="10">
        <f>VLOOKUP(A641,BUSINESS!$A$2:$E$2692,5,0)</f>
        <v>0.262</v>
      </c>
      <c r="W641" s="10">
        <f>VLOOKUP(A641,BUSINESS!$A$2:$F$2692,6,0)</f>
        <v>22</v>
      </c>
      <c r="X641" s="10">
        <f>VLOOKUP(A641,BUSINESS!$A$2:$G$2692,7,0)</f>
        <v>20</v>
      </c>
      <c r="Y641" s="10">
        <f>VLOOKUP(A641,BUSINESS!$A$2:$H$2692,8,0)</f>
        <v>161</v>
      </c>
      <c r="Z641" s="10">
        <f>VLOOKUP(A641,BUSINESS!$A$2:$I$2692,9,0)</f>
        <v>0.027</v>
      </c>
      <c r="AA641" s="10">
        <f>VLOOKUP(A641,BUSINESS!$A$2:$J$2692,10,0)</f>
        <v>0.228</v>
      </c>
      <c r="AB641" s="7">
        <f t="shared" si="2"/>
        <v>224254932296</v>
      </c>
    </row>
    <row r="642">
      <c r="A642" s="7" t="str">
        <f t="shared" si="1"/>
        <v>Gambia, The-Africa2003</v>
      </c>
      <c r="B642" s="8" t="s">
        <v>146</v>
      </c>
      <c r="C642" s="5" t="s">
        <v>78</v>
      </c>
      <c r="D642" s="9" t="s">
        <v>65</v>
      </c>
      <c r="E642" s="11">
        <v>4.87038678E8</v>
      </c>
      <c r="F642" s="12">
        <v>0.042</v>
      </c>
      <c r="G642" s="12">
        <v>15.0</v>
      </c>
      <c r="H642" s="12">
        <v>0.293</v>
      </c>
      <c r="I642" s="22">
        <f>VLOOKUP(A642,ENERGY!$A$2:$F$2692,5,0)</f>
        <v>133681</v>
      </c>
      <c r="J642" s="10">
        <f>VLOOKUP(A643,ENERGY!$A$2:$F$2692,6,0)</f>
        <v>7444</v>
      </c>
      <c r="K642" s="23">
        <v>0.024</v>
      </c>
      <c r="L642" s="10">
        <f>VLOOKUP(A642,TOURISM!$A$2:$E$2692,5,0)</f>
        <v>58000000</v>
      </c>
      <c r="M642" s="10">
        <f>VLOOKUP(A642,TOURISM!$A$2:$F$2692,6,0)</f>
        <v>8000000</v>
      </c>
      <c r="N642" s="27">
        <f t="shared" si="265"/>
        <v>0.262</v>
      </c>
      <c r="O642" s="27">
        <f t="shared" ref="O642:Q642" si="285">if(AND(M642=M643,N642=N642+1,ISBLANK(O643)),O642,O643)</f>
        <v>22</v>
      </c>
      <c r="P642" s="27">
        <f t="shared" si="285"/>
        <v>20</v>
      </c>
      <c r="Q642" s="27">
        <f t="shared" si="285"/>
        <v>161</v>
      </c>
      <c r="R642" s="23">
        <v>0.024</v>
      </c>
      <c r="S642" s="23">
        <v>0.111</v>
      </c>
      <c r="T642" s="10">
        <f>VLOOKUP(A642,TOURISM!$A$2:$E$2692,5,0)</f>
        <v>58000000</v>
      </c>
      <c r="U642" s="10">
        <f>VLOOKUP(A642,TOURISM!$A$2:$F$2692,6,0)</f>
        <v>8000000</v>
      </c>
      <c r="V642" s="10">
        <f>VLOOKUP(A642,BUSINESS!$A$2:$E$2692,5,0)</f>
        <v>0.262</v>
      </c>
      <c r="W642" s="10">
        <f>VLOOKUP(A642,BUSINESS!$A$2:$F$2692,6,0)</f>
        <v>22</v>
      </c>
      <c r="X642" s="10">
        <f>VLOOKUP(A642,BUSINESS!$A$2:$G$2692,7,0)</f>
        <v>20</v>
      </c>
      <c r="Y642" s="10">
        <f>VLOOKUP(A642,BUSINESS!$A$2:$H$2692,8,0)</f>
        <v>161</v>
      </c>
      <c r="Z642" s="10">
        <f>VLOOKUP(A642,BUSINESS!$A$2:$I$2692,9,0)</f>
        <v>0.024</v>
      </c>
      <c r="AA642" s="10">
        <f>VLOOKUP(A642,BUSINESS!$A$2:$J$2692,10,0)</f>
        <v>0.111</v>
      </c>
      <c r="AB642" s="7">
        <f t="shared" si="2"/>
        <v>20293278250</v>
      </c>
    </row>
    <row r="643">
      <c r="A643" s="7" t="str">
        <f t="shared" si="1"/>
        <v>Ghana-Africa2003</v>
      </c>
      <c r="B643" s="8" t="s">
        <v>149</v>
      </c>
      <c r="C643" s="5" t="s">
        <v>78</v>
      </c>
      <c r="D643" s="9" t="s">
        <v>65</v>
      </c>
      <c r="E643" s="11">
        <v>7.63272068E9</v>
      </c>
      <c r="F643" s="12">
        <v>0.048</v>
      </c>
      <c r="G643" s="12">
        <v>18.0</v>
      </c>
      <c r="H643" s="10" t="str">
        <f t="shared" ref="H643:H645" si="287">if(AND(#REF!=#REF!,#REF!=#REF!+1,ISBLANK(#REF!)),#REF!,#REF!)</f>
        <v>#REF!</v>
      </c>
      <c r="I643" s="22">
        <f>VLOOKUP(A643,ENERGY!$A$2:$F$2692,5,0)</f>
        <v>9320</v>
      </c>
      <c r="J643" s="10">
        <f>VLOOKUP(A644,ENERGY!$A$2:$F$2692,6,0)</f>
        <v>1228</v>
      </c>
      <c r="K643" s="23">
        <v>0.024</v>
      </c>
      <c r="L643" s="10">
        <f>VLOOKUP(A643,TOURISM!$A$2:$E$2692,5,0)</f>
        <v>441000000</v>
      </c>
      <c r="M643" s="10">
        <f>VLOOKUP(A643,TOURISM!$A$2:$F$2692,6,0)</f>
        <v>216000000</v>
      </c>
      <c r="N643" s="27">
        <f t="shared" si="265"/>
        <v>0.262</v>
      </c>
      <c r="O643" s="23">
        <v>22.0</v>
      </c>
      <c r="P643" s="27">
        <f t="shared" ref="P643:Q643" si="286">if(AND(N643=N644,O643=O643+1,ISBLANK(P644)),P643,P644)</f>
        <v>20</v>
      </c>
      <c r="Q643" s="27">
        <f t="shared" si="286"/>
        <v>161</v>
      </c>
      <c r="R643" s="23">
        <v>0.012</v>
      </c>
      <c r="S643" s="23">
        <v>0.039</v>
      </c>
      <c r="T643" s="10">
        <f>VLOOKUP(A643,TOURISM!$A$2:$E$2692,5,0)</f>
        <v>441000000</v>
      </c>
      <c r="U643" s="10">
        <f>VLOOKUP(A643,TOURISM!$A$2:$F$2692,6,0)</f>
        <v>216000000</v>
      </c>
      <c r="V643" s="10">
        <f>VLOOKUP(A643,BUSINESS!$A$2:$E$2692,5,0)</f>
        <v>0.262</v>
      </c>
      <c r="W643" s="10">
        <f>VLOOKUP(A643,BUSINESS!$A$2:$F$2692,6,0)</f>
        <v>22</v>
      </c>
      <c r="X643" s="10">
        <f>VLOOKUP(A643,BUSINESS!$A$2:$G$2692,7,0)</f>
        <v>20</v>
      </c>
      <c r="Y643" s="10">
        <f>VLOOKUP(A643,BUSINESS!$A$2:$H$2692,8,0)</f>
        <v>161</v>
      </c>
      <c r="Z643" s="10">
        <f>VLOOKUP(A643,BUSINESS!$A$2:$I$2692,9,0)</f>
        <v>0.012</v>
      </c>
      <c r="AA643" s="10">
        <f>VLOOKUP(A643,BUSINESS!$A$2:$J$2692,10,0)</f>
        <v>0.039</v>
      </c>
      <c r="AB643" s="7">
        <f t="shared" si="2"/>
        <v>636060056667</v>
      </c>
    </row>
    <row r="644">
      <c r="A644" s="7" t="str">
        <f t="shared" si="1"/>
        <v>Guinea-Africa2003</v>
      </c>
      <c r="B644" s="8" t="s">
        <v>155</v>
      </c>
      <c r="C644" s="5" t="s">
        <v>78</v>
      </c>
      <c r="D644" s="9" t="s">
        <v>65</v>
      </c>
      <c r="E644" s="11">
        <v>3.446442219E9</v>
      </c>
      <c r="F644" s="12">
        <v>0.049</v>
      </c>
      <c r="G644" s="12">
        <v>18.0</v>
      </c>
      <c r="H644" s="10" t="str">
        <f t="shared" si="287"/>
        <v>#REF!</v>
      </c>
      <c r="I644" s="22">
        <f>VLOOKUP(A644,ENERGY!$A$2:$F$2692,5,0)</f>
        <v>133681</v>
      </c>
      <c r="J644" s="10">
        <f>VLOOKUP(A645,ENERGY!$A$2:$F$2692,6,0)</f>
        <v>235</v>
      </c>
      <c r="K644" s="23">
        <v>0.024</v>
      </c>
      <c r="L644" s="10">
        <f>VLOOKUP(A644,TOURISM!$A$2:$E$2692,5,0)</f>
        <v>76000000</v>
      </c>
      <c r="M644" s="10">
        <f>VLOOKUP(A644,TOURISM!$A$2:$F$2692,6,0)</f>
        <v>36000000</v>
      </c>
      <c r="N644" s="27">
        <f t="shared" si="265"/>
        <v>0.262</v>
      </c>
      <c r="O644" s="23">
        <v>40.0</v>
      </c>
      <c r="P644" s="27">
        <f t="shared" ref="P644:Q644" si="288">if(AND(N644=N645,O644=O644+1,ISBLANK(P645)),P644,P645)</f>
        <v>20</v>
      </c>
      <c r="Q644" s="27">
        <f t="shared" si="288"/>
        <v>161</v>
      </c>
      <c r="R644" s="23">
        <v>0.005</v>
      </c>
      <c r="S644" s="23">
        <v>0.012</v>
      </c>
      <c r="T644" s="10">
        <f>VLOOKUP(A644,TOURISM!$A$2:$E$2692,5,0)</f>
        <v>76000000</v>
      </c>
      <c r="U644" s="10">
        <f>VLOOKUP(A644,TOURISM!$A$2:$F$2692,6,0)</f>
        <v>36000000</v>
      </c>
      <c r="V644" s="10">
        <f>VLOOKUP(A644,BUSINESS!$A$2:$E$2692,5,0)</f>
        <v>0.262</v>
      </c>
      <c r="W644" s="10">
        <f>VLOOKUP(A644,BUSINESS!$A$2:$F$2692,6,0)</f>
        <v>40</v>
      </c>
      <c r="X644" s="10">
        <f>VLOOKUP(A644,BUSINESS!$A$2:$G$2692,7,0)</f>
        <v>20</v>
      </c>
      <c r="Y644" s="10">
        <f>VLOOKUP(A644,BUSINESS!$A$2:$H$2692,8,0)</f>
        <v>161</v>
      </c>
      <c r="Z644" s="10">
        <f>VLOOKUP(A644,BUSINESS!$A$2:$I$2692,9,0)</f>
        <v>0.005</v>
      </c>
      <c r="AA644" s="10">
        <f>VLOOKUP(A644,BUSINESS!$A$2:$J$2692,10,0)</f>
        <v>0.012</v>
      </c>
      <c r="AB644" s="7">
        <f t="shared" si="2"/>
        <v>689288443800</v>
      </c>
    </row>
    <row r="645">
      <c r="A645" s="7" t="str">
        <f t="shared" si="1"/>
        <v>Guinea-Bissau-Africa2003</v>
      </c>
      <c r="B645" s="8" t="s">
        <v>156</v>
      </c>
      <c r="C645" s="5" t="s">
        <v>78</v>
      </c>
      <c r="D645" s="9" t="s">
        <v>65</v>
      </c>
      <c r="E645" s="11">
        <v>4.65414408E8</v>
      </c>
      <c r="F645" s="12">
        <v>0.058</v>
      </c>
      <c r="G645" s="12">
        <v>20.0</v>
      </c>
      <c r="H645" s="10" t="str">
        <f t="shared" si="287"/>
        <v>#REF!</v>
      </c>
      <c r="I645" s="22">
        <f>VLOOKUP(A645,ENERGY!$A$2:$F$2692,5,0)</f>
        <v>133681</v>
      </c>
      <c r="J645" s="10">
        <f>VLOOKUP(A646,ENERGY!$A$2:$F$2692,6,0)</f>
        <v>12350</v>
      </c>
      <c r="K645" s="23">
        <v>0.024</v>
      </c>
      <c r="L645" s="10">
        <f>VLOOKUP(A645,TOURISM!$A$2:$E$2692,5,0)</f>
        <v>2400000</v>
      </c>
      <c r="M645" s="10">
        <f>VLOOKUP(A645,TOURISM!$A$2:$F$2692,6,0)</f>
        <v>21300000</v>
      </c>
      <c r="N645" s="27">
        <f t="shared" si="265"/>
        <v>0.262</v>
      </c>
      <c r="O645" s="27">
        <f t="shared" ref="O645:Q645" si="289">if(AND(M645=M646,N645=N645+1,ISBLANK(O646)),O645,O646)</f>
        <v>60</v>
      </c>
      <c r="P645" s="27">
        <f t="shared" si="289"/>
        <v>20</v>
      </c>
      <c r="Q645" s="27">
        <f t="shared" si="289"/>
        <v>161</v>
      </c>
      <c r="R645" s="23">
        <v>0.014</v>
      </c>
      <c r="S645" s="23">
        <v>0.001</v>
      </c>
      <c r="T645" s="10">
        <f>VLOOKUP(A645,TOURISM!$A$2:$E$2692,5,0)</f>
        <v>2400000</v>
      </c>
      <c r="U645" s="10">
        <f>VLOOKUP(A645,TOURISM!$A$2:$F$2692,6,0)</f>
        <v>21300000</v>
      </c>
      <c r="V645" s="10">
        <f>VLOOKUP(A645,BUSINESS!$A$2:$E$2692,5,0)</f>
        <v>0.262</v>
      </c>
      <c r="W645" s="10">
        <f>VLOOKUP(A645,BUSINESS!$A$2:$F$2692,6,0)</f>
        <v>60</v>
      </c>
      <c r="X645" s="10">
        <f>VLOOKUP(A645,BUSINESS!$A$2:$G$2692,7,0)</f>
        <v>20</v>
      </c>
      <c r="Y645" s="10">
        <f>VLOOKUP(A645,BUSINESS!$A$2:$H$2692,8,0)</f>
        <v>161</v>
      </c>
      <c r="Z645" s="10">
        <f>VLOOKUP(A645,BUSINESS!$A$2:$I$2692,9,0)</f>
        <v>0.014</v>
      </c>
      <c r="AA645" s="10">
        <f>VLOOKUP(A645,BUSINESS!$A$2:$J$2692,10,0)</f>
        <v>0.001</v>
      </c>
      <c r="AB645" s="7">
        <f t="shared" si="2"/>
        <v>33243886286</v>
      </c>
    </row>
    <row r="646">
      <c r="A646" s="7" t="str">
        <f t="shared" si="1"/>
        <v>Kenya-Africa2003</v>
      </c>
      <c r="B646" s="8" t="s">
        <v>175</v>
      </c>
      <c r="C646" s="5" t="s">
        <v>78</v>
      </c>
      <c r="D646" s="9" t="s">
        <v>65</v>
      </c>
      <c r="E646" s="11">
        <v>1.4904504019E10</v>
      </c>
      <c r="F646" s="12">
        <v>0.044</v>
      </c>
      <c r="G646" s="12">
        <v>20.0</v>
      </c>
      <c r="H646" s="12">
        <v>0.166</v>
      </c>
      <c r="I646" s="22">
        <f>VLOOKUP(A646,ENERGY!$A$2:$F$2692,5,0)</f>
        <v>18897</v>
      </c>
      <c r="J646" s="10">
        <f>VLOOKUP(A647,ENERGY!$A$2:$F$2692,6,0)</f>
        <v>26</v>
      </c>
      <c r="K646" s="23">
        <v>0.024</v>
      </c>
      <c r="L646" s="10">
        <f>VLOOKUP(A646,TOURISM!$A$2:$E$2692,5,0)</f>
        <v>619000000</v>
      </c>
      <c r="M646" s="10">
        <f>VLOOKUP(A646,TOURISM!$A$2:$F$2692,6,0)</f>
        <v>127000000</v>
      </c>
      <c r="N646" s="27">
        <f t="shared" si="265"/>
        <v>0.262</v>
      </c>
      <c r="O646" s="23">
        <v>60.0</v>
      </c>
      <c r="P646" s="27">
        <f t="shared" ref="P646:Q646" si="290">if(AND(N646=N647,O646=O646+1,ISBLANK(P647)),P646,P647)</f>
        <v>20</v>
      </c>
      <c r="Q646" s="27">
        <f t="shared" si="290"/>
        <v>161</v>
      </c>
      <c r="R646" s="23">
        <v>0.029</v>
      </c>
      <c r="S646" s="23">
        <v>0.047</v>
      </c>
      <c r="T646" s="10">
        <f>VLOOKUP(A646,TOURISM!$A$2:$E$2692,5,0)</f>
        <v>619000000</v>
      </c>
      <c r="U646" s="10">
        <f>VLOOKUP(A646,TOURISM!$A$2:$F$2692,6,0)</f>
        <v>127000000</v>
      </c>
      <c r="V646" s="10">
        <f>VLOOKUP(A646,BUSINESS!$A$2:$E$2692,5,0)</f>
        <v>0.262</v>
      </c>
      <c r="W646" s="10">
        <f>VLOOKUP(A646,BUSINESS!$A$2:$F$2692,6,0)</f>
        <v>60</v>
      </c>
      <c r="X646" s="10">
        <f>VLOOKUP(A646,BUSINESS!$A$2:$G$2692,7,0)</f>
        <v>20</v>
      </c>
      <c r="Y646" s="10">
        <f>VLOOKUP(A646,BUSINESS!$A$2:$H$2692,8,0)</f>
        <v>161</v>
      </c>
      <c r="Z646" s="10">
        <f>VLOOKUP(A646,BUSINESS!$A$2:$I$2692,9,0)</f>
        <v>0.029</v>
      </c>
      <c r="AA646" s="10">
        <f>VLOOKUP(A646,BUSINESS!$A$2:$J$2692,10,0)</f>
        <v>0.047</v>
      </c>
      <c r="AB646" s="7">
        <f t="shared" si="2"/>
        <v>513948414448</v>
      </c>
    </row>
    <row r="647">
      <c r="A647" s="7" t="str">
        <f t="shared" si="1"/>
        <v>Lesotho-Africa2003</v>
      </c>
      <c r="B647" s="8" t="s">
        <v>183</v>
      </c>
      <c r="C647" s="5" t="s">
        <v>78</v>
      </c>
      <c r="D647" s="9" t="s">
        <v>65</v>
      </c>
      <c r="E647" s="11">
        <v>9.69181551E8</v>
      </c>
      <c r="F647" s="12">
        <v>0.071</v>
      </c>
      <c r="G647" s="12">
        <v>36.0</v>
      </c>
      <c r="H647" s="12">
        <v>0.16</v>
      </c>
      <c r="I647" s="22">
        <f>VLOOKUP(A647,ENERGY!$A$2:$F$2692,5,0)</f>
        <v>133681</v>
      </c>
      <c r="J647" s="10">
        <f>VLOOKUP(A648,ENERGY!$A$2:$F$2692,6,0)</f>
        <v>528</v>
      </c>
      <c r="K647" s="23">
        <v>0.024</v>
      </c>
      <c r="L647" s="10">
        <f>VLOOKUP(A647,TOURISM!$A$2:$E$2692,5,0)</f>
        <v>21000000</v>
      </c>
      <c r="M647" s="10">
        <f>VLOOKUP(A647,TOURISM!$A$2:$F$2692,6,0)</f>
        <v>242000000</v>
      </c>
      <c r="N647" s="27">
        <f t="shared" si="265"/>
        <v>0.262</v>
      </c>
      <c r="O647" s="23">
        <v>93.0</v>
      </c>
      <c r="P647" s="27">
        <f t="shared" ref="P647:Q647" si="291">if(AND(N647=N648,O647=O647+1,ISBLANK(P648)),P647,P648)</f>
        <v>20</v>
      </c>
      <c r="Q647" s="27">
        <f t="shared" si="291"/>
        <v>161</v>
      </c>
      <c r="R647" s="23">
        <v>0.015</v>
      </c>
      <c r="S647" s="23">
        <v>0.066</v>
      </c>
      <c r="T647" s="10">
        <f>VLOOKUP(A647,TOURISM!$A$2:$E$2692,5,0)</f>
        <v>21000000</v>
      </c>
      <c r="U647" s="10">
        <f>VLOOKUP(A647,TOURISM!$A$2:$F$2692,6,0)</f>
        <v>242000000</v>
      </c>
      <c r="V647" s="10">
        <f>VLOOKUP(A647,BUSINESS!$A$2:$E$2692,5,0)</f>
        <v>0.262</v>
      </c>
      <c r="W647" s="10">
        <f>VLOOKUP(A647,BUSINESS!$A$2:$F$2692,6,0)</f>
        <v>93</v>
      </c>
      <c r="X647" s="10">
        <f>VLOOKUP(A647,BUSINESS!$A$2:$G$2692,7,0)</f>
        <v>20</v>
      </c>
      <c r="Y647" s="10">
        <f>VLOOKUP(A647,BUSINESS!$A$2:$H$2692,8,0)</f>
        <v>161</v>
      </c>
      <c r="Z647" s="10">
        <f>VLOOKUP(A647,BUSINESS!$A$2:$I$2692,9,0)</f>
        <v>0.015</v>
      </c>
      <c r="AA647" s="10">
        <f>VLOOKUP(A647,BUSINESS!$A$2:$J$2692,10,0)</f>
        <v>0.066</v>
      </c>
      <c r="AB647" s="7">
        <f t="shared" si="2"/>
        <v>64612103400</v>
      </c>
    </row>
    <row r="648">
      <c r="A648" s="7" t="str">
        <f t="shared" si="1"/>
        <v>Liberia-Africa2003</v>
      </c>
      <c r="B648" s="8" t="s">
        <v>184</v>
      </c>
      <c r="C648" s="5" t="s">
        <v>78</v>
      </c>
      <c r="D648" s="9" t="s">
        <v>65</v>
      </c>
      <c r="E648" s="11">
        <v>4.09E8</v>
      </c>
      <c r="F648" s="12">
        <v>0.034</v>
      </c>
      <c r="G648" s="12">
        <v>5.0</v>
      </c>
      <c r="H648" s="12">
        <v>0.171</v>
      </c>
      <c r="I648" s="22">
        <f>VLOOKUP(A648,ENERGY!$A$2:$F$2692,5,0)</f>
        <v>133681</v>
      </c>
      <c r="J648" s="10">
        <f>VLOOKUP(A649,ENERGY!$A$2:$F$2692,6,0)</f>
        <v>67674</v>
      </c>
      <c r="K648" s="23">
        <v>0.024</v>
      </c>
      <c r="L648" s="10">
        <f>VLOOKUP(A648,TOURISM!$A$2:$E$2692,5,0)</f>
        <v>74000000</v>
      </c>
      <c r="M648" s="10">
        <f>VLOOKUP(A648,TOURISM!$A$2:$F$2692,6,0)</f>
        <v>146000000</v>
      </c>
      <c r="N648" s="27">
        <f t="shared" si="265"/>
        <v>0.262</v>
      </c>
      <c r="O648" s="27">
        <f t="shared" ref="O648:Q648" si="292">if(AND(M648=M649,N648=N648+1,ISBLANK(O649)),O648,O649)</f>
        <v>67</v>
      </c>
      <c r="P648" s="27">
        <f t="shared" si="292"/>
        <v>20</v>
      </c>
      <c r="Q648" s="27">
        <f t="shared" si="292"/>
        <v>161</v>
      </c>
      <c r="R648" s="23">
        <v>0.0</v>
      </c>
      <c r="S648" s="23">
        <v>0.015</v>
      </c>
      <c r="T648" s="10">
        <f>VLOOKUP(A648,TOURISM!$A$2:$E$2692,5,0)</f>
        <v>74000000</v>
      </c>
      <c r="U648" s="10">
        <f>VLOOKUP(A648,TOURISM!$A$2:$F$2692,6,0)</f>
        <v>146000000</v>
      </c>
      <c r="V648" s="10">
        <f>VLOOKUP(A648,BUSINESS!$A$2:$E$2692,5,0)</f>
        <v>0.262</v>
      </c>
      <c r="W648" s="10">
        <f>VLOOKUP(A648,BUSINESS!$A$2:$F$2692,6,0)</f>
        <v>67</v>
      </c>
      <c r="X648" s="10">
        <f>VLOOKUP(A648,BUSINESS!$A$2:$G$2692,7,0)</f>
        <v>20</v>
      </c>
      <c r="Y648" s="10">
        <f>VLOOKUP(A648,BUSINESS!$A$2:$H$2692,8,0)</f>
        <v>161</v>
      </c>
      <c r="Z648" s="10">
        <f>VLOOKUP(A648,BUSINESS!$A$2:$I$2692,9,0)</f>
        <v>0</v>
      </c>
      <c r="AA648" s="10">
        <f>VLOOKUP(A648,BUSINESS!$A$2:$J$2692,10,0)</f>
        <v>0.015</v>
      </c>
      <c r="AB648" s="7" t="str">
        <f t="shared" si="2"/>
        <v>#DIV/0!</v>
      </c>
    </row>
    <row r="649">
      <c r="A649" s="7" t="str">
        <f t="shared" si="1"/>
        <v>Libya-Africa2003</v>
      </c>
      <c r="B649" s="8" t="s">
        <v>185</v>
      </c>
      <c r="C649" s="5" t="s">
        <v>78</v>
      </c>
      <c r="D649" s="9" t="s">
        <v>65</v>
      </c>
      <c r="E649" s="11">
        <v>2.40625E10</v>
      </c>
      <c r="F649" s="12">
        <v>0.041</v>
      </c>
      <c r="G649" s="12">
        <v>194.0</v>
      </c>
      <c r="H649" s="12">
        <v>0.07</v>
      </c>
      <c r="I649" s="22">
        <f>VLOOKUP(A649,ENERGY!$A$2:$F$2692,5,0)</f>
        <v>20286</v>
      </c>
      <c r="J649" s="10">
        <f>VLOOKUP(A650,ENERGY!$A$2:$F$2692,6,0)</f>
        <v>1822</v>
      </c>
      <c r="K649" s="23">
        <v>0.024</v>
      </c>
      <c r="L649" s="10">
        <f>VLOOKUP(A649,TOURISM!$A$2:$E$2692,5,0)</f>
        <v>243000000</v>
      </c>
      <c r="M649" s="10">
        <f>VLOOKUP(A649,TOURISM!$A$2:$F$2692,6,0)</f>
        <v>689000000</v>
      </c>
      <c r="N649" s="27">
        <f t="shared" si="265"/>
        <v>0.262</v>
      </c>
      <c r="O649" s="27">
        <f t="shared" ref="O649:Q649" si="293">if(AND(M649=M650,N649=N649+1,ISBLANK(O650)),O649,O650)</f>
        <v>67</v>
      </c>
      <c r="P649" s="27">
        <f t="shared" si="293"/>
        <v>20</v>
      </c>
      <c r="Q649" s="27">
        <f t="shared" si="293"/>
        <v>161</v>
      </c>
      <c r="R649" s="23">
        <v>0.028</v>
      </c>
      <c r="S649" s="23">
        <v>0.023</v>
      </c>
      <c r="T649" s="10">
        <f>VLOOKUP(A649,TOURISM!$A$2:$E$2692,5,0)</f>
        <v>243000000</v>
      </c>
      <c r="U649" s="10">
        <f>VLOOKUP(A649,TOURISM!$A$2:$F$2692,6,0)</f>
        <v>689000000</v>
      </c>
      <c r="V649" s="10">
        <f>VLOOKUP(A649,BUSINESS!$A$2:$E$2692,5,0)</f>
        <v>0.262</v>
      </c>
      <c r="W649" s="10">
        <f>VLOOKUP(A649,BUSINESS!$A$2:$F$2692,6,0)</f>
        <v>67</v>
      </c>
      <c r="X649" s="10">
        <f>VLOOKUP(A649,BUSINESS!$A$2:$G$2692,7,0)</f>
        <v>20</v>
      </c>
      <c r="Y649" s="10">
        <f>VLOOKUP(A649,BUSINESS!$A$2:$H$2692,8,0)</f>
        <v>161</v>
      </c>
      <c r="Z649" s="10">
        <f>VLOOKUP(A649,BUSINESS!$A$2:$I$2692,9,0)</f>
        <v>0.028</v>
      </c>
      <c r="AA649" s="10">
        <f>VLOOKUP(A649,BUSINESS!$A$2:$J$2692,10,0)</f>
        <v>0.023</v>
      </c>
      <c r="AB649" s="7">
        <f t="shared" si="2"/>
        <v>859375000000</v>
      </c>
    </row>
    <row r="650">
      <c r="A650" s="7" t="str">
        <f t="shared" si="1"/>
        <v>Madagascar-Africa2003</v>
      </c>
      <c r="B650" s="8" t="s">
        <v>190</v>
      </c>
      <c r="C650" s="5" t="s">
        <v>78</v>
      </c>
      <c r="D650" s="9" t="s">
        <v>65</v>
      </c>
      <c r="E650" s="11">
        <v>5.474030228E9</v>
      </c>
      <c r="F650" s="12">
        <v>0.048</v>
      </c>
      <c r="G650" s="12">
        <v>15.0</v>
      </c>
      <c r="H650" s="12">
        <v>0.243</v>
      </c>
      <c r="I650" s="22">
        <f>VLOOKUP(A650,ENERGY!$A$2:$F$2692,5,0)</f>
        <v>133681</v>
      </c>
      <c r="J650" s="10">
        <f>VLOOKUP(A651,ENERGY!$A$2:$F$2692,6,0)</f>
        <v>1060</v>
      </c>
      <c r="K650" s="23">
        <v>0.024</v>
      </c>
      <c r="L650" s="10">
        <f>VLOOKUP(A650,TOURISM!$A$2:$E$2692,5,0)</f>
        <v>119000000</v>
      </c>
      <c r="M650" s="10">
        <f>VLOOKUP(A650,TOURISM!$A$2:$F$2692,6,0)</f>
        <v>67000000</v>
      </c>
      <c r="N650" s="27">
        <f t="shared" si="265"/>
        <v>0.262</v>
      </c>
      <c r="O650" s="23">
        <v>67.0</v>
      </c>
      <c r="P650" s="27">
        <f t="shared" ref="P650:Q650" si="294">if(AND(N650=N651,O650=O650+1,ISBLANK(P651)),P650,P651)</f>
        <v>20</v>
      </c>
      <c r="Q650" s="27">
        <f t="shared" si="294"/>
        <v>161</v>
      </c>
      <c r="R650" s="23">
        <v>0.004</v>
      </c>
      <c r="S650" s="23">
        <v>0.016</v>
      </c>
      <c r="T650" s="10">
        <f>VLOOKUP(A650,TOURISM!$A$2:$E$2692,5,0)</f>
        <v>119000000</v>
      </c>
      <c r="U650" s="10">
        <f>VLOOKUP(A650,TOURISM!$A$2:$F$2692,6,0)</f>
        <v>67000000</v>
      </c>
      <c r="V650" s="10">
        <f>VLOOKUP(A650,BUSINESS!$A$2:$E$2692,5,0)</f>
        <v>0.262</v>
      </c>
      <c r="W650" s="10">
        <f>VLOOKUP(A650,BUSINESS!$A$2:$F$2692,6,0)</f>
        <v>67</v>
      </c>
      <c r="X650" s="10">
        <f>VLOOKUP(A650,BUSINESS!$A$2:$G$2692,7,0)</f>
        <v>20</v>
      </c>
      <c r="Y650" s="10">
        <f>VLOOKUP(A650,BUSINESS!$A$2:$H$2692,8,0)</f>
        <v>161</v>
      </c>
      <c r="Z650" s="10">
        <f>VLOOKUP(A650,BUSINESS!$A$2:$I$2692,9,0)</f>
        <v>0.004</v>
      </c>
      <c r="AA650" s="10">
        <f>VLOOKUP(A650,BUSINESS!$A$2:$J$2692,10,0)</f>
        <v>0.016</v>
      </c>
      <c r="AB650" s="7">
        <f t="shared" si="2"/>
        <v>1368507557000</v>
      </c>
    </row>
    <row r="651">
      <c r="A651" s="7" t="str">
        <f t="shared" si="1"/>
        <v>Malawi-Africa2003</v>
      </c>
      <c r="B651" s="8" t="s">
        <v>191</v>
      </c>
      <c r="C651" s="5" t="s">
        <v>78</v>
      </c>
      <c r="D651" s="9" t="s">
        <v>65</v>
      </c>
      <c r="E651" s="11">
        <v>2.424656666E9</v>
      </c>
      <c r="F651" s="12">
        <v>0.063</v>
      </c>
      <c r="G651" s="12">
        <v>13.0</v>
      </c>
      <c r="H651" s="12">
        <v>0.489</v>
      </c>
      <c r="I651" s="22">
        <f>VLOOKUP(A651,ENERGY!$A$2:$F$2692,5,0)</f>
        <v>133681</v>
      </c>
      <c r="J651" s="10">
        <f>VLOOKUP(A652,ENERGY!$A$2:$F$2692,6,0)</f>
        <v>612</v>
      </c>
      <c r="K651" s="23">
        <v>0.024</v>
      </c>
      <c r="L651" s="10">
        <f>VLOOKUP(A651,TOURISM!$A$2:$E$2692,5,0)</f>
        <v>66000000</v>
      </c>
      <c r="M651" s="10">
        <f>VLOOKUP(A651,TOURISM!$A$2:$F$2692,6,0)</f>
        <v>70000000</v>
      </c>
      <c r="N651" s="27">
        <f t="shared" si="265"/>
        <v>0.262</v>
      </c>
      <c r="O651" s="23">
        <v>45.0</v>
      </c>
      <c r="P651" s="27">
        <f t="shared" ref="P651:Q651" si="295">if(AND(N651=N652,O651=O651+1,ISBLANK(P652)),P651,P652)</f>
        <v>20</v>
      </c>
      <c r="Q651" s="27">
        <f t="shared" si="295"/>
        <v>161</v>
      </c>
      <c r="R651" s="23">
        <v>0.003</v>
      </c>
      <c r="S651" s="23">
        <v>0.011</v>
      </c>
      <c r="T651" s="10">
        <f>VLOOKUP(A651,TOURISM!$A$2:$E$2692,5,0)</f>
        <v>66000000</v>
      </c>
      <c r="U651" s="10">
        <f>VLOOKUP(A651,TOURISM!$A$2:$F$2692,6,0)</f>
        <v>70000000</v>
      </c>
      <c r="V651" s="10">
        <f>VLOOKUP(A651,BUSINESS!$A$2:$E$2692,5,0)</f>
        <v>0.262</v>
      </c>
      <c r="W651" s="10">
        <f>VLOOKUP(A651,BUSINESS!$A$2:$F$2692,6,0)</f>
        <v>45</v>
      </c>
      <c r="X651" s="10">
        <f>VLOOKUP(A651,BUSINESS!$A$2:$G$2692,7,0)</f>
        <v>20</v>
      </c>
      <c r="Y651" s="10">
        <f>VLOOKUP(A651,BUSINESS!$A$2:$H$2692,8,0)</f>
        <v>161</v>
      </c>
      <c r="Z651" s="10">
        <f>VLOOKUP(A651,BUSINESS!$A$2:$I$2692,9,0)</f>
        <v>0.003</v>
      </c>
      <c r="AA651" s="10">
        <f>VLOOKUP(A651,BUSINESS!$A$2:$J$2692,10,0)</f>
        <v>0.011</v>
      </c>
      <c r="AB651" s="7">
        <f t="shared" si="2"/>
        <v>808218888667</v>
      </c>
    </row>
    <row r="652">
      <c r="A652" s="7" t="str">
        <f t="shared" si="1"/>
        <v>Mali-Africa2003</v>
      </c>
      <c r="B652" s="8" t="s">
        <v>194</v>
      </c>
      <c r="C652" s="5" t="s">
        <v>78</v>
      </c>
      <c r="D652" s="9" t="s">
        <v>65</v>
      </c>
      <c r="E652" s="11">
        <v>4.362439887E9</v>
      </c>
      <c r="F652" s="12">
        <v>0.062</v>
      </c>
      <c r="G652" s="12">
        <v>24.0</v>
      </c>
      <c r="H652" s="10" t="str">
        <f>if(AND(#REF!=#REF!,#REF!=#REF!+1,ISBLANK(#REF!)),#REF!,#REF!)</f>
        <v>#REF!</v>
      </c>
      <c r="I652" s="22">
        <f>VLOOKUP(A652,ENERGY!$A$2:$F$2692,5,0)</f>
        <v>133681</v>
      </c>
      <c r="J652" s="10">
        <f>VLOOKUP(A653,ENERGY!$A$2:$F$2692,6,0)</f>
        <v>2211</v>
      </c>
      <c r="K652" s="23">
        <v>0.024</v>
      </c>
      <c r="L652" s="10">
        <f>VLOOKUP(A652,TOURISM!$A$2:$E$2692,5,0)</f>
        <v>136000000</v>
      </c>
      <c r="M652" s="10">
        <f>VLOOKUP(A652,TOURISM!$A$2:$F$2692,6,0)</f>
        <v>94000000</v>
      </c>
      <c r="N652" s="27">
        <f t="shared" si="265"/>
        <v>0.262</v>
      </c>
      <c r="O652" s="23">
        <v>41.0</v>
      </c>
      <c r="P652" s="27">
        <f t="shared" ref="P652:Q652" si="296">if(AND(N652=N653,O652=O652+1,ISBLANK(P653)),P652,P653)</f>
        <v>20</v>
      </c>
      <c r="Q652" s="27">
        <f t="shared" si="296"/>
        <v>161</v>
      </c>
      <c r="R652" s="23">
        <v>0.003</v>
      </c>
      <c r="S652" s="23">
        <v>0.022</v>
      </c>
      <c r="T652" s="10">
        <f>VLOOKUP(A652,TOURISM!$A$2:$E$2692,5,0)</f>
        <v>136000000</v>
      </c>
      <c r="U652" s="10">
        <f>VLOOKUP(A652,TOURISM!$A$2:$F$2692,6,0)</f>
        <v>94000000</v>
      </c>
      <c r="V652" s="10">
        <f>VLOOKUP(A652,BUSINESS!$A$2:$E$2692,5,0)</f>
        <v>0.262</v>
      </c>
      <c r="W652" s="10">
        <f>VLOOKUP(A652,BUSINESS!$A$2:$F$2692,6,0)</f>
        <v>41</v>
      </c>
      <c r="X652" s="10">
        <f>VLOOKUP(A652,BUSINESS!$A$2:$G$2692,7,0)</f>
        <v>20</v>
      </c>
      <c r="Y652" s="10">
        <f>VLOOKUP(A652,BUSINESS!$A$2:$H$2692,8,0)</f>
        <v>161</v>
      </c>
      <c r="Z652" s="10">
        <f>VLOOKUP(A652,BUSINESS!$A$2:$I$2692,9,0)</f>
        <v>0.003</v>
      </c>
      <c r="AA652" s="10">
        <f>VLOOKUP(A652,BUSINESS!$A$2:$J$2692,10,0)</f>
        <v>0.022</v>
      </c>
      <c r="AB652" s="7">
        <f t="shared" si="2"/>
        <v>1454146629000</v>
      </c>
    </row>
    <row r="653">
      <c r="A653" s="7" t="str">
        <f t="shared" si="1"/>
        <v>Mauritania-Africa2003</v>
      </c>
      <c r="B653" s="8" t="s">
        <v>197</v>
      </c>
      <c r="C653" s="5" t="s">
        <v>78</v>
      </c>
      <c r="D653" s="9" t="s">
        <v>65</v>
      </c>
      <c r="E653" s="11">
        <v>1.563072653E9</v>
      </c>
      <c r="F653" s="12">
        <v>0.054</v>
      </c>
      <c r="G653" s="12">
        <v>23.0</v>
      </c>
      <c r="H653" s="12">
        <v>0.21</v>
      </c>
      <c r="I653" s="22">
        <f>VLOOKUP(A653,ENERGY!$A$2:$F$2692,5,0)</f>
        <v>133681</v>
      </c>
      <c r="J653" s="10">
        <f>VLOOKUP(A654,ENERGY!$A$2:$F$2692,6,0)</f>
        <v>3865</v>
      </c>
      <c r="K653" s="23">
        <v>0.024</v>
      </c>
      <c r="L653" s="10">
        <f>VLOOKUP(A653,TOURISM!$A$2:$E$2692,5,0)</f>
        <v>76000000</v>
      </c>
      <c r="M653" s="10">
        <f>VLOOKUP(A653,TOURISM!$A$2:$F$2692,6,0)</f>
        <v>241000000</v>
      </c>
      <c r="N653" s="27">
        <f t="shared" si="265"/>
        <v>0.262</v>
      </c>
      <c r="O653" s="23">
        <v>82.0</v>
      </c>
      <c r="P653" s="27">
        <f t="shared" ref="P653:Q653" si="297">if(AND(N653=N654,O653=O653+1,ISBLANK(P654)),P653,P654)</f>
        <v>20</v>
      </c>
      <c r="Q653" s="27">
        <f t="shared" si="297"/>
        <v>161</v>
      </c>
      <c r="R653" s="23">
        <v>0.004</v>
      </c>
      <c r="S653" s="23">
        <v>0.118</v>
      </c>
      <c r="T653" s="10">
        <f>VLOOKUP(A653,TOURISM!$A$2:$E$2692,5,0)</f>
        <v>76000000</v>
      </c>
      <c r="U653" s="10">
        <f>VLOOKUP(A653,TOURISM!$A$2:$F$2692,6,0)</f>
        <v>241000000</v>
      </c>
      <c r="V653" s="10">
        <f>VLOOKUP(A653,BUSINESS!$A$2:$E$2692,5,0)</f>
        <v>0.262</v>
      </c>
      <c r="W653" s="10">
        <f>VLOOKUP(A653,BUSINESS!$A$2:$F$2692,6,0)</f>
        <v>82</v>
      </c>
      <c r="X653" s="10">
        <f>VLOOKUP(A653,BUSINESS!$A$2:$G$2692,7,0)</f>
        <v>20</v>
      </c>
      <c r="Y653" s="10">
        <f>VLOOKUP(A653,BUSINESS!$A$2:$H$2692,8,0)</f>
        <v>161</v>
      </c>
      <c r="Z653" s="10">
        <f>VLOOKUP(A653,BUSINESS!$A$2:$I$2692,9,0)</f>
        <v>0.004</v>
      </c>
      <c r="AA653" s="10">
        <f>VLOOKUP(A653,BUSINESS!$A$2:$J$2692,10,0)</f>
        <v>0.118</v>
      </c>
      <c r="AB653" s="7">
        <f t="shared" si="2"/>
        <v>390768163250</v>
      </c>
    </row>
    <row r="654">
      <c r="A654" s="7" t="str">
        <f t="shared" si="1"/>
        <v>Mauritius-Africa2003</v>
      </c>
      <c r="B654" s="8" t="s">
        <v>198</v>
      </c>
      <c r="C654" s="5" t="s">
        <v>78</v>
      </c>
      <c r="D654" s="9" t="s">
        <v>65</v>
      </c>
      <c r="E654" s="11">
        <v>5.609836354E9</v>
      </c>
      <c r="F654" s="12">
        <v>0.039</v>
      </c>
      <c r="G654" s="12">
        <v>188.0</v>
      </c>
      <c r="H654" s="12">
        <v>0.21</v>
      </c>
      <c r="I654" s="22">
        <f>VLOOKUP(A654,ENERGY!$A$2:$F$2692,5,0)</f>
        <v>133681</v>
      </c>
      <c r="J654" s="10">
        <f>VLOOKUP(A655,ENERGY!$A$2:$F$2692,6,0)</f>
        <v>49541</v>
      </c>
      <c r="K654" s="23">
        <v>0.024</v>
      </c>
      <c r="L654" s="10">
        <f>VLOOKUP(A654,TOURISM!$A$2:$E$2692,5,0)</f>
        <v>960000000</v>
      </c>
      <c r="M654" s="10">
        <f>VLOOKUP(A654,TOURISM!$A$2:$F$2692,6,0)</f>
        <v>236000000</v>
      </c>
      <c r="N654" s="27">
        <f t="shared" si="265"/>
        <v>0.262</v>
      </c>
      <c r="O654" s="27">
        <f t="shared" ref="O654:Q654" si="298">if(AND(M654=M655,N654=N654+1,ISBLANK(O655)),O654,O655)</f>
        <v>36</v>
      </c>
      <c r="P654" s="27">
        <f t="shared" si="298"/>
        <v>20</v>
      </c>
      <c r="Q654" s="27">
        <f t="shared" si="298"/>
        <v>161</v>
      </c>
      <c r="R654" s="23">
        <v>0.122</v>
      </c>
      <c r="S654" s="23">
        <v>0.384</v>
      </c>
      <c r="T654" s="10">
        <f>VLOOKUP(A654,TOURISM!$A$2:$E$2692,5,0)</f>
        <v>960000000</v>
      </c>
      <c r="U654" s="10">
        <f>VLOOKUP(A654,TOURISM!$A$2:$F$2692,6,0)</f>
        <v>236000000</v>
      </c>
      <c r="V654" s="10">
        <f>VLOOKUP(A654,BUSINESS!$A$2:$E$2692,5,0)</f>
        <v>0.262</v>
      </c>
      <c r="W654" s="10">
        <f>VLOOKUP(A654,BUSINESS!$A$2:$F$2692,6,0)</f>
        <v>36</v>
      </c>
      <c r="X654" s="10">
        <f>VLOOKUP(A654,BUSINESS!$A$2:$G$2692,7,0)</f>
        <v>20</v>
      </c>
      <c r="Y654" s="10">
        <f>VLOOKUP(A654,BUSINESS!$A$2:$H$2692,8,0)</f>
        <v>161</v>
      </c>
      <c r="Z654" s="10">
        <f>VLOOKUP(A654,BUSINESS!$A$2:$I$2692,9,0)</f>
        <v>0.122</v>
      </c>
      <c r="AA654" s="10">
        <f>VLOOKUP(A654,BUSINESS!$A$2:$J$2692,10,0)</f>
        <v>0.384</v>
      </c>
      <c r="AB654" s="7">
        <f t="shared" si="2"/>
        <v>45982265197</v>
      </c>
    </row>
    <row r="655">
      <c r="A655" s="7" t="str">
        <f t="shared" si="1"/>
        <v>Morocco-Africa2003</v>
      </c>
      <c r="B655" s="8" t="s">
        <v>205</v>
      </c>
      <c r="C655" s="5" t="s">
        <v>78</v>
      </c>
      <c r="D655" s="9" t="s">
        <v>65</v>
      </c>
      <c r="E655" s="11">
        <v>4.9822651702E10</v>
      </c>
      <c r="F655" s="12">
        <v>0.053</v>
      </c>
      <c r="G655" s="12">
        <v>88.0</v>
      </c>
      <c r="H655" s="12">
        <v>0.126</v>
      </c>
      <c r="I655" s="22">
        <f>VLOOKUP(A655,ENERGY!$A$2:$F$2692,5,0)</f>
        <v>15054</v>
      </c>
      <c r="J655" s="10">
        <f>VLOOKUP(A656,ENERGY!$A$2:$F$2692,6,0)</f>
        <v>2574</v>
      </c>
      <c r="K655" s="23">
        <v>0.024</v>
      </c>
      <c r="L655" s="10">
        <f>VLOOKUP(A655,TOURISM!$A$2:$E$2692,5,0)</f>
        <v>3802000000</v>
      </c>
      <c r="M655" s="10">
        <f>VLOOKUP(A655,TOURISM!$A$2:$F$2692,6,0)</f>
        <v>845000000</v>
      </c>
      <c r="N655" s="27">
        <f t="shared" si="265"/>
        <v>0.262</v>
      </c>
      <c r="O655" s="23">
        <v>36.0</v>
      </c>
      <c r="P655" s="27">
        <f t="shared" ref="P655:Q655" si="299">if(AND(N655=N656,O655=O655+1,ISBLANK(P656)),P655,P656)</f>
        <v>20</v>
      </c>
      <c r="Q655" s="27">
        <f t="shared" si="299"/>
        <v>161</v>
      </c>
      <c r="R655" s="23">
        <v>0.034</v>
      </c>
      <c r="S655" s="23">
        <v>0.249</v>
      </c>
      <c r="T655" s="10">
        <f>VLOOKUP(A655,TOURISM!$A$2:$E$2692,5,0)</f>
        <v>3802000000</v>
      </c>
      <c r="U655" s="10">
        <f>VLOOKUP(A655,TOURISM!$A$2:$F$2692,6,0)</f>
        <v>845000000</v>
      </c>
      <c r="V655" s="10">
        <f>VLOOKUP(A655,BUSINESS!$A$2:$E$2692,5,0)</f>
        <v>0.262</v>
      </c>
      <c r="W655" s="10">
        <f>VLOOKUP(A655,BUSINESS!$A$2:$F$2692,6,0)</f>
        <v>36</v>
      </c>
      <c r="X655" s="10">
        <f>VLOOKUP(A655,BUSINESS!$A$2:$G$2692,7,0)</f>
        <v>20</v>
      </c>
      <c r="Y655" s="10">
        <f>VLOOKUP(A655,BUSINESS!$A$2:$H$2692,8,0)</f>
        <v>161</v>
      </c>
      <c r="Z655" s="10">
        <f>VLOOKUP(A655,BUSINESS!$A$2:$I$2692,9,0)</f>
        <v>0.034</v>
      </c>
      <c r="AA655" s="10">
        <f>VLOOKUP(A655,BUSINESS!$A$2:$J$2692,10,0)</f>
        <v>0.249</v>
      </c>
      <c r="AB655" s="7">
        <f t="shared" si="2"/>
        <v>1465372108882</v>
      </c>
    </row>
    <row r="656">
      <c r="A656" s="7" t="str">
        <f t="shared" si="1"/>
        <v>Mozambique-Africa2003</v>
      </c>
      <c r="B656" s="8" t="s">
        <v>206</v>
      </c>
      <c r="C656" s="5" t="s">
        <v>78</v>
      </c>
      <c r="D656" s="9" t="s">
        <v>65</v>
      </c>
      <c r="E656" s="11">
        <v>4.666197195E9</v>
      </c>
      <c r="F656" s="12">
        <v>0.064</v>
      </c>
      <c r="G656" s="12">
        <v>15.0</v>
      </c>
      <c r="H656" s="12">
        <v>0.247</v>
      </c>
      <c r="I656" s="22">
        <f>VLOOKUP(A656,ENERGY!$A$2:$F$2692,5,0)</f>
        <v>9554</v>
      </c>
      <c r="J656" s="10">
        <f>VLOOKUP(A657,ENERGY!$A$2:$F$2692,6,0)</f>
        <v>3183</v>
      </c>
      <c r="K656" s="23">
        <v>0.024</v>
      </c>
      <c r="L656" s="10">
        <f>VLOOKUP(A656,TOURISM!$A$2:$E$2692,5,0)</f>
        <v>106000000</v>
      </c>
      <c r="M656" s="10">
        <f>VLOOKUP(A656,TOURISM!$A$2:$F$2692,6,0)</f>
        <v>141000000</v>
      </c>
      <c r="N656" s="27">
        <f t="shared" si="265"/>
        <v>0.262</v>
      </c>
      <c r="O656" s="23">
        <v>153.0</v>
      </c>
      <c r="P656" s="27">
        <f t="shared" ref="P656:Q656" si="300">if(AND(N656=N657,O656=O656+1,ISBLANK(P657)),P656,P657)</f>
        <v>20</v>
      </c>
      <c r="Q656" s="27">
        <f t="shared" si="300"/>
        <v>161</v>
      </c>
      <c r="R656" s="23">
        <v>0.004</v>
      </c>
      <c r="S656" s="23">
        <v>0.022</v>
      </c>
      <c r="T656" s="10">
        <f>VLOOKUP(A656,TOURISM!$A$2:$E$2692,5,0)</f>
        <v>106000000</v>
      </c>
      <c r="U656" s="10">
        <f>VLOOKUP(A656,TOURISM!$A$2:$F$2692,6,0)</f>
        <v>141000000</v>
      </c>
      <c r="V656" s="10">
        <f>VLOOKUP(A656,BUSINESS!$A$2:$E$2692,5,0)</f>
        <v>0.262</v>
      </c>
      <c r="W656" s="10">
        <f>VLOOKUP(A656,BUSINESS!$A$2:$F$2692,6,0)</f>
        <v>153</v>
      </c>
      <c r="X656" s="10">
        <f>VLOOKUP(A656,BUSINESS!$A$2:$G$2692,7,0)</f>
        <v>20</v>
      </c>
      <c r="Y656" s="10">
        <f>VLOOKUP(A656,BUSINESS!$A$2:$H$2692,8,0)</f>
        <v>161</v>
      </c>
      <c r="Z656" s="10">
        <f>VLOOKUP(A656,BUSINESS!$A$2:$I$2692,9,0)</f>
        <v>0.004</v>
      </c>
      <c r="AA656" s="10">
        <f>VLOOKUP(A656,BUSINESS!$A$2:$J$2692,10,0)</f>
        <v>0.022</v>
      </c>
      <c r="AB656" s="7">
        <f t="shared" si="2"/>
        <v>1166549298750</v>
      </c>
    </row>
    <row r="657">
      <c r="A657" s="7" t="str">
        <f t="shared" si="1"/>
        <v>Namibia-Africa2003</v>
      </c>
      <c r="B657" s="8" t="s">
        <v>208</v>
      </c>
      <c r="C657" s="5" t="s">
        <v>78</v>
      </c>
      <c r="D657" s="9" t="s">
        <v>65</v>
      </c>
      <c r="E657" s="11">
        <v>4.931280096E9</v>
      </c>
      <c r="F657" s="12">
        <v>0.065</v>
      </c>
      <c r="G657" s="12">
        <v>162.0</v>
      </c>
      <c r="H657" s="12">
        <v>0.147</v>
      </c>
      <c r="I657" s="22">
        <f>VLOOKUP(A657,ENERGY!$A$2:$F$2692,5,0)</f>
        <v>1497</v>
      </c>
      <c r="J657" s="10">
        <f>VLOOKUP(A658,ENERGY!$A$2:$F$2692,6,0)</f>
        <v>1085</v>
      </c>
      <c r="K657" s="23">
        <v>0.024</v>
      </c>
      <c r="L657" s="10">
        <f>VLOOKUP(A657,TOURISM!$A$2:$E$2692,5,0)</f>
        <v>383000000</v>
      </c>
      <c r="M657" s="10">
        <f>VLOOKUP(A657,TOURISM!$A$2:$F$2692,6,0)</f>
        <v>101000000</v>
      </c>
      <c r="N657" s="27">
        <f t="shared" si="265"/>
        <v>0.262</v>
      </c>
      <c r="O657" s="23">
        <v>85.0</v>
      </c>
      <c r="P657" s="27">
        <f t="shared" ref="P657:Q657" si="301">if(AND(N657=N658,O657=O657+1,ISBLANK(P658)),P657,P658)</f>
        <v>20</v>
      </c>
      <c r="Q657" s="27">
        <f t="shared" si="301"/>
        <v>161</v>
      </c>
      <c r="R657" s="23">
        <v>0.034</v>
      </c>
      <c r="S657" s="23">
        <v>0.113</v>
      </c>
      <c r="T657" s="10">
        <f>VLOOKUP(A657,TOURISM!$A$2:$E$2692,5,0)</f>
        <v>383000000</v>
      </c>
      <c r="U657" s="10">
        <f>VLOOKUP(A657,TOURISM!$A$2:$F$2692,6,0)</f>
        <v>101000000</v>
      </c>
      <c r="V657" s="10">
        <f>VLOOKUP(A657,BUSINESS!$A$2:$E$2692,5,0)</f>
        <v>0.262</v>
      </c>
      <c r="W657" s="10">
        <f>VLOOKUP(A657,BUSINESS!$A$2:$F$2692,6,0)</f>
        <v>85</v>
      </c>
      <c r="X657" s="10">
        <f>VLOOKUP(A657,BUSINESS!$A$2:$G$2692,7,0)</f>
        <v>20</v>
      </c>
      <c r="Y657" s="10">
        <f>VLOOKUP(A657,BUSINESS!$A$2:$H$2692,8,0)</f>
        <v>161</v>
      </c>
      <c r="Z657" s="10">
        <f>VLOOKUP(A657,BUSINESS!$A$2:$I$2692,9,0)</f>
        <v>0.034</v>
      </c>
      <c r="AA657" s="10">
        <f>VLOOKUP(A657,BUSINESS!$A$2:$J$2692,10,0)</f>
        <v>0.113</v>
      </c>
      <c r="AB657" s="7">
        <f t="shared" si="2"/>
        <v>145037649882</v>
      </c>
    </row>
    <row r="658">
      <c r="A658" s="7" t="str">
        <f t="shared" si="1"/>
        <v>Niger-Africa2003</v>
      </c>
      <c r="B658" s="8" t="s">
        <v>214</v>
      </c>
      <c r="C658" s="5" t="s">
        <v>78</v>
      </c>
      <c r="D658" s="9" t="s">
        <v>65</v>
      </c>
      <c r="E658" s="11">
        <v>2.731416281E9</v>
      </c>
      <c r="F658" s="12">
        <v>0.068</v>
      </c>
      <c r="G658" s="12">
        <v>15.0</v>
      </c>
      <c r="H658" s="10" t="str">
        <f>if(AND(#REF!=#REF!,#REF!=#REF!+1,ISBLANK(#REF!)),#REF!,#REF!)</f>
        <v>#REF!</v>
      </c>
      <c r="I658" s="22">
        <f>VLOOKUP(A658,ENERGY!$A$2:$F$2692,5,0)</f>
        <v>133681</v>
      </c>
      <c r="J658" s="10">
        <f>VLOOKUP(A659,ENERGY!$A$2:$F$2692,6,0)</f>
        <v>71719</v>
      </c>
      <c r="K658" s="23">
        <v>0.024</v>
      </c>
      <c r="L658" s="10">
        <f>VLOOKUP(A658,TOURISM!$A$2:$E$2692,5,0)</f>
        <v>28000000</v>
      </c>
      <c r="M658" s="10">
        <f>VLOOKUP(A658,TOURISM!$A$2:$F$2692,6,0)</f>
        <v>39000000</v>
      </c>
      <c r="N658" s="27">
        <f t="shared" si="265"/>
        <v>0.262</v>
      </c>
      <c r="O658" s="23">
        <v>35.0</v>
      </c>
      <c r="P658" s="27">
        <f t="shared" ref="P658:Q658" si="302">if(AND(N658=N659,O658=O658+1,ISBLANK(P659)),P658,P659)</f>
        <v>20</v>
      </c>
      <c r="Q658" s="27">
        <f t="shared" si="302"/>
        <v>161</v>
      </c>
      <c r="R658" s="23">
        <v>0.002</v>
      </c>
      <c r="S658" s="23">
        <v>0.007</v>
      </c>
      <c r="T658" s="10">
        <f>VLOOKUP(A658,TOURISM!$A$2:$E$2692,5,0)</f>
        <v>28000000</v>
      </c>
      <c r="U658" s="10">
        <f>VLOOKUP(A658,TOURISM!$A$2:$F$2692,6,0)</f>
        <v>39000000</v>
      </c>
      <c r="V658" s="10">
        <f>VLOOKUP(A658,BUSINESS!$A$2:$E$2692,5,0)</f>
        <v>0.262</v>
      </c>
      <c r="W658" s="10">
        <f>VLOOKUP(A658,BUSINESS!$A$2:$F$2692,6,0)</f>
        <v>35</v>
      </c>
      <c r="X658" s="10">
        <f>VLOOKUP(A658,BUSINESS!$A$2:$G$2692,7,0)</f>
        <v>20</v>
      </c>
      <c r="Y658" s="10">
        <f>VLOOKUP(A658,BUSINESS!$A$2:$H$2692,8,0)</f>
        <v>161</v>
      </c>
      <c r="Z658" s="10">
        <f>VLOOKUP(A658,BUSINESS!$A$2:$I$2692,9,0)</f>
        <v>0.002</v>
      </c>
      <c r="AA658" s="10">
        <f>VLOOKUP(A658,BUSINESS!$A$2:$J$2692,10,0)</f>
        <v>0.007</v>
      </c>
      <c r="AB658" s="7">
        <f t="shared" si="2"/>
        <v>1365708140500</v>
      </c>
    </row>
    <row r="659">
      <c r="A659" s="7" t="str">
        <f t="shared" si="1"/>
        <v>Nigeria-Africa2003</v>
      </c>
      <c r="B659" s="8" t="s">
        <v>215</v>
      </c>
      <c r="C659" s="5" t="s">
        <v>78</v>
      </c>
      <c r="D659" s="9" t="s">
        <v>65</v>
      </c>
      <c r="E659" s="11">
        <v>6.7655840108E10</v>
      </c>
      <c r="F659" s="12">
        <v>0.075</v>
      </c>
      <c r="G659" s="12">
        <v>39.0</v>
      </c>
      <c r="H659" s="12">
        <v>0.207</v>
      </c>
      <c r="I659" s="22">
        <f>VLOOKUP(A659,ENERGY!$A$2:$F$2692,5,0)</f>
        <v>109255</v>
      </c>
      <c r="J659" s="10">
        <f>VLOOKUP(A660,ENERGY!$A$2:$F$2692,6,0)</f>
        <v>576</v>
      </c>
      <c r="K659" s="23">
        <v>0.024</v>
      </c>
      <c r="L659" s="10">
        <f>VLOOKUP(A659,TOURISM!$A$2:$E$2692,5,0)</f>
        <v>58000000</v>
      </c>
      <c r="M659" s="10">
        <f>VLOOKUP(A659,TOURISM!$A$2:$F$2692,6,0)</f>
        <v>2076000000</v>
      </c>
      <c r="N659" s="27">
        <f t="shared" si="265"/>
        <v>0.262</v>
      </c>
      <c r="O659" s="23">
        <v>36.0</v>
      </c>
      <c r="P659" s="27">
        <f t="shared" ref="P659:Q659" si="303">if(AND(N659=N660,O659=O659+1,ISBLANK(P660)),P659,P660)</f>
        <v>20</v>
      </c>
      <c r="Q659" s="27">
        <f t="shared" si="303"/>
        <v>161</v>
      </c>
      <c r="R659" s="23">
        <v>0.006</v>
      </c>
      <c r="S659" s="23">
        <v>0.024</v>
      </c>
      <c r="T659" s="10">
        <f>VLOOKUP(A659,TOURISM!$A$2:$E$2692,5,0)</f>
        <v>58000000</v>
      </c>
      <c r="U659" s="10">
        <f>VLOOKUP(A659,TOURISM!$A$2:$F$2692,6,0)</f>
        <v>2076000000</v>
      </c>
      <c r="V659" s="10">
        <f>VLOOKUP(A659,BUSINESS!$A$2:$E$2692,5,0)</f>
        <v>0.262</v>
      </c>
      <c r="W659" s="10">
        <f>VLOOKUP(A659,BUSINESS!$A$2:$F$2692,6,0)</f>
        <v>36</v>
      </c>
      <c r="X659" s="10">
        <f>VLOOKUP(A659,BUSINESS!$A$2:$G$2692,7,0)</f>
        <v>20</v>
      </c>
      <c r="Y659" s="10">
        <f>VLOOKUP(A659,BUSINESS!$A$2:$H$2692,8,0)</f>
        <v>161</v>
      </c>
      <c r="Z659" s="10">
        <f>VLOOKUP(A659,BUSINESS!$A$2:$I$2692,9,0)</f>
        <v>0.006</v>
      </c>
      <c r="AA659" s="10">
        <f>VLOOKUP(A659,BUSINESS!$A$2:$J$2692,10,0)</f>
        <v>0.024</v>
      </c>
      <c r="AB659" s="7">
        <f t="shared" si="2"/>
        <v>11275973351333</v>
      </c>
    </row>
    <row r="660">
      <c r="A660" s="7" t="str">
        <f t="shared" si="1"/>
        <v>Rwanda-Africa2003</v>
      </c>
      <c r="B660" s="8" t="s">
        <v>232</v>
      </c>
      <c r="C660" s="5" t="s">
        <v>78</v>
      </c>
      <c r="D660" s="9" t="s">
        <v>65</v>
      </c>
      <c r="E660" s="11">
        <v>1.845979351E9</v>
      </c>
      <c r="F660" s="12">
        <v>0.063</v>
      </c>
      <c r="G660" s="12">
        <v>13.0</v>
      </c>
      <c r="H660" s="12">
        <v>0.171</v>
      </c>
      <c r="I660" s="22">
        <f>VLOOKUP(A660,ENERGY!$A$2:$F$2692,5,0)</f>
        <v>133681</v>
      </c>
      <c r="J660" s="10">
        <f>VLOOKUP(A661,ENERGY!$A$2:$F$2692,6,0)</f>
        <v>92</v>
      </c>
      <c r="K660" s="23">
        <v>0.024</v>
      </c>
      <c r="L660" s="10">
        <f>VLOOKUP(A660,TOURISM!$A$2:$E$2692,5,0)</f>
        <v>30000000</v>
      </c>
      <c r="M660" s="10">
        <f>VLOOKUP(A660,TOURISM!$A$2:$F$2692,6,0)</f>
        <v>26000000</v>
      </c>
      <c r="N660" s="27">
        <f t="shared" si="265"/>
        <v>0.262</v>
      </c>
      <c r="O660" s="23">
        <v>18.0</v>
      </c>
      <c r="P660" s="27">
        <f t="shared" ref="P660:Q660" si="304">if(AND(N660=N661,O660=O660+1,ISBLANK(P661)),P660,P661)</f>
        <v>20</v>
      </c>
      <c r="Q660" s="27">
        <f t="shared" si="304"/>
        <v>161</v>
      </c>
      <c r="R660" s="23">
        <v>0.004</v>
      </c>
      <c r="S660" s="23">
        <v>0.014</v>
      </c>
      <c r="T660" s="10">
        <f>VLOOKUP(A660,TOURISM!$A$2:$E$2692,5,0)</f>
        <v>30000000</v>
      </c>
      <c r="U660" s="10">
        <f>VLOOKUP(A660,TOURISM!$A$2:$F$2692,6,0)</f>
        <v>26000000</v>
      </c>
      <c r="V660" s="10">
        <f>VLOOKUP(A660,BUSINESS!$A$2:$E$2692,5,0)</f>
        <v>0.262</v>
      </c>
      <c r="W660" s="10">
        <f>VLOOKUP(A660,BUSINESS!$A$2:$F$2692,6,0)</f>
        <v>18</v>
      </c>
      <c r="X660" s="10">
        <f>VLOOKUP(A660,BUSINESS!$A$2:$G$2692,7,0)</f>
        <v>20</v>
      </c>
      <c r="Y660" s="10">
        <f>VLOOKUP(A660,BUSINESS!$A$2:$H$2692,8,0)</f>
        <v>161</v>
      </c>
      <c r="Z660" s="10">
        <f>VLOOKUP(A660,BUSINESS!$A$2:$I$2692,9,0)</f>
        <v>0.004</v>
      </c>
      <c r="AA660" s="10">
        <f>VLOOKUP(A660,BUSINESS!$A$2:$J$2692,10,0)</f>
        <v>0.014</v>
      </c>
      <c r="AB660" s="7">
        <f t="shared" si="2"/>
        <v>461494837750</v>
      </c>
    </row>
    <row r="661">
      <c r="A661" s="7" t="str">
        <f t="shared" si="1"/>
        <v>Sao Tome and Principe-Africa2003</v>
      </c>
      <c r="B661" s="8" t="s">
        <v>235</v>
      </c>
      <c r="C661" s="5" t="s">
        <v>78</v>
      </c>
      <c r="D661" s="9" t="s">
        <v>65</v>
      </c>
      <c r="E661" s="11">
        <v>1.013154E8</v>
      </c>
      <c r="F661" s="12">
        <v>0.118</v>
      </c>
      <c r="G661" s="12">
        <v>78.0</v>
      </c>
      <c r="H661" s="12">
        <v>0.296</v>
      </c>
      <c r="I661" s="22">
        <f>VLOOKUP(A661,ENERGY!$A$2:$F$2692,5,0)</f>
        <v>133681</v>
      </c>
      <c r="J661" s="10">
        <f>VLOOKUP(A662,ENERGY!$A$2:$F$2692,6,0)</f>
        <v>5849</v>
      </c>
      <c r="K661" s="23">
        <v>0.024</v>
      </c>
      <c r="L661" s="10">
        <f>VLOOKUP(A661,TOURISM!$A$2:$E$2692,5,0)</f>
        <v>7400000</v>
      </c>
      <c r="M661" s="10">
        <f>VLOOKUP(A661,TOURISM!$A$2:$F$2692,6,0)</f>
        <v>1800000</v>
      </c>
      <c r="N661" s="27">
        <f t="shared" si="265"/>
        <v>0.262</v>
      </c>
      <c r="O661" s="27">
        <f t="shared" ref="O661:Q661" si="305">if(AND(M661=M662,N661=N661+1,ISBLANK(O662)),O661,O662)</f>
        <v>59</v>
      </c>
      <c r="P661" s="27">
        <f t="shared" si="305"/>
        <v>20</v>
      </c>
      <c r="Q661" s="27">
        <f t="shared" si="305"/>
        <v>161</v>
      </c>
      <c r="R661" s="23">
        <v>0.102</v>
      </c>
      <c r="S661" s="23">
        <v>0.033</v>
      </c>
      <c r="T661" s="10">
        <f>VLOOKUP(A661,TOURISM!$A$2:$E$2692,5,0)</f>
        <v>7400000</v>
      </c>
      <c r="U661" s="10">
        <f>VLOOKUP(A661,TOURISM!$A$2:$F$2692,6,0)</f>
        <v>1800000</v>
      </c>
      <c r="V661" s="10">
        <f>VLOOKUP(A661,BUSINESS!$A$2:$E$2692,5,0)</f>
        <v>0.262</v>
      </c>
      <c r="W661" s="10">
        <f>VLOOKUP(A661,BUSINESS!$A$2:$F$2692,6,0)</f>
        <v>59</v>
      </c>
      <c r="X661" s="10">
        <f>VLOOKUP(A661,BUSINESS!$A$2:$G$2692,7,0)</f>
        <v>20</v>
      </c>
      <c r="Y661" s="10">
        <f>VLOOKUP(A661,BUSINESS!$A$2:$H$2692,8,0)</f>
        <v>161</v>
      </c>
      <c r="Z661" s="10">
        <f>VLOOKUP(A661,BUSINESS!$A$2:$I$2692,9,0)</f>
        <v>0.102</v>
      </c>
      <c r="AA661" s="10">
        <f>VLOOKUP(A661,BUSINESS!$A$2:$J$2692,10,0)</f>
        <v>0.033</v>
      </c>
      <c r="AB661" s="7">
        <f t="shared" si="2"/>
        <v>993288235.3</v>
      </c>
    </row>
    <row r="662">
      <c r="A662" s="7" t="str">
        <f t="shared" si="1"/>
        <v>Senegal-Africa2003</v>
      </c>
      <c r="B662" s="8" t="s">
        <v>237</v>
      </c>
      <c r="C662" s="5" t="s">
        <v>78</v>
      </c>
      <c r="D662" s="9" t="s">
        <v>65</v>
      </c>
      <c r="E662" s="11">
        <v>6.858952717E9</v>
      </c>
      <c r="F662" s="12">
        <v>0.054</v>
      </c>
      <c r="G662" s="12">
        <v>35.0</v>
      </c>
      <c r="H662" s="10" t="str">
        <f>if(AND(#REF!=#REF!,#REF!=#REF!+1,ISBLANK(#REF!)),#REF!,#REF!)</f>
        <v>#REF!</v>
      </c>
      <c r="I662" s="22">
        <f>VLOOKUP(A662,ENERGY!$A$2:$F$2692,5,0)</f>
        <v>3270</v>
      </c>
      <c r="J662" s="10">
        <f>VLOOKUP(A663,ENERGY!$A$2:$F$2692,6,0)</f>
        <v>755</v>
      </c>
      <c r="K662" s="23">
        <v>0.024</v>
      </c>
      <c r="L662" s="10">
        <f>VLOOKUP(A662,TOURISM!$A$2:$E$2692,5,0)</f>
        <v>269000000</v>
      </c>
      <c r="M662" s="10">
        <f>VLOOKUP(A662,TOURISM!$A$2:$F$2692,6,0)</f>
        <v>129000000</v>
      </c>
      <c r="N662" s="27">
        <f t="shared" si="265"/>
        <v>0.262</v>
      </c>
      <c r="O662" s="23">
        <v>59.0</v>
      </c>
      <c r="P662" s="27">
        <f t="shared" ref="P662:Q662" si="306">if(AND(N662=N663,O662=O662+1,ISBLANK(P663)),P662,P663)</f>
        <v>20</v>
      </c>
      <c r="Q662" s="27">
        <f t="shared" si="306"/>
        <v>161</v>
      </c>
      <c r="R662" s="23">
        <v>0.021</v>
      </c>
      <c r="S662" s="23">
        <v>0.073</v>
      </c>
      <c r="T662" s="10">
        <f>VLOOKUP(A662,TOURISM!$A$2:$E$2692,5,0)</f>
        <v>269000000</v>
      </c>
      <c r="U662" s="10">
        <f>VLOOKUP(A662,TOURISM!$A$2:$F$2692,6,0)</f>
        <v>129000000</v>
      </c>
      <c r="V662" s="10">
        <f>VLOOKUP(A662,BUSINESS!$A$2:$E$2692,5,0)</f>
        <v>0.262</v>
      </c>
      <c r="W662" s="10">
        <f>VLOOKUP(A662,BUSINESS!$A$2:$F$2692,6,0)</f>
        <v>59</v>
      </c>
      <c r="X662" s="10">
        <f>VLOOKUP(A662,BUSINESS!$A$2:$G$2692,7,0)</f>
        <v>20</v>
      </c>
      <c r="Y662" s="10">
        <f>VLOOKUP(A662,BUSINESS!$A$2:$H$2692,8,0)</f>
        <v>161</v>
      </c>
      <c r="Z662" s="10">
        <f>VLOOKUP(A662,BUSINESS!$A$2:$I$2692,9,0)</f>
        <v>0.021</v>
      </c>
      <c r="AA662" s="10">
        <f>VLOOKUP(A662,BUSINESS!$A$2:$J$2692,10,0)</f>
        <v>0.073</v>
      </c>
      <c r="AB662" s="7">
        <f t="shared" si="2"/>
        <v>326616796048</v>
      </c>
    </row>
    <row r="663">
      <c r="A663" s="7" t="str">
        <f t="shared" si="1"/>
        <v>Seychelles-Africa2003</v>
      </c>
      <c r="B663" s="8" t="s">
        <v>239</v>
      </c>
      <c r="C663" s="5" t="s">
        <v>78</v>
      </c>
      <c r="D663" s="9" t="s">
        <v>65</v>
      </c>
      <c r="E663" s="11">
        <v>7.03096503E8</v>
      </c>
      <c r="F663" s="12">
        <v>0.048</v>
      </c>
      <c r="G663" s="12">
        <v>403.0</v>
      </c>
      <c r="H663" s="12">
        <v>0.106</v>
      </c>
      <c r="I663" s="22">
        <f>VLOOKUP(A663,ENERGY!$A$2:$F$2692,5,0)</f>
        <v>133681</v>
      </c>
      <c r="J663" s="10">
        <f>VLOOKUP(A664,ENERGY!$A$2:$F$2692,6,0)</f>
        <v>653</v>
      </c>
      <c r="K663" s="23">
        <v>0.024</v>
      </c>
      <c r="L663" s="10">
        <f>VLOOKUP(A663,TOURISM!$A$2:$E$2692,5,0)</f>
        <v>258000000</v>
      </c>
      <c r="M663" s="10">
        <f>VLOOKUP(A663,TOURISM!$A$2:$F$2692,6,0)</f>
        <v>54000000</v>
      </c>
      <c r="N663" s="27">
        <f t="shared" si="265"/>
        <v>0.262</v>
      </c>
      <c r="O663" s="27">
        <f t="shared" ref="O663:Q663" si="307">if(AND(M663=M664,N663=N663+1,ISBLANK(O664)),O663,O664)</f>
        <v>26</v>
      </c>
      <c r="P663" s="27">
        <f t="shared" si="307"/>
        <v>20</v>
      </c>
      <c r="Q663" s="27">
        <f t="shared" si="307"/>
        <v>161</v>
      </c>
      <c r="R663" s="23">
        <v>0.146</v>
      </c>
      <c r="S663" s="23">
        <v>0.585</v>
      </c>
      <c r="T663" s="10">
        <f>VLOOKUP(A663,TOURISM!$A$2:$E$2692,5,0)</f>
        <v>258000000</v>
      </c>
      <c r="U663" s="10">
        <f>VLOOKUP(A663,TOURISM!$A$2:$F$2692,6,0)</f>
        <v>54000000</v>
      </c>
      <c r="V663" s="10">
        <f>VLOOKUP(A663,BUSINESS!$A$2:$E$2692,5,0)</f>
        <v>0.262</v>
      </c>
      <c r="W663" s="10">
        <f>VLOOKUP(A663,BUSINESS!$A$2:$F$2692,6,0)</f>
        <v>26</v>
      </c>
      <c r="X663" s="10">
        <f>VLOOKUP(A663,BUSINESS!$A$2:$G$2692,7,0)</f>
        <v>20</v>
      </c>
      <c r="Y663" s="10">
        <f>VLOOKUP(A663,BUSINESS!$A$2:$H$2692,8,0)</f>
        <v>161</v>
      </c>
      <c r="Z663" s="10">
        <f>VLOOKUP(A663,BUSINESS!$A$2:$I$2692,9,0)</f>
        <v>0.146</v>
      </c>
      <c r="AA663" s="10">
        <f>VLOOKUP(A663,BUSINESS!$A$2:$J$2692,10,0)</f>
        <v>0.585</v>
      </c>
      <c r="AB663" s="7">
        <f t="shared" si="2"/>
        <v>4815729473</v>
      </c>
    </row>
    <row r="664">
      <c r="A664" s="7" t="str">
        <f t="shared" si="1"/>
        <v>Sierra Leone-Africa2003</v>
      </c>
      <c r="B664" s="8" t="s">
        <v>240</v>
      </c>
      <c r="C664" s="5" t="s">
        <v>78</v>
      </c>
      <c r="D664" s="9" t="s">
        <v>65</v>
      </c>
      <c r="E664" s="11">
        <v>1.371442566E9</v>
      </c>
      <c r="F664" s="12">
        <v>0.155</v>
      </c>
      <c r="G664" s="12">
        <v>45.0</v>
      </c>
      <c r="H664" s="12">
        <v>0.2</v>
      </c>
      <c r="I664" s="22">
        <f>VLOOKUP(A664,ENERGY!$A$2:$F$2692,5,0)</f>
        <v>133681</v>
      </c>
      <c r="J664" s="10">
        <f>VLOOKUP(A665,ENERGY!$A$2:$F$2692,6,0)</f>
        <v>594</v>
      </c>
      <c r="K664" s="23">
        <v>0.024</v>
      </c>
      <c r="L664" s="10">
        <f>VLOOKUP(A664,TOURISM!$A$2:$E$2692,5,0)</f>
        <v>60000000</v>
      </c>
      <c r="M664" s="10">
        <f>VLOOKUP(A664,TOURISM!$A$2:$F$2692,6,0)</f>
        <v>38000000</v>
      </c>
      <c r="N664" s="27">
        <f t="shared" si="265"/>
        <v>0.262</v>
      </c>
      <c r="O664" s="23">
        <v>26.0</v>
      </c>
      <c r="P664" s="27">
        <f t="shared" ref="P664:Q664" si="308">if(AND(N664=N665,O664=O664+1,ISBLANK(P665)),P664,P665)</f>
        <v>20</v>
      </c>
      <c r="Q664" s="27">
        <f t="shared" si="308"/>
        <v>161</v>
      </c>
      <c r="R664" s="23">
        <v>0.002</v>
      </c>
      <c r="S664" s="23">
        <v>0.024</v>
      </c>
      <c r="T664" s="10">
        <f>VLOOKUP(A664,TOURISM!$A$2:$E$2692,5,0)</f>
        <v>60000000</v>
      </c>
      <c r="U664" s="10">
        <f>VLOOKUP(A664,TOURISM!$A$2:$F$2692,6,0)</f>
        <v>38000000</v>
      </c>
      <c r="V664" s="10">
        <f>VLOOKUP(A664,BUSINESS!$A$2:$E$2692,5,0)</f>
        <v>0.262</v>
      </c>
      <c r="W664" s="10">
        <f>VLOOKUP(A664,BUSINESS!$A$2:$F$2692,6,0)</f>
        <v>26</v>
      </c>
      <c r="X664" s="10">
        <f>VLOOKUP(A664,BUSINESS!$A$2:$G$2692,7,0)</f>
        <v>20</v>
      </c>
      <c r="Y664" s="10">
        <f>VLOOKUP(A664,BUSINESS!$A$2:$H$2692,8,0)</f>
        <v>161</v>
      </c>
      <c r="Z664" s="10">
        <f>VLOOKUP(A664,BUSINESS!$A$2:$I$2692,9,0)</f>
        <v>0.002</v>
      </c>
      <c r="AA664" s="10">
        <f>VLOOKUP(A664,BUSINESS!$A$2:$J$2692,10,0)</f>
        <v>0.024</v>
      </c>
      <c r="AB664" s="7">
        <f t="shared" si="2"/>
        <v>685721283000</v>
      </c>
    </row>
    <row r="665">
      <c r="A665" s="7" t="str">
        <f t="shared" si="1"/>
        <v>Somalia-Africa2003</v>
      </c>
      <c r="B665" s="8" t="s">
        <v>246</v>
      </c>
      <c r="C665" s="5" t="s">
        <v>78</v>
      </c>
      <c r="D665" s="9" t="s">
        <v>65</v>
      </c>
      <c r="E665" s="8"/>
      <c r="F665" s="10" t="str">
        <f t="shared" ref="F665:H665" si="309">if(AND(#REF!=#REF!,#REF!=#REF!+1,ISBLANK(#REF!)),#REF!,#REF!)</f>
        <v>#REF!</v>
      </c>
      <c r="G665" s="10" t="str">
        <f t="shared" si="309"/>
        <v>#REF!</v>
      </c>
      <c r="H665" s="10" t="str">
        <f t="shared" si="309"/>
        <v>#REF!</v>
      </c>
      <c r="I665" s="22">
        <f>VLOOKUP(A665,ENERGY!$A$2:$F$2692,5,0)</f>
        <v>133681</v>
      </c>
      <c r="J665" s="10">
        <f>VLOOKUP(A666,ENERGY!$A$2:$F$2692,6,0)</f>
        <v>503941</v>
      </c>
      <c r="K665" s="23">
        <v>0.024</v>
      </c>
      <c r="L665" s="10">
        <f>VLOOKUP(A665,TOURISM!$A$2:$E$2692,5,0)</f>
        <v>106000000</v>
      </c>
      <c r="M665" s="10">
        <f>VLOOKUP(A665,TOURISM!$A$2:$F$2692,6,0)</f>
        <v>183000000</v>
      </c>
      <c r="N665" s="27">
        <f t="shared" si="265"/>
        <v>0.262</v>
      </c>
      <c r="O665" s="27">
        <f t="shared" ref="O665:Q665" si="310">if(AND(M665=M666,N665=N665+1,ISBLANK(O666)),O665,O666)</f>
        <v>38</v>
      </c>
      <c r="P665" s="27">
        <f t="shared" si="310"/>
        <v>20</v>
      </c>
      <c r="Q665" s="27">
        <f t="shared" si="310"/>
        <v>161</v>
      </c>
      <c r="R665" s="23">
        <v>0.004</v>
      </c>
      <c r="S665" s="23">
        <v>0.025</v>
      </c>
      <c r="T665" s="10">
        <f>VLOOKUP(A665,TOURISM!$A$2:$E$2692,5,0)</f>
        <v>106000000</v>
      </c>
      <c r="U665" s="10">
        <f>VLOOKUP(A665,TOURISM!$A$2:$F$2692,6,0)</f>
        <v>183000000</v>
      </c>
      <c r="V665" s="10">
        <f>VLOOKUP(A665,BUSINESS!$A$2:$E$2692,5,0)</f>
        <v>0.262</v>
      </c>
      <c r="W665" s="10">
        <f>VLOOKUP(A665,BUSINESS!$A$2:$F$2692,6,0)</f>
        <v>38</v>
      </c>
      <c r="X665" s="10">
        <f>VLOOKUP(A665,BUSINESS!$A$2:$G$2692,7,0)</f>
        <v>20</v>
      </c>
      <c r="Y665" s="10">
        <f>VLOOKUP(A665,BUSINESS!$A$2:$H$2692,8,0)</f>
        <v>161</v>
      </c>
      <c r="Z665" s="10">
        <f>VLOOKUP(A665,BUSINESS!$A$2:$I$2692,9,0)</f>
        <v>0.004</v>
      </c>
      <c r="AA665" s="10">
        <f>VLOOKUP(A665,BUSINESS!$A$2:$J$2692,10,0)</f>
        <v>0.025</v>
      </c>
      <c r="AB665" s="7">
        <f t="shared" si="2"/>
        <v>0</v>
      </c>
    </row>
    <row r="666">
      <c r="A666" s="7" t="str">
        <f t="shared" si="1"/>
        <v>South Africa-Africa2003</v>
      </c>
      <c r="B666" s="8" t="s">
        <v>247</v>
      </c>
      <c r="C666" s="5" t="s">
        <v>78</v>
      </c>
      <c r="D666" s="9" t="s">
        <v>65</v>
      </c>
      <c r="E666" s="11">
        <v>1.68E11</v>
      </c>
      <c r="F666" s="12">
        <v>0.086</v>
      </c>
      <c r="G666" s="12">
        <v>310.0</v>
      </c>
      <c r="H666" s="12">
        <v>0.15</v>
      </c>
      <c r="I666" s="22">
        <f>VLOOKUP(A666,ENERGY!$A$2:$F$2692,5,0)</f>
        <v>142761</v>
      </c>
      <c r="J666" s="10">
        <f>VLOOKUP(A667,ENERGY!$A$2:$F$2692,6,0)</f>
        <v>288237</v>
      </c>
      <c r="K666" s="23">
        <v>0.024</v>
      </c>
      <c r="L666" s="10">
        <f>VLOOKUP(A666,TOURISM!$A$2:$E$2692,5,0)</f>
        <v>6674000000</v>
      </c>
      <c r="M666" s="10">
        <f>VLOOKUP(A666,TOURISM!$A$2:$F$2692,6,0)</f>
        <v>3655000000</v>
      </c>
      <c r="N666" s="27">
        <f t="shared" si="265"/>
        <v>0.262</v>
      </c>
      <c r="O666" s="23">
        <v>38.0</v>
      </c>
      <c r="P666" s="27">
        <f t="shared" ref="P666:Q666" si="311">if(AND(N666=N667,O666=O666+1,ISBLANK(P667)),P666,P667)</f>
        <v>20</v>
      </c>
      <c r="Q666" s="27">
        <f t="shared" si="311"/>
        <v>161</v>
      </c>
      <c r="R666" s="23">
        <v>0.07</v>
      </c>
      <c r="S666" s="23">
        <v>0.36</v>
      </c>
      <c r="T666" s="10">
        <f>VLOOKUP(A666,TOURISM!$A$2:$E$2692,5,0)</f>
        <v>6674000000</v>
      </c>
      <c r="U666" s="10">
        <f>VLOOKUP(A666,TOURISM!$A$2:$F$2692,6,0)</f>
        <v>3655000000</v>
      </c>
      <c r="V666" s="10">
        <f>VLOOKUP(A666,BUSINESS!$A$2:$E$2692,5,0)</f>
        <v>0.262</v>
      </c>
      <c r="W666" s="10">
        <f>VLOOKUP(A666,BUSINESS!$A$2:$F$2692,6,0)</f>
        <v>38</v>
      </c>
      <c r="X666" s="10">
        <f>VLOOKUP(A666,BUSINESS!$A$2:$G$2692,7,0)</f>
        <v>20</v>
      </c>
      <c r="Y666" s="10">
        <f>VLOOKUP(A666,BUSINESS!$A$2:$H$2692,8,0)</f>
        <v>161</v>
      </c>
      <c r="Z666" s="10">
        <f>VLOOKUP(A666,BUSINESS!$A$2:$I$2692,9,0)</f>
        <v>0.07</v>
      </c>
      <c r="AA666" s="10">
        <f>VLOOKUP(A666,BUSINESS!$A$2:$J$2692,10,0)</f>
        <v>0.36</v>
      </c>
      <c r="AB666" s="7">
        <f t="shared" si="2"/>
        <v>2400000000000</v>
      </c>
    </row>
    <row r="667">
      <c r="A667" s="7" t="str">
        <f t="shared" si="1"/>
        <v>South Sudan-Africa2003</v>
      </c>
      <c r="B667" s="8" t="s">
        <v>249</v>
      </c>
      <c r="C667" s="5" t="s">
        <v>78</v>
      </c>
      <c r="D667" s="9" t="s">
        <v>65</v>
      </c>
      <c r="E667" s="8"/>
      <c r="F667" s="10" t="str">
        <f t="shared" ref="F667:H667" si="312">if(AND(#REF!=#REF!,#REF!=#REF!+1,ISBLANK(#REF!)),#REF!,#REF!)</f>
        <v>#REF!</v>
      </c>
      <c r="G667" s="10" t="str">
        <f t="shared" si="312"/>
        <v>#REF!</v>
      </c>
      <c r="H667" s="10" t="str">
        <f t="shared" si="312"/>
        <v>#REF!</v>
      </c>
      <c r="I667" s="22">
        <f>VLOOKUP(A667,ENERGY!$A$2:$F$2692,5,0)</f>
        <v>133681</v>
      </c>
      <c r="J667" s="10">
        <f>VLOOKUP(A668,ENERGY!$A$2:$F$2692,6,0)</f>
        <v>14056</v>
      </c>
      <c r="K667" s="23">
        <v>0.024</v>
      </c>
      <c r="L667" s="10">
        <f>VLOOKUP(A667,TOURISM!$A$2:$E$2692,5,0)</f>
        <v>28000000</v>
      </c>
      <c r="M667" s="10">
        <f>VLOOKUP(A667,TOURISM!$A$2:$F$2692,6,0)</f>
        <v>162000000</v>
      </c>
      <c r="N667" s="27">
        <f t="shared" si="265"/>
        <v>0.262</v>
      </c>
      <c r="O667" s="27">
        <f t="shared" ref="O667:S667" si="313">if(AND(M667=M668,N667=N667+1,ISBLANK(O668)),O667,O668)</f>
        <v>28</v>
      </c>
      <c r="P667" s="27">
        <f t="shared" si="313"/>
        <v>20</v>
      </c>
      <c r="Q667" s="27">
        <f t="shared" si="313"/>
        <v>161</v>
      </c>
      <c r="R667" s="27">
        <f t="shared" si="313"/>
        <v>0.005</v>
      </c>
      <c r="S667" s="27">
        <f t="shared" si="313"/>
        <v>0.014</v>
      </c>
      <c r="T667" s="10">
        <f>VLOOKUP(A667,TOURISM!$A$2:$E$2692,5,0)</f>
        <v>28000000</v>
      </c>
      <c r="U667" s="10">
        <f>VLOOKUP(A667,TOURISM!$A$2:$F$2692,6,0)</f>
        <v>162000000</v>
      </c>
      <c r="V667" s="10">
        <f>VLOOKUP(A667,BUSINESS!$A$2:$E$2692,5,0)</f>
        <v>0.262</v>
      </c>
      <c r="W667" s="10">
        <f>VLOOKUP(A667,BUSINESS!$A$2:$F$2692,6,0)</f>
        <v>28</v>
      </c>
      <c r="X667" s="10">
        <f>VLOOKUP(A667,BUSINESS!$A$2:$G$2692,7,0)</f>
        <v>20</v>
      </c>
      <c r="Y667" s="10">
        <f>VLOOKUP(A667,BUSINESS!$A$2:$H$2692,8,0)</f>
        <v>161</v>
      </c>
      <c r="Z667" s="10">
        <f>VLOOKUP(A667,BUSINESS!$A$2:$I$2692,9,0)</f>
        <v>0.005</v>
      </c>
      <c r="AA667" s="10">
        <f>VLOOKUP(A667,BUSINESS!$A$2:$J$2692,10,0)</f>
        <v>0.014</v>
      </c>
      <c r="AB667" s="7">
        <f t="shared" si="2"/>
        <v>0</v>
      </c>
    </row>
    <row r="668">
      <c r="A668" s="7" t="str">
        <f t="shared" si="1"/>
        <v>Sudan-Africa2003</v>
      </c>
      <c r="B668" s="8" t="s">
        <v>256</v>
      </c>
      <c r="C668" s="5" t="s">
        <v>78</v>
      </c>
      <c r="D668" s="9" t="s">
        <v>65</v>
      </c>
      <c r="E668" s="11">
        <v>1.7646271397E10</v>
      </c>
      <c r="F668" s="12">
        <v>0.038</v>
      </c>
      <c r="G668" s="12">
        <v>23.0</v>
      </c>
      <c r="H668" s="10" t="str">
        <f>if(AND(#REF!=#REF!,#REF!=#REF!+1,ISBLANK(#REF!)),#REF!,#REF!)</f>
        <v>#REF!</v>
      </c>
      <c r="I668" s="22">
        <f>VLOOKUP(A668,ENERGY!$A$2:$F$2692,5,0)</f>
        <v>16297</v>
      </c>
      <c r="J668" s="10">
        <f>VLOOKUP(A669,ENERGY!$A$2:$F$2692,6,0)</f>
        <v>1023</v>
      </c>
      <c r="K668" s="23">
        <v>0.024</v>
      </c>
      <c r="L668" s="10">
        <f>VLOOKUP(A668,TOURISM!$A$2:$E$2692,5,0)</f>
        <v>17000000</v>
      </c>
      <c r="M668" s="10">
        <f>VLOOKUP(A668,TOURISM!$A$2:$F$2692,6,0)</f>
        <v>119000000</v>
      </c>
      <c r="N668" s="27">
        <f t="shared" si="265"/>
        <v>0.262</v>
      </c>
      <c r="O668" s="27">
        <f t="shared" ref="O668:Q668" si="314">if(AND(M668=M669,N668=N668+1,ISBLANK(O669)),O668,O669)</f>
        <v>28</v>
      </c>
      <c r="P668" s="27">
        <f t="shared" si="314"/>
        <v>20</v>
      </c>
      <c r="Q668" s="27">
        <f t="shared" si="314"/>
        <v>161</v>
      </c>
      <c r="R668" s="23">
        <v>0.005</v>
      </c>
      <c r="S668" s="23">
        <v>0.014</v>
      </c>
      <c r="T668" s="10">
        <f>VLOOKUP(A668,TOURISM!$A$2:$E$2692,5,0)</f>
        <v>17000000</v>
      </c>
      <c r="U668" s="10">
        <f>VLOOKUP(A668,TOURISM!$A$2:$F$2692,6,0)</f>
        <v>119000000</v>
      </c>
      <c r="V668" s="10">
        <f>VLOOKUP(A668,BUSINESS!$A$2:$E$2692,5,0)</f>
        <v>0.262</v>
      </c>
      <c r="W668" s="10">
        <f>VLOOKUP(A668,BUSINESS!$A$2:$F$2692,6,0)</f>
        <v>28</v>
      </c>
      <c r="X668" s="10">
        <f>VLOOKUP(A668,BUSINESS!$A$2:$G$2692,7,0)</f>
        <v>20</v>
      </c>
      <c r="Y668" s="10">
        <f>VLOOKUP(A668,BUSINESS!$A$2:$H$2692,8,0)</f>
        <v>161</v>
      </c>
      <c r="Z668" s="10">
        <f>VLOOKUP(A668,BUSINESS!$A$2:$I$2692,9,0)</f>
        <v>0.005</v>
      </c>
      <c r="AA668" s="10">
        <f>VLOOKUP(A668,BUSINESS!$A$2:$J$2692,10,0)</f>
        <v>0.014</v>
      </c>
      <c r="AB668" s="7">
        <f t="shared" si="2"/>
        <v>3529254279400</v>
      </c>
    </row>
    <row r="669">
      <c r="A669" s="7" t="str">
        <f t="shared" si="1"/>
        <v>Swaziland-Africa2003</v>
      </c>
      <c r="B669" s="8" t="s">
        <v>258</v>
      </c>
      <c r="C669" s="5" t="s">
        <v>78</v>
      </c>
      <c r="D669" s="9" t="s">
        <v>65</v>
      </c>
      <c r="E669" s="11">
        <v>1.854020496E9</v>
      </c>
      <c r="F669" s="12">
        <v>0.058</v>
      </c>
      <c r="G669" s="12">
        <v>98.0</v>
      </c>
      <c r="H669" s="12">
        <v>0.146</v>
      </c>
      <c r="I669" s="22">
        <f>VLOOKUP(A669,ENERGY!$A$2:$F$2692,5,0)</f>
        <v>133681</v>
      </c>
      <c r="J669" s="10">
        <f>VLOOKUP(A670,ENERGY!$A$2:$F$2692,6,0)</f>
        <v>6447</v>
      </c>
      <c r="K669" s="23">
        <v>0.024</v>
      </c>
      <c r="L669" s="10">
        <f>VLOOKUP(A669,TOURISM!$A$2:$E$2692,5,0)</f>
        <v>70000000</v>
      </c>
      <c r="M669" s="10">
        <f>VLOOKUP(A669,TOURISM!$A$2:$F$2692,6,0)</f>
        <v>23000000</v>
      </c>
      <c r="N669" s="27">
        <f t="shared" si="265"/>
        <v>0.262</v>
      </c>
      <c r="O669" s="27">
        <f t="shared" ref="O669:Q669" si="315">if(AND(M669=M670,N669=N669+1,ISBLANK(O670)),O669,O670)</f>
        <v>28</v>
      </c>
      <c r="P669" s="27">
        <f t="shared" si="315"/>
        <v>20</v>
      </c>
      <c r="Q669" s="27">
        <f t="shared" si="315"/>
        <v>161</v>
      </c>
      <c r="R669" s="23">
        <v>0.024</v>
      </c>
      <c r="S669" s="23">
        <v>0.078</v>
      </c>
      <c r="T669" s="10">
        <f>VLOOKUP(A669,TOURISM!$A$2:$E$2692,5,0)</f>
        <v>70000000</v>
      </c>
      <c r="U669" s="10">
        <f>VLOOKUP(A669,TOURISM!$A$2:$F$2692,6,0)</f>
        <v>23000000</v>
      </c>
      <c r="V669" s="10">
        <f>VLOOKUP(A669,BUSINESS!$A$2:$E$2692,5,0)</f>
        <v>0.262</v>
      </c>
      <c r="W669" s="10">
        <f>VLOOKUP(A669,BUSINESS!$A$2:$F$2692,6,0)</f>
        <v>28</v>
      </c>
      <c r="X669" s="10">
        <f>VLOOKUP(A669,BUSINESS!$A$2:$G$2692,7,0)</f>
        <v>20</v>
      </c>
      <c r="Y669" s="10">
        <f>VLOOKUP(A669,BUSINESS!$A$2:$H$2692,8,0)</f>
        <v>161</v>
      </c>
      <c r="Z669" s="10">
        <f>VLOOKUP(A669,BUSINESS!$A$2:$I$2692,9,0)</f>
        <v>0.024</v>
      </c>
      <c r="AA669" s="10">
        <f>VLOOKUP(A669,BUSINESS!$A$2:$J$2692,10,0)</f>
        <v>0.078</v>
      </c>
      <c r="AB669" s="7">
        <f t="shared" si="2"/>
        <v>77250854000</v>
      </c>
    </row>
    <row r="670">
      <c r="A670" s="7" t="str">
        <f t="shared" si="1"/>
        <v>Tanzania-Africa2003</v>
      </c>
      <c r="B670" s="8" t="s">
        <v>263</v>
      </c>
      <c r="C670" s="5" t="s">
        <v>78</v>
      </c>
      <c r="D670" s="9" t="s">
        <v>65</v>
      </c>
      <c r="E670" s="11">
        <v>1.1659129815E10</v>
      </c>
      <c r="F670" s="12">
        <v>0.037</v>
      </c>
      <c r="G670" s="12">
        <v>12.0</v>
      </c>
      <c r="H670" s="12">
        <v>0.145</v>
      </c>
      <c r="I670" s="22">
        <f>VLOOKUP(A670,ENERGY!$A$2:$F$2692,5,0)</f>
        <v>19345</v>
      </c>
      <c r="J670" s="10">
        <f>VLOOKUP(A671,ENERGY!$A$2:$F$2692,6,0)</f>
        <v>1503</v>
      </c>
      <c r="K670" s="23">
        <v>0.024</v>
      </c>
      <c r="L670" s="10">
        <f>VLOOKUP(A670,TOURISM!$A$2:$E$2692,5,0)</f>
        <v>654000000</v>
      </c>
      <c r="M670" s="10">
        <f>VLOOKUP(A670,TOURISM!$A$2:$F$2692,6,0)</f>
        <v>375000000</v>
      </c>
      <c r="N670" s="27">
        <f t="shared" si="265"/>
        <v>0.262</v>
      </c>
      <c r="O670" s="23">
        <v>28.0</v>
      </c>
      <c r="P670" s="27">
        <f t="shared" ref="P670:Q670" si="316">if(AND(N670=N671,O670=O670+1,ISBLANK(P671)),P670,P671)</f>
        <v>20</v>
      </c>
      <c r="Q670" s="27">
        <f t="shared" si="316"/>
        <v>161</v>
      </c>
      <c r="R670" s="23">
        <v>0.007</v>
      </c>
      <c r="S670" s="23">
        <v>0.035</v>
      </c>
      <c r="T670" s="10">
        <f>VLOOKUP(A670,TOURISM!$A$2:$E$2692,5,0)</f>
        <v>654000000</v>
      </c>
      <c r="U670" s="10">
        <f>VLOOKUP(A670,TOURISM!$A$2:$F$2692,6,0)</f>
        <v>375000000</v>
      </c>
      <c r="V670" s="10">
        <f>VLOOKUP(A670,BUSINESS!$A$2:$E$2692,5,0)</f>
        <v>0.262</v>
      </c>
      <c r="W670" s="10">
        <f>VLOOKUP(A670,BUSINESS!$A$2:$F$2692,6,0)</f>
        <v>28</v>
      </c>
      <c r="X670" s="10">
        <f>VLOOKUP(A670,BUSINESS!$A$2:$G$2692,7,0)</f>
        <v>20</v>
      </c>
      <c r="Y670" s="10">
        <f>VLOOKUP(A670,BUSINESS!$A$2:$H$2692,8,0)</f>
        <v>161</v>
      </c>
      <c r="Z670" s="10">
        <f>VLOOKUP(A670,BUSINESS!$A$2:$I$2692,9,0)</f>
        <v>0.007</v>
      </c>
      <c r="AA670" s="10">
        <f>VLOOKUP(A670,BUSINESS!$A$2:$J$2692,10,0)</f>
        <v>0.035</v>
      </c>
      <c r="AB670" s="7">
        <f t="shared" si="2"/>
        <v>1665589973571</v>
      </c>
    </row>
    <row r="671">
      <c r="A671" s="7" t="str">
        <f t="shared" si="1"/>
        <v>Togo-Africa2003</v>
      </c>
      <c r="B671" s="8" t="s">
        <v>266</v>
      </c>
      <c r="C671" s="5" t="s">
        <v>78</v>
      </c>
      <c r="D671" s="9" t="s">
        <v>65</v>
      </c>
      <c r="E671" s="11">
        <v>1.67369039E9</v>
      </c>
      <c r="F671" s="12">
        <v>0.056</v>
      </c>
      <c r="G671" s="12">
        <v>18.0</v>
      </c>
      <c r="H671" s="10" t="str">
        <f t="shared" ref="H671:H672" si="318">if(AND(#REF!=#REF!,#REF!=#REF!+1,ISBLANK(#REF!)),#REF!,#REF!)</f>
        <v>#REF!</v>
      </c>
      <c r="I671" s="22">
        <f>VLOOKUP(A671,ENERGY!$A$2:$F$2692,5,0)</f>
        <v>2628</v>
      </c>
      <c r="J671" s="10">
        <f>VLOOKUP(A672,ENERGY!$A$2:$F$2692,6,0)</f>
        <v>24807</v>
      </c>
      <c r="K671" s="23">
        <v>0.024</v>
      </c>
      <c r="L671" s="10">
        <f>VLOOKUP(A671,TOURISM!$A$2:$E$2692,5,0)</f>
        <v>26000000</v>
      </c>
      <c r="M671" s="10">
        <f>VLOOKUP(A671,TOURISM!$A$2:$F$2692,6,0)</f>
        <v>37000000</v>
      </c>
      <c r="N671" s="27">
        <f t="shared" si="265"/>
        <v>0.262</v>
      </c>
      <c r="O671" s="23">
        <v>65.0</v>
      </c>
      <c r="P671" s="27">
        <f t="shared" ref="P671:Q671" si="317">if(AND(N671=N672,O671=O671+1,ISBLANK(P672)),P671,P672)</f>
        <v>20</v>
      </c>
      <c r="Q671" s="27">
        <f t="shared" si="317"/>
        <v>161</v>
      </c>
      <c r="R671" s="23">
        <v>0.012</v>
      </c>
      <c r="S671" s="23">
        <v>0.046</v>
      </c>
      <c r="T671" s="10">
        <f>VLOOKUP(A671,TOURISM!$A$2:$E$2692,5,0)</f>
        <v>26000000</v>
      </c>
      <c r="U671" s="10">
        <f>VLOOKUP(A671,TOURISM!$A$2:$F$2692,6,0)</f>
        <v>37000000</v>
      </c>
      <c r="V671" s="10">
        <f>VLOOKUP(A671,BUSINESS!$A$2:$E$2692,5,0)</f>
        <v>0.262</v>
      </c>
      <c r="W671" s="10">
        <f>VLOOKUP(A671,BUSINESS!$A$2:$F$2692,6,0)</f>
        <v>65</v>
      </c>
      <c r="X671" s="10">
        <f>VLOOKUP(A671,BUSINESS!$A$2:$G$2692,7,0)</f>
        <v>20</v>
      </c>
      <c r="Y671" s="10">
        <f>VLOOKUP(A671,BUSINESS!$A$2:$H$2692,8,0)</f>
        <v>161</v>
      </c>
      <c r="Z671" s="10">
        <f>VLOOKUP(A671,BUSINESS!$A$2:$I$2692,9,0)</f>
        <v>0.012</v>
      </c>
      <c r="AA671" s="10">
        <f>VLOOKUP(A671,BUSINESS!$A$2:$J$2692,10,0)</f>
        <v>0.046</v>
      </c>
      <c r="AB671" s="7">
        <f t="shared" si="2"/>
        <v>139474199167</v>
      </c>
    </row>
    <row r="672">
      <c r="A672" s="7" t="str">
        <f t="shared" si="1"/>
        <v>Tunisia-Africa2003</v>
      </c>
      <c r="B672" s="8" t="s">
        <v>269</v>
      </c>
      <c r="C672" s="5" t="s">
        <v>78</v>
      </c>
      <c r="D672" s="9" t="s">
        <v>65</v>
      </c>
      <c r="E672" s="11">
        <v>2.7453084983E10</v>
      </c>
      <c r="F672" s="12">
        <v>0.054</v>
      </c>
      <c r="G672" s="12">
        <v>151.0</v>
      </c>
      <c r="H672" s="10" t="str">
        <f t="shared" si="318"/>
        <v>#REF!</v>
      </c>
      <c r="I672" s="22">
        <f>VLOOKUP(A672,ENERGY!$A$2:$F$2692,5,0)</f>
        <v>9193</v>
      </c>
      <c r="J672" s="10">
        <f>VLOOKUP(A673,ENERGY!$A$2:$F$2692,6,0)</f>
        <v>3366</v>
      </c>
      <c r="K672" s="23">
        <v>0.024</v>
      </c>
      <c r="L672" s="10">
        <f>VLOOKUP(A672,TOURISM!$A$2:$E$2692,5,0)</f>
        <v>1935000000</v>
      </c>
      <c r="M672" s="10">
        <f>VLOOKUP(A672,TOURISM!$A$2:$F$2692,6,0)</f>
        <v>355000000</v>
      </c>
      <c r="N672" s="27">
        <f t="shared" si="265"/>
        <v>0.262</v>
      </c>
      <c r="O672" s="23">
        <v>11.0</v>
      </c>
      <c r="P672" s="27">
        <f t="shared" ref="P672:Q672" si="319">if(AND(N672=N673,O672=O672+1,ISBLANK(P673)),P672,P673)</f>
        <v>20</v>
      </c>
      <c r="Q672" s="27">
        <f t="shared" si="319"/>
        <v>161</v>
      </c>
      <c r="R672" s="23">
        <v>0.065</v>
      </c>
      <c r="S672" s="23">
        <v>0.195</v>
      </c>
      <c r="T672" s="10">
        <f>VLOOKUP(A672,TOURISM!$A$2:$E$2692,5,0)</f>
        <v>1935000000</v>
      </c>
      <c r="U672" s="10">
        <f>VLOOKUP(A672,TOURISM!$A$2:$F$2692,6,0)</f>
        <v>355000000</v>
      </c>
      <c r="V672" s="10">
        <f>VLOOKUP(A672,BUSINESS!$A$2:$E$2692,5,0)</f>
        <v>0.262</v>
      </c>
      <c r="W672" s="10">
        <f>VLOOKUP(A672,BUSINESS!$A$2:$F$2692,6,0)</f>
        <v>11</v>
      </c>
      <c r="X672" s="10">
        <f>VLOOKUP(A672,BUSINESS!$A$2:$G$2692,7,0)</f>
        <v>20</v>
      </c>
      <c r="Y672" s="10">
        <f>VLOOKUP(A672,BUSINESS!$A$2:$H$2692,8,0)</f>
        <v>161</v>
      </c>
      <c r="Z672" s="10">
        <f>VLOOKUP(A672,BUSINESS!$A$2:$I$2692,9,0)</f>
        <v>0.065</v>
      </c>
      <c r="AA672" s="10">
        <f>VLOOKUP(A672,BUSINESS!$A$2:$J$2692,10,0)</f>
        <v>0.195</v>
      </c>
      <c r="AB672" s="7">
        <f t="shared" si="2"/>
        <v>422355153585</v>
      </c>
    </row>
    <row r="673">
      <c r="A673" s="7" t="str">
        <f t="shared" si="1"/>
        <v>Uganda-Africa2003</v>
      </c>
      <c r="B673" s="8" t="s">
        <v>273</v>
      </c>
      <c r="C673" s="5" t="s">
        <v>78</v>
      </c>
      <c r="D673" s="9" t="s">
        <v>65</v>
      </c>
      <c r="E673" s="11">
        <v>6.336696289E9</v>
      </c>
      <c r="F673" s="12">
        <v>0.076</v>
      </c>
      <c r="G673" s="12">
        <v>18.0</v>
      </c>
      <c r="H673" s="12">
        <v>0.189</v>
      </c>
      <c r="I673" s="22">
        <f>VLOOKUP(A673,ENERGY!$A$2:$F$2692,5,0)</f>
        <v>133681</v>
      </c>
      <c r="J673" s="10">
        <f>VLOOKUP(A674,ENERGY!$A$2:$F$2692,6,0)</f>
        <v>2156</v>
      </c>
      <c r="K673" s="23">
        <v>0.024</v>
      </c>
      <c r="L673" s="10">
        <f>VLOOKUP(A673,TOURISM!$A$2:$E$2692,5,0)</f>
        <v>185000000</v>
      </c>
      <c r="M673" s="10" t="str">
        <f>VLOOKUP(A673,TOURISM!$A$2:$F$2692,6,0)</f>
        <v/>
      </c>
      <c r="N673" s="27">
        <f t="shared" si="265"/>
        <v>0.262</v>
      </c>
      <c r="O673" s="23">
        <v>34.0</v>
      </c>
      <c r="P673" s="27">
        <f t="shared" ref="P673:Q673" si="320">if(AND(N673=N674,O673=O673+1,ISBLANK(P674)),P673,P674)</f>
        <v>20</v>
      </c>
      <c r="Q673" s="27">
        <f t="shared" si="320"/>
        <v>161</v>
      </c>
      <c r="R673" s="23">
        <v>0.005</v>
      </c>
      <c r="S673" s="23">
        <v>0.029</v>
      </c>
      <c r="T673" s="10">
        <f>VLOOKUP(A673,TOURISM!$A$2:$E$2692,5,0)</f>
        <v>185000000</v>
      </c>
      <c r="U673" s="10" t="str">
        <f>VLOOKUP(A673,TOURISM!$A$2:$F$2692,6,0)</f>
        <v/>
      </c>
      <c r="V673" s="10">
        <f>VLOOKUP(A673,BUSINESS!$A$2:$E$2692,5,0)</f>
        <v>0.262</v>
      </c>
      <c r="W673" s="10">
        <f>VLOOKUP(A673,BUSINESS!$A$2:$F$2692,6,0)</f>
        <v>34</v>
      </c>
      <c r="X673" s="10">
        <f>VLOOKUP(A673,BUSINESS!$A$2:$G$2692,7,0)</f>
        <v>20</v>
      </c>
      <c r="Y673" s="10">
        <f>VLOOKUP(A673,BUSINESS!$A$2:$H$2692,8,0)</f>
        <v>161</v>
      </c>
      <c r="Z673" s="10">
        <f>VLOOKUP(A673,BUSINESS!$A$2:$I$2692,9,0)</f>
        <v>0.005</v>
      </c>
      <c r="AA673" s="10">
        <f>VLOOKUP(A673,BUSINESS!$A$2:$J$2692,10,0)</f>
        <v>0.029</v>
      </c>
      <c r="AB673" s="7">
        <f t="shared" si="2"/>
        <v>1267339257800</v>
      </c>
    </row>
    <row r="674">
      <c r="A674" s="7" t="str">
        <f t="shared" si="1"/>
        <v>Zambia-Africa2003</v>
      </c>
      <c r="B674" s="8" t="s">
        <v>284</v>
      </c>
      <c r="C674" s="5" t="s">
        <v>78</v>
      </c>
      <c r="D674" s="9" t="s">
        <v>65</v>
      </c>
      <c r="E674" s="11">
        <v>4.341841414E9</v>
      </c>
      <c r="F674" s="12">
        <v>0.067</v>
      </c>
      <c r="G674" s="12">
        <v>27.0</v>
      </c>
      <c r="H674" s="12">
        <v>0.406</v>
      </c>
      <c r="I674" s="22">
        <f>VLOOKUP(A674,ENERGY!$A$2:$F$2692,5,0)</f>
        <v>7842</v>
      </c>
      <c r="J674" s="10">
        <f>VLOOKUP(A675,ENERGY!$A$2:$F$2692,6,0)</f>
        <v>8735</v>
      </c>
      <c r="K674" s="23">
        <v>0.024</v>
      </c>
      <c r="L674" s="10">
        <f>VLOOKUP(A674,TOURISM!$A$2:$E$2692,5,0)</f>
        <v>88000000</v>
      </c>
      <c r="M674" s="10">
        <f>VLOOKUP(A674,TOURISM!$A$2:$F$2692,6,0)</f>
        <v>115000000</v>
      </c>
      <c r="N674" s="27">
        <f t="shared" si="265"/>
        <v>0.262</v>
      </c>
      <c r="O674" s="23">
        <v>35.0</v>
      </c>
      <c r="P674" s="27">
        <f t="shared" ref="P674:Q674" si="321">if(AND(N674=N675,O674=O674+1,ISBLANK(P675)),P674,P675)</f>
        <v>20</v>
      </c>
      <c r="Q674" s="27">
        <f t="shared" si="321"/>
        <v>161</v>
      </c>
      <c r="R674" s="23">
        <v>0.01</v>
      </c>
      <c r="S674" s="23">
        <v>0.022</v>
      </c>
      <c r="T674" s="10">
        <f>VLOOKUP(A674,TOURISM!$A$2:$E$2692,5,0)</f>
        <v>88000000</v>
      </c>
      <c r="U674" s="10">
        <f>VLOOKUP(A674,TOURISM!$A$2:$F$2692,6,0)</f>
        <v>115000000</v>
      </c>
      <c r="V674" s="10">
        <f>VLOOKUP(A674,BUSINESS!$A$2:$E$2692,5,0)</f>
        <v>0.262</v>
      </c>
      <c r="W674" s="10">
        <f>VLOOKUP(A674,BUSINESS!$A$2:$F$2692,6,0)</f>
        <v>35</v>
      </c>
      <c r="X674" s="10">
        <f>VLOOKUP(A674,BUSINESS!$A$2:$G$2692,7,0)</f>
        <v>20</v>
      </c>
      <c r="Y674" s="10">
        <f>VLOOKUP(A674,BUSINESS!$A$2:$H$2692,8,0)</f>
        <v>161</v>
      </c>
      <c r="Z674" s="10">
        <f>VLOOKUP(A674,BUSINESS!$A$2:$I$2692,9,0)</f>
        <v>0.01</v>
      </c>
      <c r="AA674" s="10">
        <f>VLOOKUP(A674,BUSINESS!$A$2:$J$2692,10,0)</f>
        <v>0.022</v>
      </c>
      <c r="AB674" s="7">
        <f t="shared" si="2"/>
        <v>434184141400</v>
      </c>
    </row>
    <row r="675">
      <c r="A675" s="7" t="str">
        <f t="shared" si="1"/>
        <v>Zimbabwe-Africa2003</v>
      </c>
      <c r="B675" s="8" t="s">
        <v>285</v>
      </c>
      <c r="C675" s="5" t="s">
        <v>78</v>
      </c>
      <c r="D675" s="9" t="s">
        <v>65</v>
      </c>
      <c r="E675" s="11">
        <v>5.727591778E9</v>
      </c>
      <c r="F675" s="10" t="str">
        <f t="shared" ref="F675:G675" si="322">if(AND(#REF!=#REF!,#REF!=#REF!+1,ISBLANK(#REF!)),#REF!,#REF!)</f>
        <v>#REF!</v>
      </c>
      <c r="G675" s="10" t="str">
        <f t="shared" si="322"/>
        <v>#REF!</v>
      </c>
      <c r="H675" s="12">
        <v>0.973</v>
      </c>
      <c r="I675" s="22">
        <f>VLOOKUP(A675,ENERGY!$A$2:$F$2692,5,0)</f>
        <v>8747</v>
      </c>
      <c r="J675" s="10">
        <f>VLOOKUP(A676,ENERGY!$A$2:$F$2692,6,0)</f>
        <v>6524</v>
      </c>
      <c r="K675" s="23">
        <v>0.024</v>
      </c>
      <c r="L675" s="10">
        <f>VLOOKUP(A675,TOURISM!$A$2:$E$2692,5,0)</f>
        <v>61000000</v>
      </c>
      <c r="M675" s="10" t="str">
        <f>VLOOKUP(A675,TOURISM!$A$2:$F$2692,6,0)</f>
        <v/>
      </c>
      <c r="N675" s="27">
        <f t="shared" si="265"/>
        <v>0.262</v>
      </c>
      <c r="O675" s="23">
        <v>97.0</v>
      </c>
      <c r="P675" s="27">
        <f t="shared" ref="P675:Q675" si="323">if(AND(N675=N676,O675=O675+1,ISBLANK(P676)),P675,P676)</f>
        <v>20</v>
      </c>
      <c r="Q675" s="27">
        <f t="shared" si="323"/>
        <v>161</v>
      </c>
      <c r="R675" s="23">
        <v>0.064</v>
      </c>
      <c r="S675" s="23">
        <v>0.029</v>
      </c>
      <c r="T675" s="10">
        <f>VLOOKUP(A675,TOURISM!$A$2:$E$2692,5,0)</f>
        <v>61000000</v>
      </c>
      <c r="U675" s="10" t="str">
        <f>VLOOKUP(A675,TOURISM!$A$2:$F$2692,6,0)</f>
        <v/>
      </c>
      <c r="V675" s="10">
        <f>VLOOKUP(A675,BUSINESS!$A$2:$E$2692,5,0)</f>
        <v>0.262</v>
      </c>
      <c r="W675" s="10">
        <f>VLOOKUP(A675,BUSINESS!$A$2:$F$2692,6,0)</f>
        <v>97</v>
      </c>
      <c r="X675" s="10">
        <f>VLOOKUP(A675,BUSINESS!$A$2:$G$2692,7,0)</f>
        <v>20</v>
      </c>
      <c r="Y675" s="10">
        <f>VLOOKUP(A675,BUSINESS!$A$2:$H$2692,8,0)</f>
        <v>161</v>
      </c>
      <c r="Z675" s="10">
        <f>VLOOKUP(A675,BUSINESS!$A$2:$I$2692,9,0)</f>
        <v>0.064</v>
      </c>
      <c r="AA675" s="10">
        <f>VLOOKUP(A675,BUSINESS!$A$2:$J$2692,10,0)</f>
        <v>0.029</v>
      </c>
      <c r="AB675" s="7">
        <f t="shared" si="2"/>
        <v>89493621531</v>
      </c>
    </row>
    <row r="676">
      <c r="A676" s="7" t="str">
        <f t="shared" si="1"/>
        <v>Afghanistan-Asia2003</v>
      </c>
      <c r="B676" s="8" t="s">
        <v>60</v>
      </c>
      <c r="C676" s="5" t="s">
        <v>61</v>
      </c>
      <c r="D676" s="9" t="s">
        <v>65</v>
      </c>
      <c r="E676" s="11">
        <v>4.583648922E9</v>
      </c>
      <c r="F676" s="12">
        <v>0.1</v>
      </c>
      <c r="G676" s="12">
        <v>18.0</v>
      </c>
      <c r="H676" s="10">
        <f>if(AND(C676=C677,D676=D676+1,ISBLANK(H677)),H676,H677)</f>
        <v>0.211</v>
      </c>
      <c r="I676" s="22">
        <f>VLOOKUP(A676,ENERGY!$A$2:$F$2692,5,0)</f>
        <v>133681</v>
      </c>
      <c r="J676" s="10">
        <f>VLOOKUP(A677,ENERGY!$A$2:$F$2692,6,0)</f>
        <v>4353</v>
      </c>
      <c r="K676" s="23">
        <v>0.024</v>
      </c>
      <c r="L676" s="10">
        <f>VLOOKUP(A676,TOURISM!$A$2:$E$2692,5,0)</f>
        <v>28000000</v>
      </c>
      <c r="M676" s="10">
        <f>VLOOKUP(A676,TOURISM!$A$2:$F$2692,6,0)</f>
        <v>66000000</v>
      </c>
      <c r="N676" s="27">
        <f t="shared" si="265"/>
        <v>0.262</v>
      </c>
      <c r="O676" s="27">
        <f t="shared" ref="O676:Q676" si="324">if(AND(M676=M677,N676=N676+1,ISBLANK(O677)),O676,O677)</f>
        <v>18</v>
      </c>
      <c r="P676" s="27">
        <f t="shared" si="324"/>
        <v>20</v>
      </c>
      <c r="Q676" s="27">
        <f t="shared" si="324"/>
        <v>161</v>
      </c>
      <c r="R676" s="23">
        <v>0.001</v>
      </c>
      <c r="S676" s="23">
        <v>0.009</v>
      </c>
      <c r="T676" s="10">
        <f>VLOOKUP(A676,TOURISM!$A$2:$E$2692,5,0)</f>
        <v>28000000</v>
      </c>
      <c r="U676" s="10">
        <f>VLOOKUP(A676,TOURISM!$A$2:$F$2692,6,0)</f>
        <v>66000000</v>
      </c>
      <c r="V676" s="10">
        <f>VLOOKUP(A676,BUSINESS!$A$2:$E$2692,5,0)</f>
        <v>0.262</v>
      </c>
      <c r="W676" s="10">
        <f>VLOOKUP(A676,BUSINESS!$A$2:$F$2692,6,0)</f>
        <v>18</v>
      </c>
      <c r="X676" s="10">
        <f>VLOOKUP(A676,BUSINESS!$A$2:$G$2692,7,0)</f>
        <v>20</v>
      </c>
      <c r="Y676" s="10">
        <f>VLOOKUP(A676,BUSINESS!$A$2:$H$2692,8,0)</f>
        <v>161</v>
      </c>
      <c r="Z676" s="10">
        <f>VLOOKUP(A676,BUSINESS!$A$2:$I$2692,9,0)</f>
        <v>0.001</v>
      </c>
      <c r="AA676" s="10">
        <f>VLOOKUP(A676,BUSINESS!$A$2:$J$2692,10,0)</f>
        <v>0.009</v>
      </c>
      <c r="AB676" s="7">
        <f t="shared" si="2"/>
        <v>4583648922000</v>
      </c>
    </row>
    <row r="677">
      <c r="A677" s="7" t="str">
        <f t="shared" si="1"/>
        <v>Armenia-Asia2003</v>
      </c>
      <c r="B677" s="8" t="s">
        <v>86</v>
      </c>
      <c r="C677" s="5" t="s">
        <v>61</v>
      </c>
      <c r="D677" s="9" t="s">
        <v>65</v>
      </c>
      <c r="E677" s="11">
        <v>2.376335048E9</v>
      </c>
      <c r="F677" s="12">
        <v>0.054</v>
      </c>
      <c r="G677" s="12">
        <v>42.0</v>
      </c>
      <c r="H677" s="12">
        <v>0.211</v>
      </c>
      <c r="I677" s="22">
        <f>VLOOKUP(A677,ENERGY!$A$2:$F$2692,5,0)</f>
        <v>2610</v>
      </c>
      <c r="J677" s="10">
        <f>VLOOKUP(A678,ENERGY!$A$2:$F$2692,6,0)</f>
        <v>42629</v>
      </c>
      <c r="K677" s="23">
        <v>0.024</v>
      </c>
      <c r="L677" s="10">
        <f>VLOOKUP(A677,TOURISM!$A$2:$E$2692,5,0)</f>
        <v>90000000</v>
      </c>
      <c r="M677" s="10">
        <f>VLOOKUP(A677,TOURISM!$A$2:$F$2692,6,0)</f>
        <v>97000000</v>
      </c>
      <c r="N677" s="27">
        <f t="shared" si="265"/>
        <v>0.262</v>
      </c>
      <c r="O677" s="23">
        <v>18.0</v>
      </c>
      <c r="P677" s="27">
        <f t="shared" ref="P677:Q677" si="325">if(AND(N677=N678,O677=O677+1,ISBLANK(P678)),P677,P678)</f>
        <v>20</v>
      </c>
      <c r="Q677" s="27">
        <f t="shared" si="325"/>
        <v>161</v>
      </c>
      <c r="R677" s="23">
        <v>0.046</v>
      </c>
      <c r="S677" s="23">
        <v>0.038</v>
      </c>
      <c r="T677" s="10">
        <f>VLOOKUP(A677,TOURISM!$A$2:$E$2692,5,0)</f>
        <v>90000000</v>
      </c>
      <c r="U677" s="10">
        <f>VLOOKUP(A677,TOURISM!$A$2:$F$2692,6,0)</f>
        <v>97000000</v>
      </c>
      <c r="V677" s="10">
        <f>VLOOKUP(A677,BUSINESS!$A$2:$E$2692,5,0)</f>
        <v>0.262</v>
      </c>
      <c r="W677" s="10">
        <f>VLOOKUP(A677,BUSINESS!$A$2:$F$2692,6,0)</f>
        <v>18</v>
      </c>
      <c r="X677" s="10">
        <f>VLOOKUP(A677,BUSINESS!$A$2:$G$2692,7,0)</f>
        <v>20</v>
      </c>
      <c r="Y677" s="10">
        <f>VLOOKUP(A677,BUSINESS!$A$2:$H$2692,8,0)</f>
        <v>161</v>
      </c>
      <c r="Z677" s="10">
        <f>VLOOKUP(A677,BUSINESS!$A$2:$I$2692,9,0)</f>
        <v>0.046</v>
      </c>
      <c r="AA677" s="10">
        <f>VLOOKUP(A677,BUSINESS!$A$2:$J$2692,10,0)</f>
        <v>0.038</v>
      </c>
      <c r="AB677" s="7">
        <f t="shared" si="2"/>
        <v>51659457565</v>
      </c>
    </row>
    <row r="678">
      <c r="A678" s="7" t="str">
        <f t="shared" si="1"/>
        <v>Azerbaijan-Asia2003</v>
      </c>
      <c r="B678" s="8" t="s">
        <v>90</v>
      </c>
      <c r="C678" s="5" t="s">
        <v>61</v>
      </c>
      <c r="D678" s="9" t="s">
        <v>65</v>
      </c>
      <c r="E678" s="11">
        <v>6.236024951E9</v>
      </c>
      <c r="F678" s="12">
        <v>0.045</v>
      </c>
      <c r="G678" s="12">
        <v>34.0</v>
      </c>
      <c r="H678" s="12">
        <v>0.174</v>
      </c>
      <c r="I678" s="22">
        <f>VLOOKUP(A678,ENERGY!$A$2:$F$2692,5,0)</f>
        <v>11937</v>
      </c>
      <c r="J678" s="10">
        <f>VLOOKUP(A679,ENERGY!$A$2:$F$2692,6,0)</f>
        <v>52328</v>
      </c>
      <c r="K678" s="23">
        <v>0.024</v>
      </c>
      <c r="L678" s="10">
        <f>VLOOKUP(A678,TOURISM!$A$2:$E$2692,5,0)</f>
        <v>70000000</v>
      </c>
      <c r="M678" s="10">
        <f>VLOOKUP(A678,TOURISM!$A$2:$F$2692,6,0)</f>
        <v>120000000</v>
      </c>
      <c r="N678" s="27">
        <f t="shared" si="265"/>
        <v>0.262</v>
      </c>
      <c r="O678" s="23">
        <v>105.0</v>
      </c>
      <c r="P678" s="27">
        <f t="shared" ref="P678:R678" si="326">if(AND(N678=N679,O678=O678+1,ISBLANK(P679)),P678,P679)</f>
        <v>20</v>
      </c>
      <c r="Q678" s="27">
        <f t="shared" si="326"/>
        <v>161</v>
      </c>
      <c r="R678" s="27">
        <f t="shared" si="326"/>
        <v>0.002</v>
      </c>
      <c r="S678" s="23">
        <v>0.126</v>
      </c>
      <c r="T678" s="10">
        <f>VLOOKUP(A678,TOURISM!$A$2:$E$2692,5,0)</f>
        <v>70000000</v>
      </c>
      <c r="U678" s="10">
        <f>VLOOKUP(A678,TOURISM!$A$2:$F$2692,6,0)</f>
        <v>120000000</v>
      </c>
      <c r="V678" s="10">
        <f>VLOOKUP(A678,BUSINESS!$A$2:$E$2692,5,0)</f>
        <v>0.262</v>
      </c>
      <c r="W678" s="10">
        <f>VLOOKUP(A678,BUSINESS!$A$2:$F$2692,6,0)</f>
        <v>105</v>
      </c>
      <c r="X678" s="10">
        <f>VLOOKUP(A678,BUSINESS!$A$2:$G$2692,7,0)</f>
        <v>20</v>
      </c>
      <c r="Y678" s="10">
        <f>VLOOKUP(A678,BUSINESS!$A$2:$H$2692,8,0)</f>
        <v>161</v>
      </c>
      <c r="Z678" s="10">
        <f>VLOOKUP(A678,BUSINESS!$A$2:$I$2692,9,0)</f>
        <v>0.002</v>
      </c>
      <c r="AA678" s="10">
        <f>VLOOKUP(A678,BUSINESS!$A$2:$J$2692,10,0)</f>
        <v>0.126</v>
      </c>
      <c r="AB678" s="7">
        <f t="shared" si="2"/>
        <v>3118012475500</v>
      </c>
    </row>
    <row r="679">
      <c r="A679" s="7" t="str">
        <f t="shared" si="1"/>
        <v>Bangladesh-Asia2003</v>
      </c>
      <c r="B679" s="8" t="s">
        <v>94</v>
      </c>
      <c r="C679" s="5" t="s">
        <v>61</v>
      </c>
      <c r="D679" s="9" t="s">
        <v>65</v>
      </c>
      <c r="E679" s="11">
        <v>4.7571130071E10</v>
      </c>
      <c r="F679" s="12">
        <v>0.031</v>
      </c>
      <c r="G679" s="12">
        <v>11.0</v>
      </c>
      <c r="H679" s="12">
        <v>0.16</v>
      </c>
      <c r="I679" s="22">
        <f>VLOOKUP(A679,ENERGY!$A$2:$F$2692,5,0)</f>
        <v>29131</v>
      </c>
      <c r="J679" s="10">
        <f>VLOOKUP(A680,ENERGY!$A$2:$F$2692,6,0)</f>
        <v>389</v>
      </c>
      <c r="K679" s="23">
        <v>0.024</v>
      </c>
      <c r="L679" s="10">
        <f>VLOOKUP(A679,TOURISM!$A$2:$E$2692,5,0)</f>
        <v>59000000</v>
      </c>
      <c r="M679" s="10">
        <f>VLOOKUP(A679,TOURISM!$A$2:$F$2692,6,0)</f>
        <v>389000000</v>
      </c>
      <c r="N679" s="27">
        <f t="shared" si="265"/>
        <v>0.262</v>
      </c>
      <c r="O679" s="23">
        <v>50.0</v>
      </c>
      <c r="P679" s="27">
        <f t="shared" ref="P679:Q679" si="327">if(AND(N679=N680,O679=O679+1,ISBLANK(P680)),P679,P680)</f>
        <v>20</v>
      </c>
      <c r="Q679" s="27">
        <f t="shared" si="327"/>
        <v>161</v>
      </c>
      <c r="R679" s="23">
        <v>0.002</v>
      </c>
      <c r="S679" s="23">
        <v>0.01</v>
      </c>
      <c r="T679" s="10">
        <f>VLOOKUP(A679,TOURISM!$A$2:$E$2692,5,0)</f>
        <v>59000000</v>
      </c>
      <c r="U679" s="10">
        <f>VLOOKUP(A679,TOURISM!$A$2:$F$2692,6,0)</f>
        <v>389000000</v>
      </c>
      <c r="V679" s="10">
        <f>VLOOKUP(A679,BUSINESS!$A$2:$E$2692,5,0)</f>
        <v>0.262</v>
      </c>
      <c r="W679" s="10">
        <f>VLOOKUP(A679,BUSINESS!$A$2:$F$2692,6,0)</f>
        <v>50</v>
      </c>
      <c r="X679" s="10">
        <f>VLOOKUP(A679,BUSINESS!$A$2:$G$2692,7,0)</f>
        <v>20</v>
      </c>
      <c r="Y679" s="10">
        <f>VLOOKUP(A679,BUSINESS!$A$2:$H$2692,8,0)</f>
        <v>161</v>
      </c>
      <c r="Z679" s="10">
        <f>VLOOKUP(A679,BUSINESS!$A$2:$I$2692,9,0)</f>
        <v>0.002</v>
      </c>
      <c r="AA679" s="10">
        <f>VLOOKUP(A679,BUSINESS!$A$2:$J$2692,10,0)</f>
        <v>0.01</v>
      </c>
      <c r="AB679" s="7">
        <f t="shared" si="2"/>
        <v>23785565035500</v>
      </c>
    </row>
    <row r="680">
      <c r="A680" s="7" t="str">
        <f t="shared" si="1"/>
        <v>Bhutan-Asia2003</v>
      </c>
      <c r="B680" s="8" t="s">
        <v>101</v>
      </c>
      <c r="C680" s="5" t="s">
        <v>61</v>
      </c>
      <c r="D680" s="9" t="s">
        <v>65</v>
      </c>
      <c r="E680" s="11">
        <v>5.37050133E8</v>
      </c>
      <c r="F680" s="12">
        <v>0.079</v>
      </c>
      <c r="G680" s="12">
        <v>71.0</v>
      </c>
      <c r="H680" s="12">
        <v>0.153</v>
      </c>
      <c r="I680" s="22">
        <f>VLOOKUP(A680,ENERGY!$A$2:$F$2692,5,0)</f>
        <v>133681</v>
      </c>
      <c r="J680" s="10">
        <f>VLOOKUP(A681,ENERGY!$A$2:$F$2692,6,0)</f>
        <v>9094</v>
      </c>
      <c r="K680" s="23">
        <v>0.024</v>
      </c>
      <c r="L680" s="10">
        <f>VLOOKUP(A680,TOURISM!$A$2:$E$2692,5,0)</f>
        <v>8000000</v>
      </c>
      <c r="M680" s="10" t="str">
        <f>VLOOKUP(A680,TOURISM!$A$2:$F$2692,6,0)</f>
        <v/>
      </c>
      <c r="N680" s="27">
        <f t="shared" si="265"/>
        <v>0.262</v>
      </c>
      <c r="O680" s="23">
        <v>62.0</v>
      </c>
      <c r="P680" s="27">
        <f t="shared" ref="P680:Q680" si="328">if(AND(N680=N681,O680=O680+1,ISBLANK(P681)),P680,P681)</f>
        <v>20</v>
      </c>
      <c r="Q680" s="27">
        <f t="shared" si="328"/>
        <v>161</v>
      </c>
      <c r="R680" s="23">
        <v>0.024</v>
      </c>
      <c r="S680" s="23">
        <v>0.004</v>
      </c>
      <c r="T680" s="10">
        <f>VLOOKUP(A680,TOURISM!$A$2:$E$2692,5,0)</f>
        <v>8000000</v>
      </c>
      <c r="U680" s="10" t="str">
        <f>VLOOKUP(A680,TOURISM!$A$2:$F$2692,6,0)</f>
        <v/>
      </c>
      <c r="V680" s="10">
        <f>VLOOKUP(A680,BUSINESS!$A$2:$E$2692,5,0)</f>
        <v>0.262</v>
      </c>
      <c r="W680" s="10">
        <f>VLOOKUP(A680,BUSINESS!$A$2:$F$2692,6,0)</f>
        <v>62</v>
      </c>
      <c r="X680" s="10">
        <f>VLOOKUP(A680,BUSINESS!$A$2:$G$2692,7,0)</f>
        <v>20</v>
      </c>
      <c r="Y680" s="10">
        <f>VLOOKUP(A680,BUSINESS!$A$2:$H$2692,8,0)</f>
        <v>161</v>
      </c>
      <c r="Z680" s="10">
        <f>VLOOKUP(A680,BUSINESS!$A$2:$I$2692,9,0)</f>
        <v>0.024</v>
      </c>
      <c r="AA680" s="10">
        <f>VLOOKUP(A680,BUSINESS!$A$2:$J$2692,10,0)</f>
        <v>0.004</v>
      </c>
      <c r="AB680" s="7">
        <f t="shared" si="2"/>
        <v>22377088875</v>
      </c>
    </row>
    <row r="681">
      <c r="A681" s="7" t="str">
        <f t="shared" si="1"/>
        <v>Brunei-Asia2003</v>
      </c>
      <c r="B681" s="8" t="s">
        <v>106</v>
      </c>
      <c r="C681" s="5" t="s">
        <v>61</v>
      </c>
      <c r="D681" s="9" t="s">
        <v>65</v>
      </c>
      <c r="E681" s="11">
        <v>5.843329102E9</v>
      </c>
      <c r="F681" s="12">
        <v>0.031</v>
      </c>
      <c r="G681" s="12">
        <v>526.0</v>
      </c>
      <c r="H681" s="12">
        <v>0.055</v>
      </c>
      <c r="I681" s="22">
        <f>VLOOKUP(A681,ENERGY!$A$2:$F$2692,5,0)</f>
        <v>3043</v>
      </c>
      <c r="J681" s="10">
        <f>VLOOKUP(A682,ENERGY!$A$2:$F$2692,6,0)</f>
        <v>4052</v>
      </c>
      <c r="K681" s="23">
        <v>0.024</v>
      </c>
      <c r="L681" s="10">
        <f>VLOOKUP(A681,TOURISM!$A$2:$E$2692,5,0)</f>
        <v>124000000</v>
      </c>
      <c r="M681" s="10">
        <f>VLOOKUP(A681,TOURISM!$A$2:$F$2692,6,0)</f>
        <v>469000000</v>
      </c>
      <c r="N681" s="27">
        <f t="shared" si="265"/>
        <v>0.262</v>
      </c>
      <c r="O681" s="27">
        <f t="shared" ref="O681:Q681" si="329">if(AND(M681=M682,N681=N681+1,ISBLANK(O682)),O681,O682)</f>
        <v>94</v>
      </c>
      <c r="P681" s="27">
        <f t="shared" si="329"/>
        <v>20</v>
      </c>
      <c r="Q681" s="27">
        <f t="shared" si="329"/>
        <v>161</v>
      </c>
      <c r="R681" s="23">
        <v>0.196</v>
      </c>
      <c r="S681" s="23">
        <v>0.502</v>
      </c>
      <c r="T681" s="10">
        <f>VLOOKUP(A681,TOURISM!$A$2:$E$2692,5,0)</f>
        <v>124000000</v>
      </c>
      <c r="U681" s="10">
        <f>VLOOKUP(A681,TOURISM!$A$2:$F$2692,6,0)</f>
        <v>469000000</v>
      </c>
      <c r="V681" s="10">
        <f>VLOOKUP(A681,BUSINESS!$A$2:$E$2692,5,0)</f>
        <v>0.262</v>
      </c>
      <c r="W681" s="10">
        <f>VLOOKUP(A681,BUSINESS!$A$2:$F$2692,6,0)</f>
        <v>94</v>
      </c>
      <c r="X681" s="10">
        <f>VLOOKUP(A681,BUSINESS!$A$2:$G$2692,7,0)</f>
        <v>20</v>
      </c>
      <c r="Y681" s="10">
        <f>VLOOKUP(A681,BUSINESS!$A$2:$H$2692,8,0)</f>
        <v>161</v>
      </c>
      <c r="Z681" s="10">
        <f>VLOOKUP(A681,BUSINESS!$A$2:$I$2692,9,0)</f>
        <v>0.196</v>
      </c>
      <c r="AA681" s="10">
        <f>VLOOKUP(A681,BUSINESS!$A$2:$J$2692,10,0)</f>
        <v>0.502</v>
      </c>
      <c r="AB681" s="7">
        <f t="shared" si="2"/>
        <v>29812903582</v>
      </c>
    </row>
    <row r="682">
      <c r="A682" s="7" t="str">
        <f t="shared" si="1"/>
        <v>Cambodia-Asia2003</v>
      </c>
      <c r="B682" s="8" t="s">
        <v>110</v>
      </c>
      <c r="C682" s="5" t="s">
        <v>61</v>
      </c>
      <c r="D682" s="9" t="s">
        <v>65</v>
      </c>
      <c r="E682" s="11">
        <v>4.284028138E9</v>
      </c>
      <c r="F682" s="12">
        <v>0.064</v>
      </c>
      <c r="G682" s="12">
        <v>22.0</v>
      </c>
      <c r="H682" s="10">
        <f>if(AND(C279=C280,D279=D279+1,ISBLANK(H280)),H279,H280)</f>
        <v>0.13</v>
      </c>
      <c r="I682" s="22">
        <f>VLOOKUP(A682,ENERGY!$A$2:$F$2692,5,0)</f>
        <v>4907</v>
      </c>
      <c r="J682" s="10">
        <f>VLOOKUP(A683,ENERGY!$A$2:$F$2692,6,0)</f>
        <v>7692211</v>
      </c>
      <c r="K682" s="23">
        <v>0.024</v>
      </c>
      <c r="L682" s="10">
        <f>VLOOKUP(A682,TOURISM!$A$2:$E$2692,5,0)</f>
        <v>441000000</v>
      </c>
      <c r="M682" s="10">
        <f>VLOOKUP(A682,TOURISM!$A$2:$F$2692,6,0)</f>
        <v>60000000</v>
      </c>
      <c r="N682" s="27">
        <f t="shared" si="265"/>
        <v>0.262</v>
      </c>
      <c r="O682" s="23">
        <v>94.0</v>
      </c>
      <c r="P682" s="27">
        <f t="shared" ref="P682:Q682" si="330">if(AND(N682=N683,O682=O682+1,ISBLANK(P683)),P682,P683)</f>
        <v>20</v>
      </c>
      <c r="Q682" s="27">
        <f t="shared" si="330"/>
        <v>161</v>
      </c>
      <c r="R682" s="23">
        <v>0.003</v>
      </c>
      <c r="S682" s="23">
        <v>0.039</v>
      </c>
      <c r="T682" s="10">
        <f>VLOOKUP(A682,TOURISM!$A$2:$E$2692,5,0)</f>
        <v>441000000</v>
      </c>
      <c r="U682" s="10">
        <f>VLOOKUP(A682,TOURISM!$A$2:$F$2692,6,0)</f>
        <v>60000000</v>
      </c>
      <c r="V682" s="10">
        <f>VLOOKUP(A682,BUSINESS!$A$2:$E$2692,5,0)</f>
        <v>0.262</v>
      </c>
      <c r="W682" s="10">
        <f>VLOOKUP(A682,BUSINESS!$A$2:$F$2692,6,0)</f>
        <v>94</v>
      </c>
      <c r="X682" s="10">
        <f>VLOOKUP(A682,BUSINESS!$A$2:$G$2692,7,0)</f>
        <v>20</v>
      </c>
      <c r="Y682" s="10">
        <f>VLOOKUP(A682,BUSINESS!$A$2:$H$2692,8,0)</f>
        <v>161</v>
      </c>
      <c r="Z682" s="10">
        <f>VLOOKUP(A682,BUSINESS!$A$2:$I$2692,9,0)</f>
        <v>0.003</v>
      </c>
      <c r="AA682" s="10">
        <f>VLOOKUP(A682,BUSINESS!$A$2:$J$2692,10,0)</f>
        <v>0.039</v>
      </c>
      <c r="AB682" s="7">
        <f t="shared" si="2"/>
        <v>1428009379333</v>
      </c>
    </row>
    <row r="683">
      <c r="A683" s="7" t="str">
        <f t="shared" si="1"/>
        <v>China-Asia2003</v>
      </c>
      <c r="B683" s="8" t="s">
        <v>117</v>
      </c>
      <c r="C683" s="5" t="s">
        <v>61</v>
      </c>
      <c r="D683" s="9" t="s">
        <v>65</v>
      </c>
      <c r="E683" s="11">
        <v>1.45E12</v>
      </c>
      <c r="F683" s="12">
        <v>0.048</v>
      </c>
      <c r="G683" s="12">
        <v>54.0</v>
      </c>
      <c r="H683" s="12">
        <v>0.053</v>
      </c>
      <c r="I683" s="22">
        <f>VLOOKUP(A683,ENERGY!$A$2:$F$2692,5,0)</f>
        <v>2286137</v>
      </c>
      <c r="J683" s="10">
        <f>VLOOKUP(A684,ENERGY!$A$2:$F$2692,6,0)</f>
        <v>6058</v>
      </c>
      <c r="K683" s="23">
        <v>0.024</v>
      </c>
      <c r="L683" s="10">
        <f>VLOOKUP(A683,TOURISM!$A$2:$E$2692,5,0)</f>
        <v>18707000000</v>
      </c>
      <c r="M683" s="10">
        <f>VLOOKUP(A683,TOURISM!$A$2:$F$2692,6,0)</f>
        <v>16716000000</v>
      </c>
      <c r="N683" s="27">
        <f t="shared" si="265"/>
        <v>0.262</v>
      </c>
      <c r="O683" s="23">
        <v>48.0</v>
      </c>
      <c r="P683" s="27">
        <f t="shared" ref="P683:Q683" si="331">if(AND(N683=N684,O683=O683+1,ISBLANK(P684)),P683,P684)</f>
        <v>20</v>
      </c>
      <c r="Q683" s="27">
        <f t="shared" si="331"/>
        <v>161</v>
      </c>
      <c r="R683" s="23">
        <v>0.062</v>
      </c>
      <c r="S683" s="23">
        <v>0.207</v>
      </c>
      <c r="T683" s="10">
        <f>VLOOKUP(A683,TOURISM!$A$2:$E$2692,5,0)</f>
        <v>18707000000</v>
      </c>
      <c r="U683" s="10">
        <f>VLOOKUP(A683,TOURISM!$A$2:$F$2692,6,0)</f>
        <v>16716000000</v>
      </c>
      <c r="V683" s="10">
        <f>VLOOKUP(A683,BUSINESS!$A$2:$E$2692,5,0)</f>
        <v>0.262</v>
      </c>
      <c r="W683" s="10">
        <f>VLOOKUP(A683,BUSINESS!$A$2:$F$2692,6,0)</f>
        <v>48</v>
      </c>
      <c r="X683" s="10">
        <f>VLOOKUP(A683,BUSINESS!$A$2:$G$2692,7,0)</f>
        <v>20</v>
      </c>
      <c r="Y683" s="10">
        <f>VLOOKUP(A683,BUSINESS!$A$2:$H$2692,8,0)</f>
        <v>161</v>
      </c>
      <c r="Z683" s="10">
        <f>VLOOKUP(A683,BUSINESS!$A$2:$I$2692,9,0)</f>
        <v>0.062</v>
      </c>
      <c r="AA683" s="10">
        <f>VLOOKUP(A683,BUSINESS!$A$2:$J$2692,10,0)</f>
        <v>0.207</v>
      </c>
      <c r="AB683" s="7">
        <f t="shared" si="2"/>
        <v>23387096774194</v>
      </c>
    </row>
    <row r="684">
      <c r="A684" s="7" t="str">
        <f t="shared" si="1"/>
        <v>Georgia-Asia2003</v>
      </c>
      <c r="B684" s="8" t="s">
        <v>147</v>
      </c>
      <c r="C684" s="5" t="s">
        <v>61</v>
      </c>
      <c r="D684" s="9" t="s">
        <v>65</v>
      </c>
      <c r="E684" s="11">
        <v>3.99137454E9</v>
      </c>
      <c r="F684" s="12">
        <v>0.085</v>
      </c>
      <c r="G684" s="12">
        <v>74.0</v>
      </c>
      <c r="H684" s="12">
        <v>0.238</v>
      </c>
      <c r="I684" s="22">
        <f>VLOOKUP(A684,ENERGY!$A$2:$F$2692,5,0)</f>
        <v>3096</v>
      </c>
      <c r="J684" s="10">
        <f>VLOOKUP(A685,ENERGY!$A$2:$F$2692,6,0)</f>
        <v>36996</v>
      </c>
      <c r="K684" s="23">
        <v>0.024</v>
      </c>
      <c r="L684" s="10">
        <f>VLOOKUP(A684,TOURISM!$A$2:$E$2692,5,0)</f>
        <v>172000000</v>
      </c>
      <c r="M684" s="10">
        <f>VLOOKUP(A684,TOURISM!$A$2:$F$2692,6,0)</f>
        <v>170000000</v>
      </c>
      <c r="N684" s="27">
        <f t="shared" si="265"/>
        <v>0.262</v>
      </c>
      <c r="O684" s="23">
        <v>25.0</v>
      </c>
      <c r="P684" s="27">
        <f t="shared" ref="P684:Q684" si="332">if(AND(N684=N685,O684=O684+1,ISBLANK(P685)),P684,P685)</f>
        <v>20</v>
      </c>
      <c r="Q684" s="27">
        <f t="shared" si="332"/>
        <v>161</v>
      </c>
      <c r="R684" s="23">
        <v>0.026</v>
      </c>
      <c r="S684" s="23">
        <v>0.156</v>
      </c>
      <c r="T684" s="10">
        <f>VLOOKUP(A684,TOURISM!$A$2:$E$2692,5,0)</f>
        <v>172000000</v>
      </c>
      <c r="U684" s="10">
        <f>VLOOKUP(A684,TOURISM!$A$2:$F$2692,6,0)</f>
        <v>170000000</v>
      </c>
      <c r="V684" s="10">
        <f>VLOOKUP(A684,BUSINESS!$A$2:$E$2692,5,0)</f>
        <v>0.262</v>
      </c>
      <c r="W684" s="10">
        <f>VLOOKUP(A684,BUSINESS!$A$2:$F$2692,6,0)</f>
        <v>25</v>
      </c>
      <c r="X684" s="10">
        <f>VLOOKUP(A684,BUSINESS!$A$2:$G$2692,7,0)</f>
        <v>20</v>
      </c>
      <c r="Y684" s="10">
        <f>VLOOKUP(A684,BUSINESS!$A$2:$H$2692,8,0)</f>
        <v>161</v>
      </c>
      <c r="Z684" s="10">
        <f>VLOOKUP(A684,BUSINESS!$A$2:$I$2692,9,0)</f>
        <v>0.026</v>
      </c>
      <c r="AA684" s="10">
        <f>VLOOKUP(A684,BUSINESS!$A$2:$J$2692,10,0)</f>
        <v>0.156</v>
      </c>
      <c r="AB684" s="7">
        <f t="shared" si="2"/>
        <v>153514405385</v>
      </c>
    </row>
    <row r="685">
      <c r="A685" s="7" t="str">
        <f t="shared" si="1"/>
        <v>Hong Kong SAR-Asia2003</v>
      </c>
      <c r="B685" s="8" t="s">
        <v>160</v>
      </c>
      <c r="C685" s="5" t="s">
        <v>61</v>
      </c>
      <c r="D685" s="9" t="s">
        <v>65</v>
      </c>
      <c r="E685" s="11">
        <v>1.61E11</v>
      </c>
      <c r="F685" s="10" t="str">
        <f t="shared" ref="F685:G685" si="333">if(AND(#REF!=#REF!,#REF!=#REF!+1,ISBLANK(#REF!)),#REF!,#REF!)</f>
        <v>#REF!</v>
      </c>
      <c r="G685" s="10" t="str">
        <f t="shared" si="333"/>
        <v>#REF!</v>
      </c>
      <c r="H685" s="12">
        <v>0.05</v>
      </c>
      <c r="I685" s="22">
        <f>VLOOKUP(A685,ENERGY!$A$2:$F$2692,5,0)</f>
        <v>14933</v>
      </c>
      <c r="J685" s="10">
        <f>VLOOKUP(A686,ENERGY!$A$2:$F$2692,6,0)</f>
        <v>1982263</v>
      </c>
      <c r="K685" s="23">
        <v>0.024</v>
      </c>
      <c r="L685" s="10">
        <f>VLOOKUP(A685,TOURISM!$A$2:$E$2692,5,0)</f>
        <v>9004000000</v>
      </c>
      <c r="M685" s="10">
        <f>VLOOKUP(A685,TOURISM!$A$2:$F$2692,6,0)</f>
        <v>11447000000</v>
      </c>
      <c r="N685" s="27">
        <f t="shared" si="265"/>
        <v>0.262</v>
      </c>
      <c r="O685" s="23">
        <v>11.0</v>
      </c>
      <c r="P685" s="27">
        <f t="shared" ref="P685:Q685" si="334">if(AND(N685=N686,O685=O685+1,ISBLANK(P686)),P685,P686)</f>
        <v>20</v>
      </c>
      <c r="Q685" s="27">
        <f t="shared" si="334"/>
        <v>161</v>
      </c>
      <c r="R685" s="23">
        <v>0.522</v>
      </c>
      <c r="S685" s="23">
        <v>1.064</v>
      </c>
      <c r="T685" s="10">
        <f>VLOOKUP(A685,TOURISM!$A$2:$E$2692,5,0)</f>
        <v>9004000000</v>
      </c>
      <c r="U685" s="10">
        <f>VLOOKUP(A685,TOURISM!$A$2:$F$2692,6,0)</f>
        <v>11447000000</v>
      </c>
      <c r="V685" s="10">
        <f>VLOOKUP(A685,BUSINESS!$A$2:$E$2692,5,0)</f>
        <v>0.262</v>
      </c>
      <c r="W685" s="10">
        <f>VLOOKUP(A685,BUSINESS!$A$2:$F$2692,6,0)</f>
        <v>11</v>
      </c>
      <c r="X685" s="10">
        <f>VLOOKUP(A685,BUSINESS!$A$2:$G$2692,7,0)</f>
        <v>20</v>
      </c>
      <c r="Y685" s="10">
        <f>VLOOKUP(A685,BUSINESS!$A$2:$H$2692,8,0)</f>
        <v>161</v>
      </c>
      <c r="Z685" s="10">
        <f>VLOOKUP(A685,BUSINESS!$A$2:$I$2692,9,0)</f>
        <v>0.522</v>
      </c>
      <c r="AA685" s="10">
        <f>VLOOKUP(A685,BUSINESS!$A$2:$J$2692,10,0)</f>
        <v>1.064</v>
      </c>
      <c r="AB685" s="7">
        <f t="shared" si="2"/>
        <v>308429118774</v>
      </c>
    </row>
    <row r="686">
      <c r="A686" s="7" t="str">
        <f t="shared" si="1"/>
        <v>India-Asia2003</v>
      </c>
      <c r="B686" s="8" t="s">
        <v>163</v>
      </c>
      <c r="C686" s="5" t="s">
        <v>61</v>
      </c>
      <c r="D686" s="9" t="s">
        <v>65</v>
      </c>
      <c r="E686" s="11">
        <v>6.18E11</v>
      </c>
      <c r="F686" s="12">
        <v>0.043</v>
      </c>
      <c r="G686" s="12">
        <v>24.0</v>
      </c>
      <c r="H686" s="12">
        <v>0.115</v>
      </c>
      <c r="I686" s="22">
        <f>VLOOKUP(A686,ENERGY!$A$2:$F$2692,5,0)</f>
        <v>698360</v>
      </c>
      <c r="J686" s="10">
        <f>VLOOKUP(A687,ENERGY!$A$2:$F$2692,6,0)</f>
        <v>453106</v>
      </c>
      <c r="K686" s="23">
        <v>0.024</v>
      </c>
      <c r="L686" s="10">
        <f>VLOOKUP(A686,TOURISM!$A$2:$E$2692,5,0)</f>
        <v>4560000000</v>
      </c>
      <c r="M686" s="10">
        <f>VLOOKUP(A686,TOURISM!$A$2:$F$2692,6,0)</f>
        <v>4385000000</v>
      </c>
      <c r="N686" s="27">
        <f t="shared" si="265"/>
        <v>0.262</v>
      </c>
      <c r="O686" s="23">
        <v>89.0</v>
      </c>
      <c r="P686" s="27">
        <f t="shared" ref="P686:Q686" si="335">if(AND(N686=N687,O686=O686+1,ISBLANK(P687)),P686,P687)</f>
        <v>20</v>
      </c>
      <c r="Q686" s="27">
        <f t="shared" si="335"/>
        <v>161</v>
      </c>
      <c r="R686" s="23">
        <v>0.017</v>
      </c>
      <c r="S686" s="23">
        <v>0.031</v>
      </c>
      <c r="T686" s="10">
        <f>VLOOKUP(A686,TOURISM!$A$2:$E$2692,5,0)</f>
        <v>4560000000</v>
      </c>
      <c r="U686" s="10">
        <f>VLOOKUP(A686,TOURISM!$A$2:$F$2692,6,0)</f>
        <v>4385000000</v>
      </c>
      <c r="V686" s="10">
        <f>VLOOKUP(A686,BUSINESS!$A$2:$E$2692,5,0)</f>
        <v>0.262</v>
      </c>
      <c r="W686" s="10">
        <f>VLOOKUP(A686,BUSINESS!$A$2:$F$2692,6,0)</f>
        <v>89</v>
      </c>
      <c r="X686" s="10">
        <f>VLOOKUP(A686,BUSINESS!$A$2:$G$2692,7,0)</f>
        <v>20</v>
      </c>
      <c r="Y686" s="10">
        <f>VLOOKUP(A686,BUSINESS!$A$2:$H$2692,8,0)</f>
        <v>161</v>
      </c>
      <c r="Z686" s="10">
        <f>VLOOKUP(A686,BUSINESS!$A$2:$I$2692,9,0)</f>
        <v>0.017</v>
      </c>
      <c r="AA686" s="10">
        <f>VLOOKUP(A686,BUSINESS!$A$2:$J$2692,10,0)</f>
        <v>0.031</v>
      </c>
      <c r="AB686" s="7">
        <f t="shared" si="2"/>
        <v>36352941176471</v>
      </c>
    </row>
    <row r="687">
      <c r="A687" s="7" t="str">
        <f t="shared" si="1"/>
        <v>Indonesia-Asia2003</v>
      </c>
      <c r="B687" s="8" t="s">
        <v>164</v>
      </c>
      <c r="C687" s="5" t="s">
        <v>61</v>
      </c>
      <c r="D687" s="9" t="s">
        <v>65</v>
      </c>
      <c r="E687" s="11">
        <v>2.35E11</v>
      </c>
      <c r="F687" s="12">
        <v>0.025</v>
      </c>
      <c r="G687" s="12">
        <v>27.0</v>
      </c>
      <c r="H687" s="12">
        <v>0.169</v>
      </c>
      <c r="I687" s="22">
        <f>VLOOKUP(A687,ENERGY!$A$2:$F$2692,5,0)</f>
        <v>199782</v>
      </c>
      <c r="J687" s="10">
        <f>VLOOKUP(A688,ENERGY!$A$2:$F$2692,6,0)</f>
        <v>1100650</v>
      </c>
      <c r="K687" s="23">
        <v>0.024</v>
      </c>
      <c r="L687" s="10">
        <f>VLOOKUP(A687,TOURISM!$A$2:$E$2692,5,0)</f>
        <v>4461000000</v>
      </c>
      <c r="M687" s="10">
        <f>VLOOKUP(A687,TOURISM!$A$2:$F$2692,6,0)</f>
        <v>4427000000</v>
      </c>
      <c r="N687" s="27">
        <f t="shared" si="265"/>
        <v>0.262</v>
      </c>
      <c r="O687" s="23">
        <v>168.0</v>
      </c>
      <c r="P687" s="27">
        <f t="shared" ref="P687:Q687" si="336">if(AND(N687=N688,O687=O687+1,ISBLANK(P688)),P687,P688)</f>
        <v>20</v>
      </c>
      <c r="Q687" s="27">
        <f t="shared" si="336"/>
        <v>161</v>
      </c>
      <c r="R687" s="23">
        <v>0.024</v>
      </c>
      <c r="S687" s="23">
        <v>0.085</v>
      </c>
      <c r="T687" s="10">
        <f>VLOOKUP(A687,TOURISM!$A$2:$E$2692,5,0)</f>
        <v>4461000000</v>
      </c>
      <c r="U687" s="10">
        <f>VLOOKUP(A687,TOURISM!$A$2:$F$2692,6,0)</f>
        <v>4427000000</v>
      </c>
      <c r="V687" s="10">
        <f>VLOOKUP(A687,BUSINESS!$A$2:$E$2692,5,0)</f>
        <v>0.262</v>
      </c>
      <c r="W687" s="10">
        <f>VLOOKUP(A687,BUSINESS!$A$2:$F$2692,6,0)</f>
        <v>168</v>
      </c>
      <c r="X687" s="10">
        <f>VLOOKUP(A687,BUSINESS!$A$2:$G$2692,7,0)</f>
        <v>20</v>
      </c>
      <c r="Y687" s="10">
        <f>VLOOKUP(A687,BUSINESS!$A$2:$H$2692,8,0)</f>
        <v>161</v>
      </c>
      <c r="Z687" s="10">
        <f>VLOOKUP(A687,BUSINESS!$A$2:$I$2692,9,0)</f>
        <v>0.024</v>
      </c>
      <c r="AA687" s="10">
        <f>VLOOKUP(A687,BUSINESS!$A$2:$J$2692,10,0)</f>
        <v>0.085</v>
      </c>
      <c r="AB687" s="7">
        <f t="shared" si="2"/>
        <v>9791666666667</v>
      </c>
    </row>
    <row r="688">
      <c r="A688" s="7" t="str">
        <f t="shared" si="1"/>
        <v>Japan-Asia2003</v>
      </c>
      <c r="B688" s="8" t="s">
        <v>172</v>
      </c>
      <c r="C688" s="5" t="s">
        <v>61</v>
      </c>
      <c r="D688" s="9" t="s">
        <v>65</v>
      </c>
      <c r="E688" s="11">
        <v>4.3E12</v>
      </c>
      <c r="F688" s="12">
        <v>0.08</v>
      </c>
      <c r="G688" s="12">
        <v>2693.0</v>
      </c>
      <c r="H688" s="12">
        <v>0.018</v>
      </c>
      <c r="I688" s="22">
        <f>VLOOKUP(A688,ENERGY!$A$2:$F$2692,5,0)</f>
        <v>472174</v>
      </c>
      <c r="J688" s="10">
        <f>VLOOKUP(A689,ENERGY!$A$2:$F$2692,6,0)</f>
        <v>214087</v>
      </c>
      <c r="K688" s="23">
        <v>0.024</v>
      </c>
      <c r="L688" s="10">
        <f>VLOOKUP(A688,TOURISM!$A$2:$E$2692,5,0)</f>
        <v>11475000000</v>
      </c>
      <c r="M688" s="10">
        <f>VLOOKUP(A688,TOURISM!$A$2:$F$2692,6,0)</f>
        <v>36505000000</v>
      </c>
      <c r="N688" s="27">
        <f t="shared" si="265"/>
        <v>0.262</v>
      </c>
      <c r="O688" s="23">
        <v>31.0</v>
      </c>
      <c r="P688" s="27">
        <f t="shared" ref="P688:Q688" si="337">if(AND(N688=N689,O688=O688+1,ISBLANK(P689)),P688,P689)</f>
        <v>20</v>
      </c>
      <c r="Q688" s="27">
        <f t="shared" si="337"/>
        <v>161</v>
      </c>
      <c r="R688" s="23">
        <v>0.484</v>
      </c>
      <c r="S688" s="23">
        <v>0.685</v>
      </c>
      <c r="T688" s="10">
        <f>VLOOKUP(A688,TOURISM!$A$2:$E$2692,5,0)</f>
        <v>11475000000</v>
      </c>
      <c r="U688" s="10">
        <f>VLOOKUP(A688,TOURISM!$A$2:$F$2692,6,0)</f>
        <v>36505000000</v>
      </c>
      <c r="V688" s="10">
        <f>VLOOKUP(A688,BUSINESS!$A$2:$E$2692,5,0)</f>
        <v>0.262</v>
      </c>
      <c r="W688" s="10">
        <f>VLOOKUP(A688,BUSINESS!$A$2:$F$2692,6,0)</f>
        <v>31</v>
      </c>
      <c r="X688" s="10">
        <f>VLOOKUP(A688,BUSINESS!$A$2:$G$2692,7,0)</f>
        <v>20</v>
      </c>
      <c r="Y688" s="10">
        <f>VLOOKUP(A688,BUSINESS!$A$2:$H$2692,8,0)</f>
        <v>161</v>
      </c>
      <c r="Z688" s="10">
        <f>VLOOKUP(A688,BUSINESS!$A$2:$I$2692,9,0)</f>
        <v>0.484</v>
      </c>
      <c r="AA688" s="10">
        <f>VLOOKUP(A688,BUSINESS!$A$2:$J$2692,10,0)</f>
        <v>0.685</v>
      </c>
      <c r="AB688" s="7">
        <f t="shared" si="2"/>
        <v>8884297520661</v>
      </c>
    </row>
    <row r="689">
      <c r="A689" s="7" t="str">
        <f t="shared" si="1"/>
        <v>Kazakhstan-Asia2003</v>
      </c>
      <c r="B689" s="8" t="s">
        <v>174</v>
      </c>
      <c r="C689" s="5" t="s">
        <v>61</v>
      </c>
      <c r="D689" s="9" t="s">
        <v>65</v>
      </c>
      <c r="E689" s="11">
        <v>3.0833692831E10</v>
      </c>
      <c r="F689" s="12">
        <v>0.037</v>
      </c>
      <c r="G689" s="12">
        <v>77.0</v>
      </c>
      <c r="H689" s="10" t="str">
        <f>if(AND(#REF!=#REF!,#REF!=#REF!+1,ISBLANK(#REF!)),#REF!,#REF!)</f>
        <v>#REF!</v>
      </c>
      <c r="I689" s="22">
        <f>VLOOKUP(A689,ENERGY!$A$2:$F$2692,5,0)</f>
        <v>63417</v>
      </c>
      <c r="J689" s="10">
        <f>VLOOKUP(A690,ENERGY!$A$2:$F$2692,6,0)</f>
        <v>6480</v>
      </c>
      <c r="K689" s="23">
        <v>0.024</v>
      </c>
      <c r="L689" s="10">
        <f>VLOOKUP(A689,TOURISM!$A$2:$E$2692,5,0)</f>
        <v>638000000</v>
      </c>
      <c r="M689" s="10">
        <f>VLOOKUP(A689,TOURISM!$A$2:$F$2692,6,0)</f>
        <v>783000000</v>
      </c>
      <c r="N689" s="27">
        <f t="shared" si="265"/>
        <v>0.262</v>
      </c>
      <c r="O689" s="23">
        <v>26.0</v>
      </c>
      <c r="P689" s="27">
        <f t="shared" ref="P689:Q689" si="338">if(AND(N689=N690,O689=O689+1,ISBLANK(P690)),P689,P690)</f>
        <v>20</v>
      </c>
      <c r="Q689" s="27">
        <f t="shared" si="338"/>
        <v>161</v>
      </c>
      <c r="R689" s="23">
        <v>0.02</v>
      </c>
      <c r="S689" s="23">
        <v>0.09</v>
      </c>
      <c r="T689" s="10">
        <f>VLOOKUP(A689,TOURISM!$A$2:$E$2692,5,0)</f>
        <v>638000000</v>
      </c>
      <c r="U689" s="10">
        <f>VLOOKUP(A689,TOURISM!$A$2:$F$2692,6,0)</f>
        <v>783000000</v>
      </c>
      <c r="V689" s="10">
        <f>VLOOKUP(A689,BUSINESS!$A$2:$E$2692,5,0)</f>
        <v>0.262</v>
      </c>
      <c r="W689" s="10">
        <f>VLOOKUP(A689,BUSINESS!$A$2:$F$2692,6,0)</f>
        <v>26</v>
      </c>
      <c r="X689" s="10">
        <f>VLOOKUP(A689,BUSINESS!$A$2:$G$2692,7,0)</f>
        <v>20</v>
      </c>
      <c r="Y689" s="10">
        <f>VLOOKUP(A689,BUSINESS!$A$2:$H$2692,8,0)</f>
        <v>161</v>
      </c>
      <c r="Z689" s="10">
        <f>VLOOKUP(A689,BUSINESS!$A$2:$I$2692,9,0)</f>
        <v>0.02</v>
      </c>
      <c r="AA689" s="10">
        <f>VLOOKUP(A689,BUSINESS!$A$2:$J$2692,10,0)</f>
        <v>0.09</v>
      </c>
      <c r="AB689" s="7">
        <f t="shared" si="2"/>
        <v>1541684641550</v>
      </c>
    </row>
    <row r="690">
      <c r="A690" s="7" t="str">
        <f t="shared" si="1"/>
        <v>Kyrgyzstan-Asia2003</v>
      </c>
      <c r="B690" s="8" t="s">
        <v>179</v>
      </c>
      <c r="C690" s="5" t="s">
        <v>61</v>
      </c>
      <c r="D690" s="9" t="s">
        <v>65</v>
      </c>
      <c r="E690" s="11">
        <v>1.919012781E9</v>
      </c>
      <c r="F690" s="12">
        <v>0.054</v>
      </c>
      <c r="G690" s="12">
        <v>21.0</v>
      </c>
      <c r="H690" s="12">
        <v>0.191</v>
      </c>
      <c r="I690" s="22">
        <f>VLOOKUP(A690,ENERGY!$A$2:$F$2692,5,0)</f>
        <v>2484</v>
      </c>
      <c r="J690" s="10">
        <f>VLOOKUP(A691,ENERGY!$A$2:$F$2692,6,0)</f>
        <v>1811</v>
      </c>
      <c r="K690" s="23">
        <v>0.024</v>
      </c>
      <c r="L690" s="10">
        <f>VLOOKUP(A690,TOURISM!$A$2:$E$2692,5,0)</f>
        <v>62000000</v>
      </c>
      <c r="M690" s="10">
        <f>VLOOKUP(A690,TOURISM!$A$2:$F$2692,6,0)</f>
        <v>35000000</v>
      </c>
      <c r="N690" s="27">
        <f t="shared" si="265"/>
        <v>0.262</v>
      </c>
      <c r="O690" s="27">
        <f t="shared" ref="O690:S690" si="339">if(AND(M690=M691,N690=N690+1,ISBLANK(O691)),O690,O691)</f>
        <v>17</v>
      </c>
      <c r="P690" s="27">
        <f t="shared" si="339"/>
        <v>20</v>
      </c>
      <c r="Q690" s="27">
        <f t="shared" si="339"/>
        <v>161</v>
      </c>
      <c r="R690" s="27">
        <f t="shared" si="339"/>
        <v>0.655</v>
      </c>
      <c r="S690" s="27">
        <f t="shared" si="339"/>
        <v>0.721</v>
      </c>
      <c r="T690" s="10">
        <f>VLOOKUP(A690,TOURISM!$A$2:$E$2692,5,0)</f>
        <v>62000000</v>
      </c>
      <c r="U690" s="10">
        <f>VLOOKUP(A690,TOURISM!$A$2:$F$2692,6,0)</f>
        <v>35000000</v>
      </c>
      <c r="V690" s="10">
        <f>VLOOKUP(A690,BUSINESS!$A$2:$E$2692,5,0)</f>
        <v>0.262</v>
      </c>
      <c r="W690" s="10">
        <f>VLOOKUP(A690,BUSINESS!$A$2:$F$2692,6,0)</f>
        <v>21</v>
      </c>
      <c r="X690" s="10">
        <f>VLOOKUP(A690,BUSINESS!$A$2:$G$2692,7,0)</f>
        <v>20</v>
      </c>
      <c r="Y690" s="10">
        <f>VLOOKUP(A690,BUSINESS!$A$2:$H$2692,8,0)</f>
        <v>161</v>
      </c>
      <c r="Z690" s="10">
        <f>VLOOKUP(A690,BUSINESS!$A$2:$I$2692,9,0)</f>
        <v>0.039</v>
      </c>
      <c r="AA690" s="10">
        <f>VLOOKUP(A690,BUSINESS!$A$2:$J$2692,10,0)</f>
        <v>0.028</v>
      </c>
      <c r="AB690" s="7">
        <f t="shared" si="2"/>
        <v>2929790505</v>
      </c>
    </row>
    <row r="691">
      <c r="A691" s="7" t="str">
        <f t="shared" si="1"/>
        <v>Laos-Asia2003</v>
      </c>
      <c r="B691" s="8" t="s">
        <v>180</v>
      </c>
      <c r="C691" s="5" t="s">
        <v>61</v>
      </c>
      <c r="D691" s="9" t="s">
        <v>65</v>
      </c>
      <c r="E691" s="11">
        <v>2.023324407E9</v>
      </c>
      <c r="F691" s="12">
        <v>0.049</v>
      </c>
      <c r="G691" s="12">
        <v>18.0</v>
      </c>
      <c r="H691" s="12">
        <v>0.305</v>
      </c>
      <c r="I691" s="22">
        <f>VLOOKUP(A691,ENERGY!$A$2:$F$2692,5,0)</f>
        <v>133681</v>
      </c>
      <c r="J691" s="10">
        <f>VLOOKUP(A692,ENERGY!$A$2:$F$2692,6,0)</f>
        <v>1302</v>
      </c>
      <c r="K691" s="23">
        <v>0.024</v>
      </c>
      <c r="L691" s="10">
        <f>VLOOKUP(A691,TOURISM!$A$2:$E$2692,5,0)</f>
        <v>77000000</v>
      </c>
      <c r="M691" s="10">
        <f>VLOOKUP(A691,TOURISM!$A$2:$F$2692,6,0)</f>
        <v>5000000</v>
      </c>
      <c r="N691" s="27">
        <f t="shared" si="265"/>
        <v>0.262</v>
      </c>
      <c r="O691" s="23">
        <v>17.0</v>
      </c>
      <c r="P691" s="27">
        <f t="shared" ref="P691:Q691" si="340">if(AND(N691=N692,O691=O691+1,ISBLANK(P692)),P691,P692)</f>
        <v>20</v>
      </c>
      <c r="Q691" s="27">
        <f t="shared" si="340"/>
        <v>161</v>
      </c>
      <c r="R691" s="23">
        <v>0.655</v>
      </c>
      <c r="S691" s="23">
        <v>0.721</v>
      </c>
      <c r="T691" s="10">
        <f>VLOOKUP(A691,TOURISM!$A$2:$E$2692,5,0)</f>
        <v>77000000</v>
      </c>
      <c r="U691" s="10">
        <f>VLOOKUP(A691,TOURISM!$A$2:$F$2692,6,0)</f>
        <v>5000000</v>
      </c>
      <c r="V691" s="10">
        <f>VLOOKUP(A691,BUSINESS!$A$2:$E$2692,5,0)</f>
        <v>0.262</v>
      </c>
      <c r="W691" s="10">
        <f>VLOOKUP(A691,BUSINESS!$A$2:$F$2692,6,0)</f>
        <v>153</v>
      </c>
      <c r="X691" s="10">
        <f>VLOOKUP(A691,BUSINESS!$A$2:$G$2692,7,0)</f>
        <v>20</v>
      </c>
      <c r="Y691" s="10">
        <f>VLOOKUP(A691,BUSINESS!$A$2:$H$2692,8,0)</f>
        <v>161</v>
      </c>
      <c r="Z691" s="10">
        <f>VLOOKUP(A691,BUSINESS!$A$2:$I$2692,9,0)</f>
        <v>0.003</v>
      </c>
      <c r="AA691" s="10">
        <f>VLOOKUP(A691,BUSINESS!$A$2:$J$2692,10,0)</f>
        <v>0.02</v>
      </c>
      <c r="AB691" s="7">
        <f t="shared" si="2"/>
        <v>3089044896</v>
      </c>
    </row>
    <row r="692">
      <c r="A692" s="7" t="str">
        <f t="shared" si="1"/>
        <v>Macao SAR-Asia2003</v>
      </c>
      <c r="B692" s="8" t="s">
        <v>189</v>
      </c>
      <c r="C692" s="5" t="s">
        <v>61</v>
      </c>
      <c r="D692" s="9" t="s">
        <v>65</v>
      </c>
      <c r="E692" s="11">
        <v>7.926373572E9</v>
      </c>
      <c r="F692" s="10" t="str">
        <f t="shared" ref="F692:G692" si="341">if(AND(#REF!=#REF!,#REF!=#REF!+1,ISBLANK(#REF!)),#REF!,#REF!)</f>
        <v>#REF!</v>
      </c>
      <c r="G692" s="10" t="str">
        <f t="shared" si="341"/>
        <v>#REF!</v>
      </c>
      <c r="H692" s="12">
        <v>0.06</v>
      </c>
      <c r="I692" s="22">
        <f>VLOOKUP(A692,ENERGY!$A$2:$F$2692,5,0)</f>
        <v>133681</v>
      </c>
      <c r="J692" s="10">
        <f>VLOOKUP(A693,ENERGY!$A$2:$F$2692,6,0)</f>
        <v>203882</v>
      </c>
      <c r="K692" s="23">
        <v>0.024</v>
      </c>
      <c r="L692" s="10">
        <f>VLOOKUP(A692,TOURISM!$A$2:$E$2692,5,0)</f>
        <v>5225000000</v>
      </c>
      <c r="M692" s="10">
        <f>VLOOKUP(A692,TOURISM!$A$2:$F$2692,6,0)</f>
        <v>471000000</v>
      </c>
      <c r="N692" s="27">
        <f t="shared" si="265"/>
        <v>0.262</v>
      </c>
      <c r="O692" s="23">
        <v>21.0</v>
      </c>
      <c r="P692" s="27">
        <f t="shared" ref="P692:Q692" si="342">if(AND(N692=N693,O692=O692+1,ISBLANK(P693)),P692,P693)</f>
        <v>20</v>
      </c>
      <c r="Q692" s="27">
        <f t="shared" si="342"/>
        <v>161</v>
      </c>
      <c r="R692" s="23">
        <v>0.039</v>
      </c>
      <c r="S692" s="23">
        <v>0.028</v>
      </c>
      <c r="T692" s="10">
        <f>VLOOKUP(A692,TOURISM!$A$2:$E$2692,5,0)</f>
        <v>5225000000</v>
      </c>
      <c r="U692" s="10">
        <f>VLOOKUP(A692,TOURISM!$A$2:$F$2692,6,0)</f>
        <v>471000000</v>
      </c>
      <c r="V692" s="10">
        <f>VLOOKUP(A692,BUSINESS!$A$2:$E$2692,5,0)</f>
        <v>0.262</v>
      </c>
      <c r="W692" s="10">
        <f>VLOOKUP(A692,BUSINESS!$A$2:$F$2692,6,0)</f>
        <v>37</v>
      </c>
      <c r="X692" s="10">
        <f>VLOOKUP(A692,BUSINESS!$A$2:$G$2692,7,0)</f>
        <v>20</v>
      </c>
      <c r="Y692" s="10">
        <f>VLOOKUP(A692,BUSINESS!$A$2:$H$2692,8,0)</f>
        <v>161</v>
      </c>
      <c r="Z692" s="10">
        <f>VLOOKUP(A692,BUSINESS!$A$2:$I$2692,9,0)</f>
        <v>0.257</v>
      </c>
      <c r="AA692" s="10">
        <f>VLOOKUP(A692,BUSINESS!$A$2:$J$2692,10,0)</f>
        <v>0.808</v>
      </c>
      <c r="AB692" s="7">
        <f t="shared" si="2"/>
        <v>203240348000</v>
      </c>
    </row>
    <row r="693">
      <c r="A693" s="7" t="str">
        <f t="shared" si="1"/>
        <v>Malaysia-Asia2003</v>
      </c>
      <c r="B693" s="8" t="s">
        <v>192</v>
      </c>
      <c r="C693" s="5" t="s">
        <v>61</v>
      </c>
      <c r="D693" s="9" t="s">
        <v>65</v>
      </c>
      <c r="E693" s="11">
        <v>1.1E11</v>
      </c>
      <c r="F693" s="12">
        <v>0.039</v>
      </c>
      <c r="G693" s="12">
        <v>172.0</v>
      </c>
      <c r="H693" s="12">
        <v>0.063</v>
      </c>
      <c r="I693" s="22">
        <f>VLOOKUP(A693,ENERGY!$A$2:$F$2692,5,0)</f>
        <v>69858</v>
      </c>
      <c r="J693" s="10">
        <f>VLOOKUP(A694,ENERGY!$A$2:$F$2692,6,0)</f>
        <v>1067</v>
      </c>
      <c r="K693" s="23">
        <v>0.024</v>
      </c>
      <c r="L693" s="10">
        <f>VLOOKUP(A693,TOURISM!$A$2:$E$2692,5,0)</f>
        <v>6799000000</v>
      </c>
      <c r="M693" s="10">
        <f>VLOOKUP(A693,TOURISM!$A$2:$F$2692,6,0)</f>
        <v>3401000000</v>
      </c>
      <c r="N693" s="27">
        <f t="shared" si="265"/>
        <v>0.262</v>
      </c>
      <c r="O693" s="23">
        <v>153.0</v>
      </c>
      <c r="P693" s="27">
        <f t="shared" ref="P693:Q693" si="343">if(AND(N693=N694,O693=O693+1,ISBLANK(P694)),P693,P694)</f>
        <v>20</v>
      </c>
      <c r="Q693" s="27">
        <f t="shared" si="343"/>
        <v>161</v>
      </c>
      <c r="R693" s="23">
        <v>0.003</v>
      </c>
      <c r="S693" s="23">
        <v>0.02</v>
      </c>
      <c r="T693" s="10">
        <f>VLOOKUP(A693,TOURISM!$A$2:$E$2692,5,0)</f>
        <v>6799000000</v>
      </c>
      <c r="U693" s="10">
        <f>VLOOKUP(A693,TOURISM!$A$2:$F$2692,6,0)</f>
        <v>3401000000</v>
      </c>
      <c r="V693" s="10">
        <f>VLOOKUP(A693,BUSINESS!$A$2:$E$2692,5,0)</f>
        <v>0.262</v>
      </c>
      <c r="W693" s="10">
        <f>VLOOKUP(A693,BUSINESS!$A$2:$F$2692,6,0)</f>
        <v>37</v>
      </c>
      <c r="X693" s="10">
        <f>VLOOKUP(A693,BUSINESS!$A$2:$G$2692,7,0)</f>
        <v>20</v>
      </c>
      <c r="Y693" s="10">
        <f>VLOOKUP(A693,BUSINESS!$A$2:$H$2692,8,0)</f>
        <v>161</v>
      </c>
      <c r="Z693" s="10">
        <f>VLOOKUP(A693,BUSINESS!$A$2:$I$2692,9,0)</f>
        <v>0.35</v>
      </c>
      <c r="AA693" s="10">
        <f>VLOOKUP(A693,BUSINESS!$A$2:$J$2692,10,0)</f>
        <v>0.447</v>
      </c>
      <c r="AB693" s="7">
        <f t="shared" si="2"/>
        <v>36666666666667</v>
      </c>
    </row>
    <row r="694">
      <c r="A694" s="7" t="str">
        <f t="shared" si="1"/>
        <v>Maldives-Asia2003</v>
      </c>
      <c r="B694" s="8" t="s">
        <v>193</v>
      </c>
      <c r="C694" s="5" t="s">
        <v>61</v>
      </c>
      <c r="D694" s="9" t="s">
        <v>65</v>
      </c>
      <c r="E694" s="11">
        <v>9.49867662E8</v>
      </c>
      <c r="F694" s="12">
        <v>0.06</v>
      </c>
      <c r="G694" s="12">
        <v>199.0</v>
      </c>
      <c r="H694" s="12">
        <v>0.14</v>
      </c>
      <c r="I694" s="22">
        <f>VLOOKUP(A694,ENERGY!$A$2:$F$2692,5,0)</f>
        <v>133681</v>
      </c>
      <c r="J694" s="10">
        <f>VLOOKUP(A695,ENERGY!$A$2:$F$2692,6,0)</f>
        <v>11052</v>
      </c>
      <c r="K694" s="23">
        <v>0.024</v>
      </c>
      <c r="L694" s="10">
        <f>VLOOKUP(A694,TOURISM!$A$2:$E$2692,5,0)</f>
        <v>402000000</v>
      </c>
      <c r="M694" s="10">
        <f>VLOOKUP(A694,TOURISM!$A$2:$F$2692,6,0)</f>
        <v>60000000</v>
      </c>
      <c r="N694" s="27">
        <f t="shared" si="265"/>
        <v>0.262</v>
      </c>
      <c r="O694" s="27">
        <f t="shared" ref="O694:Q694" si="344">if(AND(M694=M695,N694=N694+1,ISBLANK(O695)),O694,O695)</f>
        <v>37</v>
      </c>
      <c r="P694" s="27">
        <f t="shared" si="344"/>
        <v>20</v>
      </c>
      <c r="Q694" s="27">
        <f t="shared" si="344"/>
        <v>161</v>
      </c>
      <c r="R694" s="23">
        <v>0.257</v>
      </c>
      <c r="S694" s="23">
        <v>0.808</v>
      </c>
      <c r="T694" s="10">
        <f>VLOOKUP(A694,TOURISM!$A$2:$E$2692,5,0)</f>
        <v>402000000</v>
      </c>
      <c r="U694" s="10">
        <f>VLOOKUP(A694,TOURISM!$A$2:$F$2692,6,0)</f>
        <v>60000000</v>
      </c>
      <c r="V694" s="10">
        <f>VLOOKUP(A694,BUSINESS!$A$2:$E$2692,5,0)</f>
        <v>0.262</v>
      </c>
      <c r="W694" s="10">
        <f>VLOOKUP(A694,BUSINESS!$A$2:$F$2692,6,0)</f>
        <v>13</v>
      </c>
      <c r="X694" s="10">
        <f>VLOOKUP(A694,BUSINESS!$A$2:$G$2692,7,0)</f>
        <v>20</v>
      </c>
      <c r="Y694" s="10">
        <f>VLOOKUP(A694,BUSINESS!$A$2:$H$2692,8,0)</f>
        <v>161</v>
      </c>
      <c r="Z694" s="10">
        <f>VLOOKUP(A694,BUSINESS!$A$2:$I$2692,9,0)</f>
        <v>0.06</v>
      </c>
      <c r="AA694" s="10">
        <f>VLOOKUP(A694,BUSINESS!$A$2:$J$2692,10,0)</f>
        <v>0.231</v>
      </c>
      <c r="AB694" s="7">
        <f t="shared" si="2"/>
        <v>3695983121</v>
      </c>
    </row>
    <row r="695">
      <c r="A695" s="7" t="str">
        <f t="shared" si="1"/>
        <v>Mongolia-Asia2003</v>
      </c>
      <c r="B695" s="8" t="s">
        <v>203</v>
      </c>
      <c r="C695" s="5" t="s">
        <v>61</v>
      </c>
      <c r="D695" s="9" t="s">
        <v>65</v>
      </c>
      <c r="E695" s="11">
        <v>1.595297301E9</v>
      </c>
      <c r="F695" s="12">
        <v>0.074</v>
      </c>
      <c r="G695" s="12">
        <v>48.0</v>
      </c>
      <c r="H695" s="12">
        <v>0.319</v>
      </c>
      <c r="I695" s="22">
        <f>VLOOKUP(A695,ENERGY!$A$2:$F$2692,5,0)</f>
        <v>3252</v>
      </c>
      <c r="J695" s="10">
        <f>VLOOKUP(A696,ENERGY!$A$2:$F$2692,6,0)</f>
        <v>10392</v>
      </c>
      <c r="K695" s="23">
        <v>0.024</v>
      </c>
      <c r="L695" s="10">
        <f>VLOOKUP(A695,TOURISM!$A$2:$E$2692,5,0)</f>
        <v>154000000</v>
      </c>
      <c r="M695" s="10">
        <f>VLOOKUP(A695,TOURISM!$A$2:$F$2692,6,0)</f>
        <v>144000000</v>
      </c>
      <c r="N695" s="27">
        <f t="shared" si="265"/>
        <v>0.262</v>
      </c>
      <c r="O695" s="23">
        <v>37.0</v>
      </c>
      <c r="P695" s="27">
        <f t="shared" ref="P695:Q695" si="345">if(AND(N695=N696,O695=O695+1,ISBLANK(P696)),P695,P696)</f>
        <v>20</v>
      </c>
      <c r="Q695" s="27">
        <f t="shared" si="345"/>
        <v>161</v>
      </c>
      <c r="R695" s="23">
        <v>0.35</v>
      </c>
      <c r="S695" s="23">
        <v>0.447</v>
      </c>
      <c r="T695" s="10">
        <f>VLOOKUP(A695,TOURISM!$A$2:$E$2692,5,0)</f>
        <v>154000000</v>
      </c>
      <c r="U695" s="10">
        <f>VLOOKUP(A695,TOURISM!$A$2:$F$2692,6,0)</f>
        <v>144000000</v>
      </c>
      <c r="V695" s="10">
        <f>VLOOKUP(A695,BUSINESS!$A$2:$E$2692,5,0)</f>
        <v>0.262</v>
      </c>
      <c r="W695" s="10">
        <f>VLOOKUP(A695,BUSINESS!$A$2:$F$2692,6,0)</f>
        <v>20</v>
      </c>
      <c r="X695" s="10">
        <f>VLOOKUP(A695,BUSINESS!$A$2:$G$2692,7,0)</f>
        <v>20</v>
      </c>
      <c r="Y695" s="10">
        <f>VLOOKUP(A695,BUSINESS!$A$2:$H$2692,8,0)</f>
        <v>161</v>
      </c>
      <c r="Z695" s="10">
        <f>VLOOKUP(A695,BUSINESS!$A$2:$I$2692,9,0)</f>
        <v>0</v>
      </c>
      <c r="AA695" s="10">
        <f>VLOOKUP(A695,BUSINESS!$A$2:$J$2692,10,0)</f>
        <v>0.129</v>
      </c>
      <c r="AB695" s="7">
        <f t="shared" si="2"/>
        <v>4557992289</v>
      </c>
    </row>
    <row r="696">
      <c r="A696" s="7" t="str">
        <f t="shared" si="1"/>
        <v>Myanmar-Asia2003</v>
      </c>
      <c r="B696" s="8" t="s">
        <v>207</v>
      </c>
      <c r="C696" s="5" t="s">
        <v>61</v>
      </c>
      <c r="D696" s="9" t="s">
        <v>65</v>
      </c>
      <c r="E696" s="8"/>
      <c r="F696" s="12">
        <v>0.023</v>
      </c>
      <c r="G696" s="12">
        <v>4.0</v>
      </c>
      <c r="H696" s="12">
        <v>0.15</v>
      </c>
      <c r="I696" s="22">
        <f>VLOOKUP(A696,ENERGY!$A$2:$F$2692,5,0)</f>
        <v>14246</v>
      </c>
      <c r="J696" s="10">
        <f>VLOOKUP(A697,ENERGY!$A$2:$F$2692,6,0)</f>
        <v>3506</v>
      </c>
      <c r="K696" s="23">
        <v>0.024</v>
      </c>
      <c r="L696" s="10">
        <f>VLOOKUP(A696,TOURISM!$A$2:$E$2692,5,0)</f>
        <v>70000000</v>
      </c>
      <c r="M696" s="10">
        <f>VLOOKUP(A696,TOURISM!$A$2:$F$2692,6,0)</f>
        <v>36000000</v>
      </c>
      <c r="N696" s="27">
        <f t="shared" si="265"/>
        <v>0.262</v>
      </c>
      <c r="O696" s="23">
        <v>13.0</v>
      </c>
      <c r="P696" s="27">
        <f t="shared" ref="P696:Q696" si="346">if(AND(N696=N697,O696=O696+1,ISBLANK(P697)),P696,P697)</f>
        <v>20</v>
      </c>
      <c r="Q696" s="27">
        <f t="shared" si="346"/>
        <v>161</v>
      </c>
      <c r="R696" s="23">
        <v>0.06</v>
      </c>
      <c r="S696" s="23">
        <v>0.231</v>
      </c>
      <c r="T696" s="10">
        <f>VLOOKUP(A696,TOURISM!$A$2:$E$2692,5,0)</f>
        <v>70000000</v>
      </c>
      <c r="U696" s="10">
        <f>VLOOKUP(A696,TOURISM!$A$2:$F$2692,6,0)</f>
        <v>36000000</v>
      </c>
      <c r="V696" s="10">
        <f>VLOOKUP(A696,BUSINESS!$A$2:$E$2692,5,0)</f>
        <v>0.262</v>
      </c>
      <c r="W696" s="10">
        <f>VLOOKUP(A696,BUSINESS!$A$2:$F$2692,6,0)</f>
        <v>31</v>
      </c>
      <c r="X696" s="10">
        <f>VLOOKUP(A696,BUSINESS!$A$2:$G$2692,7,0)</f>
        <v>20</v>
      </c>
      <c r="Y696" s="10">
        <f>VLOOKUP(A696,BUSINESS!$A$2:$H$2692,8,0)</f>
        <v>161</v>
      </c>
      <c r="Z696" s="10">
        <f>VLOOKUP(A696,BUSINESS!$A$2:$I$2692,9,0)</f>
        <v>0</v>
      </c>
      <c r="AA696" s="10">
        <f>VLOOKUP(A696,BUSINESS!$A$2:$J$2692,10,0)</f>
        <v>0.001</v>
      </c>
      <c r="AB696" s="7">
        <f t="shared" si="2"/>
        <v>0</v>
      </c>
    </row>
    <row r="697">
      <c r="A697" s="7" t="str">
        <f t="shared" si="1"/>
        <v>Nepal-Asia2003</v>
      </c>
      <c r="B697" s="8" t="s">
        <v>209</v>
      </c>
      <c r="C697" s="5" t="s">
        <v>61</v>
      </c>
      <c r="D697" s="9" t="s">
        <v>65</v>
      </c>
      <c r="E697" s="11">
        <v>6.330476435E9</v>
      </c>
      <c r="F697" s="12">
        <v>0.054</v>
      </c>
      <c r="G697" s="12">
        <v>14.0</v>
      </c>
      <c r="H697" s="12">
        <v>0.074</v>
      </c>
      <c r="I697" s="22">
        <f>VLOOKUP(A697,ENERGY!$A$2:$F$2692,5,0)</f>
        <v>9986</v>
      </c>
      <c r="J697" s="10">
        <f>VLOOKUP(A698,ENERGY!$A$2:$F$2692,6,0)</f>
        <v>74686</v>
      </c>
      <c r="K697" s="23">
        <v>0.024</v>
      </c>
      <c r="L697" s="10">
        <f>VLOOKUP(A697,TOURISM!$A$2:$E$2692,5,0)</f>
        <v>232000000</v>
      </c>
      <c r="M697" s="10">
        <f>VLOOKUP(A697,TOURISM!$A$2:$F$2692,6,0)</f>
        <v>119000000</v>
      </c>
      <c r="N697" s="27">
        <f t="shared" si="265"/>
        <v>0.262</v>
      </c>
      <c r="O697" s="23">
        <v>20.0</v>
      </c>
      <c r="P697" s="27">
        <f t="shared" ref="P697:R697" si="347">if(AND(N697=N698,O697=O697+1,ISBLANK(P698)),P697,P698)</f>
        <v>20</v>
      </c>
      <c r="Q697" s="27">
        <f t="shared" si="347"/>
        <v>161</v>
      </c>
      <c r="R697" s="27">
        <f t="shared" si="347"/>
        <v>0</v>
      </c>
      <c r="S697" s="23">
        <v>0.129</v>
      </c>
      <c r="T697" s="10">
        <f>VLOOKUP(A697,TOURISM!$A$2:$E$2692,5,0)</f>
        <v>232000000</v>
      </c>
      <c r="U697" s="10">
        <f>VLOOKUP(A697,TOURISM!$A$2:$F$2692,6,0)</f>
        <v>119000000</v>
      </c>
      <c r="V697" s="10">
        <f>VLOOKUP(A697,BUSINESS!$A$2:$E$2692,5,0)</f>
        <v>0.262</v>
      </c>
      <c r="W697" s="10">
        <f>VLOOKUP(A697,BUSINESS!$A$2:$F$2692,6,0)</f>
        <v>31</v>
      </c>
      <c r="X697" s="10">
        <f>VLOOKUP(A697,BUSINESS!$A$2:$G$2692,7,0)</f>
        <v>20</v>
      </c>
      <c r="Y697" s="10">
        <f>VLOOKUP(A697,BUSINESS!$A$2:$H$2692,8,0)</f>
        <v>161</v>
      </c>
      <c r="Z697" s="10">
        <f>VLOOKUP(A697,BUSINESS!$A$2:$I$2692,9,0)</f>
        <v>0.004</v>
      </c>
      <c r="AA697" s="10">
        <f>VLOOKUP(A697,BUSINESS!$A$2:$J$2692,10,0)</f>
        <v>0.003</v>
      </c>
      <c r="AB697" s="7" t="str">
        <f t="shared" si="2"/>
        <v>#DIV/0!</v>
      </c>
    </row>
    <row r="698">
      <c r="A698" s="7" t="str">
        <f t="shared" si="1"/>
        <v>North Korea-Asia2003</v>
      </c>
      <c r="B698" s="8" t="s">
        <v>216</v>
      </c>
      <c r="C698" s="5" t="s">
        <v>61</v>
      </c>
      <c r="D698" s="9" t="s">
        <v>65</v>
      </c>
      <c r="E698" s="8"/>
      <c r="F698" s="10" t="str">
        <f t="shared" ref="F698:H698" si="348">if(AND(#REF!=#REF!,#REF!=#REF!+1,ISBLANK(#REF!)),#REF!,#REF!)</f>
        <v>#REF!</v>
      </c>
      <c r="G698" s="10" t="str">
        <f t="shared" si="348"/>
        <v>#REF!</v>
      </c>
      <c r="H698" s="10" t="str">
        <f t="shared" si="348"/>
        <v>#REF!</v>
      </c>
      <c r="I698" s="22">
        <f>VLOOKUP(A698,ENERGY!$A$2:$F$2692,5,0)</f>
        <v>19358</v>
      </c>
      <c r="J698" s="10">
        <f>VLOOKUP(A699,ENERGY!$A$2:$F$2692,6,0)</f>
        <v>157890</v>
      </c>
      <c r="K698" s="23">
        <v>0.024</v>
      </c>
      <c r="L698" s="10">
        <f>VLOOKUP(A698,TOURISM!$A$2:$E$2692,5,0)</f>
        <v>124000000</v>
      </c>
      <c r="M698" s="10">
        <f>VLOOKUP(A698,TOURISM!$A$2:$F$2692,6,0)</f>
        <v>2684000000</v>
      </c>
      <c r="N698" s="27">
        <f t="shared" si="265"/>
        <v>0.262</v>
      </c>
      <c r="O698" s="27">
        <f t="shared" ref="O698:Q698" si="349">if(AND(M698=M699,N698=N698+1,ISBLANK(O699)),O698,O699)</f>
        <v>31</v>
      </c>
      <c r="P698" s="27">
        <f t="shared" si="349"/>
        <v>20</v>
      </c>
      <c r="Q698" s="27">
        <f t="shared" si="349"/>
        <v>161</v>
      </c>
      <c r="R698" s="23">
        <v>0.0</v>
      </c>
      <c r="S698" s="23">
        <v>0.001</v>
      </c>
      <c r="T698" s="10">
        <f>VLOOKUP(A698,TOURISM!$A$2:$E$2692,5,0)</f>
        <v>124000000</v>
      </c>
      <c r="U698" s="10">
        <f>VLOOKUP(A698,TOURISM!$A$2:$F$2692,6,0)</f>
        <v>2684000000</v>
      </c>
      <c r="V698" s="10">
        <f>VLOOKUP(A698,BUSINESS!$A$2:$E$2692,5,0)</f>
        <v>0.262</v>
      </c>
      <c r="W698" s="10">
        <f>VLOOKUP(A698,BUSINESS!$A$2:$F$2692,6,0)</f>
        <v>17</v>
      </c>
      <c r="X698" s="10">
        <f>VLOOKUP(A698,BUSINESS!$A$2:$G$2692,7,0)</f>
        <v>20</v>
      </c>
      <c r="Y698" s="10">
        <f>VLOOKUP(A698,BUSINESS!$A$2:$H$2692,8,0)</f>
        <v>161</v>
      </c>
      <c r="Z698" s="10">
        <f>VLOOKUP(A698,BUSINESS!$A$2:$I$2692,9,0)</f>
        <v>0.655</v>
      </c>
      <c r="AA698" s="10">
        <f>VLOOKUP(A698,BUSINESS!$A$2:$J$2692,10,0)</f>
        <v>0.721</v>
      </c>
      <c r="AB698" s="7" t="str">
        <f t="shared" si="2"/>
        <v>#DIV/0!</v>
      </c>
    </row>
    <row r="699">
      <c r="A699" s="7" t="str">
        <f t="shared" si="1"/>
        <v>Pakistan-Asia2003</v>
      </c>
      <c r="B699" s="8" t="s">
        <v>220</v>
      </c>
      <c r="C699" s="5" t="s">
        <v>61</v>
      </c>
      <c r="D699" s="9" t="s">
        <v>65</v>
      </c>
      <c r="E699" s="11">
        <v>8.3244801093E10</v>
      </c>
      <c r="F699" s="12">
        <v>0.029</v>
      </c>
      <c r="G699" s="12">
        <v>16.0</v>
      </c>
      <c r="H699" s="10" t="str">
        <f>if(AND(#REF!=#REF!,#REF!=#REF!+1,ISBLANK(#REF!)),#REF!,#REF!)</f>
        <v>#REF!</v>
      </c>
      <c r="I699" s="22">
        <f>VLOOKUP(A699,ENERGY!$A$2:$F$2692,5,0)</f>
        <v>83197</v>
      </c>
      <c r="J699" s="10">
        <f>VLOOKUP(A700,ENERGY!$A$2:$F$2692,6,0)</f>
        <v>74785</v>
      </c>
      <c r="K699" s="23">
        <v>0.024</v>
      </c>
      <c r="L699" s="10">
        <f>VLOOKUP(A699,TOURISM!$A$2:$E$2692,5,0)</f>
        <v>620000000</v>
      </c>
      <c r="M699" s="10">
        <f>VLOOKUP(A699,TOURISM!$A$2:$F$2692,6,0)</f>
        <v>1163000000</v>
      </c>
      <c r="N699" s="27">
        <f t="shared" si="265"/>
        <v>0.262</v>
      </c>
      <c r="O699" s="23">
        <v>31.0</v>
      </c>
      <c r="P699" s="27">
        <f t="shared" ref="P699:Q699" si="350">if(AND(N699=N700,O699=O699+1,ISBLANK(P700)),P699,P700)</f>
        <v>20</v>
      </c>
      <c r="Q699" s="27">
        <f t="shared" si="350"/>
        <v>161</v>
      </c>
      <c r="R699" s="23">
        <v>0.004</v>
      </c>
      <c r="S699" s="23">
        <v>0.003</v>
      </c>
      <c r="T699" s="10">
        <f>VLOOKUP(A699,TOURISM!$A$2:$E$2692,5,0)</f>
        <v>620000000</v>
      </c>
      <c r="U699" s="10">
        <f>VLOOKUP(A699,TOURISM!$A$2:$F$2692,6,0)</f>
        <v>1163000000</v>
      </c>
      <c r="V699" s="10">
        <f>VLOOKUP(A699,BUSINESS!$A$2:$E$2692,5,0)</f>
        <v>0.262</v>
      </c>
      <c r="W699" s="10">
        <f>VLOOKUP(A699,BUSINESS!$A$2:$F$2692,6,0)</f>
        <v>24</v>
      </c>
      <c r="X699" s="10">
        <f>VLOOKUP(A699,BUSINESS!$A$2:$G$2692,7,0)</f>
        <v>20</v>
      </c>
      <c r="Y699" s="10">
        <f>VLOOKUP(A699,BUSINESS!$A$2:$H$2692,8,0)</f>
        <v>161</v>
      </c>
      <c r="Z699" s="10">
        <f>VLOOKUP(A699,BUSINESS!$A$2:$I$2692,9,0)</f>
        <v>0.05</v>
      </c>
      <c r="AA699" s="10">
        <f>VLOOKUP(A699,BUSINESS!$A$2:$J$2692,10,0)</f>
        <v>0.016</v>
      </c>
      <c r="AB699" s="7">
        <f t="shared" si="2"/>
        <v>20811200273250</v>
      </c>
    </row>
    <row r="700">
      <c r="A700" s="7" t="str">
        <f t="shared" si="1"/>
        <v>Philippines-Asia2003</v>
      </c>
      <c r="B700" s="8" t="s">
        <v>225</v>
      </c>
      <c r="C700" s="5" t="s">
        <v>61</v>
      </c>
      <c r="D700" s="9" t="s">
        <v>65</v>
      </c>
      <c r="E700" s="11">
        <v>8.390820572E10</v>
      </c>
      <c r="F700" s="12">
        <v>0.032</v>
      </c>
      <c r="G700" s="12">
        <v>33.0</v>
      </c>
      <c r="H700" s="12">
        <v>0.095</v>
      </c>
      <c r="I700" s="22">
        <f>VLOOKUP(A700,ENERGY!$A$2:$F$2692,5,0)</f>
        <v>38102</v>
      </c>
      <c r="J700" s="10">
        <f>VLOOKUP(A701,ENERGY!$A$2:$F$2692,6,0)</f>
        <v>24767</v>
      </c>
      <c r="K700" s="23">
        <v>0.024</v>
      </c>
      <c r="L700" s="10">
        <f>VLOOKUP(A700,TOURISM!$A$2:$E$2692,5,0)</f>
        <v>1821000000</v>
      </c>
      <c r="M700" s="10">
        <f>VLOOKUP(A700,TOURISM!$A$2:$F$2692,6,0)</f>
        <v>1649000000</v>
      </c>
      <c r="N700" s="27">
        <f t="shared" si="265"/>
        <v>0.262</v>
      </c>
      <c r="O700" s="23">
        <v>24.0</v>
      </c>
      <c r="P700" s="27">
        <f t="shared" ref="P700:Q700" si="351">if(AND(N700=N701,O700=O700+1,ISBLANK(P701)),P700,P701)</f>
        <v>20</v>
      </c>
      <c r="Q700" s="27">
        <f t="shared" si="351"/>
        <v>161</v>
      </c>
      <c r="R700" s="23">
        <v>0.05</v>
      </c>
      <c r="S700" s="23">
        <v>0.016</v>
      </c>
      <c r="T700" s="10">
        <f>VLOOKUP(A700,TOURISM!$A$2:$E$2692,5,0)</f>
        <v>1821000000</v>
      </c>
      <c r="U700" s="10">
        <f>VLOOKUP(A700,TOURISM!$A$2:$F$2692,6,0)</f>
        <v>1649000000</v>
      </c>
      <c r="V700" s="10">
        <f>VLOOKUP(A700,BUSINESS!$A$2:$E$2692,5,0)</f>
        <v>0.262</v>
      </c>
      <c r="W700" s="10">
        <f>VLOOKUP(A700,BUSINESS!$A$2:$F$2692,6,0)</f>
        <v>49</v>
      </c>
      <c r="X700" s="10">
        <f>VLOOKUP(A700,BUSINESS!$A$2:$G$2692,7,0)</f>
        <v>20</v>
      </c>
      <c r="Y700" s="10">
        <f>VLOOKUP(A700,BUSINESS!$A$2:$H$2692,8,0)</f>
        <v>161</v>
      </c>
      <c r="Z700" s="10">
        <f>VLOOKUP(A700,BUSINESS!$A$2:$I$2692,9,0)</f>
        <v>0.049</v>
      </c>
      <c r="AA700" s="10">
        <f>VLOOKUP(A700,BUSINESS!$A$2:$J$2692,10,0)</f>
        <v>0.272</v>
      </c>
      <c r="AB700" s="7">
        <f t="shared" si="2"/>
        <v>1678164114400</v>
      </c>
    </row>
    <row r="701">
      <c r="A701" s="7" t="str">
        <f t="shared" si="1"/>
        <v>Singapore-Asia2003</v>
      </c>
      <c r="B701" s="8" t="s">
        <v>241</v>
      </c>
      <c r="C701" s="5" t="s">
        <v>61</v>
      </c>
      <c r="D701" s="9" t="s">
        <v>65</v>
      </c>
      <c r="E701" s="11">
        <v>9.7002305536E10</v>
      </c>
      <c r="F701" s="12">
        <v>0.036</v>
      </c>
      <c r="G701" s="12">
        <v>823.0</v>
      </c>
      <c r="H701" s="12">
        <v>0.053</v>
      </c>
      <c r="I701" s="22">
        <f>VLOOKUP(A701,ENERGY!$A$2:$F$2692,5,0)</f>
        <v>28262</v>
      </c>
      <c r="J701" s="10">
        <f>VLOOKUP(A702,ENERGY!$A$2:$F$2692,6,0)</f>
        <v>509376</v>
      </c>
      <c r="K701" s="23">
        <v>0.024</v>
      </c>
      <c r="L701" s="10">
        <f>VLOOKUP(A701,TOURISM!$A$2:$E$2692,5,0)</f>
        <v>3842000000</v>
      </c>
      <c r="M701" s="10">
        <f>VLOOKUP(A701,TOURISM!$A$2:$F$2692,6,0)</f>
        <v>8382000000</v>
      </c>
      <c r="N701" s="27">
        <f t="shared" si="265"/>
        <v>0.262</v>
      </c>
      <c r="O701" s="23">
        <v>49.0</v>
      </c>
      <c r="P701" s="27">
        <f t="shared" ref="P701:Q701" si="352">if(AND(N701=N702,O701=O701+1,ISBLANK(P702)),P701,P702)</f>
        <v>20</v>
      </c>
      <c r="Q701" s="27">
        <f t="shared" si="352"/>
        <v>161</v>
      </c>
      <c r="R701" s="23">
        <v>0.049</v>
      </c>
      <c r="S701" s="23">
        <v>0.272</v>
      </c>
      <c r="T701" s="10">
        <f>VLOOKUP(A701,TOURISM!$A$2:$E$2692,5,0)</f>
        <v>3842000000</v>
      </c>
      <c r="U701" s="10">
        <f>VLOOKUP(A701,TOURISM!$A$2:$F$2692,6,0)</f>
        <v>8382000000</v>
      </c>
      <c r="V701" s="10">
        <f>VLOOKUP(A701,BUSINESS!$A$2:$E$2692,5,0)</f>
        <v>0.262</v>
      </c>
      <c r="W701" s="10">
        <f>VLOOKUP(A701,BUSINESS!$A$2:$F$2692,6,0)</f>
        <v>8</v>
      </c>
      <c r="X701" s="10">
        <f>VLOOKUP(A701,BUSINESS!$A$2:$G$2692,7,0)</f>
        <v>20</v>
      </c>
      <c r="Y701" s="10">
        <f>VLOOKUP(A701,BUSINESS!$A$2:$H$2692,8,0)</f>
        <v>161</v>
      </c>
      <c r="Z701" s="10">
        <f>VLOOKUP(A701,BUSINESS!$A$2:$I$2692,9,0)</f>
        <v>0.538</v>
      </c>
      <c r="AA701" s="10">
        <f>VLOOKUP(A701,BUSINESS!$A$2:$J$2692,10,0)</f>
        <v>0.841</v>
      </c>
      <c r="AB701" s="7">
        <f t="shared" si="2"/>
        <v>1979638888490</v>
      </c>
    </row>
    <row r="702">
      <c r="A702" s="7" t="str">
        <f t="shared" si="1"/>
        <v>South Korea-Asia2003</v>
      </c>
      <c r="B702" s="8" t="s">
        <v>248</v>
      </c>
      <c r="C702" s="5" t="s">
        <v>61</v>
      </c>
      <c r="D702" s="9" t="s">
        <v>65</v>
      </c>
      <c r="E702" s="11">
        <v>6.81E11</v>
      </c>
      <c r="F702" s="12">
        <v>0.052</v>
      </c>
      <c r="G702" s="12">
        <v>695.0</v>
      </c>
      <c r="H702" s="12">
        <v>0.062</v>
      </c>
      <c r="I702" s="22">
        <f>VLOOKUP(A702,ENERGY!$A$2:$F$2692,5,0)</f>
        <v>229178</v>
      </c>
      <c r="J702" s="10">
        <f>VLOOKUP(A703,ENERGY!$A$2:$F$2692,6,0)</f>
        <v>12831</v>
      </c>
      <c r="K702" s="23">
        <v>0.024</v>
      </c>
      <c r="L702" s="10">
        <f>VLOOKUP(A702,TOURISM!$A$2:$E$2692,5,0)</f>
        <v>7005000000</v>
      </c>
      <c r="M702" s="10">
        <f>VLOOKUP(A702,TOURISM!$A$2:$F$2692,6,0)</f>
        <v>11063000000</v>
      </c>
      <c r="N702" s="27">
        <f t="shared" si="265"/>
        <v>0.262</v>
      </c>
      <c r="O702" s="23">
        <v>8.0</v>
      </c>
      <c r="P702" s="27">
        <f t="shared" ref="P702:Q702" si="353">if(AND(N702=N703,O702=O702+1,ISBLANK(P703)),P702,P703)</f>
        <v>20</v>
      </c>
      <c r="Q702" s="27">
        <f t="shared" si="353"/>
        <v>161</v>
      </c>
      <c r="R702" s="23">
        <v>0.538</v>
      </c>
      <c r="S702" s="23">
        <v>0.841</v>
      </c>
      <c r="T702" s="10">
        <f>VLOOKUP(A702,TOURISM!$A$2:$E$2692,5,0)</f>
        <v>7005000000</v>
      </c>
      <c r="U702" s="10">
        <f>VLOOKUP(A702,TOURISM!$A$2:$F$2692,6,0)</f>
        <v>11063000000</v>
      </c>
      <c r="V702" s="10">
        <f>VLOOKUP(A702,BUSINESS!$A$2:$E$2692,5,0)</f>
        <v>0.262</v>
      </c>
      <c r="W702" s="10">
        <f>VLOOKUP(A702,BUSINESS!$A$2:$F$2692,6,0)</f>
        <v>17</v>
      </c>
      <c r="X702" s="10">
        <f>VLOOKUP(A702,BUSINESS!$A$2:$G$2692,7,0)</f>
        <v>20</v>
      </c>
      <c r="Y702" s="10">
        <f>VLOOKUP(A702,BUSINESS!$A$2:$H$2692,8,0)</f>
        <v>161</v>
      </c>
      <c r="Z702" s="10">
        <f>VLOOKUP(A702,BUSINESS!$A$2:$I$2692,9,0)</f>
        <v>0.655</v>
      </c>
      <c r="AA702" s="10">
        <f>VLOOKUP(A702,BUSINESS!$A$2:$J$2692,10,0)</f>
        <v>0.721</v>
      </c>
      <c r="AB702" s="7">
        <f t="shared" si="2"/>
        <v>1265799256506</v>
      </c>
    </row>
    <row r="703">
      <c r="A703" s="7" t="str">
        <f t="shared" si="1"/>
        <v>Sri Lanka-Asia2003</v>
      </c>
      <c r="B703" s="8" t="s">
        <v>251</v>
      </c>
      <c r="C703" s="5" t="s">
        <v>61</v>
      </c>
      <c r="D703" s="9" t="s">
        <v>65</v>
      </c>
      <c r="E703" s="11">
        <v>1.8881765437E10</v>
      </c>
      <c r="F703" s="12">
        <v>0.039</v>
      </c>
      <c r="G703" s="12">
        <v>38.0</v>
      </c>
      <c r="H703" s="12">
        <v>0.103</v>
      </c>
      <c r="I703" s="22">
        <f>VLOOKUP(A703,ENERGY!$A$2:$F$2692,5,0)</f>
        <v>9082</v>
      </c>
      <c r="J703" s="10">
        <f>VLOOKUP(A704,ENERGY!$A$2:$F$2692,6,0)</f>
        <v>2893</v>
      </c>
      <c r="K703" s="23">
        <v>0.024</v>
      </c>
      <c r="L703" s="10">
        <f>VLOOKUP(A703,TOURISM!$A$2:$E$2692,5,0)</f>
        <v>709000000</v>
      </c>
      <c r="M703" s="10">
        <f>VLOOKUP(A703,TOURISM!$A$2:$F$2692,6,0)</f>
        <v>462000000</v>
      </c>
      <c r="N703" s="27">
        <f t="shared" si="265"/>
        <v>0.262</v>
      </c>
      <c r="O703" s="23">
        <v>58.0</v>
      </c>
      <c r="P703" s="27">
        <f t="shared" ref="P703:Q703" si="354">if(AND(N703=N704,O703=O703+1,ISBLANK(P704)),P703,P704)</f>
        <v>20</v>
      </c>
      <c r="Q703" s="27">
        <f t="shared" si="354"/>
        <v>161</v>
      </c>
      <c r="R703" s="23">
        <v>0.015</v>
      </c>
      <c r="S703" s="23">
        <v>0.071</v>
      </c>
      <c r="T703" s="10">
        <f>VLOOKUP(A703,TOURISM!$A$2:$E$2692,5,0)</f>
        <v>709000000</v>
      </c>
      <c r="U703" s="10">
        <f>VLOOKUP(A703,TOURISM!$A$2:$F$2692,6,0)</f>
        <v>462000000</v>
      </c>
      <c r="V703" s="10">
        <f>VLOOKUP(A703,BUSINESS!$A$2:$E$2692,5,0)</f>
        <v>0.262</v>
      </c>
      <c r="W703" s="10">
        <f>VLOOKUP(A703,BUSINESS!$A$2:$F$2692,6,0)</f>
        <v>58</v>
      </c>
      <c r="X703" s="10">
        <f>VLOOKUP(A703,BUSINESS!$A$2:$G$2692,7,0)</f>
        <v>20</v>
      </c>
      <c r="Y703" s="10">
        <f>VLOOKUP(A703,BUSINESS!$A$2:$H$2692,8,0)</f>
        <v>161</v>
      </c>
      <c r="Z703" s="10">
        <f>VLOOKUP(A703,BUSINESS!$A$2:$I$2692,9,0)</f>
        <v>0.015</v>
      </c>
      <c r="AA703" s="10">
        <f>VLOOKUP(A703,BUSINESS!$A$2:$J$2692,10,0)</f>
        <v>0.071</v>
      </c>
      <c r="AB703" s="7">
        <f t="shared" si="2"/>
        <v>1258784362467</v>
      </c>
    </row>
    <row r="704">
      <c r="A704" s="7" t="str">
        <f t="shared" si="1"/>
        <v>Tajikistan-Asia2003</v>
      </c>
      <c r="B704" s="8" t="s">
        <v>262</v>
      </c>
      <c r="C704" s="5" t="s">
        <v>61</v>
      </c>
      <c r="D704" s="9" t="s">
        <v>65</v>
      </c>
      <c r="E704" s="11">
        <v>1.554125543E9</v>
      </c>
      <c r="F704" s="12">
        <v>0.045</v>
      </c>
      <c r="G704" s="12">
        <v>11.0</v>
      </c>
      <c r="H704" s="12">
        <v>0.167</v>
      </c>
      <c r="I704" s="22">
        <f>VLOOKUP(A704,ENERGY!$A$2:$F$2692,5,0)</f>
        <v>2333</v>
      </c>
      <c r="J704" s="10">
        <f>VLOOKUP(A705,ENERGY!$A$2:$F$2692,6,0)</f>
        <v>276587</v>
      </c>
      <c r="K704" s="23">
        <v>0.024</v>
      </c>
      <c r="L704" s="10">
        <f>VLOOKUP(A704,TOURISM!$A$2:$E$2692,5,0)</f>
        <v>6200000</v>
      </c>
      <c r="M704" s="10">
        <f>VLOOKUP(A704,TOURISM!$A$2:$F$2692,6,0)</f>
        <v>2100000</v>
      </c>
      <c r="N704" s="27">
        <f t="shared" si="265"/>
        <v>0.262</v>
      </c>
      <c r="O704" s="27">
        <f t="shared" ref="O704:Q704" si="355">if(AND(M704=M705,N704=N704+1,ISBLANK(O705)),O704,O705)</f>
        <v>33</v>
      </c>
      <c r="P704" s="27">
        <f t="shared" si="355"/>
        <v>20</v>
      </c>
      <c r="Q704" s="27">
        <f t="shared" si="355"/>
        <v>161</v>
      </c>
      <c r="R704" s="23">
        <v>0.001</v>
      </c>
      <c r="S704" s="23">
        <v>0.007</v>
      </c>
      <c r="T704" s="10">
        <f>VLOOKUP(A704,TOURISM!$A$2:$E$2692,5,0)</f>
        <v>6200000</v>
      </c>
      <c r="U704" s="10">
        <f>VLOOKUP(A704,TOURISM!$A$2:$F$2692,6,0)</f>
        <v>2100000</v>
      </c>
      <c r="V704" s="10">
        <f>VLOOKUP(A704,BUSINESS!$A$2:$E$2692,5,0)</f>
        <v>0.262</v>
      </c>
      <c r="W704" s="10">
        <f>VLOOKUP(A704,BUSINESS!$A$2:$F$2692,6,0)</f>
        <v>33</v>
      </c>
      <c r="X704" s="10">
        <f>VLOOKUP(A704,BUSINESS!$A$2:$G$2692,7,0)</f>
        <v>20</v>
      </c>
      <c r="Y704" s="10">
        <f>VLOOKUP(A704,BUSINESS!$A$2:$H$2692,8,0)</f>
        <v>161</v>
      </c>
      <c r="Z704" s="10">
        <f>VLOOKUP(A704,BUSINESS!$A$2:$I$2692,9,0)</f>
        <v>0.001</v>
      </c>
      <c r="AA704" s="10">
        <f>VLOOKUP(A704,BUSINESS!$A$2:$J$2692,10,0)</f>
        <v>0.007</v>
      </c>
      <c r="AB704" s="7">
        <f t="shared" si="2"/>
        <v>1554125543000</v>
      </c>
    </row>
    <row r="705">
      <c r="A705" s="7" t="str">
        <f t="shared" si="1"/>
        <v>Thailand-Asia2003</v>
      </c>
      <c r="B705" s="8" t="s">
        <v>264</v>
      </c>
      <c r="C705" s="5" t="s">
        <v>61</v>
      </c>
      <c r="D705" s="9" t="s">
        <v>65</v>
      </c>
      <c r="E705" s="11">
        <v>1.43E11</v>
      </c>
      <c r="F705" s="12">
        <v>0.036</v>
      </c>
      <c r="G705" s="12">
        <v>79.0</v>
      </c>
      <c r="H705" s="12">
        <v>0.059</v>
      </c>
      <c r="I705" s="22">
        <f>VLOOKUP(A705,ENERGY!$A$2:$F$2692,5,0)</f>
        <v>107300</v>
      </c>
      <c r="J705" s="10">
        <f>VLOOKUP(A706,ENERGY!$A$2:$F$2692,6,0)</f>
        <v>183</v>
      </c>
      <c r="K705" s="23">
        <v>0.024</v>
      </c>
      <c r="L705" s="10">
        <f>VLOOKUP(A705,TOURISM!$A$2:$E$2692,5,0)</f>
        <v>10456000000</v>
      </c>
      <c r="M705" s="10">
        <f>VLOOKUP(A705,TOURISM!$A$2:$F$2692,6,0)</f>
        <v>3538000000</v>
      </c>
      <c r="N705" s="27">
        <f t="shared" si="265"/>
        <v>0.262</v>
      </c>
      <c r="O705" s="23">
        <v>33.0</v>
      </c>
      <c r="P705" s="27">
        <f t="shared" ref="P705:Q705" si="356">if(AND(N705=N706,O705=O705+1,ISBLANK(P706)),P705,P706)</f>
        <v>20</v>
      </c>
      <c r="Q705" s="27">
        <f t="shared" si="356"/>
        <v>161</v>
      </c>
      <c r="R705" s="23">
        <v>0.093</v>
      </c>
      <c r="S705" s="23">
        <v>0.335</v>
      </c>
      <c r="T705" s="10">
        <f>VLOOKUP(A705,TOURISM!$A$2:$E$2692,5,0)</f>
        <v>10456000000</v>
      </c>
      <c r="U705" s="10">
        <f>VLOOKUP(A705,TOURISM!$A$2:$F$2692,6,0)</f>
        <v>3538000000</v>
      </c>
      <c r="V705" s="10">
        <f>VLOOKUP(A705,BUSINESS!$A$2:$E$2692,5,0)</f>
        <v>0.262</v>
      </c>
      <c r="W705" s="10">
        <f>VLOOKUP(A705,BUSINESS!$A$2:$F$2692,6,0)</f>
        <v>33</v>
      </c>
      <c r="X705" s="10">
        <f>VLOOKUP(A705,BUSINESS!$A$2:$G$2692,7,0)</f>
        <v>20</v>
      </c>
      <c r="Y705" s="10">
        <f>VLOOKUP(A705,BUSINESS!$A$2:$H$2692,8,0)</f>
        <v>161</v>
      </c>
      <c r="Z705" s="10">
        <f>VLOOKUP(A705,BUSINESS!$A$2:$I$2692,9,0)</f>
        <v>0.093</v>
      </c>
      <c r="AA705" s="10">
        <f>VLOOKUP(A705,BUSINESS!$A$2:$J$2692,10,0)</f>
        <v>0.335</v>
      </c>
      <c r="AB705" s="7">
        <f t="shared" si="2"/>
        <v>1537634408602</v>
      </c>
    </row>
    <row r="706">
      <c r="A706" s="7" t="str">
        <f t="shared" si="1"/>
        <v>Timor-Leste-Asia2003</v>
      </c>
      <c r="B706" s="8" t="s">
        <v>265</v>
      </c>
      <c r="C706" s="5" t="s">
        <v>61</v>
      </c>
      <c r="D706" s="9" t="s">
        <v>65</v>
      </c>
      <c r="E706" s="11">
        <v>4.365E8</v>
      </c>
      <c r="F706" s="12">
        <v>0.075</v>
      </c>
      <c r="G706" s="12">
        <v>24.0</v>
      </c>
      <c r="H706" s="12">
        <v>0.167</v>
      </c>
      <c r="I706" s="22">
        <f>VLOOKUP(A706,ENERGY!$A$2:$F$2692,5,0)</f>
        <v>133681</v>
      </c>
      <c r="J706" s="10">
        <f>VLOOKUP(A707,ENERGY!$A$2:$F$2692,6,0)</f>
        <v>48525</v>
      </c>
      <c r="K706" s="23">
        <v>0.024</v>
      </c>
      <c r="L706" s="10">
        <f>VLOOKUP(A706,TOURISM!$A$2:$E$2692,5,0)</f>
        <v>154000000</v>
      </c>
      <c r="M706" s="10">
        <f>VLOOKUP(A706,TOURISM!$A$2:$F$2692,6,0)</f>
        <v>52000000</v>
      </c>
      <c r="N706" s="27">
        <f t="shared" si="265"/>
        <v>0.262</v>
      </c>
      <c r="O706" s="27">
        <f t="shared" ref="O706:R706" si="357">if(AND(M706=M707,N706=N706+1,ISBLANK(O707)),O706,O707)</f>
        <v>29</v>
      </c>
      <c r="P706" s="27">
        <f t="shared" si="357"/>
        <v>20</v>
      </c>
      <c r="Q706" s="27">
        <f t="shared" si="357"/>
        <v>161</v>
      </c>
      <c r="R706" s="27">
        <f t="shared" si="357"/>
        <v>0.004</v>
      </c>
      <c r="S706" s="23">
        <v>0.021</v>
      </c>
      <c r="T706" s="10">
        <f>VLOOKUP(A706,TOURISM!$A$2:$E$2692,5,0)</f>
        <v>154000000</v>
      </c>
      <c r="U706" s="10">
        <f>VLOOKUP(A706,TOURISM!$A$2:$F$2692,6,0)</f>
        <v>52000000</v>
      </c>
      <c r="V706" s="10">
        <f>VLOOKUP(A706,BUSINESS!$A$2:$E$2692,5,0)</f>
        <v>0.262</v>
      </c>
      <c r="W706" s="10">
        <f>VLOOKUP(A706,BUSINESS!$A$2:$F$2692,6,0)</f>
        <v>29</v>
      </c>
      <c r="X706" s="10">
        <f>VLOOKUP(A706,BUSINESS!$A$2:$G$2692,7,0)</f>
        <v>20</v>
      </c>
      <c r="Y706" s="10">
        <f>VLOOKUP(A706,BUSINESS!$A$2:$H$2692,8,0)</f>
        <v>161</v>
      </c>
      <c r="Z706" s="10">
        <f>VLOOKUP(A706,BUSINESS!$A$2:$I$2692,9,0)</f>
        <v>0.004</v>
      </c>
      <c r="AA706" s="10">
        <f>VLOOKUP(A706,BUSINESS!$A$2:$J$2692,10,0)</f>
        <v>0.021</v>
      </c>
      <c r="AB706" s="7">
        <f t="shared" si="2"/>
        <v>109125000000</v>
      </c>
    </row>
    <row r="707">
      <c r="A707" s="7" t="str">
        <f t="shared" si="1"/>
        <v>Turkmenistan-Asia2003</v>
      </c>
      <c r="B707" s="8" t="s">
        <v>271</v>
      </c>
      <c r="C707" s="5" t="s">
        <v>61</v>
      </c>
      <c r="D707" s="9" t="s">
        <v>65</v>
      </c>
      <c r="E707" s="11">
        <v>5.977440583E9</v>
      </c>
      <c r="F707" s="12">
        <v>0.038</v>
      </c>
      <c r="G707" s="12">
        <v>95.0</v>
      </c>
      <c r="H707" s="10" t="str">
        <f t="shared" ref="H707:H708" si="359">if(AND(#REF!=#REF!,#REF!=#REF!+1,ISBLANK(#REF!)),#REF!,#REF!)</f>
        <v>#REF!</v>
      </c>
      <c r="I707" s="22">
        <f>VLOOKUP(A707,ENERGY!$A$2:$F$2692,5,0)</f>
        <v>19873</v>
      </c>
      <c r="J707" s="10">
        <f>VLOOKUP(A708,ENERGY!$A$2:$F$2692,6,0)</f>
        <v>116607</v>
      </c>
      <c r="K707" s="23">
        <v>0.024</v>
      </c>
      <c r="L707" s="10">
        <f>VLOOKUP(A707,TOURISM!$A$2:$E$2692,5,0)</f>
        <v>70000000</v>
      </c>
      <c r="M707" s="10">
        <f>VLOOKUP(A707,TOURISM!$A$2:$F$2692,6,0)</f>
        <v>14169000000</v>
      </c>
      <c r="N707" s="27">
        <f t="shared" si="265"/>
        <v>0.262</v>
      </c>
      <c r="O707" s="27">
        <f t="shared" ref="O707:Q707" si="358">if(AND(M707=M708,N707=N707+1,ISBLANK(O708)),O707,O708)</f>
        <v>29</v>
      </c>
      <c r="P707" s="27">
        <f t="shared" si="358"/>
        <v>20</v>
      </c>
      <c r="Q707" s="27">
        <f t="shared" si="358"/>
        <v>161</v>
      </c>
      <c r="R707" s="23">
        <v>0.004</v>
      </c>
      <c r="S707" s="23">
        <v>0.002</v>
      </c>
      <c r="T707" s="10">
        <f>VLOOKUP(A707,TOURISM!$A$2:$E$2692,5,0)</f>
        <v>70000000</v>
      </c>
      <c r="U707" s="10">
        <f>VLOOKUP(A707,TOURISM!$A$2:$F$2692,6,0)</f>
        <v>14169000000</v>
      </c>
      <c r="V707" s="10">
        <f>VLOOKUP(A707,BUSINESS!$A$2:$E$2692,5,0)</f>
        <v>0.262</v>
      </c>
      <c r="W707" s="10">
        <f>VLOOKUP(A707,BUSINESS!$A$2:$F$2692,6,0)</f>
        <v>29</v>
      </c>
      <c r="X707" s="10">
        <f>VLOOKUP(A707,BUSINESS!$A$2:$G$2692,7,0)</f>
        <v>20</v>
      </c>
      <c r="Y707" s="10">
        <f>VLOOKUP(A707,BUSINESS!$A$2:$H$2692,8,0)</f>
        <v>161</v>
      </c>
      <c r="Z707" s="10">
        <f>VLOOKUP(A707,BUSINESS!$A$2:$I$2692,9,0)</f>
        <v>0.004</v>
      </c>
      <c r="AA707" s="10">
        <f>VLOOKUP(A707,BUSINESS!$A$2:$J$2692,10,0)</f>
        <v>0.002</v>
      </c>
      <c r="AB707" s="7">
        <f t="shared" si="2"/>
        <v>1494360145750</v>
      </c>
    </row>
    <row r="708">
      <c r="A708" s="7" t="str">
        <f t="shared" si="1"/>
        <v>Uzbekistan-Asia2003</v>
      </c>
      <c r="B708" s="8" t="s">
        <v>279</v>
      </c>
      <c r="C708" s="5" t="s">
        <v>61</v>
      </c>
      <c r="D708" s="9" t="s">
        <v>65</v>
      </c>
      <c r="E708" s="11">
        <v>1.0128112401E10</v>
      </c>
      <c r="F708" s="12">
        <v>0.052</v>
      </c>
      <c r="G708" s="12">
        <v>20.0</v>
      </c>
      <c r="H708" s="10" t="str">
        <f t="shared" si="359"/>
        <v>#REF!</v>
      </c>
      <c r="I708" s="22">
        <f>VLOOKUP(A708,ENERGY!$A$2:$F$2692,5,0)</f>
        <v>44831</v>
      </c>
      <c r="J708" s="10">
        <f>VLOOKUP(A709,ENERGY!$A$2:$F$2692,6,0)</f>
        <v>140057</v>
      </c>
      <c r="K708" s="23">
        <v>0.024</v>
      </c>
      <c r="L708" s="10">
        <f>VLOOKUP(A708,TOURISM!$A$2:$E$2692,5,0)</f>
        <v>48000000</v>
      </c>
      <c r="M708" s="10" t="str">
        <f>VLOOKUP(A708,TOURISM!$A$2:$F$2692,6,0)</f>
        <v/>
      </c>
      <c r="N708" s="27">
        <f t="shared" si="265"/>
        <v>0.262</v>
      </c>
      <c r="O708" s="23">
        <v>29.0</v>
      </c>
      <c r="P708" s="27">
        <f t="shared" ref="P708:Q708" si="360">if(AND(N708=N709,O708=O708+1,ISBLANK(P709)),P708,P709)</f>
        <v>20</v>
      </c>
      <c r="Q708" s="27">
        <f t="shared" si="360"/>
        <v>161</v>
      </c>
      <c r="R708" s="23">
        <v>0.019</v>
      </c>
      <c r="S708" s="23">
        <v>0.013</v>
      </c>
      <c r="T708" s="10">
        <f>VLOOKUP(A708,TOURISM!$A$2:$E$2692,5,0)</f>
        <v>48000000</v>
      </c>
      <c r="U708" s="10" t="str">
        <f>VLOOKUP(A708,TOURISM!$A$2:$F$2692,6,0)</f>
        <v/>
      </c>
      <c r="V708" s="10">
        <f>VLOOKUP(A708,BUSINESS!$A$2:$E$2692,5,0)</f>
        <v>0.262</v>
      </c>
      <c r="W708" s="10">
        <f>VLOOKUP(A708,BUSINESS!$A$2:$F$2692,6,0)</f>
        <v>29</v>
      </c>
      <c r="X708" s="10">
        <f>VLOOKUP(A708,BUSINESS!$A$2:$G$2692,7,0)</f>
        <v>20</v>
      </c>
      <c r="Y708" s="10">
        <f>VLOOKUP(A708,BUSINESS!$A$2:$H$2692,8,0)</f>
        <v>161</v>
      </c>
      <c r="Z708" s="10">
        <f>VLOOKUP(A708,BUSINESS!$A$2:$I$2692,9,0)</f>
        <v>0.019</v>
      </c>
      <c r="AA708" s="10">
        <f>VLOOKUP(A708,BUSINESS!$A$2:$J$2692,10,0)</f>
        <v>0.013</v>
      </c>
      <c r="AB708" s="7">
        <f t="shared" si="2"/>
        <v>533058547421</v>
      </c>
    </row>
    <row r="709">
      <c r="A709" s="7" t="str">
        <f t="shared" si="1"/>
        <v>Vietnam-Asia2003</v>
      </c>
      <c r="B709" s="8" t="s">
        <v>282</v>
      </c>
      <c r="C709" s="5" t="s">
        <v>61</v>
      </c>
      <c r="D709" s="9" t="s">
        <v>65</v>
      </c>
      <c r="E709" s="11">
        <v>4.2717072778E10</v>
      </c>
      <c r="F709" s="12">
        <v>0.052</v>
      </c>
      <c r="G709" s="12">
        <v>25.0</v>
      </c>
      <c r="H709" s="12">
        <v>0.095</v>
      </c>
      <c r="I709" s="22">
        <f>VLOOKUP(A709,ENERGY!$A$2:$F$2692,5,0)</f>
        <v>53450</v>
      </c>
      <c r="J709" s="10">
        <f>VLOOKUP(A710,ENERGY!$A$2:$F$2692,6,0)</f>
        <v>3880</v>
      </c>
      <c r="K709" s="23">
        <v>0.024</v>
      </c>
      <c r="L709" s="10">
        <f>VLOOKUP(A709,TOURISM!$A$2:$E$2692,5,0)</f>
        <v>1400000000</v>
      </c>
      <c r="M709" s="10" t="str">
        <f>VLOOKUP(A709,TOURISM!$A$2:$F$2692,6,0)</f>
        <v/>
      </c>
      <c r="N709" s="27">
        <f t="shared" si="265"/>
        <v>0.262</v>
      </c>
      <c r="O709" s="23">
        <v>59.0</v>
      </c>
      <c r="P709" s="27">
        <f t="shared" ref="P709:Q709" si="361">if(AND(N709=N710,O709=O709+1,ISBLANK(P710)),P709,P710)</f>
        <v>20</v>
      </c>
      <c r="Q709" s="27">
        <f t="shared" si="361"/>
        <v>161</v>
      </c>
      <c r="R709" s="23">
        <v>0.038</v>
      </c>
      <c r="S709" s="23">
        <v>0.033</v>
      </c>
      <c r="T709" s="10">
        <f>VLOOKUP(A709,TOURISM!$A$2:$E$2692,5,0)</f>
        <v>1400000000</v>
      </c>
      <c r="U709" s="10" t="str">
        <f>VLOOKUP(A709,TOURISM!$A$2:$F$2692,6,0)</f>
        <v/>
      </c>
      <c r="V709" s="10">
        <f>VLOOKUP(A709,BUSINESS!$A$2:$E$2692,5,0)</f>
        <v>0.262</v>
      </c>
      <c r="W709" s="10">
        <f>VLOOKUP(A709,BUSINESS!$A$2:$F$2692,6,0)</f>
        <v>59</v>
      </c>
      <c r="X709" s="10">
        <f>VLOOKUP(A709,BUSINESS!$A$2:$G$2692,7,0)</f>
        <v>20</v>
      </c>
      <c r="Y709" s="10">
        <f>VLOOKUP(A709,BUSINESS!$A$2:$H$2692,8,0)</f>
        <v>161</v>
      </c>
      <c r="Z709" s="10">
        <f>VLOOKUP(A709,BUSINESS!$A$2:$I$2692,9,0)</f>
        <v>0.038</v>
      </c>
      <c r="AA709" s="10">
        <f>VLOOKUP(A709,BUSINESS!$A$2:$J$2692,10,0)</f>
        <v>0.033</v>
      </c>
      <c r="AB709" s="7">
        <f t="shared" si="2"/>
        <v>1124133494158</v>
      </c>
    </row>
    <row r="710">
      <c r="A710" s="7" t="str">
        <f t="shared" si="1"/>
        <v>Albania-Europe2003</v>
      </c>
      <c r="B710" s="8" t="s">
        <v>75</v>
      </c>
      <c r="C710" s="5" t="s">
        <v>76</v>
      </c>
      <c r="D710" s="9" t="s">
        <v>65</v>
      </c>
      <c r="E710" s="11">
        <v>5.652325082E9</v>
      </c>
      <c r="F710" s="12">
        <v>0.062</v>
      </c>
      <c r="G710" s="12">
        <v>108.0</v>
      </c>
      <c r="H710" s="12">
        <v>0.143</v>
      </c>
      <c r="I710" s="22">
        <f>VLOOKUP(A710,ENERGY!$A$2:$F$2692,5,0)</f>
        <v>2068</v>
      </c>
      <c r="J710" s="10">
        <f>VLOOKUP(A711,ENERGY!$A$2:$F$2692,6,0)</f>
        <v>517</v>
      </c>
      <c r="K710" s="23">
        <v>0.024</v>
      </c>
      <c r="L710" s="10">
        <f>VLOOKUP(A710,TOURISM!$A$2:$E$2692,5,0)</f>
        <v>537000000</v>
      </c>
      <c r="M710" s="10">
        <f>VLOOKUP(A710,TOURISM!$A$2:$F$2692,6,0)</f>
        <v>507000000</v>
      </c>
      <c r="N710" s="27">
        <f t="shared" si="265"/>
        <v>0.262</v>
      </c>
      <c r="O710" s="23">
        <v>41.0</v>
      </c>
      <c r="P710" s="27">
        <f t="shared" ref="P710:Q710" si="362">if(AND(N710=N711,O710=O710+1,ISBLANK(P711)),P710,P711)</f>
        <v>20</v>
      </c>
      <c r="Q710" s="27">
        <f t="shared" si="362"/>
        <v>161</v>
      </c>
      <c r="R710" s="23">
        <v>0.01</v>
      </c>
      <c r="S710" s="23">
        <v>0.34</v>
      </c>
      <c r="T710" s="10">
        <f>VLOOKUP(A710,TOURISM!$A$2:$E$2692,5,0)</f>
        <v>537000000</v>
      </c>
      <c r="U710" s="10">
        <f>VLOOKUP(A710,TOURISM!$A$2:$F$2692,6,0)</f>
        <v>507000000</v>
      </c>
      <c r="V710" s="10">
        <f>VLOOKUP(A710,BUSINESS!$A$2:$E$2692,5,0)</f>
        <v>0.262</v>
      </c>
      <c r="W710" s="10">
        <f>VLOOKUP(A710,BUSINESS!$A$2:$F$2692,6,0)</f>
        <v>41</v>
      </c>
      <c r="X710" s="10">
        <f>VLOOKUP(A710,BUSINESS!$A$2:$G$2692,7,0)</f>
        <v>20</v>
      </c>
      <c r="Y710" s="10">
        <f>VLOOKUP(A710,BUSINESS!$A$2:$H$2692,8,0)</f>
        <v>161</v>
      </c>
      <c r="Z710" s="10">
        <f>VLOOKUP(A710,BUSINESS!$A$2:$I$2692,9,0)</f>
        <v>0.01</v>
      </c>
      <c r="AA710" s="10">
        <f>VLOOKUP(A710,BUSINESS!$A$2:$J$2692,10,0)</f>
        <v>0.34</v>
      </c>
      <c r="AB710" s="7">
        <f t="shared" si="2"/>
        <v>565232508200</v>
      </c>
    </row>
    <row r="711">
      <c r="A711" s="7" t="str">
        <f t="shared" si="1"/>
        <v>Andorra-Europe2003</v>
      </c>
      <c r="B711" s="8" t="s">
        <v>81</v>
      </c>
      <c r="C711" s="5" t="s">
        <v>76</v>
      </c>
      <c r="D711" s="9" t="s">
        <v>65</v>
      </c>
      <c r="E711" s="11">
        <v>1.456198796E9</v>
      </c>
      <c r="F711" s="12">
        <v>0.058</v>
      </c>
      <c r="G711" s="12">
        <v>1486.0</v>
      </c>
      <c r="H711" s="10">
        <f>if(AND(C672=C673,D672=D672+1,ISBLANK(H673)),H672,H673)</f>
        <v>0.189</v>
      </c>
      <c r="I711" s="22">
        <f>VLOOKUP(A711,ENERGY!$A$2:$F$2692,5,0)</f>
        <v>133681</v>
      </c>
      <c r="J711" s="10">
        <f>VLOOKUP(A712,ENERGY!$A$2:$F$2692,6,0)</f>
        <v>62262</v>
      </c>
      <c r="K711" s="23">
        <v>0.024</v>
      </c>
      <c r="L711" s="10">
        <f>VLOOKUP(A711,TOURISM!$A$2:$E$2692,5,0)</f>
        <v>3842000000</v>
      </c>
      <c r="M711" s="10">
        <f>VLOOKUP(A711,TOURISM!$A$2:$F$2692,6,0)</f>
        <v>3197000000</v>
      </c>
      <c r="N711" s="27">
        <f t="shared" si="265"/>
        <v>0.262</v>
      </c>
      <c r="O711" s="27">
        <f t="shared" ref="O711:Q711" si="363">if(AND(M711=M712,N711=N711+1,ISBLANK(O712)),O711,O712)</f>
        <v>25</v>
      </c>
      <c r="P711" s="27">
        <f t="shared" si="363"/>
        <v>20</v>
      </c>
      <c r="Q711" s="27">
        <f t="shared" si="363"/>
        <v>161</v>
      </c>
      <c r="R711" s="23">
        <v>0.135</v>
      </c>
      <c r="S711" s="23">
        <v>0.686</v>
      </c>
      <c r="T711" s="10">
        <f>VLOOKUP(A711,TOURISM!$A$2:$E$2692,5,0)</f>
        <v>3842000000</v>
      </c>
      <c r="U711" s="10">
        <f>VLOOKUP(A711,TOURISM!$A$2:$F$2692,6,0)</f>
        <v>3197000000</v>
      </c>
      <c r="V711" s="10">
        <f>VLOOKUP(A711,BUSINESS!$A$2:$E$2692,5,0)</f>
        <v>0.262</v>
      </c>
      <c r="W711" s="10">
        <f>VLOOKUP(A711,BUSINESS!$A$2:$F$2692,6,0)</f>
        <v>25</v>
      </c>
      <c r="X711" s="10">
        <f>VLOOKUP(A711,BUSINESS!$A$2:$G$2692,7,0)</f>
        <v>20</v>
      </c>
      <c r="Y711" s="10">
        <f>VLOOKUP(A711,BUSINESS!$A$2:$H$2692,8,0)</f>
        <v>161</v>
      </c>
      <c r="Z711" s="10">
        <f>VLOOKUP(A711,BUSINESS!$A$2:$I$2692,9,0)</f>
        <v>0.135</v>
      </c>
      <c r="AA711" s="10">
        <f>VLOOKUP(A711,BUSINESS!$A$2:$J$2692,10,0)</f>
        <v>0.686</v>
      </c>
      <c r="AB711" s="7">
        <f t="shared" si="2"/>
        <v>10786657748</v>
      </c>
    </row>
    <row r="712">
      <c r="A712" s="7" t="str">
        <f t="shared" si="1"/>
        <v>Austria-Europe2003</v>
      </c>
      <c r="B712" s="8" t="s">
        <v>89</v>
      </c>
      <c r="C712" s="5" t="s">
        <v>76</v>
      </c>
      <c r="D712" s="9" t="s">
        <v>65</v>
      </c>
      <c r="E712" s="11">
        <v>2.08E11</v>
      </c>
      <c r="F712" s="12">
        <v>0.101</v>
      </c>
      <c r="G712" s="12">
        <v>2599.0</v>
      </c>
      <c r="H712" s="10" t="str">
        <f>if(AND(C569=C570,D569=D569+1,ISBLANK(H570)),H569,H570)</f>
        <v>#REF!</v>
      </c>
      <c r="I712" s="22">
        <f>VLOOKUP(A712,ENERGY!$A$2:$F$2692,5,0)</f>
        <v>31963</v>
      </c>
      <c r="J712" s="10">
        <f>VLOOKUP(A713,ENERGY!$A$2:$F$2692,6,0)</f>
        <v>60293</v>
      </c>
      <c r="K712" s="23">
        <v>0.024</v>
      </c>
      <c r="L712" s="10">
        <f>VLOOKUP(A712,TOURISM!$A$2:$E$2692,5,0)</f>
        <v>15128000000</v>
      </c>
      <c r="M712" s="10">
        <f>VLOOKUP(A712,TOURISM!$A$2:$F$2692,6,0)</f>
        <v>9761000000</v>
      </c>
      <c r="N712" s="27">
        <f t="shared" si="265"/>
        <v>0.262</v>
      </c>
      <c r="O712" s="23">
        <v>25.0</v>
      </c>
      <c r="P712" s="27">
        <f t="shared" ref="P712:Q712" si="364">if(AND(N712=N713,O712=O712+1,ISBLANK(P713)),P712,P713)</f>
        <v>20</v>
      </c>
      <c r="Q712" s="27">
        <f t="shared" si="364"/>
        <v>161</v>
      </c>
      <c r="R712" s="23">
        <v>0.427</v>
      </c>
      <c r="S712" s="23">
        <v>0.893</v>
      </c>
      <c r="T712" s="10">
        <f>VLOOKUP(A712,TOURISM!$A$2:$E$2692,5,0)</f>
        <v>15128000000</v>
      </c>
      <c r="U712" s="10">
        <f>VLOOKUP(A712,TOURISM!$A$2:$F$2692,6,0)</f>
        <v>9761000000</v>
      </c>
      <c r="V712" s="10">
        <f>VLOOKUP(A712,BUSINESS!$A$2:$E$2692,5,0)</f>
        <v>0.262</v>
      </c>
      <c r="W712" s="10">
        <f>VLOOKUP(A712,BUSINESS!$A$2:$F$2692,6,0)</f>
        <v>25</v>
      </c>
      <c r="X712" s="10">
        <f>VLOOKUP(A712,BUSINESS!$A$2:$G$2692,7,0)</f>
        <v>20</v>
      </c>
      <c r="Y712" s="10">
        <f>VLOOKUP(A712,BUSINESS!$A$2:$H$2692,8,0)</f>
        <v>161</v>
      </c>
      <c r="Z712" s="10">
        <f>VLOOKUP(A712,BUSINESS!$A$2:$I$2692,9,0)</f>
        <v>0.427</v>
      </c>
      <c r="AA712" s="10">
        <f>VLOOKUP(A712,BUSINESS!$A$2:$J$2692,10,0)</f>
        <v>0.893</v>
      </c>
      <c r="AB712" s="7">
        <f t="shared" si="2"/>
        <v>487119437939</v>
      </c>
    </row>
    <row r="713">
      <c r="A713" s="7" t="str">
        <f t="shared" si="1"/>
        <v>Belarus-Europe2003</v>
      </c>
      <c r="B713" s="8" t="s">
        <v>96</v>
      </c>
      <c r="C713" s="5" t="s">
        <v>76</v>
      </c>
      <c r="D713" s="9" t="s">
        <v>65</v>
      </c>
      <c r="E713" s="11">
        <v>1.4594925393E10</v>
      </c>
      <c r="F713" s="12">
        <v>0.065</v>
      </c>
      <c r="G713" s="12">
        <v>96.0</v>
      </c>
      <c r="H713" s="12">
        <v>0.369</v>
      </c>
      <c r="I713" s="22">
        <f>VLOOKUP(A713,ENERGY!$A$2:$F$2692,5,0)</f>
        <v>26737</v>
      </c>
      <c r="J713" s="10">
        <f>VLOOKUP(A714,ENERGY!$A$2:$F$2692,6,0)</f>
        <v>104194</v>
      </c>
      <c r="K713" s="23">
        <v>0.024</v>
      </c>
      <c r="L713" s="10">
        <f>VLOOKUP(A713,TOURISM!$A$2:$E$2692,5,0)</f>
        <v>339000000</v>
      </c>
      <c r="M713" s="10">
        <f>VLOOKUP(A713,TOURISM!$A$2:$F$2692,6,0)</f>
        <v>436000000</v>
      </c>
      <c r="N713" s="27">
        <f t="shared" si="265"/>
        <v>0.262</v>
      </c>
      <c r="O713" s="23">
        <v>79.0</v>
      </c>
      <c r="P713" s="27">
        <f t="shared" ref="P713:R713" si="365">if(AND(N713=N714,O713=O713+1,ISBLANK(P714)),P713,P714)</f>
        <v>20</v>
      </c>
      <c r="Q713" s="27">
        <f t="shared" si="365"/>
        <v>161</v>
      </c>
      <c r="R713" s="27">
        <f t="shared" si="365"/>
        <v>0.5</v>
      </c>
      <c r="S713" s="23">
        <v>0.114</v>
      </c>
      <c r="T713" s="10">
        <f>VLOOKUP(A713,TOURISM!$A$2:$E$2692,5,0)</f>
        <v>339000000</v>
      </c>
      <c r="U713" s="10">
        <f>VLOOKUP(A713,TOURISM!$A$2:$F$2692,6,0)</f>
        <v>436000000</v>
      </c>
      <c r="V713" s="10">
        <f>VLOOKUP(A713,BUSINESS!$A$2:$E$2692,5,0)</f>
        <v>0.262</v>
      </c>
      <c r="W713" s="10">
        <f>VLOOKUP(A713,BUSINESS!$A$2:$F$2692,6,0)</f>
        <v>79</v>
      </c>
      <c r="X713" s="10">
        <f>VLOOKUP(A713,BUSINESS!$A$2:$G$2692,7,0)</f>
        <v>20</v>
      </c>
      <c r="Y713" s="10">
        <f>VLOOKUP(A713,BUSINESS!$A$2:$H$2692,8,0)</f>
        <v>161</v>
      </c>
      <c r="Z713" s="10">
        <f>VLOOKUP(A713,BUSINESS!$A$2:$I$2692,9,0)</f>
        <v>0.5</v>
      </c>
      <c r="AA713" s="10">
        <f>VLOOKUP(A713,BUSINESS!$A$2:$J$2692,10,0)</f>
        <v>0.114</v>
      </c>
      <c r="AB713" s="7">
        <f t="shared" si="2"/>
        <v>29189850786</v>
      </c>
    </row>
    <row r="714">
      <c r="A714" s="7" t="str">
        <f t="shared" si="1"/>
        <v>Belgium-Europe2003</v>
      </c>
      <c r="B714" s="8" t="s">
        <v>97</v>
      </c>
      <c r="C714" s="5" t="s">
        <v>76</v>
      </c>
      <c r="D714" s="9" t="s">
        <v>65</v>
      </c>
      <c r="E714" s="11">
        <v>2.53E11</v>
      </c>
      <c r="F714" s="12">
        <v>0.085</v>
      </c>
      <c r="G714" s="12">
        <v>2075.0</v>
      </c>
      <c r="H714" s="12">
        <v>0.077</v>
      </c>
      <c r="I714" s="22">
        <f>VLOOKUP(A714,ENERGY!$A$2:$F$2692,5,0)</f>
        <v>57096</v>
      </c>
      <c r="J714" s="10">
        <f>VLOOKUP(A715,ENERGY!$A$2:$F$2692,6,0)</f>
        <v>30590</v>
      </c>
      <c r="K714" s="23">
        <v>0.024</v>
      </c>
      <c r="L714" s="10">
        <f>VLOOKUP(A714,TOURISM!$A$2:$E$2692,5,0)</f>
        <v>8848000000</v>
      </c>
      <c r="M714" s="10">
        <f>VLOOKUP(A714,TOURISM!$A$2:$F$2692,6,0)</f>
        <v>13402000000</v>
      </c>
      <c r="N714" s="27">
        <f t="shared" si="265"/>
        <v>0.262</v>
      </c>
      <c r="O714" s="23">
        <v>56.0</v>
      </c>
      <c r="P714" s="27">
        <f t="shared" ref="P714:Q714" si="366">if(AND(N714=N715,O714=O714+1,ISBLANK(P715)),P714,P715)</f>
        <v>20</v>
      </c>
      <c r="Q714" s="27">
        <f t="shared" si="366"/>
        <v>161</v>
      </c>
      <c r="R714" s="23">
        <v>0.5</v>
      </c>
      <c r="S714" s="23">
        <v>0.829</v>
      </c>
      <c r="T714" s="10">
        <f>VLOOKUP(A714,TOURISM!$A$2:$E$2692,5,0)</f>
        <v>8848000000</v>
      </c>
      <c r="U714" s="10">
        <f>VLOOKUP(A714,TOURISM!$A$2:$F$2692,6,0)</f>
        <v>13402000000</v>
      </c>
      <c r="V714" s="10">
        <f>VLOOKUP(A714,BUSINESS!$A$2:$E$2692,5,0)</f>
        <v>0.262</v>
      </c>
      <c r="W714" s="10">
        <f>VLOOKUP(A714,BUSINESS!$A$2:$F$2692,6,0)</f>
        <v>56</v>
      </c>
      <c r="X714" s="10">
        <f>VLOOKUP(A714,BUSINESS!$A$2:$G$2692,7,0)</f>
        <v>20</v>
      </c>
      <c r="Y714" s="10">
        <f>VLOOKUP(A714,BUSINESS!$A$2:$H$2692,8,0)</f>
        <v>161</v>
      </c>
      <c r="Z714" s="10">
        <f>VLOOKUP(A714,BUSINESS!$A$2:$I$2692,9,0)</f>
        <v>0.5</v>
      </c>
      <c r="AA714" s="10">
        <f>VLOOKUP(A714,BUSINESS!$A$2:$J$2692,10,0)</f>
        <v>0.829</v>
      </c>
      <c r="AB714" s="7">
        <f t="shared" si="2"/>
        <v>506000000000</v>
      </c>
    </row>
    <row r="715">
      <c r="A715" s="7" t="str">
        <f t="shared" si="1"/>
        <v>Bosnia and Herzegovina-Europe2003</v>
      </c>
      <c r="B715" s="8" t="s">
        <v>103</v>
      </c>
      <c r="C715" s="5" t="s">
        <v>76</v>
      </c>
      <c r="D715" s="9" t="s">
        <v>65</v>
      </c>
      <c r="E715" s="11">
        <v>6.651226179E9</v>
      </c>
      <c r="F715" s="12">
        <v>0.071</v>
      </c>
      <c r="G715" s="12">
        <v>122.0</v>
      </c>
      <c r="H715" s="12">
        <v>0.127</v>
      </c>
      <c r="I715" s="22">
        <f>VLOOKUP(A715,ENERGY!$A$2:$F$2692,5,0)</f>
        <v>6161</v>
      </c>
      <c r="J715" s="10">
        <f>VLOOKUP(A716,ENERGY!$A$2:$F$2692,6,0)</f>
        <v>42805</v>
      </c>
      <c r="K715" s="23">
        <v>0.024</v>
      </c>
      <c r="L715" s="10">
        <f>VLOOKUP(A715,TOURISM!$A$2:$E$2692,5,0)</f>
        <v>404000000</v>
      </c>
      <c r="M715" s="10">
        <f>VLOOKUP(A715,TOURISM!$A$2:$F$2692,6,0)</f>
        <v>145000000</v>
      </c>
      <c r="N715" s="27">
        <f t="shared" si="265"/>
        <v>0.262</v>
      </c>
      <c r="O715" s="23">
        <v>68.0</v>
      </c>
      <c r="P715" s="27">
        <f t="shared" ref="P715:Q715" si="367">if(AND(N715=N716,O715=O715+1,ISBLANK(P716)),P715,P716)</f>
        <v>20</v>
      </c>
      <c r="Q715" s="27">
        <f t="shared" si="367"/>
        <v>161</v>
      </c>
      <c r="R715" s="23">
        <v>0.04</v>
      </c>
      <c r="S715" s="23">
        <v>0.276</v>
      </c>
      <c r="T715" s="10">
        <f>VLOOKUP(A715,TOURISM!$A$2:$E$2692,5,0)</f>
        <v>404000000</v>
      </c>
      <c r="U715" s="10">
        <f>VLOOKUP(A715,TOURISM!$A$2:$F$2692,6,0)</f>
        <v>145000000</v>
      </c>
      <c r="V715" s="10">
        <f>VLOOKUP(A715,BUSINESS!$A$2:$E$2692,5,0)</f>
        <v>0.262</v>
      </c>
      <c r="W715" s="10">
        <f>VLOOKUP(A715,BUSINESS!$A$2:$F$2692,6,0)</f>
        <v>68</v>
      </c>
      <c r="X715" s="10">
        <f>VLOOKUP(A715,BUSINESS!$A$2:$G$2692,7,0)</f>
        <v>20</v>
      </c>
      <c r="Y715" s="10">
        <f>VLOOKUP(A715,BUSINESS!$A$2:$H$2692,8,0)</f>
        <v>161</v>
      </c>
      <c r="Z715" s="10">
        <f>VLOOKUP(A715,BUSINESS!$A$2:$I$2692,9,0)</f>
        <v>0.04</v>
      </c>
      <c r="AA715" s="10">
        <f>VLOOKUP(A715,BUSINESS!$A$2:$J$2692,10,0)</f>
        <v>0.276</v>
      </c>
      <c r="AB715" s="7">
        <f t="shared" si="2"/>
        <v>166280654475</v>
      </c>
    </row>
    <row r="716">
      <c r="A716" s="7" t="str">
        <f t="shared" si="1"/>
        <v>Bulgaria-Europe2003</v>
      </c>
      <c r="B716" s="8" t="s">
        <v>107</v>
      </c>
      <c r="C716" s="5" t="s">
        <v>76</v>
      </c>
      <c r="D716" s="9" t="s">
        <v>65</v>
      </c>
      <c r="E716" s="11">
        <v>1.5979194511E10</v>
      </c>
      <c r="F716" s="12">
        <v>0.076</v>
      </c>
      <c r="G716" s="12">
        <v>154.0</v>
      </c>
      <c r="H716" s="12">
        <v>0.092</v>
      </c>
      <c r="I716" s="22">
        <f>VLOOKUP(A716,ENERGY!$A$2:$F$2692,5,0)</f>
        <v>17512</v>
      </c>
      <c r="J716" s="10">
        <f>VLOOKUP(A717,ENERGY!$A$2:$F$2692,6,0)</f>
        <v>21555</v>
      </c>
      <c r="K716" s="23">
        <v>0.024</v>
      </c>
      <c r="L716" s="10">
        <f>VLOOKUP(A716,TOURISM!$A$2:$E$2692,5,0)</f>
        <v>2051000000</v>
      </c>
      <c r="M716" s="10">
        <f>VLOOKUP(A716,TOURISM!$A$2:$F$2692,6,0)</f>
        <v>1467000000</v>
      </c>
      <c r="N716" s="27">
        <f t="shared" si="265"/>
        <v>0.262</v>
      </c>
      <c r="O716" s="23">
        <v>32.0</v>
      </c>
      <c r="P716" s="27">
        <f t="shared" ref="P716:Q716" si="368">if(AND(N716=N717,O716=O716+1,ISBLANK(P717)),P716,P717)</f>
        <v>20</v>
      </c>
      <c r="Q716" s="27">
        <f t="shared" si="368"/>
        <v>161</v>
      </c>
      <c r="R716" s="23">
        <v>0.12</v>
      </c>
      <c r="S716" s="23">
        <v>0.448</v>
      </c>
      <c r="T716" s="10">
        <f>VLOOKUP(A716,TOURISM!$A$2:$E$2692,5,0)</f>
        <v>2051000000</v>
      </c>
      <c r="U716" s="10">
        <f>VLOOKUP(A716,TOURISM!$A$2:$F$2692,6,0)</f>
        <v>1467000000</v>
      </c>
      <c r="V716" s="10">
        <f>VLOOKUP(A716,BUSINESS!$A$2:$E$2692,5,0)</f>
        <v>0.262</v>
      </c>
      <c r="W716" s="10">
        <f>VLOOKUP(A716,BUSINESS!$A$2:$F$2692,6,0)</f>
        <v>32</v>
      </c>
      <c r="X716" s="10">
        <f>VLOOKUP(A716,BUSINESS!$A$2:$G$2692,7,0)</f>
        <v>20</v>
      </c>
      <c r="Y716" s="10">
        <f>VLOOKUP(A716,BUSINESS!$A$2:$H$2692,8,0)</f>
        <v>161</v>
      </c>
      <c r="Z716" s="10">
        <f>VLOOKUP(A716,BUSINESS!$A$2:$I$2692,9,0)</f>
        <v>0.12</v>
      </c>
      <c r="AA716" s="10">
        <f>VLOOKUP(A716,BUSINESS!$A$2:$J$2692,10,0)</f>
        <v>0.448</v>
      </c>
      <c r="AB716" s="7">
        <f t="shared" si="2"/>
        <v>133159954258</v>
      </c>
    </row>
    <row r="717">
      <c r="A717" s="7" t="str">
        <f t="shared" si="1"/>
        <v>Croatia-Europe2003</v>
      </c>
      <c r="B717" s="8" t="s">
        <v>124</v>
      </c>
      <c r="C717" s="5" t="s">
        <v>76</v>
      </c>
      <c r="D717" s="9" t="s">
        <v>65</v>
      </c>
      <c r="E717" s="11">
        <v>3.4143409062E10</v>
      </c>
      <c r="F717" s="12">
        <v>0.064</v>
      </c>
      <c r="G717" s="12">
        <v>495.0</v>
      </c>
      <c r="H717" s="12">
        <v>0.116</v>
      </c>
      <c r="I717" s="22">
        <f>VLOOKUP(A717,ENERGY!$A$2:$F$2692,5,0)</f>
        <v>8722</v>
      </c>
      <c r="J717" s="10">
        <f>VLOOKUP(A718,ENERGY!$A$2:$F$2692,6,0)</f>
        <v>8141</v>
      </c>
      <c r="K717" s="23">
        <v>0.024</v>
      </c>
      <c r="L717" s="10">
        <f>VLOOKUP(A717,TOURISM!$A$2:$E$2692,5,0)</f>
        <v>6513000000</v>
      </c>
      <c r="M717" s="10">
        <f>VLOOKUP(A717,TOURISM!$A$2:$F$2692,6,0)</f>
        <v>709000000</v>
      </c>
      <c r="N717" s="27">
        <f t="shared" si="265"/>
        <v>0.262</v>
      </c>
      <c r="O717" s="23">
        <v>29.0</v>
      </c>
      <c r="P717" s="27">
        <f t="shared" ref="P717:Q717" si="369">if(AND(N717=N718,O717=O717+1,ISBLANK(P718)),P717,P718)</f>
        <v>20</v>
      </c>
      <c r="Q717" s="27">
        <f t="shared" si="369"/>
        <v>161</v>
      </c>
      <c r="R717" s="23">
        <v>0.228</v>
      </c>
      <c r="S717" s="23">
        <v>0.575</v>
      </c>
      <c r="T717" s="10">
        <f>VLOOKUP(A717,TOURISM!$A$2:$E$2692,5,0)</f>
        <v>6513000000</v>
      </c>
      <c r="U717" s="10">
        <f>VLOOKUP(A717,TOURISM!$A$2:$F$2692,6,0)</f>
        <v>709000000</v>
      </c>
      <c r="V717" s="10">
        <f>VLOOKUP(A717,BUSINESS!$A$2:$E$2692,5,0)</f>
        <v>0.262</v>
      </c>
      <c r="W717" s="10">
        <f>VLOOKUP(A717,BUSINESS!$A$2:$F$2692,6,0)</f>
        <v>29</v>
      </c>
      <c r="X717" s="10">
        <f>VLOOKUP(A717,BUSINESS!$A$2:$G$2692,7,0)</f>
        <v>20</v>
      </c>
      <c r="Y717" s="10">
        <f>VLOOKUP(A717,BUSINESS!$A$2:$H$2692,8,0)</f>
        <v>161</v>
      </c>
      <c r="Z717" s="10">
        <f>VLOOKUP(A717,BUSINESS!$A$2:$I$2692,9,0)</f>
        <v>0.228</v>
      </c>
      <c r="AA717" s="10">
        <f>VLOOKUP(A717,BUSINESS!$A$2:$J$2692,10,0)</f>
        <v>0.575</v>
      </c>
      <c r="AB717" s="7">
        <f t="shared" si="2"/>
        <v>149751794132</v>
      </c>
    </row>
    <row r="718">
      <c r="A718" s="7" t="str">
        <f t="shared" si="1"/>
        <v>Cyprus-Europe2003</v>
      </c>
      <c r="B718" s="8" t="s">
        <v>127</v>
      </c>
      <c r="C718" s="5" t="s">
        <v>76</v>
      </c>
      <c r="D718" s="9" t="s">
        <v>65</v>
      </c>
      <c r="E718" s="11">
        <v>1.3319544758E10</v>
      </c>
      <c r="F718" s="12">
        <v>0.068</v>
      </c>
      <c r="G718" s="12">
        <v>1235.0</v>
      </c>
      <c r="H718" s="12">
        <v>0.069</v>
      </c>
      <c r="I718" s="22">
        <f>VLOOKUP(A718,ENERGY!$A$2:$F$2692,5,0)</f>
        <v>2525</v>
      </c>
      <c r="J718" s="10">
        <f>VLOOKUP(A719,ENERGY!$A$2:$F$2692,6,0)</f>
        <v>108121</v>
      </c>
      <c r="K718" s="23">
        <v>0.024</v>
      </c>
      <c r="L718" s="10">
        <f>VLOOKUP(A718,TOURISM!$A$2:$E$2692,5,0)</f>
        <v>2325000000</v>
      </c>
      <c r="M718" s="10">
        <f>VLOOKUP(A718,TOURISM!$A$2:$F$2692,6,0)</f>
        <v>700000000</v>
      </c>
      <c r="N718" s="27">
        <f t="shared" si="265"/>
        <v>0.262</v>
      </c>
      <c r="O718" s="27">
        <f t="shared" ref="O718:Q718" si="370">if(AND(M718=M719,N718=N718+1,ISBLANK(O719)),O718,O719)</f>
        <v>40</v>
      </c>
      <c r="P718" s="27">
        <f t="shared" si="370"/>
        <v>20</v>
      </c>
      <c r="Q718" s="27">
        <f t="shared" si="370"/>
        <v>161</v>
      </c>
      <c r="R718" s="23">
        <v>0.301</v>
      </c>
      <c r="S718" s="23">
        <v>0.553</v>
      </c>
      <c r="T718" s="10">
        <f>VLOOKUP(A718,TOURISM!$A$2:$E$2692,5,0)</f>
        <v>2325000000</v>
      </c>
      <c r="U718" s="10">
        <f>VLOOKUP(A718,TOURISM!$A$2:$F$2692,6,0)</f>
        <v>700000000</v>
      </c>
      <c r="V718" s="10">
        <f>VLOOKUP(A718,BUSINESS!$A$2:$E$2692,5,0)</f>
        <v>0.262</v>
      </c>
      <c r="W718" s="10">
        <f>VLOOKUP(A718,BUSINESS!$A$2:$F$2692,6,0)</f>
        <v>40</v>
      </c>
      <c r="X718" s="10">
        <f>VLOOKUP(A718,BUSINESS!$A$2:$G$2692,7,0)</f>
        <v>20</v>
      </c>
      <c r="Y718" s="10">
        <f>VLOOKUP(A718,BUSINESS!$A$2:$H$2692,8,0)</f>
        <v>161</v>
      </c>
      <c r="Z718" s="10">
        <f>VLOOKUP(A718,BUSINESS!$A$2:$I$2692,9,0)</f>
        <v>0.301</v>
      </c>
      <c r="AA718" s="10">
        <f>VLOOKUP(A718,BUSINESS!$A$2:$J$2692,10,0)</f>
        <v>0.553</v>
      </c>
      <c r="AB718" s="7">
        <f t="shared" si="2"/>
        <v>44250979262</v>
      </c>
    </row>
    <row r="719">
      <c r="A719" s="7" t="str">
        <f t="shared" si="1"/>
        <v>Czech Republic-Europe2003</v>
      </c>
      <c r="B719" s="8" t="s">
        <v>128</v>
      </c>
      <c r="C719" s="5" t="s">
        <v>76</v>
      </c>
      <c r="D719" s="9" t="s">
        <v>65</v>
      </c>
      <c r="E719" s="11">
        <v>9.5292530753E10</v>
      </c>
      <c r="F719" s="12">
        <v>0.071</v>
      </c>
      <c r="G719" s="12">
        <v>666.0</v>
      </c>
      <c r="H719" s="12">
        <v>0.059</v>
      </c>
      <c r="I719" s="22">
        <f>VLOOKUP(A719,ENERGY!$A$2:$F$2692,5,0)</f>
        <v>42044</v>
      </c>
      <c r="J719" s="10">
        <f>VLOOKUP(A720,ENERGY!$A$2:$F$2692,6,0)</f>
        <v>44503</v>
      </c>
      <c r="K719" s="23">
        <v>0.024</v>
      </c>
      <c r="L719" s="10">
        <f>VLOOKUP(A719,TOURISM!$A$2:$E$2692,5,0)</f>
        <v>4069000000</v>
      </c>
      <c r="M719" s="10">
        <f>VLOOKUP(A719,TOURISM!$A$2:$F$2692,6,0)</f>
        <v>2177000000</v>
      </c>
      <c r="N719" s="27">
        <f t="shared" si="265"/>
        <v>0.262</v>
      </c>
      <c r="O719" s="23">
        <v>40.0</v>
      </c>
      <c r="P719" s="27">
        <f t="shared" ref="P719:Q719" si="371">if(AND(N719=N720,O719=O719+1,ISBLANK(P720)),P719,P720)</f>
        <v>20</v>
      </c>
      <c r="Q719" s="27">
        <f t="shared" si="371"/>
        <v>161</v>
      </c>
      <c r="R719" s="23">
        <v>0.343</v>
      </c>
      <c r="S719" s="23">
        <v>0.951</v>
      </c>
      <c r="T719" s="10">
        <f>VLOOKUP(A719,TOURISM!$A$2:$E$2692,5,0)</f>
        <v>4069000000</v>
      </c>
      <c r="U719" s="10">
        <f>VLOOKUP(A719,TOURISM!$A$2:$F$2692,6,0)</f>
        <v>2177000000</v>
      </c>
      <c r="V719" s="10">
        <f>VLOOKUP(A719,BUSINESS!$A$2:$E$2692,5,0)</f>
        <v>0.262</v>
      </c>
      <c r="W719" s="10">
        <f>VLOOKUP(A719,BUSINESS!$A$2:$F$2692,6,0)</f>
        <v>40</v>
      </c>
      <c r="X719" s="10">
        <f>VLOOKUP(A719,BUSINESS!$A$2:$G$2692,7,0)</f>
        <v>20</v>
      </c>
      <c r="Y719" s="10">
        <f>VLOOKUP(A719,BUSINESS!$A$2:$H$2692,8,0)</f>
        <v>161</v>
      </c>
      <c r="Z719" s="10">
        <f>VLOOKUP(A719,BUSINESS!$A$2:$I$2692,9,0)</f>
        <v>0.343</v>
      </c>
      <c r="AA719" s="10">
        <f>VLOOKUP(A719,BUSINESS!$A$2:$J$2692,10,0)</f>
        <v>0.951</v>
      </c>
      <c r="AB719" s="7">
        <f t="shared" si="2"/>
        <v>277820789367</v>
      </c>
    </row>
    <row r="720">
      <c r="A720" s="7" t="str">
        <f t="shared" si="1"/>
        <v>Denmark-Europe2003</v>
      </c>
      <c r="B720" s="8" t="s">
        <v>129</v>
      </c>
      <c r="C720" s="5" t="s">
        <v>76</v>
      </c>
      <c r="D720" s="9" t="s">
        <v>65</v>
      </c>
      <c r="E720" s="11">
        <v>2.13E11</v>
      </c>
      <c r="F720" s="12">
        <v>0.095</v>
      </c>
      <c r="G720" s="12">
        <v>3756.0</v>
      </c>
      <c r="H720" s="10">
        <f>if(AND(C67=C68,D67=D67+1,ISBLANK(H68)),H67,H68)</f>
        <v>0.021</v>
      </c>
      <c r="I720" s="22">
        <f>VLOOKUP(A720,ENERGY!$A$2:$F$2692,5,0)</f>
        <v>18358</v>
      </c>
      <c r="J720" s="10">
        <f>VLOOKUP(A721,ENERGY!$A$2:$F$2692,6,0)</f>
        <v>14745</v>
      </c>
      <c r="K720" s="23">
        <v>0.024</v>
      </c>
      <c r="L720" s="10">
        <f>VLOOKUP(A720,TOURISM!$A$2:$E$2692,5,0)</f>
        <v>5271000000</v>
      </c>
      <c r="M720" s="10">
        <f>VLOOKUP(A720,TOURISM!$A$2:$F$2692,6,0)</f>
        <v>6659000000</v>
      </c>
      <c r="N720" s="27">
        <f t="shared" si="265"/>
        <v>0.262</v>
      </c>
      <c r="O720" s="23">
        <v>7.0</v>
      </c>
      <c r="P720" s="27">
        <f t="shared" ref="P720:Q720" si="372">if(AND(N720=N721,O720=O720+1,ISBLANK(P721)),P720,P721)</f>
        <v>20</v>
      </c>
      <c r="Q720" s="27">
        <f t="shared" si="372"/>
        <v>161</v>
      </c>
      <c r="R720" s="23">
        <v>0.763</v>
      </c>
      <c r="S720" s="23">
        <v>0.886</v>
      </c>
      <c r="T720" s="10">
        <f>VLOOKUP(A720,TOURISM!$A$2:$E$2692,5,0)</f>
        <v>5271000000</v>
      </c>
      <c r="U720" s="10">
        <f>VLOOKUP(A720,TOURISM!$A$2:$F$2692,6,0)</f>
        <v>6659000000</v>
      </c>
      <c r="V720" s="10">
        <f>VLOOKUP(A720,BUSINESS!$A$2:$E$2692,5,0)</f>
        <v>0.262</v>
      </c>
      <c r="W720" s="10">
        <f>VLOOKUP(A720,BUSINESS!$A$2:$F$2692,6,0)</f>
        <v>7</v>
      </c>
      <c r="X720" s="10">
        <f>VLOOKUP(A720,BUSINESS!$A$2:$G$2692,7,0)</f>
        <v>20</v>
      </c>
      <c r="Y720" s="10">
        <f>VLOOKUP(A720,BUSINESS!$A$2:$H$2692,8,0)</f>
        <v>161</v>
      </c>
      <c r="Z720" s="10">
        <f>VLOOKUP(A720,BUSINESS!$A$2:$I$2692,9,0)</f>
        <v>0.763</v>
      </c>
      <c r="AA720" s="10">
        <f>VLOOKUP(A720,BUSINESS!$A$2:$J$2692,10,0)</f>
        <v>0.886</v>
      </c>
      <c r="AB720" s="7">
        <f t="shared" si="2"/>
        <v>279161205767</v>
      </c>
    </row>
    <row r="721">
      <c r="A721" s="7" t="str">
        <f t="shared" si="1"/>
        <v>Estonia-Europe2003</v>
      </c>
      <c r="B721" s="8" t="s">
        <v>138</v>
      </c>
      <c r="C721" s="5" t="s">
        <v>76</v>
      </c>
      <c r="D721" s="9" t="s">
        <v>65</v>
      </c>
      <c r="E721" s="11">
        <v>9.845187817E9</v>
      </c>
      <c r="F721" s="12">
        <v>0.049</v>
      </c>
      <c r="G721" s="12">
        <v>352.0</v>
      </c>
      <c r="H721" s="12">
        <v>0.055</v>
      </c>
      <c r="I721" s="22">
        <f>VLOOKUP(A721,ENERGY!$A$2:$F$2692,5,0)</f>
        <v>4749</v>
      </c>
      <c r="J721" s="10">
        <f>VLOOKUP(A722,ENERGY!$A$2:$F$2692,6,0)</f>
        <v>667</v>
      </c>
      <c r="K721" s="23">
        <v>0.024</v>
      </c>
      <c r="L721" s="10">
        <f>VLOOKUP(A721,TOURISM!$A$2:$E$2692,5,0)</f>
        <v>883000000</v>
      </c>
      <c r="M721" s="10">
        <f>VLOOKUP(A721,TOURISM!$A$2:$F$2692,6,0)</f>
        <v>404000000</v>
      </c>
      <c r="N721" s="27">
        <f t="shared" si="265"/>
        <v>0.262</v>
      </c>
      <c r="O721" s="23">
        <v>72.0</v>
      </c>
      <c r="P721" s="27">
        <f t="shared" ref="P721:Q721" si="373">if(AND(N721=N722,O721=O721+1,ISBLANK(P722)),P721,P722)</f>
        <v>20</v>
      </c>
      <c r="Q721" s="27">
        <f t="shared" si="373"/>
        <v>161</v>
      </c>
      <c r="R721" s="23">
        <v>0.453</v>
      </c>
      <c r="S721" s="23">
        <v>0.784</v>
      </c>
      <c r="T721" s="10">
        <f>VLOOKUP(A721,TOURISM!$A$2:$E$2692,5,0)</f>
        <v>883000000</v>
      </c>
      <c r="U721" s="10">
        <f>VLOOKUP(A721,TOURISM!$A$2:$F$2692,6,0)</f>
        <v>404000000</v>
      </c>
      <c r="V721" s="10">
        <f>VLOOKUP(A721,BUSINESS!$A$2:$E$2692,5,0)</f>
        <v>0.262</v>
      </c>
      <c r="W721" s="10">
        <f>VLOOKUP(A721,BUSINESS!$A$2:$F$2692,6,0)</f>
        <v>72</v>
      </c>
      <c r="X721" s="10">
        <f>VLOOKUP(A721,BUSINESS!$A$2:$G$2692,7,0)</f>
        <v>20</v>
      </c>
      <c r="Y721" s="10">
        <f>VLOOKUP(A721,BUSINESS!$A$2:$H$2692,8,0)</f>
        <v>161</v>
      </c>
      <c r="Z721" s="10">
        <f>VLOOKUP(A721,BUSINESS!$A$2:$I$2692,9,0)</f>
        <v>0.453</v>
      </c>
      <c r="AA721" s="10">
        <f>VLOOKUP(A721,BUSINESS!$A$2:$J$2692,10,0)</f>
        <v>0.784</v>
      </c>
      <c r="AB721" s="7">
        <f t="shared" si="2"/>
        <v>21733306439</v>
      </c>
    </row>
    <row r="722">
      <c r="A722" s="7" t="str">
        <f t="shared" si="1"/>
        <v>Faeroe Islands-Europe2003</v>
      </c>
      <c r="B722" s="8" t="s">
        <v>140</v>
      </c>
      <c r="C722" s="5" t="s">
        <v>76</v>
      </c>
      <c r="D722" s="9" t="s">
        <v>65</v>
      </c>
      <c r="E722" s="11">
        <v>1.486861879E9</v>
      </c>
      <c r="F722" s="10" t="str">
        <f t="shared" ref="F722:H722" si="374">if(AND(#REF!=#REF!,#REF!=#REF!+1,ISBLANK(#REF!)),#REF!,#REF!)</f>
        <v>#REF!</v>
      </c>
      <c r="G722" s="10" t="str">
        <f t="shared" si="374"/>
        <v>#REF!</v>
      </c>
      <c r="H722" s="10" t="str">
        <f t="shared" si="374"/>
        <v>#REF!</v>
      </c>
      <c r="I722" s="22">
        <f>VLOOKUP(A722,ENERGY!$A$2:$F$2692,5,0)</f>
        <v>133681</v>
      </c>
      <c r="J722" s="10">
        <f>VLOOKUP(A723,ENERGY!$A$2:$F$2692,6,0)</f>
        <v>53168</v>
      </c>
      <c r="K722" s="23">
        <v>0.024</v>
      </c>
      <c r="L722" s="10">
        <f>VLOOKUP(A722,TOURISM!$A$2:$E$2692,5,0)</f>
        <v>339000000</v>
      </c>
      <c r="M722" s="10">
        <f>VLOOKUP(A722,TOURISM!$A$2:$F$2692,6,0)</f>
        <v>30000000</v>
      </c>
      <c r="N722" s="27">
        <f t="shared" si="265"/>
        <v>0.262</v>
      </c>
      <c r="O722" s="27">
        <f t="shared" ref="O722:Q722" si="375">if(AND(M722=M723,N722=N722+1,ISBLANK(O723)),O722,O723)</f>
        <v>31</v>
      </c>
      <c r="P722" s="27">
        <f t="shared" si="375"/>
        <v>20</v>
      </c>
      <c r="Q722" s="27">
        <f t="shared" si="375"/>
        <v>161</v>
      </c>
      <c r="R722" s="23">
        <v>0.589</v>
      </c>
      <c r="S722" s="23">
        <v>0.787</v>
      </c>
      <c r="T722" s="10">
        <f>VLOOKUP(A722,TOURISM!$A$2:$E$2692,5,0)</f>
        <v>339000000</v>
      </c>
      <c r="U722" s="10">
        <f>VLOOKUP(A722,TOURISM!$A$2:$F$2692,6,0)</f>
        <v>30000000</v>
      </c>
      <c r="V722" s="10">
        <f>VLOOKUP(A722,BUSINESS!$A$2:$E$2692,5,0)</f>
        <v>0.262</v>
      </c>
      <c r="W722" s="10">
        <f>VLOOKUP(A722,BUSINESS!$A$2:$F$2692,6,0)</f>
        <v>31</v>
      </c>
      <c r="X722" s="10">
        <f>VLOOKUP(A722,BUSINESS!$A$2:$G$2692,7,0)</f>
        <v>20</v>
      </c>
      <c r="Y722" s="10">
        <f>VLOOKUP(A722,BUSINESS!$A$2:$H$2692,8,0)</f>
        <v>161</v>
      </c>
      <c r="Z722" s="10">
        <f>VLOOKUP(A722,BUSINESS!$A$2:$I$2692,9,0)</f>
        <v>0.589</v>
      </c>
      <c r="AA722" s="10">
        <f>VLOOKUP(A722,BUSINESS!$A$2:$J$2692,10,0)</f>
        <v>0.787</v>
      </c>
      <c r="AB722" s="7">
        <f t="shared" si="2"/>
        <v>2524383496</v>
      </c>
    </row>
    <row r="723">
      <c r="A723" s="7" t="str">
        <f t="shared" si="1"/>
        <v>Finland-Europe2003</v>
      </c>
      <c r="B723" s="8" t="s">
        <v>142</v>
      </c>
      <c r="C723" s="5" t="s">
        <v>76</v>
      </c>
      <c r="D723" s="9" t="s">
        <v>65</v>
      </c>
      <c r="E723" s="11">
        <v>1.64E11</v>
      </c>
      <c r="F723" s="12">
        <v>0.082</v>
      </c>
      <c r="G723" s="12">
        <v>2572.0</v>
      </c>
      <c r="H723" s="12">
        <v>0.041</v>
      </c>
      <c r="I723" s="22">
        <f>VLOOKUP(A723,ENERGY!$A$2:$F$2692,5,0)</f>
        <v>33259</v>
      </c>
      <c r="J723" s="10">
        <f>VLOOKUP(A724,ENERGY!$A$2:$F$2692,6,0)</f>
        <v>356924</v>
      </c>
      <c r="K723" s="23">
        <v>0.024</v>
      </c>
      <c r="L723" s="10">
        <f>VLOOKUP(A723,TOURISM!$A$2:$E$2692,5,0)</f>
        <v>2676000000</v>
      </c>
      <c r="M723" s="10">
        <f>VLOOKUP(A723,TOURISM!$A$2:$F$2692,6,0)</f>
        <v>2954000000</v>
      </c>
      <c r="N723" s="27">
        <f t="shared" si="265"/>
        <v>0.262</v>
      </c>
      <c r="O723" s="23">
        <v>31.0</v>
      </c>
      <c r="P723" s="27">
        <f t="shared" ref="P723:Q723" si="376">if(AND(N723=N724,O723=O723+1,ISBLANK(P724)),P723,P724)</f>
        <v>20</v>
      </c>
      <c r="Q723" s="27">
        <f t="shared" si="376"/>
        <v>161</v>
      </c>
      <c r="R723" s="23">
        <v>0.692</v>
      </c>
      <c r="S723" s="23">
        <v>0.911</v>
      </c>
      <c r="T723" s="10">
        <f>VLOOKUP(A723,TOURISM!$A$2:$E$2692,5,0)</f>
        <v>2676000000</v>
      </c>
      <c r="U723" s="10">
        <f>VLOOKUP(A723,TOURISM!$A$2:$F$2692,6,0)</f>
        <v>2954000000</v>
      </c>
      <c r="V723" s="10">
        <f>VLOOKUP(A723,BUSINESS!$A$2:$E$2692,5,0)</f>
        <v>0.262</v>
      </c>
      <c r="W723" s="10">
        <f>VLOOKUP(A723,BUSINESS!$A$2:$F$2692,6,0)</f>
        <v>31</v>
      </c>
      <c r="X723" s="10">
        <f>VLOOKUP(A723,BUSINESS!$A$2:$G$2692,7,0)</f>
        <v>20</v>
      </c>
      <c r="Y723" s="10">
        <f>VLOOKUP(A723,BUSINESS!$A$2:$H$2692,8,0)</f>
        <v>161</v>
      </c>
      <c r="Z723" s="10">
        <f>VLOOKUP(A723,BUSINESS!$A$2:$I$2692,9,0)</f>
        <v>0.692</v>
      </c>
      <c r="AA723" s="10">
        <f>VLOOKUP(A723,BUSINESS!$A$2:$J$2692,10,0)</f>
        <v>0.911</v>
      </c>
      <c r="AB723" s="7">
        <f t="shared" si="2"/>
        <v>236994219653</v>
      </c>
    </row>
    <row r="724">
      <c r="A724" s="7" t="str">
        <f t="shared" si="1"/>
        <v>France-Europe2003</v>
      </c>
      <c r="B724" s="8" t="s">
        <v>143</v>
      </c>
      <c r="C724" s="5" t="s">
        <v>76</v>
      </c>
      <c r="D724" s="9" t="s">
        <v>65</v>
      </c>
      <c r="E724" s="11">
        <v>1.79E12</v>
      </c>
      <c r="F724" s="12">
        <v>0.108</v>
      </c>
      <c r="G724" s="12">
        <v>3137.0</v>
      </c>
      <c r="H724" s="12">
        <v>0.066</v>
      </c>
      <c r="I724" s="22">
        <f>VLOOKUP(A724,ENERGY!$A$2:$F$2692,5,0)</f>
        <v>253469</v>
      </c>
      <c r="J724" s="10">
        <f>VLOOKUP(A725,ENERGY!$A$2:$F$2692,6,0)</f>
        <v>732249</v>
      </c>
      <c r="K724" s="23">
        <v>0.024</v>
      </c>
      <c r="L724" s="10">
        <f>VLOOKUP(A724,TOURISM!$A$2:$E$2692,5,0)</f>
        <v>45990000000</v>
      </c>
      <c r="M724" s="10">
        <f>VLOOKUP(A724,TOURISM!$A$2:$F$2692,6,0)</f>
        <v>32618000000</v>
      </c>
      <c r="N724" s="27">
        <f t="shared" si="265"/>
        <v>0.262</v>
      </c>
      <c r="O724" s="23">
        <v>41.0</v>
      </c>
      <c r="P724" s="27">
        <f t="shared" ref="P724:Q724" si="377">if(AND(N724=N725,O724=O724+1,ISBLANK(P725)),P724,P725)</f>
        <v>20</v>
      </c>
      <c r="Q724" s="27">
        <f t="shared" si="377"/>
        <v>161</v>
      </c>
      <c r="R724" s="23">
        <v>0.361</v>
      </c>
      <c r="S724" s="23">
        <v>0.689</v>
      </c>
      <c r="T724" s="10">
        <f>VLOOKUP(A724,TOURISM!$A$2:$E$2692,5,0)</f>
        <v>45990000000</v>
      </c>
      <c r="U724" s="10">
        <f>VLOOKUP(A724,TOURISM!$A$2:$F$2692,6,0)</f>
        <v>32618000000</v>
      </c>
      <c r="V724" s="10">
        <f>VLOOKUP(A724,BUSINESS!$A$2:$E$2692,5,0)</f>
        <v>0.262</v>
      </c>
      <c r="W724" s="10">
        <f>VLOOKUP(A724,BUSINESS!$A$2:$F$2692,6,0)</f>
        <v>41</v>
      </c>
      <c r="X724" s="10">
        <f>VLOOKUP(A724,BUSINESS!$A$2:$G$2692,7,0)</f>
        <v>20</v>
      </c>
      <c r="Y724" s="10">
        <f>VLOOKUP(A724,BUSINESS!$A$2:$H$2692,8,0)</f>
        <v>161</v>
      </c>
      <c r="Z724" s="10">
        <f>VLOOKUP(A724,BUSINESS!$A$2:$I$2692,9,0)</f>
        <v>0.361</v>
      </c>
      <c r="AA724" s="10">
        <f>VLOOKUP(A724,BUSINESS!$A$2:$J$2692,10,0)</f>
        <v>0.689</v>
      </c>
      <c r="AB724" s="7">
        <f t="shared" si="2"/>
        <v>4958448753463</v>
      </c>
    </row>
    <row r="725">
      <c r="A725" s="7" t="str">
        <f t="shared" si="1"/>
        <v>Germany-Europe2003</v>
      </c>
      <c r="B725" s="8" t="s">
        <v>148</v>
      </c>
      <c r="C725" s="5" t="s">
        <v>76</v>
      </c>
      <c r="D725" s="9" t="s">
        <v>65</v>
      </c>
      <c r="E725" s="11">
        <v>2.42E12</v>
      </c>
      <c r="F725" s="12">
        <v>0.109</v>
      </c>
      <c r="G725" s="12">
        <v>3206.0</v>
      </c>
      <c r="H725" s="10" t="str">
        <f>if(AND(#REF!=#REF!,#REF!=#REF!+1,ISBLANK(#REF!)),#REF!,#REF!)</f>
        <v>#REF!</v>
      </c>
      <c r="I725" s="22">
        <f>VLOOKUP(A725,ENERGY!$A$2:$F$2692,5,0)</f>
        <v>313249</v>
      </c>
      <c r="J725" s="10">
        <f>VLOOKUP(A726,ENERGY!$A$2:$F$2692,6,0)</f>
        <v>94902</v>
      </c>
      <c r="K725" s="23">
        <v>0.024</v>
      </c>
      <c r="L725" s="10">
        <f>VLOOKUP(A725,TOURISM!$A$2:$E$2692,5,0)</f>
        <v>30104000000</v>
      </c>
      <c r="M725" s="10">
        <f>VLOOKUP(A725,TOURISM!$A$2:$F$2692,6,0)</f>
        <v>73203000000</v>
      </c>
      <c r="N725" s="27">
        <f t="shared" si="265"/>
        <v>0.262</v>
      </c>
      <c r="O725" s="23">
        <v>45.0</v>
      </c>
      <c r="P725" s="27">
        <f t="shared" ref="P725:Q725" si="378">if(AND(N725=N726,O725=O725+1,ISBLANK(P726)),P725,P726)</f>
        <v>20</v>
      </c>
      <c r="Q725" s="27">
        <f t="shared" si="378"/>
        <v>161</v>
      </c>
      <c r="R725" s="23">
        <v>0.559</v>
      </c>
      <c r="S725" s="23">
        <v>0.773</v>
      </c>
      <c r="T725" s="10">
        <f>VLOOKUP(A725,TOURISM!$A$2:$E$2692,5,0)</f>
        <v>30104000000</v>
      </c>
      <c r="U725" s="10">
        <f>VLOOKUP(A725,TOURISM!$A$2:$F$2692,6,0)</f>
        <v>73203000000</v>
      </c>
      <c r="V725" s="10">
        <f>VLOOKUP(A725,BUSINESS!$A$2:$E$2692,5,0)</f>
        <v>0.262</v>
      </c>
      <c r="W725" s="10">
        <f>VLOOKUP(A725,BUSINESS!$A$2:$F$2692,6,0)</f>
        <v>45</v>
      </c>
      <c r="X725" s="10">
        <f>VLOOKUP(A725,BUSINESS!$A$2:$G$2692,7,0)</f>
        <v>20</v>
      </c>
      <c r="Y725" s="10">
        <f>VLOOKUP(A725,BUSINESS!$A$2:$H$2692,8,0)</f>
        <v>161</v>
      </c>
      <c r="Z725" s="10">
        <f>VLOOKUP(A725,BUSINESS!$A$2:$I$2692,9,0)</f>
        <v>0.559</v>
      </c>
      <c r="AA725" s="10">
        <f>VLOOKUP(A725,BUSINESS!$A$2:$J$2692,10,0)</f>
        <v>0.773</v>
      </c>
      <c r="AB725" s="7">
        <f t="shared" si="2"/>
        <v>4329159212880</v>
      </c>
    </row>
    <row r="726">
      <c r="A726" s="7" t="str">
        <f t="shared" si="1"/>
        <v>Greece-Europe2003</v>
      </c>
      <c r="B726" s="8" t="s">
        <v>150</v>
      </c>
      <c r="C726" s="5" t="s">
        <v>76</v>
      </c>
      <c r="D726" s="9" t="s">
        <v>65</v>
      </c>
      <c r="E726" s="11">
        <v>1.93E11</v>
      </c>
      <c r="F726" s="12">
        <v>0.089</v>
      </c>
      <c r="G726" s="12">
        <v>1579.0</v>
      </c>
      <c r="H726" s="12">
        <v>0.068</v>
      </c>
      <c r="I726" s="22">
        <f>VLOOKUP(A726,ENERGY!$A$2:$F$2692,5,0)</f>
        <v>29436</v>
      </c>
      <c r="J726" s="10">
        <f>VLOOKUP(A727,ENERGY!$A$2:$F$2692,6,0)</f>
        <v>48676</v>
      </c>
      <c r="K726" s="23">
        <v>0.024</v>
      </c>
      <c r="L726" s="10">
        <f>VLOOKUP(A726,TOURISM!$A$2:$E$2692,5,0)</f>
        <v>10842000000</v>
      </c>
      <c r="M726" s="10">
        <f>VLOOKUP(A726,TOURISM!$A$2:$F$2692,6,0)</f>
        <v>2439000000</v>
      </c>
      <c r="N726" s="27">
        <f t="shared" si="265"/>
        <v>0.262</v>
      </c>
      <c r="O726" s="23">
        <v>38.0</v>
      </c>
      <c r="P726" s="27">
        <f t="shared" ref="P726:Q726" si="379">if(AND(N726=N727,O726=O726+1,ISBLANK(P727)),P726,P727)</f>
        <v>20</v>
      </c>
      <c r="Q726" s="27">
        <f t="shared" si="379"/>
        <v>161</v>
      </c>
      <c r="R726" s="23">
        <v>0.178</v>
      </c>
      <c r="S726" s="23">
        <v>0.81</v>
      </c>
      <c r="T726" s="10">
        <f>VLOOKUP(A726,TOURISM!$A$2:$E$2692,5,0)</f>
        <v>10842000000</v>
      </c>
      <c r="U726" s="10">
        <f>VLOOKUP(A726,TOURISM!$A$2:$F$2692,6,0)</f>
        <v>2439000000</v>
      </c>
      <c r="V726" s="10">
        <f>VLOOKUP(A726,BUSINESS!$A$2:$E$2692,5,0)</f>
        <v>0.262</v>
      </c>
      <c r="W726" s="10">
        <f>VLOOKUP(A726,BUSINESS!$A$2:$F$2692,6,0)</f>
        <v>38</v>
      </c>
      <c r="X726" s="10">
        <f>VLOOKUP(A726,BUSINESS!$A$2:$G$2692,7,0)</f>
        <v>20</v>
      </c>
      <c r="Y726" s="10">
        <f>VLOOKUP(A726,BUSINESS!$A$2:$H$2692,8,0)</f>
        <v>161</v>
      </c>
      <c r="Z726" s="10">
        <f>VLOOKUP(A726,BUSINESS!$A$2:$I$2692,9,0)</f>
        <v>0.178</v>
      </c>
      <c r="AA726" s="10">
        <f>VLOOKUP(A726,BUSINESS!$A$2:$J$2692,10,0)</f>
        <v>0.81</v>
      </c>
      <c r="AB726" s="7">
        <f t="shared" si="2"/>
        <v>1084269662921</v>
      </c>
    </row>
    <row r="727">
      <c r="A727" s="7" t="str">
        <f t="shared" si="1"/>
        <v>Hungary-Europe2003</v>
      </c>
      <c r="B727" s="8" t="s">
        <v>161</v>
      </c>
      <c r="C727" s="5" t="s">
        <v>76</v>
      </c>
      <c r="D727" s="9" t="s">
        <v>65</v>
      </c>
      <c r="E727" s="11">
        <v>8.3538373061E10</v>
      </c>
      <c r="F727" s="12">
        <v>0.086</v>
      </c>
      <c r="G727" s="12">
        <v>706.0</v>
      </c>
      <c r="H727" s="12">
        <v>0.096</v>
      </c>
      <c r="I727" s="22">
        <f>VLOOKUP(A727,ENERGY!$A$2:$F$2692,5,0)</f>
        <v>24859</v>
      </c>
      <c r="J727" s="10">
        <f>VLOOKUP(A728,ENERGY!$A$2:$F$2692,6,0)</f>
        <v>2054</v>
      </c>
      <c r="K727" s="23">
        <v>0.024</v>
      </c>
      <c r="L727" s="10">
        <f>VLOOKUP(A727,TOURISM!$A$2:$E$2692,5,0)</f>
        <v>4119000000</v>
      </c>
      <c r="M727" s="10">
        <f>VLOOKUP(A727,TOURISM!$A$2:$F$2692,6,0)</f>
        <v>2700000000</v>
      </c>
      <c r="N727" s="27">
        <f t="shared" si="265"/>
        <v>0.262</v>
      </c>
      <c r="O727" s="23">
        <v>52.0</v>
      </c>
      <c r="P727" s="27">
        <f t="shared" ref="P727:Q727" si="380">if(AND(N727=N728,O727=O727+1,ISBLANK(P728)),P727,P728)</f>
        <v>20</v>
      </c>
      <c r="Q727" s="27">
        <f t="shared" si="380"/>
        <v>161</v>
      </c>
      <c r="R727" s="23">
        <v>0.216</v>
      </c>
      <c r="S727" s="23">
        <v>0.783</v>
      </c>
      <c r="T727" s="10">
        <f>VLOOKUP(A727,TOURISM!$A$2:$E$2692,5,0)</f>
        <v>4119000000</v>
      </c>
      <c r="U727" s="10">
        <f>VLOOKUP(A727,TOURISM!$A$2:$F$2692,6,0)</f>
        <v>2700000000</v>
      </c>
      <c r="V727" s="10">
        <f>VLOOKUP(A727,BUSINESS!$A$2:$E$2692,5,0)</f>
        <v>0.262</v>
      </c>
      <c r="W727" s="10">
        <f>VLOOKUP(A727,BUSINESS!$A$2:$F$2692,6,0)</f>
        <v>52</v>
      </c>
      <c r="X727" s="10">
        <f>VLOOKUP(A727,BUSINESS!$A$2:$G$2692,7,0)</f>
        <v>20</v>
      </c>
      <c r="Y727" s="10">
        <f>VLOOKUP(A727,BUSINESS!$A$2:$H$2692,8,0)</f>
        <v>161</v>
      </c>
      <c r="Z727" s="10">
        <f>VLOOKUP(A727,BUSINESS!$A$2:$I$2692,9,0)</f>
        <v>0.216</v>
      </c>
      <c r="AA727" s="10">
        <f>VLOOKUP(A727,BUSINESS!$A$2:$J$2692,10,0)</f>
        <v>0.783</v>
      </c>
      <c r="AB727" s="7">
        <f t="shared" si="2"/>
        <v>386751727134</v>
      </c>
    </row>
    <row r="728">
      <c r="A728" s="7" t="str">
        <f t="shared" si="1"/>
        <v>Iceland-Europe2003</v>
      </c>
      <c r="B728" s="8" t="s">
        <v>162</v>
      </c>
      <c r="C728" s="5" t="s">
        <v>76</v>
      </c>
      <c r="D728" s="9" t="s">
        <v>65</v>
      </c>
      <c r="E728" s="11">
        <v>1.0969898924E10</v>
      </c>
      <c r="F728" s="12">
        <v>0.106</v>
      </c>
      <c r="G728" s="12">
        <v>4020.0</v>
      </c>
      <c r="H728" s="12">
        <v>0.12</v>
      </c>
      <c r="I728" s="22">
        <f>VLOOKUP(A728,ENERGY!$A$2:$F$2692,5,0)</f>
        <v>5384</v>
      </c>
      <c r="J728" s="10">
        <f>VLOOKUP(A729,ENERGY!$A$2:$F$2692,6,0)</f>
        <v>40623</v>
      </c>
      <c r="K728" s="23">
        <v>0.024</v>
      </c>
      <c r="L728" s="10">
        <f>VLOOKUP(A728,TOURISM!$A$2:$E$2692,5,0)</f>
        <v>486000000</v>
      </c>
      <c r="M728" s="10">
        <f>VLOOKUP(A728,TOURISM!$A$2:$F$2692,6,0)</f>
        <v>524000000</v>
      </c>
      <c r="N728" s="27">
        <f t="shared" si="265"/>
        <v>0.262</v>
      </c>
      <c r="O728" s="27">
        <f t="shared" ref="O728:Q728" si="381">if(AND(M728=M729,N728=N728+1,ISBLANK(O729)),O728,O729)</f>
        <v>18</v>
      </c>
      <c r="P728" s="27">
        <f t="shared" si="381"/>
        <v>20</v>
      </c>
      <c r="Q728" s="27">
        <f t="shared" si="381"/>
        <v>161</v>
      </c>
      <c r="R728" s="23">
        <v>0.831</v>
      </c>
      <c r="S728" s="23">
        <v>0.965</v>
      </c>
      <c r="T728" s="10">
        <f>VLOOKUP(A728,TOURISM!$A$2:$E$2692,5,0)</f>
        <v>486000000</v>
      </c>
      <c r="U728" s="10">
        <f>VLOOKUP(A728,TOURISM!$A$2:$F$2692,6,0)</f>
        <v>524000000</v>
      </c>
      <c r="V728" s="10">
        <f>VLOOKUP(A728,BUSINESS!$A$2:$E$2692,5,0)</f>
        <v>0.262</v>
      </c>
      <c r="W728" s="10">
        <f>VLOOKUP(A728,BUSINESS!$A$2:$F$2692,6,0)</f>
        <v>18</v>
      </c>
      <c r="X728" s="10">
        <f>VLOOKUP(A728,BUSINESS!$A$2:$G$2692,7,0)</f>
        <v>20</v>
      </c>
      <c r="Y728" s="10">
        <f>VLOOKUP(A728,BUSINESS!$A$2:$H$2692,8,0)</f>
        <v>161</v>
      </c>
      <c r="Z728" s="10">
        <f>VLOOKUP(A728,BUSINESS!$A$2:$I$2692,9,0)</f>
        <v>0.831</v>
      </c>
      <c r="AA728" s="10">
        <f>VLOOKUP(A728,BUSINESS!$A$2:$J$2692,10,0)</f>
        <v>0.965</v>
      </c>
      <c r="AB728" s="7">
        <f t="shared" si="2"/>
        <v>13200841064</v>
      </c>
    </row>
    <row r="729">
      <c r="A729" s="7" t="str">
        <f t="shared" si="1"/>
        <v>Ireland-Europe2003</v>
      </c>
      <c r="B729" s="8" t="s">
        <v>167</v>
      </c>
      <c r="C729" s="5" t="s">
        <v>76</v>
      </c>
      <c r="D729" s="9" t="s">
        <v>65</v>
      </c>
      <c r="E729" s="11">
        <v>1.59E11</v>
      </c>
      <c r="F729" s="12">
        <v>0.073</v>
      </c>
      <c r="G729" s="12">
        <v>2918.0</v>
      </c>
      <c r="H729" s="12">
        <v>0.028</v>
      </c>
      <c r="I729" s="22">
        <f>VLOOKUP(A729,ENERGY!$A$2:$F$2692,5,0)</f>
        <v>14364</v>
      </c>
      <c r="J729" s="10">
        <f>VLOOKUP(A730,ENERGY!$A$2:$F$2692,6,0)</f>
        <v>67029</v>
      </c>
      <c r="K729" s="23">
        <v>0.024</v>
      </c>
      <c r="L729" s="10">
        <f>VLOOKUP(A729,TOURISM!$A$2:$E$2692,5,0)</f>
        <v>5206000000</v>
      </c>
      <c r="M729" s="10">
        <f>VLOOKUP(A729,TOURISM!$A$2:$F$2692,6,0)</f>
        <v>4832000000</v>
      </c>
      <c r="N729" s="27">
        <f t="shared" si="265"/>
        <v>0.262</v>
      </c>
      <c r="O729" s="23">
        <v>18.0</v>
      </c>
      <c r="P729" s="27">
        <f t="shared" ref="P729:Q729" si="382">if(AND(N729=N730,O729=O729+1,ISBLANK(P730)),P729,P730)</f>
        <v>20</v>
      </c>
      <c r="Q729" s="27">
        <f t="shared" si="382"/>
        <v>161</v>
      </c>
      <c r="R729" s="23">
        <v>0.343</v>
      </c>
      <c r="S729" s="23">
        <v>0.873</v>
      </c>
      <c r="T729" s="10">
        <f>VLOOKUP(A729,TOURISM!$A$2:$E$2692,5,0)</f>
        <v>5206000000</v>
      </c>
      <c r="U729" s="10">
        <f>VLOOKUP(A729,TOURISM!$A$2:$F$2692,6,0)</f>
        <v>4832000000</v>
      </c>
      <c r="V729" s="10">
        <f>VLOOKUP(A729,BUSINESS!$A$2:$E$2692,5,0)</f>
        <v>0.262</v>
      </c>
      <c r="W729" s="10">
        <f>VLOOKUP(A729,BUSINESS!$A$2:$F$2692,6,0)</f>
        <v>18</v>
      </c>
      <c r="X729" s="10">
        <f>VLOOKUP(A729,BUSINESS!$A$2:$G$2692,7,0)</f>
        <v>20</v>
      </c>
      <c r="Y729" s="10">
        <f>VLOOKUP(A729,BUSINESS!$A$2:$H$2692,8,0)</f>
        <v>161</v>
      </c>
      <c r="Z729" s="10">
        <f>VLOOKUP(A729,BUSINESS!$A$2:$I$2692,9,0)</f>
        <v>0.343</v>
      </c>
      <c r="AA729" s="10">
        <f>VLOOKUP(A729,BUSINESS!$A$2:$J$2692,10,0)</f>
        <v>0.873</v>
      </c>
      <c r="AB729" s="7">
        <f t="shared" si="2"/>
        <v>463556851312</v>
      </c>
    </row>
    <row r="730">
      <c r="A730" s="7" t="str">
        <f t="shared" si="1"/>
        <v>Isle of Man-Europe2003</v>
      </c>
      <c r="B730" s="8" t="s">
        <v>168</v>
      </c>
      <c r="C730" s="5" t="s">
        <v>76</v>
      </c>
      <c r="D730" s="9" t="s">
        <v>65</v>
      </c>
      <c r="E730" s="11">
        <v>2.264911807E9</v>
      </c>
      <c r="F730" s="10" t="str">
        <f t="shared" ref="F730:H730" si="383">if(AND(#REF!=#REF!,#REF!=#REF!+1,ISBLANK(#REF!)),#REF!,#REF!)</f>
        <v>#REF!</v>
      </c>
      <c r="G730" s="10" t="str">
        <f t="shared" si="383"/>
        <v>#REF!</v>
      </c>
      <c r="H730" s="10" t="str">
        <f t="shared" si="383"/>
        <v>#REF!</v>
      </c>
      <c r="I730" s="22">
        <f>VLOOKUP(A730,ENERGY!$A$2:$F$2692,5,0)</f>
        <v>133681</v>
      </c>
      <c r="J730" s="10">
        <f>VLOOKUP(A731,ENERGY!$A$2:$F$2692,6,0)</f>
        <v>401592</v>
      </c>
      <c r="K730" s="23">
        <v>0.024</v>
      </c>
      <c r="L730" s="10">
        <f>VLOOKUP(A730,TOURISM!$A$2:$E$2692,5,0)</f>
        <v>883000000</v>
      </c>
      <c r="M730" s="10">
        <f>VLOOKUP(A730,TOURISM!$A$2:$F$2692,6,0)</f>
        <v>54000000</v>
      </c>
      <c r="N730" s="27">
        <f t="shared" si="265"/>
        <v>0.262</v>
      </c>
      <c r="O730" s="27">
        <f t="shared" ref="O730:S730" si="384">if(AND(M730=M731,N730=N730+1,ISBLANK(O731)),O730,O731)</f>
        <v>23</v>
      </c>
      <c r="P730" s="27">
        <f t="shared" si="384"/>
        <v>20</v>
      </c>
      <c r="Q730" s="27">
        <f t="shared" si="384"/>
        <v>161</v>
      </c>
      <c r="R730" s="27">
        <f t="shared" si="384"/>
        <v>0.29</v>
      </c>
      <c r="S730" s="27">
        <f t="shared" si="384"/>
        <v>0.981</v>
      </c>
      <c r="T730" s="10">
        <f>VLOOKUP(A730,TOURISM!$A$2:$E$2692,5,0)</f>
        <v>883000000</v>
      </c>
      <c r="U730" s="10">
        <f>VLOOKUP(A730,TOURISM!$A$2:$F$2692,6,0)</f>
        <v>54000000</v>
      </c>
      <c r="V730" s="10">
        <f>VLOOKUP(A730,BUSINESS!$A$2:$E$2692,5,0)</f>
        <v>0.262</v>
      </c>
      <c r="W730" s="10">
        <f>VLOOKUP(A730,BUSINESS!$A$2:$F$2692,6,0)</f>
        <v>23</v>
      </c>
      <c r="X730" s="10">
        <f>VLOOKUP(A730,BUSINESS!$A$2:$G$2692,7,0)</f>
        <v>20</v>
      </c>
      <c r="Y730" s="10">
        <f>VLOOKUP(A730,BUSINESS!$A$2:$H$2692,8,0)</f>
        <v>161</v>
      </c>
      <c r="Z730" s="10">
        <f>VLOOKUP(A730,BUSINESS!$A$2:$I$2692,9,0)</f>
        <v>0.29</v>
      </c>
      <c r="AA730" s="10">
        <f>VLOOKUP(A730,BUSINESS!$A$2:$J$2692,10,0)</f>
        <v>0.981</v>
      </c>
      <c r="AB730" s="7">
        <f t="shared" si="2"/>
        <v>7810040714</v>
      </c>
    </row>
    <row r="731">
      <c r="A731" s="7" t="str">
        <f t="shared" si="1"/>
        <v>Italy-Europe2003</v>
      </c>
      <c r="B731" s="8" t="s">
        <v>170</v>
      </c>
      <c r="C731" s="5" t="s">
        <v>76</v>
      </c>
      <c r="D731" s="9" t="s">
        <v>65</v>
      </c>
      <c r="E731" s="11">
        <v>1.51E12</v>
      </c>
      <c r="F731" s="12">
        <v>0.082</v>
      </c>
      <c r="G731" s="12">
        <v>2157.0</v>
      </c>
      <c r="H731" s="12">
        <v>0.058</v>
      </c>
      <c r="I731" s="22">
        <f>VLOOKUP(A731,ENERGY!$A$2:$F$2692,5,0)</f>
        <v>164858</v>
      </c>
      <c r="J731" s="10">
        <f>VLOOKUP(A732,ENERGY!$A$2:$F$2692,6,0)</f>
        <v>81869</v>
      </c>
      <c r="K731" s="23">
        <v>0.024</v>
      </c>
      <c r="L731" s="10">
        <f>VLOOKUP(A731,TOURISM!$A$2:$E$2692,5,0)</f>
        <v>32591000000</v>
      </c>
      <c r="M731" s="10">
        <f>VLOOKUP(A731,TOURISM!$A$2:$F$2692,6,0)</f>
        <v>23731000000</v>
      </c>
      <c r="N731" s="27">
        <f t="shared" si="265"/>
        <v>0.262</v>
      </c>
      <c r="O731" s="23">
        <v>23.0</v>
      </c>
      <c r="P731" s="27">
        <f t="shared" ref="P731:Q731" si="385">if(AND(N731=N732,O731=O731+1,ISBLANK(P732)),P731,P732)</f>
        <v>20</v>
      </c>
      <c r="Q731" s="27">
        <f t="shared" si="385"/>
        <v>161</v>
      </c>
      <c r="R731" s="23">
        <v>0.29</v>
      </c>
      <c r="S731" s="23">
        <v>0.981</v>
      </c>
      <c r="T731" s="10">
        <f>VLOOKUP(A731,TOURISM!$A$2:$E$2692,5,0)</f>
        <v>32591000000</v>
      </c>
      <c r="U731" s="10">
        <f>VLOOKUP(A731,TOURISM!$A$2:$F$2692,6,0)</f>
        <v>23731000000</v>
      </c>
      <c r="V731" s="10">
        <f>VLOOKUP(A731,BUSINESS!$A$2:$E$2692,5,0)</f>
        <v>0.262</v>
      </c>
      <c r="W731" s="10">
        <f>VLOOKUP(A731,BUSINESS!$A$2:$F$2692,6,0)</f>
        <v>23</v>
      </c>
      <c r="X731" s="10">
        <f>VLOOKUP(A731,BUSINESS!$A$2:$G$2692,7,0)</f>
        <v>20</v>
      </c>
      <c r="Y731" s="10">
        <f>VLOOKUP(A731,BUSINESS!$A$2:$H$2692,8,0)</f>
        <v>161</v>
      </c>
      <c r="Z731" s="10">
        <f>VLOOKUP(A731,BUSINESS!$A$2:$I$2692,9,0)</f>
        <v>0.29</v>
      </c>
      <c r="AA731" s="10">
        <f>VLOOKUP(A731,BUSINESS!$A$2:$J$2692,10,0)</f>
        <v>0.981</v>
      </c>
      <c r="AB731" s="7">
        <f t="shared" si="2"/>
        <v>5206896551724</v>
      </c>
    </row>
    <row r="732">
      <c r="A732" s="7" t="str">
        <f t="shared" si="1"/>
        <v>Kosovo-Europe2003</v>
      </c>
      <c r="B732" s="8" t="s">
        <v>177</v>
      </c>
      <c r="C732" s="5" t="s">
        <v>76</v>
      </c>
      <c r="D732" s="9" t="s">
        <v>65</v>
      </c>
      <c r="E732" s="11">
        <v>3.355083117E9</v>
      </c>
      <c r="F732" s="13" t="str">
        <f t="shared" ref="F732:H732" si="386">if(AND(#REF!=#REF!,#REF!=#REF!+1,ISBLANK(#REF!)),#REF!,#REF!)</f>
        <v>#REF!</v>
      </c>
      <c r="G732" s="10" t="str">
        <f t="shared" si="386"/>
        <v>#REF!</v>
      </c>
      <c r="H732" s="10" t="str">
        <f t="shared" si="386"/>
        <v>#REF!</v>
      </c>
      <c r="I732" s="22">
        <f>VLOOKUP(A732,ENERGY!$A$2:$F$2692,5,0)</f>
        <v>2435</v>
      </c>
      <c r="J732" s="10">
        <f>VLOOKUP(A733,ENERGY!$A$2:$F$2692,6,0)</f>
        <v>6824</v>
      </c>
      <c r="K732" s="23">
        <v>0.024</v>
      </c>
      <c r="L732" s="10">
        <f>VLOOKUP(A732,TOURISM!$A$2:$E$2692,5,0)</f>
        <v>2676000000</v>
      </c>
      <c r="M732" s="10">
        <f>VLOOKUP(A732,TOURISM!$A$2:$F$2692,6,0)</f>
        <v>54000000</v>
      </c>
      <c r="N732" s="27">
        <f t="shared" si="265"/>
        <v>0.262</v>
      </c>
      <c r="O732" s="27">
        <f t="shared" ref="O732:S732" si="387">if(AND(M732=M733,N732=N732+1,ISBLANK(O733)),O732,O733)</f>
        <v>16</v>
      </c>
      <c r="P732" s="27">
        <f t="shared" si="387"/>
        <v>20</v>
      </c>
      <c r="Q732" s="27">
        <f t="shared" si="387"/>
        <v>161</v>
      </c>
      <c r="R732" s="27">
        <f t="shared" si="387"/>
        <v>0.27</v>
      </c>
      <c r="S732" s="27">
        <f t="shared" si="387"/>
        <v>0.533</v>
      </c>
      <c r="T732" s="10">
        <f>VLOOKUP(A732,TOURISM!$A$2:$E$2692,5,0)</f>
        <v>2676000000</v>
      </c>
      <c r="U732" s="10">
        <f>VLOOKUP(A732,TOURISM!$A$2:$F$2692,6,0)</f>
        <v>54000000</v>
      </c>
      <c r="V732" s="10">
        <f>VLOOKUP(A732,BUSINESS!$A$2:$E$2692,5,0)</f>
        <v>0.262</v>
      </c>
      <c r="W732" s="10">
        <f>VLOOKUP(A732,BUSINESS!$A$2:$F$2692,6,0)</f>
        <v>16</v>
      </c>
      <c r="X732" s="10">
        <f>VLOOKUP(A732,BUSINESS!$A$2:$G$2692,7,0)</f>
        <v>20</v>
      </c>
      <c r="Y732" s="10">
        <f>VLOOKUP(A732,BUSINESS!$A$2:$H$2692,8,0)</f>
        <v>161</v>
      </c>
      <c r="Z732" s="10">
        <f>VLOOKUP(A732,BUSINESS!$A$2:$I$2692,9,0)</f>
        <v>0.27</v>
      </c>
      <c r="AA732" s="10">
        <f>VLOOKUP(A732,BUSINESS!$A$2:$J$2692,10,0)</f>
        <v>0.533</v>
      </c>
      <c r="AB732" s="7">
        <f t="shared" si="2"/>
        <v>12426233767</v>
      </c>
    </row>
    <row r="733">
      <c r="A733" s="7" t="str">
        <f t="shared" si="1"/>
        <v>Latvia-Europe2003</v>
      </c>
      <c r="B733" s="8" t="s">
        <v>181</v>
      </c>
      <c r="C733" s="5" t="s">
        <v>76</v>
      </c>
      <c r="D733" s="9" t="s">
        <v>65</v>
      </c>
      <c r="E733" s="11">
        <v>1.1186452601E10</v>
      </c>
      <c r="F733" s="12">
        <v>0.062</v>
      </c>
      <c r="G733" s="12">
        <v>295.0</v>
      </c>
      <c r="H733" s="12">
        <v>0.054</v>
      </c>
      <c r="I733" s="22">
        <f>VLOOKUP(A733,ENERGY!$A$2:$F$2692,5,0)</f>
        <v>4403</v>
      </c>
      <c r="J733" s="10">
        <f>VLOOKUP(A734,ENERGY!$A$2:$F$2692,6,0)</f>
        <v>12578</v>
      </c>
      <c r="K733" s="23">
        <v>0.024</v>
      </c>
      <c r="L733" s="10">
        <f>VLOOKUP(A733,TOURISM!$A$2:$E$2692,5,0)</f>
        <v>271000000</v>
      </c>
      <c r="M733" s="10">
        <f>VLOOKUP(A733,TOURISM!$A$2:$F$2692,6,0)</f>
        <v>365000000</v>
      </c>
      <c r="N733" s="27">
        <f t="shared" si="265"/>
        <v>0.262</v>
      </c>
      <c r="O733" s="23">
        <v>16.0</v>
      </c>
      <c r="P733" s="27">
        <f t="shared" ref="P733:Q733" si="388">if(AND(N733=N734,O733=O733+1,ISBLANK(P734)),P733,P734)</f>
        <v>20</v>
      </c>
      <c r="Q733" s="27">
        <f t="shared" si="388"/>
        <v>161</v>
      </c>
      <c r="R733" s="23">
        <v>0.27</v>
      </c>
      <c r="S733" s="23">
        <v>0.533</v>
      </c>
      <c r="T733" s="10">
        <f>VLOOKUP(A733,TOURISM!$A$2:$E$2692,5,0)</f>
        <v>271000000</v>
      </c>
      <c r="U733" s="10">
        <f>VLOOKUP(A733,TOURISM!$A$2:$F$2692,6,0)</f>
        <v>365000000</v>
      </c>
      <c r="V733" s="10">
        <f>VLOOKUP(A733,BUSINESS!$A$2:$E$2692,5,0)</f>
        <v>0.262</v>
      </c>
      <c r="W733" s="10">
        <f>VLOOKUP(A733,BUSINESS!$A$2:$F$2692,6,0)</f>
        <v>16</v>
      </c>
      <c r="X733" s="10">
        <f>VLOOKUP(A733,BUSINESS!$A$2:$G$2692,7,0)</f>
        <v>20</v>
      </c>
      <c r="Y733" s="10">
        <f>VLOOKUP(A733,BUSINESS!$A$2:$H$2692,8,0)</f>
        <v>161</v>
      </c>
      <c r="Z733" s="10">
        <f>VLOOKUP(A733,BUSINESS!$A$2:$I$2692,9,0)</f>
        <v>0.27</v>
      </c>
      <c r="AA733" s="10">
        <f>VLOOKUP(A733,BUSINESS!$A$2:$J$2692,10,0)</f>
        <v>0.533</v>
      </c>
      <c r="AB733" s="7">
        <f t="shared" si="2"/>
        <v>41431305930</v>
      </c>
    </row>
    <row r="734">
      <c r="A734" s="7" t="str">
        <f t="shared" si="1"/>
        <v>Liechtenstein-Europe2003</v>
      </c>
      <c r="B734" s="8" t="s">
        <v>186</v>
      </c>
      <c r="C734" s="5" t="s">
        <v>76</v>
      </c>
      <c r="D734" s="9" t="s">
        <v>65</v>
      </c>
      <c r="E734" s="11">
        <v>3.070803431E9</v>
      </c>
      <c r="F734" s="10" t="str">
        <f t="shared" ref="F734:H734" si="389">if(AND(#REF!=#REF!,#REF!=#REF!+1,ISBLANK(#REF!)),#REF!,#REF!)</f>
        <v>#REF!</v>
      </c>
      <c r="G734" s="10" t="str">
        <f t="shared" si="389"/>
        <v>#REF!</v>
      </c>
      <c r="H734" s="10" t="str">
        <f t="shared" si="389"/>
        <v>#REF!</v>
      </c>
      <c r="I734" s="22">
        <f>VLOOKUP(A734,ENERGY!$A$2:$F$2692,5,0)</f>
        <v>133681</v>
      </c>
      <c r="J734" s="10">
        <f>VLOOKUP(A735,ENERGY!$A$2:$F$2692,6,0)</f>
        <v>12578</v>
      </c>
      <c r="K734" s="23">
        <v>0.024</v>
      </c>
      <c r="L734" s="10">
        <f>VLOOKUP(A734,TOURISM!$A$2:$E$2692,5,0)</f>
        <v>30104000000</v>
      </c>
      <c r="M734" s="10">
        <f>VLOOKUP(A734,TOURISM!$A$2:$F$2692,6,0)</f>
        <v>290000000</v>
      </c>
      <c r="N734" s="27">
        <f t="shared" si="265"/>
        <v>0.262</v>
      </c>
      <c r="O734" s="27">
        <f t="shared" ref="O734:Q734" si="390">if(AND(M734=M735,N734=N734+1,ISBLANK(O735)),O734,O735)</f>
        <v>26</v>
      </c>
      <c r="P734" s="27">
        <f t="shared" si="390"/>
        <v>20</v>
      </c>
      <c r="Q734" s="27">
        <f t="shared" si="390"/>
        <v>161</v>
      </c>
      <c r="R734" s="23">
        <v>0.588</v>
      </c>
      <c r="S734" s="23">
        <v>0.732</v>
      </c>
      <c r="T734" s="10">
        <f>VLOOKUP(A734,TOURISM!$A$2:$E$2692,5,0)</f>
        <v>30104000000</v>
      </c>
      <c r="U734" s="10">
        <f>VLOOKUP(A734,TOURISM!$A$2:$F$2692,6,0)</f>
        <v>290000000</v>
      </c>
      <c r="V734" s="10">
        <f>VLOOKUP(A734,BUSINESS!$A$2:$E$2692,5,0)</f>
        <v>0.262</v>
      </c>
      <c r="W734" s="10">
        <f>VLOOKUP(A734,BUSINESS!$A$2:$F$2692,6,0)</f>
        <v>26</v>
      </c>
      <c r="X734" s="10">
        <f>VLOOKUP(A734,BUSINESS!$A$2:$G$2692,7,0)</f>
        <v>20</v>
      </c>
      <c r="Y734" s="10">
        <f>VLOOKUP(A734,BUSINESS!$A$2:$H$2692,8,0)</f>
        <v>161</v>
      </c>
      <c r="Z734" s="10">
        <f>VLOOKUP(A734,BUSINESS!$A$2:$I$2692,9,0)</f>
        <v>0.588</v>
      </c>
      <c r="AA734" s="10">
        <f>VLOOKUP(A734,BUSINESS!$A$2:$J$2692,10,0)</f>
        <v>0.732</v>
      </c>
      <c r="AB734" s="7">
        <f t="shared" si="2"/>
        <v>5222454815</v>
      </c>
    </row>
    <row r="735">
      <c r="A735" s="7" t="str">
        <f t="shared" si="1"/>
        <v>Lithuania-Europe2003</v>
      </c>
      <c r="B735" s="8" t="s">
        <v>187</v>
      </c>
      <c r="C735" s="5" t="s">
        <v>76</v>
      </c>
      <c r="D735" s="9" t="s">
        <v>65</v>
      </c>
      <c r="E735" s="11">
        <v>1.8608709857E10</v>
      </c>
      <c r="F735" s="12">
        <v>0.065</v>
      </c>
      <c r="G735" s="12">
        <v>351.0</v>
      </c>
      <c r="H735" s="12">
        <v>0.058</v>
      </c>
      <c r="I735" s="22">
        <f>VLOOKUP(A735,ENERGY!$A$2:$F$2692,5,0)</f>
        <v>8766</v>
      </c>
      <c r="J735" s="10">
        <f>VLOOKUP(A736,ENERGY!$A$2:$F$2692,6,0)</f>
        <v>10249</v>
      </c>
      <c r="K735" s="23">
        <v>0.024</v>
      </c>
      <c r="L735" s="10">
        <f>VLOOKUP(A735,TOURISM!$A$2:$E$2692,5,0)</f>
        <v>700000000</v>
      </c>
      <c r="M735" s="10">
        <f>VLOOKUP(A735,TOURISM!$A$2:$F$2692,6,0)</f>
        <v>476000000</v>
      </c>
      <c r="N735" s="27">
        <f t="shared" si="265"/>
        <v>0.262</v>
      </c>
      <c r="O735" s="23">
        <v>26.0</v>
      </c>
      <c r="P735" s="27">
        <f t="shared" ref="P735:Q735" si="391">if(AND(N735=N736,O735=O735+1,ISBLANK(P736)),P735,P736)</f>
        <v>20</v>
      </c>
      <c r="Q735" s="27">
        <f t="shared" si="391"/>
        <v>161</v>
      </c>
      <c r="R735" s="23">
        <v>0.259</v>
      </c>
      <c r="S735" s="23">
        <v>0.622</v>
      </c>
      <c r="T735" s="10">
        <f>VLOOKUP(A735,TOURISM!$A$2:$E$2692,5,0)</f>
        <v>700000000</v>
      </c>
      <c r="U735" s="10">
        <f>VLOOKUP(A735,TOURISM!$A$2:$F$2692,6,0)</f>
        <v>476000000</v>
      </c>
      <c r="V735" s="10">
        <f>VLOOKUP(A735,BUSINESS!$A$2:$E$2692,5,0)</f>
        <v>0.262</v>
      </c>
      <c r="W735" s="10">
        <f>VLOOKUP(A735,BUSINESS!$A$2:$F$2692,6,0)</f>
        <v>26</v>
      </c>
      <c r="X735" s="10">
        <f>VLOOKUP(A735,BUSINESS!$A$2:$G$2692,7,0)</f>
        <v>20</v>
      </c>
      <c r="Y735" s="10">
        <f>VLOOKUP(A735,BUSINESS!$A$2:$H$2692,8,0)</f>
        <v>161</v>
      </c>
      <c r="Z735" s="10">
        <f>VLOOKUP(A735,BUSINESS!$A$2:$I$2692,9,0)</f>
        <v>0.259</v>
      </c>
      <c r="AA735" s="10">
        <f>VLOOKUP(A735,BUSINESS!$A$2:$J$2692,10,0)</f>
        <v>0.622</v>
      </c>
      <c r="AB735" s="7">
        <f t="shared" si="2"/>
        <v>71848300606</v>
      </c>
    </row>
    <row r="736">
      <c r="A736" s="7" t="str">
        <f t="shared" si="1"/>
        <v>Luxembourg-Europe2003</v>
      </c>
      <c r="B736" s="8" t="s">
        <v>188</v>
      </c>
      <c r="C736" s="5" t="s">
        <v>76</v>
      </c>
      <c r="D736" s="9" t="s">
        <v>65</v>
      </c>
      <c r="E736" s="11">
        <v>2.9144582393E10</v>
      </c>
      <c r="F736" s="12">
        <v>0.077</v>
      </c>
      <c r="G736" s="12">
        <v>4984.0</v>
      </c>
      <c r="H736" s="10" t="str">
        <f>if(AND(#REF!=#REF!,#REF!=#REF!+1,ISBLANK(#REF!)),#REF!,#REF!)</f>
        <v>#REF!</v>
      </c>
      <c r="I736" s="22">
        <f>VLOOKUP(A736,ENERGY!$A$2:$F$2692,5,0)</f>
        <v>3956</v>
      </c>
      <c r="J736" s="10">
        <f>VLOOKUP(A737,ENERGY!$A$2:$F$2692,6,0)</f>
        <v>2497</v>
      </c>
      <c r="K736" s="23">
        <v>0.024</v>
      </c>
      <c r="L736" s="10">
        <f>VLOOKUP(A736,TOURISM!$A$2:$E$2692,5,0)</f>
        <v>3149000000</v>
      </c>
      <c r="M736" s="10">
        <f>VLOOKUP(A736,TOURISM!$A$2:$F$2692,6,0)</f>
        <v>2445000000</v>
      </c>
      <c r="N736" s="27">
        <f t="shared" si="265"/>
        <v>0.262</v>
      </c>
      <c r="O736" s="27">
        <f t="shared" ref="O736:Q736" si="392">if(AND(M736=M737,N736=N736+1,ISBLANK(O737)),O736,O737)</f>
        <v>48</v>
      </c>
      <c r="P736" s="27">
        <f t="shared" si="392"/>
        <v>20</v>
      </c>
      <c r="Q736" s="27">
        <f t="shared" si="392"/>
        <v>161</v>
      </c>
      <c r="R736" s="23">
        <v>0.546</v>
      </c>
      <c r="S736" s="23">
        <v>1.206</v>
      </c>
      <c r="T736" s="10">
        <f>VLOOKUP(A736,TOURISM!$A$2:$E$2692,5,0)</f>
        <v>3149000000</v>
      </c>
      <c r="U736" s="10">
        <f>VLOOKUP(A736,TOURISM!$A$2:$F$2692,6,0)</f>
        <v>2445000000</v>
      </c>
      <c r="V736" s="10">
        <f>VLOOKUP(A736,BUSINESS!$A$2:$E$2692,5,0)</f>
        <v>0.262</v>
      </c>
      <c r="W736" s="10">
        <f>VLOOKUP(A736,BUSINESS!$A$2:$F$2692,6,0)</f>
        <v>48</v>
      </c>
      <c r="X736" s="10">
        <f>VLOOKUP(A736,BUSINESS!$A$2:$G$2692,7,0)</f>
        <v>20</v>
      </c>
      <c r="Y736" s="10">
        <f>VLOOKUP(A736,BUSINESS!$A$2:$H$2692,8,0)</f>
        <v>161</v>
      </c>
      <c r="Z736" s="10">
        <f>VLOOKUP(A736,BUSINESS!$A$2:$I$2692,9,0)</f>
        <v>0.546</v>
      </c>
      <c r="AA736" s="10">
        <f>VLOOKUP(A736,BUSINESS!$A$2:$J$2692,10,0)</f>
        <v>1.206</v>
      </c>
      <c r="AB736" s="7">
        <f t="shared" si="2"/>
        <v>53378356031</v>
      </c>
    </row>
    <row r="737">
      <c r="A737" s="7" t="str">
        <f t="shared" si="1"/>
        <v>Malta-Europe2003</v>
      </c>
      <c r="B737" s="8" t="s">
        <v>195</v>
      </c>
      <c r="C737" s="5" t="s">
        <v>76</v>
      </c>
      <c r="D737" s="9" t="s">
        <v>65</v>
      </c>
      <c r="E737" s="11">
        <v>5.119621569E9</v>
      </c>
      <c r="F737" s="12">
        <v>0.082</v>
      </c>
      <c r="G737" s="12">
        <v>1074.0</v>
      </c>
      <c r="H737" s="12">
        <v>0.059</v>
      </c>
      <c r="I737" s="22">
        <f>VLOOKUP(A737,ENERGY!$A$2:$F$2692,5,0)</f>
        <v>777</v>
      </c>
      <c r="J737" s="10">
        <f>VLOOKUP(A738,ENERGY!$A$2:$F$2692,6,0)</f>
        <v>4547</v>
      </c>
      <c r="K737" s="23">
        <v>0.024</v>
      </c>
      <c r="L737" s="10">
        <f>VLOOKUP(A737,TOURISM!$A$2:$E$2692,5,0)</f>
        <v>869000000</v>
      </c>
      <c r="M737" s="10">
        <f>VLOOKUP(A737,TOURISM!$A$2:$F$2692,6,0)</f>
        <v>238000000</v>
      </c>
      <c r="N737" s="27">
        <f t="shared" si="265"/>
        <v>0.262</v>
      </c>
      <c r="O737" s="23">
        <v>48.0</v>
      </c>
      <c r="P737" s="27">
        <f t="shared" ref="P737:Q737" si="393">if(AND(N737=N738,O737=O737+1,ISBLANK(P738)),P737,P738)</f>
        <v>20</v>
      </c>
      <c r="Q737" s="27">
        <f t="shared" si="393"/>
        <v>161</v>
      </c>
      <c r="R737" s="23">
        <v>0.191</v>
      </c>
      <c r="S737" s="23">
        <v>0.373</v>
      </c>
      <c r="T737" s="10">
        <f>VLOOKUP(A737,TOURISM!$A$2:$E$2692,5,0)</f>
        <v>869000000</v>
      </c>
      <c r="U737" s="10">
        <f>VLOOKUP(A737,TOURISM!$A$2:$F$2692,6,0)</f>
        <v>238000000</v>
      </c>
      <c r="V737" s="10">
        <f>VLOOKUP(A737,BUSINESS!$A$2:$E$2692,5,0)</f>
        <v>0.262</v>
      </c>
      <c r="W737" s="10">
        <f>VLOOKUP(A737,BUSINESS!$A$2:$F$2692,6,0)</f>
        <v>42</v>
      </c>
      <c r="X737" s="10">
        <f>VLOOKUP(A737,BUSINESS!$A$2:$G$2692,7,0)</f>
        <v>20</v>
      </c>
      <c r="Y737" s="10">
        <f>VLOOKUP(A737,BUSINESS!$A$2:$H$2692,8,0)</f>
        <v>161</v>
      </c>
      <c r="Z737" s="10">
        <f>VLOOKUP(A737,BUSINESS!$A$2:$I$2692,9,0)</f>
        <v>0.316</v>
      </c>
      <c r="AA737" s="10">
        <f>VLOOKUP(A737,BUSINESS!$A$2:$J$2692,10,0)</f>
        <v>0.704</v>
      </c>
      <c r="AB737" s="7">
        <f t="shared" si="2"/>
        <v>26804301408</v>
      </c>
    </row>
    <row r="738">
      <c r="A738" s="7" t="str">
        <f t="shared" si="1"/>
        <v>Moldova-Europe2003</v>
      </c>
      <c r="B738" s="8" t="s">
        <v>201</v>
      </c>
      <c r="C738" s="5" t="s">
        <v>76</v>
      </c>
      <c r="D738" s="9" t="s">
        <v>65</v>
      </c>
      <c r="E738" s="11">
        <v>1.980901554E9</v>
      </c>
      <c r="F738" s="12">
        <v>0.083</v>
      </c>
      <c r="G738" s="12">
        <v>46.0</v>
      </c>
      <c r="H738" s="12">
        <v>0.193</v>
      </c>
      <c r="I738" s="22">
        <f>VLOOKUP(A738,ENERGY!$A$2:$F$2692,5,0)</f>
        <v>3171</v>
      </c>
      <c r="J738" s="10">
        <f>VLOOKUP(A739,ENERGY!$A$2:$F$2692,6,0)</f>
        <v>11052</v>
      </c>
      <c r="K738" s="23">
        <v>0.024</v>
      </c>
      <c r="L738" s="10">
        <f>VLOOKUP(A738,TOURISM!$A$2:$E$2692,5,0)</f>
        <v>79000000</v>
      </c>
      <c r="M738" s="10">
        <f>VLOOKUP(A738,TOURISM!$A$2:$F$2692,6,0)</f>
        <v>118000000</v>
      </c>
      <c r="N738" s="27">
        <f t="shared" si="265"/>
        <v>0.262</v>
      </c>
      <c r="O738" s="27">
        <f t="shared" ref="O738:Q738" si="394">if(AND(M738=M739,N738=N738+1,ISBLANK(O739)),O738,O739)</f>
        <v>42</v>
      </c>
      <c r="P738" s="27">
        <f t="shared" si="394"/>
        <v>20</v>
      </c>
      <c r="Q738" s="27">
        <f t="shared" si="394"/>
        <v>161</v>
      </c>
      <c r="R738" s="23">
        <v>0.316</v>
      </c>
      <c r="S738" s="23">
        <v>0.704</v>
      </c>
      <c r="T738" s="10">
        <f>VLOOKUP(A738,TOURISM!$A$2:$E$2692,5,0)</f>
        <v>79000000</v>
      </c>
      <c r="U738" s="10">
        <f>VLOOKUP(A738,TOURISM!$A$2:$F$2692,6,0)</f>
        <v>118000000</v>
      </c>
      <c r="V738" s="10">
        <f>VLOOKUP(A738,BUSINESS!$A$2:$E$2692,5,0)</f>
        <v>0.262</v>
      </c>
      <c r="W738" s="10">
        <f>VLOOKUP(A738,BUSINESS!$A$2:$F$2692,6,0)</f>
        <v>42</v>
      </c>
      <c r="X738" s="10">
        <f>VLOOKUP(A738,BUSINESS!$A$2:$G$2692,7,0)</f>
        <v>20</v>
      </c>
      <c r="Y738" s="10">
        <f>VLOOKUP(A738,BUSINESS!$A$2:$H$2692,8,0)</f>
        <v>161</v>
      </c>
      <c r="Z738" s="10">
        <f>VLOOKUP(A738,BUSINESS!$A$2:$I$2692,9,0)</f>
        <v>0.074</v>
      </c>
      <c r="AA738" s="10">
        <f>VLOOKUP(A738,BUSINESS!$A$2:$J$2692,10,0)</f>
        <v>0.122</v>
      </c>
      <c r="AB738" s="7">
        <f t="shared" si="2"/>
        <v>6268675804</v>
      </c>
    </row>
    <row r="739">
      <c r="A739" s="7" t="str">
        <f t="shared" si="1"/>
        <v>Monaco-Europe2003</v>
      </c>
      <c r="B739" s="8" t="s">
        <v>202</v>
      </c>
      <c r="C739" s="5" t="s">
        <v>76</v>
      </c>
      <c r="D739" s="9" t="s">
        <v>65</v>
      </c>
      <c r="E739" s="11">
        <v>3.588988601E9</v>
      </c>
      <c r="F739" s="12">
        <v>0.039</v>
      </c>
      <c r="G739" s="12">
        <v>4216.0</v>
      </c>
      <c r="H739" s="10" t="str">
        <f t="shared" ref="H739:H740" si="396">if(AND(#REF!=#REF!,#REF!=#REF!+1,ISBLANK(#REF!)),#REF!,#REF!)</f>
        <v>#REF!</v>
      </c>
      <c r="I739" s="22">
        <f>VLOOKUP(A739,ENERGY!$A$2:$F$2692,5,0)</f>
        <v>133681</v>
      </c>
      <c r="J739" s="10">
        <f>VLOOKUP(A740,ENERGY!$A$2:$F$2692,6,0)</f>
        <v>1822</v>
      </c>
      <c r="K739" s="23">
        <v>0.024</v>
      </c>
      <c r="L739" s="10">
        <f>VLOOKUP(A739,TOURISM!$A$2:$E$2692,5,0)</f>
        <v>32591000000</v>
      </c>
      <c r="M739" s="10">
        <f>VLOOKUP(A739,TOURISM!$A$2:$F$2692,6,0)</f>
        <v>764000000</v>
      </c>
      <c r="N739" s="27">
        <f t="shared" si="265"/>
        <v>0.262</v>
      </c>
      <c r="O739" s="23">
        <v>42.0</v>
      </c>
      <c r="P739" s="27">
        <f t="shared" ref="P739:Q739" si="395">if(AND(N739=N740,O739=O739+1,ISBLANK(P740)),P739,P740)</f>
        <v>20</v>
      </c>
      <c r="Q739" s="27">
        <f t="shared" si="395"/>
        <v>161</v>
      </c>
      <c r="R739" s="23">
        <v>0.074</v>
      </c>
      <c r="S739" s="23">
        <v>0.122</v>
      </c>
      <c r="T739" s="10">
        <f>VLOOKUP(A739,TOURISM!$A$2:$E$2692,5,0)</f>
        <v>32591000000</v>
      </c>
      <c r="U739" s="10">
        <f>VLOOKUP(A739,TOURISM!$A$2:$F$2692,6,0)</f>
        <v>764000000</v>
      </c>
      <c r="V739" s="10">
        <f>VLOOKUP(A739,BUSINESS!$A$2:$E$2692,5,0)</f>
        <v>0.262</v>
      </c>
      <c r="W739" s="10">
        <f>VLOOKUP(A739,BUSINESS!$A$2:$F$2692,6,0)</f>
        <v>9</v>
      </c>
      <c r="X739" s="10">
        <f>VLOOKUP(A739,BUSINESS!$A$2:$G$2692,7,0)</f>
        <v>20</v>
      </c>
      <c r="Y739" s="10">
        <f>VLOOKUP(A739,BUSINESS!$A$2:$H$2692,8,0)</f>
        <v>161</v>
      </c>
      <c r="Z739" s="10">
        <f>VLOOKUP(A739,BUSINESS!$A$2:$I$2692,9,0)</f>
        <v>0.495</v>
      </c>
      <c r="AA739" s="10">
        <f>VLOOKUP(A739,BUSINESS!$A$2:$J$2692,10,0)</f>
        <v>0.457</v>
      </c>
      <c r="AB739" s="7">
        <f t="shared" si="2"/>
        <v>48499845959</v>
      </c>
    </row>
    <row r="740">
      <c r="A740" s="7" t="str">
        <f t="shared" si="1"/>
        <v>Montenegro-Europe2003</v>
      </c>
      <c r="B740" s="8" t="s">
        <v>204</v>
      </c>
      <c r="C740" s="5" t="s">
        <v>76</v>
      </c>
      <c r="D740" s="9" t="s">
        <v>65</v>
      </c>
      <c r="E740" s="11">
        <v>1.707662608E9</v>
      </c>
      <c r="F740" s="12">
        <v>0.091</v>
      </c>
      <c r="G740" s="12">
        <v>254.0</v>
      </c>
      <c r="H740" s="10" t="str">
        <f t="shared" si="396"/>
        <v>#REF!</v>
      </c>
      <c r="I740" s="22">
        <f>VLOOKUP(A740,ENERGY!$A$2:$F$2692,5,0)</f>
        <v>994</v>
      </c>
      <c r="J740" s="10">
        <f>VLOOKUP(A741,ENERGY!$A$2:$F$2692,6,0)</f>
        <v>169650</v>
      </c>
      <c r="K740" s="23">
        <v>0.024</v>
      </c>
      <c r="L740" s="10">
        <f>VLOOKUP(A740,TOURISM!$A$2:$E$2692,5,0)</f>
        <v>2676000000</v>
      </c>
      <c r="M740" s="10">
        <f>VLOOKUP(A740,TOURISM!$A$2:$F$2692,6,0)</f>
        <v>634000000</v>
      </c>
      <c r="N740" s="27">
        <f t="shared" si="265"/>
        <v>0.262</v>
      </c>
      <c r="O740" s="27">
        <f t="shared" ref="O740:Q740" si="397">if(AND(M740=M741,N740=N740+1,ISBLANK(O741)),O740,O741)</f>
        <v>9</v>
      </c>
      <c r="P740" s="27">
        <f t="shared" si="397"/>
        <v>20</v>
      </c>
      <c r="Q740" s="27">
        <f t="shared" si="397"/>
        <v>161</v>
      </c>
      <c r="R740" s="23">
        <v>0.495</v>
      </c>
      <c r="S740" s="23">
        <v>0.457</v>
      </c>
      <c r="T740" s="10">
        <f>VLOOKUP(A740,TOURISM!$A$2:$E$2692,5,0)</f>
        <v>2676000000</v>
      </c>
      <c r="U740" s="10">
        <f>VLOOKUP(A740,TOURISM!$A$2:$F$2692,6,0)</f>
        <v>634000000</v>
      </c>
      <c r="V740" s="10">
        <f>VLOOKUP(A740,BUSINESS!$A$2:$E$2692,5,0)</f>
        <v>0.262</v>
      </c>
      <c r="W740" s="10">
        <f>VLOOKUP(A740,BUSINESS!$A$2:$F$2692,6,0)</f>
        <v>9</v>
      </c>
      <c r="X740" s="10">
        <f>VLOOKUP(A740,BUSINESS!$A$2:$G$2692,7,0)</f>
        <v>20</v>
      </c>
      <c r="Y740" s="10">
        <f>VLOOKUP(A740,BUSINESS!$A$2:$H$2692,8,0)</f>
        <v>161</v>
      </c>
      <c r="Z740" s="10">
        <f>VLOOKUP(A740,BUSINESS!$A$2:$I$2692,9,0)</f>
        <v>0.644</v>
      </c>
      <c r="AA740" s="10">
        <f>VLOOKUP(A740,BUSINESS!$A$2:$J$2692,10,0)</f>
        <v>0.818</v>
      </c>
      <c r="AB740" s="7">
        <f t="shared" si="2"/>
        <v>3449823451</v>
      </c>
    </row>
    <row r="741">
      <c r="A741" s="7" t="str">
        <f t="shared" si="1"/>
        <v>Netherlands-Europe2003</v>
      </c>
      <c r="B741" s="8" t="s">
        <v>210</v>
      </c>
      <c r="C741" s="5" t="s">
        <v>76</v>
      </c>
      <c r="D741" s="9" t="s">
        <v>65</v>
      </c>
      <c r="E741" s="11">
        <v>5.38E11</v>
      </c>
      <c r="F741" s="12">
        <v>0.098</v>
      </c>
      <c r="G741" s="12">
        <v>3249.0</v>
      </c>
      <c r="H741" s="12">
        <v>0.03</v>
      </c>
      <c r="I741" s="22">
        <f>VLOOKUP(A741,ENERGY!$A$2:$F$2692,5,0)</f>
        <v>78175</v>
      </c>
      <c r="J741" s="10">
        <f>VLOOKUP(A742,ENERGY!$A$2:$F$2692,6,0)</f>
        <v>11408</v>
      </c>
      <c r="K741" s="23">
        <v>0.024</v>
      </c>
      <c r="L741" s="10">
        <f>VLOOKUP(A741,TOURISM!$A$2:$E$2692,5,0)</f>
        <v>14603000000</v>
      </c>
      <c r="M741" s="10">
        <f>VLOOKUP(A741,TOURISM!$A$2:$F$2692,6,0)</f>
        <v>15887000000</v>
      </c>
      <c r="N741" s="27">
        <f t="shared" si="265"/>
        <v>0.262</v>
      </c>
      <c r="O741" s="27">
        <f t="shared" ref="O741:S741" si="398">if(AND(M741=M742,N741=N741+1,ISBLANK(O742)),O741,O742)</f>
        <v>9</v>
      </c>
      <c r="P741" s="27">
        <f t="shared" si="398"/>
        <v>20</v>
      </c>
      <c r="Q741" s="27">
        <f t="shared" si="398"/>
        <v>161</v>
      </c>
      <c r="R741" s="27">
        <f t="shared" si="398"/>
        <v>0.644</v>
      </c>
      <c r="S741" s="27">
        <f t="shared" si="398"/>
        <v>0.818</v>
      </c>
      <c r="T741" s="10">
        <f>VLOOKUP(A741,TOURISM!$A$2:$E$2692,5,0)</f>
        <v>14603000000</v>
      </c>
      <c r="U741" s="10">
        <f>VLOOKUP(A741,TOURISM!$A$2:$F$2692,6,0)</f>
        <v>15887000000</v>
      </c>
      <c r="V741" s="10">
        <f>VLOOKUP(A741,BUSINESS!$A$2:$E$2692,5,0)</f>
        <v>0.262</v>
      </c>
      <c r="W741" s="10">
        <f>VLOOKUP(A741,BUSINESS!$A$2:$F$2692,6,0)</f>
        <v>9</v>
      </c>
      <c r="X741" s="10">
        <f>VLOOKUP(A741,BUSINESS!$A$2:$G$2692,7,0)</f>
        <v>20</v>
      </c>
      <c r="Y741" s="10">
        <f>VLOOKUP(A741,BUSINESS!$A$2:$H$2692,8,0)</f>
        <v>161</v>
      </c>
      <c r="Z741" s="10">
        <f>VLOOKUP(A741,BUSINESS!$A$2:$I$2692,9,0)</f>
        <v>0.644</v>
      </c>
      <c r="AA741" s="10">
        <f>VLOOKUP(A741,BUSINESS!$A$2:$J$2692,10,0)</f>
        <v>0.818</v>
      </c>
      <c r="AB741" s="7">
        <f t="shared" si="2"/>
        <v>835403726708</v>
      </c>
    </row>
    <row r="742">
      <c r="A742" s="7" t="str">
        <f t="shared" si="1"/>
        <v>North Macedonia-Europe2003</v>
      </c>
      <c r="B742" s="8" t="s">
        <v>217</v>
      </c>
      <c r="C742" s="5" t="s">
        <v>76</v>
      </c>
      <c r="D742" s="9" t="s">
        <v>65</v>
      </c>
      <c r="E742" s="11">
        <v>4.756221629E9</v>
      </c>
      <c r="F742" s="12">
        <v>0.093</v>
      </c>
      <c r="G742" s="12">
        <v>212.0</v>
      </c>
      <c r="H742" s="12">
        <v>0.16</v>
      </c>
      <c r="I742" s="22">
        <f>VLOOKUP(A742,ENERGY!$A$2:$F$2692,5,0)</f>
        <v>2811</v>
      </c>
      <c r="J742" s="10">
        <f>VLOOKUP(A743,ENERGY!$A$2:$F$2692,6,0)</f>
        <v>47077</v>
      </c>
      <c r="K742" s="23">
        <v>0.024</v>
      </c>
      <c r="L742" s="10">
        <f>VLOOKUP(A742,TOURISM!$A$2:$E$2692,5,0)</f>
        <v>86000000</v>
      </c>
      <c r="M742" s="10">
        <f>VLOOKUP(A742,TOURISM!$A$2:$F$2692,6,0)</f>
        <v>71000000</v>
      </c>
      <c r="N742" s="27">
        <f t="shared" si="265"/>
        <v>0.262</v>
      </c>
      <c r="O742" s="23">
        <v>9.0</v>
      </c>
      <c r="P742" s="27">
        <f t="shared" ref="P742:Q742" si="399">if(AND(N742=N743,O742=O742+1,ISBLANK(P743)),P742,P743)</f>
        <v>20</v>
      </c>
      <c r="Q742" s="27">
        <f t="shared" si="399"/>
        <v>161</v>
      </c>
      <c r="R742" s="23">
        <v>0.644</v>
      </c>
      <c r="S742" s="23">
        <v>0.818</v>
      </c>
      <c r="T742" s="10">
        <f>VLOOKUP(A742,TOURISM!$A$2:$E$2692,5,0)</f>
        <v>86000000</v>
      </c>
      <c r="U742" s="10">
        <f>VLOOKUP(A742,TOURISM!$A$2:$F$2692,6,0)</f>
        <v>71000000</v>
      </c>
      <c r="V742" s="10">
        <f>VLOOKUP(A742,BUSINESS!$A$2:$E$2692,5,0)</f>
        <v>0.262</v>
      </c>
      <c r="W742" s="10">
        <f>VLOOKUP(A742,BUSINESS!$A$2:$F$2692,6,0)</f>
        <v>48</v>
      </c>
      <c r="X742" s="10">
        <f>VLOOKUP(A742,BUSINESS!$A$2:$G$2692,7,0)</f>
        <v>20</v>
      </c>
      <c r="Y742" s="10">
        <f>VLOOKUP(A742,BUSINESS!$A$2:$H$2692,8,0)</f>
        <v>161</v>
      </c>
      <c r="Z742" s="10">
        <f>VLOOKUP(A742,BUSINESS!$A$2:$I$2692,9,0)</f>
        <v>0.191</v>
      </c>
      <c r="AA742" s="10">
        <f>VLOOKUP(A742,BUSINESS!$A$2:$J$2692,10,0)</f>
        <v>0.373</v>
      </c>
      <c r="AB742" s="7">
        <f t="shared" si="2"/>
        <v>7385437312</v>
      </c>
    </row>
    <row r="743">
      <c r="A743" s="7" t="str">
        <f t="shared" si="1"/>
        <v>Norway-Europe2003</v>
      </c>
      <c r="B743" s="8" t="s">
        <v>218</v>
      </c>
      <c r="C743" s="5" t="s">
        <v>76</v>
      </c>
      <c r="D743" s="9" t="s">
        <v>65</v>
      </c>
      <c r="E743" s="11">
        <v>2.25E11</v>
      </c>
      <c r="F743" s="12">
        <v>0.106</v>
      </c>
      <c r="G743" s="12">
        <v>5220.0</v>
      </c>
      <c r="H743" s="12">
        <v>0.047</v>
      </c>
      <c r="I743" s="22">
        <f>VLOOKUP(A743,ENERGY!$A$2:$F$2692,5,0)</f>
        <v>29775</v>
      </c>
      <c r="J743" s="10">
        <f>VLOOKUP(A744,ENERGY!$A$2:$F$2692,6,0)</f>
        <v>298787</v>
      </c>
      <c r="K743" s="23">
        <v>0.024</v>
      </c>
      <c r="L743" s="10">
        <f>VLOOKUP(A743,TOURISM!$A$2:$E$2692,5,0)</f>
        <v>2989000000</v>
      </c>
      <c r="M743" s="10">
        <f>VLOOKUP(A743,TOURISM!$A$2:$F$2692,6,0)</f>
        <v>7089000000</v>
      </c>
      <c r="N743" s="27">
        <f t="shared" si="265"/>
        <v>0.262</v>
      </c>
      <c r="O743" s="23">
        <v>18.0</v>
      </c>
      <c r="P743" s="27">
        <f t="shared" ref="P743:Q743" si="400">if(AND(N743=N744,O743=O743+1,ISBLANK(P744)),P743,P744)</f>
        <v>20</v>
      </c>
      <c r="Q743" s="27">
        <f t="shared" si="400"/>
        <v>161</v>
      </c>
      <c r="R743" s="23">
        <v>0.781</v>
      </c>
      <c r="S743" s="23">
        <v>0.891</v>
      </c>
      <c r="T743" s="10">
        <f>VLOOKUP(A743,TOURISM!$A$2:$E$2692,5,0)</f>
        <v>2989000000</v>
      </c>
      <c r="U743" s="10">
        <f>VLOOKUP(A743,TOURISM!$A$2:$F$2692,6,0)</f>
        <v>7089000000</v>
      </c>
      <c r="V743" s="10">
        <f>VLOOKUP(A743,BUSINESS!$A$2:$E$2692,5,0)</f>
        <v>0.262</v>
      </c>
      <c r="W743" s="10">
        <f>VLOOKUP(A743,BUSINESS!$A$2:$F$2692,6,0)</f>
        <v>18</v>
      </c>
      <c r="X743" s="10">
        <f>VLOOKUP(A743,BUSINESS!$A$2:$G$2692,7,0)</f>
        <v>20</v>
      </c>
      <c r="Y743" s="10">
        <f>VLOOKUP(A743,BUSINESS!$A$2:$H$2692,8,0)</f>
        <v>161</v>
      </c>
      <c r="Z743" s="10">
        <f>VLOOKUP(A743,BUSINESS!$A$2:$I$2692,9,0)</f>
        <v>0.781</v>
      </c>
      <c r="AA743" s="10">
        <f>VLOOKUP(A743,BUSINESS!$A$2:$J$2692,10,0)</f>
        <v>0.891</v>
      </c>
      <c r="AB743" s="7">
        <f t="shared" si="2"/>
        <v>288092189501</v>
      </c>
    </row>
    <row r="744">
      <c r="A744" s="7" t="str">
        <f t="shared" si="1"/>
        <v>Poland-Europe2003</v>
      </c>
      <c r="B744" s="8" t="s">
        <v>226</v>
      </c>
      <c r="C744" s="5" t="s">
        <v>76</v>
      </c>
      <c r="D744" s="9" t="s">
        <v>65</v>
      </c>
      <c r="E744" s="11">
        <v>2.17E11</v>
      </c>
      <c r="F744" s="12">
        <v>0.062</v>
      </c>
      <c r="G744" s="12">
        <v>354.0</v>
      </c>
      <c r="H744" s="12">
        <v>0.073</v>
      </c>
      <c r="I744" s="22">
        <f>VLOOKUP(A744,ENERGY!$A$2:$F$2692,5,0)</f>
        <v>94002</v>
      </c>
      <c r="J744" s="10">
        <f>VLOOKUP(A745,ENERGY!$A$2:$F$2692,6,0)</f>
        <v>57411</v>
      </c>
      <c r="K744" s="23">
        <v>0.024</v>
      </c>
      <c r="L744" s="10">
        <f>VLOOKUP(A744,TOURISM!$A$2:$E$2692,5,0)</f>
        <v>4733000000</v>
      </c>
      <c r="M744" s="10">
        <f>VLOOKUP(A744,TOURISM!$A$2:$F$2692,6,0)</f>
        <v>3286000000</v>
      </c>
      <c r="N744" s="27">
        <f t="shared" si="265"/>
        <v>0.262</v>
      </c>
      <c r="O744" s="23">
        <v>31.0</v>
      </c>
      <c r="P744" s="27">
        <f t="shared" ref="P744:Q744" si="401">if(AND(N744=N745,O744=O744+1,ISBLANK(P745)),P744,P745)</f>
        <v>20</v>
      </c>
      <c r="Q744" s="27">
        <f t="shared" si="401"/>
        <v>161</v>
      </c>
      <c r="R744" s="23">
        <v>0.249</v>
      </c>
      <c r="S744" s="23">
        <v>0.455</v>
      </c>
      <c r="T744" s="10">
        <f>VLOOKUP(A744,TOURISM!$A$2:$E$2692,5,0)</f>
        <v>4733000000</v>
      </c>
      <c r="U744" s="10">
        <f>VLOOKUP(A744,TOURISM!$A$2:$F$2692,6,0)</f>
        <v>3286000000</v>
      </c>
      <c r="V744" s="10">
        <f>VLOOKUP(A744,BUSINESS!$A$2:$E$2692,5,0)</f>
        <v>0.262</v>
      </c>
      <c r="W744" s="10">
        <f>VLOOKUP(A744,BUSINESS!$A$2:$F$2692,6,0)</f>
        <v>31</v>
      </c>
      <c r="X744" s="10">
        <f>VLOOKUP(A744,BUSINESS!$A$2:$G$2692,7,0)</f>
        <v>20</v>
      </c>
      <c r="Y744" s="10">
        <f>VLOOKUP(A744,BUSINESS!$A$2:$H$2692,8,0)</f>
        <v>161</v>
      </c>
      <c r="Z744" s="10">
        <f>VLOOKUP(A744,BUSINESS!$A$2:$I$2692,9,0)</f>
        <v>0.249</v>
      </c>
      <c r="AA744" s="10">
        <f>VLOOKUP(A744,BUSINESS!$A$2:$J$2692,10,0)</f>
        <v>0.455</v>
      </c>
      <c r="AB744" s="7">
        <f t="shared" si="2"/>
        <v>871485943775</v>
      </c>
    </row>
    <row r="745">
      <c r="A745" s="7" t="str">
        <f t="shared" si="1"/>
        <v>Portugal-Europe2003</v>
      </c>
      <c r="B745" s="8" t="s">
        <v>227</v>
      </c>
      <c r="C745" s="5" t="s">
        <v>76</v>
      </c>
      <c r="D745" s="9" t="s">
        <v>65</v>
      </c>
      <c r="E745" s="11">
        <v>1.62E11</v>
      </c>
      <c r="F745" s="12">
        <v>0.097</v>
      </c>
      <c r="G745" s="12">
        <v>1514.0</v>
      </c>
      <c r="H745" s="10" t="str">
        <f>if(AND(#REF!=#REF!,#REF!=#REF!+1,ISBLANK(#REF!)),#REF!,#REF!)</f>
        <v>#REF!</v>
      </c>
      <c r="I745" s="22">
        <f>VLOOKUP(A745,ENERGY!$A$2:$F$2692,5,0)</f>
        <v>24152</v>
      </c>
      <c r="J745" s="10">
        <f>VLOOKUP(A746,ENERGY!$A$2:$F$2692,6,0)</f>
        <v>80307</v>
      </c>
      <c r="K745" s="23">
        <v>0.024</v>
      </c>
      <c r="L745" s="10">
        <f>VLOOKUP(A745,TOURISM!$A$2:$E$2692,5,0)</f>
        <v>7634000000</v>
      </c>
      <c r="M745" s="10">
        <f>VLOOKUP(A745,TOURISM!$A$2:$F$2692,6,0)</f>
        <v>2982000000</v>
      </c>
      <c r="N745" s="27">
        <f t="shared" si="265"/>
        <v>0.262</v>
      </c>
      <c r="O745" s="23">
        <v>78.0</v>
      </c>
      <c r="P745" s="27">
        <f t="shared" ref="P745:Q745" si="402">if(AND(N745=N746,O745=O745+1,ISBLANK(P746)),P745,P746)</f>
        <v>20</v>
      </c>
      <c r="Q745" s="27">
        <f t="shared" si="402"/>
        <v>161</v>
      </c>
      <c r="R745" s="23">
        <v>0.297</v>
      </c>
      <c r="S745" s="23">
        <v>0.958</v>
      </c>
      <c r="T745" s="10">
        <f>VLOOKUP(A745,TOURISM!$A$2:$E$2692,5,0)</f>
        <v>7634000000</v>
      </c>
      <c r="U745" s="10">
        <f>VLOOKUP(A745,TOURISM!$A$2:$F$2692,6,0)</f>
        <v>2982000000</v>
      </c>
      <c r="V745" s="10">
        <f>VLOOKUP(A745,BUSINESS!$A$2:$E$2692,5,0)</f>
        <v>0.262</v>
      </c>
      <c r="W745" s="10">
        <f>VLOOKUP(A745,BUSINESS!$A$2:$F$2692,6,0)</f>
        <v>78</v>
      </c>
      <c r="X745" s="10">
        <f>VLOOKUP(A745,BUSINESS!$A$2:$G$2692,7,0)</f>
        <v>20</v>
      </c>
      <c r="Y745" s="10">
        <f>VLOOKUP(A745,BUSINESS!$A$2:$H$2692,8,0)</f>
        <v>161</v>
      </c>
      <c r="Z745" s="10">
        <f>VLOOKUP(A745,BUSINESS!$A$2:$I$2692,9,0)</f>
        <v>0.297</v>
      </c>
      <c r="AA745" s="10">
        <f>VLOOKUP(A745,BUSINESS!$A$2:$J$2692,10,0)</f>
        <v>0.958</v>
      </c>
      <c r="AB745" s="7">
        <f t="shared" si="2"/>
        <v>545454545455</v>
      </c>
    </row>
    <row r="746">
      <c r="A746" s="7" t="str">
        <f t="shared" si="1"/>
        <v>Romania-Europe2003</v>
      </c>
      <c r="B746" s="8" t="s">
        <v>230</v>
      </c>
      <c r="C746" s="5" t="s">
        <v>76</v>
      </c>
      <c r="D746" s="9" t="s">
        <v>65</v>
      </c>
      <c r="E746" s="11">
        <v>5.9466017706E10</v>
      </c>
      <c r="F746" s="12">
        <v>0.053</v>
      </c>
      <c r="G746" s="12">
        <v>146.0</v>
      </c>
      <c r="H746" s="12">
        <v>0.254</v>
      </c>
      <c r="I746" s="22">
        <f>VLOOKUP(A746,ENERGY!$A$2:$F$2692,5,0)</f>
        <v>34882</v>
      </c>
      <c r="J746" s="10">
        <f>VLOOKUP(A747,ENERGY!$A$2:$F$2692,6,0)</f>
        <v>1574368</v>
      </c>
      <c r="K746" s="23">
        <v>0.024</v>
      </c>
      <c r="L746" s="10">
        <f>VLOOKUP(A746,TOURISM!$A$2:$E$2692,5,0)</f>
        <v>523000000</v>
      </c>
      <c r="M746" s="10">
        <f>VLOOKUP(A746,TOURISM!$A$2:$F$2692,6,0)</f>
        <v>572000000</v>
      </c>
      <c r="N746" s="27">
        <f t="shared" si="265"/>
        <v>0.262</v>
      </c>
      <c r="O746" s="23">
        <v>29.0</v>
      </c>
      <c r="P746" s="27">
        <f t="shared" ref="P746:Q746" si="403">if(AND(N746=N747,O746=O746+1,ISBLANK(P747)),P746,P747)</f>
        <v>20</v>
      </c>
      <c r="Q746" s="27">
        <f t="shared" si="403"/>
        <v>161</v>
      </c>
      <c r="R746" s="23">
        <v>0.089</v>
      </c>
      <c r="S746" s="23">
        <v>0.317</v>
      </c>
      <c r="T746" s="10">
        <f>VLOOKUP(A746,TOURISM!$A$2:$E$2692,5,0)</f>
        <v>523000000</v>
      </c>
      <c r="U746" s="10">
        <f>VLOOKUP(A746,TOURISM!$A$2:$F$2692,6,0)</f>
        <v>572000000</v>
      </c>
      <c r="V746" s="10">
        <f>VLOOKUP(A746,BUSINESS!$A$2:$E$2692,5,0)</f>
        <v>0.262</v>
      </c>
      <c r="W746" s="10">
        <f>VLOOKUP(A746,BUSINESS!$A$2:$F$2692,6,0)</f>
        <v>29</v>
      </c>
      <c r="X746" s="10">
        <f>VLOOKUP(A746,BUSINESS!$A$2:$G$2692,7,0)</f>
        <v>20</v>
      </c>
      <c r="Y746" s="10">
        <f>VLOOKUP(A746,BUSINESS!$A$2:$H$2692,8,0)</f>
        <v>161</v>
      </c>
      <c r="Z746" s="10">
        <f>VLOOKUP(A746,BUSINESS!$A$2:$I$2692,9,0)</f>
        <v>0.089</v>
      </c>
      <c r="AA746" s="10">
        <f>VLOOKUP(A746,BUSINESS!$A$2:$J$2692,10,0)</f>
        <v>0.317</v>
      </c>
      <c r="AB746" s="7">
        <f t="shared" si="2"/>
        <v>668157502315</v>
      </c>
    </row>
    <row r="747">
      <c r="A747" s="7" t="str">
        <f t="shared" si="1"/>
        <v>Russia-Europe2003</v>
      </c>
      <c r="B747" s="8" t="s">
        <v>231</v>
      </c>
      <c r="C747" s="5" t="s">
        <v>76</v>
      </c>
      <c r="D747" s="9" t="s">
        <v>65</v>
      </c>
      <c r="E747" s="11">
        <v>4.3E11</v>
      </c>
      <c r="F747" s="12">
        <v>0.056</v>
      </c>
      <c r="G747" s="12">
        <v>167.0</v>
      </c>
      <c r="H747" s="12">
        <v>0.13</v>
      </c>
      <c r="I747" s="22">
        <f>VLOOKUP(A747,ENERGY!$A$2:$F$2692,5,0)</f>
        <v>646915</v>
      </c>
      <c r="J747" s="10">
        <f>VLOOKUP(A748,ENERGY!$A$2:$F$2692,6,0)</f>
        <v>92</v>
      </c>
      <c r="K747" s="23">
        <v>0.024</v>
      </c>
      <c r="L747" s="10">
        <f>VLOOKUP(A747,TOURISM!$A$2:$E$2692,5,0)</f>
        <v>5879000000</v>
      </c>
      <c r="M747" s="10">
        <f>VLOOKUP(A747,TOURISM!$A$2:$F$2692,6,0)</f>
        <v>13427000000</v>
      </c>
      <c r="N747" s="27">
        <f t="shared" si="265"/>
        <v>0.262</v>
      </c>
      <c r="O747" s="23">
        <v>43.0</v>
      </c>
      <c r="P747" s="27">
        <f t="shared" ref="P747:Q747" si="404">if(AND(N747=N748,O747=O747+1,ISBLANK(P748)),P747,P748)</f>
        <v>20</v>
      </c>
      <c r="Q747" s="27">
        <f t="shared" si="404"/>
        <v>161</v>
      </c>
      <c r="R747" s="23">
        <v>0.083</v>
      </c>
      <c r="S747" s="23">
        <v>0.249</v>
      </c>
      <c r="T747" s="10">
        <f>VLOOKUP(A747,TOURISM!$A$2:$E$2692,5,0)</f>
        <v>5879000000</v>
      </c>
      <c r="U747" s="10">
        <f>VLOOKUP(A747,TOURISM!$A$2:$F$2692,6,0)</f>
        <v>13427000000</v>
      </c>
      <c r="V747" s="10">
        <f>VLOOKUP(A747,BUSINESS!$A$2:$E$2692,5,0)</f>
        <v>0.262</v>
      </c>
      <c r="W747" s="10">
        <f>VLOOKUP(A747,BUSINESS!$A$2:$F$2692,6,0)</f>
        <v>43</v>
      </c>
      <c r="X747" s="10">
        <f>VLOOKUP(A747,BUSINESS!$A$2:$G$2692,7,0)</f>
        <v>20</v>
      </c>
      <c r="Y747" s="10">
        <f>VLOOKUP(A747,BUSINESS!$A$2:$H$2692,8,0)</f>
        <v>161</v>
      </c>
      <c r="Z747" s="10">
        <f>VLOOKUP(A747,BUSINESS!$A$2:$I$2692,9,0)</f>
        <v>0.083</v>
      </c>
      <c r="AA747" s="10">
        <f>VLOOKUP(A747,BUSINESS!$A$2:$J$2692,10,0)</f>
        <v>0.249</v>
      </c>
      <c r="AB747" s="7">
        <f t="shared" si="2"/>
        <v>5180722891566</v>
      </c>
    </row>
    <row r="748">
      <c r="A748" s="7" t="str">
        <f t="shared" si="1"/>
        <v>San Marino-Europe2003</v>
      </c>
      <c r="B748" s="8" t="s">
        <v>234</v>
      </c>
      <c r="C748" s="5" t="s">
        <v>76</v>
      </c>
      <c r="D748" s="9" t="s">
        <v>65</v>
      </c>
      <c r="E748" s="11">
        <v>1.122981525E9</v>
      </c>
      <c r="F748" s="12">
        <v>0.051</v>
      </c>
      <c r="G748" s="12">
        <v>2837.0</v>
      </c>
      <c r="H748" s="12">
        <v>0.075</v>
      </c>
      <c r="I748" s="22">
        <f>VLOOKUP(A748,ENERGY!$A$2:$F$2692,5,0)</f>
        <v>133681</v>
      </c>
      <c r="J748" s="10">
        <f>VLOOKUP(A749,ENERGY!$A$2:$F$2692,6,0)</f>
        <v>46127</v>
      </c>
      <c r="K748" s="23">
        <v>0.024</v>
      </c>
      <c r="L748" s="10">
        <f>VLOOKUP(A748,TOURISM!$A$2:$E$2692,5,0)</f>
        <v>79000000</v>
      </c>
      <c r="M748" s="10">
        <f>VLOOKUP(A748,TOURISM!$A$2:$F$2692,6,0)</f>
        <v>26703000000</v>
      </c>
      <c r="N748" s="27">
        <f t="shared" si="265"/>
        <v>0.262</v>
      </c>
      <c r="O748" s="27">
        <f t="shared" ref="O748:Q748" si="405">if(AND(M748=M749,N748=N748+1,ISBLANK(O749)),O748,O749)</f>
        <v>56</v>
      </c>
      <c r="P748" s="27">
        <f t="shared" si="405"/>
        <v>20</v>
      </c>
      <c r="Q748" s="27">
        <f t="shared" si="405"/>
        <v>161</v>
      </c>
      <c r="R748" s="23">
        <v>0.5</v>
      </c>
      <c r="S748" s="23">
        <v>0.589</v>
      </c>
      <c r="T748" s="10">
        <f>VLOOKUP(A748,TOURISM!$A$2:$E$2692,5,0)</f>
        <v>79000000</v>
      </c>
      <c r="U748" s="10">
        <f>VLOOKUP(A748,TOURISM!$A$2:$F$2692,6,0)</f>
        <v>26703000000</v>
      </c>
      <c r="V748" s="10">
        <f>VLOOKUP(A748,BUSINESS!$A$2:$E$2692,5,0)</f>
        <v>0.262</v>
      </c>
      <c r="W748" s="10">
        <f>VLOOKUP(A748,BUSINESS!$A$2:$F$2692,6,0)</f>
        <v>56</v>
      </c>
      <c r="X748" s="10">
        <f>VLOOKUP(A748,BUSINESS!$A$2:$G$2692,7,0)</f>
        <v>20</v>
      </c>
      <c r="Y748" s="10">
        <f>VLOOKUP(A748,BUSINESS!$A$2:$H$2692,8,0)</f>
        <v>161</v>
      </c>
      <c r="Z748" s="10">
        <f>VLOOKUP(A748,BUSINESS!$A$2:$I$2692,9,0)</f>
        <v>0.5</v>
      </c>
      <c r="AA748" s="10">
        <f>VLOOKUP(A748,BUSINESS!$A$2:$J$2692,10,0)</f>
        <v>0.589</v>
      </c>
      <c r="AB748" s="7">
        <f t="shared" si="2"/>
        <v>2245963050</v>
      </c>
    </row>
    <row r="749">
      <c r="A749" s="7" t="str">
        <f t="shared" si="1"/>
        <v>Serbia-Europe2003</v>
      </c>
      <c r="B749" s="8" t="s">
        <v>238</v>
      </c>
      <c r="C749" s="5" t="s">
        <v>76</v>
      </c>
      <c r="D749" s="9" t="s">
        <v>65</v>
      </c>
      <c r="E749" s="11">
        <v>1.9550781969E10</v>
      </c>
      <c r="F749" s="12">
        <v>0.088</v>
      </c>
      <c r="G749" s="12">
        <v>171.0</v>
      </c>
      <c r="H749" s="12">
        <v>0.155</v>
      </c>
      <c r="I749" s="22">
        <f>VLOOKUP(A749,ENERGY!$A$2:$F$2692,5,0)</f>
        <v>15177</v>
      </c>
      <c r="J749" s="10">
        <f>VLOOKUP(A750,ENERGY!$A$2:$F$2692,6,0)</f>
        <v>33890</v>
      </c>
      <c r="K749" s="23">
        <v>0.024</v>
      </c>
      <c r="L749" s="10">
        <f>VLOOKUP(A749,TOURISM!$A$2:$E$2692,5,0)</f>
        <v>159000000</v>
      </c>
      <c r="M749" s="10">
        <f>VLOOKUP(A749,TOURISM!$A$2:$F$2692,6,0)</f>
        <v>144000000</v>
      </c>
      <c r="N749" s="27">
        <f t="shared" si="265"/>
        <v>0.262</v>
      </c>
      <c r="O749" s="23">
        <v>56.0</v>
      </c>
      <c r="P749" s="27">
        <f t="shared" ref="P749:S749" si="406">if(AND(N749=N750,O749=O749+1,ISBLANK(P750)),P749,P750)</f>
        <v>20</v>
      </c>
      <c r="Q749" s="27">
        <f t="shared" si="406"/>
        <v>161</v>
      </c>
      <c r="R749" s="27">
        <f t="shared" si="406"/>
        <v>0.43</v>
      </c>
      <c r="S749" s="27">
        <f t="shared" si="406"/>
        <v>0.683</v>
      </c>
      <c r="T749" s="10">
        <f>VLOOKUP(A749,TOURISM!$A$2:$E$2692,5,0)</f>
        <v>159000000</v>
      </c>
      <c r="U749" s="10">
        <f>VLOOKUP(A749,TOURISM!$A$2:$F$2692,6,0)</f>
        <v>144000000</v>
      </c>
      <c r="V749" s="10">
        <f>VLOOKUP(A749,BUSINESS!$A$2:$E$2692,5,0)</f>
        <v>0.262</v>
      </c>
      <c r="W749" s="10">
        <f>VLOOKUP(A749,BUSINESS!$A$2:$F$2692,6,0)</f>
        <v>56</v>
      </c>
      <c r="X749" s="10">
        <f>VLOOKUP(A749,BUSINESS!$A$2:$G$2692,7,0)</f>
        <v>20</v>
      </c>
      <c r="Y749" s="10">
        <f>VLOOKUP(A749,BUSINESS!$A$2:$H$2692,8,0)</f>
        <v>161</v>
      </c>
      <c r="Z749" s="10">
        <f>VLOOKUP(A749,BUSINESS!$A$2:$I$2692,9,0)</f>
        <v>0.43</v>
      </c>
      <c r="AA749" s="10">
        <f>VLOOKUP(A749,BUSINESS!$A$2:$J$2692,10,0)</f>
        <v>0.683</v>
      </c>
      <c r="AB749" s="7">
        <f t="shared" si="2"/>
        <v>45466934812</v>
      </c>
    </row>
    <row r="750">
      <c r="A750" s="7" t="str">
        <f t="shared" si="1"/>
        <v>Slovakia-Europe2003</v>
      </c>
      <c r="B750" s="8" t="s">
        <v>243</v>
      </c>
      <c r="C750" s="5" t="s">
        <v>76</v>
      </c>
      <c r="D750" s="9" t="s">
        <v>65</v>
      </c>
      <c r="E750" s="11">
        <v>4.5837416479E10</v>
      </c>
      <c r="F750" s="12">
        <v>0.058</v>
      </c>
      <c r="G750" s="12">
        <v>360.0</v>
      </c>
      <c r="H750" s="12">
        <v>0.085</v>
      </c>
      <c r="I750" s="22">
        <f>VLOOKUP(A750,ENERGY!$A$2:$F$2692,5,0)</f>
        <v>16735</v>
      </c>
      <c r="J750" s="10">
        <f>VLOOKUP(A751,ENERGY!$A$2:$F$2692,6,0)</f>
        <v>15310</v>
      </c>
      <c r="K750" s="23">
        <v>0.024</v>
      </c>
      <c r="L750" s="10">
        <f>VLOOKUP(A750,TOURISM!$A$2:$E$2692,5,0)</f>
        <v>876000000</v>
      </c>
      <c r="M750" s="10">
        <f>VLOOKUP(A750,TOURISM!$A$2:$F$2692,6,0)</f>
        <v>662000000</v>
      </c>
      <c r="N750" s="27">
        <f t="shared" si="265"/>
        <v>0.262</v>
      </c>
      <c r="O750" s="23">
        <v>103.0</v>
      </c>
      <c r="P750" s="27">
        <f t="shared" ref="P750:Q750" si="407">if(AND(N750=N751,O750=O750+1,ISBLANK(P751)),P750,P751)</f>
        <v>20</v>
      </c>
      <c r="Q750" s="27">
        <f t="shared" si="407"/>
        <v>161</v>
      </c>
      <c r="R750" s="23">
        <v>0.43</v>
      </c>
      <c r="S750" s="23">
        <v>0.683</v>
      </c>
      <c r="T750" s="10">
        <f>VLOOKUP(A750,TOURISM!$A$2:$E$2692,5,0)</f>
        <v>876000000</v>
      </c>
      <c r="U750" s="10">
        <f>VLOOKUP(A750,TOURISM!$A$2:$F$2692,6,0)</f>
        <v>662000000</v>
      </c>
      <c r="V750" s="10">
        <f>VLOOKUP(A750,BUSINESS!$A$2:$E$2692,5,0)</f>
        <v>0.262</v>
      </c>
      <c r="W750" s="10">
        <f>VLOOKUP(A750,BUSINESS!$A$2:$F$2692,6,0)</f>
        <v>103</v>
      </c>
      <c r="X750" s="10">
        <f>VLOOKUP(A750,BUSINESS!$A$2:$G$2692,7,0)</f>
        <v>20</v>
      </c>
      <c r="Y750" s="10">
        <f>VLOOKUP(A750,BUSINESS!$A$2:$H$2692,8,0)</f>
        <v>161</v>
      </c>
      <c r="Z750" s="10">
        <f>VLOOKUP(A750,BUSINESS!$A$2:$I$2692,9,0)</f>
        <v>0.43</v>
      </c>
      <c r="AA750" s="10">
        <f>VLOOKUP(A750,BUSINESS!$A$2:$J$2692,10,0)</f>
        <v>0.683</v>
      </c>
      <c r="AB750" s="7">
        <f t="shared" si="2"/>
        <v>106598642974</v>
      </c>
    </row>
    <row r="751">
      <c r="A751" s="7" t="str">
        <f t="shared" si="1"/>
        <v>Slovenia-Europe2003</v>
      </c>
      <c r="B751" s="8" t="s">
        <v>244</v>
      </c>
      <c r="C751" s="5" t="s">
        <v>76</v>
      </c>
      <c r="D751" s="9" t="s">
        <v>65</v>
      </c>
      <c r="E751" s="11">
        <v>2.9152072068E10</v>
      </c>
      <c r="F751" s="12">
        <v>0.086</v>
      </c>
      <c r="G751" s="12">
        <v>1263.0</v>
      </c>
      <c r="H751" s="12">
        <v>0.108</v>
      </c>
      <c r="I751" s="22">
        <f>VLOOKUP(A751,ENERGY!$A$2:$F$2692,5,0)</f>
        <v>7097</v>
      </c>
      <c r="J751" s="10">
        <f>VLOOKUP(A752,ENERGY!$A$2:$F$2692,6,0)</f>
        <v>288237</v>
      </c>
      <c r="K751" s="23">
        <v>0.024</v>
      </c>
      <c r="L751" s="10">
        <f>VLOOKUP(A751,TOURISM!$A$2:$E$2692,5,0)</f>
        <v>1427000000</v>
      </c>
      <c r="M751" s="10">
        <f>VLOOKUP(A751,TOURISM!$A$2:$F$2692,6,0)</f>
        <v>805000000</v>
      </c>
      <c r="N751" s="27">
        <f t="shared" si="265"/>
        <v>0.262</v>
      </c>
      <c r="O751" s="23">
        <v>60.0</v>
      </c>
      <c r="P751" s="27">
        <f t="shared" ref="P751:Q751" si="408">if(AND(N751=N752,O751=O751+1,ISBLANK(P752)),P751,P752)</f>
        <v>20</v>
      </c>
      <c r="Q751" s="27">
        <f t="shared" si="408"/>
        <v>161</v>
      </c>
      <c r="R751" s="23">
        <v>0.319</v>
      </c>
      <c r="S751" s="23">
        <v>0.873</v>
      </c>
      <c r="T751" s="10">
        <f>VLOOKUP(A751,TOURISM!$A$2:$E$2692,5,0)</f>
        <v>1427000000</v>
      </c>
      <c r="U751" s="10">
        <f>VLOOKUP(A751,TOURISM!$A$2:$F$2692,6,0)</f>
        <v>805000000</v>
      </c>
      <c r="V751" s="10">
        <f>VLOOKUP(A751,BUSINESS!$A$2:$E$2692,5,0)</f>
        <v>0.262</v>
      </c>
      <c r="W751" s="10">
        <f>VLOOKUP(A751,BUSINESS!$A$2:$F$2692,6,0)</f>
        <v>60</v>
      </c>
      <c r="X751" s="10">
        <f>VLOOKUP(A751,BUSINESS!$A$2:$G$2692,7,0)</f>
        <v>20</v>
      </c>
      <c r="Y751" s="10">
        <f>VLOOKUP(A751,BUSINESS!$A$2:$H$2692,8,0)</f>
        <v>161</v>
      </c>
      <c r="Z751" s="10">
        <f>VLOOKUP(A751,BUSINESS!$A$2:$I$2692,9,0)</f>
        <v>0.319</v>
      </c>
      <c r="AA751" s="10">
        <f>VLOOKUP(A751,BUSINESS!$A$2:$J$2692,10,0)</f>
        <v>0.873</v>
      </c>
      <c r="AB751" s="7">
        <f t="shared" si="2"/>
        <v>91385805856</v>
      </c>
    </row>
    <row r="752">
      <c r="A752" s="7" t="str">
        <f t="shared" si="1"/>
        <v>Spain-Europe2003</v>
      </c>
      <c r="B752" s="8" t="s">
        <v>250</v>
      </c>
      <c r="C752" s="5" t="s">
        <v>76</v>
      </c>
      <c r="D752" s="9" t="s">
        <v>65</v>
      </c>
      <c r="E752" s="11">
        <v>8.84E11</v>
      </c>
      <c r="F752" s="12">
        <v>0.082</v>
      </c>
      <c r="G752" s="12">
        <v>1730.0</v>
      </c>
      <c r="H752" s="10" t="str">
        <f>if(AND(#REF!=#REF!,#REF!=#REF!+1,ISBLANK(#REF!)),#REF!,#REF!)</f>
        <v>#REF!</v>
      </c>
      <c r="I752" s="22">
        <f>VLOOKUP(A752,ENERGY!$A$2:$F$2692,5,0)</f>
        <v>127732</v>
      </c>
      <c r="J752" s="10">
        <f>VLOOKUP(A753,ENERGY!$A$2:$F$2692,6,0)</f>
        <v>43744</v>
      </c>
      <c r="K752" s="23">
        <v>0.024</v>
      </c>
      <c r="L752" s="10">
        <f>VLOOKUP(A752,TOURISM!$A$2:$E$2692,5,0)</f>
        <v>43863000000</v>
      </c>
      <c r="M752" s="10">
        <f>VLOOKUP(A752,TOURISM!$A$2:$F$2692,6,0)</f>
        <v>11330000000</v>
      </c>
      <c r="N752" s="27">
        <f t="shared" si="265"/>
        <v>0.262</v>
      </c>
      <c r="O752" s="23">
        <v>114.0</v>
      </c>
      <c r="P752" s="27">
        <f t="shared" ref="P752:Q752" si="409">if(AND(N752=N753,O752=O752+1,ISBLANK(P753)),P752,P753)</f>
        <v>20</v>
      </c>
      <c r="Q752" s="27">
        <f t="shared" si="409"/>
        <v>161</v>
      </c>
      <c r="R752" s="23">
        <v>0.399</v>
      </c>
      <c r="S752" s="23">
        <v>0.886</v>
      </c>
      <c r="T752" s="10">
        <f>VLOOKUP(A752,TOURISM!$A$2:$E$2692,5,0)</f>
        <v>43863000000</v>
      </c>
      <c r="U752" s="10">
        <f>VLOOKUP(A752,TOURISM!$A$2:$F$2692,6,0)</f>
        <v>11330000000</v>
      </c>
      <c r="V752" s="10">
        <f>VLOOKUP(A752,BUSINESS!$A$2:$E$2692,5,0)</f>
        <v>0.262</v>
      </c>
      <c r="W752" s="10">
        <f>VLOOKUP(A752,BUSINESS!$A$2:$F$2692,6,0)</f>
        <v>114</v>
      </c>
      <c r="X752" s="10">
        <f>VLOOKUP(A752,BUSINESS!$A$2:$G$2692,7,0)</f>
        <v>20</v>
      </c>
      <c r="Y752" s="10">
        <f>VLOOKUP(A752,BUSINESS!$A$2:$H$2692,8,0)</f>
        <v>161</v>
      </c>
      <c r="Z752" s="10">
        <f>VLOOKUP(A752,BUSINESS!$A$2:$I$2692,9,0)</f>
        <v>0.399</v>
      </c>
      <c r="AA752" s="10">
        <f>VLOOKUP(A752,BUSINESS!$A$2:$J$2692,10,0)</f>
        <v>0.886</v>
      </c>
      <c r="AB752" s="7">
        <f t="shared" si="2"/>
        <v>2215538847118</v>
      </c>
    </row>
    <row r="753">
      <c r="A753" s="7" t="str">
        <f t="shared" si="1"/>
        <v>Sweden-Europe2003</v>
      </c>
      <c r="B753" s="8" t="s">
        <v>259</v>
      </c>
      <c r="C753" s="5" t="s">
        <v>76</v>
      </c>
      <c r="D753" s="9" t="s">
        <v>65</v>
      </c>
      <c r="E753" s="11">
        <v>3.15E11</v>
      </c>
      <c r="F753" s="12">
        <v>0.093</v>
      </c>
      <c r="G753" s="12">
        <v>3277.0</v>
      </c>
      <c r="H753" s="12">
        <v>0.048</v>
      </c>
      <c r="I753" s="22">
        <f>VLOOKUP(A753,ENERGY!$A$2:$F$2692,5,0)</f>
        <v>45407</v>
      </c>
      <c r="J753" s="10">
        <f>VLOOKUP(A754,ENERGY!$A$2:$F$2692,6,0)</f>
        <v>41598</v>
      </c>
      <c r="K753" s="23">
        <v>0.024</v>
      </c>
      <c r="L753" s="10">
        <f>VLOOKUP(A753,TOURISM!$A$2:$E$2692,5,0)</f>
        <v>6548000000</v>
      </c>
      <c r="M753" s="10">
        <f>VLOOKUP(A753,TOURISM!$A$2:$F$2692,6,0)</f>
        <v>9375000000</v>
      </c>
      <c r="N753" s="27">
        <f t="shared" si="265"/>
        <v>0.262</v>
      </c>
      <c r="O753" s="23">
        <v>16.0</v>
      </c>
      <c r="P753" s="27">
        <f t="shared" ref="P753:Q753" si="410">if(AND(N753=N754,O753=O753+1,ISBLANK(P754)),P753,P754)</f>
        <v>20</v>
      </c>
      <c r="Q753" s="27">
        <f t="shared" si="410"/>
        <v>161</v>
      </c>
      <c r="R753" s="23">
        <v>0.791</v>
      </c>
      <c r="S753" s="23">
        <v>0.984</v>
      </c>
      <c r="T753" s="10">
        <f>VLOOKUP(A753,TOURISM!$A$2:$E$2692,5,0)</f>
        <v>6548000000</v>
      </c>
      <c r="U753" s="10">
        <f>VLOOKUP(A753,TOURISM!$A$2:$F$2692,6,0)</f>
        <v>9375000000</v>
      </c>
      <c r="V753" s="10">
        <f>VLOOKUP(A753,BUSINESS!$A$2:$E$2692,5,0)</f>
        <v>0.262</v>
      </c>
      <c r="W753" s="10">
        <f>VLOOKUP(A753,BUSINESS!$A$2:$F$2692,6,0)</f>
        <v>16</v>
      </c>
      <c r="X753" s="10">
        <f>VLOOKUP(A753,BUSINESS!$A$2:$G$2692,7,0)</f>
        <v>20</v>
      </c>
      <c r="Y753" s="10">
        <f>VLOOKUP(A753,BUSINESS!$A$2:$H$2692,8,0)</f>
        <v>161</v>
      </c>
      <c r="Z753" s="10">
        <f>VLOOKUP(A753,BUSINESS!$A$2:$I$2692,9,0)</f>
        <v>0.791</v>
      </c>
      <c r="AA753" s="10">
        <f>VLOOKUP(A753,BUSINESS!$A$2:$J$2692,10,0)</f>
        <v>0.984</v>
      </c>
      <c r="AB753" s="7">
        <f t="shared" si="2"/>
        <v>398230088496</v>
      </c>
    </row>
    <row r="754">
      <c r="A754" s="7" t="str">
        <f t="shared" si="1"/>
        <v>Switzerland-Europe2003</v>
      </c>
      <c r="B754" s="8" t="s">
        <v>260</v>
      </c>
      <c r="C754" s="5" t="s">
        <v>76</v>
      </c>
      <c r="D754" s="9" t="s">
        <v>65</v>
      </c>
      <c r="E754" s="11">
        <v>3.35E11</v>
      </c>
      <c r="F754" s="12">
        <v>0.109</v>
      </c>
      <c r="G754" s="12">
        <v>5002.0</v>
      </c>
      <c r="H754" s="12">
        <v>0.033</v>
      </c>
      <c r="I754" s="22">
        <f>VLOOKUP(A754,ENERGY!$A$2:$F$2692,5,0)</f>
        <v>26968</v>
      </c>
      <c r="J754" s="10">
        <f>VLOOKUP(A755,ENERGY!$A$2:$F$2692,6,0)</f>
        <v>277845</v>
      </c>
      <c r="K754" s="23">
        <v>0.024</v>
      </c>
      <c r="L754" s="10">
        <f>VLOOKUP(A754,TOURISM!$A$2:$E$2692,5,0)</f>
        <v>10493000000</v>
      </c>
      <c r="M754" s="10">
        <f>VLOOKUP(A754,TOURISM!$A$2:$F$2692,6,0)</f>
        <v>8614000000</v>
      </c>
      <c r="N754" s="27">
        <f t="shared" si="265"/>
        <v>0.262</v>
      </c>
      <c r="O754" s="23">
        <v>20.0</v>
      </c>
      <c r="P754" s="27">
        <f t="shared" ref="P754:Q754" si="411">if(AND(N754=N755,O754=O754+1,ISBLANK(P755)),P754,P755)</f>
        <v>20</v>
      </c>
      <c r="Q754" s="27">
        <f t="shared" si="411"/>
        <v>161</v>
      </c>
      <c r="R754" s="23">
        <v>0.651</v>
      </c>
      <c r="S754" s="23">
        <v>0.849</v>
      </c>
      <c r="T754" s="10">
        <f>VLOOKUP(A754,TOURISM!$A$2:$E$2692,5,0)</f>
        <v>10493000000</v>
      </c>
      <c r="U754" s="10">
        <f>VLOOKUP(A754,TOURISM!$A$2:$F$2692,6,0)</f>
        <v>8614000000</v>
      </c>
      <c r="V754" s="10">
        <f>VLOOKUP(A754,BUSINESS!$A$2:$E$2692,5,0)</f>
        <v>0.262</v>
      </c>
      <c r="W754" s="10">
        <f>VLOOKUP(A754,BUSINESS!$A$2:$F$2692,6,0)</f>
        <v>20</v>
      </c>
      <c r="X754" s="10">
        <f>VLOOKUP(A754,BUSINESS!$A$2:$G$2692,7,0)</f>
        <v>20</v>
      </c>
      <c r="Y754" s="10">
        <f>VLOOKUP(A754,BUSINESS!$A$2:$H$2692,8,0)</f>
        <v>161</v>
      </c>
      <c r="Z754" s="10">
        <f>VLOOKUP(A754,BUSINESS!$A$2:$I$2692,9,0)</f>
        <v>0.651</v>
      </c>
      <c r="AA754" s="10">
        <f>VLOOKUP(A754,BUSINESS!$A$2:$J$2692,10,0)</f>
        <v>0.849</v>
      </c>
      <c r="AB754" s="7">
        <f t="shared" si="2"/>
        <v>514592933948</v>
      </c>
    </row>
    <row r="755">
      <c r="A755" s="7" t="str">
        <f t="shared" si="1"/>
        <v>Turkey-Europe2003</v>
      </c>
      <c r="B755" s="8" t="s">
        <v>270</v>
      </c>
      <c r="C755" s="5" t="s">
        <v>76</v>
      </c>
      <c r="D755" s="9" t="s">
        <v>65</v>
      </c>
      <c r="E755" s="11">
        <v>3.03E11</v>
      </c>
      <c r="F755" s="12">
        <v>0.053</v>
      </c>
      <c r="G755" s="12">
        <v>232.0</v>
      </c>
      <c r="H755" s="10" t="str">
        <f>if(AND(#REF!=#REF!,#REF!=#REF!+1,ISBLANK(#REF!)),#REF!,#REF!)</f>
        <v>#REF!</v>
      </c>
      <c r="I755" s="22">
        <f>VLOOKUP(A755,ENERGY!$A$2:$F$2692,5,0)</f>
        <v>97661</v>
      </c>
      <c r="J755" s="10">
        <f>VLOOKUP(A756,ENERGY!$A$2:$F$2692,6,0)</f>
        <v>261813</v>
      </c>
      <c r="K755" s="23">
        <v>0.024</v>
      </c>
      <c r="L755" s="10">
        <f>VLOOKUP(A755,TOURISM!$A$2:$E$2692,5,0)</f>
        <v>13203000000</v>
      </c>
      <c r="M755" s="10">
        <f>VLOOKUP(A755,TOURISM!$A$2:$F$2692,6,0)</f>
        <v>2113000000</v>
      </c>
      <c r="N755" s="27">
        <f t="shared" si="265"/>
        <v>0.262</v>
      </c>
      <c r="O755" s="23">
        <v>38.0</v>
      </c>
      <c r="P755" s="27">
        <f t="shared" ref="P755:Q755" si="412">if(AND(N755=N756,O755=O755+1,ISBLANK(P756)),P755,P756)</f>
        <v>20</v>
      </c>
      <c r="Q755" s="27">
        <f t="shared" si="412"/>
        <v>161</v>
      </c>
      <c r="R755" s="23">
        <v>0.123</v>
      </c>
      <c r="S755" s="23">
        <v>0.423</v>
      </c>
      <c r="T755" s="10">
        <f>VLOOKUP(A755,TOURISM!$A$2:$E$2692,5,0)</f>
        <v>13203000000</v>
      </c>
      <c r="U755" s="10">
        <f>VLOOKUP(A755,TOURISM!$A$2:$F$2692,6,0)</f>
        <v>2113000000</v>
      </c>
      <c r="V755" s="10">
        <f>VLOOKUP(A755,BUSINESS!$A$2:$E$2692,5,0)</f>
        <v>0.262</v>
      </c>
      <c r="W755" s="10">
        <f>VLOOKUP(A755,BUSINESS!$A$2:$F$2692,6,0)</f>
        <v>38</v>
      </c>
      <c r="X755" s="10">
        <f>VLOOKUP(A755,BUSINESS!$A$2:$G$2692,7,0)</f>
        <v>20</v>
      </c>
      <c r="Y755" s="10">
        <f>VLOOKUP(A755,BUSINESS!$A$2:$H$2692,8,0)</f>
        <v>161</v>
      </c>
      <c r="Z755" s="10">
        <f>VLOOKUP(A755,BUSINESS!$A$2:$I$2692,9,0)</f>
        <v>0.123</v>
      </c>
      <c r="AA755" s="10">
        <f>VLOOKUP(A755,BUSINESS!$A$2:$J$2692,10,0)</f>
        <v>0.423</v>
      </c>
      <c r="AB755" s="7">
        <f t="shared" si="2"/>
        <v>2463414634146</v>
      </c>
    </row>
    <row r="756">
      <c r="A756" s="7" t="str">
        <f t="shared" si="1"/>
        <v>Ukraine-Europe2003</v>
      </c>
      <c r="B756" s="8" t="s">
        <v>274</v>
      </c>
      <c r="C756" s="5" t="s">
        <v>76</v>
      </c>
      <c r="D756" s="9" t="s">
        <v>65</v>
      </c>
      <c r="E756" s="11">
        <v>5.0132953288E10</v>
      </c>
      <c r="F756" s="12">
        <v>0.069</v>
      </c>
      <c r="G756" s="12">
        <v>73.0</v>
      </c>
      <c r="H756" s="12">
        <v>0.179</v>
      </c>
      <c r="I756" s="22">
        <f>VLOOKUP(A756,ENERGY!$A$2:$F$2692,5,0)</f>
        <v>114420</v>
      </c>
      <c r="J756" s="10">
        <f>VLOOKUP(A757,ENERGY!$A$2:$F$2692,6,0)</f>
        <v>475108</v>
      </c>
      <c r="K756" s="23">
        <v>0.024</v>
      </c>
      <c r="L756" s="10">
        <f>VLOOKUP(A756,TOURISM!$A$2:$E$2692,5,0)</f>
        <v>1204000000</v>
      </c>
      <c r="M756" s="10">
        <f>VLOOKUP(A756,TOURISM!$A$2:$F$2692,6,0)</f>
        <v>953000000</v>
      </c>
      <c r="N756" s="27">
        <f t="shared" si="265"/>
        <v>0.262</v>
      </c>
      <c r="O756" s="23">
        <v>40.0</v>
      </c>
      <c r="P756" s="27">
        <f t="shared" ref="P756:Q756" si="413">if(AND(N756=N757,O756=O756+1,ISBLANK(P757)),P756,P757)</f>
        <v>20</v>
      </c>
      <c r="Q756" s="27">
        <f t="shared" si="413"/>
        <v>161</v>
      </c>
      <c r="R756" s="23">
        <v>0.031</v>
      </c>
      <c r="S756" s="23">
        <v>0.136</v>
      </c>
      <c r="T756" s="10">
        <f>VLOOKUP(A756,TOURISM!$A$2:$E$2692,5,0)</f>
        <v>1204000000</v>
      </c>
      <c r="U756" s="10">
        <f>VLOOKUP(A756,TOURISM!$A$2:$F$2692,6,0)</f>
        <v>953000000</v>
      </c>
      <c r="V756" s="10">
        <f>VLOOKUP(A756,BUSINESS!$A$2:$E$2692,5,0)</f>
        <v>0.262</v>
      </c>
      <c r="W756" s="10">
        <f>VLOOKUP(A756,BUSINESS!$A$2:$F$2692,6,0)</f>
        <v>40</v>
      </c>
      <c r="X756" s="10">
        <f>VLOOKUP(A756,BUSINESS!$A$2:$G$2692,7,0)</f>
        <v>20</v>
      </c>
      <c r="Y756" s="10">
        <f>VLOOKUP(A756,BUSINESS!$A$2:$H$2692,8,0)</f>
        <v>161</v>
      </c>
      <c r="Z756" s="10">
        <f>VLOOKUP(A756,BUSINESS!$A$2:$I$2692,9,0)</f>
        <v>0.031</v>
      </c>
      <c r="AA756" s="10">
        <f>VLOOKUP(A756,BUSINESS!$A$2:$J$2692,10,0)</f>
        <v>0.136</v>
      </c>
      <c r="AB756" s="7">
        <f t="shared" si="2"/>
        <v>1617192041548</v>
      </c>
    </row>
    <row r="757">
      <c r="A757" s="7" t="str">
        <f t="shared" si="1"/>
        <v>United Kingdom-Europe2003</v>
      </c>
      <c r="B757" s="8" t="s">
        <v>276</v>
      </c>
      <c r="C757" s="5" t="s">
        <v>76</v>
      </c>
      <c r="D757" s="9" t="s">
        <v>65</v>
      </c>
      <c r="E757" s="11">
        <v>1.88E12</v>
      </c>
      <c r="F757" s="12">
        <v>0.078</v>
      </c>
      <c r="G757" s="12">
        <v>2444.0</v>
      </c>
      <c r="H757" s="12">
        <v>0.037</v>
      </c>
      <c r="I757" s="22">
        <f>VLOOKUP(A757,ENERGY!$A$2:$F$2692,5,0)</f>
        <v>196485</v>
      </c>
      <c r="J757" s="10">
        <f>VLOOKUP(A758,ENERGY!$A$2:$F$2692,6,0)</f>
        <v>24169</v>
      </c>
      <c r="K757" s="23">
        <v>0.024</v>
      </c>
      <c r="L757" s="10">
        <f>VLOOKUP(A757,TOURISM!$A$2:$E$2692,5,0)</f>
        <v>30736000000</v>
      </c>
      <c r="M757" s="10">
        <f>VLOOKUP(A757,TOURISM!$A$2:$F$2692,6,0)</f>
        <v>58627000000</v>
      </c>
      <c r="N757" s="27">
        <f t="shared" si="265"/>
        <v>0.262</v>
      </c>
      <c r="O757" s="23">
        <v>13.0</v>
      </c>
      <c r="P757" s="27">
        <f t="shared" ref="P757:Q757" si="414">if(AND(N757=N758,O757=O757+1,ISBLANK(P758)),P757,P758)</f>
        <v>20</v>
      </c>
      <c r="Q757" s="27">
        <f t="shared" si="414"/>
        <v>161</v>
      </c>
      <c r="R757" s="23">
        <v>0.648</v>
      </c>
      <c r="S757" s="23">
        <v>0.909</v>
      </c>
      <c r="T757" s="10">
        <f>VLOOKUP(A757,TOURISM!$A$2:$E$2692,5,0)</f>
        <v>30736000000</v>
      </c>
      <c r="U757" s="10">
        <f>VLOOKUP(A757,TOURISM!$A$2:$F$2692,6,0)</f>
        <v>58627000000</v>
      </c>
      <c r="V757" s="10">
        <f>VLOOKUP(A757,BUSINESS!$A$2:$E$2692,5,0)</f>
        <v>0.262</v>
      </c>
      <c r="W757" s="10">
        <f>VLOOKUP(A757,BUSINESS!$A$2:$F$2692,6,0)</f>
        <v>13</v>
      </c>
      <c r="X757" s="10">
        <f>VLOOKUP(A757,BUSINESS!$A$2:$G$2692,7,0)</f>
        <v>20</v>
      </c>
      <c r="Y757" s="10">
        <f>VLOOKUP(A757,BUSINESS!$A$2:$H$2692,8,0)</f>
        <v>161</v>
      </c>
      <c r="Z757" s="10">
        <f>VLOOKUP(A757,BUSINESS!$A$2:$I$2692,9,0)</f>
        <v>0.648</v>
      </c>
      <c r="AA757" s="10">
        <f>VLOOKUP(A757,BUSINESS!$A$2:$J$2692,10,0)</f>
        <v>0.909</v>
      </c>
      <c r="AB757" s="7">
        <f t="shared" si="2"/>
        <v>2901234567901</v>
      </c>
    </row>
    <row r="758">
      <c r="A758" s="7" t="str">
        <f t="shared" si="1"/>
        <v>Bahrain-Middle East2003</v>
      </c>
      <c r="B758" s="8" t="s">
        <v>92</v>
      </c>
      <c r="C758" s="5" t="s">
        <v>93</v>
      </c>
      <c r="D758" s="9" t="s">
        <v>65</v>
      </c>
      <c r="E758" s="11">
        <v>9.632411109E9</v>
      </c>
      <c r="F758" s="12">
        <v>0.039</v>
      </c>
      <c r="G758" s="12">
        <v>510.0</v>
      </c>
      <c r="H758" s="12">
        <v>0.084</v>
      </c>
      <c r="I758" s="22">
        <f>VLOOKUP(A758,ENERGY!$A$2:$F$2692,5,0)</f>
        <v>9340</v>
      </c>
      <c r="J758" s="10">
        <f>VLOOKUP(A759,ENERGY!$A$2:$F$2692,6,0)</f>
        <v>577483</v>
      </c>
      <c r="K758" s="23">
        <v>0.024</v>
      </c>
      <c r="L758" s="10">
        <f>VLOOKUP(A758,TOURISM!$A$2:$E$2692,5,0)</f>
        <v>1206000000</v>
      </c>
      <c r="M758" s="10">
        <f>VLOOKUP(A758,TOURISM!$A$2:$F$2692,6,0)</f>
        <v>492000000</v>
      </c>
      <c r="N758" s="27">
        <f t="shared" si="265"/>
        <v>0.262</v>
      </c>
      <c r="O758" s="27">
        <f t="shared" ref="O758:Q758" si="415">if(AND(M758=M759,N758=N758+1,ISBLANK(O759)),O758,O759)</f>
        <v>29</v>
      </c>
      <c r="P758" s="27">
        <f t="shared" si="415"/>
        <v>20</v>
      </c>
      <c r="Q758" s="27">
        <f t="shared" si="415"/>
        <v>161</v>
      </c>
      <c r="R758" s="23">
        <v>0.216</v>
      </c>
      <c r="S758" s="23">
        <v>0.574</v>
      </c>
      <c r="T758" s="10">
        <f>VLOOKUP(A758,TOURISM!$A$2:$E$2692,5,0)</f>
        <v>1206000000</v>
      </c>
      <c r="U758" s="10">
        <f>VLOOKUP(A758,TOURISM!$A$2:$F$2692,6,0)</f>
        <v>492000000</v>
      </c>
      <c r="V758" s="10">
        <f>VLOOKUP(A758,BUSINESS!$A$2:$E$2692,5,0)</f>
        <v>0.262</v>
      </c>
      <c r="W758" s="10">
        <f>VLOOKUP(A758,BUSINESS!$A$2:$F$2692,6,0)</f>
        <v>29</v>
      </c>
      <c r="X758" s="10">
        <f>VLOOKUP(A758,BUSINESS!$A$2:$G$2692,7,0)</f>
        <v>20</v>
      </c>
      <c r="Y758" s="10">
        <f>VLOOKUP(A758,BUSINESS!$A$2:$H$2692,8,0)</f>
        <v>161</v>
      </c>
      <c r="Z758" s="10">
        <f>VLOOKUP(A758,BUSINESS!$A$2:$I$2692,9,0)</f>
        <v>0.216</v>
      </c>
      <c r="AA758" s="10">
        <f>VLOOKUP(A758,BUSINESS!$A$2:$J$2692,10,0)</f>
        <v>0.574</v>
      </c>
      <c r="AB758" s="7">
        <f t="shared" si="2"/>
        <v>44594495875</v>
      </c>
    </row>
    <row r="759">
      <c r="A759" s="7" t="str">
        <f t="shared" si="1"/>
        <v>Iran-Middle East2003</v>
      </c>
      <c r="B759" s="8" t="s">
        <v>165</v>
      </c>
      <c r="C759" s="5" t="s">
        <v>93</v>
      </c>
      <c r="D759" s="9" t="s">
        <v>65</v>
      </c>
      <c r="E759" s="11">
        <v>1.35E11</v>
      </c>
      <c r="F759" s="12">
        <v>0.047</v>
      </c>
      <c r="G759" s="12">
        <v>97.0</v>
      </c>
      <c r="H759" s="13"/>
      <c r="I759" s="22">
        <f>VLOOKUP(A759,ENERGY!$A$2:$F$2692,5,0)</f>
        <v>213423</v>
      </c>
      <c r="J759" s="10">
        <f>VLOOKUP(A760,ENERGY!$A$2:$F$2692,6,0)</f>
        <v>106651</v>
      </c>
      <c r="K759" s="23">
        <v>0.024</v>
      </c>
      <c r="L759" s="10">
        <f>VLOOKUP(A759,TOURISM!$A$2:$E$2692,5,0)</f>
        <v>1266000000</v>
      </c>
      <c r="M759" s="10">
        <f>VLOOKUP(A759,TOURISM!$A$2:$F$2692,6,0)</f>
        <v>4120000000</v>
      </c>
      <c r="N759" s="27">
        <f t="shared" si="265"/>
        <v>0.262</v>
      </c>
      <c r="O759" s="23">
        <v>29.0</v>
      </c>
      <c r="P759" s="27">
        <f t="shared" ref="P759:Q759" si="416">if(AND(N759=N760,O759=O759+1,ISBLANK(P760)),P759,P760)</f>
        <v>20</v>
      </c>
      <c r="Q759" s="27">
        <f t="shared" si="416"/>
        <v>161</v>
      </c>
      <c r="R759" s="23">
        <v>0.069</v>
      </c>
      <c r="S759" s="23">
        <v>0.05</v>
      </c>
      <c r="T759" s="10">
        <f>VLOOKUP(A759,TOURISM!$A$2:$E$2692,5,0)</f>
        <v>1266000000</v>
      </c>
      <c r="U759" s="10">
        <f>VLOOKUP(A759,TOURISM!$A$2:$F$2692,6,0)</f>
        <v>4120000000</v>
      </c>
      <c r="V759" s="10">
        <f>VLOOKUP(A759,BUSINESS!$A$2:$E$2692,5,0)</f>
        <v>0.262</v>
      </c>
      <c r="W759" s="10">
        <f>VLOOKUP(A759,BUSINESS!$A$2:$F$2692,6,0)</f>
        <v>29</v>
      </c>
      <c r="X759" s="10">
        <f>VLOOKUP(A759,BUSINESS!$A$2:$G$2692,7,0)</f>
        <v>20</v>
      </c>
      <c r="Y759" s="10">
        <f>VLOOKUP(A759,BUSINESS!$A$2:$H$2692,8,0)</f>
        <v>161</v>
      </c>
      <c r="Z759" s="10">
        <f>VLOOKUP(A759,BUSINESS!$A$2:$I$2692,9,0)</f>
        <v>0.069</v>
      </c>
      <c r="AA759" s="10">
        <f>VLOOKUP(A759,BUSINESS!$A$2:$J$2692,10,0)</f>
        <v>0.05</v>
      </c>
      <c r="AB759" s="7">
        <f t="shared" si="2"/>
        <v>1956521739130</v>
      </c>
    </row>
    <row r="760">
      <c r="A760" s="7" t="str">
        <f t="shared" si="1"/>
        <v>Iraq-Middle East2003</v>
      </c>
      <c r="B760" s="8" t="s">
        <v>166</v>
      </c>
      <c r="C760" s="5" t="s">
        <v>93</v>
      </c>
      <c r="D760" s="9" t="s">
        <v>65</v>
      </c>
      <c r="E760" s="8"/>
      <c r="F760" s="12">
        <v>0.044</v>
      </c>
      <c r="G760" s="12">
        <v>16.0</v>
      </c>
      <c r="H760" s="10" t="str">
        <f>if(AND(#REF!=#REF!,#REF!=#REF!+1,ISBLANK(#REF!)),#REF!,#REF!)</f>
        <v>#REF!</v>
      </c>
      <c r="I760" s="22">
        <f>VLOOKUP(A760,ENERGY!$A$2:$F$2692,5,0)</f>
        <v>32846</v>
      </c>
      <c r="J760" s="10">
        <f>VLOOKUP(A761,ENERGY!$A$2:$F$2692,6,0)</f>
        <v>67029</v>
      </c>
      <c r="K760" s="23">
        <v>0.024</v>
      </c>
      <c r="L760" s="10">
        <f>VLOOKUP(A760,TOURISM!$A$2:$E$2692,5,0)</f>
        <v>1427000000</v>
      </c>
      <c r="M760" s="10">
        <f>VLOOKUP(A760,TOURISM!$A$2:$F$2692,6,0)</f>
        <v>1309000000</v>
      </c>
      <c r="N760" s="27">
        <f t="shared" si="265"/>
        <v>0.262</v>
      </c>
      <c r="O760" s="27">
        <f t="shared" ref="O760:Q760" si="417">if(AND(M760=M761,N760=N760+1,ISBLANK(O761)),O760,O761)</f>
        <v>20</v>
      </c>
      <c r="P760" s="27">
        <f t="shared" si="417"/>
        <v>20</v>
      </c>
      <c r="Q760" s="27">
        <f t="shared" si="417"/>
        <v>161</v>
      </c>
      <c r="R760" s="23">
        <v>0.006</v>
      </c>
      <c r="S760" s="23">
        <v>0.003</v>
      </c>
      <c r="T760" s="10">
        <f>VLOOKUP(A760,TOURISM!$A$2:$E$2692,5,0)</f>
        <v>1427000000</v>
      </c>
      <c r="U760" s="10">
        <f>VLOOKUP(A760,TOURISM!$A$2:$F$2692,6,0)</f>
        <v>1309000000</v>
      </c>
      <c r="V760" s="10">
        <f>VLOOKUP(A760,BUSINESS!$A$2:$E$2692,5,0)</f>
        <v>0.262</v>
      </c>
      <c r="W760" s="10">
        <f>VLOOKUP(A760,BUSINESS!$A$2:$F$2692,6,0)</f>
        <v>20</v>
      </c>
      <c r="X760" s="10">
        <f>VLOOKUP(A760,BUSINESS!$A$2:$G$2692,7,0)</f>
        <v>20</v>
      </c>
      <c r="Y760" s="10">
        <f>VLOOKUP(A760,BUSINESS!$A$2:$H$2692,8,0)</f>
        <v>161</v>
      </c>
      <c r="Z760" s="10">
        <f>VLOOKUP(A760,BUSINESS!$A$2:$I$2692,9,0)</f>
        <v>0.006</v>
      </c>
      <c r="AA760" s="10">
        <f>VLOOKUP(A760,BUSINESS!$A$2:$J$2692,10,0)</f>
        <v>0.003</v>
      </c>
      <c r="AB760" s="7">
        <f t="shared" si="2"/>
        <v>0</v>
      </c>
    </row>
    <row r="761">
      <c r="A761" s="7" t="str">
        <f t="shared" si="1"/>
        <v>Israel-Middle East2003</v>
      </c>
      <c r="B761" s="8" t="s">
        <v>169</v>
      </c>
      <c r="C761" s="5" t="s">
        <v>93</v>
      </c>
      <c r="D761" s="9" t="s">
        <v>65</v>
      </c>
      <c r="E761" s="11">
        <v>1.19E11</v>
      </c>
      <c r="F761" s="12">
        <v>0.077</v>
      </c>
      <c r="G761" s="12">
        <v>1364.0</v>
      </c>
      <c r="H761" s="12">
        <v>0.106</v>
      </c>
      <c r="I761" s="22">
        <f>VLOOKUP(A761,ENERGY!$A$2:$F$2692,5,0)</f>
        <v>21463</v>
      </c>
      <c r="J761" s="10">
        <f>VLOOKUP(A762,ENERGY!$A$2:$F$2692,6,0)</f>
        <v>21254</v>
      </c>
      <c r="K761" s="23">
        <v>0.024</v>
      </c>
      <c r="L761" s="10">
        <f>VLOOKUP(A761,TOURISM!$A$2:$E$2692,5,0)</f>
        <v>2473000000</v>
      </c>
      <c r="M761" s="10">
        <f>VLOOKUP(A761,TOURISM!$A$2:$F$2692,6,0)</f>
        <v>3341000000</v>
      </c>
      <c r="N761" s="27">
        <f t="shared" si="265"/>
        <v>0.262</v>
      </c>
      <c r="O761" s="23">
        <v>20.0</v>
      </c>
      <c r="P761" s="27">
        <f t="shared" ref="P761:Q761" si="418">if(AND(N761=N762,O761=O761+1,ISBLANK(P762)),P761,P762)</f>
        <v>20</v>
      </c>
      <c r="Q761" s="27">
        <f t="shared" si="418"/>
        <v>161</v>
      </c>
      <c r="R761" s="23">
        <v>0.196</v>
      </c>
      <c r="S761" s="23">
        <v>1.042</v>
      </c>
      <c r="T761" s="10">
        <f>VLOOKUP(A761,TOURISM!$A$2:$E$2692,5,0)</f>
        <v>2473000000</v>
      </c>
      <c r="U761" s="10">
        <f>VLOOKUP(A761,TOURISM!$A$2:$F$2692,6,0)</f>
        <v>3341000000</v>
      </c>
      <c r="V761" s="10">
        <f>VLOOKUP(A761,BUSINESS!$A$2:$E$2692,5,0)</f>
        <v>0.262</v>
      </c>
      <c r="W761" s="10">
        <f>VLOOKUP(A761,BUSINESS!$A$2:$F$2692,6,0)</f>
        <v>20</v>
      </c>
      <c r="X761" s="10">
        <f>VLOOKUP(A761,BUSINESS!$A$2:$G$2692,7,0)</f>
        <v>20</v>
      </c>
      <c r="Y761" s="10">
        <f>VLOOKUP(A761,BUSINESS!$A$2:$H$2692,8,0)</f>
        <v>161</v>
      </c>
      <c r="Z761" s="10">
        <f>VLOOKUP(A761,BUSINESS!$A$2:$I$2692,9,0)</f>
        <v>0.196</v>
      </c>
      <c r="AA761" s="10">
        <f>VLOOKUP(A761,BUSINESS!$A$2:$J$2692,10,0)</f>
        <v>1.042</v>
      </c>
      <c r="AB761" s="7">
        <f t="shared" si="2"/>
        <v>607142857143</v>
      </c>
    </row>
    <row r="762">
      <c r="A762" s="7" t="str">
        <f t="shared" si="1"/>
        <v>Jordan-Middle East2003</v>
      </c>
      <c r="B762" s="8" t="s">
        <v>173</v>
      </c>
      <c r="C762" s="5" t="s">
        <v>93</v>
      </c>
      <c r="D762" s="9" t="s">
        <v>65</v>
      </c>
      <c r="E762" s="11">
        <v>1.0193023726E10</v>
      </c>
      <c r="F762" s="12">
        <v>0.092</v>
      </c>
      <c r="G762" s="12">
        <v>187.0</v>
      </c>
      <c r="H762" s="12">
        <v>0.093</v>
      </c>
      <c r="I762" s="22">
        <f>VLOOKUP(A762,ENERGY!$A$2:$F$2692,5,0)</f>
        <v>7458</v>
      </c>
      <c r="J762" s="10">
        <f>VLOOKUP(A763,ENERGY!$A$2:$F$2692,6,0)</f>
        <v>81869</v>
      </c>
      <c r="K762" s="23">
        <v>0.024</v>
      </c>
      <c r="L762" s="10">
        <f>VLOOKUP(A762,TOURISM!$A$2:$E$2692,5,0)</f>
        <v>1266000000</v>
      </c>
      <c r="M762" s="10">
        <f>VLOOKUP(A762,TOURISM!$A$2:$F$2692,6,0)</f>
        <v>503000000</v>
      </c>
      <c r="N762" s="27">
        <f t="shared" si="265"/>
        <v>0.262</v>
      </c>
      <c r="O762" s="23">
        <v>79.0</v>
      </c>
      <c r="P762" s="27">
        <f t="shared" ref="P762:Q762" si="419">if(AND(N762=N763,O762=O762+1,ISBLANK(P763)),P762,P763)</f>
        <v>20</v>
      </c>
      <c r="Q762" s="27">
        <f t="shared" si="419"/>
        <v>161</v>
      </c>
      <c r="R762" s="23">
        <v>0.085</v>
      </c>
      <c r="S762" s="23">
        <v>0.266</v>
      </c>
      <c r="T762" s="10">
        <f>VLOOKUP(A762,TOURISM!$A$2:$E$2692,5,0)</f>
        <v>1266000000</v>
      </c>
      <c r="U762" s="10">
        <f>VLOOKUP(A762,TOURISM!$A$2:$F$2692,6,0)</f>
        <v>503000000</v>
      </c>
      <c r="V762" s="10">
        <f>VLOOKUP(A762,BUSINESS!$A$2:$E$2692,5,0)</f>
        <v>0.262</v>
      </c>
      <c r="W762" s="10">
        <f>VLOOKUP(A762,BUSINESS!$A$2:$F$2692,6,0)</f>
        <v>79</v>
      </c>
      <c r="X762" s="10">
        <f>VLOOKUP(A762,BUSINESS!$A$2:$G$2692,7,0)</f>
        <v>20</v>
      </c>
      <c r="Y762" s="10">
        <f>VLOOKUP(A762,BUSINESS!$A$2:$H$2692,8,0)</f>
        <v>161</v>
      </c>
      <c r="Z762" s="10">
        <f>VLOOKUP(A762,BUSINESS!$A$2:$I$2692,9,0)</f>
        <v>0.085</v>
      </c>
      <c r="AA762" s="10">
        <f>VLOOKUP(A762,BUSINESS!$A$2:$J$2692,10,0)</f>
        <v>0.266</v>
      </c>
      <c r="AB762" s="7">
        <f t="shared" si="2"/>
        <v>119917926188</v>
      </c>
    </row>
    <row r="763">
      <c r="A763" s="7" t="str">
        <f t="shared" si="1"/>
        <v>Kuwait-Middle East2003</v>
      </c>
      <c r="B763" s="8" t="s">
        <v>178</v>
      </c>
      <c r="C763" s="5" t="s">
        <v>93</v>
      </c>
      <c r="D763" s="9" t="s">
        <v>65</v>
      </c>
      <c r="E763" s="11">
        <v>4.7875837662E10</v>
      </c>
      <c r="F763" s="12">
        <v>0.032</v>
      </c>
      <c r="G763" s="12">
        <v>728.0</v>
      </c>
      <c r="H763" s="12">
        <v>0.054</v>
      </c>
      <c r="I763" s="22">
        <f>VLOOKUP(A763,ENERGY!$A$2:$F$2692,5,0)</f>
        <v>30815</v>
      </c>
      <c r="J763" s="10">
        <f>VLOOKUP(A764,ENERGY!$A$2:$F$2692,6,0)</f>
        <v>20917</v>
      </c>
      <c r="K763" s="23">
        <v>0.024</v>
      </c>
      <c r="L763" s="10">
        <f>VLOOKUP(A763,TOURISM!$A$2:$E$2692,5,0)</f>
        <v>328000000</v>
      </c>
      <c r="M763" s="10">
        <f>VLOOKUP(A763,TOURISM!$A$2:$F$2692,6,0)</f>
        <v>3750000000</v>
      </c>
      <c r="N763" s="27">
        <f t="shared" si="265"/>
        <v>0.262</v>
      </c>
      <c r="O763" s="23">
        <v>35.0</v>
      </c>
      <c r="P763" s="27">
        <f t="shared" ref="P763:Q763" si="420">if(AND(N763=N764,O763=O763+1,ISBLANK(P764)),P763,P764)</f>
        <v>20</v>
      </c>
      <c r="Q763" s="27">
        <f t="shared" si="420"/>
        <v>161</v>
      </c>
      <c r="R763" s="23">
        <v>0.224</v>
      </c>
      <c r="S763" s="23">
        <v>0.671</v>
      </c>
      <c r="T763" s="10">
        <f>VLOOKUP(A763,TOURISM!$A$2:$E$2692,5,0)</f>
        <v>328000000</v>
      </c>
      <c r="U763" s="10">
        <f>VLOOKUP(A763,TOURISM!$A$2:$F$2692,6,0)</f>
        <v>3750000000</v>
      </c>
      <c r="V763" s="10">
        <f>VLOOKUP(A763,BUSINESS!$A$2:$E$2692,5,0)</f>
        <v>0.262</v>
      </c>
      <c r="W763" s="10">
        <f>VLOOKUP(A763,BUSINESS!$A$2:$F$2692,6,0)</f>
        <v>35</v>
      </c>
      <c r="X763" s="10">
        <f>VLOOKUP(A763,BUSINESS!$A$2:$G$2692,7,0)</f>
        <v>20</v>
      </c>
      <c r="Y763" s="10">
        <f>VLOOKUP(A763,BUSINESS!$A$2:$H$2692,8,0)</f>
        <v>161</v>
      </c>
      <c r="Z763" s="10">
        <f>VLOOKUP(A763,BUSINESS!$A$2:$I$2692,9,0)</f>
        <v>0.224</v>
      </c>
      <c r="AA763" s="10">
        <f>VLOOKUP(A763,BUSINESS!$A$2:$J$2692,10,0)</f>
        <v>0.671</v>
      </c>
      <c r="AB763" s="7">
        <f t="shared" si="2"/>
        <v>213731418134</v>
      </c>
    </row>
    <row r="764">
      <c r="A764" s="7" t="str">
        <f t="shared" si="1"/>
        <v>Lebanon-Middle East2003</v>
      </c>
      <c r="B764" s="8" t="s">
        <v>182</v>
      </c>
      <c r="C764" s="5" t="s">
        <v>93</v>
      </c>
      <c r="D764" s="9" t="s">
        <v>65</v>
      </c>
      <c r="E764" s="11">
        <v>2.008291874E10</v>
      </c>
      <c r="F764" s="12">
        <v>0.093</v>
      </c>
      <c r="G764" s="12">
        <v>498.0</v>
      </c>
      <c r="H764" s="12">
        <v>0.134</v>
      </c>
      <c r="I764" s="22">
        <f>VLOOKUP(A764,ENERGY!$A$2:$F$2692,5,0)</f>
        <v>6652</v>
      </c>
      <c r="J764" s="10">
        <f>VLOOKUP(A765,ENERGY!$A$2:$F$2692,6,0)</f>
        <v>40264</v>
      </c>
      <c r="K764" s="23">
        <v>0.024</v>
      </c>
      <c r="L764" s="10">
        <f>VLOOKUP(A764,TOURISM!$A$2:$E$2692,5,0)</f>
        <v>6782000000</v>
      </c>
      <c r="M764" s="10">
        <f>VLOOKUP(A764,TOURISM!$A$2:$F$2692,6,0)</f>
        <v>3319000000</v>
      </c>
      <c r="N764" s="27">
        <f t="shared" si="265"/>
        <v>0.262</v>
      </c>
      <c r="O764" s="23">
        <v>46.0</v>
      </c>
      <c r="P764" s="27">
        <f t="shared" ref="P764:Q764" si="421">if(AND(N764=N765,O764=O764+1,ISBLANK(P765)),P764,P765)</f>
        <v>20</v>
      </c>
      <c r="Q764" s="27">
        <f t="shared" si="421"/>
        <v>161</v>
      </c>
      <c r="R764" s="23">
        <v>0.08</v>
      </c>
      <c r="S764" s="23">
        <v>0.216</v>
      </c>
      <c r="T764" s="10">
        <f>VLOOKUP(A764,TOURISM!$A$2:$E$2692,5,0)</f>
        <v>6782000000</v>
      </c>
      <c r="U764" s="10">
        <f>VLOOKUP(A764,TOURISM!$A$2:$F$2692,6,0)</f>
        <v>3319000000</v>
      </c>
      <c r="V764" s="10">
        <f>VLOOKUP(A764,BUSINESS!$A$2:$E$2692,5,0)</f>
        <v>0.262</v>
      </c>
      <c r="W764" s="10">
        <f>VLOOKUP(A764,BUSINESS!$A$2:$F$2692,6,0)</f>
        <v>46</v>
      </c>
      <c r="X764" s="10">
        <f>VLOOKUP(A764,BUSINESS!$A$2:$G$2692,7,0)</f>
        <v>20</v>
      </c>
      <c r="Y764" s="10">
        <f>VLOOKUP(A764,BUSINESS!$A$2:$H$2692,8,0)</f>
        <v>161</v>
      </c>
      <c r="Z764" s="10">
        <f>VLOOKUP(A764,BUSINESS!$A$2:$I$2692,9,0)</f>
        <v>0.08</v>
      </c>
      <c r="AA764" s="10">
        <f>VLOOKUP(A764,BUSINESS!$A$2:$J$2692,10,0)</f>
        <v>0.216</v>
      </c>
      <c r="AB764" s="7">
        <f t="shared" si="2"/>
        <v>251036484250</v>
      </c>
    </row>
    <row r="765">
      <c r="A765" s="7" t="str">
        <f t="shared" si="1"/>
        <v>Oman-Middle East2003</v>
      </c>
      <c r="B765" s="8" t="s">
        <v>219</v>
      </c>
      <c r="C765" s="5" t="s">
        <v>93</v>
      </c>
      <c r="D765" s="9" t="s">
        <v>65</v>
      </c>
      <c r="E765" s="11">
        <v>2.1542262852E10</v>
      </c>
      <c r="F765" s="12">
        <v>0.032</v>
      </c>
      <c r="G765" s="12">
        <v>294.0</v>
      </c>
      <c r="H765" s="12">
        <v>0.082</v>
      </c>
      <c r="I765" s="22">
        <f>VLOOKUP(A765,ENERGY!$A$2:$F$2692,5,0)</f>
        <v>18279</v>
      </c>
      <c r="J765" s="10">
        <f>VLOOKUP(A766,ENERGY!$A$2:$F$2692,6,0)</f>
        <v>66120</v>
      </c>
      <c r="K765" s="23">
        <v>0.024</v>
      </c>
      <c r="L765" s="10">
        <f>VLOOKUP(A765,TOURISM!$A$2:$E$2692,5,0)</f>
        <v>546000000</v>
      </c>
      <c r="M765" s="10">
        <f>VLOOKUP(A765,TOURISM!$A$2:$F$2692,6,0)</f>
        <v>804000000</v>
      </c>
      <c r="N765" s="27">
        <f t="shared" si="265"/>
        <v>0.262</v>
      </c>
      <c r="O765" s="23">
        <v>35.0</v>
      </c>
      <c r="P765" s="27">
        <f t="shared" ref="P765:Q765" si="422">if(AND(N765=N766,O765=O765+1,ISBLANK(P766)),P765,P766)</f>
        <v>20</v>
      </c>
      <c r="Q765" s="27">
        <f t="shared" si="422"/>
        <v>161</v>
      </c>
      <c r="R765" s="23">
        <v>0.073</v>
      </c>
      <c r="S765" s="23">
        <v>0.249</v>
      </c>
      <c r="T765" s="10">
        <f>VLOOKUP(A765,TOURISM!$A$2:$E$2692,5,0)</f>
        <v>546000000</v>
      </c>
      <c r="U765" s="10">
        <f>VLOOKUP(A765,TOURISM!$A$2:$F$2692,6,0)</f>
        <v>804000000</v>
      </c>
      <c r="V765" s="10">
        <f>VLOOKUP(A765,BUSINESS!$A$2:$E$2692,5,0)</f>
        <v>0.262</v>
      </c>
      <c r="W765" s="10">
        <f>VLOOKUP(A765,BUSINESS!$A$2:$F$2692,6,0)</f>
        <v>35</v>
      </c>
      <c r="X765" s="10">
        <f>VLOOKUP(A765,BUSINESS!$A$2:$G$2692,7,0)</f>
        <v>20</v>
      </c>
      <c r="Y765" s="10">
        <f>VLOOKUP(A765,BUSINESS!$A$2:$H$2692,8,0)</f>
        <v>161</v>
      </c>
      <c r="Z765" s="10">
        <f>VLOOKUP(A765,BUSINESS!$A$2:$I$2692,9,0)</f>
        <v>0.073</v>
      </c>
      <c r="AA765" s="10">
        <f>VLOOKUP(A765,BUSINESS!$A$2:$J$2692,10,0)</f>
        <v>0.249</v>
      </c>
      <c r="AB765" s="7">
        <f t="shared" si="2"/>
        <v>295099491123</v>
      </c>
    </row>
    <row r="766">
      <c r="A766" s="7" t="str">
        <f t="shared" si="1"/>
        <v>Qatar-Middle East2003</v>
      </c>
      <c r="B766" s="8" t="s">
        <v>229</v>
      </c>
      <c r="C766" s="5" t="s">
        <v>93</v>
      </c>
      <c r="D766" s="9" t="s">
        <v>65</v>
      </c>
      <c r="E766" s="11">
        <v>2.3533790531E10</v>
      </c>
      <c r="F766" s="12">
        <v>0.041</v>
      </c>
      <c r="G766" s="12">
        <v>1476.0</v>
      </c>
      <c r="H766" s="10" t="str">
        <f t="shared" ref="H766:H767" si="424">if(AND(#REF!=#REF!,#REF!=#REF!+1,ISBLANK(#REF!)),#REF!,#REF!)</f>
        <v>#REF!</v>
      </c>
      <c r="I766" s="22">
        <f>VLOOKUP(A766,ENERGY!$A$2:$F$2692,5,0)</f>
        <v>24942</v>
      </c>
      <c r="J766" s="10">
        <f>VLOOKUP(A767,ENERGY!$A$2:$F$2692,6,0)</f>
        <v>431027</v>
      </c>
      <c r="K766" s="23">
        <v>0.024</v>
      </c>
      <c r="L766" s="10">
        <f>VLOOKUP(A766,TOURISM!$A$2:$E$2692,5,0)</f>
        <v>369000000</v>
      </c>
      <c r="M766" s="10">
        <f>VLOOKUP(A766,TOURISM!$A$2:$F$2692,6,0)</f>
        <v>471000000</v>
      </c>
      <c r="N766" s="27">
        <f t="shared" si="265"/>
        <v>0.262</v>
      </c>
      <c r="O766" s="27">
        <f t="shared" ref="O766:Q766" si="423">if(AND(M766=M767,N766=N766+1,ISBLANK(O767)),O766,O767)</f>
        <v>74</v>
      </c>
      <c r="P766" s="27">
        <f t="shared" si="423"/>
        <v>20</v>
      </c>
      <c r="Q766" s="27">
        <f t="shared" si="423"/>
        <v>161</v>
      </c>
      <c r="R766" s="23">
        <v>0.192</v>
      </c>
      <c r="S766" s="23">
        <v>0.57</v>
      </c>
      <c r="T766" s="10">
        <f>VLOOKUP(A766,TOURISM!$A$2:$E$2692,5,0)</f>
        <v>369000000</v>
      </c>
      <c r="U766" s="10">
        <f>VLOOKUP(A766,TOURISM!$A$2:$F$2692,6,0)</f>
        <v>471000000</v>
      </c>
      <c r="V766" s="10">
        <f>VLOOKUP(A766,BUSINESS!$A$2:$E$2692,5,0)</f>
        <v>0.262</v>
      </c>
      <c r="W766" s="10">
        <f>VLOOKUP(A766,BUSINESS!$A$2:$F$2692,6,0)</f>
        <v>74</v>
      </c>
      <c r="X766" s="10">
        <f>VLOOKUP(A766,BUSINESS!$A$2:$G$2692,7,0)</f>
        <v>20</v>
      </c>
      <c r="Y766" s="10">
        <f>VLOOKUP(A766,BUSINESS!$A$2:$H$2692,8,0)</f>
        <v>161</v>
      </c>
      <c r="Z766" s="10">
        <f>VLOOKUP(A766,BUSINESS!$A$2:$I$2692,9,0)</f>
        <v>0.192</v>
      </c>
      <c r="AA766" s="10">
        <f>VLOOKUP(A766,BUSINESS!$A$2:$J$2692,10,0)</f>
        <v>0.57</v>
      </c>
      <c r="AB766" s="7">
        <f t="shared" si="2"/>
        <v>122571825682</v>
      </c>
    </row>
    <row r="767">
      <c r="A767" s="7" t="str">
        <f t="shared" si="1"/>
        <v>Saudi Arabia-Middle East2003</v>
      </c>
      <c r="B767" s="8" t="s">
        <v>236</v>
      </c>
      <c r="C767" s="5" t="s">
        <v>93</v>
      </c>
      <c r="D767" s="9" t="s">
        <v>65</v>
      </c>
      <c r="E767" s="11">
        <v>2.15E11</v>
      </c>
      <c r="F767" s="12">
        <v>0.04</v>
      </c>
      <c r="G767" s="12">
        <v>384.0</v>
      </c>
      <c r="H767" s="10" t="str">
        <f t="shared" si="424"/>
        <v>#REF!</v>
      </c>
      <c r="I767" s="22">
        <f>VLOOKUP(A767,ENERGY!$A$2:$F$2692,5,0)</f>
        <v>175675</v>
      </c>
      <c r="J767" s="10">
        <f>VLOOKUP(A768,ENERGY!$A$2:$F$2692,6,0)</f>
        <v>62112</v>
      </c>
      <c r="K767" s="23">
        <v>0.024</v>
      </c>
      <c r="L767" s="10">
        <f>VLOOKUP(A767,TOURISM!$A$2:$E$2692,5,0)</f>
        <v>3418000000</v>
      </c>
      <c r="M767" s="10">
        <f>VLOOKUP(A767,TOURISM!$A$2:$F$2692,6,0)</f>
        <v>4165000000</v>
      </c>
      <c r="N767" s="27">
        <f t="shared" si="265"/>
        <v>0.262</v>
      </c>
      <c r="O767" s="23">
        <v>74.0</v>
      </c>
      <c r="P767" s="27">
        <f t="shared" ref="P767:Q767" si="425">if(AND(N767=N768,O767=O767+1,ISBLANK(P768)),P767,P768)</f>
        <v>20</v>
      </c>
      <c r="Q767" s="27">
        <f t="shared" si="425"/>
        <v>161</v>
      </c>
      <c r="R767" s="23">
        <v>0.08</v>
      </c>
      <c r="S767" s="23">
        <v>0.317</v>
      </c>
      <c r="T767" s="10">
        <f>VLOOKUP(A767,TOURISM!$A$2:$E$2692,5,0)</f>
        <v>3418000000</v>
      </c>
      <c r="U767" s="10">
        <f>VLOOKUP(A767,TOURISM!$A$2:$F$2692,6,0)</f>
        <v>4165000000</v>
      </c>
      <c r="V767" s="10">
        <f>VLOOKUP(A767,BUSINESS!$A$2:$E$2692,5,0)</f>
        <v>0.262</v>
      </c>
      <c r="W767" s="10">
        <f>VLOOKUP(A767,BUSINESS!$A$2:$F$2692,6,0)</f>
        <v>74</v>
      </c>
      <c r="X767" s="10">
        <f>VLOOKUP(A767,BUSINESS!$A$2:$G$2692,7,0)</f>
        <v>20</v>
      </c>
      <c r="Y767" s="10">
        <f>VLOOKUP(A767,BUSINESS!$A$2:$H$2692,8,0)</f>
        <v>161</v>
      </c>
      <c r="Z767" s="10">
        <f>VLOOKUP(A767,BUSINESS!$A$2:$I$2692,9,0)</f>
        <v>0.08</v>
      </c>
      <c r="AA767" s="10">
        <f>VLOOKUP(A767,BUSINESS!$A$2:$J$2692,10,0)</f>
        <v>0.317</v>
      </c>
      <c r="AB767" s="7">
        <f t="shared" si="2"/>
        <v>2687500000000</v>
      </c>
    </row>
    <row r="768">
      <c r="A768" s="7" t="str">
        <f t="shared" si="1"/>
        <v>Syria-Middle East2003</v>
      </c>
      <c r="B768" s="8" t="s">
        <v>261</v>
      </c>
      <c r="C768" s="5" t="s">
        <v>93</v>
      </c>
      <c r="D768" s="9" t="s">
        <v>65</v>
      </c>
      <c r="E768" s="11">
        <v>2.1828144686E10</v>
      </c>
      <c r="F768" s="12">
        <v>0.051</v>
      </c>
      <c r="G768" s="12">
        <v>60.0</v>
      </c>
      <c r="H768" s="12">
        <v>0.075</v>
      </c>
      <c r="I768" s="22">
        <f>VLOOKUP(A768,ENERGY!$A$2:$F$2692,5,0)</f>
        <v>21233</v>
      </c>
      <c r="J768" s="10">
        <f>VLOOKUP(A769,ENERGY!$A$2:$F$2692,6,0)</f>
        <v>162602</v>
      </c>
      <c r="K768" s="23">
        <v>0.024</v>
      </c>
      <c r="L768" s="10">
        <f>VLOOKUP(A768,TOURISM!$A$2:$E$2692,5,0)</f>
        <v>877000000</v>
      </c>
      <c r="M768" s="10">
        <f>VLOOKUP(A768,TOURISM!$A$2:$F$2692,6,0)</f>
        <v>734000000</v>
      </c>
      <c r="N768" s="27">
        <f t="shared" si="265"/>
        <v>0.262</v>
      </c>
      <c r="O768" s="23">
        <v>43.0</v>
      </c>
      <c r="P768" s="27">
        <f t="shared" ref="P768:Q768" si="426">if(AND(N768=N769,O768=O768+1,ISBLANK(P769)),P768,P769)</f>
        <v>20</v>
      </c>
      <c r="Q768" s="27">
        <f t="shared" si="426"/>
        <v>161</v>
      </c>
      <c r="R768" s="23">
        <v>0.034</v>
      </c>
      <c r="S768" s="23">
        <v>0.069</v>
      </c>
      <c r="T768" s="10">
        <f>VLOOKUP(A768,TOURISM!$A$2:$E$2692,5,0)</f>
        <v>877000000</v>
      </c>
      <c r="U768" s="10">
        <f>VLOOKUP(A768,TOURISM!$A$2:$F$2692,6,0)</f>
        <v>734000000</v>
      </c>
      <c r="V768" s="10">
        <f>VLOOKUP(A768,BUSINESS!$A$2:$E$2692,5,0)</f>
        <v>0.262</v>
      </c>
      <c r="W768" s="10">
        <f>VLOOKUP(A768,BUSINESS!$A$2:$F$2692,6,0)</f>
        <v>43</v>
      </c>
      <c r="X768" s="10">
        <f>VLOOKUP(A768,BUSINESS!$A$2:$G$2692,7,0)</f>
        <v>20</v>
      </c>
      <c r="Y768" s="10">
        <f>VLOOKUP(A768,BUSINESS!$A$2:$H$2692,8,0)</f>
        <v>161</v>
      </c>
      <c r="Z768" s="10">
        <f>VLOOKUP(A768,BUSINESS!$A$2:$I$2692,9,0)</f>
        <v>0.034</v>
      </c>
      <c r="AA768" s="10">
        <f>VLOOKUP(A768,BUSINESS!$A$2:$J$2692,10,0)</f>
        <v>0.069</v>
      </c>
      <c r="AB768" s="7">
        <f t="shared" si="2"/>
        <v>642004255471</v>
      </c>
    </row>
    <row r="769">
      <c r="A769" s="7" t="str">
        <f t="shared" si="1"/>
        <v>United Arab Emirates-Middle East2003</v>
      </c>
      <c r="B769" s="8" t="s">
        <v>275</v>
      </c>
      <c r="C769" s="5" t="s">
        <v>93</v>
      </c>
      <c r="D769" s="9" t="s">
        <v>65</v>
      </c>
      <c r="E769" s="11">
        <v>1.24E11</v>
      </c>
      <c r="F769" s="12">
        <v>0.026</v>
      </c>
      <c r="G769" s="12">
        <v>968.0</v>
      </c>
      <c r="H769" s="10" t="str">
        <f>if(AND(#REF!=#REF!,#REF!=#REF!+1,ISBLANK(#REF!)),#REF!,#REF!)</f>
        <v>#REF!</v>
      </c>
      <c r="I769" s="22">
        <f>VLOOKUP(A769,ENERGY!$A$2:$F$2692,5,0)</f>
        <v>60672</v>
      </c>
      <c r="J769" s="10">
        <f>VLOOKUP(A770,ENERGY!$A$2:$F$2692,6,0)</f>
        <v>23058</v>
      </c>
      <c r="K769" s="23">
        <v>0.024</v>
      </c>
      <c r="L769" s="10">
        <f>VLOOKUP(A769,TOURISM!$A$2:$E$2692,5,0)</f>
        <v>1438000000</v>
      </c>
      <c r="M769" s="10">
        <f>VLOOKUP(A769,TOURISM!$A$2:$F$2692,6,0)</f>
        <v>3956000000</v>
      </c>
      <c r="N769" s="27">
        <f t="shared" si="265"/>
        <v>0.262</v>
      </c>
      <c r="O769" s="23">
        <v>19.0</v>
      </c>
      <c r="P769" s="27">
        <f t="shared" ref="P769:Q769" si="427">if(AND(N769=N770,O769=O769+1,ISBLANK(P770)),P769,P770)</f>
        <v>20</v>
      </c>
      <c r="Q769" s="27">
        <f t="shared" si="427"/>
        <v>161</v>
      </c>
      <c r="R769" s="23">
        <v>0.295</v>
      </c>
      <c r="S769" s="23">
        <v>0.882</v>
      </c>
      <c r="T769" s="10">
        <f>VLOOKUP(A769,TOURISM!$A$2:$E$2692,5,0)</f>
        <v>1438000000</v>
      </c>
      <c r="U769" s="10">
        <f>VLOOKUP(A769,TOURISM!$A$2:$F$2692,6,0)</f>
        <v>3956000000</v>
      </c>
      <c r="V769" s="10">
        <f>VLOOKUP(A769,BUSINESS!$A$2:$E$2692,5,0)</f>
        <v>0.262</v>
      </c>
      <c r="W769" s="10">
        <f>VLOOKUP(A769,BUSINESS!$A$2:$F$2692,6,0)</f>
        <v>19</v>
      </c>
      <c r="X769" s="10">
        <f>VLOOKUP(A769,BUSINESS!$A$2:$G$2692,7,0)</f>
        <v>20</v>
      </c>
      <c r="Y769" s="10">
        <f>VLOOKUP(A769,BUSINESS!$A$2:$H$2692,8,0)</f>
        <v>161</v>
      </c>
      <c r="Z769" s="10">
        <f>VLOOKUP(A769,BUSINESS!$A$2:$I$2692,9,0)</f>
        <v>0.295</v>
      </c>
      <c r="AA769" s="10">
        <f>VLOOKUP(A769,BUSINESS!$A$2:$J$2692,10,0)</f>
        <v>0.882</v>
      </c>
      <c r="AB769" s="7">
        <f t="shared" si="2"/>
        <v>420338983051</v>
      </c>
    </row>
    <row r="770">
      <c r="A770" s="7" t="str">
        <f t="shared" si="1"/>
        <v>Yemen-Middle East2003</v>
      </c>
      <c r="B770" s="8" t="s">
        <v>283</v>
      </c>
      <c r="C770" s="5" t="s">
        <v>93</v>
      </c>
      <c r="D770" s="9" t="s">
        <v>65</v>
      </c>
      <c r="E770" s="11">
        <v>1.1777768087E10</v>
      </c>
      <c r="F770" s="12">
        <v>0.05</v>
      </c>
      <c r="G770" s="12">
        <v>35.0</v>
      </c>
      <c r="H770" s="12">
        <v>0.18</v>
      </c>
      <c r="I770" s="22">
        <f>VLOOKUP(A770,ENERGY!$A$2:$F$2692,5,0)</f>
        <v>7764</v>
      </c>
      <c r="J770" s="10">
        <f>VLOOKUP(A771,ENERGY!$A$2:$F$2692,6,0)</f>
        <v>517</v>
      </c>
      <c r="K770" s="23">
        <v>0.024</v>
      </c>
      <c r="L770" s="10">
        <f>VLOOKUP(A770,TOURISM!$A$2:$E$2692,5,0)</f>
        <v>139000000</v>
      </c>
      <c r="M770" s="10">
        <f>VLOOKUP(A770,TOURISM!$A$2:$F$2692,6,0)</f>
        <v>134000000</v>
      </c>
      <c r="N770" s="27">
        <f t="shared" si="265"/>
        <v>0.262</v>
      </c>
      <c r="O770" s="23">
        <v>72.0</v>
      </c>
      <c r="P770" s="27">
        <f t="shared" ref="P770:Q770" si="428">if(AND(N770=N771,O770=O770+1,ISBLANK(P771)),P770,P771)</f>
        <v>20</v>
      </c>
      <c r="Q770" s="27">
        <f t="shared" si="428"/>
        <v>161</v>
      </c>
      <c r="R770" s="23">
        <v>0.006</v>
      </c>
      <c r="S770" s="23">
        <v>0.035</v>
      </c>
      <c r="T770" s="10">
        <f>VLOOKUP(A770,TOURISM!$A$2:$E$2692,5,0)</f>
        <v>139000000</v>
      </c>
      <c r="U770" s="10">
        <f>VLOOKUP(A770,TOURISM!$A$2:$F$2692,6,0)</f>
        <v>134000000</v>
      </c>
      <c r="V770" s="10">
        <f>VLOOKUP(A770,BUSINESS!$A$2:$E$2692,5,0)</f>
        <v>0.262</v>
      </c>
      <c r="W770" s="10">
        <f>VLOOKUP(A770,BUSINESS!$A$2:$F$2692,6,0)</f>
        <v>72</v>
      </c>
      <c r="X770" s="10">
        <f>VLOOKUP(A770,BUSINESS!$A$2:$G$2692,7,0)</f>
        <v>20</v>
      </c>
      <c r="Y770" s="10">
        <f>VLOOKUP(A770,BUSINESS!$A$2:$H$2692,8,0)</f>
        <v>161</v>
      </c>
      <c r="Z770" s="10">
        <f>VLOOKUP(A770,BUSINESS!$A$2:$I$2692,9,0)</f>
        <v>0.006</v>
      </c>
      <c r="AA770" s="10">
        <f>VLOOKUP(A770,BUSINESS!$A$2:$J$2692,10,0)</f>
        <v>0.035</v>
      </c>
      <c r="AB770" s="7">
        <f t="shared" si="2"/>
        <v>1962961347833</v>
      </c>
    </row>
    <row r="771">
      <c r="A771" s="7" t="str">
        <f t="shared" si="1"/>
        <v>American Samoa-Oceania2003</v>
      </c>
      <c r="B771" s="8" t="s">
        <v>79</v>
      </c>
      <c r="C771" s="5" t="s">
        <v>80</v>
      </c>
      <c r="D771" s="9" t="s">
        <v>65</v>
      </c>
      <c r="E771" s="8"/>
      <c r="F771" s="10">
        <f>if(AND(C732=C733,D732=D732+1,ISBLANK(F733)),F732,F733)</f>
        <v>0.062</v>
      </c>
      <c r="G771" s="10">
        <f>if(AND(C732=C733,D732=D732+1,ISBLANK(G733)),G732,G733)</f>
        <v>295</v>
      </c>
      <c r="H771" s="10">
        <f>if(AND(C732=C733,D732=D732+1,ISBLANK(H733)),H732,H733)</f>
        <v>0.054</v>
      </c>
      <c r="I771" s="22">
        <f>VLOOKUP(A771,ENERGY!$A$2:$F$2692,5,0)</f>
        <v>133681</v>
      </c>
      <c r="J771" s="10">
        <f>VLOOKUP(A772,ENERGY!$A$2:$F$2692,6,0)</f>
        <v>395094</v>
      </c>
      <c r="K771" s="23">
        <v>0.024</v>
      </c>
      <c r="L771" s="10">
        <f>VLOOKUP(A771,TOURISM!$A$2:$E$2692,5,0)</f>
        <v>1266000000</v>
      </c>
      <c r="M771" s="10">
        <f>VLOOKUP(A771,TOURISM!$A$2:$F$2692,6,0)</f>
        <v>8848000000</v>
      </c>
      <c r="N771" s="27">
        <f t="shared" si="265"/>
        <v>0.262</v>
      </c>
      <c r="O771" s="27">
        <f t="shared" ref="O771:R771" si="429">if(AND(M771=M772,N771=N771+1,ISBLANK(O772)),O771,O772)</f>
        <v>3</v>
      </c>
      <c r="P771" s="27">
        <f t="shared" si="429"/>
        <v>20</v>
      </c>
      <c r="Q771" s="27">
        <f t="shared" si="429"/>
        <v>161</v>
      </c>
      <c r="R771" s="27">
        <f t="shared" si="429"/>
        <v>0.067</v>
      </c>
      <c r="S771" s="23">
        <v>0.036</v>
      </c>
      <c r="T771" s="10">
        <f>VLOOKUP(A771,TOURISM!$A$2:$E$2692,5,0)</f>
        <v>1266000000</v>
      </c>
      <c r="U771" s="10">
        <f>VLOOKUP(A771,TOURISM!$A$2:$F$2692,6,0)</f>
        <v>8848000000</v>
      </c>
      <c r="V771" s="10">
        <f>VLOOKUP(A771,BUSINESS!$A$2:$E$2692,5,0)</f>
        <v>0.262</v>
      </c>
      <c r="W771" s="10">
        <f>VLOOKUP(A771,BUSINESS!$A$2:$F$2692,6,0)</f>
        <v>3</v>
      </c>
      <c r="X771" s="10">
        <f>VLOOKUP(A771,BUSINESS!$A$2:$G$2692,7,0)</f>
        <v>20</v>
      </c>
      <c r="Y771" s="10">
        <f>VLOOKUP(A771,BUSINESS!$A$2:$H$2692,8,0)</f>
        <v>161</v>
      </c>
      <c r="Z771" s="10">
        <f>VLOOKUP(A771,BUSINESS!$A$2:$I$2692,9,0)</f>
        <v>0.067</v>
      </c>
      <c r="AA771" s="10">
        <f>VLOOKUP(A771,BUSINESS!$A$2:$J$2692,10,0)</f>
        <v>0.036</v>
      </c>
      <c r="AB771" s="7">
        <f t="shared" si="2"/>
        <v>0</v>
      </c>
    </row>
    <row r="772">
      <c r="A772" s="7" t="str">
        <f t="shared" si="1"/>
        <v>Australia-Oceania2003</v>
      </c>
      <c r="B772" s="8" t="s">
        <v>88</v>
      </c>
      <c r="C772" s="5" t="s">
        <v>80</v>
      </c>
      <c r="D772" s="9" t="s">
        <v>65</v>
      </c>
      <c r="E772" s="11">
        <v>3.94E11</v>
      </c>
      <c r="F772" s="12">
        <v>0.084</v>
      </c>
      <c r="G772" s="12">
        <v>1847.0</v>
      </c>
      <c r="H772" s="12">
        <v>0.082</v>
      </c>
      <c r="I772" s="22">
        <f>VLOOKUP(A772,ENERGY!$A$2:$F$2692,5,0)</f>
        <v>122108</v>
      </c>
      <c r="J772" s="10">
        <f>VLOOKUP(A773,ENERGY!$A$2:$F$2692,6,0)</f>
        <v>847</v>
      </c>
      <c r="K772" s="23">
        <v>0.024</v>
      </c>
      <c r="L772" s="10">
        <f>VLOOKUP(A772,TOURISM!$A$2:$E$2692,5,0)</f>
        <v>16647000000</v>
      </c>
      <c r="M772" s="10">
        <f>VLOOKUP(A772,TOURISM!$A$2:$F$2692,6,0)</f>
        <v>10135000000</v>
      </c>
      <c r="N772" s="27">
        <f t="shared" si="265"/>
        <v>0.262</v>
      </c>
      <c r="O772" s="23">
        <v>3.0</v>
      </c>
      <c r="P772" s="27">
        <f t="shared" ref="P772:R772" si="430">if(AND(N772=N773,O772=O772+1,ISBLANK(P773)),P772,P773)</f>
        <v>20</v>
      </c>
      <c r="Q772" s="27">
        <f t="shared" si="430"/>
        <v>161</v>
      </c>
      <c r="R772" s="27">
        <f t="shared" si="430"/>
        <v>0.067</v>
      </c>
      <c r="S772" s="23">
        <v>0.719</v>
      </c>
      <c r="T772" s="10">
        <f>VLOOKUP(A772,TOURISM!$A$2:$E$2692,5,0)</f>
        <v>16647000000</v>
      </c>
      <c r="U772" s="10">
        <f>VLOOKUP(A772,TOURISM!$A$2:$F$2692,6,0)</f>
        <v>10135000000</v>
      </c>
      <c r="V772" s="10">
        <f>VLOOKUP(A772,BUSINESS!$A$2:$E$2692,5,0)</f>
        <v>0.262</v>
      </c>
      <c r="W772" s="10">
        <f>VLOOKUP(A772,BUSINESS!$A$2:$F$2692,6,0)</f>
        <v>3</v>
      </c>
      <c r="X772" s="10">
        <f>VLOOKUP(A772,BUSINESS!$A$2:$G$2692,7,0)</f>
        <v>20</v>
      </c>
      <c r="Y772" s="10">
        <f>VLOOKUP(A772,BUSINESS!$A$2:$H$2692,8,0)</f>
        <v>161</v>
      </c>
      <c r="Z772" s="10">
        <f>VLOOKUP(A772,BUSINESS!$A$2:$I$2692,9,0)</f>
        <v>0.067</v>
      </c>
      <c r="AA772" s="10">
        <f>VLOOKUP(A772,BUSINESS!$A$2:$J$2692,10,0)</f>
        <v>0.719</v>
      </c>
      <c r="AB772" s="7">
        <f t="shared" si="2"/>
        <v>5880597014925</v>
      </c>
    </row>
    <row r="773">
      <c r="A773" s="7" t="str">
        <f t="shared" si="1"/>
        <v>Fiji-Oceania2003</v>
      </c>
      <c r="B773" s="8" t="s">
        <v>141</v>
      </c>
      <c r="C773" s="5" t="s">
        <v>80</v>
      </c>
      <c r="D773" s="9" t="s">
        <v>65</v>
      </c>
      <c r="E773" s="11">
        <v>2.315935753E9</v>
      </c>
      <c r="F773" s="12">
        <v>0.034</v>
      </c>
      <c r="G773" s="12">
        <v>95.0</v>
      </c>
      <c r="H773" s="12">
        <v>0.076</v>
      </c>
      <c r="I773" s="22">
        <f>VLOOKUP(A773,ENERGY!$A$2:$F$2692,5,0)</f>
        <v>133681</v>
      </c>
      <c r="J773" s="10">
        <f>VLOOKUP(A774,ENERGY!$A$2:$F$2692,6,0)</f>
        <v>873</v>
      </c>
      <c r="K773" s="23">
        <v>0.024</v>
      </c>
      <c r="L773" s="10">
        <f>VLOOKUP(A773,TOURISM!$A$2:$E$2692,5,0)</f>
        <v>496000000</v>
      </c>
      <c r="M773" s="10">
        <f>VLOOKUP(A773,TOURISM!$A$2:$F$2692,6,0)</f>
        <v>88000000</v>
      </c>
      <c r="N773" s="27">
        <f t="shared" si="265"/>
        <v>0.262</v>
      </c>
      <c r="O773" s="23">
        <v>45.0</v>
      </c>
      <c r="P773" s="27">
        <f t="shared" ref="P773:Q773" si="431">if(AND(N773=N774,O773=O773+1,ISBLANK(P774)),P773,P774)</f>
        <v>20</v>
      </c>
      <c r="Q773" s="27">
        <f t="shared" si="431"/>
        <v>161</v>
      </c>
      <c r="R773" s="23">
        <v>0.067</v>
      </c>
      <c r="S773" s="23">
        <v>0.134</v>
      </c>
      <c r="T773" s="10">
        <f>VLOOKUP(A773,TOURISM!$A$2:$E$2692,5,0)</f>
        <v>496000000</v>
      </c>
      <c r="U773" s="10">
        <f>VLOOKUP(A773,TOURISM!$A$2:$F$2692,6,0)</f>
        <v>88000000</v>
      </c>
      <c r="V773" s="10">
        <f>VLOOKUP(A773,BUSINESS!$A$2:$E$2692,5,0)</f>
        <v>0.262</v>
      </c>
      <c r="W773" s="10">
        <f>VLOOKUP(A773,BUSINESS!$A$2:$F$2692,6,0)</f>
        <v>45</v>
      </c>
      <c r="X773" s="10">
        <f>VLOOKUP(A773,BUSINESS!$A$2:$G$2692,7,0)</f>
        <v>20</v>
      </c>
      <c r="Y773" s="10">
        <f>VLOOKUP(A773,BUSINESS!$A$2:$H$2692,8,0)</f>
        <v>161</v>
      </c>
      <c r="Z773" s="10">
        <f>VLOOKUP(A773,BUSINESS!$A$2:$I$2692,9,0)</f>
        <v>0.067</v>
      </c>
      <c r="AA773" s="10">
        <f>VLOOKUP(A773,BUSINESS!$A$2:$J$2692,10,0)</f>
        <v>0.134</v>
      </c>
      <c r="AB773" s="7">
        <f t="shared" si="2"/>
        <v>34566205269</v>
      </c>
    </row>
    <row r="774">
      <c r="A774" s="7" t="str">
        <f t="shared" si="1"/>
        <v>French Polynesia-Oceania2003</v>
      </c>
      <c r="B774" s="8" t="s">
        <v>144</v>
      </c>
      <c r="C774" s="5" t="s">
        <v>80</v>
      </c>
      <c r="D774" s="9" t="s">
        <v>65</v>
      </c>
      <c r="E774" s="8"/>
      <c r="F774" s="10" t="str">
        <f t="shared" ref="F774:H774" si="432">if(AND(#REF!=#REF!,#REF!=#REF!+1,ISBLANK(#REF!)),#REF!,#REF!)</f>
        <v>#REF!</v>
      </c>
      <c r="G774" s="10" t="str">
        <f t="shared" si="432"/>
        <v>#REF!</v>
      </c>
      <c r="H774" s="10" t="str">
        <f t="shared" si="432"/>
        <v>#REF!</v>
      </c>
      <c r="I774" s="22">
        <f>VLOOKUP(A774,ENERGY!$A$2:$F$2692,5,0)</f>
        <v>133681</v>
      </c>
      <c r="J774" s="10">
        <f>VLOOKUP(A775,ENERGY!$A$2:$F$2692,6,0)</f>
        <v>11844</v>
      </c>
      <c r="K774" s="23">
        <v>0.024</v>
      </c>
      <c r="L774" s="10">
        <f>VLOOKUP(A774,TOURISM!$A$2:$E$2692,5,0)</f>
        <v>651000000</v>
      </c>
      <c r="M774" s="10">
        <f>VLOOKUP(A774,TOURISM!$A$2:$F$2692,6,0)</f>
        <v>335000000</v>
      </c>
      <c r="N774" s="27">
        <f t="shared" si="265"/>
        <v>0.262</v>
      </c>
      <c r="O774" s="27">
        <f t="shared" ref="O774:Q774" si="433">if(AND(M774=M775,N774=N774+1,ISBLANK(O775)),O774,O775)</f>
        <v>21</v>
      </c>
      <c r="P774" s="27">
        <f t="shared" si="433"/>
        <v>20</v>
      </c>
      <c r="Q774" s="27">
        <f t="shared" si="433"/>
        <v>161</v>
      </c>
      <c r="R774" s="23">
        <v>0.141</v>
      </c>
      <c r="S774" s="23">
        <v>0.242</v>
      </c>
      <c r="T774" s="10">
        <f>VLOOKUP(A774,TOURISM!$A$2:$E$2692,5,0)</f>
        <v>651000000</v>
      </c>
      <c r="U774" s="10">
        <f>VLOOKUP(A774,TOURISM!$A$2:$F$2692,6,0)</f>
        <v>335000000</v>
      </c>
      <c r="V774" s="10">
        <f>VLOOKUP(A774,BUSINESS!$A$2:$E$2692,5,0)</f>
        <v>0.262</v>
      </c>
      <c r="W774" s="10">
        <f>VLOOKUP(A774,BUSINESS!$A$2:$F$2692,6,0)</f>
        <v>21</v>
      </c>
      <c r="X774" s="10">
        <f>VLOOKUP(A774,BUSINESS!$A$2:$G$2692,7,0)</f>
        <v>20</v>
      </c>
      <c r="Y774" s="10">
        <f>VLOOKUP(A774,BUSINESS!$A$2:$H$2692,8,0)</f>
        <v>161</v>
      </c>
      <c r="Z774" s="10">
        <f>VLOOKUP(A774,BUSINESS!$A$2:$I$2692,9,0)</f>
        <v>0.141</v>
      </c>
      <c r="AA774" s="10">
        <f>VLOOKUP(A774,BUSINESS!$A$2:$J$2692,10,0)</f>
        <v>0.242</v>
      </c>
      <c r="AB774" s="7">
        <f t="shared" si="2"/>
        <v>0</v>
      </c>
    </row>
    <row r="775">
      <c r="A775" s="7" t="str">
        <f t="shared" si="1"/>
        <v>Guam-Oceania2003</v>
      </c>
      <c r="B775" s="8" t="s">
        <v>153</v>
      </c>
      <c r="C775" s="5" t="s">
        <v>80</v>
      </c>
      <c r="D775" s="9" t="s">
        <v>65</v>
      </c>
      <c r="E775" s="8"/>
      <c r="F775" s="10" t="str">
        <f>if(AND(#REF!=#REF!,#REF!=#REF!+1,ISBLANK(#REF!)),#REF!,#REF!)</f>
        <v>#REF!</v>
      </c>
      <c r="G775" s="13"/>
      <c r="H775" s="10" t="str">
        <f t="shared" ref="H775:H777" si="435">if(AND(#REF!=#REF!,#REF!=#REF!+1,ISBLANK(#REF!)),#REF!,#REF!)</f>
        <v>#REF!</v>
      </c>
      <c r="I775" s="22">
        <f>VLOOKUP(A775,ENERGY!$A$2:$F$2692,5,0)</f>
        <v>133681</v>
      </c>
      <c r="J775" s="10">
        <f>VLOOKUP(A776,ENERGY!$A$2:$F$2692,6,0)</f>
        <v>40</v>
      </c>
      <c r="K775" s="23">
        <v>0.024</v>
      </c>
      <c r="L775" s="10">
        <f>VLOOKUP(A775,TOURISM!$A$2:$E$2692,5,0)</f>
        <v>369000000</v>
      </c>
      <c r="M775" s="10">
        <f>VLOOKUP(A775,TOURISM!$A$2:$F$2692,6,0)</f>
        <v>544000000</v>
      </c>
      <c r="N775" s="27">
        <f t="shared" si="265"/>
        <v>0.262</v>
      </c>
      <c r="O775" s="27">
        <f t="shared" ref="O775:Q775" si="434">if(AND(M775=M776,N775=N775+1,ISBLANK(O776)),O775,O776)</f>
        <v>21</v>
      </c>
      <c r="P775" s="27">
        <f t="shared" si="434"/>
        <v>20</v>
      </c>
      <c r="Q775" s="27">
        <f t="shared" si="434"/>
        <v>161</v>
      </c>
      <c r="R775" s="23">
        <v>0.337</v>
      </c>
      <c r="S775" s="23">
        <v>0.506</v>
      </c>
      <c r="T775" s="10">
        <f>VLOOKUP(A775,TOURISM!$A$2:$E$2692,5,0)</f>
        <v>369000000</v>
      </c>
      <c r="U775" s="10">
        <f>VLOOKUP(A775,TOURISM!$A$2:$F$2692,6,0)</f>
        <v>544000000</v>
      </c>
      <c r="V775" s="10">
        <f>VLOOKUP(A775,BUSINESS!$A$2:$E$2692,5,0)</f>
        <v>0.262</v>
      </c>
      <c r="W775" s="10">
        <f>VLOOKUP(A775,BUSINESS!$A$2:$F$2692,6,0)</f>
        <v>21</v>
      </c>
      <c r="X775" s="10">
        <f>VLOOKUP(A775,BUSINESS!$A$2:$G$2692,7,0)</f>
        <v>20</v>
      </c>
      <c r="Y775" s="10">
        <f>VLOOKUP(A775,BUSINESS!$A$2:$H$2692,8,0)</f>
        <v>161</v>
      </c>
      <c r="Z775" s="10">
        <f>VLOOKUP(A775,BUSINESS!$A$2:$I$2692,9,0)</f>
        <v>0.337</v>
      </c>
      <c r="AA775" s="10">
        <f>VLOOKUP(A775,BUSINESS!$A$2:$J$2692,10,0)</f>
        <v>0.506</v>
      </c>
      <c r="AB775" s="7">
        <f t="shared" si="2"/>
        <v>0</v>
      </c>
    </row>
    <row r="776">
      <c r="A776" s="7" t="str">
        <f t="shared" si="1"/>
        <v>Kiribati-Oceania2003</v>
      </c>
      <c r="B776" s="8" t="s">
        <v>176</v>
      </c>
      <c r="C776" s="5" t="s">
        <v>80</v>
      </c>
      <c r="D776" s="9" t="s">
        <v>65</v>
      </c>
      <c r="E776" s="11">
        <v>9.0148518E7</v>
      </c>
      <c r="F776" s="12">
        <v>0.096</v>
      </c>
      <c r="G776" s="12">
        <v>103.0</v>
      </c>
      <c r="H776" s="10" t="str">
        <f t="shared" si="435"/>
        <v>#REF!</v>
      </c>
      <c r="I776" s="30">
        <v>133681.0</v>
      </c>
      <c r="J776" s="10">
        <f>VLOOKUP(A777,ENERGY!$A$2:$F$2692,6,0)</f>
        <v>103</v>
      </c>
      <c r="K776" s="23">
        <v>0.024</v>
      </c>
      <c r="L776" s="10">
        <f>VLOOKUP(A776,TOURISM!$A$2:$E$2692,5,0)</f>
        <v>3418000000</v>
      </c>
      <c r="M776" s="10">
        <f>VLOOKUP(A776,TOURISM!$A$2:$F$2692,6,0)</f>
        <v>7710000000</v>
      </c>
      <c r="N776" s="27">
        <f t="shared" si="265"/>
        <v>0.262</v>
      </c>
      <c r="O776" s="23">
        <v>21.0</v>
      </c>
      <c r="P776" s="27">
        <f t="shared" ref="P776:Q776" si="436">if(AND(N776=N777,O776=O776+1,ISBLANK(P777)),P776,P777)</f>
        <v>20</v>
      </c>
      <c r="Q776" s="27">
        <f t="shared" si="436"/>
        <v>161</v>
      </c>
      <c r="R776" s="23">
        <v>0.03</v>
      </c>
      <c r="S776" s="23">
        <v>0.006</v>
      </c>
      <c r="T776" s="10">
        <f>VLOOKUP(A776,TOURISM!$A$2:$E$2692,5,0)</f>
        <v>3418000000</v>
      </c>
      <c r="U776" s="10">
        <f>VLOOKUP(A776,TOURISM!$A$2:$F$2692,6,0)</f>
        <v>7710000000</v>
      </c>
      <c r="V776" s="10">
        <f>VLOOKUP(A776,BUSINESS!$A$2:$E$2692,5,0)</f>
        <v>0.262</v>
      </c>
      <c r="W776" s="10">
        <f>VLOOKUP(A776,BUSINESS!$A$2:$F$2692,6,0)</f>
        <v>21</v>
      </c>
      <c r="X776" s="10">
        <f>VLOOKUP(A776,BUSINESS!$A$2:$G$2692,7,0)</f>
        <v>20</v>
      </c>
      <c r="Y776" s="10">
        <f>VLOOKUP(A776,BUSINESS!$A$2:$H$2692,8,0)</f>
        <v>161</v>
      </c>
      <c r="Z776" s="10">
        <f>VLOOKUP(A776,BUSINESS!$A$2:$I$2692,9,0)</f>
        <v>0.03</v>
      </c>
      <c r="AA776" s="10">
        <f>VLOOKUP(A776,BUSINESS!$A$2:$J$2692,10,0)</f>
        <v>0.006</v>
      </c>
      <c r="AB776" s="7">
        <f t="shared" si="2"/>
        <v>3004950600</v>
      </c>
    </row>
    <row r="777">
      <c r="A777" s="7" t="str">
        <f t="shared" si="1"/>
        <v>Marshall Islands-Oceania2003</v>
      </c>
      <c r="B777" s="8" t="s">
        <v>196</v>
      </c>
      <c r="C777" s="5" t="s">
        <v>80</v>
      </c>
      <c r="D777" s="9" t="s">
        <v>65</v>
      </c>
      <c r="E777" s="11">
        <v>1.26887585E8</v>
      </c>
      <c r="F777" s="12">
        <v>0.173</v>
      </c>
      <c r="G777" s="12">
        <v>411.0</v>
      </c>
      <c r="H777" s="10" t="str">
        <f t="shared" si="435"/>
        <v>#REF!</v>
      </c>
      <c r="I777" s="22">
        <f>VLOOKUP(A777,ENERGY!$A$2:$F$2692,5,0)</f>
        <v>133681</v>
      </c>
      <c r="J777" s="10">
        <f>VLOOKUP(A778,ENERGY!$A$2:$F$2692,6,0)</f>
        <v>99</v>
      </c>
      <c r="K777" s="23">
        <v>0.024</v>
      </c>
      <c r="L777" s="10">
        <f>VLOOKUP(A777,TOURISM!$A$2:$E$2692,5,0)</f>
        <v>4000000</v>
      </c>
      <c r="M777" s="10">
        <f>VLOOKUP(A777,TOURISM!$A$2:$F$2692,6,0)</f>
        <v>300000</v>
      </c>
      <c r="N777" s="27">
        <f t="shared" si="265"/>
        <v>0.262</v>
      </c>
      <c r="O777" s="23">
        <v>17.0</v>
      </c>
      <c r="P777" s="27">
        <f t="shared" ref="P777:Q777" si="437">if(AND(N777=N778,O777=O777+1,ISBLANK(P778)),P777,P778)</f>
        <v>20</v>
      </c>
      <c r="Q777" s="27">
        <f t="shared" si="437"/>
        <v>161</v>
      </c>
      <c r="R777" s="23">
        <v>0.026</v>
      </c>
      <c r="S777" s="23">
        <v>0.011</v>
      </c>
      <c r="T777" s="10">
        <f>VLOOKUP(A777,TOURISM!$A$2:$E$2692,5,0)</f>
        <v>4000000</v>
      </c>
      <c r="U777" s="10">
        <f>VLOOKUP(A777,TOURISM!$A$2:$F$2692,6,0)</f>
        <v>300000</v>
      </c>
      <c r="V777" s="10">
        <f>VLOOKUP(A777,BUSINESS!$A$2:$E$2692,5,0)</f>
        <v>0.262</v>
      </c>
      <c r="W777" s="10">
        <f>VLOOKUP(A777,BUSINESS!$A$2:$F$2692,6,0)</f>
        <v>17</v>
      </c>
      <c r="X777" s="10">
        <f>VLOOKUP(A777,BUSINESS!$A$2:$G$2692,7,0)</f>
        <v>20</v>
      </c>
      <c r="Y777" s="10">
        <f>VLOOKUP(A777,BUSINESS!$A$2:$H$2692,8,0)</f>
        <v>161</v>
      </c>
      <c r="Z777" s="10">
        <f>VLOOKUP(A777,BUSINESS!$A$2:$I$2692,9,0)</f>
        <v>0.026</v>
      </c>
      <c r="AA777" s="10">
        <f>VLOOKUP(A777,BUSINESS!$A$2:$J$2692,10,0)</f>
        <v>0.011</v>
      </c>
      <c r="AB777" s="7">
        <f t="shared" si="2"/>
        <v>4880291731</v>
      </c>
    </row>
    <row r="778">
      <c r="A778" s="7" t="str">
        <f t="shared" si="1"/>
        <v>Micronesia, Fed. Sts.-Oceania2003</v>
      </c>
      <c r="B778" s="8" t="s">
        <v>200</v>
      </c>
      <c r="C778" s="5" t="s">
        <v>80</v>
      </c>
      <c r="D778" s="9" t="s">
        <v>65</v>
      </c>
      <c r="E778" s="11">
        <v>2.44990984E8</v>
      </c>
      <c r="F778" s="12">
        <v>0.095</v>
      </c>
      <c r="G778" s="12">
        <v>218.0</v>
      </c>
      <c r="H778" s="12">
        <v>0.15</v>
      </c>
      <c r="I778" s="22">
        <f>VLOOKUP(A778,ENERGY!$A$2:$F$2692,5,0)</f>
        <v>133681</v>
      </c>
      <c r="J778" s="10">
        <f>VLOOKUP(A779,ENERGY!$A$2:$F$2692,6,0)</f>
        <v>2849</v>
      </c>
      <c r="K778" s="23">
        <v>0.024</v>
      </c>
      <c r="L778" s="10">
        <f>VLOOKUP(A778,TOURISM!$A$2:$E$2692,5,0)</f>
        <v>17000000</v>
      </c>
      <c r="M778" s="10">
        <f>VLOOKUP(A778,TOURISM!$A$2:$F$2692,6,0)</f>
        <v>6000000</v>
      </c>
      <c r="N778" s="27">
        <f t="shared" si="265"/>
        <v>0.262</v>
      </c>
      <c r="O778" s="23">
        <v>16.0</v>
      </c>
      <c r="P778" s="27">
        <f t="shared" ref="P778:Q778" si="438">if(AND(N778=N779,O778=O778+1,ISBLANK(P779)),P778,P779)</f>
        <v>20</v>
      </c>
      <c r="Q778" s="27">
        <f t="shared" si="438"/>
        <v>161</v>
      </c>
      <c r="R778" s="23">
        <v>0.092</v>
      </c>
      <c r="S778" s="23">
        <v>0.055</v>
      </c>
      <c r="T778" s="10">
        <f>VLOOKUP(A778,TOURISM!$A$2:$E$2692,5,0)</f>
        <v>17000000</v>
      </c>
      <c r="U778" s="10">
        <f>VLOOKUP(A778,TOURISM!$A$2:$F$2692,6,0)</f>
        <v>6000000</v>
      </c>
      <c r="V778" s="10">
        <f>VLOOKUP(A778,BUSINESS!$A$2:$E$2692,5,0)</f>
        <v>0.262</v>
      </c>
      <c r="W778" s="10">
        <f>VLOOKUP(A778,BUSINESS!$A$2:$F$2692,6,0)</f>
        <v>16</v>
      </c>
      <c r="X778" s="10">
        <f>VLOOKUP(A778,BUSINESS!$A$2:$G$2692,7,0)</f>
        <v>20</v>
      </c>
      <c r="Y778" s="10">
        <f>VLOOKUP(A778,BUSINESS!$A$2:$H$2692,8,0)</f>
        <v>161</v>
      </c>
      <c r="Z778" s="10">
        <f>VLOOKUP(A778,BUSINESS!$A$2:$I$2692,9,0)</f>
        <v>0.092</v>
      </c>
      <c r="AA778" s="10">
        <f>VLOOKUP(A778,BUSINESS!$A$2:$J$2692,10,0)</f>
        <v>0.055</v>
      </c>
      <c r="AB778" s="7">
        <f t="shared" si="2"/>
        <v>2662945478</v>
      </c>
    </row>
    <row r="779">
      <c r="A779" s="7" t="str">
        <f t="shared" si="1"/>
        <v>New Caledonia-Oceania2003</v>
      </c>
      <c r="B779" s="8" t="s">
        <v>211</v>
      </c>
      <c r="C779" s="5" t="s">
        <v>80</v>
      </c>
      <c r="D779" s="9" t="s">
        <v>65</v>
      </c>
      <c r="E779" s="8"/>
      <c r="F779" s="10" t="str">
        <f t="shared" ref="F779:H779" si="439">if(AND(#REF!=#REF!,#REF!=#REF!+1,ISBLANK(#REF!)),#REF!,#REF!)</f>
        <v>#REF!</v>
      </c>
      <c r="G779" s="10" t="str">
        <f t="shared" si="439"/>
        <v>#REF!</v>
      </c>
      <c r="H779" s="10" t="str">
        <f t="shared" si="439"/>
        <v>#REF!</v>
      </c>
      <c r="I779" s="22">
        <f>VLOOKUP(A779,ENERGY!$A$2:$F$2692,5,0)</f>
        <v>133681</v>
      </c>
      <c r="J779" s="10">
        <f>VLOOKUP(A780,ENERGY!$A$2:$F$2692,6,0)</f>
        <v>32325</v>
      </c>
      <c r="K779" s="23">
        <v>0.024</v>
      </c>
      <c r="L779" s="10">
        <f>VLOOKUP(A779,TOURISM!$A$2:$E$2692,5,0)</f>
        <v>196000000</v>
      </c>
      <c r="M779" s="10">
        <f>VLOOKUP(A779,TOURISM!$A$2:$F$2692,6,0)</f>
        <v>128000000</v>
      </c>
      <c r="N779" s="27">
        <f t="shared" si="265"/>
        <v>0.262</v>
      </c>
      <c r="O779" s="27">
        <f t="shared" ref="O779:Q779" si="440">if(AND(M779=M780,N779=N779+1,ISBLANK(O780)),O779,O780)</f>
        <v>12</v>
      </c>
      <c r="P779" s="27">
        <f t="shared" si="440"/>
        <v>20</v>
      </c>
      <c r="Q779" s="27">
        <f t="shared" si="440"/>
        <v>161</v>
      </c>
      <c r="R779" s="23">
        <v>0.264</v>
      </c>
      <c r="S779" s="23">
        <v>0.439</v>
      </c>
      <c r="T779" s="10">
        <f>VLOOKUP(A779,TOURISM!$A$2:$E$2692,5,0)</f>
        <v>196000000</v>
      </c>
      <c r="U779" s="10">
        <f>VLOOKUP(A779,TOURISM!$A$2:$F$2692,6,0)</f>
        <v>128000000</v>
      </c>
      <c r="V779" s="10">
        <f>VLOOKUP(A779,BUSINESS!$A$2:$E$2692,5,0)</f>
        <v>0.262</v>
      </c>
      <c r="W779" s="10">
        <f>VLOOKUP(A779,BUSINESS!$A$2:$F$2692,6,0)</f>
        <v>12</v>
      </c>
      <c r="X779" s="10">
        <f>VLOOKUP(A779,BUSINESS!$A$2:$G$2692,7,0)</f>
        <v>20</v>
      </c>
      <c r="Y779" s="10">
        <f>VLOOKUP(A779,BUSINESS!$A$2:$H$2692,8,0)</f>
        <v>161</v>
      </c>
      <c r="Z779" s="10">
        <f>VLOOKUP(A779,BUSINESS!$A$2:$I$2692,9,0)</f>
        <v>0.264</v>
      </c>
      <c r="AA779" s="10">
        <f>VLOOKUP(A779,BUSINESS!$A$2:$J$2692,10,0)</f>
        <v>0.439</v>
      </c>
      <c r="AB779" s="7">
        <f t="shared" si="2"/>
        <v>0</v>
      </c>
    </row>
    <row r="780">
      <c r="A780" s="7" t="str">
        <f t="shared" si="1"/>
        <v>New Zealand-Oceania2003</v>
      </c>
      <c r="B780" s="8" t="s">
        <v>212</v>
      </c>
      <c r="C780" s="5" t="s">
        <v>80</v>
      </c>
      <c r="D780" s="9" t="s">
        <v>65</v>
      </c>
      <c r="E780" s="11">
        <v>8.7440435752E10</v>
      </c>
      <c r="F780" s="12">
        <v>0.079</v>
      </c>
      <c r="G780" s="12">
        <v>1602.0</v>
      </c>
      <c r="H780" s="12">
        <v>0.07</v>
      </c>
      <c r="I780" s="22">
        <f>VLOOKUP(A780,ENERGY!$A$2:$F$2692,5,0)</f>
        <v>17469</v>
      </c>
      <c r="J780" s="10">
        <f>VLOOKUP(A781,ENERGY!$A$2:$F$2692,6,0)</f>
        <v>3333</v>
      </c>
      <c r="K780" s="23">
        <v>0.024</v>
      </c>
      <c r="L780" s="10">
        <f>VLOOKUP(A780,TOURISM!$A$2:$E$2692,5,0)</f>
        <v>4232000000</v>
      </c>
      <c r="M780" s="10">
        <f>VLOOKUP(A780,TOURISM!$A$2:$F$2692,6,0)</f>
        <v>1649000000</v>
      </c>
      <c r="N780" s="27">
        <f t="shared" si="265"/>
        <v>0.262</v>
      </c>
      <c r="O780" s="23">
        <v>12.0</v>
      </c>
      <c r="P780" s="27">
        <f t="shared" ref="P780:Q780" si="441">if(AND(N780=N781,O780=O780+1,ISBLANK(P781)),P780,P781)</f>
        <v>20</v>
      </c>
      <c r="Q780" s="27">
        <f t="shared" si="441"/>
        <v>161</v>
      </c>
      <c r="R780" s="23">
        <v>0.61</v>
      </c>
      <c r="S780" s="23">
        <v>0.646</v>
      </c>
      <c r="T780" s="10">
        <f>VLOOKUP(A780,TOURISM!$A$2:$E$2692,5,0)</f>
        <v>4232000000</v>
      </c>
      <c r="U780" s="10">
        <f>VLOOKUP(A780,TOURISM!$A$2:$F$2692,6,0)</f>
        <v>1649000000</v>
      </c>
      <c r="V780" s="10">
        <f>VLOOKUP(A780,BUSINESS!$A$2:$E$2692,5,0)</f>
        <v>0.262</v>
      </c>
      <c r="W780" s="10">
        <f>VLOOKUP(A780,BUSINESS!$A$2:$F$2692,6,0)</f>
        <v>12</v>
      </c>
      <c r="X780" s="10">
        <f>VLOOKUP(A780,BUSINESS!$A$2:$G$2692,7,0)</f>
        <v>20</v>
      </c>
      <c r="Y780" s="10">
        <f>VLOOKUP(A780,BUSINESS!$A$2:$H$2692,8,0)</f>
        <v>161</v>
      </c>
      <c r="Z780" s="10">
        <f>VLOOKUP(A780,BUSINESS!$A$2:$I$2692,9,0)</f>
        <v>0.61</v>
      </c>
      <c r="AA780" s="10">
        <f>VLOOKUP(A780,BUSINESS!$A$2:$J$2692,10,0)</f>
        <v>0.646</v>
      </c>
      <c r="AB780" s="7">
        <f t="shared" si="2"/>
        <v>143344976643</v>
      </c>
    </row>
    <row r="781">
      <c r="A781" s="7" t="str">
        <f t="shared" si="1"/>
        <v>Papua New Guinea-Oceania2003</v>
      </c>
      <c r="B781" s="8" t="s">
        <v>222</v>
      </c>
      <c r="C781" s="5" t="s">
        <v>80</v>
      </c>
      <c r="D781" s="9" t="s">
        <v>65</v>
      </c>
      <c r="E781" s="11">
        <v>3.53645912E9</v>
      </c>
      <c r="F781" s="12">
        <v>0.041</v>
      </c>
      <c r="G781" s="12">
        <v>25.0</v>
      </c>
      <c r="H781" s="12">
        <v>0.134</v>
      </c>
      <c r="I781" s="22">
        <f>VLOOKUP(A781,ENERGY!$A$2:$F$2692,5,0)</f>
        <v>133681</v>
      </c>
      <c r="J781" s="10">
        <f>VLOOKUP(A782,ENERGY!$A$2:$F$2692,6,0)</f>
        <v>161</v>
      </c>
      <c r="K781" s="23">
        <v>0.024</v>
      </c>
      <c r="L781" s="10">
        <f>VLOOKUP(A781,TOURISM!$A$2:$E$2692,5,0)</f>
        <v>4900000</v>
      </c>
      <c r="M781" s="10">
        <f>VLOOKUP(A781,TOURISM!$A$2:$F$2692,6,0)</f>
        <v>52000000</v>
      </c>
      <c r="N781" s="27">
        <f t="shared" si="265"/>
        <v>0.262</v>
      </c>
      <c r="O781" s="23">
        <v>51.0</v>
      </c>
      <c r="P781" s="27">
        <f t="shared" ref="P781:Q781" si="442">if(AND(N781=N782,O781=O781+1,ISBLANK(P782)),P781,P782)</f>
        <v>20</v>
      </c>
      <c r="Q781" s="27">
        <f t="shared" si="442"/>
        <v>161</v>
      </c>
      <c r="R781" s="23">
        <v>0.014</v>
      </c>
      <c r="S781" s="23">
        <v>0.003</v>
      </c>
      <c r="T781" s="10">
        <f>VLOOKUP(A781,TOURISM!$A$2:$E$2692,5,0)</f>
        <v>4900000</v>
      </c>
      <c r="U781" s="10">
        <f>VLOOKUP(A781,TOURISM!$A$2:$F$2692,6,0)</f>
        <v>52000000</v>
      </c>
      <c r="V781" s="10">
        <f>VLOOKUP(A781,BUSINESS!$A$2:$E$2692,5,0)</f>
        <v>0.262</v>
      </c>
      <c r="W781" s="10">
        <f>VLOOKUP(A781,BUSINESS!$A$2:$F$2692,6,0)</f>
        <v>51</v>
      </c>
      <c r="X781" s="10">
        <f>VLOOKUP(A781,BUSINESS!$A$2:$G$2692,7,0)</f>
        <v>20</v>
      </c>
      <c r="Y781" s="10">
        <f>VLOOKUP(A781,BUSINESS!$A$2:$H$2692,8,0)</f>
        <v>161</v>
      </c>
      <c r="Z781" s="10">
        <f>VLOOKUP(A781,BUSINESS!$A$2:$I$2692,9,0)</f>
        <v>0.014</v>
      </c>
      <c r="AA781" s="10">
        <f>VLOOKUP(A781,BUSINESS!$A$2:$J$2692,10,0)</f>
        <v>0.003</v>
      </c>
      <c r="AB781" s="7">
        <f t="shared" si="2"/>
        <v>252604222857</v>
      </c>
    </row>
    <row r="782">
      <c r="A782" s="7" t="str">
        <f t="shared" si="1"/>
        <v>Samoa-Oceania2003</v>
      </c>
      <c r="B782" s="8" t="s">
        <v>233</v>
      </c>
      <c r="C782" s="5" t="s">
        <v>80</v>
      </c>
      <c r="D782" s="9" t="s">
        <v>65</v>
      </c>
      <c r="E782" s="11">
        <v>3.01905953E8</v>
      </c>
      <c r="F782" s="12">
        <v>0.051</v>
      </c>
      <c r="G782" s="12">
        <v>93.0</v>
      </c>
      <c r="H782" s="12">
        <v>0.113</v>
      </c>
      <c r="I782" s="22">
        <f>VLOOKUP(A782,ENERGY!$A$2:$F$2692,5,0)</f>
        <v>133681</v>
      </c>
      <c r="J782" s="10">
        <f>VLOOKUP(A783,ENERGY!$A$2:$F$2692,6,0)</f>
        <v>198</v>
      </c>
      <c r="K782" s="23">
        <v>0.024</v>
      </c>
      <c r="L782" s="10">
        <f>VLOOKUP(A782,TOURISM!$A$2:$E$2692,5,0)</f>
        <v>54000000</v>
      </c>
      <c r="M782" s="10" t="str">
        <f>VLOOKUP(A782,TOURISM!$A$2:$F$2692,6,0)</f>
        <v/>
      </c>
      <c r="N782" s="27">
        <f t="shared" si="265"/>
        <v>0.262</v>
      </c>
      <c r="O782" s="23">
        <v>42.0</v>
      </c>
      <c r="P782" s="27">
        <f t="shared" ref="P782:Q782" si="443">if(AND(N782=N783,O782=O782+1,ISBLANK(P783)),P782,P783)</f>
        <v>20</v>
      </c>
      <c r="Q782" s="27">
        <f t="shared" si="443"/>
        <v>161</v>
      </c>
      <c r="R782" s="23">
        <v>0.028</v>
      </c>
      <c r="S782" s="23">
        <v>0.059</v>
      </c>
      <c r="T782" s="10">
        <f>VLOOKUP(A782,TOURISM!$A$2:$E$2692,5,0)</f>
        <v>54000000</v>
      </c>
      <c r="U782" s="10" t="str">
        <f>VLOOKUP(A782,TOURISM!$A$2:$F$2692,6,0)</f>
        <v/>
      </c>
      <c r="V782" s="10">
        <f>VLOOKUP(A782,BUSINESS!$A$2:$E$2692,5,0)</f>
        <v>0.262</v>
      </c>
      <c r="W782" s="10">
        <f>VLOOKUP(A782,BUSINESS!$A$2:$F$2692,6,0)</f>
        <v>42</v>
      </c>
      <c r="X782" s="10">
        <f>VLOOKUP(A782,BUSINESS!$A$2:$G$2692,7,0)</f>
        <v>20</v>
      </c>
      <c r="Y782" s="10">
        <f>VLOOKUP(A782,BUSINESS!$A$2:$H$2692,8,0)</f>
        <v>161</v>
      </c>
      <c r="Z782" s="10">
        <f>VLOOKUP(A782,BUSINESS!$A$2:$I$2692,9,0)</f>
        <v>0.028</v>
      </c>
      <c r="AA782" s="10">
        <f>VLOOKUP(A782,BUSINESS!$A$2:$J$2692,10,0)</f>
        <v>0.059</v>
      </c>
      <c r="AB782" s="7">
        <f t="shared" si="2"/>
        <v>10782355464</v>
      </c>
    </row>
    <row r="783">
      <c r="A783" s="7" t="str">
        <f t="shared" si="1"/>
        <v>Solomon Islands-Oceania2003</v>
      </c>
      <c r="B783" s="8" t="s">
        <v>245</v>
      </c>
      <c r="C783" s="5" t="s">
        <v>80</v>
      </c>
      <c r="D783" s="9" t="s">
        <v>65</v>
      </c>
      <c r="E783" s="11">
        <v>3.32736307E8</v>
      </c>
      <c r="F783" s="12">
        <v>0.06</v>
      </c>
      <c r="G783" s="12">
        <v>45.0</v>
      </c>
      <c r="H783" s="12">
        <v>0.147</v>
      </c>
      <c r="I783" s="22">
        <f>VLOOKUP(A783,ENERGY!$A$2:$F$2692,5,0)</f>
        <v>133681</v>
      </c>
      <c r="J783" s="10">
        <f>VLOOKUP(A784,ENERGY!$A$2:$F$2692,6,0)</f>
        <v>172</v>
      </c>
      <c r="K783" s="23">
        <v>0.024</v>
      </c>
      <c r="L783" s="10">
        <f>VLOOKUP(A783,TOURISM!$A$2:$E$2692,5,0)</f>
        <v>1600000</v>
      </c>
      <c r="M783" s="10">
        <f>VLOOKUP(A783,TOURISM!$A$2:$F$2692,6,0)</f>
        <v>6400000</v>
      </c>
      <c r="N783" s="27">
        <f t="shared" si="265"/>
        <v>0.262</v>
      </c>
      <c r="O783" s="23">
        <v>56.0</v>
      </c>
      <c r="P783" s="27">
        <f t="shared" ref="P783:Q783" si="444">if(AND(N783=N784,O783=O783+1,ISBLANK(P784)),P783,P784)</f>
        <v>20</v>
      </c>
      <c r="Q783" s="27">
        <f t="shared" si="444"/>
        <v>161</v>
      </c>
      <c r="R783" s="23">
        <v>0.006</v>
      </c>
      <c r="S783" s="23">
        <v>0.002</v>
      </c>
      <c r="T783" s="10">
        <f>VLOOKUP(A783,TOURISM!$A$2:$E$2692,5,0)</f>
        <v>1600000</v>
      </c>
      <c r="U783" s="10">
        <f>VLOOKUP(A783,TOURISM!$A$2:$F$2692,6,0)</f>
        <v>6400000</v>
      </c>
      <c r="V783" s="10">
        <f>VLOOKUP(A783,BUSINESS!$A$2:$E$2692,5,0)</f>
        <v>0.262</v>
      </c>
      <c r="W783" s="10">
        <f>VLOOKUP(A783,BUSINESS!$A$2:$F$2692,6,0)</f>
        <v>56</v>
      </c>
      <c r="X783" s="10">
        <f>VLOOKUP(A783,BUSINESS!$A$2:$G$2692,7,0)</f>
        <v>20</v>
      </c>
      <c r="Y783" s="10">
        <f>VLOOKUP(A783,BUSINESS!$A$2:$H$2692,8,0)</f>
        <v>161</v>
      </c>
      <c r="Z783" s="10">
        <f>VLOOKUP(A783,BUSINESS!$A$2:$I$2692,9,0)</f>
        <v>0.006</v>
      </c>
      <c r="AA783" s="10">
        <f>VLOOKUP(A783,BUSINESS!$A$2:$J$2692,10,0)</f>
        <v>0.002</v>
      </c>
      <c r="AB783" s="7">
        <f t="shared" si="2"/>
        <v>55456051167</v>
      </c>
    </row>
    <row r="784">
      <c r="A784" s="7" t="str">
        <f t="shared" si="1"/>
        <v>Tonga-Oceania2003</v>
      </c>
      <c r="B784" s="8" t="s">
        <v>267</v>
      </c>
      <c r="C784" s="5" t="s">
        <v>80</v>
      </c>
      <c r="D784" s="9" t="s">
        <v>65</v>
      </c>
      <c r="E784" s="11">
        <v>2.08098552E8</v>
      </c>
      <c r="F784" s="12">
        <v>0.051</v>
      </c>
      <c r="G784" s="12">
        <v>106.0</v>
      </c>
      <c r="H784" s="12">
        <v>0.113</v>
      </c>
      <c r="I784" s="22">
        <f>VLOOKUP(A784,ENERGY!$A$2:$F$2692,5,0)</f>
        <v>133681</v>
      </c>
      <c r="J784" s="10">
        <f>VLOOKUP(A785,ENERGY!$A$2:$F$2692,6,0)</f>
        <v>117</v>
      </c>
      <c r="K784" s="23">
        <v>0.024</v>
      </c>
      <c r="L784" s="10">
        <f>VLOOKUP(A784,TOURISM!$A$2:$E$2692,5,0)</f>
        <v>10300000</v>
      </c>
      <c r="M784" s="10">
        <f>VLOOKUP(A784,TOURISM!$A$2:$F$2692,6,0)</f>
        <v>13200000</v>
      </c>
      <c r="N784" s="27">
        <f t="shared" si="265"/>
        <v>0.262</v>
      </c>
      <c r="O784" s="23">
        <v>32.0</v>
      </c>
      <c r="P784" s="27">
        <f t="shared" ref="P784:Q784" si="445">if(AND(N784=N785,O784=O784+1,ISBLANK(P785)),P784,P785)</f>
        <v>20</v>
      </c>
      <c r="Q784" s="27">
        <f t="shared" si="445"/>
        <v>161</v>
      </c>
      <c r="R784" s="23">
        <v>0.03</v>
      </c>
      <c r="S784" s="23">
        <v>0.112</v>
      </c>
      <c r="T784" s="10">
        <f>VLOOKUP(A784,TOURISM!$A$2:$E$2692,5,0)</f>
        <v>10300000</v>
      </c>
      <c r="U784" s="10">
        <f>VLOOKUP(A784,TOURISM!$A$2:$F$2692,6,0)</f>
        <v>13200000</v>
      </c>
      <c r="V784" s="10">
        <f>VLOOKUP(A784,BUSINESS!$A$2:$E$2692,5,0)</f>
        <v>0.262</v>
      </c>
      <c r="W784" s="10">
        <f>VLOOKUP(A784,BUSINESS!$A$2:$F$2692,6,0)</f>
        <v>32</v>
      </c>
      <c r="X784" s="10">
        <f>VLOOKUP(A784,BUSINESS!$A$2:$G$2692,7,0)</f>
        <v>20</v>
      </c>
      <c r="Y784" s="10">
        <f>VLOOKUP(A784,BUSINESS!$A$2:$H$2692,8,0)</f>
        <v>161</v>
      </c>
      <c r="Z784" s="10">
        <f>VLOOKUP(A784,BUSINESS!$A$2:$I$2692,9,0)</f>
        <v>0.03</v>
      </c>
      <c r="AA784" s="10">
        <f>VLOOKUP(A784,BUSINESS!$A$2:$J$2692,10,0)</f>
        <v>0.112</v>
      </c>
      <c r="AB784" s="7">
        <f t="shared" si="2"/>
        <v>6936618400</v>
      </c>
    </row>
    <row r="785">
      <c r="A785" s="7" t="str">
        <f t="shared" si="1"/>
        <v>Vanuatu-Oceania2003</v>
      </c>
      <c r="B785" s="8" t="s">
        <v>280</v>
      </c>
      <c r="C785" s="5" t="s">
        <v>80</v>
      </c>
      <c r="D785" s="9" t="s">
        <v>65</v>
      </c>
      <c r="E785" s="11">
        <v>3.14463144E8</v>
      </c>
      <c r="F785" s="12">
        <v>0.037</v>
      </c>
      <c r="G785" s="12">
        <v>58.0</v>
      </c>
      <c r="H785" s="12">
        <v>0.059</v>
      </c>
      <c r="I785" s="22">
        <f>VLOOKUP(A785,ENERGY!$A$2:$F$2692,5,0)</f>
        <v>133681</v>
      </c>
      <c r="J785" s="10">
        <f>VLOOKUP(A786,ENERGY!$A$2:$F$2692,6,0)</f>
        <v>499</v>
      </c>
      <c r="K785" s="23">
        <v>0.024</v>
      </c>
      <c r="L785" s="10">
        <f>VLOOKUP(A785,TOURISM!$A$2:$E$2692,5,0)</f>
        <v>83000000</v>
      </c>
      <c r="M785" s="10">
        <f>VLOOKUP(A785,TOURISM!$A$2:$F$2692,6,0)</f>
        <v>14000000</v>
      </c>
      <c r="N785" s="27">
        <f t="shared" si="265"/>
        <v>0.262</v>
      </c>
      <c r="O785" s="23">
        <v>39.0</v>
      </c>
      <c r="P785" s="27">
        <f t="shared" ref="P785:Q785" si="446">if(AND(N785=N786,O785=O785+1,ISBLANK(P786)),P785,P786)</f>
        <v>20</v>
      </c>
      <c r="Q785" s="27">
        <f t="shared" si="446"/>
        <v>161</v>
      </c>
      <c r="R785" s="23">
        <v>0.039</v>
      </c>
      <c r="S785" s="23">
        <v>0.039</v>
      </c>
      <c r="T785" s="10">
        <f>VLOOKUP(A785,TOURISM!$A$2:$E$2692,5,0)</f>
        <v>83000000</v>
      </c>
      <c r="U785" s="10">
        <f>VLOOKUP(A785,TOURISM!$A$2:$F$2692,6,0)</f>
        <v>14000000</v>
      </c>
      <c r="V785" s="10">
        <f>VLOOKUP(A785,BUSINESS!$A$2:$E$2692,5,0)</f>
        <v>0.262</v>
      </c>
      <c r="W785" s="10">
        <f>VLOOKUP(A785,BUSINESS!$A$2:$F$2692,6,0)</f>
        <v>39</v>
      </c>
      <c r="X785" s="10">
        <f>VLOOKUP(A785,BUSINESS!$A$2:$G$2692,7,0)</f>
        <v>20</v>
      </c>
      <c r="Y785" s="10">
        <f>VLOOKUP(A785,BUSINESS!$A$2:$H$2692,8,0)</f>
        <v>161</v>
      </c>
      <c r="Z785" s="10">
        <f>VLOOKUP(A785,BUSINESS!$A$2:$I$2692,9,0)</f>
        <v>0.039</v>
      </c>
      <c r="AA785" s="10">
        <f>VLOOKUP(A785,BUSINESS!$A$2:$J$2692,10,0)</f>
        <v>0.039</v>
      </c>
      <c r="AB785" s="7">
        <f t="shared" si="2"/>
        <v>8063157538</v>
      </c>
    </row>
    <row r="786">
      <c r="A786" s="7" t="str">
        <f t="shared" si="1"/>
        <v>Antigua and Barbuda-The Americas2003</v>
      </c>
      <c r="B786" s="8" t="s">
        <v>83</v>
      </c>
      <c r="C786" s="5" t="s">
        <v>84</v>
      </c>
      <c r="D786" s="9" t="s">
        <v>65</v>
      </c>
      <c r="E786" s="11">
        <v>8.06505874E8</v>
      </c>
      <c r="F786" s="12">
        <v>0.043</v>
      </c>
      <c r="G786" s="12">
        <v>433.0</v>
      </c>
      <c r="H786" s="12">
        <v>0.114</v>
      </c>
      <c r="I786" s="22">
        <f>VLOOKUP(A786,ENERGY!$A$2:$F$2692,5,0)</f>
        <v>133681</v>
      </c>
      <c r="J786" s="10">
        <f>VLOOKUP(A787,ENERGY!$A$2:$F$2692,6,0)</f>
        <v>179639</v>
      </c>
      <c r="K786" s="23">
        <v>0.024</v>
      </c>
      <c r="L786" s="10">
        <f>VLOOKUP(A786,TOURISM!$A$2:$E$2692,5,0)</f>
        <v>300000000</v>
      </c>
      <c r="M786" s="10">
        <f>VLOOKUP(A786,TOURISM!$A$2:$F$2692,6,0)</f>
        <v>35000000</v>
      </c>
      <c r="N786" s="27">
        <f t="shared" si="265"/>
        <v>0.262</v>
      </c>
      <c r="O786" s="27">
        <f t="shared" ref="O786:Q786" si="447">if(AND(M786=M787,N786=N786+1,ISBLANK(O787)),O786,O787)</f>
        <v>66</v>
      </c>
      <c r="P786" s="27">
        <f t="shared" si="447"/>
        <v>20</v>
      </c>
      <c r="Q786" s="27">
        <f t="shared" si="447"/>
        <v>161</v>
      </c>
      <c r="R786" s="23">
        <v>0.172</v>
      </c>
      <c r="S786" s="23">
        <v>0.57</v>
      </c>
      <c r="T786" s="10">
        <f>VLOOKUP(A786,TOURISM!$A$2:$E$2692,5,0)</f>
        <v>300000000</v>
      </c>
      <c r="U786" s="10">
        <f>VLOOKUP(A786,TOURISM!$A$2:$F$2692,6,0)</f>
        <v>35000000</v>
      </c>
      <c r="V786" s="10">
        <f>VLOOKUP(A786,BUSINESS!$A$2:$E$2692,5,0)</f>
        <v>0.262</v>
      </c>
      <c r="W786" s="10">
        <f>VLOOKUP(A786,BUSINESS!$A$2:$F$2692,6,0)</f>
        <v>66</v>
      </c>
      <c r="X786" s="10">
        <f>VLOOKUP(A786,BUSINESS!$A$2:$G$2692,7,0)</f>
        <v>20</v>
      </c>
      <c r="Y786" s="10">
        <f>VLOOKUP(A786,BUSINESS!$A$2:$H$2692,8,0)</f>
        <v>161</v>
      </c>
      <c r="Z786" s="10">
        <f>VLOOKUP(A786,BUSINESS!$A$2:$I$2692,9,0)</f>
        <v>0.172</v>
      </c>
      <c r="AA786" s="10">
        <f>VLOOKUP(A786,BUSINESS!$A$2:$J$2692,10,0)</f>
        <v>0.57</v>
      </c>
      <c r="AB786" s="7">
        <f t="shared" si="2"/>
        <v>4688987640</v>
      </c>
    </row>
    <row r="787">
      <c r="A787" s="7" t="str">
        <f t="shared" si="1"/>
        <v>Argentina-The Americas2003</v>
      </c>
      <c r="B787" s="8" t="s">
        <v>85</v>
      </c>
      <c r="C787" s="5" t="s">
        <v>84</v>
      </c>
      <c r="D787" s="9" t="s">
        <v>65</v>
      </c>
      <c r="E787" s="11">
        <v>1.24E11</v>
      </c>
      <c r="F787" s="12">
        <v>0.083</v>
      </c>
      <c r="G787" s="12">
        <v>225.0</v>
      </c>
      <c r="H787" s="12">
        <v>0.517</v>
      </c>
      <c r="I787" s="22">
        <f>VLOOKUP(A787,ENERGY!$A$2:$F$2692,5,0)</f>
        <v>76075</v>
      </c>
      <c r="J787" s="10">
        <f>VLOOKUP(A788,ENERGY!$A$2:$F$2692,6,0)</f>
        <v>2296</v>
      </c>
      <c r="K787" s="23">
        <v>0.024</v>
      </c>
      <c r="L787" s="10">
        <f>VLOOKUP(A787,TOURISM!$A$2:$E$2692,5,0)</f>
        <v>2306000000</v>
      </c>
      <c r="M787" s="10">
        <f>VLOOKUP(A787,TOURISM!$A$2:$F$2692,6,0)</f>
        <v>2997000000</v>
      </c>
      <c r="N787" s="27">
        <f t="shared" si="265"/>
        <v>0.262</v>
      </c>
      <c r="O787" s="23">
        <v>66.0</v>
      </c>
      <c r="P787" s="27">
        <f t="shared" ref="P787:Q787" si="448">if(AND(N787=N788,O787=O787+1,ISBLANK(P788)),P787,P788)</f>
        <v>20</v>
      </c>
      <c r="Q787" s="27">
        <f t="shared" si="448"/>
        <v>161</v>
      </c>
      <c r="R787" s="23">
        <v>0.119</v>
      </c>
      <c r="S787" s="23">
        <v>0.207</v>
      </c>
      <c r="T787" s="10">
        <f>VLOOKUP(A787,TOURISM!$A$2:$E$2692,5,0)</f>
        <v>2306000000</v>
      </c>
      <c r="U787" s="10">
        <f>VLOOKUP(A787,TOURISM!$A$2:$F$2692,6,0)</f>
        <v>2997000000</v>
      </c>
      <c r="V787" s="10">
        <f>VLOOKUP(A787,BUSINESS!$A$2:$E$2692,5,0)</f>
        <v>0.262</v>
      </c>
      <c r="W787" s="10">
        <f>VLOOKUP(A787,BUSINESS!$A$2:$F$2692,6,0)</f>
        <v>66</v>
      </c>
      <c r="X787" s="10">
        <f>VLOOKUP(A787,BUSINESS!$A$2:$G$2692,7,0)</f>
        <v>20</v>
      </c>
      <c r="Y787" s="10">
        <f>VLOOKUP(A787,BUSINESS!$A$2:$H$2692,8,0)</f>
        <v>161</v>
      </c>
      <c r="Z787" s="10">
        <f>VLOOKUP(A787,BUSINESS!$A$2:$I$2692,9,0)</f>
        <v>0.119</v>
      </c>
      <c r="AA787" s="10">
        <f>VLOOKUP(A787,BUSINESS!$A$2:$J$2692,10,0)</f>
        <v>0.207</v>
      </c>
      <c r="AB787" s="7">
        <f t="shared" si="2"/>
        <v>1042016806723</v>
      </c>
    </row>
    <row r="788">
      <c r="A788" s="7" t="str">
        <f t="shared" si="1"/>
        <v>Aruba-The Americas2003</v>
      </c>
      <c r="B788" s="8" t="s">
        <v>87</v>
      </c>
      <c r="C788" s="5" t="s">
        <v>84</v>
      </c>
      <c r="D788" s="9" t="s">
        <v>65</v>
      </c>
      <c r="E788" s="11">
        <v>1.941094972E9</v>
      </c>
      <c r="F788" s="10">
        <f>if(AND(C671=C672,D671=D671+1,ISBLANK(F672)),F671,F672)</f>
        <v>0.054</v>
      </c>
      <c r="G788" s="10">
        <f>if(AND(C671=C672,D671=D671+1,ISBLANK(G672)),G671,G672)</f>
        <v>151</v>
      </c>
      <c r="H788" s="12">
        <v>0.131</v>
      </c>
      <c r="I788" s="22">
        <f>VLOOKUP(A788,ENERGY!$A$2:$F$2692,5,0)</f>
        <v>133681</v>
      </c>
      <c r="J788" s="10">
        <f>VLOOKUP(A789,ENERGY!$A$2:$F$2692,6,0)</f>
        <v>1643</v>
      </c>
      <c r="K788" s="23">
        <v>0.024</v>
      </c>
      <c r="L788" s="10">
        <f>VLOOKUP(A788,TOURISM!$A$2:$E$2692,5,0)</f>
        <v>858000000</v>
      </c>
      <c r="M788" s="10">
        <f>VLOOKUP(A788,TOURISM!$A$2:$F$2692,6,0)</f>
        <v>213000000</v>
      </c>
      <c r="N788" s="27">
        <f t="shared" si="265"/>
        <v>0.262</v>
      </c>
      <c r="O788" s="27">
        <f t="shared" ref="O788:Q788" si="449">if(AND(M788=M789,N788=N788+1,ISBLANK(O789)),O788,O789)</f>
        <v>60</v>
      </c>
      <c r="P788" s="27">
        <f t="shared" si="449"/>
        <v>20</v>
      </c>
      <c r="Q788" s="27">
        <f t="shared" si="449"/>
        <v>161</v>
      </c>
      <c r="R788" s="23">
        <v>0.208</v>
      </c>
      <c r="S788" s="23">
        <v>0.721</v>
      </c>
      <c r="T788" s="10">
        <f>VLOOKUP(A788,TOURISM!$A$2:$E$2692,5,0)</f>
        <v>858000000</v>
      </c>
      <c r="U788" s="10">
        <f>VLOOKUP(A788,TOURISM!$A$2:$F$2692,6,0)</f>
        <v>213000000</v>
      </c>
      <c r="V788" s="10">
        <f>VLOOKUP(A788,BUSINESS!$A$2:$E$2692,5,0)</f>
        <v>0.262</v>
      </c>
      <c r="W788" s="10">
        <f>VLOOKUP(A788,BUSINESS!$A$2:$F$2692,6,0)</f>
        <v>60</v>
      </c>
      <c r="X788" s="10">
        <f>VLOOKUP(A788,BUSINESS!$A$2:$G$2692,7,0)</f>
        <v>20</v>
      </c>
      <c r="Y788" s="10">
        <f>VLOOKUP(A788,BUSINESS!$A$2:$H$2692,8,0)</f>
        <v>161</v>
      </c>
      <c r="Z788" s="10">
        <f>VLOOKUP(A788,BUSINESS!$A$2:$I$2692,9,0)</f>
        <v>0.208</v>
      </c>
      <c r="AA788" s="10">
        <f>VLOOKUP(A788,BUSINESS!$A$2:$J$2692,10,0)</f>
        <v>0.721</v>
      </c>
      <c r="AB788" s="7">
        <f t="shared" si="2"/>
        <v>9332187365</v>
      </c>
    </row>
    <row r="789">
      <c r="A789" s="7" t="str">
        <f t="shared" si="1"/>
        <v>Bahamas, The-The Americas2003</v>
      </c>
      <c r="B789" s="8" t="s">
        <v>91</v>
      </c>
      <c r="C789" s="5" t="s">
        <v>84</v>
      </c>
      <c r="D789" s="9" t="s">
        <v>65</v>
      </c>
      <c r="E789" s="11">
        <v>6.957996E9</v>
      </c>
      <c r="F789" s="12">
        <v>0.053</v>
      </c>
      <c r="G789" s="12">
        <v>1183.0</v>
      </c>
      <c r="H789" s="12">
        <v>0.06</v>
      </c>
      <c r="I789" s="22">
        <f>VLOOKUP(A789,ENERGY!$A$2:$F$2692,5,0)</f>
        <v>133681</v>
      </c>
      <c r="J789" s="10">
        <f>VLOOKUP(A790,ENERGY!$A$2:$F$2692,6,0)</f>
        <v>1624</v>
      </c>
      <c r="K789" s="23">
        <v>0.024</v>
      </c>
      <c r="L789" s="10">
        <f>VLOOKUP(A789,TOURISM!$A$2:$E$2692,5,0)</f>
        <v>1770000000</v>
      </c>
      <c r="M789" s="10">
        <f>VLOOKUP(A789,TOURISM!$A$2:$F$2692,6,0)</f>
        <v>404000000</v>
      </c>
      <c r="N789" s="27">
        <f t="shared" si="265"/>
        <v>0.262</v>
      </c>
      <c r="O789" s="27">
        <f t="shared" ref="O789:Q789" si="450">if(AND(M789=M790,N789=N789+1,ISBLANK(O790)),O789,O790)</f>
        <v>60</v>
      </c>
      <c r="P789" s="27">
        <f t="shared" si="450"/>
        <v>20</v>
      </c>
      <c r="Q789" s="27">
        <f t="shared" si="450"/>
        <v>161</v>
      </c>
      <c r="R789" s="23">
        <v>0.2</v>
      </c>
      <c r="S789" s="23">
        <v>0.387</v>
      </c>
      <c r="T789" s="10">
        <f>VLOOKUP(A789,TOURISM!$A$2:$E$2692,5,0)</f>
        <v>1770000000</v>
      </c>
      <c r="U789" s="10">
        <f>VLOOKUP(A789,TOURISM!$A$2:$F$2692,6,0)</f>
        <v>404000000</v>
      </c>
      <c r="V789" s="10">
        <f>VLOOKUP(A789,BUSINESS!$A$2:$E$2692,5,0)</f>
        <v>0.262</v>
      </c>
      <c r="W789" s="10">
        <f>VLOOKUP(A789,BUSINESS!$A$2:$F$2692,6,0)</f>
        <v>60</v>
      </c>
      <c r="X789" s="10">
        <f>VLOOKUP(A789,BUSINESS!$A$2:$G$2692,7,0)</f>
        <v>20</v>
      </c>
      <c r="Y789" s="10">
        <f>VLOOKUP(A789,BUSINESS!$A$2:$H$2692,8,0)</f>
        <v>161</v>
      </c>
      <c r="Z789" s="10">
        <f>VLOOKUP(A789,BUSINESS!$A$2:$I$2692,9,0)</f>
        <v>0.2</v>
      </c>
      <c r="AA789" s="10">
        <f>VLOOKUP(A789,BUSINESS!$A$2:$J$2692,10,0)</f>
        <v>0.387</v>
      </c>
      <c r="AB789" s="7">
        <f t="shared" si="2"/>
        <v>34789980000</v>
      </c>
    </row>
    <row r="790">
      <c r="A790" s="7" t="str">
        <f t="shared" si="1"/>
        <v>Barbados-The Americas2003</v>
      </c>
      <c r="B790" s="8" t="s">
        <v>95</v>
      </c>
      <c r="C790" s="5" t="s">
        <v>84</v>
      </c>
      <c r="D790" s="9" t="s">
        <v>65</v>
      </c>
      <c r="E790" s="11">
        <v>3.1686E9</v>
      </c>
      <c r="F790" s="12">
        <v>0.074</v>
      </c>
      <c r="G790" s="12">
        <v>677.0</v>
      </c>
      <c r="H790" s="12">
        <v>0.085</v>
      </c>
      <c r="I790" s="22">
        <f>VLOOKUP(A790,ENERGY!$A$2:$F$2692,5,0)</f>
        <v>133681</v>
      </c>
      <c r="J790" s="10">
        <f>VLOOKUP(A791,ENERGY!$A$2:$F$2692,6,0)</f>
        <v>414</v>
      </c>
      <c r="K790" s="23">
        <v>0.024</v>
      </c>
      <c r="L790" s="10">
        <f>VLOOKUP(A790,TOURISM!$A$2:$E$2692,5,0)</f>
        <v>767000000</v>
      </c>
      <c r="M790" s="10">
        <f>VLOOKUP(A790,TOURISM!$A$2:$F$2692,6,0)</f>
        <v>153000000</v>
      </c>
      <c r="N790" s="27">
        <f t="shared" si="265"/>
        <v>0.262</v>
      </c>
      <c r="O790" s="27">
        <f t="shared" ref="O790:Q790" si="451">if(AND(M790=M791,N790=N790+1,ISBLANK(O791)),O790,O791)</f>
        <v>60</v>
      </c>
      <c r="P790" s="27">
        <f t="shared" si="451"/>
        <v>20</v>
      </c>
      <c r="Q790" s="27">
        <f t="shared" si="451"/>
        <v>161</v>
      </c>
      <c r="R790" s="23">
        <v>0.397</v>
      </c>
      <c r="S790" s="23">
        <v>0.517</v>
      </c>
      <c r="T790" s="10">
        <f>VLOOKUP(A790,TOURISM!$A$2:$E$2692,5,0)</f>
        <v>767000000</v>
      </c>
      <c r="U790" s="10">
        <f>VLOOKUP(A790,TOURISM!$A$2:$F$2692,6,0)</f>
        <v>153000000</v>
      </c>
      <c r="V790" s="10">
        <f>VLOOKUP(A790,BUSINESS!$A$2:$E$2692,5,0)</f>
        <v>0.262</v>
      </c>
      <c r="W790" s="10">
        <f>VLOOKUP(A790,BUSINESS!$A$2:$F$2692,6,0)</f>
        <v>60</v>
      </c>
      <c r="X790" s="10">
        <f>VLOOKUP(A790,BUSINESS!$A$2:$G$2692,7,0)</f>
        <v>20</v>
      </c>
      <c r="Y790" s="10">
        <f>VLOOKUP(A790,BUSINESS!$A$2:$H$2692,8,0)</f>
        <v>161</v>
      </c>
      <c r="Z790" s="10">
        <f>VLOOKUP(A790,BUSINESS!$A$2:$I$2692,9,0)</f>
        <v>0.397</v>
      </c>
      <c r="AA790" s="10">
        <f>VLOOKUP(A790,BUSINESS!$A$2:$J$2692,10,0)</f>
        <v>0.517</v>
      </c>
      <c r="AB790" s="7">
        <f t="shared" si="2"/>
        <v>7981360202</v>
      </c>
    </row>
    <row r="791">
      <c r="A791" s="7" t="str">
        <f t="shared" si="1"/>
        <v>Belize-The Americas2003</v>
      </c>
      <c r="B791" s="8" t="s">
        <v>98</v>
      </c>
      <c r="C791" s="5" t="s">
        <v>84</v>
      </c>
      <c r="D791" s="9" t="s">
        <v>65</v>
      </c>
      <c r="E791" s="11">
        <v>9.32676403E8</v>
      </c>
      <c r="F791" s="12">
        <v>0.044</v>
      </c>
      <c r="G791" s="12">
        <v>162.0</v>
      </c>
      <c r="H791" s="12">
        <v>0.148</v>
      </c>
      <c r="I791" s="22">
        <f>VLOOKUP(A791,ENERGY!$A$2:$F$2692,5,0)</f>
        <v>133681</v>
      </c>
      <c r="J791" s="10">
        <f>VLOOKUP(A792,ENERGY!$A$2:$F$2692,6,0)</f>
        <v>466</v>
      </c>
      <c r="K791" s="23">
        <v>0.024</v>
      </c>
      <c r="L791" s="10">
        <f>VLOOKUP(A791,TOURISM!$A$2:$E$2692,5,0)</f>
        <v>150000000</v>
      </c>
      <c r="M791" s="10">
        <f>VLOOKUP(A791,TOURISM!$A$2:$F$2692,6,0)</f>
        <v>50000000</v>
      </c>
      <c r="N791" s="27">
        <f t="shared" si="265"/>
        <v>0.262</v>
      </c>
      <c r="O791" s="27">
        <f t="shared" ref="O791:R791" si="452">if(AND(M791=M792,N791=N791+1,ISBLANK(O792)),O791,O792)</f>
        <v>60</v>
      </c>
      <c r="P791" s="27">
        <f t="shared" si="452"/>
        <v>20</v>
      </c>
      <c r="Q791" s="27">
        <f t="shared" si="452"/>
        <v>161</v>
      </c>
      <c r="R791" s="27">
        <f t="shared" si="452"/>
        <v>0.565</v>
      </c>
      <c r="S791" s="23">
        <v>0.234</v>
      </c>
      <c r="T791" s="10">
        <f>VLOOKUP(A791,TOURISM!$A$2:$E$2692,5,0)</f>
        <v>150000000</v>
      </c>
      <c r="U791" s="10">
        <f>VLOOKUP(A791,TOURISM!$A$2:$F$2692,6,0)</f>
        <v>50000000</v>
      </c>
      <c r="V791" s="10">
        <f>VLOOKUP(A791,BUSINESS!$A$2:$E$2692,5,0)</f>
        <v>0.262</v>
      </c>
      <c r="W791" s="10">
        <f>VLOOKUP(A791,BUSINESS!$A$2:$F$2692,6,0)</f>
        <v>60</v>
      </c>
      <c r="X791" s="10">
        <f>VLOOKUP(A791,BUSINESS!$A$2:$G$2692,7,0)</f>
        <v>20</v>
      </c>
      <c r="Y791" s="10">
        <f>VLOOKUP(A791,BUSINESS!$A$2:$H$2692,8,0)</f>
        <v>161</v>
      </c>
      <c r="Z791" s="10">
        <f>VLOOKUP(A791,BUSINESS!$A$2:$I$2692,9,0)</f>
        <v>0.565</v>
      </c>
      <c r="AA791" s="10">
        <f>VLOOKUP(A791,BUSINESS!$A$2:$J$2692,10,0)</f>
        <v>0.234</v>
      </c>
      <c r="AB791" s="7">
        <f t="shared" si="2"/>
        <v>1650754696</v>
      </c>
    </row>
    <row r="792">
      <c r="A792" s="7" t="str">
        <f t="shared" si="1"/>
        <v>Bermuda-The Americas2003</v>
      </c>
      <c r="B792" s="8" t="s">
        <v>100</v>
      </c>
      <c r="C792" s="5" t="s">
        <v>84</v>
      </c>
      <c r="D792" s="9" t="s">
        <v>65</v>
      </c>
      <c r="E792" s="11">
        <v>3.937228E9</v>
      </c>
      <c r="F792" s="10">
        <f>if(AND(C519=C520,D519=D519+1,ISBLANK(F520)),F519,F520)</f>
        <v>0.076</v>
      </c>
      <c r="G792" s="10">
        <f>if(AND(C519=C520,D519=D519+1,ISBLANK(G520)),G519,G520)</f>
        <v>495</v>
      </c>
      <c r="H792" s="10" t="str">
        <f>if(AND(C532=C533,D532=D532+1,ISBLANK(H533)),H532,H533)</f>
        <v>#REF!</v>
      </c>
      <c r="I792" s="22">
        <f>VLOOKUP(A792,ENERGY!$A$2:$F$2692,5,0)</f>
        <v>133681</v>
      </c>
      <c r="J792" s="10">
        <f>VLOOKUP(A793,ENERGY!$A$2:$F$2692,6,0)</f>
        <v>14408</v>
      </c>
      <c r="K792" s="23">
        <v>0.024</v>
      </c>
      <c r="L792" s="10">
        <f>VLOOKUP(A792,TOURISM!$A$2:$E$2692,5,0)</f>
        <v>348000000</v>
      </c>
      <c r="M792" s="10">
        <f>VLOOKUP(A792,TOURISM!$A$2:$F$2692,6,0)</f>
        <v>248000000</v>
      </c>
      <c r="N792" s="27">
        <f t="shared" si="265"/>
        <v>0.262</v>
      </c>
      <c r="O792" s="27">
        <f t="shared" ref="O792:Q792" si="453">if(AND(M792=M793,N792=N792+1,ISBLANK(O793)),O792,O793)</f>
        <v>60</v>
      </c>
      <c r="P792" s="27">
        <f t="shared" si="453"/>
        <v>20</v>
      </c>
      <c r="Q792" s="27">
        <f t="shared" si="453"/>
        <v>161</v>
      </c>
      <c r="R792" s="23">
        <v>0.565</v>
      </c>
      <c r="S792" s="23">
        <v>0.628</v>
      </c>
      <c r="T792" s="10">
        <f>VLOOKUP(A792,TOURISM!$A$2:$E$2692,5,0)</f>
        <v>348000000</v>
      </c>
      <c r="U792" s="10">
        <f>VLOOKUP(A792,TOURISM!$A$2:$F$2692,6,0)</f>
        <v>248000000</v>
      </c>
      <c r="V792" s="10">
        <f>VLOOKUP(A792,BUSINESS!$A$2:$E$2692,5,0)</f>
        <v>0.262</v>
      </c>
      <c r="W792" s="10">
        <f>VLOOKUP(A792,BUSINESS!$A$2:$F$2692,6,0)</f>
        <v>60</v>
      </c>
      <c r="X792" s="10">
        <f>VLOOKUP(A792,BUSINESS!$A$2:$G$2692,7,0)</f>
        <v>20</v>
      </c>
      <c r="Y792" s="10">
        <f>VLOOKUP(A792,BUSINESS!$A$2:$H$2692,8,0)</f>
        <v>161</v>
      </c>
      <c r="Z792" s="10">
        <f>VLOOKUP(A792,BUSINESS!$A$2:$I$2692,9,0)</f>
        <v>0.565</v>
      </c>
      <c r="AA792" s="10">
        <f>VLOOKUP(A792,BUSINESS!$A$2:$J$2692,10,0)</f>
        <v>0.628</v>
      </c>
      <c r="AB792" s="7">
        <f t="shared" si="2"/>
        <v>6968545133</v>
      </c>
    </row>
    <row r="793">
      <c r="A793" s="7" t="str">
        <f t="shared" si="1"/>
        <v>Bolivia-The Americas2003</v>
      </c>
      <c r="B793" s="8" t="s">
        <v>102</v>
      </c>
      <c r="C793" s="5" t="s">
        <v>84</v>
      </c>
      <c r="D793" s="9" t="s">
        <v>65</v>
      </c>
      <c r="E793" s="11">
        <v>7.905485216E9</v>
      </c>
      <c r="F793" s="12">
        <v>0.065</v>
      </c>
      <c r="G793" s="12">
        <v>58.0</v>
      </c>
      <c r="H793" s="12">
        <v>0.206</v>
      </c>
      <c r="I793" s="22">
        <f>VLOOKUP(A793,ENERGY!$A$2:$F$2692,5,0)</f>
        <v>6203</v>
      </c>
      <c r="J793" s="10">
        <f>VLOOKUP(A794,ENERGY!$A$2:$F$2692,6,0)</f>
        <v>367147</v>
      </c>
      <c r="K793" s="23">
        <v>0.024</v>
      </c>
      <c r="L793" s="10">
        <f>VLOOKUP(A793,TOURISM!$A$2:$E$2692,5,0)</f>
        <v>243000000</v>
      </c>
      <c r="M793" s="10">
        <f>VLOOKUP(A793,TOURISM!$A$2:$F$2692,6,0)</f>
        <v>197000000</v>
      </c>
      <c r="N793" s="27">
        <f t="shared" si="265"/>
        <v>0.262</v>
      </c>
      <c r="O793" s="23">
        <v>60.0</v>
      </c>
      <c r="P793" s="27">
        <f t="shared" ref="P793:Q793" si="454">if(AND(N793=N794,O793=O793+1,ISBLANK(P794)),P793,P794)</f>
        <v>20</v>
      </c>
      <c r="Q793" s="27">
        <f t="shared" si="454"/>
        <v>161</v>
      </c>
      <c r="R793" s="23">
        <v>0.035</v>
      </c>
      <c r="S793" s="23">
        <v>0.142</v>
      </c>
      <c r="T793" s="10">
        <f>VLOOKUP(A793,TOURISM!$A$2:$E$2692,5,0)</f>
        <v>243000000</v>
      </c>
      <c r="U793" s="10">
        <f>VLOOKUP(A793,TOURISM!$A$2:$F$2692,6,0)</f>
        <v>197000000</v>
      </c>
      <c r="V793" s="10">
        <f>VLOOKUP(A793,BUSINESS!$A$2:$E$2692,5,0)</f>
        <v>0.262</v>
      </c>
      <c r="W793" s="10">
        <f>VLOOKUP(A793,BUSINESS!$A$2:$F$2692,6,0)</f>
        <v>60</v>
      </c>
      <c r="X793" s="10">
        <f>VLOOKUP(A793,BUSINESS!$A$2:$G$2692,7,0)</f>
        <v>20</v>
      </c>
      <c r="Y793" s="10">
        <f>VLOOKUP(A793,BUSINESS!$A$2:$H$2692,8,0)</f>
        <v>161</v>
      </c>
      <c r="Z793" s="10">
        <f>VLOOKUP(A793,BUSINESS!$A$2:$I$2692,9,0)</f>
        <v>0.035</v>
      </c>
      <c r="AA793" s="10">
        <f>VLOOKUP(A793,BUSINESS!$A$2:$J$2692,10,0)</f>
        <v>0.142</v>
      </c>
      <c r="AB793" s="7">
        <f t="shared" si="2"/>
        <v>225871006171</v>
      </c>
    </row>
    <row r="794">
      <c r="A794" s="7" t="str">
        <f t="shared" si="1"/>
        <v>Brazil-The Americas2003</v>
      </c>
      <c r="B794" s="8" t="s">
        <v>105</v>
      </c>
      <c r="C794" s="5" t="s">
        <v>84</v>
      </c>
      <c r="D794" s="9" t="s">
        <v>65</v>
      </c>
      <c r="E794" s="11">
        <v>5.04E11</v>
      </c>
      <c r="F794" s="12">
        <v>0.072</v>
      </c>
      <c r="G794" s="12">
        <v>203.0</v>
      </c>
      <c r="H794" s="12">
        <v>0.629</v>
      </c>
      <c r="I794" s="22">
        <f>VLOOKUP(A794,ENERGY!$A$2:$F$2692,5,0)</f>
        <v>240464</v>
      </c>
      <c r="J794" s="10">
        <f>VLOOKUP(A795,ENERGY!$A$2:$F$2692,6,0)</f>
        <v>513937</v>
      </c>
      <c r="K794" s="23">
        <v>0.024</v>
      </c>
      <c r="L794" s="10">
        <f>VLOOKUP(A794,TOURISM!$A$2:$E$2692,5,0)</f>
        <v>2673000000</v>
      </c>
      <c r="M794" s="10">
        <f>VLOOKUP(A794,TOURISM!$A$2:$F$2692,6,0)</f>
        <v>2874000000</v>
      </c>
      <c r="N794" s="27">
        <f t="shared" si="265"/>
        <v>0.262</v>
      </c>
      <c r="O794" s="23">
        <v>152.0</v>
      </c>
      <c r="P794" s="27">
        <f t="shared" ref="P794:Q794" si="455">if(AND(N794=N795,O794=O794+1,ISBLANK(P795)),P794,P795)</f>
        <v>20</v>
      </c>
      <c r="Q794" s="27">
        <f t="shared" si="455"/>
        <v>161</v>
      </c>
      <c r="R794" s="23">
        <v>0.132</v>
      </c>
      <c r="S794" s="23">
        <v>0.255</v>
      </c>
      <c r="T794" s="10">
        <f>VLOOKUP(A794,TOURISM!$A$2:$E$2692,5,0)</f>
        <v>2673000000</v>
      </c>
      <c r="U794" s="10">
        <f>VLOOKUP(A794,TOURISM!$A$2:$F$2692,6,0)</f>
        <v>2874000000</v>
      </c>
      <c r="V794" s="10">
        <f>VLOOKUP(A794,BUSINESS!$A$2:$E$2692,5,0)</f>
        <v>0.262</v>
      </c>
      <c r="W794" s="10">
        <f>VLOOKUP(A794,BUSINESS!$A$2:$F$2692,6,0)</f>
        <v>152</v>
      </c>
      <c r="X794" s="10">
        <f>VLOOKUP(A794,BUSINESS!$A$2:$G$2692,7,0)</f>
        <v>20</v>
      </c>
      <c r="Y794" s="10">
        <f>VLOOKUP(A794,BUSINESS!$A$2:$H$2692,8,0)</f>
        <v>161</v>
      </c>
      <c r="Z794" s="10">
        <f>VLOOKUP(A794,BUSINESS!$A$2:$I$2692,9,0)</f>
        <v>0.132</v>
      </c>
      <c r="AA794" s="10">
        <f>VLOOKUP(A794,BUSINESS!$A$2:$J$2692,10,0)</f>
        <v>0.255</v>
      </c>
      <c r="AB794" s="7">
        <f t="shared" si="2"/>
        <v>3818181818182</v>
      </c>
    </row>
    <row r="795">
      <c r="A795" s="7" t="str">
        <f t="shared" si="1"/>
        <v>Canada-The Americas2003</v>
      </c>
      <c r="B795" s="8" t="s">
        <v>112</v>
      </c>
      <c r="C795" s="5" t="s">
        <v>84</v>
      </c>
      <c r="D795" s="9" t="s">
        <v>65</v>
      </c>
      <c r="E795" s="11">
        <v>7.53E11</v>
      </c>
      <c r="F795" s="12">
        <v>0.096</v>
      </c>
      <c r="G795" s="12">
        <v>2254.0</v>
      </c>
      <c r="H795" s="12">
        <v>0.042</v>
      </c>
      <c r="I795" s="22">
        <f>VLOOKUP(A795,ENERGY!$A$2:$F$2692,5,0)</f>
        <v>251326</v>
      </c>
      <c r="J795" s="10">
        <f>VLOOKUP(A796,ENERGY!$A$2:$F$2692,6,0)</f>
        <v>587</v>
      </c>
      <c r="K795" s="23">
        <v>0.024</v>
      </c>
      <c r="L795" s="10">
        <f>VLOOKUP(A795,TOURISM!$A$2:$E$2692,5,0)</f>
        <v>12236000000</v>
      </c>
      <c r="M795" s="10">
        <f>VLOOKUP(A795,TOURISM!$A$2:$F$2692,6,0)</f>
        <v>16309000000</v>
      </c>
      <c r="N795" s="27">
        <f t="shared" si="265"/>
        <v>0.262</v>
      </c>
      <c r="O795" s="23">
        <v>3.0</v>
      </c>
      <c r="P795" s="27">
        <f t="shared" ref="P795:Q795" si="456">if(AND(N795=N796,O795=O795+1,ISBLANK(P796)),P795,P796)</f>
        <v>20</v>
      </c>
      <c r="Q795" s="27">
        <f t="shared" si="456"/>
        <v>161</v>
      </c>
      <c r="R795" s="23">
        <v>0.642</v>
      </c>
      <c r="S795" s="23">
        <v>0.421</v>
      </c>
      <c r="T795" s="10">
        <f>VLOOKUP(A795,TOURISM!$A$2:$E$2692,5,0)</f>
        <v>12236000000</v>
      </c>
      <c r="U795" s="10">
        <f>VLOOKUP(A795,TOURISM!$A$2:$F$2692,6,0)</f>
        <v>16309000000</v>
      </c>
      <c r="V795" s="10">
        <f>VLOOKUP(A795,BUSINESS!$A$2:$E$2692,5,0)</f>
        <v>0.262</v>
      </c>
      <c r="W795" s="10">
        <f>VLOOKUP(A795,BUSINESS!$A$2:$F$2692,6,0)</f>
        <v>3</v>
      </c>
      <c r="X795" s="10">
        <f>VLOOKUP(A795,BUSINESS!$A$2:$G$2692,7,0)</f>
        <v>20</v>
      </c>
      <c r="Y795" s="10">
        <f>VLOOKUP(A795,BUSINESS!$A$2:$H$2692,8,0)</f>
        <v>161</v>
      </c>
      <c r="Z795" s="10">
        <f>VLOOKUP(A795,BUSINESS!$A$2:$I$2692,9,0)</f>
        <v>0.642</v>
      </c>
      <c r="AA795" s="10">
        <f>VLOOKUP(A795,BUSINESS!$A$2:$J$2692,10,0)</f>
        <v>0.421</v>
      </c>
      <c r="AB795" s="7">
        <f t="shared" si="2"/>
        <v>1172897196262</v>
      </c>
    </row>
    <row r="796">
      <c r="A796" s="7" t="str">
        <f t="shared" si="1"/>
        <v>Cayman Islands-The Americas2003</v>
      </c>
      <c r="B796" s="8" t="s">
        <v>113</v>
      </c>
      <c r="C796" s="5" t="s">
        <v>84</v>
      </c>
      <c r="D796" s="9" t="s">
        <v>65</v>
      </c>
      <c r="E796" s="8"/>
      <c r="F796" s="10">
        <f>if(AND(C354=C355,D354=D354+1,ISBLANK(F355)),F354,F355)</f>
        <v>0.025</v>
      </c>
      <c r="G796" s="10">
        <f>if(AND(C354=C355,D354=D354+1,ISBLANK(G355)),G354,G355)</f>
        <v>815</v>
      </c>
      <c r="H796" s="10">
        <f>if(AND(C354=C355,D354=D354+1,ISBLANK(H355)),H354,H355)</f>
        <v>0.081</v>
      </c>
      <c r="I796" s="22">
        <f>VLOOKUP(A796,ENERGY!$A$2:$F$2692,5,0)</f>
        <v>133681</v>
      </c>
      <c r="J796" s="10">
        <f>VLOOKUP(A797,ENERGY!$A$2:$F$2692,6,0)</f>
        <v>67267</v>
      </c>
      <c r="K796" s="23">
        <v>0.024</v>
      </c>
      <c r="L796" s="10">
        <f>VLOOKUP(A796,TOURISM!$A$2:$E$2692,5,0)</f>
        <v>518000000</v>
      </c>
      <c r="M796" s="10" t="str">
        <f>VLOOKUP(A796,TOURISM!$A$2:$F$2692,6,0)</f>
        <v/>
      </c>
      <c r="N796" s="27">
        <f t="shared" si="265"/>
        <v>0.262</v>
      </c>
      <c r="O796" s="27">
        <f t="shared" ref="O796:R796" si="457">if(AND(M796=M797,N796=N796+1,ISBLANK(O797)),O796,O797)</f>
        <v>27</v>
      </c>
      <c r="P796" s="27">
        <f t="shared" si="457"/>
        <v>20</v>
      </c>
      <c r="Q796" s="27">
        <f t="shared" si="457"/>
        <v>161</v>
      </c>
      <c r="R796" s="27">
        <f t="shared" si="457"/>
        <v>0.255</v>
      </c>
      <c r="S796" s="23">
        <v>0.457</v>
      </c>
      <c r="T796" s="10">
        <f>VLOOKUP(A796,TOURISM!$A$2:$E$2692,5,0)</f>
        <v>518000000</v>
      </c>
      <c r="U796" s="10" t="str">
        <f>VLOOKUP(A796,TOURISM!$A$2:$F$2692,6,0)</f>
        <v/>
      </c>
      <c r="V796" s="10">
        <f>VLOOKUP(A796,BUSINESS!$A$2:$E$2692,5,0)</f>
        <v>0.262</v>
      </c>
      <c r="W796" s="10">
        <f>VLOOKUP(A796,BUSINESS!$A$2:$F$2692,6,0)</f>
        <v>27</v>
      </c>
      <c r="X796" s="10">
        <f>VLOOKUP(A796,BUSINESS!$A$2:$G$2692,7,0)</f>
        <v>20</v>
      </c>
      <c r="Y796" s="10">
        <f>VLOOKUP(A796,BUSINESS!$A$2:$H$2692,8,0)</f>
        <v>161</v>
      </c>
      <c r="Z796" s="10">
        <f>VLOOKUP(A796,BUSINESS!$A$2:$I$2692,9,0)</f>
        <v>0.255</v>
      </c>
      <c r="AA796" s="10">
        <f>VLOOKUP(A796,BUSINESS!$A$2:$J$2692,10,0)</f>
        <v>0.457</v>
      </c>
      <c r="AB796" s="7">
        <f t="shared" si="2"/>
        <v>0</v>
      </c>
    </row>
    <row r="797">
      <c r="A797" s="7" t="str">
        <f t="shared" si="1"/>
        <v>Chile-The Americas2003</v>
      </c>
      <c r="B797" s="8" t="s">
        <v>116</v>
      </c>
      <c r="C797" s="5" t="s">
        <v>84</v>
      </c>
      <c r="D797" s="9" t="s">
        <v>65</v>
      </c>
      <c r="E797" s="11">
        <v>7.0984568429E10</v>
      </c>
      <c r="F797" s="12">
        <v>0.075</v>
      </c>
      <c r="G797" s="12">
        <v>331.0</v>
      </c>
      <c r="H797" s="12">
        <v>0.078</v>
      </c>
      <c r="I797" s="22">
        <f>VLOOKUP(A797,ENERGY!$A$2:$F$2692,5,0)</f>
        <v>29484</v>
      </c>
      <c r="J797" s="10">
        <f>VLOOKUP(A798,ENERGY!$A$2:$F$2692,6,0)</f>
        <v>70850</v>
      </c>
      <c r="K797" s="23">
        <v>0.024</v>
      </c>
      <c r="L797" s="10">
        <f>VLOOKUP(A797,TOURISM!$A$2:$E$2692,5,0)</f>
        <v>1309000000</v>
      </c>
      <c r="M797" s="10">
        <f>VLOOKUP(A797,TOURISM!$A$2:$F$2692,6,0)</f>
        <v>1109000000</v>
      </c>
      <c r="N797" s="27">
        <f t="shared" si="265"/>
        <v>0.262</v>
      </c>
      <c r="O797" s="23">
        <v>27.0</v>
      </c>
      <c r="P797" s="27">
        <f t="shared" ref="P797:Q797" si="458">if(AND(N797=N798,O797=O797+1,ISBLANK(P798)),P797,P798)</f>
        <v>20</v>
      </c>
      <c r="Q797" s="27">
        <f t="shared" si="458"/>
        <v>161</v>
      </c>
      <c r="R797" s="23">
        <v>0.255</v>
      </c>
      <c r="S797" s="23">
        <v>0.454</v>
      </c>
      <c r="T797" s="10">
        <f>VLOOKUP(A797,TOURISM!$A$2:$E$2692,5,0)</f>
        <v>1309000000</v>
      </c>
      <c r="U797" s="10">
        <f>VLOOKUP(A797,TOURISM!$A$2:$F$2692,6,0)</f>
        <v>1109000000</v>
      </c>
      <c r="V797" s="10">
        <f>VLOOKUP(A797,BUSINESS!$A$2:$E$2692,5,0)</f>
        <v>0.262</v>
      </c>
      <c r="W797" s="10">
        <f>VLOOKUP(A797,BUSINESS!$A$2:$F$2692,6,0)</f>
        <v>27</v>
      </c>
      <c r="X797" s="10">
        <f>VLOOKUP(A797,BUSINESS!$A$2:$G$2692,7,0)</f>
        <v>20</v>
      </c>
      <c r="Y797" s="10">
        <f>VLOOKUP(A797,BUSINESS!$A$2:$H$2692,8,0)</f>
        <v>161</v>
      </c>
      <c r="Z797" s="10">
        <f>VLOOKUP(A797,BUSINESS!$A$2:$I$2692,9,0)</f>
        <v>0.255</v>
      </c>
      <c r="AA797" s="10">
        <f>VLOOKUP(A797,BUSINESS!$A$2:$J$2692,10,0)</f>
        <v>0.454</v>
      </c>
      <c r="AB797" s="7">
        <f t="shared" si="2"/>
        <v>278370856584</v>
      </c>
    </row>
    <row r="798">
      <c r="A798" s="7" t="str">
        <f t="shared" si="1"/>
        <v>Colombia-The Americas2003</v>
      </c>
      <c r="B798" s="8" t="s">
        <v>118</v>
      </c>
      <c r="C798" s="5" t="s">
        <v>84</v>
      </c>
      <c r="D798" s="9" t="s">
        <v>65</v>
      </c>
      <c r="E798" s="11">
        <v>9.7933392356E10</v>
      </c>
      <c r="F798" s="12">
        <v>0.057</v>
      </c>
      <c r="G798" s="12">
        <v>135.0</v>
      </c>
      <c r="H798" s="12">
        <v>0.163</v>
      </c>
      <c r="I798" s="22">
        <f>VLOOKUP(A798,ENERGY!$A$2:$F$2692,5,0)</f>
        <v>30815</v>
      </c>
      <c r="J798" s="10">
        <f>VLOOKUP(A799,ENERGY!$A$2:$F$2692,6,0)</f>
        <v>7818</v>
      </c>
      <c r="K798" s="23">
        <v>0.024</v>
      </c>
      <c r="L798" s="10">
        <f>VLOOKUP(A798,TOURISM!$A$2:$E$2692,5,0)</f>
        <v>1191000000</v>
      </c>
      <c r="M798" s="10">
        <f>VLOOKUP(A798,TOURISM!$A$2:$F$2692,6,0)</f>
        <v>1349000000</v>
      </c>
      <c r="N798" s="27">
        <f t="shared" si="265"/>
        <v>0.262</v>
      </c>
      <c r="O798" s="23">
        <v>60.0</v>
      </c>
      <c r="P798" s="27">
        <f t="shared" ref="P798:Q798" si="459">if(AND(N798=N799,O798=O798+1,ISBLANK(P799)),P798,P799)</f>
        <v>20</v>
      </c>
      <c r="Q798" s="27">
        <f t="shared" si="459"/>
        <v>161</v>
      </c>
      <c r="R798" s="23">
        <v>0.074</v>
      </c>
      <c r="S798" s="23">
        <v>0.148</v>
      </c>
      <c r="T798" s="10">
        <f>VLOOKUP(A798,TOURISM!$A$2:$E$2692,5,0)</f>
        <v>1191000000</v>
      </c>
      <c r="U798" s="10">
        <f>VLOOKUP(A798,TOURISM!$A$2:$F$2692,6,0)</f>
        <v>1349000000</v>
      </c>
      <c r="V798" s="10">
        <f>VLOOKUP(A798,BUSINESS!$A$2:$E$2692,5,0)</f>
        <v>0.262</v>
      </c>
      <c r="W798" s="10">
        <f>VLOOKUP(A798,BUSINESS!$A$2:$F$2692,6,0)</f>
        <v>60</v>
      </c>
      <c r="X798" s="10">
        <f>VLOOKUP(A798,BUSINESS!$A$2:$G$2692,7,0)</f>
        <v>20</v>
      </c>
      <c r="Y798" s="10">
        <f>VLOOKUP(A798,BUSINESS!$A$2:$H$2692,8,0)</f>
        <v>161</v>
      </c>
      <c r="Z798" s="10">
        <f>VLOOKUP(A798,BUSINESS!$A$2:$I$2692,9,0)</f>
        <v>0.074</v>
      </c>
      <c r="AA798" s="10">
        <f>VLOOKUP(A798,BUSINESS!$A$2:$J$2692,10,0)</f>
        <v>0.148</v>
      </c>
      <c r="AB798" s="7">
        <f t="shared" si="2"/>
        <v>1323424221027</v>
      </c>
    </row>
    <row r="799">
      <c r="A799" s="7" t="str">
        <f t="shared" si="1"/>
        <v>Costa Rica-The Americas2003</v>
      </c>
      <c r="B799" s="8" t="s">
        <v>122</v>
      </c>
      <c r="C799" s="5" t="s">
        <v>84</v>
      </c>
      <c r="D799" s="9" t="s">
        <v>65</v>
      </c>
      <c r="E799" s="11">
        <v>1.6844378578E10</v>
      </c>
      <c r="F799" s="12">
        <v>0.08</v>
      </c>
      <c r="G799" s="12">
        <v>332.0</v>
      </c>
      <c r="H799" s="12">
        <v>0.264</v>
      </c>
      <c r="I799" s="22">
        <f>VLOOKUP(A799,ENERGY!$A$2:$F$2692,5,0)</f>
        <v>4561</v>
      </c>
      <c r="J799" s="10">
        <f>VLOOKUP(A800,ENERGY!$A$2:$F$2692,6,0)</f>
        <v>29901</v>
      </c>
      <c r="K799" s="23">
        <v>0.024</v>
      </c>
      <c r="L799" s="10">
        <f>VLOOKUP(A799,TOURISM!$A$2:$E$2692,5,0)</f>
        <v>1424000000</v>
      </c>
      <c r="M799" s="10">
        <f>VLOOKUP(A799,TOURISM!$A$2:$F$2692,6,0)</f>
        <v>434000000</v>
      </c>
      <c r="N799" s="27">
        <f t="shared" si="265"/>
        <v>0.262</v>
      </c>
      <c r="O799" s="23">
        <v>77.0</v>
      </c>
      <c r="P799" s="27">
        <f t="shared" ref="P799:Q799" si="460">if(AND(N799=N800,O799=O799+1,ISBLANK(P800)),P799,P800)</f>
        <v>20</v>
      </c>
      <c r="Q799" s="27">
        <f t="shared" si="460"/>
        <v>161</v>
      </c>
      <c r="R799" s="23">
        <v>0.203</v>
      </c>
      <c r="S799" s="23">
        <v>0.187</v>
      </c>
      <c r="T799" s="10">
        <f>VLOOKUP(A799,TOURISM!$A$2:$E$2692,5,0)</f>
        <v>1424000000</v>
      </c>
      <c r="U799" s="10">
        <f>VLOOKUP(A799,TOURISM!$A$2:$F$2692,6,0)</f>
        <v>434000000</v>
      </c>
      <c r="V799" s="10">
        <f>VLOOKUP(A799,BUSINESS!$A$2:$E$2692,5,0)</f>
        <v>0.262</v>
      </c>
      <c r="W799" s="10">
        <f>VLOOKUP(A799,BUSINESS!$A$2:$F$2692,6,0)</f>
        <v>77</v>
      </c>
      <c r="X799" s="10">
        <f>VLOOKUP(A799,BUSINESS!$A$2:$G$2692,7,0)</f>
        <v>20</v>
      </c>
      <c r="Y799" s="10">
        <f>VLOOKUP(A799,BUSINESS!$A$2:$H$2692,8,0)</f>
        <v>161</v>
      </c>
      <c r="Z799" s="10">
        <f>VLOOKUP(A799,BUSINESS!$A$2:$I$2692,9,0)</f>
        <v>0.203</v>
      </c>
      <c r="AA799" s="10">
        <f>VLOOKUP(A799,BUSINESS!$A$2:$J$2692,10,0)</f>
        <v>0.187</v>
      </c>
      <c r="AB799" s="7">
        <f t="shared" si="2"/>
        <v>82977234374</v>
      </c>
    </row>
    <row r="800">
      <c r="A800" s="7" t="str">
        <f t="shared" si="1"/>
        <v>Cuba-The Americas2003</v>
      </c>
      <c r="B800" s="8" t="s">
        <v>125</v>
      </c>
      <c r="C800" s="5" t="s">
        <v>84</v>
      </c>
      <c r="D800" s="9" t="s">
        <v>65</v>
      </c>
      <c r="E800" s="11">
        <v>3.59015E10</v>
      </c>
      <c r="F800" s="12">
        <v>0.063</v>
      </c>
      <c r="G800" s="12">
        <v>202.0</v>
      </c>
      <c r="H800" s="10">
        <f t="shared" ref="H800:H801" si="462">if(AND(C202=C203,D202=D202+1,ISBLANK(H203)),H202,H203)</f>
        <v>0.29</v>
      </c>
      <c r="I800" s="22">
        <f>VLOOKUP(A800,ENERGY!$A$2:$F$2692,5,0)</f>
        <v>12346</v>
      </c>
      <c r="J800" s="10">
        <f>VLOOKUP(A801,ENERGY!$A$2:$F$2692,6,0)</f>
        <v>8141</v>
      </c>
      <c r="K800" s="23">
        <v>0.024</v>
      </c>
      <c r="L800" s="10">
        <f>VLOOKUP(A800,TOURISM!$A$2:$E$2692,5,0)</f>
        <v>1999000000</v>
      </c>
      <c r="M800" s="10" t="str">
        <f>VLOOKUP(A800,TOURISM!$A$2:$F$2692,6,0)</f>
        <v/>
      </c>
      <c r="N800" s="27">
        <f t="shared" si="265"/>
        <v>0.262</v>
      </c>
      <c r="O800" s="27">
        <f t="shared" ref="O800:Q800" si="461">if(AND(M800=M801,N800=N800+1,ISBLANK(O801)),O800,O801)</f>
        <v>77</v>
      </c>
      <c r="P800" s="27">
        <f t="shared" si="461"/>
        <v>20</v>
      </c>
      <c r="Q800" s="27">
        <f t="shared" si="461"/>
        <v>161</v>
      </c>
      <c r="R800" s="23">
        <v>0.052</v>
      </c>
      <c r="S800" s="23">
        <v>0.003</v>
      </c>
      <c r="T800" s="10">
        <f>VLOOKUP(A800,TOURISM!$A$2:$E$2692,5,0)</f>
        <v>1999000000</v>
      </c>
      <c r="U800" s="10" t="str">
        <f>VLOOKUP(A800,TOURISM!$A$2:$F$2692,6,0)</f>
        <v/>
      </c>
      <c r="V800" s="10">
        <f>VLOOKUP(A800,BUSINESS!$A$2:$E$2692,5,0)</f>
        <v>0.262</v>
      </c>
      <c r="W800" s="10">
        <f>VLOOKUP(A800,BUSINESS!$A$2:$F$2692,6,0)</f>
        <v>77</v>
      </c>
      <c r="X800" s="10">
        <f>VLOOKUP(A800,BUSINESS!$A$2:$G$2692,7,0)</f>
        <v>20</v>
      </c>
      <c r="Y800" s="10">
        <f>VLOOKUP(A800,BUSINESS!$A$2:$H$2692,8,0)</f>
        <v>161</v>
      </c>
      <c r="Z800" s="10">
        <f>VLOOKUP(A800,BUSINESS!$A$2:$I$2692,9,0)</f>
        <v>0.052</v>
      </c>
      <c r="AA800" s="10">
        <f>VLOOKUP(A800,BUSINESS!$A$2:$J$2692,10,0)</f>
        <v>0.003</v>
      </c>
      <c r="AB800" s="7">
        <f t="shared" si="2"/>
        <v>690413461538</v>
      </c>
    </row>
    <row r="801">
      <c r="A801" s="7" t="str">
        <f t="shared" si="1"/>
        <v>Curacao-The Americas2003</v>
      </c>
      <c r="B801" s="8" t="s">
        <v>126</v>
      </c>
      <c r="C801" s="5" t="s">
        <v>84</v>
      </c>
      <c r="D801" s="9" t="s">
        <v>65</v>
      </c>
      <c r="E801" s="8"/>
      <c r="F801" s="10">
        <f>if(AND(C190=C191,D190=D190+1,ISBLANK(F191)),F190,F191)</f>
        <v>0.055</v>
      </c>
      <c r="G801" s="10">
        <f>if(AND(C190=C191,D190=D190+1,ISBLANK(G191)),G190,G191)</f>
        <v>189</v>
      </c>
      <c r="H801" s="10">
        <f t="shared" si="462"/>
        <v>0.165</v>
      </c>
      <c r="I801" s="22">
        <f>VLOOKUP(A801,ENERGY!$A$2:$F$2692,5,0)</f>
        <v>133681</v>
      </c>
      <c r="J801" s="10">
        <f>VLOOKUP(A802,ENERGY!$A$2:$F$2692,6,0)</f>
        <v>128</v>
      </c>
      <c r="K801" s="23">
        <v>0.024</v>
      </c>
      <c r="L801" s="10">
        <f>VLOOKUP(A801,TOURISM!$A$2:$E$2692,5,0)</f>
        <v>223000000</v>
      </c>
      <c r="M801" s="10">
        <f>VLOOKUP(A801,TOURISM!$A$2:$F$2692,6,0)</f>
        <v>176000000</v>
      </c>
      <c r="N801" s="27">
        <f t="shared" si="265"/>
        <v>0.262</v>
      </c>
      <c r="O801" s="27">
        <f t="shared" ref="O801:S801" si="463">if(AND(M801=M802,N801=N801+1,ISBLANK(O802)),O801,O802)</f>
        <v>77</v>
      </c>
      <c r="P801" s="27">
        <f t="shared" si="463"/>
        <v>20</v>
      </c>
      <c r="Q801" s="27">
        <f t="shared" si="463"/>
        <v>161</v>
      </c>
      <c r="R801" s="27">
        <f t="shared" si="463"/>
        <v>0.236</v>
      </c>
      <c r="S801" s="27">
        <f t="shared" si="463"/>
        <v>0.34</v>
      </c>
      <c r="T801" s="10">
        <f>VLOOKUP(A801,TOURISM!$A$2:$E$2692,5,0)</f>
        <v>223000000</v>
      </c>
      <c r="U801" s="10">
        <f>VLOOKUP(A801,TOURISM!$A$2:$F$2692,6,0)</f>
        <v>176000000</v>
      </c>
      <c r="V801" s="10">
        <f>VLOOKUP(A801,BUSINESS!$A$2:$E$2692,5,0)</f>
        <v>0.262</v>
      </c>
      <c r="W801" s="10">
        <f>VLOOKUP(A801,BUSINESS!$A$2:$F$2692,6,0)</f>
        <v>77</v>
      </c>
      <c r="X801" s="10">
        <f>VLOOKUP(A801,BUSINESS!$A$2:$G$2692,7,0)</f>
        <v>20</v>
      </c>
      <c r="Y801" s="10">
        <f>VLOOKUP(A801,BUSINESS!$A$2:$H$2692,8,0)</f>
        <v>161</v>
      </c>
      <c r="Z801" s="10">
        <f>VLOOKUP(A801,BUSINESS!$A$2:$I$2692,9,0)</f>
        <v>0.236</v>
      </c>
      <c r="AA801" s="10">
        <f>VLOOKUP(A801,BUSINESS!$A$2:$J$2692,10,0)</f>
        <v>0.34</v>
      </c>
      <c r="AB801" s="7">
        <f t="shared" si="2"/>
        <v>0</v>
      </c>
    </row>
    <row r="802">
      <c r="A802" s="7" t="str">
        <f t="shared" si="1"/>
        <v>Dominica-The Americas2003</v>
      </c>
      <c r="B802" s="8" t="s">
        <v>131</v>
      </c>
      <c r="C802" s="5" t="s">
        <v>84</v>
      </c>
      <c r="D802" s="9" t="s">
        <v>65</v>
      </c>
      <c r="E802" s="11">
        <v>3.40803913E8</v>
      </c>
      <c r="F802" s="12">
        <v>0.049</v>
      </c>
      <c r="G802" s="12">
        <v>240.0</v>
      </c>
      <c r="H802" s="12">
        <v>0.115</v>
      </c>
      <c r="I802" s="22">
        <f>VLOOKUP(A802,ENERGY!$A$2:$F$2692,5,0)</f>
        <v>133681</v>
      </c>
      <c r="J802" s="10">
        <f>VLOOKUP(A803,ENERGY!$A$2:$F$2692,6,0)</f>
        <v>20323</v>
      </c>
      <c r="K802" s="23">
        <v>0.024</v>
      </c>
      <c r="L802" s="10">
        <f>VLOOKUP(A802,TOURISM!$A$2:$E$2692,5,0)</f>
        <v>52000000</v>
      </c>
      <c r="M802" s="10">
        <f>VLOOKUP(A802,TOURISM!$A$2:$F$2692,6,0)</f>
        <v>9000000</v>
      </c>
      <c r="N802" s="27">
        <f t="shared" si="265"/>
        <v>0.262</v>
      </c>
      <c r="O802" s="27">
        <f t="shared" ref="O802:Q802" si="464">if(AND(M802=M803,N802=N802+1,ISBLANK(O803)),O802,O803)</f>
        <v>77</v>
      </c>
      <c r="P802" s="27">
        <f t="shared" si="464"/>
        <v>20</v>
      </c>
      <c r="Q802" s="27">
        <f t="shared" si="464"/>
        <v>161</v>
      </c>
      <c r="R802" s="23">
        <v>0.236</v>
      </c>
      <c r="S802" s="23">
        <v>0.34</v>
      </c>
      <c r="T802" s="10">
        <f>VLOOKUP(A802,TOURISM!$A$2:$E$2692,5,0)</f>
        <v>52000000</v>
      </c>
      <c r="U802" s="10">
        <f>VLOOKUP(A802,TOURISM!$A$2:$F$2692,6,0)</f>
        <v>9000000</v>
      </c>
      <c r="V802" s="10">
        <f>VLOOKUP(A802,BUSINESS!$A$2:$E$2692,5,0)</f>
        <v>0.262</v>
      </c>
      <c r="W802" s="10">
        <f>VLOOKUP(A802,BUSINESS!$A$2:$F$2692,6,0)</f>
        <v>77</v>
      </c>
      <c r="X802" s="10">
        <f>VLOOKUP(A802,BUSINESS!$A$2:$G$2692,7,0)</f>
        <v>20</v>
      </c>
      <c r="Y802" s="10">
        <f>VLOOKUP(A802,BUSINESS!$A$2:$H$2692,8,0)</f>
        <v>161</v>
      </c>
      <c r="Z802" s="10">
        <f>VLOOKUP(A802,BUSINESS!$A$2:$I$2692,9,0)</f>
        <v>0.236</v>
      </c>
      <c r="AA802" s="10">
        <f>VLOOKUP(A802,BUSINESS!$A$2:$J$2692,10,0)</f>
        <v>0.34</v>
      </c>
      <c r="AB802" s="7">
        <f t="shared" si="2"/>
        <v>1444084377</v>
      </c>
    </row>
    <row r="803">
      <c r="A803" s="7" t="str">
        <f t="shared" si="1"/>
        <v>Dominican Republic-The Americas2003</v>
      </c>
      <c r="B803" s="8" t="s">
        <v>132</v>
      </c>
      <c r="C803" s="5" t="s">
        <v>84</v>
      </c>
      <c r="D803" s="9" t="s">
        <v>65</v>
      </c>
      <c r="E803" s="11">
        <v>2.1268012747E10</v>
      </c>
      <c r="F803" s="12">
        <v>0.065</v>
      </c>
      <c r="G803" s="12">
        <v>143.0</v>
      </c>
      <c r="H803" s="12">
        <v>0.314</v>
      </c>
      <c r="I803" s="22">
        <f>VLOOKUP(A803,ENERGY!$A$2:$F$2692,5,0)</f>
        <v>6941</v>
      </c>
      <c r="J803" s="10">
        <f>VLOOKUP(A804,ENERGY!$A$2:$F$2692,6,0)</f>
        <v>30473</v>
      </c>
      <c r="K803" s="23">
        <v>0.024</v>
      </c>
      <c r="L803" s="10">
        <f>VLOOKUP(A803,TOURISM!$A$2:$E$2692,5,0)</f>
        <v>3128000000</v>
      </c>
      <c r="M803" s="10">
        <f>VLOOKUP(A803,TOURISM!$A$2:$F$2692,6,0)</f>
        <v>408000000</v>
      </c>
      <c r="N803" s="27">
        <f t="shared" si="265"/>
        <v>0.262</v>
      </c>
      <c r="O803" s="23">
        <v>77.0</v>
      </c>
      <c r="P803" s="27">
        <f t="shared" ref="P803:Q803" si="465">if(AND(N803=N804,O803=O803+1,ISBLANK(P804)),P803,P804)</f>
        <v>20</v>
      </c>
      <c r="Q803" s="27">
        <f t="shared" si="465"/>
        <v>161</v>
      </c>
      <c r="R803" s="23">
        <v>0.079</v>
      </c>
      <c r="S803" s="23">
        <v>0.231</v>
      </c>
      <c r="T803" s="10">
        <f>VLOOKUP(A803,TOURISM!$A$2:$E$2692,5,0)</f>
        <v>3128000000</v>
      </c>
      <c r="U803" s="10">
        <f>VLOOKUP(A803,TOURISM!$A$2:$F$2692,6,0)</f>
        <v>408000000</v>
      </c>
      <c r="V803" s="10">
        <f>VLOOKUP(A803,BUSINESS!$A$2:$E$2692,5,0)</f>
        <v>0.262</v>
      </c>
      <c r="W803" s="10">
        <f>VLOOKUP(A803,BUSINESS!$A$2:$F$2692,6,0)</f>
        <v>77</v>
      </c>
      <c r="X803" s="10">
        <f>VLOOKUP(A803,BUSINESS!$A$2:$G$2692,7,0)</f>
        <v>20</v>
      </c>
      <c r="Y803" s="10">
        <f>VLOOKUP(A803,BUSINESS!$A$2:$H$2692,8,0)</f>
        <v>161</v>
      </c>
      <c r="Z803" s="10">
        <f>VLOOKUP(A803,BUSINESS!$A$2:$I$2692,9,0)</f>
        <v>0.079</v>
      </c>
      <c r="AA803" s="10">
        <f>VLOOKUP(A803,BUSINESS!$A$2:$J$2692,10,0)</f>
        <v>0.231</v>
      </c>
      <c r="AB803" s="7">
        <f t="shared" si="2"/>
        <v>269215351228</v>
      </c>
    </row>
    <row r="804">
      <c r="A804" s="7" t="str">
        <f t="shared" si="1"/>
        <v>Ecuador-The Americas2003</v>
      </c>
      <c r="B804" s="8" t="s">
        <v>133</v>
      </c>
      <c r="C804" s="5" t="s">
        <v>84</v>
      </c>
      <c r="D804" s="9" t="s">
        <v>65</v>
      </c>
      <c r="E804" s="11">
        <v>3.2432859E10</v>
      </c>
      <c r="F804" s="12">
        <v>0.067</v>
      </c>
      <c r="G804" s="12">
        <v>164.0</v>
      </c>
      <c r="H804" s="12">
        <v>0.136</v>
      </c>
      <c r="I804" s="22">
        <f>VLOOKUP(A804,ENERGY!$A$2:$F$2692,5,0)</f>
        <v>12678</v>
      </c>
      <c r="J804" s="10">
        <f>VLOOKUP(A805,ENERGY!$A$2:$F$2692,6,0)</f>
        <v>6476</v>
      </c>
      <c r="K804" s="23">
        <v>0.024</v>
      </c>
      <c r="L804" s="10">
        <f>VLOOKUP(A804,TOURISM!$A$2:$E$2692,5,0)</f>
        <v>408000000</v>
      </c>
      <c r="M804" s="10">
        <f>VLOOKUP(A804,TOURISM!$A$2:$F$2692,6,0)</f>
        <v>500000000</v>
      </c>
      <c r="N804" s="27">
        <f t="shared" si="265"/>
        <v>0.262</v>
      </c>
      <c r="O804" s="23">
        <v>92.0</v>
      </c>
      <c r="P804" s="27">
        <f t="shared" ref="P804:Q804" si="466">if(AND(N804=N805,O804=O804+1,ISBLANK(P805)),P804,P805)</f>
        <v>20</v>
      </c>
      <c r="Q804" s="27">
        <f t="shared" si="466"/>
        <v>161</v>
      </c>
      <c r="R804" s="23">
        <v>0.045</v>
      </c>
      <c r="S804" s="23">
        <v>0.181</v>
      </c>
      <c r="T804" s="10">
        <f>VLOOKUP(A804,TOURISM!$A$2:$E$2692,5,0)</f>
        <v>408000000</v>
      </c>
      <c r="U804" s="10">
        <f>VLOOKUP(A804,TOURISM!$A$2:$F$2692,6,0)</f>
        <v>500000000</v>
      </c>
      <c r="V804" s="10">
        <f>VLOOKUP(A804,BUSINESS!$A$2:$E$2692,5,0)</f>
        <v>0.262</v>
      </c>
      <c r="W804" s="10">
        <f>VLOOKUP(A804,BUSINESS!$A$2:$F$2692,6,0)</f>
        <v>92</v>
      </c>
      <c r="X804" s="10">
        <f>VLOOKUP(A804,BUSINESS!$A$2:$G$2692,7,0)</f>
        <v>20</v>
      </c>
      <c r="Y804" s="10">
        <f>VLOOKUP(A804,BUSINESS!$A$2:$H$2692,8,0)</f>
        <v>161</v>
      </c>
      <c r="Z804" s="10">
        <f>VLOOKUP(A804,BUSINESS!$A$2:$I$2692,9,0)</f>
        <v>0.045</v>
      </c>
      <c r="AA804" s="10">
        <f>VLOOKUP(A804,BUSINESS!$A$2:$J$2692,10,0)</f>
        <v>0.181</v>
      </c>
      <c r="AB804" s="7">
        <f t="shared" si="2"/>
        <v>720730200000</v>
      </c>
    </row>
    <row r="805">
      <c r="A805" s="7" t="str">
        <f t="shared" si="1"/>
        <v>El Salvador-The Americas2003</v>
      </c>
      <c r="B805" s="8" t="s">
        <v>135</v>
      </c>
      <c r="C805" s="5" t="s">
        <v>84</v>
      </c>
      <c r="D805" s="9" t="s">
        <v>65</v>
      </c>
      <c r="E805" s="11">
        <v>1.50467E10</v>
      </c>
      <c r="F805" s="12">
        <v>0.073</v>
      </c>
      <c r="G805" s="12">
        <v>182.0</v>
      </c>
      <c r="H805" s="10">
        <f>if(AND(C76=C77,D76=D76+1,ISBLANK(H77)),H76,H77)</f>
        <v>0.095</v>
      </c>
      <c r="I805" s="22">
        <f>VLOOKUP(A805,ENERGY!$A$2:$F$2692,5,0)</f>
        <v>4214</v>
      </c>
      <c r="J805" s="10">
        <f>VLOOKUP(A806,ENERGY!$A$2:$F$2692,6,0)</f>
        <v>557</v>
      </c>
      <c r="K805" s="23">
        <v>0.024</v>
      </c>
      <c r="L805" s="10">
        <f>VLOOKUP(A805,TOURISM!$A$2:$E$2692,5,0)</f>
        <v>664000000</v>
      </c>
      <c r="M805" s="10">
        <f>VLOOKUP(A805,TOURISM!$A$2:$F$2692,6,0)</f>
        <v>311000000</v>
      </c>
      <c r="N805" s="27">
        <f t="shared" si="265"/>
        <v>0.262</v>
      </c>
      <c r="O805" s="23">
        <v>115.0</v>
      </c>
      <c r="P805" s="27">
        <f t="shared" ref="P805:Q805" si="467">if(AND(N805=N806,O805=O805+1,ISBLANK(P806)),P805,P806)</f>
        <v>20</v>
      </c>
      <c r="Q805" s="27">
        <f t="shared" si="467"/>
        <v>161</v>
      </c>
      <c r="R805" s="23">
        <v>0.025</v>
      </c>
      <c r="S805" s="23">
        <v>0.191</v>
      </c>
      <c r="T805" s="10">
        <f>VLOOKUP(A805,TOURISM!$A$2:$E$2692,5,0)</f>
        <v>664000000</v>
      </c>
      <c r="U805" s="10">
        <f>VLOOKUP(A805,TOURISM!$A$2:$F$2692,6,0)</f>
        <v>311000000</v>
      </c>
      <c r="V805" s="10">
        <f>VLOOKUP(A805,BUSINESS!$A$2:$E$2692,5,0)</f>
        <v>0.262</v>
      </c>
      <c r="W805" s="10">
        <f>VLOOKUP(A805,BUSINESS!$A$2:$F$2692,6,0)</f>
        <v>115</v>
      </c>
      <c r="X805" s="10">
        <f>VLOOKUP(A805,BUSINESS!$A$2:$G$2692,7,0)</f>
        <v>20</v>
      </c>
      <c r="Y805" s="10">
        <f>VLOOKUP(A805,BUSINESS!$A$2:$H$2692,8,0)</f>
        <v>161</v>
      </c>
      <c r="Z805" s="10">
        <f>VLOOKUP(A805,BUSINESS!$A$2:$I$2692,9,0)</f>
        <v>0.025</v>
      </c>
      <c r="AA805" s="10">
        <f>VLOOKUP(A805,BUSINESS!$A$2:$J$2692,10,0)</f>
        <v>0.191</v>
      </c>
      <c r="AB805" s="7">
        <f t="shared" si="2"/>
        <v>601868000000</v>
      </c>
    </row>
    <row r="806">
      <c r="A806" s="7" t="str">
        <f t="shared" si="1"/>
        <v>Greenland-The Americas2003</v>
      </c>
      <c r="B806" s="8" t="s">
        <v>151</v>
      </c>
      <c r="C806" s="5" t="s">
        <v>84</v>
      </c>
      <c r="D806" s="9" t="s">
        <v>65</v>
      </c>
      <c r="E806" s="11">
        <v>1.42645203E9</v>
      </c>
      <c r="F806" s="10" t="str">
        <f t="shared" ref="F806:H806" si="468">if(AND(#REF!=#REF!,#REF!=#REF!+1,ISBLANK(#REF!)),#REF!,#REF!)</f>
        <v>#REF!</v>
      </c>
      <c r="G806" s="10" t="str">
        <f t="shared" si="468"/>
        <v>#REF!</v>
      </c>
      <c r="H806" s="10" t="str">
        <f t="shared" si="468"/>
        <v>#REF!</v>
      </c>
      <c r="I806" s="22">
        <f>VLOOKUP(A806,ENERGY!$A$2:$F$2692,5,0)</f>
        <v>133681</v>
      </c>
      <c r="J806" s="10">
        <f>VLOOKUP(A807,ENERGY!$A$2:$F$2692,6,0)</f>
        <v>253</v>
      </c>
      <c r="K806" s="23">
        <v>0.024</v>
      </c>
      <c r="L806" s="10">
        <f>VLOOKUP(A806,TOURISM!$A$2:$E$2692,5,0)</f>
        <v>1309000000</v>
      </c>
      <c r="M806" s="10">
        <f>VLOOKUP(A806,TOURISM!$A$2:$F$2692,6,0)</f>
        <v>7710000000</v>
      </c>
      <c r="N806" s="27">
        <f t="shared" si="265"/>
        <v>0.262</v>
      </c>
      <c r="O806" s="27">
        <f t="shared" ref="O806:Q806" si="469">if(AND(M806=M807,N806=N806+1,ISBLANK(O807)),O806,O807)</f>
        <v>39</v>
      </c>
      <c r="P806" s="27">
        <f t="shared" si="469"/>
        <v>20</v>
      </c>
      <c r="Q806" s="27">
        <f t="shared" si="469"/>
        <v>161</v>
      </c>
      <c r="R806" s="23">
        <v>0.545</v>
      </c>
      <c r="S806" s="23">
        <v>0.524</v>
      </c>
      <c r="T806" s="10">
        <f>VLOOKUP(A806,TOURISM!$A$2:$E$2692,5,0)</f>
        <v>1309000000</v>
      </c>
      <c r="U806" s="10">
        <f>VLOOKUP(A806,TOURISM!$A$2:$F$2692,6,0)</f>
        <v>7710000000</v>
      </c>
      <c r="V806" s="10">
        <f>VLOOKUP(A806,BUSINESS!$A$2:$E$2692,5,0)</f>
        <v>0.262</v>
      </c>
      <c r="W806" s="10">
        <f>VLOOKUP(A806,BUSINESS!$A$2:$F$2692,6,0)</f>
        <v>39</v>
      </c>
      <c r="X806" s="10">
        <f>VLOOKUP(A806,BUSINESS!$A$2:$G$2692,7,0)</f>
        <v>20</v>
      </c>
      <c r="Y806" s="10">
        <f>VLOOKUP(A806,BUSINESS!$A$2:$H$2692,8,0)</f>
        <v>161</v>
      </c>
      <c r="Z806" s="10">
        <f>VLOOKUP(A806,BUSINESS!$A$2:$I$2692,9,0)</f>
        <v>0.545</v>
      </c>
      <c r="AA806" s="10">
        <f>VLOOKUP(A806,BUSINESS!$A$2:$J$2692,10,0)</f>
        <v>0.524</v>
      </c>
      <c r="AB806" s="7">
        <f t="shared" si="2"/>
        <v>2617343174</v>
      </c>
    </row>
    <row r="807">
      <c r="A807" s="7" t="str">
        <f t="shared" si="1"/>
        <v>Grenada-The Americas2003</v>
      </c>
      <c r="B807" s="8" t="s">
        <v>152</v>
      </c>
      <c r="C807" s="5" t="s">
        <v>84</v>
      </c>
      <c r="D807" s="9" t="s">
        <v>65</v>
      </c>
      <c r="E807" s="11">
        <v>5.96339089E8</v>
      </c>
      <c r="F807" s="12">
        <v>0.062</v>
      </c>
      <c r="G807" s="12">
        <v>359.0</v>
      </c>
      <c r="H807" s="12">
        <v>0.12</v>
      </c>
      <c r="I807" s="22">
        <f>VLOOKUP(A807,ENERGY!$A$2:$F$2692,5,0)</f>
        <v>133681</v>
      </c>
      <c r="J807" s="10">
        <f>VLOOKUP(A808,ENERGY!$A$2:$F$2692,6,0)</f>
        <v>11844</v>
      </c>
      <c r="K807" s="23">
        <v>0.024</v>
      </c>
      <c r="L807" s="10">
        <f>VLOOKUP(A807,TOURISM!$A$2:$E$2692,5,0)</f>
        <v>104000000</v>
      </c>
      <c r="M807" s="10">
        <f>VLOOKUP(A807,TOURISM!$A$2:$F$2692,6,0)</f>
        <v>8000000</v>
      </c>
      <c r="N807" s="27">
        <f t="shared" si="265"/>
        <v>0.262</v>
      </c>
      <c r="O807" s="27">
        <f t="shared" ref="O807:Q807" si="470">if(AND(M807=M808,N807=N807+1,ISBLANK(O808)),O807,O808)</f>
        <v>39</v>
      </c>
      <c r="P807" s="27">
        <f t="shared" si="470"/>
        <v>20</v>
      </c>
      <c r="Q807" s="27">
        <f t="shared" si="470"/>
        <v>161</v>
      </c>
      <c r="R807" s="23">
        <v>0.186</v>
      </c>
      <c r="S807" s="23">
        <v>0.413</v>
      </c>
      <c r="T807" s="10">
        <f>VLOOKUP(A807,TOURISM!$A$2:$E$2692,5,0)</f>
        <v>104000000</v>
      </c>
      <c r="U807" s="10">
        <f>VLOOKUP(A807,TOURISM!$A$2:$F$2692,6,0)</f>
        <v>8000000</v>
      </c>
      <c r="V807" s="10">
        <f>VLOOKUP(A807,BUSINESS!$A$2:$E$2692,5,0)</f>
        <v>0.262</v>
      </c>
      <c r="W807" s="10">
        <f>VLOOKUP(A807,BUSINESS!$A$2:$F$2692,6,0)</f>
        <v>39</v>
      </c>
      <c r="X807" s="10">
        <f>VLOOKUP(A807,BUSINESS!$A$2:$G$2692,7,0)</f>
        <v>20</v>
      </c>
      <c r="Y807" s="10">
        <f>VLOOKUP(A807,BUSINESS!$A$2:$H$2692,8,0)</f>
        <v>161</v>
      </c>
      <c r="Z807" s="10">
        <f>VLOOKUP(A807,BUSINESS!$A$2:$I$2692,9,0)</f>
        <v>0.186</v>
      </c>
      <c r="AA807" s="10">
        <f>VLOOKUP(A807,BUSINESS!$A$2:$J$2692,10,0)</f>
        <v>0.413</v>
      </c>
      <c r="AB807" s="7">
        <f t="shared" si="2"/>
        <v>3206124134</v>
      </c>
    </row>
    <row r="808">
      <c r="A808" s="7" t="str">
        <f t="shared" si="1"/>
        <v>Guatemala-The Americas2003</v>
      </c>
      <c r="B808" s="8" t="s">
        <v>154</v>
      </c>
      <c r="C808" s="5" t="s">
        <v>84</v>
      </c>
      <c r="D808" s="9" t="s">
        <v>65</v>
      </c>
      <c r="E808" s="11">
        <v>2.19175655E10</v>
      </c>
      <c r="F808" s="12">
        <v>0.064</v>
      </c>
      <c r="G808" s="12">
        <v>116.0</v>
      </c>
      <c r="H808" s="12">
        <v>0.15</v>
      </c>
      <c r="I808" s="22">
        <f>VLOOKUP(A808,ENERGY!$A$2:$F$2692,5,0)</f>
        <v>9318</v>
      </c>
      <c r="J808" s="10">
        <f>VLOOKUP(A809,ENERGY!$A$2:$F$2692,6,0)</f>
        <v>1555</v>
      </c>
      <c r="K808" s="23">
        <v>0.024</v>
      </c>
      <c r="L808" s="10">
        <f>VLOOKUP(A808,TOURISM!$A$2:$E$2692,5,0)</f>
        <v>646000000</v>
      </c>
      <c r="M808" s="10">
        <f>VLOOKUP(A808,TOURISM!$A$2:$F$2692,6,0)</f>
        <v>373000000</v>
      </c>
      <c r="N808" s="27">
        <f t="shared" si="265"/>
        <v>0.262</v>
      </c>
      <c r="O808" s="23">
        <v>39.0</v>
      </c>
      <c r="P808" s="27">
        <f t="shared" ref="P808:Q808" si="471">if(AND(N808=N809,O808=O808+1,ISBLANK(P809)),P808,P809)</f>
        <v>20</v>
      </c>
      <c r="Q808" s="27">
        <f t="shared" si="471"/>
        <v>161</v>
      </c>
      <c r="R808" s="23">
        <v>0.045</v>
      </c>
      <c r="S808" s="23">
        <v>0.169</v>
      </c>
      <c r="T808" s="10">
        <f>VLOOKUP(A808,TOURISM!$A$2:$E$2692,5,0)</f>
        <v>646000000</v>
      </c>
      <c r="U808" s="10">
        <f>VLOOKUP(A808,TOURISM!$A$2:$F$2692,6,0)</f>
        <v>373000000</v>
      </c>
      <c r="V808" s="10">
        <f>VLOOKUP(A808,BUSINESS!$A$2:$E$2692,5,0)</f>
        <v>0.262</v>
      </c>
      <c r="W808" s="10">
        <f>VLOOKUP(A808,BUSINESS!$A$2:$F$2692,6,0)</f>
        <v>39</v>
      </c>
      <c r="X808" s="10">
        <f>VLOOKUP(A808,BUSINESS!$A$2:$G$2692,7,0)</f>
        <v>20</v>
      </c>
      <c r="Y808" s="10">
        <f>VLOOKUP(A808,BUSINESS!$A$2:$H$2692,8,0)</f>
        <v>161</v>
      </c>
      <c r="Z808" s="10">
        <f>VLOOKUP(A808,BUSINESS!$A$2:$I$2692,9,0)</f>
        <v>0.045</v>
      </c>
      <c r="AA808" s="10">
        <f>VLOOKUP(A808,BUSINESS!$A$2:$J$2692,10,0)</f>
        <v>0.169</v>
      </c>
      <c r="AB808" s="7">
        <f t="shared" si="2"/>
        <v>487057011111</v>
      </c>
    </row>
    <row r="809">
      <c r="A809" s="7" t="str">
        <f t="shared" si="1"/>
        <v>Guyana-The Americas2003</v>
      </c>
      <c r="B809" s="8" t="s">
        <v>157</v>
      </c>
      <c r="C809" s="5" t="s">
        <v>84</v>
      </c>
      <c r="D809" s="9" t="s">
        <v>65</v>
      </c>
      <c r="E809" s="11">
        <v>7.41929343E8</v>
      </c>
      <c r="F809" s="12">
        <v>0.056</v>
      </c>
      <c r="G809" s="12">
        <v>55.0</v>
      </c>
      <c r="H809" s="12">
        <v>0.15</v>
      </c>
      <c r="I809" s="22">
        <f>VLOOKUP(A809,ENERGY!$A$2:$F$2692,5,0)</f>
        <v>133681</v>
      </c>
      <c r="J809" s="10">
        <f>VLOOKUP(A810,ENERGY!$A$2:$F$2692,6,0)</f>
        <v>2263</v>
      </c>
      <c r="K809" s="23">
        <v>0.024</v>
      </c>
      <c r="L809" s="10">
        <f>VLOOKUP(A809,TOURISM!$A$2:$E$2692,5,0)</f>
        <v>28000000</v>
      </c>
      <c r="M809" s="10">
        <f>VLOOKUP(A809,TOURISM!$A$2:$F$2692,6,0)</f>
        <v>30000000</v>
      </c>
      <c r="N809" s="27">
        <f t="shared" si="265"/>
        <v>0.262</v>
      </c>
      <c r="O809" s="27">
        <f t="shared" ref="O809:R809" si="472">if(AND(M809=M810,N809=N809+1,ISBLANK(O810)),O809,O810)</f>
        <v>202</v>
      </c>
      <c r="P809" s="27">
        <f t="shared" si="472"/>
        <v>20</v>
      </c>
      <c r="Q809" s="27">
        <f t="shared" si="472"/>
        <v>161</v>
      </c>
      <c r="R809" s="27">
        <f t="shared" si="472"/>
        <v>0.016</v>
      </c>
      <c r="S809" s="23">
        <v>0.183</v>
      </c>
      <c r="T809" s="10">
        <f>VLOOKUP(A809,TOURISM!$A$2:$E$2692,5,0)</f>
        <v>28000000</v>
      </c>
      <c r="U809" s="10">
        <f>VLOOKUP(A809,TOURISM!$A$2:$F$2692,6,0)</f>
        <v>30000000</v>
      </c>
      <c r="V809" s="10">
        <f>VLOOKUP(A809,BUSINESS!$A$2:$E$2692,5,0)</f>
        <v>0.262</v>
      </c>
      <c r="W809" s="10">
        <f>VLOOKUP(A809,BUSINESS!$A$2:$F$2692,6,0)</f>
        <v>202</v>
      </c>
      <c r="X809" s="10">
        <f>VLOOKUP(A809,BUSINESS!$A$2:$G$2692,7,0)</f>
        <v>20</v>
      </c>
      <c r="Y809" s="10">
        <f>VLOOKUP(A809,BUSINESS!$A$2:$H$2692,8,0)</f>
        <v>161</v>
      </c>
      <c r="Z809" s="10">
        <f>VLOOKUP(A809,BUSINESS!$A$2:$I$2692,9,0)</f>
        <v>0.016</v>
      </c>
      <c r="AA809" s="10">
        <f>VLOOKUP(A809,BUSINESS!$A$2:$J$2692,10,0)</f>
        <v>0.183</v>
      </c>
      <c r="AB809" s="7">
        <f t="shared" si="2"/>
        <v>46370583938</v>
      </c>
    </row>
    <row r="810">
      <c r="A810" s="7" t="str">
        <f t="shared" si="1"/>
        <v>Haiti-The Americas2003</v>
      </c>
      <c r="B810" s="8" t="s">
        <v>158</v>
      </c>
      <c r="C810" s="5" t="s">
        <v>84</v>
      </c>
      <c r="D810" s="9" t="s">
        <v>65</v>
      </c>
      <c r="E810" s="11">
        <v>2.826481072E9</v>
      </c>
      <c r="F810" s="12">
        <v>0.053</v>
      </c>
      <c r="G810" s="12">
        <v>17.0</v>
      </c>
      <c r="H810" s="12">
        <v>0.442</v>
      </c>
      <c r="I810" s="22">
        <f>VLOOKUP(A810,ENERGY!$A$2:$F$2692,5,0)</f>
        <v>2732</v>
      </c>
      <c r="J810" s="10">
        <f>VLOOKUP(A811,ENERGY!$A$2:$F$2692,6,0)</f>
        <v>7866</v>
      </c>
      <c r="K810" s="23">
        <v>0.024</v>
      </c>
      <c r="L810" s="10">
        <f>VLOOKUP(A810,TOURISM!$A$2:$E$2692,5,0)</f>
        <v>96000000</v>
      </c>
      <c r="M810" s="10">
        <f>VLOOKUP(A810,TOURISM!$A$2:$F$2692,6,0)</f>
        <v>202000000</v>
      </c>
      <c r="N810" s="27">
        <f t="shared" si="265"/>
        <v>0.262</v>
      </c>
      <c r="O810" s="23">
        <v>202.0</v>
      </c>
      <c r="P810" s="27">
        <f t="shared" ref="P810:Q810" si="473">if(AND(N810=N811,O810=O810+1,ISBLANK(P811)),P810,P811)</f>
        <v>20</v>
      </c>
      <c r="Q810" s="27">
        <f t="shared" si="473"/>
        <v>161</v>
      </c>
      <c r="R810" s="23">
        <v>0.016</v>
      </c>
      <c r="S810" s="23">
        <v>0.036</v>
      </c>
      <c r="T810" s="10">
        <f>VLOOKUP(A810,TOURISM!$A$2:$E$2692,5,0)</f>
        <v>96000000</v>
      </c>
      <c r="U810" s="10">
        <f>VLOOKUP(A810,TOURISM!$A$2:$F$2692,6,0)</f>
        <v>202000000</v>
      </c>
      <c r="V810" s="10">
        <f>VLOOKUP(A810,BUSINESS!$A$2:$E$2692,5,0)</f>
        <v>0.262</v>
      </c>
      <c r="W810" s="10">
        <f>VLOOKUP(A810,BUSINESS!$A$2:$F$2692,6,0)</f>
        <v>202</v>
      </c>
      <c r="X810" s="10">
        <f>VLOOKUP(A810,BUSINESS!$A$2:$G$2692,7,0)</f>
        <v>20</v>
      </c>
      <c r="Y810" s="10">
        <f>VLOOKUP(A810,BUSINESS!$A$2:$H$2692,8,0)</f>
        <v>161</v>
      </c>
      <c r="Z810" s="10">
        <f>VLOOKUP(A810,BUSINESS!$A$2:$I$2692,9,0)</f>
        <v>0.016</v>
      </c>
      <c r="AA810" s="10">
        <f>VLOOKUP(A810,BUSINESS!$A$2:$J$2692,10,0)</f>
        <v>0.036</v>
      </c>
      <c r="AB810" s="7">
        <f t="shared" si="2"/>
        <v>176655067000</v>
      </c>
    </row>
    <row r="811">
      <c r="A811" s="7" t="str">
        <f t="shared" si="1"/>
        <v>Honduras-The Americas2003</v>
      </c>
      <c r="B811" s="8" t="s">
        <v>159</v>
      </c>
      <c r="C811" s="5" t="s">
        <v>84</v>
      </c>
      <c r="D811" s="9" t="s">
        <v>65</v>
      </c>
      <c r="E811" s="11">
        <v>8.14029408E9</v>
      </c>
      <c r="F811" s="12">
        <v>0.083</v>
      </c>
      <c r="G811" s="12">
        <v>103.0</v>
      </c>
      <c r="H811" s="12">
        <v>0.208</v>
      </c>
      <c r="I811" s="22">
        <f>VLOOKUP(A811,ENERGY!$A$2:$F$2692,5,0)</f>
        <v>4453</v>
      </c>
      <c r="J811" s="10">
        <f>VLOOKUP(A812,ENERGY!$A$2:$F$2692,6,0)</f>
        <v>8592</v>
      </c>
      <c r="K811" s="23">
        <v>0.024</v>
      </c>
      <c r="L811" s="10">
        <f>VLOOKUP(A811,TOURISM!$A$2:$E$2692,5,0)</f>
        <v>372000000</v>
      </c>
      <c r="M811" s="10">
        <f>VLOOKUP(A811,TOURISM!$A$2:$F$2692,6,0)</f>
        <v>274000000</v>
      </c>
      <c r="N811" s="27">
        <f t="shared" si="265"/>
        <v>0.262</v>
      </c>
      <c r="O811" s="23">
        <v>62.0</v>
      </c>
      <c r="P811" s="27">
        <f t="shared" ref="P811:Q811" si="474">if(AND(N811=N812,O811=O811+1,ISBLANK(P812)),P811,P812)</f>
        <v>20</v>
      </c>
      <c r="Q811" s="27">
        <f t="shared" si="474"/>
        <v>161</v>
      </c>
      <c r="R811" s="23">
        <v>0.048</v>
      </c>
      <c r="S811" s="23">
        <v>0.057</v>
      </c>
      <c r="T811" s="10">
        <f>VLOOKUP(A811,TOURISM!$A$2:$E$2692,5,0)</f>
        <v>372000000</v>
      </c>
      <c r="U811" s="10">
        <f>VLOOKUP(A811,TOURISM!$A$2:$F$2692,6,0)</f>
        <v>274000000</v>
      </c>
      <c r="V811" s="10">
        <f>VLOOKUP(A811,BUSINESS!$A$2:$E$2692,5,0)</f>
        <v>0.262</v>
      </c>
      <c r="W811" s="10">
        <f>VLOOKUP(A811,BUSINESS!$A$2:$F$2692,6,0)</f>
        <v>62</v>
      </c>
      <c r="X811" s="10">
        <f>VLOOKUP(A811,BUSINESS!$A$2:$G$2692,7,0)</f>
        <v>20</v>
      </c>
      <c r="Y811" s="10">
        <f>VLOOKUP(A811,BUSINESS!$A$2:$H$2692,8,0)</f>
        <v>161</v>
      </c>
      <c r="Z811" s="10">
        <f>VLOOKUP(A811,BUSINESS!$A$2:$I$2692,9,0)</f>
        <v>0.048</v>
      </c>
      <c r="AA811" s="10">
        <f>VLOOKUP(A811,BUSINESS!$A$2:$J$2692,10,0)</f>
        <v>0.057</v>
      </c>
      <c r="AB811" s="7">
        <f t="shared" si="2"/>
        <v>169589460000</v>
      </c>
    </row>
    <row r="812">
      <c r="A812" s="7" t="str">
        <f t="shared" si="1"/>
        <v>Jamaica-The Americas2003</v>
      </c>
      <c r="B812" s="8" t="s">
        <v>171</v>
      </c>
      <c r="C812" s="5" t="s">
        <v>84</v>
      </c>
      <c r="D812" s="9" t="s">
        <v>65</v>
      </c>
      <c r="E812" s="11">
        <v>9.430236065E9</v>
      </c>
      <c r="F812" s="12">
        <v>0.046</v>
      </c>
      <c r="G812" s="12">
        <v>162.0</v>
      </c>
      <c r="H812" s="12">
        <v>0.189</v>
      </c>
      <c r="I812" s="22">
        <f>VLOOKUP(A812,ENERGY!$A$2:$F$2692,5,0)</f>
        <v>3022</v>
      </c>
      <c r="J812" s="10">
        <f>VLOOKUP(A813,ENERGY!$A$2:$F$2692,6,0)</f>
        <v>446237</v>
      </c>
      <c r="K812" s="23">
        <v>0.024</v>
      </c>
      <c r="L812" s="10">
        <f>VLOOKUP(A812,TOURISM!$A$2:$E$2692,5,0)</f>
        <v>1621000000</v>
      </c>
      <c r="M812" s="10">
        <f>VLOOKUP(A812,TOURISM!$A$2:$F$2692,6,0)</f>
        <v>269000000</v>
      </c>
      <c r="N812" s="27">
        <f t="shared" si="265"/>
        <v>0.262</v>
      </c>
      <c r="O812" s="23">
        <v>31.0</v>
      </c>
      <c r="P812" s="27">
        <f t="shared" ref="P812:Q812" si="475">if(AND(N812=N813,O812=O812+1,ISBLANK(P813)),P812,P813)</f>
        <v>20</v>
      </c>
      <c r="Q812" s="27">
        <f t="shared" si="475"/>
        <v>161</v>
      </c>
      <c r="R812" s="23">
        <v>0.078</v>
      </c>
      <c r="S812" s="23">
        <v>0.596</v>
      </c>
      <c r="T812" s="10">
        <f>VLOOKUP(A812,TOURISM!$A$2:$E$2692,5,0)</f>
        <v>1621000000</v>
      </c>
      <c r="U812" s="10">
        <f>VLOOKUP(A812,TOURISM!$A$2:$F$2692,6,0)</f>
        <v>269000000</v>
      </c>
      <c r="V812" s="10">
        <f>VLOOKUP(A812,BUSINESS!$A$2:$E$2692,5,0)</f>
        <v>0.262</v>
      </c>
      <c r="W812" s="10">
        <f>VLOOKUP(A812,BUSINESS!$A$2:$F$2692,6,0)</f>
        <v>31</v>
      </c>
      <c r="X812" s="10">
        <f>VLOOKUP(A812,BUSINESS!$A$2:$G$2692,7,0)</f>
        <v>20</v>
      </c>
      <c r="Y812" s="10">
        <f>VLOOKUP(A812,BUSINESS!$A$2:$H$2692,8,0)</f>
        <v>161</v>
      </c>
      <c r="Z812" s="10">
        <f>VLOOKUP(A812,BUSINESS!$A$2:$I$2692,9,0)</f>
        <v>0.078</v>
      </c>
      <c r="AA812" s="10">
        <f>VLOOKUP(A812,BUSINESS!$A$2:$J$2692,10,0)</f>
        <v>0.596</v>
      </c>
      <c r="AB812" s="7">
        <f t="shared" si="2"/>
        <v>120900462372</v>
      </c>
    </row>
    <row r="813">
      <c r="A813" s="7" t="str">
        <f t="shared" si="1"/>
        <v>Mexico-The Americas2003</v>
      </c>
      <c r="B813" s="8" t="s">
        <v>199</v>
      </c>
      <c r="C813" s="5" t="s">
        <v>84</v>
      </c>
      <c r="D813" s="9" t="s">
        <v>65</v>
      </c>
      <c r="E813" s="11">
        <v>7.13E11</v>
      </c>
      <c r="F813" s="12">
        <v>0.058</v>
      </c>
      <c r="G813" s="12">
        <v>397.0</v>
      </c>
      <c r="H813" s="12">
        <v>0.07</v>
      </c>
      <c r="I813" s="22">
        <f>VLOOKUP(A813,ENERGY!$A$2:$F$2692,5,0)</f>
        <v>175752</v>
      </c>
      <c r="J813" s="10">
        <f>VLOOKUP(A814,ENERGY!$A$2:$F$2692,6,0)</f>
        <v>4496</v>
      </c>
      <c r="K813" s="23">
        <v>0.024</v>
      </c>
      <c r="L813" s="10">
        <f>VLOOKUP(A813,TOURISM!$A$2:$E$2692,5,0)</f>
        <v>10058000000</v>
      </c>
      <c r="M813" s="10">
        <f>VLOOKUP(A813,TOURISM!$A$2:$F$2692,6,0)</f>
        <v>7252000000</v>
      </c>
      <c r="N813" s="27">
        <f t="shared" si="265"/>
        <v>0.262</v>
      </c>
      <c r="O813" s="23">
        <v>58.0</v>
      </c>
      <c r="P813" s="27">
        <f t="shared" ref="P813:Q813" si="476">if(AND(N813=N814,O813=O813+1,ISBLANK(P814)),P813,P814)</f>
        <v>20</v>
      </c>
      <c r="Q813" s="27">
        <f t="shared" si="476"/>
        <v>161</v>
      </c>
      <c r="R813" s="23">
        <v>0.129</v>
      </c>
      <c r="S813" s="23">
        <v>0.279</v>
      </c>
      <c r="T813" s="10">
        <f>VLOOKUP(A813,TOURISM!$A$2:$E$2692,5,0)</f>
        <v>10058000000</v>
      </c>
      <c r="U813" s="10">
        <f>VLOOKUP(A813,TOURISM!$A$2:$F$2692,6,0)</f>
        <v>7252000000</v>
      </c>
      <c r="V813" s="10">
        <f>VLOOKUP(A813,BUSINESS!$A$2:$E$2692,5,0)</f>
        <v>0.262</v>
      </c>
      <c r="W813" s="10">
        <f>VLOOKUP(A813,BUSINESS!$A$2:$F$2692,6,0)</f>
        <v>58</v>
      </c>
      <c r="X813" s="10">
        <f>VLOOKUP(A813,BUSINESS!$A$2:$G$2692,7,0)</f>
        <v>20</v>
      </c>
      <c r="Y813" s="10">
        <f>VLOOKUP(A813,BUSINESS!$A$2:$H$2692,8,0)</f>
        <v>161</v>
      </c>
      <c r="Z813" s="10">
        <f>VLOOKUP(A813,BUSINESS!$A$2:$I$2692,9,0)</f>
        <v>0.129</v>
      </c>
      <c r="AA813" s="10">
        <f>VLOOKUP(A813,BUSINESS!$A$2:$J$2692,10,0)</f>
        <v>0.279</v>
      </c>
      <c r="AB813" s="7">
        <f t="shared" si="2"/>
        <v>5527131782946</v>
      </c>
    </row>
    <row r="814">
      <c r="A814" s="7" t="str">
        <f t="shared" si="1"/>
        <v>Nicaragua-The Americas2003</v>
      </c>
      <c r="B814" s="8" t="s">
        <v>213</v>
      </c>
      <c r="C814" s="5" t="s">
        <v>84</v>
      </c>
      <c r="D814" s="9" t="s">
        <v>65</v>
      </c>
      <c r="E814" s="11">
        <v>5.322437648E9</v>
      </c>
      <c r="F814" s="12">
        <v>0.061</v>
      </c>
      <c r="G814" s="12">
        <v>61.0</v>
      </c>
      <c r="H814" s="12">
        <v>0.155</v>
      </c>
      <c r="I814" s="22">
        <f>VLOOKUP(A814,ENERGY!$A$2:$F$2692,5,0)</f>
        <v>2903</v>
      </c>
      <c r="J814" s="10">
        <f>VLOOKUP(A815,ENERGY!$A$2:$F$2692,6,0)</f>
        <v>8636</v>
      </c>
      <c r="K814" s="23">
        <v>0.024</v>
      </c>
      <c r="L814" s="10">
        <f>VLOOKUP(A814,TOURISM!$A$2:$E$2692,5,0)</f>
        <v>160000000</v>
      </c>
      <c r="M814" s="10">
        <f>VLOOKUP(A814,TOURISM!$A$2:$F$2692,6,0)</f>
        <v>139000000</v>
      </c>
      <c r="N814" s="27">
        <f t="shared" si="265"/>
        <v>0.262</v>
      </c>
      <c r="O814" s="23">
        <v>46.0</v>
      </c>
      <c r="P814" s="27">
        <f t="shared" ref="P814:Q814" si="477">if(AND(N814=N815,O814=O814+1,ISBLANK(P815)),P814,P815)</f>
        <v>20</v>
      </c>
      <c r="Q814" s="27">
        <f t="shared" si="477"/>
        <v>161</v>
      </c>
      <c r="R814" s="23">
        <v>0.019</v>
      </c>
      <c r="S814" s="23">
        <v>0.088</v>
      </c>
      <c r="T814" s="10">
        <f>VLOOKUP(A814,TOURISM!$A$2:$E$2692,5,0)</f>
        <v>160000000</v>
      </c>
      <c r="U814" s="10">
        <f>VLOOKUP(A814,TOURISM!$A$2:$F$2692,6,0)</f>
        <v>139000000</v>
      </c>
      <c r="V814" s="10">
        <f>VLOOKUP(A814,BUSINESS!$A$2:$E$2692,5,0)</f>
        <v>0.262</v>
      </c>
      <c r="W814" s="10">
        <f>VLOOKUP(A814,BUSINESS!$A$2:$F$2692,6,0)</f>
        <v>46</v>
      </c>
      <c r="X814" s="10">
        <f>VLOOKUP(A814,BUSINESS!$A$2:$G$2692,7,0)</f>
        <v>20</v>
      </c>
      <c r="Y814" s="10">
        <f>VLOOKUP(A814,BUSINESS!$A$2:$H$2692,8,0)</f>
        <v>161</v>
      </c>
      <c r="Z814" s="10">
        <f>VLOOKUP(A814,BUSINESS!$A$2:$I$2692,9,0)</f>
        <v>0.019</v>
      </c>
      <c r="AA814" s="10">
        <f>VLOOKUP(A814,BUSINESS!$A$2:$J$2692,10,0)</f>
        <v>0.088</v>
      </c>
      <c r="AB814" s="7">
        <f t="shared" si="2"/>
        <v>280128297263</v>
      </c>
    </row>
    <row r="815">
      <c r="A815" s="7" t="str">
        <f t="shared" si="1"/>
        <v>Panama-The Americas2003</v>
      </c>
      <c r="B815" s="8" t="s">
        <v>221</v>
      </c>
      <c r="C815" s="5" t="s">
        <v>84</v>
      </c>
      <c r="D815" s="9" t="s">
        <v>65</v>
      </c>
      <c r="E815" s="11">
        <v>1.29332E10</v>
      </c>
      <c r="F815" s="12">
        <v>0.076</v>
      </c>
      <c r="G815" s="12">
        <v>303.0</v>
      </c>
      <c r="H815" s="12">
        <v>0.099</v>
      </c>
      <c r="I815" s="22">
        <f>VLOOKUP(A815,ENERGY!$A$2:$F$2692,5,0)</f>
        <v>3367</v>
      </c>
      <c r="J815" s="10">
        <f>VLOOKUP(A816,ENERGY!$A$2:$F$2692,6,0)</f>
        <v>4518</v>
      </c>
      <c r="K815" s="23">
        <v>0.024</v>
      </c>
      <c r="L815" s="10">
        <f>VLOOKUP(A815,TOURISM!$A$2:$E$2692,5,0)</f>
        <v>804000000</v>
      </c>
      <c r="M815" s="10">
        <f>VLOOKUP(A815,TOURISM!$A$2:$F$2692,6,0)</f>
        <v>267000000</v>
      </c>
      <c r="N815" s="27">
        <f t="shared" si="265"/>
        <v>0.262</v>
      </c>
      <c r="O815" s="23">
        <v>18.0</v>
      </c>
      <c r="P815" s="27">
        <f t="shared" ref="P815:Q815" si="478">if(AND(N815=N816,O815=O815+1,ISBLANK(P816)),P815,P816)</f>
        <v>20</v>
      </c>
      <c r="Q815" s="27">
        <f t="shared" si="478"/>
        <v>161</v>
      </c>
      <c r="R815" s="23">
        <v>0.1</v>
      </c>
      <c r="S815" s="23">
        <v>0.214</v>
      </c>
      <c r="T815" s="10">
        <f>VLOOKUP(A815,TOURISM!$A$2:$E$2692,5,0)</f>
        <v>804000000</v>
      </c>
      <c r="U815" s="10">
        <f>VLOOKUP(A815,TOURISM!$A$2:$F$2692,6,0)</f>
        <v>267000000</v>
      </c>
      <c r="V815" s="10">
        <f>VLOOKUP(A815,BUSINESS!$A$2:$E$2692,5,0)</f>
        <v>0.262</v>
      </c>
      <c r="W815" s="10">
        <f>VLOOKUP(A815,BUSINESS!$A$2:$F$2692,6,0)</f>
        <v>18</v>
      </c>
      <c r="X815" s="10">
        <f>VLOOKUP(A815,BUSINESS!$A$2:$G$2692,7,0)</f>
        <v>20</v>
      </c>
      <c r="Y815" s="10">
        <f>VLOOKUP(A815,BUSINESS!$A$2:$H$2692,8,0)</f>
        <v>161</v>
      </c>
      <c r="Z815" s="10">
        <f>VLOOKUP(A815,BUSINESS!$A$2:$I$2692,9,0)</f>
        <v>0.1</v>
      </c>
      <c r="AA815" s="10">
        <f>VLOOKUP(A815,BUSINESS!$A$2:$J$2692,10,0)</f>
        <v>0.214</v>
      </c>
      <c r="AB815" s="7">
        <f t="shared" si="2"/>
        <v>129332000000</v>
      </c>
    </row>
    <row r="816">
      <c r="A816" s="7" t="str">
        <f t="shared" si="1"/>
        <v>Paraguay-The Americas2003</v>
      </c>
      <c r="B816" s="8" t="s">
        <v>223</v>
      </c>
      <c r="C816" s="5" t="s">
        <v>84</v>
      </c>
      <c r="D816" s="9" t="s">
        <v>65</v>
      </c>
      <c r="E816" s="11">
        <v>6.588103836E9</v>
      </c>
      <c r="F816" s="12">
        <v>0.061</v>
      </c>
      <c r="G816" s="12">
        <v>71.0</v>
      </c>
      <c r="H816" s="12">
        <v>0.5</v>
      </c>
      <c r="I816" s="22">
        <f>VLOOKUP(A816,ENERGY!$A$2:$F$2692,5,0)</f>
        <v>4476</v>
      </c>
      <c r="J816" s="10">
        <f>VLOOKUP(A817,ENERGY!$A$2:$F$2692,6,0)</f>
        <v>47356</v>
      </c>
      <c r="K816" s="23">
        <v>0.024</v>
      </c>
      <c r="L816" s="10">
        <f>VLOOKUP(A816,TOURISM!$A$2:$E$2692,5,0)</f>
        <v>81000000</v>
      </c>
      <c r="M816" s="10">
        <f>VLOOKUP(A816,TOURISM!$A$2:$F$2692,6,0)</f>
        <v>115000000</v>
      </c>
      <c r="N816" s="27">
        <f t="shared" si="265"/>
        <v>0.262</v>
      </c>
      <c r="O816" s="23">
        <v>74.0</v>
      </c>
      <c r="P816" s="27">
        <f t="shared" ref="P816:Q816" si="479">if(AND(N816=N817,O816=O816+1,ISBLANK(P817)),P816,P817)</f>
        <v>20</v>
      </c>
      <c r="Q816" s="27">
        <f t="shared" si="479"/>
        <v>161</v>
      </c>
      <c r="R816" s="23">
        <v>0.021</v>
      </c>
      <c r="S816" s="23">
        <v>0.312</v>
      </c>
      <c r="T816" s="10">
        <f>VLOOKUP(A816,TOURISM!$A$2:$E$2692,5,0)</f>
        <v>81000000</v>
      </c>
      <c r="U816" s="10">
        <f>VLOOKUP(A816,TOURISM!$A$2:$F$2692,6,0)</f>
        <v>115000000</v>
      </c>
      <c r="V816" s="10">
        <f>VLOOKUP(A816,BUSINESS!$A$2:$E$2692,5,0)</f>
        <v>0.262</v>
      </c>
      <c r="W816" s="10">
        <f>VLOOKUP(A816,BUSINESS!$A$2:$F$2692,6,0)</f>
        <v>74</v>
      </c>
      <c r="X816" s="10">
        <f>VLOOKUP(A816,BUSINESS!$A$2:$G$2692,7,0)</f>
        <v>20</v>
      </c>
      <c r="Y816" s="10">
        <f>VLOOKUP(A816,BUSINESS!$A$2:$H$2692,8,0)</f>
        <v>161</v>
      </c>
      <c r="Z816" s="10">
        <f>VLOOKUP(A816,BUSINESS!$A$2:$I$2692,9,0)</f>
        <v>0.021</v>
      </c>
      <c r="AA816" s="10">
        <f>VLOOKUP(A816,BUSINESS!$A$2:$J$2692,10,0)</f>
        <v>0.312</v>
      </c>
      <c r="AB816" s="7">
        <f t="shared" si="2"/>
        <v>313719230286</v>
      </c>
    </row>
    <row r="817">
      <c r="A817" s="7" t="str">
        <f t="shared" si="1"/>
        <v>Peru-The Americas2003</v>
      </c>
      <c r="B817" s="8" t="s">
        <v>224</v>
      </c>
      <c r="C817" s="5" t="s">
        <v>84</v>
      </c>
      <c r="D817" s="9" t="s">
        <v>65</v>
      </c>
      <c r="E817" s="11">
        <v>5.7840001637E10</v>
      </c>
      <c r="F817" s="12">
        <v>0.045</v>
      </c>
      <c r="G817" s="12">
        <v>102.0</v>
      </c>
      <c r="H817" s="12">
        <v>0.21</v>
      </c>
      <c r="I817" s="22">
        <f>VLOOKUP(A817,ENERGY!$A$2:$F$2692,5,0)</f>
        <v>17200</v>
      </c>
      <c r="J817" s="10">
        <f>VLOOKUP(A818,ENERGY!$A$2:$F$2692,6,0)</f>
        <v>66120</v>
      </c>
      <c r="K817" s="23">
        <v>0.024</v>
      </c>
      <c r="L817" s="10">
        <f>VLOOKUP(A817,TOURISM!$A$2:$E$2692,5,0)</f>
        <v>1023000000</v>
      </c>
      <c r="M817" s="10">
        <f>VLOOKUP(A817,TOURISM!$A$2:$F$2692,6,0)</f>
        <v>847000000</v>
      </c>
      <c r="N817" s="27">
        <f t="shared" si="265"/>
        <v>0.262</v>
      </c>
      <c r="O817" s="23">
        <v>98.0</v>
      </c>
      <c r="P817" s="27">
        <f t="shared" ref="P817:Q817" si="480">if(AND(N817=N818,O817=O817+1,ISBLANK(P818)),P817,P818)</f>
        <v>20</v>
      </c>
      <c r="Q817" s="27">
        <f t="shared" si="480"/>
        <v>161</v>
      </c>
      <c r="R817" s="23">
        <v>0.116</v>
      </c>
      <c r="S817" s="23">
        <v>0.108</v>
      </c>
      <c r="T817" s="10">
        <f>VLOOKUP(A817,TOURISM!$A$2:$E$2692,5,0)</f>
        <v>1023000000</v>
      </c>
      <c r="U817" s="10">
        <f>VLOOKUP(A817,TOURISM!$A$2:$F$2692,6,0)</f>
        <v>847000000</v>
      </c>
      <c r="V817" s="10">
        <f>VLOOKUP(A817,BUSINESS!$A$2:$E$2692,5,0)</f>
        <v>0.262</v>
      </c>
      <c r="W817" s="10">
        <f>VLOOKUP(A817,BUSINESS!$A$2:$F$2692,6,0)</f>
        <v>98</v>
      </c>
      <c r="X817" s="10">
        <f>VLOOKUP(A817,BUSINESS!$A$2:$G$2692,7,0)</f>
        <v>20</v>
      </c>
      <c r="Y817" s="10">
        <f>VLOOKUP(A817,BUSINESS!$A$2:$H$2692,8,0)</f>
        <v>161</v>
      </c>
      <c r="Z817" s="10">
        <f>VLOOKUP(A817,BUSINESS!$A$2:$I$2692,9,0)</f>
        <v>0.116</v>
      </c>
      <c r="AA817" s="10">
        <f>VLOOKUP(A817,BUSINESS!$A$2:$J$2692,10,0)</f>
        <v>0.108</v>
      </c>
      <c r="AB817" s="7">
        <f t="shared" si="2"/>
        <v>498620703767</v>
      </c>
    </row>
    <row r="818">
      <c r="A818" s="7" t="str">
        <f t="shared" si="1"/>
        <v>Puerto Rico-The Americas2003</v>
      </c>
      <c r="B818" s="8" t="s">
        <v>228</v>
      </c>
      <c r="C818" s="5" t="s">
        <v>84</v>
      </c>
      <c r="D818" s="9" t="s">
        <v>65</v>
      </c>
      <c r="E818" s="11">
        <v>7.5833996E10</v>
      </c>
      <c r="F818" s="10" t="str">
        <f t="shared" ref="F818:H818" si="481">if(AND(#REF!=#REF!,#REF!=#REF!+1,ISBLANK(#REF!)),#REF!,#REF!)</f>
        <v>#REF!</v>
      </c>
      <c r="G818" s="10" t="str">
        <f t="shared" si="481"/>
        <v>#REF!</v>
      </c>
      <c r="H818" s="10" t="str">
        <f t="shared" si="481"/>
        <v>#REF!</v>
      </c>
      <c r="I818" s="22">
        <f>VLOOKUP(A818,ENERGY!$A$2:$F$2692,5,0)</f>
        <v>133681</v>
      </c>
      <c r="J818" s="10">
        <f>VLOOKUP(A819,ENERGY!$A$2:$F$2692,6,0)</f>
        <v>33890</v>
      </c>
      <c r="K818" s="23">
        <v>0.024</v>
      </c>
      <c r="L818" s="10">
        <f>VLOOKUP(A818,TOURISM!$A$2:$E$2692,5,0)</f>
        <v>2677000000</v>
      </c>
      <c r="M818" s="10">
        <f>VLOOKUP(A818,TOURISM!$A$2:$F$2692,6,0)</f>
        <v>1420000000</v>
      </c>
      <c r="N818" s="27">
        <f t="shared" si="265"/>
        <v>0.262</v>
      </c>
      <c r="O818" s="23">
        <v>7.0</v>
      </c>
      <c r="P818" s="27">
        <f t="shared" ref="P818:Q818" si="482">if(AND(N818=N819,O818=O818+1,ISBLANK(P819)),P818,P819)</f>
        <v>20</v>
      </c>
      <c r="Q818" s="27">
        <f t="shared" si="482"/>
        <v>161</v>
      </c>
      <c r="R818" s="23">
        <v>0.197</v>
      </c>
      <c r="S818" s="23">
        <v>0.452</v>
      </c>
      <c r="T818" s="10">
        <f>VLOOKUP(A818,TOURISM!$A$2:$E$2692,5,0)</f>
        <v>2677000000</v>
      </c>
      <c r="U818" s="10">
        <f>VLOOKUP(A818,TOURISM!$A$2:$F$2692,6,0)</f>
        <v>1420000000</v>
      </c>
      <c r="V818" s="10">
        <f>VLOOKUP(A818,BUSINESS!$A$2:$E$2692,5,0)</f>
        <v>0.262</v>
      </c>
      <c r="W818" s="10">
        <f>VLOOKUP(A818,BUSINESS!$A$2:$F$2692,6,0)</f>
        <v>7</v>
      </c>
      <c r="X818" s="10">
        <f>VLOOKUP(A818,BUSINESS!$A$2:$G$2692,7,0)</f>
        <v>20</v>
      </c>
      <c r="Y818" s="10">
        <f>VLOOKUP(A818,BUSINESS!$A$2:$H$2692,8,0)</f>
        <v>161</v>
      </c>
      <c r="Z818" s="10">
        <f>VLOOKUP(A818,BUSINESS!$A$2:$I$2692,9,0)</f>
        <v>0.197</v>
      </c>
      <c r="AA818" s="10">
        <f>VLOOKUP(A818,BUSINESS!$A$2:$J$2692,10,0)</f>
        <v>0.452</v>
      </c>
      <c r="AB818" s="7">
        <f t="shared" si="2"/>
        <v>384944142132</v>
      </c>
    </row>
    <row r="819">
      <c r="A819" s="7" t="str">
        <f t="shared" si="1"/>
        <v>Sint Maarten (Dutch part)-The Americas2003</v>
      </c>
      <c r="B819" s="8" t="s">
        <v>242</v>
      </c>
      <c r="C819" s="5" t="s">
        <v>84</v>
      </c>
      <c r="D819" s="9" t="s">
        <v>65</v>
      </c>
      <c r="E819" s="8"/>
      <c r="F819" s="10" t="str">
        <f t="shared" ref="F819:H819" si="483">if(AND(#REF!=#REF!,#REF!=#REF!+1,ISBLANK(#REF!)),#REF!,#REF!)</f>
        <v>#REF!</v>
      </c>
      <c r="G819" s="10" t="str">
        <f t="shared" si="483"/>
        <v>#REF!</v>
      </c>
      <c r="H819" s="10" t="str">
        <f t="shared" si="483"/>
        <v>#REF!</v>
      </c>
      <c r="I819" s="22">
        <f>VLOOKUP(A819,ENERGY!$A$2:$F$2692,5,0)</f>
        <v>133681</v>
      </c>
      <c r="J819" s="10">
        <f>VLOOKUP(A820,ENERGY!$A$2:$F$2692,6,0)</f>
        <v>260</v>
      </c>
      <c r="K819" s="23">
        <v>0.024</v>
      </c>
      <c r="L819" s="10">
        <f>VLOOKUP(A819,TOURISM!$A$2:$E$2692,5,0)</f>
        <v>538000000</v>
      </c>
      <c r="M819" s="10">
        <f>VLOOKUP(A819,TOURISM!$A$2:$F$2692,6,0)</f>
        <v>144000000</v>
      </c>
      <c r="N819" s="27">
        <f t="shared" si="265"/>
        <v>0.262</v>
      </c>
      <c r="O819" s="27">
        <f t="shared" ref="O819:S819" si="484">if(AND(M819=M820,N819=N819+1,ISBLANK(O820)),O819,O820)</f>
        <v>6</v>
      </c>
      <c r="P819" s="27">
        <f t="shared" si="484"/>
        <v>20</v>
      </c>
      <c r="Q819" s="27">
        <f t="shared" si="484"/>
        <v>161</v>
      </c>
      <c r="R819" s="27">
        <f t="shared" si="484"/>
        <v>0.23</v>
      </c>
      <c r="S819" s="27">
        <f t="shared" si="484"/>
        <v>0.461</v>
      </c>
      <c r="T819" s="10">
        <f>VLOOKUP(A819,TOURISM!$A$2:$E$2692,5,0)</f>
        <v>538000000</v>
      </c>
      <c r="U819" s="10">
        <f>VLOOKUP(A819,TOURISM!$A$2:$F$2692,6,0)</f>
        <v>144000000</v>
      </c>
      <c r="V819" s="10">
        <f>VLOOKUP(A819,BUSINESS!$A$2:$E$2692,5,0)</f>
        <v>0.262</v>
      </c>
      <c r="W819" s="10">
        <f>VLOOKUP(A819,BUSINESS!$A$2:$F$2692,6,0)</f>
        <v>6</v>
      </c>
      <c r="X819" s="10">
        <f>VLOOKUP(A819,BUSINESS!$A$2:$G$2692,7,0)</f>
        <v>20</v>
      </c>
      <c r="Y819" s="10">
        <f>VLOOKUP(A819,BUSINESS!$A$2:$H$2692,8,0)</f>
        <v>161</v>
      </c>
      <c r="Z819" s="10">
        <f>VLOOKUP(A819,BUSINESS!$A$2:$I$2692,9,0)</f>
        <v>0.23</v>
      </c>
      <c r="AA819" s="10">
        <f>VLOOKUP(A819,BUSINESS!$A$2:$J$2692,10,0)</f>
        <v>0.461</v>
      </c>
      <c r="AB819" s="7">
        <f t="shared" si="2"/>
        <v>0</v>
      </c>
    </row>
    <row r="820">
      <c r="A820" s="7" t="str">
        <f t="shared" si="1"/>
        <v>St. Kitts and Nevis-The Americas2003</v>
      </c>
      <c r="B820" s="8" t="s">
        <v>252</v>
      </c>
      <c r="C820" s="5" t="s">
        <v>84</v>
      </c>
      <c r="D820" s="9" t="s">
        <v>65</v>
      </c>
      <c r="E820" s="11">
        <v>4.61576906E8</v>
      </c>
      <c r="F820" s="12">
        <v>0.037</v>
      </c>
      <c r="G820" s="12">
        <v>359.0</v>
      </c>
      <c r="H820" s="12">
        <v>0.122</v>
      </c>
      <c r="I820" s="22">
        <f>VLOOKUP(A820,ENERGY!$A$2:$F$2692,5,0)</f>
        <v>133681</v>
      </c>
      <c r="J820" s="10">
        <f>VLOOKUP(A821,ENERGY!$A$2:$F$2692,6,0)</f>
        <v>385</v>
      </c>
      <c r="K820" s="23">
        <v>0.024</v>
      </c>
      <c r="L820" s="10">
        <f>VLOOKUP(A820,TOURISM!$A$2:$E$2692,5,0)</f>
        <v>75000000</v>
      </c>
      <c r="M820" s="10">
        <f>VLOOKUP(A820,TOURISM!$A$2:$F$2692,6,0)</f>
        <v>8000000</v>
      </c>
      <c r="N820" s="27">
        <f t="shared" si="265"/>
        <v>0.262</v>
      </c>
      <c r="O820" s="27">
        <f t="shared" ref="O820:Q820" si="485">if(AND(M820=M821,N820=N820+1,ISBLANK(O821)),O820,O821)</f>
        <v>6</v>
      </c>
      <c r="P820" s="27">
        <f t="shared" si="485"/>
        <v>20</v>
      </c>
      <c r="Q820" s="27">
        <f t="shared" si="485"/>
        <v>161</v>
      </c>
      <c r="R820" s="23">
        <v>0.23</v>
      </c>
      <c r="S820" s="23">
        <v>0.461</v>
      </c>
      <c r="T820" s="10">
        <f>VLOOKUP(A820,TOURISM!$A$2:$E$2692,5,0)</f>
        <v>75000000</v>
      </c>
      <c r="U820" s="10">
        <f>VLOOKUP(A820,TOURISM!$A$2:$F$2692,6,0)</f>
        <v>8000000</v>
      </c>
      <c r="V820" s="10">
        <f>VLOOKUP(A820,BUSINESS!$A$2:$E$2692,5,0)</f>
        <v>0.262</v>
      </c>
      <c r="W820" s="10">
        <f>VLOOKUP(A820,BUSINESS!$A$2:$F$2692,6,0)</f>
        <v>6</v>
      </c>
      <c r="X820" s="10">
        <f>VLOOKUP(A820,BUSINESS!$A$2:$G$2692,7,0)</f>
        <v>20</v>
      </c>
      <c r="Y820" s="10">
        <f>VLOOKUP(A820,BUSINESS!$A$2:$H$2692,8,0)</f>
        <v>161</v>
      </c>
      <c r="Z820" s="10">
        <f>VLOOKUP(A820,BUSINESS!$A$2:$I$2692,9,0)</f>
        <v>0.23</v>
      </c>
      <c r="AA820" s="10">
        <f>VLOOKUP(A820,BUSINESS!$A$2:$J$2692,10,0)</f>
        <v>0.461</v>
      </c>
      <c r="AB820" s="7">
        <f t="shared" si="2"/>
        <v>2006856113</v>
      </c>
    </row>
    <row r="821">
      <c r="A821" s="7" t="str">
        <f t="shared" si="1"/>
        <v>St. Lucia-The Americas2003</v>
      </c>
      <c r="B821" s="8" t="s">
        <v>253</v>
      </c>
      <c r="C821" s="5" t="s">
        <v>84</v>
      </c>
      <c r="D821" s="9" t="s">
        <v>65</v>
      </c>
      <c r="E821" s="11">
        <v>7.81338353E8</v>
      </c>
      <c r="F821" s="12">
        <v>0.062</v>
      </c>
      <c r="G821" s="12">
        <v>299.0</v>
      </c>
      <c r="H821" s="12">
        <v>0.15</v>
      </c>
      <c r="I821" s="22">
        <f>VLOOKUP(A821,ENERGY!$A$2:$F$2692,5,0)</f>
        <v>133681</v>
      </c>
      <c r="J821" s="10">
        <f>VLOOKUP(A822,ENERGY!$A$2:$F$2692,6,0)</f>
        <v>202</v>
      </c>
      <c r="K821" s="23">
        <v>0.024</v>
      </c>
      <c r="L821" s="10">
        <f>VLOOKUP(A821,TOURISM!$A$2:$E$2692,5,0)</f>
        <v>282000000</v>
      </c>
      <c r="M821" s="10">
        <f>VLOOKUP(A821,TOURISM!$A$2:$F$2692,6,0)</f>
        <v>36000000</v>
      </c>
      <c r="N821" s="27">
        <f t="shared" si="265"/>
        <v>0.262</v>
      </c>
      <c r="O821" s="27">
        <f t="shared" ref="O821:Q821" si="486">if(AND(M821=M822,N821=N821+1,ISBLANK(O822)),O821,O822)</f>
        <v>6</v>
      </c>
      <c r="P821" s="27">
        <f t="shared" si="486"/>
        <v>20</v>
      </c>
      <c r="Q821" s="27">
        <f t="shared" si="486"/>
        <v>161</v>
      </c>
      <c r="R821" s="23">
        <v>0.21</v>
      </c>
      <c r="S821" s="23">
        <v>0.612</v>
      </c>
      <c r="T821" s="10">
        <f>VLOOKUP(A821,TOURISM!$A$2:$E$2692,5,0)</f>
        <v>282000000</v>
      </c>
      <c r="U821" s="10">
        <f>VLOOKUP(A821,TOURISM!$A$2:$F$2692,6,0)</f>
        <v>36000000</v>
      </c>
      <c r="V821" s="10">
        <f>VLOOKUP(A821,BUSINESS!$A$2:$E$2692,5,0)</f>
        <v>0.262</v>
      </c>
      <c r="W821" s="10">
        <f>VLOOKUP(A821,BUSINESS!$A$2:$F$2692,6,0)</f>
        <v>6</v>
      </c>
      <c r="X821" s="10">
        <f>VLOOKUP(A821,BUSINESS!$A$2:$G$2692,7,0)</f>
        <v>20</v>
      </c>
      <c r="Y821" s="10">
        <f>VLOOKUP(A821,BUSINESS!$A$2:$H$2692,8,0)</f>
        <v>161</v>
      </c>
      <c r="Z821" s="10">
        <f>VLOOKUP(A821,BUSINESS!$A$2:$I$2692,9,0)</f>
        <v>0.21</v>
      </c>
      <c r="AA821" s="10">
        <f>VLOOKUP(A821,BUSINESS!$A$2:$J$2692,10,0)</f>
        <v>0.612</v>
      </c>
      <c r="AB821" s="7">
        <f t="shared" si="2"/>
        <v>3720658824</v>
      </c>
    </row>
    <row r="822">
      <c r="A822" s="7" t="str">
        <f t="shared" si="1"/>
        <v>St. Martin (French part)-The Americas2003</v>
      </c>
      <c r="B822" s="8" t="s">
        <v>254</v>
      </c>
      <c r="C822" s="5" t="s">
        <v>84</v>
      </c>
      <c r="D822" s="9" t="s">
        <v>65</v>
      </c>
      <c r="E822" s="8"/>
      <c r="F822" s="10" t="str">
        <f t="shared" ref="F822:H822" si="487">if(AND(#REF!=#REF!,#REF!=#REF!+1,ISBLANK(#REF!)),#REF!,#REF!)</f>
        <v>#REF!</v>
      </c>
      <c r="G822" s="10" t="str">
        <f t="shared" si="487"/>
        <v>#REF!</v>
      </c>
      <c r="H822" s="10" t="str">
        <f t="shared" si="487"/>
        <v>#REF!</v>
      </c>
      <c r="I822" s="22">
        <f>VLOOKUP(A822,ENERGY!$A$2:$F$2692,5,0)</f>
        <v>133681</v>
      </c>
      <c r="J822" s="10">
        <f>VLOOKUP(A823,ENERGY!$A$2:$F$2692,6,0)</f>
        <v>202</v>
      </c>
      <c r="K822" s="23">
        <v>0.024</v>
      </c>
      <c r="L822" s="10">
        <f>VLOOKUP(A822,TOURISM!$A$2:$E$2692,5,0)</f>
        <v>10058000000</v>
      </c>
      <c r="M822" s="10">
        <f>VLOOKUP(A822,TOURISM!$A$2:$F$2692,6,0)</f>
        <v>1452000000</v>
      </c>
      <c r="N822" s="27">
        <f t="shared" si="265"/>
        <v>0.262</v>
      </c>
      <c r="O822" s="27">
        <f t="shared" ref="O822:S822" si="488">if(AND(M822=M823,N822=N822+1,ISBLANK(O823)),O822,O823)</f>
        <v>6</v>
      </c>
      <c r="P822" s="27">
        <f t="shared" si="488"/>
        <v>20</v>
      </c>
      <c r="Q822" s="27">
        <f t="shared" si="488"/>
        <v>161</v>
      </c>
      <c r="R822" s="27">
        <f t="shared" si="488"/>
        <v>0.065</v>
      </c>
      <c r="S822" s="27">
        <f t="shared" si="488"/>
        <v>0.581</v>
      </c>
      <c r="T822" s="10">
        <f>VLOOKUP(A822,TOURISM!$A$2:$E$2692,5,0)</f>
        <v>10058000000</v>
      </c>
      <c r="U822" s="10">
        <f>VLOOKUP(A822,TOURISM!$A$2:$F$2692,6,0)</f>
        <v>1452000000</v>
      </c>
      <c r="V822" s="10">
        <f>VLOOKUP(A822,BUSINESS!$A$2:$E$2692,5,0)</f>
        <v>0.262</v>
      </c>
      <c r="W822" s="10">
        <f>VLOOKUP(A822,BUSINESS!$A$2:$F$2692,6,0)</f>
        <v>6</v>
      </c>
      <c r="X822" s="10">
        <f>VLOOKUP(A822,BUSINESS!$A$2:$G$2692,7,0)</f>
        <v>20</v>
      </c>
      <c r="Y822" s="10">
        <f>VLOOKUP(A822,BUSINESS!$A$2:$H$2692,8,0)</f>
        <v>161</v>
      </c>
      <c r="Z822" s="10">
        <f>VLOOKUP(A822,BUSINESS!$A$2:$I$2692,9,0)</f>
        <v>0.065</v>
      </c>
      <c r="AA822" s="10">
        <f>VLOOKUP(A822,BUSINESS!$A$2:$J$2692,10,0)</f>
        <v>0.581</v>
      </c>
      <c r="AB822" s="7">
        <f t="shared" si="2"/>
        <v>0</v>
      </c>
    </row>
    <row r="823">
      <c r="A823" s="7" t="str">
        <f t="shared" si="1"/>
        <v>St. Vincent and the Grenadines-The Americas2003</v>
      </c>
      <c r="B823" s="8" t="s">
        <v>255</v>
      </c>
      <c r="C823" s="5" t="s">
        <v>84</v>
      </c>
      <c r="D823" s="9" t="s">
        <v>65</v>
      </c>
      <c r="E823" s="11">
        <v>4.82397041E8</v>
      </c>
      <c r="F823" s="12">
        <v>0.039</v>
      </c>
      <c r="G823" s="12">
        <v>174.0</v>
      </c>
      <c r="H823" s="12">
        <v>0.118</v>
      </c>
      <c r="I823" s="22">
        <f>VLOOKUP(A823,ENERGY!$A$2:$F$2692,5,0)</f>
        <v>133681</v>
      </c>
      <c r="J823" s="10">
        <f>VLOOKUP(A824,ENERGY!$A$2:$F$2692,6,0)</f>
        <v>2468</v>
      </c>
      <c r="K823" s="23">
        <v>0.024</v>
      </c>
      <c r="L823" s="10">
        <f>VLOOKUP(A823,TOURISM!$A$2:$E$2692,5,0)</f>
        <v>91000000</v>
      </c>
      <c r="M823" s="10">
        <f>VLOOKUP(A823,TOURISM!$A$2:$F$2692,6,0)</f>
        <v>13000000</v>
      </c>
      <c r="N823" s="27">
        <f t="shared" si="265"/>
        <v>0.262</v>
      </c>
      <c r="O823" s="27">
        <f t="shared" ref="O823:Q823" si="489">if(AND(M823=M824,N823=N823+1,ISBLANK(O824)),O823,O824)</f>
        <v>6</v>
      </c>
      <c r="P823" s="27">
        <f t="shared" si="489"/>
        <v>20</v>
      </c>
      <c r="Q823" s="27">
        <f t="shared" si="489"/>
        <v>161</v>
      </c>
      <c r="R823" s="23">
        <v>0.065</v>
      </c>
      <c r="S823" s="23">
        <v>0.581</v>
      </c>
      <c r="T823" s="10">
        <f>VLOOKUP(A823,TOURISM!$A$2:$E$2692,5,0)</f>
        <v>91000000</v>
      </c>
      <c r="U823" s="10">
        <f>VLOOKUP(A823,TOURISM!$A$2:$F$2692,6,0)</f>
        <v>13000000</v>
      </c>
      <c r="V823" s="10">
        <f>VLOOKUP(A823,BUSINESS!$A$2:$E$2692,5,0)</f>
        <v>0.262</v>
      </c>
      <c r="W823" s="10">
        <f>VLOOKUP(A823,BUSINESS!$A$2:$F$2692,6,0)</f>
        <v>6</v>
      </c>
      <c r="X823" s="10">
        <f>VLOOKUP(A823,BUSINESS!$A$2:$G$2692,7,0)</f>
        <v>20</v>
      </c>
      <c r="Y823" s="10">
        <f>VLOOKUP(A823,BUSINESS!$A$2:$H$2692,8,0)</f>
        <v>161</v>
      </c>
      <c r="Z823" s="10">
        <f>VLOOKUP(A823,BUSINESS!$A$2:$I$2692,9,0)</f>
        <v>0.065</v>
      </c>
      <c r="AA823" s="10">
        <f>VLOOKUP(A823,BUSINESS!$A$2:$J$2692,10,0)</f>
        <v>0.581</v>
      </c>
      <c r="AB823" s="7">
        <f t="shared" si="2"/>
        <v>7421492938</v>
      </c>
    </row>
    <row r="824">
      <c r="A824" s="7" t="str">
        <f t="shared" si="1"/>
        <v>Suriname-The Americas2003</v>
      </c>
      <c r="B824" s="8" t="s">
        <v>257</v>
      </c>
      <c r="C824" s="5" t="s">
        <v>84</v>
      </c>
      <c r="D824" s="9" t="s">
        <v>65</v>
      </c>
      <c r="E824" s="11">
        <v>1.271196078E9</v>
      </c>
      <c r="F824" s="12">
        <v>0.066</v>
      </c>
      <c r="G824" s="12">
        <v>173.0</v>
      </c>
      <c r="H824" s="12">
        <v>0.21</v>
      </c>
      <c r="I824" s="22">
        <f>VLOOKUP(A824,ENERGY!$A$2:$F$2692,5,0)</f>
        <v>133681</v>
      </c>
      <c r="J824" s="10">
        <f>VLOOKUP(A825,ENERGY!$A$2:$F$2692,6,0)</f>
        <v>48177</v>
      </c>
      <c r="K824" s="23">
        <v>0.024</v>
      </c>
      <c r="L824" s="10">
        <f>VLOOKUP(A824,TOURISM!$A$2:$E$2692,5,0)</f>
        <v>18000000</v>
      </c>
      <c r="M824" s="10">
        <f>VLOOKUP(A824,TOURISM!$A$2:$F$2692,6,0)</f>
        <v>68000000</v>
      </c>
      <c r="N824" s="27">
        <f t="shared" si="265"/>
        <v>0.262</v>
      </c>
      <c r="O824" s="27">
        <f t="shared" ref="O824:Q824" si="490">if(AND(M824=M825,N824=N824+1,ISBLANK(O825)),O824,O825)</f>
        <v>6</v>
      </c>
      <c r="P824" s="27">
        <f t="shared" si="490"/>
        <v>20</v>
      </c>
      <c r="Q824" s="27">
        <f t="shared" si="490"/>
        <v>161</v>
      </c>
      <c r="R824" s="23">
        <v>0.047</v>
      </c>
      <c r="S824" s="23">
        <v>0.346</v>
      </c>
      <c r="T824" s="10">
        <f>VLOOKUP(A824,TOURISM!$A$2:$E$2692,5,0)</f>
        <v>18000000</v>
      </c>
      <c r="U824" s="10">
        <f>VLOOKUP(A824,TOURISM!$A$2:$F$2692,6,0)</f>
        <v>68000000</v>
      </c>
      <c r="V824" s="10">
        <f>VLOOKUP(A824,BUSINESS!$A$2:$E$2692,5,0)</f>
        <v>0.262</v>
      </c>
      <c r="W824" s="10">
        <f>VLOOKUP(A824,BUSINESS!$A$2:$F$2692,6,0)</f>
        <v>6</v>
      </c>
      <c r="X824" s="10">
        <f>VLOOKUP(A824,BUSINESS!$A$2:$G$2692,7,0)</f>
        <v>20</v>
      </c>
      <c r="Y824" s="10">
        <f>VLOOKUP(A824,BUSINESS!$A$2:$H$2692,8,0)</f>
        <v>161</v>
      </c>
      <c r="Z824" s="10">
        <f>VLOOKUP(A824,BUSINESS!$A$2:$I$2692,9,0)</f>
        <v>0.047</v>
      </c>
      <c r="AA824" s="10">
        <f>VLOOKUP(A824,BUSINESS!$A$2:$J$2692,10,0)</f>
        <v>0.346</v>
      </c>
      <c r="AB824" s="7">
        <f t="shared" si="2"/>
        <v>27046725064</v>
      </c>
    </row>
    <row r="825">
      <c r="A825" s="7" t="str">
        <f t="shared" si="1"/>
        <v>Trinidad and Tobago-The Americas2003</v>
      </c>
      <c r="B825" s="8" t="s">
        <v>268</v>
      </c>
      <c r="C825" s="5" t="s">
        <v>84</v>
      </c>
      <c r="D825" s="9" t="s">
        <v>65</v>
      </c>
      <c r="E825" s="11">
        <v>1.1235960523E10</v>
      </c>
      <c r="F825" s="12">
        <v>0.051</v>
      </c>
      <c r="G825" s="12">
        <v>449.0</v>
      </c>
      <c r="H825" s="12">
        <v>0.112</v>
      </c>
      <c r="I825" s="22">
        <f>VLOOKUP(A825,ENERGY!$A$2:$F$2692,5,0)</f>
        <v>20277</v>
      </c>
      <c r="J825" s="10">
        <f>VLOOKUP(A826,ENERGY!$A$2:$F$2692,6,0)</f>
        <v>161</v>
      </c>
      <c r="K825" s="23">
        <v>0.024</v>
      </c>
      <c r="L825" s="10">
        <f>VLOOKUP(A825,TOURISM!$A$2:$E$2692,5,0)</f>
        <v>437000000</v>
      </c>
      <c r="M825" s="10">
        <f>VLOOKUP(A825,TOURISM!$A$2:$F$2692,6,0)</f>
        <v>143000000</v>
      </c>
      <c r="N825" s="27">
        <f t="shared" si="265"/>
        <v>0.262</v>
      </c>
      <c r="O825" s="27">
        <f t="shared" ref="O825:Q825" si="491">if(AND(M825=M826,N825=N825+1,ISBLANK(O826)),O825,O826)</f>
        <v>6</v>
      </c>
      <c r="P825" s="27">
        <f t="shared" si="491"/>
        <v>20</v>
      </c>
      <c r="Q825" s="27">
        <f t="shared" si="491"/>
        <v>161</v>
      </c>
      <c r="R825" s="23">
        <v>0.26</v>
      </c>
      <c r="S825" s="23">
        <v>0.262</v>
      </c>
      <c r="T825" s="10">
        <f>VLOOKUP(A825,TOURISM!$A$2:$E$2692,5,0)</f>
        <v>437000000</v>
      </c>
      <c r="U825" s="10">
        <f>VLOOKUP(A825,TOURISM!$A$2:$F$2692,6,0)</f>
        <v>143000000</v>
      </c>
      <c r="V825" s="10">
        <f>VLOOKUP(A825,BUSINESS!$A$2:$E$2692,5,0)</f>
        <v>0.262</v>
      </c>
      <c r="W825" s="10">
        <f>VLOOKUP(A825,BUSINESS!$A$2:$F$2692,6,0)</f>
        <v>6</v>
      </c>
      <c r="X825" s="10">
        <f>VLOOKUP(A825,BUSINESS!$A$2:$G$2692,7,0)</f>
        <v>20</v>
      </c>
      <c r="Y825" s="10">
        <f>VLOOKUP(A825,BUSINESS!$A$2:$H$2692,8,0)</f>
        <v>161</v>
      </c>
      <c r="Z825" s="10">
        <f>VLOOKUP(A825,BUSINESS!$A$2:$I$2692,9,0)</f>
        <v>0.26</v>
      </c>
      <c r="AA825" s="10">
        <f>VLOOKUP(A825,BUSINESS!$A$2:$J$2692,10,0)</f>
        <v>0.262</v>
      </c>
      <c r="AB825" s="7">
        <f t="shared" si="2"/>
        <v>43215232781</v>
      </c>
    </row>
    <row r="826">
      <c r="A826" s="7" t="str">
        <f t="shared" si="1"/>
        <v>Turks and Caicos Islands-The Americas2003</v>
      </c>
      <c r="B826" s="8" t="s">
        <v>272</v>
      </c>
      <c r="C826" s="5" t="s">
        <v>84</v>
      </c>
      <c r="D826" s="9" t="s">
        <v>65</v>
      </c>
      <c r="E826" s="8"/>
      <c r="F826" s="10" t="str">
        <f t="shared" ref="F826:H826" si="492">if(AND(#REF!=#REF!,#REF!=#REF!+1,ISBLANK(#REF!)),#REF!,#REF!)</f>
        <v>#REF!</v>
      </c>
      <c r="G826" s="10" t="str">
        <f t="shared" si="492"/>
        <v>#REF!</v>
      </c>
      <c r="H826" s="10" t="str">
        <f t="shared" si="492"/>
        <v>#REF!</v>
      </c>
      <c r="I826" s="22">
        <f>VLOOKUP(A826,ENERGY!$A$2:$F$2692,5,0)</f>
        <v>133681</v>
      </c>
      <c r="J826" s="10">
        <f>VLOOKUP(A827,ENERGY!$A$2:$F$2692,6,0)</f>
        <v>5311840</v>
      </c>
      <c r="K826" s="23">
        <v>0.024</v>
      </c>
      <c r="L826" s="10">
        <f>VLOOKUP(A826,TOURISM!$A$2:$E$2692,5,0)</f>
        <v>1023000000</v>
      </c>
      <c r="M826" s="10">
        <f>VLOOKUP(A826,TOURISM!$A$2:$F$2692,6,0)</f>
        <v>9000000</v>
      </c>
      <c r="N826" s="27">
        <f t="shared" si="265"/>
        <v>0.262</v>
      </c>
      <c r="O826" s="27">
        <f t="shared" ref="O826:S826" si="493">if(AND(M826=M827,N826=N826+1,ISBLANK(O827)),O826,O827)</f>
        <v>6</v>
      </c>
      <c r="P826" s="27">
        <f t="shared" si="493"/>
        <v>20</v>
      </c>
      <c r="Q826" s="27">
        <f t="shared" si="493"/>
        <v>161</v>
      </c>
      <c r="R826" s="27">
        <f t="shared" si="493"/>
        <v>0.617</v>
      </c>
      <c r="S826" s="27">
        <f t="shared" si="493"/>
        <v>0.548</v>
      </c>
      <c r="T826" s="10">
        <f>VLOOKUP(A826,TOURISM!$A$2:$E$2692,5,0)</f>
        <v>1023000000</v>
      </c>
      <c r="U826" s="10">
        <f>VLOOKUP(A826,TOURISM!$A$2:$F$2692,6,0)</f>
        <v>9000000</v>
      </c>
      <c r="V826" s="10">
        <f>VLOOKUP(A826,BUSINESS!$A$2:$E$2692,5,0)</f>
        <v>0.262</v>
      </c>
      <c r="W826" s="10">
        <f>VLOOKUP(A826,BUSINESS!$A$2:$F$2692,6,0)</f>
        <v>6</v>
      </c>
      <c r="X826" s="10">
        <f>VLOOKUP(A826,BUSINESS!$A$2:$G$2692,7,0)</f>
        <v>20</v>
      </c>
      <c r="Y826" s="10">
        <f>VLOOKUP(A826,BUSINESS!$A$2:$H$2692,8,0)</f>
        <v>161</v>
      </c>
      <c r="Z826" s="10">
        <f>VLOOKUP(A826,BUSINESS!$A$2:$I$2692,9,0)</f>
        <v>0.617</v>
      </c>
      <c r="AA826" s="10">
        <f>VLOOKUP(A826,BUSINESS!$A$2:$J$2692,10,0)</f>
        <v>0.548</v>
      </c>
      <c r="AB826" s="7">
        <f t="shared" si="2"/>
        <v>0</v>
      </c>
    </row>
    <row r="827">
      <c r="A827" s="7" t="str">
        <f t="shared" si="1"/>
        <v>United States-The Americas2003</v>
      </c>
      <c r="B827" s="8" t="s">
        <v>277</v>
      </c>
      <c r="C827" s="5" t="s">
        <v>84</v>
      </c>
      <c r="D827" s="9" t="s">
        <v>65</v>
      </c>
      <c r="E827" s="11">
        <v>1.15E13</v>
      </c>
      <c r="F827" s="12">
        <v>0.156</v>
      </c>
      <c r="G827" s="12">
        <v>5993.0</v>
      </c>
      <c r="H827" s="12">
        <v>0.041</v>
      </c>
      <c r="I827" s="22">
        <f>VLOOKUP(A827,ENERGY!$A$2:$F$2692,5,0)</f>
        <v>2164458</v>
      </c>
      <c r="J827" s="10">
        <f>VLOOKUP(A828,ENERGY!$A$2:$F$2692,6,0)</f>
        <v>7891</v>
      </c>
      <c r="K827" s="23">
        <v>0.024</v>
      </c>
      <c r="L827" s="28">
        <f>VLOOKUP(A827,TOURISM!$A$2:$E$2692,5,0)</f>
        <v>102000000000</v>
      </c>
      <c r="M827" s="10">
        <f>VLOOKUP(A827,TOURISM!$A$2:$F$2692,6,0)</f>
        <v>82091000000</v>
      </c>
      <c r="N827" s="27">
        <f t="shared" si="265"/>
        <v>0.262</v>
      </c>
      <c r="O827" s="23">
        <v>6.0</v>
      </c>
      <c r="P827" s="27">
        <f t="shared" ref="P827:Q827" si="494">if(AND(N827=N828,O827=O827+1,ISBLANK(P828)),P827,P828)</f>
        <v>20</v>
      </c>
      <c r="Q827" s="27">
        <f t="shared" si="494"/>
        <v>161</v>
      </c>
      <c r="R827" s="23">
        <v>0.617</v>
      </c>
      <c r="S827" s="23">
        <v>0.548</v>
      </c>
      <c r="T827" s="28">
        <f>VLOOKUP(A827,TOURISM!$A$2:$E$2692,5,0)</f>
        <v>102000000000</v>
      </c>
      <c r="U827" s="10">
        <f>VLOOKUP(A827,TOURISM!$A$2:$F$2692,6,0)</f>
        <v>82091000000</v>
      </c>
      <c r="V827" s="10">
        <f>VLOOKUP(A827,BUSINESS!$A$2:$E$2692,5,0)</f>
        <v>0.262</v>
      </c>
      <c r="W827" s="10">
        <f>VLOOKUP(A827,BUSINESS!$A$2:$F$2692,6,0)</f>
        <v>6</v>
      </c>
      <c r="X827" s="10">
        <f>VLOOKUP(A827,BUSINESS!$A$2:$G$2692,7,0)</f>
        <v>20</v>
      </c>
      <c r="Y827" s="10">
        <f>VLOOKUP(A827,BUSINESS!$A$2:$H$2692,8,0)</f>
        <v>161</v>
      </c>
      <c r="Z827" s="10">
        <f>VLOOKUP(A827,BUSINESS!$A$2:$I$2692,9,0)</f>
        <v>0.617</v>
      </c>
      <c r="AA827" s="10">
        <f>VLOOKUP(A827,BUSINESS!$A$2:$J$2692,10,0)</f>
        <v>0.548</v>
      </c>
      <c r="AB827" s="7">
        <f t="shared" si="2"/>
        <v>18638573743922</v>
      </c>
    </row>
    <row r="828">
      <c r="A828" s="7" t="str">
        <f t="shared" si="1"/>
        <v>Uruguay-The Americas2003</v>
      </c>
      <c r="B828" s="8" t="s">
        <v>278</v>
      </c>
      <c r="C828" s="5" t="s">
        <v>84</v>
      </c>
      <c r="D828" s="9" t="s">
        <v>65</v>
      </c>
      <c r="E828" s="11">
        <v>1.2045627411E10</v>
      </c>
      <c r="F828" s="12">
        <v>0.097</v>
      </c>
      <c r="G828" s="12">
        <v>351.0</v>
      </c>
      <c r="H828" s="12">
        <v>0.589</v>
      </c>
      <c r="I828" s="22">
        <f>VLOOKUP(A828,ENERGY!$A$2:$F$2692,5,0)</f>
        <v>4134</v>
      </c>
      <c r="J828" s="10">
        <f>VLOOKUP(A829,ENERGY!$A$2:$F$2692,6,0)</f>
        <v>185341</v>
      </c>
      <c r="K828" s="23">
        <v>0.024</v>
      </c>
      <c r="L828" s="10">
        <f>VLOOKUP(A828,TOURISM!$A$2:$E$2692,5,0)</f>
        <v>419000000</v>
      </c>
      <c r="M828" s="10">
        <f>VLOOKUP(A828,TOURISM!$A$2:$F$2692,6,0)</f>
        <v>236000000</v>
      </c>
      <c r="N828" s="27">
        <f t="shared" si="265"/>
        <v>0.262</v>
      </c>
      <c r="O828" s="23">
        <v>45.0</v>
      </c>
      <c r="P828" s="27">
        <f t="shared" ref="P828:Q828" si="495">if(AND(N828=N829,O828=O828+1,ISBLANK(P829)),P828,P829)</f>
        <v>20</v>
      </c>
      <c r="Q828" s="27">
        <f t="shared" si="495"/>
        <v>161</v>
      </c>
      <c r="R828" s="23">
        <v>0.159</v>
      </c>
      <c r="S828" s="23">
        <v>0.15</v>
      </c>
      <c r="T828" s="10">
        <f>VLOOKUP(A828,TOURISM!$A$2:$E$2692,5,0)</f>
        <v>419000000</v>
      </c>
      <c r="U828" s="10">
        <f>VLOOKUP(A828,TOURISM!$A$2:$F$2692,6,0)</f>
        <v>236000000</v>
      </c>
      <c r="V828" s="10">
        <f>VLOOKUP(A828,BUSINESS!$A$2:$E$2692,5,0)</f>
        <v>0.262</v>
      </c>
      <c r="W828" s="10">
        <f>VLOOKUP(A828,BUSINESS!$A$2:$F$2692,6,0)</f>
        <v>45</v>
      </c>
      <c r="X828" s="10">
        <f>VLOOKUP(A828,BUSINESS!$A$2:$G$2692,7,0)</f>
        <v>20</v>
      </c>
      <c r="Y828" s="10">
        <f>VLOOKUP(A828,BUSINESS!$A$2:$H$2692,8,0)</f>
        <v>161</v>
      </c>
      <c r="Z828" s="10">
        <f>VLOOKUP(A828,BUSINESS!$A$2:$I$2692,9,0)</f>
        <v>0.159</v>
      </c>
      <c r="AA828" s="10">
        <f>VLOOKUP(A828,BUSINESS!$A$2:$J$2692,10,0)</f>
        <v>0.15</v>
      </c>
      <c r="AB828" s="7">
        <f t="shared" si="2"/>
        <v>75758662962</v>
      </c>
    </row>
    <row r="829">
      <c r="A829" s="7" t="str">
        <f t="shared" si="1"/>
        <v>Venezuela-The Americas2003</v>
      </c>
      <c r="B829" s="8" t="s">
        <v>281</v>
      </c>
      <c r="C829" s="5" t="s">
        <v>84</v>
      </c>
      <c r="D829" s="9" t="s">
        <v>65</v>
      </c>
      <c r="E829" s="11">
        <v>8.3622191419E10</v>
      </c>
      <c r="F829" s="12">
        <v>0.059</v>
      </c>
      <c r="G829" s="12">
        <v>190.0</v>
      </c>
      <c r="H829" s="12">
        <v>0.252</v>
      </c>
      <c r="I829" s="22">
        <f>VLOOKUP(A829,ENERGY!$A$2:$F$2692,5,0)</f>
        <v>69597</v>
      </c>
      <c r="J829" s="10">
        <f>VLOOKUP(A830,ENERGY!$A$2:$F$2692,6,0)</f>
        <v>114619</v>
      </c>
      <c r="K829" s="23">
        <v>0.024</v>
      </c>
      <c r="L829" s="10">
        <f>VLOOKUP(A829,TOURISM!$A$2:$E$2692,5,0)</f>
        <v>378000000</v>
      </c>
      <c r="M829" s="10">
        <f>VLOOKUP(A829,TOURISM!$A$2:$F$2692,6,0)</f>
        <v>1311000000</v>
      </c>
      <c r="N829" s="27">
        <f t="shared" si="265"/>
        <v>0.262</v>
      </c>
      <c r="O829" s="23">
        <v>141.0</v>
      </c>
      <c r="P829" s="27">
        <f t="shared" ref="P829:Q829" si="496">if(AND(N829=N830,O829=O829+1,ISBLANK(P830)),P829,P830)</f>
        <v>20</v>
      </c>
      <c r="Q829" s="27">
        <f t="shared" si="496"/>
        <v>161</v>
      </c>
      <c r="R829" s="23">
        <v>0.075</v>
      </c>
      <c r="S829" s="23">
        <v>0.272</v>
      </c>
      <c r="T829" s="10">
        <f>VLOOKUP(A829,TOURISM!$A$2:$E$2692,5,0)</f>
        <v>378000000</v>
      </c>
      <c r="U829" s="10">
        <f>VLOOKUP(A829,TOURISM!$A$2:$F$2692,6,0)</f>
        <v>1311000000</v>
      </c>
      <c r="V829" s="10">
        <f>VLOOKUP(A829,BUSINESS!$A$2:$E$2692,5,0)</f>
        <v>0.262</v>
      </c>
      <c r="W829" s="10">
        <f>VLOOKUP(A829,BUSINESS!$A$2:$F$2692,6,0)</f>
        <v>141</v>
      </c>
      <c r="X829" s="10">
        <f>VLOOKUP(A829,BUSINESS!$A$2:$G$2692,7,0)</f>
        <v>20</v>
      </c>
      <c r="Y829" s="10">
        <f>VLOOKUP(A829,BUSINESS!$A$2:$H$2692,8,0)</f>
        <v>161</v>
      </c>
      <c r="Z829" s="10">
        <f>VLOOKUP(A829,BUSINESS!$A$2:$I$2692,9,0)</f>
        <v>0.075</v>
      </c>
      <c r="AA829" s="10">
        <f>VLOOKUP(A829,BUSINESS!$A$2:$J$2692,10,0)</f>
        <v>0.272</v>
      </c>
      <c r="AB829" s="7">
        <f t="shared" si="2"/>
        <v>1114962552253</v>
      </c>
    </row>
    <row r="830">
      <c r="A830" s="7" t="str">
        <f t="shared" si="1"/>
        <v>Algeria-Africa2004</v>
      </c>
      <c r="B830" s="8" t="s">
        <v>77</v>
      </c>
      <c r="C830" s="5" t="s">
        <v>78</v>
      </c>
      <c r="D830" s="9" t="s">
        <v>66</v>
      </c>
      <c r="E830" s="11">
        <v>8.532499737E10</v>
      </c>
      <c r="F830" s="12">
        <v>0.035</v>
      </c>
      <c r="G830" s="12">
        <v>90.0</v>
      </c>
      <c r="H830" s="12">
        <v>0.08</v>
      </c>
      <c r="I830" s="22">
        <f>VLOOKUP(A830,ENERGY!$A$2:$F$2692,5,0)</f>
        <v>37425</v>
      </c>
      <c r="J830" s="10">
        <f>VLOOKUP(A831,ENERGY!$A$2:$F$2692,6,0)</f>
        <v>26597</v>
      </c>
      <c r="K830" s="23">
        <v>0.024</v>
      </c>
      <c r="L830" s="10">
        <f>VLOOKUP(A830,TOURISM!$A$2:$E$2692,5,0)</f>
        <v>178000000</v>
      </c>
      <c r="M830" s="10">
        <f>VLOOKUP(A830,TOURISM!$A$2:$F$2692,6,0)</f>
        <v>341000000</v>
      </c>
      <c r="N830" s="27">
        <f t="shared" si="265"/>
        <v>0.262</v>
      </c>
      <c r="O830" s="23">
        <v>25.0</v>
      </c>
      <c r="P830" s="27">
        <f t="shared" ref="P830:Q830" si="497">if(AND(N830=N831,O830=O830+1,ISBLANK(P831)),P830,P831)</f>
        <v>20</v>
      </c>
      <c r="Q830" s="27">
        <f t="shared" si="497"/>
        <v>161</v>
      </c>
      <c r="R830" s="23">
        <v>0.046</v>
      </c>
      <c r="S830" s="23">
        <v>0.146</v>
      </c>
      <c r="T830" s="10">
        <f>VLOOKUP(A830,TOURISM!$A$2:$E$2692,5,0)</f>
        <v>178000000</v>
      </c>
      <c r="U830" s="10">
        <f>VLOOKUP(A830,TOURISM!$A$2:$F$2692,6,0)</f>
        <v>341000000</v>
      </c>
      <c r="V830" s="10">
        <f>VLOOKUP(A830,BUSINESS!$A$2:$E$2692,5,0)</f>
        <v>0.262</v>
      </c>
      <c r="W830" s="10">
        <f>VLOOKUP(A830,BUSINESS!$A$2:$F$2692,6,0)</f>
        <v>25</v>
      </c>
      <c r="X830" s="10">
        <f>VLOOKUP(A830,BUSINESS!$A$2:$G$2692,7,0)</f>
        <v>20</v>
      </c>
      <c r="Y830" s="10">
        <f>VLOOKUP(A830,BUSINESS!$A$2:$H$2692,8,0)</f>
        <v>161</v>
      </c>
      <c r="Z830" s="10">
        <f>VLOOKUP(A830,BUSINESS!$A$2:$I$2692,9,0)</f>
        <v>0.046</v>
      </c>
      <c r="AA830" s="10">
        <f>VLOOKUP(A830,BUSINESS!$A$2:$J$2692,10,0)</f>
        <v>0.146</v>
      </c>
      <c r="AB830" s="7">
        <f t="shared" si="2"/>
        <v>1854891247174</v>
      </c>
    </row>
    <row r="831">
      <c r="A831" s="7" t="str">
        <f t="shared" si="1"/>
        <v>Angola-Africa2004</v>
      </c>
      <c r="B831" s="8" t="s">
        <v>82</v>
      </c>
      <c r="C831" s="5" t="s">
        <v>78</v>
      </c>
      <c r="D831" s="9" t="s">
        <v>66</v>
      </c>
      <c r="E831" s="11">
        <v>1.418894924E10</v>
      </c>
      <c r="F831" s="12">
        <v>0.049</v>
      </c>
      <c r="G831" s="12">
        <v>45.0</v>
      </c>
      <c r="H831" s="12">
        <v>0.961</v>
      </c>
      <c r="I831" s="22">
        <f>VLOOKUP(A831,ENERGY!$A$2:$F$2692,5,0)</f>
        <v>11584</v>
      </c>
      <c r="J831" s="10">
        <f>VLOOKUP(A832,ENERGY!$A$2:$F$2692,6,0)</f>
        <v>4492</v>
      </c>
      <c r="K831" s="23">
        <v>0.024</v>
      </c>
      <c r="L831" s="10">
        <f>VLOOKUP(A831,TOURISM!$A$2:$E$2692,5,0)</f>
        <v>82000000</v>
      </c>
      <c r="M831" s="10">
        <f>VLOOKUP(A831,TOURISM!$A$2:$F$2692,6,0)</f>
        <v>86000000</v>
      </c>
      <c r="N831" s="27">
        <f t="shared" si="265"/>
        <v>0.262</v>
      </c>
      <c r="O831" s="23">
        <v>119.0</v>
      </c>
      <c r="P831" s="27">
        <f t="shared" ref="P831:Q831" si="498">if(AND(N831=N832,O831=O831+1,ISBLANK(P832)),P831,P832)</f>
        <v>20</v>
      </c>
      <c r="Q831" s="27">
        <f t="shared" si="498"/>
        <v>161</v>
      </c>
      <c r="R831" s="23">
        <v>0.005</v>
      </c>
      <c r="S831" s="23">
        <v>0.046</v>
      </c>
      <c r="T831" s="10">
        <f>VLOOKUP(A831,TOURISM!$A$2:$E$2692,5,0)</f>
        <v>82000000</v>
      </c>
      <c r="U831" s="10">
        <f>VLOOKUP(A831,TOURISM!$A$2:$F$2692,6,0)</f>
        <v>86000000</v>
      </c>
      <c r="V831" s="10">
        <f>VLOOKUP(A831,BUSINESS!$A$2:$E$2692,5,0)</f>
        <v>0.262</v>
      </c>
      <c r="W831" s="10">
        <f>VLOOKUP(A831,BUSINESS!$A$2:$F$2692,6,0)</f>
        <v>119</v>
      </c>
      <c r="X831" s="10">
        <f>VLOOKUP(A831,BUSINESS!$A$2:$G$2692,7,0)</f>
        <v>20</v>
      </c>
      <c r="Y831" s="10">
        <f>VLOOKUP(A831,BUSINESS!$A$2:$H$2692,8,0)</f>
        <v>161</v>
      </c>
      <c r="Z831" s="10">
        <f>VLOOKUP(A831,BUSINESS!$A$2:$I$2692,9,0)</f>
        <v>0.005</v>
      </c>
      <c r="AA831" s="10">
        <f>VLOOKUP(A831,BUSINESS!$A$2:$J$2692,10,0)</f>
        <v>0.046</v>
      </c>
      <c r="AB831" s="7">
        <f t="shared" si="2"/>
        <v>2837789848000</v>
      </c>
    </row>
    <row r="832">
      <c r="A832" s="7" t="str">
        <f t="shared" si="1"/>
        <v>Benin-Africa2004</v>
      </c>
      <c r="B832" s="8" t="s">
        <v>99</v>
      </c>
      <c r="C832" s="5" t="s">
        <v>78</v>
      </c>
      <c r="D832" s="9" t="s">
        <v>66</v>
      </c>
      <c r="E832" s="11">
        <v>3.557229702E9</v>
      </c>
      <c r="F832" s="12">
        <v>0.046</v>
      </c>
      <c r="G832" s="12">
        <v>21.0</v>
      </c>
      <c r="H832" s="10" t="str">
        <f>if(AND(#REF!=#REF!,#REF!=#REF!+1,ISBLANK(#REF!)),#REF!,#REF!)</f>
        <v>#REF!</v>
      </c>
      <c r="I832" s="22">
        <f>VLOOKUP(A832,ENERGY!$A$2:$F$2692,5,0)</f>
        <v>3278</v>
      </c>
      <c r="J832" s="10">
        <f>VLOOKUP(A833,ENERGY!$A$2:$F$2692,6,0)</f>
        <v>4980</v>
      </c>
      <c r="K832" s="23">
        <v>0.024</v>
      </c>
      <c r="L832" s="10">
        <f>VLOOKUP(A832,TOURISM!$A$2:$E$2692,5,0)</f>
        <v>121000000</v>
      </c>
      <c r="M832" s="10">
        <f>VLOOKUP(A832,TOURISM!$A$2:$F$2692,6,0)</f>
        <v>59000000</v>
      </c>
      <c r="N832" s="27">
        <f t="shared" si="265"/>
        <v>0.262</v>
      </c>
      <c r="O832" s="23">
        <v>31.0</v>
      </c>
      <c r="P832" s="27">
        <f t="shared" ref="P832:Q832" si="499">if(AND(N832=N833,O832=O832+1,ISBLANK(P833)),P832,P833)</f>
        <v>20</v>
      </c>
      <c r="Q832" s="27">
        <f t="shared" si="499"/>
        <v>161</v>
      </c>
      <c r="R832" s="23">
        <v>0.012</v>
      </c>
      <c r="S832" s="23">
        <v>0.058</v>
      </c>
      <c r="T832" s="10">
        <f>VLOOKUP(A832,TOURISM!$A$2:$E$2692,5,0)</f>
        <v>121000000</v>
      </c>
      <c r="U832" s="10">
        <f>VLOOKUP(A832,TOURISM!$A$2:$F$2692,6,0)</f>
        <v>59000000</v>
      </c>
      <c r="V832" s="10">
        <f>VLOOKUP(A832,BUSINESS!$A$2:$E$2692,5,0)</f>
        <v>0.262</v>
      </c>
      <c r="W832" s="10">
        <f>VLOOKUP(A832,BUSINESS!$A$2:$F$2692,6,0)</f>
        <v>31</v>
      </c>
      <c r="X832" s="10">
        <f>VLOOKUP(A832,BUSINESS!$A$2:$G$2692,7,0)</f>
        <v>20</v>
      </c>
      <c r="Y832" s="10">
        <f>VLOOKUP(A832,BUSINESS!$A$2:$H$2692,8,0)</f>
        <v>161</v>
      </c>
      <c r="Z832" s="10">
        <f>VLOOKUP(A832,BUSINESS!$A$2:$I$2692,9,0)</f>
        <v>0.012</v>
      </c>
      <c r="AA832" s="10">
        <f>VLOOKUP(A832,BUSINESS!$A$2:$J$2692,10,0)</f>
        <v>0.058</v>
      </c>
      <c r="AB832" s="7">
        <f t="shared" si="2"/>
        <v>296435808500</v>
      </c>
    </row>
    <row r="833">
      <c r="A833" s="7" t="str">
        <f t="shared" si="1"/>
        <v>Botswana-Africa2004</v>
      </c>
      <c r="B833" s="8" t="s">
        <v>104</v>
      </c>
      <c r="C833" s="5" t="s">
        <v>78</v>
      </c>
      <c r="D833" s="9" t="s">
        <v>66</v>
      </c>
      <c r="E833" s="11">
        <v>7.511538765E9</v>
      </c>
      <c r="F833" s="12">
        <v>0.043</v>
      </c>
      <c r="G833" s="12">
        <v>190.0</v>
      </c>
      <c r="H833" s="12">
        <v>0.164</v>
      </c>
      <c r="I833" s="22">
        <f>VLOOKUP(A833,ENERGY!$A$2:$F$2692,5,0)</f>
        <v>2151</v>
      </c>
      <c r="J833" s="10">
        <f>VLOOKUP(A834,ENERGY!$A$2:$F$2692,6,0)</f>
        <v>1698</v>
      </c>
      <c r="K833" s="23">
        <v>0.024</v>
      </c>
      <c r="L833" s="10">
        <f>VLOOKUP(A833,TOURISM!$A$2:$E$2692,5,0)</f>
        <v>582000000</v>
      </c>
      <c r="M833" s="10">
        <f>VLOOKUP(A833,TOURISM!$A$2:$F$2692,6,0)</f>
        <v>280000000</v>
      </c>
      <c r="N833" s="27">
        <f t="shared" si="265"/>
        <v>0.262</v>
      </c>
      <c r="O833" s="23">
        <v>107.0</v>
      </c>
      <c r="P833" s="27">
        <f t="shared" ref="P833:Q833" si="500">if(AND(N833=N834,O833=O833+1,ISBLANK(P834)),P833,P834)</f>
        <v>20</v>
      </c>
      <c r="Q833" s="27">
        <f t="shared" si="500"/>
        <v>161</v>
      </c>
      <c r="R833" s="23">
        <v>0.033</v>
      </c>
      <c r="S833" s="23">
        <v>0.282</v>
      </c>
      <c r="T833" s="10">
        <f>VLOOKUP(A833,TOURISM!$A$2:$E$2692,5,0)</f>
        <v>582000000</v>
      </c>
      <c r="U833" s="10">
        <f>VLOOKUP(A833,TOURISM!$A$2:$F$2692,6,0)</f>
        <v>280000000</v>
      </c>
      <c r="V833" s="10">
        <f>VLOOKUP(A833,BUSINESS!$A$2:$E$2692,5,0)</f>
        <v>0.262</v>
      </c>
      <c r="W833" s="10">
        <f>VLOOKUP(A833,BUSINESS!$A$2:$F$2692,6,0)</f>
        <v>107</v>
      </c>
      <c r="X833" s="10">
        <f>VLOOKUP(A833,BUSINESS!$A$2:$G$2692,7,0)</f>
        <v>20</v>
      </c>
      <c r="Y833" s="10">
        <f>VLOOKUP(A833,BUSINESS!$A$2:$H$2692,8,0)</f>
        <v>161</v>
      </c>
      <c r="Z833" s="10">
        <f>VLOOKUP(A833,BUSINESS!$A$2:$I$2692,9,0)</f>
        <v>0.033</v>
      </c>
      <c r="AA833" s="10">
        <f>VLOOKUP(A833,BUSINESS!$A$2:$J$2692,10,0)</f>
        <v>0.282</v>
      </c>
      <c r="AB833" s="7">
        <f t="shared" si="2"/>
        <v>227622386818</v>
      </c>
    </row>
    <row r="834">
      <c r="A834" s="7" t="str">
        <f t="shared" si="1"/>
        <v>Burkina Faso-Africa2004</v>
      </c>
      <c r="B834" s="8" t="s">
        <v>108</v>
      </c>
      <c r="C834" s="5" t="s">
        <v>78</v>
      </c>
      <c r="D834" s="9" t="s">
        <v>66</v>
      </c>
      <c r="E834" s="11">
        <v>4.205691122E9</v>
      </c>
      <c r="F834" s="12">
        <v>0.055</v>
      </c>
      <c r="G834" s="12">
        <v>19.0</v>
      </c>
      <c r="H834" s="10" t="str">
        <f>if(AND(#REF!=#REF!,#REF!=#REF!+1,ISBLANK(#REF!)),#REF!,#REF!)</f>
        <v>#REF!</v>
      </c>
      <c r="I834" s="22">
        <f>VLOOKUP(A834,ENERGY!$A$2:$F$2692,5,0)</f>
        <v>133681</v>
      </c>
      <c r="J834" s="10">
        <f>VLOOKUP(A835,ENERGY!$A$2:$F$2692,6,0)</f>
        <v>249</v>
      </c>
      <c r="K834" s="23">
        <v>0.024</v>
      </c>
      <c r="L834" s="10">
        <f>VLOOKUP(A834,TOURISM!$A$2:$E$2692,5,0)</f>
        <v>52000000</v>
      </c>
      <c r="M834" s="10">
        <f>VLOOKUP(A834,TOURISM!$A$2:$F$2692,6,0)</f>
        <v>67000000</v>
      </c>
      <c r="N834" s="27">
        <f t="shared" si="265"/>
        <v>0.262</v>
      </c>
      <c r="O834" s="23">
        <v>40.0</v>
      </c>
      <c r="P834" s="27">
        <f t="shared" ref="P834:Q834" si="501">if(AND(N834=N835,O834=O834+1,ISBLANK(P835)),P834,P835)</f>
        <v>20</v>
      </c>
      <c r="Q834" s="27">
        <f t="shared" si="501"/>
        <v>161</v>
      </c>
      <c r="R834" s="23">
        <v>0.004</v>
      </c>
      <c r="S834" s="23">
        <v>0.03</v>
      </c>
      <c r="T834" s="10">
        <f>VLOOKUP(A834,TOURISM!$A$2:$E$2692,5,0)</f>
        <v>52000000</v>
      </c>
      <c r="U834" s="10">
        <f>VLOOKUP(A834,TOURISM!$A$2:$F$2692,6,0)</f>
        <v>67000000</v>
      </c>
      <c r="V834" s="10">
        <f>VLOOKUP(A834,BUSINESS!$A$2:$E$2692,5,0)</f>
        <v>0.262</v>
      </c>
      <c r="W834" s="10">
        <f>VLOOKUP(A834,BUSINESS!$A$2:$F$2692,6,0)</f>
        <v>40</v>
      </c>
      <c r="X834" s="10">
        <f>VLOOKUP(A834,BUSINESS!$A$2:$G$2692,7,0)</f>
        <v>20</v>
      </c>
      <c r="Y834" s="10">
        <f>VLOOKUP(A834,BUSINESS!$A$2:$H$2692,8,0)</f>
        <v>161</v>
      </c>
      <c r="Z834" s="10">
        <f>VLOOKUP(A834,BUSINESS!$A$2:$I$2692,9,0)</f>
        <v>0.004</v>
      </c>
      <c r="AA834" s="10">
        <f>VLOOKUP(A834,BUSINESS!$A$2:$J$2692,10,0)</f>
        <v>0.03</v>
      </c>
      <c r="AB834" s="7">
        <f t="shared" si="2"/>
        <v>1051422780500</v>
      </c>
    </row>
    <row r="835">
      <c r="A835" s="7" t="str">
        <f t="shared" si="1"/>
        <v>Burundi-Africa2004</v>
      </c>
      <c r="B835" s="8" t="s">
        <v>109</v>
      </c>
      <c r="C835" s="5" t="s">
        <v>78</v>
      </c>
      <c r="D835" s="9" t="s">
        <v>66</v>
      </c>
      <c r="E835" s="11">
        <v>7.84654424E8</v>
      </c>
      <c r="F835" s="12">
        <v>0.072</v>
      </c>
      <c r="G835" s="12">
        <v>6.0</v>
      </c>
      <c r="H835" s="12">
        <v>0.182</v>
      </c>
      <c r="I835" s="22">
        <f>VLOOKUP(A835,ENERGY!$A$2:$F$2692,5,0)</f>
        <v>133681</v>
      </c>
      <c r="J835" s="10">
        <f>VLOOKUP(A836,ENERGY!$A$2:$F$2692,6,0)</f>
        <v>5545</v>
      </c>
      <c r="K835" s="23">
        <v>0.024</v>
      </c>
      <c r="L835" s="10">
        <f>VLOOKUP(A835,TOURISM!$A$2:$E$2692,5,0)</f>
        <v>1800000</v>
      </c>
      <c r="M835" s="10">
        <f>VLOOKUP(A835,TOURISM!$A$2:$F$2692,6,0)</f>
        <v>29000000</v>
      </c>
      <c r="N835" s="27">
        <f t="shared" si="265"/>
        <v>0.262</v>
      </c>
      <c r="O835" s="23">
        <v>13.0</v>
      </c>
      <c r="P835" s="27">
        <f t="shared" ref="P835:Q835" si="502">if(AND(N835=N836,O835=O835+1,ISBLANK(P836)),P835,P836)</f>
        <v>20</v>
      </c>
      <c r="Q835" s="27">
        <f t="shared" si="502"/>
        <v>161</v>
      </c>
      <c r="R835" s="23">
        <v>0.003</v>
      </c>
      <c r="S835" s="23">
        <v>0.013</v>
      </c>
      <c r="T835" s="10">
        <f>VLOOKUP(A835,TOURISM!$A$2:$E$2692,5,0)</f>
        <v>1800000</v>
      </c>
      <c r="U835" s="10">
        <f>VLOOKUP(A835,TOURISM!$A$2:$F$2692,6,0)</f>
        <v>29000000</v>
      </c>
      <c r="V835" s="10">
        <f>VLOOKUP(A835,BUSINESS!$A$2:$E$2692,5,0)</f>
        <v>0.262</v>
      </c>
      <c r="W835" s="10">
        <f>VLOOKUP(A835,BUSINESS!$A$2:$F$2692,6,0)</f>
        <v>13</v>
      </c>
      <c r="X835" s="10">
        <f>VLOOKUP(A835,BUSINESS!$A$2:$G$2692,7,0)</f>
        <v>20</v>
      </c>
      <c r="Y835" s="10">
        <f>VLOOKUP(A835,BUSINESS!$A$2:$H$2692,8,0)</f>
        <v>161</v>
      </c>
      <c r="Z835" s="10">
        <f>VLOOKUP(A835,BUSINESS!$A$2:$I$2692,9,0)</f>
        <v>0.003</v>
      </c>
      <c r="AA835" s="10">
        <f>VLOOKUP(A835,BUSINESS!$A$2:$J$2692,10,0)</f>
        <v>0.013</v>
      </c>
      <c r="AB835" s="7">
        <f t="shared" si="2"/>
        <v>261551474667</v>
      </c>
    </row>
    <row r="836">
      <c r="A836" s="7" t="str">
        <f t="shared" si="1"/>
        <v>Cameroon-Africa2004</v>
      </c>
      <c r="B836" s="8" t="s">
        <v>111</v>
      </c>
      <c r="C836" s="5" t="s">
        <v>78</v>
      </c>
      <c r="D836" s="9" t="s">
        <v>66</v>
      </c>
      <c r="E836" s="11">
        <v>1.3621809574E10</v>
      </c>
      <c r="F836" s="12">
        <v>0.049</v>
      </c>
      <c r="G836" s="12">
        <v>39.0</v>
      </c>
      <c r="H836" s="12">
        <v>0.18</v>
      </c>
      <c r="I836" s="22">
        <f>VLOOKUP(A836,ENERGY!$A$2:$F$2692,5,0)</f>
        <v>6395</v>
      </c>
      <c r="J836" s="10">
        <f>VLOOKUP(A837,ENERGY!$A$2:$F$2692,6,0)</f>
        <v>235</v>
      </c>
      <c r="K836" s="23">
        <v>0.024</v>
      </c>
      <c r="L836" s="10">
        <f>VLOOKUP(A836,TOURISM!$A$2:$E$2692,5,0)</f>
        <v>212000000</v>
      </c>
      <c r="M836" s="10">
        <f>VLOOKUP(A836,TOURISM!$A$2:$F$2692,6,0)</f>
        <v>394000000</v>
      </c>
      <c r="N836" s="27">
        <f t="shared" si="265"/>
        <v>0.262</v>
      </c>
      <c r="O836" s="23">
        <v>45.0</v>
      </c>
      <c r="P836" s="27">
        <f t="shared" ref="P836:Q836" si="503">if(AND(N836=N837,O836=O836+1,ISBLANK(P837)),P836,P837)</f>
        <v>20</v>
      </c>
      <c r="Q836" s="27">
        <f t="shared" si="503"/>
        <v>161</v>
      </c>
      <c r="R836" s="23">
        <v>0.01</v>
      </c>
      <c r="S836" s="23">
        <v>0.087</v>
      </c>
      <c r="T836" s="10">
        <f>VLOOKUP(A836,TOURISM!$A$2:$E$2692,5,0)</f>
        <v>212000000</v>
      </c>
      <c r="U836" s="10">
        <f>VLOOKUP(A836,TOURISM!$A$2:$F$2692,6,0)</f>
        <v>394000000</v>
      </c>
      <c r="V836" s="10">
        <f>VLOOKUP(A836,BUSINESS!$A$2:$E$2692,5,0)</f>
        <v>0.262</v>
      </c>
      <c r="W836" s="10">
        <f>VLOOKUP(A836,BUSINESS!$A$2:$F$2692,6,0)</f>
        <v>45</v>
      </c>
      <c r="X836" s="10">
        <f>VLOOKUP(A836,BUSINESS!$A$2:$G$2692,7,0)</f>
        <v>20</v>
      </c>
      <c r="Y836" s="10">
        <f>VLOOKUP(A836,BUSINESS!$A$2:$H$2692,8,0)</f>
        <v>161</v>
      </c>
      <c r="Z836" s="10">
        <f>VLOOKUP(A836,BUSINESS!$A$2:$I$2692,9,0)</f>
        <v>0.01</v>
      </c>
      <c r="AA836" s="10">
        <f>VLOOKUP(A836,BUSINESS!$A$2:$J$2692,10,0)</f>
        <v>0.087</v>
      </c>
      <c r="AB836" s="7">
        <f t="shared" si="2"/>
        <v>1362180957400</v>
      </c>
    </row>
    <row r="837">
      <c r="A837" s="7" t="str">
        <f t="shared" si="1"/>
        <v>Central African Republic-Africa2004</v>
      </c>
      <c r="B837" s="8" t="s">
        <v>114</v>
      </c>
      <c r="C837" s="5" t="s">
        <v>78</v>
      </c>
      <c r="D837" s="9" t="s">
        <v>66</v>
      </c>
      <c r="E837" s="11">
        <v>1.139754772E9</v>
      </c>
      <c r="F837" s="12">
        <v>0.044</v>
      </c>
      <c r="G837" s="12">
        <v>13.0</v>
      </c>
      <c r="H837" s="12">
        <v>0.18</v>
      </c>
      <c r="I837" s="22">
        <f>VLOOKUP(A837,ENERGY!$A$2:$F$2692,5,0)</f>
        <v>133681</v>
      </c>
      <c r="J837" s="10">
        <f>VLOOKUP(A838,ENERGY!$A$2:$F$2692,6,0)</f>
        <v>510</v>
      </c>
      <c r="K837" s="23">
        <v>0.024</v>
      </c>
      <c r="L837" s="10">
        <f>VLOOKUP(A837,TOURISM!$A$2:$E$2692,5,0)</f>
        <v>7800000</v>
      </c>
      <c r="M837" s="10">
        <f>VLOOKUP(A837,TOURISM!$A$2:$F$2692,6,0)</f>
        <v>32000000</v>
      </c>
      <c r="N837" s="27">
        <f t="shared" si="265"/>
        <v>0.262</v>
      </c>
      <c r="O837" s="23">
        <v>22.0</v>
      </c>
      <c r="P837" s="27">
        <f t="shared" ref="P837:Q837" si="504">if(AND(N837=N838,O837=O837+1,ISBLANK(P838)),P837,P838)</f>
        <v>20</v>
      </c>
      <c r="Q837" s="27">
        <f t="shared" si="504"/>
        <v>161</v>
      </c>
      <c r="R837" s="23">
        <v>0.002</v>
      </c>
      <c r="S837" s="23">
        <v>0.015</v>
      </c>
      <c r="T837" s="10">
        <f>VLOOKUP(A837,TOURISM!$A$2:$E$2692,5,0)</f>
        <v>7800000</v>
      </c>
      <c r="U837" s="10">
        <f>VLOOKUP(A837,TOURISM!$A$2:$F$2692,6,0)</f>
        <v>32000000</v>
      </c>
      <c r="V837" s="10">
        <f>VLOOKUP(A837,BUSINESS!$A$2:$E$2692,5,0)</f>
        <v>0.262</v>
      </c>
      <c r="W837" s="10">
        <f>VLOOKUP(A837,BUSINESS!$A$2:$F$2692,6,0)</f>
        <v>22</v>
      </c>
      <c r="X837" s="10">
        <f>VLOOKUP(A837,BUSINESS!$A$2:$G$2692,7,0)</f>
        <v>20</v>
      </c>
      <c r="Y837" s="10">
        <f>VLOOKUP(A837,BUSINESS!$A$2:$H$2692,8,0)</f>
        <v>161</v>
      </c>
      <c r="Z837" s="10">
        <f>VLOOKUP(A837,BUSINESS!$A$2:$I$2692,9,0)</f>
        <v>0.002</v>
      </c>
      <c r="AA837" s="10">
        <f>VLOOKUP(A837,BUSINESS!$A$2:$J$2692,10,0)</f>
        <v>0.015</v>
      </c>
      <c r="AB837" s="7">
        <f t="shared" si="2"/>
        <v>569877386000</v>
      </c>
    </row>
    <row r="838">
      <c r="A838" s="7" t="str">
        <f t="shared" si="1"/>
        <v>Chad-Africa2004</v>
      </c>
      <c r="B838" s="8" t="s">
        <v>115</v>
      </c>
      <c r="C838" s="5" t="s">
        <v>78</v>
      </c>
      <c r="D838" s="9" t="s">
        <v>66</v>
      </c>
      <c r="E838" s="11">
        <v>2.736666451E9</v>
      </c>
      <c r="F838" s="12">
        <v>0.058</v>
      </c>
      <c r="G838" s="12">
        <v>17.0</v>
      </c>
      <c r="H838" s="12">
        <v>0.18</v>
      </c>
      <c r="I838" s="22">
        <f>VLOOKUP(A838,ENERGY!$A$2:$F$2692,5,0)</f>
        <v>133681</v>
      </c>
      <c r="J838" s="10">
        <f>VLOOKUP(A839,ENERGY!$A$2:$F$2692,6,0)</f>
        <v>125</v>
      </c>
      <c r="K838" s="23">
        <v>0.024</v>
      </c>
      <c r="L838" s="10">
        <f>VLOOKUP(A838,TOURISM!$A$2:$E$2692,5,0)</f>
        <v>378000000</v>
      </c>
      <c r="M838" s="10">
        <f>VLOOKUP(A838,TOURISM!$A$2:$F$2692,6,0)</f>
        <v>126000000</v>
      </c>
      <c r="N838" s="27">
        <f t="shared" si="265"/>
        <v>0.262</v>
      </c>
      <c r="O838" s="23">
        <v>64.0</v>
      </c>
      <c r="P838" s="27">
        <f t="shared" ref="P838:Q838" si="505">if(AND(N838=N839,O838=O838+1,ISBLANK(P839)),P838,P839)</f>
        <v>20</v>
      </c>
      <c r="Q838" s="27">
        <f t="shared" si="505"/>
        <v>161</v>
      </c>
      <c r="R838" s="23">
        <v>0.004</v>
      </c>
      <c r="S838" s="23">
        <v>0.013</v>
      </c>
      <c r="T838" s="10">
        <f>VLOOKUP(A838,TOURISM!$A$2:$E$2692,5,0)</f>
        <v>378000000</v>
      </c>
      <c r="U838" s="10">
        <f>VLOOKUP(A838,TOURISM!$A$2:$F$2692,6,0)</f>
        <v>126000000</v>
      </c>
      <c r="V838" s="10">
        <f>VLOOKUP(A838,BUSINESS!$A$2:$E$2692,5,0)</f>
        <v>0.262</v>
      </c>
      <c r="W838" s="10">
        <f>VLOOKUP(A838,BUSINESS!$A$2:$F$2692,6,0)</f>
        <v>64</v>
      </c>
      <c r="X838" s="10">
        <f>VLOOKUP(A838,BUSINESS!$A$2:$G$2692,7,0)</f>
        <v>20</v>
      </c>
      <c r="Y838" s="10">
        <f>VLOOKUP(A838,BUSINESS!$A$2:$H$2692,8,0)</f>
        <v>161</v>
      </c>
      <c r="Z838" s="10">
        <f>VLOOKUP(A838,BUSINESS!$A$2:$I$2692,9,0)</f>
        <v>0.004</v>
      </c>
      <c r="AA838" s="10">
        <f>VLOOKUP(A838,BUSINESS!$A$2:$J$2692,10,0)</f>
        <v>0.013</v>
      </c>
      <c r="AB838" s="7">
        <f t="shared" si="2"/>
        <v>684166612750</v>
      </c>
    </row>
    <row r="839">
      <c r="A839" s="7" t="str">
        <f t="shared" si="1"/>
        <v>Comoros-Africa2004</v>
      </c>
      <c r="B839" s="8" t="s">
        <v>119</v>
      </c>
      <c r="C839" s="5" t="s">
        <v>78</v>
      </c>
      <c r="D839" s="9" t="s">
        <v>66</v>
      </c>
      <c r="E839" s="11">
        <v>3.24470869E8</v>
      </c>
      <c r="F839" s="12">
        <v>0.036</v>
      </c>
      <c r="G839" s="12">
        <v>21.0</v>
      </c>
      <c r="H839" s="12">
        <v>0.118</v>
      </c>
      <c r="I839" s="22">
        <f>VLOOKUP(A839,ENERGY!$A$2:$F$2692,5,0)</f>
        <v>133681</v>
      </c>
      <c r="J839" s="10">
        <f>VLOOKUP(A840,ENERGY!$A$2:$F$2692,6,0)</f>
        <v>1474</v>
      </c>
      <c r="K839" s="23">
        <v>0.024</v>
      </c>
      <c r="L839" s="10">
        <f>VLOOKUP(A839,TOURISM!$A$2:$E$2692,5,0)</f>
        <v>21000000</v>
      </c>
      <c r="M839" s="10">
        <f>VLOOKUP(A839,TOURISM!$A$2:$F$2692,6,0)</f>
        <v>9000000</v>
      </c>
      <c r="N839" s="27">
        <f t="shared" si="265"/>
        <v>0.262</v>
      </c>
      <c r="O839" s="27">
        <f t="shared" ref="O839:Q839" si="506">if(AND(M839=M840,N839=N839+1,ISBLANK(O840)),O839,O840)</f>
        <v>133</v>
      </c>
      <c r="P839" s="27">
        <f t="shared" si="506"/>
        <v>20</v>
      </c>
      <c r="Q839" s="27">
        <f t="shared" si="506"/>
        <v>161</v>
      </c>
      <c r="R839" s="23">
        <v>0.013</v>
      </c>
      <c r="S839" s="23">
        <v>0.014</v>
      </c>
      <c r="T839" s="10">
        <f>VLOOKUP(A839,TOURISM!$A$2:$E$2692,5,0)</f>
        <v>21000000</v>
      </c>
      <c r="U839" s="10">
        <f>VLOOKUP(A839,TOURISM!$A$2:$F$2692,6,0)</f>
        <v>9000000</v>
      </c>
      <c r="V839" s="10">
        <f>VLOOKUP(A839,BUSINESS!$A$2:$E$2692,5,0)</f>
        <v>0.262</v>
      </c>
      <c r="W839" s="10">
        <f>VLOOKUP(A839,BUSINESS!$A$2:$F$2692,6,0)</f>
        <v>133</v>
      </c>
      <c r="X839" s="10">
        <f>VLOOKUP(A839,BUSINESS!$A$2:$G$2692,7,0)</f>
        <v>20</v>
      </c>
      <c r="Y839" s="10">
        <f>VLOOKUP(A839,BUSINESS!$A$2:$H$2692,8,0)</f>
        <v>161</v>
      </c>
      <c r="Z839" s="10">
        <f>VLOOKUP(A839,BUSINESS!$A$2:$I$2692,9,0)</f>
        <v>0.013</v>
      </c>
      <c r="AA839" s="10">
        <f>VLOOKUP(A839,BUSINESS!$A$2:$J$2692,10,0)</f>
        <v>0.014</v>
      </c>
      <c r="AB839" s="7">
        <f t="shared" si="2"/>
        <v>24959297615</v>
      </c>
    </row>
    <row r="840">
      <c r="A840" s="7" t="str">
        <f t="shared" si="1"/>
        <v>Congo (Brazzaville)-Africa2004</v>
      </c>
      <c r="B840" s="8" t="s">
        <v>120</v>
      </c>
      <c r="C840" s="5" t="s">
        <v>78</v>
      </c>
      <c r="D840" s="9" t="s">
        <v>66</v>
      </c>
      <c r="E840" s="11">
        <v>3.495868725E9</v>
      </c>
      <c r="F840" s="12">
        <v>0.026</v>
      </c>
      <c r="G840" s="12">
        <v>27.0</v>
      </c>
      <c r="H840" s="12">
        <v>0.18</v>
      </c>
      <c r="I840" s="22">
        <f>VLOOKUP(A840,ENERGY!$A$2:$F$2692,5,0)</f>
        <v>1260</v>
      </c>
      <c r="J840" s="10">
        <f>VLOOKUP(A841,ENERGY!$A$2:$F$2692,6,0)</f>
        <v>2820</v>
      </c>
      <c r="K840" s="23">
        <v>0.024</v>
      </c>
      <c r="L840" s="10">
        <f>VLOOKUP(A840,TOURISM!$A$2:$E$2692,5,0)</f>
        <v>23100000</v>
      </c>
      <c r="M840" s="10">
        <f>VLOOKUP(A840,TOURISM!$A$2:$F$2692,6,0)</f>
        <v>176000000</v>
      </c>
      <c r="N840" s="27">
        <f t="shared" si="265"/>
        <v>0.262</v>
      </c>
      <c r="O840" s="23">
        <v>133.0</v>
      </c>
      <c r="P840" s="27">
        <f t="shared" ref="P840:Q840" si="507">if(AND(N840=N841,O840=O840+1,ISBLANK(P841)),P840,P841)</f>
        <v>20</v>
      </c>
      <c r="Q840" s="27">
        <f t="shared" si="507"/>
        <v>161</v>
      </c>
      <c r="R840" s="23">
        <v>0.002</v>
      </c>
      <c r="S840" s="23">
        <v>0.038</v>
      </c>
      <c r="T840" s="10">
        <f>VLOOKUP(A840,TOURISM!$A$2:$E$2692,5,0)</f>
        <v>23100000</v>
      </c>
      <c r="U840" s="10">
        <f>VLOOKUP(A840,TOURISM!$A$2:$F$2692,6,0)</f>
        <v>176000000</v>
      </c>
      <c r="V840" s="10">
        <f>VLOOKUP(A840,BUSINESS!$A$2:$E$2692,5,0)</f>
        <v>0.262</v>
      </c>
      <c r="W840" s="10">
        <f>VLOOKUP(A840,BUSINESS!$A$2:$F$2692,6,0)</f>
        <v>37</v>
      </c>
      <c r="X840" s="10">
        <f>VLOOKUP(A840,BUSINESS!$A$2:$G$2692,7,0)</f>
        <v>20</v>
      </c>
      <c r="Y840" s="10">
        <f>VLOOKUP(A840,BUSINESS!$A$2:$H$2692,8,0)</f>
        <v>161</v>
      </c>
      <c r="Z840" s="10">
        <f>VLOOKUP(A840,BUSINESS!$A$2:$I$2692,9,0)</f>
        <v>0.011</v>
      </c>
      <c r="AA840" s="10">
        <f>VLOOKUP(A840,BUSINESS!$A$2:$J$2692,10,0)</f>
        <v>0.111</v>
      </c>
      <c r="AB840" s="7">
        <f t="shared" si="2"/>
        <v>1747934362500</v>
      </c>
    </row>
    <row r="841">
      <c r="A841" s="7" t="str">
        <f t="shared" si="1"/>
        <v>Congo (Kinshasa)-Africa2004</v>
      </c>
      <c r="B841" s="8" t="s">
        <v>121</v>
      </c>
      <c r="C841" s="5" t="s">
        <v>78</v>
      </c>
      <c r="D841" s="9" t="s">
        <v>66</v>
      </c>
      <c r="E841" s="11">
        <v>8.937565919E9</v>
      </c>
      <c r="F841" s="12">
        <v>0.051</v>
      </c>
      <c r="G841" s="12">
        <v>6.0</v>
      </c>
      <c r="H841" s="10" t="str">
        <f t="shared" ref="H841:H842" si="509">if(AND(#REF!=#REF!,#REF!=#REF!+1,ISBLANK(#REF!)),#REF!,#REF!)</f>
        <v>#REF!</v>
      </c>
      <c r="I841" s="22">
        <f>VLOOKUP(A841,ENERGY!$A$2:$F$2692,5,0)</f>
        <v>22246</v>
      </c>
      <c r="J841" s="10">
        <f>VLOOKUP(A842,ENERGY!$A$2:$F$2692,6,0)</f>
        <v>6872</v>
      </c>
      <c r="K841" s="23">
        <v>0.024</v>
      </c>
      <c r="L841" s="10">
        <f>VLOOKUP(A841,TOURISM!$A$2:$E$2692,5,0)</f>
        <v>82000000</v>
      </c>
      <c r="M841" s="10">
        <f>VLOOKUP(A841,TOURISM!$A$2:$F$2692,6,0)</f>
        <v>154000000</v>
      </c>
      <c r="N841" s="27">
        <f t="shared" si="265"/>
        <v>0.262</v>
      </c>
      <c r="O841" s="23">
        <v>37.0</v>
      </c>
      <c r="P841" s="27">
        <f t="shared" ref="P841:Q841" si="508">if(AND(N841=N842,O841=O841+1,ISBLANK(P842)),P841,P842)</f>
        <v>20</v>
      </c>
      <c r="Q841" s="27">
        <f t="shared" si="508"/>
        <v>161</v>
      </c>
      <c r="R841" s="23">
        <v>0.011</v>
      </c>
      <c r="S841" s="23">
        <v>0.111</v>
      </c>
      <c r="T841" s="10">
        <f>VLOOKUP(A841,TOURISM!$A$2:$E$2692,5,0)</f>
        <v>82000000</v>
      </c>
      <c r="U841" s="10">
        <f>VLOOKUP(A841,TOURISM!$A$2:$F$2692,6,0)</f>
        <v>154000000</v>
      </c>
      <c r="V841" s="10">
        <f>VLOOKUP(A841,BUSINESS!$A$2:$E$2692,5,0)</f>
        <v>0.262</v>
      </c>
      <c r="W841" s="10">
        <f>VLOOKUP(A841,BUSINESS!$A$2:$F$2692,6,0)</f>
        <v>133</v>
      </c>
      <c r="X841" s="10">
        <f>VLOOKUP(A841,BUSINESS!$A$2:$G$2692,7,0)</f>
        <v>20</v>
      </c>
      <c r="Y841" s="10">
        <f>VLOOKUP(A841,BUSINESS!$A$2:$H$2692,8,0)</f>
        <v>161</v>
      </c>
      <c r="Z841" s="10">
        <f>VLOOKUP(A841,BUSINESS!$A$2:$I$2692,9,0)</f>
        <v>0.002</v>
      </c>
      <c r="AA841" s="10">
        <f>VLOOKUP(A841,BUSINESS!$A$2:$J$2692,10,0)</f>
        <v>0.038</v>
      </c>
      <c r="AB841" s="7">
        <f t="shared" si="2"/>
        <v>812505992636</v>
      </c>
    </row>
    <row r="842">
      <c r="A842" s="7" t="str">
        <f t="shared" si="1"/>
        <v>Cote d'Ivoire-Africa2004</v>
      </c>
      <c r="B842" s="8" t="s">
        <v>123</v>
      </c>
      <c r="C842" s="5" t="s">
        <v>78</v>
      </c>
      <c r="D842" s="9" t="s">
        <v>66</v>
      </c>
      <c r="E842" s="11">
        <v>1.5481092596E10</v>
      </c>
      <c r="F842" s="12">
        <v>0.056</v>
      </c>
      <c r="G842" s="12">
        <v>50.0</v>
      </c>
      <c r="H842" s="10" t="str">
        <f t="shared" si="509"/>
        <v>#REF!</v>
      </c>
      <c r="I842" s="22">
        <f>VLOOKUP(A842,ENERGY!$A$2:$F$2692,5,0)</f>
        <v>10278</v>
      </c>
      <c r="J842" s="10">
        <f>VLOOKUP(A843,ENERGY!$A$2:$F$2692,6,0)</f>
        <v>524</v>
      </c>
      <c r="K842" s="23">
        <v>0.024</v>
      </c>
      <c r="L842" s="10">
        <f>VLOOKUP(A842,TOURISM!$A$2:$E$2692,5,0)</f>
        <v>91000000</v>
      </c>
      <c r="M842" s="10">
        <f>VLOOKUP(A842,TOURISM!$A$2:$F$2692,6,0)</f>
        <v>571000000</v>
      </c>
      <c r="N842" s="27">
        <f t="shared" si="265"/>
        <v>0.262</v>
      </c>
      <c r="O842" s="23">
        <v>58.0</v>
      </c>
      <c r="P842" s="27">
        <f t="shared" ref="P842:Q842" si="510">if(AND(N842=N843,O842=O842+1,ISBLANK(P843)),P842,P843)</f>
        <v>20</v>
      </c>
      <c r="Q842" s="27">
        <f t="shared" si="510"/>
        <v>161</v>
      </c>
      <c r="R842" s="23">
        <v>0.008</v>
      </c>
      <c r="S842" s="23">
        <v>0.098</v>
      </c>
      <c r="T842" s="10">
        <f>VLOOKUP(A842,TOURISM!$A$2:$E$2692,5,0)</f>
        <v>91000000</v>
      </c>
      <c r="U842" s="10">
        <f>VLOOKUP(A842,TOURISM!$A$2:$F$2692,6,0)</f>
        <v>571000000</v>
      </c>
      <c r="V842" s="10">
        <f>VLOOKUP(A842,BUSINESS!$A$2:$E$2692,5,0)</f>
        <v>0.262</v>
      </c>
      <c r="W842" s="10">
        <f>VLOOKUP(A842,BUSINESS!$A$2:$F$2692,6,0)</f>
        <v>58</v>
      </c>
      <c r="X842" s="10">
        <f>VLOOKUP(A842,BUSINESS!$A$2:$G$2692,7,0)</f>
        <v>20</v>
      </c>
      <c r="Y842" s="10">
        <f>VLOOKUP(A842,BUSINESS!$A$2:$H$2692,8,0)</f>
        <v>161</v>
      </c>
      <c r="Z842" s="10">
        <f>VLOOKUP(A842,BUSINESS!$A$2:$I$2692,9,0)</f>
        <v>0.008</v>
      </c>
      <c r="AA842" s="10">
        <f>VLOOKUP(A842,BUSINESS!$A$2:$J$2692,10,0)</f>
        <v>0.098</v>
      </c>
      <c r="AB842" s="7">
        <f t="shared" si="2"/>
        <v>1935136574500</v>
      </c>
    </row>
    <row r="843">
      <c r="A843" s="7" t="str">
        <f t="shared" si="1"/>
        <v>Djibouti-Africa2004</v>
      </c>
      <c r="B843" s="8" t="s">
        <v>130</v>
      </c>
      <c r="C843" s="5" t="s">
        <v>78</v>
      </c>
      <c r="D843" s="9" t="s">
        <v>66</v>
      </c>
      <c r="E843" s="11">
        <v>6.66072102E8</v>
      </c>
      <c r="F843" s="12">
        <v>0.068</v>
      </c>
      <c r="G843" s="12">
        <v>57.0</v>
      </c>
      <c r="H843" s="12">
        <v>0.112</v>
      </c>
      <c r="I843" s="22">
        <f>VLOOKUP(A843,ENERGY!$A$2:$F$2692,5,0)</f>
        <v>133681</v>
      </c>
      <c r="J843" s="10">
        <f>VLOOKUP(A844,ENERGY!$A$2:$F$2692,6,0)</f>
        <v>196797</v>
      </c>
      <c r="K843" s="23">
        <v>0.024</v>
      </c>
      <c r="L843" s="10">
        <f>VLOOKUP(A843,TOURISM!$A$2:$E$2692,5,0)</f>
        <v>6800000</v>
      </c>
      <c r="M843" s="10">
        <f>VLOOKUP(A843,TOURISM!$A$2:$F$2692,6,0)</f>
        <v>14000000</v>
      </c>
      <c r="N843" s="27">
        <f t="shared" si="265"/>
        <v>0.262</v>
      </c>
      <c r="O843" s="27">
        <f t="shared" ref="O843:Q843" si="511">if(AND(M843=M844,N843=N843+1,ISBLANK(O844)),O843,O844)</f>
        <v>37</v>
      </c>
      <c r="P843" s="27">
        <f t="shared" si="511"/>
        <v>20</v>
      </c>
      <c r="Q843" s="27">
        <f t="shared" si="511"/>
        <v>161</v>
      </c>
      <c r="R843" s="23">
        <v>0.008</v>
      </c>
      <c r="S843" s="23">
        <v>0.045</v>
      </c>
      <c r="T843" s="10">
        <f>VLOOKUP(A843,TOURISM!$A$2:$E$2692,5,0)</f>
        <v>6800000</v>
      </c>
      <c r="U843" s="10">
        <f>VLOOKUP(A843,TOURISM!$A$2:$F$2692,6,0)</f>
        <v>14000000</v>
      </c>
      <c r="V843" s="10">
        <f>VLOOKUP(A843,BUSINESS!$A$2:$E$2692,5,0)</f>
        <v>0.262</v>
      </c>
      <c r="W843" s="10">
        <f>VLOOKUP(A843,BUSINESS!$A$2:$F$2692,6,0)</f>
        <v>37</v>
      </c>
      <c r="X843" s="10">
        <f>VLOOKUP(A843,BUSINESS!$A$2:$G$2692,7,0)</f>
        <v>20</v>
      </c>
      <c r="Y843" s="10">
        <f>VLOOKUP(A843,BUSINESS!$A$2:$H$2692,8,0)</f>
        <v>161</v>
      </c>
      <c r="Z843" s="10">
        <f>VLOOKUP(A843,BUSINESS!$A$2:$I$2692,9,0)</f>
        <v>0.008</v>
      </c>
      <c r="AA843" s="10">
        <f>VLOOKUP(A843,BUSINESS!$A$2:$J$2692,10,0)</f>
        <v>0.045</v>
      </c>
      <c r="AB843" s="7">
        <f t="shared" si="2"/>
        <v>83259012750</v>
      </c>
    </row>
    <row r="844">
      <c r="A844" s="7" t="str">
        <f t="shared" si="1"/>
        <v>Egypt-Africa2004</v>
      </c>
      <c r="B844" s="8" t="s">
        <v>134</v>
      </c>
      <c r="C844" s="5" t="s">
        <v>78</v>
      </c>
      <c r="D844" s="9" t="s">
        <v>66</v>
      </c>
      <c r="E844" s="11">
        <v>7.8845185709E10</v>
      </c>
      <c r="F844" s="12">
        <v>0.053</v>
      </c>
      <c r="G844" s="12">
        <v>57.0</v>
      </c>
      <c r="H844" s="12">
        <v>0.134</v>
      </c>
      <c r="I844" s="22">
        <f>VLOOKUP(A844,ENERGY!$A$2:$F$2692,5,0)</f>
        <v>72050</v>
      </c>
      <c r="J844" s="10">
        <f>VLOOKUP(A845,ENERGY!$A$2:$F$2692,6,0)</f>
        <v>4503</v>
      </c>
      <c r="K844" s="23">
        <v>0.024</v>
      </c>
      <c r="L844" s="10">
        <f>VLOOKUP(A844,TOURISM!$A$2:$E$2692,5,0)</f>
        <v>6328000000</v>
      </c>
      <c r="M844" s="10">
        <f>VLOOKUP(A844,TOURISM!$A$2:$F$2692,6,0)</f>
        <v>1543000000</v>
      </c>
      <c r="N844" s="27">
        <f t="shared" si="265"/>
        <v>0.262</v>
      </c>
      <c r="O844" s="23">
        <v>37.0</v>
      </c>
      <c r="P844" s="27">
        <f t="shared" ref="P844:Q844" si="512">if(AND(N844=N845,O844=O844+1,ISBLANK(P845)),P844,P845)</f>
        <v>20</v>
      </c>
      <c r="Q844" s="27">
        <f t="shared" si="512"/>
        <v>161</v>
      </c>
      <c r="R844" s="23">
        <v>0.119</v>
      </c>
      <c r="S844" s="23">
        <v>0.108</v>
      </c>
      <c r="T844" s="10">
        <f>VLOOKUP(A844,TOURISM!$A$2:$E$2692,5,0)</f>
        <v>6328000000</v>
      </c>
      <c r="U844" s="10">
        <f>VLOOKUP(A844,TOURISM!$A$2:$F$2692,6,0)</f>
        <v>1543000000</v>
      </c>
      <c r="V844" s="10">
        <f>VLOOKUP(A844,BUSINESS!$A$2:$E$2692,5,0)</f>
        <v>0.262</v>
      </c>
      <c r="W844" s="10">
        <f>VLOOKUP(A844,BUSINESS!$A$2:$F$2692,6,0)</f>
        <v>37</v>
      </c>
      <c r="X844" s="10">
        <f>VLOOKUP(A844,BUSINESS!$A$2:$G$2692,7,0)</f>
        <v>20</v>
      </c>
      <c r="Y844" s="10">
        <f>VLOOKUP(A844,BUSINESS!$A$2:$H$2692,8,0)</f>
        <v>161</v>
      </c>
      <c r="Z844" s="10">
        <f>VLOOKUP(A844,BUSINESS!$A$2:$I$2692,9,0)</f>
        <v>0.119</v>
      </c>
      <c r="AA844" s="10">
        <f>VLOOKUP(A844,BUSINESS!$A$2:$J$2692,10,0)</f>
        <v>0.108</v>
      </c>
      <c r="AB844" s="7">
        <f t="shared" si="2"/>
        <v>662564585790</v>
      </c>
    </row>
    <row r="845">
      <c r="A845" s="7" t="str">
        <f t="shared" si="1"/>
        <v>Equatorial Guinea-Africa2004</v>
      </c>
      <c r="B845" s="8" t="s">
        <v>136</v>
      </c>
      <c r="C845" s="5" t="s">
        <v>78</v>
      </c>
      <c r="D845" s="9" t="s">
        <v>66</v>
      </c>
      <c r="E845" s="11">
        <v>4.410764261E9</v>
      </c>
      <c r="F845" s="12">
        <v>0.021</v>
      </c>
      <c r="G845" s="12">
        <v>191.0</v>
      </c>
      <c r="H845" s="12">
        <v>0.18</v>
      </c>
      <c r="I845" s="22">
        <f>VLOOKUP(A845,ENERGY!$A$2:$F$2692,5,0)</f>
        <v>133681</v>
      </c>
      <c r="J845" s="10">
        <f>VLOOKUP(A846,ENERGY!$A$2:$F$2692,6,0)</f>
        <v>414</v>
      </c>
      <c r="K845" s="23">
        <v>0.024</v>
      </c>
      <c r="L845" s="10">
        <f>VLOOKUP(A845,TOURISM!$A$2:$E$2692,5,0)</f>
        <v>212000000</v>
      </c>
      <c r="M845" s="10">
        <f>VLOOKUP(A845,TOURISM!$A$2:$F$2692,6,0)</f>
        <v>33000000</v>
      </c>
      <c r="N845" s="27">
        <f t="shared" si="265"/>
        <v>0.262</v>
      </c>
      <c r="O845" s="27">
        <f t="shared" ref="O845:Q845" si="513">if(AND(M845=M846,N845=N845+1,ISBLANK(O846)),O845,O846)</f>
        <v>91</v>
      </c>
      <c r="P845" s="27">
        <f t="shared" si="513"/>
        <v>20</v>
      </c>
      <c r="Q845" s="27">
        <f t="shared" si="513"/>
        <v>161</v>
      </c>
      <c r="R845" s="23">
        <v>0.008</v>
      </c>
      <c r="S845" s="23">
        <v>0.106</v>
      </c>
      <c r="T845" s="10">
        <f>VLOOKUP(A845,TOURISM!$A$2:$E$2692,5,0)</f>
        <v>212000000</v>
      </c>
      <c r="U845" s="10">
        <f>VLOOKUP(A845,TOURISM!$A$2:$F$2692,6,0)</f>
        <v>33000000</v>
      </c>
      <c r="V845" s="10">
        <f>VLOOKUP(A845,BUSINESS!$A$2:$E$2692,5,0)</f>
        <v>0.262</v>
      </c>
      <c r="W845" s="10">
        <f>VLOOKUP(A845,BUSINESS!$A$2:$F$2692,6,0)</f>
        <v>91</v>
      </c>
      <c r="X845" s="10">
        <f>VLOOKUP(A845,BUSINESS!$A$2:$G$2692,7,0)</f>
        <v>20</v>
      </c>
      <c r="Y845" s="10">
        <f>VLOOKUP(A845,BUSINESS!$A$2:$H$2692,8,0)</f>
        <v>161</v>
      </c>
      <c r="Z845" s="10">
        <f>VLOOKUP(A845,BUSINESS!$A$2:$I$2692,9,0)</f>
        <v>0.008</v>
      </c>
      <c r="AA845" s="10">
        <f>VLOOKUP(A845,BUSINESS!$A$2:$J$2692,10,0)</f>
        <v>0.106</v>
      </c>
      <c r="AB845" s="7">
        <f t="shared" si="2"/>
        <v>551345532625</v>
      </c>
    </row>
    <row r="846">
      <c r="A846" s="7" t="str">
        <f t="shared" si="1"/>
        <v>Eritrea-Africa2004</v>
      </c>
      <c r="B846" s="8" t="s">
        <v>137</v>
      </c>
      <c r="C846" s="5" t="s">
        <v>78</v>
      </c>
      <c r="D846" s="9" t="s">
        <v>66</v>
      </c>
      <c r="E846" s="11">
        <v>1.109054002E9</v>
      </c>
      <c r="F846" s="12">
        <v>0.029</v>
      </c>
      <c r="G846" s="12">
        <v>7.0</v>
      </c>
      <c r="H846" s="10" t="str">
        <f>if(AND(#REF!=#REF!,#REF!=#REF!+1,ISBLANK(#REF!)),#REF!,#REF!)</f>
        <v>#REF!</v>
      </c>
      <c r="I846" s="22">
        <f>VLOOKUP(A846,ENERGY!$A$2:$F$2692,5,0)</f>
        <v>677</v>
      </c>
      <c r="J846" s="10">
        <f>VLOOKUP(A847,ENERGY!$A$2:$F$2692,6,0)</f>
        <v>6370</v>
      </c>
      <c r="K846" s="23">
        <v>0.024</v>
      </c>
      <c r="L846" s="10">
        <f>VLOOKUP(A846,TOURISM!$A$2:$E$2692,5,0)</f>
        <v>73000000</v>
      </c>
      <c r="M846" s="10" t="str">
        <f>VLOOKUP(A846,TOURISM!$A$2:$F$2692,6,0)</f>
        <v/>
      </c>
      <c r="N846" s="27">
        <f t="shared" si="265"/>
        <v>0.262</v>
      </c>
      <c r="O846" s="23">
        <v>91.0</v>
      </c>
      <c r="P846" s="27">
        <f t="shared" ref="P846:R846" si="514">if(AND(N846=N847,O846=O846+1,ISBLANK(P847)),P846,P847)</f>
        <v>20</v>
      </c>
      <c r="Q846" s="27">
        <f t="shared" si="514"/>
        <v>161</v>
      </c>
      <c r="R846" s="27">
        <f t="shared" si="514"/>
        <v>0.002</v>
      </c>
      <c r="S846" s="23">
        <v>0.004</v>
      </c>
      <c r="T846" s="10">
        <f>VLOOKUP(A846,TOURISM!$A$2:$E$2692,5,0)</f>
        <v>73000000</v>
      </c>
      <c r="U846" s="10" t="str">
        <f>VLOOKUP(A846,TOURISM!$A$2:$F$2692,6,0)</f>
        <v/>
      </c>
      <c r="V846" s="10">
        <f>VLOOKUP(A846,BUSINESS!$A$2:$E$2692,5,0)</f>
        <v>0.262</v>
      </c>
      <c r="W846" s="10">
        <f>VLOOKUP(A846,BUSINESS!$A$2:$F$2692,6,0)</f>
        <v>91</v>
      </c>
      <c r="X846" s="10">
        <f>VLOOKUP(A846,BUSINESS!$A$2:$G$2692,7,0)</f>
        <v>20</v>
      </c>
      <c r="Y846" s="10">
        <f>VLOOKUP(A846,BUSINESS!$A$2:$H$2692,8,0)</f>
        <v>161</v>
      </c>
      <c r="Z846" s="10">
        <f>VLOOKUP(A846,BUSINESS!$A$2:$I$2692,9,0)</f>
        <v>0.002</v>
      </c>
      <c r="AA846" s="10">
        <f>VLOOKUP(A846,BUSINESS!$A$2:$J$2692,10,0)</f>
        <v>0.004</v>
      </c>
      <c r="AB846" s="7">
        <f t="shared" si="2"/>
        <v>554527001000</v>
      </c>
    </row>
    <row r="847">
      <c r="A847" s="7" t="str">
        <f t="shared" si="1"/>
        <v>Ethiopia-Africa2004</v>
      </c>
      <c r="B847" s="8" t="s">
        <v>139</v>
      </c>
      <c r="C847" s="5" t="s">
        <v>78</v>
      </c>
      <c r="D847" s="9" t="s">
        <v>66</v>
      </c>
      <c r="E847" s="11">
        <v>9.94557103E9</v>
      </c>
      <c r="F847" s="12">
        <v>0.043</v>
      </c>
      <c r="G847" s="12">
        <v>6.0</v>
      </c>
      <c r="H847" s="12">
        <v>0.07</v>
      </c>
      <c r="I847" s="22">
        <f>VLOOKUP(A847,ENERGY!$A$2:$F$2692,5,0)</f>
        <v>31482</v>
      </c>
      <c r="J847" s="10">
        <f>VLOOKUP(A848,ENERGY!$A$2:$F$2692,6,0)</f>
        <v>1566</v>
      </c>
      <c r="K847" s="23">
        <v>0.024</v>
      </c>
      <c r="L847" s="10">
        <f>VLOOKUP(A847,TOURISM!$A$2:$E$2692,5,0)</f>
        <v>458000000</v>
      </c>
      <c r="M847" s="10">
        <f>VLOOKUP(A847,TOURISM!$A$2:$F$2692,6,0)</f>
        <v>59000000</v>
      </c>
      <c r="N847" s="27">
        <f t="shared" si="265"/>
        <v>0.262</v>
      </c>
      <c r="O847" s="23">
        <v>34.0</v>
      </c>
      <c r="P847" s="27">
        <f t="shared" ref="P847:Q847" si="515">if(AND(N847=N848,O847=O847+1,ISBLANK(P848)),P847,P848)</f>
        <v>20</v>
      </c>
      <c r="Q847" s="27">
        <f t="shared" si="515"/>
        <v>161</v>
      </c>
      <c r="R847" s="23">
        <v>0.002</v>
      </c>
      <c r="S847" s="23">
        <v>0.002</v>
      </c>
      <c r="T847" s="10">
        <f>VLOOKUP(A847,TOURISM!$A$2:$E$2692,5,0)</f>
        <v>458000000</v>
      </c>
      <c r="U847" s="10">
        <f>VLOOKUP(A847,TOURISM!$A$2:$F$2692,6,0)</f>
        <v>59000000</v>
      </c>
      <c r="V847" s="10">
        <f>VLOOKUP(A847,BUSINESS!$A$2:$E$2692,5,0)</f>
        <v>0.262</v>
      </c>
      <c r="W847" s="10">
        <f>VLOOKUP(A847,BUSINESS!$A$2:$F$2692,6,0)</f>
        <v>34</v>
      </c>
      <c r="X847" s="10">
        <f>VLOOKUP(A847,BUSINESS!$A$2:$G$2692,7,0)</f>
        <v>20</v>
      </c>
      <c r="Y847" s="10">
        <f>VLOOKUP(A847,BUSINESS!$A$2:$H$2692,8,0)</f>
        <v>161</v>
      </c>
      <c r="Z847" s="10">
        <f>VLOOKUP(A847,BUSINESS!$A$2:$I$2692,9,0)</f>
        <v>0.002</v>
      </c>
      <c r="AA847" s="10">
        <f>VLOOKUP(A847,BUSINESS!$A$2:$J$2692,10,0)</f>
        <v>0.002</v>
      </c>
      <c r="AB847" s="7">
        <f t="shared" si="2"/>
        <v>4972785515000</v>
      </c>
    </row>
    <row r="848">
      <c r="A848" s="7" t="str">
        <f t="shared" si="1"/>
        <v>Gabon-Africa2004</v>
      </c>
      <c r="B848" s="8" t="s">
        <v>145</v>
      </c>
      <c r="C848" s="5" t="s">
        <v>78</v>
      </c>
      <c r="D848" s="9" t="s">
        <v>66</v>
      </c>
      <c r="E848" s="11">
        <v>7.178135606E9</v>
      </c>
      <c r="F848" s="12">
        <v>0.034</v>
      </c>
      <c r="G848" s="12">
        <v>180.0</v>
      </c>
      <c r="H848" s="12">
        <v>0.18</v>
      </c>
      <c r="I848" s="22">
        <f>VLOOKUP(A848,ENERGY!$A$2:$F$2692,5,0)</f>
        <v>1880</v>
      </c>
      <c r="J848" s="10">
        <f>VLOOKUP(A849,ENERGY!$A$2:$F$2692,6,0)</f>
        <v>411</v>
      </c>
      <c r="K848" s="23">
        <v>0.024</v>
      </c>
      <c r="L848" s="10">
        <f>VLOOKUP(A848,TOURISM!$A$2:$E$2692,5,0)</f>
        <v>74000000</v>
      </c>
      <c r="M848" s="10">
        <f>VLOOKUP(A848,TOURISM!$A$2:$F$2692,6,0)</f>
        <v>275000000</v>
      </c>
      <c r="N848" s="27">
        <f t="shared" si="265"/>
        <v>0.262</v>
      </c>
      <c r="O848" s="27">
        <f t="shared" ref="O848:Q848" si="516">if(AND(M848=M849,N848=N848+1,ISBLANK(O849)),O848,O849)</f>
        <v>22</v>
      </c>
      <c r="P848" s="27">
        <f t="shared" si="516"/>
        <v>20</v>
      </c>
      <c r="Q848" s="27">
        <f t="shared" si="516"/>
        <v>161</v>
      </c>
      <c r="R848" s="23">
        <v>0.03</v>
      </c>
      <c r="S848" s="23">
        <v>0.363</v>
      </c>
      <c r="T848" s="10">
        <f>VLOOKUP(A848,TOURISM!$A$2:$E$2692,5,0)</f>
        <v>74000000</v>
      </c>
      <c r="U848" s="10">
        <f>VLOOKUP(A848,TOURISM!$A$2:$F$2692,6,0)</f>
        <v>275000000</v>
      </c>
      <c r="V848" s="10">
        <f>VLOOKUP(A848,BUSINESS!$A$2:$E$2692,5,0)</f>
        <v>0.262</v>
      </c>
      <c r="W848" s="10">
        <f>VLOOKUP(A848,BUSINESS!$A$2:$F$2692,6,0)</f>
        <v>22</v>
      </c>
      <c r="X848" s="10">
        <f>VLOOKUP(A848,BUSINESS!$A$2:$G$2692,7,0)</f>
        <v>20</v>
      </c>
      <c r="Y848" s="10">
        <f>VLOOKUP(A848,BUSINESS!$A$2:$H$2692,8,0)</f>
        <v>161</v>
      </c>
      <c r="Z848" s="10">
        <f>VLOOKUP(A848,BUSINESS!$A$2:$I$2692,9,0)</f>
        <v>0.03</v>
      </c>
      <c r="AA848" s="10">
        <f>VLOOKUP(A848,BUSINESS!$A$2:$J$2692,10,0)</f>
        <v>0.363</v>
      </c>
      <c r="AB848" s="7">
        <f t="shared" si="2"/>
        <v>239271186867</v>
      </c>
    </row>
    <row r="849">
      <c r="A849" s="7" t="str">
        <f t="shared" si="1"/>
        <v>Gambia, The-Africa2004</v>
      </c>
      <c r="B849" s="8" t="s">
        <v>146</v>
      </c>
      <c r="C849" s="5" t="s">
        <v>78</v>
      </c>
      <c r="D849" s="9" t="s">
        <v>66</v>
      </c>
      <c r="E849" s="11">
        <v>5.78785601E8</v>
      </c>
      <c r="F849" s="12">
        <v>0.044</v>
      </c>
      <c r="G849" s="12">
        <v>18.0</v>
      </c>
      <c r="H849" s="12">
        <v>0.365</v>
      </c>
      <c r="I849" s="22">
        <f>VLOOKUP(A849,ENERGY!$A$2:$F$2692,5,0)</f>
        <v>133681</v>
      </c>
      <c r="J849" s="10">
        <f>VLOOKUP(A850,ENERGY!$A$2:$F$2692,6,0)</f>
        <v>8529</v>
      </c>
      <c r="K849" s="23">
        <v>0.024</v>
      </c>
      <c r="L849" s="10">
        <f>VLOOKUP(A849,TOURISM!$A$2:$E$2692,5,0)</f>
        <v>51000000</v>
      </c>
      <c r="M849" s="10">
        <f>VLOOKUP(A849,TOURISM!$A$2:$F$2692,6,0)</f>
        <v>6000000</v>
      </c>
      <c r="N849" s="27">
        <f t="shared" si="265"/>
        <v>0.262</v>
      </c>
      <c r="O849" s="27">
        <f t="shared" ref="O849:Q849" si="517">if(AND(M849=M850,N849=N849+1,ISBLANK(O850)),O849,O850)</f>
        <v>22</v>
      </c>
      <c r="P849" s="27">
        <f t="shared" si="517"/>
        <v>20</v>
      </c>
      <c r="Q849" s="27">
        <f t="shared" si="517"/>
        <v>161</v>
      </c>
      <c r="R849" s="23">
        <v>0.033</v>
      </c>
      <c r="S849" s="23">
        <v>0.126</v>
      </c>
      <c r="T849" s="10">
        <f>VLOOKUP(A849,TOURISM!$A$2:$E$2692,5,0)</f>
        <v>51000000</v>
      </c>
      <c r="U849" s="10">
        <f>VLOOKUP(A849,TOURISM!$A$2:$F$2692,6,0)</f>
        <v>6000000</v>
      </c>
      <c r="V849" s="10">
        <f>VLOOKUP(A849,BUSINESS!$A$2:$E$2692,5,0)</f>
        <v>0.262</v>
      </c>
      <c r="W849" s="10">
        <f>VLOOKUP(A849,BUSINESS!$A$2:$F$2692,6,0)</f>
        <v>22</v>
      </c>
      <c r="X849" s="10">
        <f>VLOOKUP(A849,BUSINESS!$A$2:$G$2692,7,0)</f>
        <v>20</v>
      </c>
      <c r="Y849" s="10">
        <f>VLOOKUP(A849,BUSINESS!$A$2:$H$2692,8,0)</f>
        <v>161</v>
      </c>
      <c r="Z849" s="10">
        <f>VLOOKUP(A849,BUSINESS!$A$2:$I$2692,9,0)</f>
        <v>0.033</v>
      </c>
      <c r="AA849" s="10">
        <f>VLOOKUP(A849,BUSINESS!$A$2:$J$2692,10,0)</f>
        <v>0.126</v>
      </c>
      <c r="AB849" s="7">
        <f t="shared" si="2"/>
        <v>17538957606</v>
      </c>
    </row>
    <row r="850">
      <c r="A850" s="7" t="str">
        <f t="shared" si="1"/>
        <v>Ghana-Africa2004</v>
      </c>
      <c r="B850" s="8" t="s">
        <v>149</v>
      </c>
      <c r="C850" s="5" t="s">
        <v>78</v>
      </c>
      <c r="D850" s="9" t="s">
        <v>66</v>
      </c>
      <c r="E850" s="11">
        <v>8.881419348E9</v>
      </c>
      <c r="F850" s="12">
        <v>0.061</v>
      </c>
      <c r="G850" s="12">
        <v>26.0</v>
      </c>
      <c r="H850" s="10" t="str">
        <f t="shared" ref="H850:H852" si="519">if(AND(#REF!=#REF!,#REF!=#REF!+1,ISBLANK(#REF!)),#REF!,#REF!)</f>
        <v>#REF!</v>
      </c>
      <c r="I850" s="22">
        <f>VLOOKUP(A850,ENERGY!$A$2:$F$2692,5,0)</f>
        <v>8958</v>
      </c>
      <c r="J850" s="10">
        <f>VLOOKUP(A851,ENERGY!$A$2:$F$2692,6,0)</f>
        <v>1214</v>
      </c>
      <c r="K850" s="23">
        <v>0.024</v>
      </c>
      <c r="L850" s="10">
        <f>VLOOKUP(A850,TOURISM!$A$2:$E$2692,5,0)</f>
        <v>495000000</v>
      </c>
      <c r="M850" s="10">
        <f>VLOOKUP(A850,TOURISM!$A$2:$F$2692,6,0)</f>
        <v>270000000</v>
      </c>
      <c r="N850" s="27">
        <f t="shared" si="265"/>
        <v>0.262</v>
      </c>
      <c r="O850" s="23">
        <v>22.0</v>
      </c>
      <c r="P850" s="27">
        <f t="shared" ref="P850:Q850" si="518">if(AND(N850=N851,O850=O850+1,ISBLANK(P851)),P850,P851)</f>
        <v>20</v>
      </c>
      <c r="Q850" s="27">
        <f t="shared" si="518"/>
        <v>161</v>
      </c>
      <c r="R850" s="23">
        <v>0.017</v>
      </c>
      <c r="S850" s="23">
        <v>0.081</v>
      </c>
      <c r="T850" s="10">
        <f>VLOOKUP(A850,TOURISM!$A$2:$E$2692,5,0)</f>
        <v>495000000</v>
      </c>
      <c r="U850" s="10">
        <f>VLOOKUP(A850,TOURISM!$A$2:$F$2692,6,0)</f>
        <v>270000000</v>
      </c>
      <c r="V850" s="10">
        <f>VLOOKUP(A850,BUSINESS!$A$2:$E$2692,5,0)</f>
        <v>0.262</v>
      </c>
      <c r="W850" s="10">
        <f>VLOOKUP(A850,BUSINESS!$A$2:$F$2692,6,0)</f>
        <v>22</v>
      </c>
      <c r="X850" s="10">
        <f>VLOOKUP(A850,BUSINESS!$A$2:$G$2692,7,0)</f>
        <v>20</v>
      </c>
      <c r="Y850" s="10">
        <f>VLOOKUP(A850,BUSINESS!$A$2:$H$2692,8,0)</f>
        <v>161</v>
      </c>
      <c r="Z850" s="10">
        <f>VLOOKUP(A850,BUSINESS!$A$2:$I$2692,9,0)</f>
        <v>0.017</v>
      </c>
      <c r="AA850" s="10">
        <f>VLOOKUP(A850,BUSINESS!$A$2:$J$2692,10,0)</f>
        <v>0.081</v>
      </c>
      <c r="AB850" s="7">
        <f t="shared" si="2"/>
        <v>522436432235</v>
      </c>
    </row>
    <row r="851">
      <c r="A851" s="7" t="str">
        <f t="shared" si="1"/>
        <v>Guinea-Africa2004</v>
      </c>
      <c r="B851" s="8" t="s">
        <v>155</v>
      </c>
      <c r="C851" s="5" t="s">
        <v>78</v>
      </c>
      <c r="D851" s="9" t="s">
        <v>66</v>
      </c>
      <c r="E851" s="11">
        <v>3.666349049E9</v>
      </c>
      <c r="F851" s="12">
        <v>0.053</v>
      </c>
      <c r="G851" s="12">
        <v>20.0</v>
      </c>
      <c r="H851" s="10" t="str">
        <f t="shared" si="519"/>
        <v>#REF!</v>
      </c>
      <c r="I851" s="22">
        <f>VLOOKUP(A851,ENERGY!$A$2:$F$2692,5,0)</f>
        <v>133681</v>
      </c>
      <c r="J851" s="10">
        <f>VLOOKUP(A852,ENERGY!$A$2:$F$2692,6,0)</f>
        <v>227</v>
      </c>
      <c r="K851" s="23">
        <v>0.024</v>
      </c>
      <c r="L851" s="10">
        <f>VLOOKUP(A851,TOURISM!$A$2:$E$2692,5,0)</f>
        <v>91000000</v>
      </c>
      <c r="M851" s="10">
        <f>VLOOKUP(A851,TOURISM!$A$2:$F$2692,6,0)</f>
        <v>29000000</v>
      </c>
      <c r="N851" s="27">
        <f t="shared" si="265"/>
        <v>0.262</v>
      </c>
      <c r="O851" s="23">
        <v>40.0</v>
      </c>
      <c r="P851" s="27">
        <f t="shared" ref="P851:Q851" si="520">if(AND(N851=N852,O851=O851+1,ISBLANK(P852)),P851,P852)</f>
        <v>20</v>
      </c>
      <c r="Q851" s="27">
        <f t="shared" si="520"/>
        <v>161</v>
      </c>
      <c r="R851" s="23">
        <v>0.005</v>
      </c>
      <c r="S851" s="23">
        <v>0.017</v>
      </c>
      <c r="T851" s="10">
        <f>VLOOKUP(A851,TOURISM!$A$2:$E$2692,5,0)</f>
        <v>91000000</v>
      </c>
      <c r="U851" s="10">
        <f>VLOOKUP(A851,TOURISM!$A$2:$F$2692,6,0)</f>
        <v>29000000</v>
      </c>
      <c r="V851" s="10">
        <f>VLOOKUP(A851,BUSINESS!$A$2:$E$2692,5,0)</f>
        <v>0.262</v>
      </c>
      <c r="W851" s="10">
        <f>VLOOKUP(A851,BUSINESS!$A$2:$F$2692,6,0)</f>
        <v>40</v>
      </c>
      <c r="X851" s="10">
        <f>VLOOKUP(A851,BUSINESS!$A$2:$G$2692,7,0)</f>
        <v>20</v>
      </c>
      <c r="Y851" s="10">
        <f>VLOOKUP(A851,BUSINESS!$A$2:$H$2692,8,0)</f>
        <v>161</v>
      </c>
      <c r="Z851" s="10">
        <f>VLOOKUP(A851,BUSINESS!$A$2:$I$2692,9,0)</f>
        <v>0.005</v>
      </c>
      <c r="AA851" s="10">
        <f>VLOOKUP(A851,BUSINESS!$A$2:$J$2692,10,0)</f>
        <v>0.017</v>
      </c>
      <c r="AB851" s="7">
        <f t="shared" si="2"/>
        <v>733269809800</v>
      </c>
    </row>
    <row r="852">
      <c r="A852" s="7" t="str">
        <f t="shared" si="1"/>
        <v>Guinea-Bissau-Africa2004</v>
      </c>
      <c r="B852" s="8" t="s">
        <v>156</v>
      </c>
      <c r="C852" s="5" t="s">
        <v>78</v>
      </c>
      <c r="D852" s="9" t="s">
        <v>66</v>
      </c>
      <c r="E852" s="11">
        <v>5.22651788E8</v>
      </c>
      <c r="F852" s="12">
        <v>0.053</v>
      </c>
      <c r="G852" s="12">
        <v>20.0</v>
      </c>
      <c r="H852" s="10" t="str">
        <f t="shared" si="519"/>
        <v>#REF!</v>
      </c>
      <c r="I852" s="22">
        <f>VLOOKUP(A852,ENERGY!$A$2:$F$2692,5,0)</f>
        <v>133681</v>
      </c>
      <c r="J852" s="10">
        <f>VLOOKUP(A853,ENERGY!$A$2:$F$2692,6,0)</f>
        <v>10242</v>
      </c>
      <c r="K852" s="23">
        <v>0.024</v>
      </c>
      <c r="L852" s="10">
        <f>VLOOKUP(A852,TOURISM!$A$2:$E$2692,5,0)</f>
        <v>2200000</v>
      </c>
      <c r="M852" s="10">
        <f>VLOOKUP(A852,TOURISM!$A$2:$F$2692,6,0)</f>
        <v>22300000</v>
      </c>
      <c r="N852" s="27">
        <f t="shared" si="265"/>
        <v>0.262</v>
      </c>
      <c r="O852" s="27">
        <f t="shared" ref="O852:Q852" si="521">if(AND(M852=M853,N852=N852+1,ISBLANK(O853)),O852,O853)</f>
        <v>47</v>
      </c>
      <c r="P852" s="27">
        <f t="shared" si="521"/>
        <v>20</v>
      </c>
      <c r="Q852" s="27">
        <f t="shared" si="521"/>
        <v>161</v>
      </c>
      <c r="R852" s="23">
        <v>0.018</v>
      </c>
      <c r="S852" s="23">
        <v>0.028</v>
      </c>
      <c r="T852" s="10">
        <f>VLOOKUP(A852,TOURISM!$A$2:$E$2692,5,0)</f>
        <v>2200000</v>
      </c>
      <c r="U852" s="10">
        <f>VLOOKUP(A852,TOURISM!$A$2:$F$2692,6,0)</f>
        <v>22300000</v>
      </c>
      <c r="V852" s="10">
        <f>VLOOKUP(A852,BUSINESS!$A$2:$E$2692,5,0)</f>
        <v>0.262</v>
      </c>
      <c r="W852" s="10">
        <f>VLOOKUP(A852,BUSINESS!$A$2:$F$2692,6,0)</f>
        <v>47</v>
      </c>
      <c r="X852" s="10">
        <f>VLOOKUP(A852,BUSINESS!$A$2:$G$2692,7,0)</f>
        <v>20</v>
      </c>
      <c r="Y852" s="10">
        <f>VLOOKUP(A852,BUSINESS!$A$2:$H$2692,8,0)</f>
        <v>161</v>
      </c>
      <c r="Z852" s="10">
        <f>VLOOKUP(A852,BUSINESS!$A$2:$I$2692,9,0)</f>
        <v>0.018</v>
      </c>
      <c r="AA852" s="10">
        <f>VLOOKUP(A852,BUSINESS!$A$2:$J$2692,10,0)</f>
        <v>0.028</v>
      </c>
      <c r="AB852" s="7">
        <f t="shared" si="2"/>
        <v>29036210444</v>
      </c>
    </row>
    <row r="853">
      <c r="A853" s="7" t="str">
        <f t="shared" si="1"/>
        <v>Kenya-Africa2004</v>
      </c>
      <c r="B853" s="8" t="s">
        <v>175</v>
      </c>
      <c r="C853" s="5" t="s">
        <v>78</v>
      </c>
      <c r="D853" s="9" t="s">
        <v>66</v>
      </c>
      <c r="E853" s="11">
        <v>1.6095321631E10</v>
      </c>
      <c r="F853" s="12">
        <v>0.043</v>
      </c>
      <c r="G853" s="12">
        <v>20.0</v>
      </c>
      <c r="H853" s="12">
        <v>0.125</v>
      </c>
      <c r="I853" s="22">
        <f>VLOOKUP(A853,ENERGY!$A$2:$F$2692,5,0)</f>
        <v>17806</v>
      </c>
      <c r="J853" s="10">
        <f>VLOOKUP(A854,ENERGY!$A$2:$F$2692,6,0)</f>
        <v>18</v>
      </c>
      <c r="K853" s="23">
        <v>0.024</v>
      </c>
      <c r="L853" s="10">
        <f>VLOOKUP(A853,TOURISM!$A$2:$E$2692,5,0)</f>
        <v>799000000</v>
      </c>
      <c r="M853" s="10">
        <f>VLOOKUP(A853,TOURISM!$A$2:$F$2692,6,0)</f>
        <v>108000000</v>
      </c>
      <c r="N853" s="27">
        <f t="shared" si="265"/>
        <v>0.262</v>
      </c>
      <c r="O853" s="23">
        <v>47.0</v>
      </c>
      <c r="P853" s="27">
        <f t="shared" ref="P853:Q853" si="522">if(AND(N853=N854,O853=O853+1,ISBLANK(P854)),P853,P854)</f>
        <v>20</v>
      </c>
      <c r="Q853" s="27">
        <f t="shared" si="522"/>
        <v>161</v>
      </c>
      <c r="R853" s="23">
        <v>0.03</v>
      </c>
      <c r="S853" s="23">
        <v>0.073</v>
      </c>
      <c r="T853" s="10">
        <f>VLOOKUP(A853,TOURISM!$A$2:$E$2692,5,0)</f>
        <v>799000000</v>
      </c>
      <c r="U853" s="10">
        <f>VLOOKUP(A853,TOURISM!$A$2:$F$2692,6,0)</f>
        <v>108000000</v>
      </c>
      <c r="V853" s="10">
        <f>VLOOKUP(A853,BUSINESS!$A$2:$E$2692,5,0)</f>
        <v>0.262</v>
      </c>
      <c r="W853" s="10">
        <f>VLOOKUP(A853,BUSINESS!$A$2:$F$2692,6,0)</f>
        <v>47</v>
      </c>
      <c r="X853" s="10">
        <f>VLOOKUP(A853,BUSINESS!$A$2:$G$2692,7,0)</f>
        <v>20</v>
      </c>
      <c r="Y853" s="10">
        <f>VLOOKUP(A853,BUSINESS!$A$2:$H$2692,8,0)</f>
        <v>161</v>
      </c>
      <c r="Z853" s="10">
        <f>VLOOKUP(A853,BUSINESS!$A$2:$I$2692,9,0)</f>
        <v>0.03</v>
      </c>
      <c r="AA853" s="10">
        <f>VLOOKUP(A853,BUSINESS!$A$2:$J$2692,10,0)</f>
        <v>0.073</v>
      </c>
      <c r="AB853" s="7">
        <f t="shared" si="2"/>
        <v>536510721033</v>
      </c>
    </row>
    <row r="854">
      <c r="A854" s="7" t="str">
        <f t="shared" si="1"/>
        <v>Lesotho-Africa2004</v>
      </c>
      <c r="B854" s="8" t="s">
        <v>183</v>
      </c>
      <c r="C854" s="5" t="s">
        <v>78</v>
      </c>
      <c r="D854" s="9" t="s">
        <v>66</v>
      </c>
      <c r="E854" s="11">
        <v>1.234197704E9</v>
      </c>
      <c r="F854" s="12">
        <v>0.07</v>
      </c>
      <c r="G854" s="12">
        <v>45.0</v>
      </c>
      <c r="H854" s="12">
        <v>0.124</v>
      </c>
      <c r="I854" s="22">
        <f>VLOOKUP(A854,ENERGY!$A$2:$F$2692,5,0)</f>
        <v>133681</v>
      </c>
      <c r="J854" s="10">
        <f>VLOOKUP(A855,ENERGY!$A$2:$F$2692,6,0)</f>
        <v>576</v>
      </c>
      <c r="K854" s="23">
        <v>0.024</v>
      </c>
      <c r="L854" s="10">
        <f>VLOOKUP(A854,TOURISM!$A$2:$E$2692,5,0)</f>
        <v>26000000</v>
      </c>
      <c r="M854" s="10">
        <f>VLOOKUP(A854,TOURISM!$A$2:$F$2692,6,0)</f>
        <v>278000000</v>
      </c>
      <c r="N854" s="27">
        <f t="shared" si="265"/>
        <v>0.262</v>
      </c>
      <c r="O854" s="23">
        <v>93.0</v>
      </c>
      <c r="P854" s="27">
        <f t="shared" ref="P854:Q854" si="523">if(AND(N854=N855,O854=O854+1,ISBLANK(P855)),P854,P855)</f>
        <v>20</v>
      </c>
      <c r="Q854" s="27">
        <f t="shared" si="523"/>
        <v>161</v>
      </c>
      <c r="R854" s="23">
        <v>0.022</v>
      </c>
      <c r="S854" s="23">
        <v>0.103</v>
      </c>
      <c r="T854" s="10">
        <f>VLOOKUP(A854,TOURISM!$A$2:$E$2692,5,0)</f>
        <v>26000000</v>
      </c>
      <c r="U854" s="10">
        <f>VLOOKUP(A854,TOURISM!$A$2:$F$2692,6,0)</f>
        <v>278000000</v>
      </c>
      <c r="V854" s="10">
        <f>VLOOKUP(A854,BUSINESS!$A$2:$E$2692,5,0)</f>
        <v>0.262</v>
      </c>
      <c r="W854" s="10">
        <f>VLOOKUP(A854,BUSINESS!$A$2:$F$2692,6,0)</f>
        <v>93</v>
      </c>
      <c r="X854" s="10">
        <f>VLOOKUP(A854,BUSINESS!$A$2:$G$2692,7,0)</f>
        <v>20</v>
      </c>
      <c r="Y854" s="10">
        <f>VLOOKUP(A854,BUSINESS!$A$2:$H$2692,8,0)</f>
        <v>161</v>
      </c>
      <c r="Z854" s="10">
        <f>VLOOKUP(A854,BUSINESS!$A$2:$I$2692,9,0)</f>
        <v>0.022</v>
      </c>
      <c r="AA854" s="10">
        <f>VLOOKUP(A854,BUSINESS!$A$2:$J$2692,10,0)</f>
        <v>0.103</v>
      </c>
      <c r="AB854" s="7">
        <f t="shared" si="2"/>
        <v>56099895636</v>
      </c>
    </row>
    <row r="855">
      <c r="A855" s="7" t="str">
        <f t="shared" si="1"/>
        <v>Liberia-Africa2004</v>
      </c>
      <c r="B855" s="8" t="s">
        <v>184</v>
      </c>
      <c r="C855" s="5" t="s">
        <v>78</v>
      </c>
      <c r="D855" s="9" t="s">
        <v>66</v>
      </c>
      <c r="E855" s="11">
        <v>4.67E8</v>
      </c>
      <c r="F855" s="12">
        <v>0.088</v>
      </c>
      <c r="G855" s="12">
        <v>13.0</v>
      </c>
      <c r="H855" s="12">
        <v>0.181</v>
      </c>
      <c r="I855" s="22">
        <f>VLOOKUP(A855,ENERGY!$A$2:$F$2692,5,0)</f>
        <v>133681</v>
      </c>
      <c r="J855" s="10">
        <f>VLOOKUP(A856,ENERGY!$A$2:$F$2692,6,0)</f>
        <v>60392</v>
      </c>
      <c r="K855" s="23">
        <v>0.024</v>
      </c>
      <c r="L855" s="10">
        <f>VLOOKUP(A855,TOURISM!$A$2:$E$2692,5,0)</f>
        <v>59000000</v>
      </c>
      <c r="M855" s="10">
        <f>VLOOKUP(A855,TOURISM!$A$2:$F$2692,6,0)</f>
        <v>29000000</v>
      </c>
      <c r="N855" s="27">
        <f t="shared" si="265"/>
        <v>0.262</v>
      </c>
      <c r="O855" s="27">
        <f t="shared" ref="O855:Q855" si="524">if(AND(M855=M856,N855=N855+1,ISBLANK(O856)),O855,O856)</f>
        <v>44</v>
      </c>
      <c r="P855" s="27">
        <f t="shared" si="524"/>
        <v>20</v>
      </c>
      <c r="Q855" s="27">
        <f t="shared" si="524"/>
        <v>161</v>
      </c>
      <c r="R855" s="23">
        <v>0.0</v>
      </c>
      <c r="S855" s="23">
        <v>0.03</v>
      </c>
      <c r="T855" s="10">
        <f>VLOOKUP(A855,TOURISM!$A$2:$E$2692,5,0)</f>
        <v>59000000</v>
      </c>
      <c r="U855" s="10">
        <f>VLOOKUP(A855,TOURISM!$A$2:$F$2692,6,0)</f>
        <v>29000000</v>
      </c>
      <c r="V855" s="10">
        <f>VLOOKUP(A855,BUSINESS!$A$2:$E$2692,5,0)</f>
        <v>0.262</v>
      </c>
      <c r="W855" s="10">
        <f>VLOOKUP(A855,BUSINESS!$A$2:$F$2692,6,0)</f>
        <v>44</v>
      </c>
      <c r="X855" s="10">
        <f>VLOOKUP(A855,BUSINESS!$A$2:$G$2692,7,0)</f>
        <v>20</v>
      </c>
      <c r="Y855" s="10">
        <f>VLOOKUP(A855,BUSINESS!$A$2:$H$2692,8,0)</f>
        <v>161</v>
      </c>
      <c r="Z855" s="10">
        <f>VLOOKUP(A855,BUSINESS!$A$2:$I$2692,9,0)</f>
        <v>0</v>
      </c>
      <c r="AA855" s="10">
        <f>VLOOKUP(A855,BUSINESS!$A$2:$J$2692,10,0)</f>
        <v>0.03</v>
      </c>
      <c r="AB855" s="7" t="str">
        <f t="shared" si="2"/>
        <v>#DIV/0!</v>
      </c>
    </row>
    <row r="856">
      <c r="A856" s="7" t="str">
        <f t="shared" si="1"/>
        <v>Libya-Africa2004</v>
      </c>
      <c r="B856" s="8" t="s">
        <v>185</v>
      </c>
      <c r="C856" s="5" t="s">
        <v>78</v>
      </c>
      <c r="D856" s="9" t="s">
        <v>66</v>
      </c>
      <c r="E856" s="11">
        <v>3.3384615385E10</v>
      </c>
      <c r="F856" s="12">
        <v>0.035</v>
      </c>
      <c r="G856" s="12">
        <v>205.0</v>
      </c>
      <c r="H856" s="12">
        <v>0.061</v>
      </c>
      <c r="I856" s="22">
        <f>VLOOKUP(A856,ENERGY!$A$2:$F$2692,5,0)</f>
        <v>17738</v>
      </c>
      <c r="J856" s="10">
        <f>VLOOKUP(A857,ENERGY!$A$2:$F$2692,6,0)</f>
        <v>1944</v>
      </c>
      <c r="K856" s="23">
        <v>0.024</v>
      </c>
      <c r="L856" s="10">
        <f>VLOOKUP(A856,TOURISM!$A$2:$E$2692,5,0)</f>
        <v>261000000</v>
      </c>
      <c r="M856" s="10">
        <f>VLOOKUP(A856,TOURISM!$A$2:$F$2692,6,0)</f>
        <v>789000000</v>
      </c>
      <c r="N856" s="27">
        <f t="shared" si="265"/>
        <v>0.262</v>
      </c>
      <c r="O856" s="27">
        <f t="shared" ref="O856:Q856" si="525">if(AND(M856=M857,N856=N856+1,ISBLANK(O857)),O856,O857)</f>
        <v>44</v>
      </c>
      <c r="P856" s="27">
        <f t="shared" si="525"/>
        <v>20</v>
      </c>
      <c r="Q856" s="27">
        <f t="shared" si="525"/>
        <v>161</v>
      </c>
      <c r="R856" s="23">
        <v>0.035</v>
      </c>
      <c r="S856" s="23">
        <v>0.091</v>
      </c>
      <c r="T856" s="10">
        <f>VLOOKUP(A856,TOURISM!$A$2:$E$2692,5,0)</f>
        <v>261000000</v>
      </c>
      <c r="U856" s="10">
        <f>VLOOKUP(A856,TOURISM!$A$2:$F$2692,6,0)</f>
        <v>789000000</v>
      </c>
      <c r="V856" s="10">
        <f>VLOOKUP(A856,BUSINESS!$A$2:$E$2692,5,0)</f>
        <v>0.262</v>
      </c>
      <c r="W856" s="10">
        <f>VLOOKUP(A856,BUSINESS!$A$2:$F$2692,6,0)</f>
        <v>44</v>
      </c>
      <c r="X856" s="10">
        <f>VLOOKUP(A856,BUSINESS!$A$2:$G$2692,7,0)</f>
        <v>20</v>
      </c>
      <c r="Y856" s="10">
        <f>VLOOKUP(A856,BUSINESS!$A$2:$H$2692,8,0)</f>
        <v>161</v>
      </c>
      <c r="Z856" s="10">
        <f>VLOOKUP(A856,BUSINESS!$A$2:$I$2692,9,0)</f>
        <v>0.035</v>
      </c>
      <c r="AA856" s="10">
        <f>VLOOKUP(A856,BUSINESS!$A$2:$J$2692,10,0)</f>
        <v>0.091</v>
      </c>
      <c r="AB856" s="7">
        <f t="shared" si="2"/>
        <v>953846153857</v>
      </c>
    </row>
    <row r="857">
      <c r="A857" s="7" t="str">
        <f t="shared" si="1"/>
        <v>Madagascar-Africa2004</v>
      </c>
      <c r="B857" s="8" t="s">
        <v>190</v>
      </c>
      <c r="C857" s="5" t="s">
        <v>78</v>
      </c>
      <c r="D857" s="9" t="s">
        <v>66</v>
      </c>
      <c r="E857" s="11">
        <v>4.363934417E9</v>
      </c>
      <c r="F857" s="12">
        <v>0.049</v>
      </c>
      <c r="G857" s="12">
        <v>12.0</v>
      </c>
      <c r="H857" s="12">
        <v>0.255</v>
      </c>
      <c r="I857" s="22">
        <f>VLOOKUP(A857,ENERGY!$A$2:$F$2692,5,0)</f>
        <v>133681</v>
      </c>
      <c r="J857" s="10">
        <f>VLOOKUP(A858,ENERGY!$A$2:$F$2692,6,0)</f>
        <v>1155</v>
      </c>
      <c r="K857" s="23">
        <v>0.024</v>
      </c>
      <c r="L857" s="10">
        <f>VLOOKUP(A857,TOURISM!$A$2:$E$2692,5,0)</f>
        <v>239000000</v>
      </c>
      <c r="M857" s="10">
        <f>VLOOKUP(A857,TOURISM!$A$2:$F$2692,6,0)</f>
        <v>108000000</v>
      </c>
      <c r="N857" s="27">
        <f t="shared" si="265"/>
        <v>0.262</v>
      </c>
      <c r="O857" s="23">
        <v>44.0</v>
      </c>
      <c r="P857" s="27">
        <f t="shared" ref="P857:Q857" si="526">if(AND(N857=N858,O857=O857+1,ISBLANK(P858)),P857,P858)</f>
        <v>20</v>
      </c>
      <c r="Q857" s="27">
        <f t="shared" si="526"/>
        <v>161</v>
      </c>
      <c r="R857" s="23">
        <v>0.005</v>
      </c>
      <c r="S857" s="23">
        <v>0.019</v>
      </c>
      <c r="T857" s="10">
        <f>VLOOKUP(A857,TOURISM!$A$2:$E$2692,5,0)</f>
        <v>239000000</v>
      </c>
      <c r="U857" s="10">
        <f>VLOOKUP(A857,TOURISM!$A$2:$F$2692,6,0)</f>
        <v>108000000</v>
      </c>
      <c r="V857" s="10">
        <f>VLOOKUP(A857,BUSINESS!$A$2:$E$2692,5,0)</f>
        <v>0.262</v>
      </c>
      <c r="W857" s="10">
        <f>VLOOKUP(A857,BUSINESS!$A$2:$F$2692,6,0)</f>
        <v>44</v>
      </c>
      <c r="X857" s="10">
        <f>VLOOKUP(A857,BUSINESS!$A$2:$G$2692,7,0)</f>
        <v>20</v>
      </c>
      <c r="Y857" s="10">
        <f>VLOOKUP(A857,BUSINESS!$A$2:$H$2692,8,0)</f>
        <v>161</v>
      </c>
      <c r="Z857" s="10">
        <f>VLOOKUP(A857,BUSINESS!$A$2:$I$2692,9,0)</f>
        <v>0.005</v>
      </c>
      <c r="AA857" s="10">
        <f>VLOOKUP(A857,BUSINESS!$A$2:$J$2692,10,0)</f>
        <v>0.019</v>
      </c>
      <c r="AB857" s="7">
        <f t="shared" si="2"/>
        <v>872786883400</v>
      </c>
    </row>
    <row r="858">
      <c r="A858" s="7" t="str">
        <f t="shared" si="1"/>
        <v>Malawi-Africa2004</v>
      </c>
      <c r="B858" s="8" t="s">
        <v>191</v>
      </c>
      <c r="C858" s="5" t="s">
        <v>78</v>
      </c>
      <c r="D858" s="9" t="s">
        <v>66</v>
      </c>
      <c r="E858" s="11">
        <v>2.625127098E9</v>
      </c>
      <c r="F858" s="12">
        <v>0.078</v>
      </c>
      <c r="G858" s="12">
        <v>16.0</v>
      </c>
      <c r="H858" s="12">
        <v>0.368</v>
      </c>
      <c r="I858" s="22">
        <f>VLOOKUP(A858,ENERGY!$A$2:$F$2692,5,0)</f>
        <v>133681</v>
      </c>
      <c r="J858" s="10">
        <f>VLOOKUP(A859,ENERGY!$A$2:$F$2692,6,0)</f>
        <v>594</v>
      </c>
      <c r="K858" s="23">
        <v>0.024</v>
      </c>
      <c r="L858" s="10">
        <f>VLOOKUP(A858,TOURISM!$A$2:$E$2692,5,0)</f>
        <v>74000000</v>
      </c>
      <c r="M858" s="10">
        <f>VLOOKUP(A858,TOURISM!$A$2:$F$2692,6,0)</f>
        <v>70000000</v>
      </c>
      <c r="N858" s="27">
        <f t="shared" si="265"/>
        <v>0.262</v>
      </c>
      <c r="O858" s="23">
        <v>39.0</v>
      </c>
      <c r="P858" s="27">
        <f t="shared" ref="P858:Q858" si="527">if(AND(N858=N859,O858=O858+1,ISBLANK(P859)),P858,P859)</f>
        <v>20</v>
      </c>
      <c r="Q858" s="27">
        <f t="shared" si="527"/>
        <v>161</v>
      </c>
      <c r="R858" s="23">
        <v>0.003</v>
      </c>
      <c r="S858" s="23">
        <v>0.018</v>
      </c>
      <c r="T858" s="10">
        <f>VLOOKUP(A858,TOURISM!$A$2:$E$2692,5,0)</f>
        <v>74000000</v>
      </c>
      <c r="U858" s="10">
        <f>VLOOKUP(A858,TOURISM!$A$2:$F$2692,6,0)</f>
        <v>70000000</v>
      </c>
      <c r="V858" s="10">
        <f>VLOOKUP(A858,BUSINESS!$A$2:$E$2692,5,0)</f>
        <v>0.262</v>
      </c>
      <c r="W858" s="10">
        <f>VLOOKUP(A858,BUSINESS!$A$2:$F$2692,6,0)</f>
        <v>39</v>
      </c>
      <c r="X858" s="10">
        <f>VLOOKUP(A858,BUSINESS!$A$2:$G$2692,7,0)</f>
        <v>20</v>
      </c>
      <c r="Y858" s="10">
        <f>VLOOKUP(A858,BUSINESS!$A$2:$H$2692,8,0)</f>
        <v>161</v>
      </c>
      <c r="Z858" s="10">
        <f>VLOOKUP(A858,BUSINESS!$A$2:$I$2692,9,0)</f>
        <v>0.003</v>
      </c>
      <c r="AA858" s="10">
        <f>VLOOKUP(A858,BUSINESS!$A$2:$J$2692,10,0)</f>
        <v>0.018</v>
      </c>
      <c r="AB858" s="7">
        <f t="shared" si="2"/>
        <v>875042366000</v>
      </c>
    </row>
    <row r="859">
      <c r="A859" s="7" t="str">
        <f t="shared" si="1"/>
        <v>Mali-Africa2004</v>
      </c>
      <c r="B859" s="8" t="s">
        <v>194</v>
      </c>
      <c r="C859" s="5" t="s">
        <v>78</v>
      </c>
      <c r="D859" s="9" t="s">
        <v>66</v>
      </c>
      <c r="E859" s="11">
        <v>4.874178417E9</v>
      </c>
      <c r="F859" s="12">
        <v>0.063</v>
      </c>
      <c r="G859" s="12">
        <v>27.0</v>
      </c>
      <c r="H859" s="10" t="str">
        <f>if(AND(#REF!=#REF!,#REF!=#REF!+1,ISBLANK(#REF!)),#REF!,#REF!)</f>
        <v>#REF!</v>
      </c>
      <c r="I859" s="22">
        <f>VLOOKUP(A859,ENERGY!$A$2:$F$2692,5,0)</f>
        <v>133681</v>
      </c>
      <c r="J859" s="10">
        <f>VLOOKUP(A860,ENERGY!$A$2:$F$2692,6,0)</f>
        <v>2021</v>
      </c>
      <c r="K859" s="23">
        <v>0.024</v>
      </c>
      <c r="L859" s="10">
        <f>VLOOKUP(A859,TOURISM!$A$2:$E$2692,5,0)</f>
        <v>142000000</v>
      </c>
      <c r="M859" s="10">
        <f>VLOOKUP(A859,TOURISM!$A$2:$F$2692,6,0)</f>
        <v>125000000</v>
      </c>
      <c r="N859" s="27">
        <f t="shared" si="265"/>
        <v>0.262</v>
      </c>
      <c r="O859" s="23">
        <v>41.0</v>
      </c>
      <c r="P859" s="27">
        <f t="shared" ref="P859:Q859" si="528">if(AND(N859=N860,O859=O859+1,ISBLANK(P860)),P859,P860)</f>
        <v>20</v>
      </c>
      <c r="Q859" s="27">
        <f t="shared" si="528"/>
        <v>161</v>
      </c>
      <c r="R859" s="23">
        <v>0.004</v>
      </c>
      <c r="S859" s="23">
        <v>0.035</v>
      </c>
      <c r="T859" s="10">
        <f>VLOOKUP(A859,TOURISM!$A$2:$E$2692,5,0)</f>
        <v>142000000</v>
      </c>
      <c r="U859" s="10">
        <f>VLOOKUP(A859,TOURISM!$A$2:$F$2692,6,0)</f>
        <v>125000000</v>
      </c>
      <c r="V859" s="10">
        <f>VLOOKUP(A859,BUSINESS!$A$2:$E$2692,5,0)</f>
        <v>0.262</v>
      </c>
      <c r="W859" s="10">
        <f>VLOOKUP(A859,BUSINESS!$A$2:$F$2692,6,0)</f>
        <v>41</v>
      </c>
      <c r="X859" s="10">
        <f>VLOOKUP(A859,BUSINESS!$A$2:$G$2692,7,0)</f>
        <v>20</v>
      </c>
      <c r="Y859" s="10">
        <f>VLOOKUP(A859,BUSINESS!$A$2:$H$2692,8,0)</f>
        <v>161</v>
      </c>
      <c r="Z859" s="10">
        <f>VLOOKUP(A859,BUSINESS!$A$2:$I$2692,9,0)</f>
        <v>0.004</v>
      </c>
      <c r="AA859" s="10">
        <f>VLOOKUP(A859,BUSINESS!$A$2:$J$2692,10,0)</f>
        <v>0.035</v>
      </c>
      <c r="AB859" s="7">
        <f t="shared" si="2"/>
        <v>1218544604250</v>
      </c>
    </row>
    <row r="860">
      <c r="A860" s="7" t="str">
        <f t="shared" si="1"/>
        <v>Mauritania-Africa2004</v>
      </c>
      <c r="B860" s="8" t="s">
        <v>197</v>
      </c>
      <c r="C860" s="5" t="s">
        <v>78</v>
      </c>
      <c r="D860" s="9" t="s">
        <v>66</v>
      </c>
      <c r="E860" s="11">
        <v>1.833445283E9</v>
      </c>
      <c r="F860" s="12">
        <v>0.059</v>
      </c>
      <c r="G860" s="12">
        <v>28.0</v>
      </c>
      <c r="H860" s="12">
        <v>0.21</v>
      </c>
      <c r="I860" s="22">
        <f>VLOOKUP(A860,ENERGY!$A$2:$F$2692,5,0)</f>
        <v>133681</v>
      </c>
      <c r="J860" s="10">
        <f>VLOOKUP(A861,ENERGY!$A$2:$F$2692,6,0)</f>
        <v>3953</v>
      </c>
      <c r="K860" s="23">
        <v>0.024</v>
      </c>
      <c r="L860" s="10">
        <f>VLOOKUP(A860,TOURISM!$A$2:$E$2692,5,0)</f>
        <v>91000000</v>
      </c>
      <c r="M860" s="10">
        <f>VLOOKUP(A860,TOURISM!$A$2:$F$2692,6,0)</f>
        <v>199000000</v>
      </c>
      <c r="N860" s="27">
        <f t="shared" si="265"/>
        <v>0.262</v>
      </c>
      <c r="O860" s="23">
        <v>82.0</v>
      </c>
      <c r="P860" s="27">
        <f t="shared" ref="P860:Q860" si="529">if(AND(N860=N861,O860=O860+1,ISBLANK(P861)),P860,P861)</f>
        <v>20</v>
      </c>
      <c r="Q860" s="27">
        <f t="shared" si="529"/>
        <v>161</v>
      </c>
      <c r="R860" s="23">
        <v>0.005</v>
      </c>
      <c r="S860" s="23">
        <v>0.171</v>
      </c>
      <c r="T860" s="10">
        <f>VLOOKUP(A860,TOURISM!$A$2:$E$2692,5,0)</f>
        <v>91000000</v>
      </c>
      <c r="U860" s="10">
        <f>VLOOKUP(A860,TOURISM!$A$2:$F$2692,6,0)</f>
        <v>199000000</v>
      </c>
      <c r="V860" s="10">
        <f>VLOOKUP(A860,BUSINESS!$A$2:$E$2692,5,0)</f>
        <v>0.262</v>
      </c>
      <c r="W860" s="10">
        <f>VLOOKUP(A860,BUSINESS!$A$2:$F$2692,6,0)</f>
        <v>82</v>
      </c>
      <c r="X860" s="10">
        <f>VLOOKUP(A860,BUSINESS!$A$2:$G$2692,7,0)</f>
        <v>20</v>
      </c>
      <c r="Y860" s="10">
        <f>VLOOKUP(A860,BUSINESS!$A$2:$H$2692,8,0)</f>
        <v>161</v>
      </c>
      <c r="Z860" s="10">
        <f>VLOOKUP(A860,BUSINESS!$A$2:$I$2692,9,0)</f>
        <v>0.005</v>
      </c>
      <c r="AA860" s="10">
        <f>VLOOKUP(A860,BUSINESS!$A$2:$J$2692,10,0)</f>
        <v>0.171</v>
      </c>
      <c r="AB860" s="7">
        <f t="shared" si="2"/>
        <v>366689056600</v>
      </c>
    </row>
    <row r="861">
      <c r="A861" s="7" t="str">
        <f t="shared" si="1"/>
        <v>Mauritius-Africa2004</v>
      </c>
      <c r="B861" s="8" t="s">
        <v>198</v>
      </c>
      <c r="C861" s="5" t="s">
        <v>78</v>
      </c>
      <c r="D861" s="9" t="s">
        <v>66</v>
      </c>
      <c r="E861" s="11">
        <v>6.385691315E9</v>
      </c>
      <c r="F861" s="12">
        <v>0.042</v>
      </c>
      <c r="G861" s="12">
        <v>227.0</v>
      </c>
      <c r="H861" s="12">
        <v>0.21</v>
      </c>
      <c r="I861" s="22">
        <f>VLOOKUP(A861,ENERGY!$A$2:$F$2692,5,0)</f>
        <v>133681</v>
      </c>
      <c r="J861" s="10">
        <f>VLOOKUP(A862,ENERGY!$A$2:$F$2692,6,0)</f>
        <v>49934</v>
      </c>
      <c r="K861" s="23">
        <v>0.024</v>
      </c>
      <c r="L861" s="10">
        <f>VLOOKUP(A861,TOURISM!$A$2:$E$2692,5,0)</f>
        <v>1156000000</v>
      </c>
      <c r="M861" s="10">
        <f>VLOOKUP(A861,TOURISM!$A$2:$F$2692,6,0)</f>
        <v>277000000</v>
      </c>
      <c r="N861" s="27">
        <f t="shared" si="265"/>
        <v>0.262</v>
      </c>
      <c r="O861" s="23">
        <v>46.0</v>
      </c>
      <c r="P861" s="27">
        <f t="shared" ref="P861:Q861" si="530">if(AND(N861=N862,O861=O861+1,ISBLANK(P862)),P861,P862)</f>
        <v>20</v>
      </c>
      <c r="Q861" s="27">
        <f t="shared" si="530"/>
        <v>161</v>
      </c>
      <c r="R861" s="23">
        <v>0.137</v>
      </c>
      <c r="S861" s="23">
        <v>0.453</v>
      </c>
      <c r="T861" s="10">
        <f>VLOOKUP(A861,TOURISM!$A$2:$E$2692,5,0)</f>
        <v>1156000000</v>
      </c>
      <c r="U861" s="10">
        <f>VLOOKUP(A861,TOURISM!$A$2:$F$2692,6,0)</f>
        <v>277000000</v>
      </c>
      <c r="V861" s="10">
        <f>VLOOKUP(A861,BUSINESS!$A$2:$E$2692,5,0)</f>
        <v>0.262</v>
      </c>
      <c r="W861" s="10">
        <f>VLOOKUP(A861,BUSINESS!$A$2:$F$2692,6,0)</f>
        <v>46</v>
      </c>
      <c r="X861" s="10">
        <f>VLOOKUP(A861,BUSINESS!$A$2:$G$2692,7,0)</f>
        <v>20</v>
      </c>
      <c r="Y861" s="10">
        <f>VLOOKUP(A861,BUSINESS!$A$2:$H$2692,8,0)</f>
        <v>161</v>
      </c>
      <c r="Z861" s="10">
        <f>VLOOKUP(A861,BUSINESS!$A$2:$I$2692,9,0)</f>
        <v>0.137</v>
      </c>
      <c r="AA861" s="10">
        <f>VLOOKUP(A861,BUSINESS!$A$2:$J$2692,10,0)</f>
        <v>0.453</v>
      </c>
      <c r="AB861" s="7">
        <f t="shared" si="2"/>
        <v>46610885511</v>
      </c>
    </row>
    <row r="862">
      <c r="A862" s="7" t="str">
        <f t="shared" si="1"/>
        <v>Morocco-Africa2004</v>
      </c>
      <c r="B862" s="8" t="s">
        <v>205</v>
      </c>
      <c r="C862" s="5" t="s">
        <v>78</v>
      </c>
      <c r="D862" s="9" t="s">
        <v>66</v>
      </c>
      <c r="E862" s="11">
        <v>5.6948015336E10</v>
      </c>
      <c r="F862" s="12">
        <v>0.052</v>
      </c>
      <c r="G862" s="12">
        <v>99.0</v>
      </c>
      <c r="H862" s="12">
        <v>0.115</v>
      </c>
      <c r="I862" s="22">
        <f>VLOOKUP(A862,ENERGY!$A$2:$F$2692,5,0)</f>
        <v>14933</v>
      </c>
      <c r="J862" s="10">
        <f>VLOOKUP(A863,ENERGY!$A$2:$F$2692,6,0)</f>
        <v>2340</v>
      </c>
      <c r="K862" s="23">
        <v>0.024</v>
      </c>
      <c r="L862" s="10">
        <f>VLOOKUP(A862,TOURISM!$A$2:$E$2692,5,0)</f>
        <v>4540000000</v>
      </c>
      <c r="M862" s="10">
        <f>VLOOKUP(A862,TOURISM!$A$2:$F$2692,6,0)</f>
        <v>912000000</v>
      </c>
      <c r="N862" s="27">
        <f t="shared" si="265"/>
        <v>0.262</v>
      </c>
      <c r="O862" s="23">
        <v>12.0</v>
      </c>
      <c r="P862" s="27">
        <f t="shared" ref="P862:Q862" si="531">if(AND(N862=N863,O862=O862+1,ISBLANK(P863)),P862,P863)</f>
        <v>20</v>
      </c>
      <c r="Q862" s="27">
        <f t="shared" si="531"/>
        <v>161</v>
      </c>
      <c r="R862" s="23">
        <v>0.116</v>
      </c>
      <c r="S862" s="23">
        <v>0.313</v>
      </c>
      <c r="T862" s="10">
        <f>VLOOKUP(A862,TOURISM!$A$2:$E$2692,5,0)</f>
        <v>4540000000</v>
      </c>
      <c r="U862" s="10">
        <f>VLOOKUP(A862,TOURISM!$A$2:$F$2692,6,0)</f>
        <v>912000000</v>
      </c>
      <c r="V862" s="10">
        <f>VLOOKUP(A862,BUSINESS!$A$2:$E$2692,5,0)</f>
        <v>0.262</v>
      </c>
      <c r="W862" s="10">
        <f>VLOOKUP(A862,BUSINESS!$A$2:$F$2692,6,0)</f>
        <v>12</v>
      </c>
      <c r="X862" s="10">
        <f>VLOOKUP(A862,BUSINESS!$A$2:$G$2692,7,0)</f>
        <v>20</v>
      </c>
      <c r="Y862" s="10">
        <f>VLOOKUP(A862,BUSINESS!$A$2:$H$2692,8,0)</f>
        <v>161</v>
      </c>
      <c r="Z862" s="10">
        <f>VLOOKUP(A862,BUSINESS!$A$2:$I$2692,9,0)</f>
        <v>0.116</v>
      </c>
      <c r="AA862" s="10">
        <f>VLOOKUP(A862,BUSINESS!$A$2:$J$2692,10,0)</f>
        <v>0.313</v>
      </c>
      <c r="AB862" s="7">
        <f t="shared" si="2"/>
        <v>490931166690</v>
      </c>
    </row>
    <row r="863">
      <c r="A863" s="7" t="str">
        <f t="shared" si="1"/>
        <v>Mozambique-Africa2004</v>
      </c>
      <c r="B863" s="8" t="s">
        <v>206</v>
      </c>
      <c r="C863" s="5" t="s">
        <v>78</v>
      </c>
      <c r="D863" s="9" t="s">
        <v>66</v>
      </c>
      <c r="E863" s="11">
        <v>5.697991241E9</v>
      </c>
      <c r="F863" s="12">
        <v>0.059</v>
      </c>
      <c r="G863" s="12">
        <v>16.0</v>
      </c>
      <c r="H863" s="12">
        <v>0.221</v>
      </c>
      <c r="I863" s="22">
        <f>VLOOKUP(A863,ENERGY!$A$2:$F$2692,5,0)</f>
        <v>9264</v>
      </c>
      <c r="J863" s="10">
        <f>VLOOKUP(A864,ENERGY!$A$2:$F$2692,6,0)</f>
        <v>3579</v>
      </c>
      <c r="K863" s="23">
        <v>0.024</v>
      </c>
      <c r="L863" s="10">
        <f>VLOOKUP(A863,TOURISM!$A$2:$E$2692,5,0)</f>
        <v>96000000</v>
      </c>
      <c r="M863" s="10">
        <f>VLOOKUP(A863,TOURISM!$A$2:$F$2692,6,0)</f>
        <v>140000000</v>
      </c>
      <c r="N863" s="27">
        <f t="shared" si="265"/>
        <v>0.262</v>
      </c>
      <c r="O863" s="23">
        <v>153.0</v>
      </c>
      <c r="P863" s="27">
        <f t="shared" ref="P863:Q863" si="532">if(AND(N863=N864,O863=O863+1,ISBLANK(P864)),P863,P864)</f>
        <v>20</v>
      </c>
      <c r="Q863" s="27">
        <f t="shared" si="532"/>
        <v>161</v>
      </c>
      <c r="R863" s="23">
        <v>0.007</v>
      </c>
      <c r="S863" s="23">
        <v>0.035</v>
      </c>
      <c r="T863" s="10">
        <f>VLOOKUP(A863,TOURISM!$A$2:$E$2692,5,0)</f>
        <v>96000000</v>
      </c>
      <c r="U863" s="10">
        <f>VLOOKUP(A863,TOURISM!$A$2:$F$2692,6,0)</f>
        <v>140000000</v>
      </c>
      <c r="V863" s="10">
        <f>VLOOKUP(A863,BUSINESS!$A$2:$E$2692,5,0)</f>
        <v>0.262</v>
      </c>
      <c r="W863" s="10">
        <f>VLOOKUP(A863,BUSINESS!$A$2:$F$2692,6,0)</f>
        <v>153</v>
      </c>
      <c r="X863" s="10">
        <f>VLOOKUP(A863,BUSINESS!$A$2:$G$2692,7,0)</f>
        <v>20</v>
      </c>
      <c r="Y863" s="10">
        <f>VLOOKUP(A863,BUSINESS!$A$2:$H$2692,8,0)</f>
        <v>161</v>
      </c>
      <c r="Z863" s="10">
        <f>VLOOKUP(A863,BUSINESS!$A$2:$I$2692,9,0)</f>
        <v>0.007</v>
      </c>
      <c r="AA863" s="10">
        <f>VLOOKUP(A863,BUSINESS!$A$2:$J$2692,10,0)</f>
        <v>0.035</v>
      </c>
      <c r="AB863" s="7">
        <f t="shared" si="2"/>
        <v>813998748714</v>
      </c>
    </row>
    <row r="864">
      <c r="A864" s="7" t="str">
        <f t="shared" si="1"/>
        <v>Namibia-Africa2004</v>
      </c>
      <c r="B864" s="8" t="s">
        <v>208</v>
      </c>
      <c r="C864" s="5" t="s">
        <v>78</v>
      </c>
      <c r="D864" s="9" t="s">
        <v>66</v>
      </c>
      <c r="E864" s="11">
        <v>6.60686645E9</v>
      </c>
      <c r="F864" s="12">
        <v>0.065</v>
      </c>
      <c r="G864" s="12">
        <v>213.0</v>
      </c>
      <c r="H864" s="12">
        <v>0.114</v>
      </c>
      <c r="I864" s="22">
        <f>VLOOKUP(A864,ENERGY!$A$2:$F$2692,5,0)</f>
        <v>1455</v>
      </c>
      <c r="J864" s="10">
        <f>VLOOKUP(A865,ENERGY!$A$2:$F$2692,6,0)</f>
        <v>917</v>
      </c>
      <c r="K864" s="23">
        <v>0.024</v>
      </c>
      <c r="L864" s="10">
        <f>VLOOKUP(A864,TOURISM!$A$2:$E$2692,5,0)</f>
        <v>426000000</v>
      </c>
      <c r="M864" s="10">
        <f>VLOOKUP(A864,TOURISM!$A$2:$F$2692,6,0)</f>
        <v>123000000</v>
      </c>
      <c r="N864" s="27">
        <f t="shared" si="265"/>
        <v>0.262</v>
      </c>
      <c r="O864" s="23">
        <v>85.0</v>
      </c>
      <c r="P864" s="27">
        <f t="shared" ref="P864:Q864" si="533">if(AND(N864=N865,O864=O864+1,ISBLANK(P865)),P864,P865)</f>
        <v>20</v>
      </c>
      <c r="Q864" s="27">
        <f t="shared" si="533"/>
        <v>161</v>
      </c>
      <c r="R864" s="23">
        <v>0.038</v>
      </c>
      <c r="S864" s="23">
        <v>0.143</v>
      </c>
      <c r="T864" s="10">
        <f>VLOOKUP(A864,TOURISM!$A$2:$E$2692,5,0)</f>
        <v>426000000</v>
      </c>
      <c r="U864" s="10">
        <f>VLOOKUP(A864,TOURISM!$A$2:$F$2692,6,0)</f>
        <v>123000000</v>
      </c>
      <c r="V864" s="10">
        <f>VLOOKUP(A864,BUSINESS!$A$2:$E$2692,5,0)</f>
        <v>0.262</v>
      </c>
      <c r="W864" s="10">
        <f>VLOOKUP(A864,BUSINESS!$A$2:$F$2692,6,0)</f>
        <v>85</v>
      </c>
      <c r="X864" s="10">
        <f>VLOOKUP(A864,BUSINESS!$A$2:$G$2692,7,0)</f>
        <v>20</v>
      </c>
      <c r="Y864" s="10">
        <f>VLOOKUP(A864,BUSINESS!$A$2:$H$2692,8,0)</f>
        <v>161</v>
      </c>
      <c r="Z864" s="10">
        <f>VLOOKUP(A864,BUSINESS!$A$2:$I$2692,9,0)</f>
        <v>0.038</v>
      </c>
      <c r="AA864" s="10">
        <f>VLOOKUP(A864,BUSINESS!$A$2:$J$2692,10,0)</f>
        <v>0.143</v>
      </c>
      <c r="AB864" s="7">
        <f t="shared" si="2"/>
        <v>173864906579</v>
      </c>
    </row>
    <row r="865">
      <c r="A865" s="7" t="str">
        <f t="shared" si="1"/>
        <v>Niger-Africa2004</v>
      </c>
      <c r="B865" s="8" t="s">
        <v>214</v>
      </c>
      <c r="C865" s="5" t="s">
        <v>78</v>
      </c>
      <c r="D865" s="9" t="s">
        <v>66</v>
      </c>
      <c r="E865" s="11">
        <v>3.052898686E9</v>
      </c>
      <c r="F865" s="12">
        <v>0.071</v>
      </c>
      <c r="G865" s="12">
        <v>16.0</v>
      </c>
      <c r="H865" s="10" t="str">
        <f>if(AND(#REF!=#REF!,#REF!=#REF!+1,ISBLANK(#REF!)),#REF!,#REF!)</f>
        <v>#REF!</v>
      </c>
      <c r="I865" s="22">
        <f>VLOOKUP(A865,ENERGY!$A$2:$F$2692,5,0)</f>
        <v>133681</v>
      </c>
      <c r="J865" s="10">
        <f>VLOOKUP(A866,ENERGY!$A$2:$F$2692,6,0)</f>
        <v>92621</v>
      </c>
      <c r="K865" s="23">
        <v>0.024</v>
      </c>
      <c r="L865" s="10">
        <f>VLOOKUP(A865,TOURISM!$A$2:$E$2692,5,0)</f>
        <v>32000000</v>
      </c>
      <c r="M865" s="10">
        <f>VLOOKUP(A865,TOURISM!$A$2:$F$2692,6,0)</f>
        <v>42000000</v>
      </c>
      <c r="N865" s="27">
        <f t="shared" si="265"/>
        <v>0.262</v>
      </c>
      <c r="O865" s="23">
        <v>35.0</v>
      </c>
      <c r="P865" s="27">
        <f t="shared" ref="P865:Q865" si="534">if(AND(N865=N866,O865=O865+1,ISBLANK(P866)),P865,P866)</f>
        <v>20</v>
      </c>
      <c r="Q865" s="27">
        <f t="shared" si="534"/>
        <v>161</v>
      </c>
      <c r="R865" s="23">
        <v>0.002</v>
      </c>
      <c r="S865" s="23">
        <v>0.014</v>
      </c>
      <c r="T865" s="10">
        <f>VLOOKUP(A865,TOURISM!$A$2:$E$2692,5,0)</f>
        <v>32000000</v>
      </c>
      <c r="U865" s="10">
        <f>VLOOKUP(A865,TOURISM!$A$2:$F$2692,6,0)</f>
        <v>42000000</v>
      </c>
      <c r="V865" s="10">
        <f>VLOOKUP(A865,BUSINESS!$A$2:$E$2692,5,0)</f>
        <v>0.262</v>
      </c>
      <c r="W865" s="10">
        <f>VLOOKUP(A865,BUSINESS!$A$2:$F$2692,6,0)</f>
        <v>35</v>
      </c>
      <c r="X865" s="10">
        <f>VLOOKUP(A865,BUSINESS!$A$2:$G$2692,7,0)</f>
        <v>20</v>
      </c>
      <c r="Y865" s="10">
        <f>VLOOKUP(A865,BUSINESS!$A$2:$H$2692,8,0)</f>
        <v>161</v>
      </c>
      <c r="Z865" s="10">
        <f>VLOOKUP(A865,BUSINESS!$A$2:$I$2692,9,0)</f>
        <v>0.002</v>
      </c>
      <c r="AA865" s="10">
        <f>VLOOKUP(A865,BUSINESS!$A$2:$J$2692,10,0)</f>
        <v>0.014</v>
      </c>
      <c r="AB865" s="7">
        <f t="shared" si="2"/>
        <v>1526449343000</v>
      </c>
    </row>
    <row r="866">
      <c r="A866" s="7" t="str">
        <f t="shared" si="1"/>
        <v>Nigeria-Africa2004</v>
      </c>
      <c r="B866" s="8" t="s">
        <v>215</v>
      </c>
      <c r="C866" s="5" t="s">
        <v>78</v>
      </c>
      <c r="D866" s="9" t="s">
        <v>66</v>
      </c>
      <c r="E866" s="11">
        <v>8.7845403978E10</v>
      </c>
      <c r="F866" s="12">
        <v>0.07</v>
      </c>
      <c r="G866" s="12">
        <v>45.0</v>
      </c>
      <c r="H866" s="12">
        <v>0.192</v>
      </c>
      <c r="I866" s="22">
        <f>VLOOKUP(A866,ENERGY!$A$2:$F$2692,5,0)</f>
        <v>111225</v>
      </c>
      <c r="J866" s="10">
        <f>VLOOKUP(A867,ENERGY!$A$2:$F$2692,6,0)</f>
        <v>543</v>
      </c>
      <c r="K866" s="23">
        <v>0.024</v>
      </c>
      <c r="L866" s="10">
        <f>VLOOKUP(A866,TOURISM!$A$2:$E$2692,5,0)</f>
        <v>49000000</v>
      </c>
      <c r="M866" s="10" t="str">
        <f>VLOOKUP(A866,TOURISM!$A$2:$F$2692,6,0)</f>
        <v/>
      </c>
      <c r="N866" s="27">
        <f t="shared" si="265"/>
        <v>0.262</v>
      </c>
      <c r="O866" s="23">
        <v>36.0</v>
      </c>
      <c r="P866" s="27">
        <f t="shared" ref="P866:Q866" si="535">if(AND(N866=N867,O866=O866+1,ISBLANK(P867)),P866,P867)</f>
        <v>20</v>
      </c>
      <c r="Q866" s="27">
        <f t="shared" si="535"/>
        <v>161</v>
      </c>
      <c r="R866" s="23">
        <v>0.013</v>
      </c>
      <c r="S866" s="23">
        <v>0.067</v>
      </c>
      <c r="T866" s="10">
        <f>VLOOKUP(A866,TOURISM!$A$2:$E$2692,5,0)</f>
        <v>49000000</v>
      </c>
      <c r="U866" s="10" t="str">
        <f>VLOOKUP(A866,TOURISM!$A$2:$F$2692,6,0)</f>
        <v/>
      </c>
      <c r="V866" s="10">
        <f>VLOOKUP(A866,BUSINESS!$A$2:$E$2692,5,0)</f>
        <v>0.262</v>
      </c>
      <c r="W866" s="10">
        <f>VLOOKUP(A866,BUSINESS!$A$2:$F$2692,6,0)</f>
        <v>36</v>
      </c>
      <c r="X866" s="10">
        <f>VLOOKUP(A866,BUSINESS!$A$2:$G$2692,7,0)</f>
        <v>20</v>
      </c>
      <c r="Y866" s="10">
        <f>VLOOKUP(A866,BUSINESS!$A$2:$H$2692,8,0)</f>
        <v>161</v>
      </c>
      <c r="Z866" s="10">
        <f>VLOOKUP(A866,BUSINESS!$A$2:$I$2692,9,0)</f>
        <v>0.013</v>
      </c>
      <c r="AA866" s="10">
        <f>VLOOKUP(A866,BUSINESS!$A$2:$J$2692,10,0)</f>
        <v>0.067</v>
      </c>
      <c r="AB866" s="7">
        <f t="shared" si="2"/>
        <v>6757338767538</v>
      </c>
    </row>
    <row r="867">
      <c r="A867" s="7" t="str">
        <f t="shared" si="1"/>
        <v>Rwanda-Africa2004</v>
      </c>
      <c r="B867" s="8" t="s">
        <v>232</v>
      </c>
      <c r="C867" s="5" t="s">
        <v>78</v>
      </c>
      <c r="D867" s="9" t="s">
        <v>66</v>
      </c>
      <c r="E867" s="11">
        <v>2.089188921E9</v>
      </c>
      <c r="F867" s="12">
        <v>0.058</v>
      </c>
      <c r="G867" s="12">
        <v>13.0</v>
      </c>
      <c r="H867" s="12">
        <v>0.165</v>
      </c>
      <c r="I867" s="22">
        <f>VLOOKUP(A867,ENERGY!$A$2:$F$2692,5,0)</f>
        <v>133681</v>
      </c>
      <c r="J867" s="10">
        <f>VLOOKUP(A868,ENERGY!$A$2:$F$2692,6,0)</f>
        <v>84</v>
      </c>
      <c r="K867" s="23">
        <v>0.024</v>
      </c>
      <c r="L867" s="10">
        <f>VLOOKUP(A867,TOURISM!$A$2:$E$2692,5,0)</f>
        <v>44000000</v>
      </c>
      <c r="M867" s="10">
        <f>VLOOKUP(A867,TOURISM!$A$2:$F$2692,6,0)</f>
        <v>31000000</v>
      </c>
      <c r="N867" s="27">
        <f t="shared" si="265"/>
        <v>0.262</v>
      </c>
      <c r="O867" s="23">
        <v>18.0</v>
      </c>
      <c r="P867" s="27">
        <f t="shared" ref="P867:Q867" si="536">if(AND(N867=N868,O867=O867+1,ISBLANK(P868)),P867,P868)</f>
        <v>20</v>
      </c>
      <c r="Q867" s="27">
        <f t="shared" si="536"/>
        <v>161</v>
      </c>
      <c r="R867" s="23">
        <v>0.004</v>
      </c>
      <c r="S867" s="23">
        <v>0.015</v>
      </c>
      <c r="T867" s="10">
        <f>VLOOKUP(A867,TOURISM!$A$2:$E$2692,5,0)</f>
        <v>44000000</v>
      </c>
      <c r="U867" s="10">
        <f>VLOOKUP(A867,TOURISM!$A$2:$F$2692,6,0)</f>
        <v>31000000</v>
      </c>
      <c r="V867" s="10">
        <f>VLOOKUP(A867,BUSINESS!$A$2:$E$2692,5,0)</f>
        <v>0.262</v>
      </c>
      <c r="W867" s="10">
        <f>VLOOKUP(A867,BUSINESS!$A$2:$F$2692,6,0)</f>
        <v>18</v>
      </c>
      <c r="X867" s="10">
        <f>VLOOKUP(A867,BUSINESS!$A$2:$G$2692,7,0)</f>
        <v>20</v>
      </c>
      <c r="Y867" s="10">
        <f>VLOOKUP(A867,BUSINESS!$A$2:$H$2692,8,0)</f>
        <v>161</v>
      </c>
      <c r="Z867" s="10">
        <f>VLOOKUP(A867,BUSINESS!$A$2:$I$2692,9,0)</f>
        <v>0.004</v>
      </c>
      <c r="AA867" s="10">
        <f>VLOOKUP(A867,BUSINESS!$A$2:$J$2692,10,0)</f>
        <v>0.015</v>
      </c>
      <c r="AB867" s="7">
        <f t="shared" si="2"/>
        <v>522297230250</v>
      </c>
    </row>
    <row r="868">
      <c r="A868" s="7" t="str">
        <f t="shared" si="1"/>
        <v>Sao Tome and Principe-Africa2004</v>
      </c>
      <c r="B868" s="8" t="s">
        <v>235</v>
      </c>
      <c r="C868" s="5" t="s">
        <v>78</v>
      </c>
      <c r="D868" s="9" t="s">
        <v>66</v>
      </c>
      <c r="E868" s="11">
        <v>1.10723362E8</v>
      </c>
      <c r="F868" s="12">
        <v>0.11</v>
      </c>
      <c r="G868" s="12">
        <v>79.0</v>
      </c>
      <c r="H868" s="12">
        <v>0.298</v>
      </c>
      <c r="I868" s="22">
        <f>VLOOKUP(A868,ENERGY!$A$2:$F$2692,5,0)</f>
        <v>133681</v>
      </c>
      <c r="J868" s="10">
        <f>VLOOKUP(A869,ENERGY!$A$2:$F$2692,6,0)</f>
        <v>5442</v>
      </c>
      <c r="K868" s="23">
        <v>0.024</v>
      </c>
      <c r="L868" s="10">
        <f>VLOOKUP(A868,TOURISM!$A$2:$E$2692,5,0)</f>
        <v>7700000</v>
      </c>
      <c r="M868" s="10">
        <f>VLOOKUP(A868,TOURISM!$A$2:$F$2692,6,0)</f>
        <v>2100000</v>
      </c>
      <c r="N868" s="27">
        <f t="shared" si="265"/>
        <v>0.262</v>
      </c>
      <c r="O868" s="23">
        <v>192.0</v>
      </c>
      <c r="P868" s="27">
        <f t="shared" ref="P868:Q868" si="537">if(AND(N868=N869,O868=O868+1,ISBLANK(P869)),P868,P869)</f>
        <v>20</v>
      </c>
      <c r="Q868" s="27">
        <f t="shared" si="537"/>
        <v>161</v>
      </c>
      <c r="R868" s="23">
        <v>0.133</v>
      </c>
      <c r="S868" s="23">
        <v>0.051</v>
      </c>
      <c r="T868" s="10">
        <f>VLOOKUP(A868,TOURISM!$A$2:$E$2692,5,0)</f>
        <v>7700000</v>
      </c>
      <c r="U868" s="10">
        <f>VLOOKUP(A868,TOURISM!$A$2:$F$2692,6,0)</f>
        <v>2100000</v>
      </c>
      <c r="V868" s="10">
        <f>VLOOKUP(A868,BUSINESS!$A$2:$E$2692,5,0)</f>
        <v>0.262</v>
      </c>
      <c r="W868" s="10">
        <f>VLOOKUP(A868,BUSINESS!$A$2:$F$2692,6,0)</f>
        <v>192</v>
      </c>
      <c r="X868" s="10">
        <f>VLOOKUP(A868,BUSINESS!$A$2:$G$2692,7,0)</f>
        <v>20</v>
      </c>
      <c r="Y868" s="10">
        <f>VLOOKUP(A868,BUSINESS!$A$2:$H$2692,8,0)</f>
        <v>161</v>
      </c>
      <c r="Z868" s="10">
        <f>VLOOKUP(A868,BUSINESS!$A$2:$I$2692,9,0)</f>
        <v>0.133</v>
      </c>
      <c r="AA868" s="10">
        <f>VLOOKUP(A868,BUSINESS!$A$2:$J$2692,10,0)</f>
        <v>0.051</v>
      </c>
      <c r="AB868" s="7">
        <f t="shared" si="2"/>
        <v>832506481.2</v>
      </c>
    </row>
    <row r="869">
      <c r="A869" s="7" t="str">
        <f t="shared" si="1"/>
        <v>Senegal-Africa2004</v>
      </c>
      <c r="B869" s="8" t="s">
        <v>237</v>
      </c>
      <c r="C869" s="5" t="s">
        <v>78</v>
      </c>
      <c r="D869" s="9" t="s">
        <v>66</v>
      </c>
      <c r="E869" s="11">
        <v>8.03134424E9</v>
      </c>
      <c r="F869" s="12">
        <v>0.057</v>
      </c>
      <c r="G869" s="12">
        <v>42.0</v>
      </c>
      <c r="H869" s="10" t="str">
        <f>if(AND(#REF!=#REF!,#REF!=#REF!+1,ISBLANK(#REF!)),#REF!,#REF!)</f>
        <v>#REF!</v>
      </c>
      <c r="I869" s="22">
        <f>VLOOKUP(A869,ENERGY!$A$2:$F$2692,5,0)</f>
        <v>3036</v>
      </c>
      <c r="J869" s="10">
        <f>VLOOKUP(A870,ENERGY!$A$2:$F$2692,6,0)</f>
        <v>708</v>
      </c>
      <c r="K869" s="23">
        <v>0.024</v>
      </c>
      <c r="L869" s="10">
        <f>VLOOKUP(A869,TOURISM!$A$2:$E$2692,5,0)</f>
        <v>286000000</v>
      </c>
      <c r="M869" s="10">
        <f>VLOOKUP(A869,TOURISM!$A$2:$F$2692,6,0)</f>
        <v>138000000</v>
      </c>
      <c r="N869" s="27">
        <f t="shared" si="265"/>
        <v>0.262</v>
      </c>
      <c r="O869" s="23">
        <v>59.0</v>
      </c>
      <c r="P869" s="27">
        <f t="shared" ref="P869:Q869" si="538">if(AND(N869=N870,O869=O869+1,ISBLANK(P870)),P869,P870)</f>
        <v>20</v>
      </c>
      <c r="Q869" s="27">
        <f t="shared" si="538"/>
        <v>161</v>
      </c>
      <c r="R869" s="23">
        <v>0.044</v>
      </c>
      <c r="S869" s="23">
        <v>0.102</v>
      </c>
      <c r="T869" s="10">
        <f>VLOOKUP(A869,TOURISM!$A$2:$E$2692,5,0)</f>
        <v>286000000</v>
      </c>
      <c r="U869" s="10">
        <f>VLOOKUP(A869,TOURISM!$A$2:$F$2692,6,0)</f>
        <v>138000000</v>
      </c>
      <c r="V869" s="10">
        <f>VLOOKUP(A869,BUSINESS!$A$2:$E$2692,5,0)</f>
        <v>0.262</v>
      </c>
      <c r="W869" s="10">
        <f>VLOOKUP(A869,BUSINESS!$A$2:$F$2692,6,0)</f>
        <v>59</v>
      </c>
      <c r="X869" s="10">
        <f>VLOOKUP(A869,BUSINESS!$A$2:$G$2692,7,0)</f>
        <v>20</v>
      </c>
      <c r="Y869" s="10">
        <f>VLOOKUP(A869,BUSINESS!$A$2:$H$2692,8,0)</f>
        <v>161</v>
      </c>
      <c r="Z869" s="10">
        <f>VLOOKUP(A869,BUSINESS!$A$2:$I$2692,9,0)</f>
        <v>0.044</v>
      </c>
      <c r="AA869" s="10">
        <f>VLOOKUP(A869,BUSINESS!$A$2:$J$2692,10,0)</f>
        <v>0.102</v>
      </c>
      <c r="AB869" s="7">
        <f t="shared" si="2"/>
        <v>182530550909</v>
      </c>
    </row>
    <row r="870">
      <c r="A870" s="7" t="str">
        <f t="shared" si="1"/>
        <v>Seychelles-Africa2004</v>
      </c>
      <c r="B870" s="8" t="s">
        <v>239</v>
      </c>
      <c r="C870" s="5" t="s">
        <v>78</v>
      </c>
      <c r="D870" s="9" t="s">
        <v>66</v>
      </c>
      <c r="E870" s="11">
        <v>8.39319935E8</v>
      </c>
      <c r="F870" s="12">
        <v>0.043</v>
      </c>
      <c r="G870" s="12">
        <v>421.0</v>
      </c>
      <c r="H870" s="12">
        <v>0.1</v>
      </c>
      <c r="I870" s="22">
        <f>VLOOKUP(A870,ENERGY!$A$2:$F$2692,5,0)</f>
        <v>133681</v>
      </c>
      <c r="J870" s="10">
        <f>VLOOKUP(A871,ENERGY!$A$2:$F$2692,6,0)</f>
        <v>664</v>
      </c>
      <c r="K870" s="23">
        <v>0.024</v>
      </c>
      <c r="L870" s="10">
        <f>VLOOKUP(A870,TOURISM!$A$2:$E$2692,5,0)</f>
        <v>256000000</v>
      </c>
      <c r="M870" s="10">
        <f>VLOOKUP(A870,TOURISM!$A$2:$F$2692,6,0)</f>
        <v>53000000</v>
      </c>
      <c r="N870" s="27">
        <f t="shared" si="265"/>
        <v>0.262</v>
      </c>
      <c r="O870" s="27">
        <f t="shared" ref="O870:Q870" si="539">if(AND(M870=M871,N870=N870+1,ISBLANK(O871)),O870,O871)</f>
        <v>26</v>
      </c>
      <c r="P870" s="27">
        <f t="shared" si="539"/>
        <v>20</v>
      </c>
      <c r="Q870" s="27">
        <f t="shared" si="539"/>
        <v>161</v>
      </c>
      <c r="R870" s="23">
        <v>0.243</v>
      </c>
      <c r="S870" s="23">
        <v>0.634</v>
      </c>
      <c r="T870" s="10">
        <f>VLOOKUP(A870,TOURISM!$A$2:$E$2692,5,0)</f>
        <v>256000000</v>
      </c>
      <c r="U870" s="10">
        <f>VLOOKUP(A870,TOURISM!$A$2:$F$2692,6,0)</f>
        <v>53000000</v>
      </c>
      <c r="V870" s="10">
        <f>VLOOKUP(A870,BUSINESS!$A$2:$E$2692,5,0)</f>
        <v>0.262</v>
      </c>
      <c r="W870" s="10">
        <f>VLOOKUP(A870,BUSINESS!$A$2:$F$2692,6,0)</f>
        <v>26</v>
      </c>
      <c r="X870" s="10">
        <f>VLOOKUP(A870,BUSINESS!$A$2:$G$2692,7,0)</f>
        <v>20</v>
      </c>
      <c r="Y870" s="10">
        <f>VLOOKUP(A870,BUSINESS!$A$2:$H$2692,8,0)</f>
        <v>161</v>
      </c>
      <c r="Z870" s="10">
        <f>VLOOKUP(A870,BUSINESS!$A$2:$I$2692,9,0)</f>
        <v>0.243</v>
      </c>
      <c r="AA870" s="10">
        <f>VLOOKUP(A870,BUSINESS!$A$2:$J$2692,10,0)</f>
        <v>0.634</v>
      </c>
      <c r="AB870" s="7">
        <f t="shared" si="2"/>
        <v>3453991502</v>
      </c>
    </row>
    <row r="871">
      <c r="A871" s="7" t="str">
        <f t="shared" si="1"/>
        <v>Sierra Leone-Africa2004</v>
      </c>
      <c r="B871" s="8" t="s">
        <v>240</v>
      </c>
      <c r="C871" s="5" t="s">
        <v>78</v>
      </c>
      <c r="D871" s="9" t="s">
        <v>66</v>
      </c>
      <c r="E871" s="11">
        <v>1.431208677E9</v>
      </c>
      <c r="F871" s="12">
        <v>0.154</v>
      </c>
      <c r="G871" s="12">
        <v>45.0</v>
      </c>
      <c r="H871" s="12">
        <v>0.221</v>
      </c>
      <c r="I871" s="22">
        <f>VLOOKUP(A871,ENERGY!$A$2:$F$2692,5,0)</f>
        <v>133681</v>
      </c>
      <c r="J871" s="10">
        <f>VLOOKUP(A872,ENERGY!$A$2:$F$2692,6,0)</f>
        <v>609</v>
      </c>
      <c r="K871" s="23">
        <v>0.024</v>
      </c>
      <c r="L871" s="10">
        <f>VLOOKUP(A871,TOURISM!$A$2:$E$2692,5,0)</f>
        <v>58000000</v>
      </c>
      <c r="M871" s="10">
        <f>VLOOKUP(A871,TOURISM!$A$2:$F$2692,6,0)</f>
        <v>30000000</v>
      </c>
      <c r="N871" s="27">
        <f t="shared" si="265"/>
        <v>0.262</v>
      </c>
      <c r="O871" s="23">
        <v>26.0</v>
      </c>
      <c r="P871" s="27">
        <f t="shared" ref="P871:Q871" si="540">if(AND(N871=N872,O871=O871+1,ISBLANK(P872)),P871,P872)</f>
        <v>20</v>
      </c>
      <c r="Q871" s="27">
        <f t="shared" si="540"/>
        <v>161</v>
      </c>
      <c r="R871" s="23">
        <v>0.002</v>
      </c>
      <c r="S871" s="27">
        <f>if(AND(Q871=Q872,R871=R871+1,ISBLANK(S872)),S871,S872)</f>
        <v>0.061</v>
      </c>
      <c r="T871" s="10">
        <f>VLOOKUP(A871,TOURISM!$A$2:$E$2692,5,0)</f>
        <v>58000000</v>
      </c>
      <c r="U871" s="10">
        <f>VLOOKUP(A871,TOURISM!$A$2:$F$2692,6,0)</f>
        <v>30000000</v>
      </c>
      <c r="V871" s="10">
        <f>VLOOKUP(A871,BUSINESS!$A$2:$E$2692,5,0)</f>
        <v>0.262</v>
      </c>
      <c r="W871" s="10">
        <f>VLOOKUP(A871,BUSINESS!$A$2:$F$2692,6,0)</f>
        <v>26</v>
      </c>
      <c r="X871" s="10">
        <f>VLOOKUP(A871,BUSINESS!$A$2:$G$2692,7,0)</f>
        <v>20</v>
      </c>
      <c r="Y871" s="10">
        <f>VLOOKUP(A871,BUSINESS!$A$2:$H$2692,8,0)</f>
        <v>161</v>
      </c>
      <c r="Z871" s="10">
        <f>VLOOKUP(A871,BUSINESS!$A$2:$I$2692,9,0)</f>
        <v>0.002</v>
      </c>
      <c r="AA871" s="10">
        <f>VLOOKUP(A871,BUSINESS!$A$2:$J$2692,10,0)</f>
        <v>0.061</v>
      </c>
      <c r="AB871" s="7">
        <f t="shared" si="2"/>
        <v>715604338500</v>
      </c>
    </row>
    <row r="872">
      <c r="A872" s="7" t="str">
        <f t="shared" si="1"/>
        <v>Somalia-Africa2004</v>
      </c>
      <c r="B872" s="8" t="s">
        <v>246</v>
      </c>
      <c r="C872" s="5" t="s">
        <v>78</v>
      </c>
      <c r="D872" s="9" t="s">
        <v>66</v>
      </c>
      <c r="E872" s="8"/>
      <c r="F872" s="10" t="str">
        <f t="shared" ref="F872:H872" si="541">if(AND(#REF!=#REF!,#REF!=#REF!+1,ISBLANK(#REF!)),#REF!,#REF!)</f>
        <v>#REF!</v>
      </c>
      <c r="G872" s="10" t="str">
        <f t="shared" si="541"/>
        <v>#REF!</v>
      </c>
      <c r="H872" s="10" t="str">
        <f t="shared" si="541"/>
        <v>#REF!</v>
      </c>
      <c r="I872" s="22">
        <f>VLOOKUP(A872,ENERGY!$A$2:$F$2692,5,0)</f>
        <v>133681</v>
      </c>
      <c r="J872" s="10">
        <f>VLOOKUP(A873,ENERGY!$A$2:$F$2692,6,0)</f>
        <v>465023</v>
      </c>
      <c r="K872" s="23">
        <v>0.024</v>
      </c>
      <c r="L872" s="10">
        <f>VLOOKUP(A872,TOURISM!$A$2:$E$2692,5,0)</f>
        <v>96000000</v>
      </c>
      <c r="M872" s="10">
        <f>VLOOKUP(A872,TOURISM!$A$2:$F$2692,6,0)</f>
        <v>256000000</v>
      </c>
      <c r="N872" s="27">
        <f t="shared" si="265"/>
        <v>0.262</v>
      </c>
      <c r="O872" s="27">
        <f t="shared" ref="O872:Q872" si="542">if(AND(M872=M873,N872=N872+1,ISBLANK(O873)),O872,O873)</f>
        <v>38</v>
      </c>
      <c r="P872" s="27">
        <f t="shared" si="542"/>
        <v>20</v>
      </c>
      <c r="Q872" s="27">
        <f t="shared" si="542"/>
        <v>161</v>
      </c>
      <c r="R872" s="23">
        <v>0.011</v>
      </c>
      <c r="S872" s="23">
        <v>0.061</v>
      </c>
      <c r="T872" s="10">
        <f>VLOOKUP(A872,TOURISM!$A$2:$E$2692,5,0)</f>
        <v>96000000</v>
      </c>
      <c r="U872" s="10">
        <f>VLOOKUP(A872,TOURISM!$A$2:$F$2692,6,0)</f>
        <v>256000000</v>
      </c>
      <c r="V872" s="10">
        <f>VLOOKUP(A872,BUSINESS!$A$2:$E$2692,5,0)</f>
        <v>0.262</v>
      </c>
      <c r="W872" s="10">
        <f>VLOOKUP(A872,BUSINESS!$A$2:$F$2692,6,0)</f>
        <v>38</v>
      </c>
      <c r="X872" s="10">
        <f>VLOOKUP(A872,BUSINESS!$A$2:$G$2692,7,0)</f>
        <v>20</v>
      </c>
      <c r="Y872" s="10">
        <f>VLOOKUP(A872,BUSINESS!$A$2:$H$2692,8,0)</f>
        <v>161</v>
      </c>
      <c r="Z872" s="10">
        <f>VLOOKUP(A872,BUSINESS!$A$2:$I$2692,9,0)</f>
        <v>0.011</v>
      </c>
      <c r="AA872" s="10">
        <f>VLOOKUP(A872,BUSINESS!$A$2:$J$2692,10,0)</f>
        <v>0.061</v>
      </c>
      <c r="AB872" s="7">
        <f t="shared" si="2"/>
        <v>0</v>
      </c>
    </row>
    <row r="873">
      <c r="A873" s="7" t="str">
        <f t="shared" si="1"/>
        <v>South Africa-Africa2004</v>
      </c>
      <c r="B873" s="8" t="s">
        <v>247</v>
      </c>
      <c r="C873" s="5" t="s">
        <v>78</v>
      </c>
      <c r="D873" s="9" t="s">
        <v>66</v>
      </c>
      <c r="E873" s="11">
        <v>2.19E11</v>
      </c>
      <c r="F873" s="12">
        <v>0.089</v>
      </c>
      <c r="G873" s="12">
        <v>410.0</v>
      </c>
      <c r="H873" s="12">
        <v>0.113</v>
      </c>
      <c r="I873" s="22">
        <f>VLOOKUP(A873,ENERGY!$A$2:$F$2692,5,0)</f>
        <v>146768</v>
      </c>
      <c r="J873" s="10">
        <f>VLOOKUP(A874,ENERGY!$A$2:$F$2692,6,0)</f>
        <v>329286</v>
      </c>
      <c r="K873" s="23">
        <v>0.024</v>
      </c>
      <c r="L873" s="10">
        <f>VLOOKUP(A873,TOURISM!$A$2:$E$2692,5,0)</f>
        <v>7571000000</v>
      </c>
      <c r="M873" s="10">
        <f>VLOOKUP(A873,TOURISM!$A$2:$F$2692,6,0)</f>
        <v>4237000000</v>
      </c>
      <c r="N873" s="27">
        <f t="shared" si="265"/>
        <v>0.262</v>
      </c>
      <c r="O873" s="23">
        <v>38.0</v>
      </c>
      <c r="P873" s="27">
        <f t="shared" ref="P873:Q873" si="543">if(AND(N873=N874,O873=O873+1,ISBLANK(P874)),P873,P874)</f>
        <v>20</v>
      </c>
      <c r="Q873" s="27">
        <f t="shared" si="543"/>
        <v>161</v>
      </c>
      <c r="R873" s="23">
        <v>0.084</v>
      </c>
      <c r="S873" s="23">
        <v>0.438</v>
      </c>
      <c r="T873" s="10">
        <f>VLOOKUP(A873,TOURISM!$A$2:$E$2692,5,0)</f>
        <v>7571000000</v>
      </c>
      <c r="U873" s="10">
        <f>VLOOKUP(A873,TOURISM!$A$2:$F$2692,6,0)</f>
        <v>4237000000</v>
      </c>
      <c r="V873" s="10">
        <f>VLOOKUP(A873,BUSINESS!$A$2:$E$2692,5,0)</f>
        <v>0.262</v>
      </c>
      <c r="W873" s="10">
        <f>VLOOKUP(A873,BUSINESS!$A$2:$F$2692,6,0)</f>
        <v>38</v>
      </c>
      <c r="X873" s="10">
        <f>VLOOKUP(A873,BUSINESS!$A$2:$G$2692,7,0)</f>
        <v>20</v>
      </c>
      <c r="Y873" s="10">
        <f>VLOOKUP(A873,BUSINESS!$A$2:$H$2692,8,0)</f>
        <v>161</v>
      </c>
      <c r="Z873" s="10">
        <f>VLOOKUP(A873,BUSINESS!$A$2:$I$2692,9,0)</f>
        <v>0.084</v>
      </c>
      <c r="AA873" s="10">
        <f>VLOOKUP(A873,BUSINESS!$A$2:$J$2692,10,0)</f>
        <v>0.438</v>
      </c>
      <c r="AB873" s="7">
        <f t="shared" si="2"/>
        <v>2607142857143</v>
      </c>
    </row>
    <row r="874">
      <c r="A874" s="7" t="str">
        <f t="shared" si="1"/>
        <v>South Sudan-Africa2004</v>
      </c>
      <c r="B874" s="8" t="s">
        <v>249</v>
      </c>
      <c r="C874" s="5" t="s">
        <v>78</v>
      </c>
      <c r="D874" s="9" t="s">
        <v>66</v>
      </c>
      <c r="E874" s="8"/>
      <c r="F874" s="10" t="str">
        <f t="shared" ref="F874:H874" si="544">if(AND(#REF!=#REF!,#REF!=#REF!+1,ISBLANK(#REF!)),#REF!,#REF!)</f>
        <v>#REF!</v>
      </c>
      <c r="G874" s="10" t="str">
        <f t="shared" si="544"/>
        <v>#REF!</v>
      </c>
      <c r="H874" s="10" t="str">
        <f t="shared" si="544"/>
        <v>#REF!</v>
      </c>
      <c r="I874" s="22">
        <f>VLOOKUP(A874,ENERGY!$A$2:$F$2692,5,0)</f>
        <v>133681</v>
      </c>
      <c r="J874" s="10" t="str">
        <f>VLOOKUP(A875,ENERGY!$A$2:$F$2692,6,0)</f>
        <v>#N/A</v>
      </c>
      <c r="K874" s="23">
        <v>0.024</v>
      </c>
      <c r="L874" s="10">
        <f>VLOOKUP(A874,TOURISM!$A$2:$E$2692,5,0)</f>
        <v>32000000</v>
      </c>
      <c r="M874" s="10">
        <f>VLOOKUP(A874,TOURISM!$A$2:$F$2692,6,0)</f>
        <v>165000000</v>
      </c>
      <c r="N874" s="27">
        <f t="shared" si="265"/>
        <v>0.262</v>
      </c>
      <c r="O874" s="27">
        <f t="shared" ref="O874:S874" si="545">if(AND(M874=M875,N874=N874+1,ISBLANK(O875)),O874,O875)</f>
        <v>39</v>
      </c>
      <c r="P874" s="27">
        <f t="shared" si="545"/>
        <v>20</v>
      </c>
      <c r="Q874" s="27">
        <f t="shared" si="545"/>
        <v>161</v>
      </c>
      <c r="R874" s="27">
        <f t="shared" si="545"/>
        <v>0.008</v>
      </c>
      <c r="S874" s="27">
        <f t="shared" si="545"/>
        <v>0.028</v>
      </c>
      <c r="T874" s="10">
        <f>VLOOKUP(A874,TOURISM!$A$2:$E$2692,5,0)</f>
        <v>32000000</v>
      </c>
      <c r="U874" s="10">
        <f>VLOOKUP(A874,TOURISM!$A$2:$F$2692,6,0)</f>
        <v>165000000</v>
      </c>
      <c r="V874" s="10">
        <f>VLOOKUP(A874,BUSINESS!$A$2:$E$2692,5,0)</f>
        <v>0.262</v>
      </c>
      <c r="W874" s="10">
        <f>VLOOKUP(A874,BUSINESS!$A$2:$F$2692,6,0)</f>
        <v>39</v>
      </c>
      <c r="X874" s="10">
        <f>VLOOKUP(A874,BUSINESS!$A$2:$G$2692,7,0)</f>
        <v>20</v>
      </c>
      <c r="Y874" s="10">
        <f>VLOOKUP(A874,BUSINESS!$A$2:$H$2692,8,0)</f>
        <v>161</v>
      </c>
      <c r="Z874" s="10">
        <f>VLOOKUP(A874,BUSINESS!$A$2:$I$2692,9,0)</f>
        <v>0.008</v>
      </c>
      <c r="AA874" s="10">
        <f>VLOOKUP(A874,BUSINESS!$A$2:$J$2692,10,0)</f>
        <v>0.028</v>
      </c>
      <c r="AB874" s="7">
        <f t="shared" si="2"/>
        <v>0</v>
      </c>
    </row>
    <row r="875">
      <c r="A875" s="7" t="str">
        <f t="shared" si="1"/>
        <v>Sudan-Africa2004</v>
      </c>
      <c r="B875" s="8" t="s">
        <v>256</v>
      </c>
      <c r="C875" s="5" t="s">
        <v>78</v>
      </c>
      <c r="D875" s="9" t="s">
        <v>66</v>
      </c>
      <c r="E875" s="11">
        <v>2.1457886199E10</v>
      </c>
      <c r="F875" s="12">
        <v>0.041</v>
      </c>
      <c r="G875" s="12">
        <v>29.0</v>
      </c>
      <c r="H875" s="10" t="str">
        <f>if(AND(#REF!=#REF!,#REF!=#REF!+1,ISBLANK(#REF!)),#REF!,#REF!)</f>
        <v>#REF!</v>
      </c>
      <c r="I875" s="22" t="str">
        <f>VLOOKUP(A875,ENERGY!$A$2:$F$2692,5,0)</f>
        <v>#N/A</v>
      </c>
      <c r="J875" s="10" t="str">
        <f>VLOOKUP(A876,ENERGY!$A$2:$F$2692,6,0)</f>
        <v>#N/A</v>
      </c>
      <c r="K875" s="23">
        <v>0.024</v>
      </c>
      <c r="L875" s="10">
        <f>VLOOKUP(A875,TOURISM!$A$2:$E$2692,5,0)</f>
        <v>21000000</v>
      </c>
      <c r="M875" s="10">
        <f>VLOOKUP(A875,TOURISM!$A$2:$F$2692,6,0)</f>
        <v>176000000</v>
      </c>
      <c r="N875" s="27">
        <f t="shared" si="265"/>
        <v>0.262</v>
      </c>
      <c r="O875" s="23">
        <v>39.0</v>
      </c>
      <c r="P875" s="27">
        <f t="shared" ref="P875:Q875" si="546">if(AND(N875=N876,O875=O875+1,ISBLANK(P876)),P875,P876)</f>
        <v>20</v>
      </c>
      <c r="Q875" s="27">
        <f t="shared" si="546"/>
        <v>161</v>
      </c>
      <c r="R875" s="23">
        <v>0.008</v>
      </c>
      <c r="S875" s="23">
        <v>0.028</v>
      </c>
      <c r="T875" s="10">
        <f>VLOOKUP(A875,TOURISM!$A$2:$E$2692,5,0)</f>
        <v>21000000</v>
      </c>
      <c r="U875" s="10">
        <f>VLOOKUP(A875,TOURISM!$A$2:$F$2692,6,0)</f>
        <v>176000000</v>
      </c>
      <c r="V875" s="10">
        <f>VLOOKUP(A875,BUSINESS!$A$2:$E$2692,5,0)</f>
        <v>0.262</v>
      </c>
      <c r="W875" s="10">
        <f>VLOOKUP(A875,BUSINESS!$A$2:$F$2692,6,0)</f>
        <v>39</v>
      </c>
      <c r="X875" s="10">
        <f>VLOOKUP(A875,BUSINESS!$A$2:$G$2692,7,0)</f>
        <v>20</v>
      </c>
      <c r="Y875" s="10">
        <f>VLOOKUP(A875,BUSINESS!$A$2:$H$2692,8,0)</f>
        <v>161</v>
      </c>
      <c r="Z875" s="10">
        <f>VLOOKUP(A875,BUSINESS!$A$2:$I$2692,9,0)</f>
        <v>0.008</v>
      </c>
      <c r="AA875" s="10">
        <f>VLOOKUP(A875,BUSINESS!$A$2:$J$2692,10,0)</f>
        <v>0.028</v>
      </c>
      <c r="AB875" s="7">
        <f t="shared" si="2"/>
        <v>2682235774875</v>
      </c>
    </row>
    <row r="876">
      <c r="A876" s="7" t="str">
        <f t="shared" si="1"/>
        <v>Swaziland-Africa2004</v>
      </c>
      <c r="B876" s="8" t="s">
        <v>258</v>
      </c>
      <c r="C876" s="5" t="s">
        <v>78</v>
      </c>
      <c r="D876" s="9" t="s">
        <v>66</v>
      </c>
      <c r="E876" s="11">
        <v>2.420610579E9</v>
      </c>
      <c r="F876" s="12">
        <v>0.059</v>
      </c>
      <c r="G876" s="12">
        <v>130.0</v>
      </c>
      <c r="H876" s="12">
        <v>0.113</v>
      </c>
      <c r="I876" s="22" t="str">
        <f>VLOOKUP(A876,ENERGY!$A$2:$F$2692,5,0)</f>
        <v>#N/A</v>
      </c>
      <c r="J876" s="10" t="str">
        <f>VLOOKUP(A877,ENERGY!$A$2:$F$2692,6,0)</f>
        <v>#N/A</v>
      </c>
      <c r="K876" s="23">
        <v>0.024</v>
      </c>
      <c r="L876" s="10">
        <f>VLOOKUP(A876,TOURISM!$A$2:$E$2692,5,0)</f>
        <v>75000000</v>
      </c>
      <c r="M876" s="10">
        <f>VLOOKUP(A876,TOURISM!$A$2:$F$2692,6,0)</f>
        <v>54000000</v>
      </c>
      <c r="N876" s="27">
        <f t="shared" si="265"/>
        <v>0.262</v>
      </c>
      <c r="O876" s="23">
        <v>25.0</v>
      </c>
      <c r="P876" s="27">
        <f t="shared" ref="P876:Q876" si="547">if(AND(N876=N877,O876=O876+1,ISBLANK(P877)),P876,P877)</f>
        <v>20</v>
      </c>
      <c r="Q876" s="27">
        <f t="shared" si="547"/>
        <v>161</v>
      </c>
      <c r="R876" s="23">
        <v>0.032</v>
      </c>
      <c r="S876" s="23">
        <v>0.132</v>
      </c>
      <c r="T876" s="10">
        <f>VLOOKUP(A876,TOURISM!$A$2:$E$2692,5,0)</f>
        <v>75000000</v>
      </c>
      <c r="U876" s="10">
        <f>VLOOKUP(A876,TOURISM!$A$2:$F$2692,6,0)</f>
        <v>54000000</v>
      </c>
      <c r="V876" s="10">
        <f>VLOOKUP(A876,BUSINESS!$A$2:$E$2692,5,0)</f>
        <v>0.262</v>
      </c>
      <c r="W876" s="10">
        <f>VLOOKUP(A876,BUSINESS!$A$2:$F$2692,6,0)</f>
        <v>25</v>
      </c>
      <c r="X876" s="10">
        <f>VLOOKUP(A876,BUSINESS!$A$2:$G$2692,7,0)</f>
        <v>20</v>
      </c>
      <c r="Y876" s="10">
        <f>VLOOKUP(A876,BUSINESS!$A$2:$H$2692,8,0)</f>
        <v>161</v>
      </c>
      <c r="Z876" s="10">
        <f>VLOOKUP(A876,BUSINESS!$A$2:$I$2692,9,0)</f>
        <v>0.032</v>
      </c>
      <c r="AA876" s="10">
        <f>VLOOKUP(A876,BUSINESS!$A$2:$J$2692,10,0)</f>
        <v>0.132</v>
      </c>
      <c r="AB876" s="7">
        <f t="shared" si="2"/>
        <v>75644080594</v>
      </c>
    </row>
    <row r="877">
      <c r="A877" s="7" t="str">
        <f t="shared" si="1"/>
        <v>Tanzania-Africa2004</v>
      </c>
      <c r="B877" s="8" t="s">
        <v>263</v>
      </c>
      <c r="C877" s="5" t="s">
        <v>78</v>
      </c>
      <c r="D877" s="9" t="s">
        <v>66</v>
      </c>
      <c r="E877" s="11">
        <v>1.2825801917E10</v>
      </c>
      <c r="F877" s="12">
        <v>0.034</v>
      </c>
      <c r="G877" s="12">
        <v>12.0</v>
      </c>
      <c r="H877" s="12">
        <v>0.141</v>
      </c>
      <c r="I877" s="22" t="str">
        <f>VLOOKUP(A877,ENERGY!$A$2:$F$2692,5,0)</f>
        <v>#N/A</v>
      </c>
      <c r="J877" s="10" t="str">
        <f>VLOOKUP(A878,ENERGY!$A$2:$F$2692,6,0)</f>
        <v>#N/A</v>
      </c>
      <c r="K877" s="23">
        <v>0.024</v>
      </c>
      <c r="L877" s="10">
        <f>VLOOKUP(A877,TOURISM!$A$2:$E$2692,5,0)</f>
        <v>762000000</v>
      </c>
      <c r="M877" s="10">
        <f>VLOOKUP(A877,TOURISM!$A$2:$F$2692,6,0)</f>
        <v>470000000</v>
      </c>
      <c r="N877" s="27">
        <f t="shared" si="265"/>
        <v>0.262</v>
      </c>
      <c r="O877" s="23">
        <v>28.0</v>
      </c>
      <c r="P877" s="27">
        <f t="shared" ref="P877:Q877" si="548">if(AND(N877=N878,O877=O877+1,ISBLANK(P878)),P877,P878)</f>
        <v>20</v>
      </c>
      <c r="Q877" s="27">
        <f t="shared" si="548"/>
        <v>161</v>
      </c>
      <c r="R877" s="23">
        <v>0.009</v>
      </c>
      <c r="S877" s="23">
        <v>0.051</v>
      </c>
      <c r="T877" s="10">
        <f>VLOOKUP(A877,TOURISM!$A$2:$E$2692,5,0)</f>
        <v>762000000</v>
      </c>
      <c r="U877" s="10">
        <f>VLOOKUP(A877,TOURISM!$A$2:$F$2692,6,0)</f>
        <v>470000000</v>
      </c>
      <c r="V877" s="10">
        <f>VLOOKUP(A877,BUSINESS!$A$2:$E$2692,5,0)</f>
        <v>0.262</v>
      </c>
      <c r="W877" s="10">
        <f>VLOOKUP(A877,BUSINESS!$A$2:$F$2692,6,0)</f>
        <v>28</v>
      </c>
      <c r="X877" s="10">
        <f>VLOOKUP(A877,BUSINESS!$A$2:$G$2692,7,0)</f>
        <v>20</v>
      </c>
      <c r="Y877" s="10">
        <f>VLOOKUP(A877,BUSINESS!$A$2:$H$2692,8,0)</f>
        <v>161</v>
      </c>
      <c r="Z877" s="10">
        <f>VLOOKUP(A877,BUSINESS!$A$2:$I$2692,9,0)</f>
        <v>0.009</v>
      </c>
      <c r="AA877" s="10">
        <f>VLOOKUP(A877,BUSINESS!$A$2:$J$2692,10,0)</f>
        <v>0.051</v>
      </c>
      <c r="AB877" s="7">
        <f t="shared" si="2"/>
        <v>1425089101889</v>
      </c>
    </row>
    <row r="878">
      <c r="A878" s="7" t="str">
        <f t="shared" si="1"/>
        <v>Togo-Africa2004</v>
      </c>
      <c r="B878" s="8" t="s">
        <v>266</v>
      </c>
      <c r="C878" s="5" t="s">
        <v>78</v>
      </c>
      <c r="D878" s="9" t="s">
        <v>66</v>
      </c>
      <c r="E878" s="11">
        <v>1.937074538E9</v>
      </c>
      <c r="F878" s="12">
        <v>0.059</v>
      </c>
      <c r="G878" s="12">
        <v>21.0</v>
      </c>
      <c r="H878" s="10" t="str">
        <f t="shared" ref="H878:H879" si="550">if(AND(#REF!=#REF!,#REF!=#REF!+1,ISBLANK(#REF!)),#REF!,#REF!)</f>
        <v>#REF!</v>
      </c>
      <c r="I878" s="22" t="str">
        <f>VLOOKUP(A878,ENERGY!$A$2:$F$2692,5,0)</f>
        <v>#N/A</v>
      </c>
      <c r="J878" s="10" t="str">
        <f>VLOOKUP(A879,ENERGY!$A$2:$F$2692,6,0)</f>
        <v>#N/A</v>
      </c>
      <c r="K878" s="23">
        <v>0.024</v>
      </c>
      <c r="L878" s="10">
        <f>VLOOKUP(A878,TOURISM!$A$2:$E$2692,5,0)</f>
        <v>25000000</v>
      </c>
      <c r="M878" s="10">
        <f>VLOOKUP(A878,TOURISM!$A$2:$F$2692,6,0)</f>
        <v>38000000</v>
      </c>
      <c r="N878" s="27">
        <f t="shared" si="265"/>
        <v>0.262</v>
      </c>
      <c r="O878" s="23">
        <v>65.0</v>
      </c>
      <c r="P878" s="27">
        <f t="shared" ref="P878:Q878" si="549">if(AND(N878=N879,O878=O878+1,ISBLANK(P879)),P878,P879)</f>
        <v>20</v>
      </c>
      <c r="Q878" s="27">
        <f t="shared" si="549"/>
        <v>161</v>
      </c>
      <c r="R878" s="23">
        <v>0.015</v>
      </c>
      <c r="S878" s="23">
        <v>0.062</v>
      </c>
      <c r="T878" s="10">
        <f>VLOOKUP(A878,TOURISM!$A$2:$E$2692,5,0)</f>
        <v>25000000</v>
      </c>
      <c r="U878" s="10">
        <f>VLOOKUP(A878,TOURISM!$A$2:$F$2692,6,0)</f>
        <v>38000000</v>
      </c>
      <c r="V878" s="10">
        <f>VLOOKUP(A878,BUSINESS!$A$2:$E$2692,5,0)</f>
        <v>0.262</v>
      </c>
      <c r="W878" s="10">
        <f>VLOOKUP(A878,BUSINESS!$A$2:$F$2692,6,0)</f>
        <v>65</v>
      </c>
      <c r="X878" s="10">
        <f>VLOOKUP(A878,BUSINESS!$A$2:$G$2692,7,0)</f>
        <v>20</v>
      </c>
      <c r="Y878" s="10">
        <f>VLOOKUP(A878,BUSINESS!$A$2:$H$2692,8,0)</f>
        <v>161</v>
      </c>
      <c r="Z878" s="10">
        <f>VLOOKUP(A878,BUSINESS!$A$2:$I$2692,9,0)</f>
        <v>0.015</v>
      </c>
      <c r="AA878" s="10">
        <f>VLOOKUP(A878,BUSINESS!$A$2:$J$2692,10,0)</f>
        <v>0.062</v>
      </c>
      <c r="AB878" s="7">
        <f t="shared" si="2"/>
        <v>129138302533</v>
      </c>
    </row>
    <row r="879">
      <c r="A879" s="7" t="str">
        <f t="shared" si="1"/>
        <v>Tunisia-Africa2004</v>
      </c>
      <c r="B879" s="8" t="s">
        <v>269</v>
      </c>
      <c r="C879" s="5" t="s">
        <v>78</v>
      </c>
      <c r="D879" s="9" t="s">
        <v>66</v>
      </c>
      <c r="E879" s="11">
        <v>3.1183139301E10</v>
      </c>
      <c r="F879" s="12">
        <v>0.056</v>
      </c>
      <c r="G879" s="12">
        <v>179.0</v>
      </c>
      <c r="H879" s="10" t="str">
        <f t="shared" si="550"/>
        <v>#REF!</v>
      </c>
      <c r="I879" s="22" t="str">
        <f>VLOOKUP(A879,ENERGY!$A$2:$F$2692,5,0)</f>
        <v>#N/A</v>
      </c>
      <c r="J879" s="10" t="str">
        <f>VLOOKUP(A880,ENERGY!$A$2:$F$2692,6,0)</f>
        <v>#N/A</v>
      </c>
      <c r="K879" s="23">
        <v>0.024</v>
      </c>
      <c r="L879" s="10">
        <f>VLOOKUP(A879,TOURISM!$A$2:$E$2692,5,0)</f>
        <v>2432000000</v>
      </c>
      <c r="M879" s="10">
        <f>VLOOKUP(A879,TOURISM!$A$2:$F$2692,6,0)</f>
        <v>427000000</v>
      </c>
      <c r="N879" s="27">
        <f t="shared" si="265"/>
        <v>0.262</v>
      </c>
      <c r="O879" s="23">
        <v>11.0</v>
      </c>
      <c r="P879" s="27">
        <f t="shared" ref="P879:Q879" si="551">if(AND(N879=N880,O879=O879+1,ISBLANK(P880)),P879,P880)</f>
        <v>20</v>
      </c>
      <c r="Q879" s="27">
        <f t="shared" si="551"/>
        <v>161</v>
      </c>
      <c r="R879" s="23">
        <v>0.085</v>
      </c>
      <c r="S879" s="23">
        <v>0.376</v>
      </c>
      <c r="T879" s="10">
        <f>VLOOKUP(A879,TOURISM!$A$2:$E$2692,5,0)</f>
        <v>2432000000</v>
      </c>
      <c r="U879" s="10">
        <f>VLOOKUP(A879,TOURISM!$A$2:$F$2692,6,0)</f>
        <v>427000000</v>
      </c>
      <c r="V879" s="10">
        <f>VLOOKUP(A879,BUSINESS!$A$2:$E$2692,5,0)</f>
        <v>0.262</v>
      </c>
      <c r="W879" s="10">
        <f>VLOOKUP(A879,BUSINESS!$A$2:$F$2692,6,0)</f>
        <v>11</v>
      </c>
      <c r="X879" s="10">
        <f>VLOOKUP(A879,BUSINESS!$A$2:$G$2692,7,0)</f>
        <v>20</v>
      </c>
      <c r="Y879" s="10">
        <f>VLOOKUP(A879,BUSINESS!$A$2:$H$2692,8,0)</f>
        <v>161</v>
      </c>
      <c r="Z879" s="10">
        <f>VLOOKUP(A879,BUSINESS!$A$2:$I$2692,9,0)</f>
        <v>0.085</v>
      </c>
      <c r="AA879" s="10">
        <f>VLOOKUP(A879,BUSINESS!$A$2:$J$2692,10,0)</f>
        <v>0.376</v>
      </c>
      <c r="AB879" s="7">
        <f t="shared" si="2"/>
        <v>366860462365</v>
      </c>
    </row>
    <row r="880">
      <c r="A880" s="7" t="str">
        <f t="shared" si="1"/>
        <v>Uganda-Africa2004</v>
      </c>
      <c r="B880" s="8" t="s">
        <v>273</v>
      </c>
      <c r="C880" s="5" t="s">
        <v>78</v>
      </c>
      <c r="D880" s="9" t="s">
        <v>66</v>
      </c>
      <c r="E880" s="11">
        <v>7.940362663E9</v>
      </c>
      <c r="F880" s="12">
        <v>0.079</v>
      </c>
      <c r="G880" s="12">
        <v>24.0</v>
      </c>
      <c r="H880" s="12">
        <v>0.206</v>
      </c>
      <c r="I880" s="22" t="str">
        <f>VLOOKUP(A880,ENERGY!$A$2:$F$2692,5,0)</f>
        <v>#N/A</v>
      </c>
      <c r="J880" s="10" t="str">
        <f>VLOOKUP(A881,ENERGY!$A$2:$F$2692,6,0)</f>
        <v>#N/A</v>
      </c>
      <c r="K880" s="23">
        <v>0.024</v>
      </c>
      <c r="L880" s="10">
        <f>VLOOKUP(A880,TOURISM!$A$2:$E$2692,5,0)</f>
        <v>268000000</v>
      </c>
      <c r="M880" s="10">
        <f>VLOOKUP(A880,TOURISM!$A$2:$F$2692,6,0)</f>
        <v>158000000</v>
      </c>
      <c r="N880" s="27">
        <f t="shared" si="265"/>
        <v>0.262</v>
      </c>
      <c r="O880" s="23">
        <v>34.0</v>
      </c>
      <c r="P880" s="27">
        <f t="shared" ref="P880:Q880" si="552">if(AND(N880=N881,O880=O880+1,ISBLANK(P881)),P880,P881)</f>
        <v>20</v>
      </c>
      <c r="Q880" s="27">
        <f t="shared" si="552"/>
        <v>161</v>
      </c>
      <c r="R880" s="23">
        <v>0.007</v>
      </c>
      <c r="S880" s="23">
        <v>0.042</v>
      </c>
      <c r="T880" s="10">
        <f>VLOOKUP(A880,TOURISM!$A$2:$E$2692,5,0)</f>
        <v>268000000</v>
      </c>
      <c r="U880" s="10">
        <f>VLOOKUP(A880,TOURISM!$A$2:$F$2692,6,0)</f>
        <v>158000000</v>
      </c>
      <c r="V880" s="10">
        <f>VLOOKUP(A880,BUSINESS!$A$2:$E$2692,5,0)</f>
        <v>0.262</v>
      </c>
      <c r="W880" s="10">
        <f>VLOOKUP(A880,BUSINESS!$A$2:$F$2692,6,0)</f>
        <v>34</v>
      </c>
      <c r="X880" s="10">
        <f>VLOOKUP(A880,BUSINESS!$A$2:$G$2692,7,0)</f>
        <v>20</v>
      </c>
      <c r="Y880" s="10">
        <f>VLOOKUP(A880,BUSINESS!$A$2:$H$2692,8,0)</f>
        <v>161</v>
      </c>
      <c r="Z880" s="10">
        <f>VLOOKUP(A880,BUSINESS!$A$2:$I$2692,9,0)</f>
        <v>0.007</v>
      </c>
      <c r="AA880" s="10">
        <f>VLOOKUP(A880,BUSINESS!$A$2:$J$2692,10,0)</f>
        <v>0.042</v>
      </c>
      <c r="AB880" s="7">
        <f t="shared" si="2"/>
        <v>1134337523286</v>
      </c>
    </row>
    <row r="881">
      <c r="A881" s="7" t="str">
        <f t="shared" si="1"/>
        <v>Zambia-Africa2004</v>
      </c>
      <c r="B881" s="8" t="s">
        <v>284</v>
      </c>
      <c r="C881" s="5" t="s">
        <v>78</v>
      </c>
      <c r="D881" s="9" t="s">
        <v>66</v>
      </c>
      <c r="E881" s="11">
        <v>5.439176376E9</v>
      </c>
      <c r="F881" s="12">
        <v>0.067</v>
      </c>
      <c r="G881" s="12">
        <v>33.0</v>
      </c>
      <c r="H881" s="12">
        <v>0.307</v>
      </c>
      <c r="I881" s="22" t="str">
        <f>VLOOKUP(A881,ENERGY!$A$2:$F$2692,5,0)</f>
        <v>#N/A</v>
      </c>
      <c r="J881" s="10" t="str">
        <f>VLOOKUP(A882,ENERGY!$A$2:$F$2692,6,0)</f>
        <v>#N/A</v>
      </c>
      <c r="K881" s="23">
        <v>0.024</v>
      </c>
      <c r="L881" s="10">
        <f>VLOOKUP(A881,TOURISM!$A$2:$E$2692,5,0)</f>
        <v>92000000</v>
      </c>
      <c r="M881" s="10">
        <f>VLOOKUP(A881,TOURISM!$A$2:$F$2692,6,0)</f>
        <v>86000000</v>
      </c>
      <c r="N881" s="27">
        <f t="shared" si="265"/>
        <v>0.262</v>
      </c>
      <c r="O881" s="23">
        <v>35.0</v>
      </c>
      <c r="P881" s="27">
        <f t="shared" ref="P881:Q881" si="553">if(AND(N881=N882,O881=O881+1,ISBLANK(P882)),P881,P882)</f>
        <v>20</v>
      </c>
      <c r="Q881" s="27">
        <f t="shared" si="553"/>
        <v>161</v>
      </c>
      <c r="R881" s="23">
        <v>0.02</v>
      </c>
      <c r="S881" s="23">
        <v>0.042</v>
      </c>
      <c r="T881" s="10">
        <f>VLOOKUP(A881,TOURISM!$A$2:$E$2692,5,0)</f>
        <v>92000000</v>
      </c>
      <c r="U881" s="10">
        <f>VLOOKUP(A881,TOURISM!$A$2:$F$2692,6,0)</f>
        <v>86000000</v>
      </c>
      <c r="V881" s="10">
        <f>VLOOKUP(A881,BUSINESS!$A$2:$E$2692,5,0)</f>
        <v>0.262</v>
      </c>
      <c r="W881" s="10">
        <f>VLOOKUP(A881,BUSINESS!$A$2:$F$2692,6,0)</f>
        <v>35</v>
      </c>
      <c r="X881" s="10">
        <f>VLOOKUP(A881,BUSINESS!$A$2:$G$2692,7,0)</f>
        <v>20</v>
      </c>
      <c r="Y881" s="10">
        <f>VLOOKUP(A881,BUSINESS!$A$2:$H$2692,8,0)</f>
        <v>161</v>
      </c>
      <c r="Z881" s="10">
        <f>VLOOKUP(A881,BUSINESS!$A$2:$I$2692,9,0)</f>
        <v>0.02</v>
      </c>
      <c r="AA881" s="10">
        <f>VLOOKUP(A881,BUSINESS!$A$2:$J$2692,10,0)</f>
        <v>0.042</v>
      </c>
      <c r="AB881" s="7">
        <f t="shared" si="2"/>
        <v>271958818800</v>
      </c>
    </row>
    <row r="882">
      <c r="A882" s="7" t="str">
        <f t="shared" si="1"/>
        <v>Zimbabwe-Africa2004</v>
      </c>
      <c r="B882" s="8" t="s">
        <v>285</v>
      </c>
      <c r="C882" s="5" t="s">
        <v>78</v>
      </c>
      <c r="D882" s="9" t="s">
        <v>66</v>
      </c>
      <c r="E882" s="11">
        <v>5.805598443E9</v>
      </c>
      <c r="F882" s="10" t="str">
        <f t="shared" ref="F882:G882" si="554">if(AND(#REF!=#REF!,#REF!=#REF!+1,ISBLANK(#REF!)),#REF!,#REF!)</f>
        <v>#REF!</v>
      </c>
      <c r="G882" s="10" t="str">
        <f t="shared" si="554"/>
        <v>#REF!</v>
      </c>
      <c r="H882" s="12">
        <v>2.789</v>
      </c>
      <c r="I882" s="22" t="str">
        <f>VLOOKUP(A882,ENERGY!$A$2:$F$2692,5,0)</f>
        <v>#N/A</v>
      </c>
      <c r="J882" s="10">
        <f>VLOOKUP(A883,ENERGY!$A$2:$F$2692,6,0)</f>
        <v>3927</v>
      </c>
      <c r="K882" s="23">
        <v>0.024</v>
      </c>
      <c r="L882" s="10">
        <f>VLOOKUP(A882,TOURISM!$A$2:$E$2692,5,0)</f>
        <v>194000000</v>
      </c>
      <c r="M882" s="10" t="str">
        <f>VLOOKUP(A882,TOURISM!$A$2:$F$2692,6,0)</f>
        <v/>
      </c>
      <c r="N882" s="27">
        <f t="shared" si="265"/>
        <v>0.262</v>
      </c>
      <c r="O882" s="23">
        <v>97.0</v>
      </c>
      <c r="P882" s="27">
        <f t="shared" ref="P882:Q882" si="555">if(AND(N882=N883,O882=O882+1,ISBLANK(P883)),P882,P883)</f>
        <v>20</v>
      </c>
      <c r="Q882" s="27">
        <f t="shared" si="555"/>
        <v>161</v>
      </c>
      <c r="R882" s="23">
        <v>0.066</v>
      </c>
      <c r="S882" s="23">
        <v>0.034</v>
      </c>
      <c r="T882" s="10">
        <f>VLOOKUP(A882,TOURISM!$A$2:$E$2692,5,0)</f>
        <v>194000000</v>
      </c>
      <c r="U882" s="10" t="str">
        <f>VLOOKUP(A882,TOURISM!$A$2:$F$2692,6,0)</f>
        <v/>
      </c>
      <c r="V882" s="10">
        <f>VLOOKUP(A882,BUSINESS!$A$2:$E$2692,5,0)</f>
        <v>0.262</v>
      </c>
      <c r="W882" s="10">
        <f>VLOOKUP(A882,BUSINESS!$A$2:$F$2692,6,0)</f>
        <v>97</v>
      </c>
      <c r="X882" s="10">
        <f>VLOOKUP(A882,BUSINESS!$A$2:$G$2692,7,0)</f>
        <v>20</v>
      </c>
      <c r="Y882" s="10">
        <f>VLOOKUP(A882,BUSINESS!$A$2:$H$2692,8,0)</f>
        <v>161</v>
      </c>
      <c r="Z882" s="10">
        <f>VLOOKUP(A882,BUSINESS!$A$2:$I$2692,9,0)</f>
        <v>0.066</v>
      </c>
      <c r="AA882" s="10">
        <f>VLOOKUP(A882,BUSINESS!$A$2:$J$2692,10,0)</f>
        <v>0.034</v>
      </c>
      <c r="AB882" s="7">
        <f t="shared" si="2"/>
        <v>87963612773</v>
      </c>
    </row>
    <row r="883">
      <c r="A883" s="7" t="str">
        <f t="shared" si="1"/>
        <v>Afghanistan-Asia2004</v>
      </c>
      <c r="B883" s="8" t="s">
        <v>60</v>
      </c>
      <c r="C883" s="5" t="s">
        <v>61</v>
      </c>
      <c r="D883" s="9" t="s">
        <v>66</v>
      </c>
      <c r="E883" s="11">
        <v>5.285461999E9</v>
      </c>
      <c r="F883" s="12">
        <v>0.098</v>
      </c>
      <c r="G883" s="12">
        <v>19.0</v>
      </c>
      <c r="H883" s="10">
        <f>if(AND(C883=C884,D883=D883+1,ISBLANK(H884)),H883,H884)</f>
        <v>0.208</v>
      </c>
      <c r="I883" s="22">
        <f>VLOOKUP(A883,ENERGY!$A$2:$F$2692,5,0)</f>
        <v>133681</v>
      </c>
      <c r="J883" s="10">
        <f>VLOOKUP(A884,ENERGY!$A$2:$F$2692,6,0)</f>
        <v>5556</v>
      </c>
      <c r="K883" s="23">
        <v>0.024</v>
      </c>
      <c r="L883" s="10">
        <f>VLOOKUP(A883,TOURISM!$A$2:$E$2692,5,0)</f>
        <v>32000000</v>
      </c>
      <c r="M883" s="10">
        <f>VLOOKUP(A883,TOURISM!$A$2:$F$2692,6,0)</f>
        <v>65000000</v>
      </c>
      <c r="N883" s="27">
        <f t="shared" si="265"/>
        <v>0.262</v>
      </c>
      <c r="O883" s="23">
        <v>9.0</v>
      </c>
      <c r="P883" s="27">
        <f t="shared" ref="P883:Q883" si="556">if(AND(N883=N884,O883=O883+1,ISBLANK(P884)),P883,P884)</f>
        <v>20</v>
      </c>
      <c r="Q883" s="27">
        <f t="shared" si="556"/>
        <v>161</v>
      </c>
      <c r="R883" s="23">
        <v>0.001</v>
      </c>
      <c r="S883" s="23">
        <v>0.025</v>
      </c>
      <c r="T883" s="10">
        <f>VLOOKUP(A883,TOURISM!$A$2:$E$2692,5,0)</f>
        <v>32000000</v>
      </c>
      <c r="U883" s="10">
        <f>VLOOKUP(A883,TOURISM!$A$2:$F$2692,6,0)</f>
        <v>65000000</v>
      </c>
      <c r="V883" s="10">
        <f>VLOOKUP(A883,BUSINESS!$A$2:$E$2692,5,0)</f>
        <v>0.262</v>
      </c>
      <c r="W883" s="10">
        <f>VLOOKUP(A883,BUSINESS!$A$2:$F$2692,6,0)</f>
        <v>9</v>
      </c>
      <c r="X883" s="10">
        <f>VLOOKUP(A883,BUSINESS!$A$2:$G$2692,7,0)</f>
        <v>20</v>
      </c>
      <c r="Y883" s="10">
        <f>VLOOKUP(A883,BUSINESS!$A$2:$H$2692,8,0)</f>
        <v>161</v>
      </c>
      <c r="Z883" s="10">
        <f>VLOOKUP(A883,BUSINESS!$A$2:$I$2692,9,0)</f>
        <v>0.001</v>
      </c>
      <c r="AA883" s="10">
        <f>VLOOKUP(A883,BUSINESS!$A$2:$J$2692,10,0)</f>
        <v>0.025</v>
      </c>
      <c r="AB883" s="7">
        <f t="shared" si="2"/>
        <v>5285461999000</v>
      </c>
    </row>
    <row r="884">
      <c r="A884" s="7" t="str">
        <f t="shared" si="1"/>
        <v>Armenia-Asia2004</v>
      </c>
      <c r="B884" s="8" t="s">
        <v>86</v>
      </c>
      <c r="C884" s="5" t="s">
        <v>61</v>
      </c>
      <c r="D884" s="9" t="s">
        <v>66</v>
      </c>
      <c r="E884" s="11">
        <v>2.807061009E9</v>
      </c>
      <c r="F884" s="12">
        <v>0.056</v>
      </c>
      <c r="G884" s="12">
        <v>51.0</v>
      </c>
      <c r="H884" s="12">
        <v>0.208</v>
      </c>
      <c r="I884" s="22">
        <f>VLOOKUP(A884,ENERGY!$A$2:$F$2692,5,0)</f>
        <v>3004</v>
      </c>
      <c r="J884" s="10">
        <f>VLOOKUP(A885,ENERGY!$A$2:$F$2692,6,0)</f>
        <v>45702</v>
      </c>
      <c r="K884" s="23">
        <v>0.024</v>
      </c>
      <c r="L884" s="10">
        <f>VLOOKUP(A884,TOURISM!$A$2:$E$2692,5,0)</f>
        <v>188000000</v>
      </c>
      <c r="M884" s="10">
        <f>VLOOKUP(A884,TOURISM!$A$2:$F$2692,6,0)</f>
        <v>216000000</v>
      </c>
      <c r="N884" s="27">
        <f t="shared" si="265"/>
        <v>0.262</v>
      </c>
      <c r="O884" s="23">
        <v>18.0</v>
      </c>
      <c r="P884" s="27">
        <f t="shared" ref="P884:Q884" si="557">if(AND(N884=N885,O884=O884+1,ISBLANK(P885)),P884,P885)</f>
        <v>20</v>
      </c>
      <c r="Q884" s="27">
        <f t="shared" si="557"/>
        <v>161</v>
      </c>
      <c r="R884" s="23">
        <v>0.049</v>
      </c>
      <c r="S884" s="23">
        <v>0.067</v>
      </c>
      <c r="T884" s="10">
        <f>VLOOKUP(A884,TOURISM!$A$2:$E$2692,5,0)</f>
        <v>188000000</v>
      </c>
      <c r="U884" s="10">
        <f>VLOOKUP(A884,TOURISM!$A$2:$F$2692,6,0)</f>
        <v>216000000</v>
      </c>
      <c r="V884" s="10">
        <f>VLOOKUP(A884,BUSINESS!$A$2:$E$2692,5,0)</f>
        <v>0.262</v>
      </c>
      <c r="W884" s="10">
        <f>VLOOKUP(A884,BUSINESS!$A$2:$F$2692,6,0)</f>
        <v>18</v>
      </c>
      <c r="X884" s="10">
        <f>VLOOKUP(A884,BUSINESS!$A$2:$G$2692,7,0)</f>
        <v>20</v>
      </c>
      <c r="Y884" s="10">
        <f>VLOOKUP(A884,BUSINESS!$A$2:$H$2692,8,0)</f>
        <v>161</v>
      </c>
      <c r="Z884" s="10">
        <f>VLOOKUP(A884,BUSINESS!$A$2:$I$2692,9,0)</f>
        <v>0.049</v>
      </c>
      <c r="AA884" s="10">
        <f>VLOOKUP(A884,BUSINESS!$A$2:$J$2692,10,0)</f>
        <v>0.067</v>
      </c>
      <c r="AB884" s="7">
        <f t="shared" si="2"/>
        <v>57286959367</v>
      </c>
    </row>
    <row r="885">
      <c r="A885" s="7" t="str">
        <f t="shared" si="1"/>
        <v>Azerbaijan-Asia2004</v>
      </c>
      <c r="B885" s="8" t="s">
        <v>90</v>
      </c>
      <c r="C885" s="5" t="s">
        <v>61</v>
      </c>
      <c r="D885" s="9" t="s">
        <v>66</v>
      </c>
      <c r="E885" s="11">
        <v>7.275766111E9</v>
      </c>
      <c r="F885" s="12">
        <v>0.066</v>
      </c>
      <c r="G885" s="12">
        <v>57.0</v>
      </c>
      <c r="H885" s="12">
        <v>0.155</v>
      </c>
      <c r="I885" s="22">
        <f>VLOOKUP(A885,ENERGY!$A$2:$F$2692,5,0)</f>
        <v>13322</v>
      </c>
      <c r="J885" s="10">
        <f>VLOOKUP(A886,ENERGY!$A$2:$F$2692,6,0)</f>
        <v>46435</v>
      </c>
      <c r="K885" s="23">
        <v>0.024</v>
      </c>
      <c r="L885" s="10">
        <f>VLOOKUP(A885,TOURISM!$A$2:$E$2692,5,0)</f>
        <v>79000000</v>
      </c>
      <c r="M885" s="10">
        <f>VLOOKUP(A885,TOURISM!$A$2:$F$2692,6,0)</f>
        <v>140000000</v>
      </c>
      <c r="N885" s="27">
        <f t="shared" si="265"/>
        <v>0.262</v>
      </c>
      <c r="O885" s="23">
        <v>121.0</v>
      </c>
      <c r="P885" s="27">
        <f t="shared" ref="P885:R885" si="558">if(AND(N885=N886,O885=O885+1,ISBLANK(P886)),P885,P886)</f>
        <v>20</v>
      </c>
      <c r="Q885" s="27">
        <f t="shared" si="558"/>
        <v>161</v>
      </c>
      <c r="R885" s="27">
        <f t="shared" si="558"/>
        <v>0.002</v>
      </c>
      <c r="S885" s="23">
        <v>0.172</v>
      </c>
      <c r="T885" s="10">
        <f>VLOOKUP(A885,TOURISM!$A$2:$E$2692,5,0)</f>
        <v>79000000</v>
      </c>
      <c r="U885" s="10">
        <f>VLOOKUP(A885,TOURISM!$A$2:$F$2692,6,0)</f>
        <v>140000000</v>
      </c>
      <c r="V885" s="10">
        <f>VLOOKUP(A885,BUSINESS!$A$2:$E$2692,5,0)</f>
        <v>0.262</v>
      </c>
      <c r="W885" s="10">
        <f>VLOOKUP(A885,BUSINESS!$A$2:$F$2692,6,0)</f>
        <v>121</v>
      </c>
      <c r="X885" s="10">
        <f>VLOOKUP(A885,BUSINESS!$A$2:$G$2692,7,0)</f>
        <v>20</v>
      </c>
      <c r="Y885" s="10">
        <f>VLOOKUP(A885,BUSINESS!$A$2:$H$2692,8,0)</f>
        <v>161</v>
      </c>
      <c r="Z885" s="10">
        <f>VLOOKUP(A885,BUSINESS!$A$2:$I$2692,9,0)</f>
        <v>0.002</v>
      </c>
      <c r="AA885" s="10">
        <f>VLOOKUP(A885,BUSINESS!$A$2:$J$2692,10,0)</f>
        <v>0.172</v>
      </c>
      <c r="AB885" s="7">
        <f t="shared" si="2"/>
        <v>3637883055500</v>
      </c>
    </row>
    <row r="886">
      <c r="A886" s="7" t="str">
        <f t="shared" si="1"/>
        <v>Bangladesh-Asia2004</v>
      </c>
      <c r="B886" s="8" t="s">
        <v>94</v>
      </c>
      <c r="C886" s="5" t="s">
        <v>61</v>
      </c>
      <c r="D886" s="9" t="s">
        <v>66</v>
      </c>
      <c r="E886" s="11">
        <v>5.1913661485E10</v>
      </c>
      <c r="F886" s="12">
        <v>0.03</v>
      </c>
      <c r="G886" s="12">
        <v>11.0</v>
      </c>
      <c r="H886" s="12">
        <v>0.16</v>
      </c>
      <c r="I886" s="22">
        <f>VLOOKUP(A886,ENERGY!$A$2:$F$2692,5,0)</f>
        <v>27873</v>
      </c>
      <c r="J886" s="10">
        <f>VLOOKUP(A887,ENERGY!$A$2:$F$2692,6,0)</f>
        <v>422</v>
      </c>
      <c r="K886" s="23">
        <v>0.024</v>
      </c>
      <c r="L886" s="10">
        <f>VLOOKUP(A886,TOURISM!$A$2:$E$2692,5,0)</f>
        <v>76000000</v>
      </c>
      <c r="M886" s="10">
        <f>VLOOKUP(A886,TOURISM!$A$2:$F$2692,6,0)</f>
        <v>442000000</v>
      </c>
      <c r="N886" s="27">
        <f t="shared" si="265"/>
        <v>0.262</v>
      </c>
      <c r="O886" s="23">
        <v>50.0</v>
      </c>
      <c r="P886" s="27">
        <f t="shared" ref="P886:Q886" si="559">if(AND(N886=N887,O886=O886+1,ISBLANK(P887)),P886,P887)</f>
        <v>20</v>
      </c>
      <c r="Q886" s="27">
        <f t="shared" si="559"/>
        <v>161</v>
      </c>
      <c r="R886" s="23">
        <v>0.002</v>
      </c>
      <c r="S886" s="23">
        <v>0.02</v>
      </c>
      <c r="T886" s="10">
        <f>VLOOKUP(A886,TOURISM!$A$2:$E$2692,5,0)</f>
        <v>76000000</v>
      </c>
      <c r="U886" s="10">
        <f>VLOOKUP(A886,TOURISM!$A$2:$F$2692,6,0)</f>
        <v>442000000</v>
      </c>
      <c r="V886" s="10">
        <f>VLOOKUP(A886,BUSINESS!$A$2:$E$2692,5,0)</f>
        <v>0.262</v>
      </c>
      <c r="W886" s="10">
        <f>VLOOKUP(A886,BUSINESS!$A$2:$F$2692,6,0)</f>
        <v>50</v>
      </c>
      <c r="X886" s="10">
        <f>VLOOKUP(A886,BUSINESS!$A$2:$G$2692,7,0)</f>
        <v>20</v>
      </c>
      <c r="Y886" s="10">
        <f>VLOOKUP(A886,BUSINESS!$A$2:$H$2692,8,0)</f>
        <v>161</v>
      </c>
      <c r="Z886" s="10">
        <f>VLOOKUP(A886,BUSINESS!$A$2:$I$2692,9,0)</f>
        <v>0.002</v>
      </c>
      <c r="AA886" s="10">
        <f>VLOOKUP(A886,BUSINESS!$A$2:$J$2692,10,0)</f>
        <v>0.02</v>
      </c>
      <c r="AB886" s="7">
        <f t="shared" si="2"/>
        <v>25956830742500</v>
      </c>
    </row>
    <row r="887">
      <c r="A887" s="7" t="str">
        <f t="shared" si="1"/>
        <v>Bhutan-Asia2004</v>
      </c>
      <c r="B887" s="8" t="s">
        <v>101</v>
      </c>
      <c r="C887" s="5" t="s">
        <v>61</v>
      </c>
      <c r="D887" s="9" t="s">
        <v>66</v>
      </c>
      <c r="E887" s="11">
        <v>6.22026107E8</v>
      </c>
      <c r="F887" s="12">
        <v>0.051</v>
      </c>
      <c r="G887" s="12">
        <v>51.0</v>
      </c>
      <c r="H887" s="12">
        <v>0.15</v>
      </c>
      <c r="I887" s="22">
        <f>VLOOKUP(A887,ENERGY!$A$2:$F$2692,5,0)</f>
        <v>133681</v>
      </c>
      <c r="J887" s="10">
        <f>VLOOKUP(A888,ENERGY!$A$2:$F$2692,6,0)</f>
        <v>10583</v>
      </c>
      <c r="K887" s="23">
        <v>0.024</v>
      </c>
      <c r="L887" s="10">
        <f>VLOOKUP(A887,TOURISM!$A$2:$E$2692,5,0)</f>
        <v>13000000</v>
      </c>
      <c r="M887" s="10" t="str">
        <f>VLOOKUP(A887,TOURISM!$A$2:$F$2692,6,0)</f>
        <v/>
      </c>
      <c r="N887" s="27">
        <f t="shared" si="265"/>
        <v>0.262</v>
      </c>
      <c r="O887" s="23">
        <v>62.0</v>
      </c>
      <c r="P887" s="27">
        <f t="shared" ref="P887:Q887" si="560">if(AND(N887=N888,O887=O887+1,ISBLANK(P888)),P887,P888)</f>
        <v>20</v>
      </c>
      <c r="Q887" s="27">
        <f t="shared" si="560"/>
        <v>161</v>
      </c>
      <c r="R887" s="23">
        <v>0.032</v>
      </c>
      <c r="S887" s="23">
        <v>0.03</v>
      </c>
      <c r="T887" s="10">
        <f>VLOOKUP(A887,TOURISM!$A$2:$E$2692,5,0)</f>
        <v>13000000</v>
      </c>
      <c r="U887" s="10" t="str">
        <f>VLOOKUP(A887,TOURISM!$A$2:$F$2692,6,0)</f>
        <v/>
      </c>
      <c r="V887" s="10">
        <f>VLOOKUP(A887,BUSINESS!$A$2:$E$2692,5,0)</f>
        <v>0.262</v>
      </c>
      <c r="W887" s="10">
        <f>VLOOKUP(A887,BUSINESS!$A$2:$F$2692,6,0)</f>
        <v>62</v>
      </c>
      <c r="X887" s="10">
        <f>VLOOKUP(A887,BUSINESS!$A$2:$G$2692,7,0)</f>
        <v>20</v>
      </c>
      <c r="Y887" s="10">
        <f>VLOOKUP(A887,BUSINESS!$A$2:$H$2692,8,0)</f>
        <v>161</v>
      </c>
      <c r="Z887" s="10">
        <f>VLOOKUP(A887,BUSINESS!$A$2:$I$2692,9,0)</f>
        <v>0.032</v>
      </c>
      <c r="AA887" s="10">
        <f>VLOOKUP(A887,BUSINESS!$A$2:$J$2692,10,0)</f>
        <v>0.03</v>
      </c>
      <c r="AB887" s="7">
        <f t="shared" si="2"/>
        <v>19438315844</v>
      </c>
    </row>
    <row r="888">
      <c r="A888" s="7" t="str">
        <f t="shared" si="1"/>
        <v>Brunei-Asia2004</v>
      </c>
      <c r="B888" s="8" t="s">
        <v>106</v>
      </c>
      <c r="C888" s="5" t="s">
        <v>61</v>
      </c>
      <c r="D888" s="9" t="s">
        <v>66</v>
      </c>
      <c r="E888" s="11">
        <v>6.557333067E9</v>
      </c>
      <c r="F888" s="12">
        <v>0.031</v>
      </c>
      <c r="G888" s="12">
        <v>575.0</v>
      </c>
      <c r="H888" s="12">
        <v>0.055</v>
      </c>
      <c r="I888" s="22">
        <f>VLOOKUP(A888,ENERGY!$A$2:$F$2692,5,0)</f>
        <v>3542</v>
      </c>
      <c r="J888" s="10">
        <f>VLOOKUP(A889,ENERGY!$A$2:$F$2692,6,0)</f>
        <v>3975</v>
      </c>
      <c r="K888" s="23">
        <v>0.024</v>
      </c>
      <c r="L888" s="10">
        <f>VLOOKUP(A888,TOURISM!$A$2:$E$2692,5,0)</f>
        <v>181000000</v>
      </c>
      <c r="M888" s="10">
        <f>VLOOKUP(A888,TOURISM!$A$2:$F$2692,6,0)</f>
        <v>382000000</v>
      </c>
      <c r="N888" s="27">
        <f t="shared" si="265"/>
        <v>0.262</v>
      </c>
      <c r="O888" s="27">
        <f t="shared" ref="O888:Q888" si="561">if(AND(M888=M889,N888=N888+1,ISBLANK(O889)),O888,O889)</f>
        <v>94</v>
      </c>
      <c r="P888" s="27">
        <f t="shared" si="561"/>
        <v>20</v>
      </c>
      <c r="Q888" s="27">
        <f t="shared" si="561"/>
        <v>161</v>
      </c>
      <c r="R888" s="23">
        <v>0.297</v>
      </c>
      <c r="S888" s="23">
        <v>0.561</v>
      </c>
      <c r="T888" s="10">
        <f>VLOOKUP(A888,TOURISM!$A$2:$E$2692,5,0)</f>
        <v>181000000</v>
      </c>
      <c r="U888" s="10">
        <f>VLOOKUP(A888,TOURISM!$A$2:$F$2692,6,0)</f>
        <v>382000000</v>
      </c>
      <c r="V888" s="10">
        <f>VLOOKUP(A888,BUSINESS!$A$2:$E$2692,5,0)</f>
        <v>0.262</v>
      </c>
      <c r="W888" s="10">
        <f>VLOOKUP(A888,BUSINESS!$A$2:$F$2692,6,0)</f>
        <v>94</v>
      </c>
      <c r="X888" s="10">
        <f>VLOOKUP(A888,BUSINESS!$A$2:$G$2692,7,0)</f>
        <v>20</v>
      </c>
      <c r="Y888" s="10">
        <f>VLOOKUP(A888,BUSINESS!$A$2:$H$2692,8,0)</f>
        <v>161</v>
      </c>
      <c r="Z888" s="10">
        <f>VLOOKUP(A888,BUSINESS!$A$2:$I$2692,9,0)</f>
        <v>0.297</v>
      </c>
      <c r="AA888" s="10">
        <f>VLOOKUP(A888,BUSINESS!$A$2:$J$2692,10,0)</f>
        <v>0.561</v>
      </c>
      <c r="AB888" s="7">
        <f t="shared" si="2"/>
        <v>22078562515</v>
      </c>
    </row>
    <row r="889">
      <c r="A889" s="7" t="str">
        <f t="shared" si="1"/>
        <v>Cambodia-Asia2004</v>
      </c>
      <c r="B889" s="8" t="s">
        <v>110</v>
      </c>
      <c r="C889" s="5" t="s">
        <v>61</v>
      </c>
      <c r="D889" s="9" t="s">
        <v>66</v>
      </c>
      <c r="E889" s="11">
        <v>4.658246907E9</v>
      </c>
      <c r="F889" s="12">
        <v>0.073</v>
      </c>
      <c r="G889" s="12">
        <v>26.0</v>
      </c>
      <c r="H889" s="10">
        <f>if(AND(C486=C487,D486=D486+1,ISBLANK(H487)),H486,H487)</f>
        <v>0.135</v>
      </c>
      <c r="I889" s="22">
        <f>VLOOKUP(A889,ENERGY!$A$2:$F$2692,5,0)</f>
        <v>3514</v>
      </c>
      <c r="J889" s="10">
        <f>VLOOKUP(A890,ENERGY!$A$2:$F$2692,6,0)</f>
        <v>7035444</v>
      </c>
      <c r="K889" s="23">
        <v>0.024</v>
      </c>
      <c r="L889" s="10">
        <f>VLOOKUP(A889,TOURISM!$A$2:$E$2692,5,0)</f>
        <v>673000000</v>
      </c>
      <c r="M889" s="10">
        <f>VLOOKUP(A889,TOURISM!$A$2:$F$2692,6,0)</f>
        <v>80000000</v>
      </c>
      <c r="N889" s="27">
        <f t="shared" si="265"/>
        <v>0.262</v>
      </c>
      <c r="O889" s="23">
        <v>94.0</v>
      </c>
      <c r="P889" s="27">
        <f t="shared" ref="P889:Q889" si="562">if(AND(N889=N890,O889=O889+1,ISBLANK(P890)),P889,P890)</f>
        <v>20</v>
      </c>
      <c r="Q889" s="27">
        <f t="shared" si="562"/>
        <v>161</v>
      </c>
      <c r="R889" s="23">
        <v>0.003</v>
      </c>
      <c r="S889" s="23">
        <v>0.066</v>
      </c>
      <c r="T889" s="10">
        <f>VLOOKUP(A889,TOURISM!$A$2:$E$2692,5,0)</f>
        <v>673000000</v>
      </c>
      <c r="U889" s="10">
        <f>VLOOKUP(A889,TOURISM!$A$2:$F$2692,6,0)</f>
        <v>80000000</v>
      </c>
      <c r="V889" s="10">
        <f>VLOOKUP(A889,BUSINESS!$A$2:$E$2692,5,0)</f>
        <v>0.262</v>
      </c>
      <c r="W889" s="10">
        <f>VLOOKUP(A889,BUSINESS!$A$2:$F$2692,6,0)</f>
        <v>94</v>
      </c>
      <c r="X889" s="10">
        <f>VLOOKUP(A889,BUSINESS!$A$2:$G$2692,7,0)</f>
        <v>20</v>
      </c>
      <c r="Y889" s="10">
        <f>VLOOKUP(A889,BUSINESS!$A$2:$H$2692,8,0)</f>
        <v>161</v>
      </c>
      <c r="Z889" s="10">
        <f>VLOOKUP(A889,BUSINESS!$A$2:$I$2692,9,0)</f>
        <v>0.003</v>
      </c>
      <c r="AA889" s="10">
        <f>VLOOKUP(A889,BUSINESS!$A$2:$J$2692,10,0)</f>
        <v>0.066</v>
      </c>
      <c r="AB889" s="7">
        <f t="shared" si="2"/>
        <v>1552748969000</v>
      </c>
    </row>
    <row r="890">
      <c r="A890" s="7" t="str">
        <f t="shared" si="1"/>
        <v>China-Asia2004</v>
      </c>
      <c r="B890" s="8" t="s">
        <v>117</v>
      </c>
      <c r="C890" s="5" t="s">
        <v>61</v>
      </c>
      <c r="D890" s="9" t="s">
        <v>66</v>
      </c>
      <c r="E890" s="11">
        <v>1.64E12</v>
      </c>
      <c r="F890" s="12">
        <v>0.048</v>
      </c>
      <c r="G890" s="12">
        <v>61.0</v>
      </c>
      <c r="H890" s="12">
        <v>0.053</v>
      </c>
      <c r="I890" s="22">
        <f>VLOOKUP(A890,ENERGY!$A$2:$F$2692,5,0)</f>
        <v>2120814</v>
      </c>
      <c r="J890" s="10">
        <f>VLOOKUP(A891,ENERGY!$A$2:$F$2692,6,0)</f>
        <v>6238</v>
      </c>
      <c r="K890" s="23">
        <v>0.024</v>
      </c>
      <c r="L890" s="10">
        <f>VLOOKUP(A890,TOURISM!$A$2:$E$2692,5,0)</f>
        <v>27755000000</v>
      </c>
      <c r="M890" s="10">
        <f>VLOOKUP(A890,TOURISM!$A$2:$F$2692,6,0)</f>
        <v>21360000000</v>
      </c>
      <c r="N890" s="27">
        <f t="shared" si="265"/>
        <v>0.262</v>
      </c>
      <c r="O890" s="23">
        <v>48.0</v>
      </c>
      <c r="P890" s="27">
        <f t="shared" ref="P890:Q890" si="563">if(AND(N890=N891,O890=O890+1,ISBLANK(P891)),P890,P891)</f>
        <v>20</v>
      </c>
      <c r="Q890" s="27">
        <f t="shared" si="563"/>
        <v>161</v>
      </c>
      <c r="R890" s="23">
        <v>0.073</v>
      </c>
      <c r="S890" s="23">
        <v>0.256</v>
      </c>
      <c r="T890" s="10">
        <f>VLOOKUP(A890,TOURISM!$A$2:$E$2692,5,0)</f>
        <v>27755000000</v>
      </c>
      <c r="U890" s="10">
        <f>VLOOKUP(A890,TOURISM!$A$2:$F$2692,6,0)</f>
        <v>21360000000</v>
      </c>
      <c r="V890" s="10">
        <f>VLOOKUP(A890,BUSINESS!$A$2:$E$2692,5,0)</f>
        <v>0.262</v>
      </c>
      <c r="W890" s="10">
        <f>VLOOKUP(A890,BUSINESS!$A$2:$F$2692,6,0)</f>
        <v>48</v>
      </c>
      <c r="X890" s="10">
        <f>VLOOKUP(A890,BUSINESS!$A$2:$G$2692,7,0)</f>
        <v>20</v>
      </c>
      <c r="Y890" s="10">
        <f>VLOOKUP(A890,BUSINESS!$A$2:$H$2692,8,0)</f>
        <v>161</v>
      </c>
      <c r="Z890" s="10">
        <f>VLOOKUP(A890,BUSINESS!$A$2:$I$2692,9,0)</f>
        <v>0.073</v>
      </c>
      <c r="AA890" s="10">
        <f>VLOOKUP(A890,BUSINESS!$A$2:$J$2692,10,0)</f>
        <v>0.256</v>
      </c>
      <c r="AB890" s="7">
        <f t="shared" si="2"/>
        <v>22465753424658</v>
      </c>
    </row>
    <row r="891">
      <c r="A891" s="7" t="str">
        <f t="shared" si="1"/>
        <v>Georgia-Asia2004</v>
      </c>
      <c r="B891" s="8" t="s">
        <v>147</v>
      </c>
      <c r="C891" s="5" t="s">
        <v>61</v>
      </c>
      <c r="D891" s="9" t="s">
        <v>66</v>
      </c>
      <c r="E891" s="11">
        <v>5.125273877E9</v>
      </c>
      <c r="F891" s="12">
        <v>0.085</v>
      </c>
      <c r="G891" s="12">
        <v>97.0</v>
      </c>
      <c r="H891" s="12">
        <v>0.221</v>
      </c>
      <c r="I891" s="22">
        <f>VLOOKUP(A891,ENERGY!$A$2:$F$2692,5,0)</f>
        <v>3005</v>
      </c>
      <c r="J891" s="10">
        <f>VLOOKUP(A892,ENERGY!$A$2:$F$2692,6,0)</f>
        <v>38573</v>
      </c>
      <c r="K891" s="23">
        <v>0.024</v>
      </c>
      <c r="L891" s="10">
        <f>VLOOKUP(A891,TOURISM!$A$2:$E$2692,5,0)</f>
        <v>209000000</v>
      </c>
      <c r="M891" s="10">
        <f>VLOOKUP(A891,TOURISM!$A$2:$F$2692,6,0)</f>
        <v>196000000</v>
      </c>
      <c r="N891" s="27">
        <f t="shared" si="265"/>
        <v>0.262</v>
      </c>
      <c r="O891" s="23">
        <v>25.0</v>
      </c>
      <c r="P891" s="27">
        <f t="shared" ref="P891:Q891" si="564">if(AND(N891=N892,O891=O891+1,ISBLANK(P892)),P891,P892)</f>
        <v>20</v>
      </c>
      <c r="Q891" s="27">
        <f t="shared" si="564"/>
        <v>161</v>
      </c>
      <c r="R891" s="23">
        <v>0.039</v>
      </c>
      <c r="S891" s="23">
        <v>0.186</v>
      </c>
      <c r="T891" s="10">
        <f>VLOOKUP(A891,TOURISM!$A$2:$E$2692,5,0)</f>
        <v>209000000</v>
      </c>
      <c r="U891" s="10">
        <f>VLOOKUP(A891,TOURISM!$A$2:$F$2692,6,0)</f>
        <v>196000000</v>
      </c>
      <c r="V891" s="10">
        <f>VLOOKUP(A891,BUSINESS!$A$2:$E$2692,5,0)</f>
        <v>0.262</v>
      </c>
      <c r="W891" s="10">
        <f>VLOOKUP(A891,BUSINESS!$A$2:$F$2692,6,0)</f>
        <v>25</v>
      </c>
      <c r="X891" s="10">
        <f>VLOOKUP(A891,BUSINESS!$A$2:$G$2692,7,0)</f>
        <v>20</v>
      </c>
      <c r="Y891" s="10">
        <f>VLOOKUP(A891,BUSINESS!$A$2:$H$2692,8,0)</f>
        <v>161</v>
      </c>
      <c r="Z891" s="10">
        <f>VLOOKUP(A891,BUSINESS!$A$2:$I$2692,9,0)</f>
        <v>0.039</v>
      </c>
      <c r="AA891" s="10">
        <f>VLOOKUP(A891,BUSINESS!$A$2:$J$2692,10,0)</f>
        <v>0.186</v>
      </c>
      <c r="AB891" s="7">
        <f t="shared" si="2"/>
        <v>131417278897</v>
      </c>
    </row>
    <row r="892">
      <c r="A892" s="7" t="str">
        <f t="shared" si="1"/>
        <v>Hong Kong SAR-Asia2004</v>
      </c>
      <c r="B892" s="8" t="s">
        <v>160</v>
      </c>
      <c r="C892" s="5" t="s">
        <v>61</v>
      </c>
      <c r="D892" s="9" t="s">
        <v>66</v>
      </c>
      <c r="E892" s="11">
        <v>1.69E11</v>
      </c>
      <c r="F892" s="10" t="str">
        <f t="shared" ref="F892:G892" si="565">if(AND(#REF!=#REF!,#REF!=#REF!+1,ISBLANK(#REF!)),#REF!,#REF!)</f>
        <v>#REF!</v>
      </c>
      <c r="G892" s="10" t="str">
        <f t="shared" si="565"/>
        <v>#REF!</v>
      </c>
      <c r="H892" s="12">
        <v>0.05</v>
      </c>
      <c r="I892" s="22">
        <f>VLOOKUP(A892,ENERGY!$A$2:$F$2692,5,0)</f>
        <v>14139</v>
      </c>
      <c r="J892" s="10">
        <f>VLOOKUP(A893,ENERGY!$A$2:$F$2692,6,0)</f>
        <v>1811289</v>
      </c>
      <c r="K892" s="23">
        <v>0.024</v>
      </c>
      <c r="L892" s="10">
        <f>VLOOKUP(A892,TOURISM!$A$2:$E$2692,5,0)</f>
        <v>11874000000</v>
      </c>
      <c r="M892" s="10">
        <f>VLOOKUP(A892,TOURISM!$A$2:$F$2692,6,0)</f>
        <v>13270000000</v>
      </c>
      <c r="N892" s="27">
        <f t="shared" si="265"/>
        <v>0.262</v>
      </c>
      <c r="O892" s="23">
        <v>11.0</v>
      </c>
      <c r="P892" s="27">
        <f t="shared" ref="P892:Q892" si="566">if(AND(N892=N893,O892=O892+1,ISBLANK(P893)),P892,P893)</f>
        <v>20</v>
      </c>
      <c r="Q892" s="27">
        <f t="shared" si="566"/>
        <v>161</v>
      </c>
      <c r="R892" s="23">
        <v>0.564</v>
      </c>
      <c r="S892" s="23">
        <v>1.191</v>
      </c>
      <c r="T892" s="10">
        <f>VLOOKUP(A892,TOURISM!$A$2:$E$2692,5,0)</f>
        <v>11874000000</v>
      </c>
      <c r="U892" s="10">
        <f>VLOOKUP(A892,TOURISM!$A$2:$F$2692,6,0)</f>
        <v>13270000000</v>
      </c>
      <c r="V892" s="10">
        <f>VLOOKUP(A892,BUSINESS!$A$2:$E$2692,5,0)</f>
        <v>0.262</v>
      </c>
      <c r="W892" s="10">
        <f>VLOOKUP(A892,BUSINESS!$A$2:$F$2692,6,0)</f>
        <v>11</v>
      </c>
      <c r="X892" s="10">
        <f>VLOOKUP(A892,BUSINESS!$A$2:$G$2692,7,0)</f>
        <v>20</v>
      </c>
      <c r="Y892" s="10">
        <f>VLOOKUP(A892,BUSINESS!$A$2:$H$2692,8,0)</f>
        <v>161</v>
      </c>
      <c r="Z892" s="10">
        <f>VLOOKUP(A892,BUSINESS!$A$2:$I$2692,9,0)</f>
        <v>0.564</v>
      </c>
      <c r="AA892" s="10">
        <f>VLOOKUP(A892,BUSINESS!$A$2:$J$2692,10,0)</f>
        <v>1.191</v>
      </c>
      <c r="AB892" s="7">
        <f t="shared" si="2"/>
        <v>299645390071</v>
      </c>
    </row>
    <row r="893">
      <c r="A893" s="7" t="str">
        <f t="shared" si="1"/>
        <v>India-Asia2004</v>
      </c>
      <c r="B893" s="8" t="s">
        <v>163</v>
      </c>
      <c r="C893" s="5" t="s">
        <v>61</v>
      </c>
      <c r="D893" s="9" t="s">
        <v>66</v>
      </c>
      <c r="E893" s="11">
        <v>7.22E11</v>
      </c>
      <c r="F893" s="12">
        <v>0.045</v>
      </c>
      <c r="G893" s="12">
        <v>29.0</v>
      </c>
      <c r="H893" s="12">
        <v>0.109</v>
      </c>
      <c r="I893" s="22">
        <f>VLOOKUP(A893,ENERGY!$A$2:$F$2692,5,0)</f>
        <v>632956</v>
      </c>
      <c r="J893" s="10">
        <f>VLOOKUP(A894,ENERGY!$A$2:$F$2692,6,0)</f>
        <v>412387</v>
      </c>
      <c r="K893" s="23">
        <v>0.024</v>
      </c>
      <c r="L893" s="10">
        <f>VLOOKUP(A893,TOURISM!$A$2:$E$2692,5,0)</f>
        <v>6307000000</v>
      </c>
      <c r="M893" s="10">
        <f>VLOOKUP(A893,TOURISM!$A$2:$F$2692,6,0)</f>
        <v>5783000000</v>
      </c>
      <c r="N893" s="27">
        <f t="shared" si="265"/>
        <v>0.262</v>
      </c>
      <c r="O893" s="23">
        <v>89.0</v>
      </c>
      <c r="P893" s="27">
        <f t="shared" ref="P893:Q893" si="567">if(AND(N893=N894,O893=O893+1,ISBLANK(P894)),P893,P894)</f>
        <v>20</v>
      </c>
      <c r="Q893" s="27">
        <f t="shared" si="567"/>
        <v>161</v>
      </c>
      <c r="R893" s="23">
        <v>0.02</v>
      </c>
      <c r="S893" s="23">
        <v>0.047</v>
      </c>
      <c r="T893" s="10">
        <f>VLOOKUP(A893,TOURISM!$A$2:$E$2692,5,0)</f>
        <v>6307000000</v>
      </c>
      <c r="U893" s="10">
        <f>VLOOKUP(A893,TOURISM!$A$2:$F$2692,6,0)</f>
        <v>5783000000</v>
      </c>
      <c r="V893" s="10">
        <f>VLOOKUP(A893,BUSINESS!$A$2:$E$2692,5,0)</f>
        <v>0.262</v>
      </c>
      <c r="W893" s="10">
        <f>VLOOKUP(A893,BUSINESS!$A$2:$F$2692,6,0)</f>
        <v>89</v>
      </c>
      <c r="X893" s="10">
        <f>VLOOKUP(A893,BUSINESS!$A$2:$G$2692,7,0)</f>
        <v>20</v>
      </c>
      <c r="Y893" s="10">
        <f>VLOOKUP(A893,BUSINESS!$A$2:$H$2692,8,0)</f>
        <v>161</v>
      </c>
      <c r="Z893" s="10">
        <f>VLOOKUP(A893,BUSINESS!$A$2:$I$2692,9,0)</f>
        <v>0.02</v>
      </c>
      <c r="AA893" s="10">
        <f>VLOOKUP(A893,BUSINESS!$A$2:$J$2692,10,0)</f>
        <v>0.047</v>
      </c>
      <c r="AB893" s="7">
        <f t="shared" si="2"/>
        <v>36100000000000</v>
      </c>
    </row>
    <row r="894">
      <c r="A894" s="7" t="str">
        <f t="shared" si="1"/>
        <v>Indonesia-Asia2004</v>
      </c>
      <c r="B894" s="8" t="s">
        <v>164</v>
      </c>
      <c r="C894" s="5" t="s">
        <v>61</v>
      </c>
      <c r="D894" s="9" t="s">
        <v>66</v>
      </c>
      <c r="E894" s="11">
        <v>2.57E11</v>
      </c>
      <c r="F894" s="12">
        <v>0.024</v>
      </c>
      <c r="G894" s="12">
        <v>27.0</v>
      </c>
      <c r="H894" s="12">
        <v>0.141</v>
      </c>
      <c r="I894" s="22">
        <f>VLOOKUP(A894,ENERGY!$A$2:$F$2692,5,0)</f>
        <v>186605</v>
      </c>
      <c r="J894" s="10">
        <f>VLOOKUP(A895,ENERGY!$A$2:$F$2692,6,0)</f>
        <v>1206916</v>
      </c>
      <c r="K894" s="23">
        <v>0.024</v>
      </c>
      <c r="L894" s="10">
        <f>VLOOKUP(A894,TOURISM!$A$2:$E$2692,5,0)</f>
        <v>5226000000</v>
      </c>
      <c r="M894" s="10">
        <f>VLOOKUP(A894,TOURISM!$A$2:$F$2692,6,0)</f>
        <v>4569000000</v>
      </c>
      <c r="N894" s="27">
        <f t="shared" si="265"/>
        <v>0.262</v>
      </c>
      <c r="O894" s="23">
        <v>151.0</v>
      </c>
      <c r="P894" s="27">
        <f t="shared" ref="P894:Q894" si="568">if(AND(N894=N895,O894=O894+1,ISBLANK(P895)),P894,P895)</f>
        <v>20</v>
      </c>
      <c r="Q894" s="27">
        <f t="shared" si="568"/>
        <v>161</v>
      </c>
      <c r="R894" s="23">
        <v>0.026</v>
      </c>
      <c r="S894" s="23">
        <v>0.137</v>
      </c>
      <c r="T894" s="10">
        <f>VLOOKUP(A894,TOURISM!$A$2:$E$2692,5,0)</f>
        <v>5226000000</v>
      </c>
      <c r="U894" s="10">
        <f>VLOOKUP(A894,TOURISM!$A$2:$F$2692,6,0)</f>
        <v>4569000000</v>
      </c>
      <c r="V894" s="10">
        <f>VLOOKUP(A894,BUSINESS!$A$2:$E$2692,5,0)</f>
        <v>0.262</v>
      </c>
      <c r="W894" s="10">
        <f>VLOOKUP(A894,BUSINESS!$A$2:$F$2692,6,0)</f>
        <v>151</v>
      </c>
      <c r="X894" s="10">
        <f>VLOOKUP(A894,BUSINESS!$A$2:$G$2692,7,0)</f>
        <v>20</v>
      </c>
      <c r="Y894" s="10">
        <f>VLOOKUP(A894,BUSINESS!$A$2:$H$2692,8,0)</f>
        <v>161</v>
      </c>
      <c r="Z894" s="10">
        <f>VLOOKUP(A894,BUSINESS!$A$2:$I$2692,9,0)</f>
        <v>0.026</v>
      </c>
      <c r="AA894" s="10">
        <f>VLOOKUP(A894,BUSINESS!$A$2:$J$2692,10,0)</f>
        <v>0.137</v>
      </c>
      <c r="AB894" s="7">
        <f t="shared" si="2"/>
        <v>9884615384615</v>
      </c>
    </row>
    <row r="895">
      <c r="A895" s="7" t="str">
        <f t="shared" si="1"/>
        <v>Japan-Asia2004</v>
      </c>
      <c r="B895" s="8" t="s">
        <v>172</v>
      </c>
      <c r="C895" s="5" t="s">
        <v>61</v>
      </c>
      <c r="D895" s="9" t="s">
        <v>66</v>
      </c>
      <c r="E895" s="11">
        <v>4.66E12</v>
      </c>
      <c r="F895" s="12">
        <v>0.08</v>
      </c>
      <c r="G895" s="12">
        <v>2914.0</v>
      </c>
      <c r="H895" s="12">
        <v>0.018</v>
      </c>
      <c r="I895" s="22">
        <f>VLOOKUP(A895,ENERGY!$A$2:$F$2692,5,0)</f>
        <v>495352</v>
      </c>
      <c r="J895" s="10">
        <f>VLOOKUP(A896,ENERGY!$A$2:$F$2692,6,0)</f>
        <v>230438</v>
      </c>
      <c r="K895" s="23">
        <v>0.024</v>
      </c>
      <c r="L895" s="10">
        <f>VLOOKUP(A895,TOURISM!$A$2:$E$2692,5,0)</f>
        <v>14343000000</v>
      </c>
      <c r="M895" s="10">
        <f>VLOOKUP(A895,TOURISM!$A$2:$F$2692,6,0)</f>
        <v>48175000000</v>
      </c>
      <c r="N895" s="27">
        <f t="shared" si="265"/>
        <v>0.262</v>
      </c>
      <c r="O895" s="23">
        <v>31.0</v>
      </c>
      <c r="P895" s="27">
        <f t="shared" ref="P895:Q895" si="569">if(AND(N895=N896,O895=O895+1,ISBLANK(P896)),P895,P896)</f>
        <v>20</v>
      </c>
      <c r="Q895" s="27">
        <f t="shared" si="569"/>
        <v>161</v>
      </c>
      <c r="R895" s="23">
        <v>0.624</v>
      </c>
      <c r="S895" s="23">
        <v>0.722</v>
      </c>
      <c r="T895" s="10">
        <f>VLOOKUP(A895,TOURISM!$A$2:$E$2692,5,0)</f>
        <v>14343000000</v>
      </c>
      <c r="U895" s="10">
        <f>VLOOKUP(A895,TOURISM!$A$2:$F$2692,6,0)</f>
        <v>48175000000</v>
      </c>
      <c r="V895" s="10">
        <f>VLOOKUP(A895,BUSINESS!$A$2:$E$2692,5,0)</f>
        <v>0.262</v>
      </c>
      <c r="W895" s="10">
        <f>VLOOKUP(A895,BUSINESS!$A$2:$F$2692,6,0)</f>
        <v>31</v>
      </c>
      <c r="X895" s="10">
        <f>VLOOKUP(A895,BUSINESS!$A$2:$G$2692,7,0)</f>
        <v>20</v>
      </c>
      <c r="Y895" s="10">
        <f>VLOOKUP(A895,BUSINESS!$A$2:$H$2692,8,0)</f>
        <v>161</v>
      </c>
      <c r="Z895" s="10">
        <f>VLOOKUP(A895,BUSINESS!$A$2:$I$2692,9,0)</f>
        <v>0.624</v>
      </c>
      <c r="AA895" s="10">
        <f>VLOOKUP(A895,BUSINESS!$A$2:$J$2692,10,0)</f>
        <v>0.722</v>
      </c>
      <c r="AB895" s="7">
        <f t="shared" si="2"/>
        <v>7467948717949</v>
      </c>
    </row>
    <row r="896">
      <c r="A896" s="7" t="str">
        <f t="shared" si="1"/>
        <v>Kazakhstan-Asia2004</v>
      </c>
      <c r="B896" s="8" t="s">
        <v>174</v>
      </c>
      <c r="C896" s="5" t="s">
        <v>61</v>
      </c>
      <c r="D896" s="9" t="s">
        <v>66</v>
      </c>
      <c r="E896" s="11">
        <v>4.3151647003E10</v>
      </c>
      <c r="F896" s="12">
        <v>0.04</v>
      </c>
      <c r="G896" s="12">
        <v>114.0</v>
      </c>
      <c r="H896" s="10" t="str">
        <f>if(AND(#REF!=#REF!,#REF!=#REF!+1,ISBLANK(#REF!)),#REF!,#REF!)</f>
        <v>#REF!</v>
      </c>
      <c r="I896" s="22">
        <f>VLOOKUP(A896,ENERGY!$A$2:$F$2692,5,0)</f>
        <v>69983</v>
      </c>
      <c r="J896" s="10">
        <f>VLOOKUP(A897,ENERGY!$A$2:$F$2692,6,0)</f>
        <v>5680</v>
      </c>
      <c r="K896" s="23">
        <v>0.024</v>
      </c>
      <c r="L896" s="10">
        <f>VLOOKUP(A896,TOURISM!$A$2:$E$2692,5,0)</f>
        <v>803000000</v>
      </c>
      <c r="M896" s="10">
        <f>VLOOKUP(A896,TOURISM!$A$2:$F$2692,6,0)</f>
        <v>997000000</v>
      </c>
      <c r="N896" s="27">
        <f t="shared" si="265"/>
        <v>0.262</v>
      </c>
      <c r="O896" s="23">
        <v>26.0</v>
      </c>
      <c r="P896" s="27">
        <f t="shared" ref="P896:Q896" si="570">if(AND(N896=N897,O896=O896+1,ISBLANK(P897)),P896,P897)</f>
        <v>20</v>
      </c>
      <c r="Q896" s="27">
        <f t="shared" si="570"/>
        <v>161</v>
      </c>
      <c r="R896" s="23">
        <v>0.027</v>
      </c>
      <c r="S896" s="23">
        <v>0.164</v>
      </c>
      <c r="T896" s="10">
        <f>VLOOKUP(A896,TOURISM!$A$2:$E$2692,5,0)</f>
        <v>803000000</v>
      </c>
      <c r="U896" s="10">
        <f>VLOOKUP(A896,TOURISM!$A$2:$F$2692,6,0)</f>
        <v>997000000</v>
      </c>
      <c r="V896" s="10">
        <f>VLOOKUP(A896,BUSINESS!$A$2:$E$2692,5,0)</f>
        <v>0.262</v>
      </c>
      <c r="W896" s="10">
        <f>VLOOKUP(A896,BUSINESS!$A$2:$F$2692,6,0)</f>
        <v>26</v>
      </c>
      <c r="X896" s="10">
        <f>VLOOKUP(A896,BUSINESS!$A$2:$G$2692,7,0)</f>
        <v>20</v>
      </c>
      <c r="Y896" s="10">
        <f>VLOOKUP(A896,BUSINESS!$A$2:$H$2692,8,0)</f>
        <v>161</v>
      </c>
      <c r="Z896" s="10">
        <f>VLOOKUP(A896,BUSINESS!$A$2:$I$2692,9,0)</f>
        <v>0.027</v>
      </c>
      <c r="AA896" s="10">
        <f>VLOOKUP(A896,BUSINESS!$A$2:$J$2692,10,0)</f>
        <v>0.164</v>
      </c>
      <c r="AB896" s="7">
        <f t="shared" si="2"/>
        <v>1598209148259</v>
      </c>
    </row>
    <row r="897">
      <c r="A897" s="7" t="str">
        <f t="shared" si="1"/>
        <v>Kyrgyzstan-Asia2004</v>
      </c>
      <c r="B897" s="8" t="s">
        <v>179</v>
      </c>
      <c r="C897" s="5" t="s">
        <v>61</v>
      </c>
      <c r="D897" s="9" t="s">
        <v>66</v>
      </c>
      <c r="E897" s="11">
        <v>2.211535312E9</v>
      </c>
      <c r="F897" s="12">
        <v>0.056</v>
      </c>
      <c r="G897" s="12">
        <v>25.0</v>
      </c>
      <c r="H897" s="12">
        <v>0.293</v>
      </c>
      <c r="I897" s="22">
        <f>VLOOKUP(A897,ENERGY!$A$2:$F$2692,5,0)</f>
        <v>2846</v>
      </c>
      <c r="J897" s="10">
        <f>VLOOKUP(A898,ENERGY!$A$2:$F$2692,6,0)</f>
        <v>1742</v>
      </c>
      <c r="K897" s="23">
        <v>0.024</v>
      </c>
      <c r="L897" s="10">
        <f>VLOOKUP(A897,TOURISM!$A$2:$E$2692,5,0)</f>
        <v>92000000</v>
      </c>
      <c r="M897" s="10">
        <f>VLOOKUP(A897,TOURISM!$A$2:$F$2692,6,0)</f>
        <v>73000000</v>
      </c>
      <c r="N897" s="27">
        <f t="shared" si="265"/>
        <v>0.262</v>
      </c>
      <c r="O897" s="27">
        <f t="shared" ref="O897:S897" si="571">if(AND(M897=M898,N897=N897+1,ISBLANK(O898)),O897,O898)</f>
        <v>17</v>
      </c>
      <c r="P897" s="27">
        <f t="shared" si="571"/>
        <v>20</v>
      </c>
      <c r="Q897" s="27">
        <f t="shared" si="571"/>
        <v>161</v>
      </c>
      <c r="R897" s="27">
        <f t="shared" si="571"/>
        <v>0.727</v>
      </c>
      <c r="S897" s="27">
        <f t="shared" si="571"/>
        <v>0.782</v>
      </c>
      <c r="T897" s="10">
        <f>VLOOKUP(A897,TOURISM!$A$2:$E$2692,5,0)</f>
        <v>92000000</v>
      </c>
      <c r="U897" s="10">
        <f>VLOOKUP(A897,TOURISM!$A$2:$F$2692,6,0)</f>
        <v>73000000</v>
      </c>
      <c r="V897" s="10">
        <f>VLOOKUP(A897,BUSINESS!$A$2:$E$2692,5,0)</f>
        <v>0.262</v>
      </c>
      <c r="W897" s="10">
        <f>VLOOKUP(A897,BUSINESS!$A$2:$F$2692,6,0)</f>
        <v>21</v>
      </c>
      <c r="X897" s="10">
        <f>VLOOKUP(A897,BUSINESS!$A$2:$G$2692,7,0)</f>
        <v>20</v>
      </c>
      <c r="Y897" s="10">
        <f>VLOOKUP(A897,BUSINESS!$A$2:$H$2692,8,0)</f>
        <v>161</v>
      </c>
      <c r="Z897" s="10">
        <f>VLOOKUP(A897,BUSINESS!$A$2:$I$2692,9,0)</f>
        <v>0.051</v>
      </c>
      <c r="AA897" s="10">
        <f>VLOOKUP(A897,BUSINESS!$A$2:$J$2692,10,0)</f>
        <v>0.052</v>
      </c>
      <c r="AB897" s="7">
        <f t="shared" si="2"/>
        <v>3042001805</v>
      </c>
    </row>
    <row r="898">
      <c r="A898" s="7" t="str">
        <f t="shared" si="1"/>
        <v>Laos-Asia2004</v>
      </c>
      <c r="B898" s="8" t="s">
        <v>180</v>
      </c>
      <c r="C898" s="5" t="s">
        <v>61</v>
      </c>
      <c r="D898" s="9" t="s">
        <v>66</v>
      </c>
      <c r="E898" s="11">
        <v>2.36639812E9</v>
      </c>
      <c r="F898" s="12">
        <v>0.046</v>
      </c>
      <c r="G898" s="12">
        <v>19.0</v>
      </c>
      <c r="H898" s="12">
        <v>0.293</v>
      </c>
      <c r="I898" s="22">
        <f>VLOOKUP(A898,ENERGY!$A$2:$F$2692,5,0)</f>
        <v>133681</v>
      </c>
      <c r="J898" s="10">
        <f>VLOOKUP(A899,ENERGY!$A$2:$F$2692,6,0)</f>
        <v>1192</v>
      </c>
      <c r="K898" s="23">
        <v>0.024</v>
      </c>
      <c r="L898" s="10">
        <f>VLOOKUP(A898,TOURISM!$A$2:$E$2692,5,0)</f>
        <v>122000000</v>
      </c>
      <c r="M898" s="10">
        <f>VLOOKUP(A898,TOURISM!$A$2:$F$2692,6,0)</f>
        <v>8000000</v>
      </c>
      <c r="N898" s="27">
        <f t="shared" si="265"/>
        <v>0.262</v>
      </c>
      <c r="O898" s="23">
        <v>17.0</v>
      </c>
      <c r="P898" s="27">
        <f t="shared" ref="P898:Q898" si="572">if(AND(N898=N899,O898=O898+1,ISBLANK(P899)),P898,P899)</f>
        <v>20</v>
      </c>
      <c r="Q898" s="27">
        <f t="shared" si="572"/>
        <v>161</v>
      </c>
      <c r="R898" s="23">
        <v>0.727</v>
      </c>
      <c r="S898" s="23">
        <v>0.782</v>
      </c>
      <c r="T898" s="10">
        <f>VLOOKUP(A898,TOURISM!$A$2:$E$2692,5,0)</f>
        <v>122000000</v>
      </c>
      <c r="U898" s="10">
        <f>VLOOKUP(A898,TOURISM!$A$2:$F$2692,6,0)</f>
        <v>8000000</v>
      </c>
      <c r="V898" s="10">
        <f>VLOOKUP(A898,BUSINESS!$A$2:$E$2692,5,0)</f>
        <v>0.262</v>
      </c>
      <c r="W898" s="10">
        <f>VLOOKUP(A898,BUSINESS!$A$2:$F$2692,6,0)</f>
        <v>153</v>
      </c>
      <c r="X898" s="10">
        <f>VLOOKUP(A898,BUSINESS!$A$2:$G$2692,7,0)</f>
        <v>20</v>
      </c>
      <c r="Y898" s="10">
        <f>VLOOKUP(A898,BUSINESS!$A$2:$H$2692,8,0)</f>
        <v>161</v>
      </c>
      <c r="Z898" s="10">
        <f>VLOOKUP(A898,BUSINESS!$A$2:$I$2692,9,0)</f>
        <v>0.004</v>
      </c>
      <c r="AA898" s="10">
        <f>VLOOKUP(A898,BUSINESS!$A$2:$J$2692,10,0)</f>
        <v>0.036</v>
      </c>
      <c r="AB898" s="7">
        <f t="shared" si="2"/>
        <v>3255018047</v>
      </c>
    </row>
    <row r="899">
      <c r="A899" s="7" t="str">
        <f t="shared" si="1"/>
        <v>Macao SAR-Asia2004</v>
      </c>
      <c r="B899" s="8" t="s">
        <v>189</v>
      </c>
      <c r="C899" s="5" t="s">
        <v>61</v>
      </c>
      <c r="D899" s="9" t="s">
        <v>66</v>
      </c>
      <c r="E899" s="11">
        <v>1.0258324479E10</v>
      </c>
      <c r="F899" s="10" t="str">
        <f t="shared" ref="F899:G899" si="573">if(AND(#REF!=#REF!,#REF!=#REF!+1,ISBLANK(#REF!)),#REF!,#REF!)</f>
        <v>#REF!</v>
      </c>
      <c r="G899" s="10" t="str">
        <f t="shared" si="573"/>
        <v>#REF!</v>
      </c>
      <c r="H899" s="12">
        <v>0.06</v>
      </c>
      <c r="I899" s="22">
        <f>VLOOKUP(A899,ENERGY!$A$2:$F$2692,5,0)</f>
        <v>133681</v>
      </c>
      <c r="J899" s="10">
        <f>VLOOKUP(A900,ENERGY!$A$2:$F$2692,6,0)</f>
        <v>213221</v>
      </c>
      <c r="K899" s="23">
        <v>0.024</v>
      </c>
      <c r="L899" s="10">
        <f>VLOOKUP(A899,TOURISM!$A$2:$E$2692,5,0)</f>
        <v>7431000000</v>
      </c>
      <c r="M899" s="10">
        <f>VLOOKUP(A899,TOURISM!$A$2:$F$2692,6,0)</f>
        <v>529000000</v>
      </c>
      <c r="N899" s="27">
        <f t="shared" si="265"/>
        <v>0.262</v>
      </c>
      <c r="O899" s="23">
        <v>21.0</v>
      </c>
      <c r="P899" s="27">
        <f t="shared" ref="P899:Q899" si="574">if(AND(N899=N900,O899=O899+1,ISBLANK(P900)),P899,P900)</f>
        <v>20</v>
      </c>
      <c r="Q899" s="27">
        <f t="shared" si="574"/>
        <v>161</v>
      </c>
      <c r="R899" s="23">
        <v>0.051</v>
      </c>
      <c r="S899" s="23">
        <v>0.052</v>
      </c>
      <c r="T899" s="10">
        <f>VLOOKUP(A899,TOURISM!$A$2:$E$2692,5,0)</f>
        <v>7431000000</v>
      </c>
      <c r="U899" s="10">
        <f>VLOOKUP(A899,TOURISM!$A$2:$F$2692,6,0)</f>
        <v>529000000</v>
      </c>
      <c r="V899" s="10">
        <f>VLOOKUP(A899,BUSINESS!$A$2:$E$2692,5,0)</f>
        <v>0.262</v>
      </c>
      <c r="W899" s="10">
        <f>VLOOKUP(A899,BUSINESS!$A$2:$F$2692,6,0)</f>
        <v>37</v>
      </c>
      <c r="X899" s="10">
        <f>VLOOKUP(A899,BUSINESS!$A$2:$G$2692,7,0)</f>
        <v>20</v>
      </c>
      <c r="Y899" s="10">
        <f>VLOOKUP(A899,BUSINESS!$A$2:$H$2692,8,0)</f>
        <v>161</v>
      </c>
      <c r="Z899" s="10">
        <f>VLOOKUP(A899,BUSINESS!$A$2:$I$2692,9,0)</f>
        <v>0.315</v>
      </c>
      <c r="AA899" s="10">
        <f>VLOOKUP(A899,BUSINESS!$A$2:$J$2692,10,0)</f>
        <v>0.943</v>
      </c>
      <c r="AB899" s="7">
        <f t="shared" si="2"/>
        <v>201143617235</v>
      </c>
    </row>
    <row r="900">
      <c r="A900" s="7" t="str">
        <f t="shared" si="1"/>
        <v>Malaysia-Asia2004</v>
      </c>
      <c r="B900" s="8" t="s">
        <v>192</v>
      </c>
      <c r="C900" s="5" t="s">
        <v>61</v>
      </c>
      <c r="D900" s="9" t="s">
        <v>66</v>
      </c>
      <c r="E900" s="11">
        <v>1.25E11</v>
      </c>
      <c r="F900" s="12">
        <v>0.037</v>
      </c>
      <c r="G900" s="12">
        <v>181.0</v>
      </c>
      <c r="H900" s="12">
        <v>0.06</v>
      </c>
      <c r="I900" s="22">
        <f>VLOOKUP(A900,ENERGY!$A$2:$F$2692,5,0)</f>
        <v>73006</v>
      </c>
      <c r="J900" s="10">
        <f>VLOOKUP(A901,ENERGY!$A$2:$F$2692,6,0)</f>
        <v>1008</v>
      </c>
      <c r="K900" s="23">
        <v>0.024</v>
      </c>
      <c r="L900" s="10">
        <f>VLOOKUP(A900,TOURISM!$A$2:$E$2692,5,0)</f>
        <v>9183000000</v>
      </c>
      <c r="M900" s="10">
        <f>VLOOKUP(A900,TOURISM!$A$2:$F$2692,6,0)</f>
        <v>3822000000</v>
      </c>
      <c r="N900" s="27">
        <f t="shared" si="265"/>
        <v>0.262</v>
      </c>
      <c r="O900" s="23">
        <v>153.0</v>
      </c>
      <c r="P900" s="27">
        <f t="shared" ref="P900:Q900" si="575">if(AND(N900=N901,O900=O900+1,ISBLANK(P901)),P900,P901)</f>
        <v>20</v>
      </c>
      <c r="Q900" s="27">
        <f t="shared" si="575"/>
        <v>161</v>
      </c>
      <c r="R900" s="23">
        <v>0.004</v>
      </c>
      <c r="S900" s="23">
        <v>0.036</v>
      </c>
      <c r="T900" s="10">
        <f>VLOOKUP(A900,TOURISM!$A$2:$E$2692,5,0)</f>
        <v>9183000000</v>
      </c>
      <c r="U900" s="10">
        <f>VLOOKUP(A900,TOURISM!$A$2:$F$2692,6,0)</f>
        <v>3822000000</v>
      </c>
      <c r="V900" s="10">
        <f>VLOOKUP(A900,BUSINESS!$A$2:$E$2692,5,0)</f>
        <v>0.262</v>
      </c>
      <c r="W900" s="10">
        <f>VLOOKUP(A900,BUSINESS!$A$2:$F$2692,6,0)</f>
        <v>37</v>
      </c>
      <c r="X900" s="10">
        <f>VLOOKUP(A900,BUSINESS!$A$2:$G$2692,7,0)</f>
        <v>20</v>
      </c>
      <c r="Y900" s="10">
        <f>VLOOKUP(A900,BUSINESS!$A$2:$H$2692,8,0)</f>
        <v>161</v>
      </c>
      <c r="Z900" s="10">
        <f>VLOOKUP(A900,BUSINESS!$A$2:$I$2692,9,0)</f>
        <v>0.423</v>
      </c>
      <c r="AA900" s="10">
        <f>VLOOKUP(A900,BUSINESS!$A$2:$J$2692,10,0)</f>
        <v>0.576</v>
      </c>
      <c r="AB900" s="7">
        <f t="shared" si="2"/>
        <v>31250000000000</v>
      </c>
    </row>
    <row r="901">
      <c r="A901" s="7" t="str">
        <f t="shared" si="1"/>
        <v>Maldives-Asia2004</v>
      </c>
      <c r="B901" s="8" t="s">
        <v>193</v>
      </c>
      <c r="C901" s="5" t="s">
        <v>61</v>
      </c>
      <c r="D901" s="9" t="s">
        <v>66</v>
      </c>
      <c r="E901" s="11">
        <v>1.075605492E9</v>
      </c>
      <c r="F901" s="12">
        <v>0.059</v>
      </c>
      <c r="G901" s="12">
        <v>217.0</v>
      </c>
      <c r="H901" s="12">
        <v>0.13</v>
      </c>
      <c r="I901" s="22">
        <f>VLOOKUP(A901,ENERGY!$A$2:$F$2692,5,0)</f>
        <v>133681</v>
      </c>
      <c r="J901" s="10">
        <f>VLOOKUP(A902,ENERGY!$A$2:$F$2692,6,0)</f>
        <v>10029</v>
      </c>
      <c r="K901" s="23">
        <v>0.024</v>
      </c>
      <c r="L901" s="10">
        <f>VLOOKUP(A901,TOURISM!$A$2:$E$2692,5,0)</f>
        <v>471000000</v>
      </c>
      <c r="M901" s="10">
        <f>VLOOKUP(A901,TOURISM!$A$2:$F$2692,6,0)</f>
        <v>75000000</v>
      </c>
      <c r="N901" s="27">
        <f t="shared" si="265"/>
        <v>0.262</v>
      </c>
      <c r="O901" s="27">
        <f t="shared" ref="O901:Q901" si="576">if(AND(M901=M902,N901=N901+1,ISBLANK(O902)),O901,O902)</f>
        <v>37</v>
      </c>
      <c r="P901" s="27">
        <f t="shared" si="576"/>
        <v>20</v>
      </c>
      <c r="Q901" s="27">
        <f t="shared" si="576"/>
        <v>161</v>
      </c>
      <c r="R901" s="23">
        <v>0.315</v>
      </c>
      <c r="S901" s="23">
        <v>0.943</v>
      </c>
      <c r="T901" s="10">
        <f>VLOOKUP(A901,TOURISM!$A$2:$E$2692,5,0)</f>
        <v>471000000</v>
      </c>
      <c r="U901" s="10">
        <f>VLOOKUP(A901,TOURISM!$A$2:$F$2692,6,0)</f>
        <v>75000000</v>
      </c>
      <c r="V901" s="10">
        <f>VLOOKUP(A901,BUSINESS!$A$2:$E$2692,5,0)</f>
        <v>0.262</v>
      </c>
      <c r="W901" s="10">
        <f>VLOOKUP(A901,BUSINESS!$A$2:$F$2692,6,0)</f>
        <v>9</v>
      </c>
      <c r="X901" s="10">
        <f>VLOOKUP(A901,BUSINESS!$A$2:$G$2692,7,0)</f>
        <v>20</v>
      </c>
      <c r="Y901" s="10">
        <f>VLOOKUP(A901,BUSINESS!$A$2:$H$2692,8,0)</f>
        <v>161</v>
      </c>
      <c r="Z901" s="10">
        <f>VLOOKUP(A901,BUSINESS!$A$2:$I$2692,9,0)</f>
        <v>0.066</v>
      </c>
      <c r="AA901" s="10">
        <f>VLOOKUP(A901,BUSINESS!$A$2:$J$2692,10,0)</f>
        <v>0.387</v>
      </c>
      <c r="AB901" s="7">
        <f t="shared" si="2"/>
        <v>3414620610</v>
      </c>
    </row>
    <row r="902">
      <c r="A902" s="7" t="str">
        <f t="shared" si="1"/>
        <v>Mongolia-Asia2004</v>
      </c>
      <c r="B902" s="8" t="s">
        <v>203</v>
      </c>
      <c r="C902" s="5" t="s">
        <v>61</v>
      </c>
      <c r="D902" s="9" t="s">
        <v>66</v>
      </c>
      <c r="E902" s="11">
        <v>1.992066759E9</v>
      </c>
      <c r="F902" s="12">
        <v>0.07</v>
      </c>
      <c r="G902" s="12">
        <v>56.0</v>
      </c>
      <c r="H902" s="12">
        <v>0.315</v>
      </c>
      <c r="I902" s="22">
        <f>VLOOKUP(A902,ENERGY!$A$2:$F$2692,5,0)</f>
        <v>3156</v>
      </c>
      <c r="J902" s="10">
        <f>VLOOKUP(A903,ENERGY!$A$2:$F$2692,6,0)</f>
        <v>9028</v>
      </c>
      <c r="K902" s="23">
        <v>0.024</v>
      </c>
      <c r="L902" s="10">
        <f>VLOOKUP(A902,TOURISM!$A$2:$E$2692,5,0)</f>
        <v>205000000</v>
      </c>
      <c r="M902" s="10">
        <f>VLOOKUP(A902,TOURISM!$A$2:$F$2692,6,0)</f>
        <v>207000000</v>
      </c>
      <c r="N902" s="27">
        <f t="shared" si="265"/>
        <v>0.262</v>
      </c>
      <c r="O902" s="23">
        <v>37.0</v>
      </c>
      <c r="P902" s="27">
        <f t="shared" ref="P902:Q902" si="577">if(AND(N902=N903,O902=O902+1,ISBLANK(P903)),P902,P903)</f>
        <v>20</v>
      </c>
      <c r="Q902" s="27">
        <f t="shared" si="577"/>
        <v>161</v>
      </c>
      <c r="R902" s="23">
        <v>0.423</v>
      </c>
      <c r="S902" s="23">
        <v>0.576</v>
      </c>
      <c r="T902" s="10">
        <f>VLOOKUP(A902,TOURISM!$A$2:$E$2692,5,0)</f>
        <v>205000000</v>
      </c>
      <c r="U902" s="10">
        <f>VLOOKUP(A902,TOURISM!$A$2:$F$2692,6,0)</f>
        <v>207000000</v>
      </c>
      <c r="V902" s="10">
        <f>VLOOKUP(A902,BUSINESS!$A$2:$E$2692,5,0)</f>
        <v>0.262</v>
      </c>
      <c r="W902" s="10">
        <f>VLOOKUP(A902,BUSINESS!$A$2:$F$2692,6,0)</f>
        <v>13</v>
      </c>
      <c r="X902" s="10">
        <f>VLOOKUP(A902,BUSINESS!$A$2:$G$2692,7,0)</f>
        <v>20</v>
      </c>
      <c r="Y902" s="10">
        <f>VLOOKUP(A902,BUSINESS!$A$2:$H$2692,8,0)</f>
        <v>161</v>
      </c>
      <c r="Z902" s="10">
        <f>VLOOKUP(A902,BUSINESS!$A$2:$I$2692,9,0)</f>
        <v>0</v>
      </c>
      <c r="AA902" s="10">
        <f>VLOOKUP(A902,BUSINESS!$A$2:$J$2692,10,0)</f>
        <v>0.172</v>
      </c>
      <c r="AB902" s="7">
        <f t="shared" si="2"/>
        <v>4709377681</v>
      </c>
    </row>
    <row r="903">
      <c r="A903" s="7" t="str">
        <f t="shared" si="1"/>
        <v>Myanmar-Asia2004</v>
      </c>
      <c r="B903" s="8" t="s">
        <v>207</v>
      </c>
      <c r="C903" s="5" t="s">
        <v>61</v>
      </c>
      <c r="D903" s="9" t="s">
        <v>66</v>
      </c>
      <c r="E903" s="8"/>
      <c r="F903" s="12">
        <v>0.023</v>
      </c>
      <c r="G903" s="12">
        <v>5.0</v>
      </c>
      <c r="H903" s="12">
        <v>0.15</v>
      </c>
      <c r="I903" s="22">
        <f>VLOOKUP(A903,ENERGY!$A$2:$F$2692,5,0)</f>
        <v>15033</v>
      </c>
      <c r="J903" s="10">
        <f>VLOOKUP(A904,ENERGY!$A$2:$F$2692,6,0)</f>
        <v>3047</v>
      </c>
      <c r="K903" s="23">
        <v>0.024</v>
      </c>
      <c r="L903" s="10">
        <f>VLOOKUP(A903,TOURISM!$A$2:$E$2692,5,0)</f>
        <v>97000000</v>
      </c>
      <c r="M903" s="10">
        <f>VLOOKUP(A903,TOURISM!$A$2:$F$2692,6,0)</f>
        <v>32000000</v>
      </c>
      <c r="N903" s="27">
        <f t="shared" si="265"/>
        <v>0.262</v>
      </c>
      <c r="O903" s="23">
        <v>9.0</v>
      </c>
      <c r="P903" s="27">
        <f t="shared" ref="P903:Q903" si="578">if(AND(N903=N904,O903=O903+1,ISBLANK(P904)),P903,P904)</f>
        <v>20</v>
      </c>
      <c r="Q903" s="27">
        <f t="shared" si="578"/>
        <v>161</v>
      </c>
      <c r="R903" s="23">
        <v>0.066</v>
      </c>
      <c r="S903" s="23">
        <v>0.387</v>
      </c>
      <c r="T903" s="10">
        <f>VLOOKUP(A903,TOURISM!$A$2:$E$2692,5,0)</f>
        <v>97000000</v>
      </c>
      <c r="U903" s="10">
        <f>VLOOKUP(A903,TOURISM!$A$2:$F$2692,6,0)</f>
        <v>32000000</v>
      </c>
      <c r="V903" s="10">
        <f>VLOOKUP(A903,BUSINESS!$A$2:$E$2692,5,0)</f>
        <v>0.262</v>
      </c>
      <c r="W903" s="10">
        <f>VLOOKUP(A903,BUSINESS!$A$2:$F$2692,6,0)</f>
        <v>31</v>
      </c>
      <c r="X903" s="10">
        <f>VLOOKUP(A903,BUSINESS!$A$2:$G$2692,7,0)</f>
        <v>20</v>
      </c>
      <c r="Y903" s="10">
        <f>VLOOKUP(A903,BUSINESS!$A$2:$H$2692,8,0)</f>
        <v>161</v>
      </c>
      <c r="Z903" s="10">
        <f>VLOOKUP(A903,BUSINESS!$A$2:$I$2692,9,0)</f>
        <v>0</v>
      </c>
      <c r="AA903" s="10">
        <f>VLOOKUP(A903,BUSINESS!$A$2:$J$2692,10,0)</f>
        <v>0.002</v>
      </c>
      <c r="AB903" s="7">
        <f t="shared" si="2"/>
        <v>0</v>
      </c>
    </row>
    <row r="904">
      <c r="A904" s="7" t="str">
        <f t="shared" si="1"/>
        <v>Nepal-Asia2004</v>
      </c>
      <c r="B904" s="8" t="s">
        <v>209</v>
      </c>
      <c r="C904" s="5" t="s">
        <v>61</v>
      </c>
      <c r="D904" s="9" t="s">
        <v>66</v>
      </c>
      <c r="E904" s="11">
        <v>7.273933993E9</v>
      </c>
      <c r="F904" s="12">
        <v>0.058</v>
      </c>
      <c r="G904" s="12">
        <v>17.0</v>
      </c>
      <c r="H904" s="12">
        <v>0.085</v>
      </c>
      <c r="I904" s="22">
        <f>VLOOKUP(A904,ENERGY!$A$2:$F$2692,5,0)</f>
        <v>9634</v>
      </c>
      <c r="J904" s="10">
        <f>VLOOKUP(A905,ENERGY!$A$2:$F$2692,6,0)</f>
        <v>78081</v>
      </c>
      <c r="K904" s="23">
        <v>0.024</v>
      </c>
      <c r="L904" s="10">
        <f>VLOOKUP(A904,TOURISM!$A$2:$E$2692,5,0)</f>
        <v>260000000</v>
      </c>
      <c r="M904" s="10">
        <f>VLOOKUP(A904,TOURISM!$A$2:$F$2692,6,0)</f>
        <v>205000000</v>
      </c>
      <c r="N904" s="27">
        <f t="shared" si="265"/>
        <v>0.262</v>
      </c>
      <c r="O904" s="23">
        <v>13.0</v>
      </c>
      <c r="P904" s="27">
        <f t="shared" ref="P904:R904" si="579">if(AND(N904=N905,O904=O904+1,ISBLANK(P905)),P904,P905)</f>
        <v>20</v>
      </c>
      <c r="Q904" s="27">
        <f t="shared" si="579"/>
        <v>161</v>
      </c>
      <c r="R904" s="27">
        <f t="shared" si="579"/>
        <v>0</v>
      </c>
      <c r="S904" s="23">
        <v>0.172</v>
      </c>
      <c r="T904" s="10">
        <f>VLOOKUP(A904,TOURISM!$A$2:$E$2692,5,0)</f>
        <v>260000000</v>
      </c>
      <c r="U904" s="10">
        <f>VLOOKUP(A904,TOURISM!$A$2:$F$2692,6,0)</f>
        <v>205000000</v>
      </c>
      <c r="V904" s="10">
        <f>VLOOKUP(A904,BUSINESS!$A$2:$E$2692,5,0)</f>
        <v>0.262</v>
      </c>
      <c r="W904" s="10">
        <f>VLOOKUP(A904,BUSINESS!$A$2:$F$2692,6,0)</f>
        <v>31</v>
      </c>
      <c r="X904" s="10">
        <f>VLOOKUP(A904,BUSINESS!$A$2:$G$2692,7,0)</f>
        <v>20</v>
      </c>
      <c r="Y904" s="10">
        <f>VLOOKUP(A904,BUSINESS!$A$2:$H$2692,8,0)</f>
        <v>161</v>
      </c>
      <c r="Z904" s="10">
        <f>VLOOKUP(A904,BUSINESS!$A$2:$I$2692,9,0)</f>
        <v>0.004</v>
      </c>
      <c r="AA904" s="10">
        <f>VLOOKUP(A904,BUSINESS!$A$2:$J$2692,10,0)</f>
        <v>0.005</v>
      </c>
      <c r="AB904" s="7" t="str">
        <f t="shared" si="2"/>
        <v>#DIV/0!</v>
      </c>
    </row>
    <row r="905">
      <c r="A905" s="7" t="str">
        <f t="shared" si="1"/>
        <v>North Korea-Asia2004</v>
      </c>
      <c r="B905" s="8" t="s">
        <v>216</v>
      </c>
      <c r="C905" s="5" t="s">
        <v>61</v>
      </c>
      <c r="D905" s="9" t="s">
        <v>66</v>
      </c>
      <c r="E905" s="8"/>
      <c r="F905" s="10" t="str">
        <f t="shared" ref="F905:H905" si="580">if(AND(#REF!=#REF!,#REF!=#REF!+1,ISBLANK(#REF!)),#REF!,#REF!)</f>
        <v>#REF!</v>
      </c>
      <c r="G905" s="10" t="str">
        <f t="shared" si="580"/>
        <v>#REF!</v>
      </c>
      <c r="H905" s="10" t="str">
        <f t="shared" si="580"/>
        <v>#REF!</v>
      </c>
      <c r="I905" s="22">
        <f>VLOOKUP(A905,ENERGY!$A$2:$F$2692,5,0)</f>
        <v>20164</v>
      </c>
      <c r="J905" s="10">
        <f>VLOOKUP(A906,ENERGY!$A$2:$F$2692,6,0)</f>
        <v>156676</v>
      </c>
      <c r="K905" s="23">
        <v>0.024</v>
      </c>
      <c r="L905" s="10">
        <f>VLOOKUP(A905,TOURISM!$A$2:$E$2692,5,0)</f>
        <v>181000000</v>
      </c>
      <c r="M905" s="10">
        <f>VLOOKUP(A905,TOURISM!$A$2:$F$2692,6,0)</f>
        <v>2366000000</v>
      </c>
      <c r="N905" s="27">
        <f t="shared" si="265"/>
        <v>0.262</v>
      </c>
      <c r="O905" s="27">
        <f t="shared" ref="O905:Q905" si="581">if(AND(M905=M906,N905=N905+1,ISBLANK(O906)),O905,O906)</f>
        <v>31</v>
      </c>
      <c r="P905" s="27">
        <f t="shared" si="581"/>
        <v>20</v>
      </c>
      <c r="Q905" s="27">
        <f t="shared" si="581"/>
        <v>161</v>
      </c>
      <c r="R905" s="23">
        <v>0.0</v>
      </c>
      <c r="S905" s="23">
        <v>0.002</v>
      </c>
      <c r="T905" s="10">
        <f>VLOOKUP(A905,TOURISM!$A$2:$E$2692,5,0)</f>
        <v>181000000</v>
      </c>
      <c r="U905" s="10">
        <f>VLOOKUP(A905,TOURISM!$A$2:$F$2692,6,0)</f>
        <v>2366000000</v>
      </c>
      <c r="V905" s="10">
        <f>VLOOKUP(A905,BUSINESS!$A$2:$E$2692,5,0)</f>
        <v>0.262</v>
      </c>
      <c r="W905" s="10">
        <f>VLOOKUP(A905,BUSINESS!$A$2:$F$2692,6,0)</f>
        <v>17</v>
      </c>
      <c r="X905" s="10">
        <f>VLOOKUP(A905,BUSINESS!$A$2:$G$2692,7,0)</f>
        <v>20</v>
      </c>
      <c r="Y905" s="10">
        <f>VLOOKUP(A905,BUSINESS!$A$2:$H$2692,8,0)</f>
        <v>161</v>
      </c>
      <c r="Z905" s="10">
        <f>VLOOKUP(A905,BUSINESS!$A$2:$I$2692,9,0)</f>
        <v>0.727</v>
      </c>
      <c r="AA905" s="10">
        <f>VLOOKUP(A905,BUSINESS!$A$2:$J$2692,10,0)</f>
        <v>0.782</v>
      </c>
      <c r="AB905" s="7" t="str">
        <f t="shared" si="2"/>
        <v>#DIV/0!</v>
      </c>
    </row>
    <row r="906">
      <c r="A906" s="7" t="str">
        <f t="shared" si="1"/>
        <v>Pakistan-Asia2004</v>
      </c>
      <c r="B906" s="8" t="s">
        <v>220</v>
      </c>
      <c r="C906" s="5" t="s">
        <v>61</v>
      </c>
      <c r="D906" s="9" t="s">
        <v>66</v>
      </c>
      <c r="E906" s="11">
        <v>9.7977766198E10</v>
      </c>
      <c r="F906" s="12">
        <v>0.028</v>
      </c>
      <c r="G906" s="12">
        <v>18.0</v>
      </c>
      <c r="H906" s="12">
        <v>0.073</v>
      </c>
      <c r="I906" s="22">
        <f>VLOOKUP(A906,ENERGY!$A$2:$F$2692,5,0)</f>
        <v>82046</v>
      </c>
      <c r="J906" s="10">
        <f>VLOOKUP(A907,ENERGY!$A$2:$F$2692,6,0)</f>
        <v>75944</v>
      </c>
      <c r="K906" s="23">
        <v>0.024</v>
      </c>
      <c r="L906" s="10">
        <f>VLOOKUP(A906,TOURISM!$A$2:$E$2692,5,0)</f>
        <v>765000000</v>
      </c>
      <c r="M906" s="10">
        <f>VLOOKUP(A906,TOURISM!$A$2:$F$2692,6,0)</f>
        <v>1612000000</v>
      </c>
      <c r="N906" s="27">
        <f t="shared" si="265"/>
        <v>0.262</v>
      </c>
      <c r="O906" s="23">
        <v>31.0</v>
      </c>
      <c r="P906" s="27">
        <f t="shared" ref="P906:Q906" si="582">if(AND(N906=N907,O906=O906+1,ISBLANK(P907)),P906,P907)</f>
        <v>20</v>
      </c>
      <c r="Q906" s="27">
        <f t="shared" si="582"/>
        <v>161</v>
      </c>
      <c r="R906" s="23">
        <v>0.004</v>
      </c>
      <c r="S906" s="23">
        <v>0.005</v>
      </c>
      <c r="T906" s="10">
        <f>VLOOKUP(A906,TOURISM!$A$2:$E$2692,5,0)</f>
        <v>765000000</v>
      </c>
      <c r="U906" s="10">
        <f>VLOOKUP(A906,TOURISM!$A$2:$F$2692,6,0)</f>
        <v>1612000000</v>
      </c>
      <c r="V906" s="10">
        <f>VLOOKUP(A906,BUSINESS!$A$2:$E$2692,5,0)</f>
        <v>0.262</v>
      </c>
      <c r="W906" s="10">
        <f>VLOOKUP(A906,BUSINESS!$A$2:$F$2692,6,0)</f>
        <v>24</v>
      </c>
      <c r="X906" s="10">
        <f>VLOOKUP(A906,BUSINESS!$A$2:$G$2692,7,0)</f>
        <v>20</v>
      </c>
      <c r="Y906" s="10">
        <f>VLOOKUP(A906,BUSINESS!$A$2:$H$2692,8,0)</f>
        <v>161</v>
      </c>
      <c r="Z906" s="10">
        <f>VLOOKUP(A906,BUSINESS!$A$2:$I$2692,9,0)</f>
        <v>0.062</v>
      </c>
      <c r="AA906" s="10">
        <f>VLOOKUP(A906,BUSINESS!$A$2:$J$2692,10,0)</f>
        <v>0.032</v>
      </c>
      <c r="AB906" s="7">
        <f t="shared" si="2"/>
        <v>24494441549500</v>
      </c>
    </row>
    <row r="907">
      <c r="A907" s="7" t="str">
        <f t="shared" si="1"/>
        <v>Philippines-Asia2004</v>
      </c>
      <c r="B907" s="8" t="s">
        <v>225</v>
      </c>
      <c r="C907" s="5" t="s">
        <v>61</v>
      </c>
      <c r="D907" s="9" t="s">
        <v>66</v>
      </c>
      <c r="E907" s="11">
        <v>9.1371236939E10</v>
      </c>
      <c r="F907" s="12">
        <v>0.032</v>
      </c>
      <c r="G907" s="12">
        <v>35.0</v>
      </c>
      <c r="H907" s="12">
        <v>0.101</v>
      </c>
      <c r="I907" s="22">
        <f>VLOOKUP(A907,ENERGY!$A$2:$F$2692,5,0)</f>
        <v>40009</v>
      </c>
      <c r="J907" s="10">
        <f>VLOOKUP(A908,ENERGY!$A$2:$F$2692,6,0)</f>
        <v>19637</v>
      </c>
      <c r="K907" s="23">
        <v>0.024</v>
      </c>
      <c r="L907" s="10">
        <f>VLOOKUP(A907,TOURISM!$A$2:$E$2692,5,0)</f>
        <v>2390000000</v>
      </c>
      <c r="M907" s="10">
        <f>VLOOKUP(A907,TOURISM!$A$2:$F$2692,6,0)</f>
        <v>1526000000</v>
      </c>
      <c r="N907" s="27">
        <f t="shared" si="265"/>
        <v>0.262</v>
      </c>
      <c r="O907" s="23">
        <v>24.0</v>
      </c>
      <c r="P907" s="27">
        <f t="shared" ref="P907:Q907" si="583">if(AND(N907=N908,O907=O907+1,ISBLANK(P908)),P907,P908)</f>
        <v>20</v>
      </c>
      <c r="Q907" s="27">
        <f t="shared" si="583"/>
        <v>161</v>
      </c>
      <c r="R907" s="23">
        <v>0.062</v>
      </c>
      <c r="S907" s="23">
        <v>0.032</v>
      </c>
      <c r="T907" s="10">
        <f>VLOOKUP(A907,TOURISM!$A$2:$E$2692,5,0)</f>
        <v>2390000000</v>
      </c>
      <c r="U907" s="10">
        <f>VLOOKUP(A907,TOURISM!$A$2:$F$2692,6,0)</f>
        <v>1526000000</v>
      </c>
      <c r="V907" s="10">
        <f>VLOOKUP(A907,BUSINESS!$A$2:$E$2692,5,0)</f>
        <v>0.262</v>
      </c>
      <c r="W907" s="10">
        <f>VLOOKUP(A907,BUSINESS!$A$2:$F$2692,6,0)</f>
        <v>49</v>
      </c>
      <c r="X907" s="10">
        <f>VLOOKUP(A907,BUSINESS!$A$2:$G$2692,7,0)</f>
        <v>20</v>
      </c>
      <c r="Y907" s="10">
        <f>VLOOKUP(A907,BUSINESS!$A$2:$H$2692,8,0)</f>
        <v>161</v>
      </c>
      <c r="Z907" s="10">
        <f>VLOOKUP(A907,BUSINESS!$A$2:$I$2692,9,0)</f>
        <v>0.052</v>
      </c>
      <c r="AA907" s="10">
        <f>VLOOKUP(A907,BUSINESS!$A$2:$J$2692,10,0)</f>
        <v>0.391</v>
      </c>
      <c r="AB907" s="7">
        <f t="shared" si="2"/>
        <v>1473729628048</v>
      </c>
    </row>
    <row r="908">
      <c r="A908" s="7" t="str">
        <f t="shared" si="1"/>
        <v>Singapore-Asia2004</v>
      </c>
      <c r="B908" s="8" t="s">
        <v>241</v>
      </c>
      <c r="C908" s="5" t="s">
        <v>61</v>
      </c>
      <c r="D908" s="9" t="s">
        <v>66</v>
      </c>
      <c r="E908" s="11">
        <v>1.14E11</v>
      </c>
      <c r="F908" s="12">
        <v>0.032</v>
      </c>
      <c r="G908" s="12">
        <v>826.0</v>
      </c>
      <c r="H908" s="12">
        <v>0.053</v>
      </c>
      <c r="I908" s="22">
        <f>VLOOKUP(A908,ENERGY!$A$2:$F$2692,5,0)</f>
        <v>25162</v>
      </c>
      <c r="J908" s="10">
        <f>VLOOKUP(A909,ENERGY!$A$2:$F$2692,6,0)</f>
        <v>508052</v>
      </c>
      <c r="K908" s="23">
        <v>0.024</v>
      </c>
      <c r="L908" s="10">
        <f>VLOOKUP(A908,TOURISM!$A$2:$E$2692,5,0)</f>
        <v>5327000000</v>
      </c>
      <c r="M908" s="10">
        <f>VLOOKUP(A908,TOURISM!$A$2:$F$2692,6,0)</f>
        <v>9291000000</v>
      </c>
      <c r="N908" s="27">
        <f t="shared" si="265"/>
        <v>0.262</v>
      </c>
      <c r="O908" s="23">
        <v>49.0</v>
      </c>
      <c r="P908" s="27">
        <f t="shared" ref="P908:Q908" si="584">if(AND(N908=N909,O908=O908+1,ISBLANK(P909)),P908,P909)</f>
        <v>20</v>
      </c>
      <c r="Q908" s="27">
        <f t="shared" si="584"/>
        <v>161</v>
      </c>
      <c r="R908" s="23">
        <v>0.052</v>
      </c>
      <c r="S908" s="23">
        <v>0.391</v>
      </c>
      <c r="T908" s="10">
        <f>VLOOKUP(A908,TOURISM!$A$2:$E$2692,5,0)</f>
        <v>5327000000</v>
      </c>
      <c r="U908" s="10">
        <f>VLOOKUP(A908,TOURISM!$A$2:$F$2692,6,0)</f>
        <v>9291000000</v>
      </c>
      <c r="V908" s="10">
        <f>VLOOKUP(A908,BUSINESS!$A$2:$E$2692,5,0)</f>
        <v>0.262</v>
      </c>
      <c r="W908" s="10">
        <f>VLOOKUP(A908,BUSINESS!$A$2:$F$2692,6,0)</f>
        <v>8</v>
      </c>
      <c r="X908" s="10">
        <f>VLOOKUP(A908,BUSINESS!$A$2:$G$2692,7,0)</f>
        <v>20</v>
      </c>
      <c r="Y908" s="10">
        <f>VLOOKUP(A908,BUSINESS!$A$2:$H$2692,8,0)</f>
        <v>161</v>
      </c>
      <c r="Z908" s="10">
        <f>VLOOKUP(A908,BUSINESS!$A$2:$I$2692,9,0)</f>
        <v>0.62</v>
      </c>
      <c r="AA908" s="10">
        <f>VLOOKUP(A908,BUSINESS!$A$2:$J$2692,10,0)</f>
        <v>0.912</v>
      </c>
      <c r="AB908" s="7">
        <f t="shared" si="2"/>
        <v>2192307692308</v>
      </c>
    </row>
    <row r="909">
      <c r="A909" s="7" t="str">
        <f t="shared" si="1"/>
        <v>South Korea-Asia2004</v>
      </c>
      <c r="B909" s="8" t="s">
        <v>248</v>
      </c>
      <c r="C909" s="5" t="s">
        <v>61</v>
      </c>
      <c r="D909" s="9" t="s">
        <v>66</v>
      </c>
      <c r="E909" s="11">
        <v>7.65E11</v>
      </c>
      <c r="F909" s="12">
        <v>0.052</v>
      </c>
      <c r="G909" s="12">
        <v>784.0</v>
      </c>
      <c r="H909" s="12">
        <v>0.059</v>
      </c>
      <c r="I909" s="22">
        <f>VLOOKUP(A909,ENERGY!$A$2:$F$2692,5,0)</f>
        <v>226946</v>
      </c>
      <c r="J909" s="10" t="str">
        <f>VLOOKUP(A910,ENERGY!$A$2:$F$2692,6,0)</f>
        <v>#N/A</v>
      </c>
      <c r="K909" s="23">
        <v>0.024</v>
      </c>
      <c r="L909" s="10">
        <f>VLOOKUP(A909,TOURISM!$A$2:$E$2692,5,0)</f>
        <v>8226000000</v>
      </c>
      <c r="M909" s="10">
        <f>VLOOKUP(A909,TOURISM!$A$2:$F$2692,6,0)</f>
        <v>13507000000</v>
      </c>
      <c r="N909" s="27">
        <f t="shared" si="265"/>
        <v>0.262</v>
      </c>
      <c r="O909" s="23">
        <v>8.0</v>
      </c>
      <c r="P909" s="27">
        <f t="shared" ref="P909:Q909" si="585">if(AND(N909=N910,O909=O909+1,ISBLANK(P910)),P909,P910)</f>
        <v>20</v>
      </c>
      <c r="Q909" s="27">
        <f t="shared" si="585"/>
        <v>161</v>
      </c>
      <c r="R909" s="23">
        <v>0.62</v>
      </c>
      <c r="S909" s="23">
        <v>0.912</v>
      </c>
      <c r="T909" s="10">
        <f>VLOOKUP(A909,TOURISM!$A$2:$E$2692,5,0)</f>
        <v>8226000000</v>
      </c>
      <c r="U909" s="10">
        <f>VLOOKUP(A909,TOURISM!$A$2:$F$2692,6,0)</f>
        <v>13507000000</v>
      </c>
      <c r="V909" s="10">
        <f>VLOOKUP(A909,BUSINESS!$A$2:$E$2692,5,0)</f>
        <v>0.262</v>
      </c>
      <c r="W909" s="10">
        <f>VLOOKUP(A909,BUSINESS!$A$2:$F$2692,6,0)</f>
        <v>17</v>
      </c>
      <c r="X909" s="10">
        <f>VLOOKUP(A909,BUSINESS!$A$2:$G$2692,7,0)</f>
        <v>20</v>
      </c>
      <c r="Y909" s="10">
        <f>VLOOKUP(A909,BUSINESS!$A$2:$H$2692,8,0)</f>
        <v>161</v>
      </c>
      <c r="Z909" s="10">
        <f>VLOOKUP(A909,BUSINESS!$A$2:$I$2692,9,0)</f>
        <v>0.727</v>
      </c>
      <c r="AA909" s="10">
        <f>VLOOKUP(A909,BUSINESS!$A$2:$J$2692,10,0)</f>
        <v>0.782</v>
      </c>
      <c r="AB909" s="7">
        <f t="shared" si="2"/>
        <v>1233870967742</v>
      </c>
    </row>
    <row r="910">
      <c r="A910" s="7" t="str">
        <f t="shared" si="1"/>
        <v>Sri Lanka-Asia2004</v>
      </c>
      <c r="B910" s="8" t="s">
        <v>251</v>
      </c>
      <c r="C910" s="5" t="s">
        <v>61</v>
      </c>
      <c r="D910" s="9" t="s">
        <v>66</v>
      </c>
      <c r="E910" s="11">
        <v>2.0662525941E10</v>
      </c>
      <c r="F910" s="12">
        <v>0.042</v>
      </c>
      <c r="G910" s="12">
        <v>44.0</v>
      </c>
      <c r="H910" s="12">
        <v>0.095</v>
      </c>
      <c r="I910" s="22" t="str">
        <f>VLOOKUP(A910,ENERGY!$A$2:$F$2692,5,0)</f>
        <v>#N/A</v>
      </c>
      <c r="J910" s="10" t="str">
        <f>VLOOKUP(A911,ENERGY!$A$2:$F$2692,6,0)</f>
        <v>#N/A</v>
      </c>
      <c r="K910" s="23">
        <v>0.024</v>
      </c>
      <c r="L910" s="10">
        <f>VLOOKUP(A910,TOURISM!$A$2:$E$2692,5,0)</f>
        <v>808000000</v>
      </c>
      <c r="M910" s="10">
        <f>VLOOKUP(A910,TOURISM!$A$2:$F$2692,6,0)</f>
        <v>499000000</v>
      </c>
      <c r="N910" s="27">
        <f t="shared" si="265"/>
        <v>0.262</v>
      </c>
      <c r="O910" s="23">
        <v>48.0</v>
      </c>
      <c r="P910" s="27">
        <f t="shared" ref="P910:Q910" si="586">if(AND(N910=N911,O910=O910+1,ISBLANK(P911)),P910,P911)</f>
        <v>20</v>
      </c>
      <c r="Q910" s="27">
        <f t="shared" si="586"/>
        <v>161</v>
      </c>
      <c r="R910" s="23">
        <v>0.014</v>
      </c>
      <c r="S910" s="23">
        <v>0.112</v>
      </c>
      <c r="T910" s="10">
        <f>VLOOKUP(A910,TOURISM!$A$2:$E$2692,5,0)</f>
        <v>808000000</v>
      </c>
      <c r="U910" s="10">
        <f>VLOOKUP(A910,TOURISM!$A$2:$F$2692,6,0)</f>
        <v>499000000</v>
      </c>
      <c r="V910" s="10">
        <f>VLOOKUP(A910,BUSINESS!$A$2:$E$2692,5,0)</f>
        <v>0.262</v>
      </c>
      <c r="W910" s="10">
        <f>VLOOKUP(A910,BUSINESS!$A$2:$F$2692,6,0)</f>
        <v>48</v>
      </c>
      <c r="X910" s="10">
        <f>VLOOKUP(A910,BUSINESS!$A$2:$G$2692,7,0)</f>
        <v>20</v>
      </c>
      <c r="Y910" s="10">
        <f>VLOOKUP(A910,BUSINESS!$A$2:$H$2692,8,0)</f>
        <v>161</v>
      </c>
      <c r="Z910" s="10">
        <f>VLOOKUP(A910,BUSINESS!$A$2:$I$2692,9,0)</f>
        <v>0.014</v>
      </c>
      <c r="AA910" s="10">
        <f>VLOOKUP(A910,BUSINESS!$A$2:$J$2692,10,0)</f>
        <v>0.112</v>
      </c>
      <c r="AB910" s="7">
        <f t="shared" si="2"/>
        <v>1475894710071</v>
      </c>
    </row>
    <row r="911">
      <c r="A911" s="7" t="str">
        <f t="shared" si="1"/>
        <v>Tajikistan-Asia2004</v>
      </c>
      <c r="B911" s="8" t="s">
        <v>262</v>
      </c>
      <c r="C911" s="5" t="s">
        <v>61</v>
      </c>
      <c r="D911" s="9" t="s">
        <v>66</v>
      </c>
      <c r="E911" s="11">
        <v>2.07614871E9</v>
      </c>
      <c r="F911" s="12">
        <v>0.043</v>
      </c>
      <c r="G911" s="12">
        <v>13.0</v>
      </c>
      <c r="H911" s="12">
        <v>0.203</v>
      </c>
      <c r="I911" s="22" t="str">
        <f>VLOOKUP(A911,ENERGY!$A$2:$F$2692,5,0)</f>
        <v>#N/A</v>
      </c>
      <c r="J911" s="10" t="str">
        <f>VLOOKUP(A912,ENERGY!$A$2:$F$2692,6,0)</f>
        <v>#N/A</v>
      </c>
      <c r="K911" s="23">
        <v>0.024</v>
      </c>
      <c r="L911" s="10">
        <f>VLOOKUP(A911,TOURISM!$A$2:$E$2692,5,0)</f>
        <v>9600000</v>
      </c>
      <c r="M911" s="10">
        <f>VLOOKUP(A911,TOURISM!$A$2:$F$2692,6,0)</f>
        <v>3400000</v>
      </c>
      <c r="N911" s="27">
        <f t="shared" si="265"/>
        <v>0.262</v>
      </c>
      <c r="O911" s="27">
        <f t="shared" ref="O911:Q911" si="587">if(AND(M911=M912,N911=N911+1,ISBLANK(O912)),O911,O912)</f>
        <v>33</v>
      </c>
      <c r="P911" s="27">
        <f t="shared" si="587"/>
        <v>20</v>
      </c>
      <c r="Q911" s="27">
        <f t="shared" si="587"/>
        <v>161</v>
      </c>
      <c r="R911" s="23">
        <v>0.001</v>
      </c>
      <c r="S911" s="23">
        <v>0.02</v>
      </c>
      <c r="T911" s="10">
        <f>VLOOKUP(A911,TOURISM!$A$2:$E$2692,5,0)</f>
        <v>9600000</v>
      </c>
      <c r="U911" s="10">
        <f>VLOOKUP(A911,TOURISM!$A$2:$F$2692,6,0)</f>
        <v>3400000</v>
      </c>
      <c r="V911" s="10">
        <f>VLOOKUP(A911,BUSINESS!$A$2:$E$2692,5,0)</f>
        <v>0.262</v>
      </c>
      <c r="W911" s="10">
        <f>VLOOKUP(A911,BUSINESS!$A$2:$F$2692,6,0)</f>
        <v>33</v>
      </c>
      <c r="X911" s="10">
        <f>VLOOKUP(A911,BUSINESS!$A$2:$G$2692,7,0)</f>
        <v>20</v>
      </c>
      <c r="Y911" s="10">
        <f>VLOOKUP(A911,BUSINESS!$A$2:$H$2692,8,0)</f>
        <v>161</v>
      </c>
      <c r="Z911" s="10">
        <f>VLOOKUP(A911,BUSINESS!$A$2:$I$2692,9,0)</f>
        <v>0.001</v>
      </c>
      <c r="AA911" s="10">
        <f>VLOOKUP(A911,BUSINESS!$A$2:$J$2692,10,0)</f>
        <v>0.02</v>
      </c>
      <c r="AB911" s="7">
        <f t="shared" si="2"/>
        <v>2076148710000</v>
      </c>
    </row>
    <row r="912">
      <c r="A912" s="7" t="str">
        <f t="shared" si="1"/>
        <v>Thailand-Asia2004</v>
      </c>
      <c r="B912" s="8" t="s">
        <v>264</v>
      </c>
      <c r="C912" s="5" t="s">
        <v>61</v>
      </c>
      <c r="D912" s="9" t="s">
        <v>66</v>
      </c>
      <c r="E912" s="11">
        <v>1.61E11</v>
      </c>
      <c r="F912" s="12">
        <v>0.035</v>
      </c>
      <c r="G912" s="12">
        <v>87.0</v>
      </c>
      <c r="H912" s="12">
        <v>0.055</v>
      </c>
      <c r="I912" s="22" t="str">
        <f>VLOOKUP(A912,ENERGY!$A$2:$F$2692,5,0)</f>
        <v>#N/A</v>
      </c>
      <c r="J912" s="10" t="str">
        <f>VLOOKUP(A913,ENERGY!$A$2:$F$2692,6,0)</f>
        <v>#N/A</v>
      </c>
      <c r="K912" s="23">
        <v>0.024</v>
      </c>
      <c r="L912" s="10">
        <f>VLOOKUP(A912,TOURISM!$A$2:$E$2692,5,0)</f>
        <v>13054000000</v>
      </c>
      <c r="M912" s="10">
        <f>VLOOKUP(A912,TOURISM!$A$2:$F$2692,6,0)</f>
        <v>5343000000</v>
      </c>
      <c r="N912" s="27">
        <f t="shared" si="265"/>
        <v>0.262</v>
      </c>
      <c r="O912" s="23">
        <v>33.0</v>
      </c>
      <c r="P912" s="27">
        <f t="shared" ref="P912:Q912" si="588">if(AND(N912=N913,O912=O912+1,ISBLANK(P913)),P912,P913)</f>
        <v>20</v>
      </c>
      <c r="Q912" s="27">
        <f t="shared" si="588"/>
        <v>161</v>
      </c>
      <c r="R912" s="23">
        <v>0.107</v>
      </c>
      <c r="S912" s="23">
        <v>0.414</v>
      </c>
      <c r="T912" s="10">
        <f>VLOOKUP(A912,TOURISM!$A$2:$E$2692,5,0)</f>
        <v>13054000000</v>
      </c>
      <c r="U912" s="10">
        <f>VLOOKUP(A912,TOURISM!$A$2:$F$2692,6,0)</f>
        <v>5343000000</v>
      </c>
      <c r="V912" s="10">
        <f>VLOOKUP(A912,BUSINESS!$A$2:$E$2692,5,0)</f>
        <v>0.262</v>
      </c>
      <c r="W912" s="10">
        <f>VLOOKUP(A912,BUSINESS!$A$2:$F$2692,6,0)</f>
        <v>33</v>
      </c>
      <c r="X912" s="10">
        <f>VLOOKUP(A912,BUSINESS!$A$2:$G$2692,7,0)</f>
        <v>20</v>
      </c>
      <c r="Y912" s="10">
        <f>VLOOKUP(A912,BUSINESS!$A$2:$H$2692,8,0)</f>
        <v>161</v>
      </c>
      <c r="Z912" s="10">
        <f>VLOOKUP(A912,BUSINESS!$A$2:$I$2692,9,0)</f>
        <v>0.107</v>
      </c>
      <c r="AA912" s="10">
        <f>VLOOKUP(A912,BUSINESS!$A$2:$J$2692,10,0)</f>
        <v>0.414</v>
      </c>
      <c r="AB912" s="7">
        <f t="shared" si="2"/>
        <v>1504672897196</v>
      </c>
    </row>
    <row r="913">
      <c r="A913" s="7" t="str">
        <f t="shared" si="1"/>
        <v>Timor-Leste-Asia2004</v>
      </c>
      <c r="B913" s="8" t="s">
        <v>265</v>
      </c>
      <c r="C913" s="5" t="s">
        <v>61</v>
      </c>
      <c r="D913" s="9" t="s">
        <v>66</v>
      </c>
      <c r="E913" s="11">
        <v>4.555E8</v>
      </c>
      <c r="F913" s="12">
        <v>0.086</v>
      </c>
      <c r="G913" s="12">
        <v>27.0</v>
      </c>
      <c r="H913" s="12">
        <v>0.155</v>
      </c>
      <c r="I913" s="22" t="str">
        <f>VLOOKUP(A913,ENERGY!$A$2:$F$2692,5,0)</f>
        <v>#N/A</v>
      </c>
      <c r="J913" s="10" t="str">
        <f>VLOOKUP(A914,ENERGY!$A$2:$F$2692,6,0)</f>
        <v>#N/A</v>
      </c>
      <c r="K913" s="23">
        <v>0.024</v>
      </c>
      <c r="L913" s="10">
        <f>VLOOKUP(A913,TOURISM!$A$2:$E$2692,5,0)</f>
        <v>205000000</v>
      </c>
      <c r="M913" s="10">
        <f>VLOOKUP(A913,TOURISM!$A$2:$F$2692,6,0)</f>
        <v>59000000</v>
      </c>
      <c r="N913" s="27">
        <f t="shared" si="265"/>
        <v>0.262</v>
      </c>
      <c r="O913" s="23">
        <v>158.0</v>
      </c>
      <c r="P913" s="27">
        <f t="shared" ref="P913:R913" si="589">if(AND(N913=N914,O913=O913+1,ISBLANK(P914)),P913,P914)</f>
        <v>20</v>
      </c>
      <c r="Q913" s="27">
        <f t="shared" si="589"/>
        <v>161</v>
      </c>
      <c r="R913" s="27">
        <f t="shared" si="589"/>
        <v>0.008</v>
      </c>
      <c r="S913" s="23">
        <v>0.027</v>
      </c>
      <c r="T913" s="10">
        <f>VLOOKUP(A913,TOURISM!$A$2:$E$2692,5,0)</f>
        <v>205000000</v>
      </c>
      <c r="U913" s="10">
        <f>VLOOKUP(A913,TOURISM!$A$2:$F$2692,6,0)</f>
        <v>59000000</v>
      </c>
      <c r="V913" s="10">
        <f>VLOOKUP(A913,BUSINESS!$A$2:$E$2692,5,0)</f>
        <v>0.262</v>
      </c>
      <c r="W913" s="10">
        <f>VLOOKUP(A913,BUSINESS!$A$2:$F$2692,6,0)</f>
        <v>158</v>
      </c>
      <c r="X913" s="10">
        <f>VLOOKUP(A913,BUSINESS!$A$2:$G$2692,7,0)</f>
        <v>20</v>
      </c>
      <c r="Y913" s="10">
        <f>VLOOKUP(A913,BUSINESS!$A$2:$H$2692,8,0)</f>
        <v>161</v>
      </c>
      <c r="Z913" s="10">
        <f>VLOOKUP(A913,BUSINESS!$A$2:$I$2692,9,0)</f>
        <v>0.008</v>
      </c>
      <c r="AA913" s="10">
        <f>VLOOKUP(A913,BUSINESS!$A$2:$J$2692,10,0)</f>
        <v>0.027</v>
      </c>
      <c r="AB913" s="7">
        <f t="shared" si="2"/>
        <v>56937500000</v>
      </c>
    </row>
    <row r="914">
      <c r="A914" s="7" t="str">
        <f t="shared" si="1"/>
        <v>Turkmenistan-Asia2004</v>
      </c>
      <c r="B914" s="8" t="s">
        <v>271</v>
      </c>
      <c r="C914" s="5" t="s">
        <v>61</v>
      </c>
      <c r="D914" s="9" t="s">
        <v>66</v>
      </c>
      <c r="E914" s="11">
        <v>6.838351088E9</v>
      </c>
      <c r="F914" s="12">
        <v>0.037</v>
      </c>
      <c r="G914" s="12">
        <v>111.0</v>
      </c>
      <c r="H914" s="10" t="str">
        <f t="shared" ref="H914:H915" si="591">if(AND(#REF!=#REF!,#REF!=#REF!+1,ISBLANK(#REF!)),#REF!,#REF!)</f>
        <v>#REF!</v>
      </c>
      <c r="I914" s="22" t="str">
        <f>VLOOKUP(A914,ENERGY!$A$2:$F$2692,5,0)</f>
        <v>#N/A</v>
      </c>
      <c r="J914" s="10" t="str">
        <f>VLOOKUP(A915,ENERGY!$A$2:$F$2692,6,0)</f>
        <v>#N/A</v>
      </c>
      <c r="K914" s="23">
        <v>0.024</v>
      </c>
      <c r="L914" s="10">
        <f>VLOOKUP(A914,TOURISM!$A$2:$E$2692,5,0)</f>
        <v>97000000</v>
      </c>
      <c r="M914" s="10">
        <f>VLOOKUP(A914,TOURISM!$A$2:$F$2692,6,0)</f>
        <v>14992000000</v>
      </c>
      <c r="N914" s="27">
        <f t="shared" si="265"/>
        <v>0.262</v>
      </c>
      <c r="O914" s="27">
        <f t="shared" ref="O914:Q914" si="590">if(AND(M914=M915,N914=N914+1,ISBLANK(O915)),O914,O915)</f>
        <v>29</v>
      </c>
      <c r="P914" s="27">
        <f t="shared" si="590"/>
        <v>20</v>
      </c>
      <c r="Q914" s="27">
        <f t="shared" si="590"/>
        <v>161</v>
      </c>
      <c r="R914" s="23">
        <v>0.008</v>
      </c>
      <c r="S914" s="23">
        <v>0.011</v>
      </c>
      <c r="T914" s="10">
        <f>VLOOKUP(A914,TOURISM!$A$2:$E$2692,5,0)</f>
        <v>97000000</v>
      </c>
      <c r="U914" s="10">
        <f>VLOOKUP(A914,TOURISM!$A$2:$F$2692,6,0)</f>
        <v>14992000000</v>
      </c>
      <c r="V914" s="10">
        <f>VLOOKUP(A914,BUSINESS!$A$2:$E$2692,5,0)</f>
        <v>0.262</v>
      </c>
      <c r="W914" s="10">
        <f>VLOOKUP(A914,BUSINESS!$A$2:$F$2692,6,0)</f>
        <v>29</v>
      </c>
      <c r="X914" s="10">
        <f>VLOOKUP(A914,BUSINESS!$A$2:$G$2692,7,0)</f>
        <v>20</v>
      </c>
      <c r="Y914" s="10">
        <f>VLOOKUP(A914,BUSINESS!$A$2:$H$2692,8,0)</f>
        <v>161</v>
      </c>
      <c r="Z914" s="10">
        <f>VLOOKUP(A914,BUSINESS!$A$2:$I$2692,9,0)</f>
        <v>0.008</v>
      </c>
      <c r="AA914" s="10">
        <f>VLOOKUP(A914,BUSINESS!$A$2:$J$2692,10,0)</f>
        <v>0.011</v>
      </c>
      <c r="AB914" s="7">
        <f t="shared" si="2"/>
        <v>854793886000</v>
      </c>
    </row>
    <row r="915">
      <c r="A915" s="7" t="str">
        <f t="shared" si="1"/>
        <v>Uzbekistan-Asia2004</v>
      </c>
      <c r="B915" s="8" t="s">
        <v>279</v>
      </c>
      <c r="C915" s="5" t="s">
        <v>61</v>
      </c>
      <c r="D915" s="9" t="s">
        <v>66</v>
      </c>
      <c r="E915" s="11">
        <v>1.2030023548E10</v>
      </c>
      <c r="F915" s="12">
        <v>0.051</v>
      </c>
      <c r="G915" s="12">
        <v>24.0</v>
      </c>
      <c r="H915" s="10" t="str">
        <f t="shared" si="591"/>
        <v>#REF!</v>
      </c>
      <c r="I915" s="22" t="str">
        <f>VLOOKUP(A915,ENERGY!$A$2:$F$2692,5,0)</f>
        <v>#N/A</v>
      </c>
      <c r="J915" s="10" t="str">
        <f>VLOOKUP(A916,ENERGY!$A$2:$F$2692,6,0)</f>
        <v>#N/A</v>
      </c>
      <c r="K915" s="23">
        <v>0.024</v>
      </c>
      <c r="L915" s="10">
        <f>VLOOKUP(A915,TOURISM!$A$2:$E$2692,5,0)</f>
        <v>57000000</v>
      </c>
      <c r="M915" s="10" t="str">
        <f>VLOOKUP(A915,TOURISM!$A$2:$F$2692,6,0)</f>
        <v/>
      </c>
      <c r="N915" s="27">
        <f t="shared" si="265"/>
        <v>0.262</v>
      </c>
      <c r="O915" s="23">
        <v>29.0</v>
      </c>
      <c r="P915" s="27">
        <f t="shared" ref="P915:Q915" si="592">if(AND(N915=N916,O915=O915+1,ISBLANK(P916)),P915,P916)</f>
        <v>20</v>
      </c>
      <c r="Q915" s="27">
        <f t="shared" si="592"/>
        <v>161</v>
      </c>
      <c r="R915" s="23">
        <v>0.026</v>
      </c>
      <c r="S915" s="23">
        <v>0.021</v>
      </c>
      <c r="T915" s="10">
        <f>VLOOKUP(A915,TOURISM!$A$2:$E$2692,5,0)</f>
        <v>57000000</v>
      </c>
      <c r="U915" s="10" t="str">
        <f>VLOOKUP(A915,TOURISM!$A$2:$F$2692,6,0)</f>
        <v/>
      </c>
      <c r="V915" s="10">
        <f>VLOOKUP(A915,BUSINESS!$A$2:$E$2692,5,0)</f>
        <v>0.262</v>
      </c>
      <c r="W915" s="10">
        <f>VLOOKUP(A915,BUSINESS!$A$2:$F$2692,6,0)</f>
        <v>29</v>
      </c>
      <c r="X915" s="10">
        <f>VLOOKUP(A915,BUSINESS!$A$2:$G$2692,7,0)</f>
        <v>20</v>
      </c>
      <c r="Y915" s="10">
        <f>VLOOKUP(A915,BUSINESS!$A$2:$H$2692,8,0)</f>
        <v>161</v>
      </c>
      <c r="Z915" s="10">
        <f>VLOOKUP(A915,BUSINESS!$A$2:$I$2692,9,0)</f>
        <v>0.026</v>
      </c>
      <c r="AA915" s="10">
        <f>VLOOKUP(A915,BUSINESS!$A$2:$J$2692,10,0)</f>
        <v>0.021</v>
      </c>
      <c r="AB915" s="7">
        <f t="shared" si="2"/>
        <v>462693213385</v>
      </c>
    </row>
    <row r="916">
      <c r="A916" s="7" t="str">
        <f t="shared" si="1"/>
        <v>Vietnam-Asia2004</v>
      </c>
      <c r="B916" s="8" t="s">
        <v>282</v>
      </c>
      <c r="C916" s="5" t="s">
        <v>61</v>
      </c>
      <c r="D916" s="9" t="s">
        <v>66</v>
      </c>
      <c r="E916" s="11">
        <v>4.942410771E10</v>
      </c>
      <c r="F916" s="12">
        <v>0.055</v>
      </c>
      <c r="G916" s="12">
        <v>30.0</v>
      </c>
      <c r="H916" s="12">
        <v>0.097</v>
      </c>
      <c r="I916" s="22" t="str">
        <f>VLOOKUP(A916,ENERGY!$A$2:$F$2692,5,0)</f>
        <v>#N/A</v>
      </c>
      <c r="J916" s="10">
        <f>VLOOKUP(A917,ENERGY!$A$2:$F$2692,6,0)</f>
        <v>4129</v>
      </c>
      <c r="K916" s="23">
        <v>0.024</v>
      </c>
      <c r="L916" s="10">
        <f>VLOOKUP(A916,TOURISM!$A$2:$E$2692,5,0)</f>
        <v>1700000000</v>
      </c>
      <c r="M916" s="10" t="str">
        <f>VLOOKUP(A916,TOURISM!$A$2:$F$2692,6,0)</f>
        <v/>
      </c>
      <c r="N916" s="27">
        <f t="shared" si="265"/>
        <v>0.262</v>
      </c>
      <c r="O916" s="23">
        <v>51.0</v>
      </c>
      <c r="P916" s="27">
        <f t="shared" ref="P916:Q916" si="593">if(AND(N916=N917,O916=O916+1,ISBLANK(P917)),P916,P917)</f>
        <v>20</v>
      </c>
      <c r="Q916" s="27">
        <f t="shared" si="593"/>
        <v>161</v>
      </c>
      <c r="R916" s="23">
        <v>0.076</v>
      </c>
      <c r="S916" s="23">
        <v>0.059</v>
      </c>
      <c r="T916" s="10">
        <f>VLOOKUP(A916,TOURISM!$A$2:$E$2692,5,0)</f>
        <v>1700000000</v>
      </c>
      <c r="U916" s="10" t="str">
        <f>VLOOKUP(A916,TOURISM!$A$2:$F$2692,6,0)</f>
        <v/>
      </c>
      <c r="V916" s="10">
        <f>VLOOKUP(A916,BUSINESS!$A$2:$E$2692,5,0)</f>
        <v>0.262</v>
      </c>
      <c r="W916" s="10">
        <f>VLOOKUP(A916,BUSINESS!$A$2:$F$2692,6,0)</f>
        <v>51</v>
      </c>
      <c r="X916" s="10">
        <f>VLOOKUP(A916,BUSINESS!$A$2:$G$2692,7,0)</f>
        <v>20</v>
      </c>
      <c r="Y916" s="10">
        <f>VLOOKUP(A916,BUSINESS!$A$2:$H$2692,8,0)</f>
        <v>161</v>
      </c>
      <c r="Z916" s="10">
        <f>VLOOKUP(A916,BUSINESS!$A$2:$I$2692,9,0)</f>
        <v>0.076</v>
      </c>
      <c r="AA916" s="10">
        <f>VLOOKUP(A916,BUSINESS!$A$2:$J$2692,10,0)</f>
        <v>0.059</v>
      </c>
      <c r="AB916" s="7">
        <f t="shared" si="2"/>
        <v>650317206711</v>
      </c>
    </row>
    <row r="917">
      <c r="A917" s="7" t="str">
        <f t="shared" si="1"/>
        <v>Albania-Europe2004</v>
      </c>
      <c r="B917" s="8" t="s">
        <v>75</v>
      </c>
      <c r="C917" s="5" t="s">
        <v>76</v>
      </c>
      <c r="D917" s="9" t="s">
        <v>66</v>
      </c>
      <c r="E917" s="11">
        <v>7.46444695E9</v>
      </c>
      <c r="F917" s="12">
        <v>0.065</v>
      </c>
      <c r="G917" s="12">
        <v>148.0</v>
      </c>
      <c r="H917" s="12">
        <v>0.118</v>
      </c>
      <c r="I917" s="22">
        <f>VLOOKUP(A917,ENERGY!$A$2:$F$2692,5,0)</f>
        <v>2061</v>
      </c>
      <c r="J917" s="10">
        <f>VLOOKUP(A918,ENERGY!$A$2:$F$2692,6,0)</f>
        <v>539</v>
      </c>
      <c r="K917" s="23">
        <v>0.024</v>
      </c>
      <c r="L917" s="10">
        <f>VLOOKUP(A917,TOURISM!$A$2:$E$2692,5,0)</f>
        <v>756000000</v>
      </c>
      <c r="M917" s="10">
        <f>VLOOKUP(A917,TOURISM!$A$2:$F$2692,6,0)</f>
        <v>669000000</v>
      </c>
      <c r="N917" s="27">
        <f t="shared" si="265"/>
        <v>0.262</v>
      </c>
      <c r="O917" s="23">
        <v>41.0</v>
      </c>
      <c r="P917" s="27">
        <f t="shared" ref="P917:Q917" si="594">if(AND(N917=N918,O917=O917+1,ISBLANK(P918)),P917,P918)</f>
        <v>20</v>
      </c>
      <c r="Q917" s="27">
        <f t="shared" si="594"/>
        <v>161</v>
      </c>
      <c r="R917" s="23">
        <v>0.024</v>
      </c>
      <c r="S917" s="23">
        <v>0.392</v>
      </c>
      <c r="T917" s="10">
        <f>VLOOKUP(A917,TOURISM!$A$2:$E$2692,5,0)</f>
        <v>756000000</v>
      </c>
      <c r="U917" s="10">
        <f>VLOOKUP(A917,TOURISM!$A$2:$F$2692,6,0)</f>
        <v>669000000</v>
      </c>
      <c r="V917" s="10">
        <f>VLOOKUP(A917,BUSINESS!$A$2:$E$2692,5,0)</f>
        <v>0.262</v>
      </c>
      <c r="W917" s="10">
        <f>VLOOKUP(A917,BUSINESS!$A$2:$F$2692,6,0)</f>
        <v>41</v>
      </c>
      <c r="X917" s="10">
        <f>VLOOKUP(A917,BUSINESS!$A$2:$G$2692,7,0)</f>
        <v>20</v>
      </c>
      <c r="Y917" s="10">
        <f>VLOOKUP(A917,BUSINESS!$A$2:$H$2692,8,0)</f>
        <v>161</v>
      </c>
      <c r="Z917" s="10">
        <f>VLOOKUP(A917,BUSINESS!$A$2:$I$2692,9,0)</f>
        <v>0.024</v>
      </c>
      <c r="AA917" s="10">
        <f>VLOOKUP(A917,BUSINESS!$A$2:$J$2692,10,0)</f>
        <v>0.392</v>
      </c>
      <c r="AB917" s="7">
        <f t="shared" si="2"/>
        <v>311018622917</v>
      </c>
    </row>
    <row r="918">
      <c r="A918" s="7" t="str">
        <f t="shared" si="1"/>
        <v>Andorra-Europe2004</v>
      </c>
      <c r="B918" s="8" t="s">
        <v>81</v>
      </c>
      <c r="C918" s="5" t="s">
        <v>76</v>
      </c>
      <c r="D918" s="9" t="s">
        <v>66</v>
      </c>
      <c r="E918" s="11">
        <v>1.917948475E9</v>
      </c>
      <c r="F918" s="12">
        <v>0.058</v>
      </c>
      <c r="G918" s="12">
        <v>1891.0</v>
      </c>
      <c r="H918" s="10">
        <f>if(AND(C879=C880,D879=D879+1,ISBLANK(H880)),H879,H880)</f>
        <v>0.206</v>
      </c>
      <c r="I918" s="22">
        <f>VLOOKUP(A918,ENERGY!$A$2:$F$2692,5,0)</f>
        <v>133681</v>
      </c>
      <c r="J918" s="10">
        <f>VLOOKUP(A919,ENERGY!$A$2:$F$2692,6,0)</f>
        <v>68269</v>
      </c>
      <c r="K918" s="23">
        <v>0.024</v>
      </c>
      <c r="L918" s="10">
        <f>VLOOKUP(A918,TOURISM!$A$2:$E$2692,5,0)</f>
        <v>5327000000</v>
      </c>
      <c r="M918" s="10">
        <f>VLOOKUP(A918,TOURISM!$A$2:$F$2692,6,0)</f>
        <v>3406000000</v>
      </c>
      <c r="N918" s="27">
        <f t="shared" si="265"/>
        <v>0.262</v>
      </c>
      <c r="O918" s="27">
        <f t="shared" ref="O918:Q918" si="595">if(AND(M918=M919,N918=N918+1,ISBLANK(O919)),O918,O919)</f>
        <v>25</v>
      </c>
      <c r="P918" s="27">
        <f t="shared" si="595"/>
        <v>20</v>
      </c>
      <c r="Q918" s="27">
        <f t="shared" si="595"/>
        <v>161</v>
      </c>
      <c r="R918" s="23">
        <v>0.268</v>
      </c>
      <c r="S918" s="23">
        <v>0.738</v>
      </c>
      <c r="T918" s="10">
        <f>VLOOKUP(A918,TOURISM!$A$2:$E$2692,5,0)</f>
        <v>5327000000</v>
      </c>
      <c r="U918" s="10">
        <f>VLOOKUP(A918,TOURISM!$A$2:$F$2692,6,0)</f>
        <v>3406000000</v>
      </c>
      <c r="V918" s="10">
        <f>VLOOKUP(A918,BUSINESS!$A$2:$E$2692,5,0)</f>
        <v>0.262</v>
      </c>
      <c r="W918" s="10">
        <f>VLOOKUP(A918,BUSINESS!$A$2:$F$2692,6,0)</f>
        <v>25</v>
      </c>
      <c r="X918" s="10">
        <f>VLOOKUP(A918,BUSINESS!$A$2:$G$2692,7,0)</f>
        <v>20</v>
      </c>
      <c r="Y918" s="10">
        <f>VLOOKUP(A918,BUSINESS!$A$2:$H$2692,8,0)</f>
        <v>161</v>
      </c>
      <c r="Z918" s="10">
        <f>VLOOKUP(A918,BUSINESS!$A$2:$I$2692,9,0)</f>
        <v>0.268</v>
      </c>
      <c r="AA918" s="10">
        <f>VLOOKUP(A918,BUSINESS!$A$2:$J$2692,10,0)</f>
        <v>0.738</v>
      </c>
      <c r="AB918" s="7">
        <f t="shared" si="2"/>
        <v>7156524160</v>
      </c>
    </row>
    <row r="919">
      <c r="A919" s="7" t="str">
        <f t="shared" si="1"/>
        <v>Austria-Europe2004</v>
      </c>
      <c r="B919" s="8" t="s">
        <v>89</v>
      </c>
      <c r="C919" s="5" t="s">
        <v>76</v>
      </c>
      <c r="D919" s="9" t="s">
        <v>66</v>
      </c>
      <c r="E919" s="11">
        <v>2.54E11</v>
      </c>
      <c r="F919" s="12">
        <v>0.103</v>
      </c>
      <c r="G919" s="12">
        <v>3223.0</v>
      </c>
      <c r="H919" s="10" t="str">
        <f>if(AND(C776=C777,D776=D776+1,ISBLANK(H777)),H776,H777)</f>
        <v>#REF!</v>
      </c>
      <c r="I919" s="22">
        <f>VLOOKUP(A919,ENERGY!$A$2:$F$2692,5,0)</f>
        <v>33545</v>
      </c>
      <c r="J919" s="10">
        <f>VLOOKUP(A920,ENERGY!$A$2:$F$2692,6,0)</f>
        <v>62816</v>
      </c>
      <c r="K919" s="23">
        <v>0.024</v>
      </c>
      <c r="L919" s="10">
        <f>VLOOKUP(A919,TOURISM!$A$2:$E$2692,5,0)</f>
        <v>17251000000</v>
      </c>
      <c r="M919" s="10">
        <f>VLOOKUP(A919,TOURISM!$A$2:$F$2692,6,0)</f>
        <v>10812000000</v>
      </c>
      <c r="N919" s="27">
        <f t="shared" si="265"/>
        <v>0.262</v>
      </c>
      <c r="O919" s="23">
        <v>25.0</v>
      </c>
      <c r="P919" s="27">
        <f t="shared" ref="P919:Q919" si="596">if(AND(N919=N920,O919=O919+1,ISBLANK(P920)),P919,P920)</f>
        <v>20</v>
      </c>
      <c r="Q919" s="27">
        <f t="shared" si="596"/>
        <v>161</v>
      </c>
      <c r="R919" s="23">
        <v>0.543</v>
      </c>
      <c r="S919" s="23">
        <v>0.975</v>
      </c>
      <c r="T919" s="10">
        <f>VLOOKUP(A919,TOURISM!$A$2:$E$2692,5,0)</f>
        <v>17251000000</v>
      </c>
      <c r="U919" s="10">
        <f>VLOOKUP(A919,TOURISM!$A$2:$F$2692,6,0)</f>
        <v>10812000000</v>
      </c>
      <c r="V919" s="10">
        <f>VLOOKUP(A919,BUSINESS!$A$2:$E$2692,5,0)</f>
        <v>0.262</v>
      </c>
      <c r="W919" s="10">
        <f>VLOOKUP(A919,BUSINESS!$A$2:$F$2692,6,0)</f>
        <v>25</v>
      </c>
      <c r="X919" s="10">
        <f>VLOOKUP(A919,BUSINESS!$A$2:$G$2692,7,0)</f>
        <v>20</v>
      </c>
      <c r="Y919" s="10">
        <f>VLOOKUP(A919,BUSINESS!$A$2:$H$2692,8,0)</f>
        <v>161</v>
      </c>
      <c r="Z919" s="10">
        <f>VLOOKUP(A919,BUSINESS!$A$2:$I$2692,9,0)</f>
        <v>0.543</v>
      </c>
      <c r="AA919" s="10">
        <f>VLOOKUP(A919,BUSINESS!$A$2:$J$2692,10,0)</f>
        <v>0.975</v>
      </c>
      <c r="AB919" s="7">
        <f t="shared" si="2"/>
        <v>467771639042</v>
      </c>
    </row>
    <row r="920">
      <c r="A920" s="7" t="str">
        <f t="shared" si="1"/>
        <v>Belarus-Europe2004</v>
      </c>
      <c r="B920" s="8" t="s">
        <v>96</v>
      </c>
      <c r="C920" s="5" t="s">
        <v>76</v>
      </c>
      <c r="D920" s="9" t="s">
        <v>66</v>
      </c>
      <c r="E920" s="11">
        <v>1.7825436035E10</v>
      </c>
      <c r="F920" s="12">
        <v>0.066</v>
      </c>
      <c r="G920" s="12">
        <v>120.0</v>
      </c>
      <c r="H920" s="12">
        <v>0.24</v>
      </c>
      <c r="I920" s="22">
        <f>VLOOKUP(A920,ENERGY!$A$2:$F$2692,5,0)</f>
        <v>28098</v>
      </c>
      <c r="J920" s="10">
        <f>VLOOKUP(A921,ENERGY!$A$2:$F$2692,6,0)</f>
        <v>103882</v>
      </c>
      <c r="K920" s="23">
        <v>0.024</v>
      </c>
      <c r="L920" s="10">
        <f>VLOOKUP(A920,TOURISM!$A$2:$E$2692,5,0)</f>
        <v>362000000</v>
      </c>
      <c r="M920" s="10">
        <f>VLOOKUP(A920,TOURISM!$A$2:$F$2692,6,0)</f>
        <v>500000000</v>
      </c>
      <c r="N920" s="27">
        <f t="shared" si="265"/>
        <v>0.262</v>
      </c>
      <c r="O920" s="23">
        <v>79.0</v>
      </c>
      <c r="P920" s="27">
        <f t="shared" ref="P920:R920" si="597">if(AND(N920=N921,O920=O920+1,ISBLANK(P921)),P920,P921)</f>
        <v>20</v>
      </c>
      <c r="Q920" s="27">
        <f t="shared" si="597"/>
        <v>161</v>
      </c>
      <c r="R920" s="27">
        <f t="shared" si="597"/>
        <v>0.539</v>
      </c>
      <c r="S920" s="23">
        <v>0.23</v>
      </c>
      <c r="T920" s="10">
        <f>VLOOKUP(A920,TOURISM!$A$2:$E$2692,5,0)</f>
        <v>362000000</v>
      </c>
      <c r="U920" s="10">
        <f>VLOOKUP(A920,TOURISM!$A$2:$F$2692,6,0)</f>
        <v>500000000</v>
      </c>
      <c r="V920" s="10">
        <f>VLOOKUP(A920,BUSINESS!$A$2:$E$2692,5,0)</f>
        <v>0.262</v>
      </c>
      <c r="W920" s="10">
        <f>VLOOKUP(A920,BUSINESS!$A$2:$F$2692,6,0)</f>
        <v>79</v>
      </c>
      <c r="X920" s="10">
        <f>VLOOKUP(A920,BUSINESS!$A$2:$G$2692,7,0)</f>
        <v>20</v>
      </c>
      <c r="Y920" s="10">
        <f>VLOOKUP(A920,BUSINESS!$A$2:$H$2692,8,0)</f>
        <v>161</v>
      </c>
      <c r="Z920" s="10">
        <f>VLOOKUP(A920,BUSINESS!$A$2:$I$2692,9,0)</f>
        <v>0.539</v>
      </c>
      <c r="AA920" s="10">
        <f>VLOOKUP(A920,BUSINESS!$A$2:$J$2692,10,0)</f>
        <v>0.23</v>
      </c>
      <c r="AB920" s="7">
        <f t="shared" si="2"/>
        <v>33071309898</v>
      </c>
    </row>
    <row r="921">
      <c r="A921" s="7" t="str">
        <f t="shared" si="1"/>
        <v>Belgium-Europe2004</v>
      </c>
      <c r="B921" s="8" t="s">
        <v>97</v>
      </c>
      <c r="C921" s="5" t="s">
        <v>76</v>
      </c>
      <c r="D921" s="9" t="s">
        <v>66</v>
      </c>
      <c r="E921" s="11">
        <v>3.12E11</v>
      </c>
      <c r="F921" s="12">
        <v>0.1</v>
      </c>
      <c r="G921" s="12">
        <v>3000.0</v>
      </c>
      <c r="H921" s="12">
        <v>0.069</v>
      </c>
      <c r="I921" s="22">
        <f>VLOOKUP(A921,ENERGY!$A$2:$F$2692,5,0)</f>
        <v>58600</v>
      </c>
      <c r="J921" s="10">
        <f>VLOOKUP(A922,ENERGY!$A$2:$F$2692,6,0)</f>
        <v>30997</v>
      </c>
      <c r="K921" s="23">
        <v>0.024</v>
      </c>
      <c r="L921" s="10">
        <f>VLOOKUP(A921,TOURISM!$A$2:$E$2692,5,0)</f>
        <v>10089000000</v>
      </c>
      <c r="M921" s="10">
        <f>VLOOKUP(A921,TOURISM!$A$2:$F$2692,6,0)</f>
        <v>15456000000</v>
      </c>
      <c r="N921" s="27">
        <f t="shared" si="265"/>
        <v>0.262</v>
      </c>
      <c r="O921" s="23">
        <v>34.0</v>
      </c>
      <c r="P921" s="27">
        <f t="shared" ref="P921:Q921" si="598">if(AND(N921=N922,O921=O921+1,ISBLANK(P922)),P921,P922)</f>
        <v>20</v>
      </c>
      <c r="Q921" s="27">
        <f t="shared" si="598"/>
        <v>161</v>
      </c>
      <c r="R921" s="23">
        <v>0.539</v>
      </c>
      <c r="S921" s="23">
        <v>0.875</v>
      </c>
      <c r="T921" s="10">
        <f>VLOOKUP(A921,TOURISM!$A$2:$E$2692,5,0)</f>
        <v>10089000000</v>
      </c>
      <c r="U921" s="10">
        <f>VLOOKUP(A921,TOURISM!$A$2:$F$2692,6,0)</f>
        <v>15456000000</v>
      </c>
      <c r="V921" s="10">
        <f>VLOOKUP(A921,BUSINESS!$A$2:$E$2692,5,0)</f>
        <v>0.262</v>
      </c>
      <c r="W921" s="10">
        <f>VLOOKUP(A921,BUSINESS!$A$2:$F$2692,6,0)</f>
        <v>34</v>
      </c>
      <c r="X921" s="10">
        <f>VLOOKUP(A921,BUSINESS!$A$2:$G$2692,7,0)</f>
        <v>20</v>
      </c>
      <c r="Y921" s="10">
        <f>VLOOKUP(A921,BUSINESS!$A$2:$H$2692,8,0)</f>
        <v>161</v>
      </c>
      <c r="Z921" s="10">
        <f>VLOOKUP(A921,BUSINESS!$A$2:$I$2692,9,0)</f>
        <v>0.539</v>
      </c>
      <c r="AA921" s="10">
        <f>VLOOKUP(A921,BUSINESS!$A$2:$J$2692,10,0)</f>
        <v>0.875</v>
      </c>
      <c r="AB921" s="7">
        <f t="shared" si="2"/>
        <v>578849721707</v>
      </c>
    </row>
    <row r="922">
      <c r="A922" s="7" t="str">
        <f t="shared" si="1"/>
        <v>Bosnia and Herzegovina-Europe2004</v>
      </c>
      <c r="B922" s="8" t="s">
        <v>103</v>
      </c>
      <c r="C922" s="5" t="s">
        <v>76</v>
      </c>
      <c r="D922" s="9" t="s">
        <v>66</v>
      </c>
      <c r="E922" s="11">
        <v>8.370020196E9</v>
      </c>
      <c r="F922" s="12">
        <v>0.08</v>
      </c>
      <c r="G922" s="12">
        <v>174.0</v>
      </c>
      <c r="H922" s="12">
        <v>0.109</v>
      </c>
      <c r="I922" s="22">
        <f>VLOOKUP(A922,ENERGY!$A$2:$F$2692,5,0)</f>
        <v>5954</v>
      </c>
      <c r="J922" s="10">
        <f>VLOOKUP(A923,ENERGY!$A$2:$F$2692,6,0)</f>
        <v>50792</v>
      </c>
      <c r="K922" s="23">
        <v>0.024</v>
      </c>
      <c r="L922" s="10">
        <f>VLOOKUP(A922,TOURISM!$A$2:$E$2692,5,0)</f>
        <v>507000000</v>
      </c>
      <c r="M922" s="10">
        <f>VLOOKUP(A922,TOURISM!$A$2:$F$2692,6,0)</f>
        <v>162000000</v>
      </c>
      <c r="N922" s="27">
        <f t="shared" si="265"/>
        <v>0.262</v>
      </c>
      <c r="O922" s="23">
        <v>63.0</v>
      </c>
      <c r="P922" s="27">
        <f t="shared" ref="P922:Q922" si="599">if(AND(N922=N923,O922=O922+1,ISBLANK(P923)),P922,P923)</f>
        <v>20</v>
      </c>
      <c r="Q922" s="27">
        <f t="shared" si="599"/>
        <v>161</v>
      </c>
      <c r="R922" s="23">
        <v>0.155</v>
      </c>
      <c r="S922" s="23">
        <v>0.362</v>
      </c>
      <c r="T922" s="10">
        <f>VLOOKUP(A922,TOURISM!$A$2:$E$2692,5,0)</f>
        <v>507000000</v>
      </c>
      <c r="U922" s="10">
        <f>VLOOKUP(A922,TOURISM!$A$2:$F$2692,6,0)</f>
        <v>162000000</v>
      </c>
      <c r="V922" s="10">
        <f>VLOOKUP(A922,BUSINESS!$A$2:$E$2692,5,0)</f>
        <v>0.262</v>
      </c>
      <c r="W922" s="10">
        <f>VLOOKUP(A922,BUSINESS!$A$2:$F$2692,6,0)</f>
        <v>63</v>
      </c>
      <c r="X922" s="10">
        <f>VLOOKUP(A922,BUSINESS!$A$2:$G$2692,7,0)</f>
        <v>20</v>
      </c>
      <c r="Y922" s="10">
        <f>VLOOKUP(A922,BUSINESS!$A$2:$H$2692,8,0)</f>
        <v>161</v>
      </c>
      <c r="Z922" s="10">
        <f>VLOOKUP(A922,BUSINESS!$A$2:$I$2692,9,0)</f>
        <v>0.155</v>
      </c>
      <c r="AA922" s="10">
        <f>VLOOKUP(A922,BUSINESS!$A$2:$J$2692,10,0)</f>
        <v>0.362</v>
      </c>
      <c r="AB922" s="7">
        <f t="shared" si="2"/>
        <v>54000130297</v>
      </c>
    </row>
    <row r="923">
      <c r="A923" s="7" t="str">
        <f t="shared" si="1"/>
        <v>Bulgaria-Europe2004</v>
      </c>
      <c r="B923" s="8" t="s">
        <v>107</v>
      </c>
      <c r="C923" s="5" t="s">
        <v>76</v>
      </c>
      <c r="D923" s="9" t="s">
        <v>66</v>
      </c>
      <c r="E923" s="11">
        <v>2.0668176834E10</v>
      </c>
      <c r="F923" s="12">
        <v>0.076</v>
      </c>
      <c r="G923" s="12">
        <v>201.0</v>
      </c>
      <c r="H923" s="12">
        <v>0.085</v>
      </c>
      <c r="I923" s="22">
        <f>VLOOKUP(A923,ENERGY!$A$2:$F$2692,5,0)</f>
        <v>19815</v>
      </c>
      <c r="J923" s="10">
        <f>VLOOKUP(A924,ENERGY!$A$2:$F$2692,6,0)</f>
        <v>23366</v>
      </c>
      <c r="K923" s="23">
        <v>0.024</v>
      </c>
      <c r="L923" s="10">
        <f>VLOOKUP(A923,TOURISM!$A$2:$E$2692,5,0)</f>
        <v>2796000000</v>
      </c>
      <c r="M923" s="10">
        <f>VLOOKUP(A923,TOURISM!$A$2:$F$2692,6,0)</f>
        <v>1935000000</v>
      </c>
      <c r="N923" s="27">
        <f t="shared" si="265"/>
        <v>0.262</v>
      </c>
      <c r="O923" s="23">
        <v>32.0</v>
      </c>
      <c r="P923" s="27">
        <f t="shared" ref="P923:Q923" si="600">if(AND(N923=N924,O923=O923+1,ISBLANK(P924)),P923,P924)</f>
        <v>20</v>
      </c>
      <c r="Q923" s="27">
        <f t="shared" si="600"/>
        <v>161</v>
      </c>
      <c r="R923" s="23">
        <v>0.181</v>
      </c>
      <c r="S923" s="23">
        <v>0.611</v>
      </c>
      <c r="T923" s="10">
        <f>VLOOKUP(A923,TOURISM!$A$2:$E$2692,5,0)</f>
        <v>2796000000</v>
      </c>
      <c r="U923" s="10">
        <f>VLOOKUP(A923,TOURISM!$A$2:$F$2692,6,0)</f>
        <v>1935000000</v>
      </c>
      <c r="V923" s="10">
        <f>VLOOKUP(A923,BUSINESS!$A$2:$E$2692,5,0)</f>
        <v>0.262</v>
      </c>
      <c r="W923" s="10">
        <f>VLOOKUP(A923,BUSINESS!$A$2:$F$2692,6,0)</f>
        <v>32</v>
      </c>
      <c r="X923" s="10">
        <f>VLOOKUP(A923,BUSINESS!$A$2:$G$2692,7,0)</f>
        <v>20</v>
      </c>
      <c r="Y923" s="10">
        <f>VLOOKUP(A923,BUSINESS!$A$2:$H$2692,8,0)</f>
        <v>161</v>
      </c>
      <c r="Z923" s="10">
        <f>VLOOKUP(A923,BUSINESS!$A$2:$I$2692,9,0)</f>
        <v>0.181</v>
      </c>
      <c r="AA923" s="10">
        <f>VLOOKUP(A923,BUSINESS!$A$2:$J$2692,10,0)</f>
        <v>0.611</v>
      </c>
      <c r="AB923" s="7">
        <f t="shared" si="2"/>
        <v>114188822287</v>
      </c>
    </row>
    <row r="924">
      <c r="A924" s="7" t="str">
        <f t="shared" si="1"/>
        <v>Croatia-Europe2004</v>
      </c>
      <c r="B924" s="8" t="s">
        <v>124</v>
      </c>
      <c r="C924" s="5" t="s">
        <v>76</v>
      </c>
      <c r="D924" s="9" t="s">
        <v>66</v>
      </c>
      <c r="E924" s="11">
        <v>4.1003558916E10</v>
      </c>
      <c r="F924" s="12">
        <v>0.066</v>
      </c>
      <c r="G924" s="12">
        <v>614.0</v>
      </c>
      <c r="H924" s="12">
        <v>0.117</v>
      </c>
      <c r="I924" s="22">
        <f>VLOOKUP(A924,ENERGY!$A$2:$F$2692,5,0)</f>
        <v>9084</v>
      </c>
      <c r="J924" s="10">
        <f>VLOOKUP(A925,ENERGY!$A$2:$F$2692,6,0)</f>
        <v>8555</v>
      </c>
      <c r="K924" s="23">
        <v>0.024</v>
      </c>
      <c r="L924" s="10">
        <f>VLOOKUP(A924,TOURISM!$A$2:$E$2692,5,0)</f>
        <v>6945000000</v>
      </c>
      <c r="M924" s="10">
        <f>VLOOKUP(A924,TOURISM!$A$2:$F$2692,6,0)</f>
        <v>881000000</v>
      </c>
      <c r="N924" s="27">
        <f t="shared" si="265"/>
        <v>0.262</v>
      </c>
      <c r="O924" s="23">
        <v>29.0</v>
      </c>
      <c r="P924" s="27">
        <f t="shared" ref="P924:Q924" si="601">if(AND(N924=N925,O924=O924+1,ISBLANK(P925)),P924,P925)</f>
        <v>20</v>
      </c>
      <c r="Q924" s="27">
        <f t="shared" si="601"/>
        <v>161</v>
      </c>
      <c r="R924" s="23">
        <v>0.309</v>
      </c>
      <c r="S924" s="23">
        <v>0.644</v>
      </c>
      <c r="T924" s="10">
        <f>VLOOKUP(A924,TOURISM!$A$2:$E$2692,5,0)</f>
        <v>6945000000</v>
      </c>
      <c r="U924" s="10">
        <f>VLOOKUP(A924,TOURISM!$A$2:$F$2692,6,0)</f>
        <v>881000000</v>
      </c>
      <c r="V924" s="10">
        <f>VLOOKUP(A924,BUSINESS!$A$2:$E$2692,5,0)</f>
        <v>0.262</v>
      </c>
      <c r="W924" s="10">
        <f>VLOOKUP(A924,BUSINESS!$A$2:$F$2692,6,0)</f>
        <v>29</v>
      </c>
      <c r="X924" s="10">
        <f>VLOOKUP(A924,BUSINESS!$A$2:$G$2692,7,0)</f>
        <v>20</v>
      </c>
      <c r="Y924" s="10">
        <f>VLOOKUP(A924,BUSINESS!$A$2:$H$2692,8,0)</f>
        <v>161</v>
      </c>
      <c r="Z924" s="10">
        <f>VLOOKUP(A924,BUSINESS!$A$2:$I$2692,9,0)</f>
        <v>0.309</v>
      </c>
      <c r="AA924" s="10">
        <f>VLOOKUP(A924,BUSINESS!$A$2:$J$2692,10,0)</f>
        <v>0.644</v>
      </c>
      <c r="AB924" s="7">
        <f t="shared" si="2"/>
        <v>132697601670</v>
      </c>
    </row>
    <row r="925">
      <c r="A925" s="7" t="str">
        <f t="shared" si="1"/>
        <v>Cyprus-Europe2004</v>
      </c>
      <c r="B925" s="8" t="s">
        <v>127</v>
      </c>
      <c r="C925" s="5" t="s">
        <v>76</v>
      </c>
      <c r="D925" s="9" t="s">
        <v>66</v>
      </c>
      <c r="E925" s="11">
        <v>1.5816972051E10</v>
      </c>
      <c r="F925" s="12">
        <v>0.064</v>
      </c>
      <c r="G925" s="12">
        <v>1353.0</v>
      </c>
      <c r="H925" s="12">
        <v>0.076</v>
      </c>
      <c r="I925" s="22">
        <f>VLOOKUP(A925,ENERGY!$A$2:$F$2692,5,0)</f>
        <v>2574</v>
      </c>
      <c r="J925" s="10">
        <f>VLOOKUP(A926,ENERGY!$A$2:$F$2692,6,0)</f>
        <v>117014</v>
      </c>
      <c r="K925" s="23">
        <v>0.024</v>
      </c>
      <c r="L925" s="10">
        <f>VLOOKUP(A925,TOURISM!$A$2:$E$2692,5,0)</f>
        <v>2552000000</v>
      </c>
      <c r="M925" s="10">
        <f>VLOOKUP(A925,TOURISM!$A$2:$F$2692,6,0)</f>
        <v>907000000</v>
      </c>
      <c r="N925" s="27">
        <f t="shared" si="265"/>
        <v>0.262</v>
      </c>
      <c r="O925" s="27">
        <f t="shared" ref="O925:Q925" si="602">if(AND(M925=M926,N925=N925+1,ISBLANK(O926)),O925,O926)</f>
        <v>40</v>
      </c>
      <c r="P925" s="27">
        <f t="shared" si="602"/>
        <v>20</v>
      </c>
      <c r="Q925" s="27">
        <f t="shared" si="602"/>
        <v>161</v>
      </c>
      <c r="R925" s="23">
        <v>0.338</v>
      </c>
      <c r="S925" s="23">
        <v>0.648</v>
      </c>
      <c r="T925" s="10">
        <f>VLOOKUP(A925,TOURISM!$A$2:$E$2692,5,0)</f>
        <v>2552000000</v>
      </c>
      <c r="U925" s="10">
        <f>VLOOKUP(A925,TOURISM!$A$2:$F$2692,6,0)</f>
        <v>907000000</v>
      </c>
      <c r="V925" s="10">
        <f>VLOOKUP(A925,BUSINESS!$A$2:$E$2692,5,0)</f>
        <v>0.262</v>
      </c>
      <c r="W925" s="10">
        <f>VLOOKUP(A925,BUSINESS!$A$2:$F$2692,6,0)</f>
        <v>40</v>
      </c>
      <c r="X925" s="10">
        <f>VLOOKUP(A925,BUSINESS!$A$2:$G$2692,7,0)</f>
        <v>20</v>
      </c>
      <c r="Y925" s="10">
        <f>VLOOKUP(A925,BUSINESS!$A$2:$H$2692,8,0)</f>
        <v>161</v>
      </c>
      <c r="Z925" s="10">
        <f>VLOOKUP(A925,BUSINESS!$A$2:$I$2692,9,0)</f>
        <v>0.338</v>
      </c>
      <c r="AA925" s="10">
        <f>VLOOKUP(A925,BUSINESS!$A$2:$J$2692,10,0)</f>
        <v>0.648</v>
      </c>
      <c r="AB925" s="7">
        <f t="shared" si="2"/>
        <v>46795775299</v>
      </c>
    </row>
    <row r="926">
      <c r="A926" s="7" t="str">
        <f t="shared" si="1"/>
        <v>Czech Republic-Europe2004</v>
      </c>
      <c r="B926" s="8" t="s">
        <v>128</v>
      </c>
      <c r="C926" s="5" t="s">
        <v>76</v>
      </c>
      <c r="D926" s="9" t="s">
        <v>66</v>
      </c>
      <c r="E926" s="11">
        <v>1.14E11</v>
      </c>
      <c r="F926" s="12">
        <v>0.069</v>
      </c>
      <c r="G926" s="12">
        <v>771.0</v>
      </c>
      <c r="H926" s="12">
        <v>0.06</v>
      </c>
      <c r="I926" s="22">
        <f>VLOOKUP(A926,ENERGY!$A$2:$F$2692,5,0)</f>
        <v>44870</v>
      </c>
      <c r="J926" s="10">
        <f>VLOOKUP(A927,ENERGY!$A$2:$F$2692,6,0)</f>
        <v>46960</v>
      </c>
      <c r="K926" s="23">
        <v>0.024</v>
      </c>
      <c r="L926" s="10">
        <f>VLOOKUP(A926,TOURISM!$A$2:$E$2692,5,0)</f>
        <v>4931000000</v>
      </c>
      <c r="M926" s="10">
        <f>VLOOKUP(A926,TOURISM!$A$2:$F$2692,6,0)</f>
        <v>2682000000</v>
      </c>
      <c r="N926" s="27">
        <f t="shared" si="265"/>
        <v>0.262</v>
      </c>
      <c r="O926" s="23">
        <v>40.0</v>
      </c>
      <c r="P926" s="27">
        <f t="shared" ref="P926:Q926" si="603">if(AND(N926=N927,O926=O926+1,ISBLANK(P927)),P926,P927)</f>
        <v>20</v>
      </c>
      <c r="Q926" s="27">
        <f t="shared" si="603"/>
        <v>161</v>
      </c>
      <c r="R926" s="23">
        <v>0.355</v>
      </c>
      <c r="S926" s="23">
        <v>1.056</v>
      </c>
      <c r="T926" s="10">
        <f>VLOOKUP(A926,TOURISM!$A$2:$E$2692,5,0)</f>
        <v>4931000000</v>
      </c>
      <c r="U926" s="10">
        <f>VLOOKUP(A926,TOURISM!$A$2:$F$2692,6,0)</f>
        <v>2682000000</v>
      </c>
      <c r="V926" s="10">
        <f>VLOOKUP(A926,BUSINESS!$A$2:$E$2692,5,0)</f>
        <v>0.262</v>
      </c>
      <c r="W926" s="10">
        <f>VLOOKUP(A926,BUSINESS!$A$2:$F$2692,6,0)</f>
        <v>40</v>
      </c>
      <c r="X926" s="10">
        <f>VLOOKUP(A926,BUSINESS!$A$2:$G$2692,7,0)</f>
        <v>20</v>
      </c>
      <c r="Y926" s="10">
        <f>VLOOKUP(A926,BUSINESS!$A$2:$H$2692,8,0)</f>
        <v>161</v>
      </c>
      <c r="Z926" s="10">
        <f>VLOOKUP(A926,BUSINESS!$A$2:$I$2692,9,0)</f>
        <v>0.355</v>
      </c>
      <c r="AA926" s="10">
        <f>VLOOKUP(A926,BUSINESS!$A$2:$J$2692,10,0)</f>
        <v>1.056</v>
      </c>
      <c r="AB926" s="7">
        <f t="shared" si="2"/>
        <v>321126760563</v>
      </c>
    </row>
    <row r="927">
      <c r="A927" s="7" t="str">
        <f t="shared" si="1"/>
        <v>Denmark-Europe2004</v>
      </c>
      <c r="B927" s="8" t="s">
        <v>129</v>
      </c>
      <c r="C927" s="5" t="s">
        <v>76</v>
      </c>
      <c r="D927" s="9" t="s">
        <v>66</v>
      </c>
      <c r="E927" s="11">
        <v>2.45E11</v>
      </c>
      <c r="F927" s="12">
        <v>0.097</v>
      </c>
      <c r="G927" s="12">
        <v>4387.0</v>
      </c>
      <c r="H927" s="10">
        <f>if(AND(C274=C275,D274=D274+1,ISBLANK(H275)),H274,H275)</f>
        <v>0.02</v>
      </c>
      <c r="I927" s="22">
        <f>VLOOKUP(A927,ENERGY!$A$2:$F$2692,5,0)</f>
        <v>19200</v>
      </c>
      <c r="J927" s="10">
        <f>VLOOKUP(A928,ENERGY!$A$2:$F$2692,6,0)</f>
        <v>17492</v>
      </c>
      <c r="K927" s="23">
        <v>0.024</v>
      </c>
      <c r="L927" s="10">
        <f>VLOOKUP(A927,TOURISM!$A$2:$E$2692,5,0)</f>
        <v>5652000000</v>
      </c>
      <c r="M927" s="10">
        <f>VLOOKUP(A927,TOURISM!$A$2:$F$2692,6,0)</f>
        <v>7279000000</v>
      </c>
      <c r="N927" s="27">
        <f t="shared" si="265"/>
        <v>0.262</v>
      </c>
      <c r="O927" s="23">
        <v>7.0</v>
      </c>
      <c r="P927" s="27">
        <f t="shared" ref="P927:Q927" si="604">if(AND(N927=N928,O927=O927+1,ISBLANK(P928)),P927,P928)</f>
        <v>20</v>
      </c>
      <c r="Q927" s="27">
        <f t="shared" si="604"/>
        <v>161</v>
      </c>
      <c r="R927" s="23">
        <v>0.809</v>
      </c>
      <c r="S927" s="23">
        <v>0.957</v>
      </c>
      <c r="T927" s="10">
        <f>VLOOKUP(A927,TOURISM!$A$2:$E$2692,5,0)</f>
        <v>5652000000</v>
      </c>
      <c r="U927" s="10">
        <f>VLOOKUP(A927,TOURISM!$A$2:$F$2692,6,0)</f>
        <v>7279000000</v>
      </c>
      <c r="V927" s="10">
        <f>VLOOKUP(A927,BUSINESS!$A$2:$E$2692,5,0)</f>
        <v>0.262</v>
      </c>
      <c r="W927" s="10">
        <f>VLOOKUP(A927,BUSINESS!$A$2:$F$2692,6,0)</f>
        <v>7</v>
      </c>
      <c r="X927" s="10">
        <f>VLOOKUP(A927,BUSINESS!$A$2:$G$2692,7,0)</f>
        <v>20</v>
      </c>
      <c r="Y927" s="10">
        <f>VLOOKUP(A927,BUSINESS!$A$2:$H$2692,8,0)</f>
        <v>161</v>
      </c>
      <c r="Z927" s="10">
        <f>VLOOKUP(A927,BUSINESS!$A$2:$I$2692,9,0)</f>
        <v>0.809</v>
      </c>
      <c r="AA927" s="10">
        <f>VLOOKUP(A927,BUSINESS!$A$2:$J$2692,10,0)</f>
        <v>0.957</v>
      </c>
      <c r="AB927" s="7">
        <f t="shared" si="2"/>
        <v>302843016069</v>
      </c>
    </row>
    <row r="928">
      <c r="A928" s="7" t="str">
        <f t="shared" si="1"/>
        <v>Estonia-Europe2004</v>
      </c>
      <c r="B928" s="8" t="s">
        <v>138</v>
      </c>
      <c r="C928" s="5" t="s">
        <v>76</v>
      </c>
      <c r="D928" s="9" t="s">
        <v>66</v>
      </c>
      <c r="E928" s="11">
        <v>1.2031396467E10</v>
      </c>
      <c r="F928" s="12">
        <v>0.051</v>
      </c>
      <c r="G928" s="12">
        <v>450.0</v>
      </c>
      <c r="H928" s="12">
        <v>0.057</v>
      </c>
      <c r="I928" s="22">
        <f>VLOOKUP(A928,ENERGY!$A$2:$F$2692,5,0)</f>
        <v>5440</v>
      </c>
      <c r="J928" s="10">
        <f>VLOOKUP(A929,ENERGY!$A$2:$F$2692,6,0)</f>
        <v>719</v>
      </c>
      <c r="K928" s="23">
        <v>0.024</v>
      </c>
      <c r="L928" s="10">
        <f>VLOOKUP(A928,TOURISM!$A$2:$E$2692,5,0)</f>
        <v>1111000000</v>
      </c>
      <c r="M928" s="10">
        <f>VLOOKUP(A928,TOURISM!$A$2:$F$2692,6,0)</f>
        <v>486000000</v>
      </c>
      <c r="N928" s="27">
        <f t="shared" si="265"/>
        <v>0.262</v>
      </c>
      <c r="O928" s="23">
        <v>72.0</v>
      </c>
      <c r="P928" s="27">
        <f t="shared" ref="P928:Q928" si="605">if(AND(N928=N929,O928=O928+1,ISBLANK(P929)),P928,P929)</f>
        <v>20</v>
      </c>
      <c r="Q928" s="27">
        <f t="shared" si="605"/>
        <v>161</v>
      </c>
      <c r="R928" s="23">
        <v>0.532</v>
      </c>
      <c r="S928" s="23">
        <v>0.943</v>
      </c>
      <c r="T928" s="10">
        <f>VLOOKUP(A928,TOURISM!$A$2:$E$2692,5,0)</f>
        <v>1111000000</v>
      </c>
      <c r="U928" s="10">
        <f>VLOOKUP(A928,TOURISM!$A$2:$F$2692,6,0)</f>
        <v>486000000</v>
      </c>
      <c r="V928" s="10">
        <f>VLOOKUP(A928,BUSINESS!$A$2:$E$2692,5,0)</f>
        <v>0.262</v>
      </c>
      <c r="W928" s="10">
        <f>VLOOKUP(A928,BUSINESS!$A$2:$F$2692,6,0)</f>
        <v>72</v>
      </c>
      <c r="X928" s="10">
        <f>VLOOKUP(A928,BUSINESS!$A$2:$G$2692,7,0)</f>
        <v>20</v>
      </c>
      <c r="Y928" s="10">
        <f>VLOOKUP(A928,BUSINESS!$A$2:$H$2692,8,0)</f>
        <v>161</v>
      </c>
      <c r="Z928" s="10">
        <f>VLOOKUP(A928,BUSINESS!$A$2:$I$2692,9,0)</f>
        <v>0.532</v>
      </c>
      <c r="AA928" s="10">
        <f>VLOOKUP(A928,BUSINESS!$A$2:$J$2692,10,0)</f>
        <v>0.943</v>
      </c>
      <c r="AB928" s="7">
        <f t="shared" si="2"/>
        <v>22615406893</v>
      </c>
    </row>
    <row r="929">
      <c r="A929" s="7" t="str">
        <f t="shared" si="1"/>
        <v>Faeroe Islands-Europe2004</v>
      </c>
      <c r="B929" s="8" t="s">
        <v>140</v>
      </c>
      <c r="C929" s="5" t="s">
        <v>76</v>
      </c>
      <c r="D929" s="9" t="s">
        <v>66</v>
      </c>
      <c r="E929" s="11">
        <v>1.68399793E9</v>
      </c>
      <c r="F929" s="10">
        <f>if(AND(C136=C137,D136=D136+1,ISBLANK(F137)),F136,F137)</f>
        <v>0.039</v>
      </c>
      <c r="G929" s="10">
        <f>if(AND(C136=C137,D136=D136+1,ISBLANK(G137)),G136,G137)</f>
        <v>895</v>
      </c>
      <c r="H929" s="10">
        <f>if(AND(C140=C141,D140=D140+1,ISBLANK(H141)),H140,H141)</f>
        <v>0.118</v>
      </c>
      <c r="I929" s="22">
        <f>VLOOKUP(A929,ENERGY!$A$2:$F$2692,5,0)</f>
        <v>133681</v>
      </c>
      <c r="J929" s="10">
        <f>VLOOKUP(A930,ENERGY!$A$2:$F$2692,6,0)</f>
        <v>56593</v>
      </c>
      <c r="K929" s="23">
        <v>0.024</v>
      </c>
      <c r="L929" s="10">
        <f>VLOOKUP(A929,TOURISM!$A$2:$E$2692,5,0)</f>
        <v>362000000</v>
      </c>
      <c r="M929" s="10">
        <f>VLOOKUP(A929,TOURISM!$A$2:$F$2692,6,0)</f>
        <v>32000000</v>
      </c>
      <c r="N929" s="27">
        <f t="shared" si="265"/>
        <v>0.262</v>
      </c>
      <c r="O929" s="27">
        <f t="shared" ref="O929:Q929" si="606">if(AND(M929=M930,N929=N929+1,ISBLANK(O930)),O929,O930)</f>
        <v>14</v>
      </c>
      <c r="P929" s="27">
        <f t="shared" si="606"/>
        <v>20</v>
      </c>
      <c r="Q929" s="27">
        <f t="shared" si="606"/>
        <v>161</v>
      </c>
      <c r="R929" s="23">
        <v>0.665</v>
      </c>
      <c r="S929" s="23">
        <v>0.847</v>
      </c>
      <c r="T929" s="10">
        <f>VLOOKUP(A929,TOURISM!$A$2:$E$2692,5,0)</f>
        <v>362000000</v>
      </c>
      <c r="U929" s="10">
        <f>VLOOKUP(A929,TOURISM!$A$2:$F$2692,6,0)</f>
        <v>32000000</v>
      </c>
      <c r="V929" s="10">
        <f>VLOOKUP(A929,BUSINESS!$A$2:$E$2692,5,0)</f>
        <v>0.262</v>
      </c>
      <c r="W929" s="10">
        <f>VLOOKUP(A929,BUSINESS!$A$2:$F$2692,6,0)</f>
        <v>14</v>
      </c>
      <c r="X929" s="10">
        <f>VLOOKUP(A929,BUSINESS!$A$2:$G$2692,7,0)</f>
        <v>20</v>
      </c>
      <c r="Y929" s="10">
        <f>VLOOKUP(A929,BUSINESS!$A$2:$H$2692,8,0)</f>
        <v>161</v>
      </c>
      <c r="Z929" s="10">
        <f>VLOOKUP(A929,BUSINESS!$A$2:$I$2692,9,0)</f>
        <v>0.665</v>
      </c>
      <c r="AA929" s="10">
        <f>VLOOKUP(A929,BUSINESS!$A$2:$J$2692,10,0)</f>
        <v>0.847</v>
      </c>
      <c r="AB929" s="7">
        <f t="shared" si="2"/>
        <v>2532327714</v>
      </c>
    </row>
    <row r="930">
      <c r="A930" s="7" t="str">
        <f t="shared" si="1"/>
        <v>Finland-Europe2004</v>
      </c>
      <c r="B930" s="8" t="s">
        <v>142</v>
      </c>
      <c r="C930" s="5" t="s">
        <v>76</v>
      </c>
      <c r="D930" s="9" t="s">
        <v>66</v>
      </c>
      <c r="E930" s="11">
        <v>1.89E11</v>
      </c>
      <c r="F930" s="12">
        <v>0.082</v>
      </c>
      <c r="G930" s="12">
        <v>2974.0</v>
      </c>
      <c r="H930" s="12">
        <v>0.037</v>
      </c>
      <c r="I930" s="22">
        <f>VLOOKUP(A930,ENERGY!$A$2:$F$2692,5,0)</f>
        <v>35284</v>
      </c>
      <c r="J930" s="10">
        <f>VLOOKUP(A931,ENERGY!$A$2:$F$2692,6,0)</f>
        <v>372564</v>
      </c>
      <c r="K930" s="23">
        <v>0.024</v>
      </c>
      <c r="L930" s="10">
        <f>VLOOKUP(A930,TOURISM!$A$2:$E$2692,5,0)</f>
        <v>2975000000</v>
      </c>
      <c r="M930" s="10">
        <f>VLOOKUP(A930,TOURISM!$A$2:$F$2692,6,0)</f>
        <v>3383000000</v>
      </c>
      <c r="N930" s="27">
        <f t="shared" si="265"/>
        <v>0.262</v>
      </c>
      <c r="O930" s="23">
        <v>14.0</v>
      </c>
      <c r="P930" s="27">
        <f t="shared" ref="P930:Q930" si="607">if(AND(N930=N931,O930=O930+1,ISBLANK(P931)),P930,P931)</f>
        <v>20</v>
      </c>
      <c r="Q930" s="27">
        <f t="shared" si="607"/>
        <v>161</v>
      </c>
      <c r="R930" s="23">
        <v>0.724</v>
      </c>
      <c r="S930" s="23">
        <v>0.954</v>
      </c>
      <c r="T930" s="10">
        <f>VLOOKUP(A930,TOURISM!$A$2:$E$2692,5,0)</f>
        <v>2975000000</v>
      </c>
      <c r="U930" s="10">
        <f>VLOOKUP(A930,TOURISM!$A$2:$F$2692,6,0)</f>
        <v>3383000000</v>
      </c>
      <c r="V930" s="10">
        <f>VLOOKUP(A930,BUSINESS!$A$2:$E$2692,5,0)</f>
        <v>0.262</v>
      </c>
      <c r="W930" s="10">
        <f>VLOOKUP(A930,BUSINESS!$A$2:$F$2692,6,0)</f>
        <v>14</v>
      </c>
      <c r="X930" s="10">
        <f>VLOOKUP(A930,BUSINESS!$A$2:$G$2692,7,0)</f>
        <v>20</v>
      </c>
      <c r="Y930" s="10">
        <f>VLOOKUP(A930,BUSINESS!$A$2:$H$2692,8,0)</f>
        <v>161</v>
      </c>
      <c r="Z930" s="10">
        <f>VLOOKUP(A930,BUSINESS!$A$2:$I$2692,9,0)</f>
        <v>0.724</v>
      </c>
      <c r="AA930" s="10">
        <f>VLOOKUP(A930,BUSINESS!$A$2:$J$2692,10,0)</f>
        <v>0.954</v>
      </c>
      <c r="AB930" s="7">
        <f t="shared" si="2"/>
        <v>261049723757</v>
      </c>
    </row>
    <row r="931">
      <c r="A931" s="7" t="str">
        <f t="shared" si="1"/>
        <v>France-Europe2004</v>
      </c>
      <c r="B931" s="8" t="s">
        <v>143</v>
      </c>
      <c r="C931" s="5" t="s">
        <v>76</v>
      </c>
      <c r="D931" s="9" t="s">
        <v>66</v>
      </c>
      <c r="E931" s="11">
        <v>2.06E12</v>
      </c>
      <c r="F931" s="12">
        <v>0.11</v>
      </c>
      <c r="G931" s="12">
        <v>3620.0</v>
      </c>
      <c r="H931" s="12">
        <v>0.066</v>
      </c>
      <c r="I931" s="22">
        <f>VLOOKUP(A931,ENERGY!$A$2:$F$2692,5,0)</f>
        <v>264803</v>
      </c>
      <c r="J931" s="10">
        <f>VLOOKUP(A932,ENERGY!$A$2:$F$2692,6,0)</f>
        <v>783359</v>
      </c>
      <c r="K931" s="23">
        <v>0.024</v>
      </c>
      <c r="L931" s="10">
        <f>VLOOKUP(A931,TOURISM!$A$2:$E$2692,5,0)</f>
        <v>52108000000</v>
      </c>
      <c r="M931" s="10">
        <f>VLOOKUP(A931,TOURISM!$A$2:$F$2692,6,0)</f>
        <v>36029000000</v>
      </c>
      <c r="N931" s="27">
        <f t="shared" si="265"/>
        <v>0.262</v>
      </c>
      <c r="O931" s="23">
        <v>7.0</v>
      </c>
      <c r="P931" s="27">
        <f t="shared" ref="P931:Q931" si="608">if(AND(N931=N932,O931=O931+1,ISBLANK(P932)),P931,P932)</f>
        <v>20</v>
      </c>
      <c r="Q931" s="27">
        <f t="shared" si="608"/>
        <v>161</v>
      </c>
      <c r="R931" s="23">
        <v>0.392</v>
      </c>
      <c r="S931" s="23">
        <v>0.73</v>
      </c>
      <c r="T931" s="10">
        <f>VLOOKUP(A931,TOURISM!$A$2:$E$2692,5,0)</f>
        <v>52108000000</v>
      </c>
      <c r="U931" s="10">
        <f>VLOOKUP(A931,TOURISM!$A$2:$F$2692,6,0)</f>
        <v>36029000000</v>
      </c>
      <c r="V931" s="10">
        <f>VLOOKUP(A931,BUSINESS!$A$2:$E$2692,5,0)</f>
        <v>0.262</v>
      </c>
      <c r="W931" s="10">
        <f>VLOOKUP(A931,BUSINESS!$A$2:$F$2692,6,0)</f>
        <v>7</v>
      </c>
      <c r="X931" s="10">
        <f>VLOOKUP(A931,BUSINESS!$A$2:$G$2692,7,0)</f>
        <v>20</v>
      </c>
      <c r="Y931" s="10">
        <f>VLOOKUP(A931,BUSINESS!$A$2:$H$2692,8,0)</f>
        <v>161</v>
      </c>
      <c r="Z931" s="10">
        <f>VLOOKUP(A931,BUSINESS!$A$2:$I$2692,9,0)</f>
        <v>0.392</v>
      </c>
      <c r="AA931" s="10">
        <f>VLOOKUP(A931,BUSINESS!$A$2:$J$2692,10,0)</f>
        <v>0.73</v>
      </c>
      <c r="AB931" s="7">
        <f t="shared" si="2"/>
        <v>5255102040816</v>
      </c>
    </row>
    <row r="932">
      <c r="A932" s="7" t="str">
        <f t="shared" si="1"/>
        <v>Germany-Europe2004</v>
      </c>
      <c r="B932" s="8" t="s">
        <v>148</v>
      </c>
      <c r="C932" s="5" t="s">
        <v>76</v>
      </c>
      <c r="D932" s="9" t="s">
        <v>66</v>
      </c>
      <c r="E932" s="11">
        <v>2.73E12</v>
      </c>
      <c r="F932" s="12">
        <v>0.107</v>
      </c>
      <c r="G932" s="12">
        <v>3524.0</v>
      </c>
      <c r="H932" s="10">
        <f>if(AND(C32=C33,D32=D32+1,ISBLANK(H33)),H32,H33)</f>
        <v>0.208</v>
      </c>
      <c r="I932" s="22">
        <f>VLOOKUP(A932,ENERGY!$A$2:$F$2692,5,0)</f>
        <v>334634</v>
      </c>
      <c r="J932" s="10">
        <f>VLOOKUP(A933,ENERGY!$A$2:$F$2692,6,0)</f>
        <v>97810</v>
      </c>
      <c r="K932" s="23">
        <v>0.024</v>
      </c>
      <c r="L932" s="10">
        <f>VLOOKUP(A932,TOURISM!$A$2:$E$2692,5,0)</f>
        <v>36390000000</v>
      </c>
      <c r="M932" s="10">
        <f>VLOOKUP(A932,TOURISM!$A$2:$F$2692,6,0)</f>
        <v>80624000000</v>
      </c>
      <c r="N932" s="27">
        <f t="shared" si="265"/>
        <v>0.262</v>
      </c>
      <c r="O932" s="23">
        <v>45.0</v>
      </c>
      <c r="P932" s="27">
        <f t="shared" ref="P932:Q932" si="609">if(AND(N932=N933,O932=O932+1,ISBLANK(P933)),P932,P933)</f>
        <v>20</v>
      </c>
      <c r="Q932" s="27">
        <f t="shared" si="609"/>
        <v>161</v>
      </c>
      <c r="R932" s="23">
        <v>0.647</v>
      </c>
      <c r="S932" s="23">
        <v>0.851</v>
      </c>
      <c r="T932" s="10">
        <f>VLOOKUP(A932,TOURISM!$A$2:$E$2692,5,0)</f>
        <v>36390000000</v>
      </c>
      <c r="U932" s="10">
        <f>VLOOKUP(A932,TOURISM!$A$2:$F$2692,6,0)</f>
        <v>80624000000</v>
      </c>
      <c r="V932" s="10">
        <f>VLOOKUP(A932,BUSINESS!$A$2:$E$2692,5,0)</f>
        <v>0.262</v>
      </c>
      <c r="W932" s="10">
        <f>VLOOKUP(A932,BUSINESS!$A$2:$F$2692,6,0)</f>
        <v>45</v>
      </c>
      <c r="X932" s="10">
        <f>VLOOKUP(A932,BUSINESS!$A$2:$G$2692,7,0)</f>
        <v>20</v>
      </c>
      <c r="Y932" s="10">
        <f>VLOOKUP(A932,BUSINESS!$A$2:$H$2692,8,0)</f>
        <v>161</v>
      </c>
      <c r="Z932" s="10">
        <f>VLOOKUP(A932,BUSINESS!$A$2:$I$2692,9,0)</f>
        <v>0.647</v>
      </c>
      <c r="AA932" s="10">
        <f>VLOOKUP(A932,BUSINESS!$A$2:$J$2692,10,0)</f>
        <v>0.851</v>
      </c>
      <c r="AB932" s="7">
        <f t="shared" si="2"/>
        <v>4219474497682</v>
      </c>
    </row>
    <row r="933">
      <c r="A933" s="7" t="str">
        <f t="shared" si="1"/>
        <v>Greece-Europe2004</v>
      </c>
      <c r="B933" s="8" t="s">
        <v>150</v>
      </c>
      <c r="C933" s="5" t="s">
        <v>76</v>
      </c>
      <c r="D933" s="9" t="s">
        <v>66</v>
      </c>
      <c r="E933" s="11">
        <v>2.28E11</v>
      </c>
      <c r="F933" s="12">
        <v>0.087</v>
      </c>
      <c r="G933" s="12">
        <v>1809.0</v>
      </c>
      <c r="H933" s="10">
        <f>if(AND(C6=C7,D6=D6+1,ISBLANK(H7)),H6,H7)</f>
        <v>0.143</v>
      </c>
      <c r="I933" s="22">
        <f>VLOOKUP(A933,ENERGY!$A$2:$F$2692,5,0)</f>
        <v>30419</v>
      </c>
      <c r="J933" s="10">
        <f>VLOOKUP(A934,ENERGY!$A$2:$F$2692,6,0)</f>
        <v>54657</v>
      </c>
      <c r="K933" s="23">
        <v>0.024</v>
      </c>
      <c r="L933" s="10">
        <f>VLOOKUP(A933,TOURISM!$A$2:$E$2692,5,0)</f>
        <v>12809000000</v>
      </c>
      <c r="M933" s="10">
        <f>VLOOKUP(A933,TOURISM!$A$2:$F$2692,6,0)</f>
        <v>2880000000</v>
      </c>
      <c r="N933" s="27">
        <f t="shared" si="265"/>
        <v>0.262</v>
      </c>
      <c r="O933" s="23">
        <v>38.0</v>
      </c>
      <c r="P933" s="27">
        <f t="shared" ref="P933:Q933" si="610">if(AND(N933=N934,O933=O933+1,ISBLANK(P934)),P933,P934)</f>
        <v>20</v>
      </c>
      <c r="Q933" s="27">
        <f t="shared" si="610"/>
        <v>161</v>
      </c>
      <c r="R933" s="23">
        <v>0.214</v>
      </c>
      <c r="S933" s="23">
        <v>0.845</v>
      </c>
      <c r="T933" s="10">
        <f>VLOOKUP(A933,TOURISM!$A$2:$E$2692,5,0)</f>
        <v>12809000000</v>
      </c>
      <c r="U933" s="10">
        <f>VLOOKUP(A933,TOURISM!$A$2:$F$2692,6,0)</f>
        <v>2880000000</v>
      </c>
      <c r="V933" s="10">
        <f>VLOOKUP(A933,BUSINESS!$A$2:$E$2692,5,0)</f>
        <v>0.262</v>
      </c>
      <c r="W933" s="10">
        <f>VLOOKUP(A933,BUSINESS!$A$2:$F$2692,6,0)</f>
        <v>38</v>
      </c>
      <c r="X933" s="10">
        <f>VLOOKUP(A933,BUSINESS!$A$2:$G$2692,7,0)</f>
        <v>20</v>
      </c>
      <c r="Y933" s="10">
        <f>VLOOKUP(A933,BUSINESS!$A$2:$H$2692,8,0)</f>
        <v>161</v>
      </c>
      <c r="Z933" s="10">
        <f>VLOOKUP(A933,BUSINESS!$A$2:$I$2692,9,0)</f>
        <v>0.214</v>
      </c>
      <c r="AA933" s="10">
        <f>VLOOKUP(A933,BUSINESS!$A$2:$J$2692,10,0)</f>
        <v>0.845</v>
      </c>
      <c r="AB933" s="7">
        <f t="shared" si="2"/>
        <v>1065420560748</v>
      </c>
    </row>
    <row r="934">
      <c r="A934" s="7" t="str">
        <f t="shared" si="1"/>
        <v>Hungary-Europe2004</v>
      </c>
      <c r="B934" s="8" t="s">
        <v>161</v>
      </c>
      <c r="C934" s="5" t="s">
        <v>76</v>
      </c>
      <c r="D934" s="9" t="s">
        <v>66</v>
      </c>
      <c r="E934" s="11">
        <v>1.02E11</v>
      </c>
      <c r="F934" s="12">
        <v>0.082</v>
      </c>
      <c r="G934" s="12">
        <v>828.0</v>
      </c>
      <c r="H934" s="12">
        <v>0.128</v>
      </c>
      <c r="I934" s="22">
        <f>VLOOKUP(A934,ENERGY!$A$2:$F$2692,5,0)</f>
        <v>26458</v>
      </c>
      <c r="J934" s="10">
        <f>VLOOKUP(A935,ENERGY!$A$2:$F$2692,6,0)</f>
        <v>2120</v>
      </c>
      <c r="K934" s="23">
        <v>0.024</v>
      </c>
      <c r="L934" s="10">
        <f>VLOOKUP(A934,TOURISM!$A$2:$E$2692,5,0)</f>
        <v>4009000000</v>
      </c>
      <c r="M934" s="10">
        <f>VLOOKUP(A934,TOURISM!$A$2:$F$2692,6,0)</f>
        <v>2482000000</v>
      </c>
      <c r="N934" s="27">
        <f t="shared" si="265"/>
        <v>0.262</v>
      </c>
      <c r="O934" s="23">
        <v>52.0</v>
      </c>
      <c r="P934" s="27">
        <f t="shared" ref="P934:Q934" si="611">if(AND(N934=N935,O934=O934+1,ISBLANK(P935)),P934,P935)</f>
        <v>20</v>
      </c>
      <c r="Q934" s="27">
        <f t="shared" si="611"/>
        <v>161</v>
      </c>
      <c r="R934" s="23">
        <v>0.277</v>
      </c>
      <c r="S934" s="23">
        <v>0.863</v>
      </c>
      <c r="T934" s="10">
        <f>VLOOKUP(A934,TOURISM!$A$2:$E$2692,5,0)</f>
        <v>4009000000</v>
      </c>
      <c r="U934" s="10">
        <f>VLOOKUP(A934,TOURISM!$A$2:$F$2692,6,0)</f>
        <v>2482000000</v>
      </c>
      <c r="V934" s="10">
        <f>VLOOKUP(A934,BUSINESS!$A$2:$E$2692,5,0)</f>
        <v>0.262</v>
      </c>
      <c r="W934" s="10">
        <f>VLOOKUP(A934,BUSINESS!$A$2:$F$2692,6,0)</f>
        <v>52</v>
      </c>
      <c r="X934" s="10">
        <f>VLOOKUP(A934,BUSINESS!$A$2:$G$2692,7,0)</f>
        <v>20</v>
      </c>
      <c r="Y934" s="10">
        <f>VLOOKUP(A934,BUSINESS!$A$2:$H$2692,8,0)</f>
        <v>161</v>
      </c>
      <c r="Z934" s="10">
        <f>VLOOKUP(A934,BUSINESS!$A$2:$I$2692,9,0)</f>
        <v>0.277</v>
      </c>
      <c r="AA934" s="10">
        <f>VLOOKUP(A934,BUSINESS!$A$2:$J$2692,10,0)</f>
        <v>0.863</v>
      </c>
      <c r="AB934" s="7">
        <f t="shared" si="2"/>
        <v>368231046931</v>
      </c>
    </row>
    <row r="935">
      <c r="A935" s="7" t="str">
        <f t="shared" si="1"/>
        <v>Iceland-Europe2004</v>
      </c>
      <c r="B935" s="8" t="s">
        <v>162</v>
      </c>
      <c r="C935" s="5" t="s">
        <v>76</v>
      </c>
      <c r="D935" s="9" t="s">
        <v>66</v>
      </c>
      <c r="E935" s="11">
        <v>1.3251434311E10</v>
      </c>
      <c r="F935" s="12">
        <v>0.1</v>
      </c>
      <c r="G935" s="12">
        <v>4567.0</v>
      </c>
      <c r="H935" s="12">
        <v>0.12</v>
      </c>
      <c r="I935" s="22">
        <f>VLOOKUP(A935,ENERGY!$A$2:$F$2692,5,0)</f>
        <v>5354</v>
      </c>
      <c r="J935" s="10">
        <f>VLOOKUP(A936,ENERGY!$A$2:$F$2692,6,0)</f>
        <v>43021</v>
      </c>
      <c r="K935" s="23">
        <v>0.024</v>
      </c>
      <c r="L935" s="10">
        <f>VLOOKUP(A935,TOURISM!$A$2:$E$2692,5,0)</f>
        <v>558000000</v>
      </c>
      <c r="M935" s="10">
        <f>VLOOKUP(A935,TOURISM!$A$2:$F$2692,6,0)</f>
        <v>699000000</v>
      </c>
      <c r="N935" s="27">
        <f t="shared" si="265"/>
        <v>0.262</v>
      </c>
      <c r="O935" s="23">
        <v>5.0</v>
      </c>
      <c r="P935" s="27">
        <f t="shared" ref="P935:Q935" si="612">if(AND(N935=N936,O935=O935+1,ISBLANK(P936)),P935,P936)</f>
        <v>20</v>
      </c>
      <c r="Q935" s="27">
        <f t="shared" si="612"/>
        <v>161</v>
      </c>
      <c r="R935" s="23">
        <v>0.839</v>
      </c>
      <c r="S935" s="23">
        <v>0.989</v>
      </c>
      <c r="T935" s="10">
        <f>VLOOKUP(A935,TOURISM!$A$2:$E$2692,5,0)</f>
        <v>558000000</v>
      </c>
      <c r="U935" s="10">
        <f>VLOOKUP(A935,TOURISM!$A$2:$F$2692,6,0)</f>
        <v>699000000</v>
      </c>
      <c r="V935" s="10">
        <f>VLOOKUP(A935,BUSINESS!$A$2:$E$2692,5,0)</f>
        <v>0.262</v>
      </c>
      <c r="W935" s="10">
        <f>VLOOKUP(A935,BUSINESS!$A$2:$F$2692,6,0)</f>
        <v>5</v>
      </c>
      <c r="X935" s="10">
        <f>VLOOKUP(A935,BUSINESS!$A$2:$G$2692,7,0)</f>
        <v>20</v>
      </c>
      <c r="Y935" s="10">
        <f>VLOOKUP(A935,BUSINESS!$A$2:$H$2692,8,0)</f>
        <v>161</v>
      </c>
      <c r="Z935" s="10">
        <f>VLOOKUP(A935,BUSINESS!$A$2:$I$2692,9,0)</f>
        <v>0.839</v>
      </c>
      <c r="AA935" s="10">
        <f>VLOOKUP(A935,BUSINESS!$A$2:$J$2692,10,0)</f>
        <v>0.989</v>
      </c>
      <c r="AB935" s="7">
        <f t="shared" si="2"/>
        <v>15794319799</v>
      </c>
    </row>
    <row r="936">
      <c r="A936" s="7" t="str">
        <f t="shared" si="1"/>
        <v>Ireland-Europe2004</v>
      </c>
      <c r="B936" s="8" t="s">
        <v>167</v>
      </c>
      <c r="C936" s="5" t="s">
        <v>76</v>
      </c>
      <c r="D936" s="9" t="s">
        <v>66</v>
      </c>
      <c r="E936" s="11">
        <v>1.86E11</v>
      </c>
      <c r="F936" s="12">
        <v>0.075</v>
      </c>
      <c r="G936" s="12">
        <v>3487.0</v>
      </c>
      <c r="H936" s="12">
        <v>0.026</v>
      </c>
      <c r="I936" s="22">
        <f>VLOOKUP(A936,ENERGY!$A$2:$F$2692,5,0)</f>
        <v>14903</v>
      </c>
      <c r="J936" s="10">
        <f>VLOOKUP(A937,ENERGY!$A$2:$F$2692,6,0)</f>
        <v>70938</v>
      </c>
      <c r="K936" s="23">
        <v>0.024</v>
      </c>
      <c r="L936" s="10">
        <f>VLOOKUP(A936,TOURISM!$A$2:$E$2692,5,0)</f>
        <v>6075000000</v>
      </c>
      <c r="M936" s="10">
        <f>VLOOKUP(A936,TOURISM!$A$2:$F$2692,6,0)</f>
        <v>5291000000</v>
      </c>
      <c r="N936" s="27">
        <f t="shared" si="265"/>
        <v>0.262</v>
      </c>
      <c r="O936" s="23">
        <v>18.0</v>
      </c>
      <c r="P936" s="27">
        <f t="shared" ref="P936:Q936" si="613">if(AND(N936=N937,O936=O936+1,ISBLANK(P937)),P936,P937)</f>
        <v>20</v>
      </c>
      <c r="Q936" s="27">
        <f t="shared" si="613"/>
        <v>161</v>
      </c>
      <c r="R936" s="23">
        <v>0.37</v>
      </c>
      <c r="S936" s="23">
        <v>0.945</v>
      </c>
      <c r="T936" s="10">
        <f>VLOOKUP(A936,TOURISM!$A$2:$E$2692,5,0)</f>
        <v>6075000000</v>
      </c>
      <c r="U936" s="10">
        <f>VLOOKUP(A936,TOURISM!$A$2:$F$2692,6,0)</f>
        <v>5291000000</v>
      </c>
      <c r="V936" s="10">
        <f>VLOOKUP(A936,BUSINESS!$A$2:$E$2692,5,0)</f>
        <v>0.262</v>
      </c>
      <c r="W936" s="10">
        <f>VLOOKUP(A936,BUSINESS!$A$2:$F$2692,6,0)</f>
        <v>18</v>
      </c>
      <c r="X936" s="10">
        <f>VLOOKUP(A936,BUSINESS!$A$2:$G$2692,7,0)</f>
        <v>20</v>
      </c>
      <c r="Y936" s="10">
        <f>VLOOKUP(A936,BUSINESS!$A$2:$H$2692,8,0)</f>
        <v>161</v>
      </c>
      <c r="Z936" s="10">
        <f>VLOOKUP(A936,BUSINESS!$A$2:$I$2692,9,0)</f>
        <v>0.37</v>
      </c>
      <c r="AA936" s="10">
        <f>VLOOKUP(A936,BUSINESS!$A$2:$J$2692,10,0)</f>
        <v>0.945</v>
      </c>
      <c r="AB936" s="7">
        <f t="shared" si="2"/>
        <v>502702702703</v>
      </c>
    </row>
    <row r="937">
      <c r="A937" s="7" t="str">
        <f t="shared" si="1"/>
        <v>Isle of Man-Europe2004</v>
      </c>
      <c r="B937" s="8" t="s">
        <v>168</v>
      </c>
      <c r="C937" s="5" t="s">
        <v>76</v>
      </c>
      <c r="D937" s="9" t="s">
        <v>66</v>
      </c>
      <c r="E937" s="11">
        <v>2.758117365E9</v>
      </c>
      <c r="F937" s="10" t="str">
        <f t="shared" ref="F937:H937" si="614">if(AND(#REF!=#REF!,#REF!=#REF!+1,ISBLANK(#REF!)),#REF!,#REF!)</f>
        <v>#REF!</v>
      </c>
      <c r="G937" s="10" t="str">
        <f t="shared" si="614"/>
        <v>#REF!</v>
      </c>
      <c r="H937" s="10" t="str">
        <f t="shared" si="614"/>
        <v>#REF!</v>
      </c>
      <c r="I937" s="22">
        <f>VLOOKUP(A937,ENERGY!$A$2:$F$2692,5,0)</f>
        <v>133681</v>
      </c>
      <c r="J937" s="10">
        <f>VLOOKUP(A938,ENERGY!$A$2:$F$2692,6,0)</f>
        <v>447187</v>
      </c>
      <c r="K937" s="23">
        <v>0.024</v>
      </c>
      <c r="L937" s="10">
        <f>VLOOKUP(A937,TOURISM!$A$2:$E$2692,5,0)</f>
        <v>1111000000</v>
      </c>
      <c r="M937" s="10">
        <f>VLOOKUP(A937,TOURISM!$A$2:$F$2692,6,0)</f>
        <v>59000000</v>
      </c>
      <c r="N937" s="27">
        <f t="shared" si="265"/>
        <v>0.262</v>
      </c>
      <c r="O937" s="27">
        <f t="shared" ref="O937:S937" si="615">if(AND(M937=M938,N937=N937+1,ISBLANK(O938)),O937,O938)</f>
        <v>13</v>
      </c>
      <c r="P937" s="27">
        <f t="shared" si="615"/>
        <v>20</v>
      </c>
      <c r="Q937" s="27">
        <f t="shared" si="615"/>
        <v>161</v>
      </c>
      <c r="R937" s="27">
        <f t="shared" si="615"/>
        <v>0.332</v>
      </c>
      <c r="S937" s="27">
        <f t="shared" si="615"/>
        <v>1.077</v>
      </c>
      <c r="T937" s="10">
        <f>VLOOKUP(A937,TOURISM!$A$2:$E$2692,5,0)</f>
        <v>1111000000</v>
      </c>
      <c r="U937" s="10">
        <f>VLOOKUP(A937,TOURISM!$A$2:$F$2692,6,0)</f>
        <v>59000000</v>
      </c>
      <c r="V937" s="10">
        <f>VLOOKUP(A937,BUSINESS!$A$2:$E$2692,5,0)</f>
        <v>0.262</v>
      </c>
      <c r="W937" s="10">
        <f>VLOOKUP(A937,BUSINESS!$A$2:$F$2692,6,0)</f>
        <v>13</v>
      </c>
      <c r="X937" s="10">
        <f>VLOOKUP(A937,BUSINESS!$A$2:$G$2692,7,0)</f>
        <v>20</v>
      </c>
      <c r="Y937" s="10">
        <f>VLOOKUP(A937,BUSINESS!$A$2:$H$2692,8,0)</f>
        <v>161</v>
      </c>
      <c r="Z937" s="10">
        <f>VLOOKUP(A937,BUSINESS!$A$2:$I$2692,9,0)</f>
        <v>0.332</v>
      </c>
      <c r="AA937" s="10">
        <f>VLOOKUP(A937,BUSINESS!$A$2:$J$2692,10,0)</f>
        <v>1.077</v>
      </c>
      <c r="AB937" s="7">
        <f t="shared" si="2"/>
        <v>8307582425</v>
      </c>
    </row>
    <row r="938">
      <c r="A938" s="7" t="str">
        <f t="shared" si="1"/>
        <v>Italy-Europe2004</v>
      </c>
      <c r="B938" s="8" t="s">
        <v>170</v>
      </c>
      <c r="C938" s="5" t="s">
        <v>76</v>
      </c>
      <c r="D938" s="9" t="s">
        <v>66</v>
      </c>
      <c r="E938" s="11">
        <v>1.74E12</v>
      </c>
      <c r="F938" s="12">
        <v>0.085</v>
      </c>
      <c r="G938" s="12">
        <v>2549.0</v>
      </c>
      <c r="H938" s="12">
        <v>0.055</v>
      </c>
      <c r="I938" s="22">
        <f>VLOOKUP(A938,ENERGY!$A$2:$F$2692,5,0)</f>
        <v>176004</v>
      </c>
      <c r="J938" s="10">
        <f>VLOOKUP(A939,ENERGY!$A$2:$F$2692,6,0)</f>
        <v>79959</v>
      </c>
      <c r="K938" s="23">
        <v>0.024</v>
      </c>
      <c r="L938" s="10">
        <f>VLOOKUP(A938,TOURISM!$A$2:$E$2692,5,0)</f>
        <v>37870000000</v>
      </c>
      <c r="M938" s="10">
        <f>VLOOKUP(A938,TOURISM!$A$2:$F$2692,6,0)</f>
        <v>24064000000</v>
      </c>
      <c r="N938" s="27">
        <f t="shared" si="265"/>
        <v>0.262</v>
      </c>
      <c r="O938" s="23">
        <v>13.0</v>
      </c>
      <c r="P938" s="27">
        <f t="shared" ref="P938:Q938" si="616">if(AND(N938=N939,O938=O938+1,ISBLANK(P939)),P938,P939)</f>
        <v>20</v>
      </c>
      <c r="Q938" s="27">
        <f t="shared" si="616"/>
        <v>161</v>
      </c>
      <c r="R938" s="23">
        <v>0.332</v>
      </c>
      <c r="S938" s="23">
        <v>1.077</v>
      </c>
      <c r="T938" s="10">
        <f>VLOOKUP(A938,TOURISM!$A$2:$E$2692,5,0)</f>
        <v>37870000000</v>
      </c>
      <c r="U938" s="10">
        <f>VLOOKUP(A938,TOURISM!$A$2:$F$2692,6,0)</f>
        <v>24064000000</v>
      </c>
      <c r="V938" s="10">
        <f>VLOOKUP(A938,BUSINESS!$A$2:$E$2692,5,0)</f>
        <v>0.262</v>
      </c>
      <c r="W938" s="10">
        <f>VLOOKUP(A938,BUSINESS!$A$2:$F$2692,6,0)</f>
        <v>13</v>
      </c>
      <c r="X938" s="10">
        <f>VLOOKUP(A938,BUSINESS!$A$2:$G$2692,7,0)</f>
        <v>20</v>
      </c>
      <c r="Y938" s="10">
        <f>VLOOKUP(A938,BUSINESS!$A$2:$H$2692,8,0)</f>
        <v>161</v>
      </c>
      <c r="Z938" s="10">
        <f>VLOOKUP(A938,BUSINESS!$A$2:$I$2692,9,0)</f>
        <v>0.332</v>
      </c>
      <c r="AA938" s="10">
        <f>VLOOKUP(A938,BUSINESS!$A$2:$J$2692,10,0)</f>
        <v>1.077</v>
      </c>
      <c r="AB938" s="7">
        <f t="shared" si="2"/>
        <v>5240963855422</v>
      </c>
    </row>
    <row r="939">
      <c r="A939" s="7" t="str">
        <f t="shared" si="1"/>
        <v>Kosovo-Europe2004</v>
      </c>
      <c r="B939" s="8" t="s">
        <v>177</v>
      </c>
      <c r="C939" s="5" t="s">
        <v>76</v>
      </c>
      <c r="D939" s="9" t="s">
        <v>66</v>
      </c>
      <c r="E939" s="11">
        <v>3.639935348E9</v>
      </c>
      <c r="F939" s="13" t="str">
        <f t="shared" ref="F939:G939" si="617">if(AND(#REF!=#REF!,#REF!=#REF!+1,ISBLANK(#REF!)),#REF!,#REF!)</f>
        <v>#REF!</v>
      </c>
      <c r="G939" s="10" t="str">
        <f t="shared" si="617"/>
        <v>#REF!</v>
      </c>
      <c r="H939" s="12">
        <v>0.148</v>
      </c>
      <c r="I939" s="22">
        <f>VLOOKUP(A939,ENERGY!$A$2:$F$2692,5,0)</f>
        <v>2216</v>
      </c>
      <c r="J939" s="10">
        <f>VLOOKUP(A940,ENERGY!$A$2:$F$2692,6,0)</f>
        <v>7591</v>
      </c>
      <c r="K939" s="23">
        <v>0.024</v>
      </c>
      <c r="L939" s="10">
        <f>VLOOKUP(A939,TOURISM!$A$2:$E$2692,5,0)</f>
        <v>2975000000</v>
      </c>
      <c r="M939" s="10">
        <f>VLOOKUP(A939,TOURISM!$A$2:$F$2692,6,0)</f>
        <v>59000000</v>
      </c>
      <c r="N939" s="27">
        <f t="shared" si="265"/>
        <v>0.262</v>
      </c>
      <c r="O939" s="27">
        <f t="shared" ref="O939:S939" si="618">if(AND(M939=M940,N939=N939+1,ISBLANK(O940)),O939,O940)</f>
        <v>16</v>
      </c>
      <c r="P939" s="27">
        <f t="shared" si="618"/>
        <v>20</v>
      </c>
      <c r="Q939" s="27">
        <f t="shared" si="618"/>
        <v>161</v>
      </c>
      <c r="R939" s="27">
        <f t="shared" si="618"/>
        <v>0.386</v>
      </c>
      <c r="S939" s="27">
        <f t="shared" si="618"/>
        <v>0.681</v>
      </c>
      <c r="T939" s="10">
        <f>VLOOKUP(A939,TOURISM!$A$2:$E$2692,5,0)</f>
        <v>2975000000</v>
      </c>
      <c r="U939" s="10">
        <f>VLOOKUP(A939,TOURISM!$A$2:$F$2692,6,0)</f>
        <v>59000000</v>
      </c>
      <c r="V939" s="10">
        <f>VLOOKUP(A939,BUSINESS!$A$2:$E$2692,5,0)</f>
        <v>0.262</v>
      </c>
      <c r="W939" s="10">
        <f>VLOOKUP(A939,BUSINESS!$A$2:$F$2692,6,0)</f>
        <v>16</v>
      </c>
      <c r="X939" s="10">
        <f>VLOOKUP(A939,BUSINESS!$A$2:$G$2692,7,0)</f>
        <v>20</v>
      </c>
      <c r="Y939" s="10">
        <f>VLOOKUP(A939,BUSINESS!$A$2:$H$2692,8,0)</f>
        <v>161</v>
      </c>
      <c r="Z939" s="10">
        <f>VLOOKUP(A939,BUSINESS!$A$2:$I$2692,9,0)</f>
        <v>0.386</v>
      </c>
      <c r="AA939" s="10">
        <f>VLOOKUP(A939,BUSINESS!$A$2:$J$2692,10,0)</f>
        <v>0.681</v>
      </c>
      <c r="AB939" s="7">
        <f t="shared" si="2"/>
        <v>9429884321</v>
      </c>
    </row>
    <row r="940">
      <c r="A940" s="7" t="str">
        <f t="shared" si="1"/>
        <v>Latvia-Europe2004</v>
      </c>
      <c r="B940" s="8" t="s">
        <v>181</v>
      </c>
      <c r="C940" s="5" t="s">
        <v>76</v>
      </c>
      <c r="D940" s="9" t="s">
        <v>66</v>
      </c>
      <c r="E940" s="11">
        <v>1.3761569545E10</v>
      </c>
      <c r="F940" s="12">
        <v>0.065</v>
      </c>
      <c r="G940" s="12">
        <v>387.0</v>
      </c>
      <c r="H940" s="12">
        <v>0.074</v>
      </c>
      <c r="I940" s="22">
        <f>VLOOKUP(A940,ENERGY!$A$2:$F$2692,5,0)</f>
        <v>4586</v>
      </c>
      <c r="J940" s="10">
        <f>VLOOKUP(A941,ENERGY!$A$2:$F$2692,6,0)</f>
        <v>15115</v>
      </c>
      <c r="K940" s="23">
        <v>0.024</v>
      </c>
      <c r="L940" s="10">
        <f>VLOOKUP(A940,TOURISM!$A$2:$E$2692,5,0)</f>
        <v>343000000</v>
      </c>
      <c r="M940" s="10">
        <f>VLOOKUP(A940,TOURISM!$A$2:$F$2692,6,0)</f>
        <v>428000000</v>
      </c>
      <c r="N940" s="27">
        <f t="shared" si="265"/>
        <v>0.262</v>
      </c>
      <c r="O940" s="23">
        <v>16.0</v>
      </c>
      <c r="P940" s="27">
        <f t="shared" ref="P940:Q940" si="619">if(AND(N940=N941,O940=O940+1,ISBLANK(P941)),P940,P941)</f>
        <v>20</v>
      </c>
      <c r="Q940" s="27">
        <f t="shared" si="619"/>
        <v>161</v>
      </c>
      <c r="R940" s="23">
        <v>0.386</v>
      </c>
      <c r="S940" s="23">
        <v>0.681</v>
      </c>
      <c r="T940" s="10">
        <f>VLOOKUP(A940,TOURISM!$A$2:$E$2692,5,0)</f>
        <v>343000000</v>
      </c>
      <c r="U940" s="10">
        <f>VLOOKUP(A940,TOURISM!$A$2:$F$2692,6,0)</f>
        <v>428000000</v>
      </c>
      <c r="V940" s="10">
        <f>VLOOKUP(A940,BUSINESS!$A$2:$E$2692,5,0)</f>
        <v>0.262</v>
      </c>
      <c r="W940" s="10">
        <f>VLOOKUP(A940,BUSINESS!$A$2:$F$2692,6,0)</f>
        <v>16</v>
      </c>
      <c r="X940" s="10">
        <f>VLOOKUP(A940,BUSINESS!$A$2:$G$2692,7,0)</f>
        <v>20</v>
      </c>
      <c r="Y940" s="10">
        <f>VLOOKUP(A940,BUSINESS!$A$2:$H$2692,8,0)</f>
        <v>161</v>
      </c>
      <c r="Z940" s="10">
        <f>VLOOKUP(A940,BUSINESS!$A$2:$I$2692,9,0)</f>
        <v>0.386</v>
      </c>
      <c r="AA940" s="10">
        <f>VLOOKUP(A940,BUSINESS!$A$2:$J$2692,10,0)</f>
        <v>0.681</v>
      </c>
      <c r="AB940" s="7">
        <f t="shared" si="2"/>
        <v>35651734573</v>
      </c>
    </row>
    <row r="941">
      <c r="A941" s="7" t="str">
        <f t="shared" si="1"/>
        <v>Liechtenstein-Europe2004</v>
      </c>
      <c r="B941" s="8" t="s">
        <v>186</v>
      </c>
      <c r="C941" s="5" t="s">
        <v>76</v>
      </c>
      <c r="D941" s="9" t="s">
        <v>66</v>
      </c>
      <c r="E941" s="11">
        <v>3.454374261E9</v>
      </c>
      <c r="F941" s="10" t="str">
        <f t="shared" ref="F941:H941" si="620">if(AND(#REF!=#REF!,#REF!=#REF!+1,ISBLANK(#REF!)),#REF!,#REF!)</f>
        <v>#REF!</v>
      </c>
      <c r="G941" s="10" t="str">
        <f t="shared" si="620"/>
        <v>#REF!</v>
      </c>
      <c r="H941" s="10" t="str">
        <f t="shared" si="620"/>
        <v>#REF!</v>
      </c>
      <c r="I941" s="22">
        <f>VLOOKUP(A941,ENERGY!$A$2:$F$2692,5,0)</f>
        <v>133681</v>
      </c>
      <c r="J941" s="10">
        <f>VLOOKUP(A942,ENERGY!$A$2:$F$2692,6,0)</f>
        <v>15115</v>
      </c>
      <c r="K941" s="23">
        <v>0.024</v>
      </c>
      <c r="L941" s="10">
        <f>VLOOKUP(A941,TOURISM!$A$2:$E$2692,5,0)</f>
        <v>36390000000</v>
      </c>
      <c r="M941" s="10">
        <f>VLOOKUP(A941,TOURISM!$A$2:$F$2692,6,0)</f>
        <v>269000000</v>
      </c>
      <c r="N941" s="27">
        <f t="shared" si="265"/>
        <v>0.262</v>
      </c>
      <c r="O941" s="27">
        <f t="shared" ref="O941:Q941" si="621">if(AND(M941=M942,N941=N941+1,ISBLANK(O942)),O941,O942)</f>
        <v>26</v>
      </c>
      <c r="P941" s="27">
        <f t="shared" si="621"/>
        <v>20</v>
      </c>
      <c r="Q941" s="27">
        <f t="shared" si="621"/>
        <v>161</v>
      </c>
      <c r="R941" s="23">
        <v>0.64</v>
      </c>
      <c r="S941" s="23">
        <v>0.74</v>
      </c>
      <c r="T941" s="10">
        <f>VLOOKUP(A941,TOURISM!$A$2:$E$2692,5,0)</f>
        <v>36390000000</v>
      </c>
      <c r="U941" s="10">
        <f>VLOOKUP(A941,TOURISM!$A$2:$F$2692,6,0)</f>
        <v>269000000</v>
      </c>
      <c r="V941" s="10">
        <f>VLOOKUP(A941,BUSINESS!$A$2:$E$2692,5,0)</f>
        <v>0.262</v>
      </c>
      <c r="W941" s="10">
        <f>VLOOKUP(A941,BUSINESS!$A$2:$F$2692,6,0)</f>
        <v>26</v>
      </c>
      <c r="X941" s="10">
        <f>VLOOKUP(A941,BUSINESS!$A$2:$G$2692,7,0)</f>
        <v>20</v>
      </c>
      <c r="Y941" s="10">
        <f>VLOOKUP(A941,BUSINESS!$A$2:$H$2692,8,0)</f>
        <v>161</v>
      </c>
      <c r="Z941" s="10">
        <f>VLOOKUP(A941,BUSINESS!$A$2:$I$2692,9,0)</f>
        <v>0.64</v>
      </c>
      <c r="AA941" s="10">
        <f>VLOOKUP(A941,BUSINESS!$A$2:$J$2692,10,0)</f>
        <v>0.74</v>
      </c>
      <c r="AB941" s="7">
        <f t="shared" si="2"/>
        <v>5397459783</v>
      </c>
    </row>
    <row r="942">
      <c r="A942" s="7" t="str">
        <f t="shared" si="1"/>
        <v>Lithuania-Europe2004</v>
      </c>
      <c r="B942" s="8" t="s">
        <v>187</v>
      </c>
      <c r="C942" s="5" t="s">
        <v>76</v>
      </c>
      <c r="D942" s="9" t="s">
        <v>66</v>
      </c>
      <c r="E942" s="11">
        <v>2.2659294573E10</v>
      </c>
      <c r="F942" s="12">
        <v>0.057</v>
      </c>
      <c r="G942" s="12">
        <v>374.0</v>
      </c>
      <c r="H942" s="12">
        <v>0.057</v>
      </c>
      <c r="I942" s="22">
        <f>VLOOKUP(A942,ENERGY!$A$2:$F$2692,5,0)</f>
        <v>9520</v>
      </c>
      <c r="J942" s="10">
        <f>VLOOKUP(A943,ENERGY!$A$2:$F$2692,6,0)</f>
        <v>10792</v>
      </c>
      <c r="K942" s="23">
        <v>0.024</v>
      </c>
      <c r="L942" s="10">
        <f>VLOOKUP(A942,TOURISM!$A$2:$E$2692,5,0)</f>
        <v>834000000</v>
      </c>
      <c r="M942" s="10">
        <f>VLOOKUP(A942,TOURISM!$A$2:$F$2692,6,0)</f>
        <v>643000000</v>
      </c>
      <c r="N942" s="27">
        <f t="shared" si="265"/>
        <v>0.262</v>
      </c>
      <c r="O942" s="23">
        <v>26.0</v>
      </c>
      <c r="P942" s="27">
        <f t="shared" ref="P942:Q942" si="622">if(AND(N942=N943,O942=O942+1,ISBLANK(P943)),P942,P943)</f>
        <v>20</v>
      </c>
      <c r="Q942" s="27">
        <f t="shared" si="622"/>
        <v>161</v>
      </c>
      <c r="R942" s="23">
        <v>0.312</v>
      </c>
      <c r="S942" s="23">
        <v>0.915</v>
      </c>
      <c r="T942" s="10">
        <f>VLOOKUP(A942,TOURISM!$A$2:$E$2692,5,0)</f>
        <v>834000000</v>
      </c>
      <c r="U942" s="10">
        <f>VLOOKUP(A942,TOURISM!$A$2:$F$2692,6,0)</f>
        <v>643000000</v>
      </c>
      <c r="V942" s="10">
        <f>VLOOKUP(A942,BUSINESS!$A$2:$E$2692,5,0)</f>
        <v>0.262</v>
      </c>
      <c r="W942" s="10">
        <f>VLOOKUP(A942,BUSINESS!$A$2:$F$2692,6,0)</f>
        <v>26</v>
      </c>
      <c r="X942" s="10">
        <f>VLOOKUP(A942,BUSINESS!$A$2:$G$2692,7,0)</f>
        <v>20</v>
      </c>
      <c r="Y942" s="10">
        <f>VLOOKUP(A942,BUSINESS!$A$2:$H$2692,8,0)</f>
        <v>161</v>
      </c>
      <c r="Z942" s="10">
        <f>VLOOKUP(A942,BUSINESS!$A$2:$I$2692,9,0)</f>
        <v>0.312</v>
      </c>
      <c r="AA942" s="10">
        <f>VLOOKUP(A942,BUSINESS!$A$2:$J$2692,10,0)</f>
        <v>0.915</v>
      </c>
      <c r="AB942" s="7">
        <f t="shared" si="2"/>
        <v>72625944144</v>
      </c>
    </row>
    <row r="943">
      <c r="A943" s="7" t="str">
        <f t="shared" si="1"/>
        <v>Luxembourg-Europe2004</v>
      </c>
      <c r="B943" s="8" t="s">
        <v>188</v>
      </c>
      <c r="C943" s="5" t="s">
        <v>76</v>
      </c>
      <c r="D943" s="9" t="s">
        <v>66</v>
      </c>
      <c r="E943" s="11">
        <v>3.4077095478E10</v>
      </c>
      <c r="F943" s="12">
        <v>0.082</v>
      </c>
      <c r="G943" s="12">
        <v>6145.0</v>
      </c>
      <c r="H943" s="10" t="str">
        <f>if(AND(#REF!=#REF!,#REF!=#REF!+1,ISBLANK(#REF!)),#REF!,#REF!)</f>
        <v>#REF!</v>
      </c>
      <c r="I943" s="22">
        <f>VLOOKUP(A943,ENERGY!$A$2:$F$2692,5,0)</f>
        <v>4204</v>
      </c>
      <c r="J943" s="10">
        <f>VLOOKUP(A944,ENERGY!$A$2:$F$2692,6,0)</f>
        <v>2560</v>
      </c>
      <c r="K943" s="23">
        <v>0.024</v>
      </c>
      <c r="L943" s="10">
        <f>VLOOKUP(A943,TOURISM!$A$2:$E$2692,5,0)</f>
        <v>3880000000</v>
      </c>
      <c r="M943" s="10">
        <f>VLOOKUP(A943,TOURISM!$A$2:$F$2692,6,0)</f>
        <v>2950000000</v>
      </c>
      <c r="N943" s="27">
        <f t="shared" si="265"/>
        <v>0.262</v>
      </c>
      <c r="O943" s="27">
        <f t="shared" ref="O943:Q943" si="623">if(AND(M943=M944,N943=N943+1,ISBLANK(O944)),O943,O944)</f>
        <v>48</v>
      </c>
      <c r="P943" s="27">
        <f t="shared" si="623"/>
        <v>20</v>
      </c>
      <c r="Q943" s="27">
        <f t="shared" si="623"/>
        <v>161</v>
      </c>
      <c r="R943" s="23">
        <v>0.659</v>
      </c>
      <c r="S943" s="23">
        <v>1.041</v>
      </c>
      <c r="T943" s="10">
        <f>VLOOKUP(A943,TOURISM!$A$2:$E$2692,5,0)</f>
        <v>3880000000</v>
      </c>
      <c r="U943" s="10">
        <f>VLOOKUP(A943,TOURISM!$A$2:$F$2692,6,0)</f>
        <v>2950000000</v>
      </c>
      <c r="V943" s="10">
        <f>VLOOKUP(A943,BUSINESS!$A$2:$E$2692,5,0)</f>
        <v>0.262</v>
      </c>
      <c r="W943" s="10">
        <f>VLOOKUP(A943,BUSINESS!$A$2:$F$2692,6,0)</f>
        <v>48</v>
      </c>
      <c r="X943" s="10">
        <f>VLOOKUP(A943,BUSINESS!$A$2:$G$2692,7,0)</f>
        <v>20</v>
      </c>
      <c r="Y943" s="10">
        <f>VLOOKUP(A943,BUSINESS!$A$2:$H$2692,8,0)</f>
        <v>161</v>
      </c>
      <c r="Z943" s="10">
        <f>VLOOKUP(A943,BUSINESS!$A$2:$I$2692,9,0)</f>
        <v>0.659</v>
      </c>
      <c r="AA943" s="10">
        <f>VLOOKUP(A943,BUSINESS!$A$2:$J$2692,10,0)</f>
        <v>1.041</v>
      </c>
      <c r="AB943" s="7">
        <f t="shared" si="2"/>
        <v>51710311803</v>
      </c>
    </row>
    <row r="944">
      <c r="A944" s="7" t="str">
        <f t="shared" si="1"/>
        <v>Malta-Europe2004</v>
      </c>
      <c r="B944" s="8" t="s">
        <v>195</v>
      </c>
      <c r="C944" s="5" t="s">
        <v>76</v>
      </c>
      <c r="D944" s="9" t="s">
        <v>66</v>
      </c>
      <c r="E944" s="11">
        <v>5.643525282E9</v>
      </c>
      <c r="F944" s="12">
        <v>0.086</v>
      </c>
      <c r="G944" s="12">
        <v>1247.0</v>
      </c>
      <c r="H944" s="12">
        <v>0.053</v>
      </c>
      <c r="I944" s="22">
        <f>VLOOKUP(A944,ENERGY!$A$2:$F$2692,5,0)</f>
        <v>837</v>
      </c>
      <c r="J944" s="10">
        <f>VLOOKUP(A945,ENERGY!$A$2:$F$2692,6,0)</f>
        <v>4774</v>
      </c>
      <c r="K944" s="23">
        <v>0.024</v>
      </c>
      <c r="L944" s="10">
        <f>VLOOKUP(A944,TOURISM!$A$2:$E$2692,5,0)</f>
        <v>949000000</v>
      </c>
      <c r="M944" s="10">
        <f>VLOOKUP(A944,TOURISM!$A$2:$F$2692,6,0)</f>
        <v>291000000</v>
      </c>
      <c r="N944" s="27">
        <f t="shared" si="265"/>
        <v>0.262</v>
      </c>
      <c r="O944" s="23">
        <v>48.0</v>
      </c>
      <c r="P944" s="27">
        <f t="shared" ref="P944:Q944" si="624">if(AND(N944=N945,O944=O944+1,ISBLANK(P945)),P944,P945)</f>
        <v>20</v>
      </c>
      <c r="Q944" s="27">
        <f t="shared" si="624"/>
        <v>161</v>
      </c>
      <c r="R944" s="23">
        <v>0.244</v>
      </c>
      <c r="S944" s="23">
        <v>0.473</v>
      </c>
      <c r="T944" s="10">
        <f>VLOOKUP(A944,TOURISM!$A$2:$E$2692,5,0)</f>
        <v>949000000</v>
      </c>
      <c r="U944" s="10">
        <f>VLOOKUP(A944,TOURISM!$A$2:$F$2692,6,0)</f>
        <v>291000000</v>
      </c>
      <c r="V944" s="10">
        <f>VLOOKUP(A944,BUSINESS!$A$2:$E$2692,5,0)</f>
        <v>0.262</v>
      </c>
      <c r="W944" s="10">
        <f>VLOOKUP(A944,BUSINESS!$A$2:$F$2692,6,0)</f>
        <v>30</v>
      </c>
      <c r="X944" s="10">
        <f>VLOOKUP(A944,BUSINESS!$A$2:$G$2692,7,0)</f>
        <v>20</v>
      </c>
      <c r="Y944" s="10">
        <f>VLOOKUP(A944,BUSINESS!$A$2:$H$2692,8,0)</f>
        <v>161</v>
      </c>
      <c r="Z944" s="10">
        <f>VLOOKUP(A944,BUSINESS!$A$2:$I$2692,9,0)</f>
        <v>0.346</v>
      </c>
      <c r="AA944" s="10">
        <f>VLOOKUP(A944,BUSINESS!$A$2:$J$2692,10,0)</f>
        <v>0.741</v>
      </c>
      <c r="AB944" s="7">
        <f t="shared" si="2"/>
        <v>23129201975</v>
      </c>
    </row>
    <row r="945">
      <c r="A945" s="7" t="str">
        <f t="shared" si="1"/>
        <v>Moldova-Europe2004</v>
      </c>
      <c r="B945" s="8" t="s">
        <v>201</v>
      </c>
      <c r="C945" s="5" t="s">
        <v>76</v>
      </c>
      <c r="D945" s="9" t="s">
        <v>66</v>
      </c>
      <c r="E945" s="11">
        <v>2.598231467E9</v>
      </c>
      <c r="F945" s="12">
        <v>0.085</v>
      </c>
      <c r="G945" s="12">
        <v>61.0</v>
      </c>
      <c r="H945" s="12">
        <v>0.209</v>
      </c>
      <c r="I945" s="22">
        <f>VLOOKUP(A945,ENERGY!$A$2:$F$2692,5,0)</f>
        <v>3363</v>
      </c>
      <c r="J945" s="10">
        <f>VLOOKUP(A946,ENERGY!$A$2:$F$2692,6,0)</f>
        <v>10029</v>
      </c>
      <c r="K945" s="23">
        <v>0.024</v>
      </c>
      <c r="L945" s="10">
        <f>VLOOKUP(A945,TOURISM!$A$2:$E$2692,5,0)</f>
        <v>112000000</v>
      </c>
      <c r="M945" s="10">
        <f>VLOOKUP(A945,TOURISM!$A$2:$F$2692,6,0)</f>
        <v>135000000</v>
      </c>
      <c r="N945" s="27">
        <f t="shared" si="265"/>
        <v>0.262</v>
      </c>
      <c r="O945" s="27">
        <f t="shared" ref="O945:Q945" si="625">if(AND(M945=M946,N945=N945+1,ISBLANK(O946)),O945,O946)</f>
        <v>30</v>
      </c>
      <c r="P945" s="27">
        <f t="shared" si="625"/>
        <v>20</v>
      </c>
      <c r="Q945" s="27">
        <f t="shared" si="625"/>
        <v>161</v>
      </c>
      <c r="R945" s="23">
        <v>0.346</v>
      </c>
      <c r="S945" s="23">
        <v>0.741</v>
      </c>
      <c r="T945" s="10">
        <f>VLOOKUP(A945,TOURISM!$A$2:$E$2692,5,0)</f>
        <v>112000000</v>
      </c>
      <c r="U945" s="10">
        <f>VLOOKUP(A945,TOURISM!$A$2:$F$2692,6,0)</f>
        <v>135000000</v>
      </c>
      <c r="V945" s="10">
        <f>VLOOKUP(A945,BUSINESS!$A$2:$E$2692,5,0)</f>
        <v>0.262</v>
      </c>
      <c r="W945" s="10">
        <f>VLOOKUP(A945,BUSINESS!$A$2:$F$2692,6,0)</f>
        <v>30</v>
      </c>
      <c r="X945" s="10">
        <f>VLOOKUP(A945,BUSINESS!$A$2:$G$2692,7,0)</f>
        <v>20</v>
      </c>
      <c r="Y945" s="10">
        <f>VLOOKUP(A945,BUSINESS!$A$2:$H$2692,8,0)</f>
        <v>161</v>
      </c>
      <c r="Z945" s="10">
        <f>VLOOKUP(A945,BUSINESS!$A$2:$I$2692,9,0)</f>
        <v>0.106</v>
      </c>
      <c r="AA945" s="10">
        <f>VLOOKUP(A945,BUSINESS!$A$2:$J$2692,10,0)</f>
        <v>0.206</v>
      </c>
      <c r="AB945" s="7">
        <f t="shared" si="2"/>
        <v>7509339500</v>
      </c>
    </row>
    <row r="946">
      <c r="A946" s="7" t="str">
        <f t="shared" si="1"/>
        <v>Monaco-Europe2004</v>
      </c>
      <c r="B946" s="8" t="s">
        <v>202</v>
      </c>
      <c r="C946" s="5" t="s">
        <v>76</v>
      </c>
      <c r="D946" s="9" t="s">
        <v>66</v>
      </c>
      <c r="E946" s="11">
        <v>4.110348444E9</v>
      </c>
      <c r="F946" s="12">
        <v>0.04</v>
      </c>
      <c r="G946" s="12">
        <v>4885.0</v>
      </c>
      <c r="H946" s="10" t="str">
        <f t="shared" ref="H946:H947" si="627">if(AND(#REF!=#REF!,#REF!=#REF!+1,ISBLANK(#REF!)),#REF!,#REF!)</f>
        <v>#REF!</v>
      </c>
      <c r="I946" s="22">
        <f>VLOOKUP(A946,ENERGY!$A$2:$F$2692,5,0)</f>
        <v>133681</v>
      </c>
      <c r="J946" s="10">
        <f>VLOOKUP(A947,ENERGY!$A$2:$F$2692,6,0)</f>
        <v>2750</v>
      </c>
      <c r="K946" s="23">
        <v>0.024</v>
      </c>
      <c r="L946" s="10">
        <f>VLOOKUP(A946,TOURISM!$A$2:$E$2692,5,0)</f>
        <v>37870000000</v>
      </c>
      <c r="M946" s="10">
        <f>VLOOKUP(A946,TOURISM!$A$2:$F$2692,6,0)</f>
        <v>836000000</v>
      </c>
      <c r="N946" s="27">
        <f t="shared" si="265"/>
        <v>0.262</v>
      </c>
      <c r="O946" s="23">
        <v>30.0</v>
      </c>
      <c r="P946" s="27">
        <f t="shared" ref="P946:Q946" si="626">if(AND(N946=N947,O946=O946+1,ISBLANK(P947)),P946,P947)</f>
        <v>20</v>
      </c>
      <c r="Q946" s="27">
        <f t="shared" si="626"/>
        <v>161</v>
      </c>
      <c r="R946" s="23">
        <v>0.106</v>
      </c>
      <c r="S946" s="23">
        <v>0.206</v>
      </c>
      <c r="T946" s="10">
        <f>VLOOKUP(A946,TOURISM!$A$2:$E$2692,5,0)</f>
        <v>37870000000</v>
      </c>
      <c r="U946" s="10">
        <f>VLOOKUP(A946,TOURISM!$A$2:$F$2692,6,0)</f>
        <v>836000000</v>
      </c>
      <c r="V946" s="10">
        <f>VLOOKUP(A946,BUSINESS!$A$2:$E$2692,5,0)</f>
        <v>0.262</v>
      </c>
      <c r="W946" s="10">
        <f>VLOOKUP(A946,BUSINESS!$A$2:$F$2692,6,0)</f>
        <v>9</v>
      </c>
      <c r="X946" s="10">
        <f>VLOOKUP(A946,BUSINESS!$A$2:$G$2692,7,0)</f>
        <v>20</v>
      </c>
      <c r="Y946" s="10">
        <f>VLOOKUP(A946,BUSINESS!$A$2:$H$2692,8,0)</f>
        <v>161</v>
      </c>
      <c r="Z946" s="10">
        <f>VLOOKUP(A946,BUSINESS!$A$2:$I$2692,9,0)</f>
        <v>0.525</v>
      </c>
      <c r="AA946" s="10">
        <f>VLOOKUP(A946,BUSINESS!$A$2:$J$2692,10,0)</f>
        <v>0.472</v>
      </c>
      <c r="AB946" s="7">
        <f t="shared" si="2"/>
        <v>38776872113</v>
      </c>
    </row>
    <row r="947">
      <c r="A947" s="7" t="str">
        <f t="shared" si="1"/>
        <v>Montenegro-Europe2004</v>
      </c>
      <c r="B947" s="8" t="s">
        <v>204</v>
      </c>
      <c r="C947" s="5" t="s">
        <v>76</v>
      </c>
      <c r="D947" s="9" t="s">
        <v>66</v>
      </c>
      <c r="E947" s="11">
        <v>2.073255525E9</v>
      </c>
      <c r="F947" s="12">
        <v>0.087</v>
      </c>
      <c r="G947" s="12">
        <v>293.0</v>
      </c>
      <c r="H947" s="10" t="str">
        <f t="shared" si="627"/>
        <v>#REF!</v>
      </c>
      <c r="I947" s="22">
        <f>VLOOKUP(A947,ENERGY!$A$2:$F$2692,5,0)</f>
        <v>1177</v>
      </c>
      <c r="J947" s="10">
        <f>VLOOKUP(A948,ENERGY!$A$2:$F$2692,6,0)</f>
        <v>173845</v>
      </c>
      <c r="K947" s="23">
        <v>0.024</v>
      </c>
      <c r="L947" s="10">
        <f>VLOOKUP(A947,TOURISM!$A$2:$E$2692,5,0)</f>
        <v>2975000000</v>
      </c>
      <c r="M947" s="10">
        <f>VLOOKUP(A947,TOURISM!$A$2:$F$2692,6,0)</f>
        <v>677000000</v>
      </c>
      <c r="N947" s="27">
        <f t="shared" si="265"/>
        <v>0.262</v>
      </c>
      <c r="O947" s="27">
        <f t="shared" ref="O947:Q947" si="628">if(AND(M947=M948,N947=N947+1,ISBLANK(O948)),O947,O948)</f>
        <v>9</v>
      </c>
      <c r="P947" s="27">
        <f t="shared" si="628"/>
        <v>20</v>
      </c>
      <c r="Q947" s="27">
        <f t="shared" si="628"/>
        <v>161</v>
      </c>
      <c r="R947" s="23">
        <v>0.525</v>
      </c>
      <c r="S947" s="23">
        <v>0.472</v>
      </c>
      <c r="T947" s="10">
        <f>VLOOKUP(A947,TOURISM!$A$2:$E$2692,5,0)</f>
        <v>2975000000</v>
      </c>
      <c r="U947" s="10">
        <f>VLOOKUP(A947,TOURISM!$A$2:$F$2692,6,0)</f>
        <v>677000000</v>
      </c>
      <c r="V947" s="10">
        <f>VLOOKUP(A947,BUSINESS!$A$2:$E$2692,5,0)</f>
        <v>0.262</v>
      </c>
      <c r="W947" s="10">
        <f>VLOOKUP(A947,BUSINESS!$A$2:$F$2692,6,0)</f>
        <v>9</v>
      </c>
      <c r="X947" s="10">
        <f>VLOOKUP(A947,BUSINESS!$A$2:$G$2692,7,0)</f>
        <v>20</v>
      </c>
      <c r="Y947" s="10">
        <f>VLOOKUP(A947,BUSINESS!$A$2:$H$2692,8,0)</f>
        <v>161</v>
      </c>
      <c r="Z947" s="10">
        <f>VLOOKUP(A947,BUSINESS!$A$2:$I$2692,9,0)</f>
        <v>0.254</v>
      </c>
      <c r="AA947" s="10">
        <f>VLOOKUP(A947,BUSINESS!$A$2:$J$2692,10,0)</f>
        <v>0.787</v>
      </c>
      <c r="AB947" s="7">
        <f t="shared" si="2"/>
        <v>3949058143</v>
      </c>
    </row>
    <row r="948">
      <c r="A948" s="7" t="str">
        <f t="shared" si="1"/>
        <v>Netherlands-Europe2004</v>
      </c>
      <c r="B948" s="8" t="s">
        <v>210</v>
      </c>
      <c r="C948" s="5" t="s">
        <v>76</v>
      </c>
      <c r="D948" s="9" t="s">
        <v>66</v>
      </c>
      <c r="E948" s="11">
        <v>6.1E11</v>
      </c>
      <c r="F948" s="12">
        <v>0.1</v>
      </c>
      <c r="G948" s="12">
        <v>3739.0</v>
      </c>
      <c r="H948" s="12">
        <v>0.028</v>
      </c>
      <c r="I948" s="22">
        <f>VLOOKUP(A948,ENERGY!$A$2:$F$2692,5,0)</f>
        <v>79550</v>
      </c>
      <c r="J948" s="10">
        <f>VLOOKUP(A949,ENERGY!$A$2:$F$2692,6,0)</f>
        <v>11848</v>
      </c>
      <c r="K948" s="23">
        <v>0.024</v>
      </c>
      <c r="L948" s="10">
        <f>VLOOKUP(A948,TOURISM!$A$2:$E$2692,5,0)</f>
        <v>16495000000</v>
      </c>
      <c r="M948" s="10">
        <f>VLOOKUP(A948,TOURISM!$A$2:$F$2692,6,0)</f>
        <v>16937000000</v>
      </c>
      <c r="N948" s="27">
        <f t="shared" si="265"/>
        <v>0.262</v>
      </c>
      <c r="O948" s="27">
        <f t="shared" ref="O948:Q948" si="629">if(AND(M948=M949,N948=N948+1,ISBLANK(O949)),O948,O949)</f>
        <v>9</v>
      </c>
      <c r="P948" s="27">
        <f t="shared" si="629"/>
        <v>20</v>
      </c>
      <c r="Q948" s="27">
        <f t="shared" si="629"/>
        <v>161</v>
      </c>
      <c r="R948" s="23">
        <v>0.254</v>
      </c>
      <c r="S948" s="23">
        <v>0.787</v>
      </c>
      <c r="T948" s="10">
        <f>VLOOKUP(A948,TOURISM!$A$2:$E$2692,5,0)</f>
        <v>16495000000</v>
      </c>
      <c r="U948" s="10">
        <f>VLOOKUP(A948,TOURISM!$A$2:$F$2692,6,0)</f>
        <v>16937000000</v>
      </c>
      <c r="V948" s="10">
        <f>VLOOKUP(A948,BUSINESS!$A$2:$E$2692,5,0)</f>
        <v>0.262</v>
      </c>
      <c r="W948" s="10">
        <f>VLOOKUP(A948,BUSINESS!$A$2:$F$2692,6,0)</f>
        <v>9</v>
      </c>
      <c r="X948" s="10">
        <f>VLOOKUP(A948,BUSINESS!$A$2:$G$2692,7,0)</f>
        <v>20</v>
      </c>
      <c r="Y948" s="10">
        <f>VLOOKUP(A948,BUSINESS!$A$2:$H$2692,8,0)</f>
        <v>161</v>
      </c>
      <c r="Z948" s="10">
        <f>VLOOKUP(A948,BUSINESS!$A$2:$I$2692,9,0)</f>
        <v>0.685</v>
      </c>
      <c r="AA948" s="10">
        <f>VLOOKUP(A948,BUSINESS!$A$2:$J$2692,10,0)</f>
        <v>0.912</v>
      </c>
      <c r="AB948" s="7">
        <f t="shared" si="2"/>
        <v>2401574803150</v>
      </c>
    </row>
    <row r="949">
      <c r="A949" s="7" t="str">
        <f t="shared" si="1"/>
        <v>North Macedonia-Europe2004</v>
      </c>
      <c r="B949" s="8" t="s">
        <v>217</v>
      </c>
      <c r="C949" s="5" t="s">
        <v>76</v>
      </c>
      <c r="D949" s="9" t="s">
        <v>66</v>
      </c>
      <c r="E949" s="11">
        <v>5.514253043E9</v>
      </c>
      <c r="F949" s="12">
        <v>0.087</v>
      </c>
      <c r="G949" s="12">
        <v>230.0</v>
      </c>
      <c r="H949" s="12">
        <v>0.124</v>
      </c>
      <c r="I949" s="22">
        <f>VLOOKUP(A949,ENERGY!$A$2:$F$2692,5,0)</f>
        <v>3012</v>
      </c>
      <c r="J949" s="10">
        <f>VLOOKUP(A950,ENERGY!$A$2:$F$2692,6,0)</f>
        <v>50326</v>
      </c>
      <c r="K949" s="23">
        <v>0.024</v>
      </c>
      <c r="L949" s="10">
        <f>VLOOKUP(A949,TOURISM!$A$2:$E$2692,5,0)</f>
        <v>103000000</v>
      </c>
      <c r="M949" s="10">
        <f>VLOOKUP(A949,TOURISM!$A$2:$F$2692,6,0)</f>
        <v>85000000</v>
      </c>
      <c r="N949" s="27">
        <f t="shared" si="265"/>
        <v>0.262</v>
      </c>
      <c r="O949" s="23">
        <v>9.0</v>
      </c>
      <c r="P949" s="27">
        <f t="shared" ref="P949:Q949" si="630">if(AND(N949=N950,O949=O949+1,ISBLANK(P950)),P949,P950)</f>
        <v>20</v>
      </c>
      <c r="Q949" s="27">
        <f t="shared" si="630"/>
        <v>161</v>
      </c>
      <c r="R949" s="23">
        <v>0.685</v>
      </c>
      <c r="S949" s="23">
        <v>0.912</v>
      </c>
      <c r="T949" s="10">
        <f>VLOOKUP(A949,TOURISM!$A$2:$E$2692,5,0)</f>
        <v>103000000</v>
      </c>
      <c r="U949" s="10">
        <f>VLOOKUP(A949,TOURISM!$A$2:$F$2692,6,0)</f>
        <v>85000000</v>
      </c>
      <c r="V949" s="10">
        <f>VLOOKUP(A949,BUSINESS!$A$2:$E$2692,5,0)</f>
        <v>0.262</v>
      </c>
      <c r="W949" s="10">
        <f>VLOOKUP(A949,BUSINESS!$A$2:$F$2692,6,0)</f>
        <v>48</v>
      </c>
      <c r="X949" s="10">
        <f>VLOOKUP(A949,BUSINESS!$A$2:$G$2692,7,0)</f>
        <v>20</v>
      </c>
      <c r="Y949" s="10">
        <f>VLOOKUP(A949,BUSINESS!$A$2:$H$2692,8,0)</f>
        <v>161</v>
      </c>
      <c r="Z949" s="10">
        <f>VLOOKUP(A949,BUSINESS!$A$2:$I$2692,9,0)</f>
        <v>0.244</v>
      </c>
      <c r="AA949" s="10">
        <f>VLOOKUP(A949,BUSINESS!$A$2:$J$2692,10,0)</f>
        <v>0.473</v>
      </c>
      <c r="AB949" s="7">
        <f t="shared" si="2"/>
        <v>8050004442</v>
      </c>
    </row>
    <row r="950">
      <c r="A950" s="7" t="str">
        <f t="shared" si="1"/>
        <v>Norway-Europe2004</v>
      </c>
      <c r="B950" s="8" t="s">
        <v>218</v>
      </c>
      <c r="C950" s="5" t="s">
        <v>76</v>
      </c>
      <c r="D950" s="9" t="s">
        <v>66</v>
      </c>
      <c r="E950" s="11">
        <v>2.6E11</v>
      </c>
      <c r="F950" s="12">
        <v>0.101</v>
      </c>
      <c r="G950" s="12">
        <v>5733.0</v>
      </c>
      <c r="H950" s="12">
        <v>0.04</v>
      </c>
      <c r="I950" s="22">
        <f>VLOOKUP(A950,ENERGY!$A$2:$F$2692,5,0)</f>
        <v>29805</v>
      </c>
      <c r="J950" s="10">
        <f>VLOOKUP(A951,ENERGY!$A$2:$F$2692,6,0)</f>
        <v>316125</v>
      </c>
      <c r="K950" s="23">
        <v>0.024</v>
      </c>
      <c r="L950" s="10">
        <f>VLOOKUP(A950,TOURISM!$A$2:$E$2692,5,0)</f>
        <v>3531000000</v>
      </c>
      <c r="M950" s="10">
        <f>VLOOKUP(A950,TOURISM!$A$2:$F$2692,6,0)</f>
        <v>8894000000</v>
      </c>
      <c r="N950" s="27">
        <f t="shared" si="265"/>
        <v>0.262</v>
      </c>
      <c r="O950" s="23">
        <v>18.0</v>
      </c>
      <c r="P950" s="27">
        <f t="shared" ref="P950:Q950" si="631">if(AND(N950=N951,O950=O950+1,ISBLANK(P951)),P950,P951)</f>
        <v>20</v>
      </c>
      <c r="Q950" s="27">
        <f t="shared" si="631"/>
        <v>161</v>
      </c>
      <c r="R950" s="23">
        <v>0.777</v>
      </c>
      <c r="S950" s="23">
        <v>0.986</v>
      </c>
      <c r="T950" s="10">
        <f>VLOOKUP(A950,TOURISM!$A$2:$E$2692,5,0)</f>
        <v>3531000000</v>
      </c>
      <c r="U950" s="10">
        <f>VLOOKUP(A950,TOURISM!$A$2:$F$2692,6,0)</f>
        <v>8894000000</v>
      </c>
      <c r="V950" s="10">
        <f>VLOOKUP(A950,BUSINESS!$A$2:$E$2692,5,0)</f>
        <v>0.262</v>
      </c>
      <c r="W950" s="10">
        <f>VLOOKUP(A950,BUSINESS!$A$2:$F$2692,6,0)</f>
        <v>18</v>
      </c>
      <c r="X950" s="10">
        <f>VLOOKUP(A950,BUSINESS!$A$2:$G$2692,7,0)</f>
        <v>20</v>
      </c>
      <c r="Y950" s="10">
        <f>VLOOKUP(A950,BUSINESS!$A$2:$H$2692,8,0)</f>
        <v>161</v>
      </c>
      <c r="Z950" s="10">
        <f>VLOOKUP(A950,BUSINESS!$A$2:$I$2692,9,0)</f>
        <v>0.777</v>
      </c>
      <c r="AA950" s="10">
        <f>VLOOKUP(A950,BUSINESS!$A$2:$J$2692,10,0)</f>
        <v>0.986</v>
      </c>
      <c r="AB950" s="7">
        <f t="shared" si="2"/>
        <v>334620334620</v>
      </c>
    </row>
    <row r="951">
      <c r="A951" s="7" t="str">
        <f t="shared" si="1"/>
        <v>Poland-Europe2004</v>
      </c>
      <c r="B951" s="8" t="s">
        <v>226</v>
      </c>
      <c r="C951" s="5" t="s">
        <v>76</v>
      </c>
      <c r="D951" s="9" t="s">
        <v>66</v>
      </c>
      <c r="E951" s="11">
        <v>2.53E11</v>
      </c>
      <c r="F951" s="12">
        <v>0.062</v>
      </c>
      <c r="G951" s="12">
        <v>410.0</v>
      </c>
      <c r="H951" s="12">
        <v>0.076</v>
      </c>
      <c r="I951" s="22">
        <f>VLOOKUP(A951,ENERGY!$A$2:$F$2692,5,0)</f>
        <v>97892</v>
      </c>
      <c r="J951" s="10">
        <f>VLOOKUP(A952,ENERGY!$A$2:$F$2692,6,0)</f>
        <v>58357</v>
      </c>
      <c r="K951" s="23">
        <v>0.024</v>
      </c>
      <c r="L951" s="10">
        <f>VLOOKUP(A951,TOURISM!$A$2:$E$2692,5,0)</f>
        <v>6499000000</v>
      </c>
      <c r="M951" s="10">
        <f>VLOOKUP(A951,TOURISM!$A$2:$F$2692,6,0)</f>
        <v>5092000000</v>
      </c>
      <c r="N951" s="27">
        <f t="shared" si="265"/>
        <v>0.262</v>
      </c>
      <c r="O951" s="23">
        <v>31.0</v>
      </c>
      <c r="P951" s="27">
        <f t="shared" ref="P951:Q951" si="632">if(AND(N951=N952,O951=O951+1,ISBLANK(P952)),P951,P952)</f>
        <v>20</v>
      </c>
      <c r="Q951" s="27">
        <f t="shared" si="632"/>
        <v>161</v>
      </c>
      <c r="R951" s="23">
        <v>0.325</v>
      </c>
      <c r="S951" s="23">
        <v>0.604</v>
      </c>
      <c r="T951" s="10">
        <f>VLOOKUP(A951,TOURISM!$A$2:$E$2692,5,0)</f>
        <v>6499000000</v>
      </c>
      <c r="U951" s="10">
        <f>VLOOKUP(A951,TOURISM!$A$2:$F$2692,6,0)</f>
        <v>5092000000</v>
      </c>
      <c r="V951" s="10">
        <f>VLOOKUP(A951,BUSINESS!$A$2:$E$2692,5,0)</f>
        <v>0.262</v>
      </c>
      <c r="W951" s="10">
        <f>VLOOKUP(A951,BUSINESS!$A$2:$F$2692,6,0)</f>
        <v>31</v>
      </c>
      <c r="X951" s="10">
        <f>VLOOKUP(A951,BUSINESS!$A$2:$G$2692,7,0)</f>
        <v>20</v>
      </c>
      <c r="Y951" s="10">
        <f>VLOOKUP(A951,BUSINESS!$A$2:$H$2692,8,0)</f>
        <v>161</v>
      </c>
      <c r="Z951" s="10">
        <f>VLOOKUP(A951,BUSINESS!$A$2:$I$2692,9,0)</f>
        <v>0.325</v>
      </c>
      <c r="AA951" s="10">
        <f>VLOOKUP(A951,BUSINESS!$A$2:$J$2692,10,0)</f>
        <v>0.604</v>
      </c>
      <c r="AB951" s="7">
        <f t="shared" si="2"/>
        <v>778461538462</v>
      </c>
    </row>
    <row r="952">
      <c r="A952" s="7" t="str">
        <f t="shared" si="1"/>
        <v>Portugal-Europe2004</v>
      </c>
      <c r="B952" s="8" t="s">
        <v>227</v>
      </c>
      <c r="C952" s="5" t="s">
        <v>76</v>
      </c>
      <c r="D952" s="9" t="s">
        <v>66</v>
      </c>
      <c r="E952" s="11">
        <v>1.85E11</v>
      </c>
      <c r="F952" s="12">
        <v>0.1</v>
      </c>
      <c r="G952" s="12">
        <v>1779.0</v>
      </c>
      <c r="H952" s="10" t="str">
        <f>if(AND(#REF!=#REF!,#REF!=#REF!+1,ISBLANK(#REF!)),#REF!,#REF!)</f>
        <v>#REF!</v>
      </c>
      <c r="I952" s="22">
        <f>VLOOKUP(A952,ENERGY!$A$2:$F$2692,5,0)</f>
        <v>24430</v>
      </c>
      <c r="J952" s="10">
        <f>VLOOKUP(A953,ENERGY!$A$2:$F$2692,6,0)</f>
        <v>94645</v>
      </c>
      <c r="K952" s="23">
        <v>0.024</v>
      </c>
      <c r="L952" s="10">
        <f>VLOOKUP(A952,TOURISM!$A$2:$E$2692,5,0)</f>
        <v>8858000000</v>
      </c>
      <c r="M952" s="10">
        <f>VLOOKUP(A952,TOURISM!$A$2:$F$2692,6,0)</f>
        <v>3369000000</v>
      </c>
      <c r="N952" s="27">
        <f t="shared" si="265"/>
        <v>0.262</v>
      </c>
      <c r="O952" s="23">
        <v>78.0</v>
      </c>
      <c r="P952" s="27">
        <f t="shared" ref="P952:Q952" si="633">if(AND(N952=N953,O952=O952+1,ISBLANK(P953)),P952,P953)</f>
        <v>20</v>
      </c>
      <c r="Q952" s="27">
        <f t="shared" si="633"/>
        <v>161</v>
      </c>
      <c r="R952" s="23">
        <v>0.318</v>
      </c>
      <c r="S952" s="23">
        <v>1.009</v>
      </c>
      <c r="T952" s="10">
        <f>VLOOKUP(A952,TOURISM!$A$2:$E$2692,5,0)</f>
        <v>8858000000</v>
      </c>
      <c r="U952" s="10">
        <f>VLOOKUP(A952,TOURISM!$A$2:$F$2692,6,0)</f>
        <v>3369000000</v>
      </c>
      <c r="V952" s="10">
        <f>VLOOKUP(A952,BUSINESS!$A$2:$E$2692,5,0)</f>
        <v>0.262</v>
      </c>
      <c r="W952" s="10">
        <f>VLOOKUP(A952,BUSINESS!$A$2:$F$2692,6,0)</f>
        <v>78</v>
      </c>
      <c r="X952" s="10">
        <f>VLOOKUP(A952,BUSINESS!$A$2:$G$2692,7,0)</f>
        <v>20</v>
      </c>
      <c r="Y952" s="10">
        <f>VLOOKUP(A952,BUSINESS!$A$2:$H$2692,8,0)</f>
        <v>161</v>
      </c>
      <c r="Z952" s="10">
        <f>VLOOKUP(A952,BUSINESS!$A$2:$I$2692,9,0)</f>
        <v>0.318</v>
      </c>
      <c r="AA952" s="10">
        <f>VLOOKUP(A952,BUSINESS!$A$2:$J$2692,10,0)</f>
        <v>1.009</v>
      </c>
      <c r="AB952" s="7">
        <f t="shared" si="2"/>
        <v>581761006289</v>
      </c>
    </row>
    <row r="953">
      <c r="A953" s="7" t="str">
        <f t="shared" si="1"/>
        <v>Romania-Europe2004</v>
      </c>
      <c r="B953" s="8" t="s">
        <v>230</v>
      </c>
      <c r="C953" s="5" t="s">
        <v>76</v>
      </c>
      <c r="D953" s="9" t="s">
        <v>66</v>
      </c>
      <c r="E953" s="11">
        <v>7.5794733525E10</v>
      </c>
      <c r="F953" s="12">
        <v>0.054</v>
      </c>
      <c r="G953" s="12">
        <v>190.0</v>
      </c>
      <c r="H953" s="12">
        <v>0.256</v>
      </c>
      <c r="I953" s="22">
        <f>VLOOKUP(A953,ENERGY!$A$2:$F$2692,5,0)</f>
        <v>39617</v>
      </c>
      <c r="J953" s="10">
        <f>VLOOKUP(A954,ENERGY!$A$2:$F$2692,6,0)</f>
        <v>1715639</v>
      </c>
      <c r="K953" s="23">
        <v>0.024</v>
      </c>
      <c r="L953" s="10">
        <f>VLOOKUP(A953,TOURISM!$A$2:$E$2692,5,0)</f>
        <v>607000000</v>
      </c>
      <c r="M953" s="10">
        <f>VLOOKUP(A953,TOURISM!$A$2:$F$2692,6,0)</f>
        <v>672000000</v>
      </c>
      <c r="N953" s="27">
        <f t="shared" si="265"/>
        <v>0.262</v>
      </c>
      <c r="O953" s="23">
        <v>28.0</v>
      </c>
      <c r="P953" s="27">
        <f t="shared" ref="P953:Q953" si="634">if(AND(N953=N954,O953=O953+1,ISBLANK(P954)),P953,P954)</f>
        <v>20</v>
      </c>
      <c r="Q953" s="27">
        <f t="shared" si="634"/>
        <v>161</v>
      </c>
      <c r="R953" s="23">
        <v>0.15</v>
      </c>
      <c r="S953" s="23">
        <v>0.461</v>
      </c>
      <c r="T953" s="10">
        <f>VLOOKUP(A953,TOURISM!$A$2:$E$2692,5,0)</f>
        <v>607000000</v>
      </c>
      <c r="U953" s="10">
        <f>VLOOKUP(A953,TOURISM!$A$2:$F$2692,6,0)</f>
        <v>672000000</v>
      </c>
      <c r="V953" s="10">
        <f>VLOOKUP(A953,BUSINESS!$A$2:$E$2692,5,0)</f>
        <v>0.262</v>
      </c>
      <c r="W953" s="10">
        <f>VLOOKUP(A953,BUSINESS!$A$2:$F$2692,6,0)</f>
        <v>28</v>
      </c>
      <c r="X953" s="10">
        <f>VLOOKUP(A953,BUSINESS!$A$2:$G$2692,7,0)</f>
        <v>20</v>
      </c>
      <c r="Y953" s="10">
        <f>VLOOKUP(A953,BUSINESS!$A$2:$H$2692,8,0)</f>
        <v>161</v>
      </c>
      <c r="Z953" s="10">
        <f>VLOOKUP(A953,BUSINESS!$A$2:$I$2692,9,0)</f>
        <v>0.15</v>
      </c>
      <c r="AA953" s="10">
        <f>VLOOKUP(A953,BUSINESS!$A$2:$J$2692,10,0)</f>
        <v>0.461</v>
      </c>
      <c r="AB953" s="7">
        <f t="shared" si="2"/>
        <v>505298223500</v>
      </c>
    </row>
    <row r="954">
      <c r="A954" s="7" t="str">
        <f t="shared" si="1"/>
        <v>Russia-Europe2004</v>
      </c>
      <c r="B954" s="8" t="s">
        <v>231</v>
      </c>
      <c r="C954" s="5" t="s">
        <v>76</v>
      </c>
      <c r="D954" s="9" t="s">
        <v>66</v>
      </c>
      <c r="E954" s="11">
        <v>5.91E11</v>
      </c>
      <c r="F954" s="12">
        <v>0.052</v>
      </c>
      <c r="G954" s="12">
        <v>212.0</v>
      </c>
      <c r="H954" s="12">
        <v>0.114</v>
      </c>
      <c r="I954" s="22">
        <f>VLOOKUP(A954,ENERGY!$A$2:$F$2692,5,0)</f>
        <v>688483</v>
      </c>
      <c r="J954" s="10">
        <f>VLOOKUP(A955,ENERGY!$A$2:$F$2692,6,0)</f>
        <v>84</v>
      </c>
      <c r="K954" s="23">
        <v>0.024</v>
      </c>
      <c r="L954" s="10">
        <f>VLOOKUP(A954,TOURISM!$A$2:$E$2692,5,0)</f>
        <v>7262000000</v>
      </c>
      <c r="M954" s="10">
        <f>VLOOKUP(A954,TOURISM!$A$2:$F$2692,6,0)</f>
        <v>16082000000</v>
      </c>
      <c r="N954" s="27">
        <f t="shared" si="265"/>
        <v>0.262</v>
      </c>
      <c r="O954" s="23">
        <v>30.0</v>
      </c>
      <c r="P954" s="27">
        <f t="shared" ref="P954:Q954" si="635">if(AND(N954=N955,O954=O954+1,ISBLANK(P955)),P954,P955)</f>
        <v>20</v>
      </c>
      <c r="Q954" s="27">
        <f t="shared" si="635"/>
        <v>161</v>
      </c>
      <c r="R954" s="23">
        <v>0.129</v>
      </c>
      <c r="S954" s="23">
        <v>0.511</v>
      </c>
      <c r="T954" s="10">
        <f>VLOOKUP(A954,TOURISM!$A$2:$E$2692,5,0)</f>
        <v>7262000000</v>
      </c>
      <c r="U954" s="10">
        <f>VLOOKUP(A954,TOURISM!$A$2:$F$2692,6,0)</f>
        <v>16082000000</v>
      </c>
      <c r="V954" s="10">
        <f>VLOOKUP(A954,BUSINESS!$A$2:$E$2692,5,0)</f>
        <v>0.262</v>
      </c>
      <c r="W954" s="10">
        <f>VLOOKUP(A954,BUSINESS!$A$2:$F$2692,6,0)</f>
        <v>30</v>
      </c>
      <c r="X954" s="10">
        <f>VLOOKUP(A954,BUSINESS!$A$2:$G$2692,7,0)</f>
        <v>20</v>
      </c>
      <c r="Y954" s="10">
        <f>VLOOKUP(A954,BUSINESS!$A$2:$H$2692,8,0)</f>
        <v>161</v>
      </c>
      <c r="Z954" s="10">
        <f>VLOOKUP(A954,BUSINESS!$A$2:$I$2692,9,0)</f>
        <v>0.129</v>
      </c>
      <c r="AA954" s="10">
        <f>VLOOKUP(A954,BUSINESS!$A$2:$J$2692,10,0)</f>
        <v>0.511</v>
      </c>
      <c r="AB954" s="7">
        <f t="shared" si="2"/>
        <v>4581395348837</v>
      </c>
    </row>
    <row r="955">
      <c r="A955" s="7" t="str">
        <f t="shared" si="1"/>
        <v>San Marino-Europe2004</v>
      </c>
      <c r="B955" s="8" t="s">
        <v>234</v>
      </c>
      <c r="C955" s="5" t="s">
        <v>76</v>
      </c>
      <c r="D955" s="9" t="s">
        <v>66</v>
      </c>
      <c r="E955" s="11">
        <v>1.317357835E9</v>
      </c>
      <c r="F955" s="12">
        <v>0.053</v>
      </c>
      <c r="G955" s="12">
        <v>3359.0</v>
      </c>
      <c r="H955" s="12">
        <v>0.071</v>
      </c>
      <c r="I955" s="22">
        <f>VLOOKUP(A955,ENERGY!$A$2:$F$2692,5,0)</f>
        <v>133681</v>
      </c>
      <c r="J955" s="10">
        <f>VLOOKUP(A956,ENERGY!$A$2:$F$2692,6,0)</f>
        <v>51881</v>
      </c>
      <c r="K955" s="23">
        <v>0.024</v>
      </c>
      <c r="L955" s="10">
        <f>VLOOKUP(A955,TOURISM!$A$2:$E$2692,5,0)</f>
        <v>112000000</v>
      </c>
      <c r="M955" s="10">
        <f>VLOOKUP(A955,TOURISM!$A$2:$F$2692,6,0)</f>
        <v>26749000000</v>
      </c>
      <c r="N955" s="27">
        <f t="shared" si="265"/>
        <v>0.262</v>
      </c>
      <c r="O955" s="26"/>
      <c r="P955" s="27">
        <f t="shared" ref="P955:Q955" si="636">if(AND(N955=N956,O955=O955+1,ISBLANK(P956)),P955,P956)</f>
        <v>20</v>
      </c>
      <c r="Q955" s="27">
        <f t="shared" si="636"/>
        <v>161</v>
      </c>
      <c r="R955" s="23">
        <v>0.506</v>
      </c>
      <c r="S955" s="23">
        <v>0.583</v>
      </c>
      <c r="T955" s="10">
        <f>VLOOKUP(A955,TOURISM!$A$2:$E$2692,5,0)</f>
        <v>112000000</v>
      </c>
      <c r="U955" s="10">
        <f>VLOOKUP(A955,TOURISM!$A$2:$F$2692,6,0)</f>
        <v>26749000000</v>
      </c>
      <c r="V955" s="10">
        <f>VLOOKUP(A955,BUSINESS!$A$2:$E$2692,5,0)</f>
        <v>0.262</v>
      </c>
      <c r="W955" s="10" t="str">
        <f>VLOOKUP(A955,BUSINESS!$A$2:$F$2692,6,0)</f>
        <v/>
      </c>
      <c r="X955" s="10">
        <f>VLOOKUP(A955,BUSINESS!$A$2:$G$2692,7,0)</f>
        <v>20</v>
      </c>
      <c r="Y955" s="10">
        <f>VLOOKUP(A955,BUSINESS!$A$2:$H$2692,8,0)</f>
        <v>161</v>
      </c>
      <c r="Z955" s="10">
        <f>VLOOKUP(A955,BUSINESS!$A$2:$I$2692,9,0)</f>
        <v>0.506</v>
      </c>
      <c r="AA955" s="10">
        <f>VLOOKUP(A955,BUSINESS!$A$2:$J$2692,10,0)</f>
        <v>0.583</v>
      </c>
      <c r="AB955" s="7">
        <f t="shared" si="2"/>
        <v>2603473982</v>
      </c>
    </row>
    <row r="956">
      <c r="A956" s="7" t="str">
        <f t="shared" si="1"/>
        <v>Serbia-Europe2004</v>
      </c>
      <c r="B956" s="8" t="s">
        <v>238</v>
      </c>
      <c r="C956" s="5" t="s">
        <v>76</v>
      </c>
      <c r="D956" s="9" t="s">
        <v>66</v>
      </c>
      <c r="E956" s="11">
        <v>2.3649854234E10</v>
      </c>
      <c r="F956" s="12">
        <v>0.087</v>
      </c>
      <c r="G956" s="12">
        <v>204.0</v>
      </c>
      <c r="H956" s="12">
        <v>0.155</v>
      </c>
      <c r="I956" s="22">
        <f>VLOOKUP(A956,ENERGY!$A$2:$F$2692,5,0)</f>
        <v>16808</v>
      </c>
      <c r="J956" s="10">
        <f>VLOOKUP(A957,ENERGY!$A$2:$F$2692,6,0)</f>
        <v>37557</v>
      </c>
      <c r="K956" s="23">
        <v>0.024</v>
      </c>
      <c r="L956" s="10">
        <f>VLOOKUP(A956,TOURISM!$A$2:$E$2692,5,0)</f>
        <v>220000000</v>
      </c>
      <c r="M956" s="10">
        <f>VLOOKUP(A956,TOURISM!$A$2:$F$2692,6,0)</f>
        <v>208000000</v>
      </c>
      <c r="N956" s="27">
        <f t="shared" si="265"/>
        <v>0.262</v>
      </c>
      <c r="O956" s="23">
        <v>56.0</v>
      </c>
      <c r="P956" s="27">
        <f t="shared" ref="P956:Q956" si="637">if(AND(N956=N957,O956=O956+1,ISBLANK(P957)),P956,P957)</f>
        <v>20</v>
      </c>
      <c r="Q956" s="27">
        <f t="shared" si="637"/>
        <v>161</v>
      </c>
      <c r="R956" s="23">
        <v>0.235</v>
      </c>
      <c r="S956" s="23">
        <v>0.472</v>
      </c>
      <c r="T956" s="10">
        <f>VLOOKUP(A956,TOURISM!$A$2:$E$2692,5,0)</f>
        <v>220000000</v>
      </c>
      <c r="U956" s="10">
        <f>VLOOKUP(A956,TOURISM!$A$2:$F$2692,6,0)</f>
        <v>208000000</v>
      </c>
      <c r="V956" s="10">
        <f>VLOOKUP(A956,BUSINESS!$A$2:$E$2692,5,0)</f>
        <v>0.262</v>
      </c>
      <c r="W956" s="10">
        <f>VLOOKUP(A956,BUSINESS!$A$2:$F$2692,6,0)</f>
        <v>56</v>
      </c>
      <c r="X956" s="10">
        <f>VLOOKUP(A956,BUSINESS!$A$2:$G$2692,7,0)</f>
        <v>20</v>
      </c>
      <c r="Y956" s="10">
        <f>VLOOKUP(A956,BUSINESS!$A$2:$H$2692,8,0)</f>
        <v>161</v>
      </c>
      <c r="Z956" s="10">
        <f>VLOOKUP(A956,BUSINESS!$A$2:$I$2692,9,0)</f>
        <v>0.235</v>
      </c>
      <c r="AA956" s="10">
        <f>VLOOKUP(A956,BUSINESS!$A$2:$J$2692,10,0)</f>
        <v>0.472</v>
      </c>
      <c r="AB956" s="7">
        <f t="shared" si="2"/>
        <v>100637677591</v>
      </c>
    </row>
    <row r="957">
      <c r="A957" s="7" t="str">
        <f t="shared" si="1"/>
        <v>Slovakia-Europe2004</v>
      </c>
      <c r="B957" s="8" t="s">
        <v>243</v>
      </c>
      <c r="C957" s="5" t="s">
        <v>76</v>
      </c>
      <c r="D957" s="9" t="s">
        <v>66</v>
      </c>
      <c r="E957" s="11">
        <v>5.6073225726E10</v>
      </c>
      <c r="F957" s="12">
        <v>0.072</v>
      </c>
      <c r="G957" s="12">
        <v>565.0</v>
      </c>
      <c r="H957" s="12">
        <v>0.091</v>
      </c>
      <c r="I957" s="22">
        <f>VLOOKUP(A957,ENERGY!$A$2:$F$2692,5,0)</f>
        <v>18321</v>
      </c>
      <c r="J957" s="10">
        <f>VLOOKUP(A958,ENERGY!$A$2:$F$2692,6,0)</f>
        <v>17180</v>
      </c>
      <c r="K957" s="23">
        <v>0.024</v>
      </c>
      <c r="L957" s="10">
        <f>VLOOKUP(A957,TOURISM!$A$2:$E$2692,5,0)</f>
        <v>931000000</v>
      </c>
      <c r="M957" s="10">
        <f>VLOOKUP(A957,TOURISM!$A$2:$F$2692,6,0)</f>
        <v>900000000</v>
      </c>
      <c r="N957" s="27">
        <f t="shared" si="265"/>
        <v>0.262</v>
      </c>
      <c r="O957" s="23">
        <v>52.0</v>
      </c>
      <c r="P957" s="27">
        <f t="shared" ref="P957:Q957" si="638">if(AND(N957=N958,O957=O957+1,ISBLANK(P958)),P957,P958)</f>
        <v>20</v>
      </c>
      <c r="Q957" s="27">
        <f t="shared" si="638"/>
        <v>161</v>
      </c>
      <c r="R957" s="23">
        <v>0.529</v>
      </c>
      <c r="S957" s="23">
        <v>0.793</v>
      </c>
      <c r="T957" s="10">
        <f>VLOOKUP(A957,TOURISM!$A$2:$E$2692,5,0)</f>
        <v>931000000</v>
      </c>
      <c r="U957" s="10">
        <f>VLOOKUP(A957,TOURISM!$A$2:$F$2692,6,0)</f>
        <v>900000000</v>
      </c>
      <c r="V957" s="10">
        <f>VLOOKUP(A957,BUSINESS!$A$2:$E$2692,5,0)</f>
        <v>0.262</v>
      </c>
      <c r="W957" s="10">
        <f>VLOOKUP(A957,BUSINESS!$A$2:$F$2692,6,0)</f>
        <v>52</v>
      </c>
      <c r="X957" s="10">
        <f>VLOOKUP(A957,BUSINESS!$A$2:$G$2692,7,0)</f>
        <v>20</v>
      </c>
      <c r="Y957" s="10">
        <f>VLOOKUP(A957,BUSINESS!$A$2:$H$2692,8,0)</f>
        <v>161</v>
      </c>
      <c r="Z957" s="10">
        <f>VLOOKUP(A957,BUSINESS!$A$2:$I$2692,9,0)</f>
        <v>0.529</v>
      </c>
      <c r="AA957" s="10">
        <f>VLOOKUP(A957,BUSINESS!$A$2:$J$2692,10,0)</f>
        <v>0.793</v>
      </c>
      <c r="AB957" s="7">
        <f t="shared" si="2"/>
        <v>105998536344</v>
      </c>
    </row>
    <row r="958">
      <c r="A958" s="7" t="str">
        <f t="shared" si="1"/>
        <v>Slovenia-Europe2004</v>
      </c>
      <c r="B958" s="8" t="s">
        <v>244</v>
      </c>
      <c r="C958" s="5" t="s">
        <v>76</v>
      </c>
      <c r="D958" s="9" t="s">
        <v>66</v>
      </c>
      <c r="E958" s="11">
        <v>3.3837749815E10</v>
      </c>
      <c r="F958" s="12">
        <v>0.083</v>
      </c>
      <c r="G958" s="12">
        <v>1415.0</v>
      </c>
      <c r="H958" s="12">
        <v>0.087</v>
      </c>
      <c r="I958" s="22">
        <f>VLOOKUP(A958,ENERGY!$A$2:$F$2692,5,0)</f>
        <v>7740</v>
      </c>
      <c r="J958" s="10">
        <f>VLOOKUP(A959,ENERGY!$A$2:$F$2692,6,0)</f>
        <v>329286</v>
      </c>
      <c r="K958" s="23">
        <v>0.024</v>
      </c>
      <c r="L958" s="10">
        <f>VLOOKUP(A958,TOURISM!$A$2:$E$2692,5,0)</f>
        <v>1725000000</v>
      </c>
      <c r="M958" s="10">
        <f>VLOOKUP(A958,TOURISM!$A$2:$F$2692,6,0)</f>
        <v>937000000</v>
      </c>
      <c r="N958" s="27">
        <f t="shared" si="265"/>
        <v>0.262</v>
      </c>
      <c r="O958" s="23">
        <v>60.0</v>
      </c>
      <c r="P958" s="27">
        <f t="shared" ref="P958:Q958" si="639">if(AND(N958=N959,O958=O958+1,ISBLANK(P959)),P958,P959)</f>
        <v>20</v>
      </c>
      <c r="Q958" s="27">
        <f t="shared" si="639"/>
        <v>161</v>
      </c>
      <c r="R958" s="23">
        <v>0.408</v>
      </c>
      <c r="S958" s="23">
        <v>0.927</v>
      </c>
      <c r="T958" s="10">
        <f>VLOOKUP(A958,TOURISM!$A$2:$E$2692,5,0)</f>
        <v>1725000000</v>
      </c>
      <c r="U958" s="10">
        <f>VLOOKUP(A958,TOURISM!$A$2:$F$2692,6,0)</f>
        <v>937000000</v>
      </c>
      <c r="V958" s="10">
        <f>VLOOKUP(A958,BUSINESS!$A$2:$E$2692,5,0)</f>
        <v>0.262</v>
      </c>
      <c r="W958" s="10">
        <f>VLOOKUP(A958,BUSINESS!$A$2:$F$2692,6,0)</f>
        <v>60</v>
      </c>
      <c r="X958" s="10">
        <f>VLOOKUP(A958,BUSINESS!$A$2:$G$2692,7,0)</f>
        <v>20</v>
      </c>
      <c r="Y958" s="10">
        <f>VLOOKUP(A958,BUSINESS!$A$2:$H$2692,8,0)</f>
        <v>161</v>
      </c>
      <c r="Z958" s="10">
        <f>VLOOKUP(A958,BUSINESS!$A$2:$I$2692,9,0)</f>
        <v>0.408</v>
      </c>
      <c r="AA958" s="10">
        <f>VLOOKUP(A958,BUSINESS!$A$2:$J$2692,10,0)</f>
        <v>0.927</v>
      </c>
      <c r="AB958" s="7">
        <f t="shared" si="2"/>
        <v>82935661311</v>
      </c>
    </row>
    <row r="959">
      <c r="A959" s="7" t="str">
        <f t="shared" si="1"/>
        <v>Spain-Europe2004</v>
      </c>
      <c r="B959" s="8" t="s">
        <v>250</v>
      </c>
      <c r="C959" s="5" t="s">
        <v>76</v>
      </c>
      <c r="D959" s="9" t="s">
        <v>66</v>
      </c>
      <c r="E959" s="11">
        <v>1.04E12</v>
      </c>
      <c r="F959" s="12">
        <v>0.082</v>
      </c>
      <c r="G959" s="12">
        <v>2028.0</v>
      </c>
      <c r="H959" s="10" t="str">
        <f>if(AND(#REF!=#REF!,#REF!=#REF!+1,ISBLANK(#REF!)),#REF!,#REF!)</f>
        <v>#REF!</v>
      </c>
      <c r="I959" s="22">
        <f>VLOOKUP(A959,ENERGY!$A$2:$F$2692,5,0)</f>
        <v>139013</v>
      </c>
      <c r="J959" s="10" t="str">
        <f>VLOOKUP(A960,ENERGY!$A$2:$F$2692,6,0)</f>
        <v>#N/A</v>
      </c>
      <c r="K959" s="23">
        <v>0.024</v>
      </c>
      <c r="L959" s="10">
        <f>VLOOKUP(A959,TOURISM!$A$2:$E$2692,5,0)</f>
        <v>49996000000</v>
      </c>
      <c r="M959" s="10">
        <f>VLOOKUP(A959,TOURISM!$A$2:$F$2692,6,0)</f>
        <v>14864000000</v>
      </c>
      <c r="N959" s="27">
        <f t="shared" si="265"/>
        <v>0.262</v>
      </c>
      <c r="O959" s="23">
        <v>114.0</v>
      </c>
      <c r="P959" s="27">
        <f t="shared" ref="P959:Q959" si="640">if(AND(N959=N960,O959=O959+1,ISBLANK(P960)),P959,P960)</f>
        <v>20</v>
      </c>
      <c r="Q959" s="27">
        <f t="shared" si="640"/>
        <v>161</v>
      </c>
      <c r="R959" s="23">
        <v>0.44</v>
      </c>
      <c r="S959" s="23">
        <v>0.904</v>
      </c>
      <c r="T959" s="10">
        <f>VLOOKUP(A959,TOURISM!$A$2:$E$2692,5,0)</f>
        <v>49996000000</v>
      </c>
      <c r="U959" s="10">
        <f>VLOOKUP(A959,TOURISM!$A$2:$F$2692,6,0)</f>
        <v>14864000000</v>
      </c>
      <c r="V959" s="10">
        <f>VLOOKUP(A959,BUSINESS!$A$2:$E$2692,5,0)</f>
        <v>0.262</v>
      </c>
      <c r="W959" s="10">
        <f>VLOOKUP(A959,BUSINESS!$A$2:$F$2692,6,0)</f>
        <v>114</v>
      </c>
      <c r="X959" s="10">
        <f>VLOOKUP(A959,BUSINESS!$A$2:$G$2692,7,0)</f>
        <v>20</v>
      </c>
      <c r="Y959" s="10">
        <f>VLOOKUP(A959,BUSINESS!$A$2:$H$2692,8,0)</f>
        <v>161</v>
      </c>
      <c r="Z959" s="10">
        <f>VLOOKUP(A959,BUSINESS!$A$2:$I$2692,9,0)</f>
        <v>0.44</v>
      </c>
      <c r="AA959" s="10">
        <f>VLOOKUP(A959,BUSINESS!$A$2:$J$2692,10,0)</f>
        <v>0.904</v>
      </c>
      <c r="AB959" s="7">
        <f t="shared" si="2"/>
        <v>2363636363636</v>
      </c>
    </row>
    <row r="960">
      <c r="A960" s="7" t="str">
        <f t="shared" si="1"/>
        <v>Sweden-Europe2004</v>
      </c>
      <c r="B960" s="8" t="s">
        <v>259</v>
      </c>
      <c r="C960" s="5" t="s">
        <v>76</v>
      </c>
      <c r="D960" s="9" t="s">
        <v>66</v>
      </c>
      <c r="E960" s="11">
        <v>3.62E11</v>
      </c>
      <c r="F960" s="12">
        <v>0.091</v>
      </c>
      <c r="G960" s="12">
        <v>3666.0</v>
      </c>
      <c r="H960" s="12">
        <v>0.04</v>
      </c>
      <c r="I960" s="22" t="str">
        <f>VLOOKUP(A960,ENERGY!$A$2:$F$2692,5,0)</f>
        <v>#N/A</v>
      </c>
      <c r="J960" s="10" t="str">
        <f>VLOOKUP(A961,ENERGY!$A$2:$F$2692,6,0)</f>
        <v>#N/A</v>
      </c>
      <c r="K960" s="23">
        <v>0.024</v>
      </c>
      <c r="L960" s="10">
        <f>VLOOKUP(A960,TOURISM!$A$2:$E$2692,5,0)</f>
        <v>7686000000</v>
      </c>
      <c r="M960" s="10">
        <f>VLOOKUP(A960,TOURISM!$A$2:$F$2692,6,0)</f>
        <v>11088000000</v>
      </c>
      <c r="N960" s="27">
        <f t="shared" si="265"/>
        <v>0.262</v>
      </c>
      <c r="O960" s="23">
        <v>16.0</v>
      </c>
      <c r="P960" s="27">
        <f t="shared" ref="P960:Q960" si="641">if(AND(N960=N961,O960=O960+1,ISBLANK(P961)),P960,P961)</f>
        <v>20</v>
      </c>
      <c r="Q960" s="27">
        <f t="shared" si="641"/>
        <v>161</v>
      </c>
      <c r="R960" s="23">
        <v>0.839</v>
      </c>
      <c r="S960" s="23">
        <v>0.978</v>
      </c>
      <c r="T960" s="10">
        <f>VLOOKUP(A960,TOURISM!$A$2:$E$2692,5,0)</f>
        <v>7686000000</v>
      </c>
      <c r="U960" s="10">
        <f>VLOOKUP(A960,TOURISM!$A$2:$F$2692,6,0)</f>
        <v>11088000000</v>
      </c>
      <c r="V960" s="10">
        <f>VLOOKUP(A960,BUSINESS!$A$2:$E$2692,5,0)</f>
        <v>0.262</v>
      </c>
      <c r="W960" s="10">
        <f>VLOOKUP(A960,BUSINESS!$A$2:$F$2692,6,0)</f>
        <v>16</v>
      </c>
      <c r="X960" s="10">
        <f>VLOOKUP(A960,BUSINESS!$A$2:$G$2692,7,0)</f>
        <v>20</v>
      </c>
      <c r="Y960" s="10">
        <f>VLOOKUP(A960,BUSINESS!$A$2:$H$2692,8,0)</f>
        <v>161</v>
      </c>
      <c r="Z960" s="10">
        <f>VLOOKUP(A960,BUSINESS!$A$2:$I$2692,9,0)</f>
        <v>0.839</v>
      </c>
      <c r="AA960" s="10">
        <f>VLOOKUP(A960,BUSINESS!$A$2:$J$2692,10,0)</f>
        <v>0.978</v>
      </c>
      <c r="AB960" s="7">
        <f t="shared" si="2"/>
        <v>431466030989</v>
      </c>
    </row>
    <row r="961">
      <c r="A961" s="7" t="str">
        <f t="shared" si="1"/>
        <v>Switzerland-Europe2004</v>
      </c>
      <c r="B961" s="8" t="s">
        <v>260</v>
      </c>
      <c r="C961" s="5" t="s">
        <v>76</v>
      </c>
      <c r="D961" s="9" t="s">
        <v>66</v>
      </c>
      <c r="E961" s="11">
        <v>3.74E11</v>
      </c>
      <c r="F961" s="12">
        <v>0.11</v>
      </c>
      <c r="G961" s="12">
        <v>5570.0</v>
      </c>
      <c r="H961" s="12">
        <v>0.032</v>
      </c>
      <c r="I961" s="22" t="str">
        <f>VLOOKUP(A961,ENERGY!$A$2:$F$2692,5,0)</f>
        <v>#N/A</v>
      </c>
      <c r="J961" s="10" t="str">
        <f>VLOOKUP(A962,ENERGY!$A$2:$F$2692,6,0)</f>
        <v>#N/A</v>
      </c>
      <c r="K961" s="23">
        <v>0.024</v>
      </c>
      <c r="L961" s="10">
        <f>VLOOKUP(A961,TOURISM!$A$2:$E$2692,5,0)</f>
        <v>11404000000</v>
      </c>
      <c r="M961" s="10">
        <f>VLOOKUP(A961,TOURISM!$A$2:$F$2692,6,0)</f>
        <v>9924000000</v>
      </c>
      <c r="N961" s="27">
        <f t="shared" si="265"/>
        <v>0.262</v>
      </c>
      <c r="O961" s="23">
        <v>18.0</v>
      </c>
      <c r="P961" s="27">
        <f t="shared" ref="P961:Q961" si="642">if(AND(N961=N962,O961=O961+1,ISBLANK(P962)),P961,P962)</f>
        <v>20</v>
      </c>
      <c r="Q961" s="27">
        <f t="shared" si="642"/>
        <v>161</v>
      </c>
      <c r="R961" s="23">
        <v>0.678</v>
      </c>
      <c r="S961" s="23">
        <v>0.854</v>
      </c>
      <c r="T961" s="10">
        <f>VLOOKUP(A961,TOURISM!$A$2:$E$2692,5,0)</f>
        <v>11404000000</v>
      </c>
      <c r="U961" s="10">
        <f>VLOOKUP(A961,TOURISM!$A$2:$F$2692,6,0)</f>
        <v>9924000000</v>
      </c>
      <c r="V961" s="10">
        <f>VLOOKUP(A961,BUSINESS!$A$2:$E$2692,5,0)</f>
        <v>0.262</v>
      </c>
      <c r="W961" s="10">
        <f>VLOOKUP(A961,BUSINESS!$A$2:$F$2692,6,0)</f>
        <v>18</v>
      </c>
      <c r="X961" s="10">
        <f>VLOOKUP(A961,BUSINESS!$A$2:$G$2692,7,0)</f>
        <v>20</v>
      </c>
      <c r="Y961" s="10">
        <f>VLOOKUP(A961,BUSINESS!$A$2:$H$2692,8,0)</f>
        <v>161</v>
      </c>
      <c r="Z961" s="10">
        <f>VLOOKUP(A961,BUSINESS!$A$2:$I$2692,9,0)</f>
        <v>0.678</v>
      </c>
      <c r="AA961" s="10">
        <f>VLOOKUP(A961,BUSINESS!$A$2:$J$2692,10,0)</f>
        <v>0.854</v>
      </c>
      <c r="AB961" s="7">
        <f t="shared" si="2"/>
        <v>551622418879</v>
      </c>
    </row>
    <row r="962">
      <c r="A962" s="7" t="str">
        <f t="shared" si="1"/>
        <v>Turkey-Europe2004</v>
      </c>
      <c r="B962" s="8" t="s">
        <v>270</v>
      </c>
      <c r="C962" s="5" t="s">
        <v>76</v>
      </c>
      <c r="D962" s="9" t="s">
        <v>66</v>
      </c>
      <c r="E962" s="11">
        <v>3.92E11</v>
      </c>
      <c r="F962" s="12">
        <v>0.054</v>
      </c>
      <c r="G962" s="12">
        <v>297.0</v>
      </c>
      <c r="H962" s="10" t="str">
        <f>if(AND(#REF!=#REF!,#REF!=#REF!+1,ISBLANK(#REF!)),#REF!,#REF!)</f>
        <v>#REF!</v>
      </c>
      <c r="I962" s="22" t="str">
        <f>VLOOKUP(A962,ENERGY!$A$2:$F$2692,5,0)</f>
        <v>#N/A</v>
      </c>
      <c r="J962" s="10" t="str">
        <f>VLOOKUP(A963,ENERGY!$A$2:$F$2692,6,0)</f>
        <v>#N/A</v>
      </c>
      <c r="K962" s="23">
        <v>0.024</v>
      </c>
      <c r="L962" s="10">
        <f>VLOOKUP(A962,TOURISM!$A$2:$E$2692,5,0)</f>
        <v>15888000000</v>
      </c>
      <c r="M962" s="10">
        <f>VLOOKUP(A962,TOURISM!$A$2:$F$2692,6,0)</f>
        <v>2524000000</v>
      </c>
      <c r="N962" s="27">
        <f t="shared" si="265"/>
        <v>0.262</v>
      </c>
      <c r="O962" s="23">
        <v>6.0</v>
      </c>
      <c r="P962" s="27">
        <f t="shared" ref="P962:Q962" si="643">if(AND(N962=N963,O962=O962+1,ISBLANK(P963)),P962,P963)</f>
        <v>20</v>
      </c>
      <c r="Q962" s="27">
        <f t="shared" si="643"/>
        <v>161</v>
      </c>
      <c r="R962" s="23">
        <v>0.146</v>
      </c>
      <c r="S962" s="23">
        <v>0.519</v>
      </c>
      <c r="T962" s="10">
        <f>VLOOKUP(A962,TOURISM!$A$2:$E$2692,5,0)</f>
        <v>15888000000</v>
      </c>
      <c r="U962" s="10">
        <f>VLOOKUP(A962,TOURISM!$A$2:$F$2692,6,0)</f>
        <v>2524000000</v>
      </c>
      <c r="V962" s="10">
        <f>VLOOKUP(A962,BUSINESS!$A$2:$E$2692,5,0)</f>
        <v>0.262</v>
      </c>
      <c r="W962" s="10">
        <f>VLOOKUP(A962,BUSINESS!$A$2:$F$2692,6,0)</f>
        <v>6</v>
      </c>
      <c r="X962" s="10">
        <f>VLOOKUP(A962,BUSINESS!$A$2:$G$2692,7,0)</f>
        <v>20</v>
      </c>
      <c r="Y962" s="10">
        <f>VLOOKUP(A962,BUSINESS!$A$2:$H$2692,8,0)</f>
        <v>161</v>
      </c>
      <c r="Z962" s="10">
        <f>VLOOKUP(A962,BUSINESS!$A$2:$I$2692,9,0)</f>
        <v>0.146</v>
      </c>
      <c r="AA962" s="10">
        <f>VLOOKUP(A962,BUSINESS!$A$2:$J$2692,10,0)</f>
        <v>0.519</v>
      </c>
      <c r="AB962" s="7">
        <f t="shared" si="2"/>
        <v>2684931506849</v>
      </c>
    </row>
    <row r="963">
      <c r="A963" s="7" t="str">
        <f t="shared" si="1"/>
        <v>Ukraine-Europe2004</v>
      </c>
      <c r="B963" s="8" t="s">
        <v>274</v>
      </c>
      <c r="C963" s="5" t="s">
        <v>76</v>
      </c>
      <c r="D963" s="9" t="s">
        <v>66</v>
      </c>
      <c r="E963" s="11">
        <v>6.4883060726E10</v>
      </c>
      <c r="F963" s="12">
        <v>0.066</v>
      </c>
      <c r="G963" s="12">
        <v>90.0</v>
      </c>
      <c r="H963" s="12">
        <v>0.174</v>
      </c>
      <c r="I963" s="22" t="str">
        <f>VLOOKUP(A963,ENERGY!$A$2:$F$2692,5,0)</f>
        <v>#N/A</v>
      </c>
      <c r="J963" s="10" t="str">
        <f>VLOOKUP(A964,ENERGY!$A$2:$F$2692,6,0)</f>
        <v>#N/A</v>
      </c>
      <c r="K963" s="23">
        <v>0.024</v>
      </c>
      <c r="L963" s="10">
        <f>VLOOKUP(A963,TOURISM!$A$2:$E$2692,5,0)</f>
        <v>2931000000</v>
      </c>
      <c r="M963" s="10">
        <f>VLOOKUP(A963,TOURISM!$A$2:$F$2692,6,0)</f>
        <v>2660000000</v>
      </c>
      <c r="N963" s="27">
        <f t="shared" si="265"/>
        <v>0.262</v>
      </c>
      <c r="O963" s="23">
        <v>34.0</v>
      </c>
      <c r="P963" s="27">
        <f t="shared" ref="P963:Q963" si="644">if(AND(N963=N964,O963=O963+1,ISBLANK(P964)),P963,P964)</f>
        <v>20</v>
      </c>
      <c r="Q963" s="27">
        <f t="shared" si="644"/>
        <v>161</v>
      </c>
      <c r="R963" s="23">
        <v>0.035</v>
      </c>
      <c r="S963" s="23">
        <v>0.289</v>
      </c>
      <c r="T963" s="10">
        <f>VLOOKUP(A963,TOURISM!$A$2:$E$2692,5,0)</f>
        <v>2931000000</v>
      </c>
      <c r="U963" s="10">
        <f>VLOOKUP(A963,TOURISM!$A$2:$F$2692,6,0)</f>
        <v>2660000000</v>
      </c>
      <c r="V963" s="10">
        <f>VLOOKUP(A963,BUSINESS!$A$2:$E$2692,5,0)</f>
        <v>0.262</v>
      </c>
      <c r="W963" s="10">
        <f>VLOOKUP(A963,BUSINESS!$A$2:$F$2692,6,0)</f>
        <v>34</v>
      </c>
      <c r="X963" s="10">
        <f>VLOOKUP(A963,BUSINESS!$A$2:$G$2692,7,0)</f>
        <v>20</v>
      </c>
      <c r="Y963" s="10">
        <f>VLOOKUP(A963,BUSINESS!$A$2:$H$2692,8,0)</f>
        <v>161</v>
      </c>
      <c r="Z963" s="10">
        <f>VLOOKUP(A963,BUSINESS!$A$2:$I$2692,9,0)</f>
        <v>0.035</v>
      </c>
      <c r="AA963" s="10">
        <f>VLOOKUP(A963,BUSINESS!$A$2:$J$2692,10,0)</f>
        <v>0.289</v>
      </c>
      <c r="AB963" s="7">
        <f t="shared" si="2"/>
        <v>1853801735029</v>
      </c>
    </row>
    <row r="964">
      <c r="A964" s="7" t="str">
        <f t="shared" si="1"/>
        <v>United Kingdom-Europe2004</v>
      </c>
      <c r="B964" s="8" t="s">
        <v>276</v>
      </c>
      <c r="C964" s="5" t="s">
        <v>76</v>
      </c>
      <c r="D964" s="9" t="s">
        <v>66</v>
      </c>
      <c r="E964" s="11">
        <v>2.22E12</v>
      </c>
      <c r="F964" s="12">
        <v>0.08</v>
      </c>
      <c r="G964" s="12">
        <v>2955.0</v>
      </c>
      <c r="H964" s="12">
        <v>0.044</v>
      </c>
      <c r="I964" s="22" t="str">
        <f>VLOOKUP(A964,ENERGY!$A$2:$F$2692,5,0)</f>
        <v>#N/A</v>
      </c>
      <c r="J964" s="10">
        <f>VLOOKUP(A965,ENERGY!$A$2:$F$2692,6,0)</f>
        <v>24301</v>
      </c>
      <c r="K964" s="23">
        <v>0.024</v>
      </c>
      <c r="L964" s="10">
        <f>VLOOKUP(A964,TOURISM!$A$2:$E$2692,5,0)</f>
        <v>37166000000</v>
      </c>
      <c r="M964" s="10">
        <f>VLOOKUP(A964,TOURISM!$A$2:$F$2692,6,0)</f>
        <v>69076000000</v>
      </c>
      <c r="N964" s="27">
        <f t="shared" si="265"/>
        <v>0.262</v>
      </c>
      <c r="O964" s="23">
        <v>13.0</v>
      </c>
      <c r="P964" s="27">
        <f t="shared" ref="P964:Q964" si="645">if(AND(N964=N965,O964=O964+1,ISBLANK(P965)),P964,P965)</f>
        <v>20</v>
      </c>
      <c r="Q964" s="27">
        <f t="shared" si="645"/>
        <v>161</v>
      </c>
      <c r="R964" s="23">
        <v>0.656</v>
      </c>
      <c r="S964" s="23">
        <v>0.995</v>
      </c>
      <c r="T964" s="10">
        <f>VLOOKUP(A964,TOURISM!$A$2:$E$2692,5,0)</f>
        <v>37166000000</v>
      </c>
      <c r="U964" s="10">
        <f>VLOOKUP(A964,TOURISM!$A$2:$F$2692,6,0)</f>
        <v>69076000000</v>
      </c>
      <c r="V964" s="10">
        <f>VLOOKUP(A964,BUSINESS!$A$2:$E$2692,5,0)</f>
        <v>0.262</v>
      </c>
      <c r="W964" s="10">
        <f>VLOOKUP(A964,BUSINESS!$A$2:$F$2692,6,0)</f>
        <v>13</v>
      </c>
      <c r="X964" s="10">
        <f>VLOOKUP(A964,BUSINESS!$A$2:$G$2692,7,0)</f>
        <v>20</v>
      </c>
      <c r="Y964" s="10">
        <f>VLOOKUP(A964,BUSINESS!$A$2:$H$2692,8,0)</f>
        <v>161</v>
      </c>
      <c r="Z964" s="10">
        <f>VLOOKUP(A964,BUSINESS!$A$2:$I$2692,9,0)</f>
        <v>0.656</v>
      </c>
      <c r="AA964" s="10">
        <f>VLOOKUP(A964,BUSINESS!$A$2:$J$2692,10,0)</f>
        <v>0.995</v>
      </c>
      <c r="AB964" s="7">
        <f t="shared" si="2"/>
        <v>3384146341463</v>
      </c>
    </row>
    <row r="965">
      <c r="A965" s="7" t="str">
        <f t="shared" si="1"/>
        <v>Bahrain-Middle East2004</v>
      </c>
      <c r="B965" s="8" t="s">
        <v>92</v>
      </c>
      <c r="C965" s="5" t="s">
        <v>93</v>
      </c>
      <c r="D965" s="9" t="s">
        <v>66</v>
      </c>
      <c r="E965" s="11">
        <v>1.1075116594E10</v>
      </c>
      <c r="F965" s="12">
        <v>0.037</v>
      </c>
      <c r="G965" s="12">
        <v>536.0</v>
      </c>
      <c r="H965" s="12">
        <v>0.083</v>
      </c>
      <c r="I965" s="22">
        <f>VLOOKUP(A965,ENERGY!$A$2:$F$2692,5,0)</f>
        <v>9771</v>
      </c>
      <c r="J965" s="10">
        <f>VLOOKUP(A966,ENERGY!$A$2:$F$2692,6,0)</f>
        <v>570574</v>
      </c>
      <c r="K965" s="23">
        <v>0.024</v>
      </c>
      <c r="L965" s="10">
        <f>VLOOKUP(A965,TOURISM!$A$2:$E$2692,5,0)</f>
        <v>1504000000</v>
      </c>
      <c r="M965" s="10">
        <f>VLOOKUP(A965,TOURISM!$A$2:$F$2692,6,0)</f>
        <v>528000000</v>
      </c>
      <c r="N965" s="27">
        <f t="shared" si="265"/>
        <v>0.262</v>
      </c>
      <c r="O965" s="27">
        <f t="shared" ref="O965:Q965" si="646">if(AND(M965=M966,N965=N965+1,ISBLANK(O966)),O965,O966)</f>
        <v>29</v>
      </c>
      <c r="P965" s="27">
        <f t="shared" si="646"/>
        <v>20</v>
      </c>
      <c r="Q965" s="27">
        <f t="shared" si="646"/>
        <v>161</v>
      </c>
      <c r="R965" s="23">
        <v>0.215</v>
      </c>
      <c r="S965" s="23">
        <v>0.792</v>
      </c>
      <c r="T965" s="10">
        <f>VLOOKUP(A965,TOURISM!$A$2:$E$2692,5,0)</f>
        <v>1504000000</v>
      </c>
      <c r="U965" s="10">
        <f>VLOOKUP(A965,TOURISM!$A$2:$F$2692,6,0)</f>
        <v>528000000</v>
      </c>
      <c r="V965" s="10">
        <f>VLOOKUP(A965,BUSINESS!$A$2:$E$2692,5,0)</f>
        <v>0.262</v>
      </c>
      <c r="W965" s="10">
        <f>VLOOKUP(A965,BUSINESS!$A$2:$F$2692,6,0)</f>
        <v>29</v>
      </c>
      <c r="X965" s="10">
        <f>VLOOKUP(A965,BUSINESS!$A$2:$G$2692,7,0)</f>
        <v>20</v>
      </c>
      <c r="Y965" s="10">
        <f>VLOOKUP(A965,BUSINESS!$A$2:$H$2692,8,0)</f>
        <v>161</v>
      </c>
      <c r="Z965" s="10">
        <f>VLOOKUP(A965,BUSINESS!$A$2:$I$2692,9,0)</f>
        <v>0.215</v>
      </c>
      <c r="AA965" s="10">
        <f>VLOOKUP(A965,BUSINESS!$A$2:$J$2692,10,0)</f>
        <v>0.792</v>
      </c>
      <c r="AB965" s="7">
        <f t="shared" si="2"/>
        <v>51512170205</v>
      </c>
    </row>
    <row r="966">
      <c r="A966" s="7" t="str">
        <f t="shared" si="1"/>
        <v>Iran-Middle East2004</v>
      </c>
      <c r="B966" s="8" t="s">
        <v>165</v>
      </c>
      <c r="C966" s="5" t="s">
        <v>93</v>
      </c>
      <c r="D966" s="9" t="s">
        <v>66</v>
      </c>
      <c r="E966" s="11">
        <v>1.63E11</v>
      </c>
      <c r="F966" s="12">
        <v>0.047</v>
      </c>
      <c r="G966" s="12">
        <v>117.0</v>
      </c>
      <c r="H966" s="12">
        <v>0.167</v>
      </c>
      <c r="I966" s="22">
        <f>VLOOKUP(A966,ENERGY!$A$2:$F$2692,5,0)</f>
        <v>204312</v>
      </c>
      <c r="J966" s="10">
        <f>VLOOKUP(A967,ENERGY!$A$2:$F$2692,6,0)</f>
        <v>94444</v>
      </c>
      <c r="K966" s="23">
        <v>0.024</v>
      </c>
      <c r="L966" s="10">
        <f>VLOOKUP(A966,TOURISM!$A$2:$E$2692,5,0)</f>
        <v>1305000000</v>
      </c>
      <c r="M966" s="10">
        <f>VLOOKUP(A966,TOURISM!$A$2:$F$2692,6,0)</f>
        <v>4402000000</v>
      </c>
      <c r="N966" s="27">
        <f t="shared" si="265"/>
        <v>0.262</v>
      </c>
      <c r="O966" s="23">
        <v>29.0</v>
      </c>
      <c r="P966" s="27">
        <f t="shared" ref="P966:Q966" si="647">if(AND(N966=N967,O966=O966+1,ISBLANK(P967)),P966,P967)</f>
        <v>20</v>
      </c>
      <c r="Q966" s="27">
        <f t="shared" si="647"/>
        <v>161</v>
      </c>
      <c r="R966" s="23">
        <v>0.075</v>
      </c>
      <c r="S966" s="23">
        <v>0.073</v>
      </c>
      <c r="T966" s="10">
        <f>VLOOKUP(A966,TOURISM!$A$2:$E$2692,5,0)</f>
        <v>1305000000</v>
      </c>
      <c r="U966" s="10">
        <f>VLOOKUP(A966,TOURISM!$A$2:$F$2692,6,0)</f>
        <v>4402000000</v>
      </c>
      <c r="V966" s="10">
        <f>VLOOKUP(A966,BUSINESS!$A$2:$E$2692,5,0)</f>
        <v>0.262</v>
      </c>
      <c r="W966" s="10">
        <f>VLOOKUP(A966,BUSINESS!$A$2:$F$2692,6,0)</f>
        <v>29</v>
      </c>
      <c r="X966" s="10">
        <f>VLOOKUP(A966,BUSINESS!$A$2:$G$2692,7,0)</f>
        <v>20</v>
      </c>
      <c r="Y966" s="10">
        <f>VLOOKUP(A966,BUSINESS!$A$2:$H$2692,8,0)</f>
        <v>161</v>
      </c>
      <c r="Z966" s="10">
        <f>VLOOKUP(A966,BUSINESS!$A$2:$I$2692,9,0)</f>
        <v>0.075</v>
      </c>
      <c r="AA966" s="10">
        <f>VLOOKUP(A966,BUSINESS!$A$2:$J$2692,10,0)</f>
        <v>0.073</v>
      </c>
      <c r="AB966" s="7">
        <f t="shared" si="2"/>
        <v>2173333333333</v>
      </c>
    </row>
    <row r="967">
      <c r="A967" s="7" t="str">
        <f t="shared" si="1"/>
        <v>Iraq-Middle East2004</v>
      </c>
      <c r="B967" s="8" t="s">
        <v>166</v>
      </c>
      <c r="C967" s="5" t="s">
        <v>93</v>
      </c>
      <c r="D967" s="9" t="s">
        <v>66</v>
      </c>
      <c r="E967" s="11">
        <v>3.6627901762E10</v>
      </c>
      <c r="F967" s="12">
        <v>0.056</v>
      </c>
      <c r="G967" s="12">
        <v>55.0</v>
      </c>
      <c r="H967" s="12">
        <v>0.129</v>
      </c>
      <c r="I967" s="22">
        <f>VLOOKUP(A967,ENERGY!$A$2:$F$2692,5,0)</f>
        <v>28806</v>
      </c>
      <c r="J967" s="10">
        <f>VLOOKUP(A968,ENERGY!$A$2:$F$2692,6,0)</f>
        <v>70938</v>
      </c>
      <c r="K967" s="23">
        <v>0.024</v>
      </c>
      <c r="L967" s="10">
        <f>VLOOKUP(A967,TOURISM!$A$2:$E$2692,5,0)</f>
        <v>1725000000</v>
      </c>
      <c r="M967" s="10">
        <f>VLOOKUP(A967,TOURISM!$A$2:$F$2692,6,0)</f>
        <v>1464000000</v>
      </c>
      <c r="N967" s="27">
        <f t="shared" si="265"/>
        <v>0.262</v>
      </c>
      <c r="O967" s="23">
        <v>77.0</v>
      </c>
      <c r="P967" s="27">
        <f t="shared" ref="P967:Q967" si="648">if(AND(N967=N968,O967=O967+1,ISBLANK(P968)),P967,P968)</f>
        <v>20</v>
      </c>
      <c r="Q967" s="27">
        <f t="shared" si="648"/>
        <v>161</v>
      </c>
      <c r="R967" s="23">
        <v>0.009</v>
      </c>
      <c r="S967" s="23">
        <v>0.022</v>
      </c>
      <c r="T967" s="10">
        <f>VLOOKUP(A967,TOURISM!$A$2:$E$2692,5,0)</f>
        <v>1725000000</v>
      </c>
      <c r="U967" s="10">
        <f>VLOOKUP(A967,TOURISM!$A$2:$F$2692,6,0)</f>
        <v>1464000000</v>
      </c>
      <c r="V967" s="10">
        <f>VLOOKUP(A967,BUSINESS!$A$2:$E$2692,5,0)</f>
        <v>0.262</v>
      </c>
      <c r="W967" s="10">
        <f>VLOOKUP(A967,BUSINESS!$A$2:$F$2692,6,0)</f>
        <v>77</v>
      </c>
      <c r="X967" s="10">
        <f>VLOOKUP(A967,BUSINESS!$A$2:$G$2692,7,0)</f>
        <v>20</v>
      </c>
      <c r="Y967" s="10">
        <f>VLOOKUP(A967,BUSINESS!$A$2:$H$2692,8,0)</f>
        <v>161</v>
      </c>
      <c r="Z967" s="10">
        <f>VLOOKUP(A967,BUSINESS!$A$2:$I$2692,9,0)</f>
        <v>0.009</v>
      </c>
      <c r="AA967" s="10">
        <f>VLOOKUP(A967,BUSINESS!$A$2:$J$2692,10,0)</f>
        <v>0.022</v>
      </c>
      <c r="AB967" s="7">
        <f t="shared" si="2"/>
        <v>4069766862444</v>
      </c>
    </row>
    <row r="968">
      <c r="A968" s="7" t="str">
        <f t="shared" si="1"/>
        <v>Israel-Middle East2004</v>
      </c>
      <c r="B968" s="8" t="s">
        <v>169</v>
      </c>
      <c r="C968" s="5" t="s">
        <v>93</v>
      </c>
      <c r="D968" s="9" t="s">
        <v>66</v>
      </c>
      <c r="E968" s="11">
        <v>1.27E11</v>
      </c>
      <c r="F968" s="12">
        <v>0.076</v>
      </c>
      <c r="G968" s="12">
        <v>1410.0</v>
      </c>
      <c r="H968" s="12">
        <v>0.075</v>
      </c>
      <c r="I968" s="22">
        <f>VLOOKUP(A968,ENERGY!$A$2:$F$2692,5,0)</f>
        <v>22868</v>
      </c>
      <c r="J968" s="10">
        <f>VLOOKUP(A969,ENERGY!$A$2:$F$2692,6,0)</f>
        <v>20763</v>
      </c>
      <c r="K968" s="23">
        <v>0.024</v>
      </c>
      <c r="L968" s="10">
        <f>VLOOKUP(A968,TOURISM!$A$2:$E$2692,5,0)</f>
        <v>2908000000</v>
      </c>
      <c r="M968" s="10">
        <f>VLOOKUP(A968,TOURISM!$A$2:$F$2692,6,0)</f>
        <v>3663000000</v>
      </c>
      <c r="N968" s="27">
        <f t="shared" si="265"/>
        <v>0.262</v>
      </c>
      <c r="O968" s="23">
        <v>20.0</v>
      </c>
      <c r="P968" s="27">
        <f t="shared" ref="P968:Q968" si="649">if(AND(N968=N969,O968=O968+1,ISBLANK(P969)),P968,P969)</f>
        <v>20</v>
      </c>
      <c r="Q968" s="27">
        <f t="shared" si="649"/>
        <v>161</v>
      </c>
      <c r="R968" s="23">
        <v>0.228</v>
      </c>
      <c r="S968" s="23">
        <v>1.117</v>
      </c>
      <c r="T968" s="10">
        <f>VLOOKUP(A968,TOURISM!$A$2:$E$2692,5,0)</f>
        <v>2908000000</v>
      </c>
      <c r="U968" s="10">
        <f>VLOOKUP(A968,TOURISM!$A$2:$F$2692,6,0)</f>
        <v>3663000000</v>
      </c>
      <c r="V968" s="10">
        <f>VLOOKUP(A968,BUSINESS!$A$2:$E$2692,5,0)</f>
        <v>0.262</v>
      </c>
      <c r="W968" s="10">
        <f>VLOOKUP(A968,BUSINESS!$A$2:$F$2692,6,0)</f>
        <v>20</v>
      </c>
      <c r="X968" s="10">
        <f>VLOOKUP(A968,BUSINESS!$A$2:$G$2692,7,0)</f>
        <v>20</v>
      </c>
      <c r="Y968" s="10">
        <f>VLOOKUP(A968,BUSINESS!$A$2:$H$2692,8,0)</f>
        <v>161</v>
      </c>
      <c r="Z968" s="10">
        <f>VLOOKUP(A968,BUSINESS!$A$2:$I$2692,9,0)</f>
        <v>0.228</v>
      </c>
      <c r="AA968" s="10">
        <f>VLOOKUP(A968,BUSINESS!$A$2:$J$2692,10,0)</f>
        <v>1.117</v>
      </c>
      <c r="AB968" s="7">
        <f t="shared" si="2"/>
        <v>557017543860</v>
      </c>
    </row>
    <row r="969">
      <c r="A969" s="7" t="str">
        <f t="shared" si="1"/>
        <v>Jordan-Middle East2004</v>
      </c>
      <c r="B969" s="8" t="s">
        <v>173</v>
      </c>
      <c r="C969" s="5" t="s">
        <v>93</v>
      </c>
      <c r="D969" s="9" t="s">
        <v>66</v>
      </c>
      <c r="E969" s="11">
        <v>1.140756666E10</v>
      </c>
      <c r="F969" s="12">
        <v>0.091</v>
      </c>
      <c r="G969" s="12">
        <v>203.0</v>
      </c>
      <c r="H969" s="12">
        <v>0.083</v>
      </c>
      <c r="I969" s="22">
        <f>VLOOKUP(A969,ENERGY!$A$2:$F$2692,5,0)</f>
        <v>7069</v>
      </c>
      <c r="J969" s="10">
        <f>VLOOKUP(A970,ENERGY!$A$2:$F$2692,6,0)</f>
        <v>79959</v>
      </c>
      <c r="K969" s="23">
        <v>0.024</v>
      </c>
      <c r="L969" s="10">
        <f>VLOOKUP(A969,TOURISM!$A$2:$E$2692,5,0)</f>
        <v>1621000000</v>
      </c>
      <c r="M969" s="10">
        <f>VLOOKUP(A969,TOURISM!$A$2:$F$2692,6,0)</f>
        <v>585000000</v>
      </c>
      <c r="N969" s="27">
        <f t="shared" si="265"/>
        <v>0.262</v>
      </c>
      <c r="O969" s="23">
        <v>26.0</v>
      </c>
      <c r="P969" s="27">
        <f t="shared" ref="P969:Q969" si="650">if(AND(N969=N970,O969=O969+1,ISBLANK(P970)),P969,P970)</f>
        <v>20</v>
      </c>
      <c r="Q969" s="27">
        <f t="shared" si="650"/>
        <v>161</v>
      </c>
      <c r="R969" s="23">
        <v>0.117</v>
      </c>
      <c r="S969" s="23">
        <v>0.319</v>
      </c>
      <c r="T969" s="10">
        <f>VLOOKUP(A969,TOURISM!$A$2:$E$2692,5,0)</f>
        <v>1621000000</v>
      </c>
      <c r="U969" s="10">
        <f>VLOOKUP(A969,TOURISM!$A$2:$F$2692,6,0)</f>
        <v>585000000</v>
      </c>
      <c r="V969" s="10">
        <f>VLOOKUP(A969,BUSINESS!$A$2:$E$2692,5,0)</f>
        <v>0.262</v>
      </c>
      <c r="W969" s="10">
        <f>VLOOKUP(A969,BUSINESS!$A$2:$F$2692,6,0)</f>
        <v>26</v>
      </c>
      <c r="X969" s="10">
        <f>VLOOKUP(A969,BUSINESS!$A$2:$G$2692,7,0)</f>
        <v>20</v>
      </c>
      <c r="Y969" s="10">
        <f>VLOOKUP(A969,BUSINESS!$A$2:$H$2692,8,0)</f>
        <v>161</v>
      </c>
      <c r="Z969" s="10">
        <f>VLOOKUP(A969,BUSINESS!$A$2:$I$2692,9,0)</f>
        <v>0.117</v>
      </c>
      <c r="AA969" s="10">
        <f>VLOOKUP(A969,BUSINESS!$A$2:$J$2692,10,0)</f>
        <v>0.319</v>
      </c>
      <c r="AB969" s="7">
        <f t="shared" si="2"/>
        <v>97500569744</v>
      </c>
    </row>
    <row r="970">
      <c r="A970" s="7" t="str">
        <f t="shared" si="1"/>
        <v>Kuwait-Middle East2004</v>
      </c>
      <c r="B970" s="8" t="s">
        <v>178</v>
      </c>
      <c r="C970" s="5" t="s">
        <v>93</v>
      </c>
      <c r="D970" s="9" t="s">
        <v>66</v>
      </c>
      <c r="E970" s="11">
        <v>5.9440511982E10</v>
      </c>
      <c r="F970" s="12">
        <v>0.027</v>
      </c>
      <c r="G970" s="12">
        <v>743.0</v>
      </c>
      <c r="H970" s="12">
        <v>0.056</v>
      </c>
      <c r="I970" s="22">
        <f>VLOOKUP(A970,ENERGY!$A$2:$F$2692,5,0)</f>
        <v>28843</v>
      </c>
      <c r="J970" s="10">
        <f>VLOOKUP(A971,ENERGY!$A$2:$F$2692,6,0)</f>
        <v>16656</v>
      </c>
      <c r="K970" s="23">
        <v>0.024</v>
      </c>
      <c r="L970" s="10">
        <f>VLOOKUP(A970,TOURISM!$A$2:$E$2692,5,0)</f>
        <v>398000000</v>
      </c>
      <c r="M970" s="10">
        <f>VLOOKUP(A970,TOURISM!$A$2:$F$2692,6,0)</f>
        <v>4147000000</v>
      </c>
      <c r="N970" s="27">
        <f t="shared" si="265"/>
        <v>0.262</v>
      </c>
      <c r="O970" s="23">
        <v>35.0</v>
      </c>
      <c r="P970" s="27">
        <f t="shared" ref="P970:Q970" si="651">if(AND(N970=N971,O970=O970+1,ISBLANK(P971)),P970,P971)</f>
        <v>20</v>
      </c>
      <c r="Q970" s="27">
        <f t="shared" si="651"/>
        <v>161</v>
      </c>
      <c r="R970" s="23">
        <v>0.229</v>
      </c>
      <c r="S970" s="23">
        <v>0.808</v>
      </c>
      <c r="T970" s="10">
        <f>VLOOKUP(A970,TOURISM!$A$2:$E$2692,5,0)</f>
        <v>398000000</v>
      </c>
      <c r="U970" s="10">
        <f>VLOOKUP(A970,TOURISM!$A$2:$F$2692,6,0)</f>
        <v>4147000000</v>
      </c>
      <c r="V970" s="10">
        <f>VLOOKUP(A970,BUSINESS!$A$2:$E$2692,5,0)</f>
        <v>0.262</v>
      </c>
      <c r="W970" s="10">
        <f>VLOOKUP(A970,BUSINESS!$A$2:$F$2692,6,0)</f>
        <v>35</v>
      </c>
      <c r="X970" s="10">
        <f>VLOOKUP(A970,BUSINESS!$A$2:$G$2692,7,0)</f>
        <v>20</v>
      </c>
      <c r="Y970" s="10">
        <f>VLOOKUP(A970,BUSINESS!$A$2:$H$2692,8,0)</f>
        <v>161</v>
      </c>
      <c r="Z970" s="10">
        <f>VLOOKUP(A970,BUSINESS!$A$2:$I$2692,9,0)</f>
        <v>0.229</v>
      </c>
      <c r="AA970" s="10">
        <f>VLOOKUP(A970,BUSINESS!$A$2:$J$2692,10,0)</f>
        <v>0.808</v>
      </c>
      <c r="AB970" s="7">
        <f t="shared" si="2"/>
        <v>259565554507</v>
      </c>
    </row>
    <row r="971">
      <c r="A971" s="7" t="str">
        <f t="shared" si="1"/>
        <v>Lebanon-Middle East2004</v>
      </c>
      <c r="B971" s="8" t="s">
        <v>182</v>
      </c>
      <c r="C971" s="5" t="s">
        <v>93</v>
      </c>
      <c r="D971" s="9" t="s">
        <v>66</v>
      </c>
      <c r="E971" s="11">
        <v>2.0955223881E10</v>
      </c>
      <c r="F971" s="12">
        <v>0.082</v>
      </c>
      <c r="G971" s="12">
        <v>458.0</v>
      </c>
      <c r="H971" s="12">
        <v>0.108</v>
      </c>
      <c r="I971" s="22">
        <f>VLOOKUP(A971,ENERGY!$A$2:$F$2692,5,0)</f>
        <v>5426</v>
      </c>
      <c r="J971" s="10">
        <f>VLOOKUP(A972,ENERGY!$A$2:$F$2692,6,0)</f>
        <v>41067</v>
      </c>
      <c r="K971" s="23">
        <v>0.024</v>
      </c>
      <c r="L971" s="10">
        <f>VLOOKUP(A971,TOURISM!$A$2:$E$2692,5,0)</f>
        <v>5931000000</v>
      </c>
      <c r="M971" s="10">
        <f>VLOOKUP(A971,TOURISM!$A$2:$F$2692,6,0)</f>
        <v>3719000000</v>
      </c>
      <c r="N971" s="27">
        <f t="shared" si="265"/>
        <v>0.262</v>
      </c>
      <c r="O971" s="23">
        <v>46.0</v>
      </c>
      <c r="P971" s="27">
        <f t="shared" ref="P971:Q971" si="652">if(AND(N971=N972,O971=O971+1,ISBLANK(P972)),P971,P972)</f>
        <v>20</v>
      </c>
      <c r="Q971" s="27">
        <f t="shared" si="652"/>
        <v>161</v>
      </c>
      <c r="R971" s="23">
        <v>0.09</v>
      </c>
      <c r="S971" s="23">
        <v>0.23</v>
      </c>
      <c r="T971" s="10">
        <f>VLOOKUP(A971,TOURISM!$A$2:$E$2692,5,0)</f>
        <v>5931000000</v>
      </c>
      <c r="U971" s="10">
        <f>VLOOKUP(A971,TOURISM!$A$2:$F$2692,6,0)</f>
        <v>3719000000</v>
      </c>
      <c r="V971" s="10">
        <f>VLOOKUP(A971,BUSINESS!$A$2:$E$2692,5,0)</f>
        <v>0.262</v>
      </c>
      <c r="W971" s="10">
        <f>VLOOKUP(A971,BUSINESS!$A$2:$F$2692,6,0)</f>
        <v>46</v>
      </c>
      <c r="X971" s="10">
        <f>VLOOKUP(A971,BUSINESS!$A$2:$G$2692,7,0)</f>
        <v>20</v>
      </c>
      <c r="Y971" s="10">
        <f>VLOOKUP(A971,BUSINESS!$A$2:$H$2692,8,0)</f>
        <v>161</v>
      </c>
      <c r="Z971" s="10">
        <f>VLOOKUP(A971,BUSINESS!$A$2:$I$2692,9,0)</f>
        <v>0.09</v>
      </c>
      <c r="AA971" s="10">
        <f>VLOOKUP(A971,BUSINESS!$A$2:$J$2692,10,0)</f>
        <v>0.23</v>
      </c>
      <c r="AB971" s="7">
        <f t="shared" si="2"/>
        <v>232835820900</v>
      </c>
    </row>
    <row r="972">
      <c r="A972" s="7" t="str">
        <f t="shared" si="1"/>
        <v>Oman-Middle East2004</v>
      </c>
      <c r="B972" s="8" t="s">
        <v>219</v>
      </c>
      <c r="C972" s="5" t="s">
        <v>93</v>
      </c>
      <c r="D972" s="9" t="s">
        <v>66</v>
      </c>
      <c r="E972" s="11">
        <v>2.467360228E10</v>
      </c>
      <c r="F972" s="12">
        <v>0.03</v>
      </c>
      <c r="G972" s="12">
        <v>310.0</v>
      </c>
      <c r="H972" s="12">
        <v>0.076</v>
      </c>
      <c r="I972" s="22">
        <f>VLOOKUP(A972,ENERGY!$A$2:$F$2692,5,0)</f>
        <v>18679</v>
      </c>
      <c r="J972" s="10">
        <f>VLOOKUP(A973,ENERGY!$A$2:$F$2692,6,0)</f>
        <v>67997</v>
      </c>
      <c r="K972" s="23">
        <v>0.024</v>
      </c>
      <c r="L972" s="10">
        <f>VLOOKUP(A972,TOURISM!$A$2:$E$2692,5,0)</f>
        <v>601000000</v>
      </c>
      <c r="M972" s="10">
        <f>VLOOKUP(A972,TOURISM!$A$2:$F$2692,6,0)</f>
        <v>823000000</v>
      </c>
      <c r="N972" s="27">
        <f t="shared" si="265"/>
        <v>0.262</v>
      </c>
      <c r="O972" s="23">
        <v>35.0</v>
      </c>
      <c r="P972" s="27">
        <f t="shared" ref="P972:Q972" si="653">if(AND(N972=N973,O972=O972+1,ISBLANK(P973)),P972,P973)</f>
        <v>20</v>
      </c>
      <c r="Q972" s="27">
        <f t="shared" si="653"/>
        <v>161</v>
      </c>
      <c r="R972" s="23">
        <v>0.068</v>
      </c>
      <c r="S972" s="23">
        <v>0.327</v>
      </c>
      <c r="T972" s="10">
        <f>VLOOKUP(A972,TOURISM!$A$2:$E$2692,5,0)</f>
        <v>601000000</v>
      </c>
      <c r="U972" s="10">
        <f>VLOOKUP(A972,TOURISM!$A$2:$F$2692,6,0)</f>
        <v>823000000</v>
      </c>
      <c r="V972" s="10">
        <f>VLOOKUP(A972,BUSINESS!$A$2:$E$2692,5,0)</f>
        <v>0.262</v>
      </c>
      <c r="W972" s="10">
        <f>VLOOKUP(A972,BUSINESS!$A$2:$F$2692,6,0)</f>
        <v>35</v>
      </c>
      <c r="X972" s="10">
        <f>VLOOKUP(A972,BUSINESS!$A$2:$G$2692,7,0)</f>
        <v>20</v>
      </c>
      <c r="Y972" s="10">
        <f>VLOOKUP(A972,BUSINESS!$A$2:$H$2692,8,0)</f>
        <v>161</v>
      </c>
      <c r="Z972" s="10">
        <f>VLOOKUP(A972,BUSINESS!$A$2:$I$2692,9,0)</f>
        <v>0.068</v>
      </c>
      <c r="AA972" s="10">
        <f>VLOOKUP(A972,BUSINESS!$A$2:$J$2692,10,0)</f>
        <v>0.327</v>
      </c>
      <c r="AB972" s="7">
        <f t="shared" si="2"/>
        <v>362847092353</v>
      </c>
    </row>
    <row r="973">
      <c r="A973" s="7" t="str">
        <f t="shared" si="1"/>
        <v>Qatar-Middle East2004</v>
      </c>
      <c r="B973" s="8" t="s">
        <v>229</v>
      </c>
      <c r="C973" s="5" t="s">
        <v>93</v>
      </c>
      <c r="D973" s="9" t="s">
        <v>66</v>
      </c>
      <c r="E973" s="11">
        <v>3.1734065019E10</v>
      </c>
      <c r="F973" s="12">
        <v>0.036</v>
      </c>
      <c r="G973" s="12">
        <v>1589.0</v>
      </c>
      <c r="H973" s="12">
        <v>0.07</v>
      </c>
      <c r="I973" s="22">
        <f>VLOOKUP(A973,ENERGY!$A$2:$F$2692,5,0)</f>
        <v>23642</v>
      </c>
      <c r="J973" s="10">
        <f>VLOOKUP(A974,ENERGY!$A$2:$F$2692,6,0)</f>
        <v>418240</v>
      </c>
      <c r="K973" s="23">
        <v>0.024</v>
      </c>
      <c r="L973" s="10">
        <f>VLOOKUP(A973,TOURISM!$A$2:$E$2692,5,0)</f>
        <v>498000000</v>
      </c>
      <c r="M973" s="10">
        <f>VLOOKUP(A973,TOURISM!$A$2:$F$2692,6,0)</f>
        <v>691000000</v>
      </c>
      <c r="N973" s="27">
        <f t="shared" si="265"/>
        <v>0.262</v>
      </c>
      <c r="O973" s="27">
        <f t="shared" ref="O973:Q973" si="654">if(AND(M973=M974,N973=N973+1,ISBLANK(O974)),O973,O974)</f>
        <v>74</v>
      </c>
      <c r="P973" s="27">
        <f t="shared" si="654"/>
        <v>20</v>
      </c>
      <c r="Q973" s="27">
        <f t="shared" si="654"/>
        <v>161</v>
      </c>
      <c r="R973" s="23">
        <v>0.207</v>
      </c>
      <c r="S973" s="23">
        <v>0.681</v>
      </c>
      <c r="T973" s="10">
        <f>VLOOKUP(A973,TOURISM!$A$2:$E$2692,5,0)</f>
        <v>498000000</v>
      </c>
      <c r="U973" s="10">
        <f>VLOOKUP(A973,TOURISM!$A$2:$F$2692,6,0)</f>
        <v>691000000</v>
      </c>
      <c r="V973" s="10">
        <f>VLOOKUP(A973,BUSINESS!$A$2:$E$2692,5,0)</f>
        <v>0.262</v>
      </c>
      <c r="W973" s="10">
        <f>VLOOKUP(A973,BUSINESS!$A$2:$F$2692,6,0)</f>
        <v>74</v>
      </c>
      <c r="X973" s="10">
        <f>VLOOKUP(A973,BUSINESS!$A$2:$G$2692,7,0)</f>
        <v>20</v>
      </c>
      <c r="Y973" s="10">
        <f>VLOOKUP(A973,BUSINESS!$A$2:$H$2692,8,0)</f>
        <v>161</v>
      </c>
      <c r="Z973" s="10">
        <f>VLOOKUP(A973,BUSINESS!$A$2:$I$2692,9,0)</f>
        <v>0.207</v>
      </c>
      <c r="AA973" s="10">
        <f>VLOOKUP(A973,BUSINESS!$A$2:$J$2692,10,0)</f>
        <v>0.681</v>
      </c>
      <c r="AB973" s="7">
        <f t="shared" si="2"/>
        <v>153304661928</v>
      </c>
    </row>
    <row r="974">
      <c r="A974" s="7" t="str">
        <f t="shared" si="1"/>
        <v>Saudi Arabia-Middle East2004</v>
      </c>
      <c r="B974" s="8" t="s">
        <v>236</v>
      </c>
      <c r="C974" s="5" t="s">
        <v>93</v>
      </c>
      <c r="D974" s="9" t="s">
        <v>66</v>
      </c>
      <c r="E974" s="11">
        <v>2.59E11</v>
      </c>
      <c r="F974" s="12">
        <v>0.037</v>
      </c>
      <c r="G974" s="12">
        <v>399.0</v>
      </c>
      <c r="H974" s="10" t="str">
        <f>if(AND(#REF!=#REF!,#REF!=#REF!+1,ISBLANK(#REF!)),#REF!,#REF!)</f>
        <v>#REF!</v>
      </c>
      <c r="I974" s="22">
        <f>VLOOKUP(A974,ENERGY!$A$2:$F$2692,5,0)</f>
        <v>154076</v>
      </c>
      <c r="J974" s="10" t="str">
        <f>VLOOKUP(A975,ENERGY!$A$2:$F$2692,6,0)</f>
        <v>#N/A</v>
      </c>
      <c r="K974" s="23">
        <v>0.024</v>
      </c>
      <c r="L974" s="10">
        <f>VLOOKUP(A974,TOURISM!$A$2:$E$2692,5,0)</f>
        <v>6486000000</v>
      </c>
      <c r="M974" s="10">
        <f>VLOOKUP(A974,TOURISM!$A$2:$F$2692,6,0)</f>
        <v>4428000000</v>
      </c>
      <c r="N974" s="27">
        <f t="shared" si="265"/>
        <v>0.262</v>
      </c>
      <c r="O974" s="23">
        <v>74.0</v>
      </c>
      <c r="P974" s="27">
        <f t="shared" ref="P974:Q974" si="655">if(AND(N974=N975,O974=O974+1,ISBLANK(P975)),P974,P975)</f>
        <v>20</v>
      </c>
      <c r="Q974" s="27">
        <f t="shared" si="655"/>
        <v>161</v>
      </c>
      <c r="R974" s="23">
        <v>0.102</v>
      </c>
      <c r="S974" s="23">
        <v>0.385</v>
      </c>
      <c r="T974" s="10">
        <f>VLOOKUP(A974,TOURISM!$A$2:$E$2692,5,0)</f>
        <v>6486000000</v>
      </c>
      <c r="U974" s="10">
        <f>VLOOKUP(A974,TOURISM!$A$2:$F$2692,6,0)</f>
        <v>4428000000</v>
      </c>
      <c r="V974" s="10">
        <f>VLOOKUP(A974,BUSINESS!$A$2:$E$2692,5,0)</f>
        <v>0.262</v>
      </c>
      <c r="W974" s="10">
        <f>VLOOKUP(A974,BUSINESS!$A$2:$F$2692,6,0)</f>
        <v>74</v>
      </c>
      <c r="X974" s="10">
        <f>VLOOKUP(A974,BUSINESS!$A$2:$G$2692,7,0)</f>
        <v>20</v>
      </c>
      <c r="Y974" s="10">
        <f>VLOOKUP(A974,BUSINESS!$A$2:$H$2692,8,0)</f>
        <v>161</v>
      </c>
      <c r="Z974" s="10">
        <f>VLOOKUP(A974,BUSINESS!$A$2:$I$2692,9,0)</f>
        <v>0.102</v>
      </c>
      <c r="AA974" s="10">
        <f>VLOOKUP(A974,BUSINESS!$A$2:$J$2692,10,0)</f>
        <v>0.385</v>
      </c>
      <c r="AB974" s="7">
        <f t="shared" si="2"/>
        <v>2539215686275</v>
      </c>
    </row>
    <row r="975">
      <c r="A975" s="7" t="str">
        <f t="shared" si="1"/>
        <v>Syria-Middle East2004</v>
      </c>
      <c r="B975" s="8" t="s">
        <v>261</v>
      </c>
      <c r="C975" s="5" t="s">
        <v>93</v>
      </c>
      <c r="D975" s="9" t="s">
        <v>66</v>
      </c>
      <c r="E975" s="11">
        <v>2.5086930693E10</v>
      </c>
      <c r="F975" s="12">
        <v>0.045</v>
      </c>
      <c r="G975" s="12">
        <v>61.0</v>
      </c>
      <c r="H975" s="12">
        <v>0.075</v>
      </c>
      <c r="I975" s="22" t="str">
        <f>VLOOKUP(A975,ENERGY!$A$2:$F$2692,5,0)</f>
        <v>#N/A</v>
      </c>
      <c r="J975" s="10" t="str">
        <f>VLOOKUP(A976,ENERGY!$A$2:$F$2692,6,0)</f>
        <v>#N/A</v>
      </c>
      <c r="K975" s="23">
        <v>0.024</v>
      </c>
      <c r="L975" s="10">
        <f>VLOOKUP(A975,TOURISM!$A$2:$E$2692,5,0)</f>
        <v>1883000000</v>
      </c>
      <c r="M975" s="10">
        <f>VLOOKUP(A975,TOURISM!$A$2:$F$2692,6,0)</f>
        <v>688000000</v>
      </c>
      <c r="N975" s="27">
        <f t="shared" si="265"/>
        <v>0.262</v>
      </c>
      <c r="O975" s="23">
        <v>43.0</v>
      </c>
      <c r="P975" s="27">
        <f t="shared" ref="P975:Q975" si="656">if(AND(N975=N976,O975=O975+1,ISBLANK(P976)),P975,P976)</f>
        <v>20</v>
      </c>
      <c r="Q975" s="27">
        <f t="shared" si="656"/>
        <v>161</v>
      </c>
      <c r="R975" s="23">
        <v>0.043</v>
      </c>
      <c r="S975" s="23">
        <v>0.133</v>
      </c>
      <c r="T975" s="10">
        <f>VLOOKUP(A975,TOURISM!$A$2:$E$2692,5,0)</f>
        <v>1883000000</v>
      </c>
      <c r="U975" s="10">
        <f>VLOOKUP(A975,TOURISM!$A$2:$F$2692,6,0)</f>
        <v>688000000</v>
      </c>
      <c r="V975" s="10">
        <f>VLOOKUP(A975,BUSINESS!$A$2:$E$2692,5,0)</f>
        <v>0.262</v>
      </c>
      <c r="W975" s="10">
        <f>VLOOKUP(A975,BUSINESS!$A$2:$F$2692,6,0)</f>
        <v>43</v>
      </c>
      <c r="X975" s="10">
        <f>VLOOKUP(A975,BUSINESS!$A$2:$G$2692,7,0)</f>
        <v>20</v>
      </c>
      <c r="Y975" s="10">
        <f>VLOOKUP(A975,BUSINESS!$A$2:$H$2692,8,0)</f>
        <v>161</v>
      </c>
      <c r="Z975" s="10">
        <f>VLOOKUP(A975,BUSINESS!$A$2:$I$2692,9,0)</f>
        <v>0.043</v>
      </c>
      <c r="AA975" s="10">
        <f>VLOOKUP(A975,BUSINESS!$A$2:$J$2692,10,0)</f>
        <v>0.133</v>
      </c>
      <c r="AB975" s="7">
        <f t="shared" si="2"/>
        <v>583416992860</v>
      </c>
    </row>
    <row r="976">
      <c r="A976" s="7" t="str">
        <f t="shared" si="1"/>
        <v>United Arab Emirates-Middle East2004</v>
      </c>
      <c r="B976" s="8" t="s">
        <v>275</v>
      </c>
      <c r="C976" s="5" t="s">
        <v>93</v>
      </c>
      <c r="D976" s="9" t="s">
        <v>66</v>
      </c>
      <c r="E976" s="11">
        <v>1.48E11</v>
      </c>
      <c r="F976" s="12">
        <v>0.025</v>
      </c>
      <c r="G976" s="12">
        <v>995.0</v>
      </c>
      <c r="H976" s="10" t="str">
        <f>if(AND(#REF!=#REF!,#REF!=#REF!+1,ISBLANK(#REF!)),#REF!,#REF!)</f>
        <v>#REF!</v>
      </c>
      <c r="I976" s="22" t="str">
        <f>VLOOKUP(A976,ENERGY!$A$2:$F$2692,5,0)</f>
        <v>#N/A</v>
      </c>
      <c r="J976" s="10" t="str">
        <f>VLOOKUP(A977,ENERGY!$A$2:$F$2692,6,0)</f>
        <v>#N/A</v>
      </c>
      <c r="K976" s="23">
        <v>0.024</v>
      </c>
      <c r="L976" s="10">
        <f>VLOOKUP(A976,TOURISM!$A$2:$E$2692,5,0)</f>
        <v>1593000000</v>
      </c>
      <c r="M976" s="10">
        <f>VLOOKUP(A976,TOURISM!$A$2:$F$2692,6,0)</f>
        <v>4472000000</v>
      </c>
      <c r="N976" s="27">
        <f t="shared" si="265"/>
        <v>0.262</v>
      </c>
      <c r="O976" s="23">
        <v>19.0</v>
      </c>
      <c r="P976" s="27">
        <f t="shared" ref="P976:Q976" si="657">if(AND(N976=N977,O976=O976+1,ISBLANK(P977)),P976,P977)</f>
        <v>20</v>
      </c>
      <c r="Q976" s="27">
        <f t="shared" si="657"/>
        <v>161</v>
      </c>
      <c r="R976" s="23">
        <v>0.301</v>
      </c>
      <c r="S976" s="23">
        <v>1.007</v>
      </c>
      <c r="T976" s="10">
        <f>VLOOKUP(A976,TOURISM!$A$2:$E$2692,5,0)</f>
        <v>1593000000</v>
      </c>
      <c r="U976" s="10">
        <f>VLOOKUP(A976,TOURISM!$A$2:$F$2692,6,0)</f>
        <v>4472000000</v>
      </c>
      <c r="V976" s="10">
        <f>VLOOKUP(A976,BUSINESS!$A$2:$E$2692,5,0)</f>
        <v>0.262</v>
      </c>
      <c r="W976" s="10">
        <f>VLOOKUP(A976,BUSINESS!$A$2:$F$2692,6,0)</f>
        <v>19</v>
      </c>
      <c r="X976" s="10">
        <f>VLOOKUP(A976,BUSINESS!$A$2:$G$2692,7,0)</f>
        <v>20</v>
      </c>
      <c r="Y976" s="10">
        <f>VLOOKUP(A976,BUSINESS!$A$2:$H$2692,8,0)</f>
        <v>161</v>
      </c>
      <c r="Z976" s="10">
        <f>VLOOKUP(A976,BUSINESS!$A$2:$I$2692,9,0)</f>
        <v>0.301</v>
      </c>
      <c r="AA976" s="10">
        <f>VLOOKUP(A976,BUSINESS!$A$2:$J$2692,10,0)</f>
        <v>1.007</v>
      </c>
      <c r="AB976" s="7">
        <f t="shared" si="2"/>
        <v>491694352159</v>
      </c>
    </row>
    <row r="977">
      <c r="A977" s="7" t="str">
        <f t="shared" si="1"/>
        <v>Yemen-Middle East2004</v>
      </c>
      <c r="B977" s="8" t="s">
        <v>283</v>
      </c>
      <c r="C977" s="5" t="s">
        <v>93</v>
      </c>
      <c r="D977" s="9" t="s">
        <v>66</v>
      </c>
      <c r="E977" s="11">
        <v>1.3873500888E10</v>
      </c>
      <c r="F977" s="12">
        <v>0.049</v>
      </c>
      <c r="G977" s="12">
        <v>38.0</v>
      </c>
      <c r="H977" s="12">
        <v>0.185</v>
      </c>
      <c r="I977" s="22" t="str">
        <f>VLOOKUP(A977,ENERGY!$A$2:$F$2692,5,0)</f>
        <v>#N/A</v>
      </c>
      <c r="J977" s="10">
        <f>VLOOKUP(A978,ENERGY!$A$2:$F$2692,6,0)</f>
        <v>539</v>
      </c>
      <c r="K977" s="23">
        <v>0.024</v>
      </c>
      <c r="L977" s="10">
        <f>VLOOKUP(A977,TOURISM!$A$2:$E$2692,5,0)</f>
        <v>139000000</v>
      </c>
      <c r="M977" s="10">
        <f>VLOOKUP(A977,TOURISM!$A$2:$F$2692,6,0)</f>
        <v>183000000</v>
      </c>
      <c r="N977" s="27">
        <f t="shared" si="265"/>
        <v>0.262</v>
      </c>
      <c r="O977" s="23">
        <v>63.0</v>
      </c>
      <c r="P977" s="27">
        <f t="shared" ref="P977:Q977" si="658">if(AND(N977=N978,O977=O977+1,ISBLANK(P978)),P977,P978)</f>
        <v>20</v>
      </c>
      <c r="Q977" s="27">
        <f t="shared" si="658"/>
        <v>161</v>
      </c>
      <c r="R977" s="23">
        <v>0.009</v>
      </c>
      <c r="S977" s="23">
        <v>0.075</v>
      </c>
      <c r="T977" s="10">
        <f>VLOOKUP(A977,TOURISM!$A$2:$E$2692,5,0)</f>
        <v>139000000</v>
      </c>
      <c r="U977" s="10">
        <f>VLOOKUP(A977,TOURISM!$A$2:$F$2692,6,0)</f>
        <v>183000000</v>
      </c>
      <c r="V977" s="10">
        <f>VLOOKUP(A977,BUSINESS!$A$2:$E$2692,5,0)</f>
        <v>0.262</v>
      </c>
      <c r="W977" s="10">
        <f>VLOOKUP(A977,BUSINESS!$A$2:$F$2692,6,0)</f>
        <v>63</v>
      </c>
      <c r="X977" s="10">
        <f>VLOOKUP(A977,BUSINESS!$A$2:$G$2692,7,0)</f>
        <v>20</v>
      </c>
      <c r="Y977" s="10">
        <f>VLOOKUP(A977,BUSINESS!$A$2:$H$2692,8,0)</f>
        <v>161</v>
      </c>
      <c r="Z977" s="10">
        <f>VLOOKUP(A977,BUSINESS!$A$2:$I$2692,9,0)</f>
        <v>0.009</v>
      </c>
      <c r="AA977" s="10">
        <f>VLOOKUP(A977,BUSINESS!$A$2:$J$2692,10,0)</f>
        <v>0.075</v>
      </c>
      <c r="AB977" s="7">
        <f t="shared" si="2"/>
        <v>1541500098667</v>
      </c>
    </row>
    <row r="978">
      <c r="A978" s="7" t="str">
        <f t="shared" si="1"/>
        <v>American Samoa-Oceania2004</v>
      </c>
      <c r="B978" s="8" t="s">
        <v>79</v>
      </c>
      <c r="C978" s="5" t="s">
        <v>80</v>
      </c>
      <c r="D978" s="9" t="s">
        <v>66</v>
      </c>
      <c r="E978" s="8"/>
      <c r="F978" s="10">
        <f>if(AND(C939=C940,D939=D939+1,ISBLANK(F940)),F939,F940)</f>
        <v>0.065</v>
      </c>
      <c r="G978" s="10">
        <f>if(AND(C939=C940,D939=D939+1,ISBLANK(G940)),G939,G940)</f>
        <v>387</v>
      </c>
      <c r="H978" s="10">
        <f>if(AND(C939=C940,D939=D939+1,ISBLANK(H940)),H939,H940)</f>
        <v>0.074</v>
      </c>
      <c r="I978" s="22">
        <f>VLOOKUP(A978,ENERGY!$A$2:$F$2692,5,0)</f>
        <v>133681</v>
      </c>
      <c r="J978" s="10">
        <f>VLOOKUP(A979,ENERGY!$A$2:$F$2692,6,0)</f>
        <v>387635</v>
      </c>
      <c r="K978" s="23">
        <v>0.024</v>
      </c>
      <c r="L978" s="10">
        <f>VLOOKUP(A978,TOURISM!$A$2:$E$2692,5,0)</f>
        <v>1621000000</v>
      </c>
      <c r="M978" s="10">
        <f>VLOOKUP(A978,TOURISM!$A$2:$F$2692,6,0)</f>
        <v>9760000000</v>
      </c>
      <c r="N978" s="27">
        <f t="shared" si="265"/>
        <v>0.262</v>
      </c>
      <c r="O978" s="27">
        <f t="shared" ref="O978:Q978" si="659">if(AND(M978=M979,N978=N978+1,ISBLANK(O979)),O978,O979)</f>
        <v>3</v>
      </c>
      <c r="P978" s="27">
        <f t="shared" si="659"/>
        <v>20</v>
      </c>
      <c r="Q978" s="27">
        <f t="shared" si="659"/>
        <v>161</v>
      </c>
      <c r="R978" s="26"/>
      <c r="S978" s="23">
        <v>0.038</v>
      </c>
      <c r="T978" s="10">
        <f>VLOOKUP(A978,TOURISM!$A$2:$E$2692,5,0)</f>
        <v>1621000000</v>
      </c>
      <c r="U978" s="10">
        <f>VLOOKUP(A978,TOURISM!$A$2:$F$2692,6,0)</f>
        <v>9760000000</v>
      </c>
      <c r="V978" s="10">
        <f>VLOOKUP(A978,BUSINESS!$A$2:$E$2692,5,0)</f>
        <v>0.262</v>
      </c>
      <c r="W978" s="10">
        <f>VLOOKUP(A978,BUSINESS!$A$2:$F$2692,6,0)</f>
        <v>3</v>
      </c>
      <c r="X978" s="10">
        <f>VLOOKUP(A978,BUSINESS!$A$2:$G$2692,7,0)</f>
        <v>20</v>
      </c>
      <c r="Y978" s="10">
        <f>VLOOKUP(A978,BUSINESS!$A$2:$H$2692,8,0)</f>
        <v>161</v>
      </c>
      <c r="Z978" s="10" t="str">
        <f>VLOOKUP(A978,BUSINESS!$A$2:$I$2692,9,0)</f>
        <v/>
      </c>
      <c r="AA978" s="10">
        <f>VLOOKUP(A978,BUSINESS!$A$2:$J$2692,10,0)</f>
        <v>0.038</v>
      </c>
      <c r="AB978" s="7" t="str">
        <f t="shared" si="2"/>
        <v>#DIV/0!</v>
      </c>
    </row>
    <row r="979">
      <c r="A979" s="7" t="str">
        <f t="shared" si="1"/>
        <v>Australia-Oceania2004</v>
      </c>
      <c r="B979" s="8" t="s">
        <v>88</v>
      </c>
      <c r="C979" s="5" t="s">
        <v>80</v>
      </c>
      <c r="D979" s="9" t="s">
        <v>66</v>
      </c>
      <c r="E979" s="11">
        <v>4.67E11</v>
      </c>
      <c r="F979" s="12">
        <v>0.083</v>
      </c>
      <c r="G979" s="12">
        <v>2323.0</v>
      </c>
      <c r="H979" s="12">
        <v>0.084</v>
      </c>
      <c r="I979" s="22">
        <f>VLOOKUP(A979,ENERGY!$A$2:$F$2692,5,0)</f>
        <v>122519</v>
      </c>
      <c r="J979" s="10">
        <f>VLOOKUP(A980,ENERGY!$A$2:$F$2692,6,0)</f>
        <v>1078</v>
      </c>
      <c r="K979" s="23">
        <v>0.024</v>
      </c>
      <c r="L979" s="10">
        <f>VLOOKUP(A979,TOURISM!$A$2:$E$2692,5,0)</f>
        <v>20453000000</v>
      </c>
      <c r="M979" s="10">
        <f>VLOOKUP(A979,TOURISM!$A$2:$F$2692,6,0)</f>
        <v>14224000000</v>
      </c>
      <c r="N979" s="27">
        <f t="shared" si="265"/>
        <v>0.262</v>
      </c>
      <c r="O979" s="23">
        <v>3.0</v>
      </c>
      <c r="P979" s="27">
        <f t="shared" ref="P979:Q979" si="660">if(AND(N979=N980,O979=O979+1,ISBLANK(P980)),P979,P980)</f>
        <v>20</v>
      </c>
      <c r="Q979" s="27">
        <f t="shared" si="660"/>
        <v>161</v>
      </c>
      <c r="R979" s="26"/>
      <c r="S979" s="23">
        <v>0.815</v>
      </c>
      <c r="T979" s="10">
        <f>VLOOKUP(A979,TOURISM!$A$2:$E$2692,5,0)</f>
        <v>20453000000</v>
      </c>
      <c r="U979" s="10">
        <f>VLOOKUP(A979,TOURISM!$A$2:$F$2692,6,0)</f>
        <v>14224000000</v>
      </c>
      <c r="V979" s="10">
        <f>VLOOKUP(A979,BUSINESS!$A$2:$E$2692,5,0)</f>
        <v>0.262</v>
      </c>
      <c r="W979" s="10">
        <f>VLOOKUP(A979,BUSINESS!$A$2:$F$2692,6,0)</f>
        <v>3</v>
      </c>
      <c r="X979" s="10">
        <f>VLOOKUP(A979,BUSINESS!$A$2:$G$2692,7,0)</f>
        <v>20</v>
      </c>
      <c r="Y979" s="10">
        <f>VLOOKUP(A979,BUSINESS!$A$2:$H$2692,8,0)</f>
        <v>161</v>
      </c>
      <c r="Z979" s="10" t="str">
        <f>VLOOKUP(A979,BUSINESS!$A$2:$I$2692,9,0)</f>
        <v/>
      </c>
      <c r="AA979" s="10">
        <f>VLOOKUP(A979,BUSINESS!$A$2:$J$2692,10,0)</f>
        <v>0.815</v>
      </c>
      <c r="AB979" s="7" t="str">
        <f t="shared" si="2"/>
        <v>#DIV/0!</v>
      </c>
    </row>
    <row r="980">
      <c r="A980" s="7" t="str">
        <f t="shared" si="1"/>
        <v>Fiji-Oceania2004</v>
      </c>
      <c r="B980" s="8" t="s">
        <v>141</v>
      </c>
      <c r="C980" s="5" t="s">
        <v>80</v>
      </c>
      <c r="D980" s="9" t="s">
        <v>66</v>
      </c>
      <c r="E980" s="11">
        <v>2.727507213E9</v>
      </c>
      <c r="F980" s="12">
        <v>0.036</v>
      </c>
      <c r="G980" s="12">
        <v>120.0</v>
      </c>
      <c r="H980" s="12">
        <v>0.072</v>
      </c>
      <c r="I980" s="22">
        <f>VLOOKUP(A980,ENERGY!$A$2:$F$2692,5,0)</f>
        <v>133681</v>
      </c>
      <c r="J980" s="10">
        <f>VLOOKUP(A981,ENERGY!$A$2:$F$2692,6,0)</f>
        <v>869</v>
      </c>
      <c r="K980" s="23">
        <v>0.024</v>
      </c>
      <c r="L980" s="10">
        <f>VLOOKUP(A980,TOURISM!$A$2:$E$2692,5,0)</f>
        <v>588000000</v>
      </c>
      <c r="M980" s="10">
        <f>VLOOKUP(A980,TOURISM!$A$2:$F$2692,6,0)</f>
        <v>118000000</v>
      </c>
      <c r="N980" s="27">
        <f t="shared" si="265"/>
        <v>0.262</v>
      </c>
      <c r="O980" s="23">
        <v>45.0</v>
      </c>
      <c r="P980" s="27">
        <f t="shared" ref="P980:Q980" si="661">if(AND(N980=N981,O980=O980+1,ISBLANK(P981)),P980,P981)</f>
        <v>20</v>
      </c>
      <c r="Q980" s="27">
        <f t="shared" si="661"/>
        <v>161</v>
      </c>
      <c r="R980" s="23">
        <v>0.074</v>
      </c>
      <c r="S980" s="23">
        <v>0.174</v>
      </c>
      <c r="T980" s="10">
        <f>VLOOKUP(A980,TOURISM!$A$2:$E$2692,5,0)</f>
        <v>588000000</v>
      </c>
      <c r="U980" s="10">
        <f>VLOOKUP(A980,TOURISM!$A$2:$F$2692,6,0)</f>
        <v>118000000</v>
      </c>
      <c r="V980" s="10">
        <f>VLOOKUP(A980,BUSINESS!$A$2:$E$2692,5,0)</f>
        <v>0.262</v>
      </c>
      <c r="W980" s="10">
        <f>VLOOKUP(A980,BUSINESS!$A$2:$F$2692,6,0)</f>
        <v>45</v>
      </c>
      <c r="X980" s="10">
        <f>VLOOKUP(A980,BUSINESS!$A$2:$G$2692,7,0)</f>
        <v>20</v>
      </c>
      <c r="Y980" s="10">
        <f>VLOOKUP(A980,BUSINESS!$A$2:$H$2692,8,0)</f>
        <v>161</v>
      </c>
      <c r="Z980" s="10">
        <f>VLOOKUP(A980,BUSINESS!$A$2:$I$2692,9,0)</f>
        <v>0.074</v>
      </c>
      <c r="AA980" s="10">
        <f>VLOOKUP(A980,BUSINESS!$A$2:$J$2692,10,0)</f>
        <v>0.174</v>
      </c>
      <c r="AB980" s="7">
        <f t="shared" si="2"/>
        <v>36858205581</v>
      </c>
    </row>
    <row r="981">
      <c r="A981" s="7" t="str">
        <f t="shared" si="1"/>
        <v>French Polynesia-Oceania2004</v>
      </c>
      <c r="B981" s="8" t="s">
        <v>144</v>
      </c>
      <c r="C981" s="5" t="s">
        <v>80</v>
      </c>
      <c r="D981" s="9" t="s">
        <v>66</v>
      </c>
      <c r="E981" s="8"/>
      <c r="F981" s="10">
        <f>if(AND(C136=C137,D136=D136+1,ISBLANK(F137)),F136,F137)</f>
        <v>0.039</v>
      </c>
      <c r="G981" s="10">
        <f>if(AND(C136=C137,D136=D136+1,ISBLANK(G137)),G136,G137)</f>
        <v>895</v>
      </c>
      <c r="H981" s="10">
        <f>if(AND(C144=C145,D144=D144+1,ISBLANK(H145)),H144,H145)</f>
        <v>0.182</v>
      </c>
      <c r="I981" s="22">
        <f>VLOOKUP(A981,ENERGY!$A$2:$F$2692,5,0)</f>
        <v>133681</v>
      </c>
      <c r="J981" s="10">
        <f>VLOOKUP(A982,ENERGY!$A$2:$F$2692,6,0)</f>
        <v>11441</v>
      </c>
      <c r="K981" s="23">
        <v>0.024</v>
      </c>
      <c r="L981" s="10">
        <f>VLOOKUP(A981,TOURISM!$A$2:$E$2692,5,0)</f>
        <v>737000000</v>
      </c>
      <c r="M981" s="10">
        <f>VLOOKUP(A981,TOURISM!$A$2:$F$2692,6,0)</f>
        <v>425000000</v>
      </c>
      <c r="N981" s="27">
        <f t="shared" si="265"/>
        <v>0.262</v>
      </c>
      <c r="O981" s="27">
        <f t="shared" ref="O981:Q981" si="662">if(AND(M981=M982,N981=N981+1,ISBLANK(O982)),O981,O982)</f>
        <v>21</v>
      </c>
      <c r="P981" s="27">
        <f t="shared" si="662"/>
        <v>20</v>
      </c>
      <c r="Q981" s="27">
        <f t="shared" si="662"/>
        <v>161</v>
      </c>
      <c r="R981" s="23">
        <v>0.179</v>
      </c>
      <c r="S981" s="23">
        <v>0.381</v>
      </c>
      <c r="T981" s="10">
        <f>VLOOKUP(A981,TOURISM!$A$2:$E$2692,5,0)</f>
        <v>737000000</v>
      </c>
      <c r="U981" s="10">
        <f>VLOOKUP(A981,TOURISM!$A$2:$F$2692,6,0)</f>
        <v>425000000</v>
      </c>
      <c r="V981" s="10">
        <f>VLOOKUP(A981,BUSINESS!$A$2:$E$2692,5,0)</f>
        <v>0.262</v>
      </c>
      <c r="W981" s="10">
        <f>VLOOKUP(A981,BUSINESS!$A$2:$F$2692,6,0)</f>
        <v>21</v>
      </c>
      <c r="X981" s="10">
        <f>VLOOKUP(A981,BUSINESS!$A$2:$G$2692,7,0)</f>
        <v>20</v>
      </c>
      <c r="Y981" s="10">
        <f>VLOOKUP(A981,BUSINESS!$A$2:$H$2692,8,0)</f>
        <v>161</v>
      </c>
      <c r="Z981" s="10">
        <f>VLOOKUP(A981,BUSINESS!$A$2:$I$2692,9,0)</f>
        <v>0.179</v>
      </c>
      <c r="AA981" s="10">
        <f>VLOOKUP(A981,BUSINESS!$A$2:$J$2692,10,0)</f>
        <v>0.381</v>
      </c>
      <c r="AB981" s="7">
        <f t="shared" si="2"/>
        <v>0</v>
      </c>
    </row>
    <row r="982">
      <c r="A982" s="7" t="str">
        <f t="shared" si="1"/>
        <v>Guam-Oceania2004</v>
      </c>
      <c r="B982" s="8" t="s">
        <v>153</v>
      </c>
      <c r="C982" s="5" t="s">
        <v>80</v>
      </c>
      <c r="D982" s="9" t="s">
        <v>66</v>
      </c>
      <c r="E982" s="8"/>
      <c r="F982" s="10">
        <f>if(AND(C20=C21,D20=D20+1,ISBLANK(F21)),F20,F21)</f>
        <v>0.045</v>
      </c>
      <c r="G982" s="13"/>
      <c r="H982" s="10">
        <f>if(AND(C20=C21,D20=D20+1,ISBLANK(H21)),H20,H21)</f>
        <v>0.24</v>
      </c>
      <c r="I982" s="22">
        <f>VLOOKUP(A982,ENERGY!$A$2:$F$2692,5,0)</f>
        <v>133681</v>
      </c>
      <c r="J982" s="10">
        <f>VLOOKUP(A983,ENERGY!$A$2:$F$2692,6,0)</f>
        <v>55</v>
      </c>
      <c r="K982" s="23">
        <v>0.024</v>
      </c>
      <c r="L982" s="10">
        <f>VLOOKUP(A982,TOURISM!$A$2:$E$2692,5,0)</f>
        <v>498000000</v>
      </c>
      <c r="M982" s="10">
        <f>VLOOKUP(A982,TOURISM!$A$2:$F$2692,6,0)</f>
        <v>560000000</v>
      </c>
      <c r="N982" s="27">
        <f t="shared" si="265"/>
        <v>0.262</v>
      </c>
      <c r="O982" s="27">
        <f t="shared" ref="O982:Q982" si="663">if(AND(M982=M983,N982=N982+1,ISBLANK(O983)),O982,O983)</f>
        <v>21</v>
      </c>
      <c r="P982" s="27">
        <f t="shared" si="663"/>
        <v>20</v>
      </c>
      <c r="Q982" s="27">
        <f t="shared" si="663"/>
        <v>161</v>
      </c>
      <c r="R982" s="23">
        <v>0.362</v>
      </c>
      <c r="S982" s="23">
        <v>0.619</v>
      </c>
      <c r="T982" s="10">
        <f>VLOOKUP(A982,TOURISM!$A$2:$E$2692,5,0)</f>
        <v>498000000</v>
      </c>
      <c r="U982" s="10">
        <f>VLOOKUP(A982,TOURISM!$A$2:$F$2692,6,0)</f>
        <v>560000000</v>
      </c>
      <c r="V982" s="10">
        <f>VLOOKUP(A982,BUSINESS!$A$2:$E$2692,5,0)</f>
        <v>0.262</v>
      </c>
      <c r="W982" s="10">
        <f>VLOOKUP(A982,BUSINESS!$A$2:$F$2692,6,0)</f>
        <v>21</v>
      </c>
      <c r="X982" s="10">
        <f>VLOOKUP(A982,BUSINESS!$A$2:$G$2692,7,0)</f>
        <v>20</v>
      </c>
      <c r="Y982" s="10">
        <f>VLOOKUP(A982,BUSINESS!$A$2:$H$2692,8,0)</f>
        <v>161</v>
      </c>
      <c r="Z982" s="10">
        <f>VLOOKUP(A982,BUSINESS!$A$2:$I$2692,9,0)</f>
        <v>0.362</v>
      </c>
      <c r="AA982" s="10">
        <f>VLOOKUP(A982,BUSINESS!$A$2:$J$2692,10,0)</f>
        <v>0.619</v>
      </c>
      <c r="AB982" s="7">
        <f t="shared" si="2"/>
        <v>0</v>
      </c>
    </row>
    <row r="983">
      <c r="A983" s="7" t="str">
        <f t="shared" si="1"/>
        <v>Kiribati-Oceania2004</v>
      </c>
      <c r="B983" s="8" t="s">
        <v>176</v>
      </c>
      <c r="C983" s="5" t="s">
        <v>80</v>
      </c>
      <c r="D983" s="9" t="s">
        <v>66</v>
      </c>
      <c r="E983" s="11">
        <v>1.02220915E8</v>
      </c>
      <c r="F983" s="12">
        <v>0.104</v>
      </c>
      <c r="G983" s="12">
        <v>119.0</v>
      </c>
      <c r="H983" s="10" t="str">
        <f t="shared" ref="H983:H984" si="665">if(AND(#REF!=#REF!,#REF!=#REF!+1,ISBLANK(#REF!)),#REF!,#REF!)</f>
        <v>#REF!</v>
      </c>
      <c r="I983" s="22">
        <f>VLOOKUP(A983,ENERGY!$A$2:$F$2692,5,0)</f>
        <v>133681</v>
      </c>
      <c r="J983" s="10">
        <f>VLOOKUP(A984,ENERGY!$A$2:$F$2692,6,0)</f>
        <v>99</v>
      </c>
      <c r="K983" s="23">
        <v>0.024</v>
      </c>
      <c r="L983" s="10">
        <f>VLOOKUP(A983,TOURISM!$A$2:$E$2692,5,0)</f>
        <v>6486000000</v>
      </c>
      <c r="M983" s="10">
        <f>VLOOKUP(A983,TOURISM!$A$2:$F$2692,6,0)</f>
        <v>8466000000</v>
      </c>
      <c r="N983" s="27">
        <f t="shared" si="265"/>
        <v>0.262</v>
      </c>
      <c r="O983" s="23">
        <v>21.0</v>
      </c>
      <c r="P983" s="27">
        <f t="shared" ref="P983:Q983" si="664">if(AND(N983=N984,O983=O983+1,ISBLANK(P984)),P983,P984)</f>
        <v>20</v>
      </c>
      <c r="Q983" s="27">
        <f t="shared" si="664"/>
        <v>161</v>
      </c>
      <c r="R983" s="23">
        <v>0.035</v>
      </c>
      <c r="S983" s="23">
        <v>0.007</v>
      </c>
      <c r="T983" s="10">
        <f>VLOOKUP(A983,TOURISM!$A$2:$E$2692,5,0)</f>
        <v>6486000000</v>
      </c>
      <c r="U983" s="10">
        <f>VLOOKUP(A983,TOURISM!$A$2:$F$2692,6,0)</f>
        <v>8466000000</v>
      </c>
      <c r="V983" s="10">
        <f>VLOOKUP(A983,BUSINESS!$A$2:$E$2692,5,0)</f>
        <v>0.262</v>
      </c>
      <c r="W983" s="10">
        <f>VLOOKUP(A983,BUSINESS!$A$2:$F$2692,6,0)</f>
        <v>21</v>
      </c>
      <c r="X983" s="10">
        <f>VLOOKUP(A983,BUSINESS!$A$2:$G$2692,7,0)</f>
        <v>20</v>
      </c>
      <c r="Y983" s="10">
        <f>VLOOKUP(A983,BUSINESS!$A$2:$H$2692,8,0)</f>
        <v>161</v>
      </c>
      <c r="Z983" s="10">
        <f>VLOOKUP(A983,BUSINESS!$A$2:$I$2692,9,0)</f>
        <v>0.035</v>
      </c>
      <c r="AA983" s="10">
        <f>VLOOKUP(A983,BUSINESS!$A$2:$J$2692,10,0)</f>
        <v>0.007</v>
      </c>
      <c r="AB983" s="7">
        <f t="shared" si="2"/>
        <v>2920597571</v>
      </c>
    </row>
    <row r="984">
      <c r="A984" s="7" t="str">
        <f t="shared" si="1"/>
        <v>Marshall Islands-Oceania2004</v>
      </c>
      <c r="B984" s="8" t="s">
        <v>196</v>
      </c>
      <c r="C984" s="5" t="s">
        <v>80</v>
      </c>
      <c r="D984" s="9" t="s">
        <v>66</v>
      </c>
      <c r="E984" s="11">
        <v>1.31106366E8</v>
      </c>
      <c r="F984" s="12">
        <v>0.176</v>
      </c>
      <c r="G984" s="12">
        <v>449.0</v>
      </c>
      <c r="H984" s="10" t="str">
        <f t="shared" si="665"/>
        <v>#REF!</v>
      </c>
      <c r="I984" s="22">
        <f>VLOOKUP(A984,ENERGY!$A$2:$F$2692,5,0)</f>
        <v>133681</v>
      </c>
      <c r="J984" s="10">
        <f>VLOOKUP(A985,ENERGY!$A$2:$F$2692,6,0)</f>
        <v>99</v>
      </c>
      <c r="K984" s="23">
        <v>0.024</v>
      </c>
      <c r="L984" s="10">
        <f>VLOOKUP(A984,TOURISM!$A$2:$E$2692,5,0)</f>
        <v>5000000</v>
      </c>
      <c r="M984" s="10">
        <f>VLOOKUP(A984,TOURISM!$A$2:$F$2692,6,0)</f>
        <v>400000</v>
      </c>
      <c r="N984" s="27">
        <f t="shared" si="265"/>
        <v>0.262</v>
      </c>
      <c r="O984" s="23">
        <v>17.0</v>
      </c>
      <c r="P984" s="27">
        <f t="shared" ref="P984:Q984" si="666">if(AND(N984=N985,O984=O984+1,ISBLANK(P985)),P984,P985)</f>
        <v>20</v>
      </c>
      <c r="Q984" s="27">
        <f t="shared" si="666"/>
        <v>161</v>
      </c>
      <c r="R984" s="23">
        <v>0.036</v>
      </c>
      <c r="S984" s="23">
        <v>0.012</v>
      </c>
      <c r="T984" s="10">
        <f>VLOOKUP(A984,TOURISM!$A$2:$E$2692,5,0)</f>
        <v>5000000</v>
      </c>
      <c r="U984" s="10">
        <f>VLOOKUP(A984,TOURISM!$A$2:$F$2692,6,0)</f>
        <v>400000</v>
      </c>
      <c r="V984" s="10">
        <f>VLOOKUP(A984,BUSINESS!$A$2:$E$2692,5,0)</f>
        <v>0.262</v>
      </c>
      <c r="W984" s="10">
        <f>VLOOKUP(A984,BUSINESS!$A$2:$F$2692,6,0)</f>
        <v>17</v>
      </c>
      <c r="X984" s="10">
        <f>VLOOKUP(A984,BUSINESS!$A$2:$G$2692,7,0)</f>
        <v>20</v>
      </c>
      <c r="Y984" s="10">
        <f>VLOOKUP(A984,BUSINESS!$A$2:$H$2692,8,0)</f>
        <v>161</v>
      </c>
      <c r="Z984" s="10">
        <f>VLOOKUP(A984,BUSINESS!$A$2:$I$2692,9,0)</f>
        <v>0.036</v>
      </c>
      <c r="AA984" s="10">
        <f>VLOOKUP(A984,BUSINESS!$A$2:$J$2692,10,0)</f>
        <v>0.012</v>
      </c>
      <c r="AB984" s="7">
        <f t="shared" si="2"/>
        <v>3641843500</v>
      </c>
    </row>
    <row r="985">
      <c r="A985" s="7" t="str">
        <f t="shared" si="1"/>
        <v>Micronesia, Fed. Sts.-Oceania2004</v>
      </c>
      <c r="B985" s="8" t="s">
        <v>200</v>
      </c>
      <c r="C985" s="5" t="s">
        <v>80</v>
      </c>
      <c r="D985" s="9" t="s">
        <v>66</v>
      </c>
      <c r="E985" s="11">
        <v>2.3956331E8</v>
      </c>
      <c r="F985" s="12">
        <v>0.104</v>
      </c>
      <c r="G985" s="12">
        <v>233.0</v>
      </c>
      <c r="H985" s="12">
        <v>0.154</v>
      </c>
      <c r="I985" s="22">
        <f>VLOOKUP(A985,ENERGY!$A$2:$F$2692,5,0)</f>
        <v>133681</v>
      </c>
      <c r="J985" s="10">
        <f>VLOOKUP(A986,ENERGY!$A$2:$F$2692,6,0)</f>
        <v>3282</v>
      </c>
      <c r="K985" s="23">
        <v>0.024</v>
      </c>
      <c r="L985" s="10">
        <f>VLOOKUP(A985,TOURISM!$A$2:$E$2692,5,0)</f>
        <v>19000000</v>
      </c>
      <c r="M985" s="10">
        <f>VLOOKUP(A985,TOURISM!$A$2:$F$2692,6,0)</f>
        <v>7000000</v>
      </c>
      <c r="N985" s="27">
        <f t="shared" si="265"/>
        <v>0.262</v>
      </c>
      <c r="O985" s="23">
        <v>16.0</v>
      </c>
      <c r="P985" s="27">
        <f t="shared" ref="P985:Q985" si="667">if(AND(N985=N986,O985=O985+1,ISBLANK(P986)),P985,P986)</f>
        <v>20</v>
      </c>
      <c r="Q985" s="27">
        <f t="shared" si="667"/>
        <v>161</v>
      </c>
      <c r="R985" s="23">
        <v>0.11</v>
      </c>
      <c r="S985" s="23">
        <v>0.12</v>
      </c>
      <c r="T985" s="10">
        <f>VLOOKUP(A985,TOURISM!$A$2:$E$2692,5,0)</f>
        <v>19000000</v>
      </c>
      <c r="U985" s="10">
        <f>VLOOKUP(A985,TOURISM!$A$2:$F$2692,6,0)</f>
        <v>7000000</v>
      </c>
      <c r="V985" s="10">
        <f>VLOOKUP(A985,BUSINESS!$A$2:$E$2692,5,0)</f>
        <v>0.262</v>
      </c>
      <c r="W985" s="10">
        <f>VLOOKUP(A985,BUSINESS!$A$2:$F$2692,6,0)</f>
        <v>16</v>
      </c>
      <c r="X985" s="10">
        <f>VLOOKUP(A985,BUSINESS!$A$2:$G$2692,7,0)</f>
        <v>20</v>
      </c>
      <c r="Y985" s="10">
        <f>VLOOKUP(A985,BUSINESS!$A$2:$H$2692,8,0)</f>
        <v>161</v>
      </c>
      <c r="Z985" s="10">
        <f>VLOOKUP(A985,BUSINESS!$A$2:$I$2692,9,0)</f>
        <v>0.11</v>
      </c>
      <c r="AA985" s="10">
        <f>VLOOKUP(A985,BUSINESS!$A$2:$J$2692,10,0)</f>
        <v>0.12</v>
      </c>
      <c r="AB985" s="7">
        <f t="shared" si="2"/>
        <v>2177848273</v>
      </c>
    </row>
    <row r="986">
      <c r="A986" s="7" t="str">
        <f t="shared" si="1"/>
        <v>New Caledonia-Oceania2004</v>
      </c>
      <c r="B986" s="8" t="s">
        <v>211</v>
      </c>
      <c r="C986" s="5" t="s">
        <v>80</v>
      </c>
      <c r="D986" s="9" t="s">
        <v>66</v>
      </c>
      <c r="E986" s="8"/>
      <c r="F986" s="10" t="str">
        <f t="shared" ref="F986:H986" si="668">if(AND(#REF!=#REF!,#REF!=#REF!+1,ISBLANK(#REF!)),#REF!,#REF!)</f>
        <v>#REF!</v>
      </c>
      <c r="G986" s="10" t="str">
        <f t="shared" si="668"/>
        <v>#REF!</v>
      </c>
      <c r="H986" s="10" t="str">
        <f t="shared" si="668"/>
        <v>#REF!</v>
      </c>
      <c r="I986" s="22">
        <f>VLOOKUP(A986,ENERGY!$A$2:$F$2692,5,0)</f>
        <v>133681</v>
      </c>
      <c r="J986" s="10">
        <f>VLOOKUP(A987,ENERGY!$A$2:$F$2692,6,0)</f>
        <v>34264</v>
      </c>
      <c r="K986" s="23">
        <v>0.024</v>
      </c>
      <c r="L986" s="10">
        <f>VLOOKUP(A986,TOURISM!$A$2:$E$2692,5,0)</f>
        <v>241000000</v>
      </c>
      <c r="M986" s="10">
        <f>VLOOKUP(A986,TOURISM!$A$2:$F$2692,6,0)</f>
        <v>167000000</v>
      </c>
      <c r="N986" s="27">
        <f t="shared" si="265"/>
        <v>0.262</v>
      </c>
      <c r="O986" s="27">
        <f t="shared" ref="O986:Q986" si="669">if(AND(M986=M987,N986=N986+1,ISBLANK(O987)),O986,O987)</f>
        <v>12</v>
      </c>
      <c r="P986" s="27">
        <f t="shared" si="669"/>
        <v>20</v>
      </c>
      <c r="Q986" s="27">
        <f t="shared" si="669"/>
        <v>161</v>
      </c>
      <c r="R986" s="23">
        <v>0.303</v>
      </c>
      <c r="S986" s="23">
        <v>0.517</v>
      </c>
      <c r="T986" s="10">
        <f>VLOOKUP(A986,TOURISM!$A$2:$E$2692,5,0)</f>
        <v>241000000</v>
      </c>
      <c r="U986" s="10">
        <f>VLOOKUP(A986,TOURISM!$A$2:$F$2692,6,0)</f>
        <v>167000000</v>
      </c>
      <c r="V986" s="10">
        <f>VLOOKUP(A986,BUSINESS!$A$2:$E$2692,5,0)</f>
        <v>0.262</v>
      </c>
      <c r="W986" s="10">
        <f>VLOOKUP(A986,BUSINESS!$A$2:$F$2692,6,0)</f>
        <v>12</v>
      </c>
      <c r="X986" s="10">
        <f>VLOOKUP(A986,BUSINESS!$A$2:$G$2692,7,0)</f>
        <v>20</v>
      </c>
      <c r="Y986" s="10">
        <f>VLOOKUP(A986,BUSINESS!$A$2:$H$2692,8,0)</f>
        <v>161</v>
      </c>
      <c r="Z986" s="10">
        <f>VLOOKUP(A986,BUSINESS!$A$2:$I$2692,9,0)</f>
        <v>0.303</v>
      </c>
      <c r="AA986" s="10">
        <f>VLOOKUP(A986,BUSINESS!$A$2:$J$2692,10,0)</f>
        <v>0.517</v>
      </c>
      <c r="AB986" s="7">
        <f t="shared" si="2"/>
        <v>0</v>
      </c>
    </row>
    <row r="987">
      <c r="A987" s="7" t="str">
        <f t="shared" si="1"/>
        <v>New Zealand-Oceania2004</v>
      </c>
      <c r="B987" s="8" t="s">
        <v>212</v>
      </c>
      <c r="C987" s="5" t="s">
        <v>80</v>
      </c>
      <c r="D987" s="9" t="s">
        <v>66</v>
      </c>
      <c r="E987" s="11">
        <v>1.03E11</v>
      </c>
      <c r="F987" s="12">
        <v>0.08</v>
      </c>
      <c r="G987" s="12">
        <v>1974.0</v>
      </c>
      <c r="H987" s="12">
        <v>0.071</v>
      </c>
      <c r="I987" s="22">
        <f>VLOOKUP(A987,ENERGY!$A$2:$F$2692,5,0)</f>
        <v>17412</v>
      </c>
      <c r="J987" s="10">
        <f>VLOOKUP(A988,ENERGY!$A$2:$F$2692,6,0)</f>
        <v>3476</v>
      </c>
      <c r="K987" s="23">
        <v>0.024</v>
      </c>
      <c r="L987" s="10">
        <f>VLOOKUP(A987,TOURISM!$A$2:$E$2692,5,0)</f>
        <v>5098000000</v>
      </c>
      <c r="M987" s="10">
        <f>VLOOKUP(A987,TOURISM!$A$2:$F$2692,6,0)</f>
        <v>2229000000</v>
      </c>
      <c r="N987" s="27">
        <f t="shared" si="265"/>
        <v>0.262</v>
      </c>
      <c r="O987" s="23">
        <v>12.0</v>
      </c>
      <c r="P987" s="27">
        <f t="shared" ref="P987:Q987" si="670">if(AND(N987=N988,O987=O987+1,ISBLANK(P988)),P987,P988)</f>
        <v>20</v>
      </c>
      <c r="Q987" s="27">
        <f t="shared" si="670"/>
        <v>161</v>
      </c>
      <c r="R987" s="23">
        <v>0.618</v>
      </c>
      <c r="S987" s="23">
        <v>0.742</v>
      </c>
      <c r="T987" s="10">
        <f>VLOOKUP(A987,TOURISM!$A$2:$E$2692,5,0)</f>
        <v>5098000000</v>
      </c>
      <c r="U987" s="10">
        <f>VLOOKUP(A987,TOURISM!$A$2:$F$2692,6,0)</f>
        <v>2229000000</v>
      </c>
      <c r="V987" s="10">
        <f>VLOOKUP(A987,BUSINESS!$A$2:$E$2692,5,0)</f>
        <v>0.262</v>
      </c>
      <c r="W987" s="10">
        <f>VLOOKUP(A987,BUSINESS!$A$2:$F$2692,6,0)</f>
        <v>12</v>
      </c>
      <c r="X987" s="10">
        <f>VLOOKUP(A987,BUSINESS!$A$2:$G$2692,7,0)</f>
        <v>20</v>
      </c>
      <c r="Y987" s="10">
        <f>VLOOKUP(A987,BUSINESS!$A$2:$H$2692,8,0)</f>
        <v>161</v>
      </c>
      <c r="Z987" s="10">
        <f>VLOOKUP(A987,BUSINESS!$A$2:$I$2692,9,0)</f>
        <v>0.618</v>
      </c>
      <c r="AA987" s="10">
        <f>VLOOKUP(A987,BUSINESS!$A$2:$J$2692,10,0)</f>
        <v>0.742</v>
      </c>
      <c r="AB987" s="7">
        <f t="shared" si="2"/>
        <v>166666666667</v>
      </c>
    </row>
    <row r="988">
      <c r="A988" s="7" t="str">
        <f t="shared" si="1"/>
        <v>Papua New Guinea-Oceania2004</v>
      </c>
      <c r="B988" s="8" t="s">
        <v>222</v>
      </c>
      <c r="C988" s="5" t="s">
        <v>80</v>
      </c>
      <c r="D988" s="9" t="s">
        <v>66</v>
      </c>
      <c r="E988" s="11">
        <v>3.927114457E9</v>
      </c>
      <c r="F988" s="12">
        <v>0.046</v>
      </c>
      <c r="G988" s="12">
        <v>30.0</v>
      </c>
      <c r="H988" s="12">
        <v>0.133</v>
      </c>
      <c r="I988" s="22">
        <f>VLOOKUP(A988,ENERGY!$A$2:$F$2692,5,0)</f>
        <v>133681</v>
      </c>
      <c r="J988" s="10">
        <f>VLOOKUP(A989,ENERGY!$A$2:$F$2692,6,0)</f>
        <v>161</v>
      </c>
      <c r="K988" s="23">
        <v>0.024</v>
      </c>
      <c r="L988" s="10">
        <f>VLOOKUP(A988,TOURISM!$A$2:$E$2692,5,0)</f>
        <v>7100000</v>
      </c>
      <c r="M988" s="10">
        <f>VLOOKUP(A988,TOURISM!$A$2:$F$2692,6,0)</f>
        <v>72000000</v>
      </c>
      <c r="N988" s="27">
        <f t="shared" si="265"/>
        <v>0.262</v>
      </c>
      <c r="O988" s="23">
        <v>51.0</v>
      </c>
      <c r="P988" s="27">
        <f t="shared" ref="P988:Q988" si="671">if(AND(N988=N989,O988=O988+1,ISBLANK(P989)),P988,P989)</f>
        <v>20</v>
      </c>
      <c r="Q988" s="27">
        <f t="shared" si="671"/>
        <v>161</v>
      </c>
      <c r="R988" s="23">
        <v>0.015</v>
      </c>
      <c r="S988" s="23">
        <v>0.008</v>
      </c>
      <c r="T988" s="10">
        <f>VLOOKUP(A988,TOURISM!$A$2:$E$2692,5,0)</f>
        <v>7100000</v>
      </c>
      <c r="U988" s="10">
        <f>VLOOKUP(A988,TOURISM!$A$2:$F$2692,6,0)</f>
        <v>72000000</v>
      </c>
      <c r="V988" s="10">
        <f>VLOOKUP(A988,BUSINESS!$A$2:$E$2692,5,0)</f>
        <v>0.262</v>
      </c>
      <c r="W988" s="10">
        <f>VLOOKUP(A988,BUSINESS!$A$2:$F$2692,6,0)</f>
        <v>51</v>
      </c>
      <c r="X988" s="10">
        <f>VLOOKUP(A988,BUSINESS!$A$2:$G$2692,7,0)</f>
        <v>20</v>
      </c>
      <c r="Y988" s="10">
        <f>VLOOKUP(A988,BUSINESS!$A$2:$H$2692,8,0)</f>
        <v>161</v>
      </c>
      <c r="Z988" s="10">
        <f>VLOOKUP(A988,BUSINESS!$A$2:$I$2692,9,0)</f>
        <v>0.015</v>
      </c>
      <c r="AA988" s="10">
        <f>VLOOKUP(A988,BUSINESS!$A$2:$J$2692,10,0)</f>
        <v>0.008</v>
      </c>
      <c r="AB988" s="7">
        <f t="shared" si="2"/>
        <v>261807630467</v>
      </c>
    </row>
    <row r="989">
      <c r="A989" s="7" t="str">
        <f t="shared" si="1"/>
        <v>Samoa-Oceania2004</v>
      </c>
      <c r="B989" s="8" t="s">
        <v>233</v>
      </c>
      <c r="C989" s="5" t="s">
        <v>80</v>
      </c>
      <c r="D989" s="9" t="s">
        <v>66</v>
      </c>
      <c r="E989" s="11">
        <v>3.74507188E8</v>
      </c>
      <c r="F989" s="12">
        <v>0.049</v>
      </c>
      <c r="G989" s="12">
        <v>106.0</v>
      </c>
      <c r="H989" s="12">
        <v>0.112</v>
      </c>
      <c r="I989" s="22">
        <f>VLOOKUP(A989,ENERGY!$A$2:$F$2692,5,0)</f>
        <v>133681</v>
      </c>
      <c r="J989" s="10">
        <f>VLOOKUP(A990,ENERGY!$A$2:$F$2692,6,0)</f>
        <v>198</v>
      </c>
      <c r="K989" s="23">
        <v>0.024</v>
      </c>
      <c r="L989" s="10">
        <f>VLOOKUP(A989,TOURISM!$A$2:$E$2692,5,0)</f>
        <v>70000000</v>
      </c>
      <c r="M989" s="10">
        <f>VLOOKUP(A989,TOURISM!$A$2:$F$2692,6,0)</f>
        <v>12000000</v>
      </c>
      <c r="N989" s="27">
        <f t="shared" si="265"/>
        <v>0.262</v>
      </c>
      <c r="O989" s="23">
        <v>42.0</v>
      </c>
      <c r="P989" s="27">
        <f t="shared" ref="P989:Q989" si="672">if(AND(N989=N990,O989=O989+1,ISBLANK(P990)),P989,P990)</f>
        <v>20</v>
      </c>
      <c r="Q989" s="27">
        <f t="shared" si="672"/>
        <v>161</v>
      </c>
      <c r="R989" s="23">
        <v>0.031</v>
      </c>
      <c r="S989" s="23">
        <v>0.089</v>
      </c>
      <c r="T989" s="10">
        <f>VLOOKUP(A989,TOURISM!$A$2:$E$2692,5,0)</f>
        <v>70000000</v>
      </c>
      <c r="U989" s="10">
        <f>VLOOKUP(A989,TOURISM!$A$2:$F$2692,6,0)</f>
        <v>12000000</v>
      </c>
      <c r="V989" s="10">
        <f>VLOOKUP(A989,BUSINESS!$A$2:$E$2692,5,0)</f>
        <v>0.262</v>
      </c>
      <c r="W989" s="10">
        <f>VLOOKUP(A989,BUSINESS!$A$2:$F$2692,6,0)</f>
        <v>42</v>
      </c>
      <c r="X989" s="10">
        <f>VLOOKUP(A989,BUSINESS!$A$2:$G$2692,7,0)</f>
        <v>20</v>
      </c>
      <c r="Y989" s="10">
        <f>VLOOKUP(A989,BUSINESS!$A$2:$H$2692,8,0)</f>
        <v>161</v>
      </c>
      <c r="Z989" s="10">
        <f>VLOOKUP(A989,BUSINESS!$A$2:$I$2692,9,0)</f>
        <v>0.031</v>
      </c>
      <c r="AA989" s="10">
        <f>VLOOKUP(A989,BUSINESS!$A$2:$J$2692,10,0)</f>
        <v>0.089</v>
      </c>
      <c r="AB989" s="7">
        <f t="shared" si="2"/>
        <v>12080877032</v>
      </c>
    </row>
    <row r="990">
      <c r="A990" s="7" t="str">
        <f t="shared" si="1"/>
        <v>Solomon Islands-Oceania2004</v>
      </c>
      <c r="B990" s="8" t="s">
        <v>245</v>
      </c>
      <c r="C990" s="5" t="s">
        <v>80</v>
      </c>
      <c r="D990" s="9" t="s">
        <v>66</v>
      </c>
      <c r="E990" s="11">
        <v>3.75109695E8</v>
      </c>
      <c r="F990" s="12">
        <v>0.056</v>
      </c>
      <c r="G990" s="12">
        <v>46.0</v>
      </c>
      <c r="H990" s="12">
        <v>0.143</v>
      </c>
      <c r="I990" s="22">
        <f>VLOOKUP(A990,ENERGY!$A$2:$F$2692,5,0)</f>
        <v>133681</v>
      </c>
      <c r="J990" s="10" t="str">
        <f>VLOOKUP(A991,ENERGY!$A$2:$F$2692,6,0)</f>
        <v>#N/A</v>
      </c>
      <c r="K990" s="23">
        <v>0.024</v>
      </c>
      <c r="L990" s="10">
        <f>VLOOKUP(A990,TOURISM!$A$2:$E$2692,5,0)</f>
        <v>3500000</v>
      </c>
      <c r="M990" s="10">
        <f>VLOOKUP(A990,TOURISM!$A$2:$F$2692,6,0)</f>
        <v>12300000</v>
      </c>
      <c r="N990" s="27">
        <f t="shared" si="265"/>
        <v>0.262</v>
      </c>
      <c r="O990" s="23">
        <v>56.0</v>
      </c>
      <c r="P990" s="27">
        <f t="shared" ref="P990:Q990" si="673">if(AND(N990=N991,O990=O990+1,ISBLANK(P991)),P990,P991)</f>
        <v>20</v>
      </c>
      <c r="Q990" s="27">
        <f t="shared" si="673"/>
        <v>161</v>
      </c>
      <c r="R990" s="23">
        <v>0.006</v>
      </c>
      <c r="S990" s="23">
        <v>0.007</v>
      </c>
      <c r="T990" s="10">
        <f>VLOOKUP(A990,TOURISM!$A$2:$E$2692,5,0)</f>
        <v>3500000</v>
      </c>
      <c r="U990" s="10">
        <f>VLOOKUP(A990,TOURISM!$A$2:$F$2692,6,0)</f>
        <v>12300000</v>
      </c>
      <c r="V990" s="10">
        <f>VLOOKUP(A990,BUSINESS!$A$2:$E$2692,5,0)</f>
        <v>0.262</v>
      </c>
      <c r="W990" s="10">
        <f>VLOOKUP(A990,BUSINESS!$A$2:$F$2692,6,0)</f>
        <v>56</v>
      </c>
      <c r="X990" s="10">
        <f>VLOOKUP(A990,BUSINESS!$A$2:$G$2692,7,0)</f>
        <v>20</v>
      </c>
      <c r="Y990" s="10">
        <f>VLOOKUP(A990,BUSINESS!$A$2:$H$2692,8,0)</f>
        <v>161</v>
      </c>
      <c r="Z990" s="10">
        <f>VLOOKUP(A990,BUSINESS!$A$2:$I$2692,9,0)</f>
        <v>0.006</v>
      </c>
      <c r="AA990" s="10">
        <f>VLOOKUP(A990,BUSINESS!$A$2:$J$2692,10,0)</f>
        <v>0.007</v>
      </c>
      <c r="AB990" s="7">
        <f t="shared" si="2"/>
        <v>62518282500</v>
      </c>
    </row>
    <row r="991">
      <c r="A991" s="7" t="str">
        <f t="shared" si="1"/>
        <v>Tonga-Oceania2004</v>
      </c>
      <c r="B991" s="8" t="s">
        <v>267</v>
      </c>
      <c r="C991" s="5" t="s">
        <v>80</v>
      </c>
      <c r="D991" s="9" t="s">
        <v>66</v>
      </c>
      <c r="E991" s="11">
        <v>2.40794581E8</v>
      </c>
      <c r="F991" s="12">
        <v>0.048</v>
      </c>
      <c r="G991" s="12">
        <v>115.0</v>
      </c>
      <c r="H991" s="12">
        <v>0.116</v>
      </c>
      <c r="I991" s="22" t="str">
        <f>VLOOKUP(A991,ENERGY!$A$2:$F$2692,5,0)</f>
        <v>#N/A</v>
      </c>
      <c r="J991" s="10" t="str">
        <f>VLOOKUP(A992,ENERGY!$A$2:$F$2692,6,0)</f>
        <v>#N/A</v>
      </c>
      <c r="K991" s="23">
        <v>0.024</v>
      </c>
      <c r="L991" s="10">
        <f>VLOOKUP(A991,TOURISM!$A$2:$E$2692,5,0)</f>
        <v>13100000</v>
      </c>
      <c r="M991" s="10">
        <f>VLOOKUP(A991,TOURISM!$A$2:$F$2692,6,0)</f>
        <v>16200000</v>
      </c>
      <c r="N991" s="27">
        <f t="shared" si="265"/>
        <v>0.262</v>
      </c>
      <c r="O991" s="23">
        <v>32.0</v>
      </c>
      <c r="P991" s="27">
        <f t="shared" ref="P991:Q991" si="674">if(AND(N991=N992,O991=O991+1,ISBLANK(P992)),P991,P992)</f>
        <v>20</v>
      </c>
      <c r="Q991" s="27">
        <f t="shared" si="674"/>
        <v>161</v>
      </c>
      <c r="R991" s="23">
        <v>0.04</v>
      </c>
      <c r="S991" s="23">
        <v>0.163</v>
      </c>
      <c r="T991" s="10">
        <f>VLOOKUP(A991,TOURISM!$A$2:$E$2692,5,0)</f>
        <v>13100000</v>
      </c>
      <c r="U991" s="10">
        <f>VLOOKUP(A991,TOURISM!$A$2:$F$2692,6,0)</f>
        <v>16200000</v>
      </c>
      <c r="V991" s="10">
        <f>VLOOKUP(A991,BUSINESS!$A$2:$E$2692,5,0)</f>
        <v>0.262</v>
      </c>
      <c r="W991" s="10">
        <f>VLOOKUP(A991,BUSINESS!$A$2:$F$2692,6,0)</f>
        <v>32</v>
      </c>
      <c r="X991" s="10">
        <f>VLOOKUP(A991,BUSINESS!$A$2:$G$2692,7,0)</f>
        <v>20</v>
      </c>
      <c r="Y991" s="10">
        <f>VLOOKUP(A991,BUSINESS!$A$2:$H$2692,8,0)</f>
        <v>161</v>
      </c>
      <c r="Z991" s="10">
        <f>VLOOKUP(A991,BUSINESS!$A$2:$I$2692,9,0)</f>
        <v>0.04</v>
      </c>
      <c r="AA991" s="10">
        <f>VLOOKUP(A991,BUSINESS!$A$2:$J$2692,10,0)</f>
        <v>0.163</v>
      </c>
      <c r="AB991" s="7">
        <f t="shared" si="2"/>
        <v>6019864525</v>
      </c>
    </row>
    <row r="992">
      <c r="A992" s="7" t="str">
        <f t="shared" si="1"/>
        <v>Vanuatu-Oceania2004</v>
      </c>
      <c r="B992" s="8" t="s">
        <v>280</v>
      </c>
      <c r="C992" s="5" t="s">
        <v>80</v>
      </c>
      <c r="D992" s="9" t="s">
        <v>66</v>
      </c>
      <c r="E992" s="11">
        <v>3.64996869E8</v>
      </c>
      <c r="F992" s="12">
        <v>0.035</v>
      </c>
      <c r="G992" s="12">
        <v>62.0</v>
      </c>
      <c r="H992" s="12">
        <v>0.076</v>
      </c>
      <c r="I992" s="22" t="str">
        <f>VLOOKUP(A992,ENERGY!$A$2:$F$2692,5,0)</f>
        <v>#N/A</v>
      </c>
      <c r="J992" s="10">
        <f>VLOOKUP(A993,ENERGY!$A$2:$F$2692,6,0)</f>
        <v>458</v>
      </c>
      <c r="K992" s="23">
        <v>0.024</v>
      </c>
      <c r="L992" s="10">
        <f>VLOOKUP(A992,TOURISM!$A$2:$E$2692,5,0)</f>
        <v>93000000</v>
      </c>
      <c r="M992" s="10">
        <f>VLOOKUP(A992,TOURISM!$A$2:$F$2692,6,0)</f>
        <v>15000000</v>
      </c>
      <c r="N992" s="27">
        <f t="shared" si="265"/>
        <v>0.262</v>
      </c>
      <c r="O992" s="23">
        <v>47.0</v>
      </c>
      <c r="P992" s="27">
        <f t="shared" ref="P992:Q992" si="675">if(AND(N992=N993,O992=O992+1,ISBLANK(P993)),P992,P993)</f>
        <v>20</v>
      </c>
      <c r="Q992" s="27">
        <f t="shared" si="675"/>
        <v>161</v>
      </c>
      <c r="R992" s="23">
        <v>0.047</v>
      </c>
      <c r="S992" s="23">
        <v>0.051</v>
      </c>
      <c r="T992" s="10">
        <f>VLOOKUP(A992,TOURISM!$A$2:$E$2692,5,0)</f>
        <v>93000000</v>
      </c>
      <c r="U992" s="10">
        <f>VLOOKUP(A992,TOURISM!$A$2:$F$2692,6,0)</f>
        <v>15000000</v>
      </c>
      <c r="V992" s="10">
        <f>VLOOKUP(A992,BUSINESS!$A$2:$E$2692,5,0)</f>
        <v>0.262</v>
      </c>
      <c r="W992" s="10">
        <f>VLOOKUP(A992,BUSINESS!$A$2:$F$2692,6,0)</f>
        <v>47</v>
      </c>
      <c r="X992" s="10">
        <f>VLOOKUP(A992,BUSINESS!$A$2:$G$2692,7,0)</f>
        <v>20</v>
      </c>
      <c r="Y992" s="10">
        <f>VLOOKUP(A992,BUSINESS!$A$2:$H$2692,8,0)</f>
        <v>161</v>
      </c>
      <c r="Z992" s="10">
        <f>VLOOKUP(A992,BUSINESS!$A$2:$I$2692,9,0)</f>
        <v>0.047</v>
      </c>
      <c r="AA992" s="10">
        <f>VLOOKUP(A992,BUSINESS!$A$2:$J$2692,10,0)</f>
        <v>0.051</v>
      </c>
      <c r="AB992" s="7">
        <f t="shared" si="2"/>
        <v>7765890830</v>
      </c>
    </row>
    <row r="993">
      <c r="A993" s="7" t="str">
        <f t="shared" si="1"/>
        <v>Antigua and Barbuda-The Americas2004</v>
      </c>
      <c r="B993" s="8" t="s">
        <v>83</v>
      </c>
      <c r="C993" s="5" t="s">
        <v>84</v>
      </c>
      <c r="D993" s="9" t="s">
        <v>66</v>
      </c>
      <c r="E993" s="11">
        <v>8.49234754E8</v>
      </c>
      <c r="F993" s="12">
        <v>0.044</v>
      </c>
      <c r="G993" s="12">
        <v>457.0</v>
      </c>
      <c r="H993" s="12">
        <v>0.128</v>
      </c>
      <c r="I993" s="22">
        <f>VLOOKUP(A993,ENERGY!$A$2:$F$2692,5,0)</f>
        <v>133681</v>
      </c>
      <c r="J993" s="10">
        <f>VLOOKUP(A994,ENERGY!$A$2:$F$2692,6,0)</f>
        <v>190057</v>
      </c>
      <c r="K993" s="23">
        <v>0.024</v>
      </c>
      <c r="L993" s="10">
        <f>VLOOKUP(A993,TOURISM!$A$2:$E$2692,5,0)</f>
        <v>337000000</v>
      </c>
      <c r="M993" s="10">
        <f>VLOOKUP(A993,TOURISM!$A$2:$F$2692,6,0)</f>
        <v>38000000</v>
      </c>
      <c r="N993" s="27">
        <f t="shared" si="265"/>
        <v>0.262</v>
      </c>
      <c r="O993" s="27">
        <f t="shared" ref="O993:Q993" si="676">if(AND(M993=M994,N993=N993+1,ISBLANK(O994)),O993,O994)</f>
        <v>30</v>
      </c>
      <c r="P993" s="27">
        <f t="shared" si="676"/>
        <v>20</v>
      </c>
      <c r="Q993" s="27">
        <f t="shared" si="676"/>
        <v>161</v>
      </c>
      <c r="R993" s="23">
        <v>0.243</v>
      </c>
      <c r="S993" s="23">
        <v>0.661</v>
      </c>
      <c r="T993" s="10">
        <f>VLOOKUP(A993,TOURISM!$A$2:$E$2692,5,0)</f>
        <v>337000000</v>
      </c>
      <c r="U993" s="10">
        <f>VLOOKUP(A993,TOURISM!$A$2:$F$2692,6,0)</f>
        <v>38000000</v>
      </c>
      <c r="V993" s="10">
        <f>VLOOKUP(A993,BUSINESS!$A$2:$E$2692,5,0)</f>
        <v>0.262</v>
      </c>
      <c r="W993" s="10">
        <f>VLOOKUP(A993,BUSINESS!$A$2:$F$2692,6,0)</f>
        <v>30</v>
      </c>
      <c r="X993" s="10">
        <f>VLOOKUP(A993,BUSINESS!$A$2:$G$2692,7,0)</f>
        <v>20</v>
      </c>
      <c r="Y993" s="10">
        <f>VLOOKUP(A993,BUSINESS!$A$2:$H$2692,8,0)</f>
        <v>161</v>
      </c>
      <c r="Z993" s="10">
        <f>VLOOKUP(A993,BUSINESS!$A$2:$I$2692,9,0)</f>
        <v>0.243</v>
      </c>
      <c r="AA993" s="10">
        <f>VLOOKUP(A993,BUSINESS!$A$2:$J$2692,10,0)</f>
        <v>0.661</v>
      </c>
      <c r="AB993" s="7">
        <f t="shared" si="2"/>
        <v>3494793226</v>
      </c>
    </row>
    <row r="994">
      <c r="A994" s="7" t="str">
        <f t="shared" si="1"/>
        <v>Argentina-The Americas2004</v>
      </c>
      <c r="B994" s="8" t="s">
        <v>85</v>
      </c>
      <c r="C994" s="5" t="s">
        <v>84</v>
      </c>
      <c r="D994" s="9" t="s">
        <v>66</v>
      </c>
      <c r="E994" s="11">
        <v>1.57E11</v>
      </c>
      <c r="F994" s="12">
        <v>0.082</v>
      </c>
      <c r="G994" s="12">
        <v>280.0</v>
      </c>
      <c r="H994" s="12">
        <v>0.191</v>
      </c>
      <c r="I994" s="22">
        <f>VLOOKUP(A994,ENERGY!$A$2:$F$2692,5,0)</f>
        <v>77794</v>
      </c>
      <c r="J994" s="10">
        <f>VLOOKUP(A995,ENERGY!$A$2:$F$2692,6,0)</f>
        <v>2288</v>
      </c>
      <c r="K994" s="23">
        <v>0.024</v>
      </c>
      <c r="L994" s="10">
        <f>VLOOKUP(A994,TOURISM!$A$2:$E$2692,5,0)</f>
        <v>2660000000</v>
      </c>
      <c r="M994" s="10">
        <f>VLOOKUP(A994,TOURISM!$A$2:$F$2692,6,0)</f>
        <v>3208000000</v>
      </c>
      <c r="N994" s="27">
        <f t="shared" si="265"/>
        <v>0.262</v>
      </c>
      <c r="O994" s="23">
        <v>30.0</v>
      </c>
      <c r="P994" s="27">
        <f t="shared" ref="P994:Q994" si="677">if(AND(N994=N995,O994=O994+1,ISBLANK(P995)),P994,P995)</f>
        <v>20</v>
      </c>
      <c r="Q994" s="27">
        <f t="shared" si="677"/>
        <v>161</v>
      </c>
      <c r="R994" s="23">
        <v>0.16</v>
      </c>
      <c r="S994" s="23">
        <v>0.353</v>
      </c>
      <c r="T994" s="10">
        <f>VLOOKUP(A994,TOURISM!$A$2:$E$2692,5,0)</f>
        <v>2660000000</v>
      </c>
      <c r="U994" s="10">
        <f>VLOOKUP(A994,TOURISM!$A$2:$F$2692,6,0)</f>
        <v>3208000000</v>
      </c>
      <c r="V994" s="10">
        <f>VLOOKUP(A994,BUSINESS!$A$2:$E$2692,5,0)</f>
        <v>0.262</v>
      </c>
      <c r="W994" s="10">
        <f>VLOOKUP(A994,BUSINESS!$A$2:$F$2692,6,0)</f>
        <v>30</v>
      </c>
      <c r="X994" s="10">
        <f>VLOOKUP(A994,BUSINESS!$A$2:$G$2692,7,0)</f>
        <v>20</v>
      </c>
      <c r="Y994" s="10">
        <f>VLOOKUP(A994,BUSINESS!$A$2:$H$2692,8,0)</f>
        <v>161</v>
      </c>
      <c r="Z994" s="10">
        <f>VLOOKUP(A994,BUSINESS!$A$2:$I$2692,9,0)</f>
        <v>0.16</v>
      </c>
      <c r="AA994" s="10">
        <f>VLOOKUP(A994,BUSINESS!$A$2:$J$2692,10,0)</f>
        <v>0.353</v>
      </c>
      <c r="AB994" s="7">
        <f t="shared" si="2"/>
        <v>981250000000</v>
      </c>
    </row>
    <row r="995">
      <c r="A995" s="7" t="str">
        <f t="shared" si="1"/>
        <v>Aruba-The Americas2004</v>
      </c>
      <c r="B995" s="8" t="s">
        <v>87</v>
      </c>
      <c r="C995" s="5" t="s">
        <v>84</v>
      </c>
      <c r="D995" s="9" t="s">
        <v>66</v>
      </c>
      <c r="E995" s="11">
        <v>2.021301676E9</v>
      </c>
      <c r="F995" s="10">
        <f>if(AND(C878=C879,D878=D878+1,ISBLANK(F879)),F878,F879)</f>
        <v>0.056</v>
      </c>
      <c r="G995" s="10">
        <f>if(AND(C878=C879,D878=D878+1,ISBLANK(G879)),G878,G879)</f>
        <v>179</v>
      </c>
      <c r="H995" s="12">
        <v>0.115</v>
      </c>
      <c r="I995" s="22">
        <f>VLOOKUP(A995,ENERGY!$A$2:$F$2692,5,0)</f>
        <v>133681</v>
      </c>
      <c r="J995" s="10">
        <f>VLOOKUP(A996,ENERGY!$A$2:$F$2692,6,0)</f>
        <v>1045</v>
      </c>
      <c r="K995" s="23">
        <v>0.024</v>
      </c>
      <c r="L995" s="10">
        <f>VLOOKUP(A995,TOURISM!$A$2:$E$2692,5,0)</f>
        <v>1056000000</v>
      </c>
      <c r="M995" s="10">
        <f>VLOOKUP(A995,TOURISM!$A$2:$F$2692,6,0)</f>
        <v>248000000</v>
      </c>
      <c r="N995" s="27">
        <f t="shared" si="265"/>
        <v>0.262</v>
      </c>
      <c r="O995" s="27">
        <f t="shared" ref="O995:Q995" si="678">if(AND(M995=M996,N995=N995+1,ISBLANK(O996)),O995,O996)</f>
        <v>60</v>
      </c>
      <c r="P995" s="27">
        <f t="shared" si="678"/>
        <v>20</v>
      </c>
      <c r="Q995" s="27">
        <f t="shared" si="678"/>
        <v>161</v>
      </c>
      <c r="R995" s="23">
        <v>0.23</v>
      </c>
      <c r="S995" s="23">
        <v>0.996</v>
      </c>
      <c r="T995" s="10">
        <f>VLOOKUP(A995,TOURISM!$A$2:$E$2692,5,0)</f>
        <v>1056000000</v>
      </c>
      <c r="U995" s="10">
        <f>VLOOKUP(A995,TOURISM!$A$2:$F$2692,6,0)</f>
        <v>248000000</v>
      </c>
      <c r="V995" s="10">
        <f>VLOOKUP(A995,BUSINESS!$A$2:$E$2692,5,0)</f>
        <v>0.262</v>
      </c>
      <c r="W995" s="10">
        <f>VLOOKUP(A995,BUSINESS!$A$2:$F$2692,6,0)</f>
        <v>60</v>
      </c>
      <c r="X995" s="10">
        <f>VLOOKUP(A995,BUSINESS!$A$2:$G$2692,7,0)</f>
        <v>20</v>
      </c>
      <c r="Y995" s="10">
        <f>VLOOKUP(A995,BUSINESS!$A$2:$H$2692,8,0)</f>
        <v>161</v>
      </c>
      <c r="Z995" s="10">
        <f>VLOOKUP(A995,BUSINESS!$A$2:$I$2692,9,0)</f>
        <v>0.23</v>
      </c>
      <c r="AA995" s="10">
        <f>VLOOKUP(A995,BUSINESS!$A$2:$J$2692,10,0)</f>
        <v>0.996</v>
      </c>
      <c r="AB995" s="7">
        <f t="shared" si="2"/>
        <v>8788268157</v>
      </c>
    </row>
    <row r="996">
      <c r="A996" s="7" t="str">
        <f t="shared" si="1"/>
        <v>Bahamas, The-The Americas2004</v>
      </c>
      <c r="B996" s="8" t="s">
        <v>91</v>
      </c>
      <c r="C996" s="5" t="s">
        <v>84</v>
      </c>
      <c r="D996" s="9" t="s">
        <v>66</v>
      </c>
      <c r="E996" s="11">
        <v>6.949317E9</v>
      </c>
      <c r="F996" s="12">
        <v>0.056</v>
      </c>
      <c r="G996" s="12">
        <v>1237.0</v>
      </c>
      <c r="H996" s="12">
        <v>0.06</v>
      </c>
      <c r="I996" s="22">
        <f>VLOOKUP(A996,ENERGY!$A$2:$F$2692,5,0)</f>
        <v>133681</v>
      </c>
      <c r="J996" s="10">
        <f>VLOOKUP(A997,ENERGY!$A$2:$F$2692,6,0)</f>
        <v>1635</v>
      </c>
      <c r="K996" s="23">
        <v>0.024</v>
      </c>
      <c r="L996" s="10">
        <f>VLOOKUP(A996,TOURISM!$A$2:$E$2692,5,0)</f>
        <v>1897000000</v>
      </c>
      <c r="M996" s="10">
        <f>VLOOKUP(A996,TOURISM!$A$2:$F$2692,6,0)</f>
        <v>469000000</v>
      </c>
      <c r="N996" s="27">
        <f t="shared" si="265"/>
        <v>0.262</v>
      </c>
      <c r="O996" s="27">
        <f t="shared" ref="O996:Q996" si="679">if(AND(M996=M997,N996=N996+1,ISBLANK(O997)),O996,O997)</f>
        <v>60</v>
      </c>
      <c r="P996" s="27">
        <f t="shared" si="679"/>
        <v>20</v>
      </c>
      <c r="Q996" s="27">
        <f t="shared" si="679"/>
        <v>161</v>
      </c>
      <c r="R996" s="23">
        <v>0.22</v>
      </c>
      <c r="S996" s="23">
        <v>0.577</v>
      </c>
      <c r="T996" s="10">
        <f>VLOOKUP(A996,TOURISM!$A$2:$E$2692,5,0)</f>
        <v>1897000000</v>
      </c>
      <c r="U996" s="10">
        <f>VLOOKUP(A996,TOURISM!$A$2:$F$2692,6,0)</f>
        <v>469000000</v>
      </c>
      <c r="V996" s="10">
        <f>VLOOKUP(A996,BUSINESS!$A$2:$E$2692,5,0)</f>
        <v>0.262</v>
      </c>
      <c r="W996" s="10">
        <f>VLOOKUP(A996,BUSINESS!$A$2:$F$2692,6,0)</f>
        <v>60</v>
      </c>
      <c r="X996" s="10">
        <f>VLOOKUP(A996,BUSINESS!$A$2:$G$2692,7,0)</f>
        <v>20</v>
      </c>
      <c r="Y996" s="10">
        <f>VLOOKUP(A996,BUSINESS!$A$2:$H$2692,8,0)</f>
        <v>161</v>
      </c>
      <c r="Z996" s="10">
        <f>VLOOKUP(A996,BUSINESS!$A$2:$I$2692,9,0)</f>
        <v>0.22</v>
      </c>
      <c r="AA996" s="10">
        <f>VLOOKUP(A996,BUSINESS!$A$2:$J$2692,10,0)</f>
        <v>0.577</v>
      </c>
      <c r="AB996" s="7">
        <f t="shared" si="2"/>
        <v>31587804545</v>
      </c>
    </row>
    <row r="997">
      <c r="A997" s="7" t="str">
        <f t="shared" si="1"/>
        <v>Barbados-The Americas2004</v>
      </c>
      <c r="B997" s="8" t="s">
        <v>95</v>
      </c>
      <c r="C997" s="5" t="s">
        <v>84</v>
      </c>
      <c r="D997" s="9" t="s">
        <v>66</v>
      </c>
      <c r="E997" s="11">
        <v>3.2712E9</v>
      </c>
      <c r="F997" s="12">
        <v>0.071</v>
      </c>
      <c r="G997" s="12">
        <v>702.0</v>
      </c>
      <c r="H997" s="12">
        <v>0.085</v>
      </c>
      <c r="I997" s="22">
        <f>VLOOKUP(A997,ENERGY!$A$2:$F$2692,5,0)</f>
        <v>133681</v>
      </c>
      <c r="J997" s="10">
        <f>VLOOKUP(A998,ENERGY!$A$2:$F$2692,6,0)</f>
        <v>407</v>
      </c>
      <c r="K997" s="23">
        <v>0.024</v>
      </c>
      <c r="L997" s="10">
        <f>VLOOKUP(A997,TOURISM!$A$2:$E$2692,5,0)</f>
        <v>784000000</v>
      </c>
      <c r="M997" s="10">
        <f>VLOOKUP(A997,TOURISM!$A$2:$F$2692,6,0)</f>
        <v>163000000</v>
      </c>
      <c r="N997" s="27">
        <f t="shared" si="265"/>
        <v>0.262</v>
      </c>
      <c r="O997" s="27">
        <f t="shared" ref="O997:Q997" si="680">if(AND(M997=M998,N997=N997+1,ISBLANK(O998)),O997,O998)</f>
        <v>60</v>
      </c>
      <c r="P997" s="27">
        <f t="shared" si="680"/>
        <v>20</v>
      </c>
      <c r="Q997" s="27">
        <f t="shared" si="680"/>
        <v>161</v>
      </c>
      <c r="R997" s="23">
        <v>0.498</v>
      </c>
      <c r="S997" s="23">
        <v>0.735</v>
      </c>
      <c r="T997" s="10">
        <f>VLOOKUP(A997,TOURISM!$A$2:$E$2692,5,0)</f>
        <v>784000000</v>
      </c>
      <c r="U997" s="10">
        <f>VLOOKUP(A997,TOURISM!$A$2:$F$2692,6,0)</f>
        <v>163000000</v>
      </c>
      <c r="V997" s="10">
        <f>VLOOKUP(A997,BUSINESS!$A$2:$E$2692,5,0)</f>
        <v>0.262</v>
      </c>
      <c r="W997" s="10">
        <f>VLOOKUP(A997,BUSINESS!$A$2:$F$2692,6,0)</f>
        <v>60</v>
      </c>
      <c r="X997" s="10">
        <f>VLOOKUP(A997,BUSINESS!$A$2:$G$2692,7,0)</f>
        <v>20</v>
      </c>
      <c r="Y997" s="10">
        <f>VLOOKUP(A997,BUSINESS!$A$2:$H$2692,8,0)</f>
        <v>161</v>
      </c>
      <c r="Z997" s="10">
        <f>VLOOKUP(A997,BUSINESS!$A$2:$I$2692,9,0)</f>
        <v>0.498</v>
      </c>
      <c r="AA997" s="10">
        <f>VLOOKUP(A997,BUSINESS!$A$2:$J$2692,10,0)</f>
        <v>0.735</v>
      </c>
      <c r="AB997" s="7">
        <f t="shared" si="2"/>
        <v>6568674699</v>
      </c>
    </row>
    <row r="998">
      <c r="A998" s="7" t="str">
        <f t="shared" si="1"/>
        <v>Belize-The Americas2004</v>
      </c>
      <c r="B998" s="8" t="s">
        <v>98</v>
      </c>
      <c r="C998" s="5" t="s">
        <v>84</v>
      </c>
      <c r="D998" s="9" t="s">
        <v>66</v>
      </c>
      <c r="E998" s="11">
        <v>9.9035E8</v>
      </c>
      <c r="F998" s="12">
        <v>0.045</v>
      </c>
      <c r="G998" s="12">
        <v>174.0</v>
      </c>
      <c r="H998" s="12">
        <v>0.143</v>
      </c>
      <c r="I998" s="22">
        <f>VLOOKUP(A998,ENERGY!$A$2:$F$2692,5,0)</f>
        <v>133681</v>
      </c>
      <c r="J998" s="10">
        <f>VLOOKUP(A999,ENERGY!$A$2:$F$2692,6,0)</f>
        <v>389</v>
      </c>
      <c r="K998" s="23">
        <v>0.024</v>
      </c>
      <c r="L998" s="10">
        <f>VLOOKUP(A998,TOURISM!$A$2:$E$2692,5,0)</f>
        <v>168000000</v>
      </c>
      <c r="M998" s="10">
        <f>VLOOKUP(A998,TOURISM!$A$2:$F$2692,6,0)</f>
        <v>47000000</v>
      </c>
      <c r="N998" s="27">
        <f t="shared" si="265"/>
        <v>0.262</v>
      </c>
      <c r="O998" s="27">
        <f t="shared" ref="O998:Q998" si="681">if(AND(M998=M999,N998=N998+1,ISBLANK(O999)),O998,O999)</f>
        <v>60</v>
      </c>
      <c r="P998" s="27">
        <f t="shared" si="681"/>
        <v>20</v>
      </c>
      <c r="Q998" s="27">
        <f t="shared" si="681"/>
        <v>161</v>
      </c>
      <c r="R998" s="23">
        <v>0.058</v>
      </c>
      <c r="S998" s="23">
        <v>0.283</v>
      </c>
      <c r="T998" s="10">
        <f>VLOOKUP(A998,TOURISM!$A$2:$E$2692,5,0)</f>
        <v>168000000</v>
      </c>
      <c r="U998" s="10">
        <f>VLOOKUP(A998,TOURISM!$A$2:$F$2692,6,0)</f>
        <v>47000000</v>
      </c>
      <c r="V998" s="10">
        <f>VLOOKUP(A998,BUSINESS!$A$2:$E$2692,5,0)</f>
        <v>0.262</v>
      </c>
      <c r="W998" s="10">
        <f>VLOOKUP(A998,BUSINESS!$A$2:$F$2692,6,0)</f>
        <v>60</v>
      </c>
      <c r="X998" s="10">
        <f>VLOOKUP(A998,BUSINESS!$A$2:$G$2692,7,0)</f>
        <v>20</v>
      </c>
      <c r="Y998" s="10">
        <f>VLOOKUP(A998,BUSINESS!$A$2:$H$2692,8,0)</f>
        <v>161</v>
      </c>
      <c r="Z998" s="10">
        <f>VLOOKUP(A998,BUSINESS!$A$2:$I$2692,9,0)</f>
        <v>0.058</v>
      </c>
      <c r="AA998" s="10">
        <f>VLOOKUP(A998,BUSINESS!$A$2:$J$2692,10,0)</f>
        <v>0.283</v>
      </c>
      <c r="AB998" s="7">
        <f t="shared" si="2"/>
        <v>17075000000</v>
      </c>
    </row>
    <row r="999">
      <c r="A999" s="7" t="str">
        <f t="shared" si="1"/>
        <v>Bermuda-The Americas2004</v>
      </c>
      <c r="B999" s="8" t="s">
        <v>100</v>
      </c>
      <c r="C999" s="5" t="s">
        <v>84</v>
      </c>
      <c r="D999" s="9" t="s">
        <v>66</v>
      </c>
      <c r="E999" s="11">
        <v>4.186525E9</v>
      </c>
      <c r="F999" s="10">
        <f>if(AND(C726=C727,D726=D726+1,ISBLANK(F727)),F726,F727)</f>
        <v>0.086</v>
      </c>
      <c r="G999" s="10">
        <f>if(AND(C726=C727,D726=D726+1,ISBLANK(G727)),G726,G727)</f>
        <v>706</v>
      </c>
      <c r="H999" s="10" t="str">
        <f>if(AND(C739=C740,D739=D739+1,ISBLANK(H740)),H739,H740)</f>
        <v>#REF!</v>
      </c>
      <c r="I999" s="22">
        <f>VLOOKUP(A999,ENERGY!$A$2:$F$2692,5,0)</f>
        <v>133681</v>
      </c>
      <c r="J999" s="10">
        <f>VLOOKUP(A1000,ENERGY!$A$2:$F$2692,6,0)</f>
        <v>13773</v>
      </c>
      <c r="K999" s="23">
        <v>0.024</v>
      </c>
      <c r="L999" s="10">
        <f>VLOOKUP(A999,TOURISM!$A$2:$E$2692,5,0)</f>
        <v>426000000</v>
      </c>
      <c r="M999" s="10">
        <f>VLOOKUP(A999,TOURISM!$A$2:$F$2692,6,0)</f>
        <v>217000000</v>
      </c>
      <c r="N999" s="27">
        <f t="shared" si="265"/>
        <v>0.262</v>
      </c>
      <c r="O999" s="27">
        <f t="shared" ref="O999:Q999" si="682">if(AND(M999=M1000,N999=N999+1,ISBLANK(O1000)),O999,O1000)</f>
        <v>60</v>
      </c>
      <c r="P999" s="27">
        <f t="shared" si="682"/>
        <v>20</v>
      </c>
      <c r="Q999" s="27">
        <f t="shared" si="682"/>
        <v>161</v>
      </c>
      <c r="R999" s="23">
        <v>0.61</v>
      </c>
      <c r="S999" s="23">
        <v>0.767</v>
      </c>
      <c r="T999" s="10">
        <f>VLOOKUP(A999,TOURISM!$A$2:$E$2692,5,0)</f>
        <v>426000000</v>
      </c>
      <c r="U999" s="10">
        <f>VLOOKUP(A999,TOURISM!$A$2:$F$2692,6,0)</f>
        <v>217000000</v>
      </c>
      <c r="V999" s="10">
        <f>VLOOKUP(A999,BUSINESS!$A$2:$E$2692,5,0)</f>
        <v>0.262</v>
      </c>
      <c r="W999" s="10">
        <f>VLOOKUP(A999,BUSINESS!$A$2:$F$2692,6,0)</f>
        <v>60</v>
      </c>
      <c r="X999" s="10">
        <f>VLOOKUP(A999,BUSINESS!$A$2:$G$2692,7,0)</f>
        <v>20</v>
      </c>
      <c r="Y999" s="10">
        <f>VLOOKUP(A999,BUSINESS!$A$2:$H$2692,8,0)</f>
        <v>161</v>
      </c>
      <c r="Z999" s="10">
        <f>VLOOKUP(A999,BUSINESS!$A$2:$I$2692,9,0)</f>
        <v>0.61</v>
      </c>
      <c r="AA999" s="10">
        <f>VLOOKUP(A999,BUSINESS!$A$2:$J$2692,10,0)</f>
        <v>0.767</v>
      </c>
      <c r="AB999" s="7">
        <f t="shared" si="2"/>
        <v>6863155738</v>
      </c>
    </row>
    <row r="1000">
      <c r="A1000" s="7" t="str">
        <f t="shared" si="1"/>
        <v>Bolivia-The Americas2004</v>
      </c>
      <c r="B1000" s="8" t="s">
        <v>102</v>
      </c>
      <c r="C1000" s="5" t="s">
        <v>84</v>
      </c>
      <c r="D1000" s="9" t="s">
        <v>66</v>
      </c>
      <c r="E1000" s="11">
        <v>8.082396526E9</v>
      </c>
      <c r="F1000" s="12">
        <v>0.056</v>
      </c>
      <c r="G1000" s="12">
        <v>50.0</v>
      </c>
      <c r="H1000" s="12">
        <v>0.177</v>
      </c>
      <c r="I1000" s="22">
        <f>VLOOKUP(A1000,ENERGY!$A$2:$F$2692,5,0)</f>
        <v>5973</v>
      </c>
      <c r="J1000" s="10">
        <f>VLOOKUP(A1001,ENERGY!$A$2:$F$2692,6,0)</f>
        <v>387675</v>
      </c>
      <c r="K1000" s="23">
        <v>0.024</v>
      </c>
      <c r="L1000" s="10">
        <f>VLOOKUP(A1000,TOURISM!$A$2:$E$2692,5,0)</f>
        <v>283000000</v>
      </c>
      <c r="M1000" s="10">
        <f>VLOOKUP(A1000,TOURISM!$A$2:$F$2692,6,0)</f>
        <v>232000000</v>
      </c>
      <c r="N1000" s="27">
        <f t="shared" si="265"/>
        <v>0.262</v>
      </c>
      <c r="O1000" s="23">
        <v>60.0</v>
      </c>
      <c r="P1000" s="27">
        <f t="shared" ref="P1000:Q1000" si="683">if(AND(N1000=N1001,O1000=O1000+1,ISBLANK(P1001)),P1000,P1001)</f>
        <v>20</v>
      </c>
      <c r="Q1000" s="27">
        <f t="shared" si="683"/>
        <v>161</v>
      </c>
      <c r="R1000" s="23">
        <v>0.044</v>
      </c>
      <c r="S1000" s="23">
        <v>0.196</v>
      </c>
      <c r="T1000" s="10">
        <f>VLOOKUP(A1000,TOURISM!$A$2:$E$2692,5,0)</f>
        <v>283000000</v>
      </c>
      <c r="U1000" s="10">
        <f>VLOOKUP(A1000,TOURISM!$A$2:$F$2692,6,0)</f>
        <v>232000000</v>
      </c>
      <c r="V1000" s="10">
        <f>VLOOKUP(A1000,BUSINESS!$A$2:$E$2692,5,0)</f>
        <v>0.262</v>
      </c>
      <c r="W1000" s="10">
        <f>VLOOKUP(A1000,BUSINESS!$A$2:$F$2692,6,0)</f>
        <v>60</v>
      </c>
      <c r="X1000" s="10">
        <f>VLOOKUP(A1000,BUSINESS!$A$2:$G$2692,7,0)</f>
        <v>20</v>
      </c>
      <c r="Y1000" s="10">
        <f>VLOOKUP(A1000,BUSINESS!$A$2:$H$2692,8,0)</f>
        <v>161</v>
      </c>
      <c r="Z1000" s="10">
        <f>VLOOKUP(A1000,BUSINESS!$A$2:$I$2692,9,0)</f>
        <v>0.044</v>
      </c>
      <c r="AA1000" s="10">
        <f>VLOOKUP(A1000,BUSINESS!$A$2:$J$2692,10,0)</f>
        <v>0.196</v>
      </c>
      <c r="AB1000" s="7">
        <f t="shared" si="2"/>
        <v>183690830136</v>
      </c>
    </row>
    <row r="1001">
      <c r="A1001" s="7" t="str">
        <f t="shared" si="1"/>
        <v>Brazil-The Americas2004</v>
      </c>
      <c r="B1001" s="8" t="s">
        <v>105</v>
      </c>
      <c r="C1001" s="5" t="s">
        <v>84</v>
      </c>
      <c r="D1001" s="9" t="s">
        <v>66</v>
      </c>
      <c r="E1001" s="11">
        <v>5.52E11</v>
      </c>
      <c r="F1001" s="12">
        <v>0.07</v>
      </c>
      <c r="G1001" s="12">
        <v>214.0</v>
      </c>
      <c r="H1001" s="12">
        <v>0.671</v>
      </c>
      <c r="I1001" s="22">
        <f>VLOOKUP(A1001,ENERGY!$A$2:$F$2692,5,0)</f>
        <v>248594</v>
      </c>
      <c r="J1001" s="10">
        <f>VLOOKUP(A1002,ENERGY!$A$2:$F$2692,6,0)</f>
        <v>544975</v>
      </c>
      <c r="K1001" s="23">
        <v>0.024</v>
      </c>
      <c r="L1001" s="10">
        <f>VLOOKUP(A1001,TOURISM!$A$2:$E$2692,5,0)</f>
        <v>3389000000</v>
      </c>
      <c r="M1001" s="10">
        <f>VLOOKUP(A1001,TOURISM!$A$2:$F$2692,6,0)</f>
        <v>3752000000</v>
      </c>
      <c r="N1001" s="27">
        <f t="shared" si="265"/>
        <v>0.262</v>
      </c>
      <c r="O1001" s="23">
        <v>152.0</v>
      </c>
      <c r="P1001" s="27">
        <f t="shared" ref="P1001:Q1001" si="684">if(AND(N1001=N1002,O1001=O1001+1,ISBLANK(P1002)),P1001,P1002)</f>
        <v>20</v>
      </c>
      <c r="Q1001" s="27">
        <f t="shared" si="684"/>
        <v>161</v>
      </c>
      <c r="R1001" s="23">
        <v>0.191</v>
      </c>
      <c r="S1001" s="23">
        <v>0.357</v>
      </c>
      <c r="T1001" s="10">
        <f>VLOOKUP(A1001,TOURISM!$A$2:$E$2692,5,0)</f>
        <v>3389000000</v>
      </c>
      <c r="U1001" s="10">
        <f>VLOOKUP(A1001,TOURISM!$A$2:$F$2692,6,0)</f>
        <v>3752000000</v>
      </c>
      <c r="V1001" s="10">
        <f>VLOOKUP(A1001,BUSINESS!$A$2:$E$2692,5,0)</f>
        <v>0.262</v>
      </c>
      <c r="W1001" s="10">
        <f>VLOOKUP(A1001,BUSINESS!$A$2:$F$2692,6,0)</f>
        <v>152</v>
      </c>
      <c r="X1001" s="10">
        <f>VLOOKUP(A1001,BUSINESS!$A$2:$G$2692,7,0)</f>
        <v>20</v>
      </c>
      <c r="Y1001" s="10">
        <f>VLOOKUP(A1001,BUSINESS!$A$2:$H$2692,8,0)</f>
        <v>161</v>
      </c>
      <c r="Z1001" s="10">
        <f>VLOOKUP(A1001,BUSINESS!$A$2:$I$2692,9,0)</f>
        <v>0.191</v>
      </c>
      <c r="AA1001" s="10">
        <f>VLOOKUP(A1001,BUSINESS!$A$2:$J$2692,10,0)</f>
        <v>0.357</v>
      </c>
      <c r="AB1001" s="7">
        <f t="shared" si="2"/>
        <v>2890052356021</v>
      </c>
    </row>
    <row r="1002">
      <c r="A1002" s="7" t="str">
        <f t="shared" si="1"/>
        <v>Canada-The Americas2004</v>
      </c>
      <c r="B1002" s="8" t="s">
        <v>112</v>
      </c>
      <c r="C1002" s="5" t="s">
        <v>84</v>
      </c>
      <c r="D1002" s="9" t="s">
        <v>66</v>
      </c>
      <c r="E1002" s="11">
        <v>8.88E11</v>
      </c>
      <c r="F1002" s="12">
        <v>0.098</v>
      </c>
      <c r="G1002" s="12">
        <v>2680.0</v>
      </c>
      <c r="H1002" s="12">
        <v>0.047</v>
      </c>
      <c r="I1002" s="22">
        <f>VLOOKUP(A1002,ENERGY!$A$2:$F$2692,5,0)</f>
        <v>264724</v>
      </c>
      <c r="J1002" s="10">
        <f>VLOOKUP(A1003,ENERGY!$A$2:$F$2692,6,0)</f>
        <v>631</v>
      </c>
      <c r="K1002" s="23">
        <v>0.024</v>
      </c>
      <c r="L1002" s="10">
        <f>VLOOKUP(A1002,TOURISM!$A$2:$E$2692,5,0)</f>
        <v>15135000000</v>
      </c>
      <c r="M1002" s="10">
        <f>VLOOKUP(A1002,TOURISM!$A$2:$F$2692,6,0)</f>
        <v>19267000000</v>
      </c>
      <c r="N1002" s="23">
        <v>0.262</v>
      </c>
      <c r="O1002" s="23">
        <v>46.0</v>
      </c>
      <c r="P1002" s="27">
        <f t="shared" ref="P1002:P1007" si="685">if(AND(N1002=N1003,O1002=O1002+1,ISBLANK(P1003)),P1002,P1003)</f>
        <v>20</v>
      </c>
      <c r="Q1002" s="23">
        <v>161.0</v>
      </c>
      <c r="R1002" s="23">
        <v>0.152</v>
      </c>
      <c r="S1002" s="23">
        <v>0.542</v>
      </c>
      <c r="T1002" s="10">
        <f>VLOOKUP(A1002,TOURISM!$A$2:$E$2692,5,0)</f>
        <v>15135000000</v>
      </c>
      <c r="U1002" s="10">
        <f>VLOOKUP(A1002,TOURISM!$A$2:$F$2692,6,0)</f>
        <v>19267000000</v>
      </c>
      <c r="V1002" s="10">
        <f>VLOOKUP(A1002,BUSINESS!$A$2:$E$2692,5,0)</f>
        <v>0.37</v>
      </c>
      <c r="W1002" s="10">
        <f>VLOOKUP(A1002,BUSINESS!$A$2:$F$2692,6,0)</f>
        <v>3</v>
      </c>
      <c r="X1002" s="10">
        <f>VLOOKUP(A1002,BUSINESS!$A$2:$G$2692,7,0)</f>
        <v>69</v>
      </c>
      <c r="Y1002" s="10">
        <f>VLOOKUP(A1002,BUSINESS!$A$2:$H$2692,8,0)</f>
        <v>147</v>
      </c>
      <c r="Z1002" s="10">
        <f>VLOOKUP(A1002,BUSINESS!$A$2:$I$2692,9,0)</f>
        <v>0.66</v>
      </c>
      <c r="AA1002" s="10">
        <f>VLOOKUP(A1002,BUSINESS!$A$2:$J$2692,10,0)</f>
        <v>0.471</v>
      </c>
      <c r="AB1002" s="7">
        <f t="shared" si="2"/>
        <v>5842105263158</v>
      </c>
    </row>
    <row r="1003">
      <c r="A1003" s="7" t="str">
        <f t="shared" si="1"/>
        <v>Cayman Islands-The Americas2004</v>
      </c>
      <c r="B1003" s="8" t="s">
        <v>113</v>
      </c>
      <c r="C1003" s="5" t="s">
        <v>84</v>
      </c>
      <c r="D1003" s="9" t="s">
        <v>66</v>
      </c>
      <c r="E1003" s="8"/>
      <c r="F1003" s="10">
        <f>if(AND(C561=C562,D561=D561+1,ISBLANK(F562)),F561,F562)</f>
        <v>0.027</v>
      </c>
      <c r="G1003" s="10">
        <f>if(AND(C561=C562,D561=D561+1,ISBLANK(G562)),G561,G562)</f>
        <v>917</v>
      </c>
      <c r="H1003" s="10" t="str">
        <f>if(AND(C561=C562,D561=D561+1,ISBLANK(H562)),H561,H562)</f>
        <v>#REF!</v>
      </c>
      <c r="I1003" s="22">
        <f>VLOOKUP(A1003,ENERGY!$A$2:$F$2692,5,0)</f>
        <v>133681</v>
      </c>
      <c r="J1003" s="10">
        <f>VLOOKUP(A1004,ENERGY!$A$2:$F$2692,6,0)</f>
        <v>71224</v>
      </c>
      <c r="K1003" s="23">
        <v>0.024</v>
      </c>
      <c r="L1003" s="10">
        <f>VLOOKUP(A1003,TOURISM!$A$2:$E$2692,5,0)</f>
        <v>523000000</v>
      </c>
      <c r="M1003" s="10" t="str">
        <f>VLOOKUP(A1003,TOURISM!$A$2:$F$2692,6,0)</f>
        <v/>
      </c>
      <c r="N1003" s="23">
        <v>0.606</v>
      </c>
      <c r="O1003" s="23">
        <v>11.0</v>
      </c>
      <c r="P1003" s="27">
        <f t="shared" si="685"/>
        <v>20</v>
      </c>
      <c r="Q1003" s="23">
        <v>268.0</v>
      </c>
      <c r="R1003" s="23">
        <v>0.097</v>
      </c>
      <c r="S1003" s="23">
        <v>0.565</v>
      </c>
      <c r="T1003" s="10">
        <f>VLOOKUP(A1003,TOURISM!$A$2:$E$2692,5,0)</f>
        <v>523000000</v>
      </c>
      <c r="U1003" s="10" t="str">
        <f>VLOOKUP(A1003,TOURISM!$A$2:$F$2692,6,0)</f>
        <v/>
      </c>
      <c r="V1003" s="10">
        <f>VLOOKUP(A1003,BUSINESS!$A$2:$E$2692,5,0)</f>
        <v>0.37</v>
      </c>
      <c r="W1003" s="10">
        <f>VLOOKUP(A1003,BUSINESS!$A$2:$F$2692,6,0)</f>
        <v>3</v>
      </c>
      <c r="X1003" s="10">
        <f>VLOOKUP(A1003,BUSINESS!$A$2:$G$2692,7,0)</f>
        <v>69</v>
      </c>
      <c r="Y1003" s="10">
        <f>VLOOKUP(A1003,BUSINESS!$A$2:$H$2692,8,0)</f>
        <v>147</v>
      </c>
      <c r="Z1003" s="10">
        <f>VLOOKUP(A1003,BUSINESS!$A$2:$I$2692,9,0)</f>
        <v>0.247</v>
      </c>
      <c r="AA1003" s="10">
        <f>VLOOKUP(A1003,BUSINESS!$A$2:$J$2692,10,0)</f>
        <v>0.715</v>
      </c>
      <c r="AB1003" s="7">
        <f t="shared" si="2"/>
        <v>0</v>
      </c>
    </row>
    <row r="1004">
      <c r="A1004" s="7" t="str">
        <f t="shared" si="1"/>
        <v>Chile-The Americas2004</v>
      </c>
      <c r="B1004" s="8" t="s">
        <v>116</v>
      </c>
      <c r="C1004" s="5" t="s">
        <v>84</v>
      </c>
      <c r="D1004" s="9" t="s">
        <v>66</v>
      </c>
      <c r="E1004" s="11">
        <v>7.7840186385E10</v>
      </c>
      <c r="F1004" s="12">
        <v>0.071</v>
      </c>
      <c r="G1004" s="12">
        <v>338.0</v>
      </c>
      <c r="H1004" s="12">
        <v>0.062</v>
      </c>
      <c r="I1004" s="22">
        <f>VLOOKUP(A1004,ENERGY!$A$2:$F$2692,5,0)</f>
        <v>30310</v>
      </c>
      <c r="J1004" s="10">
        <f>VLOOKUP(A1005,ENERGY!$A$2:$F$2692,6,0)</f>
        <v>66439</v>
      </c>
      <c r="K1004" s="23">
        <v>0.024</v>
      </c>
      <c r="L1004" s="10">
        <f>VLOOKUP(A1004,TOURISM!$A$2:$E$2692,5,0)</f>
        <v>1571000000</v>
      </c>
      <c r="M1004" s="10">
        <f>VLOOKUP(A1004,TOURISM!$A$2:$F$2692,6,0)</f>
        <v>1251000000</v>
      </c>
      <c r="N1004" s="23">
        <v>0.484</v>
      </c>
      <c r="O1004" s="23">
        <v>39.0</v>
      </c>
      <c r="P1004" s="27">
        <f t="shared" si="685"/>
        <v>20</v>
      </c>
      <c r="Q1004" s="23">
        <v>76.0</v>
      </c>
      <c r="R1004" s="23">
        <v>0.254</v>
      </c>
      <c r="S1004" s="23">
        <v>0.675</v>
      </c>
      <c r="T1004" s="10">
        <f>VLOOKUP(A1004,TOURISM!$A$2:$E$2692,5,0)</f>
        <v>1571000000</v>
      </c>
      <c r="U1004" s="10">
        <f>VLOOKUP(A1004,TOURISM!$A$2:$F$2692,6,0)</f>
        <v>1251000000</v>
      </c>
      <c r="V1004" s="10">
        <f>VLOOKUP(A1004,BUSINESS!$A$2:$E$2692,5,0)</f>
        <v>0.37</v>
      </c>
      <c r="W1004" s="10">
        <f>VLOOKUP(A1004,BUSINESS!$A$2:$F$2692,6,0)</f>
        <v>27</v>
      </c>
      <c r="X1004" s="10">
        <f>VLOOKUP(A1004,BUSINESS!$A$2:$G$2692,7,0)</f>
        <v>69</v>
      </c>
      <c r="Y1004" s="10">
        <f>VLOOKUP(A1004,BUSINESS!$A$2:$H$2692,8,0)</f>
        <v>147</v>
      </c>
      <c r="Z1004" s="10">
        <f>VLOOKUP(A1004,BUSINESS!$A$2:$I$2692,9,0)</f>
        <v>0.282</v>
      </c>
      <c r="AA1004" s="10">
        <f>VLOOKUP(A1004,BUSINESS!$A$2:$J$2692,10,0)</f>
        <v>0.573</v>
      </c>
      <c r="AB1004" s="7">
        <f t="shared" si="2"/>
        <v>306457426713</v>
      </c>
    </row>
    <row r="1005">
      <c r="A1005" s="7" t="str">
        <f t="shared" si="1"/>
        <v>Colombia-The Americas2004</v>
      </c>
      <c r="B1005" s="8" t="s">
        <v>118</v>
      </c>
      <c r="C1005" s="5" t="s">
        <v>84</v>
      </c>
      <c r="D1005" s="9" t="s">
        <v>66</v>
      </c>
      <c r="E1005" s="11">
        <v>9.4684582573E10</v>
      </c>
      <c r="F1005" s="12">
        <v>0.059</v>
      </c>
      <c r="G1005" s="12">
        <v>134.0</v>
      </c>
      <c r="H1005" s="12">
        <v>0.152</v>
      </c>
      <c r="I1005" s="22">
        <f>VLOOKUP(A1005,ENERGY!$A$2:$F$2692,5,0)</f>
        <v>29208</v>
      </c>
      <c r="J1005" s="10">
        <f>VLOOKUP(A1006,ENERGY!$A$2:$F$2692,6,0)</f>
        <v>8647</v>
      </c>
      <c r="K1005" s="23">
        <v>0.024</v>
      </c>
      <c r="L1005" s="10">
        <f>VLOOKUP(A1005,TOURISM!$A$2:$E$2692,5,0)</f>
        <v>1369000000</v>
      </c>
      <c r="M1005" s="10">
        <f>VLOOKUP(A1005,TOURISM!$A$2:$F$2692,6,0)</f>
        <v>1469000000</v>
      </c>
      <c r="N1005" s="23">
        <v>0.517</v>
      </c>
      <c r="O1005" s="23">
        <v>12.0</v>
      </c>
      <c r="P1005" s="27">
        <f t="shared" si="685"/>
        <v>20</v>
      </c>
      <c r="Q1005" s="23">
        <v>358.0</v>
      </c>
      <c r="R1005" s="23">
        <v>0.151</v>
      </c>
      <c r="S1005" s="23">
        <v>0.411</v>
      </c>
      <c r="T1005" s="10">
        <f>VLOOKUP(A1005,TOURISM!$A$2:$E$2692,5,0)</f>
        <v>1369000000</v>
      </c>
      <c r="U1005" s="10">
        <f>VLOOKUP(A1005,TOURISM!$A$2:$F$2692,6,0)</f>
        <v>1469000000</v>
      </c>
      <c r="V1005" s="10">
        <f>VLOOKUP(A1005,BUSINESS!$A$2:$E$2692,5,0)</f>
        <v>0.37</v>
      </c>
      <c r="W1005" s="10">
        <f>VLOOKUP(A1005,BUSINESS!$A$2:$F$2692,6,0)</f>
        <v>42</v>
      </c>
      <c r="X1005" s="10">
        <f>VLOOKUP(A1005,BUSINESS!$A$2:$G$2692,7,0)</f>
        <v>69</v>
      </c>
      <c r="Y1005" s="10">
        <f>VLOOKUP(A1005,BUSINESS!$A$2:$H$2692,8,0)</f>
        <v>147</v>
      </c>
      <c r="Z1005" s="10">
        <f>VLOOKUP(A1005,BUSINESS!$A$2:$I$2692,9,0)</f>
        <v>0.091</v>
      </c>
      <c r="AA1005" s="10">
        <f>VLOOKUP(A1005,BUSINESS!$A$2:$J$2692,10,0)</f>
        <v>0.245</v>
      </c>
      <c r="AB1005" s="7">
        <f t="shared" si="2"/>
        <v>627050215715</v>
      </c>
    </row>
    <row r="1006">
      <c r="A1006" s="7" t="str">
        <f t="shared" si="1"/>
        <v>Costa Rica-The Americas2004</v>
      </c>
      <c r="B1006" s="8" t="s">
        <v>122</v>
      </c>
      <c r="C1006" s="5" t="s">
        <v>84</v>
      </c>
      <c r="D1006" s="9" t="s">
        <v>66</v>
      </c>
      <c r="E1006" s="11">
        <v>1.7517536016E10</v>
      </c>
      <c r="F1006" s="12">
        <v>0.081</v>
      </c>
      <c r="G1006" s="12">
        <v>343.0</v>
      </c>
      <c r="H1006" s="12">
        <v>0.256</v>
      </c>
      <c r="I1006" s="22">
        <f>VLOOKUP(A1006,ENERGY!$A$2:$F$2692,5,0)</f>
        <v>4586</v>
      </c>
      <c r="J1006" s="10">
        <f>VLOOKUP(A1007,ENERGY!$A$2:$F$2692,6,0)</f>
        <v>30443</v>
      </c>
      <c r="K1006" s="23">
        <v>0.024</v>
      </c>
      <c r="L1006" s="10">
        <f>VLOOKUP(A1006,TOURISM!$A$2:$E$2692,5,0)</f>
        <v>1586000000</v>
      </c>
      <c r="M1006" s="10">
        <f>VLOOKUP(A1006,TOURISM!$A$2:$F$2692,6,0)</f>
        <v>481000000</v>
      </c>
      <c r="N1006" s="23">
        <v>0.769</v>
      </c>
      <c r="O1006" s="23">
        <v>25.0</v>
      </c>
      <c r="P1006" s="27">
        <f t="shared" si="685"/>
        <v>20</v>
      </c>
      <c r="Q1006" s="23">
        <v>451.0</v>
      </c>
      <c r="R1006" s="23">
        <v>0.058</v>
      </c>
      <c r="S1006" s="23">
        <v>0.402</v>
      </c>
      <c r="T1006" s="10">
        <f>VLOOKUP(A1006,TOURISM!$A$2:$E$2692,5,0)</f>
        <v>1586000000</v>
      </c>
      <c r="U1006" s="10">
        <f>VLOOKUP(A1006,TOURISM!$A$2:$F$2692,6,0)</f>
        <v>481000000</v>
      </c>
      <c r="V1006" s="10">
        <f>VLOOKUP(A1006,BUSINESS!$A$2:$E$2692,5,0)</f>
        <v>0.37</v>
      </c>
      <c r="W1006" s="10">
        <f>VLOOKUP(A1006,BUSINESS!$A$2:$F$2692,6,0)</f>
        <v>77</v>
      </c>
      <c r="X1006" s="10">
        <f>VLOOKUP(A1006,BUSINESS!$A$2:$G$2692,7,0)</f>
        <v>69</v>
      </c>
      <c r="Y1006" s="10">
        <f>VLOOKUP(A1006,BUSINESS!$A$2:$H$2692,8,0)</f>
        <v>147</v>
      </c>
      <c r="Z1006" s="10">
        <f>VLOOKUP(A1006,BUSINESS!$A$2:$I$2692,9,0)</f>
        <v>0.208</v>
      </c>
      <c r="AA1006" s="10">
        <f>VLOOKUP(A1006,BUSINESS!$A$2:$J$2692,10,0)</f>
        <v>0.217</v>
      </c>
      <c r="AB1006" s="7">
        <f t="shared" si="2"/>
        <v>302026483034</v>
      </c>
    </row>
    <row r="1007">
      <c r="A1007" s="7" t="str">
        <f t="shared" si="1"/>
        <v>Cuba-The Americas2004</v>
      </c>
      <c r="B1007" s="8" t="s">
        <v>125</v>
      </c>
      <c r="C1007" s="5" t="s">
        <v>84</v>
      </c>
      <c r="D1007" s="9" t="s">
        <v>66</v>
      </c>
      <c r="E1007" s="11">
        <v>3.82028E10</v>
      </c>
      <c r="F1007" s="12">
        <v>0.061</v>
      </c>
      <c r="G1007" s="12">
        <v>209.0</v>
      </c>
      <c r="H1007" s="10">
        <f t="shared" ref="H1007:H1008" si="686">if(AND(C409=C410,D409=D409+1,ISBLANK(H410)),H409,H410)</f>
        <v>0.257</v>
      </c>
      <c r="I1007" s="22">
        <f>VLOOKUP(A1007,ENERGY!$A$2:$F$2692,5,0)</f>
        <v>10566</v>
      </c>
      <c r="J1007" s="10">
        <f>VLOOKUP(A1008,ENERGY!$A$2:$F$2692,6,0)</f>
        <v>8555</v>
      </c>
      <c r="K1007" s="23">
        <v>0.024</v>
      </c>
      <c r="L1007" s="10">
        <f>VLOOKUP(A1007,TOURISM!$A$2:$E$2692,5,0)</f>
        <v>2114000000</v>
      </c>
      <c r="M1007" s="10" t="str">
        <f>VLOOKUP(A1007,TOURISM!$A$2:$F$2692,6,0)</f>
        <v/>
      </c>
      <c r="N1007" s="23">
        <v>0.376</v>
      </c>
      <c r="O1007" s="23">
        <v>35.0</v>
      </c>
      <c r="P1007" s="27">
        <f t="shared" si="685"/>
        <v>20</v>
      </c>
      <c r="Q1007" s="23">
        <v>350.0</v>
      </c>
      <c r="R1007" s="23">
        <v>0.075</v>
      </c>
      <c r="S1007" s="23">
        <v>0.704</v>
      </c>
      <c r="T1007" s="10">
        <f>VLOOKUP(A1007,TOURISM!$A$2:$E$2692,5,0)</f>
        <v>2114000000</v>
      </c>
      <c r="U1007" s="10" t="str">
        <f>VLOOKUP(A1007,TOURISM!$A$2:$F$2692,6,0)</f>
        <v/>
      </c>
      <c r="V1007" s="10">
        <f>VLOOKUP(A1007,BUSINESS!$A$2:$E$2692,5,0)</f>
        <v>0.37</v>
      </c>
      <c r="W1007" s="10" t="str">
        <f>VLOOKUP(A1007,BUSINESS!$A$2:$F$2692,6,0)</f>
        <v/>
      </c>
      <c r="X1007" s="10">
        <f>VLOOKUP(A1007,BUSINESS!$A$2:$G$2692,7,0)</f>
        <v>69</v>
      </c>
      <c r="Y1007" s="10">
        <f>VLOOKUP(A1007,BUSINESS!$A$2:$H$2692,8,0)</f>
        <v>147</v>
      </c>
      <c r="Z1007" s="10">
        <f>VLOOKUP(A1007,BUSINESS!$A$2:$I$2692,9,0)</f>
        <v>0.084</v>
      </c>
      <c r="AA1007" s="10">
        <f>VLOOKUP(A1007,BUSINESS!$A$2:$J$2692,10,0)</f>
        <v>0.007</v>
      </c>
      <c r="AB1007" s="7">
        <f t="shared" si="2"/>
        <v>509370666667</v>
      </c>
    </row>
    <row r="1008">
      <c r="A1008" s="7" t="str">
        <f t="shared" si="1"/>
        <v>Curacao-The Americas2004</v>
      </c>
      <c r="B1008" s="8" t="s">
        <v>126</v>
      </c>
      <c r="C1008" s="5" t="s">
        <v>84</v>
      </c>
      <c r="D1008" s="9" t="s">
        <v>66</v>
      </c>
      <c r="E1008" s="8"/>
      <c r="F1008" s="10">
        <f>if(AND(C397=C398,D397=D397+1,ISBLANK(F398)),F397,F398)</f>
        <v>0.051</v>
      </c>
      <c r="G1008" s="10">
        <f>if(AND(C397=C398,D397=D397+1,ISBLANK(G398)),G397,G398)</f>
        <v>178</v>
      </c>
      <c r="H1008" s="10">
        <f t="shared" si="686"/>
        <v>0.157</v>
      </c>
      <c r="I1008" s="22">
        <f>VLOOKUP(A1008,ENERGY!$A$2:$F$2692,5,0)</f>
        <v>133681</v>
      </c>
      <c r="J1008" s="10">
        <f>VLOOKUP(A1009,ENERGY!$A$2:$F$2692,6,0)</f>
        <v>128</v>
      </c>
      <c r="K1008" s="23">
        <v>0.024</v>
      </c>
      <c r="L1008" s="10">
        <f>VLOOKUP(A1008,TOURISM!$A$2:$E$2692,5,0)</f>
        <v>224000000</v>
      </c>
      <c r="M1008" s="10">
        <f>VLOOKUP(A1008,TOURISM!$A$2:$F$2692,6,0)</f>
        <v>195000000</v>
      </c>
      <c r="N1008" s="26"/>
      <c r="O1008" s="27">
        <f t="shared" ref="O1008:Q1008" si="687">if(AND(M1008=M1009,N1008=N1008+1,ISBLANK(O1009)),O1008,O1009)</f>
        <v>22</v>
      </c>
      <c r="P1008" s="27">
        <f t="shared" si="687"/>
        <v>20</v>
      </c>
      <c r="Q1008" s="27">
        <f t="shared" si="687"/>
        <v>504</v>
      </c>
      <c r="R1008" s="23">
        <v>0.039</v>
      </c>
      <c r="S1008" s="23">
        <v>0.357</v>
      </c>
      <c r="T1008" s="10">
        <f>VLOOKUP(A1008,TOURISM!$A$2:$E$2692,5,0)</f>
        <v>224000000</v>
      </c>
      <c r="U1008" s="10">
        <f>VLOOKUP(A1008,TOURISM!$A$2:$F$2692,6,0)</f>
        <v>195000000</v>
      </c>
      <c r="V1008" s="10">
        <f>VLOOKUP(A1008,BUSINESS!$A$2:$E$2692,5,0)</f>
        <v>0.37</v>
      </c>
      <c r="W1008" s="10">
        <f>VLOOKUP(A1008,BUSINESS!$A$2:$F$2692,6,0)</f>
        <v>3</v>
      </c>
      <c r="X1008" s="10">
        <f>VLOOKUP(A1008,BUSINESS!$A$2:$G$2692,7,0)</f>
        <v>69</v>
      </c>
      <c r="Y1008" s="10">
        <f>VLOOKUP(A1008,BUSINESS!$A$2:$H$2692,8,0)</f>
        <v>147</v>
      </c>
      <c r="Z1008" s="10">
        <f>VLOOKUP(A1008,BUSINESS!$A$2:$I$2692,9,0)</f>
        <v>0.247</v>
      </c>
      <c r="AA1008" s="10">
        <f>VLOOKUP(A1008,BUSINESS!$A$2:$J$2692,10,0)</f>
        <v>0.599</v>
      </c>
      <c r="AB1008" s="7">
        <f t="shared" si="2"/>
        <v>0</v>
      </c>
    </row>
    <row r="1009">
      <c r="A1009" s="7" t="str">
        <f t="shared" si="1"/>
        <v>Dominica-The Americas2004</v>
      </c>
      <c r="B1009" s="8" t="s">
        <v>131</v>
      </c>
      <c r="C1009" s="5" t="s">
        <v>84</v>
      </c>
      <c r="D1009" s="9" t="s">
        <v>66</v>
      </c>
      <c r="E1009" s="11">
        <v>3.66976849E8</v>
      </c>
      <c r="F1009" s="12">
        <v>0.047</v>
      </c>
      <c r="G1009" s="12">
        <v>243.0</v>
      </c>
      <c r="H1009" s="12">
        <v>0.089</v>
      </c>
      <c r="I1009" s="22">
        <f>VLOOKUP(A1009,ENERGY!$A$2:$F$2692,5,0)</f>
        <v>133681</v>
      </c>
      <c r="J1009" s="10">
        <f>VLOOKUP(A1010,ENERGY!$A$2:$F$2692,6,0)</f>
        <v>21019</v>
      </c>
      <c r="K1009" s="23">
        <v>0.024</v>
      </c>
      <c r="L1009" s="10">
        <f>VLOOKUP(A1009,TOURISM!$A$2:$E$2692,5,0)</f>
        <v>61000000</v>
      </c>
      <c r="M1009" s="10">
        <f>VLOOKUP(A1009,TOURISM!$A$2:$F$2692,6,0)</f>
        <v>9000000</v>
      </c>
      <c r="N1009" s="23">
        <v>0.543</v>
      </c>
      <c r="O1009" s="23">
        <v>22.0</v>
      </c>
      <c r="P1009" s="27">
        <f t="shared" ref="P1009:P1031" si="688">if(AND(N1009=N1010,O1009=O1009+1,ISBLANK(P1010)),P1009,P1010)</f>
        <v>20</v>
      </c>
      <c r="Q1009" s="23">
        <v>504.0</v>
      </c>
      <c r="R1009" s="23">
        <v>0.128</v>
      </c>
      <c r="S1009" s="23">
        <v>0.19</v>
      </c>
      <c r="T1009" s="10">
        <f>VLOOKUP(A1009,TOURISM!$A$2:$E$2692,5,0)</f>
        <v>61000000</v>
      </c>
      <c r="U1009" s="10">
        <f>VLOOKUP(A1009,TOURISM!$A$2:$F$2692,6,0)</f>
        <v>9000000</v>
      </c>
      <c r="V1009" s="10">
        <f>VLOOKUP(A1009,BUSINESS!$A$2:$E$2692,5,0)</f>
        <v>0.37</v>
      </c>
      <c r="W1009" s="10">
        <f>VLOOKUP(A1009,BUSINESS!$A$2:$F$2692,6,0)</f>
        <v>3</v>
      </c>
      <c r="X1009" s="10">
        <f>VLOOKUP(A1009,BUSINESS!$A$2:$G$2692,7,0)</f>
        <v>69</v>
      </c>
      <c r="Y1009" s="10">
        <f>VLOOKUP(A1009,BUSINESS!$A$2:$H$2692,8,0)</f>
        <v>147</v>
      </c>
      <c r="Z1009" s="10">
        <f>VLOOKUP(A1009,BUSINESS!$A$2:$I$2692,9,0)</f>
        <v>0.303</v>
      </c>
      <c r="AA1009" s="10">
        <f>VLOOKUP(A1009,BUSINESS!$A$2:$J$2692,10,0)</f>
        <v>0.595</v>
      </c>
      <c r="AB1009" s="7">
        <f t="shared" si="2"/>
        <v>2867006633</v>
      </c>
    </row>
    <row r="1010">
      <c r="A1010" s="7" t="str">
        <f t="shared" si="1"/>
        <v>Dominican Republic-The Americas2004</v>
      </c>
      <c r="B1010" s="8" t="s">
        <v>132</v>
      </c>
      <c r="C1010" s="5" t="s">
        <v>84</v>
      </c>
      <c r="D1010" s="9" t="s">
        <v>66</v>
      </c>
      <c r="E1010" s="11">
        <v>2.2163928097E10</v>
      </c>
      <c r="F1010" s="12">
        <v>0.051</v>
      </c>
      <c r="G1010" s="12">
        <v>120.0</v>
      </c>
      <c r="H1010" s="12">
        <v>0.326</v>
      </c>
      <c r="I1010" s="22">
        <f>VLOOKUP(A1010,ENERGY!$A$2:$F$2692,5,0)</f>
        <v>7104</v>
      </c>
      <c r="J1010" s="10">
        <f>VLOOKUP(A1011,ENERGY!$A$2:$F$2692,6,0)</f>
        <v>29670</v>
      </c>
      <c r="K1010" s="23">
        <v>0.024</v>
      </c>
      <c r="L1010" s="10">
        <f>VLOOKUP(A1010,TOURISM!$A$2:$E$2692,5,0)</f>
        <v>3152000000</v>
      </c>
      <c r="M1010" s="10">
        <f>VLOOKUP(A1010,TOURISM!$A$2:$F$2692,6,0)</f>
        <v>448000000</v>
      </c>
      <c r="N1010" s="23">
        <v>0.171</v>
      </c>
      <c r="O1010" s="23">
        <v>107.0</v>
      </c>
      <c r="P1010" s="27">
        <f t="shared" si="688"/>
        <v>20</v>
      </c>
      <c r="Q1010" s="23">
        <v>140.0</v>
      </c>
      <c r="R1010" s="23">
        <v>0.033</v>
      </c>
      <c r="S1010" s="23">
        <v>0.301</v>
      </c>
      <c r="T1010" s="10">
        <f>VLOOKUP(A1010,TOURISM!$A$2:$E$2692,5,0)</f>
        <v>3152000000</v>
      </c>
      <c r="U1010" s="10">
        <f>VLOOKUP(A1010,TOURISM!$A$2:$F$2692,6,0)</f>
        <v>448000000</v>
      </c>
      <c r="V1010" s="10">
        <f>VLOOKUP(A1010,BUSINESS!$A$2:$E$2692,5,0)</f>
        <v>0.37</v>
      </c>
      <c r="W1010" s="10">
        <f>VLOOKUP(A1010,BUSINESS!$A$2:$F$2692,6,0)</f>
        <v>77</v>
      </c>
      <c r="X1010" s="10">
        <f>VLOOKUP(A1010,BUSINESS!$A$2:$G$2692,7,0)</f>
        <v>69</v>
      </c>
      <c r="Y1010" s="10">
        <f>VLOOKUP(A1010,BUSINESS!$A$2:$H$2692,8,0)</f>
        <v>147</v>
      </c>
      <c r="Z1010" s="10">
        <f>VLOOKUP(A1010,BUSINESS!$A$2:$I$2692,9,0)</f>
        <v>0.089</v>
      </c>
      <c r="AA1010" s="10">
        <f>VLOOKUP(A1010,BUSINESS!$A$2:$J$2692,10,0)</f>
        <v>0.275</v>
      </c>
      <c r="AB1010" s="7">
        <f t="shared" si="2"/>
        <v>671634184758</v>
      </c>
    </row>
    <row r="1011">
      <c r="A1011" s="7" t="str">
        <f t="shared" si="1"/>
        <v>Ecuador-The Americas2004</v>
      </c>
      <c r="B1011" s="8" t="s">
        <v>133</v>
      </c>
      <c r="C1011" s="5" t="s">
        <v>84</v>
      </c>
      <c r="D1011" s="9" t="s">
        <v>66</v>
      </c>
      <c r="E1011" s="11">
        <v>3.6591661E10</v>
      </c>
      <c r="F1011" s="12">
        <v>0.066</v>
      </c>
      <c r="G1011" s="12">
        <v>178.0</v>
      </c>
      <c r="H1011" s="12">
        <v>0.1</v>
      </c>
      <c r="I1011" s="22">
        <f>VLOOKUP(A1011,ENERGY!$A$2:$F$2692,5,0)</f>
        <v>10973</v>
      </c>
      <c r="J1011" s="10">
        <f>VLOOKUP(A1012,ENERGY!$A$2:$F$2692,6,0)</f>
        <v>6546</v>
      </c>
      <c r="K1011" s="23">
        <v>0.024</v>
      </c>
      <c r="L1011" s="10">
        <f>VLOOKUP(A1011,TOURISM!$A$2:$E$2692,5,0)</f>
        <v>464000000</v>
      </c>
      <c r="M1011" s="10">
        <f>VLOOKUP(A1011,TOURISM!$A$2:$F$2692,6,0)</f>
        <v>577000000</v>
      </c>
      <c r="N1011" s="23">
        <v>0.288</v>
      </c>
      <c r="O1011" s="23">
        <v>93.0</v>
      </c>
      <c r="P1011" s="27">
        <f t="shared" si="688"/>
        <v>20</v>
      </c>
      <c r="Q1011" s="23">
        <v>564.0</v>
      </c>
      <c r="R1011" s="23">
        <v>0.026</v>
      </c>
      <c r="S1011" s="23">
        <v>0.13</v>
      </c>
      <c r="T1011" s="10">
        <f>VLOOKUP(A1011,TOURISM!$A$2:$E$2692,5,0)</f>
        <v>464000000</v>
      </c>
      <c r="U1011" s="10">
        <f>VLOOKUP(A1011,TOURISM!$A$2:$F$2692,6,0)</f>
        <v>577000000</v>
      </c>
      <c r="V1011" s="10">
        <f>VLOOKUP(A1011,BUSINESS!$A$2:$E$2692,5,0)</f>
        <v>0.37</v>
      </c>
      <c r="W1011" s="10">
        <f>VLOOKUP(A1011,BUSINESS!$A$2:$F$2692,6,0)</f>
        <v>92</v>
      </c>
      <c r="X1011" s="10">
        <f>VLOOKUP(A1011,BUSINESS!$A$2:$G$2692,7,0)</f>
        <v>69</v>
      </c>
      <c r="Y1011" s="10">
        <f>VLOOKUP(A1011,BUSINESS!$A$2:$H$2692,8,0)</f>
        <v>147</v>
      </c>
      <c r="Z1011" s="10">
        <f>VLOOKUP(A1011,BUSINESS!$A$2:$I$2692,9,0)</f>
        <v>0.048</v>
      </c>
      <c r="AA1011" s="10">
        <f>VLOOKUP(A1011,BUSINESS!$A$2:$J$2692,10,0)</f>
        <v>0.262</v>
      </c>
      <c r="AB1011" s="7">
        <f t="shared" si="2"/>
        <v>1407371576923</v>
      </c>
    </row>
    <row r="1012">
      <c r="A1012" s="7" t="str">
        <f t="shared" si="1"/>
        <v>El Salvador-The Americas2004</v>
      </c>
      <c r="B1012" s="8" t="s">
        <v>135</v>
      </c>
      <c r="C1012" s="5" t="s">
        <v>84</v>
      </c>
      <c r="D1012" s="9" t="s">
        <v>66</v>
      </c>
      <c r="E1012" s="11">
        <v>1.57983E10</v>
      </c>
      <c r="F1012" s="12">
        <v>0.073</v>
      </c>
      <c r="G1012" s="12">
        <v>191.0</v>
      </c>
      <c r="H1012" s="10">
        <f>if(AND(C283=C284,D283=D283+1,ISBLANK(H284)),H283,H284)</f>
        <v>0.077</v>
      </c>
      <c r="I1012" s="22">
        <f>VLOOKUP(A1012,ENERGY!$A$2:$F$2692,5,0)</f>
        <v>4499</v>
      </c>
      <c r="J1012" s="10">
        <f>VLOOKUP(A1013,ENERGY!$A$2:$F$2692,6,0)</f>
        <v>638</v>
      </c>
      <c r="K1012" s="23">
        <v>0.024</v>
      </c>
      <c r="L1012" s="10">
        <f>VLOOKUP(A1012,TOURISM!$A$2:$E$2692,5,0)</f>
        <v>748000000</v>
      </c>
      <c r="M1012" s="10">
        <f>VLOOKUP(A1012,TOURISM!$A$2:$F$2692,6,0)</f>
        <v>373000000</v>
      </c>
      <c r="N1012" s="23">
        <v>0.258</v>
      </c>
      <c r="O1012" s="23">
        <v>95.0</v>
      </c>
      <c r="P1012" s="27">
        <f t="shared" si="688"/>
        <v>20</v>
      </c>
      <c r="Q1012" s="23">
        <v>339.0</v>
      </c>
      <c r="R1012" s="23">
        <v>0.04</v>
      </c>
      <c r="S1012" s="23">
        <v>0.221</v>
      </c>
      <c r="T1012" s="10">
        <f>VLOOKUP(A1012,TOURISM!$A$2:$E$2692,5,0)</f>
        <v>748000000</v>
      </c>
      <c r="U1012" s="10">
        <f>VLOOKUP(A1012,TOURISM!$A$2:$F$2692,6,0)</f>
        <v>373000000</v>
      </c>
      <c r="V1012" s="10">
        <f>VLOOKUP(A1012,BUSINESS!$A$2:$E$2692,5,0)</f>
        <v>0.37</v>
      </c>
      <c r="W1012" s="10">
        <f>VLOOKUP(A1012,BUSINESS!$A$2:$F$2692,6,0)</f>
        <v>115</v>
      </c>
      <c r="X1012" s="10">
        <f>VLOOKUP(A1012,BUSINESS!$A$2:$G$2692,7,0)</f>
        <v>69</v>
      </c>
      <c r="Y1012" s="10">
        <f>VLOOKUP(A1012,BUSINESS!$A$2:$H$2692,8,0)</f>
        <v>147</v>
      </c>
      <c r="Z1012" s="10">
        <f>VLOOKUP(A1012,BUSINESS!$A$2:$I$2692,9,0)</f>
        <v>0.032</v>
      </c>
      <c r="AA1012" s="10">
        <f>VLOOKUP(A1012,BUSINESS!$A$2:$J$2692,10,0)</f>
        <v>0.303</v>
      </c>
      <c r="AB1012" s="7">
        <f t="shared" si="2"/>
        <v>394957500000</v>
      </c>
    </row>
    <row r="1013">
      <c r="A1013" s="7" t="str">
        <f t="shared" si="1"/>
        <v>Greenland-The Americas2004</v>
      </c>
      <c r="B1013" s="8" t="s">
        <v>151</v>
      </c>
      <c r="C1013" s="5" t="s">
        <v>84</v>
      </c>
      <c r="D1013" s="9" t="s">
        <v>66</v>
      </c>
      <c r="E1013" s="11">
        <v>1.644951892E9</v>
      </c>
      <c r="F1013" s="10">
        <f>if(AND(C77=C78,D77=D77+1,ISBLANK(F78)),F77,F78)</f>
        <v>0.03</v>
      </c>
      <c r="G1013" s="10">
        <f>if(AND(C77=C78,D77=D77+1,ISBLANK(G78)),G77,G78)</f>
        <v>15</v>
      </c>
      <c r="H1013" s="10">
        <f>if(AND(C86=C87,D86=D86+1,ISBLANK(H87)),H86,H87)</f>
        <v>0.078</v>
      </c>
      <c r="I1013" s="22">
        <f>VLOOKUP(A1013,ENERGY!$A$2:$F$2692,5,0)</f>
        <v>133681</v>
      </c>
      <c r="J1013" s="10">
        <f>VLOOKUP(A1014,ENERGY!$A$2:$F$2692,6,0)</f>
        <v>260</v>
      </c>
      <c r="K1013" s="23">
        <v>0.024</v>
      </c>
      <c r="L1013" s="10">
        <f>VLOOKUP(A1013,TOURISM!$A$2:$E$2692,5,0)</f>
        <v>124000000</v>
      </c>
      <c r="M1013" s="10">
        <f>VLOOKUP(A1013,TOURISM!$A$2:$F$2692,6,0)</f>
        <v>556000000</v>
      </c>
      <c r="N1013" s="23">
        <v>0.378</v>
      </c>
      <c r="O1013" s="23">
        <v>37.0</v>
      </c>
      <c r="P1013" s="27">
        <f t="shared" si="688"/>
        <v>20</v>
      </c>
      <c r="Q1013" s="23">
        <v>66.0</v>
      </c>
      <c r="R1013" s="23">
        <v>0.01</v>
      </c>
      <c r="S1013" s="23">
        <v>0.057</v>
      </c>
      <c r="T1013" s="10">
        <f>VLOOKUP(A1013,TOURISM!$A$2:$E$2692,5,0)</f>
        <v>124000000</v>
      </c>
      <c r="U1013" s="10">
        <f>VLOOKUP(A1013,TOURISM!$A$2:$F$2692,6,0)</f>
        <v>556000000</v>
      </c>
      <c r="V1013" s="10">
        <f>VLOOKUP(A1013,BUSINESS!$A$2:$E$2692,5,0)</f>
        <v>0.37</v>
      </c>
      <c r="W1013" s="10">
        <f>VLOOKUP(A1013,BUSINESS!$A$2:$F$2692,6,0)</f>
        <v>45</v>
      </c>
      <c r="X1013" s="10">
        <f>VLOOKUP(A1013,BUSINESS!$A$2:$G$2692,7,0)</f>
        <v>69</v>
      </c>
      <c r="Y1013" s="10">
        <f>VLOOKUP(A1013,BUSINESS!$A$2:$H$2692,8,0)</f>
        <v>147</v>
      </c>
      <c r="Z1013" s="10">
        <f>VLOOKUP(A1013,BUSINESS!$A$2:$I$2692,9,0)</f>
        <v>0.561</v>
      </c>
      <c r="AA1013" s="10">
        <f>VLOOKUP(A1013,BUSINESS!$A$2:$J$2692,10,0)</f>
        <v>0.686</v>
      </c>
      <c r="AB1013" s="7">
        <f t="shared" si="2"/>
        <v>164495189200</v>
      </c>
    </row>
    <row r="1014">
      <c r="A1014" s="7" t="str">
        <f t="shared" si="1"/>
        <v>Grenada-The Americas2004</v>
      </c>
      <c r="B1014" s="8" t="s">
        <v>152</v>
      </c>
      <c r="C1014" s="5" t="s">
        <v>84</v>
      </c>
      <c r="D1014" s="9" t="s">
        <v>66</v>
      </c>
      <c r="E1014" s="11">
        <v>6.00014341E8</v>
      </c>
      <c r="F1014" s="12">
        <v>0.058</v>
      </c>
      <c r="G1014" s="12">
        <v>342.0</v>
      </c>
      <c r="H1014" s="12">
        <v>0.102</v>
      </c>
      <c r="I1014" s="22">
        <f>VLOOKUP(A1014,ENERGY!$A$2:$F$2692,5,0)</f>
        <v>133681</v>
      </c>
      <c r="J1014" s="10">
        <f>VLOOKUP(A1015,ENERGY!$A$2:$F$2692,6,0)</f>
        <v>11441</v>
      </c>
      <c r="K1014" s="23">
        <v>0.024</v>
      </c>
      <c r="L1014" s="10">
        <f>VLOOKUP(A1014,TOURISM!$A$2:$E$2692,5,0)</f>
        <v>86000000</v>
      </c>
      <c r="M1014" s="10">
        <f>VLOOKUP(A1014,TOURISM!$A$2:$F$2692,6,0)</f>
        <v>9000000</v>
      </c>
      <c r="N1014" s="23">
        <v>0.323</v>
      </c>
      <c r="O1014" s="23">
        <v>97.0</v>
      </c>
      <c r="P1014" s="27">
        <f t="shared" si="688"/>
        <v>20</v>
      </c>
      <c r="Q1014" s="23">
        <v>216.0</v>
      </c>
      <c r="R1014" s="23">
        <v>0.08</v>
      </c>
      <c r="S1014" s="23">
        <v>0.051</v>
      </c>
      <c r="T1014" s="10">
        <f>VLOOKUP(A1014,TOURISM!$A$2:$E$2692,5,0)</f>
        <v>86000000</v>
      </c>
      <c r="U1014" s="10">
        <f>VLOOKUP(A1014,TOURISM!$A$2:$F$2692,6,0)</f>
        <v>9000000</v>
      </c>
      <c r="V1014" s="10">
        <f>VLOOKUP(A1014,BUSINESS!$A$2:$E$2692,5,0)</f>
        <v>0.37</v>
      </c>
      <c r="W1014" s="10">
        <f>VLOOKUP(A1014,BUSINESS!$A$2:$F$2692,6,0)</f>
        <v>115</v>
      </c>
      <c r="X1014" s="10">
        <f>VLOOKUP(A1014,BUSINESS!$A$2:$G$2692,7,0)</f>
        <v>69</v>
      </c>
      <c r="Y1014" s="10">
        <f>VLOOKUP(A1014,BUSINESS!$A$2:$H$2692,8,0)</f>
        <v>147</v>
      </c>
      <c r="Z1014" s="10">
        <f>VLOOKUP(A1014,BUSINESS!$A$2:$I$2692,9,0)</f>
        <v>0.196</v>
      </c>
      <c r="AA1014" s="10">
        <f>VLOOKUP(A1014,BUSINESS!$A$2:$J$2692,10,0)</f>
        <v>0.422</v>
      </c>
      <c r="AB1014" s="7">
        <f t="shared" si="2"/>
        <v>7500179263</v>
      </c>
    </row>
    <row r="1015">
      <c r="A1015" s="7" t="str">
        <f t="shared" si="1"/>
        <v>Guatemala-The Americas2004</v>
      </c>
      <c r="B1015" s="8" t="s">
        <v>154</v>
      </c>
      <c r="C1015" s="5" t="s">
        <v>84</v>
      </c>
      <c r="D1015" s="9" t="s">
        <v>66</v>
      </c>
      <c r="E1015" s="11">
        <v>2.3965280312E10</v>
      </c>
      <c r="F1015" s="12">
        <v>0.064</v>
      </c>
      <c r="G1015" s="12">
        <v>124.0</v>
      </c>
      <c r="H1015" s="12">
        <v>0.138</v>
      </c>
      <c r="I1015" s="22">
        <f>VLOOKUP(A1015,ENERGY!$A$2:$F$2692,5,0)</f>
        <v>8157</v>
      </c>
      <c r="J1015" s="10">
        <f>VLOOKUP(A1016,ENERGY!$A$2:$F$2692,6,0)</f>
        <v>1558</v>
      </c>
      <c r="K1015" s="23">
        <v>0.024</v>
      </c>
      <c r="L1015" s="10">
        <f>VLOOKUP(A1015,TOURISM!$A$2:$E$2692,5,0)</f>
        <v>630000000</v>
      </c>
      <c r="M1015" s="10">
        <f>VLOOKUP(A1015,TOURISM!$A$2:$F$2692,6,0)</f>
        <v>488000000</v>
      </c>
      <c r="N1015" s="23">
        <v>0.363</v>
      </c>
      <c r="O1015" s="23">
        <v>60.0</v>
      </c>
      <c r="P1015" s="27">
        <f t="shared" si="688"/>
        <v>20</v>
      </c>
      <c r="Q1015" s="23">
        <v>104.0</v>
      </c>
      <c r="R1015" s="23">
        <v>0.037</v>
      </c>
      <c r="S1015" s="23">
        <v>0.181</v>
      </c>
      <c r="T1015" s="10">
        <f>VLOOKUP(A1015,TOURISM!$A$2:$E$2692,5,0)</f>
        <v>630000000</v>
      </c>
      <c r="U1015" s="10">
        <f>VLOOKUP(A1015,TOURISM!$A$2:$F$2692,6,0)</f>
        <v>488000000</v>
      </c>
      <c r="V1015" s="10">
        <f>VLOOKUP(A1015,BUSINESS!$A$2:$E$2692,5,0)</f>
        <v>0.37</v>
      </c>
      <c r="W1015" s="10">
        <f>VLOOKUP(A1015,BUSINESS!$A$2:$F$2692,6,0)</f>
        <v>39</v>
      </c>
      <c r="X1015" s="10">
        <f>VLOOKUP(A1015,BUSINESS!$A$2:$G$2692,7,0)</f>
        <v>69</v>
      </c>
      <c r="Y1015" s="10">
        <f>VLOOKUP(A1015,BUSINESS!$A$2:$H$2692,8,0)</f>
        <v>147</v>
      </c>
      <c r="Z1015" s="10">
        <f>VLOOKUP(A1015,BUSINESS!$A$2:$I$2692,9,0)</f>
        <v>0.051</v>
      </c>
      <c r="AA1015" s="10">
        <f>VLOOKUP(A1015,BUSINESS!$A$2:$J$2692,10,0)</f>
        <v>0.256</v>
      </c>
      <c r="AB1015" s="7">
        <f t="shared" si="2"/>
        <v>647710278703</v>
      </c>
    </row>
    <row r="1016">
      <c r="A1016" s="7" t="str">
        <f t="shared" si="1"/>
        <v>Guyana-The Americas2004</v>
      </c>
      <c r="B1016" s="8" t="s">
        <v>157</v>
      </c>
      <c r="C1016" s="5" t="s">
        <v>84</v>
      </c>
      <c r="D1016" s="9" t="s">
        <v>66</v>
      </c>
      <c r="E1016" s="11">
        <v>7.8591877E8</v>
      </c>
      <c r="F1016" s="12">
        <v>0.053</v>
      </c>
      <c r="G1016" s="12">
        <v>55.0</v>
      </c>
      <c r="H1016" s="12">
        <v>0.145</v>
      </c>
      <c r="I1016" s="22">
        <f>VLOOKUP(A1016,ENERGY!$A$2:$F$2692,5,0)</f>
        <v>133681</v>
      </c>
      <c r="J1016" s="10">
        <f>VLOOKUP(A1017,ENERGY!$A$2:$F$2692,6,0)</f>
        <v>2428</v>
      </c>
      <c r="K1016" s="23">
        <v>0.024</v>
      </c>
      <c r="L1016" s="10">
        <f>VLOOKUP(A1016,TOURISM!$A$2:$E$2692,5,0)</f>
        <v>27000000</v>
      </c>
      <c r="M1016" s="10">
        <f>VLOOKUP(A1016,TOURISM!$A$2:$F$2692,6,0)</f>
        <v>30000000</v>
      </c>
      <c r="N1016" s="23">
        <v>0.451</v>
      </c>
      <c r="O1016" s="23">
        <v>57.0</v>
      </c>
      <c r="P1016" s="27">
        <f t="shared" si="688"/>
        <v>20</v>
      </c>
      <c r="Q1016" s="23">
        <v>488.0</v>
      </c>
      <c r="R1016" s="23">
        <v>0.049</v>
      </c>
      <c r="S1016" s="23">
        <v>0.534</v>
      </c>
      <c r="T1016" s="10">
        <f>VLOOKUP(A1016,TOURISM!$A$2:$E$2692,5,0)</f>
        <v>27000000</v>
      </c>
      <c r="U1016" s="10">
        <f>VLOOKUP(A1016,TOURISM!$A$2:$F$2692,6,0)</f>
        <v>30000000</v>
      </c>
      <c r="V1016" s="10">
        <f>VLOOKUP(A1016,BUSINESS!$A$2:$E$2692,5,0)</f>
        <v>0.37</v>
      </c>
      <c r="W1016" s="10">
        <f>VLOOKUP(A1016,BUSINESS!$A$2:$F$2692,6,0)</f>
        <v>46</v>
      </c>
      <c r="X1016" s="10">
        <f>VLOOKUP(A1016,BUSINESS!$A$2:$G$2692,7,0)</f>
        <v>69</v>
      </c>
      <c r="Y1016" s="10">
        <f>VLOOKUP(A1016,BUSINESS!$A$2:$H$2692,8,0)</f>
        <v>147</v>
      </c>
      <c r="Z1016" s="10">
        <f>VLOOKUP(A1016,BUSINESS!$A$2:$I$2692,9,0)</f>
        <v>0.091</v>
      </c>
      <c r="AA1016" s="10">
        <f>VLOOKUP(A1016,BUSINESS!$A$2:$J$2692,10,0)</f>
        <v>0.227</v>
      </c>
      <c r="AB1016" s="7">
        <f t="shared" si="2"/>
        <v>16039158571</v>
      </c>
    </row>
    <row r="1017">
      <c r="A1017" s="7" t="str">
        <f t="shared" si="1"/>
        <v>Haiti-The Americas2004</v>
      </c>
      <c r="B1017" s="8" t="s">
        <v>158</v>
      </c>
      <c r="C1017" s="5" t="s">
        <v>84</v>
      </c>
      <c r="D1017" s="9" t="s">
        <v>66</v>
      </c>
      <c r="E1017" s="11">
        <v>3.660483886E9</v>
      </c>
      <c r="F1017" s="12">
        <v>0.056</v>
      </c>
      <c r="G1017" s="12">
        <v>22.0</v>
      </c>
      <c r="H1017" s="12">
        <v>0.48</v>
      </c>
      <c r="I1017" s="22">
        <f>VLOOKUP(A1017,ENERGY!$A$2:$F$2692,5,0)</f>
        <v>2927</v>
      </c>
      <c r="J1017" s="10">
        <f>VLOOKUP(A1018,ENERGY!$A$2:$F$2692,6,0)</f>
        <v>8672</v>
      </c>
      <c r="K1017" s="23">
        <v>0.024</v>
      </c>
      <c r="L1017" s="10">
        <f>VLOOKUP(A1017,TOURISM!$A$2:$E$2692,5,0)</f>
        <v>93000000</v>
      </c>
      <c r="M1017" s="10">
        <f>VLOOKUP(A1017,TOURISM!$A$2:$F$2692,6,0)</f>
        <v>206000000</v>
      </c>
      <c r="N1017" s="23">
        <v>0.398</v>
      </c>
      <c r="O1017" s="23">
        <v>18.0</v>
      </c>
      <c r="P1017" s="27">
        <f t="shared" si="688"/>
        <v>20</v>
      </c>
      <c r="Q1017" s="23">
        <v>304.0</v>
      </c>
      <c r="R1017" s="23">
        <v>0.018</v>
      </c>
      <c r="S1017" s="23">
        <v>0.134</v>
      </c>
      <c r="T1017" s="10">
        <f>VLOOKUP(A1017,TOURISM!$A$2:$E$2692,5,0)</f>
        <v>93000000</v>
      </c>
      <c r="U1017" s="10">
        <f>VLOOKUP(A1017,TOURISM!$A$2:$F$2692,6,0)</f>
        <v>206000000</v>
      </c>
      <c r="V1017" s="10">
        <f>VLOOKUP(A1017,BUSINESS!$A$2:$E$2692,5,0)</f>
        <v>0.37</v>
      </c>
      <c r="W1017" s="10">
        <f>VLOOKUP(A1017,BUSINESS!$A$2:$F$2692,6,0)</f>
        <v>202</v>
      </c>
      <c r="X1017" s="10">
        <f>VLOOKUP(A1017,BUSINESS!$A$2:$G$2692,7,0)</f>
        <v>69</v>
      </c>
      <c r="Y1017" s="10">
        <f>VLOOKUP(A1017,BUSINESS!$A$2:$H$2692,8,0)</f>
        <v>147</v>
      </c>
      <c r="Z1017" s="10">
        <f>VLOOKUP(A1017,BUSINESS!$A$2:$I$2692,9,0)</f>
        <v>0.054</v>
      </c>
      <c r="AA1017" s="10">
        <f>VLOOKUP(A1017,BUSINESS!$A$2:$J$2692,10,0)</f>
        <v>0.044</v>
      </c>
      <c r="AB1017" s="7">
        <f t="shared" si="2"/>
        <v>203360215889</v>
      </c>
    </row>
    <row r="1018">
      <c r="A1018" s="7" t="str">
        <f t="shared" si="1"/>
        <v>Honduras-The Americas2004</v>
      </c>
      <c r="B1018" s="8" t="s">
        <v>159</v>
      </c>
      <c r="C1018" s="5" t="s">
        <v>84</v>
      </c>
      <c r="D1018" s="9" t="s">
        <v>66</v>
      </c>
      <c r="E1018" s="11">
        <v>8.772197585E9</v>
      </c>
      <c r="F1018" s="12">
        <v>0.079</v>
      </c>
      <c r="G1018" s="12">
        <v>103.0</v>
      </c>
      <c r="H1018" s="12">
        <v>0.199</v>
      </c>
      <c r="I1018" s="22">
        <f>VLOOKUP(A1018,ENERGY!$A$2:$F$2692,5,0)</f>
        <v>4648</v>
      </c>
      <c r="J1018" s="10">
        <f>VLOOKUP(A1019,ENERGY!$A$2:$F$2692,6,0)</f>
        <v>11947</v>
      </c>
      <c r="K1018" s="23">
        <v>0.024</v>
      </c>
      <c r="L1018" s="10">
        <f>VLOOKUP(A1018,TOURISM!$A$2:$E$2692,5,0)</f>
        <v>420000000</v>
      </c>
      <c r="M1018" s="10">
        <f>VLOOKUP(A1018,TOURISM!$A$2:$F$2692,6,0)</f>
        <v>300000000</v>
      </c>
      <c r="N1018" s="23">
        <v>0.657</v>
      </c>
      <c r="O1018" s="23">
        <v>22.0</v>
      </c>
      <c r="P1018" s="27">
        <f t="shared" si="688"/>
        <v>20</v>
      </c>
      <c r="Q1018" s="23">
        <v>504.0</v>
      </c>
      <c r="R1018" s="23">
        <v>0.003</v>
      </c>
      <c r="S1018" s="23">
        <v>0.025</v>
      </c>
      <c r="T1018" s="10">
        <f>VLOOKUP(A1018,TOURISM!$A$2:$E$2692,5,0)</f>
        <v>420000000</v>
      </c>
      <c r="U1018" s="10">
        <f>VLOOKUP(A1018,TOURISM!$A$2:$F$2692,6,0)</f>
        <v>300000000</v>
      </c>
      <c r="V1018" s="10">
        <f>VLOOKUP(A1018,BUSINESS!$A$2:$E$2692,5,0)</f>
        <v>0.37</v>
      </c>
      <c r="W1018" s="10">
        <f>VLOOKUP(A1018,BUSINESS!$A$2:$F$2692,6,0)</f>
        <v>62</v>
      </c>
      <c r="X1018" s="10">
        <f>VLOOKUP(A1018,BUSINESS!$A$2:$G$2692,7,0)</f>
        <v>69</v>
      </c>
      <c r="Y1018" s="10">
        <f>VLOOKUP(A1018,BUSINESS!$A$2:$H$2692,8,0)</f>
        <v>147</v>
      </c>
      <c r="Z1018" s="10">
        <f>VLOOKUP(A1018,BUSINESS!$A$2:$I$2692,9,0)</f>
        <v>0.056</v>
      </c>
      <c r="AA1018" s="10">
        <f>VLOOKUP(A1018,BUSINESS!$A$2:$J$2692,10,0)</f>
        <v>0.105</v>
      </c>
      <c r="AB1018" s="7">
        <f t="shared" si="2"/>
        <v>2924065861667</v>
      </c>
    </row>
    <row r="1019">
      <c r="A1019" s="7" t="str">
        <f t="shared" si="1"/>
        <v>Jamaica-The Americas2004</v>
      </c>
      <c r="B1019" s="8" t="s">
        <v>171</v>
      </c>
      <c r="C1019" s="5" t="s">
        <v>84</v>
      </c>
      <c r="D1019" s="9" t="s">
        <v>66</v>
      </c>
      <c r="E1019" s="11">
        <v>1.0173234921E10</v>
      </c>
      <c r="F1019" s="12">
        <v>0.048</v>
      </c>
      <c r="G1019" s="12">
        <v>183.0</v>
      </c>
      <c r="H1019" s="12">
        <v>0.181</v>
      </c>
      <c r="I1019" s="22">
        <f>VLOOKUP(A1019,ENERGY!$A$2:$F$2692,5,0)</f>
        <v>4078</v>
      </c>
      <c r="J1019" s="10">
        <f>VLOOKUP(A1020,ENERGY!$A$2:$F$2692,6,0)</f>
        <v>471444</v>
      </c>
      <c r="K1019" s="23">
        <v>0.024</v>
      </c>
      <c r="L1019" s="10">
        <f>VLOOKUP(A1019,TOURISM!$A$2:$E$2692,5,0)</f>
        <v>1733000000</v>
      </c>
      <c r="M1019" s="10">
        <f>VLOOKUP(A1019,TOURISM!$A$2:$F$2692,6,0)</f>
        <v>318000000</v>
      </c>
      <c r="N1019" s="23">
        <v>0.473</v>
      </c>
      <c r="O1019" s="23">
        <v>45.0</v>
      </c>
      <c r="P1019" s="27">
        <f t="shared" si="688"/>
        <v>20</v>
      </c>
      <c r="Q1019" s="23">
        <v>270.0</v>
      </c>
      <c r="R1019" s="23">
        <v>0.01</v>
      </c>
      <c r="S1019" s="23">
        <v>0.135</v>
      </c>
      <c r="T1019" s="10">
        <f>VLOOKUP(A1019,TOURISM!$A$2:$E$2692,5,0)</f>
        <v>1733000000</v>
      </c>
      <c r="U1019" s="10">
        <f>VLOOKUP(A1019,TOURISM!$A$2:$F$2692,6,0)</f>
        <v>318000000</v>
      </c>
      <c r="V1019" s="10">
        <f>VLOOKUP(A1019,BUSINESS!$A$2:$E$2692,5,0)</f>
        <v>0.37</v>
      </c>
      <c r="W1019" s="10">
        <f>VLOOKUP(A1019,BUSINESS!$A$2:$F$2692,6,0)</f>
        <v>31</v>
      </c>
      <c r="X1019" s="10">
        <f>VLOOKUP(A1019,BUSINESS!$A$2:$G$2692,7,0)</f>
        <v>69</v>
      </c>
      <c r="Y1019" s="10">
        <f>VLOOKUP(A1019,BUSINESS!$A$2:$H$2692,8,0)</f>
        <v>147</v>
      </c>
      <c r="Z1019" s="10">
        <f>VLOOKUP(A1019,BUSINESS!$A$2:$I$2692,9,0)</f>
        <v>0.1</v>
      </c>
      <c r="AA1019" s="10">
        <f>VLOOKUP(A1019,BUSINESS!$A$2:$J$2692,10,0)</f>
        <v>0.689</v>
      </c>
      <c r="AB1019" s="7">
        <f t="shared" si="2"/>
        <v>1017323492100</v>
      </c>
    </row>
    <row r="1020">
      <c r="A1020" s="7" t="str">
        <f t="shared" si="1"/>
        <v>Mexico-The Americas2004</v>
      </c>
      <c r="B1020" s="8" t="s">
        <v>199</v>
      </c>
      <c r="C1020" s="5" t="s">
        <v>84</v>
      </c>
      <c r="D1020" s="9" t="s">
        <v>66</v>
      </c>
      <c r="E1020" s="11">
        <v>7.7E11</v>
      </c>
      <c r="F1020" s="12">
        <v>0.06</v>
      </c>
      <c r="G1020" s="12">
        <v>441.0</v>
      </c>
      <c r="H1020" s="12">
        <v>0.074</v>
      </c>
      <c r="I1020" s="22">
        <f>VLOOKUP(A1020,ENERGY!$A$2:$F$2692,5,0)</f>
        <v>181876</v>
      </c>
      <c r="J1020" s="10">
        <f>VLOOKUP(A1021,ENERGY!$A$2:$F$2692,6,0)</f>
        <v>4386</v>
      </c>
      <c r="K1020" s="23">
        <v>0.024</v>
      </c>
      <c r="L1020" s="10">
        <f>VLOOKUP(A1020,TOURISM!$A$2:$E$2692,5,0)</f>
        <v>11610000000</v>
      </c>
      <c r="M1020" s="10">
        <f>VLOOKUP(A1020,TOURISM!$A$2:$F$2692,6,0)</f>
        <v>8034000000</v>
      </c>
      <c r="N1020" s="23">
        <v>0.947</v>
      </c>
      <c r="O1020" s="23">
        <v>82.0</v>
      </c>
      <c r="P1020" s="27">
        <f t="shared" si="688"/>
        <v>20</v>
      </c>
      <c r="Q1020" s="23">
        <v>696.0</v>
      </c>
      <c r="R1020" s="23">
        <v>0.007</v>
      </c>
      <c r="S1020" s="23">
        <v>0.237</v>
      </c>
      <c r="T1020" s="10">
        <f>VLOOKUP(A1020,TOURISM!$A$2:$E$2692,5,0)</f>
        <v>11610000000</v>
      </c>
      <c r="U1020" s="10">
        <f>VLOOKUP(A1020,TOURISM!$A$2:$F$2692,6,0)</f>
        <v>8034000000</v>
      </c>
      <c r="V1020" s="10">
        <f>VLOOKUP(A1020,BUSINESS!$A$2:$E$2692,5,0)</f>
        <v>0.37</v>
      </c>
      <c r="W1020" s="10">
        <f>VLOOKUP(A1020,BUSINESS!$A$2:$F$2692,6,0)</f>
        <v>58</v>
      </c>
      <c r="X1020" s="10">
        <f>VLOOKUP(A1020,BUSINESS!$A$2:$G$2692,7,0)</f>
        <v>69</v>
      </c>
      <c r="Y1020" s="10">
        <f>VLOOKUP(A1020,BUSINESS!$A$2:$H$2692,8,0)</f>
        <v>147</v>
      </c>
      <c r="Z1020" s="10">
        <f>VLOOKUP(A1020,BUSINESS!$A$2:$I$2692,9,0)</f>
        <v>0.141</v>
      </c>
      <c r="AA1020" s="10">
        <f>VLOOKUP(A1020,BUSINESS!$A$2:$J$2692,10,0)</f>
        <v>0.352</v>
      </c>
      <c r="AB1020" s="7">
        <f t="shared" si="2"/>
        <v>110000000000000</v>
      </c>
    </row>
    <row r="1021">
      <c r="A1021" s="7" t="str">
        <f t="shared" si="1"/>
        <v>Nicaragua-The Americas2004</v>
      </c>
      <c r="B1021" s="8" t="s">
        <v>213</v>
      </c>
      <c r="C1021" s="5" t="s">
        <v>84</v>
      </c>
      <c r="D1021" s="9" t="s">
        <v>66</v>
      </c>
      <c r="E1021" s="11">
        <v>5.795568203E9</v>
      </c>
      <c r="F1021" s="12">
        <v>0.061</v>
      </c>
      <c r="G1021" s="12">
        <v>66.0</v>
      </c>
      <c r="H1021" s="12">
        <v>0.135</v>
      </c>
      <c r="I1021" s="22">
        <f>VLOOKUP(A1021,ENERGY!$A$2:$F$2692,5,0)</f>
        <v>2903</v>
      </c>
      <c r="J1021" s="10">
        <f>VLOOKUP(A1022,ENERGY!$A$2:$F$2692,6,0)</f>
        <v>7576</v>
      </c>
      <c r="K1021" s="23">
        <v>0.024</v>
      </c>
      <c r="L1021" s="10">
        <f>VLOOKUP(A1021,TOURISM!$A$2:$E$2692,5,0)</f>
        <v>192000000</v>
      </c>
      <c r="M1021" s="10">
        <f>VLOOKUP(A1021,TOURISM!$A$2:$F$2692,6,0)</f>
        <v>154000000</v>
      </c>
      <c r="N1021" s="23">
        <v>0.441</v>
      </c>
      <c r="O1021" s="23">
        <v>137.0</v>
      </c>
      <c r="P1021" s="27">
        <f t="shared" si="688"/>
        <v>20</v>
      </c>
      <c r="Q1021" s="23">
        <v>492.0</v>
      </c>
      <c r="R1021" s="23">
        <v>0.011</v>
      </c>
      <c r="S1021" s="23">
        <v>0.161</v>
      </c>
      <c r="T1021" s="10">
        <f>VLOOKUP(A1021,TOURISM!$A$2:$E$2692,5,0)</f>
        <v>192000000</v>
      </c>
      <c r="U1021" s="10">
        <f>VLOOKUP(A1021,TOURISM!$A$2:$F$2692,6,0)</f>
        <v>154000000</v>
      </c>
      <c r="V1021" s="10">
        <f>VLOOKUP(A1021,BUSINESS!$A$2:$E$2692,5,0)</f>
        <v>0.37</v>
      </c>
      <c r="W1021" s="10">
        <f>VLOOKUP(A1021,BUSINESS!$A$2:$F$2692,6,0)</f>
        <v>39</v>
      </c>
      <c r="X1021" s="10">
        <f>VLOOKUP(A1021,BUSINESS!$A$2:$G$2692,7,0)</f>
        <v>69</v>
      </c>
      <c r="Y1021" s="10">
        <f>VLOOKUP(A1021,BUSINESS!$A$2:$H$2692,8,0)</f>
        <v>147</v>
      </c>
      <c r="Z1021" s="10">
        <f>VLOOKUP(A1021,BUSINESS!$A$2:$I$2692,9,0)</f>
        <v>0.023</v>
      </c>
      <c r="AA1021" s="10">
        <f>VLOOKUP(A1021,BUSINESS!$A$2:$J$2692,10,0)</f>
        <v>0.137</v>
      </c>
      <c r="AB1021" s="7">
        <f t="shared" si="2"/>
        <v>526869836636</v>
      </c>
    </row>
    <row r="1022">
      <c r="A1022" s="7" t="str">
        <f t="shared" si="1"/>
        <v>Panama-The Americas2004</v>
      </c>
      <c r="B1022" s="8" t="s">
        <v>221</v>
      </c>
      <c r="C1022" s="5" t="s">
        <v>84</v>
      </c>
      <c r="D1022" s="9" t="s">
        <v>66</v>
      </c>
      <c r="E1022" s="11">
        <v>1.41793E10</v>
      </c>
      <c r="F1022" s="12">
        <v>0.081</v>
      </c>
      <c r="G1022" s="12">
        <v>347.0</v>
      </c>
      <c r="H1022" s="12">
        <v>0.088</v>
      </c>
      <c r="I1022" s="22">
        <f>VLOOKUP(A1022,ENERGY!$A$2:$F$2692,5,0)</f>
        <v>3053</v>
      </c>
      <c r="J1022" s="10">
        <f>VLOOKUP(A1023,ENERGY!$A$2:$F$2692,6,0)</f>
        <v>4353</v>
      </c>
      <c r="K1022" s="23">
        <v>0.024</v>
      </c>
      <c r="L1022" s="10">
        <f>VLOOKUP(A1022,TOURISM!$A$2:$E$2692,5,0)</f>
        <v>903000000</v>
      </c>
      <c r="M1022" s="10">
        <f>VLOOKUP(A1022,TOURISM!$A$2:$F$2692,6,0)</f>
        <v>294000000</v>
      </c>
      <c r="N1022" s="23">
        <v>0.525</v>
      </c>
      <c r="O1022" s="23">
        <v>65.0</v>
      </c>
      <c r="P1022" s="27">
        <f t="shared" si="688"/>
        <v>20</v>
      </c>
      <c r="Q1022" s="23">
        <v>270.0</v>
      </c>
      <c r="R1022" s="23">
        <v>0.018</v>
      </c>
      <c r="S1022" s="23">
        <v>0.078</v>
      </c>
      <c r="T1022" s="10">
        <f>VLOOKUP(A1022,TOURISM!$A$2:$E$2692,5,0)</f>
        <v>903000000</v>
      </c>
      <c r="U1022" s="10">
        <f>VLOOKUP(A1022,TOURISM!$A$2:$F$2692,6,0)</f>
        <v>294000000</v>
      </c>
      <c r="V1022" s="10">
        <f>VLOOKUP(A1022,BUSINESS!$A$2:$E$2692,5,0)</f>
        <v>0.37</v>
      </c>
      <c r="W1022" s="10">
        <f>VLOOKUP(A1022,BUSINESS!$A$2:$F$2692,6,0)</f>
        <v>18</v>
      </c>
      <c r="X1022" s="10">
        <f>VLOOKUP(A1022,BUSINESS!$A$2:$G$2692,7,0)</f>
        <v>69</v>
      </c>
      <c r="Y1022" s="10">
        <f>VLOOKUP(A1022,BUSINESS!$A$2:$H$2692,8,0)</f>
        <v>147</v>
      </c>
      <c r="Z1022" s="10">
        <f>VLOOKUP(A1022,BUSINESS!$A$2:$I$2692,9,0)</f>
        <v>0.111</v>
      </c>
      <c r="AA1022" s="10">
        <f>VLOOKUP(A1022,BUSINESS!$A$2:$J$2692,10,0)</f>
        <v>0.381</v>
      </c>
      <c r="AB1022" s="7">
        <f t="shared" si="2"/>
        <v>787738888889</v>
      </c>
    </row>
    <row r="1023">
      <c r="A1023" s="7" t="str">
        <f t="shared" si="1"/>
        <v>Paraguay-The Americas2004</v>
      </c>
      <c r="B1023" s="8" t="s">
        <v>223</v>
      </c>
      <c r="C1023" s="5" t="s">
        <v>84</v>
      </c>
      <c r="D1023" s="9" t="s">
        <v>66</v>
      </c>
      <c r="E1023" s="11">
        <v>8.03387736E9</v>
      </c>
      <c r="F1023" s="12">
        <v>0.059</v>
      </c>
      <c r="G1023" s="12">
        <v>82.0</v>
      </c>
      <c r="H1023" s="12">
        <v>0.335</v>
      </c>
      <c r="I1023" s="22">
        <f>VLOOKUP(A1023,ENERGY!$A$2:$F$2692,5,0)</f>
        <v>4348</v>
      </c>
      <c r="J1023" s="10">
        <f>VLOOKUP(A1024,ENERGY!$A$2:$F$2692,6,0)</f>
        <v>41279</v>
      </c>
      <c r="K1023" s="23">
        <v>0.024</v>
      </c>
      <c r="L1023" s="10">
        <f>VLOOKUP(A1023,TOURISM!$A$2:$E$2692,5,0)</f>
        <v>87000000</v>
      </c>
      <c r="M1023" s="10">
        <f>VLOOKUP(A1023,TOURISM!$A$2:$F$2692,6,0)</f>
        <v>121000000</v>
      </c>
      <c r="N1023" s="23">
        <v>0.468</v>
      </c>
      <c r="O1023" s="23">
        <v>18.0</v>
      </c>
      <c r="P1023" s="27">
        <f t="shared" si="688"/>
        <v>20</v>
      </c>
      <c r="Q1023" s="23">
        <v>168.0</v>
      </c>
      <c r="R1023" s="23">
        <v>0.006</v>
      </c>
      <c r="S1023" s="23">
        <v>0.024</v>
      </c>
      <c r="T1023" s="10">
        <f>VLOOKUP(A1023,TOURISM!$A$2:$E$2692,5,0)</f>
        <v>87000000</v>
      </c>
      <c r="U1023" s="10">
        <f>VLOOKUP(A1023,TOURISM!$A$2:$F$2692,6,0)</f>
        <v>121000000</v>
      </c>
      <c r="V1023" s="10">
        <f>VLOOKUP(A1023,BUSINESS!$A$2:$E$2692,5,0)</f>
        <v>0.37</v>
      </c>
      <c r="W1023" s="10">
        <f>VLOOKUP(A1023,BUSINESS!$A$2:$F$2692,6,0)</f>
        <v>74</v>
      </c>
      <c r="X1023" s="10">
        <f>VLOOKUP(A1023,BUSINESS!$A$2:$G$2692,7,0)</f>
        <v>69</v>
      </c>
      <c r="Y1023" s="10">
        <f>VLOOKUP(A1023,BUSINESS!$A$2:$H$2692,8,0)</f>
        <v>147</v>
      </c>
      <c r="Z1023" s="10">
        <f>VLOOKUP(A1023,BUSINESS!$A$2:$I$2692,9,0)</f>
        <v>0.035</v>
      </c>
      <c r="AA1023" s="10">
        <f>VLOOKUP(A1023,BUSINESS!$A$2:$J$2692,10,0)</f>
        <v>0.302</v>
      </c>
      <c r="AB1023" s="7">
        <f t="shared" si="2"/>
        <v>1338979560000</v>
      </c>
    </row>
    <row r="1024">
      <c r="A1024" s="7" t="str">
        <f t="shared" si="1"/>
        <v>Peru-The Americas2004</v>
      </c>
      <c r="B1024" s="8" t="s">
        <v>224</v>
      </c>
      <c r="C1024" s="5" t="s">
        <v>84</v>
      </c>
      <c r="D1024" s="9" t="s">
        <v>66</v>
      </c>
      <c r="E1024" s="11">
        <v>6.5702520516E10</v>
      </c>
      <c r="F1024" s="12">
        <v>0.044</v>
      </c>
      <c r="G1024" s="12">
        <v>111.0</v>
      </c>
      <c r="H1024" s="12">
        <v>0.247</v>
      </c>
      <c r="I1024" s="22">
        <f>VLOOKUP(A1024,ENERGY!$A$2:$F$2692,5,0)</f>
        <v>15044</v>
      </c>
      <c r="J1024" s="10">
        <f>VLOOKUP(A1025,ENERGY!$A$2:$F$2692,6,0)</f>
        <v>67997</v>
      </c>
      <c r="K1024" s="23">
        <v>0.024</v>
      </c>
      <c r="L1024" s="10">
        <f>VLOOKUP(A1024,TOURISM!$A$2:$E$2692,5,0)</f>
        <v>1232000000</v>
      </c>
      <c r="M1024" s="10">
        <f>VLOOKUP(A1024,TOURISM!$A$2:$F$2692,6,0)</f>
        <v>852000000</v>
      </c>
      <c r="N1024" s="23">
        <v>0.497</v>
      </c>
      <c r="O1024" s="23">
        <v>39.0</v>
      </c>
      <c r="P1024" s="27">
        <f t="shared" si="688"/>
        <v>20</v>
      </c>
      <c r="Q1024" s="23">
        <v>180.0</v>
      </c>
      <c r="R1024" s="23">
        <v>0.013</v>
      </c>
      <c r="S1024" s="23">
        <v>0.048</v>
      </c>
      <c r="T1024" s="10">
        <f>VLOOKUP(A1024,TOURISM!$A$2:$E$2692,5,0)</f>
        <v>1232000000</v>
      </c>
      <c r="U1024" s="10">
        <f>VLOOKUP(A1024,TOURISM!$A$2:$F$2692,6,0)</f>
        <v>852000000</v>
      </c>
      <c r="V1024" s="10">
        <f>VLOOKUP(A1024,BUSINESS!$A$2:$E$2692,5,0)</f>
        <v>0.37</v>
      </c>
      <c r="W1024" s="10">
        <f>VLOOKUP(A1024,BUSINESS!$A$2:$F$2692,6,0)</f>
        <v>98</v>
      </c>
      <c r="X1024" s="10">
        <f>VLOOKUP(A1024,BUSINESS!$A$2:$G$2692,7,0)</f>
        <v>69</v>
      </c>
      <c r="Y1024" s="10">
        <f>VLOOKUP(A1024,BUSINESS!$A$2:$H$2692,8,0)</f>
        <v>147</v>
      </c>
      <c r="Z1024" s="10">
        <f>VLOOKUP(A1024,BUSINESS!$A$2:$I$2692,9,0)</f>
        <v>0.141</v>
      </c>
      <c r="AA1024" s="10">
        <f>VLOOKUP(A1024,BUSINESS!$A$2:$J$2692,10,0)</f>
        <v>0.149</v>
      </c>
      <c r="AB1024" s="7">
        <f t="shared" si="2"/>
        <v>5054040039692</v>
      </c>
    </row>
    <row r="1025">
      <c r="A1025" s="7" t="str">
        <f t="shared" si="1"/>
        <v>Puerto Rico-The Americas2004</v>
      </c>
      <c r="B1025" s="8" t="s">
        <v>228</v>
      </c>
      <c r="C1025" s="5" t="s">
        <v>84</v>
      </c>
      <c r="D1025" s="9" t="s">
        <v>66</v>
      </c>
      <c r="E1025" s="11">
        <v>8.0322313E10</v>
      </c>
      <c r="F1025" s="10" t="str">
        <f t="shared" ref="F1025:H1025" si="689">if(AND(#REF!=#REF!,#REF!=#REF!+1,ISBLANK(#REF!)),#REF!,#REF!)</f>
        <v>#REF!</v>
      </c>
      <c r="G1025" s="10" t="str">
        <f t="shared" si="689"/>
        <v>#REF!</v>
      </c>
      <c r="H1025" s="10" t="str">
        <f t="shared" si="689"/>
        <v>#REF!</v>
      </c>
      <c r="I1025" s="22">
        <f>VLOOKUP(A1025,ENERGY!$A$2:$F$2692,5,0)</f>
        <v>133681</v>
      </c>
      <c r="J1025" s="10">
        <f>VLOOKUP(A1026,ENERGY!$A$2:$F$2692,6,0)</f>
        <v>37557</v>
      </c>
      <c r="K1025" s="23">
        <v>0.024</v>
      </c>
      <c r="L1025" s="10">
        <f>VLOOKUP(A1025,TOURISM!$A$2:$E$2692,5,0)</f>
        <v>3024000000</v>
      </c>
      <c r="M1025" s="10">
        <f>VLOOKUP(A1025,TOURISM!$A$2:$F$2692,6,0)</f>
        <v>1584000000</v>
      </c>
      <c r="N1025" s="23">
        <v>0.469</v>
      </c>
      <c r="O1025" s="23">
        <v>38.0</v>
      </c>
      <c r="P1025" s="27">
        <f t="shared" si="688"/>
        <v>20</v>
      </c>
      <c r="Q1025" s="23">
        <v>400.0</v>
      </c>
      <c r="R1025" s="23">
        <v>0.006</v>
      </c>
      <c r="S1025" s="23">
        <v>0.028</v>
      </c>
      <c r="T1025" s="10">
        <f>VLOOKUP(A1025,TOURISM!$A$2:$E$2692,5,0)</f>
        <v>3024000000</v>
      </c>
      <c r="U1025" s="10">
        <f>VLOOKUP(A1025,TOURISM!$A$2:$F$2692,6,0)</f>
        <v>1584000000</v>
      </c>
      <c r="V1025" s="10">
        <f>VLOOKUP(A1025,BUSINESS!$A$2:$E$2692,5,0)</f>
        <v>0.37</v>
      </c>
      <c r="W1025" s="10">
        <f>VLOOKUP(A1025,BUSINESS!$A$2:$F$2692,6,0)</f>
        <v>7</v>
      </c>
      <c r="X1025" s="10">
        <f>VLOOKUP(A1025,BUSINESS!$A$2:$G$2692,7,0)</f>
        <v>69</v>
      </c>
      <c r="Y1025" s="10">
        <f>VLOOKUP(A1025,BUSINESS!$A$2:$H$2692,8,0)</f>
        <v>147</v>
      </c>
      <c r="Z1025" s="10">
        <f>VLOOKUP(A1025,BUSINESS!$A$2:$I$2692,9,0)</f>
        <v>0.221</v>
      </c>
      <c r="AA1025" s="10">
        <f>VLOOKUP(A1025,BUSINESS!$A$2:$J$2692,10,0)</f>
        <v>0.49</v>
      </c>
      <c r="AB1025" s="7">
        <f t="shared" si="2"/>
        <v>13387052166667</v>
      </c>
    </row>
    <row r="1026">
      <c r="A1026" s="7" t="str">
        <f t="shared" si="1"/>
        <v>Sint Maarten (Dutch part)-The Americas2004</v>
      </c>
      <c r="B1026" s="8" t="s">
        <v>242</v>
      </c>
      <c r="C1026" s="5" t="s">
        <v>84</v>
      </c>
      <c r="D1026" s="9" t="s">
        <v>66</v>
      </c>
      <c r="E1026" s="8"/>
      <c r="F1026" s="10" t="str">
        <f t="shared" ref="F1026:H1026" si="690">if(AND(#REF!=#REF!,#REF!=#REF!+1,ISBLANK(#REF!)),#REF!,#REF!)</f>
        <v>#REF!</v>
      </c>
      <c r="G1026" s="10" t="str">
        <f t="shared" si="690"/>
        <v>#REF!</v>
      </c>
      <c r="H1026" s="10" t="str">
        <f t="shared" si="690"/>
        <v>#REF!</v>
      </c>
      <c r="I1026" s="22">
        <f>VLOOKUP(A1026,ENERGY!$A$2:$F$2692,5,0)</f>
        <v>133681</v>
      </c>
      <c r="J1026" s="10" t="str">
        <f>VLOOKUP(A1027,ENERGY!$A$2:$F$2692,6,0)</f>
        <v>#N/A</v>
      </c>
      <c r="K1026" s="23">
        <v>0.024</v>
      </c>
      <c r="L1026" s="10">
        <f>VLOOKUP(A1026,TOURISM!$A$2:$E$2692,5,0)</f>
        <v>626000000</v>
      </c>
      <c r="M1026" s="10">
        <f>VLOOKUP(A1026,TOURISM!$A$2:$F$2692,6,0)</f>
        <v>80000000</v>
      </c>
      <c r="N1026" s="23">
        <v>0.469</v>
      </c>
      <c r="O1026" s="23">
        <v>144.0</v>
      </c>
      <c r="P1026" s="27">
        <f t="shared" si="688"/>
        <v>20</v>
      </c>
      <c r="Q1026" s="23">
        <v>424.0</v>
      </c>
      <c r="R1026" s="23">
        <v>0.138</v>
      </c>
      <c r="S1026" s="23">
        <v>0.077</v>
      </c>
      <c r="T1026" s="10">
        <f>VLOOKUP(A1026,TOURISM!$A$2:$E$2692,5,0)</f>
        <v>626000000</v>
      </c>
      <c r="U1026" s="10">
        <f>VLOOKUP(A1026,TOURISM!$A$2:$F$2692,6,0)</f>
        <v>80000000</v>
      </c>
      <c r="V1026" s="10">
        <f>VLOOKUP(A1026,BUSINESS!$A$2:$E$2692,5,0)</f>
        <v>0.37</v>
      </c>
      <c r="W1026" s="10">
        <f>VLOOKUP(A1026,BUSINESS!$A$2:$F$2692,6,0)</f>
        <v>3</v>
      </c>
      <c r="X1026" s="10">
        <f>VLOOKUP(A1026,BUSINESS!$A$2:$G$2692,7,0)</f>
        <v>69</v>
      </c>
      <c r="Y1026" s="10">
        <f>VLOOKUP(A1026,BUSINESS!$A$2:$H$2692,8,0)</f>
        <v>147</v>
      </c>
      <c r="Z1026" s="10">
        <f>VLOOKUP(A1026,BUSINESS!$A$2:$I$2692,9,0)</f>
        <v>0.247</v>
      </c>
      <c r="AA1026" s="10">
        <f>VLOOKUP(A1026,BUSINESS!$A$2:$J$2692,10,0)</f>
        <v>0.599</v>
      </c>
      <c r="AB1026" s="7">
        <f t="shared" si="2"/>
        <v>0</v>
      </c>
    </row>
    <row r="1027">
      <c r="A1027" s="7" t="str">
        <f t="shared" si="1"/>
        <v>St. Kitts and Nevis-The Americas2004</v>
      </c>
      <c r="B1027" s="8" t="s">
        <v>252</v>
      </c>
      <c r="C1027" s="5" t="s">
        <v>84</v>
      </c>
      <c r="D1027" s="9" t="s">
        <v>66</v>
      </c>
      <c r="E1027" s="11">
        <v>4.97548517E8</v>
      </c>
      <c r="F1027" s="12">
        <v>0.035</v>
      </c>
      <c r="G1027" s="12">
        <v>363.0</v>
      </c>
      <c r="H1027" s="12">
        <v>0.103</v>
      </c>
      <c r="I1027" s="22" t="str">
        <f>VLOOKUP(A1027,ENERGY!$A$2:$F$2692,5,0)</f>
        <v>#N/A</v>
      </c>
      <c r="J1027" s="10" t="str">
        <f>VLOOKUP(A1028,ENERGY!$A$2:$F$2692,6,0)</f>
        <v>#N/A</v>
      </c>
      <c r="K1027" s="23">
        <v>0.024</v>
      </c>
      <c r="L1027" s="10">
        <f>VLOOKUP(A1027,TOURISM!$A$2:$E$2692,5,0)</f>
        <v>103000000</v>
      </c>
      <c r="M1027" s="10">
        <f>VLOOKUP(A1027,TOURISM!$A$2:$F$2692,6,0)</f>
        <v>10000000</v>
      </c>
      <c r="N1027" s="23">
        <v>0.649</v>
      </c>
      <c r="O1027" s="23">
        <v>37.0</v>
      </c>
      <c r="P1027" s="27">
        <f t="shared" si="688"/>
        <v>20</v>
      </c>
      <c r="Q1027" s="23">
        <v>606.0</v>
      </c>
      <c r="R1027" s="23">
        <v>0.015</v>
      </c>
      <c r="S1027" s="23">
        <v>0.158</v>
      </c>
      <c r="T1027" s="10">
        <f>VLOOKUP(A1027,TOURISM!$A$2:$E$2692,5,0)</f>
        <v>103000000</v>
      </c>
      <c r="U1027" s="10">
        <f>VLOOKUP(A1027,TOURISM!$A$2:$F$2692,6,0)</f>
        <v>10000000</v>
      </c>
      <c r="V1027" s="10">
        <f>VLOOKUP(A1027,BUSINESS!$A$2:$E$2692,5,0)</f>
        <v>0.37</v>
      </c>
      <c r="W1027" s="10">
        <f>VLOOKUP(A1027,BUSINESS!$A$2:$F$2692,6,0)</f>
        <v>3</v>
      </c>
      <c r="X1027" s="10">
        <f>VLOOKUP(A1027,BUSINESS!$A$2:$G$2692,7,0)</f>
        <v>69</v>
      </c>
      <c r="Y1027" s="10">
        <f>VLOOKUP(A1027,BUSINESS!$A$2:$H$2692,8,0)</f>
        <v>147</v>
      </c>
      <c r="Z1027" s="10">
        <f>VLOOKUP(A1027,BUSINESS!$A$2:$I$2692,9,0)</f>
        <v>0.247</v>
      </c>
      <c r="AA1027" s="10">
        <f>VLOOKUP(A1027,BUSINESS!$A$2:$J$2692,10,0)</f>
        <v>0.599</v>
      </c>
      <c r="AB1027" s="7">
        <f t="shared" si="2"/>
        <v>33169901133</v>
      </c>
    </row>
    <row r="1028">
      <c r="A1028" s="7" t="str">
        <f t="shared" si="1"/>
        <v>St. Lucia-The Americas2004</v>
      </c>
      <c r="B1028" s="8" t="s">
        <v>253</v>
      </c>
      <c r="C1028" s="5" t="s">
        <v>84</v>
      </c>
      <c r="D1028" s="9" t="s">
        <v>66</v>
      </c>
      <c r="E1028" s="11">
        <v>8.5825538E8</v>
      </c>
      <c r="F1028" s="12">
        <v>0.063</v>
      </c>
      <c r="G1028" s="12">
        <v>330.0</v>
      </c>
      <c r="H1028" s="12">
        <v>0.111</v>
      </c>
      <c r="I1028" s="22" t="str">
        <f>VLOOKUP(A1028,ENERGY!$A$2:$F$2692,5,0)</f>
        <v>#N/A</v>
      </c>
      <c r="J1028" s="10" t="str">
        <f>VLOOKUP(A1029,ENERGY!$A$2:$F$2692,6,0)</f>
        <v>#N/A</v>
      </c>
      <c r="K1028" s="23">
        <v>0.024</v>
      </c>
      <c r="L1028" s="10">
        <f>VLOOKUP(A1028,TOURISM!$A$2:$E$2692,5,0)</f>
        <v>326000000</v>
      </c>
      <c r="M1028" s="10">
        <f>VLOOKUP(A1028,TOURISM!$A$2:$F$2692,6,0)</f>
        <v>37000000</v>
      </c>
      <c r="N1028" s="23">
        <v>0.498</v>
      </c>
      <c r="O1028" s="23">
        <v>54.0</v>
      </c>
      <c r="P1028" s="27">
        <f t="shared" si="688"/>
        <v>20</v>
      </c>
      <c r="Q1028" s="23">
        <v>372.0</v>
      </c>
      <c r="R1028" s="23">
        <v>0.031</v>
      </c>
      <c r="S1028" s="23">
        <v>0.129</v>
      </c>
      <c r="T1028" s="10">
        <f>VLOOKUP(A1028,TOURISM!$A$2:$E$2692,5,0)</f>
        <v>326000000</v>
      </c>
      <c r="U1028" s="10">
        <f>VLOOKUP(A1028,TOURISM!$A$2:$F$2692,6,0)</f>
        <v>37000000</v>
      </c>
      <c r="V1028" s="10">
        <f>VLOOKUP(A1028,BUSINESS!$A$2:$E$2692,5,0)</f>
        <v>0.37</v>
      </c>
      <c r="W1028" s="10">
        <f>VLOOKUP(A1028,BUSINESS!$A$2:$F$2692,6,0)</f>
        <v>77</v>
      </c>
      <c r="X1028" s="10">
        <f>VLOOKUP(A1028,BUSINESS!$A$2:$G$2692,7,0)</f>
        <v>69</v>
      </c>
      <c r="Y1028" s="10">
        <f>VLOOKUP(A1028,BUSINESS!$A$2:$H$2692,8,0)</f>
        <v>147</v>
      </c>
      <c r="Z1028" s="10">
        <f>VLOOKUP(A1028,BUSINESS!$A$2:$I$2692,9,0)</f>
        <v>0.214</v>
      </c>
      <c r="AA1028" s="10">
        <f>VLOOKUP(A1028,BUSINESS!$A$2:$J$2692,10,0)</f>
        <v>0.618</v>
      </c>
      <c r="AB1028" s="7">
        <f t="shared" si="2"/>
        <v>27685657419</v>
      </c>
    </row>
    <row r="1029">
      <c r="A1029" s="7" t="str">
        <f t="shared" si="1"/>
        <v>St. Martin (French part)-The Americas2004</v>
      </c>
      <c r="B1029" s="8" t="s">
        <v>254</v>
      </c>
      <c r="C1029" s="5" t="s">
        <v>84</v>
      </c>
      <c r="D1029" s="9" t="s">
        <v>66</v>
      </c>
      <c r="E1029" s="8"/>
      <c r="F1029" s="10" t="str">
        <f t="shared" ref="F1029:H1029" si="691">if(AND(#REF!=#REF!,#REF!=#REF!+1,ISBLANK(#REF!)),#REF!,#REF!)</f>
        <v>#REF!</v>
      </c>
      <c r="G1029" s="10" t="str">
        <f t="shared" si="691"/>
        <v>#REF!</v>
      </c>
      <c r="H1029" s="10" t="str">
        <f t="shared" si="691"/>
        <v>#REF!</v>
      </c>
      <c r="I1029" s="22" t="str">
        <f>VLOOKUP(A1029,ENERGY!$A$2:$F$2692,5,0)</f>
        <v>#N/A</v>
      </c>
      <c r="J1029" s="10" t="str">
        <f>VLOOKUP(A1030,ENERGY!$A$2:$F$2692,6,0)</f>
        <v>#N/A</v>
      </c>
      <c r="K1029" s="23">
        <v>0.024</v>
      </c>
      <c r="L1029" s="10">
        <f>VLOOKUP(A1029,TOURISM!$A$2:$E$2692,5,0)</f>
        <v>15135000000</v>
      </c>
      <c r="M1029" s="10">
        <f>VLOOKUP(A1029,TOURISM!$A$2:$F$2692,6,0)</f>
        <v>144000000</v>
      </c>
      <c r="N1029" s="23">
        <v>0.303</v>
      </c>
      <c r="O1029" s="23">
        <v>34.0</v>
      </c>
      <c r="P1029" s="27">
        <f t="shared" si="688"/>
        <v>20</v>
      </c>
      <c r="Q1029" s="23">
        <v>212.0</v>
      </c>
      <c r="R1029" s="23">
        <v>0.002</v>
      </c>
      <c r="S1029" s="23">
        <v>0.005</v>
      </c>
      <c r="T1029" s="10">
        <f>VLOOKUP(A1029,TOURISM!$A$2:$E$2692,5,0)</f>
        <v>15135000000</v>
      </c>
      <c r="U1029" s="10">
        <f>VLOOKUP(A1029,TOURISM!$A$2:$F$2692,6,0)</f>
        <v>144000000</v>
      </c>
      <c r="V1029" s="10">
        <f>VLOOKUP(A1029,BUSINESS!$A$2:$E$2692,5,0)</f>
        <v>0.37</v>
      </c>
      <c r="W1029" s="10">
        <f>VLOOKUP(A1029,BUSINESS!$A$2:$F$2692,6,0)</f>
        <v>77</v>
      </c>
      <c r="X1029" s="10">
        <f>VLOOKUP(A1029,BUSINESS!$A$2:$G$2692,7,0)</f>
        <v>69</v>
      </c>
      <c r="Y1029" s="10">
        <f>VLOOKUP(A1029,BUSINESS!$A$2:$H$2692,8,0)</f>
        <v>147</v>
      </c>
      <c r="Z1029" s="10">
        <f>VLOOKUP(A1029,BUSINESS!$A$2:$I$2692,9,0)</f>
        <v>0.074</v>
      </c>
      <c r="AA1029" s="10">
        <f>VLOOKUP(A1029,BUSINESS!$A$2:$J$2692,10,0)</f>
        <v>0.663</v>
      </c>
      <c r="AB1029" s="7">
        <f t="shared" si="2"/>
        <v>0</v>
      </c>
    </row>
    <row r="1030">
      <c r="A1030" s="7" t="str">
        <f t="shared" si="1"/>
        <v>St. Vincent and the Grenadines-The Americas2004</v>
      </c>
      <c r="B1030" s="8" t="s">
        <v>255</v>
      </c>
      <c r="C1030" s="5" t="s">
        <v>84</v>
      </c>
      <c r="D1030" s="9" t="s">
        <v>66</v>
      </c>
      <c r="E1030" s="11">
        <v>5.22544702E8</v>
      </c>
      <c r="F1030" s="12">
        <v>0.037</v>
      </c>
      <c r="G1030" s="12">
        <v>179.0</v>
      </c>
      <c r="H1030" s="12">
        <v>0.097</v>
      </c>
      <c r="I1030" s="22" t="str">
        <f>VLOOKUP(A1030,ENERGY!$A$2:$F$2692,5,0)</f>
        <v>#N/A</v>
      </c>
      <c r="J1030" s="10" t="str">
        <f>VLOOKUP(A1031,ENERGY!$A$2:$F$2692,6,0)</f>
        <v>#N/A</v>
      </c>
      <c r="K1030" s="23">
        <v>0.024</v>
      </c>
      <c r="L1030" s="10">
        <f>VLOOKUP(A1030,TOURISM!$A$2:$E$2692,5,0)</f>
        <v>96000000</v>
      </c>
      <c r="M1030" s="10">
        <f>VLOOKUP(A1030,TOURISM!$A$2:$F$2692,6,0)</f>
        <v>14000000</v>
      </c>
      <c r="N1030" s="23">
        <v>2.179</v>
      </c>
      <c r="O1030" s="23">
        <v>24.0</v>
      </c>
      <c r="P1030" s="27">
        <f t="shared" si="688"/>
        <v>20</v>
      </c>
      <c r="Q1030" s="23">
        <v>100.0</v>
      </c>
      <c r="R1030" s="23">
        <v>0.02</v>
      </c>
      <c r="S1030" s="23">
        <v>0.026</v>
      </c>
      <c r="T1030" s="10">
        <f>VLOOKUP(A1030,TOURISM!$A$2:$E$2692,5,0)</f>
        <v>96000000</v>
      </c>
      <c r="U1030" s="10">
        <f>VLOOKUP(A1030,TOURISM!$A$2:$F$2692,6,0)</f>
        <v>14000000</v>
      </c>
      <c r="V1030" s="10">
        <f>VLOOKUP(A1030,BUSINESS!$A$2:$E$2692,5,0)</f>
        <v>0.37</v>
      </c>
      <c r="W1030" s="10">
        <f>VLOOKUP(A1030,BUSINESS!$A$2:$F$2692,6,0)</f>
        <v>77</v>
      </c>
      <c r="X1030" s="10">
        <f>VLOOKUP(A1030,BUSINESS!$A$2:$G$2692,7,0)</f>
        <v>69</v>
      </c>
      <c r="Y1030" s="10">
        <f>VLOOKUP(A1030,BUSINESS!$A$2:$H$2692,8,0)</f>
        <v>147</v>
      </c>
      <c r="Z1030" s="10">
        <f>VLOOKUP(A1030,BUSINESS!$A$2:$I$2692,9,0)</f>
        <v>0.074</v>
      </c>
      <c r="AA1030" s="10">
        <f>VLOOKUP(A1030,BUSINESS!$A$2:$J$2692,10,0)</f>
        <v>0.663</v>
      </c>
      <c r="AB1030" s="7">
        <f t="shared" si="2"/>
        <v>26127235100</v>
      </c>
    </row>
    <row r="1031">
      <c r="A1031" s="7" t="str">
        <f t="shared" si="1"/>
        <v>Suriname-The Americas2004</v>
      </c>
      <c r="B1031" s="8" t="s">
        <v>257</v>
      </c>
      <c r="C1031" s="5" t="s">
        <v>84</v>
      </c>
      <c r="D1031" s="9" t="s">
        <v>66</v>
      </c>
      <c r="E1031" s="11">
        <v>1.484092538E9</v>
      </c>
      <c r="F1031" s="12">
        <v>0.069</v>
      </c>
      <c r="G1031" s="12">
        <v>207.0</v>
      </c>
      <c r="H1031" s="12">
        <v>0.204</v>
      </c>
      <c r="I1031" s="22" t="str">
        <f>VLOOKUP(A1031,ENERGY!$A$2:$F$2692,5,0)</f>
        <v>#N/A</v>
      </c>
      <c r="J1031" s="10" t="str">
        <f>VLOOKUP(A1032,ENERGY!$A$2:$F$2692,6,0)</f>
        <v>#N/A</v>
      </c>
      <c r="K1031" s="23">
        <v>0.024</v>
      </c>
      <c r="L1031" s="10">
        <f>VLOOKUP(A1031,TOURISM!$A$2:$E$2692,5,0)</f>
        <v>52000000</v>
      </c>
      <c r="M1031" s="10">
        <f>VLOOKUP(A1031,TOURISM!$A$2:$F$2692,6,0)</f>
        <v>85000000</v>
      </c>
      <c r="N1031" s="23">
        <v>0.503</v>
      </c>
      <c r="O1031" s="23">
        <v>59.0</v>
      </c>
      <c r="P1031" s="27">
        <f t="shared" si="688"/>
        <v>20</v>
      </c>
      <c r="Q1031" s="23">
        <v>696.0</v>
      </c>
      <c r="R1031" s="23">
        <v>0.048</v>
      </c>
      <c r="S1031" s="23">
        <v>0.154</v>
      </c>
      <c r="T1031" s="10">
        <f>VLOOKUP(A1031,TOURISM!$A$2:$E$2692,5,0)</f>
        <v>52000000</v>
      </c>
      <c r="U1031" s="10">
        <f>VLOOKUP(A1031,TOURISM!$A$2:$F$2692,6,0)</f>
        <v>85000000</v>
      </c>
      <c r="V1031" s="10">
        <f>VLOOKUP(A1031,BUSINESS!$A$2:$E$2692,5,0)</f>
        <v>0.37</v>
      </c>
      <c r="W1031" s="10">
        <f>VLOOKUP(A1031,BUSINESS!$A$2:$F$2692,6,0)</f>
        <v>115</v>
      </c>
      <c r="X1031" s="10">
        <f>VLOOKUP(A1031,BUSINESS!$A$2:$G$2692,7,0)</f>
        <v>69</v>
      </c>
      <c r="Y1031" s="10">
        <f>VLOOKUP(A1031,BUSINESS!$A$2:$H$2692,8,0)</f>
        <v>147</v>
      </c>
      <c r="Z1031" s="10">
        <f>VLOOKUP(A1031,BUSINESS!$A$2:$I$2692,9,0)</f>
        <v>0.061</v>
      </c>
      <c r="AA1031" s="10">
        <f>VLOOKUP(A1031,BUSINESS!$A$2:$J$2692,10,0)</f>
        <v>0.431</v>
      </c>
      <c r="AB1031" s="7">
        <f t="shared" si="2"/>
        <v>30918594542</v>
      </c>
    </row>
    <row r="1032">
      <c r="A1032" s="7" t="str">
        <f t="shared" si="1"/>
        <v>Trinidad and Tobago-The Americas2004</v>
      </c>
      <c r="B1032" s="8" t="s">
        <v>268</v>
      </c>
      <c r="C1032" s="5" t="s">
        <v>84</v>
      </c>
      <c r="D1032" s="9" t="s">
        <v>66</v>
      </c>
      <c r="E1032" s="11">
        <v>1.2884712296E10</v>
      </c>
      <c r="F1032" s="12">
        <v>0.052</v>
      </c>
      <c r="G1032" s="12">
        <v>522.0</v>
      </c>
      <c r="H1032" s="12">
        <v>0.093</v>
      </c>
      <c r="I1032" s="22" t="str">
        <f>VLOOKUP(A1032,ENERGY!$A$2:$F$2692,5,0)</f>
        <v>#N/A</v>
      </c>
      <c r="J1032" s="10" t="str">
        <f>VLOOKUP(A1033,ENERGY!$A$2:$F$2692,6,0)</f>
        <v>#N/A</v>
      </c>
      <c r="K1032" s="23">
        <v>0.024</v>
      </c>
      <c r="L1032" s="10">
        <f>VLOOKUP(A1032,TOURISM!$A$2:$E$2692,5,0)</f>
        <v>568000000</v>
      </c>
      <c r="M1032" s="10">
        <f>VLOOKUP(A1032,TOURISM!$A$2:$F$2692,6,0)</f>
        <v>141000000</v>
      </c>
      <c r="N1032" s="23">
        <v>0.503</v>
      </c>
      <c r="O1032" s="27">
        <f t="shared" ref="O1032:S1032" si="692">if(AND(M1032=M1033,N1032=N1032+1,ISBLANK(O1033)),O1032,O1033)</f>
        <v>45</v>
      </c>
      <c r="P1032" s="27">
        <f t="shared" si="692"/>
        <v>20</v>
      </c>
      <c r="Q1032" s="27">
        <f t="shared" si="692"/>
        <v>654</v>
      </c>
      <c r="R1032" s="27">
        <f t="shared" si="692"/>
        <v>0.014</v>
      </c>
      <c r="S1032" s="27">
        <f t="shared" si="692"/>
        <v>0.124</v>
      </c>
      <c r="T1032" s="10">
        <f>VLOOKUP(A1032,TOURISM!$A$2:$E$2692,5,0)</f>
        <v>568000000</v>
      </c>
      <c r="U1032" s="10">
        <f>VLOOKUP(A1032,TOURISM!$A$2:$F$2692,6,0)</f>
        <v>141000000</v>
      </c>
      <c r="V1032" s="10">
        <f>VLOOKUP(A1032,BUSINESS!$A$2:$E$2692,5,0)</f>
        <v>0.37</v>
      </c>
      <c r="W1032" s="10">
        <f>VLOOKUP(A1032,BUSINESS!$A$2:$F$2692,6,0)</f>
        <v>27</v>
      </c>
      <c r="X1032" s="10">
        <f>VLOOKUP(A1032,BUSINESS!$A$2:$G$2692,7,0)</f>
        <v>69</v>
      </c>
      <c r="Y1032" s="10">
        <f>VLOOKUP(A1032,BUSINESS!$A$2:$H$2692,8,0)</f>
        <v>147</v>
      </c>
      <c r="Z1032" s="10">
        <f>VLOOKUP(A1032,BUSINESS!$A$2:$I$2692,9,0)</f>
        <v>0.27</v>
      </c>
      <c r="AA1032" s="10">
        <f>VLOOKUP(A1032,BUSINESS!$A$2:$J$2692,10,0)</f>
        <v>0.505</v>
      </c>
      <c r="AB1032" s="7">
        <f t="shared" si="2"/>
        <v>920336592571</v>
      </c>
    </row>
    <row r="1033">
      <c r="A1033" s="7" t="str">
        <f t="shared" si="1"/>
        <v>Turks and Caicos Islands-The Americas2004</v>
      </c>
      <c r="B1033" s="8" t="s">
        <v>272</v>
      </c>
      <c r="C1033" s="5" t="s">
        <v>84</v>
      </c>
      <c r="D1033" s="9" t="s">
        <v>66</v>
      </c>
      <c r="E1033" s="8"/>
      <c r="F1033" s="10" t="str">
        <f t="shared" ref="F1033:H1033" si="693">if(AND(#REF!=#REF!,#REF!=#REF!+1,ISBLANK(#REF!)),#REF!,#REF!)</f>
        <v>#REF!</v>
      </c>
      <c r="G1033" s="10" t="str">
        <f t="shared" si="693"/>
        <v>#REF!</v>
      </c>
      <c r="H1033" s="10" t="str">
        <f t="shared" si="693"/>
        <v>#REF!</v>
      </c>
      <c r="I1033" s="22" t="str">
        <f>VLOOKUP(A1033,ENERGY!$A$2:$F$2692,5,0)</f>
        <v>#N/A</v>
      </c>
      <c r="J1033" s="10" t="str">
        <f>VLOOKUP(A1034,ENERGY!$A$2:$F$2692,6,0)</f>
        <v>#N/A</v>
      </c>
      <c r="K1033" s="23">
        <v>0.024</v>
      </c>
      <c r="L1033" s="10">
        <f>VLOOKUP(A1033,TOURISM!$A$2:$E$2692,5,0)</f>
        <v>124000000</v>
      </c>
      <c r="M1033" s="10">
        <f>VLOOKUP(A1033,TOURISM!$A$2:$F$2692,6,0)</f>
        <v>40967000000</v>
      </c>
      <c r="N1033" s="23">
        <v>0.506</v>
      </c>
      <c r="O1033" s="23">
        <v>45.0</v>
      </c>
      <c r="P1033" s="27">
        <f t="shared" ref="P1033:P1035" si="694">if(AND(N1033=N1034,O1033=O1033+1,ISBLANK(P1034)),P1033,P1034)</f>
        <v>20</v>
      </c>
      <c r="Q1033" s="23">
        <v>654.0</v>
      </c>
      <c r="R1033" s="23">
        <v>0.014</v>
      </c>
      <c r="S1033" s="23">
        <v>0.124</v>
      </c>
      <c r="T1033" s="10">
        <f>VLOOKUP(A1033,TOURISM!$A$2:$E$2692,5,0)</f>
        <v>124000000</v>
      </c>
      <c r="U1033" s="10">
        <f>VLOOKUP(A1033,TOURISM!$A$2:$F$2692,6,0)</f>
        <v>40967000000</v>
      </c>
      <c r="V1033" s="10">
        <f>VLOOKUP(A1033,BUSINESS!$A$2:$E$2692,5,0)</f>
        <v>0.37</v>
      </c>
      <c r="W1033" s="10">
        <f>VLOOKUP(A1033,BUSINESS!$A$2:$F$2692,6,0)</f>
        <v>3</v>
      </c>
      <c r="X1033" s="10">
        <f>VLOOKUP(A1033,BUSINESS!$A$2:$G$2692,7,0)</f>
        <v>69</v>
      </c>
      <c r="Y1033" s="10">
        <f>VLOOKUP(A1033,BUSINESS!$A$2:$H$2692,8,0)</f>
        <v>147</v>
      </c>
      <c r="Z1033" s="10">
        <f>VLOOKUP(A1033,BUSINESS!$A$2:$I$2692,9,0)</f>
        <v>0.247</v>
      </c>
      <c r="AA1033" s="10">
        <f>VLOOKUP(A1033,BUSINESS!$A$2:$J$2692,10,0)</f>
        <v>0.599</v>
      </c>
      <c r="AB1033" s="7">
        <f t="shared" si="2"/>
        <v>0</v>
      </c>
    </row>
    <row r="1034">
      <c r="A1034" s="7" t="str">
        <f t="shared" si="1"/>
        <v>United States-The Americas2004</v>
      </c>
      <c r="B1034" s="8" t="s">
        <v>277</v>
      </c>
      <c r="C1034" s="5" t="s">
        <v>84</v>
      </c>
      <c r="D1034" s="9" t="s">
        <v>66</v>
      </c>
      <c r="E1034" s="11">
        <v>1.23E13</v>
      </c>
      <c r="F1034" s="12">
        <v>0.157</v>
      </c>
      <c r="G1034" s="12">
        <v>6355.0</v>
      </c>
      <c r="H1034" s="12">
        <v>0.043</v>
      </c>
      <c r="I1034" s="22" t="str">
        <f>VLOOKUP(A1034,ENERGY!$A$2:$F$2692,5,0)</f>
        <v>#N/A</v>
      </c>
      <c r="J1034" s="10" t="str">
        <f>VLOOKUP(A1035,ENERGY!$A$2:$F$2692,6,0)</f>
        <v>#N/A</v>
      </c>
      <c r="K1034" s="23">
        <v>0.024</v>
      </c>
      <c r="L1034" s="28">
        <f>VLOOKUP(A1034,TOURISM!$A$2:$E$2692,5,0)</f>
        <v>116000000000</v>
      </c>
      <c r="M1034" s="10">
        <f>VLOOKUP(A1034,TOURISM!$A$2:$F$2692,6,0)</f>
        <v>94764000000</v>
      </c>
      <c r="N1034" s="23">
        <v>0.542</v>
      </c>
      <c r="O1034" s="23">
        <v>259.0</v>
      </c>
      <c r="P1034" s="27">
        <f t="shared" si="694"/>
        <v>20</v>
      </c>
      <c r="Q1034" s="23">
        <v>208.0</v>
      </c>
      <c r="R1034" s="23">
        <v>0.019</v>
      </c>
      <c r="S1034" s="23">
        <v>0.07</v>
      </c>
      <c r="T1034" s="28">
        <f>VLOOKUP(A1034,TOURISM!$A$2:$E$2692,5,0)</f>
        <v>116000000000</v>
      </c>
      <c r="U1034" s="10">
        <f>VLOOKUP(A1034,TOURISM!$A$2:$F$2692,6,0)</f>
        <v>94764000000</v>
      </c>
      <c r="V1034" s="10">
        <f>VLOOKUP(A1034,BUSINESS!$A$2:$E$2692,5,0)</f>
        <v>0.37</v>
      </c>
      <c r="W1034" s="10">
        <f>VLOOKUP(A1034,BUSINESS!$A$2:$F$2692,6,0)</f>
        <v>6</v>
      </c>
      <c r="X1034" s="10">
        <f>VLOOKUP(A1034,BUSINESS!$A$2:$G$2692,7,0)</f>
        <v>69</v>
      </c>
      <c r="Y1034" s="10">
        <f>VLOOKUP(A1034,BUSINESS!$A$2:$H$2692,8,0)</f>
        <v>147</v>
      </c>
      <c r="Z1034" s="10">
        <f>VLOOKUP(A1034,BUSINESS!$A$2:$I$2692,9,0)</f>
        <v>0.648</v>
      </c>
      <c r="AA1034" s="10">
        <f>VLOOKUP(A1034,BUSINESS!$A$2:$J$2692,10,0)</f>
        <v>0.625</v>
      </c>
      <c r="AB1034" s="7">
        <f t="shared" si="2"/>
        <v>647368421052632</v>
      </c>
    </row>
    <row r="1035">
      <c r="A1035" s="7" t="str">
        <f t="shared" si="1"/>
        <v>Uruguay-The Americas2004</v>
      </c>
      <c r="B1035" s="8" t="s">
        <v>278</v>
      </c>
      <c r="C1035" s="5" t="s">
        <v>84</v>
      </c>
      <c r="D1035" s="9" t="s">
        <v>66</v>
      </c>
      <c r="E1035" s="11">
        <v>1.3686333822E10</v>
      </c>
      <c r="F1035" s="12">
        <v>0.085</v>
      </c>
      <c r="G1035" s="12">
        <v>350.0</v>
      </c>
      <c r="H1035" s="12">
        <v>0.237</v>
      </c>
      <c r="I1035" s="22" t="str">
        <f>VLOOKUP(A1035,ENERGY!$A$2:$F$2692,5,0)</f>
        <v>#N/A</v>
      </c>
      <c r="J1035" s="10" t="str">
        <f>VLOOKUP(A1036,ENERGY!$A$2:$F$2692,6,0)</f>
        <v>#N/A</v>
      </c>
      <c r="K1035" s="23">
        <v>0.024</v>
      </c>
      <c r="L1035" s="10">
        <f>VLOOKUP(A1035,TOURISM!$A$2:$E$2692,5,0)</f>
        <v>591000000</v>
      </c>
      <c r="M1035" s="10">
        <f>VLOOKUP(A1035,TOURISM!$A$2:$F$2692,6,0)</f>
        <v>267000000</v>
      </c>
      <c r="N1035" s="23">
        <v>0.807</v>
      </c>
      <c r="O1035" s="23">
        <v>40.0</v>
      </c>
      <c r="P1035" s="27">
        <f t="shared" si="694"/>
        <v>20</v>
      </c>
      <c r="Q1035" s="23">
        <v>416.0</v>
      </c>
      <c r="R1035" s="23">
        <v>0.005</v>
      </c>
      <c r="S1035" s="23">
        <v>0.02</v>
      </c>
      <c r="T1035" s="10">
        <f>VLOOKUP(A1035,TOURISM!$A$2:$E$2692,5,0)</f>
        <v>591000000</v>
      </c>
      <c r="U1035" s="10">
        <f>VLOOKUP(A1035,TOURISM!$A$2:$F$2692,6,0)</f>
        <v>267000000</v>
      </c>
      <c r="V1035" s="10">
        <f>VLOOKUP(A1035,BUSINESS!$A$2:$E$2692,5,0)</f>
        <v>0.37</v>
      </c>
      <c r="W1035" s="10">
        <f>VLOOKUP(A1035,BUSINESS!$A$2:$F$2692,6,0)</f>
        <v>45</v>
      </c>
      <c r="X1035" s="10">
        <f>VLOOKUP(A1035,BUSINESS!$A$2:$G$2692,7,0)</f>
        <v>69</v>
      </c>
      <c r="Y1035" s="10">
        <f>VLOOKUP(A1035,BUSINESS!$A$2:$H$2692,8,0)</f>
        <v>147</v>
      </c>
      <c r="Z1035" s="10">
        <f>VLOOKUP(A1035,BUSINESS!$A$2:$I$2692,9,0)</f>
        <v>0.171</v>
      </c>
      <c r="AA1035" s="10">
        <f>VLOOKUP(A1035,BUSINESS!$A$2:$J$2692,10,0)</f>
        <v>0.18</v>
      </c>
      <c r="AB1035" s="7">
        <f t="shared" si="2"/>
        <v>2737266764400</v>
      </c>
    </row>
    <row r="1036">
      <c r="A1036" s="7" t="str">
        <f t="shared" si="1"/>
        <v>Venezuela-The Americas2004</v>
      </c>
      <c r="B1036" s="8" t="s">
        <v>281</v>
      </c>
      <c r="C1036" s="5" t="s">
        <v>84</v>
      </c>
      <c r="D1036" s="9" t="s">
        <v>66</v>
      </c>
      <c r="E1036" s="11">
        <v>1.12E11</v>
      </c>
      <c r="F1036" s="12">
        <v>0.056</v>
      </c>
      <c r="G1036" s="12">
        <v>239.0</v>
      </c>
      <c r="H1036" s="12">
        <v>0.185</v>
      </c>
      <c r="I1036" s="22" t="str">
        <f>VLOOKUP(A1036,ENERGY!$A$2:$F$2692,5,0)</f>
        <v>#N/A</v>
      </c>
      <c r="J1036" s="10">
        <f>VLOOKUP(A1037,ENERGY!$A$2:$F$2692,6,0)</f>
        <v>112339</v>
      </c>
      <c r="K1036" s="23">
        <v>0.024</v>
      </c>
      <c r="L1036" s="10">
        <f>VLOOKUP(A1036,TOURISM!$A$2:$E$2692,5,0)</f>
        <v>554000000</v>
      </c>
      <c r="M1036" s="10">
        <f>VLOOKUP(A1036,TOURISM!$A$2:$F$2692,6,0)</f>
        <v>1604000000</v>
      </c>
      <c r="N1036" s="23">
        <v>0.807</v>
      </c>
      <c r="O1036" s="27">
        <f t="shared" ref="O1036:R1036" si="695">if(AND(M1036=M1037,N1036=N1036+1,ISBLANK(O1037)),O1036,O1037)</f>
        <v>31</v>
      </c>
      <c r="P1036" s="27">
        <f t="shared" si="695"/>
        <v>20</v>
      </c>
      <c r="Q1036" s="27">
        <f t="shared" si="695"/>
        <v>270</v>
      </c>
      <c r="R1036" s="27">
        <f t="shared" si="695"/>
        <v>0.013</v>
      </c>
      <c r="S1036" s="23">
        <v>0.049</v>
      </c>
      <c r="T1036" s="10">
        <f>VLOOKUP(A1036,TOURISM!$A$2:$E$2692,5,0)</f>
        <v>554000000</v>
      </c>
      <c r="U1036" s="10">
        <f>VLOOKUP(A1036,TOURISM!$A$2:$F$2692,6,0)</f>
        <v>1604000000</v>
      </c>
      <c r="V1036" s="10">
        <f>VLOOKUP(A1036,BUSINESS!$A$2:$E$2692,5,0)</f>
        <v>0.37</v>
      </c>
      <c r="W1036" s="10">
        <f>VLOOKUP(A1036,BUSINESS!$A$2:$F$2692,6,0)</f>
        <v>141</v>
      </c>
      <c r="X1036" s="10">
        <f>VLOOKUP(A1036,BUSINESS!$A$2:$G$2692,7,0)</f>
        <v>69</v>
      </c>
      <c r="Y1036" s="10">
        <f>VLOOKUP(A1036,BUSINESS!$A$2:$H$2692,8,0)</f>
        <v>147</v>
      </c>
      <c r="Z1036" s="10">
        <f>VLOOKUP(A1036,BUSINESS!$A$2:$I$2692,9,0)</f>
        <v>0.084</v>
      </c>
      <c r="AA1036" s="10">
        <f>VLOOKUP(A1036,BUSINESS!$A$2:$J$2692,10,0)</f>
        <v>0.321</v>
      </c>
      <c r="AB1036" s="7">
        <f t="shared" si="2"/>
        <v>8615384615385</v>
      </c>
    </row>
    <row r="1037">
      <c r="A1037" s="7" t="str">
        <f t="shared" si="1"/>
        <v>Algeria-Africa2005</v>
      </c>
      <c r="B1037" s="8" t="s">
        <v>77</v>
      </c>
      <c r="C1037" s="5" t="s">
        <v>78</v>
      </c>
      <c r="D1037" s="9" t="s">
        <v>67</v>
      </c>
      <c r="E1037" s="11">
        <v>1.03E11</v>
      </c>
      <c r="F1037" s="12">
        <v>0.031</v>
      </c>
      <c r="G1037" s="12">
        <v>95.0</v>
      </c>
      <c r="H1037" s="12">
        <v>0.08</v>
      </c>
      <c r="I1037" s="22">
        <f>VLOOKUP(A1037,ENERGY!$A$2:$F$2692,5,0)</f>
        <v>36793</v>
      </c>
      <c r="J1037" s="10">
        <f>VLOOKUP(A1038,ENERGY!$A$2:$F$2692,6,0)</f>
        <v>25152</v>
      </c>
      <c r="K1037" s="23">
        <v>0.024</v>
      </c>
      <c r="L1037" s="10">
        <f>VLOOKUP(A1037,TOURISM!$A$2:$E$2692,5,0)</f>
        <v>477000000</v>
      </c>
      <c r="M1037" s="10">
        <f>VLOOKUP(A1037,TOURISM!$A$2:$F$2692,6,0)</f>
        <v>660000000</v>
      </c>
      <c r="N1037" s="23">
        <v>0.757</v>
      </c>
      <c r="O1037" s="23">
        <v>31.0</v>
      </c>
      <c r="P1037" s="27">
        <f t="shared" ref="P1037:P1048" si="696">if(AND(N1037=N1038,O1037=O1037+1,ISBLANK(P1038)),P1037,P1038)</f>
        <v>20</v>
      </c>
      <c r="Q1037" s="23">
        <v>270.0</v>
      </c>
      <c r="R1037" s="23">
        <v>0.013</v>
      </c>
      <c r="S1037" s="23">
        <v>0.073</v>
      </c>
      <c r="T1037" s="10">
        <f>VLOOKUP(A1037,TOURISM!$A$2:$E$2692,5,0)</f>
        <v>477000000</v>
      </c>
      <c r="U1037" s="10">
        <f>VLOOKUP(A1037,TOURISM!$A$2:$F$2692,6,0)</f>
        <v>660000000</v>
      </c>
      <c r="V1037" s="10">
        <f>VLOOKUP(A1037,BUSINESS!$A$2:$E$2692,5,0)</f>
        <v>0.769</v>
      </c>
      <c r="W1037" s="10">
        <f>VLOOKUP(A1037,BUSINESS!$A$2:$F$2692,6,0)</f>
        <v>25</v>
      </c>
      <c r="X1037" s="10">
        <f>VLOOKUP(A1037,BUSINESS!$A$2:$G$2692,7,0)</f>
        <v>20</v>
      </c>
      <c r="Y1037" s="10">
        <f>VLOOKUP(A1037,BUSINESS!$A$2:$H$2692,8,0)</f>
        <v>451</v>
      </c>
      <c r="Z1037" s="10">
        <f>VLOOKUP(A1037,BUSINESS!$A$2:$I$2692,9,0)</f>
        <v>0.058</v>
      </c>
      <c r="AA1037" s="10">
        <f>VLOOKUP(A1037,BUSINESS!$A$2:$J$2692,10,0)</f>
        <v>0.402</v>
      </c>
      <c r="AB1037" s="7">
        <f t="shared" si="2"/>
        <v>7923076923077</v>
      </c>
    </row>
    <row r="1038">
      <c r="A1038" s="7" t="str">
        <f t="shared" si="1"/>
        <v>Angola-Africa2005</v>
      </c>
      <c r="B1038" s="8" t="s">
        <v>82</v>
      </c>
      <c r="C1038" s="5" t="s">
        <v>78</v>
      </c>
      <c r="D1038" s="9" t="s">
        <v>67</v>
      </c>
      <c r="E1038" s="11">
        <v>1.964086255E10</v>
      </c>
      <c r="F1038" s="12">
        <v>0.051</v>
      </c>
      <c r="G1038" s="12">
        <v>63.0</v>
      </c>
      <c r="H1038" s="12">
        <v>0.823</v>
      </c>
      <c r="I1038" s="22">
        <f>VLOOKUP(A1038,ENERGY!$A$2:$F$2692,5,0)</f>
        <v>10697</v>
      </c>
      <c r="J1038" s="10">
        <f>VLOOKUP(A1039,ENERGY!$A$2:$F$2692,6,0)</f>
        <v>2054</v>
      </c>
      <c r="K1038" s="23">
        <v>0.024</v>
      </c>
      <c r="L1038" s="10">
        <f>VLOOKUP(A1038,TOURISM!$A$2:$E$2692,5,0)</f>
        <v>103000000</v>
      </c>
      <c r="M1038" s="10">
        <f>VLOOKUP(A1038,TOURISM!$A$2:$F$2692,6,0)</f>
        <v>135000000</v>
      </c>
      <c r="N1038" s="23">
        <v>0.845</v>
      </c>
      <c r="O1038" s="23">
        <v>76.0</v>
      </c>
      <c r="P1038" s="27">
        <f t="shared" si="696"/>
        <v>20</v>
      </c>
      <c r="Q1038" s="23">
        <v>216.0</v>
      </c>
      <c r="R1038" s="27">
        <f>if(AND(P1038=P1039,Q1038=Q1038+1,ISBLANK(R1039)),R1038,R1039)</f>
        <v>0.002</v>
      </c>
      <c r="S1038" s="23">
        <v>0.008</v>
      </c>
      <c r="T1038" s="10">
        <f>VLOOKUP(A1038,TOURISM!$A$2:$E$2692,5,0)</f>
        <v>103000000</v>
      </c>
      <c r="U1038" s="10">
        <f>VLOOKUP(A1038,TOURISM!$A$2:$F$2692,6,0)</f>
        <v>135000000</v>
      </c>
      <c r="V1038" s="10">
        <f>VLOOKUP(A1038,BUSINESS!$A$2:$E$2692,5,0)</f>
        <v>0.521</v>
      </c>
      <c r="W1038" s="10">
        <f>VLOOKUP(A1038,BUSINESS!$A$2:$F$2692,6,0)</f>
        <v>119</v>
      </c>
      <c r="X1038" s="10">
        <f>VLOOKUP(A1038,BUSINESS!$A$2:$G$2692,7,0)</f>
        <v>20</v>
      </c>
      <c r="Y1038" s="10">
        <f>VLOOKUP(A1038,BUSINESS!$A$2:$H$2692,8,0)</f>
        <v>272</v>
      </c>
      <c r="Z1038" s="10">
        <f>VLOOKUP(A1038,BUSINESS!$A$2:$I$2692,9,0)</f>
        <v>0.011</v>
      </c>
      <c r="AA1038" s="10">
        <f>VLOOKUP(A1038,BUSINESS!$A$2:$J$2692,10,0)</f>
        <v>0.097</v>
      </c>
      <c r="AB1038" s="7">
        <f t="shared" si="2"/>
        <v>9820431275000</v>
      </c>
    </row>
    <row r="1039">
      <c r="A1039" s="7" t="str">
        <f t="shared" si="1"/>
        <v>Benin-Africa2005</v>
      </c>
      <c r="B1039" s="8" t="s">
        <v>99</v>
      </c>
      <c r="C1039" s="5" t="s">
        <v>78</v>
      </c>
      <c r="D1039" s="9" t="s">
        <v>67</v>
      </c>
      <c r="E1039" s="11">
        <v>4.050869968E9</v>
      </c>
      <c r="F1039" s="12">
        <v>0.046</v>
      </c>
      <c r="G1039" s="12">
        <v>23.0</v>
      </c>
      <c r="H1039" s="10" t="str">
        <f>if(AND(#REF!=#REF!,#REF!=#REF!+1,ISBLANK(#REF!)),#REF!,#REF!)</f>
        <v>#REF!</v>
      </c>
      <c r="I1039" s="22">
        <f>VLOOKUP(A1039,ENERGY!$A$2:$F$2692,5,0)</f>
        <v>2262</v>
      </c>
      <c r="J1039" s="10" t="str">
        <f>VLOOKUP(A1040,ENERGY!$A$2:$F$2692,6,0)</f>
        <v>#N/A</v>
      </c>
      <c r="K1039" s="23">
        <v>0.024</v>
      </c>
      <c r="L1039" s="10">
        <f>VLOOKUP(A1039,TOURISM!$A$2:$E$2692,5,0)</f>
        <v>108000000</v>
      </c>
      <c r="M1039" s="10">
        <f>VLOOKUP(A1039,TOURISM!$A$2:$F$2692,6,0)</f>
        <v>58000000</v>
      </c>
      <c r="N1039" s="23">
        <v>2.72</v>
      </c>
      <c r="O1039" s="23">
        <v>26.0</v>
      </c>
      <c r="P1039" s="27">
        <f t="shared" si="696"/>
        <v>20</v>
      </c>
      <c r="Q1039" s="23">
        <v>399.0</v>
      </c>
      <c r="R1039" s="23">
        <v>0.002</v>
      </c>
      <c r="S1039" s="27">
        <f>if(AND(Q1039=Q1040,R1039=R1039+1,ISBLANK(S1040)),S1039,S1040)</f>
        <v>0.133</v>
      </c>
      <c r="T1039" s="10">
        <f>VLOOKUP(A1039,TOURISM!$A$2:$E$2692,5,0)</f>
        <v>108000000</v>
      </c>
      <c r="U1039" s="10">
        <f>VLOOKUP(A1039,TOURISM!$A$2:$F$2692,6,0)</f>
        <v>58000000</v>
      </c>
      <c r="V1039" s="10">
        <f>VLOOKUP(A1039,BUSINESS!$A$2:$E$2692,5,0)</f>
        <v>0.757</v>
      </c>
      <c r="W1039" s="10">
        <f>VLOOKUP(A1039,BUSINESS!$A$2:$F$2692,6,0)</f>
        <v>31</v>
      </c>
      <c r="X1039" s="10">
        <f>VLOOKUP(A1039,BUSINESS!$A$2:$G$2692,7,0)</f>
        <v>20</v>
      </c>
      <c r="Y1039" s="10">
        <f>VLOOKUP(A1039,BUSINESS!$A$2:$H$2692,8,0)</f>
        <v>270</v>
      </c>
      <c r="Z1039" s="10">
        <f>VLOOKUP(A1039,BUSINESS!$A$2:$I$2692,9,0)</f>
        <v>0.013</v>
      </c>
      <c r="AA1039" s="10">
        <f>VLOOKUP(A1039,BUSINESS!$A$2:$J$2692,10,0)</f>
        <v>0.073</v>
      </c>
      <c r="AB1039" s="7">
        <f t="shared" si="2"/>
        <v>2025434984000</v>
      </c>
    </row>
    <row r="1040">
      <c r="A1040" s="7" t="str">
        <f t="shared" si="1"/>
        <v>Botswana-Africa2005</v>
      </c>
      <c r="B1040" s="8" t="s">
        <v>104</v>
      </c>
      <c r="C1040" s="5" t="s">
        <v>78</v>
      </c>
      <c r="D1040" s="9" t="s">
        <v>67</v>
      </c>
      <c r="E1040" s="11">
        <v>8.957491785E9</v>
      </c>
      <c r="F1040" s="12">
        <v>0.049</v>
      </c>
      <c r="G1040" s="12">
        <v>268.0</v>
      </c>
      <c r="H1040" s="12">
        <v>0.158</v>
      </c>
      <c r="I1040" s="22" t="str">
        <f>VLOOKUP(A1040,ENERGY!$A$2:$F$2692,5,0)</f>
        <v>#N/A</v>
      </c>
      <c r="J1040" s="10" t="str">
        <f>VLOOKUP(A1041,ENERGY!$A$2:$F$2692,6,0)</f>
        <v>#N/A</v>
      </c>
      <c r="K1040" s="23">
        <v>0.024</v>
      </c>
      <c r="L1040" s="10">
        <f>VLOOKUP(A1040,TOURISM!$A$2:$E$2692,5,0)</f>
        <v>563000000</v>
      </c>
      <c r="M1040" s="10">
        <f>VLOOKUP(A1040,TOURISM!$A$2:$F$2692,6,0)</f>
        <v>301000000</v>
      </c>
      <c r="N1040" s="23">
        <v>0.316</v>
      </c>
      <c r="O1040" s="23">
        <v>35.0</v>
      </c>
      <c r="P1040" s="27">
        <f t="shared" si="696"/>
        <v>20</v>
      </c>
      <c r="Q1040" s="23">
        <v>1120.0</v>
      </c>
      <c r="R1040" s="23">
        <v>0.035</v>
      </c>
      <c r="S1040" s="23">
        <v>0.133</v>
      </c>
      <c r="T1040" s="10">
        <f>VLOOKUP(A1040,TOURISM!$A$2:$E$2692,5,0)</f>
        <v>563000000</v>
      </c>
      <c r="U1040" s="10">
        <f>VLOOKUP(A1040,TOURISM!$A$2:$F$2692,6,0)</f>
        <v>301000000</v>
      </c>
      <c r="V1040" s="10">
        <f>VLOOKUP(A1040,BUSINESS!$A$2:$E$2692,5,0)</f>
        <v>0.171</v>
      </c>
      <c r="W1040" s="10">
        <f>VLOOKUP(A1040,BUSINESS!$A$2:$F$2692,6,0)</f>
        <v>107</v>
      </c>
      <c r="X1040" s="10">
        <f>VLOOKUP(A1040,BUSINESS!$A$2:$G$2692,7,0)</f>
        <v>20</v>
      </c>
      <c r="Y1040" s="10">
        <f>VLOOKUP(A1040,BUSINESS!$A$2:$H$2692,8,0)</f>
        <v>140</v>
      </c>
      <c r="Z1040" s="10">
        <f>VLOOKUP(A1040,BUSINESS!$A$2:$I$2692,9,0)</f>
        <v>0.033</v>
      </c>
      <c r="AA1040" s="10">
        <f>VLOOKUP(A1040,BUSINESS!$A$2:$J$2692,10,0)</f>
        <v>0.301</v>
      </c>
      <c r="AB1040" s="7">
        <f t="shared" si="2"/>
        <v>255928336714</v>
      </c>
    </row>
    <row r="1041">
      <c r="A1041" s="7" t="str">
        <f t="shared" si="1"/>
        <v>Burkina Faso-Africa2005</v>
      </c>
      <c r="B1041" s="8" t="s">
        <v>108</v>
      </c>
      <c r="C1041" s="5" t="s">
        <v>78</v>
      </c>
      <c r="D1041" s="9" t="s">
        <v>67</v>
      </c>
      <c r="E1041" s="11">
        <v>4.838551014E9</v>
      </c>
      <c r="F1041" s="12">
        <v>0.061</v>
      </c>
      <c r="G1041" s="12">
        <v>24.0</v>
      </c>
      <c r="H1041" s="10" t="str">
        <f>if(AND(#REF!=#REF!,#REF!=#REF!+1,ISBLANK(#REF!)),#REF!,#REF!)</f>
        <v>#REF!</v>
      </c>
      <c r="I1041" s="22" t="str">
        <f>VLOOKUP(A1041,ENERGY!$A$2:$F$2692,5,0)</f>
        <v>#N/A</v>
      </c>
      <c r="J1041" s="10" t="str">
        <f>VLOOKUP(A1042,ENERGY!$A$2:$F$2692,6,0)</f>
        <v>#N/A</v>
      </c>
      <c r="K1041" s="23">
        <v>0.024</v>
      </c>
      <c r="L1041" s="10">
        <f>VLOOKUP(A1041,TOURISM!$A$2:$E$2692,5,0)</f>
        <v>46000000</v>
      </c>
      <c r="M1041" s="10">
        <f>VLOOKUP(A1041,TOURISM!$A$2:$F$2692,6,0)</f>
        <v>74000000</v>
      </c>
      <c r="N1041" s="23">
        <v>0.334</v>
      </c>
      <c r="O1041" s="23">
        <v>39.0</v>
      </c>
      <c r="P1041" s="27">
        <f t="shared" si="696"/>
        <v>20</v>
      </c>
      <c r="Q1041" s="23">
        <v>370.0</v>
      </c>
      <c r="R1041" s="23">
        <v>0.004</v>
      </c>
      <c r="S1041" s="23">
        <v>0.033</v>
      </c>
      <c r="T1041" s="10">
        <f>VLOOKUP(A1041,TOURISM!$A$2:$E$2692,5,0)</f>
        <v>46000000</v>
      </c>
      <c r="U1041" s="10">
        <f>VLOOKUP(A1041,TOURISM!$A$2:$F$2692,6,0)</f>
        <v>74000000</v>
      </c>
      <c r="V1041" s="10">
        <f>VLOOKUP(A1041,BUSINESS!$A$2:$E$2692,5,0)</f>
        <v>0.475</v>
      </c>
      <c r="W1041" s="10">
        <f>VLOOKUP(A1041,BUSINESS!$A$2:$F$2692,6,0)</f>
        <v>40</v>
      </c>
      <c r="X1041" s="10">
        <f>VLOOKUP(A1041,BUSINESS!$A$2:$G$2692,7,0)</f>
        <v>20</v>
      </c>
      <c r="Y1041" s="10">
        <f>VLOOKUP(A1041,BUSINESS!$A$2:$H$2692,8,0)</f>
        <v>270</v>
      </c>
      <c r="Z1041" s="10">
        <f>VLOOKUP(A1041,BUSINESS!$A$2:$I$2692,9,0)</f>
        <v>0.005</v>
      </c>
      <c r="AA1041" s="10">
        <f>VLOOKUP(A1041,BUSINESS!$A$2:$J$2692,10,0)</f>
        <v>0.047</v>
      </c>
      <c r="AB1041" s="7">
        <f t="shared" si="2"/>
        <v>1209637753500</v>
      </c>
    </row>
    <row r="1042">
      <c r="A1042" s="7" t="str">
        <f t="shared" si="1"/>
        <v>Burundi-Africa2005</v>
      </c>
      <c r="B1042" s="8" t="s">
        <v>109</v>
      </c>
      <c r="C1042" s="5" t="s">
        <v>78</v>
      </c>
      <c r="D1042" s="9" t="s">
        <v>67</v>
      </c>
      <c r="E1042" s="11">
        <v>9.15257323E8</v>
      </c>
      <c r="F1042" s="12">
        <v>0.097</v>
      </c>
      <c r="G1042" s="12">
        <v>9.0</v>
      </c>
      <c r="H1042" s="12">
        <v>0.183</v>
      </c>
      <c r="I1042" s="22" t="str">
        <f>VLOOKUP(A1042,ENERGY!$A$2:$F$2692,5,0)</f>
        <v>#N/A</v>
      </c>
      <c r="J1042" s="10" t="str">
        <f>VLOOKUP(A1043,ENERGY!$A$2:$F$2692,6,0)</f>
        <v>#N/A</v>
      </c>
      <c r="K1042" s="23">
        <v>0.024</v>
      </c>
      <c r="L1042" s="10">
        <f>VLOOKUP(A1042,TOURISM!$A$2:$E$2692,5,0)</f>
        <v>1900000</v>
      </c>
      <c r="M1042" s="10">
        <f>VLOOKUP(A1042,TOURISM!$A$2:$F$2692,6,0)</f>
        <v>62000000</v>
      </c>
      <c r="N1042" s="23">
        <v>0.438</v>
      </c>
      <c r="O1042" s="23">
        <v>28.0</v>
      </c>
      <c r="P1042" s="27">
        <f t="shared" si="696"/>
        <v>20</v>
      </c>
      <c r="Q1042" s="23">
        <v>172.0</v>
      </c>
      <c r="R1042" s="23">
        <v>0.011</v>
      </c>
      <c r="S1042" s="23">
        <v>0.076</v>
      </c>
      <c r="T1042" s="10">
        <f>VLOOKUP(A1042,TOURISM!$A$2:$E$2692,5,0)</f>
        <v>1900000</v>
      </c>
      <c r="U1042" s="10">
        <f>VLOOKUP(A1042,TOURISM!$A$2:$F$2692,6,0)</f>
        <v>62000000</v>
      </c>
      <c r="V1042" s="10">
        <f>VLOOKUP(A1042,BUSINESS!$A$2:$E$2692,5,0)</f>
        <v>2.797</v>
      </c>
      <c r="W1042" s="10">
        <f>VLOOKUP(A1042,BUSINESS!$A$2:$F$2692,6,0)</f>
        <v>13</v>
      </c>
      <c r="X1042" s="10">
        <f>VLOOKUP(A1042,BUSINESS!$A$2:$G$2692,7,0)</f>
        <v>20</v>
      </c>
      <c r="Y1042" s="10">
        <f>VLOOKUP(A1042,BUSINESS!$A$2:$H$2692,8,0)</f>
        <v>140</v>
      </c>
      <c r="Z1042" s="10">
        <f>VLOOKUP(A1042,BUSINESS!$A$2:$I$2692,9,0)</f>
        <v>0.005</v>
      </c>
      <c r="AA1042" s="10">
        <f>VLOOKUP(A1042,BUSINESS!$A$2:$J$2692,10,0)</f>
        <v>0.02</v>
      </c>
      <c r="AB1042" s="7">
        <f t="shared" si="2"/>
        <v>83205211182</v>
      </c>
    </row>
    <row r="1043">
      <c r="A1043" s="7" t="str">
        <f t="shared" si="1"/>
        <v>Cameroon-Africa2005</v>
      </c>
      <c r="B1043" s="8" t="s">
        <v>111</v>
      </c>
      <c r="C1043" s="5" t="s">
        <v>78</v>
      </c>
      <c r="D1043" s="9" t="s">
        <v>67</v>
      </c>
      <c r="E1043" s="11">
        <v>1.5775356737E10</v>
      </c>
      <c r="F1043" s="12">
        <v>0.046</v>
      </c>
      <c r="G1043" s="12">
        <v>41.0</v>
      </c>
      <c r="H1043" s="12">
        <v>0.18</v>
      </c>
      <c r="I1043" s="22" t="str">
        <f>VLOOKUP(A1043,ENERGY!$A$2:$F$2692,5,0)</f>
        <v>#N/A</v>
      </c>
      <c r="J1043" s="10" t="str">
        <f>VLOOKUP(A1044,ENERGY!$A$2:$F$2692,6,0)</f>
        <v>#N/A</v>
      </c>
      <c r="K1043" s="23">
        <v>0.024</v>
      </c>
      <c r="L1043" s="10">
        <f>VLOOKUP(A1043,TOURISM!$A$2:$E$2692,5,0)</f>
        <v>229000000</v>
      </c>
      <c r="M1043" s="10">
        <f>VLOOKUP(A1043,TOURISM!$A$2:$F$2692,6,0)</f>
        <v>480000000</v>
      </c>
      <c r="N1043" s="23">
        <v>0.154</v>
      </c>
      <c r="O1043" s="23">
        <v>35.0</v>
      </c>
      <c r="P1043" s="27">
        <f t="shared" si="696"/>
        <v>20</v>
      </c>
      <c r="Q1043" s="23">
        <v>183.0</v>
      </c>
      <c r="R1043" s="23">
        <v>0.029</v>
      </c>
      <c r="S1043" s="23">
        <v>0.083</v>
      </c>
      <c r="T1043" s="10">
        <f>VLOOKUP(A1043,TOURISM!$A$2:$E$2692,5,0)</f>
        <v>229000000</v>
      </c>
      <c r="U1043" s="10">
        <f>VLOOKUP(A1043,TOURISM!$A$2:$F$2692,6,0)</f>
        <v>480000000</v>
      </c>
      <c r="V1043" s="10">
        <f>VLOOKUP(A1043,BUSINESS!$A$2:$E$2692,5,0)</f>
        <v>0.506</v>
      </c>
      <c r="W1043" s="10">
        <f>VLOOKUP(A1043,BUSINESS!$A$2:$F$2692,6,0)</f>
        <v>45</v>
      </c>
      <c r="X1043" s="10">
        <f>VLOOKUP(A1043,BUSINESS!$A$2:$G$2692,7,0)</f>
        <v>20</v>
      </c>
      <c r="Y1043" s="10">
        <f>VLOOKUP(A1043,BUSINESS!$A$2:$H$2692,8,0)</f>
        <v>654</v>
      </c>
      <c r="Z1043" s="10">
        <f>VLOOKUP(A1043,BUSINESS!$A$2:$I$2692,9,0)</f>
        <v>0.014</v>
      </c>
      <c r="AA1043" s="10">
        <f>VLOOKUP(A1043,BUSINESS!$A$2:$J$2692,10,0)</f>
        <v>0.124</v>
      </c>
      <c r="AB1043" s="7">
        <f t="shared" si="2"/>
        <v>543977818517</v>
      </c>
    </row>
    <row r="1044">
      <c r="A1044" s="7" t="str">
        <f t="shared" si="1"/>
        <v>Central African Republic-Africa2005</v>
      </c>
      <c r="B1044" s="8" t="s">
        <v>114</v>
      </c>
      <c r="C1044" s="5" t="s">
        <v>78</v>
      </c>
      <c r="D1044" s="9" t="s">
        <v>67</v>
      </c>
      <c r="E1044" s="11">
        <v>1.270080228E9</v>
      </c>
      <c r="F1044" s="12">
        <v>0.041</v>
      </c>
      <c r="G1044" s="12">
        <v>14.0</v>
      </c>
      <c r="H1044" s="12">
        <v>0.18</v>
      </c>
      <c r="I1044" s="22" t="str">
        <f>VLOOKUP(A1044,ENERGY!$A$2:$F$2692,5,0)</f>
        <v>#N/A</v>
      </c>
      <c r="J1044" s="10" t="str">
        <f>VLOOKUP(A1045,ENERGY!$A$2:$F$2692,6,0)</f>
        <v>#N/A</v>
      </c>
      <c r="K1044" s="23">
        <v>0.024</v>
      </c>
      <c r="L1044" s="10">
        <f>VLOOKUP(A1044,TOURISM!$A$2:$E$2692,5,0)</f>
        <v>7200000</v>
      </c>
      <c r="M1044" s="10">
        <f>VLOOKUP(A1044,TOURISM!$A$2:$F$2692,6,0)</f>
        <v>46000000</v>
      </c>
      <c r="N1044" s="23">
        <v>0.375</v>
      </c>
      <c r="O1044" s="23">
        <v>153.0</v>
      </c>
      <c r="P1044" s="27">
        <f t="shared" si="696"/>
        <v>20</v>
      </c>
      <c r="Q1044" s="23">
        <v>230.0</v>
      </c>
      <c r="R1044" s="23">
        <v>0.009</v>
      </c>
      <c r="S1044" s="23">
        <v>0.072</v>
      </c>
      <c r="T1044" s="10">
        <f>VLOOKUP(A1044,TOURISM!$A$2:$E$2692,5,0)</f>
        <v>7200000</v>
      </c>
      <c r="U1044" s="10">
        <f>VLOOKUP(A1044,TOURISM!$A$2:$F$2692,6,0)</f>
        <v>46000000</v>
      </c>
      <c r="V1044" s="10">
        <f>VLOOKUP(A1044,BUSINESS!$A$2:$E$2692,5,0)</f>
        <v>0.657</v>
      </c>
      <c r="W1044" s="10">
        <f>VLOOKUP(A1044,BUSINESS!$A$2:$F$2692,6,0)</f>
        <v>22</v>
      </c>
      <c r="X1044" s="10">
        <f>VLOOKUP(A1044,BUSINESS!$A$2:$G$2692,7,0)</f>
        <v>20</v>
      </c>
      <c r="Y1044" s="10">
        <f>VLOOKUP(A1044,BUSINESS!$A$2:$H$2692,8,0)</f>
        <v>504</v>
      </c>
      <c r="Z1044" s="10">
        <f>VLOOKUP(A1044,BUSINESS!$A$2:$I$2692,9,0)</f>
        <v>0.003</v>
      </c>
      <c r="AA1044" s="10">
        <f>VLOOKUP(A1044,BUSINESS!$A$2:$J$2692,10,0)</f>
        <v>0.025</v>
      </c>
      <c r="AB1044" s="7">
        <f t="shared" si="2"/>
        <v>141120025333</v>
      </c>
    </row>
    <row r="1045">
      <c r="A1045" s="7" t="str">
        <f t="shared" si="1"/>
        <v>Chad-Africa2005</v>
      </c>
      <c r="B1045" s="8" t="s">
        <v>115</v>
      </c>
      <c r="C1045" s="5" t="s">
        <v>78</v>
      </c>
      <c r="D1045" s="9" t="s">
        <v>67</v>
      </c>
      <c r="E1045" s="11">
        <v>4.414929142E9</v>
      </c>
      <c r="F1045" s="12">
        <v>0.051</v>
      </c>
      <c r="G1045" s="12">
        <v>23.0</v>
      </c>
      <c r="H1045" s="12">
        <v>0.18</v>
      </c>
      <c r="I1045" s="22" t="str">
        <f>VLOOKUP(A1045,ENERGY!$A$2:$F$2692,5,0)</f>
        <v>#N/A</v>
      </c>
      <c r="J1045" s="10">
        <f>VLOOKUP(A1046,ENERGY!$A$2:$F$2692,6,0)</f>
        <v>103</v>
      </c>
      <c r="K1045" s="23">
        <v>0.024</v>
      </c>
      <c r="L1045" s="10">
        <f>VLOOKUP(A1045,TOURISM!$A$2:$E$2692,5,0)</f>
        <v>138000000</v>
      </c>
      <c r="M1045" s="10">
        <f>VLOOKUP(A1045,TOURISM!$A$2:$F$2692,6,0)</f>
        <v>6685000000</v>
      </c>
      <c r="N1045" s="23">
        <v>2.797</v>
      </c>
      <c r="O1045" s="23">
        <v>13.0</v>
      </c>
      <c r="P1045" s="27">
        <f t="shared" si="696"/>
        <v>20</v>
      </c>
      <c r="Q1045" s="23">
        <v>140.0</v>
      </c>
      <c r="R1045" s="23">
        <v>0.005</v>
      </c>
      <c r="S1045" s="23">
        <v>0.02</v>
      </c>
      <c r="T1045" s="10">
        <f>VLOOKUP(A1045,TOURISM!$A$2:$E$2692,5,0)</f>
        <v>138000000</v>
      </c>
      <c r="U1045" s="10">
        <f>VLOOKUP(A1045,TOURISM!$A$2:$F$2692,6,0)</f>
        <v>6685000000</v>
      </c>
      <c r="V1045" s="10">
        <f>VLOOKUP(A1045,BUSINESS!$A$2:$E$2692,5,0)</f>
        <v>0.74</v>
      </c>
      <c r="W1045" s="10">
        <f>VLOOKUP(A1045,BUSINESS!$A$2:$F$2692,6,0)</f>
        <v>64</v>
      </c>
      <c r="X1045" s="10">
        <f>VLOOKUP(A1045,BUSINESS!$A$2:$G$2692,7,0)</f>
        <v>20</v>
      </c>
      <c r="Y1045" s="10">
        <f>VLOOKUP(A1045,BUSINESS!$A$2:$H$2692,8,0)</f>
        <v>732</v>
      </c>
      <c r="Z1045" s="10">
        <f>VLOOKUP(A1045,BUSINESS!$A$2:$I$2692,9,0)</f>
        <v>0.004</v>
      </c>
      <c r="AA1045" s="10">
        <f>VLOOKUP(A1045,BUSINESS!$A$2:$J$2692,10,0)</f>
        <v>0.021</v>
      </c>
      <c r="AB1045" s="7">
        <f t="shared" si="2"/>
        <v>882985828400</v>
      </c>
    </row>
    <row r="1046">
      <c r="A1046" s="7" t="str">
        <f t="shared" si="1"/>
        <v>Comoros-Africa2005</v>
      </c>
      <c r="B1046" s="8" t="s">
        <v>119</v>
      </c>
      <c r="C1046" s="5" t="s">
        <v>78</v>
      </c>
      <c r="D1046" s="9" t="s">
        <v>67</v>
      </c>
      <c r="E1046" s="11">
        <v>3.62420484E8</v>
      </c>
      <c r="F1046" s="12">
        <v>0.04</v>
      </c>
      <c r="G1046" s="12">
        <v>25.0</v>
      </c>
      <c r="H1046" s="12">
        <v>0.11</v>
      </c>
      <c r="I1046" s="22">
        <f>VLOOKUP(A1046,ENERGY!$A$2:$F$2692,5,0)</f>
        <v>34</v>
      </c>
      <c r="J1046" s="10">
        <f>VLOOKUP(A1047,ENERGY!$A$2:$F$2692,6,0)</f>
        <v>1181</v>
      </c>
      <c r="K1046" s="23">
        <v>0.024</v>
      </c>
      <c r="L1046" s="10">
        <f>VLOOKUP(A1046,TOURISM!$A$2:$E$2692,5,0)</f>
        <v>24000000</v>
      </c>
      <c r="M1046" s="10">
        <f>VLOOKUP(A1046,TOURISM!$A$2:$F$2692,6,0)</f>
        <v>10000000</v>
      </c>
      <c r="N1046" s="23">
        <v>2.86</v>
      </c>
      <c r="O1046" s="23">
        <v>27.0</v>
      </c>
      <c r="P1046" s="27">
        <f t="shared" si="696"/>
        <v>20</v>
      </c>
      <c r="Q1046" s="23">
        <v>376.0</v>
      </c>
      <c r="R1046" s="23">
        <v>0.038</v>
      </c>
      <c r="S1046" s="23">
        <v>0.172</v>
      </c>
      <c r="T1046" s="10">
        <f>VLOOKUP(A1046,TOURISM!$A$2:$E$2692,5,0)</f>
        <v>24000000</v>
      </c>
      <c r="U1046" s="10">
        <f>VLOOKUP(A1046,TOURISM!$A$2:$F$2692,6,0)</f>
        <v>10000000</v>
      </c>
      <c r="V1046" s="10">
        <f>VLOOKUP(A1046,BUSINESS!$A$2:$E$2692,5,0)</f>
        <v>2.179</v>
      </c>
      <c r="W1046" s="10">
        <f>VLOOKUP(A1046,BUSINESS!$A$2:$F$2692,6,0)</f>
        <v>24</v>
      </c>
      <c r="X1046" s="10">
        <f>VLOOKUP(A1046,BUSINESS!$A$2:$G$2692,7,0)</f>
        <v>20</v>
      </c>
      <c r="Y1046" s="10">
        <f>VLOOKUP(A1046,BUSINESS!$A$2:$H$2692,8,0)</f>
        <v>100</v>
      </c>
      <c r="Z1046" s="10">
        <f>VLOOKUP(A1046,BUSINESS!$A$2:$I$2692,9,0)</f>
        <v>0.02</v>
      </c>
      <c r="AA1046" s="10">
        <f>VLOOKUP(A1046,BUSINESS!$A$2:$J$2692,10,0)</f>
        <v>0.026</v>
      </c>
      <c r="AB1046" s="7">
        <f t="shared" si="2"/>
        <v>9537381158</v>
      </c>
    </row>
    <row r="1047">
      <c r="A1047" s="7" t="str">
        <f t="shared" si="1"/>
        <v>Congo (Brazzaville)-Africa2005</v>
      </c>
      <c r="B1047" s="8" t="s">
        <v>120</v>
      </c>
      <c r="C1047" s="5" t="s">
        <v>78</v>
      </c>
      <c r="D1047" s="9" t="s">
        <v>67</v>
      </c>
      <c r="E1047" s="11">
        <v>4.648628839E9</v>
      </c>
      <c r="F1047" s="12">
        <v>0.026</v>
      </c>
      <c r="G1047" s="12">
        <v>34.0</v>
      </c>
      <c r="H1047" s="12">
        <v>0.18</v>
      </c>
      <c r="I1047" s="22">
        <f>VLOOKUP(A1047,ENERGY!$A$2:$F$2692,5,0)</f>
        <v>1020</v>
      </c>
      <c r="J1047" s="10">
        <f>VLOOKUP(A1048,ENERGY!$A$2:$F$2692,6,0)</f>
        <v>1936</v>
      </c>
      <c r="K1047" s="23">
        <v>0.024</v>
      </c>
      <c r="L1047" s="10">
        <f>VLOOKUP(A1047,TOURISM!$A$2:$E$2692,5,0)</f>
        <v>40000000</v>
      </c>
      <c r="M1047" s="10">
        <f>VLOOKUP(A1047,TOURISM!$A$2:$F$2692,6,0)</f>
        <v>112000000</v>
      </c>
      <c r="N1047" s="23">
        <v>0.475</v>
      </c>
      <c r="O1047" s="23">
        <v>40.0</v>
      </c>
      <c r="P1047" s="27">
        <f t="shared" si="696"/>
        <v>20</v>
      </c>
      <c r="Q1047" s="23">
        <v>270.0</v>
      </c>
      <c r="R1047" s="23">
        <v>0.005</v>
      </c>
      <c r="S1047" s="23">
        <v>0.047</v>
      </c>
      <c r="T1047" s="10">
        <f>VLOOKUP(A1047,TOURISM!$A$2:$E$2692,5,0)</f>
        <v>40000000</v>
      </c>
      <c r="U1047" s="10">
        <f>VLOOKUP(A1047,TOURISM!$A$2:$F$2692,6,0)</f>
        <v>112000000</v>
      </c>
      <c r="V1047" s="10">
        <f>VLOOKUP(A1047,BUSINESS!$A$2:$E$2692,5,0)</f>
        <v>0.649</v>
      </c>
      <c r="W1047" s="10">
        <f>VLOOKUP(A1047,BUSINESS!$A$2:$F$2692,6,0)</f>
        <v>37</v>
      </c>
      <c r="X1047" s="10">
        <f>VLOOKUP(A1047,BUSINESS!$A$2:$G$2692,7,0)</f>
        <v>20</v>
      </c>
      <c r="Y1047" s="10">
        <f>VLOOKUP(A1047,BUSINESS!$A$2:$H$2692,8,0)</f>
        <v>606</v>
      </c>
      <c r="Z1047" s="10">
        <f>VLOOKUP(A1047,BUSINESS!$A$2:$I$2692,9,0)</f>
        <v>0.015</v>
      </c>
      <c r="AA1047" s="10">
        <f>VLOOKUP(A1047,BUSINESS!$A$2:$J$2692,10,0)</f>
        <v>0.158</v>
      </c>
      <c r="AB1047" s="7">
        <f t="shared" si="2"/>
        <v>929725767800</v>
      </c>
    </row>
    <row r="1048">
      <c r="A1048" s="7" t="str">
        <f t="shared" si="1"/>
        <v>Congo (Kinshasa)-Africa2005</v>
      </c>
      <c r="B1048" s="8" t="s">
        <v>121</v>
      </c>
      <c r="C1048" s="5" t="s">
        <v>78</v>
      </c>
      <c r="D1048" s="9" t="s">
        <v>67</v>
      </c>
      <c r="E1048" s="11">
        <v>1.0297481118E10</v>
      </c>
      <c r="F1048" s="12">
        <v>0.054</v>
      </c>
      <c r="G1048" s="12">
        <v>7.0</v>
      </c>
      <c r="H1048" s="10" t="str">
        <f t="shared" ref="H1048:H1049" si="697">if(AND(#REF!=#REF!,#REF!=#REF!+1,ISBLANK(#REF!)),#REF!,#REF!)</f>
        <v>#REF!</v>
      </c>
      <c r="I1048" s="22">
        <f>VLOOKUP(A1048,ENERGY!$A$2:$F$2692,5,0)</f>
        <v>19231</v>
      </c>
      <c r="J1048" s="10">
        <f>VLOOKUP(A1049,ENERGY!$A$2:$F$2692,6,0)</f>
        <v>7664</v>
      </c>
      <c r="K1048" s="23">
        <v>0.024</v>
      </c>
      <c r="L1048" s="10">
        <f>VLOOKUP(A1048,TOURISM!$A$2:$E$2692,5,0)</f>
        <v>3200000</v>
      </c>
      <c r="M1048" s="10">
        <f>VLOOKUP(A1048,TOURISM!$A$2:$F$2692,6,0)</f>
        <v>54000000</v>
      </c>
      <c r="N1048" s="23">
        <v>2.865</v>
      </c>
      <c r="O1048" s="23">
        <v>133.0</v>
      </c>
      <c r="P1048" s="27">
        <f t="shared" si="696"/>
        <v>20</v>
      </c>
      <c r="Q1048" s="23">
        <v>308.0</v>
      </c>
      <c r="R1048" s="23">
        <v>0.002</v>
      </c>
      <c r="S1048" s="23">
        <v>0.051</v>
      </c>
      <c r="T1048" s="10">
        <f>VLOOKUP(A1048,TOURISM!$A$2:$E$2692,5,0)</f>
        <v>3200000</v>
      </c>
      <c r="U1048" s="10">
        <f>VLOOKUP(A1048,TOURISM!$A$2:$F$2692,6,0)</f>
        <v>54000000</v>
      </c>
      <c r="V1048" s="10">
        <f>VLOOKUP(A1048,BUSINESS!$A$2:$E$2692,5,0)</f>
        <v>2.865</v>
      </c>
      <c r="W1048" s="10">
        <f>VLOOKUP(A1048,BUSINESS!$A$2:$F$2692,6,0)</f>
        <v>133</v>
      </c>
      <c r="X1048" s="10">
        <f>VLOOKUP(A1048,BUSINESS!$A$2:$G$2692,7,0)</f>
        <v>20</v>
      </c>
      <c r="Y1048" s="10">
        <f>VLOOKUP(A1048,BUSINESS!$A$2:$H$2692,8,0)</f>
        <v>308</v>
      </c>
      <c r="Z1048" s="10">
        <f>VLOOKUP(A1048,BUSINESS!$A$2:$I$2692,9,0)</f>
        <v>0.002</v>
      </c>
      <c r="AA1048" s="10">
        <f>VLOOKUP(A1048,BUSINESS!$A$2:$J$2692,10,0)</f>
        <v>0.051</v>
      </c>
      <c r="AB1048" s="7">
        <f t="shared" si="2"/>
        <v>5148740559000</v>
      </c>
    </row>
    <row r="1049">
      <c r="A1049" s="7" t="str">
        <f t="shared" si="1"/>
        <v>Cote d'Ivoire-Africa2005</v>
      </c>
      <c r="B1049" s="8" t="s">
        <v>123</v>
      </c>
      <c r="C1049" s="5" t="s">
        <v>78</v>
      </c>
      <c r="D1049" s="9" t="s">
        <v>67</v>
      </c>
      <c r="E1049" s="11">
        <v>1.6363437145E10</v>
      </c>
      <c r="F1049" s="12">
        <v>0.057</v>
      </c>
      <c r="G1049" s="12">
        <v>53.0</v>
      </c>
      <c r="H1049" s="10" t="str">
        <f t="shared" si="697"/>
        <v>#REF!</v>
      </c>
      <c r="I1049" s="22">
        <f>VLOOKUP(A1049,ENERGY!$A$2:$F$2692,5,0)</f>
        <v>9302</v>
      </c>
      <c r="J1049" s="10">
        <f>VLOOKUP(A1050,ENERGY!$A$2:$F$2692,6,0)</f>
        <v>458</v>
      </c>
      <c r="K1049" s="23">
        <v>0.024</v>
      </c>
      <c r="L1049" s="10">
        <f>VLOOKUP(A1049,TOURISM!$A$2:$E$2692,5,0)</f>
        <v>93000000</v>
      </c>
      <c r="M1049" s="10">
        <f>VLOOKUP(A1049,TOURISM!$A$2:$F$2692,6,0)</f>
        <v>549000000</v>
      </c>
      <c r="N1049" s="31">
        <v>2.865</v>
      </c>
      <c r="O1049" s="27">
        <f t="shared" ref="O1049:Q1049" si="698">if(AND(M1049=M1050,N1049=N1049+1,ISBLANK(O1050)),O1049,O1050)</f>
        <v>34</v>
      </c>
      <c r="P1049" s="27">
        <f t="shared" si="698"/>
        <v>20</v>
      </c>
      <c r="Q1049" s="27">
        <f t="shared" si="698"/>
        <v>237</v>
      </c>
      <c r="R1049" s="23">
        <v>0.011</v>
      </c>
      <c r="S1049" s="23">
        <v>0.059</v>
      </c>
      <c r="T1049" s="10">
        <f>VLOOKUP(A1049,TOURISM!$A$2:$E$2692,5,0)</f>
        <v>93000000</v>
      </c>
      <c r="U1049" s="10">
        <f>VLOOKUP(A1049,TOURISM!$A$2:$F$2692,6,0)</f>
        <v>549000000</v>
      </c>
      <c r="V1049" s="10">
        <f>VLOOKUP(A1049,BUSINESS!$A$2:$E$2692,5,0)</f>
        <v>0.473</v>
      </c>
      <c r="W1049" s="10">
        <f>VLOOKUP(A1049,BUSINESS!$A$2:$F$2692,6,0)</f>
        <v>45</v>
      </c>
      <c r="X1049" s="10">
        <f>VLOOKUP(A1049,BUSINESS!$A$2:$G$2692,7,0)</f>
        <v>20</v>
      </c>
      <c r="Y1049" s="10">
        <f>VLOOKUP(A1049,BUSINESS!$A$2:$H$2692,8,0)</f>
        <v>270</v>
      </c>
      <c r="Z1049" s="10">
        <f>VLOOKUP(A1049,BUSINESS!$A$2:$I$2692,9,0)</f>
        <v>0.01</v>
      </c>
      <c r="AA1049" s="10">
        <f>VLOOKUP(A1049,BUSINESS!$A$2:$J$2692,10,0)</f>
        <v>0.135</v>
      </c>
      <c r="AB1049" s="7">
        <f t="shared" si="2"/>
        <v>1487585195000</v>
      </c>
    </row>
    <row r="1050">
      <c r="A1050" s="7" t="str">
        <f t="shared" si="1"/>
        <v>Djibouti-Africa2005</v>
      </c>
      <c r="B1050" s="8" t="s">
        <v>130</v>
      </c>
      <c r="C1050" s="5" t="s">
        <v>78</v>
      </c>
      <c r="D1050" s="9" t="s">
        <v>67</v>
      </c>
      <c r="E1050" s="11">
        <v>7.08633195E8</v>
      </c>
      <c r="F1050" s="12">
        <v>0.072</v>
      </c>
      <c r="G1050" s="12">
        <v>63.0</v>
      </c>
      <c r="H1050" s="12">
        <v>0.112</v>
      </c>
      <c r="I1050" s="22">
        <f>VLOOKUP(A1050,ENERGY!$A$2:$F$2692,5,0)</f>
        <v>133</v>
      </c>
      <c r="J1050" s="10">
        <f>VLOOKUP(A1051,ENERGY!$A$2:$F$2692,6,0)</f>
        <v>150912</v>
      </c>
      <c r="K1050" s="23">
        <v>0.024</v>
      </c>
      <c r="L1050" s="10">
        <f>VLOOKUP(A1050,TOURISM!$A$2:$E$2692,5,0)</f>
        <v>7100000</v>
      </c>
      <c r="M1050" s="10">
        <f>VLOOKUP(A1050,TOURISM!$A$2:$F$2692,6,0)</f>
        <v>14400000</v>
      </c>
      <c r="N1050" s="23">
        <v>0.369</v>
      </c>
      <c r="O1050" s="23">
        <v>34.0</v>
      </c>
      <c r="P1050" s="27">
        <f t="shared" ref="P1050:P1060" si="699">if(AND(N1050=N1051,O1050=O1050+1,ISBLANK(P1051)),P1050,P1051)</f>
        <v>20</v>
      </c>
      <c r="Q1050" s="23">
        <v>237.0</v>
      </c>
      <c r="R1050" s="23">
        <v>0.017</v>
      </c>
      <c r="S1050" s="23">
        <v>0.046</v>
      </c>
      <c r="T1050" s="10">
        <f>VLOOKUP(A1050,TOURISM!$A$2:$E$2692,5,0)</f>
        <v>7100000</v>
      </c>
      <c r="U1050" s="10">
        <f>VLOOKUP(A1050,TOURISM!$A$2:$F$2692,6,0)</f>
        <v>14400000</v>
      </c>
      <c r="V1050" s="10">
        <f>VLOOKUP(A1050,BUSINESS!$A$2:$E$2692,5,0)</f>
        <v>0.378</v>
      </c>
      <c r="W1050" s="10">
        <f>VLOOKUP(A1050,BUSINESS!$A$2:$F$2692,6,0)</f>
        <v>37</v>
      </c>
      <c r="X1050" s="10">
        <f>VLOOKUP(A1050,BUSINESS!$A$2:$G$2692,7,0)</f>
        <v>20</v>
      </c>
      <c r="Y1050" s="10">
        <f>VLOOKUP(A1050,BUSINESS!$A$2:$H$2692,8,0)</f>
        <v>66</v>
      </c>
      <c r="Z1050" s="10">
        <f>VLOOKUP(A1050,BUSINESS!$A$2:$I$2692,9,0)</f>
        <v>0.01</v>
      </c>
      <c r="AA1050" s="10">
        <f>VLOOKUP(A1050,BUSINESS!$A$2:$J$2692,10,0)</f>
        <v>0.057</v>
      </c>
      <c r="AB1050" s="7">
        <f t="shared" si="2"/>
        <v>41684305588</v>
      </c>
    </row>
    <row r="1051">
      <c r="A1051" s="7" t="str">
        <f t="shared" si="1"/>
        <v>Egypt-Africa2005</v>
      </c>
      <c r="B1051" s="8" t="s">
        <v>134</v>
      </c>
      <c r="C1051" s="5" t="s">
        <v>78</v>
      </c>
      <c r="D1051" s="9" t="s">
        <v>67</v>
      </c>
      <c r="E1051" s="11">
        <v>8.9685724889E10</v>
      </c>
      <c r="F1051" s="12">
        <v>0.051</v>
      </c>
      <c r="G1051" s="12">
        <v>64.0</v>
      </c>
      <c r="H1051" s="12">
        <v>0.131</v>
      </c>
      <c r="I1051" s="22">
        <f>VLOOKUP(A1051,ENERGY!$A$2:$F$2692,5,0)</f>
        <v>53536</v>
      </c>
      <c r="J1051" s="10">
        <f>VLOOKUP(A1052,ENERGY!$A$2:$F$2692,6,0)</f>
        <v>5218</v>
      </c>
      <c r="K1051" s="23">
        <v>0.024</v>
      </c>
      <c r="L1051" s="10">
        <f>VLOOKUP(A1051,TOURISM!$A$2:$E$2692,5,0)</f>
        <v>7206000000</v>
      </c>
      <c r="M1051" s="10">
        <f>VLOOKUP(A1051,TOURISM!$A$2:$F$2692,6,0)</f>
        <v>1932000000</v>
      </c>
      <c r="N1051" s="23">
        <v>0.514</v>
      </c>
      <c r="O1051" s="23">
        <v>41.0</v>
      </c>
      <c r="P1051" s="27">
        <f t="shared" si="699"/>
        <v>20</v>
      </c>
      <c r="Q1051" s="23">
        <v>270.0</v>
      </c>
      <c r="R1051" s="23">
        <v>0.005</v>
      </c>
      <c r="S1051" s="23">
        <v>0.064</v>
      </c>
      <c r="T1051" s="10">
        <f>VLOOKUP(A1051,TOURISM!$A$2:$E$2692,5,0)</f>
        <v>7206000000</v>
      </c>
      <c r="U1051" s="10">
        <f>VLOOKUP(A1051,TOURISM!$A$2:$F$2692,6,0)</f>
        <v>1932000000</v>
      </c>
      <c r="V1051" s="10">
        <f>VLOOKUP(A1051,BUSINESS!$A$2:$E$2692,5,0)</f>
        <v>0.543</v>
      </c>
      <c r="W1051" s="10">
        <f>VLOOKUP(A1051,BUSINESS!$A$2:$F$2692,6,0)</f>
        <v>22</v>
      </c>
      <c r="X1051" s="10">
        <f>VLOOKUP(A1051,BUSINESS!$A$2:$G$2692,7,0)</f>
        <v>20</v>
      </c>
      <c r="Y1051" s="10">
        <f>VLOOKUP(A1051,BUSINESS!$A$2:$H$2692,8,0)</f>
        <v>504</v>
      </c>
      <c r="Z1051" s="10">
        <f>VLOOKUP(A1051,BUSINESS!$A$2:$I$2692,9,0)</f>
        <v>0.128</v>
      </c>
      <c r="AA1051" s="10">
        <f>VLOOKUP(A1051,BUSINESS!$A$2:$J$2692,10,0)</f>
        <v>0.19</v>
      </c>
      <c r="AB1051" s="7">
        <f t="shared" si="2"/>
        <v>17937144977800</v>
      </c>
    </row>
    <row r="1052">
      <c r="A1052" s="7" t="str">
        <f t="shared" si="1"/>
        <v>Equatorial Guinea-Africa2005</v>
      </c>
      <c r="B1052" s="8" t="s">
        <v>136</v>
      </c>
      <c r="C1052" s="5" t="s">
        <v>78</v>
      </c>
      <c r="D1052" s="9" t="s">
        <v>67</v>
      </c>
      <c r="E1052" s="11">
        <v>6.91584924E9</v>
      </c>
      <c r="F1052" s="12">
        <v>0.016</v>
      </c>
      <c r="G1052" s="12">
        <v>220.0</v>
      </c>
      <c r="H1052" s="12">
        <v>0.177</v>
      </c>
      <c r="I1052" s="22">
        <f>VLOOKUP(A1052,ENERGY!$A$2:$F$2692,5,0)</f>
        <v>762</v>
      </c>
      <c r="J1052" s="10">
        <f>VLOOKUP(A1053,ENERGY!$A$2:$F$2692,6,0)</f>
        <v>770</v>
      </c>
      <c r="K1052" s="23">
        <v>0.024</v>
      </c>
      <c r="L1052" s="10">
        <f>VLOOKUP(A1052,TOURISM!$A$2:$E$2692,5,0)</f>
        <v>363000000</v>
      </c>
      <c r="M1052" s="10">
        <f>VLOOKUP(A1052,TOURISM!$A$2:$F$2692,6,0)</f>
        <v>149000000</v>
      </c>
      <c r="N1052" s="23">
        <v>0.521</v>
      </c>
      <c r="O1052" s="23">
        <v>119.0</v>
      </c>
      <c r="P1052" s="27">
        <f t="shared" si="699"/>
        <v>20</v>
      </c>
      <c r="Q1052" s="23">
        <v>272.0</v>
      </c>
      <c r="R1052" s="23">
        <v>0.011</v>
      </c>
      <c r="S1052" s="23">
        <v>0.097</v>
      </c>
      <c r="T1052" s="10">
        <f>VLOOKUP(A1052,TOURISM!$A$2:$E$2692,5,0)</f>
        <v>363000000</v>
      </c>
      <c r="U1052" s="10">
        <f>VLOOKUP(A1052,TOURISM!$A$2:$F$2692,6,0)</f>
        <v>149000000</v>
      </c>
      <c r="V1052" s="10">
        <f>VLOOKUP(A1052,BUSINESS!$A$2:$E$2692,5,0)</f>
        <v>0.441</v>
      </c>
      <c r="W1052" s="10">
        <f>VLOOKUP(A1052,BUSINESS!$A$2:$F$2692,6,0)</f>
        <v>137</v>
      </c>
      <c r="X1052" s="10">
        <f>VLOOKUP(A1052,BUSINESS!$A$2:$G$2692,7,0)</f>
        <v>20</v>
      </c>
      <c r="Y1052" s="10">
        <f>VLOOKUP(A1052,BUSINESS!$A$2:$H$2692,8,0)</f>
        <v>492</v>
      </c>
      <c r="Z1052" s="10">
        <f>VLOOKUP(A1052,BUSINESS!$A$2:$I$2692,9,0)</f>
        <v>0.011</v>
      </c>
      <c r="AA1052" s="10">
        <f>VLOOKUP(A1052,BUSINESS!$A$2:$J$2692,10,0)</f>
        <v>0.161</v>
      </c>
      <c r="AB1052" s="7">
        <f t="shared" si="2"/>
        <v>628713567273</v>
      </c>
    </row>
    <row r="1053">
      <c r="A1053" s="7" t="str">
        <f t="shared" si="1"/>
        <v>Eritrea-Africa2005</v>
      </c>
      <c r="B1053" s="8" t="s">
        <v>137</v>
      </c>
      <c r="C1053" s="5" t="s">
        <v>78</v>
      </c>
      <c r="D1053" s="9" t="s">
        <v>67</v>
      </c>
      <c r="E1053" s="11">
        <v>1.0984259E9</v>
      </c>
      <c r="F1053" s="12">
        <v>0.028</v>
      </c>
      <c r="G1053" s="12">
        <v>6.0</v>
      </c>
      <c r="H1053" s="10" t="str">
        <f>if(AND(#REF!=#REF!,#REF!=#REF!+1,ISBLANK(#REF!)),#REF!,#REF!)</f>
        <v>#REF!</v>
      </c>
      <c r="I1053" s="22">
        <f>VLOOKUP(A1053,ENERGY!$A$2:$F$2692,5,0)</f>
        <v>744</v>
      </c>
      <c r="J1053" s="10">
        <f>VLOOKUP(A1054,ENERGY!$A$2:$F$2692,6,0)</f>
        <v>5244</v>
      </c>
      <c r="K1053" s="23">
        <v>0.024</v>
      </c>
      <c r="L1053" s="10">
        <f>VLOOKUP(A1053,TOURISM!$A$2:$E$2692,5,0)</f>
        <v>66000000</v>
      </c>
      <c r="M1053" s="10" t="str">
        <f>VLOOKUP(A1053,TOURISM!$A$2:$F$2692,6,0)</f>
        <v/>
      </c>
      <c r="N1053" s="23">
        <v>0.74</v>
      </c>
      <c r="O1053" s="23">
        <v>64.0</v>
      </c>
      <c r="P1053" s="27">
        <f t="shared" si="699"/>
        <v>20</v>
      </c>
      <c r="Q1053" s="23">
        <v>732.0</v>
      </c>
      <c r="R1053" s="23">
        <v>0.004</v>
      </c>
      <c r="S1053" s="23">
        <v>0.021</v>
      </c>
      <c r="T1053" s="10">
        <f>VLOOKUP(A1053,TOURISM!$A$2:$E$2692,5,0)</f>
        <v>66000000</v>
      </c>
      <c r="U1053" s="10" t="str">
        <f>VLOOKUP(A1053,TOURISM!$A$2:$F$2692,6,0)</f>
        <v/>
      </c>
      <c r="V1053" s="10">
        <f>VLOOKUP(A1053,BUSINESS!$A$2:$E$2692,5,0)</f>
        <v>0.845</v>
      </c>
      <c r="W1053" s="10">
        <f>VLOOKUP(A1053,BUSINESS!$A$2:$F$2692,6,0)</f>
        <v>76</v>
      </c>
      <c r="X1053" s="10">
        <f>VLOOKUP(A1053,BUSINESS!$A$2:$G$2692,7,0)</f>
        <v>20</v>
      </c>
      <c r="Y1053" s="10">
        <f>VLOOKUP(A1053,BUSINESS!$A$2:$H$2692,8,0)</f>
        <v>216</v>
      </c>
      <c r="Z1053" s="10">
        <f>VLOOKUP(A1053,BUSINESS!$A$2:$I$2692,9,0)</f>
        <v>0.002</v>
      </c>
      <c r="AA1053" s="10">
        <f>VLOOKUP(A1053,BUSINESS!$A$2:$J$2692,10,0)</f>
        <v>0.008</v>
      </c>
      <c r="AB1053" s="7">
        <f t="shared" si="2"/>
        <v>274606475000</v>
      </c>
    </row>
    <row r="1054">
      <c r="A1054" s="7" t="str">
        <f t="shared" si="1"/>
        <v>Ethiopia-Africa2005</v>
      </c>
      <c r="B1054" s="8" t="s">
        <v>139</v>
      </c>
      <c r="C1054" s="5" t="s">
        <v>78</v>
      </c>
      <c r="D1054" s="9" t="s">
        <v>67</v>
      </c>
      <c r="E1054" s="11">
        <v>1.2173919387E10</v>
      </c>
      <c r="F1054" s="12">
        <v>0.041</v>
      </c>
      <c r="G1054" s="12">
        <v>7.0</v>
      </c>
      <c r="H1054" s="12">
        <v>0.07</v>
      </c>
      <c r="I1054" s="22">
        <f>VLOOKUP(A1054,ENERGY!$A$2:$F$2692,5,0)</f>
        <v>28377</v>
      </c>
      <c r="J1054" s="10">
        <f>VLOOKUP(A1055,ENERGY!$A$2:$F$2692,6,0)</f>
        <v>1767</v>
      </c>
      <c r="K1054" s="23">
        <v>0.024</v>
      </c>
      <c r="L1054" s="10">
        <f>VLOOKUP(A1054,TOURISM!$A$2:$E$2692,5,0)</f>
        <v>533000000</v>
      </c>
      <c r="M1054" s="10">
        <f>VLOOKUP(A1054,TOURISM!$A$2:$F$2692,6,0)</f>
        <v>77000000</v>
      </c>
      <c r="N1054" s="23">
        <v>0.423</v>
      </c>
      <c r="O1054" s="23">
        <v>35.0</v>
      </c>
      <c r="P1054" s="27">
        <f t="shared" si="699"/>
        <v>20</v>
      </c>
      <c r="Q1054" s="23">
        <v>270.0</v>
      </c>
      <c r="R1054" s="23">
        <v>0.002</v>
      </c>
      <c r="S1054" s="23">
        <v>0.025</v>
      </c>
      <c r="T1054" s="10">
        <f>VLOOKUP(A1054,TOURISM!$A$2:$E$2692,5,0)</f>
        <v>533000000</v>
      </c>
      <c r="U1054" s="10">
        <f>VLOOKUP(A1054,TOURISM!$A$2:$F$2692,6,0)</f>
        <v>77000000</v>
      </c>
      <c r="V1054" s="10">
        <f>VLOOKUP(A1054,BUSINESS!$A$2:$E$2692,5,0)</f>
        <v>0.303</v>
      </c>
      <c r="W1054" s="10">
        <f>VLOOKUP(A1054,BUSINESS!$A$2:$F$2692,6,0)</f>
        <v>34</v>
      </c>
      <c r="X1054" s="10">
        <f>VLOOKUP(A1054,BUSINESS!$A$2:$G$2692,7,0)</f>
        <v>20</v>
      </c>
      <c r="Y1054" s="10">
        <f>VLOOKUP(A1054,BUSINESS!$A$2:$H$2692,8,0)</f>
        <v>212</v>
      </c>
      <c r="Z1054" s="10">
        <f>VLOOKUP(A1054,BUSINESS!$A$2:$I$2692,9,0)</f>
        <v>0.002</v>
      </c>
      <c r="AA1054" s="10">
        <f>VLOOKUP(A1054,BUSINESS!$A$2:$J$2692,10,0)</f>
        <v>0.005</v>
      </c>
      <c r="AB1054" s="7">
        <f t="shared" si="2"/>
        <v>6086959693500</v>
      </c>
    </row>
    <row r="1055">
      <c r="A1055" s="7" t="str">
        <f t="shared" si="1"/>
        <v>Gabon-Africa2005</v>
      </c>
      <c r="B1055" s="8" t="s">
        <v>145</v>
      </c>
      <c r="C1055" s="5" t="s">
        <v>78</v>
      </c>
      <c r="D1055" s="9" t="s">
        <v>67</v>
      </c>
      <c r="E1055" s="11">
        <v>8.665736618E9</v>
      </c>
      <c r="F1055" s="12">
        <v>0.03</v>
      </c>
      <c r="G1055" s="12">
        <v>187.0</v>
      </c>
      <c r="H1055" s="12">
        <v>0.177</v>
      </c>
      <c r="I1055" s="22">
        <f>VLOOKUP(A1055,ENERGY!$A$2:$F$2692,5,0)</f>
        <v>1629</v>
      </c>
      <c r="J1055" s="10">
        <f>VLOOKUP(A1056,ENERGY!$A$2:$F$2692,6,0)</f>
        <v>323</v>
      </c>
      <c r="K1055" s="23">
        <v>0.024</v>
      </c>
      <c r="L1055" s="10">
        <f>VLOOKUP(A1055,TOURISM!$A$2:$E$2692,5,0)</f>
        <v>13000000</v>
      </c>
      <c r="M1055" s="10">
        <f>VLOOKUP(A1055,TOURISM!$A$2:$F$2692,6,0)</f>
        <v>346000000</v>
      </c>
      <c r="N1055" s="23">
        <v>0.26</v>
      </c>
      <c r="O1055" s="23">
        <v>46.0</v>
      </c>
      <c r="P1055" s="27">
        <f t="shared" si="699"/>
        <v>20</v>
      </c>
      <c r="Q1055" s="23">
        <v>161.0</v>
      </c>
      <c r="R1055" s="23">
        <v>0.167</v>
      </c>
      <c r="S1055" s="23">
        <v>0.635</v>
      </c>
      <c r="T1055" s="10">
        <f>VLOOKUP(A1055,TOURISM!$A$2:$E$2692,5,0)</f>
        <v>13000000</v>
      </c>
      <c r="U1055" s="10">
        <f>VLOOKUP(A1055,TOURISM!$A$2:$F$2692,6,0)</f>
        <v>346000000</v>
      </c>
      <c r="V1055" s="10">
        <f>VLOOKUP(A1055,BUSINESS!$A$2:$E$2692,5,0)</f>
        <v>0.451</v>
      </c>
      <c r="W1055" s="10">
        <f>VLOOKUP(A1055,BUSINESS!$A$2:$F$2692,6,0)</f>
        <v>57</v>
      </c>
      <c r="X1055" s="10">
        <f>VLOOKUP(A1055,BUSINESS!$A$2:$G$2692,7,0)</f>
        <v>20</v>
      </c>
      <c r="Y1055" s="10">
        <f>VLOOKUP(A1055,BUSINESS!$A$2:$H$2692,8,0)</f>
        <v>488</v>
      </c>
      <c r="Z1055" s="10">
        <f>VLOOKUP(A1055,BUSINESS!$A$2:$I$2692,9,0)</f>
        <v>0.049</v>
      </c>
      <c r="AA1055" s="10">
        <f>VLOOKUP(A1055,BUSINESS!$A$2:$J$2692,10,0)</f>
        <v>0.534</v>
      </c>
      <c r="AB1055" s="7">
        <f t="shared" si="2"/>
        <v>51890638431</v>
      </c>
    </row>
    <row r="1056">
      <c r="A1056" s="7" t="str">
        <f t="shared" si="1"/>
        <v>Gambia, The-Africa2005</v>
      </c>
      <c r="B1056" s="8" t="s">
        <v>146</v>
      </c>
      <c r="C1056" s="5" t="s">
        <v>78</v>
      </c>
      <c r="D1056" s="9" t="s">
        <v>67</v>
      </c>
      <c r="E1056" s="11">
        <v>6.24173996E8</v>
      </c>
      <c r="F1056" s="12">
        <v>0.045</v>
      </c>
      <c r="G1056" s="12">
        <v>20.0</v>
      </c>
      <c r="H1056" s="12">
        <v>0.349</v>
      </c>
      <c r="I1056" s="22">
        <f>VLOOKUP(A1056,ENERGY!$A$2:$F$2692,5,0)</f>
        <v>108</v>
      </c>
      <c r="J1056" s="10">
        <f>VLOOKUP(A1057,ENERGY!$A$2:$F$2692,6,0)</f>
        <v>7349</v>
      </c>
      <c r="K1056" s="23">
        <v>0.024</v>
      </c>
      <c r="L1056" s="10">
        <f>VLOOKUP(A1056,TOURISM!$A$2:$E$2692,5,0)</f>
        <v>59000000</v>
      </c>
      <c r="M1056" s="10">
        <f>VLOOKUP(A1056,TOURISM!$A$2:$F$2692,6,0)</f>
        <v>7000000</v>
      </c>
      <c r="N1056" s="23">
        <v>0.484</v>
      </c>
      <c r="O1056" s="23">
        <v>39.0</v>
      </c>
      <c r="P1056" s="27">
        <f t="shared" si="699"/>
        <v>20</v>
      </c>
      <c r="Q1056" s="23">
        <v>76.0</v>
      </c>
      <c r="R1056" s="23">
        <v>0.35</v>
      </c>
      <c r="S1056" s="23">
        <v>0.797</v>
      </c>
      <c r="T1056" s="10">
        <f>VLOOKUP(A1056,TOURISM!$A$2:$E$2692,5,0)</f>
        <v>59000000</v>
      </c>
      <c r="U1056" s="10">
        <f>VLOOKUP(A1056,TOURISM!$A$2:$F$2692,6,0)</f>
        <v>7000000</v>
      </c>
      <c r="V1056" s="10">
        <f>VLOOKUP(A1056,BUSINESS!$A$2:$E$2692,5,0)</f>
        <v>2.86</v>
      </c>
      <c r="W1056" s="10">
        <f>VLOOKUP(A1056,BUSINESS!$A$2:$F$2692,6,0)</f>
        <v>27</v>
      </c>
      <c r="X1056" s="10">
        <f>VLOOKUP(A1056,BUSINESS!$A$2:$G$2692,7,0)</f>
        <v>20</v>
      </c>
      <c r="Y1056" s="10">
        <f>VLOOKUP(A1056,BUSINESS!$A$2:$H$2692,8,0)</f>
        <v>376</v>
      </c>
      <c r="Z1056" s="10">
        <f>VLOOKUP(A1056,BUSINESS!$A$2:$I$2692,9,0)</f>
        <v>0.038</v>
      </c>
      <c r="AA1056" s="10">
        <f>VLOOKUP(A1056,BUSINESS!$A$2:$J$2692,10,0)</f>
        <v>0.172</v>
      </c>
      <c r="AB1056" s="7">
        <f t="shared" si="2"/>
        <v>1783354274</v>
      </c>
    </row>
    <row r="1057">
      <c r="A1057" s="7" t="str">
        <f t="shared" si="1"/>
        <v>Ghana-Africa2005</v>
      </c>
      <c r="B1057" s="8" t="s">
        <v>149</v>
      </c>
      <c r="C1057" s="5" t="s">
        <v>78</v>
      </c>
      <c r="D1057" s="9" t="s">
        <v>67</v>
      </c>
      <c r="E1057" s="11">
        <v>1.0731883141E10</v>
      </c>
      <c r="F1057" s="12">
        <v>0.07</v>
      </c>
      <c r="G1057" s="12">
        <v>35.0</v>
      </c>
      <c r="H1057" s="10" t="str">
        <f t="shared" ref="H1057:H1059" si="700">if(AND(#REF!=#REF!,#REF!=#REF!+1,ISBLANK(#REF!)),#REF!,#REF!)</f>
        <v>#REF!</v>
      </c>
      <c r="I1057" s="22">
        <f>VLOOKUP(A1057,ENERGY!$A$2:$F$2692,5,0)</f>
        <v>8267</v>
      </c>
      <c r="J1057" s="10">
        <f>VLOOKUP(A1058,ENERGY!$A$2:$F$2692,6,0)</f>
        <v>1342</v>
      </c>
      <c r="K1057" s="23">
        <v>0.024</v>
      </c>
      <c r="L1057" s="10">
        <f>VLOOKUP(A1057,TOURISM!$A$2:$E$2692,5,0)</f>
        <v>867000000</v>
      </c>
      <c r="M1057" s="10">
        <f>VLOOKUP(A1057,TOURISM!$A$2:$F$2692,6,0)</f>
        <v>472000000</v>
      </c>
      <c r="N1057" s="23">
        <v>0.606</v>
      </c>
      <c r="O1057" s="23">
        <v>11.0</v>
      </c>
      <c r="P1057" s="27">
        <f t="shared" si="699"/>
        <v>20</v>
      </c>
      <c r="Q1057" s="23">
        <v>268.0</v>
      </c>
      <c r="R1057" s="23">
        <v>0.13</v>
      </c>
      <c r="S1057" s="23">
        <v>0.722</v>
      </c>
      <c r="T1057" s="10">
        <f>VLOOKUP(A1057,TOURISM!$A$2:$E$2692,5,0)</f>
        <v>867000000</v>
      </c>
      <c r="U1057" s="10">
        <f>VLOOKUP(A1057,TOURISM!$A$2:$F$2692,6,0)</f>
        <v>472000000</v>
      </c>
      <c r="V1057" s="10">
        <f>VLOOKUP(A1057,BUSINESS!$A$2:$E$2692,5,0)</f>
        <v>0.398</v>
      </c>
      <c r="W1057" s="10">
        <f>VLOOKUP(A1057,BUSINESS!$A$2:$F$2692,6,0)</f>
        <v>18</v>
      </c>
      <c r="X1057" s="10">
        <f>VLOOKUP(A1057,BUSINESS!$A$2:$G$2692,7,0)</f>
        <v>20</v>
      </c>
      <c r="Y1057" s="10">
        <f>VLOOKUP(A1057,BUSINESS!$A$2:$H$2692,8,0)</f>
        <v>304</v>
      </c>
      <c r="Z1057" s="10">
        <f>VLOOKUP(A1057,BUSINESS!$A$2:$I$2692,9,0)</f>
        <v>0.018</v>
      </c>
      <c r="AA1057" s="10">
        <f>VLOOKUP(A1057,BUSINESS!$A$2:$J$2692,10,0)</f>
        <v>0.134</v>
      </c>
      <c r="AB1057" s="7">
        <f t="shared" si="2"/>
        <v>82552947238</v>
      </c>
    </row>
    <row r="1058">
      <c r="A1058" s="7" t="str">
        <f t="shared" si="1"/>
        <v>Guinea-Africa2005</v>
      </c>
      <c r="B1058" s="8" t="s">
        <v>155</v>
      </c>
      <c r="C1058" s="5" t="s">
        <v>78</v>
      </c>
      <c r="D1058" s="9" t="s">
        <v>67</v>
      </c>
      <c r="E1058" s="11">
        <v>2.937072009E9</v>
      </c>
      <c r="F1058" s="12">
        <v>0.053</v>
      </c>
      <c r="G1058" s="12">
        <v>16.0</v>
      </c>
      <c r="H1058" s="10" t="str">
        <f t="shared" si="700"/>
        <v>#REF!</v>
      </c>
      <c r="I1058" s="22">
        <f>VLOOKUP(A1058,ENERGY!$A$2:$F$2692,5,0)</f>
        <v>133681</v>
      </c>
      <c r="J1058" s="10">
        <f>VLOOKUP(A1059,ENERGY!$A$2:$F$2692,6,0)</f>
        <v>202</v>
      </c>
      <c r="K1058" s="23">
        <v>0.024</v>
      </c>
      <c r="L1058" s="10">
        <f>VLOOKUP(A1058,TOURISM!$A$2:$E$2692,5,0)</f>
        <v>7300000</v>
      </c>
      <c r="M1058" s="10">
        <f>VLOOKUP(A1058,TOURISM!$A$2:$F$2692,6,0)</f>
        <v>38000000</v>
      </c>
      <c r="N1058" s="23">
        <v>0.517</v>
      </c>
      <c r="O1058" s="23">
        <v>12.0</v>
      </c>
      <c r="P1058" s="27">
        <f t="shared" si="699"/>
        <v>20</v>
      </c>
      <c r="Q1058" s="23">
        <v>358.0</v>
      </c>
      <c r="R1058" s="23">
        <v>0.198</v>
      </c>
      <c r="S1058" s="23">
        <v>0.527</v>
      </c>
      <c r="T1058" s="10">
        <f>VLOOKUP(A1058,TOURISM!$A$2:$E$2692,5,0)</f>
        <v>7300000</v>
      </c>
      <c r="U1058" s="10">
        <f>VLOOKUP(A1058,TOURISM!$A$2:$F$2692,6,0)</f>
        <v>38000000</v>
      </c>
      <c r="V1058" s="10">
        <f>VLOOKUP(A1058,BUSINESS!$A$2:$E$2692,5,0)</f>
        <v>0.807</v>
      </c>
      <c r="W1058" s="10">
        <f>VLOOKUP(A1058,BUSINESS!$A$2:$F$2692,6,0)</f>
        <v>40</v>
      </c>
      <c r="X1058" s="10">
        <f>VLOOKUP(A1058,BUSINESS!$A$2:$G$2692,7,0)</f>
        <v>20</v>
      </c>
      <c r="Y1058" s="10">
        <f>VLOOKUP(A1058,BUSINESS!$A$2:$H$2692,8,0)</f>
        <v>416</v>
      </c>
      <c r="Z1058" s="10">
        <f>VLOOKUP(A1058,BUSINESS!$A$2:$I$2692,9,0)</f>
        <v>0.005</v>
      </c>
      <c r="AA1058" s="10">
        <f>VLOOKUP(A1058,BUSINESS!$A$2:$J$2692,10,0)</f>
        <v>0.02</v>
      </c>
      <c r="AB1058" s="7">
        <f t="shared" si="2"/>
        <v>14833697015</v>
      </c>
    </row>
    <row r="1059">
      <c r="A1059" s="7" t="str">
        <f t="shared" si="1"/>
        <v>Guinea-Bissau-Africa2005</v>
      </c>
      <c r="B1059" s="8" t="s">
        <v>156</v>
      </c>
      <c r="C1059" s="5" t="s">
        <v>78</v>
      </c>
      <c r="D1059" s="9" t="s">
        <v>67</v>
      </c>
      <c r="E1059" s="11">
        <v>5.72853554E8</v>
      </c>
      <c r="F1059" s="12">
        <v>0.057</v>
      </c>
      <c r="G1059" s="12">
        <v>24.0</v>
      </c>
      <c r="H1059" s="10" t="str">
        <f t="shared" si="700"/>
        <v>#REF!</v>
      </c>
      <c r="I1059" s="22">
        <f>VLOOKUP(A1059,ENERGY!$A$2:$F$2692,5,0)</f>
        <v>86</v>
      </c>
      <c r="J1059" s="10">
        <f>VLOOKUP(A1060,ENERGY!$A$2:$F$2692,6,0)</f>
        <v>9369</v>
      </c>
      <c r="K1059" s="23">
        <v>0.024</v>
      </c>
      <c r="L1059" s="10">
        <f>VLOOKUP(A1059,TOURISM!$A$2:$E$2692,5,0)</f>
        <v>1600000</v>
      </c>
      <c r="M1059" s="10">
        <f>VLOOKUP(A1059,TOURISM!$A$2:$F$2692,6,0)</f>
        <v>18900000</v>
      </c>
      <c r="N1059" s="23">
        <v>0.769</v>
      </c>
      <c r="O1059" s="23">
        <v>25.0</v>
      </c>
      <c r="P1059" s="27">
        <f t="shared" si="699"/>
        <v>20</v>
      </c>
      <c r="Q1059" s="23">
        <v>451.0</v>
      </c>
      <c r="R1059" s="23">
        <v>0.074</v>
      </c>
      <c r="S1059" s="23">
        <v>0.609</v>
      </c>
      <c r="T1059" s="10">
        <f>VLOOKUP(A1059,TOURISM!$A$2:$E$2692,5,0)</f>
        <v>1600000</v>
      </c>
      <c r="U1059" s="10">
        <f>VLOOKUP(A1059,TOURISM!$A$2:$F$2692,6,0)</f>
        <v>18900000</v>
      </c>
      <c r="V1059" s="10">
        <f>VLOOKUP(A1059,BUSINESS!$A$2:$E$2692,5,0)</f>
        <v>0.542</v>
      </c>
      <c r="W1059" s="10">
        <f>VLOOKUP(A1059,BUSINESS!$A$2:$F$2692,6,0)</f>
        <v>259</v>
      </c>
      <c r="X1059" s="10">
        <f>VLOOKUP(A1059,BUSINESS!$A$2:$G$2692,7,0)</f>
        <v>20</v>
      </c>
      <c r="Y1059" s="10">
        <f>VLOOKUP(A1059,BUSINESS!$A$2:$H$2692,8,0)</f>
        <v>208</v>
      </c>
      <c r="Z1059" s="10">
        <f>VLOOKUP(A1059,BUSINESS!$A$2:$I$2692,9,0)</f>
        <v>0.019</v>
      </c>
      <c r="AA1059" s="10">
        <f>VLOOKUP(A1059,BUSINESS!$A$2:$J$2692,10,0)</f>
        <v>0.07</v>
      </c>
      <c r="AB1059" s="7">
        <f t="shared" si="2"/>
        <v>7741264243</v>
      </c>
    </row>
    <row r="1060">
      <c r="A1060" s="7" t="str">
        <f t="shared" si="1"/>
        <v>Kenya-Africa2005</v>
      </c>
      <c r="B1060" s="8" t="s">
        <v>175</v>
      </c>
      <c r="C1060" s="5" t="s">
        <v>78</v>
      </c>
      <c r="D1060" s="9" t="s">
        <v>67</v>
      </c>
      <c r="E1060" s="11">
        <v>1.8737895401E10</v>
      </c>
      <c r="F1060" s="12">
        <v>0.044</v>
      </c>
      <c r="G1060" s="12">
        <v>23.0</v>
      </c>
      <c r="H1060" s="12">
        <v>0.129</v>
      </c>
      <c r="I1060" s="22">
        <f>VLOOKUP(A1060,ENERGY!$A$2:$F$2692,5,0)</f>
        <v>14259</v>
      </c>
      <c r="J1060" s="10">
        <f>VLOOKUP(A1061,ENERGY!$A$2:$F$2692,6,0)</f>
        <v>502</v>
      </c>
      <c r="K1060" s="23">
        <v>0.024</v>
      </c>
      <c r="L1060" s="10">
        <f>VLOOKUP(A1060,TOURISM!$A$2:$E$2692,5,0)</f>
        <v>969000000</v>
      </c>
      <c r="M1060" s="10">
        <f>VLOOKUP(A1060,TOURISM!$A$2:$F$2692,6,0)</f>
        <v>124000000</v>
      </c>
      <c r="N1060" s="23">
        <v>0.371</v>
      </c>
      <c r="O1060" s="23">
        <v>35.0</v>
      </c>
      <c r="P1060" s="27">
        <f t="shared" si="699"/>
        <v>20</v>
      </c>
      <c r="Q1060" s="23">
        <v>350.0</v>
      </c>
      <c r="R1060" s="23">
        <v>0.076</v>
      </c>
      <c r="S1060" s="23">
        <v>0.811</v>
      </c>
      <c r="T1060" s="10">
        <f>VLOOKUP(A1060,TOURISM!$A$2:$E$2692,5,0)</f>
        <v>969000000</v>
      </c>
      <c r="U1060" s="10">
        <f>VLOOKUP(A1060,TOURISM!$A$2:$F$2692,6,0)</f>
        <v>124000000</v>
      </c>
      <c r="V1060" s="10">
        <f>VLOOKUP(A1060,BUSINESS!$A$2:$E$2692,5,0)</f>
        <v>0.498</v>
      </c>
      <c r="W1060" s="10">
        <f>VLOOKUP(A1060,BUSINESS!$A$2:$F$2692,6,0)</f>
        <v>54</v>
      </c>
      <c r="X1060" s="10">
        <f>VLOOKUP(A1060,BUSINESS!$A$2:$G$2692,7,0)</f>
        <v>20</v>
      </c>
      <c r="Y1060" s="10">
        <f>VLOOKUP(A1060,BUSINESS!$A$2:$H$2692,8,0)</f>
        <v>372</v>
      </c>
      <c r="Z1060" s="10">
        <f>VLOOKUP(A1060,BUSINESS!$A$2:$I$2692,9,0)</f>
        <v>0.031</v>
      </c>
      <c r="AA1060" s="10">
        <f>VLOOKUP(A1060,BUSINESS!$A$2:$J$2692,10,0)</f>
        <v>0.129</v>
      </c>
      <c r="AB1060" s="7">
        <f t="shared" si="2"/>
        <v>246551255276</v>
      </c>
    </row>
    <row r="1061">
      <c r="A1061" s="7" t="str">
        <f t="shared" si="1"/>
        <v>Lesotho-Africa2005</v>
      </c>
      <c r="B1061" s="8" t="s">
        <v>183</v>
      </c>
      <c r="C1061" s="5" t="s">
        <v>78</v>
      </c>
      <c r="D1061" s="9" t="s">
        <v>67</v>
      </c>
      <c r="E1061" s="11">
        <v>1.368405301E9</v>
      </c>
      <c r="F1061" s="12">
        <v>0.063</v>
      </c>
      <c r="G1061" s="12">
        <v>45.0</v>
      </c>
      <c r="H1061" s="12">
        <v>0.117</v>
      </c>
      <c r="I1061" s="22">
        <f>VLOOKUP(A1061,ENERGY!$A$2:$F$2692,5,0)</f>
        <v>133681</v>
      </c>
      <c r="J1061" s="10">
        <f>VLOOKUP(A1062,ENERGY!$A$2:$F$2692,6,0)</f>
        <v>502</v>
      </c>
      <c r="K1061" s="23">
        <v>0.024</v>
      </c>
      <c r="L1061" s="10">
        <f>VLOOKUP(A1061,TOURISM!$A$2:$E$2692,5,0)</f>
        <v>27000000</v>
      </c>
      <c r="M1061" s="10">
        <f>VLOOKUP(A1061,TOURISM!$A$2:$F$2692,6,0)</f>
        <v>271000000</v>
      </c>
      <c r="N1061" s="23">
        <v>0.371</v>
      </c>
      <c r="O1061" s="27">
        <f t="shared" ref="O1061:Q1061" si="701">if(AND(M1061=M1062,N1061=N1061+1,ISBLANK(O1062)),O1061,O1062)</f>
        <v>19</v>
      </c>
      <c r="P1061" s="27">
        <f t="shared" si="701"/>
        <v>20</v>
      </c>
      <c r="Q1061" s="27">
        <f t="shared" si="701"/>
        <v>596</v>
      </c>
      <c r="R1061" s="23">
        <v>0.043</v>
      </c>
      <c r="S1061" s="23">
        <v>0.691</v>
      </c>
      <c r="T1061" s="10">
        <f>VLOOKUP(A1061,TOURISM!$A$2:$E$2692,5,0)</f>
        <v>27000000</v>
      </c>
      <c r="U1061" s="10">
        <f>VLOOKUP(A1061,TOURISM!$A$2:$F$2692,6,0)</f>
        <v>271000000</v>
      </c>
      <c r="V1061" s="10">
        <f>VLOOKUP(A1061,BUSINESS!$A$2:$E$2692,5,0)</f>
        <v>0.288</v>
      </c>
      <c r="W1061" s="10">
        <f>VLOOKUP(A1061,BUSINESS!$A$2:$F$2692,6,0)</f>
        <v>93</v>
      </c>
      <c r="X1061" s="10">
        <f>VLOOKUP(A1061,BUSINESS!$A$2:$G$2692,7,0)</f>
        <v>20</v>
      </c>
      <c r="Y1061" s="10">
        <f>VLOOKUP(A1061,BUSINESS!$A$2:$H$2692,8,0)</f>
        <v>564</v>
      </c>
      <c r="Z1061" s="10">
        <f>VLOOKUP(A1061,BUSINESS!$A$2:$I$2692,9,0)</f>
        <v>0.026</v>
      </c>
      <c r="AA1061" s="10">
        <f>VLOOKUP(A1061,BUSINESS!$A$2:$J$2692,10,0)</f>
        <v>0.13</v>
      </c>
      <c r="AB1061" s="7">
        <f t="shared" si="2"/>
        <v>31823379093</v>
      </c>
    </row>
    <row r="1062">
      <c r="A1062" s="7" t="str">
        <f t="shared" si="1"/>
        <v>Liberia-Africa2005</v>
      </c>
      <c r="B1062" s="8" t="s">
        <v>184</v>
      </c>
      <c r="C1062" s="5" t="s">
        <v>78</v>
      </c>
      <c r="D1062" s="9" t="s">
        <v>67</v>
      </c>
      <c r="E1062" s="11">
        <v>5.42E8</v>
      </c>
      <c r="F1062" s="12">
        <v>0.08</v>
      </c>
      <c r="G1062" s="12">
        <v>13.0</v>
      </c>
      <c r="H1062" s="12">
        <v>0.17</v>
      </c>
      <c r="I1062" s="22">
        <f>VLOOKUP(A1062,ENERGY!$A$2:$F$2692,5,0)</f>
        <v>133681</v>
      </c>
      <c r="J1062" s="10" t="str">
        <f>VLOOKUP(A1063,ENERGY!$A$2:$F$2692,6,0)</f>
        <v>#N/A</v>
      </c>
      <c r="K1062" s="23">
        <v>0.024</v>
      </c>
      <c r="L1062" s="10">
        <f>VLOOKUP(A1062,TOURISM!$A$2:$E$2692,5,0)</f>
        <v>67000000</v>
      </c>
      <c r="M1062" s="10">
        <f>VLOOKUP(A1062,TOURISM!$A$2:$F$2692,6,0)</f>
        <v>33000000</v>
      </c>
      <c r="N1062" s="23">
        <v>0.464</v>
      </c>
      <c r="O1062" s="23">
        <v>19.0</v>
      </c>
      <c r="P1062" s="27">
        <f t="shared" ref="P1062:P1081" si="702">if(AND(N1062=N1063,O1062=O1062+1,ISBLANK(P1063)),P1062,P1063)</f>
        <v>20</v>
      </c>
      <c r="Q1062" s="23">
        <v>596.0</v>
      </c>
      <c r="R1062" s="23">
        <v>0.137</v>
      </c>
      <c r="S1062" s="23">
        <v>0.247</v>
      </c>
      <c r="T1062" s="10">
        <f>VLOOKUP(A1062,TOURISM!$A$2:$E$2692,5,0)</f>
        <v>67000000</v>
      </c>
      <c r="U1062" s="10">
        <f>VLOOKUP(A1062,TOURISM!$A$2:$F$2692,6,0)</f>
        <v>33000000</v>
      </c>
      <c r="V1062" s="10">
        <f>VLOOKUP(A1062,BUSINESS!$A$2:$E$2692,5,0)</f>
        <v>0.807</v>
      </c>
      <c r="W1062" s="10">
        <f>VLOOKUP(A1062,BUSINESS!$A$2:$F$2692,6,0)</f>
        <v>31</v>
      </c>
      <c r="X1062" s="10">
        <f>VLOOKUP(A1062,BUSINESS!$A$2:$G$2692,7,0)</f>
        <v>20</v>
      </c>
      <c r="Y1062" s="10">
        <f>VLOOKUP(A1062,BUSINESS!$A$2:$H$2692,8,0)</f>
        <v>270</v>
      </c>
      <c r="Z1062" s="10">
        <f>VLOOKUP(A1062,BUSINESS!$A$2:$I$2692,9,0)</f>
        <v>0.013</v>
      </c>
      <c r="AA1062" s="10">
        <f>VLOOKUP(A1062,BUSINESS!$A$2:$J$2692,10,0)</f>
        <v>0.049</v>
      </c>
      <c r="AB1062" s="7">
        <f t="shared" si="2"/>
        <v>3956204380</v>
      </c>
    </row>
    <row r="1063">
      <c r="A1063" s="7" t="str">
        <f t="shared" si="1"/>
        <v>Libya-Africa2005</v>
      </c>
      <c r="B1063" s="8" t="s">
        <v>185</v>
      </c>
      <c r="C1063" s="5" t="s">
        <v>78</v>
      </c>
      <c r="D1063" s="9" t="s">
        <v>67</v>
      </c>
      <c r="E1063" s="11">
        <v>4.4E10</v>
      </c>
      <c r="F1063" s="12">
        <v>0.026</v>
      </c>
      <c r="G1063" s="12">
        <v>213.0</v>
      </c>
      <c r="H1063" s="12">
        <v>0.061</v>
      </c>
      <c r="I1063" s="22" t="str">
        <f>VLOOKUP(A1063,ENERGY!$A$2:$F$2692,5,0)</f>
        <v>#N/A</v>
      </c>
      <c r="J1063" s="10" t="str">
        <f>VLOOKUP(A1064,ENERGY!$A$2:$F$2692,6,0)</f>
        <v>#N/A</v>
      </c>
      <c r="K1063" s="23">
        <v>0.024</v>
      </c>
      <c r="L1063" s="10">
        <f>VLOOKUP(A1063,TOURISM!$A$2:$E$2692,5,0)</f>
        <v>301000000</v>
      </c>
      <c r="M1063" s="10">
        <f>VLOOKUP(A1063,TOURISM!$A$2:$F$2692,6,0)</f>
        <v>920000000</v>
      </c>
      <c r="N1063" s="23">
        <v>0.171</v>
      </c>
      <c r="O1063" s="23">
        <v>107.0</v>
      </c>
      <c r="P1063" s="27">
        <f t="shared" si="702"/>
        <v>20</v>
      </c>
      <c r="Q1063" s="23">
        <v>140.0</v>
      </c>
      <c r="R1063" s="23">
        <v>0.043</v>
      </c>
      <c r="S1063" s="23">
        <v>0.434</v>
      </c>
      <c r="T1063" s="10">
        <f>VLOOKUP(A1063,TOURISM!$A$2:$E$2692,5,0)</f>
        <v>301000000</v>
      </c>
      <c r="U1063" s="10">
        <f>VLOOKUP(A1063,TOURISM!$A$2:$F$2692,6,0)</f>
        <v>920000000</v>
      </c>
      <c r="V1063" s="10" t="str">
        <f>VLOOKUP(A1063,BUSINESS!$A$2:$E$2692,5,0)</f>
        <v/>
      </c>
      <c r="W1063" s="10">
        <f>VLOOKUP(A1063,BUSINESS!$A$2:$F$2692,6,0)</f>
        <v>22</v>
      </c>
      <c r="X1063" s="10">
        <f>VLOOKUP(A1063,BUSINESS!$A$2:$G$2692,7,0)</f>
        <v>20</v>
      </c>
      <c r="Y1063" s="10">
        <f>VLOOKUP(A1063,BUSINESS!$A$2:$H$2692,8,0)</f>
        <v>504</v>
      </c>
      <c r="Z1063" s="10">
        <f>VLOOKUP(A1063,BUSINESS!$A$2:$I$2692,9,0)</f>
        <v>0.039</v>
      </c>
      <c r="AA1063" s="10">
        <f>VLOOKUP(A1063,BUSINESS!$A$2:$J$2692,10,0)</f>
        <v>0.357</v>
      </c>
      <c r="AB1063" s="7">
        <f t="shared" si="2"/>
        <v>1023255813953</v>
      </c>
    </row>
    <row r="1064">
      <c r="A1064" s="7" t="str">
        <f t="shared" si="1"/>
        <v>Madagascar-Africa2005</v>
      </c>
      <c r="B1064" s="8" t="s">
        <v>190</v>
      </c>
      <c r="C1064" s="5" t="s">
        <v>78</v>
      </c>
      <c r="D1064" s="9" t="s">
        <v>67</v>
      </c>
      <c r="E1064" s="11">
        <v>5.038577519E9</v>
      </c>
      <c r="F1064" s="12">
        <v>0.049</v>
      </c>
      <c r="G1064" s="12">
        <v>13.0</v>
      </c>
      <c r="H1064" s="12">
        <v>0.27</v>
      </c>
      <c r="I1064" s="22" t="str">
        <f>VLOOKUP(A1064,ENERGY!$A$2:$F$2692,5,0)</f>
        <v>#N/A</v>
      </c>
      <c r="J1064" s="10" t="str">
        <f>VLOOKUP(A1065,ENERGY!$A$2:$F$2692,6,0)</f>
        <v>#N/A</v>
      </c>
      <c r="K1064" s="23">
        <v>0.024</v>
      </c>
      <c r="L1064" s="10">
        <f>VLOOKUP(A1064,TOURISM!$A$2:$E$2692,5,0)</f>
        <v>290000000</v>
      </c>
      <c r="M1064" s="10">
        <f>VLOOKUP(A1064,TOURISM!$A$2:$F$2692,6,0)</f>
        <v>80000000</v>
      </c>
      <c r="N1064" s="23">
        <v>0.288</v>
      </c>
      <c r="O1064" s="23">
        <v>73.0</v>
      </c>
      <c r="P1064" s="27">
        <f t="shared" si="702"/>
        <v>20</v>
      </c>
      <c r="Q1064" s="23">
        <v>564.0</v>
      </c>
      <c r="R1064" s="23">
        <v>0.03</v>
      </c>
      <c r="S1064" s="23">
        <v>0.184</v>
      </c>
      <c r="T1064" s="10">
        <f>VLOOKUP(A1064,TOURISM!$A$2:$E$2692,5,0)</f>
        <v>290000000</v>
      </c>
      <c r="U1064" s="10">
        <f>VLOOKUP(A1064,TOURISM!$A$2:$F$2692,6,0)</f>
        <v>80000000</v>
      </c>
      <c r="V1064" s="10">
        <f>VLOOKUP(A1064,BUSINESS!$A$2:$E$2692,5,0)</f>
        <v>0.469</v>
      </c>
      <c r="W1064" s="10">
        <f>VLOOKUP(A1064,BUSINESS!$A$2:$F$2692,6,0)</f>
        <v>38</v>
      </c>
      <c r="X1064" s="10">
        <f>VLOOKUP(A1064,BUSINESS!$A$2:$G$2692,7,0)</f>
        <v>20</v>
      </c>
      <c r="Y1064" s="10">
        <f>VLOOKUP(A1064,BUSINESS!$A$2:$H$2692,8,0)</f>
        <v>400</v>
      </c>
      <c r="Z1064" s="10">
        <f>VLOOKUP(A1064,BUSINESS!$A$2:$I$2692,9,0)</f>
        <v>0.006</v>
      </c>
      <c r="AA1064" s="10">
        <f>VLOOKUP(A1064,BUSINESS!$A$2:$J$2692,10,0)</f>
        <v>0.028</v>
      </c>
      <c r="AB1064" s="7">
        <f t="shared" si="2"/>
        <v>167952583967</v>
      </c>
    </row>
    <row r="1065">
      <c r="A1065" s="7" t="str">
        <f t="shared" si="1"/>
        <v>Malawi-Africa2005</v>
      </c>
      <c r="B1065" s="8" t="s">
        <v>191</v>
      </c>
      <c r="C1065" s="5" t="s">
        <v>78</v>
      </c>
      <c r="D1065" s="9" t="s">
        <v>67</v>
      </c>
      <c r="E1065" s="11">
        <v>2.754995877E9</v>
      </c>
      <c r="F1065" s="12">
        <v>0.082</v>
      </c>
      <c r="G1065" s="12">
        <v>17.0</v>
      </c>
      <c r="H1065" s="12">
        <v>0.331</v>
      </c>
      <c r="I1065" s="22" t="str">
        <f>VLOOKUP(A1065,ENERGY!$A$2:$F$2692,5,0)</f>
        <v>#N/A</v>
      </c>
      <c r="J1065" s="10">
        <f>VLOOKUP(A1066,ENERGY!$A$2:$F$2692,6,0)</f>
        <v>554</v>
      </c>
      <c r="K1065" s="23">
        <v>0.024</v>
      </c>
      <c r="L1065" s="10">
        <f>VLOOKUP(A1065,TOURISM!$A$2:$E$2692,5,0)</f>
        <v>48000000</v>
      </c>
      <c r="M1065" s="10">
        <f>VLOOKUP(A1065,TOURISM!$A$2:$F$2692,6,0)</f>
        <v>84000000</v>
      </c>
      <c r="N1065" s="23">
        <v>0.258</v>
      </c>
      <c r="O1065" s="23">
        <v>95.0</v>
      </c>
      <c r="P1065" s="27">
        <f t="shared" si="702"/>
        <v>20</v>
      </c>
      <c r="Q1065" s="23">
        <v>339.0</v>
      </c>
      <c r="R1065" s="23">
        <v>0.044</v>
      </c>
      <c r="S1065" s="23">
        <v>0.297</v>
      </c>
      <c r="T1065" s="10">
        <f>VLOOKUP(A1065,TOURISM!$A$2:$E$2692,5,0)</f>
        <v>48000000</v>
      </c>
      <c r="U1065" s="10">
        <f>VLOOKUP(A1065,TOURISM!$A$2:$F$2692,6,0)</f>
        <v>84000000</v>
      </c>
      <c r="V1065" s="10">
        <f>VLOOKUP(A1065,BUSINESS!$A$2:$E$2692,5,0)</f>
        <v>0.334</v>
      </c>
      <c r="W1065" s="10">
        <f>VLOOKUP(A1065,BUSINESS!$A$2:$F$2692,6,0)</f>
        <v>39</v>
      </c>
      <c r="X1065" s="10">
        <f>VLOOKUP(A1065,BUSINESS!$A$2:$G$2692,7,0)</f>
        <v>20</v>
      </c>
      <c r="Y1065" s="10">
        <f>VLOOKUP(A1065,BUSINESS!$A$2:$H$2692,8,0)</f>
        <v>370</v>
      </c>
      <c r="Z1065" s="10">
        <f>VLOOKUP(A1065,BUSINESS!$A$2:$I$2692,9,0)</f>
        <v>0.004</v>
      </c>
      <c r="AA1065" s="10">
        <f>VLOOKUP(A1065,BUSINESS!$A$2:$J$2692,10,0)</f>
        <v>0.033</v>
      </c>
      <c r="AB1065" s="7">
        <f t="shared" si="2"/>
        <v>62613542659</v>
      </c>
    </row>
    <row r="1066">
      <c r="A1066" s="7" t="str">
        <f t="shared" si="1"/>
        <v>Mali-Africa2005</v>
      </c>
      <c r="B1066" s="8" t="s">
        <v>194</v>
      </c>
      <c r="C1066" s="5" t="s">
        <v>78</v>
      </c>
      <c r="D1066" s="9" t="s">
        <v>67</v>
      </c>
      <c r="E1066" s="11">
        <v>5.305317555E9</v>
      </c>
      <c r="F1066" s="12">
        <v>0.063</v>
      </c>
      <c r="G1066" s="12">
        <v>29.0</v>
      </c>
      <c r="H1066" s="10" t="str">
        <f>if(AND(#REF!=#REF!,#REF!=#REF!+1,ISBLANK(#REF!)),#REF!,#REF!)</f>
        <v>#REF!</v>
      </c>
      <c r="I1066" s="22">
        <f>VLOOKUP(A1066,ENERGY!$A$2:$F$2692,5,0)</f>
        <v>133681</v>
      </c>
      <c r="J1066" s="10">
        <f>VLOOKUP(A1067,ENERGY!$A$2:$F$2692,6,0)</f>
        <v>1434</v>
      </c>
      <c r="K1066" s="23">
        <v>0.024</v>
      </c>
      <c r="L1066" s="10">
        <f>VLOOKUP(A1066,TOURISM!$A$2:$E$2692,5,0)</f>
        <v>149000000</v>
      </c>
      <c r="M1066" s="10">
        <f>VLOOKUP(A1066,TOURISM!$A$2:$F$2692,6,0)</f>
        <v>133000000</v>
      </c>
      <c r="N1066" s="23">
        <v>0.378</v>
      </c>
      <c r="O1066" s="23">
        <v>37.0</v>
      </c>
      <c r="P1066" s="27">
        <f t="shared" si="702"/>
        <v>20</v>
      </c>
      <c r="Q1066" s="23">
        <v>66.0</v>
      </c>
      <c r="R1066" s="23">
        <v>0.013</v>
      </c>
      <c r="S1066" s="23">
        <v>0.057</v>
      </c>
      <c r="T1066" s="10">
        <f>VLOOKUP(A1066,TOURISM!$A$2:$E$2692,5,0)</f>
        <v>149000000</v>
      </c>
      <c r="U1066" s="10">
        <f>VLOOKUP(A1066,TOURISM!$A$2:$F$2692,6,0)</f>
        <v>133000000</v>
      </c>
      <c r="V1066" s="10">
        <f>VLOOKUP(A1066,BUSINESS!$A$2:$E$2692,5,0)</f>
        <v>0.514</v>
      </c>
      <c r="W1066" s="10">
        <f>VLOOKUP(A1066,BUSINESS!$A$2:$F$2692,6,0)</f>
        <v>41</v>
      </c>
      <c r="X1066" s="10">
        <f>VLOOKUP(A1066,BUSINESS!$A$2:$G$2692,7,0)</f>
        <v>20</v>
      </c>
      <c r="Y1066" s="10">
        <f>VLOOKUP(A1066,BUSINESS!$A$2:$H$2692,8,0)</f>
        <v>270</v>
      </c>
      <c r="Z1066" s="10">
        <f>VLOOKUP(A1066,BUSINESS!$A$2:$I$2692,9,0)</f>
        <v>0.005</v>
      </c>
      <c r="AA1066" s="10">
        <f>VLOOKUP(A1066,BUSINESS!$A$2:$J$2692,10,0)</f>
        <v>0.064</v>
      </c>
      <c r="AB1066" s="7">
        <f t="shared" si="2"/>
        <v>408101350385</v>
      </c>
    </row>
    <row r="1067">
      <c r="A1067" s="7" t="str">
        <f t="shared" si="1"/>
        <v>Mauritania-Africa2005</v>
      </c>
      <c r="B1067" s="8" t="s">
        <v>197</v>
      </c>
      <c r="C1067" s="5" t="s">
        <v>78</v>
      </c>
      <c r="D1067" s="9" t="s">
        <v>67</v>
      </c>
      <c r="E1067" s="11">
        <v>2.184444849E9</v>
      </c>
      <c r="F1067" s="12">
        <v>0.05</v>
      </c>
      <c r="G1067" s="12">
        <v>29.0</v>
      </c>
      <c r="H1067" s="12">
        <v>0.231</v>
      </c>
      <c r="I1067" s="22">
        <f>VLOOKUP(A1067,ENERGY!$A$2:$F$2692,5,0)</f>
        <v>133681</v>
      </c>
      <c r="J1067" s="10">
        <f>VLOOKUP(A1068,ENERGY!$A$2:$F$2692,6,0)</f>
        <v>2981</v>
      </c>
      <c r="K1067" s="23">
        <v>0.024</v>
      </c>
      <c r="L1067" s="10">
        <f>VLOOKUP(A1067,TOURISM!$A$2:$E$2692,5,0)</f>
        <v>27000000</v>
      </c>
      <c r="M1067" s="10">
        <f>VLOOKUP(A1067,TOURISM!$A$2:$F$2692,6,0)</f>
        <v>342000000</v>
      </c>
      <c r="N1067" s="23">
        <v>0.363</v>
      </c>
      <c r="O1067" s="23">
        <v>60.0</v>
      </c>
      <c r="P1067" s="27">
        <f t="shared" si="702"/>
        <v>20</v>
      </c>
      <c r="Q1067" s="23">
        <v>104.0</v>
      </c>
      <c r="R1067" s="23">
        <v>0.037</v>
      </c>
      <c r="S1067" s="23">
        <v>0.224</v>
      </c>
      <c r="T1067" s="10">
        <f>VLOOKUP(A1067,TOURISM!$A$2:$E$2692,5,0)</f>
        <v>27000000</v>
      </c>
      <c r="U1067" s="10">
        <f>VLOOKUP(A1067,TOURISM!$A$2:$F$2692,6,0)</f>
        <v>342000000</v>
      </c>
      <c r="V1067" s="10">
        <f>VLOOKUP(A1067,BUSINESS!$A$2:$E$2692,5,0)</f>
        <v>0.947</v>
      </c>
      <c r="W1067" s="10">
        <f>VLOOKUP(A1067,BUSINESS!$A$2:$F$2692,6,0)</f>
        <v>82</v>
      </c>
      <c r="X1067" s="10">
        <f>VLOOKUP(A1067,BUSINESS!$A$2:$G$2692,7,0)</f>
        <v>20</v>
      </c>
      <c r="Y1067" s="10">
        <f>VLOOKUP(A1067,BUSINESS!$A$2:$H$2692,8,0)</f>
        <v>696</v>
      </c>
      <c r="Z1067" s="10">
        <f>VLOOKUP(A1067,BUSINESS!$A$2:$I$2692,9,0)</f>
        <v>0.007</v>
      </c>
      <c r="AA1067" s="10">
        <f>VLOOKUP(A1067,BUSINESS!$A$2:$J$2692,10,0)</f>
        <v>0.237</v>
      </c>
      <c r="AB1067" s="7">
        <f t="shared" si="2"/>
        <v>59039049973</v>
      </c>
    </row>
    <row r="1068">
      <c r="A1068" s="7" t="str">
        <f t="shared" si="1"/>
        <v>Mauritius-Africa2005</v>
      </c>
      <c r="B1068" s="8" t="s">
        <v>198</v>
      </c>
      <c r="C1068" s="5" t="s">
        <v>78</v>
      </c>
      <c r="D1068" s="9" t="s">
        <v>67</v>
      </c>
      <c r="E1068" s="11">
        <v>6.283796155E9</v>
      </c>
      <c r="F1068" s="12">
        <v>0.045</v>
      </c>
      <c r="G1068" s="12">
        <v>239.0</v>
      </c>
      <c r="H1068" s="12">
        <v>0.21</v>
      </c>
      <c r="I1068" s="22">
        <f>VLOOKUP(A1068,ENERGY!$A$2:$F$2692,5,0)</f>
        <v>133681</v>
      </c>
      <c r="J1068" s="10">
        <f>VLOOKUP(A1069,ENERGY!$A$2:$F$2692,6,0)</f>
        <v>38254</v>
      </c>
      <c r="K1068" s="23">
        <v>0.024</v>
      </c>
      <c r="L1068" s="10">
        <f>VLOOKUP(A1068,TOURISM!$A$2:$E$2692,5,0)</f>
        <v>1189000000</v>
      </c>
      <c r="M1068" s="10">
        <f>VLOOKUP(A1068,TOURISM!$A$2:$F$2692,6,0)</f>
        <v>295000000</v>
      </c>
      <c r="N1068" s="23">
        <v>0.323</v>
      </c>
      <c r="O1068" s="23">
        <v>97.0</v>
      </c>
      <c r="P1068" s="27">
        <f t="shared" si="702"/>
        <v>20</v>
      </c>
      <c r="Q1068" s="23">
        <v>216.0</v>
      </c>
      <c r="R1068" s="23">
        <v>0.098</v>
      </c>
      <c r="S1068" s="23">
        <v>0.067</v>
      </c>
      <c r="T1068" s="10">
        <f>VLOOKUP(A1068,TOURISM!$A$2:$E$2692,5,0)</f>
        <v>1189000000</v>
      </c>
      <c r="U1068" s="10">
        <f>VLOOKUP(A1068,TOURISM!$A$2:$F$2692,6,0)</f>
        <v>295000000</v>
      </c>
      <c r="V1068" s="10">
        <f>VLOOKUP(A1068,BUSINESS!$A$2:$E$2692,5,0)</f>
        <v>0.262</v>
      </c>
      <c r="W1068" s="10">
        <f>VLOOKUP(A1068,BUSINESS!$A$2:$F$2692,6,0)</f>
        <v>46</v>
      </c>
      <c r="X1068" s="10">
        <f>VLOOKUP(A1068,BUSINESS!$A$2:$G$2692,7,0)</f>
        <v>20</v>
      </c>
      <c r="Y1068" s="10">
        <f>VLOOKUP(A1068,BUSINESS!$A$2:$H$2692,8,0)</f>
        <v>161</v>
      </c>
      <c r="Z1068" s="10">
        <f>VLOOKUP(A1068,BUSINESS!$A$2:$I$2692,9,0)</f>
        <v>0.152</v>
      </c>
      <c r="AA1068" s="10">
        <f>VLOOKUP(A1068,BUSINESS!$A$2:$J$2692,10,0)</f>
        <v>0.542</v>
      </c>
      <c r="AB1068" s="7">
        <f t="shared" si="2"/>
        <v>64120368929</v>
      </c>
    </row>
    <row r="1069">
      <c r="A1069" s="7" t="str">
        <f t="shared" si="1"/>
        <v>Morocco-Africa2005</v>
      </c>
      <c r="B1069" s="8" t="s">
        <v>205</v>
      </c>
      <c r="C1069" s="5" t="s">
        <v>78</v>
      </c>
      <c r="D1069" s="9" t="s">
        <v>67</v>
      </c>
      <c r="E1069" s="11">
        <v>5.9523857868E10</v>
      </c>
      <c r="F1069" s="12">
        <v>0.051</v>
      </c>
      <c r="G1069" s="12">
        <v>100.0</v>
      </c>
      <c r="H1069" s="12">
        <v>0.115</v>
      </c>
      <c r="I1069" s="22">
        <f>VLOOKUP(A1069,ENERGY!$A$2:$F$2692,5,0)</f>
        <v>11079</v>
      </c>
      <c r="J1069" s="10">
        <f>VLOOKUP(A1070,ENERGY!$A$2:$F$2692,6,0)</f>
        <v>1588</v>
      </c>
      <c r="K1069" s="23">
        <v>0.024</v>
      </c>
      <c r="L1069" s="10">
        <f>VLOOKUP(A1069,TOURISM!$A$2:$E$2692,5,0)</f>
        <v>5426000000</v>
      </c>
      <c r="M1069" s="10">
        <f>VLOOKUP(A1069,TOURISM!$A$2:$F$2692,6,0)</f>
        <v>999000000</v>
      </c>
      <c r="N1069" s="23">
        <v>0.447</v>
      </c>
      <c r="O1069" s="23">
        <v>57.0</v>
      </c>
      <c r="P1069" s="27">
        <f t="shared" si="702"/>
        <v>20</v>
      </c>
      <c r="Q1069" s="23">
        <v>488.0</v>
      </c>
      <c r="R1069" s="23">
        <v>0.055</v>
      </c>
      <c r="S1069" s="23">
        <v>0.636</v>
      </c>
      <c r="T1069" s="10">
        <f>VLOOKUP(A1069,TOURISM!$A$2:$E$2692,5,0)</f>
        <v>5426000000</v>
      </c>
      <c r="U1069" s="10">
        <f>VLOOKUP(A1069,TOURISM!$A$2:$F$2692,6,0)</f>
        <v>999000000</v>
      </c>
      <c r="V1069" s="10">
        <f>VLOOKUP(A1069,BUSINESS!$A$2:$E$2692,5,0)</f>
        <v>0.517</v>
      </c>
      <c r="W1069" s="10">
        <f>VLOOKUP(A1069,BUSINESS!$A$2:$F$2692,6,0)</f>
        <v>12</v>
      </c>
      <c r="X1069" s="10">
        <f>VLOOKUP(A1069,BUSINESS!$A$2:$G$2692,7,0)</f>
        <v>20</v>
      </c>
      <c r="Y1069" s="10">
        <f>VLOOKUP(A1069,BUSINESS!$A$2:$H$2692,8,0)</f>
        <v>358</v>
      </c>
      <c r="Z1069" s="10">
        <f>VLOOKUP(A1069,BUSINESS!$A$2:$I$2692,9,0)</f>
        <v>0.151</v>
      </c>
      <c r="AA1069" s="10">
        <f>VLOOKUP(A1069,BUSINESS!$A$2:$J$2692,10,0)</f>
        <v>0.411</v>
      </c>
      <c r="AB1069" s="7">
        <f t="shared" si="2"/>
        <v>1082251961236</v>
      </c>
    </row>
    <row r="1070">
      <c r="A1070" s="7" t="str">
        <f t="shared" si="1"/>
        <v>Mozambique-Africa2005</v>
      </c>
      <c r="B1070" s="8" t="s">
        <v>206</v>
      </c>
      <c r="C1070" s="5" t="s">
        <v>78</v>
      </c>
      <c r="D1070" s="9" t="s">
        <v>67</v>
      </c>
      <c r="E1070" s="11">
        <v>6.578515331E9</v>
      </c>
      <c r="F1070" s="12">
        <v>0.069</v>
      </c>
      <c r="G1070" s="12">
        <v>22.0</v>
      </c>
      <c r="H1070" s="12">
        <v>0.195</v>
      </c>
      <c r="I1070" s="22">
        <f>VLOOKUP(A1070,ENERGY!$A$2:$F$2692,5,0)</f>
        <v>7645</v>
      </c>
      <c r="J1070" s="10" t="str">
        <f>VLOOKUP(A1071,ENERGY!$A$2:$F$2692,6,0)</f>
        <v>#N/A</v>
      </c>
      <c r="K1070" s="23">
        <v>0.024</v>
      </c>
      <c r="L1070" s="10">
        <f>VLOOKUP(A1070,TOURISM!$A$2:$E$2692,5,0)</f>
        <v>138000000</v>
      </c>
      <c r="M1070" s="10">
        <f>VLOOKUP(A1070,TOURISM!$A$2:$F$2692,6,0)</f>
        <v>187000000</v>
      </c>
      <c r="N1070" s="23">
        <v>0.359</v>
      </c>
      <c r="O1070" s="23">
        <v>18.0</v>
      </c>
      <c r="P1070" s="27">
        <f t="shared" si="702"/>
        <v>20</v>
      </c>
      <c r="Q1070" s="23">
        <v>304.0</v>
      </c>
      <c r="R1070" s="23">
        <v>0.027</v>
      </c>
      <c r="S1070" s="23">
        <v>0.237</v>
      </c>
      <c r="T1070" s="10">
        <f>VLOOKUP(A1070,TOURISM!$A$2:$E$2692,5,0)</f>
        <v>138000000</v>
      </c>
      <c r="U1070" s="10">
        <f>VLOOKUP(A1070,TOURISM!$A$2:$F$2692,6,0)</f>
        <v>187000000</v>
      </c>
      <c r="V1070" s="10">
        <f>VLOOKUP(A1070,BUSINESS!$A$2:$E$2692,5,0)</f>
        <v>0.375</v>
      </c>
      <c r="W1070" s="10">
        <f>VLOOKUP(A1070,BUSINESS!$A$2:$F$2692,6,0)</f>
        <v>153</v>
      </c>
      <c r="X1070" s="10">
        <f>VLOOKUP(A1070,BUSINESS!$A$2:$G$2692,7,0)</f>
        <v>20</v>
      </c>
      <c r="Y1070" s="10">
        <f>VLOOKUP(A1070,BUSINESS!$A$2:$H$2692,8,0)</f>
        <v>230</v>
      </c>
      <c r="Z1070" s="10">
        <f>VLOOKUP(A1070,BUSINESS!$A$2:$I$2692,9,0)</f>
        <v>0.009</v>
      </c>
      <c r="AA1070" s="10">
        <f>VLOOKUP(A1070,BUSINESS!$A$2:$J$2692,10,0)</f>
        <v>0.072</v>
      </c>
      <c r="AB1070" s="7">
        <f t="shared" si="2"/>
        <v>243648715963</v>
      </c>
    </row>
    <row r="1071">
      <c r="A1071" s="7" t="str">
        <f t="shared" si="1"/>
        <v>Namibia-Africa2005</v>
      </c>
      <c r="B1071" s="8" t="s">
        <v>208</v>
      </c>
      <c r="C1071" s="5" t="s">
        <v>78</v>
      </c>
      <c r="D1071" s="9" t="s">
        <v>67</v>
      </c>
      <c r="E1071" s="11">
        <v>7.261366632E9</v>
      </c>
      <c r="F1071" s="12">
        <v>0.073</v>
      </c>
      <c r="G1071" s="12">
        <v>262.0</v>
      </c>
      <c r="H1071" s="12">
        <v>0.106</v>
      </c>
      <c r="I1071" s="22" t="str">
        <f>VLOOKUP(A1071,ENERGY!$A$2:$F$2692,5,0)</f>
        <v>#N/A</v>
      </c>
      <c r="J1071" s="10" t="str">
        <f>VLOOKUP(A1072,ENERGY!$A$2:$F$2692,6,0)</f>
        <v>#N/A</v>
      </c>
      <c r="K1071" s="23">
        <v>0.024</v>
      </c>
      <c r="L1071" s="10">
        <f>VLOOKUP(A1071,TOURISM!$A$2:$E$2692,5,0)</f>
        <v>363000000</v>
      </c>
      <c r="M1071" s="10">
        <f>VLOOKUP(A1071,TOURISM!$A$2:$F$2692,6,0)</f>
        <v>108000000</v>
      </c>
      <c r="N1071" s="23">
        <v>0.473</v>
      </c>
      <c r="O1071" s="23">
        <v>45.0</v>
      </c>
      <c r="P1071" s="27">
        <f t="shared" si="702"/>
        <v>20</v>
      </c>
      <c r="Q1071" s="23">
        <v>270.0</v>
      </c>
      <c r="R1071" s="23">
        <v>0.015</v>
      </c>
      <c r="S1071" s="23">
        <v>0.23</v>
      </c>
      <c r="T1071" s="10">
        <f>VLOOKUP(A1071,TOURISM!$A$2:$E$2692,5,0)</f>
        <v>363000000</v>
      </c>
      <c r="U1071" s="10">
        <f>VLOOKUP(A1071,TOURISM!$A$2:$F$2692,6,0)</f>
        <v>108000000</v>
      </c>
      <c r="V1071" s="10">
        <f>VLOOKUP(A1071,BUSINESS!$A$2:$E$2692,5,0)</f>
        <v>0.258</v>
      </c>
      <c r="W1071" s="10">
        <f>VLOOKUP(A1071,BUSINESS!$A$2:$F$2692,6,0)</f>
        <v>95</v>
      </c>
      <c r="X1071" s="10">
        <f>VLOOKUP(A1071,BUSINESS!$A$2:$G$2692,7,0)</f>
        <v>20</v>
      </c>
      <c r="Y1071" s="10">
        <f>VLOOKUP(A1071,BUSINESS!$A$2:$H$2692,8,0)</f>
        <v>339</v>
      </c>
      <c r="Z1071" s="10">
        <f>VLOOKUP(A1071,BUSINESS!$A$2:$I$2692,9,0)</f>
        <v>0.04</v>
      </c>
      <c r="AA1071" s="10">
        <f>VLOOKUP(A1071,BUSINESS!$A$2:$J$2692,10,0)</f>
        <v>0.221</v>
      </c>
      <c r="AB1071" s="7">
        <f t="shared" si="2"/>
        <v>484091108800</v>
      </c>
    </row>
    <row r="1072">
      <c r="A1072" s="7" t="str">
        <f t="shared" si="1"/>
        <v>Niger-Africa2005</v>
      </c>
      <c r="B1072" s="8" t="s">
        <v>214</v>
      </c>
      <c r="C1072" s="5" t="s">
        <v>78</v>
      </c>
      <c r="D1072" s="9" t="s">
        <v>67</v>
      </c>
      <c r="E1072" s="11">
        <v>3.405134555E9</v>
      </c>
      <c r="F1072" s="12">
        <v>0.077</v>
      </c>
      <c r="G1072" s="12">
        <v>20.0</v>
      </c>
      <c r="H1072" s="10" t="str">
        <f>if(AND(#REF!=#REF!,#REF!=#REF!+1,ISBLANK(#REF!)),#REF!,#REF!)</f>
        <v>#REF!</v>
      </c>
      <c r="I1072" s="22" t="str">
        <f>VLOOKUP(A1072,ENERGY!$A$2:$F$2692,5,0)</f>
        <v>#N/A</v>
      </c>
      <c r="J1072" s="10" t="str">
        <f>VLOOKUP(A1073,ENERGY!$A$2:$F$2692,6,0)</f>
        <v>#N/A</v>
      </c>
      <c r="K1072" s="23">
        <v>0.024</v>
      </c>
      <c r="L1072" s="10">
        <f>VLOOKUP(A1072,TOURISM!$A$2:$E$2692,5,0)</f>
        <v>44000000</v>
      </c>
      <c r="M1072" s="10">
        <f>VLOOKUP(A1072,TOURISM!$A$2:$F$2692,6,0)</f>
        <v>42000000</v>
      </c>
      <c r="N1072" s="23">
        <v>2.038</v>
      </c>
      <c r="O1072" s="23">
        <v>22.0</v>
      </c>
      <c r="P1072" s="27">
        <f t="shared" si="702"/>
        <v>20</v>
      </c>
      <c r="Q1072" s="23">
        <v>504.0</v>
      </c>
      <c r="R1072" s="23">
        <v>0.003</v>
      </c>
      <c r="S1072" s="23">
        <v>0.027</v>
      </c>
      <c r="T1072" s="10">
        <f>VLOOKUP(A1072,TOURISM!$A$2:$E$2692,5,0)</f>
        <v>44000000</v>
      </c>
      <c r="U1072" s="10">
        <f>VLOOKUP(A1072,TOURISM!$A$2:$F$2692,6,0)</f>
        <v>42000000</v>
      </c>
      <c r="V1072" s="10">
        <f>VLOOKUP(A1072,BUSINESS!$A$2:$E$2692,5,0)</f>
        <v>0.423</v>
      </c>
      <c r="W1072" s="10">
        <f>VLOOKUP(A1072,BUSINESS!$A$2:$F$2692,6,0)</f>
        <v>35</v>
      </c>
      <c r="X1072" s="10">
        <f>VLOOKUP(A1072,BUSINESS!$A$2:$G$2692,7,0)</f>
        <v>20</v>
      </c>
      <c r="Y1072" s="10">
        <f>VLOOKUP(A1072,BUSINESS!$A$2:$H$2692,8,0)</f>
        <v>270</v>
      </c>
      <c r="Z1072" s="10">
        <f>VLOOKUP(A1072,BUSINESS!$A$2:$I$2692,9,0)</f>
        <v>0.002</v>
      </c>
      <c r="AA1072" s="10">
        <f>VLOOKUP(A1072,BUSINESS!$A$2:$J$2692,10,0)</f>
        <v>0.025</v>
      </c>
      <c r="AB1072" s="7">
        <f t="shared" si="2"/>
        <v>1135044851667</v>
      </c>
    </row>
    <row r="1073">
      <c r="A1073" s="7" t="str">
        <f t="shared" si="1"/>
        <v>Nigeria-Africa2005</v>
      </c>
      <c r="B1073" s="8" t="s">
        <v>215</v>
      </c>
      <c r="C1073" s="5" t="s">
        <v>78</v>
      </c>
      <c r="D1073" s="9" t="s">
        <v>67</v>
      </c>
      <c r="E1073" s="11">
        <v>1.12E11</v>
      </c>
      <c r="F1073" s="12">
        <v>0.066</v>
      </c>
      <c r="G1073" s="12">
        <v>53.0</v>
      </c>
      <c r="H1073" s="12">
        <v>0.179</v>
      </c>
      <c r="I1073" s="22" t="str">
        <f>VLOOKUP(A1073,ENERGY!$A$2:$F$2692,5,0)</f>
        <v>#N/A</v>
      </c>
      <c r="J1073" s="10" t="str">
        <f>VLOOKUP(A1074,ENERGY!$A$2:$F$2692,6,0)</f>
        <v>#N/A</v>
      </c>
      <c r="K1073" s="23">
        <v>0.024</v>
      </c>
      <c r="L1073" s="10">
        <f>VLOOKUP(A1073,TOURISM!$A$2:$E$2692,5,0)</f>
        <v>139000000</v>
      </c>
      <c r="M1073" s="10">
        <f>VLOOKUP(A1073,TOURISM!$A$2:$F$2692,6,0)</f>
        <v>501000000</v>
      </c>
      <c r="N1073" s="23">
        <v>0.361</v>
      </c>
      <c r="O1073" s="23">
        <v>39.0</v>
      </c>
      <c r="P1073" s="27">
        <f t="shared" si="702"/>
        <v>20</v>
      </c>
      <c r="Q1073" s="23">
        <v>180.0</v>
      </c>
      <c r="R1073" s="27">
        <f>if(AND(P1073=P1074,Q1073=Q1073+1,ISBLANK(R1074)),R1073,R1074)</f>
        <v>0.01</v>
      </c>
      <c r="S1073" s="23">
        <v>0.119</v>
      </c>
      <c r="T1073" s="10">
        <f>VLOOKUP(A1073,TOURISM!$A$2:$E$2692,5,0)</f>
        <v>139000000</v>
      </c>
      <c r="U1073" s="10">
        <f>VLOOKUP(A1073,TOURISM!$A$2:$F$2692,6,0)</f>
        <v>501000000</v>
      </c>
      <c r="V1073" s="10">
        <f>VLOOKUP(A1073,BUSINESS!$A$2:$E$2692,5,0)</f>
        <v>0.316</v>
      </c>
      <c r="W1073" s="10">
        <f>VLOOKUP(A1073,BUSINESS!$A$2:$F$2692,6,0)</f>
        <v>35</v>
      </c>
      <c r="X1073" s="10">
        <f>VLOOKUP(A1073,BUSINESS!$A$2:$G$2692,7,0)</f>
        <v>20</v>
      </c>
      <c r="Y1073" s="10">
        <f>VLOOKUP(A1073,BUSINESS!$A$2:$H$2692,8,0)</f>
        <v>1120</v>
      </c>
      <c r="Z1073" s="10">
        <f>VLOOKUP(A1073,BUSINESS!$A$2:$I$2692,9,0)</f>
        <v>0.035</v>
      </c>
      <c r="AA1073" s="10">
        <f>VLOOKUP(A1073,BUSINESS!$A$2:$J$2692,10,0)</f>
        <v>0.133</v>
      </c>
      <c r="AB1073" s="7">
        <f t="shared" si="2"/>
        <v>11200000000000</v>
      </c>
    </row>
    <row r="1074">
      <c r="A1074" s="7" t="str">
        <f t="shared" si="1"/>
        <v>Rwanda-Africa2005</v>
      </c>
      <c r="B1074" s="8" t="s">
        <v>232</v>
      </c>
      <c r="C1074" s="5" t="s">
        <v>78</v>
      </c>
      <c r="D1074" s="9" t="s">
        <v>67</v>
      </c>
      <c r="E1074" s="11">
        <v>2.581286407E9</v>
      </c>
      <c r="F1074" s="12">
        <v>0.061</v>
      </c>
      <c r="G1074" s="12">
        <v>17.0</v>
      </c>
      <c r="H1074" s="12">
        <v>0.161</v>
      </c>
      <c r="I1074" s="22" t="str">
        <f>VLOOKUP(A1074,ENERGY!$A$2:$F$2692,5,0)</f>
        <v>#N/A</v>
      </c>
      <c r="J1074" s="10" t="str">
        <f>VLOOKUP(A1075,ENERGY!$A$2:$F$2692,6,0)</f>
        <v>#N/A</v>
      </c>
      <c r="K1074" s="23">
        <v>0.024</v>
      </c>
      <c r="L1074" s="10">
        <f>VLOOKUP(A1074,TOURISM!$A$2:$E$2692,5,0)</f>
        <v>67000000</v>
      </c>
      <c r="M1074" s="10">
        <f>VLOOKUP(A1074,TOURISM!$A$2:$F$2692,6,0)</f>
        <v>75000000</v>
      </c>
      <c r="N1074" s="23">
        <v>0.947</v>
      </c>
      <c r="O1074" s="23">
        <v>82.0</v>
      </c>
      <c r="P1074" s="27">
        <f t="shared" si="702"/>
        <v>20</v>
      </c>
      <c r="Q1074" s="23">
        <v>696.0</v>
      </c>
      <c r="R1074" s="23">
        <v>0.01</v>
      </c>
      <c r="S1074" s="23">
        <v>0.327</v>
      </c>
      <c r="T1074" s="10">
        <f>VLOOKUP(A1074,TOURISM!$A$2:$E$2692,5,0)</f>
        <v>67000000</v>
      </c>
      <c r="U1074" s="10">
        <f>VLOOKUP(A1074,TOURISM!$A$2:$F$2692,6,0)</f>
        <v>75000000</v>
      </c>
      <c r="V1074" s="10">
        <f>VLOOKUP(A1074,BUSINESS!$A$2:$E$2692,5,0)</f>
        <v>0.468</v>
      </c>
      <c r="W1074" s="10">
        <f>VLOOKUP(A1074,BUSINESS!$A$2:$F$2692,6,0)</f>
        <v>18</v>
      </c>
      <c r="X1074" s="10">
        <f>VLOOKUP(A1074,BUSINESS!$A$2:$G$2692,7,0)</f>
        <v>20</v>
      </c>
      <c r="Y1074" s="10">
        <f>VLOOKUP(A1074,BUSINESS!$A$2:$H$2692,8,0)</f>
        <v>168</v>
      </c>
      <c r="Z1074" s="10">
        <f>VLOOKUP(A1074,BUSINESS!$A$2:$I$2692,9,0)</f>
        <v>0.006</v>
      </c>
      <c r="AA1074" s="10">
        <f>VLOOKUP(A1074,BUSINESS!$A$2:$J$2692,10,0)</f>
        <v>0.024</v>
      </c>
      <c r="AB1074" s="7">
        <f t="shared" si="2"/>
        <v>258128640700</v>
      </c>
    </row>
    <row r="1075">
      <c r="A1075" s="7" t="str">
        <f t="shared" si="1"/>
        <v>Sao Tome and Principe-Africa2005</v>
      </c>
      <c r="B1075" s="8" t="s">
        <v>235</v>
      </c>
      <c r="C1075" s="5" t="s">
        <v>78</v>
      </c>
      <c r="D1075" s="9" t="s">
        <v>67</v>
      </c>
      <c r="E1075" s="11">
        <v>1.23258507E8</v>
      </c>
      <c r="F1075" s="12">
        <v>0.1</v>
      </c>
      <c r="G1075" s="12">
        <v>81.0</v>
      </c>
      <c r="H1075" s="12">
        <v>0.312</v>
      </c>
      <c r="I1075" s="22" t="str">
        <f>VLOOKUP(A1075,ENERGY!$A$2:$F$2692,5,0)</f>
        <v>#N/A</v>
      </c>
      <c r="J1075" s="10" t="str">
        <f>VLOOKUP(A1076,ENERGY!$A$2:$F$2692,6,0)</f>
        <v>#N/A</v>
      </c>
      <c r="K1075" s="23">
        <v>0.024</v>
      </c>
      <c r="L1075" s="10">
        <f>VLOOKUP(A1075,TOURISM!$A$2:$E$2692,5,0)</f>
        <v>7300000</v>
      </c>
      <c r="M1075" s="10">
        <f>VLOOKUP(A1075,TOURISM!$A$2:$F$2692,6,0)</f>
        <v>500000</v>
      </c>
      <c r="N1075" s="23">
        <v>0.465</v>
      </c>
      <c r="O1075" s="23">
        <v>21.0</v>
      </c>
      <c r="P1075" s="27">
        <f t="shared" si="702"/>
        <v>20</v>
      </c>
      <c r="Q1075" s="23">
        <v>304.0</v>
      </c>
      <c r="R1075" s="23">
        <v>0.006</v>
      </c>
      <c r="S1075" s="23">
        <v>0.056</v>
      </c>
      <c r="T1075" s="10">
        <f>VLOOKUP(A1075,TOURISM!$A$2:$E$2692,5,0)</f>
        <v>7300000</v>
      </c>
      <c r="U1075" s="10">
        <f>VLOOKUP(A1075,TOURISM!$A$2:$F$2692,6,0)</f>
        <v>500000</v>
      </c>
      <c r="V1075" s="10">
        <f>VLOOKUP(A1075,BUSINESS!$A$2:$E$2692,5,0)</f>
        <v>0.469</v>
      </c>
      <c r="W1075" s="10">
        <f>VLOOKUP(A1075,BUSINESS!$A$2:$F$2692,6,0)</f>
        <v>144</v>
      </c>
      <c r="X1075" s="10">
        <f>VLOOKUP(A1075,BUSINESS!$A$2:$G$2692,7,0)</f>
        <v>20</v>
      </c>
      <c r="Y1075" s="10">
        <f>VLOOKUP(A1075,BUSINESS!$A$2:$H$2692,8,0)</f>
        <v>424</v>
      </c>
      <c r="Z1075" s="10">
        <f>VLOOKUP(A1075,BUSINESS!$A$2:$I$2692,9,0)</f>
        <v>0.138</v>
      </c>
      <c r="AA1075" s="10">
        <f>VLOOKUP(A1075,BUSINESS!$A$2:$J$2692,10,0)</f>
        <v>0.077</v>
      </c>
      <c r="AB1075" s="7">
        <f t="shared" si="2"/>
        <v>20543084500</v>
      </c>
    </row>
    <row r="1076">
      <c r="A1076" s="7" t="str">
        <f t="shared" si="1"/>
        <v>Senegal-Africa2005</v>
      </c>
      <c r="B1076" s="8" t="s">
        <v>237</v>
      </c>
      <c r="C1076" s="5" t="s">
        <v>78</v>
      </c>
      <c r="D1076" s="9" t="s">
        <v>67</v>
      </c>
      <c r="E1076" s="11">
        <v>8.707015064E9</v>
      </c>
      <c r="F1076" s="12">
        <v>0.054</v>
      </c>
      <c r="G1076" s="12">
        <v>41.0</v>
      </c>
      <c r="H1076" s="10" t="str">
        <f>if(AND(#REF!=#REF!,#REF!=#REF!+1,ISBLANK(#REF!)),#REF!,#REF!)</f>
        <v>#REF!</v>
      </c>
      <c r="I1076" s="22" t="str">
        <f>VLOOKUP(A1076,ENERGY!$A$2:$F$2692,5,0)</f>
        <v>#N/A</v>
      </c>
      <c r="J1076" s="10" t="str">
        <f>VLOOKUP(A1077,ENERGY!$A$2:$F$2692,6,0)</f>
        <v>#N/A</v>
      </c>
      <c r="K1076" s="23">
        <v>0.024</v>
      </c>
      <c r="L1076" s="10">
        <f>VLOOKUP(A1076,TOURISM!$A$2:$E$2692,5,0)</f>
        <v>334000000</v>
      </c>
      <c r="M1076" s="10">
        <f>VLOOKUP(A1076,TOURISM!$A$2:$F$2692,6,0)</f>
        <v>144000000</v>
      </c>
      <c r="N1076" s="23">
        <v>0.441</v>
      </c>
      <c r="O1076" s="23">
        <v>135.0</v>
      </c>
      <c r="P1076" s="27">
        <f t="shared" si="702"/>
        <v>20</v>
      </c>
      <c r="Q1076" s="23">
        <v>492.0</v>
      </c>
      <c r="R1076" s="23">
        <v>0.013</v>
      </c>
      <c r="S1076" s="23">
        <v>0.193</v>
      </c>
      <c r="T1076" s="10">
        <f>VLOOKUP(A1076,TOURISM!$A$2:$E$2692,5,0)</f>
        <v>334000000</v>
      </c>
      <c r="U1076" s="10">
        <f>VLOOKUP(A1076,TOURISM!$A$2:$F$2692,6,0)</f>
        <v>144000000</v>
      </c>
      <c r="V1076" s="10">
        <f>VLOOKUP(A1076,BUSINESS!$A$2:$E$2692,5,0)</f>
        <v>0.503</v>
      </c>
      <c r="W1076" s="10">
        <f>VLOOKUP(A1076,BUSINESS!$A$2:$F$2692,6,0)</f>
        <v>59</v>
      </c>
      <c r="X1076" s="10">
        <f>VLOOKUP(A1076,BUSINESS!$A$2:$G$2692,7,0)</f>
        <v>20</v>
      </c>
      <c r="Y1076" s="10">
        <f>VLOOKUP(A1076,BUSINESS!$A$2:$H$2692,8,0)</f>
        <v>696</v>
      </c>
      <c r="Z1076" s="10">
        <f>VLOOKUP(A1076,BUSINESS!$A$2:$I$2692,9,0)</f>
        <v>0.048</v>
      </c>
      <c r="AA1076" s="10">
        <f>VLOOKUP(A1076,BUSINESS!$A$2:$J$2692,10,0)</f>
        <v>0.154</v>
      </c>
      <c r="AB1076" s="7">
        <f t="shared" si="2"/>
        <v>669770389538</v>
      </c>
    </row>
    <row r="1077">
      <c r="A1077" s="7" t="str">
        <f t="shared" si="1"/>
        <v>Seychelles-Africa2005</v>
      </c>
      <c r="B1077" s="8" t="s">
        <v>239</v>
      </c>
      <c r="C1077" s="5" t="s">
        <v>78</v>
      </c>
      <c r="D1077" s="9" t="s">
        <v>67</v>
      </c>
      <c r="E1077" s="11">
        <v>9.19103262E8</v>
      </c>
      <c r="F1077" s="12">
        <v>0.04</v>
      </c>
      <c r="G1077" s="12">
        <v>423.0</v>
      </c>
      <c r="H1077" s="12">
        <v>0.098</v>
      </c>
      <c r="I1077" s="22" t="str">
        <f>VLOOKUP(A1077,ENERGY!$A$2:$F$2692,5,0)</f>
        <v>#N/A</v>
      </c>
      <c r="J1077" s="10" t="str">
        <f>VLOOKUP(A1078,ENERGY!$A$2:$F$2692,6,0)</f>
        <v>#N/A</v>
      </c>
      <c r="K1077" s="23">
        <v>0.024</v>
      </c>
      <c r="L1077" s="10">
        <f>VLOOKUP(A1077,TOURISM!$A$2:$E$2692,5,0)</f>
        <v>269000000</v>
      </c>
      <c r="M1077" s="10">
        <f>VLOOKUP(A1077,TOURISM!$A$2:$F$2692,6,0)</f>
        <v>59000000</v>
      </c>
      <c r="N1077" s="23">
        <v>0.525</v>
      </c>
      <c r="O1077" s="23">
        <v>64.0</v>
      </c>
      <c r="P1077" s="27">
        <f t="shared" si="702"/>
        <v>20</v>
      </c>
      <c r="Q1077" s="23">
        <v>270.0</v>
      </c>
      <c r="R1077" s="23">
        <v>0.02</v>
      </c>
      <c r="S1077" s="23">
        <v>0.125</v>
      </c>
      <c r="T1077" s="10">
        <f>VLOOKUP(A1077,TOURISM!$A$2:$E$2692,5,0)</f>
        <v>269000000</v>
      </c>
      <c r="U1077" s="10">
        <f>VLOOKUP(A1077,TOURISM!$A$2:$F$2692,6,0)</f>
        <v>59000000</v>
      </c>
      <c r="V1077" s="10">
        <f>VLOOKUP(A1077,BUSINESS!$A$2:$E$2692,5,0)</f>
        <v>0.484</v>
      </c>
      <c r="W1077" s="10">
        <f>VLOOKUP(A1077,BUSINESS!$A$2:$F$2692,6,0)</f>
        <v>39</v>
      </c>
      <c r="X1077" s="10">
        <f>VLOOKUP(A1077,BUSINESS!$A$2:$G$2692,7,0)</f>
        <v>20</v>
      </c>
      <c r="Y1077" s="10">
        <f>VLOOKUP(A1077,BUSINESS!$A$2:$H$2692,8,0)</f>
        <v>76</v>
      </c>
      <c r="Z1077" s="10">
        <f>VLOOKUP(A1077,BUSINESS!$A$2:$I$2692,9,0)</f>
        <v>0.254</v>
      </c>
      <c r="AA1077" s="10">
        <f>VLOOKUP(A1077,BUSINESS!$A$2:$J$2692,10,0)</f>
        <v>0.675</v>
      </c>
      <c r="AB1077" s="7">
        <f t="shared" si="2"/>
        <v>45955163100</v>
      </c>
    </row>
    <row r="1078">
      <c r="A1078" s="7" t="str">
        <f t="shared" si="1"/>
        <v>Sierra Leone-Africa2005</v>
      </c>
      <c r="B1078" s="8" t="s">
        <v>240</v>
      </c>
      <c r="C1078" s="5" t="s">
        <v>78</v>
      </c>
      <c r="D1078" s="9" t="s">
        <v>67</v>
      </c>
      <c r="E1078" s="11">
        <v>1.627853086E9</v>
      </c>
      <c r="F1078" s="12">
        <v>0.159</v>
      </c>
      <c r="G1078" s="12">
        <v>51.0</v>
      </c>
      <c r="H1078" s="12">
        <v>0.246</v>
      </c>
      <c r="I1078" s="22" t="str">
        <f>VLOOKUP(A1078,ENERGY!$A$2:$F$2692,5,0)</f>
        <v>#N/A</v>
      </c>
      <c r="J1078" s="10" t="str">
        <f>VLOOKUP(A1079,ENERGY!$A$2:$F$2692,6,0)</f>
        <v>#N/A</v>
      </c>
      <c r="K1078" s="23">
        <v>0.024</v>
      </c>
      <c r="L1078" s="10">
        <f>VLOOKUP(A1078,TOURISM!$A$2:$E$2692,5,0)</f>
        <v>64000000</v>
      </c>
      <c r="M1078" s="10">
        <f>VLOOKUP(A1078,TOURISM!$A$2:$F$2692,6,0)</f>
        <v>34000000</v>
      </c>
      <c r="N1078" s="23">
        <v>0.498</v>
      </c>
      <c r="O1078" s="23">
        <v>54.0</v>
      </c>
      <c r="P1078" s="27">
        <f t="shared" si="702"/>
        <v>20</v>
      </c>
      <c r="Q1078" s="23">
        <v>432.0</v>
      </c>
      <c r="R1078" s="23">
        <v>0.075</v>
      </c>
      <c r="S1078" s="23">
        <v>0.2</v>
      </c>
      <c r="T1078" s="10">
        <f>VLOOKUP(A1078,TOURISM!$A$2:$E$2692,5,0)</f>
        <v>64000000</v>
      </c>
      <c r="U1078" s="10">
        <f>VLOOKUP(A1078,TOURISM!$A$2:$F$2692,6,0)</f>
        <v>34000000</v>
      </c>
      <c r="V1078" s="10">
        <f>VLOOKUP(A1078,BUSINESS!$A$2:$E$2692,5,0)</f>
        <v>2.72</v>
      </c>
      <c r="W1078" s="10">
        <f>VLOOKUP(A1078,BUSINESS!$A$2:$F$2692,6,0)</f>
        <v>26</v>
      </c>
      <c r="X1078" s="10">
        <f>VLOOKUP(A1078,BUSINESS!$A$2:$G$2692,7,0)</f>
        <v>20</v>
      </c>
      <c r="Y1078" s="10">
        <f>VLOOKUP(A1078,BUSINESS!$A$2:$H$2692,8,0)</f>
        <v>399</v>
      </c>
      <c r="Z1078" s="10">
        <f>VLOOKUP(A1078,BUSINESS!$A$2:$I$2692,9,0)</f>
        <v>0.002</v>
      </c>
      <c r="AA1078" s="10">
        <f>VLOOKUP(A1078,BUSINESS!$A$2:$J$2692,10,0)</f>
        <v>0.133</v>
      </c>
      <c r="AB1078" s="7">
        <f t="shared" si="2"/>
        <v>21704707813</v>
      </c>
    </row>
    <row r="1079">
      <c r="A1079" s="7" t="str">
        <f t="shared" si="1"/>
        <v>Somalia-Africa2005</v>
      </c>
      <c r="B1079" s="8" t="s">
        <v>246</v>
      </c>
      <c r="C1079" s="5" t="s">
        <v>78</v>
      </c>
      <c r="D1079" s="9" t="s">
        <v>67</v>
      </c>
      <c r="E1079" s="8"/>
      <c r="F1079" s="10" t="str">
        <f t="shared" ref="F1079:H1079" si="703">if(AND(#REF!=#REF!,#REF!=#REF!+1,ISBLANK(#REF!)),#REF!,#REF!)</f>
        <v>#REF!</v>
      </c>
      <c r="G1079" s="10" t="str">
        <f t="shared" si="703"/>
        <v>#REF!</v>
      </c>
      <c r="H1079" s="10" t="str">
        <f t="shared" si="703"/>
        <v>#REF!</v>
      </c>
      <c r="I1079" s="22" t="str">
        <f>VLOOKUP(A1079,ENERGY!$A$2:$F$2692,5,0)</f>
        <v>#N/A</v>
      </c>
      <c r="J1079" s="10" t="str">
        <f>VLOOKUP(A1080,ENERGY!$A$2:$F$2692,6,0)</f>
        <v>#N/A</v>
      </c>
      <c r="K1079" s="23">
        <v>0.024</v>
      </c>
      <c r="L1079" s="10">
        <f>VLOOKUP(A1079,TOURISM!$A$2:$E$2692,5,0)</f>
        <v>139000000</v>
      </c>
      <c r="M1079" s="10">
        <f>VLOOKUP(A1079,TOURISM!$A$2:$F$2692,6,0)</f>
        <v>1456000000</v>
      </c>
      <c r="N1079" s="23">
        <v>0.369</v>
      </c>
      <c r="O1079" s="23">
        <v>16.0</v>
      </c>
      <c r="P1079" s="27">
        <f t="shared" si="702"/>
        <v>20</v>
      </c>
      <c r="Q1079" s="23">
        <v>168.0</v>
      </c>
      <c r="R1079" s="27">
        <f>if(AND(P1079=P1080,Q1079=Q1079+1,ISBLANK(R1080)),R1079,R1080)</f>
        <v>0.003</v>
      </c>
      <c r="S1079" s="23">
        <v>0.033</v>
      </c>
      <c r="T1079" s="10">
        <f>VLOOKUP(A1079,TOURISM!$A$2:$E$2692,5,0)</f>
        <v>139000000</v>
      </c>
      <c r="U1079" s="10">
        <f>VLOOKUP(A1079,TOURISM!$A$2:$F$2692,6,0)</f>
        <v>1456000000</v>
      </c>
      <c r="V1079" s="10">
        <f>VLOOKUP(A1079,BUSINESS!$A$2:$E$2692,5,0)</f>
        <v>2.865</v>
      </c>
      <c r="W1079" s="10">
        <f>VLOOKUP(A1079,BUSINESS!$A$2:$F$2692,6,0)</f>
        <v>34</v>
      </c>
      <c r="X1079" s="10">
        <f>VLOOKUP(A1079,BUSINESS!$A$2:$G$2692,7,0)</f>
        <v>20</v>
      </c>
      <c r="Y1079" s="10">
        <f>VLOOKUP(A1079,BUSINESS!$A$2:$H$2692,8,0)</f>
        <v>237</v>
      </c>
      <c r="Z1079" s="10">
        <f>VLOOKUP(A1079,BUSINESS!$A$2:$I$2692,9,0)</f>
        <v>0.011</v>
      </c>
      <c r="AA1079" s="10">
        <f>VLOOKUP(A1079,BUSINESS!$A$2:$J$2692,10,0)</f>
        <v>0.059</v>
      </c>
      <c r="AB1079" s="7">
        <f t="shared" si="2"/>
        <v>0</v>
      </c>
    </row>
    <row r="1080">
      <c r="A1080" s="7" t="str">
        <f t="shared" si="1"/>
        <v>South Africa-Africa2005</v>
      </c>
      <c r="B1080" s="8" t="s">
        <v>247</v>
      </c>
      <c r="C1080" s="5" t="s">
        <v>78</v>
      </c>
      <c r="D1080" s="9" t="s">
        <v>67</v>
      </c>
      <c r="E1080" s="11">
        <v>2.47E11</v>
      </c>
      <c r="F1080" s="12">
        <v>0.088</v>
      </c>
      <c r="G1080" s="12">
        <v>450.0</v>
      </c>
      <c r="H1080" s="12">
        <v>0.106</v>
      </c>
      <c r="I1080" s="22" t="str">
        <f>VLOOKUP(A1080,ENERGY!$A$2:$F$2692,5,0)</f>
        <v>#N/A</v>
      </c>
      <c r="J1080" s="10" t="str">
        <f>VLOOKUP(A1081,ENERGY!$A$2:$F$2692,6,0)</f>
        <v>#N/A</v>
      </c>
      <c r="K1080" s="23">
        <v>0.024</v>
      </c>
      <c r="L1080" s="10">
        <f>VLOOKUP(A1080,TOURISM!$A$2:$E$2692,5,0)</f>
        <v>8629000000</v>
      </c>
      <c r="M1080" s="10">
        <f>VLOOKUP(A1080,TOURISM!$A$2:$F$2692,6,0)</f>
        <v>4812000000</v>
      </c>
      <c r="N1080" s="23">
        <v>0.303</v>
      </c>
      <c r="O1080" s="23">
        <v>18.0</v>
      </c>
      <c r="P1080" s="27">
        <f t="shared" si="702"/>
        <v>20</v>
      </c>
      <c r="Q1080" s="23">
        <v>212.0</v>
      </c>
      <c r="R1080" s="23">
        <v>0.003</v>
      </c>
      <c r="S1080" s="23">
        <v>0.011</v>
      </c>
      <c r="T1080" s="10">
        <f>VLOOKUP(A1080,TOURISM!$A$2:$E$2692,5,0)</f>
        <v>8629000000</v>
      </c>
      <c r="U1080" s="10">
        <f>VLOOKUP(A1080,TOURISM!$A$2:$F$2692,6,0)</f>
        <v>4812000000</v>
      </c>
      <c r="V1080" s="10">
        <f>VLOOKUP(A1080,BUSINESS!$A$2:$E$2692,5,0)</f>
        <v>0.376</v>
      </c>
      <c r="W1080" s="10">
        <f>VLOOKUP(A1080,BUSINESS!$A$2:$F$2692,6,0)</f>
        <v>35</v>
      </c>
      <c r="X1080" s="10">
        <f>VLOOKUP(A1080,BUSINESS!$A$2:$G$2692,7,0)</f>
        <v>20</v>
      </c>
      <c r="Y1080" s="10">
        <f>VLOOKUP(A1080,BUSINESS!$A$2:$H$2692,8,0)</f>
        <v>350</v>
      </c>
      <c r="Z1080" s="10">
        <f>VLOOKUP(A1080,BUSINESS!$A$2:$I$2692,9,0)</f>
        <v>0.075</v>
      </c>
      <c r="AA1080" s="10">
        <f>VLOOKUP(A1080,BUSINESS!$A$2:$J$2692,10,0)</f>
        <v>0.704</v>
      </c>
      <c r="AB1080" s="7">
        <f t="shared" si="2"/>
        <v>82333333333333</v>
      </c>
    </row>
    <row r="1081">
      <c r="A1081" s="7" t="str">
        <f t="shared" si="1"/>
        <v>South Sudan-Africa2005</v>
      </c>
      <c r="B1081" s="8" t="s">
        <v>249</v>
      </c>
      <c r="C1081" s="5" t="s">
        <v>78</v>
      </c>
      <c r="D1081" s="9" t="s">
        <v>67</v>
      </c>
      <c r="E1081" s="8"/>
      <c r="F1081" s="10" t="str">
        <f t="shared" ref="F1081:H1081" si="704">if(AND(#REF!=#REF!,#REF!=#REF!+1,ISBLANK(#REF!)),#REF!,#REF!)</f>
        <v>#REF!</v>
      </c>
      <c r="G1081" s="10" t="str">
        <f t="shared" si="704"/>
        <v>#REF!</v>
      </c>
      <c r="H1081" s="10" t="str">
        <f t="shared" si="704"/>
        <v>#REF!</v>
      </c>
      <c r="I1081" s="22" t="str">
        <f>VLOOKUP(A1081,ENERGY!$A$2:$F$2692,5,0)</f>
        <v>#N/A</v>
      </c>
      <c r="J1081" s="10">
        <f>VLOOKUP(A1082,ENERGY!$A$2:$F$2692,6,0)</f>
        <v>12589</v>
      </c>
      <c r="K1081" s="23">
        <v>0.024</v>
      </c>
      <c r="L1081" s="10">
        <f>VLOOKUP(A1081,TOURISM!$A$2:$E$2692,5,0)</f>
        <v>67000000</v>
      </c>
      <c r="M1081" s="10">
        <f>VLOOKUP(A1081,TOURISM!$A$2:$F$2692,6,0)</f>
        <v>149000000</v>
      </c>
      <c r="N1081" s="23">
        <v>0.487</v>
      </c>
      <c r="O1081" s="23">
        <v>144.0</v>
      </c>
      <c r="P1081" s="27">
        <f t="shared" si="702"/>
        <v>20</v>
      </c>
      <c r="Q1081" s="23">
        <v>424.0</v>
      </c>
      <c r="R1081" s="23">
        <v>0.142</v>
      </c>
      <c r="S1081" s="23">
        <v>0.116</v>
      </c>
      <c r="T1081" s="10">
        <f>VLOOKUP(A1081,TOURISM!$A$2:$E$2692,5,0)</f>
        <v>67000000</v>
      </c>
      <c r="U1081" s="10">
        <f>VLOOKUP(A1081,TOURISM!$A$2:$F$2692,6,0)</f>
        <v>149000000</v>
      </c>
      <c r="V1081" s="10">
        <f>VLOOKUP(A1081,BUSINESS!$A$2:$E$2692,5,0)</f>
        <v>0.503</v>
      </c>
      <c r="W1081" s="10">
        <f>VLOOKUP(A1081,BUSINESS!$A$2:$F$2692,6,0)</f>
        <v>45</v>
      </c>
      <c r="X1081" s="10">
        <f>VLOOKUP(A1081,BUSINESS!$A$2:$G$2692,7,0)</f>
        <v>20</v>
      </c>
      <c r="Y1081" s="10">
        <f>VLOOKUP(A1081,BUSINESS!$A$2:$H$2692,8,0)</f>
        <v>654</v>
      </c>
      <c r="Z1081" s="10">
        <f>VLOOKUP(A1081,BUSINESS!$A$2:$I$2692,9,0)</f>
        <v>0.014</v>
      </c>
      <c r="AA1081" s="10">
        <f>VLOOKUP(A1081,BUSINESS!$A$2:$J$2692,10,0)</f>
        <v>0.124</v>
      </c>
      <c r="AB1081" s="7">
        <f t="shared" si="2"/>
        <v>0</v>
      </c>
    </row>
    <row r="1082">
      <c r="A1082" s="7" t="str">
        <f t="shared" si="1"/>
        <v>Sudan-Africa2005</v>
      </c>
      <c r="B1082" s="8" t="s">
        <v>256</v>
      </c>
      <c r="C1082" s="5" t="s">
        <v>78</v>
      </c>
      <c r="D1082" s="9" t="s">
        <v>67</v>
      </c>
      <c r="E1082" s="11">
        <v>2.6524992225E10</v>
      </c>
      <c r="F1082" s="12">
        <v>0.041</v>
      </c>
      <c r="G1082" s="12">
        <v>35.0</v>
      </c>
      <c r="H1082" s="10" t="str">
        <f>if(AND(#REF!=#REF!,#REF!=#REF!+1,ISBLANK(#REF!)),#REF!,#REF!)</f>
        <v>#REF!</v>
      </c>
      <c r="I1082" s="22">
        <f>VLOOKUP(A1082,ENERGY!$A$2:$F$2692,5,0)</f>
        <v>15539</v>
      </c>
      <c r="J1082" s="10">
        <f>VLOOKUP(A1083,ENERGY!$A$2:$F$2692,6,0)</f>
        <v>1093</v>
      </c>
      <c r="K1082" s="23">
        <v>0.024</v>
      </c>
      <c r="L1082" s="10">
        <f>VLOOKUP(A1082,TOURISM!$A$2:$E$2692,5,0)</f>
        <v>150000000</v>
      </c>
      <c r="M1082" s="10">
        <f>VLOOKUP(A1082,TOURISM!$A$2:$F$2692,6,0)</f>
        <v>667000000</v>
      </c>
      <c r="N1082" s="23">
        <v>0.487</v>
      </c>
      <c r="O1082" s="27">
        <f t="shared" ref="O1082:S1082" si="705">if(AND(M1082=M1083,N1082=N1082+1,ISBLANK(O1083)),O1082,O1083)</f>
        <v>37</v>
      </c>
      <c r="P1082" s="27">
        <f t="shared" si="705"/>
        <v>20</v>
      </c>
      <c r="Q1082" s="27">
        <f t="shared" si="705"/>
        <v>606</v>
      </c>
      <c r="R1082" s="27">
        <f t="shared" si="705"/>
        <v>0.02</v>
      </c>
      <c r="S1082" s="27">
        <f t="shared" si="705"/>
        <v>0.252</v>
      </c>
      <c r="T1082" s="10">
        <f>VLOOKUP(A1082,TOURISM!$A$2:$E$2692,5,0)</f>
        <v>150000000</v>
      </c>
      <c r="U1082" s="10">
        <f>VLOOKUP(A1082,TOURISM!$A$2:$F$2692,6,0)</f>
        <v>667000000</v>
      </c>
      <c r="V1082" s="10">
        <f>VLOOKUP(A1082,BUSINESS!$A$2:$E$2692,5,0)</f>
        <v>0.497</v>
      </c>
      <c r="W1082" s="10">
        <f>VLOOKUP(A1082,BUSINESS!$A$2:$F$2692,6,0)</f>
        <v>39</v>
      </c>
      <c r="X1082" s="10">
        <f>VLOOKUP(A1082,BUSINESS!$A$2:$G$2692,7,0)</f>
        <v>20</v>
      </c>
      <c r="Y1082" s="10">
        <f>VLOOKUP(A1082,BUSINESS!$A$2:$H$2692,8,0)</f>
        <v>180</v>
      </c>
      <c r="Z1082" s="10">
        <f>VLOOKUP(A1082,BUSINESS!$A$2:$I$2692,9,0)</f>
        <v>0.013</v>
      </c>
      <c r="AA1082" s="10">
        <f>VLOOKUP(A1082,BUSINESS!$A$2:$J$2692,10,0)</f>
        <v>0.048</v>
      </c>
      <c r="AB1082" s="7">
        <f t="shared" si="2"/>
        <v>1326249611250</v>
      </c>
    </row>
    <row r="1083">
      <c r="A1083" s="7" t="str">
        <f t="shared" si="1"/>
        <v>Swaziland-Africa2005</v>
      </c>
      <c r="B1083" s="8" t="s">
        <v>258</v>
      </c>
      <c r="C1083" s="5" t="s">
        <v>78</v>
      </c>
      <c r="D1083" s="9" t="s">
        <v>67</v>
      </c>
      <c r="E1083" s="11">
        <v>2.584077931E9</v>
      </c>
      <c r="F1083" s="12">
        <v>0.068</v>
      </c>
      <c r="G1083" s="12">
        <v>159.0</v>
      </c>
      <c r="H1083" s="12">
        <v>0.106</v>
      </c>
      <c r="I1083" s="22">
        <f>VLOOKUP(A1083,ENERGY!$A$2:$F$2692,5,0)</f>
        <v>133681</v>
      </c>
      <c r="J1083" s="10">
        <f>VLOOKUP(A1084,ENERGY!$A$2:$F$2692,6,0)</f>
        <v>6538</v>
      </c>
      <c r="K1083" s="23">
        <v>0.024</v>
      </c>
      <c r="L1083" s="10">
        <f>VLOOKUP(A1083,TOURISM!$A$2:$E$2692,5,0)</f>
        <v>77000000</v>
      </c>
      <c r="M1083" s="10">
        <f>VLOOKUP(A1083,TOURISM!$A$2:$F$2692,6,0)</f>
        <v>60000000</v>
      </c>
      <c r="N1083" s="23">
        <v>0.649</v>
      </c>
      <c r="O1083" s="23">
        <v>37.0</v>
      </c>
      <c r="P1083" s="27">
        <f t="shared" ref="P1083:P1102" si="706">if(AND(N1083=N1084,O1083=O1083+1,ISBLANK(P1084)),P1083,P1084)</f>
        <v>20</v>
      </c>
      <c r="Q1083" s="23">
        <v>606.0</v>
      </c>
      <c r="R1083" s="23">
        <v>0.02</v>
      </c>
      <c r="S1083" s="23">
        <v>0.252</v>
      </c>
      <c r="T1083" s="10">
        <f>VLOOKUP(A1083,TOURISM!$A$2:$E$2692,5,0)</f>
        <v>77000000</v>
      </c>
      <c r="U1083" s="10">
        <f>VLOOKUP(A1083,TOURISM!$A$2:$F$2692,6,0)</f>
        <v>60000000</v>
      </c>
      <c r="V1083" s="10">
        <f>VLOOKUP(A1083,BUSINESS!$A$2:$E$2692,5,0)</f>
        <v>0.363</v>
      </c>
      <c r="W1083" s="10">
        <f>VLOOKUP(A1083,BUSINESS!$A$2:$F$2692,6,0)</f>
        <v>60</v>
      </c>
      <c r="X1083" s="10">
        <f>VLOOKUP(A1083,BUSINESS!$A$2:$G$2692,7,0)</f>
        <v>20</v>
      </c>
      <c r="Y1083" s="10">
        <f>VLOOKUP(A1083,BUSINESS!$A$2:$H$2692,8,0)</f>
        <v>104</v>
      </c>
      <c r="Z1083" s="10">
        <f>VLOOKUP(A1083,BUSINESS!$A$2:$I$2692,9,0)</f>
        <v>0.037</v>
      </c>
      <c r="AA1083" s="10">
        <f>VLOOKUP(A1083,BUSINESS!$A$2:$J$2692,10,0)</f>
        <v>0.181</v>
      </c>
      <c r="AB1083" s="7">
        <f t="shared" si="2"/>
        <v>129203896550</v>
      </c>
    </row>
    <row r="1084">
      <c r="A1084" s="7" t="str">
        <f t="shared" si="1"/>
        <v>Tanzania-Africa2005</v>
      </c>
      <c r="B1084" s="8" t="s">
        <v>263</v>
      </c>
      <c r="C1084" s="5" t="s">
        <v>78</v>
      </c>
      <c r="D1084" s="9" t="s">
        <v>67</v>
      </c>
      <c r="E1084" s="11">
        <v>1.4141916592E10</v>
      </c>
      <c r="F1084" s="12">
        <v>0.04</v>
      </c>
      <c r="G1084" s="12">
        <v>15.0</v>
      </c>
      <c r="H1084" s="12">
        <v>0.152</v>
      </c>
      <c r="I1084" s="22">
        <f>VLOOKUP(A1084,ENERGY!$A$2:$F$2692,5,0)</f>
        <v>18921</v>
      </c>
      <c r="J1084" s="10">
        <f>VLOOKUP(A1085,ENERGY!$A$2:$F$2692,6,0)</f>
        <v>1456</v>
      </c>
      <c r="K1084" s="23">
        <v>0.024</v>
      </c>
      <c r="L1084" s="10">
        <f>VLOOKUP(A1084,TOURISM!$A$2:$E$2692,5,0)</f>
        <v>835000000</v>
      </c>
      <c r="M1084" s="10">
        <f>VLOOKUP(A1084,TOURISM!$A$2:$F$2692,6,0)</f>
        <v>577000000</v>
      </c>
      <c r="N1084" s="23">
        <v>2.179</v>
      </c>
      <c r="O1084" s="23">
        <v>22.0</v>
      </c>
      <c r="P1084" s="27">
        <f t="shared" si="706"/>
        <v>20</v>
      </c>
      <c r="Q1084" s="23">
        <v>100.0</v>
      </c>
      <c r="R1084" s="23">
        <v>0.022</v>
      </c>
      <c r="S1084" s="23">
        <v>0.06</v>
      </c>
      <c r="T1084" s="10">
        <f>VLOOKUP(A1084,TOURISM!$A$2:$E$2692,5,0)</f>
        <v>835000000</v>
      </c>
      <c r="U1084" s="10">
        <f>VLOOKUP(A1084,TOURISM!$A$2:$F$2692,6,0)</f>
        <v>577000000</v>
      </c>
      <c r="V1084" s="10">
        <f>VLOOKUP(A1084,BUSINESS!$A$2:$E$2692,5,0)</f>
        <v>0.438</v>
      </c>
      <c r="W1084" s="10">
        <f>VLOOKUP(A1084,BUSINESS!$A$2:$F$2692,6,0)</f>
        <v>28</v>
      </c>
      <c r="X1084" s="10">
        <f>VLOOKUP(A1084,BUSINESS!$A$2:$G$2692,7,0)</f>
        <v>20</v>
      </c>
      <c r="Y1084" s="10">
        <f>VLOOKUP(A1084,BUSINESS!$A$2:$H$2692,8,0)</f>
        <v>172</v>
      </c>
      <c r="Z1084" s="10">
        <f>VLOOKUP(A1084,BUSINESS!$A$2:$I$2692,9,0)</f>
        <v>0.011</v>
      </c>
      <c r="AA1084" s="10">
        <f>VLOOKUP(A1084,BUSINESS!$A$2:$J$2692,10,0)</f>
        <v>0.076</v>
      </c>
      <c r="AB1084" s="7">
        <f t="shared" si="2"/>
        <v>642814390545</v>
      </c>
    </row>
    <row r="1085">
      <c r="A1085" s="7" t="str">
        <f t="shared" si="1"/>
        <v>Togo-Africa2005</v>
      </c>
      <c r="B1085" s="8" t="s">
        <v>266</v>
      </c>
      <c r="C1085" s="5" t="s">
        <v>78</v>
      </c>
      <c r="D1085" s="9" t="s">
        <v>67</v>
      </c>
      <c r="E1085" s="11">
        <v>2.11515409E9</v>
      </c>
      <c r="F1085" s="12">
        <v>0.066</v>
      </c>
      <c r="G1085" s="12">
        <v>25.0</v>
      </c>
      <c r="H1085" s="10" t="str">
        <f t="shared" ref="H1085:H1086" si="707">if(AND(#REF!=#REF!,#REF!=#REF!+1,ISBLANK(#REF!)),#REF!,#REF!)</f>
        <v>#REF!</v>
      </c>
      <c r="I1085" s="22">
        <f>VLOOKUP(A1085,ENERGY!$A$2:$F$2692,5,0)</f>
        <v>2563</v>
      </c>
      <c r="J1085" s="10">
        <f>VLOOKUP(A1086,ENERGY!$A$2:$F$2692,6,0)</f>
        <v>25013</v>
      </c>
      <c r="K1085" s="23">
        <v>0.024</v>
      </c>
      <c r="L1085" s="10">
        <f>VLOOKUP(A1085,TOURISM!$A$2:$E$2692,5,0)</f>
        <v>27000000</v>
      </c>
      <c r="M1085" s="10">
        <f>VLOOKUP(A1085,TOURISM!$A$2:$F$2692,6,0)</f>
        <v>42000000</v>
      </c>
      <c r="N1085" s="23">
        <v>0.455</v>
      </c>
      <c r="O1085" s="23">
        <v>59.0</v>
      </c>
      <c r="P1085" s="27">
        <f t="shared" si="706"/>
        <v>20</v>
      </c>
      <c r="Q1085" s="23">
        <v>696.0</v>
      </c>
      <c r="R1085" s="23">
        <v>0.056</v>
      </c>
      <c r="S1085" s="23">
        <v>0.258</v>
      </c>
      <c r="T1085" s="10">
        <f>VLOOKUP(A1085,TOURISM!$A$2:$E$2692,5,0)</f>
        <v>27000000</v>
      </c>
      <c r="U1085" s="10">
        <f>VLOOKUP(A1085,TOURISM!$A$2:$F$2692,6,0)</f>
        <v>42000000</v>
      </c>
      <c r="V1085" s="10">
        <f>VLOOKUP(A1085,BUSINESS!$A$2:$E$2692,5,0)</f>
        <v>0.525</v>
      </c>
      <c r="W1085" s="10">
        <f>VLOOKUP(A1085,BUSINESS!$A$2:$F$2692,6,0)</f>
        <v>65</v>
      </c>
      <c r="X1085" s="10">
        <f>VLOOKUP(A1085,BUSINESS!$A$2:$G$2692,7,0)</f>
        <v>20</v>
      </c>
      <c r="Y1085" s="10">
        <f>VLOOKUP(A1085,BUSINESS!$A$2:$H$2692,8,0)</f>
        <v>270</v>
      </c>
      <c r="Z1085" s="10">
        <f>VLOOKUP(A1085,BUSINESS!$A$2:$I$2692,9,0)</f>
        <v>0.018</v>
      </c>
      <c r="AA1085" s="10">
        <f>VLOOKUP(A1085,BUSINESS!$A$2:$J$2692,10,0)</f>
        <v>0.078</v>
      </c>
      <c r="AB1085" s="7">
        <f t="shared" si="2"/>
        <v>37770608750</v>
      </c>
    </row>
    <row r="1086">
      <c r="A1086" s="7" t="str">
        <f t="shared" si="1"/>
        <v>Tunisia-Africa2005</v>
      </c>
      <c r="B1086" s="8" t="s">
        <v>269</v>
      </c>
      <c r="C1086" s="5" t="s">
        <v>78</v>
      </c>
      <c r="D1086" s="9" t="s">
        <v>67</v>
      </c>
      <c r="E1086" s="11">
        <v>3.2282960678E10</v>
      </c>
      <c r="F1086" s="12">
        <v>0.056</v>
      </c>
      <c r="G1086" s="12">
        <v>181.0</v>
      </c>
      <c r="H1086" s="10" t="str">
        <f t="shared" si="707"/>
        <v>#REF!</v>
      </c>
      <c r="I1086" s="22">
        <f>VLOOKUP(A1086,ENERGY!$A$2:$F$2692,5,0)</f>
        <v>9427</v>
      </c>
      <c r="J1086" s="10">
        <f>VLOOKUP(A1087,ENERGY!$A$2:$F$2692,6,0)</f>
        <v>3161</v>
      </c>
      <c r="K1086" s="23">
        <v>0.024</v>
      </c>
      <c r="L1086" s="10">
        <f>VLOOKUP(A1086,TOURISM!$A$2:$E$2692,5,0)</f>
        <v>2800000000</v>
      </c>
      <c r="M1086" s="10">
        <f>VLOOKUP(A1086,TOURISM!$A$2:$F$2692,6,0)</f>
        <v>452000000</v>
      </c>
      <c r="N1086" s="23">
        <v>0.508</v>
      </c>
      <c r="O1086" s="23">
        <v>45.0</v>
      </c>
      <c r="P1086" s="27">
        <f t="shared" si="706"/>
        <v>20</v>
      </c>
      <c r="Q1086" s="23">
        <v>654.0</v>
      </c>
      <c r="R1086" s="23">
        <v>0.02</v>
      </c>
      <c r="S1086" s="23">
        <v>0.168</v>
      </c>
      <c r="T1086" s="10">
        <f>VLOOKUP(A1086,TOURISM!$A$2:$E$2692,5,0)</f>
        <v>2800000000</v>
      </c>
      <c r="U1086" s="10">
        <f>VLOOKUP(A1086,TOURISM!$A$2:$F$2692,6,0)</f>
        <v>452000000</v>
      </c>
      <c r="V1086" s="10">
        <f>VLOOKUP(A1086,BUSINESS!$A$2:$E$2692,5,0)</f>
        <v>0.606</v>
      </c>
      <c r="W1086" s="10">
        <f>VLOOKUP(A1086,BUSINESS!$A$2:$F$2692,6,0)</f>
        <v>11</v>
      </c>
      <c r="X1086" s="10">
        <f>VLOOKUP(A1086,BUSINESS!$A$2:$G$2692,7,0)</f>
        <v>20</v>
      </c>
      <c r="Y1086" s="10">
        <f>VLOOKUP(A1086,BUSINESS!$A$2:$H$2692,8,0)</f>
        <v>268</v>
      </c>
      <c r="Z1086" s="10">
        <f>VLOOKUP(A1086,BUSINESS!$A$2:$I$2692,9,0)</f>
        <v>0.097</v>
      </c>
      <c r="AA1086" s="10">
        <f>VLOOKUP(A1086,BUSINESS!$A$2:$J$2692,10,0)</f>
        <v>0.565</v>
      </c>
      <c r="AB1086" s="7">
        <f t="shared" si="2"/>
        <v>1614148033900</v>
      </c>
    </row>
    <row r="1087">
      <c r="A1087" s="7" t="str">
        <f t="shared" si="1"/>
        <v>Uganda-Africa2005</v>
      </c>
      <c r="B1087" s="8" t="s">
        <v>273</v>
      </c>
      <c r="C1087" s="5" t="s">
        <v>78</v>
      </c>
      <c r="D1087" s="9" t="s">
        <v>67</v>
      </c>
      <c r="E1087" s="11">
        <v>9.01383449E9</v>
      </c>
      <c r="F1087" s="12">
        <v>0.092</v>
      </c>
      <c r="G1087" s="12">
        <v>29.0</v>
      </c>
      <c r="H1087" s="12">
        <v>0.196</v>
      </c>
      <c r="I1087" s="22">
        <f>VLOOKUP(A1087,ENERGY!$A$2:$F$2692,5,0)</f>
        <v>133681</v>
      </c>
      <c r="J1087" s="10">
        <f>VLOOKUP(A1088,ENERGY!$A$2:$F$2692,6,0)</f>
        <v>1845</v>
      </c>
      <c r="K1087" s="23">
        <v>0.024</v>
      </c>
      <c r="L1087" s="10">
        <f>VLOOKUP(A1087,TOURISM!$A$2:$E$2692,5,0)</f>
        <v>382000000</v>
      </c>
      <c r="M1087" s="10">
        <f>VLOOKUP(A1087,TOURISM!$A$2:$F$2692,6,0)</f>
        <v>185000000</v>
      </c>
      <c r="N1087" s="23">
        <v>0.459</v>
      </c>
      <c r="O1087" s="23">
        <v>259.0</v>
      </c>
      <c r="P1087" s="27">
        <f t="shared" si="706"/>
        <v>20</v>
      </c>
      <c r="Q1087" s="23">
        <v>208.0</v>
      </c>
      <c r="R1087" s="23">
        <v>0.021</v>
      </c>
      <c r="S1087" s="23">
        <v>0.108</v>
      </c>
      <c r="T1087" s="10">
        <f>VLOOKUP(A1087,TOURISM!$A$2:$E$2692,5,0)</f>
        <v>382000000</v>
      </c>
      <c r="U1087" s="10">
        <f>VLOOKUP(A1087,TOURISM!$A$2:$F$2692,6,0)</f>
        <v>185000000</v>
      </c>
      <c r="V1087" s="10">
        <f>VLOOKUP(A1087,BUSINESS!$A$2:$E$2692,5,0)</f>
        <v>0.369</v>
      </c>
      <c r="W1087" s="10">
        <f>VLOOKUP(A1087,BUSINESS!$A$2:$F$2692,6,0)</f>
        <v>34</v>
      </c>
      <c r="X1087" s="10">
        <f>VLOOKUP(A1087,BUSINESS!$A$2:$G$2692,7,0)</f>
        <v>20</v>
      </c>
      <c r="Y1087" s="10">
        <f>VLOOKUP(A1087,BUSINESS!$A$2:$H$2692,8,0)</f>
        <v>237</v>
      </c>
      <c r="Z1087" s="10">
        <f>VLOOKUP(A1087,BUSINESS!$A$2:$I$2692,9,0)</f>
        <v>0.017</v>
      </c>
      <c r="AA1087" s="10">
        <f>VLOOKUP(A1087,BUSINESS!$A$2:$J$2692,10,0)</f>
        <v>0.046</v>
      </c>
      <c r="AB1087" s="7">
        <f t="shared" si="2"/>
        <v>429230213810</v>
      </c>
    </row>
    <row r="1088">
      <c r="A1088" s="7" t="str">
        <f t="shared" si="1"/>
        <v>Zambia-Africa2005</v>
      </c>
      <c r="B1088" s="8" t="s">
        <v>284</v>
      </c>
      <c r="C1088" s="5" t="s">
        <v>78</v>
      </c>
      <c r="D1088" s="9" t="s">
        <v>67</v>
      </c>
      <c r="E1088" s="11">
        <v>7.178556337E9</v>
      </c>
      <c r="F1088" s="12">
        <v>0.071</v>
      </c>
      <c r="G1088" s="12">
        <v>44.0</v>
      </c>
      <c r="H1088" s="12">
        <v>0.282</v>
      </c>
      <c r="I1088" s="22">
        <f>VLOOKUP(A1088,ENERGY!$A$2:$F$2692,5,0)</f>
        <v>7641</v>
      </c>
      <c r="J1088" s="10">
        <f>VLOOKUP(A1089,ENERGY!$A$2:$F$2692,6,0)</f>
        <v>8148</v>
      </c>
      <c r="K1088" s="23">
        <v>0.024</v>
      </c>
      <c r="L1088" s="10">
        <f>VLOOKUP(A1088,TOURISM!$A$2:$E$2692,5,0)</f>
        <v>98000000</v>
      </c>
      <c r="M1088" s="10">
        <f>VLOOKUP(A1088,TOURISM!$A$2:$F$2692,6,0)</f>
        <v>88000000</v>
      </c>
      <c r="N1088" s="23">
        <v>0.807</v>
      </c>
      <c r="O1088" s="23">
        <v>40.0</v>
      </c>
      <c r="P1088" s="27">
        <f t="shared" si="706"/>
        <v>20</v>
      </c>
      <c r="Q1088" s="23">
        <v>416.0</v>
      </c>
      <c r="R1088" s="23">
        <v>0.006</v>
      </c>
      <c r="S1088" s="27">
        <f>if(AND(Q1088=Q1089,R1088=R1088+1,ISBLANK(S1089)),S1088,S1089)</f>
        <v>0.083</v>
      </c>
      <c r="T1088" s="10">
        <f>VLOOKUP(A1088,TOURISM!$A$2:$E$2692,5,0)</f>
        <v>98000000</v>
      </c>
      <c r="U1088" s="10">
        <f>VLOOKUP(A1088,TOURISM!$A$2:$F$2692,6,0)</f>
        <v>88000000</v>
      </c>
      <c r="V1088" s="10">
        <f>VLOOKUP(A1088,BUSINESS!$A$2:$E$2692,5,0)</f>
        <v>0.154</v>
      </c>
      <c r="W1088" s="10">
        <f>VLOOKUP(A1088,BUSINESS!$A$2:$F$2692,6,0)</f>
        <v>35</v>
      </c>
      <c r="X1088" s="10">
        <f>VLOOKUP(A1088,BUSINESS!$A$2:$G$2692,7,0)</f>
        <v>20</v>
      </c>
      <c r="Y1088" s="10">
        <f>VLOOKUP(A1088,BUSINESS!$A$2:$H$2692,8,0)</f>
        <v>183</v>
      </c>
      <c r="Z1088" s="10">
        <f>VLOOKUP(A1088,BUSINESS!$A$2:$I$2692,9,0)</f>
        <v>0.029</v>
      </c>
      <c r="AA1088" s="10">
        <f>VLOOKUP(A1088,BUSINESS!$A$2:$J$2692,10,0)</f>
        <v>0.083</v>
      </c>
      <c r="AB1088" s="7">
        <f t="shared" si="2"/>
        <v>1196426056167</v>
      </c>
    </row>
    <row r="1089">
      <c r="A1089" s="7" t="str">
        <f t="shared" si="1"/>
        <v>Zimbabwe-Africa2005</v>
      </c>
      <c r="B1089" s="8" t="s">
        <v>285</v>
      </c>
      <c r="C1089" s="5" t="s">
        <v>78</v>
      </c>
      <c r="D1089" s="9" t="s">
        <v>67</v>
      </c>
      <c r="E1089" s="11">
        <v>5.755215232E9</v>
      </c>
      <c r="F1089" s="10" t="str">
        <f t="shared" ref="F1089:G1089" si="708">if(AND(#REF!=#REF!,#REF!=#REF!+1,ISBLANK(#REF!)),#REF!,#REF!)</f>
        <v>#REF!</v>
      </c>
      <c r="G1089" s="10" t="str">
        <f t="shared" si="708"/>
        <v>#REF!</v>
      </c>
      <c r="H1089" s="12">
        <v>2.357</v>
      </c>
      <c r="I1089" s="22">
        <f>VLOOKUP(A1089,ENERGY!$A$2:$F$2692,5,0)</f>
        <v>8678</v>
      </c>
      <c r="J1089" s="10">
        <f>VLOOKUP(A1090,ENERGY!$A$2:$F$2692,6,0)</f>
        <v>1991</v>
      </c>
      <c r="K1089" s="23">
        <v>0.024</v>
      </c>
      <c r="L1089" s="10">
        <f>VLOOKUP(A1089,TOURISM!$A$2:$E$2692,5,0)</f>
        <v>99000000</v>
      </c>
      <c r="M1089" s="10" t="str">
        <f>VLOOKUP(A1089,TOURISM!$A$2:$F$2692,6,0)</f>
        <v/>
      </c>
      <c r="N1089" s="23">
        <v>0.429</v>
      </c>
      <c r="O1089" s="23">
        <v>68.0</v>
      </c>
      <c r="P1089" s="27">
        <f t="shared" si="706"/>
        <v>20</v>
      </c>
      <c r="Q1089" s="23">
        <v>158.0</v>
      </c>
      <c r="R1089" s="27">
        <f>if(AND(P1089=P1090,Q1089=Q1089+1,ISBLANK(R1090)),R1089,R1090)</f>
        <v>0.015</v>
      </c>
      <c r="S1089" s="23">
        <v>0.083</v>
      </c>
      <c r="T1089" s="10">
        <f>VLOOKUP(A1089,TOURISM!$A$2:$E$2692,5,0)</f>
        <v>99000000</v>
      </c>
      <c r="U1089" s="10" t="str">
        <f>VLOOKUP(A1089,TOURISM!$A$2:$F$2692,6,0)</f>
        <v/>
      </c>
      <c r="V1089" s="10">
        <f>VLOOKUP(A1089,BUSINESS!$A$2:$E$2692,5,0)</f>
        <v>0.323</v>
      </c>
      <c r="W1089" s="10">
        <f>VLOOKUP(A1089,BUSINESS!$A$2:$F$2692,6,0)</f>
        <v>97</v>
      </c>
      <c r="X1089" s="10">
        <f>VLOOKUP(A1089,BUSINESS!$A$2:$G$2692,7,0)</f>
        <v>20</v>
      </c>
      <c r="Y1089" s="10">
        <f>VLOOKUP(A1089,BUSINESS!$A$2:$H$2692,8,0)</f>
        <v>216</v>
      </c>
      <c r="Z1089" s="10">
        <f>VLOOKUP(A1089,BUSINESS!$A$2:$I$2692,9,0)</f>
        <v>0.08</v>
      </c>
      <c r="AA1089" s="10">
        <f>VLOOKUP(A1089,BUSINESS!$A$2:$J$2692,10,0)</f>
        <v>0.051</v>
      </c>
      <c r="AB1089" s="7">
        <f t="shared" si="2"/>
        <v>383681015467</v>
      </c>
    </row>
    <row r="1090">
      <c r="A1090" s="7" t="str">
        <f t="shared" si="1"/>
        <v>Afghanistan-Asia2005</v>
      </c>
      <c r="B1090" s="8" t="s">
        <v>60</v>
      </c>
      <c r="C1090" s="5" t="s">
        <v>61</v>
      </c>
      <c r="D1090" s="9" t="s">
        <v>67</v>
      </c>
      <c r="E1090" s="11">
        <v>6.275076016E9</v>
      </c>
      <c r="F1090" s="12">
        <v>0.092</v>
      </c>
      <c r="G1090" s="12">
        <v>21.0</v>
      </c>
      <c r="H1090" s="10">
        <f>if(AND(C1090=C1091,D1090=D1090+1,ISBLANK(H1091)),H1090,H1091)</f>
        <v>0.186</v>
      </c>
      <c r="I1090" s="22">
        <f>VLOOKUP(A1090,ENERGY!$A$2:$F$2692,5,0)</f>
        <v>133681</v>
      </c>
      <c r="J1090" s="10">
        <f>VLOOKUP(A1091,ENERGY!$A$2:$F$2692,6,0)</f>
        <v>5068</v>
      </c>
      <c r="K1090" s="23">
        <v>0.024</v>
      </c>
      <c r="L1090" s="10">
        <f>VLOOKUP(A1090,TOURISM!$A$2:$E$2692,5,0)</f>
        <v>19000000</v>
      </c>
      <c r="M1090" s="10">
        <f>VLOOKUP(A1090,TOURISM!$A$2:$F$2692,6,0)</f>
        <v>139000000</v>
      </c>
      <c r="N1090" s="23">
        <v>0.757</v>
      </c>
      <c r="O1090" s="23">
        <v>31.0</v>
      </c>
      <c r="P1090" s="27">
        <f t="shared" si="706"/>
        <v>20</v>
      </c>
      <c r="Q1090" s="23">
        <v>270.0</v>
      </c>
      <c r="R1090" s="23">
        <v>0.015</v>
      </c>
      <c r="S1090" s="23">
        <v>0.125</v>
      </c>
      <c r="T1090" s="10">
        <f>VLOOKUP(A1090,TOURISM!$A$2:$E$2692,5,0)</f>
        <v>19000000</v>
      </c>
      <c r="U1090" s="10">
        <f>VLOOKUP(A1090,TOURISM!$A$2:$F$2692,6,0)</f>
        <v>139000000</v>
      </c>
      <c r="V1090" s="10">
        <f>VLOOKUP(A1090,BUSINESS!$A$2:$E$2692,5,0)</f>
        <v>0.363</v>
      </c>
      <c r="W1090" s="10">
        <f>VLOOKUP(A1090,BUSINESS!$A$2:$F$2692,6,0)</f>
        <v>9</v>
      </c>
      <c r="X1090" s="10">
        <f>VLOOKUP(A1090,BUSINESS!$A$2:$G$2692,7,0)</f>
        <v>23</v>
      </c>
      <c r="Y1090" s="10">
        <f>VLOOKUP(A1090,BUSINESS!$A$2:$H$2692,8,0)</f>
        <v>275</v>
      </c>
      <c r="Z1090" s="10">
        <f>VLOOKUP(A1090,BUSINESS!$A$2:$I$2692,9,0)</f>
        <v>0.012</v>
      </c>
      <c r="AA1090" s="10">
        <f>VLOOKUP(A1090,BUSINESS!$A$2:$J$2692,10,0)</f>
        <v>0.048</v>
      </c>
      <c r="AB1090" s="7">
        <f t="shared" si="2"/>
        <v>418338401067</v>
      </c>
    </row>
    <row r="1091">
      <c r="A1091" s="7" t="str">
        <f t="shared" si="1"/>
        <v>Armenia-Asia2005</v>
      </c>
      <c r="B1091" s="8" t="s">
        <v>86</v>
      </c>
      <c r="C1091" s="5" t="s">
        <v>61</v>
      </c>
      <c r="D1091" s="9" t="s">
        <v>67</v>
      </c>
      <c r="E1091" s="11">
        <v>3.57661524E9</v>
      </c>
      <c r="F1091" s="12">
        <v>0.055</v>
      </c>
      <c r="G1091" s="12">
        <v>65.0</v>
      </c>
      <c r="H1091" s="12">
        <v>0.186</v>
      </c>
      <c r="I1091" s="22">
        <f>VLOOKUP(A1091,ENERGY!$A$2:$F$2692,5,0)</f>
        <v>2853</v>
      </c>
      <c r="J1091" s="10">
        <f>VLOOKUP(A1092,ENERGY!$A$2:$F$2692,6,0)</f>
        <v>41426</v>
      </c>
      <c r="K1091" s="23">
        <v>0.024</v>
      </c>
      <c r="L1091" s="10">
        <f>VLOOKUP(A1091,TOURISM!$A$2:$E$2692,5,0)</f>
        <v>240000000</v>
      </c>
      <c r="M1091" s="10">
        <f>VLOOKUP(A1091,TOURISM!$A$2:$F$2692,6,0)</f>
        <v>284000000</v>
      </c>
      <c r="N1091" s="23">
        <v>0.845</v>
      </c>
      <c r="O1091" s="23">
        <v>76.0</v>
      </c>
      <c r="P1091" s="27">
        <f t="shared" si="706"/>
        <v>20</v>
      </c>
      <c r="Q1091" s="23">
        <v>216.0</v>
      </c>
      <c r="R1091" s="27">
        <f>if(AND(P1091=P1092,Q1091=Q1091+1,ISBLANK(R1092)),R1091,R1092)</f>
        <v>0.002</v>
      </c>
      <c r="S1091" s="23">
        <v>0.012</v>
      </c>
      <c r="T1091" s="10">
        <f>VLOOKUP(A1091,TOURISM!$A$2:$E$2692,5,0)</f>
        <v>240000000</v>
      </c>
      <c r="U1091" s="10">
        <f>VLOOKUP(A1091,TOURISM!$A$2:$F$2692,6,0)</f>
        <v>284000000</v>
      </c>
      <c r="V1091" s="10">
        <f>VLOOKUP(A1091,BUSINESS!$A$2:$E$2692,5,0)</f>
        <v>0.366</v>
      </c>
      <c r="W1091" s="10">
        <f>VLOOKUP(A1091,BUSINESS!$A$2:$F$2692,6,0)</f>
        <v>18</v>
      </c>
      <c r="X1091" s="10">
        <f>VLOOKUP(A1091,BUSINESS!$A$2:$G$2692,7,0)</f>
        <v>23</v>
      </c>
      <c r="Y1091" s="10">
        <f>VLOOKUP(A1091,BUSINESS!$A$2:$H$2692,8,0)</f>
        <v>580</v>
      </c>
      <c r="Z1091" s="10">
        <f>VLOOKUP(A1091,BUSINESS!$A$2:$I$2692,9,0)</f>
        <v>0.053</v>
      </c>
      <c r="AA1091" s="10">
        <f>VLOOKUP(A1091,BUSINESS!$A$2:$J$2692,10,0)</f>
        <v>0.105</v>
      </c>
      <c r="AB1091" s="7">
        <f t="shared" si="2"/>
        <v>1788307620000</v>
      </c>
    </row>
    <row r="1092">
      <c r="A1092" s="7" t="str">
        <f t="shared" si="1"/>
        <v>Azerbaijan-Asia2005</v>
      </c>
      <c r="B1092" s="8" t="s">
        <v>90</v>
      </c>
      <c r="C1092" s="5" t="s">
        <v>61</v>
      </c>
      <c r="D1092" s="9" t="s">
        <v>67</v>
      </c>
      <c r="E1092" s="11">
        <v>8.680511918E9</v>
      </c>
      <c r="F1092" s="12">
        <v>0.079</v>
      </c>
      <c r="G1092" s="12">
        <v>81.0</v>
      </c>
      <c r="H1092" s="12">
        <v>0.157</v>
      </c>
      <c r="I1092" s="22">
        <f>VLOOKUP(A1092,ENERGY!$A$2:$F$2692,5,0)</f>
        <v>12113</v>
      </c>
      <c r="J1092" s="10">
        <f>VLOOKUP(A1093,ENERGY!$A$2:$F$2692,6,0)</f>
        <v>48467</v>
      </c>
      <c r="K1092" s="23">
        <v>0.024</v>
      </c>
      <c r="L1092" s="10">
        <f>VLOOKUP(A1092,TOURISM!$A$2:$E$2692,5,0)</f>
        <v>100000000</v>
      </c>
      <c r="M1092" s="10">
        <f>VLOOKUP(A1092,TOURISM!$A$2:$F$2692,6,0)</f>
        <v>188000000</v>
      </c>
      <c r="N1092" s="23">
        <v>2.72</v>
      </c>
      <c r="O1092" s="23">
        <v>26.0</v>
      </c>
      <c r="P1092" s="27">
        <f t="shared" si="706"/>
        <v>20</v>
      </c>
      <c r="Q1092" s="23">
        <v>399.0</v>
      </c>
      <c r="R1092" s="23">
        <v>0.002</v>
      </c>
      <c r="S1092" s="27">
        <f>if(AND(Q1092=Q1093,R1092=R1092+1,ISBLANK(S1093)),S1092,S1093)</f>
        <v>0.226</v>
      </c>
      <c r="T1092" s="10">
        <f>VLOOKUP(A1092,TOURISM!$A$2:$E$2692,5,0)</f>
        <v>100000000</v>
      </c>
      <c r="U1092" s="10">
        <f>VLOOKUP(A1092,TOURISM!$A$2:$F$2692,6,0)</f>
        <v>188000000</v>
      </c>
      <c r="V1092" s="10">
        <f>VLOOKUP(A1092,BUSINESS!$A$2:$E$2692,5,0)</f>
        <v>0.464</v>
      </c>
      <c r="W1092" s="10">
        <f>VLOOKUP(A1092,BUSINESS!$A$2:$F$2692,6,0)</f>
        <v>113</v>
      </c>
      <c r="X1092" s="10">
        <f>VLOOKUP(A1092,BUSINESS!$A$2:$G$2692,7,0)</f>
        <v>23</v>
      </c>
      <c r="Y1092" s="10">
        <f>VLOOKUP(A1092,BUSINESS!$A$2:$H$2692,8,0)</f>
        <v>756</v>
      </c>
      <c r="Z1092" s="10">
        <f>VLOOKUP(A1092,BUSINESS!$A$2:$I$2692,9,0)</f>
        <v>0.08</v>
      </c>
      <c r="AA1092" s="10">
        <f>VLOOKUP(A1092,BUSINESS!$A$2:$J$2692,10,0)</f>
        <v>0.262</v>
      </c>
      <c r="AB1092" s="7">
        <f t="shared" si="2"/>
        <v>4340255959000</v>
      </c>
    </row>
    <row r="1093">
      <c r="A1093" s="7" t="str">
        <f t="shared" si="1"/>
        <v>Bangladesh-Asia2005</v>
      </c>
      <c r="B1093" s="8" t="s">
        <v>94</v>
      </c>
      <c r="C1093" s="5" t="s">
        <v>61</v>
      </c>
      <c r="D1093" s="9" t="s">
        <v>67</v>
      </c>
      <c r="E1093" s="11">
        <v>5.6560744012E10</v>
      </c>
      <c r="F1093" s="12">
        <v>0.031</v>
      </c>
      <c r="G1093" s="12">
        <v>12.0</v>
      </c>
      <c r="H1093" s="12">
        <v>0.148</v>
      </c>
      <c r="I1093" s="22">
        <f>VLOOKUP(A1093,ENERGY!$A$2:$F$2692,5,0)</f>
        <v>26626</v>
      </c>
      <c r="J1093" s="10">
        <f>VLOOKUP(A1094,ENERGY!$A$2:$F$2692,6,0)</f>
        <v>418</v>
      </c>
      <c r="K1093" s="23">
        <v>0.024</v>
      </c>
      <c r="L1093" s="10">
        <f>VLOOKUP(A1093,TOURISM!$A$2:$E$2692,5,0)</f>
        <v>79000000</v>
      </c>
      <c r="M1093" s="10">
        <f>VLOOKUP(A1093,TOURISM!$A$2:$F$2692,6,0)</f>
        <v>375000000</v>
      </c>
      <c r="N1093" s="23">
        <v>0.322</v>
      </c>
      <c r="O1093" s="23">
        <v>35.0</v>
      </c>
      <c r="P1093" s="27">
        <f t="shared" si="706"/>
        <v>20</v>
      </c>
      <c r="Q1093" s="23">
        <v>1120.0</v>
      </c>
      <c r="R1093" s="23">
        <v>0.055</v>
      </c>
      <c r="S1093" s="23">
        <v>0.226</v>
      </c>
      <c r="T1093" s="10">
        <f>VLOOKUP(A1093,TOURISM!$A$2:$E$2692,5,0)</f>
        <v>79000000</v>
      </c>
      <c r="U1093" s="10">
        <f>VLOOKUP(A1093,TOURISM!$A$2:$F$2692,6,0)</f>
        <v>375000000</v>
      </c>
      <c r="V1093" s="10">
        <f>VLOOKUP(A1093,BUSINESS!$A$2:$E$2692,5,0)</f>
        <v>0.353</v>
      </c>
      <c r="W1093" s="10">
        <f>VLOOKUP(A1093,BUSINESS!$A$2:$F$2692,6,0)</f>
        <v>50</v>
      </c>
      <c r="X1093" s="10">
        <f>VLOOKUP(A1093,BUSINESS!$A$2:$G$2692,7,0)</f>
        <v>23</v>
      </c>
      <c r="Y1093" s="10">
        <f>VLOOKUP(A1093,BUSINESS!$A$2:$H$2692,8,0)</f>
        <v>400</v>
      </c>
      <c r="Z1093" s="10">
        <f>VLOOKUP(A1093,BUSINESS!$A$2:$I$2692,9,0)</f>
        <v>0.002</v>
      </c>
      <c r="AA1093" s="10">
        <f>VLOOKUP(A1093,BUSINESS!$A$2:$J$2692,10,0)</f>
        <v>0.063</v>
      </c>
      <c r="AB1093" s="7">
        <f t="shared" si="2"/>
        <v>1028377163855</v>
      </c>
    </row>
    <row r="1094">
      <c r="A1094" s="7" t="str">
        <f t="shared" si="1"/>
        <v>Bhutan-Asia2005</v>
      </c>
      <c r="B1094" s="8" t="s">
        <v>101</v>
      </c>
      <c r="C1094" s="5" t="s">
        <v>61</v>
      </c>
      <c r="D1094" s="9" t="s">
        <v>67</v>
      </c>
      <c r="E1094" s="11">
        <v>7.02682018E8</v>
      </c>
      <c r="F1094" s="12">
        <v>0.044</v>
      </c>
      <c r="G1094" s="12">
        <v>49.0</v>
      </c>
      <c r="H1094" s="12">
        <v>0.15</v>
      </c>
      <c r="I1094" s="22">
        <f>VLOOKUP(A1094,ENERGY!$A$2:$F$2692,5,0)</f>
        <v>133681</v>
      </c>
      <c r="J1094" s="10" t="str">
        <f>VLOOKUP(A1095,ENERGY!$A$2:$F$2692,6,0)</f>
        <v>#N/A</v>
      </c>
      <c r="K1094" s="23">
        <v>0.024</v>
      </c>
      <c r="L1094" s="10">
        <f>VLOOKUP(A1094,TOURISM!$A$2:$E$2692,5,0)</f>
        <v>19000000</v>
      </c>
      <c r="M1094" s="10" t="str">
        <f>VLOOKUP(A1094,TOURISM!$A$2:$F$2692,6,0)</f>
        <v/>
      </c>
      <c r="N1094" s="23">
        <v>0.334</v>
      </c>
      <c r="O1094" s="23">
        <v>39.0</v>
      </c>
      <c r="P1094" s="27">
        <f t="shared" si="706"/>
        <v>20</v>
      </c>
      <c r="Q1094" s="23">
        <v>370.0</v>
      </c>
      <c r="R1094" s="23">
        <v>0.004</v>
      </c>
      <c r="S1094" s="23">
        <v>0.047</v>
      </c>
      <c r="T1094" s="10">
        <f>VLOOKUP(A1094,TOURISM!$A$2:$E$2692,5,0)</f>
        <v>19000000</v>
      </c>
      <c r="U1094" s="10" t="str">
        <f>VLOOKUP(A1094,TOURISM!$A$2:$F$2692,6,0)</f>
        <v/>
      </c>
      <c r="V1094" s="10">
        <f>VLOOKUP(A1094,BUSINESS!$A$2:$E$2692,5,0)</f>
        <v>0.408</v>
      </c>
      <c r="W1094" s="10">
        <f>VLOOKUP(A1094,BUSINESS!$A$2:$F$2692,6,0)</f>
        <v>62</v>
      </c>
      <c r="X1094" s="10">
        <f>VLOOKUP(A1094,BUSINESS!$A$2:$G$2692,7,0)</f>
        <v>23</v>
      </c>
      <c r="Y1094" s="10">
        <f>VLOOKUP(A1094,BUSINESS!$A$2:$H$2692,8,0)</f>
        <v>274</v>
      </c>
      <c r="Z1094" s="10">
        <f>VLOOKUP(A1094,BUSINESS!$A$2:$I$2692,9,0)</f>
        <v>0.038</v>
      </c>
      <c r="AA1094" s="10">
        <f>VLOOKUP(A1094,BUSINESS!$A$2:$J$2692,10,0)</f>
        <v>0.055</v>
      </c>
      <c r="AB1094" s="7">
        <f t="shared" si="2"/>
        <v>175670504500</v>
      </c>
    </row>
    <row r="1095">
      <c r="A1095" s="7" t="str">
        <f t="shared" si="1"/>
        <v>Brunei-Asia2005</v>
      </c>
      <c r="B1095" s="8" t="s">
        <v>106</v>
      </c>
      <c r="C1095" s="5" t="s">
        <v>61</v>
      </c>
      <c r="D1095" s="9" t="s">
        <v>67</v>
      </c>
      <c r="E1095" s="11">
        <v>7.872333197E9</v>
      </c>
      <c r="F1095" s="12">
        <v>0.03</v>
      </c>
      <c r="G1095" s="12">
        <v>658.0</v>
      </c>
      <c r="H1095" s="12">
        <v>0.055</v>
      </c>
      <c r="I1095" s="22" t="str">
        <f>VLOOKUP(A1095,ENERGY!$A$2:$F$2692,5,0)</f>
        <v>#N/A</v>
      </c>
      <c r="J1095" s="10" t="str">
        <f>VLOOKUP(A1096,ENERGY!$A$2:$F$2692,6,0)</f>
        <v>#N/A</v>
      </c>
      <c r="K1095" s="23">
        <v>0.024</v>
      </c>
      <c r="L1095" s="10">
        <f>VLOOKUP(A1095,TOURISM!$A$2:$E$2692,5,0)</f>
        <v>191000000</v>
      </c>
      <c r="M1095" s="10">
        <f>VLOOKUP(A1095,TOURISM!$A$2:$F$2692,6,0)</f>
        <v>374000000</v>
      </c>
      <c r="N1095" s="23">
        <v>0.438</v>
      </c>
      <c r="O1095" s="23">
        <v>27.0</v>
      </c>
      <c r="P1095" s="27">
        <f t="shared" si="706"/>
        <v>20</v>
      </c>
      <c r="Q1095" s="23">
        <v>172.0</v>
      </c>
      <c r="R1095" s="23">
        <v>0.013</v>
      </c>
      <c r="S1095" s="23">
        <v>0.14</v>
      </c>
      <c r="T1095" s="10">
        <f>VLOOKUP(A1095,TOURISM!$A$2:$E$2692,5,0)</f>
        <v>191000000</v>
      </c>
      <c r="U1095" s="10">
        <f>VLOOKUP(A1095,TOURISM!$A$2:$F$2692,6,0)</f>
        <v>374000000</v>
      </c>
      <c r="V1095" s="10">
        <f>VLOOKUP(A1095,BUSINESS!$A$2:$E$2692,5,0)</f>
        <v>0.967</v>
      </c>
      <c r="W1095" s="10">
        <f>VLOOKUP(A1095,BUSINESS!$A$2:$F$2692,6,0)</f>
        <v>21</v>
      </c>
      <c r="X1095" s="10">
        <f>VLOOKUP(A1095,BUSINESS!$A$2:$G$2692,7,0)</f>
        <v>23</v>
      </c>
      <c r="Y1095" s="10">
        <f>VLOOKUP(A1095,BUSINESS!$A$2:$H$2692,8,0)</f>
        <v>202</v>
      </c>
      <c r="Z1095" s="10">
        <f>VLOOKUP(A1095,BUSINESS!$A$2:$I$2692,9,0)</f>
        <v>0.365</v>
      </c>
      <c r="AA1095" s="10">
        <f>VLOOKUP(A1095,BUSINESS!$A$2:$J$2692,10,0)</f>
        <v>0.633</v>
      </c>
      <c r="AB1095" s="7">
        <f t="shared" si="2"/>
        <v>605564092077</v>
      </c>
    </row>
    <row r="1096">
      <c r="A1096" s="7" t="str">
        <f t="shared" si="1"/>
        <v>Cambodia-Asia2005</v>
      </c>
      <c r="B1096" s="8" t="s">
        <v>110</v>
      </c>
      <c r="C1096" s="5" t="s">
        <v>61</v>
      </c>
      <c r="D1096" s="9" t="s">
        <v>67</v>
      </c>
      <c r="E1096" s="11">
        <v>5.337833256E9</v>
      </c>
      <c r="F1096" s="12">
        <v>0.071</v>
      </c>
      <c r="G1096" s="12">
        <v>29.0</v>
      </c>
      <c r="H1096" s="10">
        <f>if(AND(C693=C694,D693=D693+1,ISBLANK(H694)),H693,H694)</f>
        <v>0.14</v>
      </c>
      <c r="I1096" s="22" t="str">
        <f>VLOOKUP(A1096,ENERGY!$A$2:$F$2692,5,0)</f>
        <v>#N/A</v>
      </c>
      <c r="J1096" s="10" t="str">
        <f>VLOOKUP(A1097,ENERGY!$A$2:$F$2692,6,0)</f>
        <v>#N/A</v>
      </c>
      <c r="K1096" s="23">
        <v>0.024</v>
      </c>
      <c r="L1096" s="10">
        <f>VLOOKUP(A1096,TOURISM!$A$2:$E$2692,5,0)</f>
        <v>929000000</v>
      </c>
      <c r="M1096" s="10">
        <f>VLOOKUP(A1096,TOURISM!$A$2:$F$2692,6,0)</f>
        <v>137000000</v>
      </c>
      <c r="N1096" s="23">
        <v>0.375</v>
      </c>
      <c r="O1096" s="23">
        <v>113.0</v>
      </c>
      <c r="P1096" s="27">
        <f t="shared" si="706"/>
        <v>20</v>
      </c>
      <c r="Q1096" s="23">
        <v>230.0</v>
      </c>
      <c r="R1096" s="23">
        <v>0.008</v>
      </c>
      <c r="S1096" s="23">
        <v>0.108</v>
      </c>
      <c r="T1096" s="10">
        <f>VLOOKUP(A1096,TOURISM!$A$2:$E$2692,5,0)</f>
        <v>929000000</v>
      </c>
      <c r="U1096" s="10">
        <f>VLOOKUP(A1096,TOURISM!$A$2:$F$2692,6,0)</f>
        <v>137000000</v>
      </c>
      <c r="V1096" s="10">
        <f>VLOOKUP(A1096,BUSINESS!$A$2:$E$2692,5,0)</f>
        <v>0.215</v>
      </c>
      <c r="W1096" s="10">
        <f>VLOOKUP(A1096,BUSINESS!$A$2:$F$2692,6,0)</f>
        <v>86</v>
      </c>
      <c r="X1096" s="10">
        <f>VLOOKUP(A1096,BUSINESS!$A$2:$G$2692,7,0)</f>
        <v>23</v>
      </c>
      <c r="Y1096" s="10">
        <f>VLOOKUP(A1096,BUSINESS!$A$2:$H$2692,8,0)</f>
        <v>137</v>
      </c>
      <c r="Z1096" s="10">
        <f>VLOOKUP(A1096,BUSINESS!$A$2:$I$2692,9,0)</f>
        <v>0.003</v>
      </c>
      <c r="AA1096" s="10">
        <f>VLOOKUP(A1096,BUSINESS!$A$2:$J$2692,10,0)</f>
        <v>0.08</v>
      </c>
      <c r="AB1096" s="7">
        <f t="shared" si="2"/>
        <v>667229157000</v>
      </c>
    </row>
    <row r="1097">
      <c r="A1097" s="7" t="str">
        <f t="shared" si="1"/>
        <v>China-Asia2005</v>
      </c>
      <c r="B1097" s="8" t="s">
        <v>117</v>
      </c>
      <c r="C1097" s="5" t="s">
        <v>61</v>
      </c>
      <c r="D1097" s="9" t="s">
        <v>67</v>
      </c>
      <c r="E1097" s="11">
        <v>1.93E12</v>
      </c>
      <c r="F1097" s="12">
        <v>0.047</v>
      </c>
      <c r="G1097" s="12">
        <v>70.0</v>
      </c>
      <c r="H1097" s="12">
        <v>0.056</v>
      </c>
      <c r="I1097" s="22" t="str">
        <f>VLOOKUP(A1097,ENERGY!$A$2:$F$2692,5,0)</f>
        <v>#N/A</v>
      </c>
      <c r="J1097" s="10">
        <f>VLOOKUP(A1098,ENERGY!$A$2:$F$2692,6,0)</f>
        <v>4323</v>
      </c>
      <c r="K1097" s="23">
        <v>0.024</v>
      </c>
      <c r="L1097" s="10">
        <f>VLOOKUP(A1097,TOURISM!$A$2:$E$2692,5,0)</f>
        <v>31842000000</v>
      </c>
      <c r="M1097" s="10">
        <f>VLOOKUP(A1097,TOURISM!$A$2:$F$2692,6,0)</f>
        <v>24721000000</v>
      </c>
      <c r="N1097" s="23">
        <v>0.154</v>
      </c>
      <c r="O1097" s="23">
        <v>35.0</v>
      </c>
      <c r="P1097" s="27">
        <f t="shared" si="706"/>
        <v>20</v>
      </c>
      <c r="Q1097" s="23">
        <v>183.0</v>
      </c>
      <c r="R1097" s="23">
        <v>0.042</v>
      </c>
      <c r="S1097" s="23">
        <v>0.141</v>
      </c>
      <c r="T1097" s="10">
        <f>VLOOKUP(A1097,TOURISM!$A$2:$E$2692,5,0)</f>
        <v>31842000000</v>
      </c>
      <c r="U1097" s="10">
        <f>VLOOKUP(A1097,TOURISM!$A$2:$F$2692,6,0)</f>
        <v>24721000000</v>
      </c>
      <c r="V1097" s="10">
        <f>VLOOKUP(A1097,BUSINESS!$A$2:$E$2692,5,0)</f>
        <v>0.8</v>
      </c>
      <c r="W1097" s="10">
        <f>VLOOKUP(A1097,BUSINESS!$A$2:$F$2692,6,0)</f>
        <v>48</v>
      </c>
      <c r="X1097" s="10">
        <f>VLOOKUP(A1097,BUSINESS!$A$2:$G$2692,7,0)</f>
        <v>23</v>
      </c>
      <c r="Y1097" s="10">
        <f>VLOOKUP(A1097,BUSINESS!$A$2:$H$2692,8,0)</f>
        <v>832</v>
      </c>
      <c r="Z1097" s="10">
        <f>VLOOKUP(A1097,BUSINESS!$A$2:$I$2692,9,0)</f>
        <v>0.085</v>
      </c>
      <c r="AA1097" s="10">
        <f>VLOOKUP(A1097,BUSINESS!$A$2:$J$2692,10,0)</f>
        <v>0.298</v>
      </c>
      <c r="AB1097" s="7">
        <f t="shared" si="2"/>
        <v>45952380952381</v>
      </c>
    </row>
    <row r="1098">
      <c r="A1098" s="7" t="str">
        <f t="shared" si="1"/>
        <v>Georgia-Asia2005</v>
      </c>
      <c r="B1098" s="8" t="s">
        <v>147</v>
      </c>
      <c r="C1098" s="5" t="s">
        <v>61</v>
      </c>
      <c r="D1098" s="9" t="s">
        <v>67</v>
      </c>
      <c r="E1098" s="11">
        <v>6.411147323E9</v>
      </c>
      <c r="F1098" s="12">
        <v>0.086</v>
      </c>
      <c r="G1098" s="12">
        <v>123.0</v>
      </c>
      <c r="H1098" s="12">
        <v>0.176</v>
      </c>
      <c r="I1098" s="22">
        <f>VLOOKUP(A1098,ENERGY!$A$2:$F$2692,5,0)</f>
        <v>2781</v>
      </c>
      <c r="J1098" s="10">
        <f>VLOOKUP(A1099,ENERGY!$A$2:$F$2692,6,0)</f>
        <v>38415</v>
      </c>
      <c r="K1098" s="23">
        <v>0.024</v>
      </c>
      <c r="L1098" s="10">
        <f>VLOOKUP(A1098,TOURISM!$A$2:$E$2692,5,0)</f>
        <v>287000000</v>
      </c>
      <c r="M1098" s="10">
        <f>VLOOKUP(A1098,TOURISM!$A$2:$F$2692,6,0)</f>
        <v>237000000</v>
      </c>
      <c r="N1098" s="23">
        <v>2.797</v>
      </c>
      <c r="O1098" s="23">
        <v>13.0</v>
      </c>
      <c r="P1098" s="27">
        <f t="shared" si="706"/>
        <v>20</v>
      </c>
      <c r="Q1098" s="23">
        <v>140.0</v>
      </c>
      <c r="R1098" s="23">
        <v>0.007</v>
      </c>
      <c r="S1098" s="23">
        <v>0.025</v>
      </c>
      <c r="T1098" s="10">
        <f>VLOOKUP(A1098,TOURISM!$A$2:$E$2692,5,0)</f>
        <v>287000000</v>
      </c>
      <c r="U1098" s="10">
        <f>VLOOKUP(A1098,TOURISM!$A$2:$F$2692,6,0)</f>
        <v>237000000</v>
      </c>
      <c r="V1098" s="10">
        <f>VLOOKUP(A1098,BUSINESS!$A$2:$E$2692,5,0)</f>
        <v>0.57</v>
      </c>
      <c r="W1098" s="10">
        <f>VLOOKUP(A1098,BUSINESS!$A$2:$F$2692,6,0)</f>
        <v>21</v>
      </c>
      <c r="X1098" s="10">
        <f>VLOOKUP(A1098,BUSINESS!$A$2:$G$2692,7,0)</f>
        <v>23</v>
      </c>
      <c r="Y1098" s="10">
        <f>VLOOKUP(A1098,BUSINESS!$A$2:$H$2692,8,0)</f>
        <v>448</v>
      </c>
      <c r="Z1098" s="10">
        <f>VLOOKUP(A1098,BUSINESS!$A$2:$I$2692,9,0)</f>
        <v>0.061</v>
      </c>
      <c r="AA1098" s="10">
        <f>VLOOKUP(A1098,BUSINESS!$A$2:$J$2692,10,0)</f>
        <v>0.262</v>
      </c>
      <c r="AB1098" s="7">
        <f t="shared" si="2"/>
        <v>915878189000</v>
      </c>
    </row>
    <row r="1099">
      <c r="A1099" s="7" t="str">
        <f t="shared" si="1"/>
        <v>Hong Kong SAR-Asia2005</v>
      </c>
      <c r="B1099" s="8" t="s">
        <v>160</v>
      </c>
      <c r="C1099" s="5" t="s">
        <v>61</v>
      </c>
      <c r="D1099" s="9" t="s">
        <v>67</v>
      </c>
      <c r="E1099" s="11">
        <v>1.82E11</v>
      </c>
      <c r="F1099" s="10" t="str">
        <f t="shared" ref="F1099:G1099" si="709">if(AND(#REF!=#REF!,#REF!=#REF!+1,ISBLANK(#REF!)),#REF!,#REF!)</f>
        <v>#REF!</v>
      </c>
      <c r="G1099" s="10" t="str">
        <f t="shared" si="709"/>
        <v>#REF!</v>
      </c>
      <c r="H1099" s="12">
        <v>0.078</v>
      </c>
      <c r="I1099" s="22">
        <f>VLOOKUP(A1099,ENERGY!$A$2:$F$2692,5,0)</f>
        <v>12808</v>
      </c>
      <c r="J1099" s="10">
        <f>VLOOKUP(A1100,ENERGY!$A$2:$F$2692,6,0)</f>
        <v>1348525</v>
      </c>
      <c r="K1099" s="23">
        <v>0.024</v>
      </c>
      <c r="L1099" s="10">
        <f>VLOOKUP(A1099,TOURISM!$A$2:$E$2692,5,0)</f>
        <v>13588000000</v>
      </c>
      <c r="M1099" s="10">
        <f>VLOOKUP(A1099,TOURISM!$A$2:$F$2692,6,0)</f>
        <v>13305000000</v>
      </c>
      <c r="N1099" s="23">
        <v>0.476</v>
      </c>
      <c r="O1099" s="23">
        <v>34.0</v>
      </c>
      <c r="P1099" s="27">
        <f t="shared" si="706"/>
        <v>20</v>
      </c>
      <c r="Q1099" s="23">
        <v>270.0</v>
      </c>
      <c r="R1099" s="23">
        <v>0.006</v>
      </c>
      <c r="S1099" s="23">
        <v>0.074</v>
      </c>
      <c r="T1099" s="10">
        <f>VLOOKUP(A1099,TOURISM!$A$2:$E$2692,5,0)</f>
        <v>13588000000</v>
      </c>
      <c r="U1099" s="10">
        <f>VLOOKUP(A1099,TOURISM!$A$2:$F$2692,6,0)</f>
        <v>13305000000</v>
      </c>
      <c r="V1099" s="10">
        <f>VLOOKUP(A1099,BUSINESS!$A$2:$E$2692,5,0)</f>
        <v>0.241</v>
      </c>
      <c r="W1099" s="10">
        <f>VLOOKUP(A1099,BUSINESS!$A$2:$F$2692,6,0)</f>
        <v>11</v>
      </c>
      <c r="X1099" s="10">
        <f>VLOOKUP(A1099,BUSINESS!$A$2:$G$2692,7,0)</f>
        <v>23</v>
      </c>
      <c r="Y1099" s="10">
        <f>VLOOKUP(A1099,BUSINESS!$A$2:$H$2692,8,0)</f>
        <v>80</v>
      </c>
      <c r="Z1099" s="10">
        <f>VLOOKUP(A1099,BUSINESS!$A$2:$I$2692,9,0)</f>
        <v>0.569</v>
      </c>
      <c r="AA1099" s="10">
        <f>VLOOKUP(A1099,BUSINESS!$A$2:$J$2692,10,0)</f>
        <v>1.239</v>
      </c>
      <c r="AB1099" s="7">
        <f t="shared" si="2"/>
        <v>30333333333333</v>
      </c>
    </row>
    <row r="1100">
      <c r="A1100" s="7" t="str">
        <f t="shared" si="1"/>
        <v>India-Asia2005</v>
      </c>
      <c r="B1100" s="8" t="s">
        <v>163</v>
      </c>
      <c r="C1100" s="5" t="s">
        <v>61</v>
      </c>
      <c r="D1100" s="9" t="s">
        <v>67</v>
      </c>
      <c r="E1100" s="11">
        <v>8.34E11</v>
      </c>
      <c r="F1100" s="12">
        <v>0.042</v>
      </c>
      <c r="G1100" s="12">
        <v>32.0</v>
      </c>
      <c r="H1100" s="12">
        <v>0.108</v>
      </c>
      <c r="I1100" s="22">
        <f>VLOOKUP(A1100,ENERGY!$A$2:$F$2692,5,0)</f>
        <v>519165</v>
      </c>
      <c r="J1100" s="10">
        <f>VLOOKUP(A1101,ENERGY!$A$2:$F$2692,6,0)</f>
        <v>337635</v>
      </c>
      <c r="K1100" s="23">
        <v>0.024</v>
      </c>
      <c r="L1100" s="10">
        <f>VLOOKUP(A1100,TOURISM!$A$2:$E$2692,5,0)</f>
        <v>7659000000</v>
      </c>
      <c r="M1100" s="10">
        <f>VLOOKUP(A1100,TOURISM!$A$2:$F$2692,6,0)</f>
        <v>8277000000</v>
      </c>
      <c r="N1100" s="23">
        <v>2.921</v>
      </c>
      <c r="O1100" s="23">
        <v>27.0</v>
      </c>
      <c r="P1100" s="27">
        <f t="shared" si="706"/>
        <v>20</v>
      </c>
      <c r="Q1100" s="23">
        <v>376.0</v>
      </c>
      <c r="R1100" s="23">
        <v>0.052</v>
      </c>
      <c r="S1100" s="23">
        <v>0.273</v>
      </c>
      <c r="T1100" s="10">
        <f>VLOOKUP(A1100,TOURISM!$A$2:$E$2692,5,0)</f>
        <v>7659000000</v>
      </c>
      <c r="U1100" s="10">
        <f>VLOOKUP(A1100,TOURISM!$A$2:$F$2692,6,0)</f>
        <v>8277000000</v>
      </c>
      <c r="V1100" s="10">
        <f>VLOOKUP(A1100,BUSINESS!$A$2:$E$2692,5,0)</f>
        <v>0.666</v>
      </c>
      <c r="W1100" s="10">
        <f>VLOOKUP(A1100,BUSINESS!$A$2:$F$2692,6,0)</f>
        <v>71</v>
      </c>
      <c r="X1100" s="10">
        <f>VLOOKUP(A1100,BUSINESS!$A$2:$G$2692,7,0)</f>
        <v>23</v>
      </c>
      <c r="Y1100" s="10">
        <f>VLOOKUP(A1100,BUSINESS!$A$2:$H$2692,8,0)</f>
        <v>264</v>
      </c>
      <c r="Z1100" s="10">
        <f>VLOOKUP(A1100,BUSINESS!$A$2:$I$2692,9,0)</f>
        <v>0.024</v>
      </c>
      <c r="AA1100" s="10">
        <f>VLOOKUP(A1100,BUSINESS!$A$2:$J$2692,10,0)</f>
        <v>0.08</v>
      </c>
      <c r="AB1100" s="7">
        <f t="shared" si="2"/>
        <v>16038461538462</v>
      </c>
    </row>
    <row r="1101">
      <c r="A1101" s="7" t="str">
        <f t="shared" si="1"/>
        <v>Indonesia-Asia2005</v>
      </c>
      <c r="B1101" s="8" t="s">
        <v>164</v>
      </c>
      <c r="C1101" s="5" t="s">
        <v>61</v>
      </c>
      <c r="D1101" s="9" t="s">
        <v>67</v>
      </c>
      <c r="E1101" s="11">
        <v>2.86E11</v>
      </c>
      <c r="F1101" s="12">
        <v>0.028</v>
      </c>
      <c r="G1101" s="12">
        <v>36.0</v>
      </c>
      <c r="H1101" s="12">
        <v>0.141</v>
      </c>
      <c r="I1101" s="22">
        <f>VLOOKUP(A1101,ENERGY!$A$2:$F$2692,5,0)</f>
        <v>176238</v>
      </c>
      <c r="J1101" s="10">
        <f>VLOOKUP(A1102,ENERGY!$A$2:$F$2692,6,0)</f>
        <v>1202266</v>
      </c>
      <c r="K1101" s="23">
        <v>0.024</v>
      </c>
      <c r="L1101" s="10">
        <f>VLOOKUP(A1101,TOURISM!$A$2:$E$2692,5,0)</f>
        <v>5094000000</v>
      </c>
      <c r="M1101" s="10">
        <f>VLOOKUP(A1101,TOURISM!$A$2:$F$2692,6,0)</f>
        <v>4740000000</v>
      </c>
      <c r="N1101" s="23">
        <v>2.865</v>
      </c>
      <c r="O1101" s="23">
        <v>133.0</v>
      </c>
      <c r="P1101" s="27">
        <f t="shared" si="706"/>
        <v>20</v>
      </c>
      <c r="Q1101" s="23">
        <v>308.0</v>
      </c>
      <c r="R1101" s="23">
        <v>0.003</v>
      </c>
      <c r="S1101" s="23">
        <v>0.079</v>
      </c>
      <c r="T1101" s="10">
        <f>VLOOKUP(A1101,TOURISM!$A$2:$E$2692,5,0)</f>
        <v>5094000000</v>
      </c>
      <c r="U1101" s="10">
        <f>VLOOKUP(A1101,TOURISM!$A$2:$F$2692,6,0)</f>
        <v>4740000000</v>
      </c>
      <c r="V1101" s="10">
        <f>VLOOKUP(A1101,BUSINESS!$A$2:$E$2692,5,0)</f>
        <v>0.375</v>
      </c>
      <c r="W1101" s="10">
        <f>VLOOKUP(A1101,BUSINESS!$A$2:$F$2692,6,0)</f>
        <v>151</v>
      </c>
      <c r="X1101" s="10">
        <f>VLOOKUP(A1101,BUSINESS!$A$2:$G$2692,7,0)</f>
        <v>23</v>
      </c>
      <c r="Y1101" s="10">
        <f>VLOOKUP(A1101,BUSINESS!$A$2:$H$2692,8,0)</f>
        <v>560</v>
      </c>
      <c r="Z1101" s="10">
        <f>VLOOKUP(A1101,BUSINESS!$A$2:$I$2692,9,0)</f>
        <v>0.036</v>
      </c>
      <c r="AA1101" s="10">
        <f>VLOOKUP(A1101,BUSINESS!$A$2:$J$2692,10,0)</f>
        <v>0.209</v>
      </c>
      <c r="AB1101" s="7">
        <f t="shared" si="2"/>
        <v>95333333333333</v>
      </c>
    </row>
    <row r="1102">
      <c r="A1102" s="7" t="str">
        <f t="shared" si="1"/>
        <v>Japan-Asia2005</v>
      </c>
      <c r="B1102" s="8" t="s">
        <v>172</v>
      </c>
      <c r="C1102" s="5" t="s">
        <v>61</v>
      </c>
      <c r="D1102" s="9" t="s">
        <v>67</v>
      </c>
      <c r="E1102" s="11">
        <v>4.57E12</v>
      </c>
      <c r="F1102" s="12">
        <v>0.082</v>
      </c>
      <c r="G1102" s="12">
        <v>2928.0</v>
      </c>
      <c r="H1102" s="12">
        <v>0.017</v>
      </c>
      <c r="I1102" s="22">
        <f>VLOOKUP(A1102,ENERGY!$A$2:$F$2692,5,0)</f>
        <v>510791</v>
      </c>
      <c r="J1102" s="10">
        <f>VLOOKUP(A1103,ENERGY!$A$2:$F$2692,6,0)</f>
        <v>147908</v>
      </c>
      <c r="K1102" s="23">
        <v>0.024</v>
      </c>
      <c r="L1102" s="10">
        <f>VLOOKUP(A1102,TOURISM!$A$2:$E$2692,5,0)</f>
        <v>15555000000</v>
      </c>
      <c r="M1102" s="10">
        <f>VLOOKUP(A1102,TOURISM!$A$2:$F$2692,6,0)</f>
        <v>48102000000</v>
      </c>
      <c r="N1102" s="23">
        <v>0.352</v>
      </c>
      <c r="O1102" s="23">
        <v>28.0</v>
      </c>
      <c r="P1102" s="27">
        <f t="shared" si="706"/>
        <v>20</v>
      </c>
      <c r="Q1102" s="23">
        <v>237.0</v>
      </c>
      <c r="R1102" s="23">
        <v>0.025</v>
      </c>
      <c r="S1102" s="23">
        <v>0.068</v>
      </c>
      <c r="T1102" s="10">
        <f>VLOOKUP(A1102,TOURISM!$A$2:$E$2692,5,0)</f>
        <v>15555000000</v>
      </c>
      <c r="U1102" s="10">
        <f>VLOOKUP(A1102,TOURISM!$A$2:$F$2692,6,0)</f>
        <v>48102000000</v>
      </c>
      <c r="V1102" s="10">
        <f>VLOOKUP(A1102,BUSINESS!$A$2:$E$2692,5,0)</f>
        <v>0.525</v>
      </c>
      <c r="W1102" s="10">
        <f>VLOOKUP(A1102,BUSINESS!$A$2:$F$2692,6,0)</f>
        <v>30</v>
      </c>
      <c r="X1102" s="10">
        <f>VLOOKUP(A1102,BUSINESS!$A$2:$G$2692,7,0)</f>
        <v>23</v>
      </c>
      <c r="Y1102" s="10">
        <f>VLOOKUP(A1102,BUSINESS!$A$2:$H$2692,8,0)</f>
        <v>315</v>
      </c>
      <c r="Z1102" s="10">
        <f>VLOOKUP(A1102,BUSINESS!$A$2:$I$2692,9,0)</f>
        <v>0.669</v>
      </c>
      <c r="AA1102" s="10">
        <f>VLOOKUP(A1102,BUSINESS!$A$2:$J$2692,10,0)</f>
        <v>0.76</v>
      </c>
      <c r="AB1102" s="7">
        <f t="shared" si="2"/>
        <v>182800000000000</v>
      </c>
    </row>
    <row r="1103">
      <c r="A1103" s="7" t="str">
        <f t="shared" si="1"/>
        <v>Kazakhstan-Asia2005</v>
      </c>
      <c r="B1103" s="8" t="s">
        <v>174</v>
      </c>
      <c r="C1103" s="5" t="s">
        <v>61</v>
      </c>
      <c r="D1103" s="9" t="s">
        <v>67</v>
      </c>
      <c r="E1103" s="11">
        <v>5.7123671734E10</v>
      </c>
      <c r="F1103" s="12">
        <v>0.041</v>
      </c>
      <c r="G1103" s="12">
        <v>154.0</v>
      </c>
      <c r="H1103" s="10" t="str">
        <f>if(AND(#REF!=#REF!,#REF!=#REF!+1,ISBLANK(#REF!)),#REF!,#REF!)</f>
        <v>#REF!</v>
      </c>
      <c r="I1103" s="22">
        <f>VLOOKUP(A1103,ENERGY!$A$2:$F$2692,5,0)</f>
        <v>34493</v>
      </c>
      <c r="J1103" s="10">
        <f>VLOOKUP(A1104,ENERGY!$A$2:$F$2692,6,0)</f>
        <v>3781</v>
      </c>
      <c r="K1103" s="23">
        <v>0.024</v>
      </c>
      <c r="L1103" s="10">
        <f>VLOOKUP(A1103,TOURISM!$A$2:$E$2692,5,0)</f>
        <v>801000000</v>
      </c>
      <c r="M1103" s="10">
        <f>VLOOKUP(A1103,TOURISM!$A$2:$F$2692,6,0)</f>
        <v>940000000</v>
      </c>
      <c r="N1103" s="23">
        <v>0.352</v>
      </c>
      <c r="O1103" s="27">
        <f t="shared" ref="O1103:Q1103" si="710">if(AND(M1103=M1104,N1103=N1103+1,ISBLANK(O1104)),O1103,O1104)</f>
        <v>41</v>
      </c>
      <c r="P1103" s="27">
        <f t="shared" si="710"/>
        <v>20</v>
      </c>
      <c r="Q1103" s="27">
        <f t="shared" si="710"/>
        <v>270</v>
      </c>
      <c r="R1103" s="23">
        <v>0.011</v>
      </c>
      <c r="S1103" s="23">
        <v>0.063</v>
      </c>
      <c r="T1103" s="10">
        <f>VLOOKUP(A1103,TOURISM!$A$2:$E$2692,5,0)</f>
        <v>801000000</v>
      </c>
      <c r="U1103" s="10">
        <f>VLOOKUP(A1103,TOURISM!$A$2:$F$2692,6,0)</f>
        <v>940000000</v>
      </c>
      <c r="V1103" s="10">
        <f>VLOOKUP(A1103,BUSINESS!$A$2:$E$2692,5,0)</f>
        <v>0.441</v>
      </c>
      <c r="W1103" s="10">
        <f>VLOOKUP(A1103,BUSINESS!$A$2:$F$2692,6,0)</f>
        <v>25</v>
      </c>
      <c r="X1103" s="10">
        <f>VLOOKUP(A1103,BUSINESS!$A$2:$G$2692,7,0)</f>
        <v>23</v>
      </c>
      <c r="Y1103" s="10">
        <f>VLOOKUP(A1103,BUSINESS!$A$2:$H$2692,8,0)</f>
        <v>271</v>
      </c>
      <c r="Z1103" s="10">
        <f>VLOOKUP(A1103,BUSINESS!$A$2:$I$2692,9,0)</f>
        <v>0.03</v>
      </c>
      <c r="AA1103" s="10">
        <f>VLOOKUP(A1103,BUSINESS!$A$2:$J$2692,10,0)</f>
        <v>0.358</v>
      </c>
      <c r="AB1103" s="7">
        <f t="shared" si="2"/>
        <v>5193061066727</v>
      </c>
    </row>
    <row r="1104">
      <c r="A1104" s="7" t="str">
        <f t="shared" si="1"/>
        <v>Kyrgyzstan-Asia2005</v>
      </c>
      <c r="B1104" s="8" t="s">
        <v>179</v>
      </c>
      <c r="C1104" s="5" t="s">
        <v>61</v>
      </c>
      <c r="D1104" s="9" t="s">
        <v>67</v>
      </c>
      <c r="E1104" s="11">
        <v>2.459876152E9</v>
      </c>
      <c r="F1104" s="12">
        <v>0.058</v>
      </c>
      <c r="G1104" s="12">
        <v>28.0</v>
      </c>
      <c r="H1104" s="12">
        <v>0.266</v>
      </c>
      <c r="I1104" s="22">
        <f>VLOOKUP(A1104,ENERGY!$A$2:$F$2692,5,0)</f>
        <v>2151</v>
      </c>
      <c r="J1104" s="10">
        <f>VLOOKUP(A1105,ENERGY!$A$2:$F$2692,6,0)</f>
        <v>902</v>
      </c>
      <c r="K1104" s="23">
        <v>0.024</v>
      </c>
      <c r="L1104" s="10">
        <f>VLOOKUP(A1104,TOURISM!$A$2:$E$2692,5,0)</f>
        <v>94000000</v>
      </c>
      <c r="M1104" s="10">
        <f>VLOOKUP(A1104,TOURISM!$A$2:$F$2692,6,0)</f>
        <v>94000000</v>
      </c>
      <c r="N1104" s="23">
        <v>0.514</v>
      </c>
      <c r="O1104" s="23">
        <v>41.0</v>
      </c>
      <c r="P1104" s="27">
        <f t="shared" ref="P1104:P1113" si="711">if(AND(N1104=N1105,O1104=O1104+1,ISBLANK(P1105)),P1104,P1105)</f>
        <v>20</v>
      </c>
      <c r="Q1104" s="23">
        <v>270.0</v>
      </c>
      <c r="R1104" s="23">
        <v>0.007</v>
      </c>
      <c r="S1104" s="23">
        <v>0.123</v>
      </c>
      <c r="T1104" s="10">
        <f>VLOOKUP(A1104,TOURISM!$A$2:$E$2692,5,0)</f>
        <v>94000000</v>
      </c>
      <c r="U1104" s="10">
        <f>VLOOKUP(A1104,TOURISM!$A$2:$F$2692,6,0)</f>
        <v>94000000</v>
      </c>
      <c r="V1104" s="10">
        <f>VLOOKUP(A1104,BUSINESS!$A$2:$E$2692,5,0)</f>
        <v>0.681</v>
      </c>
      <c r="W1104" s="10">
        <f>VLOOKUP(A1104,BUSINESS!$A$2:$F$2692,6,0)</f>
        <v>21</v>
      </c>
      <c r="X1104" s="10">
        <f>VLOOKUP(A1104,BUSINESS!$A$2:$G$2692,7,0)</f>
        <v>23</v>
      </c>
      <c r="Y1104" s="10">
        <f>VLOOKUP(A1104,BUSINESS!$A$2:$H$2692,8,0)</f>
        <v>202</v>
      </c>
      <c r="Z1104" s="10">
        <f>VLOOKUP(A1104,BUSINESS!$A$2:$I$2692,9,0)</f>
        <v>0.105</v>
      </c>
      <c r="AA1104" s="10">
        <f>VLOOKUP(A1104,BUSINESS!$A$2:$J$2692,10,0)</f>
        <v>0.107</v>
      </c>
      <c r="AB1104" s="7">
        <f t="shared" si="2"/>
        <v>351410878857</v>
      </c>
    </row>
    <row r="1105">
      <c r="A1105" s="7" t="str">
        <f t="shared" si="1"/>
        <v>Laos-Asia2005</v>
      </c>
      <c r="B1105" s="8" t="s">
        <v>180</v>
      </c>
      <c r="C1105" s="5" t="s">
        <v>61</v>
      </c>
      <c r="D1105" s="9" t="s">
        <v>67</v>
      </c>
      <c r="E1105" s="11">
        <v>2.735550177E9</v>
      </c>
      <c r="F1105" s="12">
        <v>0.043</v>
      </c>
      <c r="G1105" s="12">
        <v>20.0</v>
      </c>
      <c r="H1105" s="12">
        <v>0.268</v>
      </c>
      <c r="I1105" s="22">
        <f>VLOOKUP(A1105,ENERGY!$A$2:$F$2692,5,0)</f>
        <v>133681</v>
      </c>
      <c r="J1105" s="10" t="str">
        <f>VLOOKUP(A1106,ENERGY!$A$2:$F$2692,6,0)</f>
        <v>#N/A</v>
      </c>
      <c r="K1105" s="23">
        <v>0.024</v>
      </c>
      <c r="L1105" s="10">
        <f>VLOOKUP(A1105,TOURISM!$A$2:$E$2692,5,0)</f>
        <v>143000000</v>
      </c>
      <c r="M1105" s="10">
        <f>VLOOKUP(A1105,TOURISM!$A$2:$F$2692,6,0)</f>
        <v>10000000</v>
      </c>
      <c r="N1105" s="23">
        <v>0.74</v>
      </c>
      <c r="O1105" s="23">
        <v>64.0</v>
      </c>
      <c r="P1105" s="27">
        <f t="shared" si="711"/>
        <v>20</v>
      </c>
      <c r="Q1105" s="23">
        <v>732.0</v>
      </c>
      <c r="R1105" s="23">
        <v>0.006</v>
      </c>
      <c r="S1105" s="23">
        <v>0.045</v>
      </c>
      <c r="T1105" s="10">
        <f>VLOOKUP(A1105,TOURISM!$A$2:$E$2692,5,0)</f>
        <v>143000000</v>
      </c>
      <c r="U1105" s="10">
        <f>VLOOKUP(A1105,TOURISM!$A$2:$F$2692,6,0)</f>
        <v>10000000</v>
      </c>
      <c r="V1105" s="10">
        <f>VLOOKUP(A1105,BUSINESS!$A$2:$E$2692,5,0)</f>
        <v>0.352</v>
      </c>
      <c r="W1105" s="10">
        <f>VLOOKUP(A1105,BUSINESS!$A$2:$F$2692,6,0)</f>
        <v>153</v>
      </c>
      <c r="X1105" s="10">
        <f>VLOOKUP(A1105,BUSINESS!$A$2:$G$2692,7,0)</f>
        <v>23</v>
      </c>
      <c r="Y1105" s="10">
        <f>VLOOKUP(A1105,BUSINESS!$A$2:$H$2692,8,0)</f>
        <v>672</v>
      </c>
      <c r="Z1105" s="10">
        <f>VLOOKUP(A1105,BUSINESS!$A$2:$I$2692,9,0)</f>
        <v>0.009</v>
      </c>
      <c r="AA1105" s="10">
        <f>VLOOKUP(A1105,BUSINESS!$A$2:$J$2692,10,0)</f>
        <v>0.114</v>
      </c>
      <c r="AB1105" s="7">
        <f t="shared" si="2"/>
        <v>455925029500</v>
      </c>
    </row>
    <row r="1106">
      <c r="A1106" s="7" t="str">
        <f t="shared" si="1"/>
        <v>Macao SAR-Asia2005</v>
      </c>
      <c r="B1106" s="8" t="s">
        <v>189</v>
      </c>
      <c r="C1106" s="5" t="s">
        <v>61</v>
      </c>
      <c r="D1106" s="9" t="s">
        <v>67</v>
      </c>
      <c r="E1106" s="11">
        <v>1.1792570016E10</v>
      </c>
      <c r="F1106" s="10" t="str">
        <f t="shared" ref="F1106:G1106" si="712">if(AND(#REF!=#REF!,#REF!=#REF!+1,ISBLANK(#REF!)),#REF!,#REF!)</f>
        <v>#REF!</v>
      </c>
      <c r="G1106" s="10" t="str">
        <f t="shared" si="712"/>
        <v>#REF!</v>
      </c>
      <c r="H1106" s="12">
        <v>0.07</v>
      </c>
      <c r="I1106" s="22" t="str">
        <f>VLOOKUP(A1106,ENERGY!$A$2:$F$2692,5,0)</f>
        <v>#N/A</v>
      </c>
      <c r="J1106" s="10" t="str">
        <f>VLOOKUP(A1107,ENERGY!$A$2:$F$2692,6,0)</f>
        <v>#N/A</v>
      </c>
      <c r="K1106" s="23">
        <v>0.024</v>
      </c>
      <c r="L1106" s="10">
        <f>VLOOKUP(A1106,TOURISM!$A$2:$E$2692,5,0)</f>
        <v>8190000000</v>
      </c>
      <c r="M1106" s="10">
        <f>VLOOKUP(A1106,TOURISM!$A$2:$F$2692,6,0)</f>
        <v>615000000</v>
      </c>
      <c r="N1106" s="23">
        <v>0.521</v>
      </c>
      <c r="O1106" s="23">
        <v>119.0</v>
      </c>
      <c r="P1106" s="27">
        <f t="shared" si="711"/>
        <v>20</v>
      </c>
      <c r="Q1106" s="23">
        <v>272.0</v>
      </c>
      <c r="R1106" s="23">
        <v>0.019</v>
      </c>
      <c r="S1106" s="23">
        <v>0.178</v>
      </c>
      <c r="T1106" s="10">
        <f>VLOOKUP(A1106,TOURISM!$A$2:$E$2692,5,0)</f>
        <v>8190000000</v>
      </c>
      <c r="U1106" s="10">
        <f>VLOOKUP(A1106,TOURISM!$A$2:$F$2692,6,0)</f>
        <v>615000000</v>
      </c>
      <c r="V1106" s="10">
        <f>VLOOKUP(A1106,BUSINESS!$A$2:$E$2692,5,0)</f>
        <v>0.438</v>
      </c>
      <c r="W1106" s="10">
        <f>VLOOKUP(A1106,BUSINESS!$A$2:$F$2692,6,0)</f>
        <v>11</v>
      </c>
      <c r="X1106" s="10">
        <f>VLOOKUP(A1106,BUSINESS!$A$2:$G$2692,7,0)</f>
        <v>23</v>
      </c>
      <c r="Y1106" s="10">
        <f>VLOOKUP(A1106,BUSINESS!$A$2:$H$2692,8,0)</f>
        <v>80</v>
      </c>
      <c r="Z1106" s="10">
        <f>VLOOKUP(A1106,BUSINESS!$A$2:$I$2692,9,0)</f>
        <v>0.349</v>
      </c>
      <c r="AA1106" s="10">
        <f>VLOOKUP(A1106,BUSINESS!$A$2:$J$2692,10,0)</f>
        <v>1.138</v>
      </c>
      <c r="AB1106" s="7">
        <f t="shared" si="2"/>
        <v>620661579789</v>
      </c>
    </row>
    <row r="1107">
      <c r="A1107" s="7" t="str">
        <f t="shared" si="1"/>
        <v>Malaysia-Asia2005</v>
      </c>
      <c r="B1107" s="8" t="s">
        <v>192</v>
      </c>
      <c r="C1107" s="5" t="s">
        <v>61</v>
      </c>
      <c r="D1107" s="9" t="s">
        <v>67</v>
      </c>
      <c r="E1107" s="11">
        <v>1.44E11</v>
      </c>
      <c r="F1107" s="12">
        <v>0.032</v>
      </c>
      <c r="G1107" s="12">
        <v>179.0</v>
      </c>
      <c r="H1107" s="12">
        <v>0.06</v>
      </c>
      <c r="I1107" s="22" t="str">
        <f>VLOOKUP(A1107,ENERGY!$A$2:$F$2692,5,0)</f>
        <v>#N/A</v>
      </c>
      <c r="J1107" s="10">
        <f>VLOOKUP(A1108,ENERGY!$A$2:$F$2692,6,0)</f>
        <v>689</v>
      </c>
      <c r="K1107" s="23">
        <v>0.024</v>
      </c>
      <c r="L1107" s="10">
        <f>VLOOKUP(A1107,TOURISM!$A$2:$E$2692,5,0)</f>
        <v>10389000000</v>
      </c>
      <c r="M1107" s="10">
        <f>VLOOKUP(A1107,TOURISM!$A$2:$F$2692,6,0)</f>
        <v>4339000000</v>
      </c>
      <c r="N1107" s="23">
        <v>0.423</v>
      </c>
      <c r="O1107" s="23">
        <v>24.0</v>
      </c>
      <c r="P1107" s="27">
        <f t="shared" si="711"/>
        <v>20</v>
      </c>
      <c r="Q1107" s="23">
        <v>270.0</v>
      </c>
      <c r="R1107" s="23">
        <v>0.003</v>
      </c>
      <c r="S1107" s="23">
        <v>0.035</v>
      </c>
      <c r="T1107" s="10">
        <f>VLOOKUP(A1107,TOURISM!$A$2:$E$2692,5,0)</f>
        <v>10389000000</v>
      </c>
      <c r="U1107" s="10">
        <f>VLOOKUP(A1107,TOURISM!$A$2:$F$2692,6,0)</f>
        <v>4339000000</v>
      </c>
      <c r="V1107" s="10">
        <f>VLOOKUP(A1107,BUSINESS!$A$2:$E$2692,5,0)</f>
        <v>0.36</v>
      </c>
      <c r="W1107" s="10">
        <f>VLOOKUP(A1107,BUSINESS!$A$2:$F$2692,6,0)</f>
        <v>37</v>
      </c>
      <c r="X1107" s="10">
        <f>VLOOKUP(A1107,BUSINESS!$A$2:$G$2692,7,0)</f>
        <v>23</v>
      </c>
      <c r="Y1107" s="10">
        <f>VLOOKUP(A1107,BUSINESS!$A$2:$H$2692,8,0)</f>
        <v>190</v>
      </c>
      <c r="Z1107" s="10">
        <f>VLOOKUP(A1107,BUSINESS!$A$2:$I$2692,9,0)</f>
        <v>0.486</v>
      </c>
      <c r="AA1107" s="10">
        <f>VLOOKUP(A1107,BUSINESS!$A$2:$J$2692,10,0)</f>
        <v>0.756</v>
      </c>
      <c r="AB1107" s="7">
        <f t="shared" si="2"/>
        <v>48000000000000</v>
      </c>
    </row>
    <row r="1108">
      <c r="A1108" s="7" t="str">
        <f t="shared" si="1"/>
        <v>Maldives-Asia2005</v>
      </c>
      <c r="B1108" s="8" t="s">
        <v>193</v>
      </c>
      <c r="C1108" s="5" t="s">
        <v>61</v>
      </c>
      <c r="D1108" s="9" t="s">
        <v>67</v>
      </c>
      <c r="E1108" s="11">
        <v>9.92473987E8</v>
      </c>
      <c r="F1108" s="12">
        <v>0.07</v>
      </c>
      <c r="G1108" s="12">
        <v>235.0</v>
      </c>
      <c r="H1108" s="12">
        <v>0.13</v>
      </c>
      <c r="I1108" s="22">
        <f>VLOOKUP(A1108,ENERGY!$A$2:$F$2692,5,0)</f>
        <v>133681</v>
      </c>
      <c r="J1108" s="10">
        <f>VLOOKUP(A1109,ENERGY!$A$2:$F$2692,6,0)</f>
        <v>8287</v>
      </c>
      <c r="K1108" s="23">
        <v>0.024</v>
      </c>
      <c r="L1108" s="10">
        <f>VLOOKUP(A1108,TOURISM!$A$2:$E$2692,5,0)</f>
        <v>826000000</v>
      </c>
      <c r="M1108" s="10">
        <f>VLOOKUP(A1108,TOURISM!$A$2:$F$2692,6,0)</f>
        <v>94000000</v>
      </c>
      <c r="N1108" s="23">
        <v>0.242</v>
      </c>
      <c r="O1108" s="23">
        <v>7.0</v>
      </c>
      <c r="P1108" s="27">
        <f t="shared" si="711"/>
        <v>20</v>
      </c>
      <c r="Q1108" s="23">
        <v>161.0</v>
      </c>
      <c r="R1108" s="23">
        <v>0.202</v>
      </c>
      <c r="S1108" s="23">
        <v>0.761</v>
      </c>
      <c r="T1108" s="10">
        <f>VLOOKUP(A1108,TOURISM!$A$2:$E$2692,5,0)</f>
        <v>826000000</v>
      </c>
      <c r="U1108" s="10">
        <f>VLOOKUP(A1108,TOURISM!$A$2:$F$2692,6,0)</f>
        <v>94000000</v>
      </c>
      <c r="V1108" s="10">
        <f>VLOOKUP(A1108,BUSINESS!$A$2:$E$2692,5,0)</f>
        <v>0.093</v>
      </c>
      <c r="W1108" s="10">
        <f>VLOOKUP(A1108,BUSINESS!$A$2:$F$2692,6,0)</f>
        <v>9</v>
      </c>
      <c r="X1108" s="10">
        <f>VLOOKUP(A1108,BUSINESS!$A$2:$G$2692,7,0)</f>
        <v>23</v>
      </c>
      <c r="Y1108" s="10">
        <f>VLOOKUP(A1108,BUSINESS!$A$2:$H$2692,8,0)</f>
        <v>264</v>
      </c>
      <c r="Z1108" s="10">
        <f>VLOOKUP(A1108,BUSINESS!$A$2:$I$2692,9,0)</f>
        <v>0.069</v>
      </c>
      <c r="AA1108" s="10">
        <f>VLOOKUP(A1108,BUSINESS!$A$2:$J$2692,10,0)</f>
        <v>0.684</v>
      </c>
      <c r="AB1108" s="7">
        <f t="shared" si="2"/>
        <v>4913237559</v>
      </c>
    </row>
    <row r="1109">
      <c r="A1109" s="7" t="str">
        <f t="shared" si="1"/>
        <v>Mongolia-Asia2005</v>
      </c>
      <c r="B1109" s="8" t="s">
        <v>203</v>
      </c>
      <c r="C1109" s="5" t="s">
        <v>61</v>
      </c>
      <c r="D1109" s="9" t="s">
        <v>67</v>
      </c>
      <c r="E1109" s="11">
        <v>2.523359941E9</v>
      </c>
      <c r="F1109" s="12">
        <v>0.06</v>
      </c>
      <c r="G1109" s="12">
        <v>60.0</v>
      </c>
      <c r="H1109" s="12">
        <v>0.306</v>
      </c>
      <c r="I1109" s="22">
        <f>VLOOKUP(A1109,ENERGY!$A$2:$F$2692,5,0)</f>
        <v>2586</v>
      </c>
      <c r="J1109" s="10">
        <f>VLOOKUP(A1110,ENERGY!$A$2:$F$2692,6,0)</f>
        <v>9208</v>
      </c>
      <c r="K1109" s="23">
        <v>0.024</v>
      </c>
      <c r="L1109" s="10">
        <f>VLOOKUP(A1109,TOURISM!$A$2:$E$2692,5,0)</f>
        <v>203000000</v>
      </c>
      <c r="M1109" s="10">
        <f>VLOOKUP(A1109,TOURISM!$A$2:$F$2692,6,0)</f>
        <v>173000000</v>
      </c>
      <c r="N1109" s="23">
        <v>0.606</v>
      </c>
      <c r="O1109" s="23">
        <v>11.0</v>
      </c>
      <c r="P1109" s="27">
        <f t="shared" si="711"/>
        <v>20</v>
      </c>
      <c r="Q1109" s="23">
        <v>268.0</v>
      </c>
      <c r="R1109" s="23">
        <v>0.171</v>
      </c>
      <c r="S1109" s="23">
        <v>0.763</v>
      </c>
      <c r="T1109" s="10">
        <f>VLOOKUP(A1109,TOURISM!$A$2:$E$2692,5,0)</f>
        <v>203000000</v>
      </c>
      <c r="U1109" s="10">
        <f>VLOOKUP(A1109,TOURISM!$A$2:$F$2692,6,0)</f>
        <v>173000000</v>
      </c>
      <c r="V1109" s="10">
        <f>VLOOKUP(A1109,BUSINESS!$A$2:$E$2692,5,0)</f>
        <v>0.398</v>
      </c>
      <c r="W1109" s="10">
        <f>VLOOKUP(A1109,BUSINESS!$A$2:$F$2692,6,0)</f>
        <v>13</v>
      </c>
      <c r="X1109" s="10">
        <f>VLOOKUP(A1109,BUSINESS!$A$2:$G$2692,7,0)</f>
        <v>23</v>
      </c>
      <c r="Y1109" s="10">
        <f>VLOOKUP(A1109,BUSINESS!$A$2:$H$2692,8,0)</f>
        <v>204</v>
      </c>
      <c r="Z1109" s="10">
        <f>VLOOKUP(A1109,BUSINESS!$A$2:$I$2692,9,0)</f>
        <v>0.033</v>
      </c>
      <c r="AA1109" s="10">
        <f>VLOOKUP(A1109,BUSINESS!$A$2:$J$2692,10,0)</f>
        <v>0.221</v>
      </c>
      <c r="AB1109" s="7">
        <f t="shared" si="2"/>
        <v>14756490883</v>
      </c>
    </row>
    <row r="1110">
      <c r="A1110" s="7" t="str">
        <f t="shared" si="1"/>
        <v>Myanmar-Asia2005</v>
      </c>
      <c r="B1110" s="8" t="s">
        <v>207</v>
      </c>
      <c r="C1110" s="5" t="s">
        <v>61</v>
      </c>
      <c r="D1110" s="9" t="s">
        <v>67</v>
      </c>
      <c r="E1110" s="8"/>
      <c r="F1110" s="12">
        <v>0.021</v>
      </c>
      <c r="G1110" s="12">
        <v>5.0</v>
      </c>
      <c r="H1110" s="12">
        <v>0.15</v>
      </c>
      <c r="I1110" s="22">
        <f>VLOOKUP(A1110,ENERGY!$A$2:$F$2692,5,0)</f>
        <v>12968</v>
      </c>
      <c r="J1110" s="10" t="str">
        <f>VLOOKUP(A1111,ENERGY!$A$2:$F$2692,6,0)</f>
        <v>#N/A</v>
      </c>
      <c r="K1110" s="23">
        <v>0.024</v>
      </c>
      <c r="L1110" s="10">
        <f>VLOOKUP(A1110,TOURISM!$A$2:$E$2692,5,0)</f>
        <v>83000000</v>
      </c>
      <c r="M1110" s="10">
        <f>VLOOKUP(A1110,TOURISM!$A$2:$F$2692,6,0)</f>
        <v>34000000</v>
      </c>
      <c r="N1110" s="23">
        <v>0.484</v>
      </c>
      <c r="O1110" s="23">
        <v>39.0</v>
      </c>
      <c r="P1110" s="27">
        <f t="shared" si="711"/>
        <v>20</v>
      </c>
      <c r="Q1110" s="23">
        <v>76.0</v>
      </c>
      <c r="R1110" s="23">
        <v>0.384</v>
      </c>
      <c r="S1110" s="23">
        <v>0.867</v>
      </c>
      <c r="T1110" s="10">
        <f>VLOOKUP(A1110,TOURISM!$A$2:$E$2692,5,0)</f>
        <v>83000000</v>
      </c>
      <c r="U1110" s="10">
        <f>VLOOKUP(A1110,TOURISM!$A$2:$F$2692,6,0)</f>
        <v>34000000</v>
      </c>
      <c r="V1110" s="10">
        <f>VLOOKUP(A1110,BUSINESS!$A$2:$E$2692,5,0)</f>
        <v>0.441</v>
      </c>
      <c r="W1110" s="10">
        <f>VLOOKUP(A1110,BUSINESS!$A$2:$F$2692,6,0)</f>
        <v>48</v>
      </c>
      <c r="X1110" s="10">
        <f>VLOOKUP(A1110,BUSINESS!$A$2:$G$2692,7,0)</f>
        <v>23</v>
      </c>
      <c r="Y1110" s="10">
        <f>VLOOKUP(A1110,BUSINESS!$A$2:$H$2692,8,0)</f>
        <v>256</v>
      </c>
      <c r="Z1110" s="10">
        <f>VLOOKUP(A1110,BUSINESS!$A$2:$I$2692,9,0)</f>
        <v>0.001</v>
      </c>
      <c r="AA1110" s="10">
        <f>VLOOKUP(A1110,BUSINESS!$A$2:$J$2692,10,0)</f>
        <v>0.003</v>
      </c>
      <c r="AB1110" s="7">
        <f t="shared" si="2"/>
        <v>0</v>
      </c>
    </row>
    <row r="1111">
      <c r="A1111" s="7" t="str">
        <f t="shared" si="1"/>
        <v>Nepal-Asia2005</v>
      </c>
      <c r="B1111" s="8" t="s">
        <v>209</v>
      </c>
      <c r="C1111" s="5" t="s">
        <v>61</v>
      </c>
      <c r="D1111" s="9" t="s">
        <v>67</v>
      </c>
      <c r="E1111" s="11">
        <v>8.130258976E9</v>
      </c>
      <c r="F1111" s="12">
        <v>0.057</v>
      </c>
      <c r="G1111" s="12">
        <v>19.0</v>
      </c>
      <c r="H1111" s="12">
        <v>0.081</v>
      </c>
      <c r="I1111" s="22" t="str">
        <f>VLOOKUP(A1111,ENERGY!$A$2:$F$2692,5,0)</f>
        <v>#N/A</v>
      </c>
      <c r="J1111" s="10" t="str">
        <f>VLOOKUP(A1112,ENERGY!$A$2:$F$2692,6,0)</f>
        <v>#N/A</v>
      </c>
      <c r="K1111" s="23">
        <v>0.024</v>
      </c>
      <c r="L1111" s="10">
        <f>VLOOKUP(A1111,TOURISM!$A$2:$E$2692,5,0)</f>
        <v>160000000</v>
      </c>
      <c r="M1111" s="10">
        <f>VLOOKUP(A1111,TOURISM!$A$2:$F$2692,6,0)</f>
        <v>221000000</v>
      </c>
      <c r="N1111" s="23">
        <v>0.444</v>
      </c>
      <c r="O1111" s="23">
        <v>12.0</v>
      </c>
      <c r="P1111" s="27">
        <f t="shared" si="711"/>
        <v>20</v>
      </c>
      <c r="Q1111" s="23">
        <v>358.0</v>
      </c>
      <c r="R1111" s="23">
        <v>0.215</v>
      </c>
      <c r="S1111" s="23">
        <v>0.653</v>
      </c>
      <c r="T1111" s="10">
        <f>VLOOKUP(A1111,TOURISM!$A$2:$E$2692,5,0)</f>
        <v>160000000</v>
      </c>
      <c r="U1111" s="10">
        <f>VLOOKUP(A1111,TOURISM!$A$2:$F$2692,6,0)</f>
        <v>221000000</v>
      </c>
      <c r="V1111" s="10">
        <f>VLOOKUP(A1111,BUSINESS!$A$2:$E$2692,5,0)</f>
        <v>0.325</v>
      </c>
      <c r="W1111" s="10">
        <f>VLOOKUP(A1111,BUSINESS!$A$2:$F$2692,6,0)</f>
        <v>31</v>
      </c>
      <c r="X1111" s="10">
        <f>VLOOKUP(A1111,BUSINESS!$A$2:$G$2692,7,0)</f>
        <v>23</v>
      </c>
      <c r="Y1111" s="10">
        <f>VLOOKUP(A1111,BUSINESS!$A$2:$H$2692,8,0)</f>
        <v>408</v>
      </c>
      <c r="Z1111" s="10">
        <f>VLOOKUP(A1111,BUSINESS!$A$2:$I$2692,9,0)</f>
        <v>0.008</v>
      </c>
      <c r="AA1111" s="10">
        <f>VLOOKUP(A1111,BUSINESS!$A$2:$J$2692,10,0)</f>
        <v>0.009</v>
      </c>
      <c r="AB1111" s="7">
        <f t="shared" si="2"/>
        <v>37815158028</v>
      </c>
    </row>
    <row r="1112">
      <c r="A1112" s="7" t="str">
        <f t="shared" si="1"/>
        <v>North Korea-Asia2005</v>
      </c>
      <c r="B1112" s="8" t="s">
        <v>216</v>
      </c>
      <c r="C1112" s="5" t="s">
        <v>61</v>
      </c>
      <c r="D1112" s="9" t="s">
        <v>67</v>
      </c>
      <c r="E1112" s="8"/>
      <c r="F1112" s="10" t="str">
        <f t="shared" ref="F1112:H1112" si="713">if(AND(#REF!=#REF!,#REF!=#REF!+1,ISBLANK(#REF!)),#REF!,#REF!)</f>
        <v>#REF!</v>
      </c>
      <c r="G1112" s="10" t="str">
        <f t="shared" si="713"/>
        <v>#REF!</v>
      </c>
      <c r="H1112" s="10" t="str">
        <f t="shared" si="713"/>
        <v>#REF!</v>
      </c>
      <c r="I1112" s="22" t="str">
        <f>VLOOKUP(A1112,ENERGY!$A$2:$F$2692,5,0)</f>
        <v>#N/A</v>
      </c>
      <c r="J1112" s="10" t="str">
        <f>VLOOKUP(A1113,ENERGY!$A$2:$F$2692,6,0)</f>
        <v>#N/A</v>
      </c>
      <c r="K1112" s="23">
        <v>0.024</v>
      </c>
      <c r="L1112" s="10">
        <f>VLOOKUP(A1112,TOURISM!$A$2:$E$2692,5,0)</f>
        <v>8190000000</v>
      </c>
      <c r="M1112" s="10">
        <f>VLOOKUP(A1112,TOURISM!$A$2:$F$2692,6,0)</f>
        <v>153000000</v>
      </c>
      <c r="N1112" s="23">
        <v>0.365</v>
      </c>
      <c r="O1112" s="23">
        <v>31.0</v>
      </c>
      <c r="P1112" s="27">
        <f t="shared" si="711"/>
        <v>20</v>
      </c>
      <c r="Q1112" s="23">
        <v>350.0</v>
      </c>
      <c r="R1112" s="23">
        <v>0.081</v>
      </c>
      <c r="S1112" s="23">
        <v>0.853</v>
      </c>
      <c r="T1112" s="10">
        <f>VLOOKUP(A1112,TOURISM!$A$2:$E$2692,5,0)</f>
        <v>8190000000</v>
      </c>
      <c r="U1112" s="10">
        <f>VLOOKUP(A1112,TOURISM!$A$2:$F$2692,6,0)</f>
        <v>153000000</v>
      </c>
      <c r="V1112" s="10">
        <f>VLOOKUP(A1112,BUSINESS!$A$2:$E$2692,5,0)</f>
        <v>0.366</v>
      </c>
      <c r="W1112" s="10">
        <f>VLOOKUP(A1112,BUSINESS!$A$2:$F$2692,6,0)</f>
        <v>113</v>
      </c>
      <c r="X1112" s="10">
        <f>VLOOKUP(A1112,BUSINESS!$A$2:$G$2692,7,0)</f>
        <v>23</v>
      </c>
      <c r="Y1112" s="10">
        <f>VLOOKUP(A1112,BUSINESS!$A$2:$H$2692,8,0)</f>
        <v>756</v>
      </c>
      <c r="Z1112" s="10">
        <f>VLOOKUP(A1112,BUSINESS!$A$2:$I$2692,9,0)</f>
        <v>0.08</v>
      </c>
      <c r="AA1112" s="10" t="str">
        <f>VLOOKUP(A1112,BUSINESS!$A$2:$J$2692,10,0)</f>
        <v/>
      </c>
      <c r="AB1112" s="7">
        <f t="shared" si="2"/>
        <v>0</v>
      </c>
    </row>
    <row r="1113">
      <c r="A1113" s="7" t="str">
        <f t="shared" si="1"/>
        <v>Pakistan-Asia2005</v>
      </c>
      <c r="B1113" s="8" t="s">
        <v>220</v>
      </c>
      <c r="C1113" s="5" t="s">
        <v>61</v>
      </c>
      <c r="D1113" s="9" t="s">
        <v>67</v>
      </c>
      <c r="E1113" s="11">
        <v>1.1E11</v>
      </c>
      <c r="F1113" s="12">
        <v>0.032</v>
      </c>
      <c r="G1113" s="12">
        <v>22.0</v>
      </c>
      <c r="H1113" s="12">
        <v>0.091</v>
      </c>
      <c r="I1113" s="22" t="str">
        <f>VLOOKUP(A1113,ENERGY!$A$2:$F$2692,5,0)</f>
        <v>#N/A</v>
      </c>
      <c r="J1113" s="10" t="str">
        <f>VLOOKUP(A1114,ENERGY!$A$2:$F$2692,6,0)</f>
        <v>#N/A</v>
      </c>
      <c r="K1113" s="23">
        <v>0.024</v>
      </c>
      <c r="L1113" s="10">
        <f>VLOOKUP(A1113,TOURISM!$A$2:$E$2692,5,0)</f>
        <v>828000000</v>
      </c>
      <c r="M1113" s="10">
        <f>VLOOKUP(A1113,TOURISM!$A$2:$F$2692,6,0)</f>
        <v>1753000000</v>
      </c>
      <c r="N1113" s="23">
        <v>0.742</v>
      </c>
      <c r="O1113" s="23">
        <v>25.0</v>
      </c>
      <c r="P1113" s="27">
        <f t="shared" si="711"/>
        <v>20</v>
      </c>
      <c r="Q1113" s="23">
        <v>451.0</v>
      </c>
      <c r="R1113" s="23">
        <v>0.095</v>
      </c>
      <c r="S1113" s="23">
        <v>0.785</v>
      </c>
      <c r="T1113" s="10">
        <f>VLOOKUP(A1113,TOURISM!$A$2:$E$2692,5,0)</f>
        <v>828000000</v>
      </c>
      <c r="U1113" s="10">
        <f>VLOOKUP(A1113,TOURISM!$A$2:$F$2692,6,0)</f>
        <v>1753000000</v>
      </c>
      <c r="V1113" s="10">
        <f>VLOOKUP(A1113,BUSINESS!$A$2:$E$2692,5,0)</f>
        <v>0.431</v>
      </c>
      <c r="W1113" s="10">
        <f>VLOOKUP(A1113,BUSINESS!$A$2:$F$2692,6,0)</f>
        <v>24</v>
      </c>
      <c r="X1113" s="10">
        <f>VLOOKUP(A1113,BUSINESS!$A$2:$G$2692,7,0)</f>
        <v>23</v>
      </c>
      <c r="Y1113" s="10">
        <f>VLOOKUP(A1113,BUSINESS!$A$2:$H$2692,8,0)</f>
        <v>560</v>
      </c>
      <c r="Z1113" s="10">
        <f>VLOOKUP(A1113,BUSINESS!$A$2:$I$2692,9,0)</f>
        <v>0.063</v>
      </c>
      <c r="AA1113" s="10">
        <f>VLOOKUP(A1113,BUSINESS!$A$2:$J$2692,10,0)</f>
        <v>0.081</v>
      </c>
      <c r="AB1113" s="7">
        <f t="shared" si="2"/>
        <v>1157894736842</v>
      </c>
    </row>
    <row r="1114">
      <c r="A1114" s="7" t="str">
        <f t="shared" si="1"/>
        <v>Philippines-Asia2005</v>
      </c>
      <c r="B1114" s="8" t="s">
        <v>225</v>
      </c>
      <c r="C1114" s="5" t="s">
        <v>61</v>
      </c>
      <c r="D1114" s="9" t="s">
        <v>67</v>
      </c>
      <c r="E1114" s="11">
        <v>1.03E11</v>
      </c>
      <c r="F1114" s="12">
        <v>0.039</v>
      </c>
      <c r="G1114" s="12">
        <v>47.0</v>
      </c>
      <c r="H1114" s="12">
        <v>0.102</v>
      </c>
      <c r="I1114" s="22" t="str">
        <f>VLOOKUP(A1114,ENERGY!$A$2:$F$2692,5,0)</f>
        <v>#N/A</v>
      </c>
      <c r="J1114" s="10" t="str">
        <f>VLOOKUP(A1115,ENERGY!$A$2:$F$2692,6,0)</f>
        <v>#N/A</v>
      </c>
      <c r="K1114" s="23">
        <v>0.024</v>
      </c>
      <c r="L1114" s="10">
        <f>VLOOKUP(A1114,TOURISM!$A$2:$E$2692,5,0)</f>
        <v>2755000000</v>
      </c>
      <c r="M1114" s="10">
        <f>VLOOKUP(A1114,TOURISM!$A$2:$F$2692,6,0)</f>
        <v>1547000000</v>
      </c>
      <c r="N1114" s="23">
        <v>0.742</v>
      </c>
      <c r="O1114" s="27">
        <f t="shared" ref="O1114:Q1114" si="714">if(AND(M1114=M1115,N1114=N1114+1,ISBLANK(O1115)),O1114,O1115)</f>
        <v>10</v>
      </c>
      <c r="P1114" s="27">
        <f t="shared" si="714"/>
        <v>20</v>
      </c>
      <c r="Q1114" s="27">
        <f t="shared" si="714"/>
        <v>711</v>
      </c>
      <c r="R1114" s="23">
        <v>0.047</v>
      </c>
      <c r="S1114" s="23">
        <v>0.778</v>
      </c>
      <c r="T1114" s="10">
        <f>VLOOKUP(A1114,TOURISM!$A$2:$E$2692,5,0)</f>
        <v>2755000000</v>
      </c>
      <c r="U1114" s="10">
        <f>VLOOKUP(A1114,TOURISM!$A$2:$F$2692,6,0)</f>
        <v>1547000000</v>
      </c>
      <c r="V1114" s="10">
        <f>VLOOKUP(A1114,BUSINESS!$A$2:$E$2692,5,0)</f>
        <v>0.472</v>
      </c>
      <c r="W1114" s="10">
        <f>VLOOKUP(A1114,BUSINESS!$A$2:$F$2692,6,0)</f>
        <v>47</v>
      </c>
      <c r="X1114" s="10">
        <f>VLOOKUP(A1114,BUSINESS!$A$2:$G$2692,7,0)</f>
        <v>23</v>
      </c>
      <c r="Y1114" s="10">
        <f>VLOOKUP(A1114,BUSINESS!$A$2:$H$2692,8,0)</f>
        <v>195</v>
      </c>
      <c r="Z1114" s="10">
        <f>VLOOKUP(A1114,BUSINESS!$A$2:$I$2692,9,0)</f>
        <v>0.054</v>
      </c>
      <c r="AA1114" s="10">
        <f>VLOOKUP(A1114,BUSINESS!$A$2:$J$2692,10,0)</f>
        <v>0.405</v>
      </c>
      <c r="AB1114" s="7">
        <f t="shared" si="2"/>
        <v>2191489361702</v>
      </c>
    </row>
    <row r="1115">
      <c r="A1115" s="7" t="str">
        <f t="shared" si="1"/>
        <v>Singapore-Asia2005</v>
      </c>
      <c r="B1115" s="8" t="s">
        <v>241</v>
      </c>
      <c r="C1115" s="5" t="s">
        <v>61</v>
      </c>
      <c r="D1115" s="9" t="s">
        <v>67</v>
      </c>
      <c r="E1115" s="11">
        <v>1.27E11</v>
      </c>
      <c r="F1115" s="12">
        <v>0.038</v>
      </c>
      <c r="G1115" s="12">
        <v>1058.0</v>
      </c>
      <c r="H1115" s="12">
        <v>0.053</v>
      </c>
      <c r="I1115" s="22" t="str">
        <f>VLOOKUP(A1115,ENERGY!$A$2:$F$2692,5,0)</f>
        <v>#N/A</v>
      </c>
      <c r="J1115" s="10" t="str">
        <f>VLOOKUP(A1116,ENERGY!$A$2:$F$2692,6,0)</f>
        <v>#N/A</v>
      </c>
      <c r="K1115" s="23">
        <v>0.024</v>
      </c>
      <c r="L1115" s="10">
        <f>VLOOKUP(A1115,TOURISM!$A$2:$E$2692,5,0)</f>
        <v>6209000000</v>
      </c>
      <c r="M1115" s="10">
        <f>VLOOKUP(A1115,TOURISM!$A$2:$F$2692,6,0)</f>
        <v>10071000000</v>
      </c>
      <c r="N1115" s="23">
        <v>0.451</v>
      </c>
      <c r="O1115" s="23">
        <v>10.0</v>
      </c>
      <c r="P1115" s="27">
        <f t="shared" ref="P1115:P1134" si="715">if(AND(N1115=N1116,O1115=O1115+1,ISBLANK(P1116)),P1115,P1116)</f>
        <v>20</v>
      </c>
      <c r="Q1115" s="23">
        <v>711.0</v>
      </c>
      <c r="R1115" s="23">
        <v>0.16</v>
      </c>
      <c r="S1115" s="23">
        <v>0.405</v>
      </c>
      <c r="T1115" s="10">
        <f>VLOOKUP(A1115,TOURISM!$A$2:$E$2692,5,0)</f>
        <v>6209000000</v>
      </c>
      <c r="U1115" s="10">
        <f>VLOOKUP(A1115,TOURISM!$A$2:$F$2692,6,0)</f>
        <v>10071000000</v>
      </c>
      <c r="V1115" s="10">
        <f>VLOOKUP(A1115,BUSINESS!$A$2:$E$2692,5,0)</f>
        <v>0.277</v>
      </c>
      <c r="W1115" s="10">
        <f>VLOOKUP(A1115,BUSINESS!$A$2:$F$2692,6,0)</f>
        <v>6</v>
      </c>
      <c r="X1115" s="10">
        <f>VLOOKUP(A1115,BUSINESS!$A$2:$G$2692,7,0)</f>
        <v>23</v>
      </c>
      <c r="Y1115" s="10">
        <f>VLOOKUP(A1115,BUSINESS!$A$2:$H$2692,8,0)</f>
        <v>80</v>
      </c>
      <c r="Z1115" s="10">
        <f>VLOOKUP(A1115,BUSINESS!$A$2:$I$2692,9,0)</f>
        <v>0.61</v>
      </c>
      <c r="AA1115" s="10">
        <f>VLOOKUP(A1115,BUSINESS!$A$2:$J$2692,10,0)</f>
        <v>0.975</v>
      </c>
      <c r="AB1115" s="7">
        <f t="shared" si="2"/>
        <v>793750000000</v>
      </c>
    </row>
    <row r="1116">
      <c r="A1116" s="7" t="str">
        <f t="shared" si="1"/>
        <v>South Korea-Asia2005</v>
      </c>
      <c r="B1116" s="8" t="s">
        <v>248</v>
      </c>
      <c r="C1116" s="5" t="s">
        <v>61</v>
      </c>
      <c r="D1116" s="9" t="s">
        <v>67</v>
      </c>
      <c r="E1116" s="11">
        <v>8.98E11</v>
      </c>
      <c r="F1116" s="12">
        <v>0.056</v>
      </c>
      <c r="G1116" s="12">
        <v>988.0</v>
      </c>
      <c r="H1116" s="12">
        <v>0.056</v>
      </c>
      <c r="I1116" s="22" t="str">
        <f>VLOOKUP(A1116,ENERGY!$A$2:$F$2692,5,0)</f>
        <v>#N/A</v>
      </c>
      <c r="J1116" s="10">
        <f>VLOOKUP(A1117,ENERGY!$A$2:$F$2692,6,0)</f>
        <v>11892</v>
      </c>
      <c r="K1116" s="23">
        <v>0.024</v>
      </c>
      <c r="L1116" s="10">
        <f>VLOOKUP(A1116,TOURISM!$A$2:$E$2692,5,0)</f>
        <v>8290000000</v>
      </c>
      <c r="M1116" s="10">
        <f>VLOOKUP(A1116,TOURISM!$A$2:$F$2692,6,0)</f>
        <v>16924000000</v>
      </c>
      <c r="N1116" s="23">
        <v>0.171</v>
      </c>
      <c r="O1116" s="23">
        <v>107.0</v>
      </c>
      <c r="P1116" s="27">
        <f t="shared" si="715"/>
        <v>20</v>
      </c>
      <c r="Q1116" s="23">
        <v>140.0</v>
      </c>
      <c r="R1116" s="23">
        <v>0.053</v>
      </c>
      <c r="S1116" s="23">
        <v>0.601</v>
      </c>
      <c r="T1116" s="10">
        <f>VLOOKUP(A1116,TOURISM!$A$2:$E$2692,5,0)</f>
        <v>8290000000</v>
      </c>
      <c r="U1116" s="10">
        <f>VLOOKUP(A1116,TOURISM!$A$2:$F$2692,6,0)</f>
        <v>16924000000</v>
      </c>
      <c r="V1116" s="10">
        <f>VLOOKUP(A1116,BUSINESS!$A$2:$E$2692,5,0)</f>
        <v>0.354</v>
      </c>
      <c r="W1116" s="10">
        <f>VLOOKUP(A1116,BUSINESS!$A$2:$F$2692,6,0)</f>
        <v>17</v>
      </c>
      <c r="X1116" s="10">
        <f>VLOOKUP(A1116,BUSINESS!$A$2:$G$2692,7,0)</f>
        <v>23</v>
      </c>
      <c r="Y1116" s="10">
        <f>VLOOKUP(A1116,BUSINESS!$A$2:$H$2692,8,0)</f>
        <v>290</v>
      </c>
      <c r="Z1116" s="10">
        <f>VLOOKUP(A1116,BUSINESS!$A$2:$I$2692,9,0)</f>
        <v>0.735</v>
      </c>
      <c r="AA1116" s="10">
        <f>VLOOKUP(A1116,BUSINESS!$A$2:$J$2692,10,0)</f>
        <v>0.815</v>
      </c>
      <c r="AB1116" s="7">
        <f t="shared" si="2"/>
        <v>16943396226415</v>
      </c>
    </row>
    <row r="1117">
      <c r="A1117" s="7" t="str">
        <f t="shared" si="1"/>
        <v>Sri Lanka-Asia2005</v>
      </c>
      <c r="B1117" s="8" t="s">
        <v>251</v>
      </c>
      <c r="C1117" s="5" t="s">
        <v>61</v>
      </c>
      <c r="D1117" s="9" t="s">
        <v>67</v>
      </c>
      <c r="E1117" s="11">
        <v>2.4405791045E10</v>
      </c>
      <c r="F1117" s="12">
        <v>0.04</v>
      </c>
      <c r="G1117" s="12">
        <v>49.0</v>
      </c>
      <c r="H1117" s="12">
        <v>0.108</v>
      </c>
      <c r="I1117" s="22">
        <f>VLOOKUP(A1117,ENERGY!$A$2:$F$2692,5,0)</f>
        <v>8942</v>
      </c>
      <c r="J1117" s="10">
        <f>VLOOKUP(A1118,ENERGY!$A$2:$F$2692,6,0)</f>
        <v>3033</v>
      </c>
      <c r="K1117" s="23">
        <v>0.024</v>
      </c>
      <c r="L1117" s="10">
        <f>VLOOKUP(A1117,TOURISM!$A$2:$E$2692,5,0)</f>
        <v>729000000</v>
      </c>
      <c r="M1117" s="10">
        <f>VLOOKUP(A1117,TOURISM!$A$2:$F$2692,6,0)</f>
        <v>552000000</v>
      </c>
      <c r="N1117" s="23">
        <v>0.224</v>
      </c>
      <c r="O1117" s="23">
        <v>73.0</v>
      </c>
      <c r="P1117" s="27">
        <f t="shared" si="715"/>
        <v>20</v>
      </c>
      <c r="Q1117" s="23">
        <v>342.0</v>
      </c>
      <c r="R1117" s="23">
        <v>0.034</v>
      </c>
      <c r="S1117" s="23">
        <v>0.247</v>
      </c>
      <c r="T1117" s="10">
        <f>VLOOKUP(A1117,TOURISM!$A$2:$E$2692,5,0)</f>
        <v>729000000</v>
      </c>
      <c r="U1117" s="10">
        <f>VLOOKUP(A1117,TOURISM!$A$2:$F$2692,6,0)</f>
        <v>552000000</v>
      </c>
      <c r="V1117" s="10">
        <f>VLOOKUP(A1117,BUSINESS!$A$2:$E$2692,5,0)</f>
        <v>0.567</v>
      </c>
      <c r="W1117" s="10">
        <f>VLOOKUP(A1117,BUSINESS!$A$2:$F$2692,6,0)</f>
        <v>48</v>
      </c>
      <c r="X1117" s="10">
        <f>VLOOKUP(A1117,BUSINESS!$A$2:$G$2692,7,0)</f>
        <v>23</v>
      </c>
      <c r="Y1117" s="10">
        <f>VLOOKUP(A1117,BUSINESS!$A$2:$H$2692,8,0)</f>
        <v>256</v>
      </c>
      <c r="Z1117" s="10">
        <f>VLOOKUP(A1117,BUSINESS!$A$2:$I$2692,9,0)</f>
        <v>0.018</v>
      </c>
      <c r="AA1117" s="10">
        <f>VLOOKUP(A1117,BUSINESS!$A$2:$J$2692,10,0)</f>
        <v>0.168</v>
      </c>
      <c r="AB1117" s="7">
        <f t="shared" si="2"/>
        <v>717817383676</v>
      </c>
    </row>
    <row r="1118">
      <c r="A1118" s="7" t="str">
        <f t="shared" si="1"/>
        <v>Tajikistan-Asia2005</v>
      </c>
      <c r="B1118" s="8" t="s">
        <v>262</v>
      </c>
      <c r="C1118" s="5" t="s">
        <v>61</v>
      </c>
      <c r="D1118" s="9" t="s">
        <v>67</v>
      </c>
      <c r="E1118" s="11">
        <v>2.312319579E9</v>
      </c>
      <c r="F1118" s="12">
        <v>0.048</v>
      </c>
      <c r="G1118" s="12">
        <v>16.0</v>
      </c>
      <c r="H1118" s="12">
        <v>0.233</v>
      </c>
      <c r="I1118" s="22">
        <f>VLOOKUP(A1118,ENERGY!$A$2:$F$2692,5,0)</f>
        <v>2473</v>
      </c>
      <c r="J1118" s="10">
        <f>VLOOKUP(A1119,ENERGY!$A$2:$F$2692,6,0)</f>
        <v>261838</v>
      </c>
      <c r="K1118" s="23">
        <v>0.024</v>
      </c>
      <c r="L1118" s="10">
        <f>VLOOKUP(A1118,TOURISM!$A$2:$E$2692,5,0)</f>
        <v>9100000</v>
      </c>
      <c r="M1118" s="10">
        <f>VLOOKUP(A1118,TOURISM!$A$2:$F$2692,6,0)</f>
        <v>3800000</v>
      </c>
      <c r="N1118" s="23">
        <v>0.258</v>
      </c>
      <c r="O1118" s="23">
        <v>99.0</v>
      </c>
      <c r="P1118" s="27">
        <f t="shared" si="715"/>
        <v>20</v>
      </c>
      <c r="Q1118" s="23">
        <v>339.0</v>
      </c>
      <c r="R1118" s="23">
        <v>0.048</v>
      </c>
      <c r="S1118" s="23">
        <v>0.385</v>
      </c>
      <c r="T1118" s="10">
        <f>VLOOKUP(A1118,TOURISM!$A$2:$E$2692,5,0)</f>
        <v>9100000</v>
      </c>
      <c r="U1118" s="10">
        <f>VLOOKUP(A1118,TOURISM!$A$2:$F$2692,6,0)</f>
        <v>3800000</v>
      </c>
      <c r="V1118" s="10">
        <f>VLOOKUP(A1118,BUSINESS!$A$2:$E$2692,5,0)</f>
        <v>0.799</v>
      </c>
      <c r="W1118" s="10">
        <f>VLOOKUP(A1118,BUSINESS!$A$2:$F$2692,6,0)</f>
        <v>80</v>
      </c>
      <c r="X1118" s="10">
        <f>VLOOKUP(A1118,BUSINESS!$A$2:$G$2692,7,0)</f>
        <v>23</v>
      </c>
      <c r="Y1118" s="10">
        <f>VLOOKUP(A1118,BUSINESS!$A$2:$H$2692,8,0)</f>
        <v>224</v>
      </c>
      <c r="Z1118" s="10">
        <f>VLOOKUP(A1118,BUSINESS!$A$2:$I$2692,9,0)</f>
        <v>0.003</v>
      </c>
      <c r="AA1118" s="10">
        <f>VLOOKUP(A1118,BUSINESS!$A$2:$J$2692,10,0)</f>
        <v>0.039</v>
      </c>
      <c r="AB1118" s="7">
        <f t="shared" si="2"/>
        <v>48173324563</v>
      </c>
    </row>
    <row r="1119">
      <c r="A1119" s="7" t="str">
        <f t="shared" si="1"/>
        <v>Thailand-Asia2005</v>
      </c>
      <c r="B1119" s="8" t="s">
        <v>264</v>
      </c>
      <c r="C1119" s="5" t="s">
        <v>61</v>
      </c>
      <c r="D1119" s="9" t="s">
        <v>67</v>
      </c>
      <c r="E1119" s="11">
        <v>1.76E11</v>
      </c>
      <c r="F1119" s="12">
        <v>0.035</v>
      </c>
      <c r="G1119" s="12">
        <v>95.0</v>
      </c>
      <c r="H1119" s="12">
        <v>0.058</v>
      </c>
      <c r="I1119" s="22">
        <f>VLOOKUP(A1119,ENERGY!$A$2:$F$2692,5,0)</f>
        <v>107656</v>
      </c>
      <c r="J1119" s="10">
        <f>VLOOKUP(A1120,ENERGY!$A$2:$F$2692,6,0)</f>
        <v>191</v>
      </c>
      <c r="K1119" s="23">
        <v>0.024</v>
      </c>
      <c r="L1119" s="10">
        <f>VLOOKUP(A1119,TOURISM!$A$2:$E$2692,5,0)</f>
        <v>12102000000</v>
      </c>
      <c r="M1119" s="10">
        <f>VLOOKUP(A1119,TOURISM!$A$2:$F$2692,6,0)</f>
        <v>4917000000</v>
      </c>
      <c r="N1119" s="23">
        <v>0.378</v>
      </c>
      <c r="O1119" s="23">
        <v>37.0</v>
      </c>
      <c r="P1119" s="27">
        <f t="shared" si="715"/>
        <v>20</v>
      </c>
      <c r="Q1119" s="23">
        <v>66.0</v>
      </c>
      <c r="R1119" s="23">
        <v>0.016</v>
      </c>
      <c r="S1119" s="23">
        <v>0.087</v>
      </c>
      <c r="T1119" s="10">
        <f>VLOOKUP(A1119,TOURISM!$A$2:$E$2692,5,0)</f>
        <v>12102000000</v>
      </c>
      <c r="U1119" s="10">
        <f>VLOOKUP(A1119,TOURISM!$A$2:$F$2692,6,0)</f>
        <v>4917000000</v>
      </c>
      <c r="V1119" s="10">
        <f>VLOOKUP(A1119,BUSINESS!$A$2:$E$2692,5,0)</f>
        <v>0.375</v>
      </c>
      <c r="W1119" s="10">
        <f>VLOOKUP(A1119,BUSINESS!$A$2:$F$2692,6,0)</f>
        <v>33</v>
      </c>
      <c r="X1119" s="10">
        <f>VLOOKUP(A1119,BUSINESS!$A$2:$G$2692,7,0)</f>
        <v>23</v>
      </c>
      <c r="Y1119" s="10">
        <f>VLOOKUP(A1119,BUSINESS!$A$2:$H$2692,8,0)</f>
        <v>264</v>
      </c>
      <c r="Z1119" s="10">
        <f>VLOOKUP(A1119,BUSINESS!$A$2:$I$2692,9,0)</f>
        <v>0.15</v>
      </c>
      <c r="AA1119" s="10">
        <f>VLOOKUP(A1119,BUSINESS!$A$2:$J$2692,10,0)</f>
        <v>0.465</v>
      </c>
      <c r="AB1119" s="7">
        <f t="shared" si="2"/>
        <v>11000000000000</v>
      </c>
    </row>
    <row r="1120">
      <c r="A1120" s="7" t="str">
        <f t="shared" si="1"/>
        <v>Timor-Leste-Asia2005</v>
      </c>
      <c r="B1120" s="8" t="s">
        <v>265</v>
      </c>
      <c r="C1120" s="5" t="s">
        <v>61</v>
      </c>
      <c r="D1120" s="9" t="s">
        <v>67</v>
      </c>
      <c r="E1120" s="11">
        <v>4.791E8</v>
      </c>
      <c r="F1120" s="12">
        <v>0.073</v>
      </c>
      <c r="G1120" s="12">
        <v>33.0</v>
      </c>
      <c r="H1120" s="12">
        <v>0.167</v>
      </c>
      <c r="I1120" s="22">
        <f>VLOOKUP(A1120,ENERGY!$A$2:$F$2692,5,0)</f>
        <v>133681</v>
      </c>
      <c r="J1120" s="10">
        <f>VLOOKUP(A1121,ENERGY!$A$2:$F$2692,6,0)</f>
        <v>55093</v>
      </c>
      <c r="K1120" s="23">
        <v>0.024</v>
      </c>
      <c r="L1120" s="10">
        <f>VLOOKUP(A1120,TOURISM!$A$2:$E$2692,5,0)</f>
        <v>7659000000</v>
      </c>
      <c r="M1120" s="10">
        <f>VLOOKUP(A1120,TOURISM!$A$2:$F$2692,6,0)</f>
        <v>7252000000</v>
      </c>
      <c r="N1120" s="23">
        <v>0.363</v>
      </c>
      <c r="O1120" s="23">
        <v>60.0</v>
      </c>
      <c r="P1120" s="27">
        <f t="shared" si="715"/>
        <v>20</v>
      </c>
      <c r="Q1120" s="23">
        <v>104.0</v>
      </c>
      <c r="R1120" s="23">
        <v>0.041</v>
      </c>
      <c r="S1120" s="23">
        <v>0.335</v>
      </c>
      <c r="T1120" s="10">
        <f>VLOOKUP(A1120,TOURISM!$A$2:$E$2692,5,0)</f>
        <v>7659000000</v>
      </c>
      <c r="U1120" s="10">
        <f>VLOOKUP(A1120,TOURISM!$A$2:$F$2692,6,0)</f>
        <v>7252000000</v>
      </c>
      <c r="V1120" s="10">
        <f>VLOOKUP(A1120,BUSINESS!$A$2:$E$2692,5,0)</f>
        <v>0.484</v>
      </c>
      <c r="W1120" s="10">
        <f>VLOOKUP(A1120,BUSINESS!$A$2:$F$2692,6,0)</f>
        <v>167</v>
      </c>
      <c r="X1120" s="10">
        <f>VLOOKUP(A1120,BUSINESS!$A$2:$G$2692,7,0)</f>
        <v>23</v>
      </c>
      <c r="Y1120" s="10">
        <f>VLOOKUP(A1120,BUSINESS!$A$2:$H$2692,8,0)</f>
        <v>640</v>
      </c>
      <c r="Z1120" s="10">
        <f>VLOOKUP(A1120,BUSINESS!$A$2:$I$2692,9,0)</f>
        <v>0.001</v>
      </c>
      <c r="AA1120" s="10">
        <f>VLOOKUP(A1120,BUSINESS!$A$2:$J$2692,10,0)</f>
        <v>0.033</v>
      </c>
      <c r="AB1120" s="7">
        <f t="shared" si="2"/>
        <v>11685365854</v>
      </c>
    </row>
    <row r="1121">
      <c r="A1121" s="7" t="str">
        <f t="shared" si="1"/>
        <v>Turkmenistan-Asia2005</v>
      </c>
      <c r="B1121" s="8" t="s">
        <v>271</v>
      </c>
      <c r="C1121" s="5" t="s">
        <v>61</v>
      </c>
      <c r="D1121" s="9" t="s">
        <v>67</v>
      </c>
      <c r="E1121" s="11">
        <v>8.104355717E9</v>
      </c>
      <c r="F1121" s="12">
        <v>0.03</v>
      </c>
      <c r="G1121" s="12">
        <v>107.0</v>
      </c>
      <c r="H1121" s="10" t="str">
        <f t="shared" ref="H1121:H1122" si="716">if(AND(#REF!=#REF!,#REF!=#REF!+1,ISBLANK(#REF!)),#REF!,#REF!)</f>
        <v>#REF!</v>
      </c>
      <c r="I1121" s="22">
        <f>VLOOKUP(A1121,ENERGY!$A$2:$F$2692,5,0)</f>
        <v>22669</v>
      </c>
      <c r="J1121" s="10">
        <f>VLOOKUP(A1122,ENERGY!$A$2:$F$2692,6,0)</f>
        <v>120039</v>
      </c>
      <c r="K1121" s="23">
        <v>0.024</v>
      </c>
      <c r="L1121" s="10">
        <f>VLOOKUP(A1121,TOURISM!$A$2:$E$2692,5,0)</f>
        <v>83000000</v>
      </c>
      <c r="M1121" s="10">
        <f>VLOOKUP(A1121,TOURISM!$A$2:$F$2692,6,0)</f>
        <v>408000000</v>
      </c>
      <c r="N1121" s="23">
        <v>0.514</v>
      </c>
      <c r="O1121" s="23">
        <v>97.0</v>
      </c>
      <c r="P1121" s="27">
        <f t="shared" si="715"/>
        <v>20</v>
      </c>
      <c r="Q1121" s="23">
        <v>256.0</v>
      </c>
      <c r="R1121" s="23">
        <v>0.109</v>
      </c>
      <c r="S1121" s="23">
        <v>0.096</v>
      </c>
      <c r="T1121" s="10">
        <f>VLOOKUP(A1121,TOURISM!$A$2:$E$2692,5,0)</f>
        <v>83000000</v>
      </c>
      <c r="U1121" s="10">
        <f>VLOOKUP(A1121,TOURISM!$A$2:$F$2692,6,0)</f>
        <v>408000000</v>
      </c>
      <c r="V1121" s="10">
        <f>VLOOKUP(A1121,BUSINESS!$A$2:$E$2692,5,0)</f>
        <v>0.093</v>
      </c>
      <c r="W1121" s="10">
        <f>VLOOKUP(A1121,BUSINESS!$A$2:$F$2692,6,0)</f>
        <v>71</v>
      </c>
      <c r="X1121" s="10">
        <f>VLOOKUP(A1121,BUSINESS!$A$2:$G$2692,7,0)</f>
        <v>23</v>
      </c>
      <c r="Y1121" s="10">
        <f>VLOOKUP(A1121,BUSINESS!$A$2:$H$2692,8,0)</f>
        <v>264</v>
      </c>
      <c r="Z1121" s="10">
        <f>VLOOKUP(A1121,BUSINESS!$A$2:$I$2692,9,0)</f>
        <v>0.01</v>
      </c>
      <c r="AA1121" s="10">
        <f>VLOOKUP(A1121,BUSINESS!$A$2:$J$2692,10,0)</f>
        <v>0.022</v>
      </c>
      <c r="AB1121" s="7">
        <f t="shared" si="2"/>
        <v>74351887312</v>
      </c>
    </row>
    <row r="1122">
      <c r="A1122" s="7" t="str">
        <f t="shared" si="1"/>
        <v>Uzbekistan-Asia2005</v>
      </c>
      <c r="B1122" s="8" t="s">
        <v>279</v>
      </c>
      <c r="C1122" s="5" t="s">
        <v>61</v>
      </c>
      <c r="D1122" s="9" t="s">
        <v>67</v>
      </c>
      <c r="E1122" s="11">
        <v>1.4307509839E10</v>
      </c>
      <c r="F1122" s="12">
        <v>0.051</v>
      </c>
      <c r="G1122" s="12">
        <v>28.0</v>
      </c>
      <c r="H1122" s="10" t="str">
        <f t="shared" si="716"/>
        <v>#REF!</v>
      </c>
      <c r="I1122" s="22">
        <f>VLOOKUP(A1122,ENERGY!$A$2:$F$2692,5,0)</f>
        <v>50512</v>
      </c>
      <c r="J1122" s="10">
        <f>VLOOKUP(A1123,ENERGY!$A$2:$F$2692,6,0)</f>
        <v>127164</v>
      </c>
      <c r="K1122" s="23">
        <v>0.024</v>
      </c>
      <c r="L1122" s="10">
        <f>VLOOKUP(A1122,TOURISM!$A$2:$E$2692,5,0)</f>
        <v>28000000</v>
      </c>
      <c r="M1122" s="10" t="str">
        <f>VLOOKUP(A1122,TOURISM!$A$2:$F$2692,6,0)</f>
        <v/>
      </c>
      <c r="N1122" s="23">
        <v>0.327</v>
      </c>
      <c r="O1122" s="23">
        <v>15.0</v>
      </c>
      <c r="P1122" s="27">
        <f t="shared" si="715"/>
        <v>20</v>
      </c>
      <c r="Q1122" s="23">
        <v>304.0</v>
      </c>
      <c r="R1122" s="23">
        <v>0.039</v>
      </c>
      <c r="S1122" s="23">
        <v>0.338</v>
      </c>
      <c r="T1122" s="10">
        <f>VLOOKUP(A1122,TOURISM!$A$2:$E$2692,5,0)</f>
        <v>28000000</v>
      </c>
      <c r="U1122" s="10" t="str">
        <f>VLOOKUP(A1122,TOURISM!$A$2:$F$2692,6,0)</f>
        <v/>
      </c>
      <c r="V1122" s="10">
        <f>VLOOKUP(A1122,BUSINESS!$A$2:$E$2692,5,0)</f>
        <v>0.967</v>
      </c>
      <c r="W1122" s="10">
        <f>VLOOKUP(A1122,BUSINESS!$A$2:$F$2692,6,0)</f>
        <v>29</v>
      </c>
      <c r="X1122" s="10">
        <f>VLOOKUP(A1122,BUSINESS!$A$2:$G$2692,7,0)</f>
        <v>23</v>
      </c>
      <c r="Y1122" s="10">
        <f>VLOOKUP(A1122,BUSINESS!$A$2:$H$2692,8,0)</f>
        <v>196</v>
      </c>
      <c r="Z1122" s="10">
        <f>VLOOKUP(A1122,BUSINESS!$A$2:$I$2692,9,0)</f>
        <v>0.033</v>
      </c>
      <c r="AA1122" s="10">
        <f>VLOOKUP(A1122,BUSINESS!$A$2:$J$2692,10,0)</f>
        <v>0.028</v>
      </c>
      <c r="AB1122" s="7">
        <f t="shared" si="2"/>
        <v>366859226641</v>
      </c>
    </row>
    <row r="1123">
      <c r="A1123" s="7" t="str">
        <f t="shared" si="1"/>
        <v>Vietnam-Asia2005</v>
      </c>
      <c r="B1123" s="8" t="s">
        <v>282</v>
      </c>
      <c r="C1123" s="5" t="s">
        <v>61</v>
      </c>
      <c r="D1123" s="9" t="s">
        <v>67</v>
      </c>
      <c r="E1123" s="11">
        <v>5.7633255739E10</v>
      </c>
      <c r="F1123" s="12">
        <v>0.059</v>
      </c>
      <c r="G1123" s="12">
        <v>36.0</v>
      </c>
      <c r="H1123" s="12">
        <v>0.11</v>
      </c>
      <c r="I1123" s="22">
        <f>VLOOKUP(A1123,ENERGY!$A$2:$F$2692,5,0)</f>
        <v>48984</v>
      </c>
      <c r="J1123" s="10">
        <f>VLOOKUP(A1124,ENERGY!$A$2:$F$2692,6,0)</f>
        <v>4056</v>
      </c>
      <c r="K1123" s="23">
        <v>0.024</v>
      </c>
      <c r="L1123" s="10">
        <f>VLOOKUP(A1123,TOURISM!$A$2:$E$2692,5,0)</f>
        <v>2300000000</v>
      </c>
      <c r="M1123" s="10">
        <f>VLOOKUP(A1123,TOURISM!$A$2:$F$2692,6,0)</f>
        <v>900000000</v>
      </c>
      <c r="N1123" s="23">
        <v>0.447</v>
      </c>
      <c r="O1123" s="23">
        <v>57.0</v>
      </c>
      <c r="P1123" s="27">
        <f t="shared" si="715"/>
        <v>20</v>
      </c>
      <c r="Q1123" s="23">
        <v>488.0</v>
      </c>
      <c r="R1123" s="23">
        <v>0.058</v>
      </c>
      <c r="S1123" s="23">
        <v>0.808</v>
      </c>
      <c r="T1123" s="10">
        <f>VLOOKUP(A1123,TOURISM!$A$2:$E$2692,5,0)</f>
        <v>2300000000</v>
      </c>
      <c r="U1123" s="10">
        <f>VLOOKUP(A1123,TOURISM!$A$2:$F$2692,6,0)</f>
        <v>900000000</v>
      </c>
      <c r="V1123" s="10">
        <f>VLOOKUP(A1123,BUSINESS!$A$2:$E$2692,5,0)</f>
        <v>0.399</v>
      </c>
      <c r="W1123" s="10">
        <f>VLOOKUP(A1123,BUSINESS!$A$2:$F$2692,6,0)</f>
        <v>45</v>
      </c>
      <c r="X1123" s="10">
        <f>VLOOKUP(A1123,BUSINESS!$A$2:$G$2692,7,0)</f>
        <v>23</v>
      </c>
      <c r="Y1123" s="10">
        <f>VLOOKUP(A1123,BUSINESS!$A$2:$H$2692,8,0)</f>
        <v>1050</v>
      </c>
      <c r="Z1123" s="10">
        <f>VLOOKUP(A1123,BUSINESS!$A$2:$I$2692,9,0)</f>
        <v>0.127</v>
      </c>
      <c r="AA1123" s="10">
        <f>VLOOKUP(A1123,BUSINESS!$A$2:$J$2692,10,0)</f>
        <v>0.113</v>
      </c>
      <c r="AB1123" s="7">
        <f t="shared" si="2"/>
        <v>993676823086</v>
      </c>
    </row>
    <row r="1124">
      <c r="A1124" s="7" t="str">
        <f t="shared" si="1"/>
        <v>Albania-Europe2005</v>
      </c>
      <c r="B1124" s="8" t="s">
        <v>75</v>
      </c>
      <c r="C1124" s="5" t="s">
        <v>76</v>
      </c>
      <c r="D1124" s="9" t="s">
        <v>67</v>
      </c>
      <c r="E1124" s="11">
        <v>8.37648374E9</v>
      </c>
      <c r="F1124" s="12">
        <v>0.063</v>
      </c>
      <c r="G1124" s="12">
        <v>160.0</v>
      </c>
      <c r="H1124" s="12">
        <v>0.131</v>
      </c>
      <c r="I1124" s="22">
        <f>VLOOKUP(A1124,ENERGY!$A$2:$F$2692,5,0)</f>
        <v>2025</v>
      </c>
      <c r="J1124" s="10">
        <f>VLOOKUP(A1125,ENERGY!$A$2:$F$2692,6,0)</f>
        <v>539</v>
      </c>
      <c r="K1124" s="23">
        <v>0.024</v>
      </c>
      <c r="L1124" s="10">
        <f>VLOOKUP(A1124,TOURISM!$A$2:$E$2692,5,0)</f>
        <v>880000000</v>
      </c>
      <c r="M1124" s="10">
        <f>VLOOKUP(A1124,TOURISM!$A$2:$F$2692,6,0)</f>
        <v>808000000</v>
      </c>
      <c r="N1124" s="23">
        <v>2.038</v>
      </c>
      <c r="O1124" s="23">
        <v>22.0</v>
      </c>
      <c r="P1124" s="27">
        <f t="shared" si="715"/>
        <v>20</v>
      </c>
      <c r="Q1124" s="23">
        <v>504.0</v>
      </c>
      <c r="R1124" s="23">
        <v>0.004</v>
      </c>
      <c r="S1124" s="23">
        <v>0.083</v>
      </c>
      <c r="T1124" s="10">
        <f>VLOOKUP(A1124,TOURISM!$A$2:$E$2692,5,0)</f>
        <v>880000000</v>
      </c>
      <c r="U1124" s="10">
        <f>VLOOKUP(A1124,TOURISM!$A$2:$F$2692,6,0)</f>
        <v>808000000</v>
      </c>
      <c r="V1124" s="10">
        <f>VLOOKUP(A1124,BUSINESS!$A$2:$E$2692,5,0)</f>
        <v>0.582</v>
      </c>
      <c r="W1124" s="10">
        <f>VLOOKUP(A1124,BUSINESS!$A$2:$F$2692,6,0)</f>
        <v>41</v>
      </c>
      <c r="X1124" s="10">
        <f>VLOOKUP(A1124,BUSINESS!$A$2:$G$2692,7,0)</f>
        <v>19</v>
      </c>
      <c r="Y1124" s="10">
        <f>VLOOKUP(A1124,BUSINESS!$A$2:$H$2692,8,0)</f>
        <v>364</v>
      </c>
      <c r="Z1124" s="10">
        <f>VLOOKUP(A1124,BUSINESS!$A$2:$I$2692,9,0)</f>
        <v>0.06</v>
      </c>
      <c r="AA1124" s="10">
        <f>VLOOKUP(A1124,BUSINESS!$A$2:$J$2692,10,0)</f>
        <v>0.479</v>
      </c>
      <c r="AB1124" s="7">
        <f t="shared" si="2"/>
        <v>2094120935000</v>
      </c>
    </row>
    <row r="1125">
      <c r="A1125" s="7" t="str">
        <f t="shared" si="1"/>
        <v>Andorra-Europe2005</v>
      </c>
      <c r="B1125" s="8" t="s">
        <v>81</v>
      </c>
      <c r="C1125" s="5" t="s">
        <v>76</v>
      </c>
      <c r="D1125" s="9" t="s">
        <v>67</v>
      </c>
      <c r="E1125" s="11">
        <v>2.322163502E9</v>
      </c>
      <c r="F1125" s="12">
        <v>0.057</v>
      </c>
      <c r="G1125" s="12">
        <v>2193.0</v>
      </c>
      <c r="H1125" s="10">
        <f>if(AND(C1086=C1087,D1086=D1086+1,ISBLANK(H1087)),H1086,H1087)</f>
        <v>0.196</v>
      </c>
      <c r="I1125" s="22">
        <f>VLOOKUP(A1125,ENERGY!$A$2:$F$2692,5,0)</f>
        <v>133681</v>
      </c>
      <c r="J1125" s="10">
        <f>VLOOKUP(A1126,ENERGY!$A$2:$F$2692,6,0)</f>
        <v>69141</v>
      </c>
      <c r="K1125" s="23">
        <v>0.024</v>
      </c>
      <c r="L1125" s="10">
        <f>VLOOKUP(A1125,TOURISM!$A$2:$E$2692,5,0)</f>
        <v>5772000000</v>
      </c>
      <c r="M1125" s="10">
        <f>VLOOKUP(A1125,TOURISM!$A$2:$F$2692,6,0)</f>
        <v>84000000</v>
      </c>
      <c r="N1125" s="23">
        <v>0.446</v>
      </c>
      <c r="O1125" s="23">
        <v>40.0</v>
      </c>
      <c r="P1125" s="27">
        <f t="shared" si="715"/>
        <v>20</v>
      </c>
      <c r="Q1125" s="23">
        <v>270.0</v>
      </c>
      <c r="R1125" s="23">
        <v>0.018</v>
      </c>
      <c r="S1125" s="23">
        <v>0.416</v>
      </c>
      <c r="T1125" s="10">
        <f>VLOOKUP(A1125,TOURISM!$A$2:$E$2692,5,0)</f>
        <v>5772000000</v>
      </c>
      <c r="U1125" s="10">
        <f>VLOOKUP(A1125,TOURISM!$A$2:$F$2692,6,0)</f>
        <v>84000000</v>
      </c>
      <c r="V1125" s="10">
        <f>VLOOKUP(A1125,BUSINESS!$A$2:$E$2692,5,0)</f>
        <v>0.503</v>
      </c>
      <c r="W1125" s="10">
        <f>VLOOKUP(A1125,BUSINESS!$A$2:$F$2692,6,0)</f>
        <v>35</v>
      </c>
      <c r="X1125" s="10">
        <f>VLOOKUP(A1125,BUSINESS!$A$2:$G$2692,7,0)</f>
        <v>19</v>
      </c>
      <c r="Y1125" s="10">
        <f>VLOOKUP(A1125,BUSINESS!$A$2:$H$2692,8,0)</f>
        <v>81</v>
      </c>
      <c r="Z1125" s="10">
        <f>VLOOKUP(A1125,BUSINESS!$A$2:$I$2692,9,0)</f>
        <v>0.376</v>
      </c>
      <c r="AA1125" s="10">
        <f>VLOOKUP(A1125,BUSINESS!$A$2:$J$2692,10,0)</f>
        <v>0.795</v>
      </c>
      <c r="AB1125" s="7">
        <f t="shared" si="2"/>
        <v>129009083444</v>
      </c>
    </row>
    <row r="1126">
      <c r="A1126" s="7" t="str">
        <f t="shared" si="1"/>
        <v>Austria-Europe2005</v>
      </c>
      <c r="B1126" s="8" t="s">
        <v>89</v>
      </c>
      <c r="C1126" s="5" t="s">
        <v>76</v>
      </c>
      <c r="D1126" s="9" t="s">
        <v>67</v>
      </c>
      <c r="E1126" s="11">
        <v>2.91E11</v>
      </c>
      <c r="F1126" s="12">
        <v>0.104</v>
      </c>
      <c r="G1126" s="12">
        <v>3720.0</v>
      </c>
      <c r="H1126" s="10" t="str">
        <f>if(AND(C983=C984,D983=D983+1,ISBLANK(H984)),H983,H984)</f>
        <v>#REF!</v>
      </c>
      <c r="I1126" s="22">
        <f>VLOOKUP(A1126,ENERGY!$A$2:$F$2692,5,0)</f>
        <v>33393</v>
      </c>
      <c r="J1126" s="10">
        <f>VLOOKUP(A1127,ENERGY!$A$2:$F$2692,6,0)</f>
        <v>60282</v>
      </c>
      <c r="K1126" s="23">
        <v>0.024</v>
      </c>
      <c r="L1126" s="10">
        <f>VLOOKUP(A1126,TOURISM!$A$2:$E$2692,5,0)</f>
        <v>18471000000</v>
      </c>
      <c r="M1126" s="10">
        <f>VLOOKUP(A1126,TOURISM!$A$2:$F$2692,6,0)</f>
        <v>11077000000</v>
      </c>
      <c r="N1126" s="23">
        <v>0.361</v>
      </c>
      <c r="O1126" s="23">
        <v>39.0</v>
      </c>
      <c r="P1126" s="27">
        <f t="shared" si="715"/>
        <v>20</v>
      </c>
      <c r="Q1126" s="23">
        <v>180.0</v>
      </c>
      <c r="R1126" s="23">
        <v>0.087</v>
      </c>
      <c r="S1126" s="23">
        <v>0.204</v>
      </c>
      <c r="T1126" s="10">
        <f>VLOOKUP(A1126,TOURISM!$A$2:$E$2692,5,0)</f>
        <v>18471000000</v>
      </c>
      <c r="U1126" s="10">
        <f>VLOOKUP(A1126,TOURISM!$A$2:$F$2692,6,0)</f>
        <v>11077000000</v>
      </c>
      <c r="V1126" s="10">
        <f>VLOOKUP(A1126,BUSINESS!$A$2:$E$2692,5,0)</f>
        <v>0.582</v>
      </c>
      <c r="W1126" s="10">
        <f>VLOOKUP(A1126,BUSINESS!$A$2:$F$2692,6,0)</f>
        <v>25</v>
      </c>
      <c r="X1126" s="10">
        <f>VLOOKUP(A1126,BUSINESS!$A$2:$G$2692,7,0)</f>
        <v>19</v>
      </c>
      <c r="Y1126" s="10">
        <f>VLOOKUP(A1126,BUSINESS!$A$2:$H$2692,8,0)</f>
        <v>170</v>
      </c>
      <c r="Z1126" s="10">
        <f>VLOOKUP(A1126,BUSINESS!$A$2:$I$2692,9,0)</f>
        <v>0.58</v>
      </c>
      <c r="AA1126" s="10">
        <f>VLOOKUP(A1126,BUSINESS!$A$2:$J$2692,10,0)</f>
        <v>1.052</v>
      </c>
      <c r="AB1126" s="7">
        <f t="shared" si="2"/>
        <v>3344827586207</v>
      </c>
    </row>
    <row r="1127">
      <c r="A1127" s="7" t="str">
        <f t="shared" si="1"/>
        <v>Belarus-Europe2005</v>
      </c>
      <c r="B1127" s="8" t="s">
        <v>96</v>
      </c>
      <c r="C1127" s="5" t="s">
        <v>76</v>
      </c>
      <c r="D1127" s="9" t="s">
        <v>67</v>
      </c>
      <c r="E1127" s="11">
        <v>2.3141587718E10</v>
      </c>
      <c r="F1127" s="12">
        <v>0.066</v>
      </c>
      <c r="G1127" s="12">
        <v>157.0</v>
      </c>
      <c r="H1127" s="12">
        <v>0.169</v>
      </c>
      <c r="I1127" s="22">
        <f>VLOOKUP(A1127,ENERGY!$A$2:$F$2692,5,0)</f>
        <v>28039</v>
      </c>
      <c r="J1127" s="10">
        <f>VLOOKUP(A1128,ENERGY!$A$2:$F$2692,6,0)</f>
        <v>107531</v>
      </c>
      <c r="K1127" s="23">
        <v>0.024</v>
      </c>
      <c r="L1127" s="10">
        <f>VLOOKUP(A1127,TOURISM!$A$2:$E$2692,5,0)</f>
        <v>346000000</v>
      </c>
      <c r="M1127" s="10">
        <f>VLOOKUP(A1127,TOURISM!$A$2:$F$2692,6,0)</f>
        <v>516000000</v>
      </c>
      <c r="N1127" s="23">
        <v>0.947</v>
      </c>
      <c r="O1127" s="23">
        <v>65.0</v>
      </c>
      <c r="P1127" s="27">
        <f t="shared" si="715"/>
        <v>20</v>
      </c>
      <c r="Q1127" s="23">
        <v>696.0</v>
      </c>
      <c r="R1127" s="23">
        <v>0.014</v>
      </c>
      <c r="S1127" s="23">
        <v>0.425</v>
      </c>
      <c r="T1127" s="10">
        <f>VLOOKUP(A1127,TOURISM!$A$2:$E$2692,5,0)</f>
        <v>346000000</v>
      </c>
      <c r="U1127" s="10">
        <f>VLOOKUP(A1127,TOURISM!$A$2:$F$2692,6,0)</f>
        <v>516000000</v>
      </c>
      <c r="V1127" s="10">
        <f>VLOOKUP(A1127,BUSINESS!$A$2:$E$2692,5,0)</f>
        <v>1.373</v>
      </c>
      <c r="W1127" s="10">
        <f>VLOOKUP(A1127,BUSINESS!$A$2:$F$2692,6,0)</f>
        <v>79</v>
      </c>
      <c r="X1127" s="10">
        <f>VLOOKUP(A1127,BUSINESS!$A$2:$G$2692,7,0)</f>
        <v>19</v>
      </c>
      <c r="Y1127" s="10">
        <f>VLOOKUP(A1127,BUSINESS!$A$2:$H$2692,8,0)</f>
        <v>987</v>
      </c>
      <c r="Z1127" s="10">
        <f>VLOOKUP(A1127,BUSINESS!$A$2:$I$2692,9,0)</f>
        <v>0.362</v>
      </c>
      <c r="AA1127" s="10">
        <f>VLOOKUP(A1127,BUSINESS!$A$2:$J$2692,10,0)</f>
        <v>0.424</v>
      </c>
      <c r="AB1127" s="7">
        <f t="shared" si="2"/>
        <v>1652970551286</v>
      </c>
    </row>
    <row r="1128">
      <c r="A1128" s="7" t="str">
        <f t="shared" si="1"/>
        <v>Belgium-Europe2005</v>
      </c>
      <c r="B1128" s="8" t="s">
        <v>97</v>
      </c>
      <c r="C1128" s="5" t="s">
        <v>76</v>
      </c>
      <c r="D1128" s="9" t="s">
        <v>67</v>
      </c>
      <c r="E1128" s="11">
        <v>3.62E11</v>
      </c>
      <c r="F1128" s="12">
        <v>0.1</v>
      </c>
      <c r="G1128" s="12">
        <v>3482.0</v>
      </c>
      <c r="H1128" s="12">
        <v>0.067</v>
      </c>
      <c r="I1128" s="22">
        <f>VLOOKUP(A1128,ENERGY!$A$2:$F$2692,5,0)</f>
        <v>56375</v>
      </c>
      <c r="J1128" s="10" t="str">
        <f>VLOOKUP(A1129,ENERGY!$A$2:$F$2692,6,0)</f>
        <v>#N/A</v>
      </c>
      <c r="K1128" s="23">
        <v>0.024</v>
      </c>
      <c r="L1128" s="10">
        <f>VLOOKUP(A1128,TOURISM!$A$2:$E$2692,5,0)</f>
        <v>10881000000</v>
      </c>
      <c r="M1128" s="10">
        <f>VLOOKUP(A1128,TOURISM!$A$2:$F$2692,6,0)</f>
        <v>16771000000</v>
      </c>
      <c r="N1128" s="23">
        <v>0.303</v>
      </c>
      <c r="O1128" s="23">
        <v>18.0</v>
      </c>
      <c r="P1128" s="27">
        <f t="shared" si="715"/>
        <v>20</v>
      </c>
      <c r="Q1128" s="23">
        <v>198.0</v>
      </c>
      <c r="R1128" s="23">
        <v>0.004</v>
      </c>
      <c r="S1128" s="23">
        <v>0.015</v>
      </c>
      <c r="T1128" s="10">
        <f>VLOOKUP(A1128,TOURISM!$A$2:$E$2692,5,0)</f>
        <v>10881000000</v>
      </c>
      <c r="U1128" s="10">
        <f>VLOOKUP(A1128,TOURISM!$A$2:$F$2692,6,0)</f>
        <v>16771000000</v>
      </c>
      <c r="V1128" s="10">
        <f>VLOOKUP(A1128,BUSINESS!$A$2:$E$2692,5,0)</f>
        <v>0.595</v>
      </c>
      <c r="W1128" s="10">
        <f>VLOOKUP(A1128,BUSINESS!$A$2:$F$2692,6,0)</f>
        <v>34</v>
      </c>
      <c r="X1128" s="10">
        <f>VLOOKUP(A1128,BUSINESS!$A$2:$G$2692,7,0)</f>
        <v>19</v>
      </c>
      <c r="Y1128" s="10">
        <f>VLOOKUP(A1128,BUSINESS!$A$2:$H$2692,8,0)</f>
        <v>156</v>
      </c>
      <c r="Z1128" s="10">
        <f>VLOOKUP(A1128,BUSINESS!$A$2:$I$2692,9,0)</f>
        <v>0.558</v>
      </c>
      <c r="AA1128" s="10">
        <f>VLOOKUP(A1128,BUSINESS!$A$2:$J$2692,10,0)</f>
        <v>0.914</v>
      </c>
      <c r="AB1128" s="7">
        <f t="shared" si="2"/>
        <v>90500000000000</v>
      </c>
    </row>
    <row r="1129">
      <c r="A1129" s="7" t="str">
        <f t="shared" si="1"/>
        <v>Bosnia and Herzegovina-Europe2005</v>
      </c>
      <c r="B1129" s="8" t="s">
        <v>103</v>
      </c>
      <c r="C1129" s="5" t="s">
        <v>76</v>
      </c>
      <c r="D1129" s="9" t="s">
        <v>67</v>
      </c>
      <c r="E1129" s="11">
        <v>1.0022840635E10</v>
      </c>
      <c r="F1129" s="12">
        <v>0.09</v>
      </c>
      <c r="G1129" s="12">
        <v>236.0</v>
      </c>
      <c r="H1129" s="12">
        <v>0.103</v>
      </c>
      <c r="I1129" s="22" t="str">
        <f>VLOOKUP(A1129,ENERGY!$A$2:$F$2692,5,0)</f>
        <v>#N/A</v>
      </c>
      <c r="J1129" s="10" t="str">
        <f>VLOOKUP(A1130,ENERGY!$A$2:$F$2692,6,0)</f>
        <v>#N/A</v>
      </c>
      <c r="K1129" s="23">
        <v>0.024</v>
      </c>
      <c r="L1129" s="10">
        <f>VLOOKUP(A1129,TOURISM!$A$2:$E$2692,5,0)</f>
        <v>557000000</v>
      </c>
      <c r="M1129" s="10">
        <f>VLOOKUP(A1129,TOURISM!$A$2:$F$2692,6,0)</f>
        <v>158000000</v>
      </c>
      <c r="N1129" s="23">
        <v>0.465</v>
      </c>
      <c r="O1129" s="23">
        <v>7.0</v>
      </c>
      <c r="P1129" s="27">
        <f t="shared" si="715"/>
        <v>20</v>
      </c>
      <c r="Q1129" s="23">
        <v>238.0</v>
      </c>
      <c r="R1129" s="23">
        <v>0.007</v>
      </c>
      <c r="S1129" s="23">
        <v>0.114</v>
      </c>
      <c r="T1129" s="10">
        <f>VLOOKUP(A1129,TOURISM!$A$2:$E$2692,5,0)</f>
        <v>557000000</v>
      </c>
      <c r="U1129" s="10">
        <f>VLOOKUP(A1129,TOURISM!$A$2:$F$2692,6,0)</f>
        <v>158000000</v>
      </c>
      <c r="V1129" s="10">
        <f>VLOOKUP(A1129,BUSINESS!$A$2:$E$2692,5,0)</f>
        <v>0.428</v>
      </c>
      <c r="W1129" s="10">
        <f>VLOOKUP(A1129,BUSINESS!$A$2:$F$2692,6,0)</f>
        <v>63</v>
      </c>
      <c r="X1129" s="10">
        <f>VLOOKUP(A1129,BUSINESS!$A$2:$G$2692,7,0)</f>
        <v>19</v>
      </c>
      <c r="Y1129" s="10">
        <f>VLOOKUP(A1129,BUSINESS!$A$2:$H$2692,8,0)</f>
        <v>368</v>
      </c>
      <c r="Z1129" s="10">
        <f>VLOOKUP(A1129,BUSINESS!$A$2:$I$2692,9,0)</f>
        <v>0.213</v>
      </c>
      <c r="AA1129" s="10">
        <f>VLOOKUP(A1129,BUSINESS!$A$2:$J$2692,10,0)</f>
        <v>0.411</v>
      </c>
      <c r="AB1129" s="7">
        <f t="shared" si="2"/>
        <v>1431834376429</v>
      </c>
    </row>
    <row r="1130">
      <c r="A1130" s="7" t="str">
        <f t="shared" si="1"/>
        <v>Bulgaria-Europe2005</v>
      </c>
      <c r="B1130" s="8" t="s">
        <v>107</v>
      </c>
      <c r="C1130" s="5" t="s">
        <v>76</v>
      </c>
      <c r="D1130" s="9" t="s">
        <v>67</v>
      </c>
      <c r="E1130" s="11">
        <v>2.5283228366E10</v>
      </c>
      <c r="F1130" s="12">
        <v>0.073</v>
      </c>
      <c r="G1130" s="12">
        <v>238.0</v>
      </c>
      <c r="H1130" s="12">
        <v>0.089</v>
      </c>
      <c r="I1130" s="22" t="str">
        <f>VLOOKUP(A1130,ENERGY!$A$2:$F$2692,5,0)</f>
        <v>#N/A</v>
      </c>
      <c r="J1130" s="10">
        <f>VLOOKUP(A1131,ENERGY!$A$2:$F$2692,6,0)</f>
        <v>23047</v>
      </c>
      <c r="K1130" s="23">
        <v>0.024</v>
      </c>
      <c r="L1130" s="10">
        <f>VLOOKUP(A1130,TOURISM!$A$2:$E$2692,5,0)</f>
        <v>3063000000</v>
      </c>
      <c r="M1130" s="10">
        <f>VLOOKUP(A1130,TOURISM!$A$2:$F$2692,6,0)</f>
        <v>1858000000</v>
      </c>
      <c r="N1130" s="23">
        <v>0.441</v>
      </c>
      <c r="O1130" s="23">
        <v>135.0</v>
      </c>
      <c r="P1130" s="27">
        <f t="shared" si="715"/>
        <v>20</v>
      </c>
      <c r="Q1130" s="23">
        <v>492.0</v>
      </c>
      <c r="R1130" s="23">
        <v>0.016</v>
      </c>
      <c r="S1130" s="23">
        <v>0.235</v>
      </c>
      <c r="T1130" s="10">
        <f>VLOOKUP(A1130,TOURISM!$A$2:$E$2692,5,0)</f>
        <v>3063000000</v>
      </c>
      <c r="U1130" s="10">
        <f>VLOOKUP(A1130,TOURISM!$A$2:$F$2692,6,0)</f>
        <v>1858000000</v>
      </c>
      <c r="V1130" s="10">
        <f>VLOOKUP(A1130,BUSINESS!$A$2:$E$2692,5,0)</f>
        <v>0.452</v>
      </c>
      <c r="W1130" s="10">
        <f>VLOOKUP(A1130,BUSINESS!$A$2:$F$2692,6,0)</f>
        <v>32</v>
      </c>
      <c r="X1130" s="10">
        <f>VLOOKUP(A1130,BUSINESS!$A$2:$G$2692,7,0)</f>
        <v>19</v>
      </c>
      <c r="Y1130" s="10">
        <f>VLOOKUP(A1130,BUSINESS!$A$2:$H$2692,8,0)</f>
        <v>616</v>
      </c>
      <c r="Z1130" s="10">
        <f>VLOOKUP(A1130,BUSINESS!$A$2:$I$2692,9,0)</f>
        <v>0.2</v>
      </c>
      <c r="AA1130" s="10">
        <f>VLOOKUP(A1130,BUSINESS!$A$2:$J$2692,10,0)</f>
        <v>0.813</v>
      </c>
      <c r="AB1130" s="7">
        <f t="shared" si="2"/>
        <v>1580201772875</v>
      </c>
    </row>
    <row r="1131">
      <c r="A1131" s="7" t="str">
        <f t="shared" si="1"/>
        <v>Croatia-Europe2005</v>
      </c>
      <c r="B1131" s="8" t="s">
        <v>124</v>
      </c>
      <c r="C1131" s="5" t="s">
        <v>76</v>
      </c>
      <c r="D1131" s="9" t="s">
        <v>67</v>
      </c>
      <c r="E1131" s="11">
        <v>4.4821408831E10</v>
      </c>
      <c r="F1131" s="12">
        <v>0.07</v>
      </c>
      <c r="G1131" s="12">
        <v>705.0</v>
      </c>
      <c r="H1131" s="12">
        <v>0.112</v>
      </c>
      <c r="I1131" s="22">
        <f>VLOOKUP(A1131,ENERGY!$A$2:$F$2692,5,0)</f>
        <v>8831</v>
      </c>
      <c r="J1131" s="10">
        <f>VLOOKUP(A1132,ENERGY!$A$2:$F$2692,6,0)</f>
        <v>7334</v>
      </c>
      <c r="K1131" s="23">
        <v>0.024</v>
      </c>
      <c r="L1131" s="10">
        <f>VLOOKUP(A1131,TOURISM!$A$2:$E$2692,5,0)</f>
        <v>7625000000</v>
      </c>
      <c r="M1131" s="10">
        <f>VLOOKUP(A1131,TOURISM!$A$2:$F$2692,6,0)</f>
        <v>786000000</v>
      </c>
      <c r="N1131" s="23">
        <v>0.526</v>
      </c>
      <c r="O1131" s="23">
        <v>62.0</v>
      </c>
      <c r="P1131" s="27">
        <f t="shared" si="715"/>
        <v>20</v>
      </c>
      <c r="Q1131" s="23">
        <v>270.0</v>
      </c>
      <c r="R1131" s="23">
        <v>0.022</v>
      </c>
      <c r="S1131" s="23">
        <v>0.204</v>
      </c>
      <c r="T1131" s="10">
        <f>VLOOKUP(A1131,TOURISM!$A$2:$E$2692,5,0)</f>
        <v>7625000000</v>
      </c>
      <c r="U1131" s="10">
        <f>VLOOKUP(A1131,TOURISM!$A$2:$F$2692,6,0)</f>
        <v>786000000</v>
      </c>
      <c r="V1131" s="10">
        <f>VLOOKUP(A1131,BUSINESS!$A$2:$E$2692,5,0)</f>
        <v>0.214</v>
      </c>
      <c r="W1131" s="10">
        <f>VLOOKUP(A1131,BUSINESS!$A$2:$F$2692,6,0)</f>
        <v>29</v>
      </c>
      <c r="X1131" s="10">
        <f>VLOOKUP(A1131,BUSINESS!$A$2:$G$2692,7,0)</f>
        <v>19</v>
      </c>
      <c r="Y1131" s="10">
        <f>VLOOKUP(A1131,BUSINESS!$A$2:$H$2692,8,0)</f>
        <v>232</v>
      </c>
      <c r="Z1131" s="10">
        <f>VLOOKUP(A1131,BUSINESS!$A$2:$I$2692,9,0)</f>
        <v>0.331</v>
      </c>
      <c r="AA1131" s="10">
        <f>VLOOKUP(A1131,BUSINESS!$A$2:$J$2692,10,0)</f>
        <v>0.832</v>
      </c>
      <c r="AB1131" s="7">
        <f t="shared" si="2"/>
        <v>2037336765045</v>
      </c>
    </row>
    <row r="1132">
      <c r="A1132" s="7" t="str">
        <f t="shared" si="1"/>
        <v>Cyprus-Europe2005</v>
      </c>
      <c r="B1132" s="8" t="s">
        <v>127</v>
      </c>
      <c r="C1132" s="5" t="s">
        <v>76</v>
      </c>
      <c r="D1132" s="9" t="s">
        <v>67</v>
      </c>
      <c r="E1132" s="11">
        <v>1.6997801392E10</v>
      </c>
      <c r="F1132" s="12">
        <v>0.064</v>
      </c>
      <c r="G1132" s="12">
        <v>1434.0</v>
      </c>
      <c r="H1132" s="12">
        <v>0.071</v>
      </c>
      <c r="I1132" s="22">
        <f>VLOOKUP(A1132,ENERGY!$A$2:$F$2692,5,0)</f>
        <v>2184</v>
      </c>
      <c r="J1132" s="10">
        <f>VLOOKUP(A1133,ENERGY!$A$2:$F$2692,6,0)</f>
        <v>122709</v>
      </c>
      <c r="K1132" s="23">
        <v>0.024</v>
      </c>
      <c r="L1132" s="10">
        <f>VLOOKUP(A1132,TOURISM!$A$2:$E$2692,5,0)</f>
        <v>2644000000</v>
      </c>
      <c r="M1132" s="10">
        <f>VLOOKUP(A1132,TOURISM!$A$2:$F$2692,6,0)</f>
        <v>1001000000</v>
      </c>
      <c r="N1132" s="23">
        <v>0.493</v>
      </c>
      <c r="O1132" s="23">
        <v>44.0</v>
      </c>
      <c r="P1132" s="27">
        <f t="shared" si="715"/>
        <v>20</v>
      </c>
      <c r="Q1132" s="23">
        <v>432.0</v>
      </c>
      <c r="R1132" s="23">
        <v>0.08</v>
      </c>
      <c r="S1132" s="23">
        <v>0.301</v>
      </c>
      <c r="T1132" s="10">
        <f>VLOOKUP(A1132,TOURISM!$A$2:$E$2692,5,0)</f>
        <v>2644000000</v>
      </c>
      <c r="U1132" s="10">
        <f>VLOOKUP(A1132,TOURISM!$A$2:$F$2692,6,0)</f>
        <v>1001000000</v>
      </c>
      <c r="V1132" s="10">
        <f>VLOOKUP(A1132,BUSINESS!$A$2:$E$2692,5,0)</f>
        <v>0.347</v>
      </c>
      <c r="W1132" s="10">
        <f>VLOOKUP(A1132,BUSINESS!$A$2:$F$2692,6,0)</f>
        <v>13</v>
      </c>
      <c r="X1132" s="10">
        <f>VLOOKUP(A1132,BUSINESS!$A$2:$G$2692,7,0)</f>
        <v>19</v>
      </c>
      <c r="Y1132" s="10">
        <f>VLOOKUP(A1132,BUSINESS!$A$2:$H$2692,8,0)</f>
        <v>105</v>
      </c>
      <c r="Z1132" s="10">
        <f>VLOOKUP(A1132,BUSINESS!$A$2:$I$2692,9,0)</f>
        <v>0.328</v>
      </c>
      <c r="AA1132" s="10">
        <f>VLOOKUP(A1132,BUSINESS!$A$2:$J$2692,10,0)</f>
        <v>0.758</v>
      </c>
      <c r="AB1132" s="7">
        <f t="shared" si="2"/>
        <v>212472517400</v>
      </c>
    </row>
    <row r="1133">
      <c r="A1133" s="7" t="str">
        <f t="shared" si="1"/>
        <v>Czech Republic-Europe2005</v>
      </c>
      <c r="B1133" s="8" t="s">
        <v>128</v>
      </c>
      <c r="C1133" s="5" t="s">
        <v>76</v>
      </c>
      <c r="D1133" s="9" t="s">
        <v>67</v>
      </c>
      <c r="E1133" s="11">
        <v>1.3E11</v>
      </c>
      <c r="F1133" s="12">
        <v>0.069</v>
      </c>
      <c r="G1133" s="12">
        <v>882.0</v>
      </c>
      <c r="H1133" s="12">
        <v>0.058</v>
      </c>
      <c r="I1133" s="22">
        <f>VLOOKUP(A1133,ENERGY!$A$2:$F$2692,5,0)</f>
        <v>45511</v>
      </c>
      <c r="J1133" s="10">
        <f>VLOOKUP(A1134,ENERGY!$A$2:$F$2692,6,0)</f>
        <v>50597</v>
      </c>
      <c r="K1133" s="23">
        <v>0.024</v>
      </c>
      <c r="L1133" s="10">
        <f>VLOOKUP(A1133,TOURISM!$A$2:$E$2692,5,0)</f>
        <v>5772000000</v>
      </c>
      <c r="M1133" s="10">
        <f>VLOOKUP(A1133,TOURISM!$A$2:$F$2692,6,0)</f>
        <v>2603000000</v>
      </c>
      <c r="N1133" s="23">
        <v>0.335</v>
      </c>
      <c r="O1133" s="23">
        <v>16.0</v>
      </c>
      <c r="P1133" s="27">
        <f t="shared" si="715"/>
        <v>20</v>
      </c>
      <c r="Q1133" s="23">
        <v>168.0</v>
      </c>
      <c r="R1133" s="23">
        <v>0.021</v>
      </c>
      <c r="S1133" s="23">
        <v>0.064</v>
      </c>
      <c r="T1133" s="10">
        <f>VLOOKUP(A1133,TOURISM!$A$2:$E$2692,5,0)</f>
        <v>5772000000</v>
      </c>
      <c r="U1133" s="10">
        <f>VLOOKUP(A1133,TOURISM!$A$2:$F$2692,6,0)</f>
        <v>2603000000</v>
      </c>
      <c r="V1133" s="10">
        <f>VLOOKUP(A1133,BUSINESS!$A$2:$E$2692,5,0)</f>
        <v>0.488</v>
      </c>
      <c r="W1133" s="10">
        <f>VLOOKUP(A1133,BUSINESS!$A$2:$F$2692,6,0)</f>
        <v>40</v>
      </c>
      <c r="X1133" s="10">
        <f>VLOOKUP(A1133,BUSINESS!$A$2:$G$2692,7,0)</f>
        <v>19</v>
      </c>
      <c r="Y1133" s="10">
        <f>VLOOKUP(A1133,BUSINESS!$A$2:$H$2692,8,0)</f>
        <v>930</v>
      </c>
      <c r="Z1133" s="10">
        <f>VLOOKUP(A1133,BUSINESS!$A$2:$I$2692,9,0)</f>
        <v>0.353</v>
      </c>
      <c r="AA1133" s="10">
        <f>VLOOKUP(A1133,BUSINESS!$A$2:$J$2692,10,0)</f>
        <v>1.151</v>
      </c>
      <c r="AB1133" s="7">
        <f t="shared" si="2"/>
        <v>6190476190476</v>
      </c>
    </row>
    <row r="1134">
      <c r="A1134" s="7" t="str">
        <f t="shared" si="1"/>
        <v>Denmark-Europe2005</v>
      </c>
      <c r="B1134" s="8" t="s">
        <v>129</v>
      </c>
      <c r="C1134" s="5" t="s">
        <v>76</v>
      </c>
      <c r="D1134" s="9" t="s">
        <v>67</v>
      </c>
      <c r="E1134" s="11">
        <v>2.58E11</v>
      </c>
      <c r="F1134" s="12">
        <v>0.098</v>
      </c>
      <c r="G1134" s="12">
        <v>4652.0</v>
      </c>
      <c r="H1134" s="10" t="str">
        <f>if(AND(C481=C482,D481=D481+1,ISBLANK(H482)),H481,H482)</f>
        <v>#REF!</v>
      </c>
      <c r="I1134" s="22">
        <f>VLOOKUP(A1134,ENERGY!$A$2:$F$2692,5,0)</f>
        <v>19428</v>
      </c>
      <c r="J1134" s="10">
        <f>VLOOKUP(A1135,ENERGY!$A$2:$F$2692,6,0)</f>
        <v>17217</v>
      </c>
      <c r="K1134" s="23">
        <v>0.024</v>
      </c>
      <c r="L1134" s="10">
        <f>VLOOKUP(A1134,TOURISM!$A$2:$E$2692,5,0)</f>
        <v>5293000000</v>
      </c>
      <c r="M1134" s="10">
        <f>VLOOKUP(A1134,TOURISM!$A$2:$F$2692,6,0)</f>
        <v>6850000000</v>
      </c>
      <c r="N1134" s="23">
        <v>0.487</v>
      </c>
      <c r="O1134" s="23">
        <v>144.0</v>
      </c>
      <c r="P1134" s="27">
        <f t="shared" si="715"/>
        <v>20</v>
      </c>
      <c r="Q1134" s="23">
        <v>424.0</v>
      </c>
      <c r="R1134" s="23">
        <v>0.146</v>
      </c>
      <c r="S1134" s="23">
        <v>0.184</v>
      </c>
      <c r="T1134" s="10">
        <f>VLOOKUP(A1134,TOURISM!$A$2:$E$2692,5,0)</f>
        <v>5293000000</v>
      </c>
      <c r="U1134" s="10">
        <f>VLOOKUP(A1134,TOURISM!$A$2:$F$2692,6,0)</f>
        <v>6850000000</v>
      </c>
      <c r="V1134" s="10">
        <f>VLOOKUP(A1134,BUSINESS!$A$2:$E$2692,5,0)</f>
        <v>0.333</v>
      </c>
      <c r="W1134" s="10">
        <f>VLOOKUP(A1134,BUSINESS!$A$2:$F$2692,6,0)</f>
        <v>6</v>
      </c>
      <c r="X1134" s="10">
        <f>VLOOKUP(A1134,BUSINESS!$A$2:$G$2692,7,0)</f>
        <v>19</v>
      </c>
      <c r="Y1134" s="10">
        <f>VLOOKUP(A1134,BUSINESS!$A$2:$H$2692,8,0)</f>
        <v>135</v>
      </c>
      <c r="Z1134" s="10">
        <f>VLOOKUP(A1134,BUSINESS!$A$2:$I$2692,9,0)</f>
        <v>0.827</v>
      </c>
      <c r="AA1134" s="10">
        <f>VLOOKUP(A1134,BUSINESS!$A$2:$J$2692,10,0)</f>
        <v>1.006</v>
      </c>
      <c r="AB1134" s="7">
        <f t="shared" si="2"/>
        <v>1767123287671</v>
      </c>
    </row>
    <row r="1135">
      <c r="A1135" s="7" t="str">
        <f t="shared" si="1"/>
        <v>Estonia-Europe2005</v>
      </c>
      <c r="B1135" s="8" t="s">
        <v>138</v>
      </c>
      <c r="C1135" s="5" t="s">
        <v>76</v>
      </c>
      <c r="D1135" s="9" t="s">
        <v>67</v>
      </c>
      <c r="E1135" s="11">
        <v>1.390556115E10</v>
      </c>
      <c r="F1135" s="12">
        <v>0.05</v>
      </c>
      <c r="G1135" s="12">
        <v>513.0</v>
      </c>
      <c r="H1135" s="12">
        <v>0.049</v>
      </c>
      <c r="I1135" s="22">
        <f>VLOOKUP(A1135,ENERGY!$A$2:$F$2692,5,0)</f>
        <v>5282</v>
      </c>
      <c r="J1135" s="10">
        <f>VLOOKUP(A1136,ENERGY!$A$2:$F$2692,6,0)</f>
        <v>796</v>
      </c>
      <c r="K1135" s="23">
        <v>0.024</v>
      </c>
      <c r="L1135" s="10">
        <f>VLOOKUP(A1135,TOURISM!$A$2:$E$2692,5,0)</f>
        <v>1229000000</v>
      </c>
      <c r="M1135" s="10">
        <f>VLOOKUP(A1135,TOURISM!$A$2:$F$2692,6,0)</f>
        <v>530000000</v>
      </c>
      <c r="N1135" s="23">
        <v>0.487</v>
      </c>
      <c r="O1135" s="27">
        <f t="shared" ref="O1135:S1135" si="717">if(AND(M1135=M1136,N1135=N1135+1,ISBLANK(O1136)),O1135,O1136)</f>
        <v>40</v>
      </c>
      <c r="P1135" s="27">
        <f t="shared" si="717"/>
        <v>20</v>
      </c>
      <c r="Q1135" s="27">
        <f t="shared" si="717"/>
        <v>416</v>
      </c>
      <c r="R1135" s="27">
        <f t="shared" si="717"/>
        <v>0.008</v>
      </c>
      <c r="S1135" s="27">
        <f t="shared" si="717"/>
        <v>0.199</v>
      </c>
      <c r="T1135" s="10">
        <f>VLOOKUP(A1135,TOURISM!$A$2:$E$2692,5,0)</f>
        <v>1229000000</v>
      </c>
      <c r="U1135" s="10">
        <f>VLOOKUP(A1135,TOURISM!$A$2:$F$2692,6,0)</f>
        <v>530000000</v>
      </c>
      <c r="V1135" s="10">
        <f>VLOOKUP(A1135,BUSINESS!$A$2:$E$2692,5,0)</f>
        <v>0.503</v>
      </c>
      <c r="W1135" s="10">
        <f>VLOOKUP(A1135,BUSINESS!$A$2:$F$2692,6,0)</f>
        <v>35</v>
      </c>
      <c r="X1135" s="10">
        <f>VLOOKUP(A1135,BUSINESS!$A$2:$G$2692,7,0)</f>
        <v>19</v>
      </c>
      <c r="Y1135" s="10">
        <f>VLOOKUP(A1135,BUSINESS!$A$2:$H$2692,8,0)</f>
        <v>81</v>
      </c>
      <c r="Z1135" s="10">
        <f>VLOOKUP(A1135,BUSINESS!$A$2:$I$2692,9,0)</f>
        <v>0.615</v>
      </c>
      <c r="AA1135" s="10">
        <f>VLOOKUP(A1135,BUSINESS!$A$2:$J$2692,10,0)</f>
        <v>1.091</v>
      </c>
      <c r="AB1135" s="7">
        <f t="shared" si="2"/>
        <v>1738195143750</v>
      </c>
    </row>
    <row r="1136">
      <c r="A1136" s="7" t="str">
        <f t="shared" si="1"/>
        <v>Faeroe Islands-Europe2005</v>
      </c>
      <c r="B1136" s="8" t="s">
        <v>140</v>
      </c>
      <c r="C1136" s="5" t="s">
        <v>76</v>
      </c>
      <c r="D1136" s="9" t="s">
        <v>67</v>
      </c>
      <c r="E1136" s="11">
        <v>1.730894295E9</v>
      </c>
      <c r="F1136" s="10">
        <f>if(AND(C343=C344,D343=D343+1,ISBLANK(F344)),F343,F344)</f>
        <v>0.035</v>
      </c>
      <c r="G1136" s="10">
        <f>if(AND(C343=C344,D343=D343+1,ISBLANK(G344)),G343,G344)</f>
        <v>476</v>
      </c>
      <c r="H1136" s="10">
        <f>if(AND(C347=C348,D347=D347+1,ISBLANK(H348)),H347,H348)</f>
        <v>0.109</v>
      </c>
      <c r="I1136" s="22">
        <f>VLOOKUP(A1136,ENERGY!$A$2:$F$2692,5,0)</f>
        <v>133681</v>
      </c>
      <c r="J1136" s="10">
        <f>VLOOKUP(A1137,ENERGY!$A$2:$F$2692,6,0)</f>
        <v>67091</v>
      </c>
      <c r="K1136" s="23">
        <v>0.024</v>
      </c>
      <c r="L1136" s="10">
        <f>VLOOKUP(A1136,TOURISM!$A$2:$E$2692,5,0)</f>
        <v>4900000000</v>
      </c>
      <c r="M1136" s="10">
        <f>VLOOKUP(A1136,TOURISM!$A$2:$F$2692,6,0)</f>
        <v>42000000</v>
      </c>
      <c r="N1136" s="23">
        <v>0.807</v>
      </c>
      <c r="O1136" s="23">
        <v>40.0</v>
      </c>
      <c r="P1136" s="27">
        <f t="shared" ref="P1136:P1154" si="718">if(AND(N1136=N1137,O1136=O1136+1,ISBLANK(P1137)),P1136,P1137)</f>
        <v>20</v>
      </c>
      <c r="Q1136" s="23">
        <v>416.0</v>
      </c>
      <c r="R1136" s="23">
        <v>0.008</v>
      </c>
      <c r="S1136" s="23">
        <v>0.199</v>
      </c>
      <c r="T1136" s="10">
        <f>VLOOKUP(A1136,TOURISM!$A$2:$E$2692,5,0)</f>
        <v>4900000000</v>
      </c>
      <c r="U1136" s="10">
        <f>VLOOKUP(A1136,TOURISM!$A$2:$F$2692,6,0)</f>
        <v>42000000</v>
      </c>
      <c r="V1136" s="10">
        <f>VLOOKUP(A1136,BUSINESS!$A$2:$E$2692,5,0)</f>
        <v>0.11</v>
      </c>
      <c r="W1136" s="10">
        <f>VLOOKUP(A1136,BUSINESS!$A$2:$F$2692,6,0)</f>
        <v>63</v>
      </c>
      <c r="X1136" s="10">
        <f>VLOOKUP(A1136,BUSINESS!$A$2:$G$2692,7,0)</f>
        <v>19</v>
      </c>
      <c r="Y1136" s="10">
        <f>VLOOKUP(A1136,BUSINESS!$A$2:$H$2692,8,0)</f>
        <v>368</v>
      </c>
      <c r="Z1136" s="10">
        <f>VLOOKUP(A1136,BUSINESS!$A$2:$I$2692,9,0)</f>
        <v>0.679</v>
      </c>
      <c r="AA1136" s="10">
        <f>VLOOKUP(A1136,BUSINESS!$A$2:$J$2692,10,0)</f>
        <v>0.855</v>
      </c>
      <c r="AB1136" s="7">
        <f t="shared" si="2"/>
        <v>216361786875</v>
      </c>
    </row>
    <row r="1137">
      <c r="A1137" s="7" t="str">
        <f t="shared" si="1"/>
        <v>Finland-Europe2005</v>
      </c>
      <c r="B1137" s="8" t="s">
        <v>142</v>
      </c>
      <c r="C1137" s="5" t="s">
        <v>76</v>
      </c>
      <c r="D1137" s="9" t="s">
        <v>67</v>
      </c>
      <c r="E1137" s="11">
        <v>1.96E11</v>
      </c>
      <c r="F1137" s="12">
        <v>0.084</v>
      </c>
      <c r="G1137" s="12">
        <v>3151.0</v>
      </c>
      <c r="H1137" s="10">
        <f>if(AND(C313=C314,D313=D313+1,ISBLANK(H314)),H313,H314)</f>
        <v>0.18</v>
      </c>
      <c r="I1137" s="22">
        <f>VLOOKUP(A1137,ENERGY!$A$2:$F$2692,5,0)</f>
        <v>37120</v>
      </c>
      <c r="J1137" s="10">
        <f>VLOOKUP(A1138,ENERGY!$A$2:$F$2692,6,0)</f>
        <v>390103</v>
      </c>
      <c r="K1137" s="23">
        <v>0.024</v>
      </c>
      <c r="L1137" s="10">
        <f>VLOOKUP(A1137,TOURISM!$A$2:$E$2692,5,0)</f>
        <v>3069000000</v>
      </c>
      <c r="M1137" s="10">
        <f>VLOOKUP(A1137,TOURISM!$A$2:$F$2692,6,0)</f>
        <v>3622000000</v>
      </c>
      <c r="N1137" s="23">
        <v>0.649</v>
      </c>
      <c r="O1137" s="23">
        <v>37.0</v>
      </c>
      <c r="P1137" s="27">
        <f t="shared" si="718"/>
        <v>20</v>
      </c>
      <c r="Q1137" s="23">
        <v>606.0</v>
      </c>
      <c r="R1137" s="23">
        <v>0.028</v>
      </c>
      <c r="S1137" s="23">
        <v>0.343</v>
      </c>
      <c r="T1137" s="10">
        <f>VLOOKUP(A1137,TOURISM!$A$2:$E$2692,5,0)</f>
        <v>3069000000</v>
      </c>
      <c r="U1137" s="10">
        <f>VLOOKUP(A1137,TOURISM!$A$2:$F$2692,6,0)</f>
        <v>3622000000</v>
      </c>
      <c r="V1137" s="10">
        <f>VLOOKUP(A1137,BUSINESS!$A$2:$E$2692,5,0)</f>
        <v>0.495</v>
      </c>
      <c r="W1137" s="10">
        <f>VLOOKUP(A1137,BUSINESS!$A$2:$F$2692,6,0)</f>
        <v>14</v>
      </c>
      <c r="X1137" s="10">
        <f>VLOOKUP(A1137,BUSINESS!$A$2:$G$2692,7,0)</f>
        <v>19</v>
      </c>
      <c r="Y1137" s="10">
        <f>VLOOKUP(A1137,BUSINESS!$A$2:$H$2692,8,0)</f>
        <v>269</v>
      </c>
      <c r="Z1137" s="10">
        <f>VLOOKUP(A1137,BUSINESS!$A$2:$I$2692,9,0)</f>
        <v>0.745</v>
      </c>
      <c r="AA1137" s="10">
        <f>VLOOKUP(A1137,BUSINESS!$A$2:$J$2692,10,0)</f>
        <v>1.005</v>
      </c>
      <c r="AB1137" s="7">
        <f t="shared" si="2"/>
        <v>7000000000000</v>
      </c>
    </row>
    <row r="1138">
      <c r="A1138" s="7" t="str">
        <f t="shared" si="1"/>
        <v>France-Europe2005</v>
      </c>
      <c r="B1138" s="8" t="s">
        <v>143</v>
      </c>
      <c r="C1138" s="5" t="s">
        <v>76</v>
      </c>
      <c r="D1138" s="9" t="s">
        <v>67</v>
      </c>
      <c r="E1138" s="11">
        <v>2.14E12</v>
      </c>
      <c r="F1138" s="12">
        <v>0.11</v>
      </c>
      <c r="G1138" s="12">
        <v>3750.0</v>
      </c>
      <c r="H1138" s="10">
        <f>if(AND(C301=C302,D301=D301+1,ISBLANK(H302)),H301,H302)</f>
        <v>0.113</v>
      </c>
      <c r="I1138" s="22">
        <f>VLOOKUP(A1138,ENERGY!$A$2:$F$2692,5,0)</f>
        <v>269777</v>
      </c>
      <c r="J1138" s="10">
        <f>VLOOKUP(A1139,ENERGY!$A$2:$F$2692,6,0)</f>
        <v>825896</v>
      </c>
      <c r="K1138" s="23">
        <v>0.024</v>
      </c>
      <c r="L1138" s="10">
        <f>VLOOKUP(A1138,TOURISM!$A$2:$E$2692,5,0)</f>
        <v>51691000000</v>
      </c>
      <c r="M1138" s="10">
        <f>VLOOKUP(A1138,TOURISM!$A$2:$F$2692,6,0)</f>
        <v>38813000000</v>
      </c>
      <c r="N1138" s="23">
        <v>0.429</v>
      </c>
      <c r="O1138" s="23">
        <v>68.0</v>
      </c>
      <c r="P1138" s="27">
        <f t="shared" si="718"/>
        <v>20</v>
      </c>
      <c r="Q1138" s="23">
        <v>158.0</v>
      </c>
      <c r="R1138" s="23">
        <v>0.006</v>
      </c>
      <c r="S1138" s="23">
        <v>0.16</v>
      </c>
      <c r="T1138" s="10">
        <f>VLOOKUP(A1138,TOURISM!$A$2:$E$2692,5,0)</f>
        <v>51691000000</v>
      </c>
      <c r="U1138" s="10">
        <f>VLOOKUP(A1138,TOURISM!$A$2:$F$2692,6,0)</f>
        <v>38813000000</v>
      </c>
      <c r="V1138" s="10">
        <f>VLOOKUP(A1138,BUSINESS!$A$2:$E$2692,5,0)</f>
        <v>0.651</v>
      </c>
      <c r="W1138" s="10">
        <f>VLOOKUP(A1138,BUSINESS!$A$2:$F$2692,6,0)</f>
        <v>7</v>
      </c>
      <c r="X1138" s="10">
        <f>VLOOKUP(A1138,BUSINESS!$A$2:$G$2692,7,0)</f>
        <v>19</v>
      </c>
      <c r="Y1138" s="10">
        <f>VLOOKUP(A1138,BUSINESS!$A$2:$H$2692,8,0)</f>
        <v>132</v>
      </c>
      <c r="Z1138" s="10">
        <f>VLOOKUP(A1138,BUSINESS!$A$2:$I$2692,9,0)</f>
        <v>0.429</v>
      </c>
      <c r="AA1138" s="10">
        <f>VLOOKUP(A1138,BUSINESS!$A$2:$J$2692,10,0)</f>
        <v>0.783</v>
      </c>
      <c r="AB1138" s="7">
        <f t="shared" si="2"/>
        <v>356666666666667</v>
      </c>
    </row>
    <row r="1139">
      <c r="A1139" s="7" t="str">
        <f t="shared" si="1"/>
        <v>Germany-Europe2005</v>
      </c>
      <c r="B1139" s="8" t="s">
        <v>148</v>
      </c>
      <c r="C1139" s="5" t="s">
        <v>76</v>
      </c>
      <c r="D1139" s="9" t="s">
        <v>67</v>
      </c>
      <c r="E1139" s="11">
        <v>2.77E12</v>
      </c>
      <c r="F1139" s="12">
        <v>0.108</v>
      </c>
      <c r="G1139" s="12">
        <v>3624.0</v>
      </c>
      <c r="H1139" s="10">
        <f>if(AND(C239=C240,D239=D239+1,ISBLANK(H240)),H239,H240)</f>
        <v>0.211</v>
      </c>
      <c r="I1139" s="22">
        <f>VLOOKUP(A1139,ENERGY!$A$2:$F$2692,5,0)</f>
        <v>340676</v>
      </c>
      <c r="J1139" s="10">
        <f>VLOOKUP(A1140,ENERGY!$A$2:$F$2692,6,0)</f>
        <v>97150</v>
      </c>
      <c r="K1139" s="23">
        <v>0.024</v>
      </c>
      <c r="L1139" s="10">
        <f>VLOOKUP(A1139,TOURISM!$A$2:$E$2692,5,0)</f>
        <v>40531000000</v>
      </c>
      <c r="M1139" s="10">
        <f>VLOOKUP(A1139,TOURISM!$A$2:$F$2692,6,0)</f>
        <v>84838000000</v>
      </c>
      <c r="N1139" s="23">
        <v>0.732</v>
      </c>
      <c r="O1139" s="23">
        <v>31.0</v>
      </c>
      <c r="P1139" s="27">
        <f t="shared" si="718"/>
        <v>20</v>
      </c>
      <c r="Q1139" s="23">
        <v>270.0</v>
      </c>
      <c r="R1139" s="23">
        <v>0.018</v>
      </c>
      <c r="S1139" s="23">
        <v>0.236</v>
      </c>
      <c r="T1139" s="10">
        <f>VLOOKUP(A1139,TOURISM!$A$2:$E$2692,5,0)</f>
        <v>40531000000</v>
      </c>
      <c r="U1139" s="10">
        <f>VLOOKUP(A1139,TOURISM!$A$2:$F$2692,6,0)</f>
        <v>84838000000</v>
      </c>
      <c r="V1139" s="10">
        <f>VLOOKUP(A1139,BUSINESS!$A$2:$E$2692,5,0)</f>
        <v>0.477</v>
      </c>
      <c r="W1139" s="10">
        <f>VLOOKUP(A1139,BUSINESS!$A$2:$F$2692,6,0)</f>
        <v>45</v>
      </c>
      <c r="X1139" s="10">
        <f>VLOOKUP(A1139,BUSINESS!$A$2:$G$2692,7,0)</f>
        <v>19</v>
      </c>
      <c r="Y1139" s="10">
        <f>VLOOKUP(A1139,BUSINESS!$A$2:$H$2692,8,0)</f>
        <v>196</v>
      </c>
      <c r="Z1139" s="10">
        <f>VLOOKUP(A1139,BUSINESS!$A$2:$I$2692,9,0)</f>
        <v>0.687</v>
      </c>
      <c r="AA1139" s="10">
        <f>VLOOKUP(A1139,BUSINESS!$A$2:$J$2692,10,0)</f>
        <v>0.946</v>
      </c>
      <c r="AB1139" s="7">
        <f t="shared" si="2"/>
        <v>153888888888889</v>
      </c>
    </row>
    <row r="1140">
      <c r="A1140" s="7" t="str">
        <f t="shared" si="1"/>
        <v>Greece-Europe2005</v>
      </c>
      <c r="B1140" s="8" t="s">
        <v>150</v>
      </c>
      <c r="C1140" s="5" t="s">
        <v>76</v>
      </c>
      <c r="D1140" s="9" t="s">
        <v>67</v>
      </c>
      <c r="E1140" s="11">
        <v>2.4E11</v>
      </c>
      <c r="F1140" s="12">
        <v>0.097</v>
      </c>
      <c r="G1140" s="12">
        <v>2093.0</v>
      </c>
      <c r="H1140" s="10">
        <f>if(AND(C213=C214,D213=D213+1,ISBLANK(H214)),H213,H214)</f>
        <v>0.158</v>
      </c>
      <c r="I1140" s="22">
        <f>VLOOKUP(A1140,ENERGY!$A$2:$F$2692,5,0)</f>
        <v>29707</v>
      </c>
      <c r="J1140" s="10">
        <f>VLOOKUP(A1141,ENERGY!$A$2:$F$2692,6,0)</f>
        <v>57352</v>
      </c>
      <c r="K1140" s="23">
        <v>0.024</v>
      </c>
      <c r="L1140" s="10">
        <f>VLOOKUP(A1140,TOURISM!$A$2:$E$2692,5,0)</f>
        <v>13453000000</v>
      </c>
      <c r="M1140" s="10">
        <f>VLOOKUP(A1140,TOURISM!$A$2:$F$2692,6,0)</f>
        <v>3045000000</v>
      </c>
      <c r="N1140" s="23">
        <v>2.179</v>
      </c>
      <c r="O1140" s="23">
        <v>22.0</v>
      </c>
      <c r="P1140" s="27">
        <f t="shared" si="718"/>
        <v>20</v>
      </c>
      <c r="Q1140" s="23">
        <v>100.0</v>
      </c>
      <c r="R1140" s="23">
        <v>0.025</v>
      </c>
      <c r="S1140" s="23">
        <v>0.098</v>
      </c>
      <c r="T1140" s="10">
        <f>VLOOKUP(A1140,TOURISM!$A$2:$E$2692,5,0)</f>
        <v>13453000000</v>
      </c>
      <c r="U1140" s="10">
        <f>VLOOKUP(A1140,TOURISM!$A$2:$F$2692,6,0)</f>
        <v>3045000000</v>
      </c>
      <c r="V1140" s="10">
        <f>VLOOKUP(A1140,BUSINESS!$A$2:$E$2692,5,0)</f>
        <v>0.54</v>
      </c>
      <c r="W1140" s="10">
        <f>VLOOKUP(A1140,BUSINESS!$A$2:$F$2692,6,0)</f>
        <v>38</v>
      </c>
      <c r="X1140" s="10">
        <f>VLOOKUP(A1140,BUSINESS!$A$2:$G$2692,7,0)</f>
        <v>19</v>
      </c>
      <c r="Y1140" s="10">
        <f>VLOOKUP(A1140,BUSINESS!$A$2:$H$2692,8,0)</f>
        <v>264</v>
      </c>
      <c r="Z1140" s="10">
        <f>VLOOKUP(A1140,BUSINESS!$A$2:$I$2692,9,0)</f>
        <v>0.24</v>
      </c>
      <c r="AA1140" s="10">
        <f>VLOOKUP(A1140,BUSINESS!$A$2:$J$2692,10,0)</f>
        <v>0.929</v>
      </c>
      <c r="AB1140" s="7">
        <f t="shared" si="2"/>
        <v>9600000000000</v>
      </c>
    </row>
    <row r="1141">
      <c r="A1141" s="7" t="str">
        <f t="shared" si="1"/>
        <v>Hungary-Europe2005</v>
      </c>
      <c r="B1141" s="8" t="s">
        <v>161</v>
      </c>
      <c r="C1141" s="5" t="s">
        <v>76</v>
      </c>
      <c r="D1141" s="9" t="s">
        <v>67</v>
      </c>
      <c r="E1141" s="11">
        <v>1.1E11</v>
      </c>
      <c r="F1141" s="12">
        <v>0.084</v>
      </c>
      <c r="G1141" s="12">
        <v>923.0</v>
      </c>
      <c r="H1141" s="12">
        <v>0.085</v>
      </c>
      <c r="I1141" s="22">
        <f>VLOOKUP(A1141,ENERGY!$A$2:$F$2692,5,0)</f>
        <v>26157</v>
      </c>
      <c r="J1141" s="10">
        <f>VLOOKUP(A1142,ENERGY!$A$2:$F$2692,6,0)</f>
        <v>2233</v>
      </c>
      <c r="K1141" s="23">
        <v>0.024</v>
      </c>
      <c r="L1141" s="10">
        <f>VLOOKUP(A1141,TOURISM!$A$2:$E$2692,5,0)</f>
        <v>4761000000</v>
      </c>
      <c r="M1141" s="10">
        <f>VLOOKUP(A1141,TOURISM!$A$2:$F$2692,6,0)</f>
        <v>2721000000</v>
      </c>
      <c r="N1141" s="23">
        <v>0.455</v>
      </c>
      <c r="O1141" s="23">
        <v>59.0</v>
      </c>
      <c r="P1141" s="27">
        <f t="shared" si="718"/>
        <v>20</v>
      </c>
      <c r="Q1141" s="23">
        <v>696.0</v>
      </c>
      <c r="R1141" s="23">
        <v>0.077</v>
      </c>
      <c r="S1141" s="23">
        <v>0.305</v>
      </c>
      <c r="T1141" s="10">
        <f>VLOOKUP(A1141,TOURISM!$A$2:$E$2692,5,0)</f>
        <v>4761000000</v>
      </c>
      <c r="U1141" s="10">
        <f>VLOOKUP(A1141,TOURISM!$A$2:$F$2692,6,0)</f>
        <v>2721000000</v>
      </c>
      <c r="V1141" s="10">
        <f>VLOOKUP(A1141,BUSINESS!$A$2:$E$2692,5,0)</f>
        <v>0.566</v>
      </c>
      <c r="W1141" s="10">
        <f>VLOOKUP(A1141,BUSINESS!$A$2:$F$2692,6,0)</f>
        <v>38</v>
      </c>
      <c r="X1141" s="10">
        <f>VLOOKUP(A1141,BUSINESS!$A$2:$G$2692,7,0)</f>
        <v>19</v>
      </c>
      <c r="Y1141" s="10">
        <f>VLOOKUP(A1141,BUSINESS!$A$2:$H$2692,8,0)</f>
        <v>340</v>
      </c>
      <c r="Z1141" s="10">
        <f>VLOOKUP(A1141,BUSINESS!$A$2:$I$2692,9,0)</f>
        <v>0.39</v>
      </c>
      <c r="AA1141" s="10">
        <f>VLOOKUP(A1141,BUSINESS!$A$2:$J$2692,10,0)</f>
        <v>0.923</v>
      </c>
      <c r="AB1141" s="7">
        <f t="shared" si="2"/>
        <v>1428571428571</v>
      </c>
    </row>
    <row r="1142">
      <c r="A1142" s="7" t="str">
        <f t="shared" si="1"/>
        <v>Iceland-Europe2005</v>
      </c>
      <c r="B1142" s="8" t="s">
        <v>162</v>
      </c>
      <c r="C1142" s="5" t="s">
        <v>76</v>
      </c>
      <c r="D1142" s="9" t="s">
        <v>67</v>
      </c>
      <c r="E1142" s="11">
        <v>1.6286331747E10</v>
      </c>
      <c r="F1142" s="12">
        <v>0.096</v>
      </c>
      <c r="G1142" s="12">
        <v>5329.0</v>
      </c>
      <c r="H1142" s="12">
        <v>0.148</v>
      </c>
      <c r="I1142" s="22">
        <f>VLOOKUP(A1142,ENERGY!$A$2:$F$2692,5,0)</f>
        <v>3368</v>
      </c>
      <c r="J1142" s="10">
        <f>VLOOKUP(A1143,ENERGY!$A$2:$F$2692,6,0)</f>
        <v>44151</v>
      </c>
      <c r="K1142" s="23">
        <v>0.024</v>
      </c>
      <c r="L1142" s="10">
        <f>VLOOKUP(A1142,TOURISM!$A$2:$E$2692,5,0)</f>
        <v>635000000</v>
      </c>
      <c r="M1142" s="10">
        <f>VLOOKUP(A1142,TOURISM!$A$2:$F$2692,6,0)</f>
        <v>991000000</v>
      </c>
      <c r="N1142" s="23">
        <v>2.352</v>
      </c>
      <c r="O1142" s="23">
        <v>26.0</v>
      </c>
      <c r="P1142" s="27">
        <f t="shared" si="718"/>
        <v>20</v>
      </c>
      <c r="Q1142" s="23">
        <v>399.0</v>
      </c>
      <c r="R1142" s="23">
        <v>0.002</v>
      </c>
      <c r="S1142" s="23">
        <v>0.143</v>
      </c>
      <c r="T1142" s="10">
        <f>VLOOKUP(A1142,TOURISM!$A$2:$E$2692,5,0)</f>
        <v>635000000</v>
      </c>
      <c r="U1142" s="10">
        <f>VLOOKUP(A1142,TOURISM!$A$2:$F$2692,6,0)</f>
        <v>991000000</v>
      </c>
      <c r="V1142" s="10">
        <f>VLOOKUP(A1142,BUSINESS!$A$2:$E$2692,5,0)</f>
        <v>0.264</v>
      </c>
      <c r="W1142" s="10">
        <f>VLOOKUP(A1142,BUSINESS!$A$2:$F$2692,6,0)</f>
        <v>5</v>
      </c>
      <c r="X1142" s="10">
        <f>VLOOKUP(A1142,BUSINESS!$A$2:$G$2692,7,0)</f>
        <v>19</v>
      </c>
      <c r="Y1142" s="10">
        <f>VLOOKUP(A1142,BUSINESS!$A$2:$H$2692,8,0)</f>
        <v>140</v>
      </c>
      <c r="Z1142" s="10">
        <f>VLOOKUP(A1142,BUSINESS!$A$2:$I$2692,9,0)</f>
        <v>0.87</v>
      </c>
      <c r="AA1142" s="10">
        <f>VLOOKUP(A1142,BUSINESS!$A$2:$J$2692,10,0)</f>
        <v>0.954</v>
      </c>
      <c r="AB1142" s="7">
        <f t="shared" si="2"/>
        <v>8143165873500</v>
      </c>
    </row>
    <row r="1143">
      <c r="A1143" s="7" t="str">
        <f t="shared" si="1"/>
        <v>Ireland-Europe2005</v>
      </c>
      <c r="B1143" s="8" t="s">
        <v>167</v>
      </c>
      <c r="C1143" s="5" t="s">
        <v>76</v>
      </c>
      <c r="D1143" s="9" t="s">
        <v>67</v>
      </c>
      <c r="E1143" s="11">
        <v>2.03E11</v>
      </c>
      <c r="F1143" s="12">
        <v>0.076</v>
      </c>
      <c r="G1143" s="12">
        <v>3734.0</v>
      </c>
      <c r="H1143" s="12">
        <v>0.026</v>
      </c>
      <c r="I1143" s="22">
        <f>VLOOKUP(A1143,ENERGY!$A$2:$F$2692,5,0)</f>
        <v>14432</v>
      </c>
      <c r="J1143" s="10">
        <f>VLOOKUP(A1144,ENERGY!$A$2:$F$2692,6,0)</f>
        <v>65749</v>
      </c>
      <c r="K1143" s="23">
        <v>0.024</v>
      </c>
      <c r="L1143" s="10">
        <f>VLOOKUP(A1143,TOURISM!$A$2:$E$2692,5,0)</f>
        <v>6780000000</v>
      </c>
      <c r="M1143" s="10">
        <f>VLOOKUP(A1143,TOURISM!$A$2:$F$2692,6,0)</f>
        <v>6186000000</v>
      </c>
      <c r="N1143" s="23">
        <v>0.508</v>
      </c>
      <c r="O1143" s="23">
        <v>38.0</v>
      </c>
      <c r="P1143" s="27">
        <f t="shared" si="718"/>
        <v>20</v>
      </c>
      <c r="Q1143" s="23">
        <v>654.0</v>
      </c>
      <c r="R1143" s="23">
        <v>0.029</v>
      </c>
      <c r="S1143" s="23">
        <v>0.238</v>
      </c>
      <c r="T1143" s="10">
        <f>VLOOKUP(A1143,TOURISM!$A$2:$E$2692,5,0)</f>
        <v>6780000000</v>
      </c>
      <c r="U1143" s="10">
        <f>VLOOKUP(A1143,TOURISM!$A$2:$F$2692,6,0)</f>
        <v>6186000000</v>
      </c>
      <c r="V1143" s="10">
        <f>VLOOKUP(A1143,BUSINESS!$A$2:$E$2692,5,0)</f>
        <v>0.253</v>
      </c>
      <c r="W1143" s="10">
        <f>VLOOKUP(A1143,BUSINESS!$A$2:$F$2692,6,0)</f>
        <v>18</v>
      </c>
      <c r="X1143" s="10">
        <f>VLOOKUP(A1143,BUSINESS!$A$2:$G$2692,7,0)</f>
        <v>19</v>
      </c>
      <c r="Y1143" s="10">
        <f>VLOOKUP(A1143,BUSINESS!$A$2:$H$2692,8,0)</f>
        <v>76</v>
      </c>
      <c r="Z1143" s="10">
        <f>VLOOKUP(A1143,BUSINESS!$A$2:$I$2692,9,0)</f>
        <v>0.416</v>
      </c>
      <c r="AA1143" s="10">
        <f>VLOOKUP(A1143,BUSINESS!$A$2:$J$2692,10,0)</f>
        <v>1.027</v>
      </c>
      <c r="AB1143" s="7">
        <f t="shared" si="2"/>
        <v>7000000000000</v>
      </c>
    </row>
    <row r="1144">
      <c r="A1144" s="7" t="str">
        <f t="shared" si="1"/>
        <v>Isle of Man-Europe2005</v>
      </c>
      <c r="B1144" s="8" t="s">
        <v>168</v>
      </c>
      <c r="C1144" s="5" t="s">
        <v>76</v>
      </c>
      <c r="D1144" s="9" t="s">
        <v>67</v>
      </c>
      <c r="E1144" s="11">
        <v>2.915710378E9</v>
      </c>
      <c r="F1144" s="10" t="str">
        <f t="shared" ref="F1144:H1144" si="719">if(AND(#REF!=#REF!,#REF!=#REF!+1,ISBLANK(#REF!)),#REF!,#REF!)</f>
        <v>#REF!</v>
      </c>
      <c r="G1144" s="10" t="str">
        <f t="shared" si="719"/>
        <v>#REF!</v>
      </c>
      <c r="H1144" s="10" t="str">
        <f t="shared" si="719"/>
        <v>#REF!</v>
      </c>
      <c r="I1144" s="22">
        <f>VLOOKUP(A1144,ENERGY!$A$2:$F$2692,5,0)</f>
        <v>133681</v>
      </c>
      <c r="J1144" s="10">
        <f>VLOOKUP(A1145,ENERGY!$A$2:$F$2692,6,0)</f>
        <v>450348</v>
      </c>
      <c r="K1144" s="23">
        <v>0.024</v>
      </c>
      <c r="L1144" s="10">
        <f>VLOOKUP(A1144,TOURISM!$A$2:$E$2692,5,0)</f>
        <v>7625000000</v>
      </c>
      <c r="M1144" s="10">
        <f>VLOOKUP(A1144,TOURISM!$A$2:$F$2692,6,0)</f>
        <v>178000000</v>
      </c>
      <c r="N1144" s="23">
        <v>0.459</v>
      </c>
      <c r="O1144" s="23">
        <v>259.0</v>
      </c>
      <c r="P1144" s="27">
        <f t="shared" si="718"/>
        <v>20</v>
      </c>
      <c r="Q1144" s="23">
        <v>208.0</v>
      </c>
      <c r="R1144" s="23">
        <v>0.022</v>
      </c>
      <c r="S1144" s="23">
        <v>0.2</v>
      </c>
      <c r="T1144" s="10">
        <f>VLOOKUP(A1144,TOURISM!$A$2:$E$2692,5,0)</f>
        <v>7625000000</v>
      </c>
      <c r="U1144" s="10">
        <f>VLOOKUP(A1144,TOURISM!$A$2:$F$2692,6,0)</f>
        <v>178000000</v>
      </c>
      <c r="V1144" s="10">
        <f>VLOOKUP(A1144,BUSINESS!$A$2:$E$2692,5,0)</f>
        <v>0.503</v>
      </c>
      <c r="W1144" s="10">
        <f>VLOOKUP(A1144,BUSINESS!$A$2:$F$2692,6,0)</f>
        <v>35</v>
      </c>
      <c r="X1144" s="10">
        <f>VLOOKUP(A1144,BUSINESS!$A$2:$G$2692,7,0)</f>
        <v>19</v>
      </c>
      <c r="Y1144" s="10">
        <f>VLOOKUP(A1144,BUSINESS!$A$2:$H$2692,8,0)</f>
        <v>81</v>
      </c>
      <c r="Z1144" s="10" t="str">
        <f>VLOOKUP(A1144,BUSINESS!$A$2:$I$2692,9,0)</f>
        <v/>
      </c>
      <c r="AA1144" s="10">
        <f>VLOOKUP(A1144,BUSINESS!$A$2:$J$2692,10,0)</f>
        <v>0.795</v>
      </c>
      <c r="AB1144" s="7">
        <f t="shared" si="2"/>
        <v>132532289909</v>
      </c>
    </row>
    <row r="1145">
      <c r="A1145" s="7" t="str">
        <f t="shared" si="1"/>
        <v>Italy-Europe2005</v>
      </c>
      <c r="B1145" s="8" t="s">
        <v>170</v>
      </c>
      <c r="C1145" s="5" t="s">
        <v>76</v>
      </c>
      <c r="D1145" s="9" t="s">
        <v>67</v>
      </c>
      <c r="E1145" s="11">
        <v>1.79E12</v>
      </c>
      <c r="F1145" s="12">
        <v>0.087</v>
      </c>
      <c r="G1145" s="12">
        <v>2672.0</v>
      </c>
      <c r="H1145" s="12">
        <v>0.053</v>
      </c>
      <c r="I1145" s="22">
        <f>VLOOKUP(A1145,ENERGY!$A$2:$F$2692,5,0)</f>
        <v>172142</v>
      </c>
      <c r="J1145" s="10">
        <f>VLOOKUP(A1146,ENERGY!$A$2:$F$2692,6,0)</f>
        <v>55122</v>
      </c>
      <c r="K1145" s="23">
        <v>0.024</v>
      </c>
      <c r="L1145" s="10">
        <f>VLOOKUP(A1145,TOURISM!$A$2:$E$2692,5,0)</f>
        <v>38374000000</v>
      </c>
      <c r="M1145" s="10">
        <f>VLOOKUP(A1145,TOURISM!$A$2:$F$2692,6,0)</f>
        <v>26774000000</v>
      </c>
      <c r="N1145" s="23">
        <v>0.845</v>
      </c>
      <c r="O1145" s="23">
        <v>84.0</v>
      </c>
      <c r="P1145" s="27">
        <f t="shared" si="718"/>
        <v>20</v>
      </c>
      <c r="Q1145" s="23">
        <v>216.0</v>
      </c>
      <c r="R1145" s="23">
        <v>0.004</v>
      </c>
      <c r="S1145" s="23">
        <v>0.016</v>
      </c>
      <c r="T1145" s="10">
        <f>VLOOKUP(A1145,TOURISM!$A$2:$E$2692,5,0)</f>
        <v>38374000000</v>
      </c>
      <c r="U1145" s="10">
        <f>VLOOKUP(A1145,TOURISM!$A$2:$F$2692,6,0)</f>
        <v>26774000000</v>
      </c>
      <c r="V1145" s="10">
        <f>VLOOKUP(A1145,BUSINESS!$A$2:$E$2692,5,0)</f>
        <v>0.768</v>
      </c>
      <c r="W1145" s="10">
        <f>VLOOKUP(A1145,BUSINESS!$A$2:$F$2692,6,0)</f>
        <v>13</v>
      </c>
      <c r="X1145" s="10">
        <f>VLOOKUP(A1145,BUSINESS!$A$2:$G$2692,7,0)</f>
        <v>19</v>
      </c>
      <c r="Y1145" s="10">
        <f>VLOOKUP(A1145,BUSINESS!$A$2:$H$2692,8,0)</f>
        <v>340</v>
      </c>
      <c r="Z1145" s="10">
        <f>VLOOKUP(A1145,BUSINESS!$A$2:$I$2692,9,0)</f>
        <v>0.35</v>
      </c>
      <c r="AA1145" s="10">
        <f>VLOOKUP(A1145,BUSINESS!$A$2:$J$2692,10,0)</f>
        <v>1.219</v>
      </c>
      <c r="AB1145" s="7">
        <f t="shared" si="2"/>
        <v>447500000000000</v>
      </c>
    </row>
    <row r="1146">
      <c r="A1146" s="7" t="str">
        <f t="shared" si="1"/>
        <v>Kosovo-Europe2005</v>
      </c>
      <c r="B1146" s="8" t="s">
        <v>177</v>
      </c>
      <c r="C1146" s="5" t="s">
        <v>76</v>
      </c>
      <c r="D1146" s="9" t="s">
        <v>67</v>
      </c>
      <c r="E1146" s="11">
        <v>3.74311698E9</v>
      </c>
      <c r="F1146" s="13" t="str">
        <f t="shared" ref="F1146:G1146" si="720">if(AND(#REF!=#REF!,#REF!=#REF!+1,ISBLANK(#REF!)),#REF!,#REF!)</f>
        <v>#REF!</v>
      </c>
      <c r="G1146" s="10" t="str">
        <f t="shared" si="720"/>
        <v>#REF!</v>
      </c>
      <c r="H1146" s="12">
        <v>0.14</v>
      </c>
      <c r="I1146" s="22">
        <f>VLOOKUP(A1146,ENERGY!$A$2:$F$2692,5,0)</f>
        <v>1902</v>
      </c>
      <c r="J1146" s="10">
        <f>VLOOKUP(A1147,ENERGY!$A$2:$F$2692,6,0)</f>
        <v>6854</v>
      </c>
      <c r="K1146" s="23">
        <v>0.024</v>
      </c>
      <c r="L1146" s="10">
        <f>VLOOKUP(A1146,TOURISM!$A$2:$E$2692,5,0)</f>
        <v>3612000000</v>
      </c>
      <c r="M1146" s="10">
        <f>VLOOKUP(A1146,TOURISM!$A$2:$F$2692,6,0)</f>
        <v>8000000</v>
      </c>
      <c r="N1146" s="23">
        <v>0.322</v>
      </c>
      <c r="O1146" s="23">
        <v>27.0</v>
      </c>
      <c r="P1146" s="27">
        <f t="shared" si="718"/>
        <v>20</v>
      </c>
      <c r="Q1146" s="23">
        <v>1120.0</v>
      </c>
      <c r="R1146" s="23">
        <v>0.068</v>
      </c>
      <c r="S1146" s="23">
        <v>0.274</v>
      </c>
      <c r="T1146" s="10">
        <f>VLOOKUP(A1146,TOURISM!$A$2:$E$2692,5,0)</f>
        <v>3612000000</v>
      </c>
      <c r="U1146" s="10">
        <f>VLOOKUP(A1146,TOURISM!$A$2:$F$2692,6,0)</f>
        <v>8000000</v>
      </c>
      <c r="V1146" s="10">
        <f>VLOOKUP(A1146,BUSINESS!$A$2:$E$2692,5,0)</f>
        <v>0.427</v>
      </c>
      <c r="W1146" s="10">
        <f>VLOOKUP(A1146,BUSINESS!$A$2:$F$2692,6,0)</f>
        <v>63</v>
      </c>
      <c r="X1146" s="10">
        <f>VLOOKUP(A1146,BUSINESS!$A$2:$G$2692,7,0)</f>
        <v>19</v>
      </c>
      <c r="Y1146" s="10">
        <f>VLOOKUP(A1146,BUSINESS!$A$2:$H$2692,8,0)</f>
        <v>368</v>
      </c>
      <c r="Z1146" s="10">
        <f>VLOOKUP(A1146,BUSINESS!$A$2:$I$2692,9,0)</f>
        <v>0.615</v>
      </c>
      <c r="AA1146" s="10">
        <f>VLOOKUP(A1146,BUSINESS!$A$2:$J$2692,10,0)</f>
        <v>0.533</v>
      </c>
      <c r="AB1146" s="7">
        <f t="shared" si="2"/>
        <v>55045837941</v>
      </c>
    </row>
    <row r="1147">
      <c r="A1147" s="7" t="str">
        <f t="shared" si="1"/>
        <v>Latvia-Europe2005</v>
      </c>
      <c r="B1147" s="8" t="s">
        <v>181</v>
      </c>
      <c r="C1147" s="5" t="s">
        <v>76</v>
      </c>
      <c r="D1147" s="9" t="s">
        <v>67</v>
      </c>
      <c r="E1147" s="11">
        <v>1.6041840426E10</v>
      </c>
      <c r="F1147" s="12">
        <v>0.064</v>
      </c>
      <c r="G1147" s="12">
        <v>442.0</v>
      </c>
      <c r="H1147" s="12">
        <v>0.061</v>
      </c>
      <c r="I1147" s="22">
        <f>VLOOKUP(A1147,ENERGY!$A$2:$F$2692,5,0)</f>
        <v>4111</v>
      </c>
      <c r="J1147" s="10" t="str">
        <f>VLOOKUP(A1148,ENERGY!$A$2:$F$2692,6,0)</f>
        <v>#N/A</v>
      </c>
      <c r="K1147" s="23">
        <v>0.024</v>
      </c>
      <c r="L1147" s="10">
        <f>VLOOKUP(A1147,TOURISM!$A$2:$E$2692,5,0)</f>
        <v>446000000</v>
      </c>
      <c r="M1147" s="10">
        <f>VLOOKUP(A1147,TOURISM!$A$2:$F$2692,6,0)</f>
        <v>655000000</v>
      </c>
      <c r="N1147" s="23">
        <v>0.33</v>
      </c>
      <c r="O1147" s="23">
        <v>39.0</v>
      </c>
      <c r="P1147" s="27">
        <f t="shared" si="718"/>
        <v>20</v>
      </c>
      <c r="Q1147" s="23">
        <v>370.0</v>
      </c>
      <c r="R1147" s="23">
        <v>0.01</v>
      </c>
      <c r="S1147" s="23">
        <v>0.077</v>
      </c>
      <c r="T1147" s="10">
        <f>VLOOKUP(A1147,TOURISM!$A$2:$E$2692,5,0)</f>
        <v>446000000</v>
      </c>
      <c r="U1147" s="10">
        <f>VLOOKUP(A1147,TOURISM!$A$2:$F$2692,6,0)</f>
        <v>655000000</v>
      </c>
      <c r="V1147" s="10">
        <f>VLOOKUP(A1147,BUSINESS!$A$2:$E$2692,5,0)</f>
        <v>0.364</v>
      </c>
      <c r="W1147" s="10">
        <f>VLOOKUP(A1147,BUSINESS!$A$2:$F$2692,6,0)</f>
        <v>16</v>
      </c>
      <c r="X1147" s="10">
        <f>VLOOKUP(A1147,BUSINESS!$A$2:$G$2692,7,0)</f>
        <v>19</v>
      </c>
      <c r="Y1147" s="10">
        <f>VLOOKUP(A1147,BUSINESS!$A$2:$H$2692,8,0)</f>
        <v>320</v>
      </c>
      <c r="Z1147" s="10">
        <f>VLOOKUP(A1147,BUSINESS!$A$2:$I$2692,9,0)</f>
        <v>0.46</v>
      </c>
      <c r="AA1147" s="10">
        <f>VLOOKUP(A1147,BUSINESS!$A$2:$J$2692,10,0)</f>
        <v>0.84</v>
      </c>
      <c r="AB1147" s="7">
        <f t="shared" si="2"/>
        <v>1604184042600</v>
      </c>
    </row>
    <row r="1148">
      <c r="A1148" s="7" t="str">
        <f t="shared" si="1"/>
        <v>Liechtenstein-Europe2005</v>
      </c>
      <c r="B1148" s="8" t="s">
        <v>186</v>
      </c>
      <c r="C1148" s="5" t="s">
        <v>76</v>
      </c>
      <c r="D1148" s="9" t="s">
        <v>67</v>
      </c>
      <c r="E1148" s="11">
        <v>3.658356378E9</v>
      </c>
      <c r="F1148" s="10" t="str">
        <f t="shared" ref="F1148:H1148" si="721">if(AND(#REF!=#REF!,#REF!=#REF!+1,ISBLANK(#REF!)),#REF!,#REF!)</f>
        <v>#REF!</v>
      </c>
      <c r="G1148" s="10" t="str">
        <f t="shared" si="721"/>
        <v>#REF!</v>
      </c>
      <c r="H1148" s="10" t="str">
        <f t="shared" si="721"/>
        <v>#REF!</v>
      </c>
      <c r="I1148" s="22" t="str">
        <f>VLOOKUP(A1148,ENERGY!$A$2:$F$2692,5,0)</f>
        <v>#N/A</v>
      </c>
      <c r="J1148" s="10" t="str">
        <f>VLOOKUP(A1149,ENERGY!$A$2:$F$2692,6,0)</f>
        <v>#N/A</v>
      </c>
      <c r="K1148" s="23">
        <v>0.024</v>
      </c>
      <c r="L1148" s="10">
        <f>VLOOKUP(A1148,TOURISM!$A$2:$E$2692,5,0)</f>
        <v>38374000000</v>
      </c>
      <c r="M1148" s="10">
        <f>VLOOKUP(A1148,TOURISM!$A$2:$F$2692,6,0)</f>
        <v>11000000</v>
      </c>
      <c r="N1148" s="23">
        <v>0.439</v>
      </c>
      <c r="O1148" s="23">
        <v>26.0</v>
      </c>
      <c r="P1148" s="27">
        <f t="shared" si="718"/>
        <v>20</v>
      </c>
      <c r="Q1148" s="23">
        <v>172.0</v>
      </c>
      <c r="R1148" s="23">
        <v>0.016</v>
      </c>
      <c r="S1148" s="23">
        <v>0.201</v>
      </c>
      <c r="T1148" s="10">
        <f>VLOOKUP(A1148,TOURISM!$A$2:$E$2692,5,0)</f>
        <v>38374000000</v>
      </c>
      <c r="U1148" s="10">
        <f>VLOOKUP(A1148,TOURISM!$A$2:$F$2692,6,0)</f>
        <v>11000000</v>
      </c>
      <c r="V1148" s="10" t="str">
        <f>VLOOKUP(A1148,BUSINESS!$A$2:$E$2692,5,0)</f>
        <v/>
      </c>
      <c r="W1148" s="10">
        <f>VLOOKUP(A1148,BUSINESS!$A$2:$F$2692,6,0)</f>
        <v>47</v>
      </c>
      <c r="X1148" s="10">
        <f>VLOOKUP(A1148,BUSINESS!$A$2:$G$2692,7,0)</f>
        <v>19</v>
      </c>
      <c r="Y1148" s="10">
        <f>VLOOKUP(A1148,BUSINESS!$A$2:$H$2692,8,0)</f>
        <v>298</v>
      </c>
      <c r="Z1148" s="10">
        <f>VLOOKUP(A1148,BUSINESS!$A$2:$I$2692,9,0)</f>
        <v>0.634</v>
      </c>
      <c r="AA1148" s="10">
        <f>VLOOKUP(A1148,BUSINESS!$A$2:$J$2692,10,0)</f>
        <v>0.792</v>
      </c>
      <c r="AB1148" s="7">
        <f t="shared" si="2"/>
        <v>228647273625</v>
      </c>
    </row>
    <row r="1149">
      <c r="A1149" s="7" t="str">
        <f t="shared" si="1"/>
        <v>Lithuania-Europe2005</v>
      </c>
      <c r="B1149" s="8" t="s">
        <v>187</v>
      </c>
      <c r="C1149" s="5" t="s">
        <v>76</v>
      </c>
      <c r="D1149" s="9" t="s">
        <v>67</v>
      </c>
      <c r="E1149" s="11">
        <v>2.6085307222E10</v>
      </c>
      <c r="F1149" s="12">
        <v>0.058</v>
      </c>
      <c r="G1149" s="12">
        <v>446.0</v>
      </c>
      <c r="H1149" s="12">
        <v>0.053</v>
      </c>
      <c r="I1149" s="22" t="str">
        <f>VLOOKUP(A1149,ENERGY!$A$2:$F$2692,5,0)</f>
        <v>#N/A</v>
      </c>
      <c r="J1149" s="10" t="str">
        <f>VLOOKUP(A1150,ENERGY!$A$2:$F$2692,6,0)</f>
        <v>#N/A</v>
      </c>
      <c r="K1149" s="23">
        <v>0.024</v>
      </c>
      <c r="L1149" s="10">
        <f>VLOOKUP(A1149,TOURISM!$A$2:$E$2692,5,0)</f>
        <v>975000000</v>
      </c>
      <c r="M1149" s="10">
        <f>VLOOKUP(A1149,TOURISM!$A$2:$F$2692,6,0)</f>
        <v>757000000</v>
      </c>
      <c r="N1149" s="23">
        <v>0.375</v>
      </c>
      <c r="O1149" s="23">
        <v>29.0</v>
      </c>
      <c r="P1149" s="27">
        <f t="shared" si="718"/>
        <v>20</v>
      </c>
      <c r="Q1149" s="23">
        <v>230.0</v>
      </c>
      <c r="R1149" s="23">
        <v>0.009</v>
      </c>
      <c r="S1149" s="23">
        <v>0.139</v>
      </c>
      <c r="T1149" s="10">
        <f>VLOOKUP(A1149,TOURISM!$A$2:$E$2692,5,0)</f>
        <v>975000000</v>
      </c>
      <c r="U1149" s="10">
        <f>VLOOKUP(A1149,TOURISM!$A$2:$F$2692,6,0)</f>
        <v>757000000</v>
      </c>
      <c r="V1149" s="10">
        <f>VLOOKUP(A1149,BUSINESS!$A$2:$E$2692,5,0)</f>
        <v>0.512</v>
      </c>
      <c r="W1149" s="10">
        <f>VLOOKUP(A1149,BUSINESS!$A$2:$F$2692,6,0)</f>
        <v>26</v>
      </c>
      <c r="X1149" s="10">
        <f>VLOOKUP(A1149,BUSINESS!$A$2:$G$2692,7,0)</f>
        <v>19</v>
      </c>
      <c r="Y1149" s="10">
        <f>VLOOKUP(A1149,BUSINESS!$A$2:$H$2692,8,0)</f>
        <v>166</v>
      </c>
      <c r="Z1149" s="10">
        <f>VLOOKUP(A1149,BUSINESS!$A$2:$I$2692,9,0)</f>
        <v>0.362</v>
      </c>
      <c r="AA1149" s="10">
        <f>VLOOKUP(A1149,BUSINESS!$A$2:$J$2692,10,0)</f>
        <v>1.325</v>
      </c>
      <c r="AB1149" s="7">
        <f t="shared" si="2"/>
        <v>2898367469111</v>
      </c>
    </row>
    <row r="1150">
      <c r="A1150" s="7" t="str">
        <f t="shared" si="1"/>
        <v>Luxembourg-Europe2005</v>
      </c>
      <c r="B1150" s="8" t="s">
        <v>188</v>
      </c>
      <c r="C1150" s="5" t="s">
        <v>76</v>
      </c>
      <c r="D1150" s="9" t="s">
        <v>67</v>
      </c>
      <c r="E1150" s="11">
        <v>3.7643013481E10</v>
      </c>
      <c r="F1150" s="12">
        <v>0.079</v>
      </c>
      <c r="G1150" s="12">
        <v>6485.0</v>
      </c>
      <c r="H1150" s="10" t="str">
        <f>if(AND(#REF!=#REF!,#REF!=#REF!+1,ISBLANK(#REF!)),#REF!,#REF!)</f>
        <v>#REF!</v>
      </c>
      <c r="I1150" s="22" t="str">
        <f>VLOOKUP(A1150,ENERGY!$A$2:$F$2692,5,0)</f>
        <v>#N/A</v>
      </c>
      <c r="J1150" s="10">
        <f>VLOOKUP(A1151,ENERGY!$A$2:$F$2692,6,0)</f>
        <v>2299</v>
      </c>
      <c r="K1150" s="23">
        <v>0.024</v>
      </c>
      <c r="L1150" s="10">
        <f>VLOOKUP(A1150,TOURISM!$A$2:$E$2692,5,0)</f>
        <v>3612000000</v>
      </c>
      <c r="M1150" s="10">
        <f>VLOOKUP(A1150,TOURISM!$A$2:$F$2692,6,0)</f>
        <v>2977000000</v>
      </c>
      <c r="N1150" s="23">
        <v>0.15</v>
      </c>
      <c r="O1150" s="23">
        <v>33.0</v>
      </c>
      <c r="P1150" s="27">
        <f t="shared" si="718"/>
        <v>20</v>
      </c>
      <c r="Q1150" s="23">
        <v>183.0</v>
      </c>
      <c r="R1150" s="23">
        <v>0.049</v>
      </c>
      <c r="S1150" s="23">
        <v>0.218</v>
      </c>
      <c r="T1150" s="10">
        <f>VLOOKUP(A1150,TOURISM!$A$2:$E$2692,5,0)</f>
        <v>3612000000</v>
      </c>
      <c r="U1150" s="10">
        <f>VLOOKUP(A1150,TOURISM!$A$2:$F$2692,6,0)</f>
        <v>2977000000</v>
      </c>
      <c r="V1150" s="10">
        <f>VLOOKUP(A1150,BUSINESS!$A$2:$E$2692,5,0)</f>
        <v>0.477</v>
      </c>
      <c r="W1150" s="10">
        <f>VLOOKUP(A1150,BUSINESS!$A$2:$F$2692,6,0)</f>
        <v>9</v>
      </c>
      <c r="X1150" s="10">
        <f>VLOOKUP(A1150,BUSINESS!$A$2:$G$2692,7,0)</f>
        <v>19</v>
      </c>
      <c r="Y1150" s="10">
        <f>VLOOKUP(A1150,BUSINESS!$A$2:$H$2692,8,0)</f>
        <v>250</v>
      </c>
      <c r="Z1150" s="10">
        <f>VLOOKUP(A1150,BUSINESS!$A$2:$I$2692,9,0)</f>
        <v>0.7</v>
      </c>
      <c r="AA1150" s="10">
        <f>VLOOKUP(A1150,BUSINESS!$A$2:$J$2692,10,0)</f>
        <v>1.114</v>
      </c>
      <c r="AB1150" s="7">
        <f t="shared" si="2"/>
        <v>768224764918</v>
      </c>
    </row>
    <row r="1151">
      <c r="A1151" s="7" t="str">
        <f t="shared" si="1"/>
        <v>Malta-Europe2005</v>
      </c>
      <c r="B1151" s="8" t="s">
        <v>195</v>
      </c>
      <c r="C1151" s="5" t="s">
        <v>76</v>
      </c>
      <c r="D1151" s="9" t="s">
        <v>67</v>
      </c>
      <c r="E1151" s="11">
        <v>5.980795756E9</v>
      </c>
      <c r="F1151" s="12">
        <v>0.091</v>
      </c>
      <c r="G1151" s="12">
        <v>1394.0</v>
      </c>
      <c r="H1151" s="12">
        <v>0.055</v>
      </c>
      <c r="I1151" s="22">
        <f>VLOOKUP(A1151,ENERGY!$A$2:$F$2692,5,0)</f>
        <v>734</v>
      </c>
      <c r="J1151" s="10">
        <f>VLOOKUP(A1152,ENERGY!$A$2:$F$2692,6,0)</f>
        <v>3986</v>
      </c>
      <c r="K1151" s="23">
        <v>0.024</v>
      </c>
      <c r="L1151" s="10">
        <f>VLOOKUP(A1151,TOURISM!$A$2:$E$2692,5,0)</f>
        <v>924000000</v>
      </c>
      <c r="M1151" s="10">
        <f>VLOOKUP(A1151,TOURISM!$A$2:$F$2692,6,0)</f>
        <v>311000000</v>
      </c>
      <c r="N1151" s="23">
        <v>2.797</v>
      </c>
      <c r="O1151" s="23">
        <v>13.0</v>
      </c>
      <c r="P1151" s="27">
        <f t="shared" si="718"/>
        <v>20</v>
      </c>
      <c r="Q1151" s="23">
        <v>140.0</v>
      </c>
      <c r="R1151" s="23">
        <v>0.007</v>
      </c>
      <c r="S1151" s="23">
        <v>0.032</v>
      </c>
      <c r="T1151" s="10">
        <f>VLOOKUP(A1151,TOURISM!$A$2:$E$2692,5,0)</f>
        <v>924000000</v>
      </c>
      <c r="U1151" s="10">
        <f>VLOOKUP(A1151,TOURISM!$A$2:$F$2692,6,0)</f>
        <v>311000000</v>
      </c>
      <c r="V1151" s="10">
        <f>VLOOKUP(A1151,BUSINESS!$A$2:$E$2692,5,0)</f>
        <v>0.438</v>
      </c>
      <c r="W1151" s="10" t="str">
        <f>VLOOKUP(A1151,BUSINESS!$A$2:$F$2692,6,0)</f>
        <v/>
      </c>
      <c r="X1151" s="10">
        <f>VLOOKUP(A1151,BUSINESS!$A$2:$G$2692,7,0)</f>
        <v>19</v>
      </c>
      <c r="Y1151" s="10">
        <f>VLOOKUP(A1151,BUSINESS!$A$2:$H$2692,8,0)</f>
        <v>170</v>
      </c>
      <c r="Z1151" s="10">
        <f>VLOOKUP(A1151,BUSINESS!$A$2:$I$2692,9,0)</f>
        <v>0.412</v>
      </c>
      <c r="AA1151" s="10">
        <f>VLOOKUP(A1151,BUSINESS!$A$2:$J$2692,10,0)</f>
        <v>0.781</v>
      </c>
      <c r="AB1151" s="7">
        <f t="shared" si="2"/>
        <v>854399393714</v>
      </c>
    </row>
    <row r="1152">
      <c r="A1152" s="7" t="str">
        <f t="shared" si="1"/>
        <v>Moldova-Europe2005</v>
      </c>
      <c r="B1152" s="8" t="s">
        <v>201</v>
      </c>
      <c r="C1152" s="5" t="s">
        <v>76</v>
      </c>
      <c r="D1152" s="9" t="s">
        <v>67</v>
      </c>
      <c r="E1152" s="11">
        <v>2.988172424E9</v>
      </c>
      <c r="F1152" s="12">
        <v>0.092</v>
      </c>
      <c r="G1152" s="12">
        <v>76.0</v>
      </c>
      <c r="H1152" s="12">
        <v>0.193</v>
      </c>
      <c r="I1152" s="22">
        <f>VLOOKUP(A1152,ENERGY!$A$2:$F$2692,5,0)</f>
        <v>3096</v>
      </c>
      <c r="J1152" s="10">
        <f>VLOOKUP(A1153,ENERGY!$A$2:$F$2692,6,0)</f>
        <v>8287</v>
      </c>
      <c r="K1152" s="23">
        <v>0.024</v>
      </c>
      <c r="L1152" s="10">
        <f>VLOOKUP(A1152,TOURISM!$A$2:$E$2692,5,0)</f>
        <v>138000000</v>
      </c>
      <c r="M1152" s="10">
        <f>VLOOKUP(A1152,TOURISM!$A$2:$F$2692,6,0)</f>
        <v>170000000</v>
      </c>
      <c r="N1152" s="23">
        <v>0.476</v>
      </c>
      <c r="O1152" s="23">
        <v>18.0</v>
      </c>
      <c r="P1152" s="27">
        <f t="shared" si="718"/>
        <v>20</v>
      </c>
      <c r="Q1152" s="23">
        <v>270.0</v>
      </c>
      <c r="R1152" s="23">
        <v>0.008</v>
      </c>
      <c r="S1152" s="23">
        <v>0.131</v>
      </c>
      <c r="T1152" s="10">
        <f>VLOOKUP(A1152,TOURISM!$A$2:$E$2692,5,0)</f>
        <v>138000000</v>
      </c>
      <c r="U1152" s="10">
        <f>VLOOKUP(A1152,TOURISM!$A$2:$F$2692,6,0)</f>
        <v>170000000</v>
      </c>
      <c r="V1152" s="10">
        <f>VLOOKUP(A1152,BUSINESS!$A$2:$E$2692,5,0)</f>
        <v>0.48</v>
      </c>
      <c r="W1152" s="10">
        <f>VLOOKUP(A1152,BUSINESS!$A$2:$F$2692,6,0)</f>
        <v>30</v>
      </c>
      <c r="X1152" s="10">
        <f>VLOOKUP(A1152,BUSINESS!$A$2:$G$2692,7,0)</f>
        <v>19</v>
      </c>
      <c r="Y1152" s="10">
        <f>VLOOKUP(A1152,BUSINESS!$A$2:$H$2692,8,0)</f>
        <v>234</v>
      </c>
      <c r="Z1152" s="10">
        <f>VLOOKUP(A1152,BUSINESS!$A$2:$I$2692,9,0)</f>
        <v>0.146</v>
      </c>
      <c r="AA1152" s="10">
        <f>VLOOKUP(A1152,BUSINESS!$A$2:$J$2692,10,0)</f>
        <v>0.289</v>
      </c>
      <c r="AB1152" s="7">
        <f t="shared" si="2"/>
        <v>373521553000</v>
      </c>
    </row>
    <row r="1153">
      <c r="A1153" s="7" t="str">
        <f t="shared" si="1"/>
        <v>Monaco-Europe2005</v>
      </c>
      <c r="B1153" s="8" t="s">
        <v>202</v>
      </c>
      <c r="C1153" s="5" t="s">
        <v>76</v>
      </c>
      <c r="D1153" s="9" t="s">
        <v>67</v>
      </c>
      <c r="E1153" s="11">
        <v>4.280072626E9</v>
      </c>
      <c r="F1153" s="12">
        <v>0.04</v>
      </c>
      <c r="G1153" s="12">
        <v>4960.0</v>
      </c>
      <c r="H1153" s="10" t="str">
        <f t="shared" ref="H1153:H1154" si="722">if(AND(#REF!=#REF!,#REF!=#REF!+1,ISBLANK(#REF!)),#REF!,#REF!)</f>
        <v>#REF!</v>
      </c>
      <c r="I1153" s="22">
        <f>VLOOKUP(A1153,ENERGY!$A$2:$F$2692,5,0)</f>
        <v>133681</v>
      </c>
      <c r="J1153" s="10">
        <f>VLOOKUP(A1154,ENERGY!$A$2:$F$2692,6,0)</f>
        <v>38254</v>
      </c>
      <c r="K1153" s="23">
        <v>0.024</v>
      </c>
      <c r="L1153" s="10">
        <f>VLOOKUP(A1153,TOURISM!$A$2:$E$2692,5,0)</f>
        <v>1572000000</v>
      </c>
      <c r="M1153" s="10">
        <f>VLOOKUP(A1153,TOURISM!$A$2:$F$2692,6,0)</f>
        <v>6685000000</v>
      </c>
      <c r="N1153" s="23">
        <v>2.921</v>
      </c>
      <c r="O1153" s="23">
        <v>32.0</v>
      </c>
      <c r="P1153" s="27">
        <f t="shared" si="718"/>
        <v>20</v>
      </c>
      <c r="Q1153" s="23">
        <v>376.0</v>
      </c>
      <c r="R1153" s="23">
        <v>0.062</v>
      </c>
      <c r="S1153" s="23">
        <v>0.523</v>
      </c>
      <c r="T1153" s="10">
        <f>VLOOKUP(A1153,TOURISM!$A$2:$E$2692,5,0)</f>
        <v>1572000000</v>
      </c>
      <c r="U1153" s="10">
        <f>VLOOKUP(A1153,TOURISM!$A$2:$F$2692,6,0)</f>
        <v>6685000000</v>
      </c>
      <c r="V1153" s="10">
        <f>VLOOKUP(A1153,BUSINESS!$A$2:$E$2692,5,0)</f>
        <v>0.11</v>
      </c>
      <c r="W1153" s="10">
        <f>VLOOKUP(A1153,BUSINESS!$A$2:$F$2692,6,0)</f>
        <v>63</v>
      </c>
      <c r="X1153" s="10">
        <f>VLOOKUP(A1153,BUSINESS!$A$2:$G$2692,7,0)</f>
        <v>19</v>
      </c>
      <c r="Y1153" s="10">
        <f>VLOOKUP(A1153,BUSINESS!$A$2:$H$2692,8,0)</f>
        <v>368</v>
      </c>
      <c r="Z1153" s="10">
        <f>VLOOKUP(A1153,BUSINESS!$A$2:$I$2692,9,0)</f>
        <v>0.555</v>
      </c>
      <c r="AA1153" s="10">
        <f>VLOOKUP(A1153,BUSINESS!$A$2:$J$2692,10,0)</f>
        <v>0.508</v>
      </c>
      <c r="AB1153" s="7">
        <f t="shared" si="2"/>
        <v>69033429452</v>
      </c>
    </row>
    <row r="1154">
      <c r="A1154" s="7" t="str">
        <f t="shared" si="1"/>
        <v>Montenegro-Europe2005</v>
      </c>
      <c r="B1154" s="8" t="s">
        <v>204</v>
      </c>
      <c r="C1154" s="5" t="s">
        <v>76</v>
      </c>
      <c r="D1154" s="9" t="s">
        <v>67</v>
      </c>
      <c r="E1154" s="11">
        <v>2.257181943E9</v>
      </c>
      <c r="F1154" s="12">
        <v>0.087</v>
      </c>
      <c r="G1154" s="12">
        <v>319.0</v>
      </c>
      <c r="H1154" s="10" t="str">
        <f t="shared" si="722"/>
        <v>#REF!</v>
      </c>
      <c r="I1154" s="22">
        <f>VLOOKUP(A1154,ENERGY!$A$2:$F$2692,5,0)</f>
        <v>133681</v>
      </c>
      <c r="J1154" s="10" t="str">
        <f>VLOOKUP(A1155,ENERGY!$A$2:$F$2692,6,0)</f>
        <v>#N/A</v>
      </c>
      <c r="K1154" s="23">
        <v>0.024</v>
      </c>
      <c r="L1154" s="10">
        <f>VLOOKUP(A1154,TOURISM!$A$2:$E$2692,5,0)</f>
        <v>53066000000</v>
      </c>
      <c r="M1154" s="10">
        <f>VLOOKUP(A1154,TOURISM!$A$2:$F$2692,6,0)</f>
        <v>85000000</v>
      </c>
      <c r="N1154" s="23">
        <v>2.881</v>
      </c>
      <c r="O1154" s="23">
        <v>133.0</v>
      </c>
      <c r="P1154" s="27">
        <f t="shared" si="718"/>
        <v>20</v>
      </c>
      <c r="Q1154" s="23">
        <v>308.0</v>
      </c>
      <c r="R1154" s="23">
        <v>0.004</v>
      </c>
      <c r="S1154" s="23">
        <v>0.115</v>
      </c>
      <c r="T1154" s="10">
        <f>VLOOKUP(A1154,TOURISM!$A$2:$E$2692,5,0)</f>
        <v>53066000000</v>
      </c>
      <c r="U1154" s="10">
        <f>VLOOKUP(A1154,TOURISM!$A$2:$F$2692,6,0)</f>
        <v>85000000</v>
      </c>
      <c r="V1154" s="10">
        <f>VLOOKUP(A1154,BUSINESS!$A$2:$E$2692,5,0)</f>
        <v>0.651</v>
      </c>
      <c r="W1154" s="10">
        <f>VLOOKUP(A1154,BUSINESS!$A$2:$F$2692,6,0)</f>
        <v>7</v>
      </c>
      <c r="X1154" s="10">
        <f>VLOOKUP(A1154,BUSINESS!$A$2:$G$2692,7,0)</f>
        <v>19</v>
      </c>
      <c r="Y1154" s="10">
        <f>VLOOKUP(A1154,BUSINESS!$A$2:$H$2692,8,0)</f>
        <v>132</v>
      </c>
      <c r="Z1154" s="10">
        <f>VLOOKUP(A1154,BUSINESS!$A$2:$I$2692,9,0)</f>
        <v>0.271</v>
      </c>
      <c r="AA1154" s="10">
        <f>VLOOKUP(A1154,BUSINESS!$A$2:$J$2692,10,0)</f>
        <v>0.882</v>
      </c>
      <c r="AB1154" s="7">
        <f t="shared" si="2"/>
        <v>564295485750</v>
      </c>
    </row>
    <row r="1155">
      <c r="A1155" s="7" t="str">
        <f t="shared" si="1"/>
        <v>Netherlands-Europe2005</v>
      </c>
      <c r="B1155" s="8" t="s">
        <v>210</v>
      </c>
      <c r="C1155" s="5" t="s">
        <v>76</v>
      </c>
      <c r="D1155" s="9" t="s">
        <v>67</v>
      </c>
      <c r="E1155" s="11">
        <v>6.38E11</v>
      </c>
      <c r="F1155" s="12">
        <v>0.109</v>
      </c>
      <c r="G1155" s="12">
        <v>4261.0</v>
      </c>
      <c r="H1155" s="12">
        <v>0.028</v>
      </c>
      <c r="I1155" s="22" t="str">
        <f>VLOOKUP(A1155,ENERGY!$A$2:$F$2692,5,0)</f>
        <v>#N/A</v>
      </c>
      <c r="J1155" s="10" t="str">
        <f>VLOOKUP(A1156,ENERGY!$A$2:$F$2692,6,0)</f>
        <v>#N/A</v>
      </c>
      <c r="K1155" s="23">
        <v>0.024</v>
      </c>
      <c r="L1155" s="10">
        <f>VLOOKUP(A1155,TOURISM!$A$2:$E$2692,5,0)</f>
        <v>16528000000</v>
      </c>
      <c r="M1155" s="10">
        <f>VLOOKUP(A1155,TOURISM!$A$2:$F$2692,6,0)</f>
        <v>16621000000</v>
      </c>
      <c r="N1155" s="23">
        <v>2.881</v>
      </c>
      <c r="O1155" s="27">
        <f t="shared" ref="O1155:Q1155" si="723">if(AND(M1155=M1156,N1155=N1155+1,ISBLANK(O1156)),O1155,O1156)</f>
        <v>28</v>
      </c>
      <c r="P1155" s="27">
        <f t="shared" si="723"/>
        <v>20</v>
      </c>
      <c r="Q1155" s="27">
        <f t="shared" si="723"/>
        <v>237</v>
      </c>
      <c r="R1155" s="23">
        <v>0.011</v>
      </c>
      <c r="S1155" s="23">
        <v>0.067</v>
      </c>
      <c r="T1155" s="10">
        <f>VLOOKUP(A1155,TOURISM!$A$2:$E$2692,5,0)</f>
        <v>16528000000</v>
      </c>
      <c r="U1155" s="10">
        <f>VLOOKUP(A1155,TOURISM!$A$2:$F$2692,6,0)</f>
        <v>16621000000</v>
      </c>
      <c r="V1155" s="10">
        <f>VLOOKUP(A1155,BUSINESS!$A$2:$E$2692,5,0)</f>
        <v>0.477</v>
      </c>
      <c r="W1155" s="10">
        <f>VLOOKUP(A1155,BUSINESS!$A$2:$F$2692,6,0)</f>
        <v>9</v>
      </c>
      <c r="X1155" s="10">
        <f>VLOOKUP(A1155,BUSINESS!$A$2:$G$2692,7,0)</f>
        <v>19</v>
      </c>
      <c r="Y1155" s="10">
        <f>VLOOKUP(A1155,BUSINESS!$A$2:$H$2692,8,0)</f>
        <v>250</v>
      </c>
      <c r="Z1155" s="10">
        <f>VLOOKUP(A1155,BUSINESS!$A$2:$I$2692,9,0)</f>
        <v>0.81</v>
      </c>
      <c r="AA1155" s="10">
        <f>VLOOKUP(A1155,BUSINESS!$A$2:$J$2692,10,0)</f>
        <v>0.971</v>
      </c>
      <c r="AB1155" s="7">
        <f t="shared" si="2"/>
        <v>58000000000000</v>
      </c>
    </row>
    <row r="1156">
      <c r="A1156" s="7" t="str">
        <f t="shared" si="1"/>
        <v>North Macedonia-Europe2005</v>
      </c>
      <c r="B1156" s="8" t="s">
        <v>217</v>
      </c>
      <c r="C1156" s="5" t="s">
        <v>76</v>
      </c>
      <c r="D1156" s="9" t="s">
        <v>67</v>
      </c>
      <c r="E1156" s="11">
        <v>5.98580906E9</v>
      </c>
      <c r="F1156" s="12">
        <v>0.081</v>
      </c>
      <c r="G1156" s="12">
        <v>231.0</v>
      </c>
      <c r="H1156" s="12">
        <v>0.121</v>
      </c>
      <c r="I1156" s="22" t="str">
        <f>VLOOKUP(A1156,ENERGY!$A$2:$F$2692,5,0)</f>
        <v>#N/A</v>
      </c>
      <c r="J1156" s="10" t="str">
        <f>VLOOKUP(A1157,ENERGY!$A$2:$F$2692,6,0)</f>
        <v>#N/A</v>
      </c>
      <c r="K1156" s="23">
        <v>0.024</v>
      </c>
      <c r="L1156" s="10">
        <f>VLOOKUP(A1156,TOURISM!$A$2:$E$2692,5,0)</f>
        <v>116000000</v>
      </c>
      <c r="M1156" s="10">
        <f>VLOOKUP(A1156,TOURISM!$A$2:$F$2692,6,0)</f>
        <v>97000000</v>
      </c>
      <c r="N1156" s="23">
        <v>0.368</v>
      </c>
      <c r="O1156" s="23">
        <v>28.0</v>
      </c>
      <c r="P1156" s="27">
        <f t="shared" ref="P1156:P1165" si="724">if(AND(N1156=N1157,O1156=O1156+1,ISBLANK(P1157)),P1156,P1157)</f>
        <v>20</v>
      </c>
      <c r="Q1156" s="23">
        <v>237.0</v>
      </c>
      <c r="R1156" s="23">
        <v>0.037</v>
      </c>
      <c r="S1156" s="23">
        <v>0.137</v>
      </c>
      <c r="T1156" s="10">
        <f>VLOOKUP(A1156,TOURISM!$A$2:$E$2692,5,0)</f>
        <v>116000000</v>
      </c>
      <c r="U1156" s="10">
        <f>VLOOKUP(A1156,TOURISM!$A$2:$F$2692,6,0)</f>
        <v>97000000</v>
      </c>
      <c r="V1156" s="10">
        <f>VLOOKUP(A1156,BUSINESS!$A$2:$E$2692,5,0)</f>
        <v>0.203</v>
      </c>
      <c r="W1156" s="10">
        <f>VLOOKUP(A1156,BUSINESS!$A$2:$F$2692,6,0)</f>
        <v>48</v>
      </c>
      <c r="X1156" s="10">
        <f>VLOOKUP(A1156,BUSINESS!$A$2:$G$2692,7,0)</f>
        <v>19</v>
      </c>
      <c r="Y1156" s="10">
        <f>VLOOKUP(A1156,BUSINESS!$A$2:$H$2692,8,0)</f>
        <v>192</v>
      </c>
      <c r="Z1156" s="10">
        <f>VLOOKUP(A1156,BUSINESS!$A$2:$I$2692,9,0)</f>
        <v>0.265</v>
      </c>
      <c r="AA1156" s="10">
        <f>VLOOKUP(A1156,BUSINESS!$A$2:$J$2692,10,0)</f>
        <v>0.541</v>
      </c>
      <c r="AB1156" s="7">
        <f t="shared" si="2"/>
        <v>161778623243</v>
      </c>
    </row>
    <row r="1157">
      <c r="A1157" s="7" t="str">
        <f t="shared" si="1"/>
        <v>Norway-Europe2005</v>
      </c>
      <c r="B1157" s="8" t="s">
        <v>218</v>
      </c>
      <c r="C1157" s="5" t="s">
        <v>76</v>
      </c>
      <c r="D1157" s="9" t="s">
        <v>67</v>
      </c>
      <c r="E1157" s="11">
        <v>3.04E11</v>
      </c>
      <c r="F1157" s="12">
        <v>0.095</v>
      </c>
      <c r="G1157" s="12">
        <v>6293.0</v>
      </c>
      <c r="H1157" s="12">
        <v>0.04</v>
      </c>
      <c r="I1157" s="22" t="str">
        <f>VLOOKUP(A1157,ENERGY!$A$2:$F$2692,5,0)</f>
        <v>#N/A</v>
      </c>
      <c r="J1157" s="10" t="str">
        <f>VLOOKUP(A1158,ENERGY!$A$2:$F$2692,6,0)</f>
        <v>#N/A</v>
      </c>
      <c r="K1157" s="23">
        <v>0.024</v>
      </c>
      <c r="L1157" s="10">
        <f>VLOOKUP(A1157,TOURISM!$A$2:$E$2692,5,0)</f>
        <v>4243000000</v>
      </c>
      <c r="M1157" s="10">
        <f>VLOOKUP(A1157,TOURISM!$A$2:$F$2692,6,0)</f>
        <v>10400000000</v>
      </c>
      <c r="N1157" s="23">
        <v>0.521</v>
      </c>
      <c r="O1157" s="23">
        <v>119.0</v>
      </c>
      <c r="P1157" s="27">
        <f t="shared" si="724"/>
        <v>20</v>
      </c>
      <c r="Q1157" s="23">
        <v>272.0</v>
      </c>
      <c r="R1157" s="23">
        <v>0.032</v>
      </c>
      <c r="S1157" s="23">
        <v>0.28</v>
      </c>
      <c r="T1157" s="10">
        <f>VLOOKUP(A1157,TOURISM!$A$2:$E$2692,5,0)</f>
        <v>4243000000</v>
      </c>
      <c r="U1157" s="10">
        <f>VLOOKUP(A1157,TOURISM!$A$2:$F$2692,6,0)</f>
        <v>10400000000</v>
      </c>
      <c r="V1157" s="10">
        <f>VLOOKUP(A1157,BUSINESS!$A$2:$E$2692,5,0)</f>
        <v>0.411</v>
      </c>
      <c r="W1157" s="10">
        <f>VLOOKUP(A1157,BUSINESS!$A$2:$F$2692,6,0)</f>
        <v>8</v>
      </c>
      <c r="X1157" s="10">
        <f>VLOOKUP(A1157,BUSINESS!$A$2:$G$2692,7,0)</f>
        <v>19</v>
      </c>
      <c r="Y1157" s="10">
        <f>VLOOKUP(A1157,BUSINESS!$A$2:$H$2692,8,0)</f>
        <v>87</v>
      </c>
      <c r="Z1157" s="10">
        <f>VLOOKUP(A1157,BUSINESS!$A$2:$I$2692,9,0)</f>
        <v>0.82</v>
      </c>
      <c r="AA1157" s="10">
        <f>VLOOKUP(A1157,BUSINESS!$A$2:$J$2692,10,0)</f>
        <v>1.028</v>
      </c>
      <c r="AB1157" s="7">
        <f t="shared" si="2"/>
        <v>9500000000000</v>
      </c>
    </row>
    <row r="1158">
      <c r="A1158" s="7" t="str">
        <f t="shared" si="1"/>
        <v>Poland-Europe2005</v>
      </c>
      <c r="B1158" s="8" t="s">
        <v>226</v>
      </c>
      <c r="C1158" s="5" t="s">
        <v>76</v>
      </c>
      <c r="D1158" s="9" t="s">
        <v>67</v>
      </c>
      <c r="E1158" s="11">
        <v>3.04E11</v>
      </c>
      <c r="F1158" s="12">
        <v>0.062</v>
      </c>
      <c r="G1158" s="12">
        <v>494.0</v>
      </c>
      <c r="H1158" s="12">
        <v>0.068</v>
      </c>
      <c r="I1158" s="22" t="str">
        <f>VLOOKUP(A1158,ENERGY!$A$2:$F$2692,5,0)</f>
        <v>#N/A</v>
      </c>
      <c r="J1158" s="10" t="str">
        <f>VLOOKUP(A1159,ENERGY!$A$2:$F$2692,6,0)</f>
        <v>#N/A</v>
      </c>
      <c r="K1158" s="23">
        <v>0.024</v>
      </c>
      <c r="L1158" s="10">
        <f>VLOOKUP(A1158,TOURISM!$A$2:$E$2692,5,0)</f>
        <v>7128000000</v>
      </c>
      <c r="M1158" s="10">
        <f>VLOOKUP(A1158,TOURISM!$A$2:$F$2692,6,0)</f>
        <v>5894000000</v>
      </c>
      <c r="N1158" s="23">
        <v>0.514</v>
      </c>
      <c r="O1158" s="23">
        <v>25.0</v>
      </c>
      <c r="P1158" s="27">
        <f t="shared" si="724"/>
        <v>20</v>
      </c>
      <c r="Q1158" s="23">
        <v>270.0</v>
      </c>
      <c r="R1158" s="23">
        <v>0.008</v>
      </c>
      <c r="S1158" s="23">
        <v>0.199</v>
      </c>
      <c r="T1158" s="10">
        <f>VLOOKUP(A1158,TOURISM!$A$2:$E$2692,5,0)</f>
        <v>7128000000</v>
      </c>
      <c r="U1158" s="10">
        <f>VLOOKUP(A1158,TOURISM!$A$2:$F$2692,6,0)</f>
        <v>5894000000</v>
      </c>
      <c r="V1158" s="10">
        <f>VLOOKUP(A1158,BUSINESS!$A$2:$E$2692,5,0)</f>
        <v>0.432</v>
      </c>
      <c r="W1158" s="10">
        <f>VLOOKUP(A1158,BUSINESS!$A$2:$F$2692,6,0)</f>
        <v>31</v>
      </c>
      <c r="X1158" s="10">
        <f>VLOOKUP(A1158,BUSINESS!$A$2:$G$2692,7,0)</f>
        <v>19</v>
      </c>
      <c r="Y1158" s="10">
        <f>VLOOKUP(A1158,BUSINESS!$A$2:$H$2692,8,0)</f>
        <v>418</v>
      </c>
      <c r="Z1158" s="10">
        <f>VLOOKUP(A1158,BUSINESS!$A$2:$I$2692,9,0)</f>
        <v>0.388</v>
      </c>
      <c r="AA1158" s="10">
        <f>VLOOKUP(A1158,BUSINESS!$A$2:$J$2692,10,0)</f>
        <v>0.763</v>
      </c>
      <c r="AB1158" s="7">
        <f t="shared" si="2"/>
        <v>38000000000000</v>
      </c>
    </row>
    <row r="1159">
      <c r="A1159" s="7" t="str">
        <f t="shared" si="1"/>
        <v>Portugal-Europe2005</v>
      </c>
      <c r="B1159" s="8" t="s">
        <v>227</v>
      </c>
      <c r="C1159" s="5" t="s">
        <v>76</v>
      </c>
      <c r="D1159" s="9" t="s">
        <v>67</v>
      </c>
      <c r="E1159" s="11">
        <v>1.92E11</v>
      </c>
      <c r="F1159" s="12">
        <v>0.104</v>
      </c>
      <c r="G1159" s="12">
        <v>1886.0</v>
      </c>
      <c r="H1159" s="10" t="str">
        <f>if(AND(#REF!=#REF!,#REF!=#REF!+1,ISBLANK(#REF!)),#REF!,#REF!)</f>
        <v>#REF!</v>
      </c>
      <c r="I1159" s="22" t="str">
        <f>VLOOKUP(A1159,ENERGY!$A$2:$F$2692,5,0)</f>
        <v>#N/A</v>
      </c>
      <c r="J1159" s="10" t="str">
        <f>VLOOKUP(A1160,ENERGY!$A$2:$F$2692,6,0)</f>
        <v>#N/A</v>
      </c>
      <c r="K1159" s="23">
        <v>0.024</v>
      </c>
      <c r="L1159" s="10">
        <f>VLOOKUP(A1159,TOURISM!$A$2:$E$2692,5,0)</f>
        <v>9008000000</v>
      </c>
      <c r="M1159" s="10">
        <f>VLOOKUP(A1159,TOURISM!$A$2:$F$2692,6,0)</f>
        <v>3743000000</v>
      </c>
      <c r="N1159" s="23">
        <v>0.74</v>
      </c>
      <c r="O1159" s="23">
        <v>64.0</v>
      </c>
      <c r="P1159" s="27">
        <f t="shared" si="724"/>
        <v>20</v>
      </c>
      <c r="Q1159" s="23">
        <v>732.0</v>
      </c>
      <c r="R1159" s="23">
        <v>0.008</v>
      </c>
      <c r="S1159" s="23">
        <v>0.086</v>
      </c>
      <c r="T1159" s="10">
        <f>VLOOKUP(A1159,TOURISM!$A$2:$E$2692,5,0)</f>
        <v>9008000000</v>
      </c>
      <c r="U1159" s="10">
        <f>VLOOKUP(A1159,TOURISM!$A$2:$F$2692,6,0)</f>
        <v>3743000000</v>
      </c>
      <c r="V1159" s="10">
        <f>VLOOKUP(A1159,BUSINESS!$A$2:$E$2692,5,0)</f>
        <v>0.438</v>
      </c>
      <c r="W1159" s="10">
        <f>VLOOKUP(A1159,BUSINESS!$A$2:$F$2692,6,0)</f>
        <v>54</v>
      </c>
      <c r="X1159" s="10">
        <f>VLOOKUP(A1159,BUSINESS!$A$2:$G$2692,7,0)</f>
        <v>19</v>
      </c>
      <c r="Y1159" s="10">
        <f>VLOOKUP(A1159,BUSINESS!$A$2:$H$2692,8,0)</f>
        <v>328</v>
      </c>
      <c r="Z1159" s="10">
        <f>VLOOKUP(A1159,BUSINESS!$A$2:$I$2692,9,0)</f>
        <v>0.35</v>
      </c>
      <c r="AA1159" s="10">
        <f>VLOOKUP(A1159,BUSINESS!$A$2:$J$2692,10,0)</f>
        <v>1.089</v>
      </c>
      <c r="AB1159" s="7">
        <f t="shared" si="2"/>
        <v>24000000000000</v>
      </c>
    </row>
    <row r="1160">
      <c r="A1160" s="7" t="str">
        <f t="shared" si="1"/>
        <v>Romania-Europe2005</v>
      </c>
      <c r="B1160" s="8" t="s">
        <v>230</v>
      </c>
      <c r="C1160" s="5" t="s">
        <v>76</v>
      </c>
      <c r="D1160" s="9" t="s">
        <v>67</v>
      </c>
      <c r="E1160" s="11">
        <v>9.9172613716E10</v>
      </c>
      <c r="F1160" s="12">
        <v>0.055</v>
      </c>
      <c r="G1160" s="12">
        <v>251.0</v>
      </c>
      <c r="H1160" s="12">
        <v>0.196</v>
      </c>
      <c r="I1160" s="22" t="str">
        <f>VLOOKUP(A1160,ENERGY!$A$2:$F$2692,5,0)</f>
        <v>#N/A</v>
      </c>
      <c r="J1160" s="10" t="str">
        <f>VLOOKUP(A1161,ENERGY!$A$2:$F$2692,6,0)</f>
        <v>#N/A</v>
      </c>
      <c r="K1160" s="23">
        <v>0.024</v>
      </c>
      <c r="L1160" s="10">
        <f>VLOOKUP(A1160,TOURISM!$A$2:$E$2692,5,0)</f>
        <v>1325000000</v>
      </c>
      <c r="M1160" s="10">
        <f>VLOOKUP(A1160,TOURISM!$A$2:$F$2692,6,0)</f>
        <v>1073000000</v>
      </c>
      <c r="N1160" s="23">
        <v>0.424</v>
      </c>
      <c r="O1160" s="23">
        <v>23.0</v>
      </c>
      <c r="P1160" s="27">
        <f t="shared" si="724"/>
        <v>20</v>
      </c>
      <c r="Q1160" s="23">
        <v>270.0</v>
      </c>
      <c r="R1160" s="23">
        <v>0.004</v>
      </c>
      <c r="S1160" s="23">
        <v>0.063</v>
      </c>
      <c r="T1160" s="10">
        <f>VLOOKUP(A1160,TOURISM!$A$2:$E$2692,5,0)</f>
        <v>1325000000</v>
      </c>
      <c r="U1160" s="10">
        <f>VLOOKUP(A1160,TOURISM!$A$2:$F$2692,6,0)</f>
        <v>1073000000</v>
      </c>
      <c r="V1160" s="10">
        <f>VLOOKUP(A1160,BUSINESS!$A$2:$E$2692,5,0)</f>
        <v>0.558</v>
      </c>
      <c r="W1160" s="10">
        <f>VLOOKUP(A1160,BUSINESS!$A$2:$F$2692,6,0)</f>
        <v>11</v>
      </c>
      <c r="X1160" s="10">
        <f>VLOOKUP(A1160,BUSINESS!$A$2:$G$2692,7,0)</f>
        <v>19</v>
      </c>
      <c r="Y1160" s="10">
        <f>VLOOKUP(A1160,BUSINESS!$A$2:$H$2692,8,0)</f>
        <v>190</v>
      </c>
      <c r="Z1160" s="10">
        <f>VLOOKUP(A1160,BUSINESS!$A$2:$I$2692,9,0)</f>
        <v>0.215</v>
      </c>
      <c r="AA1160" s="10">
        <f>VLOOKUP(A1160,BUSINESS!$A$2:$J$2692,10,0)</f>
        <v>0.604</v>
      </c>
      <c r="AB1160" s="7">
        <f t="shared" si="2"/>
        <v>24793153429000</v>
      </c>
    </row>
    <row r="1161">
      <c r="A1161" s="7" t="str">
        <f t="shared" si="1"/>
        <v>Russia-Europe2005</v>
      </c>
      <c r="B1161" s="8" t="s">
        <v>231</v>
      </c>
      <c r="C1161" s="5" t="s">
        <v>76</v>
      </c>
      <c r="D1161" s="9" t="s">
        <v>67</v>
      </c>
      <c r="E1161" s="11">
        <v>7.64E11</v>
      </c>
      <c r="F1161" s="12">
        <v>0.052</v>
      </c>
      <c r="G1161" s="12">
        <v>277.0</v>
      </c>
      <c r="H1161" s="12">
        <v>0.107</v>
      </c>
      <c r="I1161" s="22" t="str">
        <f>VLOOKUP(A1161,ENERGY!$A$2:$F$2692,5,0)</f>
        <v>#N/A</v>
      </c>
      <c r="J1161" s="10" t="str">
        <f>VLOOKUP(A1162,ENERGY!$A$2:$F$2692,6,0)</f>
        <v>#N/A</v>
      </c>
      <c r="K1161" s="23">
        <v>0.024</v>
      </c>
      <c r="L1161" s="10">
        <f>VLOOKUP(A1161,TOURISM!$A$2:$E$2692,5,0)</f>
        <v>7806000000</v>
      </c>
      <c r="M1161" s="10">
        <f>VLOOKUP(A1161,TOURISM!$A$2:$F$2692,6,0)</f>
        <v>18305000000</v>
      </c>
      <c r="N1161" s="23">
        <v>0.258</v>
      </c>
      <c r="O1161" s="23">
        <v>6.0</v>
      </c>
      <c r="P1161" s="27">
        <f t="shared" si="724"/>
        <v>20</v>
      </c>
      <c r="Q1161" s="23">
        <v>161.0</v>
      </c>
      <c r="R1161" s="23">
        <v>0.218</v>
      </c>
      <c r="S1161" s="23">
        <v>0.845</v>
      </c>
      <c r="T1161" s="10">
        <f>VLOOKUP(A1161,TOURISM!$A$2:$E$2692,5,0)</f>
        <v>7806000000</v>
      </c>
      <c r="U1161" s="10">
        <f>VLOOKUP(A1161,TOURISM!$A$2:$F$2692,6,0)</f>
        <v>18305000000</v>
      </c>
      <c r="V1161" s="10">
        <f>VLOOKUP(A1161,BUSINESS!$A$2:$E$2692,5,0)</f>
        <v>0.6</v>
      </c>
      <c r="W1161" s="10">
        <f>VLOOKUP(A1161,BUSINESS!$A$2:$F$2692,6,0)</f>
        <v>29</v>
      </c>
      <c r="X1161" s="10">
        <f>VLOOKUP(A1161,BUSINESS!$A$2:$G$2692,7,0)</f>
        <v>19</v>
      </c>
      <c r="Y1161" s="10">
        <f>VLOOKUP(A1161,BUSINESS!$A$2:$H$2692,8,0)</f>
        <v>448</v>
      </c>
      <c r="Z1161" s="10">
        <f>VLOOKUP(A1161,BUSINESS!$A$2:$I$2692,9,0)</f>
        <v>0.152</v>
      </c>
      <c r="AA1161" s="10">
        <f>VLOOKUP(A1161,BUSINESS!$A$2:$J$2692,10,0)</f>
        <v>0.834</v>
      </c>
      <c r="AB1161" s="7">
        <f t="shared" si="2"/>
        <v>3504587155963</v>
      </c>
    </row>
    <row r="1162">
      <c r="A1162" s="7" t="str">
        <f t="shared" si="1"/>
        <v>San Marino-Europe2005</v>
      </c>
      <c r="B1162" s="8" t="s">
        <v>234</v>
      </c>
      <c r="C1162" s="5" t="s">
        <v>76</v>
      </c>
      <c r="D1162" s="9" t="s">
        <v>67</v>
      </c>
      <c r="E1162" s="11">
        <v>1.375416604E9</v>
      </c>
      <c r="F1162" s="12">
        <v>0.053</v>
      </c>
      <c r="G1162" s="12">
        <v>3399.0</v>
      </c>
      <c r="H1162" s="12">
        <v>0.072</v>
      </c>
      <c r="I1162" s="22" t="str">
        <f>VLOOKUP(A1162,ENERGY!$A$2:$F$2692,5,0)</f>
        <v>#N/A</v>
      </c>
      <c r="J1162" s="10" t="str">
        <f>VLOOKUP(A1163,ENERGY!$A$2:$F$2692,6,0)</f>
        <v>#N/A</v>
      </c>
      <c r="K1162" s="23">
        <v>0.024</v>
      </c>
      <c r="L1162" s="10">
        <f>VLOOKUP(A1162,TOURISM!$A$2:$E$2692,5,0)</f>
        <v>7128000000</v>
      </c>
      <c r="M1162" s="10">
        <f>VLOOKUP(A1162,TOURISM!$A$2:$F$2692,6,0)</f>
        <v>42000000</v>
      </c>
      <c r="N1162" s="23">
        <v>0.466</v>
      </c>
      <c r="O1162" s="23">
        <v>39.0</v>
      </c>
      <c r="P1162" s="27">
        <f t="shared" si="724"/>
        <v>20</v>
      </c>
      <c r="Q1162" s="23">
        <v>76.0</v>
      </c>
      <c r="R1162" s="23">
        <v>0.404</v>
      </c>
      <c r="S1162" s="23">
        <v>1.04</v>
      </c>
      <c r="T1162" s="10">
        <f>VLOOKUP(A1162,TOURISM!$A$2:$E$2692,5,0)</f>
        <v>7128000000</v>
      </c>
      <c r="U1162" s="10">
        <f>VLOOKUP(A1162,TOURISM!$A$2:$F$2692,6,0)</f>
        <v>42000000</v>
      </c>
      <c r="V1162" s="10">
        <f>VLOOKUP(A1162,BUSINESS!$A$2:$E$2692,5,0)</f>
        <v>0.503</v>
      </c>
      <c r="W1162" s="10">
        <f>VLOOKUP(A1162,BUSINESS!$A$2:$F$2692,6,0)</f>
        <v>35</v>
      </c>
      <c r="X1162" s="10">
        <f>VLOOKUP(A1162,BUSINESS!$A$2:$G$2692,7,0)</f>
        <v>19</v>
      </c>
      <c r="Y1162" s="10">
        <f>VLOOKUP(A1162,BUSINESS!$A$2:$H$2692,8,0)</f>
        <v>81</v>
      </c>
      <c r="Z1162" s="10">
        <f>VLOOKUP(A1162,BUSINESS!$A$2:$I$2692,9,0)</f>
        <v>0.503</v>
      </c>
      <c r="AA1162" s="10">
        <f>VLOOKUP(A1162,BUSINESS!$A$2:$J$2692,10,0)</f>
        <v>0.576</v>
      </c>
      <c r="AB1162" s="7">
        <f t="shared" si="2"/>
        <v>3404496545</v>
      </c>
    </row>
    <row r="1163">
      <c r="A1163" s="7" t="str">
        <f t="shared" si="1"/>
        <v>Serbia-Europe2005</v>
      </c>
      <c r="B1163" s="8" t="s">
        <v>238</v>
      </c>
      <c r="C1163" s="5" t="s">
        <v>76</v>
      </c>
      <c r="D1163" s="9" t="s">
        <v>67</v>
      </c>
      <c r="E1163" s="11">
        <v>2.5234408773E10</v>
      </c>
      <c r="F1163" s="12">
        <v>0.091</v>
      </c>
      <c r="G1163" s="12">
        <v>307.0</v>
      </c>
      <c r="H1163" s="12">
        <v>0.168</v>
      </c>
      <c r="I1163" s="22" t="str">
        <f>VLOOKUP(A1163,ENERGY!$A$2:$F$2692,5,0)</f>
        <v>#N/A</v>
      </c>
      <c r="J1163" s="10" t="str">
        <f>VLOOKUP(A1164,ENERGY!$A$2:$F$2692,6,0)</f>
        <v>#N/A</v>
      </c>
      <c r="K1163" s="23">
        <v>0.024</v>
      </c>
      <c r="L1163" s="10">
        <f>VLOOKUP(A1163,TOURISM!$A$2:$E$2692,5,0)</f>
        <v>308000000</v>
      </c>
      <c r="M1163" s="10">
        <f>VLOOKUP(A1163,TOURISM!$A$2:$F$2692,6,0)</f>
        <v>260000000</v>
      </c>
      <c r="N1163" s="23">
        <v>0.586</v>
      </c>
      <c r="O1163" s="23">
        <v>11.0</v>
      </c>
      <c r="P1163" s="27">
        <f t="shared" si="724"/>
        <v>20</v>
      </c>
      <c r="Q1163" s="23">
        <v>228.0</v>
      </c>
      <c r="R1163" s="23">
        <v>0.275</v>
      </c>
      <c r="S1163" s="23">
        <v>0.828</v>
      </c>
      <c r="T1163" s="10">
        <f>VLOOKUP(A1163,TOURISM!$A$2:$E$2692,5,0)</f>
        <v>308000000</v>
      </c>
      <c r="U1163" s="10">
        <f>VLOOKUP(A1163,TOURISM!$A$2:$F$2692,6,0)</f>
        <v>260000000</v>
      </c>
      <c r="V1163" s="10">
        <f>VLOOKUP(A1163,BUSINESS!$A$2:$E$2692,5,0)</f>
        <v>0.358</v>
      </c>
      <c r="W1163" s="10">
        <f>VLOOKUP(A1163,BUSINESS!$A$2:$F$2692,6,0)</f>
        <v>23</v>
      </c>
      <c r="X1163" s="10">
        <f>VLOOKUP(A1163,BUSINESS!$A$2:$G$2692,7,0)</f>
        <v>19</v>
      </c>
      <c r="Y1163" s="10">
        <f>VLOOKUP(A1163,BUSINESS!$A$2:$H$2692,8,0)</f>
        <v>279</v>
      </c>
      <c r="Z1163" s="10">
        <f>VLOOKUP(A1163,BUSINESS!$A$2:$I$2692,9,0)</f>
        <v>0.263</v>
      </c>
      <c r="AA1163" s="10">
        <f>VLOOKUP(A1163,BUSINESS!$A$2:$J$2692,10,0)</f>
        <v>0.67</v>
      </c>
      <c r="AB1163" s="7">
        <f t="shared" si="2"/>
        <v>91761486447</v>
      </c>
    </row>
    <row r="1164">
      <c r="A1164" s="7" t="str">
        <f t="shared" si="1"/>
        <v>Slovakia-Europe2005</v>
      </c>
      <c r="B1164" s="8" t="s">
        <v>243</v>
      </c>
      <c r="C1164" s="5" t="s">
        <v>76</v>
      </c>
      <c r="D1164" s="9" t="s">
        <v>67</v>
      </c>
      <c r="E1164" s="11">
        <v>6.1328471583E10</v>
      </c>
      <c r="F1164" s="12">
        <v>0.07</v>
      </c>
      <c r="G1164" s="12">
        <v>627.0</v>
      </c>
      <c r="H1164" s="12">
        <v>0.067</v>
      </c>
      <c r="I1164" s="22" t="str">
        <f>VLOOKUP(A1164,ENERGY!$A$2:$F$2692,5,0)</f>
        <v>#N/A</v>
      </c>
      <c r="J1164" s="10" t="str">
        <f>VLOOKUP(A1165,ENERGY!$A$2:$F$2692,6,0)</f>
        <v>#N/A</v>
      </c>
      <c r="K1164" s="23">
        <v>0.024</v>
      </c>
      <c r="L1164" s="10">
        <f>VLOOKUP(A1164,TOURISM!$A$2:$E$2692,5,0)</f>
        <v>1282000000</v>
      </c>
      <c r="M1164" s="10">
        <f>VLOOKUP(A1164,TOURISM!$A$2:$F$2692,6,0)</f>
        <v>1122000000</v>
      </c>
      <c r="N1164" s="23">
        <v>0.529</v>
      </c>
      <c r="O1164" s="23">
        <v>12.0</v>
      </c>
      <c r="P1164" s="27">
        <f t="shared" si="724"/>
        <v>20</v>
      </c>
      <c r="Q1164" s="23">
        <v>358.0</v>
      </c>
      <c r="R1164" s="23">
        <v>0.331</v>
      </c>
      <c r="S1164" s="23">
        <v>0.737</v>
      </c>
      <c r="T1164" s="10">
        <f>VLOOKUP(A1164,TOURISM!$A$2:$E$2692,5,0)</f>
        <v>1282000000</v>
      </c>
      <c r="U1164" s="10">
        <f>VLOOKUP(A1164,TOURISM!$A$2:$F$2692,6,0)</f>
        <v>1122000000</v>
      </c>
      <c r="V1164" s="10">
        <f>VLOOKUP(A1164,BUSINESS!$A$2:$E$2692,5,0)</f>
        <v>0.487</v>
      </c>
      <c r="W1164" s="10">
        <f>VLOOKUP(A1164,BUSINESS!$A$2:$F$2692,6,0)</f>
        <v>27</v>
      </c>
      <c r="X1164" s="10">
        <f>VLOOKUP(A1164,BUSINESS!$A$2:$G$2692,7,0)</f>
        <v>19</v>
      </c>
      <c r="Y1164" s="10">
        <f>VLOOKUP(A1164,BUSINESS!$A$2:$H$2692,8,0)</f>
        <v>325</v>
      </c>
      <c r="Z1164" s="10">
        <f>VLOOKUP(A1164,BUSINESS!$A$2:$I$2692,9,0)</f>
        <v>0.552</v>
      </c>
      <c r="AA1164" s="10">
        <f>VLOOKUP(A1164,BUSINESS!$A$2:$J$2692,10,0)</f>
        <v>0.842</v>
      </c>
      <c r="AB1164" s="7">
        <f t="shared" si="2"/>
        <v>185282391489</v>
      </c>
    </row>
    <row r="1165">
      <c r="A1165" s="7" t="str">
        <f t="shared" si="1"/>
        <v>Slovenia-Europe2005</v>
      </c>
      <c r="B1165" s="8" t="s">
        <v>244</v>
      </c>
      <c r="C1165" s="5" t="s">
        <v>76</v>
      </c>
      <c r="D1165" s="9" t="s">
        <v>67</v>
      </c>
      <c r="E1165" s="11">
        <v>3.5717733757E10</v>
      </c>
      <c r="F1165" s="12">
        <v>0.084</v>
      </c>
      <c r="G1165" s="12">
        <v>1494.0</v>
      </c>
      <c r="H1165" s="12">
        <v>0.078</v>
      </c>
      <c r="I1165" s="22" t="str">
        <f>VLOOKUP(A1165,ENERGY!$A$2:$F$2692,5,0)</f>
        <v>#N/A</v>
      </c>
      <c r="J1165" s="10" t="str">
        <f>VLOOKUP(A1166,ENERGY!$A$2:$F$2692,6,0)</f>
        <v>#N/A</v>
      </c>
      <c r="K1165" s="23">
        <v>0.024</v>
      </c>
      <c r="L1165" s="10">
        <f>VLOOKUP(A1165,TOURISM!$A$2:$E$2692,5,0)</f>
        <v>1894000000</v>
      </c>
      <c r="M1165" s="10">
        <f>VLOOKUP(A1165,TOURISM!$A$2:$F$2692,6,0)</f>
        <v>1019000000</v>
      </c>
      <c r="N1165" s="23">
        <v>0.337</v>
      </c>
      <c r="O1165" s="23">
        <v>22.0</v>
      </c>
      <c r="P1165" s="27">
        <f t="shared" si="724"/>
        <v>20</v>
      </c>
      <c r="Q1165" s="23">
        <v>200.0</v>
      </c>
      <c r="R1165" s="23">
        <v>0.084</v>
      </c>
      <c r="S1165" s="23">
        <v>0.895</v>
      </c>
      <c r="T1165" s="10">
        <f>VLOOKUP(A1165,TOURISM!$A$2:$E$2692,5,0)</f>
        <v>1894000000</v>
      </c>
      <c r="U1165" s="10">
        <f>VLOOKUP(A1165,TOURISM!$A$2:$F$2692,6,0)</f>
        <v>1019000000</v>
      </c>
      <c r="V1165" s="10">
        <f>VLOOKUP(A1165,BUSINESS!$A$2:$E$2692,5,0)</f>
        <v>0.392</v>
      </c>
      <c r="W1165" s="10">
        <f>VLOOKUP(A1165,BUSINESS!$A$2:$F$2692,6,0)</f>
        <v>60</v>
      </c>
      <c r="X1165" s="10">
        <f>VLOOKUP(A1165,BUSINESS!$A$2:$G$2692,7,0)</f>
        <v>19</v>
      </c>
      <c r="Y1165" s="10">
        <f>VLOOKUP(A1165,BUSINESS!$A$2:$H$2692,8,0)</f>
        <v>260</v>
      </c>
      <c r="Z1165" s="10">
        <f>VLOOKUP(A1165,BUSINESS!$A$2:$I$2692,9,0)</f>
        <v>0.468</v>
      </c>
      <c r="AA1165" s="10">
        <f>VLOOKUP(A1165,BUSINESS!$A$2:$J$2692,10,0)</f>
        <v>0.879</v>
      </c>
      <c r="AB1165" s="7">
        <f t="shared" si="2"/>
        <v>425211116155</v>
      </c>
    </row>
    <row r="1166">
      <c r="A1166" s="7" t="str">
        <f t="shared" si="1"/>
        <v>Spain-Europe2005</v>
      </c>
      <c r="B1166" s="8" t="s">
        <v>250</v>
      </c>
      <c r="C1166" s="5" t="s">
        <v>76</v>
      </c>
      <c r="D1166" s="9" t="s">
        <v>67</v>
      </c>
      <c r="E1166" s="11">
        <v>1.13E12</v>
      </c>
      <c r="F1166" s="12">
        <v>0.083</v>
      </c>
      <c r="G1166" s="12">
        <v>2178.0</v>
      </c>
      <c r="H1166" s="10" t="str">
        <f>if(AND(#REF!=#REF!,#REF!=#REF!+1,ISBLANK(#REF!)),#REF!,#REF!)</f>
        <v>#REF!</v>
      </c>
      <c r="I1166" s="22" t="str">
        <f>VLOOKUP(A1166,ENERGY!$A$2:$F$2692,5,0)</f>
        <v>#N/A</v>
      </c>
      <c r="J1166" s="10">
        <f>VLOOKUP(A1167,ENERGY!$A$2:$F$2692,6,0)</f>
        <v>49105</v>
      </c>
      <c r="K1166" s="23">
        <v>0.024</v>
      </c>
      <c r="L1166" s="10">
        <f>VLOOKUP(A1166,TOURISM!$A$2:$E$2692,5,0)</f>
        <v>53066000000</v>
      </c>
      <c r="M1166" s="10">
        <f>VLOOKUP(A1166,TOURISM!$A$2:$F$2692,6,0)</f>
        <v>18441000000</v>
      </c>
      <c r="N1166" s="26"/>
      <c r="O1166" s="27">
        <f t="shared" ref="O1166:Q1166" si="725">if(AND(M1166=M1167,N1166=N1166+1,ISBLANK(O1167)),O1166,O1167)</f>
        <v>8</v>
      </c>
      <c r="P1166" s="27">
        <f t="shared" si="725"/>
        <v>20</v>
      </c>
      <c r="Q1166" s="27">
        <f t="shared" si="725"/>
        <v>711</v>
      </c>
      <c r="R1166" s="23">
        <v>0.09</v>
      </c>
      <c r="S1166" s="23">
        <v>1.256</v>
      </c>
      <c r="T1166" s="10">
        <f>VLOOKUP(A1166,TOURISM!$A$2:$E$2692,5,0)</f>
        <v>53066000000</v>
      </c>
      <c r="U1166" s="10">
        <f>VLOOKUP(A1166,TOURISM!$A$2:$F$2692,6,0)</f>
        <v>18441000000</v>
      </c>
      <c r="V1166" s="10">
        <f>VLOOKUP(A1166,BUSINESS!$A$2:$E$2692,5,0)</f>
        <v>0.619</v>
      </c>
      <c r="W1166" s="10">
        <f>VLOOKUP(A1166,BUSINESS!$A$2:$F$2692,6,0)</f>
        <v>47</v>
      </c>
      <c r="X1166" s="10">
        <f>VLOOKUP(A1166,BUSINESS!$A$2:$G$2692,7,0)</f>
        <v>19</v>
      </c>
      <c r="Y1166" s="10">
        <f>VLOOKUP(A1166,BUSINESS!$A$2:$H$2692,8,0)</f>
        <v>298</v>
      </c>
      <c r="Z1166" s="10">
        <f>VLOOKUP(A1166,BUSINESS!$A$2:$I$2692,9,0)</f>
        <v>0.479</v>
      </c>
      <c r="AA1166" s="10">
        <f>VLOOKUP(A1166,BUSINESS!$A$2:$J$2692,10,0)</f>
        <v>0.984</v>
      </c>
      <c r="AB1166" s="7">
        <f t="shared" si="2"/>
        <v>12555555555556</v>
      </c>
    </row>
    <row r="1167">
      <c r="A1167" s="7" t="str">
        <f t="shared" si="1"/>
        <v>Sweden-Europe2005</v>
      </c>
      <c r="B1167" s="8" t="s">
        <v>259</v>
      </c>
      <c r="C1167" s="5" t="s">
        <v>76</v>
      </c>
      <c r="D1167" s="9" t="s">
        <v>67</v>
      </c>
      <c r="E1167" s="11">
        <v>3.71E11</v>
      </c>
      <c r="F1167" s="12">
        <v>0.091</v>
      </c>
      <c r="G1167" s="12">
        <v>3726.0</v>
      </c>
      <c r="H1167" s="12">
        <v>0.033</v>
      </c>
      <c r="I1167" s="22">
        <f>VLOOKUP(A1167,ENERGY!$A$2:$F$2692,5,0)</f>
        <v>49601</v>
      </c>
      <c r="J1167" s="10">
        <f>VLOOKUP(A1168,ENERGY!$A$2:$F$2692,6,0)</f>
        <v>40392</v>
      </c>
      <c r="K1167" s="23">
        <v>0.024</v>
      </c>
      <c r="L1167" s="10">
        <f>VLOOKUP(A1167,TOURISM!$A$2:$E$2692,5,0)</f>
        <v>7739000000</v>
      </c>
      <c r="M1167" s="10">
        <f>VLOOKUP(A1167,TOURISM!$A$2:$F$2692,6,0)</f>
        <v>11380000000</v>
      </c>
      <c r="N1167" s="23">
        <v>0.44</v>
      </c>
      <c r="O1167" s="23">
        <v>8.0</v>
      </c>
      <c r="P1167" s="27">
        <f t="shared" ref="P1167:P1184" si="726">if(AND(N1167=N1168,O1167=O1167+1,ISBLANK(P1168)),P1167,P1168)</f>
        <v>20</v>
      </c>
      <c r="Q1167" s="23">
        <v>711.0</v>
      </c>
      <c r="R1167" s="23">
        <v>0.18</v>
      </c>
      <c r="S1167" s="23">
        <v>0.547</v>
      </c>
      <c r="T1167" s="10">
        <f>VLOOKUP(A1167,TOURISM!$A$2:$E$2692,5,0)</f>
        <v>7739000000</v>
      </c>
      <c r="U1167" s="10">
        <f>VLOOKUP(A1167,TOURISM!$A$2:$F$2692,6,0)</f>
        <v>11380000000</v>
      </c>
      <c r="V1167" s="10">
        <f>VLOOKUP(A1167,BUSINESS!$A$2:$E$2692,5,0)</f>
        <v>0.541</v>
      </c>
      <c r="W1167" s="10">
        <f>VLOOKUP(A1167,BUSINESS!$A$2:$F$2692,6,0)</f>
        <v>16</v>
      </c>
      <c r="X1167" s="10">
        <f>VLOOKUP(A1167,BUSINESS!$A$2:$G$2692,7,0)</f>
        <v>19</v>
      </c>
      <c r="Y1167" s="10">
        <f>VLOOKUP(A1167,BUSINESS!$A$2:$H$2692,8,0)</f>
        <v>122</v>
      </c>
      <c r="Z1167" s="10">
        <f>VLOOKUP(A1167,BUSINESS!$A$2:$I$2692,9,0)</f>
        <v>0.848</v>
      </c>
      <c r="AA1167" s="10">
        <f>VLOOKUP(A1167,BUSINESS!$A$2:$J$2692,10,0)</f>
        <v>1.008</v>
      </c>
      <c r="AB1167" s="7">
        <f t="shared" si="2"/>
        <v>2061111111111</v>
      </c>
    </row>
    <row r="1168">
      <c r="A1168" s="7" t="str">
        <f t="shared" si="1"/>
        <v>Switzerland-Europe2005</v>
      </c>
      <c r="B1168" s="8" t="s">
        <v>260</v>
      </c>
      <c r="C1168" s="5" t="s">
        <v>76</v>
      </c>
      <c r="D1168" s="9" t="s">
        <v>67</v>
      </c>
      <c r="E1168" s="11">
        <v>3.85E11</v>
      </c>
      <c r="F1168" s="12">
        <v>0.109</v>
      </c>
      <c r="G1168" s="12">
        <v>5637.0</v>
      </c>
      <c r="H1168" s="12">
        <v>0.031</v>
      </c>
      <c r="I1168" s="22">
        <f>VLOOKUP(A1168,ENERGY!$A$2:$F$2692,5,0)</f>
        <v>26773</v>
      </c>
      <c r="J1168" s="10">
        <f>VLOOKUP(A1169,ENERGY!$A$2:$F$2692,6,0)</f>
        <v>285274</v>
      </c>
      <c r="K1168" s="23">
        <v>0.024</v>
      </c>
      <c r="L1168" s="10">
        <f>VLOOKUP(A1168,TOURISM!$A$2:$E$2692,5,0)</f>
        <v>11937000000</v>
      </c>
      <c r="M1168" s="10">
        <f>VLOOKUP(A1168,TOURISM!$A$2:$F$2692,6,0)</f>
        <v>10579000000</v>
      </c>
      <c r="N1168" s="23">
        <v>0.738</v>
      </c>
      <c r="O1168" s="23">
        <v>25.0</v>
      </c>
      <c r="P1168" s="27">
        <f t="shared" si="726"/>
        <v>20</v>
      </c>
      <c r="Q1168" s="23">
        <v>451.0</v>
      </c>
      <c r="R1168" s="23">
        <v>0.102</v>
      </c>
      <c r="S1168" s="23">
        <v>0.757</v>
      </c>
      <c r="T1168" s="10">
        <f>VLOOKUP(A1168,TOURISM!$A$2:$E$2692,5,0)</f>
        <v>11937000000</v>
      </c>
      <c r="U1168" s="10">
        <f>VLOOKUP(A1168,TOURISM!$A$2:$F$2692,6,0)</f>
        <v>10579000000</v>
      </c>
      <c r="V1168" s="10">
        <f>VLOOKUP(A1168,BUSINESS!$A$2:$E$2692,5,0)</f>
        <v>0.288</v>
      </c>
      <c r="W1168" s="10">
        <f>VLOOKUP(A1168,BUSINESS!$A$2:$F$2692,6,0)</f>
        <v>18</v>
      </c>
      <c r="X1168" s="10">
        <f>VLOOKUP(A1168,BUSINESS!$A$2:$G$2692,7,0)</f>
        <v>19</v>
      </c>
      <c r="Y1168" s="10">
        <f>VLOOKUP(A1168,BUSINESS!$A$2:$H$2692,8,0)</f>
        <v>63</v>
      </c>
      <c r="Z1168" s="10">
        <f>VLOOKUP(A1168,BUSINESS!$A$2:$I$2692,9,0)</f>
        <v>0.701</v>
      </c>
      <c r="AA1168" s="10">
        <f>VLOOKUP(A1168,BUSINESS!$A$2:$J$2692,10,0)</f>
        <v>0.922</v>
      </c>
      <c r="AB1168" s="7">
        <f t="shared" si="2"/>
        <v>3774509803922</v>
      </c>
    </row>
    <row r="1169">
      <c r="A1169" s="7" t="str">
        <f t="shared" si="1"/>
        <v>Turkey-Europe2005</v>
      </c>
      <c r="B1169" s="8" t="s">
        <v>270</v>
      </c>
      <c r="C1169" s="5" t="s">
        <v>76</v>
      </c>
      <c r="D1169" s="9" t="s">
        <v>67</v>
      </c>
      <c r="E1169" s="11">
        <v>4.83E11</v>
      </c>
      <c r="F1169" s="12">
        <v>0.054</v>
      </c>
      <c r="G1169" s="12">
        <v>366.0</v>
      </c>
      <c r="H1169" s="10" t="str">
        <f>if(AND(#REF!=#REF!,#REF!=#REF!+1,ISBLANK(#REF!)),#REF!,#REF!)</f>
        <v>#REF!</v>
      </c>
      <c r="I1169" s="22">
        <f>VLOOKUP(A1169,ENERGY!$A$2:$F$2692,5,0)</f>
        <v>98502</v>
      </c>
      <c r="J1169" s="10">
        <f>VLOOKUP(A1170,ENERGY!$A$2:$F$2692,6,0)</f>
        <v>323459</v>
      </c>
      <c r="K1169" s="23">
        <v>0.024</v>
      </c>
      <c r="L1169" s="10">
        <f>VLOOKUP(A1169,TOURISM!$A$2:$E$2692,5,0)</f>
        <v>20760000000</v>
      </c>
      <c r="M1169" s="10">
        <f>VLOOKUP(A1169,TOURISM!$A$2:$F$2692,6,0)</f>
        <v>3563000000</v>
      </c>
      <c r="N1169" s="23">
        <v>0.171</v>
      </c>
      <c r="O1169" s="23">
        <v>77.0</v>
      </c>
      <c r="P1169" s="27">
        <f t="shared" si="726"/>
        <v>20</v>
      </c>
      <c r="Q1169" s="23">
        <v>140.0</v>
      </c>
      <c r="R1169" s="23">
        <v>0.063</v>
      </c>
      <c r="S1169" s="23">
        <v>0.768</v>
      </c>
      <c r="T1169" s="10">
        <f>VLOOKUP(A1169,TOURISM!$A$2:$E$2692,5,0)</f>
        <v>20760000000</v>
      </c>
      <c r="U1169" s="10">
        <f>VLOOKUP(A1169,TOURISM!$A$2:$F$2692,6,0)</f>
        <v>3563000000</v>
      </c>
      <c r="V1169" s="10">
        <f>VLOOKUP(A1169,BUSINESS!$A$2:$E$2692,5,0)</f>
        <v>0.528</v>
      </c>
      <c r="W1169" s="10">
        <f>VLOOKUP(A1169,BUSINESS!$A$2:$F$2692,6,0)</f>
        <v>6</v>
      </c>
      <c r="X1169" s="10">
        <f>VLOOKUP(A1169,BUSINESS!$A$2:$G$2692,7,0)</f>
        <v>19</v>
      </c>
      <c r="Y1169" s="10">
        <f>VLOOKUP(A1169,BUSINESS!$A$2:$H$2692,8,0)</f>
        <v>254</v>
      </c>
      <c r="Z1169" s="10">
        <f>VLOOKUP(A1169,BUSINESS!$A$2:$I$2692,9,0)</f>
        <v>0.155</v>
      </c>
      <c r="AA1169" s="10">
        <f>VLOOKUP(A1169,BUSINESS!$A$2:$J$2692,10,0)</f>
        <v>0.644</v>
      </c>
      <c r="AB1169" s="7">
        <f t="shared" si="2"/>
        <v>7666666666667</v>
      </c>
    </row>
    <row r="1170">
      <c r="A1170" s="7" t="str">
        <f t="shared" si="1"/>
        <v>Ukraine-Europe2005</v>
      </c>
      <c r="B1170" s="8" t="s">
        <v>274</v>
      </c>
      <c r="C1170" s="5" t="s">
        <v>76</v>
      </c>
      <c r="D1170" s="9" t="s">
        <v>67</v>
      </c>
      <c r="E1170" s="11">
        <v>8.6142018069E10</v>
      </c>
      <c r="F1170" s="12">
        <v>0.064</v>
      </c>
      <c r="G1170" s="12">
        <v>117.0</v>
      </c>
      <c r="H1170" s="12">
        <v>0.162</v>
      </c>
      <c r="I1170" s="22">
        <f>VLOOKUP(A1170,ENERGY!$A$2:$F$2692,5,0)</f>
        <v>134562</v>
      </c>
      <c r="J1170" s="10">
        <f>VLOOKUP(A1171,ENERGY!$A$2:$F$2692,6,0)</f>
        <v>522467</v>
      </c>
      <c r="K1170" s="23">
        <v>0.024</v>
      </c>
      <c r="L1170" s="10">
        <f>VLOOKUP(A1170,TOURISM!$A$2:$E$2692,5,0)</f>
        <v>3542000000</v>
      </c>
      <c r="M1170" s="10">
        <f>VLOOKUP(A1170,TOURISM!$A$2:$F$2692,6,0)</f>
        <v>3078000000</v>
      </c>
      <c r="N1170" s="23">
        <v>0.196</v>
      </c>
      <c r="O1170" s="23">
        <v>40.0</v>
      </c>
      <c r="P1170" s="27">
        <f t="shared" si="726"/>
        <v>20</v>
      </c>
      <c r="Q1170" s="23">
        <v>324.0</v>
      </c>
      <c r="R1170" s="23">
        <v>0.036</v>
      </c>
      <c r="S1170" s="23">
        <v>0.301</v>
      </c>
      <c r="T1170" s="10">
        <f>VLOOKUP(A1170,TOURISM!$A$2:$E$2692,5,0)</f>
        <v>3542000000</v>
      </c>
      <c r="U1170" s="10">
        <f>VLOOKUP(A1170,TOURISM!$A$2:$F$2692,6,0)</f>
        <v>3078000000</v>
      </c>
      <c r="V1170" s="10">
        <f>VLOOKUP(A1170,BUSINESS!$A$2:$E$2692,5,0)</f>
        <v>0.573</v>
      </c>
      <c r="W1170" s="10">
        <f>VLOOKUP(A1170,BUSINESS!$A$2:$F$2692,6,0)</f>
        <v>34</v>
      </c>
      <c r="X1170" s="10">
        <f>VLOOKUP(A1170,BUSINESS!$A$2:$G$2692,7,0)</f>
        <v>19</v>
      </c>
      <c r="Y1170" s="10">
        <f>VLOOKUP(A1170,BUSINESS!$A$2:$H$2692,8,0)</f>
        <v>2085</v>
      </c>
      <c r="Z1170" s="10">
        <f>VLOOKUP(A1170,BUSINESS!$A$2:$I$2692,9,0)</f>
        <v>0.037</v>
      </c>
      <c r="AA1170" s="10">
        <f>VLOOKUP(A1170,BUSINESS!$A$2:$J$2692,10,0)</f>
        <v>0.637</v>
      </c>
      <c r="AB1170" s="7">
        <f t="shared" si="2"/>
        <v>2392833835250</v>
      </c>
    </row>
    <row r="1171">
      <c r="A1171" s="7" t="str">
        <f t="shared" si="1"/>
        <v>United Kingdom-Europe2005</v>
      </c>
      <c r="B1171" s="8" t="s">
        <v>276</v>
      </c>
      <c r="C1171" s="5" t="s">
        <v>76</v>
      </c>
      <c r="D1171" s="9" t="s">
        <v>67</v>
      </c>
      <c r="E1171" s="11">
        <v>2.32E12</v>
      </c>
      <c r="F1171" s="12">
        <v>0.083</v>
      </c>
      <c r="G1171" s="12">
        <v>3161.0</v>
      </c>
      <c r="H1171" s="12">
        <v>0.046</v>
      </c>
      <c r="I1171" s="22">
        <f>VLOOKUP(A1171,ENERGY!$A$2:$F$2692,5,0)</f>
        <v>208209</v>
      </c>
      <c r="J1171" s="10">
        <f>VLOOKUP(A1172,ENERGY!$A$2:$F$2692,6,0)</f>
        <v>22398</v>
      </c>
      <c r="K1171" s="23">
        <v>0.024</v>
      </c>
      <c r="L1171" s="10">
        <f>VLOOKUP(A1171,TOURISM!$A$2:$E$2692,5,0)</f>
        <v>39411000000</v>
      </c>
      <c r="M1171" s="10">
        <f>VLOOKUP(A1171,TOURISM!$A$2:$F$2692,6,0)</f>
        <v>72993000000</v>
      </c>
      <c r="N1171" s="23">
        <v>0.228</v>
      </c>
      <c r="O1171" s="23">
        <v>66.0</v>
      </c>
      <c r="P1171" s="27">
        <f t="shared" si="726"/>
        <v>20</v>
      </c>
      <c r="Q1171" s="23">
        <v>339.0</v>
      </c>
      <c r="R1171" s="23">
        <v>0.053</v>
      </c>
      <c r="S1171" s="23">
        <v>0.498</v>
      </c>
      <c r="T1171" s="10">
        <f>VLOOKUP(A1171,TOURISM!$A$2:$E$2692,5,0)</f>
        <v>39411000000</v>
      </c>
      <c r="U1171" s="10">
        <f>VLOOKUP(A1171,TOURISM!$A$2:$F$2692,6,0)</f>
        <v>72993000000</v>
      </c>
      <c r="V1171" s="10">
        <f>VLOOKUP(A1171,BUSINESS!$A$2:$E$2692,5,0)</f>
        <v>0.347</v>
      </c>
      <c r="W1171" s="10">
        <f>VLOOKUP(A1171,BUSINESS!$A$2:$F$2692,6,0)</f>
        <v>13</v>
      </c>
      <c r="X1171" s="10">
        <f>VLOOKUP(A1171,BUSINESS!$A$2:$G$2692,7,0)</f>
        <v>19</v>
      </c>
      <c r="Y1171" s="10">
        <f>VLOOKUP(A1171,BUSINESS!$A$2:$H$2692,8,0)</f>
        <v>105</v>
      </c>
      <c r="Z1171" s="10">
        <f>VLOOKUP(A1171,BUSINESS!$A$2:$I$2692,9,0)</f>
        <v>0.7</v>
      </c>
      <c r="AA1171" s="10">
        <f>VLOOKUP(A1171,BUSINESS!$A$2:$J$2692,10,0)</f>
        <v>1.086</v>
      </c>
      <c r="AB1171" s="7">
        <f t="shared" si="2"/>
        <v>43773584905660</v>
      </c>
    </row>
    <row r="1172">
      <c r="A1172" s="7" t="str">
        <f t="shared" si="1"/>
        <v>Bahrain-Middle East2005</v>
      </c>
      <c r="B1172" s="8" t="s">
        <v>92</v>
      </c>
      <c r="C1172" s="5" t="s">
        <v>93</v>
      </c>
      <c r="D1172" s="9" t="s">
        <v>67</v>
      </c>
      <c r="E1172" s="11">
        <v>1.3150516509E10</v>
      </c>
      <c r="F1172" s="12">
        <v>0.039</v>
      </c>
      <c r="G1172" s="12">
        <v>539.0</v>
      </c>
      <c r="H1172" s="12">
        <v>0.079</v>
      </c>
      <c r="I1172" s="22">
        <f>VLOOKUP(A1172,ENERGY!$A$2:$F$2692,5,0)</f>
        <v>8962</v>
      </c>
      <c r="J1172" s="10">
        <f>VLOOKUP(A1173,ENERGY!$A$2:$F$2692,6,0)</f>
        <v>447480</v>
      </c>
      <c r="K1172" s="23">
        <v>0.024</v>
      </c>
      <c r="L1172" s="10">
        <f>VLOOKUP(A1172,TOURISM!$A$2:$E$2692,5,0)</f>
        <v>1603000000</v>
      </c>
      <c r="M1172" s="10">
        <f>VLOOKUP(A1172,TOURISM!$A$2:$F$2692,6,0)</f>
        <v>574000000</v>
      </c>
      <c r="N1172" s="23">
        <v>0.378</v>
      </c>
      <c r="O1172" s="23">
        <v>37.0</v>
      </c>
      <c r="P1172" s="27">
        <f t="shared" si="726"/>
        <v>20</v>
      </c>
      <c r="Q1172" s="23">
        <v>66.0</v>
      </c>
      <c r="R1172" s="23">
        <v>0.023</v>
      </c>
      <c r="S1172" s="23">
        <v>0.139</v>
      </c>
      <c r="T1172" s="10">
        <f>VLOOKUP(A1172,TOURISM!$A$2:$E$2692,5,0)</f>
        <v>1603000000</v>
      </c>
      <c r="U1172" s="10">
        <f>VLOOKUP(A1172,TOURISM!$A$2:$F$2692,6,0)</f>
        <v>574000000</v>
      </c>
      <c r="V1172" s="10">
        <f>VLOOKUP(A1172,BUSINESS!$A$2:$E$2692,5,0)</f>
        <v>0.107</v>
      </c>
      <c r="W1172" s="10">
        <f>VLOOKUP(A1172,BUSINESS!$A$2:$F$2692,6,0)</f>
        <v>35</v>
      </c>
      <c r="X1172" s="10">
        <f>VLOOKUP(A1172,BUSINESS!$A$2:$G$2692,7,0)</f>
        <v>45</v>
      </c>
      <c r="Y1172" s="10">
        <f>VLOOKUP(A1172,BUSINESS!$A$2:$H$2692,8,0)</f>
        <v>98</v>
      </c>
      <c r="Z1172" s="10">
        <f>VLOOKUP(A1172,BUSINESS!$A$2:$I$2692,9,0)</f>
        <v>0.213</v>
      </c>
      <c r="AA1172" s="10">
        <f>VLOOKUP(A1172,BUSINESS!$A$2:$J$2692,10,0)</f>
        <v>0.872</v>
      </c>
      <c r="AB1172" s="7">
        <f t="shared" si="2"/>
        <v>571761587348</v>
      </c>
    </row>
    <row r="1173">
      <c r="A1173" s="7" t="str">
        <f t="shared" si="1"/>
        <v>Iran-Middle East2005</v>
      </c>
      <c r="B1173" s="8" t="s">
        <v>165</v>
      </c>
      <c r="C1173" s="5" t="s">
        <v>93</v>
      </c>
      <c r="D1173" s="9" t="s">
        <v>67</v>
      </c>
      <c r="E1173" s="11">
        <v>1.92E11</v>
      </c>
      <c r="F1173" s="12">
        <v>0.053</v>
      </c>
      <c r="G1173" s="12">
        <v>156.0</v>
      </c>
      <c r="H1173" s="12">
        <v>0.16</v>
      </c>
      <c r="I1173" s="22">
        <f>VLOOKUP(A1173,ENERGY!$A$2:$F$2692,5,0)</f>
        <v>155548</v>
      </c>
      <c r="J1173" s="10">
        <f>VLOOKUP(A1174,ENERGY!$A$2:$F$2692,6,0)</f>
        <v>114084</v>
      </c>
      <c r="K1173" s="23">
        <v>0.024</v>
      </c>
      <c r="L1173" s="10">
        <f>VLOOKUP(A1173,TOURISM!$A$2:$E$2692,5,0)</f>
        <v>1025000000</v>
      </c>
      <c r="M1173" s="10">
        <f>VLOOKUP(A1173,TOURISM!$A$2:$F$2692,6,0)</f>
        <v>4112000000</v>
      </c>
      <c r="N1173" s="23">
        <v>0.363</v>
      </c>
      <c r="O1173" s="23">
        <v>60.0</v>
      </c>
      <c r="P1173" s="27">
        <f t="shared" si="726"/>
        <v>20</v>
      </c>
      <c r="Q1173" s="23">
        <v>104.0</v>
      </c>
      <c r="R1173" s="23">
        <v>0.069</v>
      </c>
      <c r="S1173" s="23">
        <v>0.461</v>
      </c>
      <c r="T1173" s="10">
        <f>VLOOKUP(A1173,TOURISM!$A$2:$E$2692,5,0)</f>
        <v>1025000000</v>
      </c>
      <c r="U1173" s="10">
        <f>VLOOKUP(A1173,TOURISM!$A$2:$F$2692,6,0)</f>
        <v>4112000000</v>
      </c>
      <c r="V1173" s="10">
        <f>VLOOKUP(A1173,BUSINESS!$A$2:$E$2692,5,0)</f>
        <v>0.442</v>
      </c>
      <c r="W1173" s="10">
        <f>VLOOKUP(A1173,BUSINESS!$A$2:$F$2692,6,0)</f>
        <v>28</v>
      </c>
      <c r="X1173" s="10">
        <f>VLOOKUP(A1173,BUSINESS!$A$2:$G$2692,7,0)</f>
        <v>45</v>
      </c>
      <c r="Y1173" s="10">
        <f>VLOOKUP(A1173,BUSINESS!$A$2:$H$2692,8,0)</f>
        <v>344</v>
      </c>
      <c r="Z1173" s="10">
        <f>VLOOKUP(A1173,BUSINESS!$A$2:$I$2692,9,0)</f>
        <v>0.081</v>
      </c>
      <c r="AA1173" s="10">
        <f>VLOOKUP(A1173,BUSINESS!$A$2:$J$2692,10,0)</f>
        <v>0.121</v>
      </c>
      <c r="AB1173" s="7">
        <f t="shared" si="2"/>
        <v>2782608695652</v>
      </c>
    </row>
    <row r="1174">
      <c r="A1174" s="7" t="str">
        <f t="shared" si="1"/>
        <v>Iraq-Middle East2005</v>
      </c>
      <c r="B1174" s="8" t="s">
        <v>166</v>
      </c>
      <c r="C1174" s="5" t="s">
        <v>93</v>
      </c>
      <c r="D1174" s="9" t="s">
        <v>67</v>
      </c>
      <c r="E1174" s="11">
        <v>4.9954890353E10</v>
      </c>
      <c r="F1174" s="12">
        <v>0.041</v>
      </c>
      <c r="G1174" s="12">
        <v>55.0</v>
      </c>
      <c r="H1174" s="12">
        <v>0.137</v>
      </c>
      <c r="I1174" s="22">
        <f>VLOOKUP(A1174,ENERGY!$A$2:$F$2692,5,0)</f>
        <v>26901</v>
      </c>
      <c r="J1174" s="10">
        <f>VLOOKUP(A1175,ENERGY!$A$2:$F$2692,6,0)</f>
        <v>65749</v>
      </c>
      <c r="K1174" s="23">
        <v>0.024</v>
      </c>
      <c r="L1174" s="10">
        <f>VLOOKUP(A1174,TOURISM!$A$2:$E$2692,5,0)</f>
        <v>186000000</v>
      </c>
      <c r="M1174" s="10">
        <f>VLOOKUP(A1174,TOURISM!$A$2:$F$2692,6,0)</f>
        <v>627000000</v>
      </c>
      <c r="N1174" s="23">
        <v>0.684</v>
      </c>
      <c r="O1174" s="23">
        <v>97.0</v>
      </c>
      <c r="P1174" s="27">
        <f t="shared" si="726"/>
        <v>20</v>
      </c>
      <c r="Q1174" s="23">
        <v>256.0</v>
      </c>
      <c r="R1174" s="23">
        <v>0.114</v>
      </c>
      <c r="S1174" s="23">
        <v>0.129</v>
      </c>
      <c r="T1174" s="10">
        <f>VLOOKUP(A1174,TOURISM!$A$2:$E$2692,5,0)</f>
        <v>186000000</v>
      </c>
      <c r="U1174" s="10">
        <f>VLOOKUP(A1174,TOURISM!$A$2:$F$2692,6,0)</f>
        <v>627000000</v>
      </c>
      <c r="V1174" s="10">
        <f>VLOOKUP(A1174,BUSINESS!$A$2:$E$2692,5,0)</f>
        <v>0.242</v>
      </c>
      <c r="W1174" s="10">
        <f>VLOOKUP(A1174,BUSINESS!$A$2:$F$2692,6,0)</f>
        <v>32</v>
      </c>
      <c r="X1174" s="10">
        <f>VLOOKUP(A1174,BUSINESS!$A$2:$G$2692,7,0)</f>
        <v>45</v>
      </c>
      <c r="Y1174" s="10">
        <f>VLOOKUP(A1174,BUSINESS!$A$2:$H$2692,8,0)</f>
        <v>312</v>
      </c>
      <c r="Z1174" s="10">
        <f>VLOOKUP(A1174,BUSINESS!$A$2:$I$2692,9,0)</f>
        <v>0.009</v>
      </c>
      <c r="AA1174" s="10">
        <f>VLOOKUP(A1174,BUSINESS!$A$2:$J$2692,10,0)</f>
        <v>0.056</v>
      </c>
      <c r="AB1174" s="7">
        <f t="shared" si="2"/>
        <v>438200792570</v>
      </c>
    </row>
    <row r="1175">
      <c r="A1175" s="7" t="str">
        <f t="shared" si="1"/>
        <v>Israel-Middle East2005</v>
      </c>
      <c r="B1175" s="8" t="s">
        <v>169</v>
      </c>
      <c r="C1175" s="5" t="s">
        <v>93</v>
      </c>
      <c r="D1175" s="9" t="s">
        <v>67</v>
      </c>
      <c r="E1175" s="11">
        <v>1.34E11</v>
      </c>
      <c r="F1175" s="12">
        <v>0.077</v>
      </c>
      <c r="G1175" s="12">
        <v>1480.0</v>
      </c>
      <c r="H1175" s="12">
        <v>0.068</v>
      </c>
      <c r="I1175" s="22">
        <f>VLOOKUP(A1175,ENERGY!$A$2:$F$2692,5,0)</f>
        <v>19143</v>
      </c>
      <c r="J1175" s="10">
        <f>VLOOKUP(A1176,ENERGY!$A$2:$F$2692,6,0)</f>
        <v>16003</v>
      </c>
      <c r="K1175" s="23">
        <v>0.024</v>
      </c>
      <c r="L1175" s="10">
        <f>VLOOKUP(A1175,TOURISM!$A$2:$E$2692,5,0)</f>
        <v>3427000000</v>
      </c>
      <c r="M1175" s="10">
        <f>VLOOKUP(A1175,TOURISM!$A$2:$F$2692,6,0)</f>
        <v>3780000000</v>
      </c>
      <c r="N1175" s="23">
        <v>0.325</v>
      </c>
      <c r="O1175" s="23">
        <v>13.0</v>
      </c>
      <c r="P1175" s="27">
        <f t="shared" si="726"/>
        <v>20</v>
      </c>
      <c r="Q1175" s="23">
        <v>224.0</v>
      </c>
      <c r="R1175" s="23">
        <v>0.043</v>
      </c>
      <c r="S1175" s="23">
        <v>0.501</v>
      </c>
      <c r="T1175" s="10">
        <f>VLOOKUP(A1175,TOURISM!$A$2:$E$2692,5,0)</f>
        <v>3427000000</v>
      </c>
      <c r="U1175" s="10">
        <f>VLOOKUP(A1175,TOURISM!$A$2:$F$2692,6,0)</f>
        <v>3780000000</v>
      </c>
      <c r="V1175" s="10">
        <f>VLOOKUP(A1175,BUSINESS!$A$2:$E$2692,5,0)</f>
        <v>0.391</v>
      </c>
      <c r="W1175" s="10">
        <f>VLOOKUP(A1175,BUSINESS!$A$2:$F$2692,6,0)</f>
        <v>20</v>
      </c>
      <c r="X1175" s="10">
        <f>VLOOKUP(A1175,BUSINESS!$A$2:$G$2692,7,0)</f>
        <v>45</v>
      </c>
      <c r="Y1175" s="10">
        <f>VLOOKUP(A1175,BUSINESS!$A$2:$H$2692,8,0)</f>
        <v>230</v>
      </c>
      <c r="Z1175" s="10">
        <f>VLOOKUP(A1175,BUSINESS!$A$2:$I$2692,9,0)</f>
        <v>0.252</v>
      </c>
      <c r="AA1175" s="10">
        <f>VLOOKUP(A1175,BUSINESS!$A$2:$J$2692,10,0)</f>
        <v>1.175</v>
      </c>
      <c r="AB1175" s="7">
        <f t="shared" si="2"/>
        <v>3116279069767</v>
      </c>
    </row>
    <row r="1176">
      <c r="A1176" s="7" t="str">
        <f t="shared" si="1"/>
        <v>Jordan-Middle East2005</v>
      </c>
      <c r="B1176" s="8" t="s">
        <v>173</v>
      </c>
      <c r="C1176" s="5" t="s">
        <v>93</v>
      </c>
      <c r="D1176" s="9" t="s">
        <v>67</v>
      </c>
      <c r="E1176" s="11">
        <v>1.2582876895E10</v>
      </c>
      <c r="F1176" s="12">
        <v>0.089</v>
      </c>
      <c r="G1176" s="12">
        <v>213.0</v>
      </c>
      <c r="H1176" s="12">
        <v>0.076</v>
      </c>
      <c r="I1176" s="22">
        <f>VLOOKUP(A1176,ENERGY!$A$2:$F$2692,5,0)</f>
        <v>4818</v>
      </c>
      <c r="J1176" s="10">
        <f>VLOOKUP(A1177,ENERGY!$A$2:$F$2692,6,0)</f>
        <v>55122</v>
      </c>
      <c r="K1176" s="23">
        <v>0.024</v>
      </c>
      <c r="L1176" s="10">
        <f>VLOOKUP(A1176,TOURISM!$A$2:$E$2692,5,0)</f>
        <v>1759000000</v>
      </c>
      <c r="M1176" s="10">
        <f>VLOOKUP(A1176,TOURISM!$A$2:$F$2692,6,0)</f>
        <v>653000000</v>
      </c>
      <c r="N1176" s="23">
        <v>0.447</v>
      </c>
      <c r="O1176" s="23">
        <v>57.0</v>
      </c>
      <c r="P1176" s="27">
        <f t="shared" si="726"/>
        <v>20</v>
      </c>
      <c r="Q1176" s="23">
        <v>488.0</v>
      </c>
      <c r="R1176" s="23">
        <v>0.062</v>
      </c>
      <c r="S1176" s="23">
        <v>0.877</v>
      </c>
      <c r="T1176" s="10">
        <f>VLOOKUP(A1176,TOURISM!$A$2:$E$2692,5,0)</f>
        <v>1759000000</v>
      </c>
      <c r="U1176" s="10">
        <f>VLOOKUP(A1176,TOURISM!$A$2:$F$2692,6,0)</f>
        <v>653000000</v>
      </c>
      <c r="V1176" s="10">
        <f>VLOOKUP(A1176,BUSINESS!$A$2:$E$2692,5,0)</f>
        <v>0.311</v>
      </c>
      <c r="W1176" s="10">
        <f>VLOOKUP(A1176,BUSINESS!$A$2:$F$2692,6,0)</f>
        <v>16</v>
      </c>
      <c r="X1176" s="10">
        <f>VLOOKUP(A1176,BUSINESS!$A$2:$G$2692,7,0)</f>
        <v>45</v>
      </c>
      <c r="Y1176" s="10">
        <f>VLOOKUP(A1176,BUSINESS!$A$2:$H$2692,8,0)</f>
        <v>136</v>
      </c>
      <c r="Z1176" s="10">
        <f>VLOOKUP(A1176,BUSINESS!$A$2:$I$2692,9,0)</f>
        <v>0.129</v>
      </c>
      <c r="AA1176" s="10">
        <f>VLOOKUP(A1176,BUSINESS!$A$2:$J$2692,10,0)</f>
        <v>0.599</v>
      </c>
      <c r="AB1176" s="7">
        <f t="shared" si="2"/>
        <v>202949627339</v>
      </c>
    </row>
    <row r="1177">
      <c r="A1177" s="7" t="str">
        <f t="shared" si="1"/>
        <v>Kuwait-Middle East2005</v>
      </c>
      <c r="B1177" s="8" t="s">
        <v>178</v>
      </c>
      <c r="C1177" s="5" t="s">
        <v>93</v>
      </c>
      <c r="D1177" s="9" t="s">
        <v>67</v>
      </c>
      <c r="E1177" s="11">
        <v>8.0797945205E10</v>
      </c>
      <c r="F1177" s="12">
        <v>0.024</v>
      </c>
      <c r="G1177" s="12">
        <v>834.0</v>
      </c>
      <c r="H1177" s="12">
        <v>0.075</v>
      </c>
      <c r="I1177" s="22">
        <f>VLOOKUP(A1177,ENERGY!$A$2:$F$2692,5,0)</f>
        <v>20067</v>
      </c>
      <c r="J1177" s="10">
        <f>VLOOKUP(A1178,ENERGY!$A$2:$F$2692,6,0)</f>
        <v>16208</v>
      </c>
      <c r="K1177" s="23">
        <v>0.024</v>
      </c>
      <c r="L1177" s="10">
        <f>VLOOKUP(A1177,TOURISM!$A$2:$E$2692,5,0)</f>
        <v>413000000</v>
      </c>
      <c r="M1177" s="10">
        <f>VLOOKUP(A1177,TOURISM!$A$2:$F$2692,6,0)</f>
        <v>4997000000</v>
      </c>
      <c r="N1177" s="23">
        <v>2.038</v>
      </c>
      <c r="O1177" s="23">
        <v>22.0</v>
      </c>
      <c r="P1177" s="27">
        <f t="shared" si="726"/>
        <v>20</v>
      </c>
      <c r="Q1177" s="23">
        <v>504.0</v>
      </c>
      <c r="R1177" s="23">
        <v>0.01</v>
      </c>
      <c r="S1177" s="23">
        <v>0.136</v>
      </c>
      <c r="T1177" s="10">
        <f>VLOOKUP(A1177,TOURISM!$A$2:$E$2692,5,0)</f>
        <v>413000000</v>
      </c>
      <c r="U1177" s="10">
        <f>VLOOKUP(A1177,TOURISM!$A$2:$F$2692,6,0)</f>
        <v>4997000000</v>
      </c>
      <c r="V1177" s="10">
        <f>VLOOKUP(A1177,BUSINESS!$A$2:$E$2692,5,0)</f>
        <v>0.107</v>
      </c>
      <c r="W1177" s="10">
        <f>VLOOKUP(A1177,BUSINESS!$A$2:$F$2692,6,0)</f>
        <v>35</v>
      </c>
      <c r="X1177" s="10">
        <f>VLOOKUP(A1177,BUSINESS!$A$2:$G$2692,7,0)</f>
        <v>45</v>
      </c>
      <c r="Y1177" s="10">
        <f>VLOOKUP(A1177,BUSINESS!$A$2:$H$2692,8,0)</f>
        <v>98</v>
      </c>
      <c r="Z1177" s="10">
        <f>VLOOKUP(A1177,BUSINESS!$A$2:$I$2692,9,0)</f>
        <v>0.259</v>
      </c>
      <c r="AA1177" s="10">
        <f>VLOOKUP(A1177,BUSINESS!$A$2:$J$2692,10,0)</f>
        <v>0.602</v>
      </c>
      <c r="AB1177" s="7">
        <f t="shared" si="2"/>
        <v>8079794520500</v>
      </c>
    </row>
    <row r="1178">
      <c r="A1178" s="7" t="str">
        <f t="shared" si="1"/>
        <v>Lebanon-Middle East2005</v>
      </c>
      <c r="B1178" s="8" t="s">
        <v>182</v>
      </c>
      <c r="C1178" s="5" t="s">
        <v>93</v>
      </c>
      <c r="D1178" s="9" t="s">
        <v>67</v>
      </c>
      <c r="E1178" s="11">
        <v>2.1287562189E10</v>
      </c>
      <c r="F1178" s="12">
        <v>0.078</v>
      </c>
      <c r="G1178" s="12">
        <v>420.0</v>
      </c>
      <c r="H1178" s="12">
        <v>0.106</v>
      </c>
      <c r="I1178" s="22">
        <f>VLOOKUP(A1178,ENERGY!$A$2:$F$2692,5,0)</f>
        <v>5258</v>
      </c>
      <c r="J1178" s="10" t="str">
        <f>VLOOKUP(A1179,ENERGY!$A$2:$F$2692,6,0)</f>
        <v>#N/A</v>
      </c>
      <c r="K1178" s="23">
        <v>0.024</v>
      </c>
      <c r="L1178" s="10">
        <f>VLOOKUP(A1178,TOURISM!$A$2:$E$2692,5,0)</f>
        <v>5969000000</v>
      </c>
      <c r="M1178" s="10">
        <f>VLOOKUP(A1178,TOURISM!$A$2:$F$2692,6,0)</f>
        <v>3565000000</v>
      </c>
      <c r="N1178" s="23">
        <v>0.446</v>
      </c>
      <c r="O1178" s="23">
        <v>40.0</v>
      </c>
      <c r="P1178" s="27">
        <f t="shared" si="726"/>
        <v>20</v>
      </c>
      <c r="Q1178" s="23">
        <v>270.0</v>
      </c>
      <c r="R1178" s="23">
        <v>0.019</v>
      </c>
      <c r="S1178" s="23">
        <v>0.572</v>
      </c>
      <c r="T1178" s="10">
        <f>VLOOKUP(A1178,TOURISM!$A$2:$E$2692,5,0)</f>
        <v>5969000000</v>
      </c>
      <c r="U1178" s="10">
        <f>VLOOKUP(A1178,TOURISM!$A$2:$F$2692,6,0)</f>
        <v>3565000000</v>
      </c>
      <c r="V1178" s="10">
        <f>VLOOKUP(A1178,BUSINESS!$A$2:$E$2692,5,0)</f>
        <v>0.354</v>
      </c>
      <c r="W1178" s="10">
        <f>VLOOKUP(A1178,BUSINESS!$A$2:$F$2692,6,0)</f>
        <v>46</v>
      </c>
      <c r="X1178" s="10">
        <f>VLOOKUP(A1178,BUSINESS!$A$2:$G$2692,7,0)</f>
        <v>45</v>
      </c>
      <c r="Y1178" s="10">
        <f>VLOOKUP(A1178,BUSINESS!$A$2:$H$2692,8,0)</f>
        <v>180</v>
      </c>
      <c r="Z1178" s="10">
        <f>VLOOKUP(A1178,BUSINESS!$A$2:$I$2692,9,0)</f>
        <v>0.101</v>
      </c>
      <c r="AA1178" s="10">
        <f>VLOOKUP(A1178,BUSINESS!$A$2:$J$2692,10,0)</f>
        <v>0.249</v>
      </c>
      <c r="AB1178" s="7">
        <f t="shared" si="2"/>
        <v>1120398009947</v>
      </c>
    </row>
    <row r="1179">
      <c r="A1179" s="7" t="str">
        <f t="shared" si="1"/>
        <v>Oman-Middle East2005</v>
      </c>
      <c r="B1179" s="8" t="s">
        <v>219</v>
      </c>
      <c r="C1179" s="5" t="s">
        <v>93</v>
      </c>
      <c r="D1179" s="9" t="s">
        <v>67</v>
      </c>
      <c r="E1179" s="11">
        <v>3.0905071771E10</v>
      </c>
      <c r="F1179" s="12">
        <v>0.026</v>
      </c>
      <c r="G1179" s="12">
        <v>331.0</v>
      </c>
      <c r="H1179" s="12">
        <v>0.071</v>
      </c>
      <c r="I1179" s="22" t="str">
        <f>VLOOKUP(A1179,ENERGY!$A$2:$F$2692,5,0)</f>
        <v>#N/A</v>
      </c>
      <c r="J1179" s="10" t="str">
        <f>VLOOKUP(A1180,ENERGY!$A$2:$F$2692,6,0)</f>
        <v>#N/A</v>
      </c>
      <c r="K1179" s="23">
        <v>0.024</v>
      </c>
      <c r="L1179" s="10">
        <f>VLOOKUP(A1179,TOURISM!$A$2:$E$2692,5,0)</f>
        <v>627000000</v>
      </c>
      <c r="M1179" s="10">
        <f>VLOOKUP(A1179,TOURISM!$A$2:$F$2692,6,0)</f>
        <v>863000000</v>
      </c>
      <c r="N1179" s="23">
        <v>0.303</v>
      </c>
      <c r="O1179" s="23">
        <v>18.0</v>
      </c>
      <c r="P1179" s="27">
        <f t="shared" si="726"/>
        <v>20</v>
      </c>
      <c r="Q1179" s="23">
        <v>198.0</v>
      </c>
      <c r="R1179" s="23">
        <v>0.005</v>
      </c>
      <c r="S1179" s="23">
        <v>0.024</v>
      </c>
      <c r="T1179" s="10">
        <f>VLOOKUP(A1179,TOURISM!$A$2:$E$2692,5,0)</f>
        <v>627000000</v>
      </c>
      <c r="U1179" s="10">
        <f>VLOOKUP(A1179,TOURISM!$A$2:$F$2692,6,0)</f>
        <v>863000000</v>
      </c>
      <c r="V1179" s="10">
        <f>VLOOKUP(A1179,BUSINESS!$A$2:$E$2692,5,0)</f>
        <v>0.195</v>
      </c>
      <c r="W1179" s="10">
        <f>VLOOKUP(A1179,BUSINESS!$A$2:$F$2692,6,0)</f>
        <v>35</v>
      </c>
      <c r="X1179" s="10">
        <f>VLOOKUP(A1179,BUSINESS!$A$2:$G$2692,7,0)</f>
        <v>45</v>
      </c>
      <c r="Y1179" s="10">
        <f>VLOOKUP(A1179,BUSINESS!$A$2:$H$2692,8,0)</f>
        <v>52</v>
      </c>
      <c r="Z1179" s="10">
        <f>VLOOKUP(A1179,BUSINESS!$A$2:$I$2692,9,0)</f>
        <v>0.067</v>
      </c>
      <c r="AA1179" s="10">
        <f>VLOOKUP(A1179,BUSINESS!$A$2:$J$2692,10,0)</f>
        <v>0.529</v>
      </c>
      <c r="AB1179" s="7">
        <f t="shared" si="2"/>
        <v>6181014354200</v>
      </c>
    </row>
    <row r="1180">
      <c r="A1180" s="7" t="str">
        <f t="shared" si="1"/>
        <v>Qatar-Middle East2005</v>
      </c>
      <c r="B1180" s="8" t="s">
        <v>229</v>
      </c>
      <c r="C1180" s="5" t="s">
        <v>93</v>
      </c>
      <c r="D1180" s="9" t="s">
        <v>67</v>
      </c>
      <c r="E1180" s="11">
        <v>4.4530493222E10</v>
      </c>
      <c r="F1180" s="12">
        <v>0.03</v>
      </c>
      <c r="G1180" s="12">
        <v>1634.0</v>
      </c>
      <c r="H1180" s="12">
        <v>0.067</v>
      </c>
      <c r="I1180" s="22" t="str">
        <f>VLOOKUP(A1180,ENERGY!$A$2:$F$2692,5,0)</f>
        <v>#N/A</v>
      </c>
      <c r="J1180" s="10" t="str">
        <f>VLOOKUP(A1181,ENERGY!$A$2:$F$2692,6,0)</f>
        <v>#N/A</v>
      </c>
      <c r="K1180" s="23">
        <v>0.024</v>
      </c>
      <c r="L1180" s="10">
        <f>VLOOKUP(A1180,TOURISM!$A$2:$E$2692,5,0)</f>
        <v>760000000</v>
      </c>
      <c r="M1180" s="10">
        <f>VLOOKUP(A1180,TOURISM!$A$2:$F$2692,6,0)</f>
        <v>1759000000</v>
      </c>
      <c r="N1180" s="23">
        <v>0.858</v>
      </c>
      <c r="O1180" s="23">
        <v>19.0</v>
      </c>
      <c r="P1180" s="27">
        <f t="shared" si="726"/>
        <v>20</v>
      </c>
      <c r="Q1180" s="23">
        <v>696.0</v>
      </c>
      <c r="R1180" s="23">
        <v>0.019</v>
      </c>
      <c r="S1180" s="23">
        <v>0.611</v>
      </c>
      <c r="T1180" s="10">
        <f>VLOOKUP(A1180,TOURISM!$A$2:$E$2692,5,0)</f>
        <v>760000000</v>
      </c>
      <c r="U1180" s="10">
        <f>VLOOKUP(A1180,TOURISM!$A$2:$F$2692,6,0)</f>
        <v>1759000000</v>
      </c>
      <c r="V1180" s="10">
        <f>VLOOKUP(A1180,BUSINESS!$A$2:$E$2692,5,0)</f>
        <v>0.144</v>
      </c>
      <c r="W1180" s="10">
        <f>VLOOKUP(A1180,BUSINESS!$A$2:$F$2692,6,0)</f>
        <v>19</v>
      </c>
      <c r="X1180" s="10">
        <f>VLOOKUP(A1180,BUSINESS!$A$2:$G$2692,7,0)</f>
        <v>45</v>
      </c>
      <c r="Y1180" s="10">
        <f>VLOOKUP(A1180,BUSINESS!$A$2:$H$2692,8,0)</f>
        <v>12</v>
      </c>
      <c r="Z1180" s="10">
        <f>VLOOKUP(A1180,BUSINESS!$A$2:$I$2692,9,0)</f>
        <v>0.247</v>
      </c>
      <c r="AA1180" s="10">
        <f>VLOOKUP(A1180,BUSINESS!$A$2:$J$2692,10,0)</f>
        <v>0.873</v>
      </c>
      <c r="AB1180" s="7">
        <f t="shared" si="2"/>
        <v>2343710169579</v>
      </c>
    </row>
    <row r="1181">
      <c r="A1181" s="7" t="str">
        <f t="shared" si="1"/>
        <v>Saudi Arabia-Middle East2005</v>
      </c>
      <c r="B1181" s="8" t="s">
        <v>236</v>
      </c>
      <c r="C1181" s="5" t="s">
        <v>93</v>
      </c>
      <c r="D1181" s="9" t="s">
        <v>67</v>
      </c>
      <c r="E1181" s="11">
        <v>3.28E11</v>
      </c>
      <c r="F1181" s="12">
        <v>0.035</v>
      </c>
      <c r="G1181" s="12">
        <v>466.0</v>
      </c>
      <c r="H1181" s="10" t="str">
        <f>if(AND(#REF!=#REF!,#REF!=#REF!+1,ISBLANK(#REF!)),#REF!,#REF!)</f>
        <v>#REF!</v>
      </c>
      <c r="I1181" s="22" t="str">
        <f>VLOOKUP(A1181,ENERGY!$A$2:$F$2692,5,0)</f>
        <v>#N/A</v>
      </c>
      <c r="J1181" s="10">
        <f>VLOOKUP(A1182,ENERGY!$A$2:$F$2692,6,0)</f>
        <v>67700</v>
      </c>
      <c r="K1181" s="23">
        <v>0.024</v>
      </c>
      <c r="L1181" s="10">
        <f>VLOOKUP(A1181,TOURISM!$A$2:$E$2692,5,0)</f>
        <v>4626000000</v>
      </c>
      <c r="M1181" s="10">
        <f>VLOOKUP(A1181,TOURISM!$A$2:$F$2692,6,0)</f>
        <v>9087000000</v>
      </c>
      <c r="N1181" s="23">
        <v>0.361</v>
      </c>
      <c r="O1181" s="23">
        <v>39.0</v>
      </c>
      <c r="P1181" s="27">
        <f t="shared" si="726"/>
        <v>20</v>
      </c>
      <c r="Q1181" s="23">
        <v>180.0</v>
      </c>
      <c r="R1181" s="27">
        <f>if(AND(P1181=P1182,Q1181=Q1181+1,ISBLANK(R1182)),R1181,R1182)</f>
        <v>0.017</v>
      </c>
      <c r="S1181" s="23">
        <v>0.29</v>
      </c>
      <c r="T1181" s="10">
        <f>VLOOKUP(A1181,TOURISM!$A$2:$E$2692,5,0)</f>
        <v>4626000000</v>
      </c>
      <c r="U1181" s="10">
        <f>VLOOKUP(A1181,TOURISM!$A$2:$F$2692,6,0)</f>
        <v>9087000000</v>
      </c>
      <c r="V1181" s="10">
        <f>VLOOKUP(A1181,BUSINESS!$A$2:$E$2692,5,0)</f>
        <v>0.145</v>
      </c>
      <c r="W1181" s="10">
        <f>VLOOKUP(A1181,BUSINESS!$A$2:$F$2692,6,0)</f>
        <v>67</v>
      </c>
      <c r="X1181" s="10">
        <f>VLOOKUP(A1181,BUSINESS!$A$2:$G$2692,7,0)</f>
        <v>45</v>
      </c>
      <c r="Y1181" s="10">
        <f>VLOOKUP(A1181,BUSINESS!$A$2:$H$2692,8,0)</f>
        <v>69</v>
      </c>
      <c r="Z1181" s="10">
        <f>VLOOKUP(A1181,BUSINESS!$A$2:$I$2692,9,0)</f>
        <v>0.127</v>
      </c>
      <c r="AA1181" s="10">
        <f>VLOOKUP(A1181,BUSINESS!$A$2:$J$2692,10,0)</f>
        <v>0.574</v>
      </c>
      <c r="AB1181" s="7">
        <f t="shared" si="2"/>
        <v>19294117647059</v>
      </c>
    </row>
    <row r="1182">
      <c r="A1182" s="7" t="str">
        <f t="shared" si="1"/>
        <v>Syria-Middle East2005</v>
      </c>
      <c r="B1182" s="8" t="s">
        <v>261</v>
      </c>
      <c r="C1182" s="5" t="s">
        <v>93</v>
      </c>
      <c r="D1182" s="9" t="s">
        <v>67</v>
      </c>
      <c r="E1182" s="11">
        <v>2.8858965517E10</v>
      </c>
      <c r="F1182" s="12">
        <v>0.041</v>
      </c>
      <c r="G1182" s="12">
        <v>63.0</v>
      </c>
      <c r="H1182" s="12">
        <v>0.08</v>
      </c>
      <c r="I1182" s="22">
        <f>VLOOKUP(A1182,ENERGY!$A$2:$F$2692,5,0)</f>
        <v>23052</v>
      </c>
      <c r="J1182" s="10">
        <f>VLOOKUP(A1183,ENERGY!$A$2:$F$2692,6,0)</f>
        <v>158935</v>
      </c>
      <c r="K1182" s="23">
        <v>0.024</v>
      </c>
      <c r="L1182" s="10">
        <f>VLOOKUP(A1182,TOURISM!$A$2:$E$2692,5,0)</f>
        <v>2035000000</v>
      </c>
      <c r="M1182" s="10">
        <f>VLOOKUP(A1182,TOURISM!$A$2:$F$2692,6,0)</f>
        <v>584000000</v>
      </c>
      <c r="N1182" s="23">
        <v>0.426</v>
      </c>
      <c r="O1182" s="23">
        <v>7.0</v>
      </c>
      <c r="P1182" s="27">
        <f t="shared" si="726"/>
        <v>20</v>
      </c>
      <c r="Q1182" s="23">
        <v>238.0</v>
      </c>
      <c r="R1182" s="23">
        <v>0.017</v>
      </c>
      <c r="S1182" s="23">
        <v>0.243</v>
      </c>
      <c r="T1182" s="10">
        <f>VLOOKUP(A1182,TOURISM!$A$2:$E$2692,5,0)</f>
        <v>2035000000</v>
      </c>
      <c r="U1182" s="10">
        <f>VLOOKUP(A1182,TOURISM!$A$2:$F$2692,6,0)</f>
        <v>584000000</v>
      </c>
      <c r="V1182" s="10">
        <f>VLOOKUP(A1182,BUSINESS!$A$2:$E$2692,5,0)</f>
        <v>0.433</v>
      </c>
      <c r="W1182" s="10">
        <f>VLOOKUP(A1182,BUSINESS!$A$2:$F$2692,6,0)</f>
        <v>43</v>
      </c>
      <c r="X1182" s="10">
        <f>VLOOKUP(A1182,BUSINESS!$A$2:$G$2692,7,0)</f>
        <v>45</v>
      </c>
      <c r="Y1182" s="10">
        <f>VLOOKUP(A1182,BUSINESS!$A$2:$H$2692,8,0)</f>
        <v>336</v>
      </c>
      <c r="Z1182" s="10">
        <f>VLOOKUP(A1182,BUSINESS!$A$2:$I$2692,9,0)</f>
        <v>0.056</v>
      </c>
      <c r="AA1182" s="10">
        <f>VLOOKUP(A1182,BUSINESS!$A$2:$J$2692,10,0)</f>
        <v>0.162</v>
      </c>
      <c r="AB1182" s="7">
        <f t="shared" si="2"/>
        <v>1697586206882</v>
      </c>
    </row>
    <row r="1183">
      <c r="A1183" s="7" t="str">
        <f t="shared" si="1"/>
        <v>United Arab Emirates-Middle East2005</v>
      </c>
      <c r="B1183" s="8" t="s">
        <v>275</v>
      </c>
      <c r="C1183" s="5" t="s">
        <v>93</v>
      </c>
      <c r="D1183" s="9" t="s">
        <v>67</v>
      </c>
      <c r="E1183" s="11">
        <v>1.81E11</v>
      </c>
      <c r="F1183" s="12">
        <v>0.023</v>
      </c>
      <c r="G1183" s="12">
        <v>1030.0</v>
      </c>
      <c r="H1183" s="10" t="str">
        <f>if(AND(#REF!=#REF!,#REF!=#REF!+1,ISBLANK(#REF!)),#REF!,#REF!)</f>
        <v>#REF!</v>
      </c>
      <c r="I1183" s="22">
        <f>VLOOKUP(A1183,ENERGY!$A$2:$F$2692,5,0)</f>
        <v>58347</v>
      </c>
      <c r="J1183" s="10">
        <f>VLOOKUP(A1184,ENERGY!$A$2:$F$2692,6,0)</f>
        <v>22207</v>
      </c>
      <c r="K1183" s="23">
        <v>0.024</v>
      </c>
      <c r="L1183" s="10">
        <f>VLOOKUP(A1183,TOURISM!$A$2:$E$2692,5,0)</f>
        <v>3218000000</v>
      </c>
      <c r="M1183" s="10">
        <f>VLOOKUP(A1183,TOURISM!$A$2:$F$2692,6,0)</f>
        <v>6186000000</v>
      </c>
      <c r="N1183" s="23">
        <v>0.441</v>
      </c>
      <c r="O1183" s="23">
        <v>135.0</v>
      </c>
      <c r="P1183" s="27">
        <f t="shared" si="726"/>
        <v>20</v>
      </c>
      <c r="Q1183" s="23">
        <v>492.0</v>
      </c>
      <c r="R1183" s="23">
        <v>0.018</v>
      </c>
      <c r="S1183" s="23">
        <v>0.274</v>
      </c>
      <c r="T1183" s="10">
        <f>VLOOKUP(A1183,TOURISM!$A$2:$E$2692,5,0)</f>
        <v>3218000000</v>
      </c>
      <c r="U1183" s="10">
        <f>VLOOKUP(A1183,TOURISM!$A$2:$F$2692,6,0)</f>
        <v>6186000000</v>
      </c>
      <c r="V1183" s="10">
        <f>VLOOKUP(A1183,BUSINESS!$A$2:$E$2692,5,0)</f>
        <v>0.144</v>
      </c>
      <c r="W1183" s="10">
        <f>VLOOKUP(A1183,BUSINESS!$A$2:$F$2692,6,0)</f>
        <v>19</v>
      </c>
      <c r="X1183" s="10">
        <f>VLOOKUP(A1183,BUSINESS!$A$2:$G$2692,7,0)</f>
        <v>45</v>
      </c>
      <c r="Y1183" s="10">
        <f>VLOOKUP(A1183,BUSINESS!$A$2:$H$2692,8,0)</f>
        <v>12</v>
      </c>
      <c r="Z1183" s="10">
        <f>VLOOKUP(A1183,BUSINESS!$A$2:$I$2692,9,0)</f>
        <v>0.4</v>
      </c>
      <c r="AA1183" s="10">
        <f>VLOOKUP(A1183,BUSINESS!$A$2:$J$2692,10,0)</f>
        <v>1.093</v>
      </c>
      <c r="AB1183" s="7">
        <f t="shared" si="2"/>
        <v>10055555555556</v>
      </c>
    </row>
    <row r="1184">
      <c r="A1184" s="7" t="str">
        <f t="shared" si="1"/>
        <v>Yemen-Middle East2005</v>
      </c>
      <c r="B1184" s="8" t="s">
        <v>283</v>
      </c>
      <c r="C1184" s="5" t="s">
        <v>93</v>
      </c>
      <c r="D1184" s="9" t="s">
        <v>67</v>
      </c>
      <c r="E1184" s="11">
        <v>1.6753787028E10</v>
      </c>
      <c r="F1184" s="12">
        <v>0.046</v>
      </c>
      <c r="G1184" s="12">
        <v>42.0</v>
      </c>
      <c r="H1184" s="12">
        <v>0.18</v>
      </c>
      <c r="I1184" s="22">
        <f>VLOOKUP(A1184,ENERGY!$A$2:$F$2692,5,0)</f>
        <v>7208</v>
      </c>
      <c r="J1184" s="10">
        <f>VLOOKUP(A1185,ENERGY!$A$2:$F$2692,6,0)</f>
        <v>539</v>
      </c>
      <c r="K1184" s="23">
        <v>0.024</v>
      </c>
      <c r="L1184" s="10">
        <f>VLOOKUP(A1184,TOURISM!$A$2:$E$2692,5,0)</f>
        <v>181000000</v>
      </c>
      <c r="M1184" s="10">
        <f>VLOOKUP(A1184,TOURISM!$A$2:$F$2692,6,0)</f>
        <v>224000000</v>
      </c>
      <c r="N1184" s="23">
        <v>0.472</v>
      </c>
      <c r="O1184" s="23">
        <v>144.0</v>
      </c>
      <c r="P1184" s="27">
        <f t="shared" si="726"/>
        <v>20</v>
      </c>
      <c r="Q1184" s="23">
        <v>424.0</v>
      </c>
      <c r="R1184" s="23">
        <v>0.155</v>
      </c>
      <c r="S1184" s="23">
        <v>0.3</v>
      </c>
      <c r="T1184" s="10">
        <f>VLOOKUP(A1184,TOURISM!$A$2:$E$2692,5,0)</f>
        <v>181000000</v>
      </c>
      <c r="U1184" s="10">
        <f>VLOOKUP(A1184,TOURISM!$A$2:$F$2692,6,0)</f>
        <v>224000000</v>
      </c>
      <c r="V1184" s="10">
        <f>VLOOKUP(A1184,BUSINESS!$A$2:$E$2692,5,0)</f>
        <v>1.952</v>
      </c>
      <c r="W1184" s="10">
        <f>VLOOKUP(A1184,BUSINESS!$A$2:$F$2692,6,0)</f>
        <v>63</v>
      </c>
      <c r="X1184" s="10">
        <f>VLOOKUP(A1184,BUSINESS!$A$2:$G$2692,7,0)</f>
        <v>45</v>
      </c>
      <c r="Y1184" s="10">
        <f>VLOOKUP(A1184,BUSINESS!$A$2:$H$2692,8,0)</f>
        <v>248</v>
      </c>
      <c r="Z1184" s="10">
        <f>VLOOKUP(A1184,BUSINESS!$A$2:$I$2692,9,0)</f>
        <v>0.01</v>
      </c>
      <c r="AA1184" s="10">
        <f>VLOOKUP(A1184,BUSINESS!$A$2:$J$2692,10,0)</f>
        <v>0.113</v>
      </c>
      <c r="AB1184" s="7">
        <f t="shared" si="2"/>
        <v>108088948568</v>
      </c>
    </row>
    <row r="1185">
      <c r="A1185" s="7" t="str">
        <f t="shared" si="1"/>
        <v>American Samoa-Oceania2005</v>
      </c>
      <c r="B1185" s="8" t="s">
        <v>79</v>
      </c>
      <c r="C1185" s="5" t="s">
        <v>80</v>
      </c>
      <c r="D1185" s="9" t="s">
        <v>67</v>
      </c>
      <c r="E1185" s="8"/>
      <c r="F1185" s="10">
        <f>if(AND(C1146=C1147,D1146=D1146+1,ISBLANK(F1147)),F1146,F1147)</f>
        <v>0.064</v>
      </c>
      <c r="G1185" s="10">
        <f>if(AND(C1146=C1147,D1146=D1146+1,ISBLANK(G1147)),G1146,G1147)</f>
        <v>442</v>
      </c>
      <c r="H1185" s="10">
        <f>if(AND(C1146=C1147,D1146=D1146+1,ISBLANK(H1147)),H1146,H1147)</f>
        <v>0.061</v>
      </c>
      <c r="I1185" s="22">
        <f>VLOOKUP(A1185,ENERGY!$A$2:$F$2692,5,0)</f>
        <v>133681</v>
      </c>
      <c r="J1185" s="10">
        <f>VLOOKUP(A1186,ENERGY!$A$2:$F$2692,6,0)</f>
        <v>377235</v>
      </c>
      <c r="K1185" s="23">
        <v>0.024</v>
      </c>
      <c r="L1185" s="10">
        <f>VLOOKUP(A1185,TOURISM!$A$2:$E$2692,5,0)</f>
        <v>1612000000</v>
      </c>
      <c r="M1185" s="10">
        <f>VLOOKUP(A1185,TOURISM!$A$2:$F$2692,6,0)</f>
        <v>7724000000</v>
      </c>
      <c r="N1185" s="23">
        <v>0.472</v>
      </c>
      <c r="O1185" s="27">
        <f t="shared" ref="O1185:S1185" si="727">if(AND(M1185=M1186,N1185=N1185+1,ISBLANK(O1186)),O1185,O1186)</f>
        <v>62</v>
      </c>
      <c r="P1185" s="27">
        <f t="shared" si="727"/>
        <v>20</v>
      </c>
      <c r="Q1185" s="27">
        <f t="shared" si="727"/>
        <v>270</v>
      </c>
      <c r="R1185" s="27">
        <f t="shared" si="727"/>
        <v>0.024</v>
      </c>
      <c r="S1185" s="27">
        <f t="shared" si="727"/>
        <v>0.259</v>
      </c>
      <c r="T1185" s="10">
        <f>VLOOKUP(A1185,TOURISM!$A$2:$E$2692,5,0)</f>
        <v>1612000000</v>
      </c>
      <c r="U1185" s="10">
        <f>VLOOKUP(A1185,TOURISM!$A$2:$F$2692,6,0)</f>
        <v>7724000000</v>
      </c>
      <c r="V1185" s="10" t="str">
        <f>VLOOKUP(A1185,BUSINESS!$A$2:$E$2692,5,0)</f>
        <v/>
      </c>
      <c r="W1185" s="10">
        <f>VLOOKUP(A1185,BUSINESS!$A$2:$F$2692,6,0)</f>
        <v>3</v>
      </c>
      <c r="X1185" s="10">
        <f>VLOOKUP(A1185,BUSINESS!$A$2:$G$2692,7,0)</f>
        <v>110</v>
      </c>
      <c r="Y1185" s="10">
        <f>VLOOKUP(A1185,BUSINESS!$A$2:$H$2692,8,0)</f>
        <v>107</v>
      </c>
      <c r="Z1185" s="10">
        <f>VLOOKUP(A1185,BUSINESS!$A$2:$I$2692,9,0)</f>
        <v>0.63</v>
      </c>
      <c r="AA1185" s="10" t="str">
        <f>VLOOKUP(A1185,BUSINESS!$A$2:$J$2692,10,0)</f>
        <v/>
      </c>
      <c r="AB1185" s="7">
        <f t="shared" si="2"/>
        <v>0</v>
      </c>
    </row>
    <row r="1186">
      <c r="A1186" s="7" t="str">
        <f t="shared" si="1"/>
        <v>Australia-Oceania2005</v>
      </c>
      <c r="B1186" s="8" t="s">
        <v>88</v>
      </c>
      <c r="C1186" s="5" t="s">
        <v>80</v>
      </c>
      <c r="D1186" s="9" t="s">
        <v>67</v>
      </c>
      <c r="E1186" s="11">
        <v>6.13E11</v>
      </c>
      <c r="F1186" s="12">
        <v>0.086</v>
      </c>
      <c r="G1186" s="12">
        <v>2872.0</v>
      </c>
      <c r="H1186" s="12">
        <v>0.089</v>
      </c>
      <c r="I1186" s="22">
        <f>VLOOKUP(A1186,ENERGY!$A$2:$F$2692,5,0)</f>
        <v>118655</v>
      </c>
      <c r="J1186" s="10">
        <f>VLOOKUP(A1187,ENERGY!$A$2:$F$2692,6,0)</f>
        <v>1133</v>
      </c>
      <c r="K1186" s="23">
        <v>0.024</v>
      </c>
      <c r="L1186" s="10">
        <f>VLOOKUP(A1186,TOURISM!$A$2:$E$2692,5,0)</f>
        <v>19820000000</v>
      </c>
      <c r="M1186" s="10">
        <f>VLOOKUP(A1186,TOURISM!$A$2:$F$2692,6,0)</f>
        <v>15656000000</v>
      </c>
      <c r="N1186" s="23">
        <v>0.526</v>
      </c>
      <c r="O1186" s="23">
        <v>62.0</v>
      </c>
      <c r="P1186" s="27">
        <f t="shared" ref="P1186:P1207" si="728">if(AND(N1186=N1187,O1186=O1186+1,ISBLANK(P1187)),P1186,P1187)</f>
        <v>20</v>
      </c>
      <c r="Q1186" s="23">
        <v>270.0</v>
      </c>
      <c r="R1186" s="23">
        <v>0.024</v>
      </c>
      <c r="S1186" s="23">
        <v>0.259</v>
      </c>
      <c r="T1186" s="10">
        <f>VLOOKUP(A1186,TOURISM!$A$2:$E$2692,5,0)</f>
        <v>19820000000</v>
      </c>
      <c r="U1186" s="10">
        <f>VLOOKUP(A1186,TOURISM!$A$2:$F$2692,6,0)</f>
        <v>15656000000</v>
      </c>
      <c r="V1186" s="10">
        <f>VLOOKUP(A1186,BUSINESS!$A$2:$E$2692,5,0)</f>
        <v>0.521</v>
      </c>
      <c r="W1186" s="10">
        <f>VLOOKUP(A1186,BUSINESS!$A$2:$F$2692,6,0)</f>
        <v>3</v>
      </c>
      <c r="X1186" s="10">
        <f>VLOOKUP(A1186,BUSINESS!$A$2:$G$2692,7,0)</f>
        <v>110</v>
      </c>
      <c r="Y1186" s="10">
        <f>VLOOKUP(A1186,BUSINESS!$A$2:$H$2692,8,0)</f>
        <v>107</v>
      </c>
      <c r="Z1186" s="10">
        <f>VLOOKUP(A1186,BUSINESS!$A$2:$I$2692,9,0)</f>
        <v>0.63</v>
      </c>
      <c r="AA1186" s="10">
        <f>VLOOKUP(A1186,BUSINESS!$A$2:$J$2692,10,0)</f>
        <v>0.898</v>
      </c>
      <c r="AB1186" s="7">
        <f t="shared" si="2"/>
        <v>25541666666667</v>
      </c>
    </row>
    <row r="1187">
      <c r="A1187" s="7" t="str">
        <f t="shared" si="1"/>
        <v>Fiji-Oceania2005</v>
      </c>
      <c r="B1187" s="8" t="s">
        <v>141</v>
      </c>
      <c r="C1187" s="5" t="s">
        <v>80</v>
      </c>
      <c r="D1187" s="9" t="s">
        <v>67</v>
      </c>
      <c r="E1187" s="11">
        <v>3.006725015E9</v>
      </c>
      <c r="F1187" s="12">
        <v>0.036</v>
      </c>
      <c r="G1187" s="12">
        <v>132.0</v>
      </c>
      <c r="H1187" s="12">
        <v>0.068</v>
      </c>
      <c r="I1187" s="22">
        <f>VLOOKUP(A1187,ENERGY!$A$2:$F$2692,5,0)</f>
        <v>666</v>
      </c>
      <c r="J1187" s="10">
        <f>VLOOKUP(A1188,ENERGY!$A$2:$F$2692,6,0)</f>
        <v>788</v>
      </c>
      <c r="K1187" s="23">
        <v>0.024</v>
      </c>
      <c r="L1187" s="10">
        <f>VLOOKUP(A1187,TOURISM!$A$2:$E$2692,5,0)</f>
        <v>722000000</v>
      </c>
      <c r="M1187" s="10">
        <f>VLOOKUP(A1187,TOURISM!$A$2:$F$2692,6,0)</f>
        <v>132000000</v>
      </c>
      <c r="N1187" s="23">
        <v>0.493</v>
      </c>
      <c r="O1187" s="23">
        <v>30.0</v>
      </c>
      <c r="P1187" s="27">
        <f t="shared" si="728"/>
        <v>20</v>
      </c>
      <c r="Q1187" s="23">
        <v>417.0</v>
      </c>
      <c r="R1187" s="23">
        <v>0.087</v>
      </c>
      <c r="S1187" s="23">
        <v>0.42</v>
      </c>
      <c r="T1187" s="10">
        <f>VLOOKUP(A1187,TOURISM!$A$2:$E$2692,5,0)</f>
        <v>722000000</v>
      </c>
      <c r="U1187" s="10">
        <f>VLOOKUP(A1187,TOURISM!$A$2:$F$2692,6,0)</f>
        <v>132000000</v>
      </c>
      <c r="V1187" s="10">
        <f>VLOOKUP(A1187,BUSINESS!$A$2:$E$2692,5,0)</f>
        <v>0.415</v>
      </c>
      <c r="W1187" s="10">
        <f>VLOOKUP(A1187,BUSINESS!$A$2:$F$2692,6,0)</f>
        <v>46</v>
      </c>
      <c r="X1187" s="10">
        <f>VLOOKUP(A1187,BUSINESS!$A$2:$G$2692,7,0)</f>
        <v>110</v>
      </c>
      <c r="Y1187" s="10">
        <f>VLOOKUP(A1187,BUSINESS!$A$2:$H$2692,8,0)</f>
        <v>140</v>
      </c>
      <c r="Z1187" s="10">
        <f>VLOOKUP(A1187,BUSINESS!$A$2:$I$2692,9,0)</f>
        <v>0.085</v>
      </c>
      <c r="AA1187" s="10">
        <f>VLOOKUP(A1187,BUSINESS!$A$2:$J$2692,10,0)</f>
        <v>0.249</v>
      </c>
      <c r="AB1187" s="7">
        <f t="shared" si="2"/>
        <v>34560057644</v>
      </c>
    </row>
    <row r="1188">
      <c r="A1188" s="7" t="str">
        <f t="shared" si="1"/>
        <v>French Polynesia-Oceania2005</v>
      </c>
      <c r="B1188" s="8" t="s">
        <v>144</v>
      </c>
      <c r="C1188" s="5" t="s">
        <v>80</v>
      </c>
      <c r="D1188" s="9" t="s">
        <v>67</v>
      </c>
      <c r="E1188" s="8"/>
      <c r="F1188" s="10">
        <f>if(AND(C343=C344,D343=D343+1,ISBLANK(F344)),F343,F344)</f>
        <v>0.035</v>
      </c>
      <c r="G1188" s="10">
        <f>if(AND(C343=C344,D343=D343+1,ISBLANK(G344)),G343,G344)</f>
        <v>476</v>
      </c>
      <c r="H1188" s="10" t="str">
        <f>if(AND(C351=C352,D351=D351+1,ISBLANK(H352)),H351,H352)</f>
        <v>#REF!</v>
      </c>
      <c r="I1188" s="22">
        <f>VLOOKUP(A1188,ENERGY!$A$2:$F$2692,5,0)</f>
        <v>133681</v>
      </c>
      <c r="J1188" s="10">
        <f>VLOOKUP(A1189,ENERGY!$A$2:$F$2692,6,0)</f>
        <v>11621</v>
      </c>
      <c r="K1188" s="23">
        <v>0.024</v>
      </c>
      <c r="L1188" s="10">
        <f>VLOOKUP(A1188,TOURISM!$A$2:$E$2692,5,0)</f>
        <v>759000000</v>
      </c>
      <c r="M1188" s="10">
        <f>VLOOKUP(A1188,TOURISM!$A$2:$F$2692,6,0)</f>
        <v>430000000</v>
      </c>
      <c r="N1188" s="23">
        <v>0.429</v>
      </c>
      <c r="O1188" s="23">
        <v>31.0</v>
      </c>
      <c r="P1188" s="27">
        <f t="shared" si="728"/>
        <v>20</v>
      </c>
      <c r="Q1188" s="23">
        <v>158.0</v>
      </c>
      <c r="R1188" s="23">
        <v>0.005</v>
      </c>
      <c r="S1188" s="23">
        <v>0.233</v>
      </c>
      <c r="T1188" s="10">
        <f>VLOOKUP(A1188,TOURISM!$A$2:$E$2692,5,0)</f>
        <v>759000000</v>
      </c>
      <c r="U1188" s="10">
        <f>VLOOKUP(A1188,TOURISM!$A$2:$F$2692,6,0)</f>
        <v>430000000</v>
      </c>
      <c r="V1188" s="10">
        <f>VLOOKUP(A1188,BUSINESS!$A$2:$E$2692,5,0)</f>
        <v>0.415</v>
      </c>
      <c r="W1188" s="10">
        <f>VLOOKUP(A1188,BUSINESS!$A$2:$F$2692,6,0)</f>
        <v>46</v>
      </c>
      <c r="X1188" s="10">
        <f>VLOOKUP(A1188,BUSINESS!$A$2:$G$2692,7,0)</f>
        <v>110</v>
      </c>
      <c r="Y1188" s="10">
        <f>VLOOKUP(A1188,BUSINESS!$A$2:$H$2692,8,0)</f>
        <v>140</v>
      </c>
      <c r="Z1188" s="10">
        <f>VLOOKUP(A1188,BUSINESS!$A$2:$I$2692,9,0)</f>
        <v>0.215</v>
      </c>
      <c r="AA1188" s="10">
        <f>VLOOKUP(A1188,BUSINESS!$A$2:$J$2692,10,0)</f>
        <v>0.471</v>
      </c>
      <c r="AB1188" s="7">
        <f t="shared" si="2"/>
        <v>0</v>
      </c>
    </row>
    <row r="1189">
      <c r="A1189" s="7" t="str">
        <f t="shared" si="1"/>
        <v>Guam-Oceania2005</v>
      </c>
      <c r="B1189" s="8" t="s">
        <v>153</v>
      </c>
      <c r="C1189" s="5" t="s">
        <v>80</v>
      </c>
      <c r="D1189" s="9" t="s">
        <v>67</v>
      </c>
      <c r="E1189" s="8"/>
      <c r="F1189" s="10">
        <f>if(AND(C227=C228,D227=D227+1,ISBLANK(F228)),F227,F228)</f>
        <v>0.046</v>
      </c>
      <c r="G1189" s="13"/>
      <c r="H1189" s="10">
        <f>if(AND(C227=C228,D227=D227+1,ISBLANK(H228)),H227,H228)</f>
        <v>0.24</v>
      </c>
      <c r="I1189" s="22">
        <f>VLOOKUP(A1189,ENERGY!$A$2:$F$2692,5,0)</f>
        <v>133681</v>
      </c>
      <c r="J1189" s="10">
        <f>VLOOKUP(A1190,ENERGY!$A$2:$F$2692,6,0)</f>
        <v>26</v>
      </c>
      <c r="K1189" s="23">
        <v>0.024</v>
      </c>
      <c r="L1189" s="10">
        <f>VLOOKUP(A1189,TOURISM!$A$2:$E$2692,5,0)</f>
        <v>7220000000</v>
      </c>
      <c r="M1189" s="10">
        <f>VLOOKUP(A1189,TOURISM!$A$2:$F$2692,6,0)</f>
        <v>529000000</v>
      </c>
      <c r="N1189" s="23">
        <v>2.179</v>
      </c>
      <c r="O1189" s="23">
        <v>22.0</v>
      </c>
      <c r="P1189" s="27">
        <f t="shared" si="728"/>
        <v>20</v>
      </c>
      <c r="Q1189" s="23">
        <v>100.0</v>
      </c>
      <c r="R1189" s="23">
        <v>0.03</v>
      </c>
      <c r="S1189" s="23">
        <v>0.141</v>
      </c>
      <c r="T1189" s="10">
        <f>VLOOKUP(A1189,TOURISM!$A$2:$E$2692,5,0)</f>
        <v>7220000000</v>
      </c>
      <c r="U1189" s="10">
        <f>VLOOKUP(A1189,TOURISM!$A$2:$F$2692,6,0)</f>
        <v>529000000</v>
      </c>
      <c r="V1189" s="10">
        <f>VLOOKUP(A1189,BUSINESS!$A$2:$E$2692,5,0)</f>
        <v>0.415</v>
      </c>
      <c r="W1189" s="10">
        <f>VLOOKUP(A1189,BUSINESS!$A$2:$F$2692,6,0)</f>
        <v>46</v>
      </c>
      <c r="X1189" s="10">
        <f>VLOOKUP(A1189,BUSINESS!$A$2:$G$2692,7,0)</f>
        <v>110</v>
      </c>
      <c r="Y1189" s="10">
        <f>VLOOKUP(A1189,BUSINESS!$A$2:$H$2692,8,0)</f>
        <v>140</v>
      </c>
      <c r="Z1189" s="10">
        <f>VLOOKUP(A1189,BUSINESS!$A$2:$I$2692,9,0)</f>
        <v>0.386</v>
      </c>
      <c r="AA1189" s="10" t="str">
        <f>VLOOKUP(A1189,BUSINESS!$A$2:$J$2692,10,0)</f>
        <v/>
      </c>
      <c r="AB1189" s="7">
        <f t="shared" si="2"/>
        <v>0</v>
      </c>
    </row>
    <row r="1190">
      <c r="A1190" s="7" t="str">
        <f t="shared" si="1"/>
        <v>Kiribati-Oceania2005</v>
      </c>
      <c r="B1190" s="8" t="s">
        <v>176</v>
      </c>
      <c r="C1190" s="5" t="s">
        <v>80</v>
      </c>
      <c r="D1190" s="9" t="s">
        <v>67</v>
      </c>
      <c r="E1190" s="11">
        <v>1.06147384E8</v>
      </c>
      <c r="F1190" s="12">
        <v>0.101</v>
      </c>
      <c r="G1190" s="12">
        <v>118.0</v>
      </c>
      <c r="H1190" s="10" t="str">
        <f t="shared" ref="H1190:H1191" si="729">if(AND(#REF!=#REF!,#REF!=#REF!+1,ISBLANK(#REF!)),#REF!,#REF!)</f>
        <v>#REF!</v>
      </c>
      <c r="I1190" s="22">
        <f>VLOOKUP(A1190,ENERGY!$A$2:$F$2692,5,0)</f>
        <v>133681</v>
      </c>
      <c r="J1190" s="10">
        <f>VLOOKUP(A1191,ENERGY!$A$2:$F$2692,6,0)</f>
        <v>84</v>
      </c>
      <c r="K1190" s="23">
        <v>0.024</v>
      </c>
      <c r="L1190" s="10">
        <f>VLOOKUP(A1190,TOURISM!$A$2:$E$2692,5,0)</f>
        <v>3100000</v>
      </c>
      <c r="M1190" s="10">
        <f>VLOOKUP(A1190,TOURISM!$A$2:$F$2692,6,0)</f>
        <v>9300000</v>
      </c>
      <c r="N1190" s="23">
        <v>0.334</v>
      </c>
      <c r="O1190" s="23">
        <v>14.0</v>
      </c>
      <c r="P1190" s="27">
        <f t="shared" si="728"/>
        <v>20</v>
      </c>
      <c r="Q1190" s="23">
        <v>160.0</v>
      </c>
      <c r="R1190" s="23">
        <v>0.045</v>
      </c>
      <c r="S1190" s="23">
        <v>0.129</v>
      </c>
      <c r="T1190" s="10">
        <f>VLOOKUP(A1190,TOURISM!$A$2:$E$2692,5,0)</f>
        <v>3100000</v>
      </c>
      <c r="U1190" s="10">
        <f>VLOOKUP(A1190,TOURISM!$A$2:$F$2692,6,0)</f>
        <v>9300000</v>
      </c>
      <c r="V1190" s="10">
        <f>VLOOKUP(A1190,BUSINESS!$A$2:$E$2692,5,0)</f>
        <v>0.318</v>
      </c>
      <c r="W1190" s="10">
        <f>VLOOKUP(A1190,BUSINESS!$A$2:$F$2692,6,0)</f>
        <v>31</v>
      </c>
      <c r="X1190" s="10">
        <f>VLOOKUP(A1190,BUSINESS!$A$2:$G$2692,7,0)</f>
        <v>110</v>
      </c>
      <c r="Y1190" s="10">
        <f>VLOOKUP(A1190,BUSINESS!$A$2:$H$2692,8,0)</f>
        <v>120</v>
      </c>
      <c r="Z1190" s="10">
        <f>VLOOKUP(A1190,BUSINESS!$A$2:$I$2692,9,0)</f>
        <v>0.04</v>
      </c>
      <c r="AA1190" s="10">
        <f>VLOOKUP(A1190,BUSINESS!$A$2:$J$2692,10,0)</f>
        <v>0.007</v>
      </c>
      <c r="AB1190" s="7">
        <f t="shared" si="2"/>
        <v>2358830756</v>
      </c>
    </row>
    <row r="1191">
      <c r="A1191" s="7" t="str">
        <f t="shared" si="1"/>
        <v>Marshall Islands-Oceania2005</v>
      </c>
      <c r="B1191" s="8" t="s">
        <v>196</v>
      </c>
      <c r="C1191" s="5" t="s">
        <v>80</v>
      </c>
      <c r="D1191" s="9" t="s">
        <v>67</v>
      </c>
      <c r="E1191" s="11">
        <v>1.37556823E8</v>
      </c>
      <c r="F1191" s="12">
        <v>0.173</v>
      </c>
      <c r="G1191" s="12">
        <v>462.0</v>
      </c>
      <c r="H1191" s="10" t="str">
        <f t="shared" si="729"/>
        <v>#REF!</v>
      </c>
      <c r="I1191" s="22">
        <f>VLOOKUP(A1191,ENERGY!$A$2:$F$2692,5,0)</f>
        <v>133681</v>
      </c>
      <c r="J1191" s="10">
        <f>VLOOKUP(A1192,ENERGY!$A$2:$F$2692,6,0)</f>
        <v>147</v>
      </c>
      <c r="K1191" s="23">
        <v>0.024</v>
      </c>
      <c r="L1191" s="10">
        <f>VLOOKUP(A1191,TOURISM!$A$2:$E$2692,5,0)</f>
        <v>5700000</v>
      </c>
      <c r="M1191" s="10">
        <f>VLOOKUP(A1191,TOURISM!$A$2:$F$2692,6,0)</f>
        <v>400000</v>
      </c>
      <c r="N1191" s="23">
        <v>0.504</v>
      </c>
      <c r="O1191" s="23">
        <v>38.0</v>
      </c>
      <c r="P1191" s="27">
        <f t="shared" si="728"/>
        <v>20</v>
      </c>
      <c r="Q1191" s="23">
        <v>654.0</v>
      </c>
      <c r="R1191" s="23">
        <v>0.034</v>
      </c>
      <c r="S1191" s="23">
        <v>0.314</v>
      </c>
      <c r="T1191" s="10">
        <f>VLOOKUP(A1191,TOURISM!$A$2:$E$2692,5,0)</f>
        <v>5700000</v>
      </c>
      <c r="U1191" s="10">
        <f>VLOOKUP(A1191,TOURISM!$A$2:$F$2692,6,0)</f>
        <v>400000</v>
      </c>
      <c r="V1191" s="10">
        <f>VLOOKUP(A1191,BUSINESS!$A$2:$E$2692,5,0)</f>
        <v>0.648</v>
      </c>
      <c r="W1191" s="10">
        <f>VLOOKUP(A1191,BUSINESS!$A$2:$F$2692,6,0)</f>
        <v>17</v>
      </c>
      <c r="X1191" s="10">
        <f>VLOOKUP(A1191,BUSINESS!$A$2:$G$2692,7,0)</f>
        <v>110</v>
      </c>
      <c r="Y1191" s="10">
        <f>VLOOKUP(A1191,BUSINESS!$A$2:$H$2692,8,0)</f>
        <v>128</v>
      </c>
      <c r="Z1191" s="10">
        <f>VLOOKUP(A1191,BUSINESS!$A$2:$I$2692,9,0)</f>
        <v>0.039</v>
      </c>
      <c r="AA1191" s="10">
        <f>VLOOKUP(A1191,BUSINESS!$A$2:$J$2692,10,0)</f>
        <v>0.013</v>
      </c>
      <c r="AB1191" s="7">
        <f t="shared" si="2"/>
        <v>4045788912</v>
      </c>
    </row>
    <row r="1192">
      <c r="A1192" s="7" t="str">
        <f t="shared" si="1"/>
        <v>Micronesia, Fed. Sts.-Oceania2005</v>
      </c>
      <c r="B1192" s="8" t="s">
        <v>200</v>
      </c>
      <c r="C1192" s="5" t="s">
        <v>80</v>
      </c>
      <c r="D1192" s="9" t="s">
        <v>67</v>
      </c>
      <c r="E1192" s="11">
        <v>2.49845593E8</v>
      </c>
      <c r="F1192" s="12">
        <v>0.121</v>
      </c>
      <c r="G1192" s="12">
        <v>285.0</v>
      </c>
      <c r="H1192" s="12">
        <v>0.164</v>
      </c>
      <c r="I1192" s="22">
        <f>VLOOKUP(A1192,ENERGY!$A$2:$F$2692,5,0)</f>
        <v>133681</v>
      </c>
      <c r="J1192" s="10" t="str">
        <f>VLOOKUP(A1193,ENERGY!$A$2:$F$2692,6,0)</f>
        <v>#N/A</v>
      </c>
      <c r="K1192" s="23">
        <v>0.024</v>
      </c>
      <c r="L1192" s="10">
        <f>VLOOKUP(A1192,TOURISM!$A$2:$E$2692,5,0)</f>
        <v>21000000</v>
      </c>
      <c r="M1192" s="10">
        <f>VLOOKUP(A1192,TOURISM!$A$2:$F$2692,6,0)</f>
        <v>7000000</v>
      </c>
      <c r="N1192" s="23">
        <v>0.459</v>
      </c>
      <c r="O1192" s="23">
        <v>259.0</v>
      </c>
      <c r="P1192" s="27">
        <f t="shared" si="728"/>
        <v>20</v>
      </c>
      <c r="Q1192" s="23">
        <v>208.0</v>
      </c>
      <c r="R1192" s="23">
        <v>0.024</v>
      </c>
      <c r="S1192" s="23">
        <v>0.33</v>
      </c>
      <c r="T1192" s="10">
        <f>VLOOKUP(A1192,TOURISM!$A$2:$E$2692,5,0)</f>
        <v>21000000</v>
      </c>
      <c r="U1192" s="10">
        <f>VLOOKUP(A1192,TOURISM!$A$2:$F$2692,6,0)</f>
        <v>7000000</v>
      </c>
      <c r="V1192" s="10">
        <f>VLOOKUP(A1192,BUSINESS!$A$2:$E$2692,5,0)</f>
        <v>0.596</v>
      </c>
      <c r="W1192" s="10">
        <f>VLOOKUP(A1192,BUSINESS!$A$2:$F$2692,6,0)</f>
        <v>16</v>
      </c>
      <c r="X1192" s="10">
        <f>VLOOKUP(A1192,BUSINESS!$A$2:$G$2692,7,0)</f>
        <v>110</v>
      </c>
      <c r="Y1192" s="10">
        <f>VLOOKUP(A1192,BUSINESS!$A$2:$H$2692,8,0)</f>
        <v>128</v>
      </c>
      <c r="Z1192" s="10">
        <f>VLOOKUP(A1192,BUSINESS!$A$2:$I$2692,9,0)</f>
        <v>0.119</v>
      </c>
      <c r="AA1192" s="10">
        <f>VLOOKUP(A1192,BUSINESS!$A$2:$J$2692,10,0)</f>
        <v>0.133</v>
      </c>
      <c r="AB1192" s="7">
        <f t="shared" si="2"/>
        <v>10410233042</v>
      </c>
    </row>
    <row r="1193">
      <c r="A1193" s="7" t="str">
        <f t="shared" si="1"/>
        <v>New Caledonia-Oceania2005</v>
      </c>
      <c r="B1193" s="8" t="s">
        <v>211</v>
      </c>
      <c r="C1193" s="5" t="s">
        <v>80</v>
      </c>
      <c r="D1193" s="9" t="s">
        <v>67</v>
      </c>
      <c r="E1193" s="8"/>
      <c r="F1193" s="10" t="str">
        <f t="shared" ref="F1193:H1193" si="730">if(AND(#REF!=#REF!,#REF!=#REF!+1,ISBLANK(#REF!)),#REF!,#REF!)</f>
        <v>#REF!</v>
      </c>
      <c r="G1193" s="10" t="str">
        <f t="shared" si="730"/>
        <v>#REF!</v>
      </c>
      <c r="H1193" s="10" t="str">
        <f t="shared" si="730"/>
        <v>#REF!</v>
      </c>
      <c r="I1193" s="22" t="str">
        <f>VLOOKUP(A1193,ENERGY!$A$2:$F$2692,5,0)</f>
        <v>#N/A</v>
      </c>
      <c r="J1193" s="10" t="str">
        <f>VLOOKUP(A1194,ENERGY!$A$2:$F$2692,6,0)</f>
        <v>#N/A</v>
      </c>
      <c r="K1193" s="23">
        <v>0.024</v>
      </c>
      <c r="L1193" s="10">
        <f>VLOOKUP(A1193,TOURISM!$A$2:$E$2692,5,0)</f>
        <v>149000000</v>
      </c>
      <c r="M1193" s="10">
        <f>VLOOKUP(A1193,TOURISM!$A$2:$F$2692,6,0)</f>
        <v>122000000</v>
      </c>
      <c r="N1193" s="23">
        <v>0.807</v>
      </c>
      <c r="O1193" s="23">
        <v>40.0</v>
      </c>
      <c r="P1193" s="27">
        <f t="shared" si="728"/>
        <v>20</v>
      </c>
      <c r="Q1193" s="23">
        <v>416.0</v>
      </c>
      <c r="R1193" s="23">
        <v>0.009</v>
      </c>
      <c r="S1193" s="23">
        <v>0.267</v>
      </c>
      <c r="T1193" s="10">
        <f>VLOOKUP(A1193,TOURISM!$A$2:$E$2692,5,0)</f>
        <v>149000000</v>
      </c>
      <c r="U1193" s="10">
        <f>VLOOKUP(A1193,TOURISM!$A$2:$F$2692,6,0)</f>
        <v>122000000</v>
      </c>
      <c r="V1193" s="10">
        <f>VLOOKUP(A1193,BUSINESS!$A$2:$E$2692,5,0)</f>
        <v>0.415</v>
      </c>
      <c r="W1193" s="10">
        <f>VLOOKUP(A1193,BUSINESS!$A$2:$F$2692,6,0)</f>
        <v>46</v>
      </c>
      <c r="X1193" s="10">
        <f>VLOOKUP(A1193,BUSINESS!$A$2:$G$2692,7,0)</f>
        <v>110</v>
      </c>
      <c r="Y1193" s="10">
        <f>VLOOKUP(A1193,BUSINESS!$A$2:$H$2692,8,0)</f>
        <v>140</v>
      </c>
      <c r="Z1193" s="10">
        <f>VLOOKUP(A1193,BUSINESS!$A$2:$I$2692,9,0)</f>
        <v>0.324</v>
      </c>
      <c r="AA1193" s="10">
        <f>VLOOKUP(A1193,BUSINESS!$A$2:$J$2692,10,0)</f>
        <v>0.587</v>
      </c>
      <c r="AB1193" s="7">
        <f t="shared" si="2"/>
        <v>0</v>
      </c>
    </row>
    <row r="1194">
      <c r="A1194" s="7" t="str">
        <f t="shared" si="1"/>
        <v>New Zealand-Oceania2005</v>
      </c>
      <c r="B1194" s="8" t="s">
        <v>212</v>
      </c>
      <c r="C1194" s="5" t="s">
        <v>80</v>
      </c>
      <c r="D1194" s="9" t="s">
        <v>67</v>
      </c>
      <c r="E1194" s="11">
        <v>1.14E11</v>
      </c>
      <c r="F1194" s="12">
        <v>0.084</v>
      </c>
      <c r="G1194" s="12">
        <v>2288.0</v>
      </c>
      <c r="H1194" s="12">
        <v>0.078</v>
      </c>
      <c r="I1194" s="22" t="str">
        <f>VLOOKUP(A1194,ENERGY!$A$2:$F$2692,5,0)</f>
        <v>#N/A</v>
      </c>
      <c r="J1194" s="10" t="str">
        <f>VLOOKUP(A1195,ENERGY!$A$2:$F$2692,6,0)</f>
        <v>#N/A</v>
      </c>
      <c r="K1194" s="23">
        <v>0.024</v>
      </c>
      <c r="L1194" s="10">
        <f>VLOOKUP(A1194,TOURISM!$A$2:$E$2692,5,0)</f>
        <v>5211000000</v>
      </c>
      <c r="M1194" s="10">
        <f>VLOOKUP(A1194,TOURISM!$A$2:$F$2692,6,0)</f>
        <v>2671000000</v>
      </c>
      <c r="N1194" s="23">
        <v>0.659</v>
      </c>
      <c r="O1194" s="23">
        <v>161.0</v>
      </c>
      <c r="P1194" s="27">
        <f t="shared" si="728"/>
        <v>20</v>
      </c>
      <c r="Q1194" s="23">
        <v>606.0</v>
      </c>
      <c r="R1194" s="23">
        <v>0.043</v>
      </c>
      <c r="S1194" s="23">
        <v>0.466</v>
      </c>
      <c r="T1194" s="10">
        <f>VLOOKUP(A1194,TOURISM!$A$2:$E$2692,5,0)</f>
        <v>5211000000</v>
      </c>
      <c r="U1194" s="10">
        <f>VLOOKUP(A1194,TOURISM!$A$2:$F$2692,6,0)</f>
        <v>2671000000</v>
      </c>
      <c r="V1194" s="10">
        <f>VLOOKUP(A1194,BUSINESS!$A$2:$E$2692,5,0)</f>
        <v>0.366</v>
      </c>
      <c r="W1194" s="10">
        <f>VLOOKUP(A1194,BUSINESS!$A$2:$F$2692,6,0)</f>
        <v>12</v>
      </c>
      <c r="X1194" s="10">
        <f>VLOOKUP(A1194,BUSINESS!$A$2:$G$2692,7,0)</f>
        <v>110</v>
      </c>
      <c r="Y1194" s="10">
        <f>VLOOKUP(A1194,BUSINESS!$A$2:$H$2692,8,0)</f>
        <v>172</v>
      </c>
      <c r="Z1194" s="10">
        <f>VLOOKUP(A1194,BUSINESS!$A$2:$I$2692,9,0)</f>
        <v>0.627</v>
      </c>
      <c r="AA1194" s="10">
        <f>VLOOKUP(A1194,BUSINESS!$A$2:$J$2692,10,0)</f>
        <v>0.854</v>
      </c>
      <c r="AB1194" s="7">
        <f t="shared" si="2"/>
        <v>2651162790698</v>
      </c>
    </row>
    <row r="1195">
      <c r="A1195" s="7" t="str">
        <f t="shared" si="1"/>
        <v>Papua New Guinea-Oceania2005</v>
      </c>
      <c r="B1195" s="8" t="s">
        <v>222</v>
      </c>
      <c r="C1195" s="5" t="s">
        <v>80</v>
      </c>
      <c r="D1195" s="9" t="s">
        <v>67</v>
      </c>
      <c r="E1195" s="11">
        <v>4.901584516E9</v>
      </c>
      <c r="F1195" s="12">
        <v>0.04</v>
      </c>
      <c r="G1195" s="12">
        <v>32.0</v>
      </c>
      <c r="H1195" s="12">
        <v>0.115</v>
      </c>
      <c r="I1195" s="22" t="str">
        <f>VLOOKUP(A1195,ENERGY!$A$2:$F$2692,5,0)</f>
        <v>#N/A</v>
      </c>
      <c r="J1195" s="10" t="str">
        <f>VLOOKUP(A1196,ENERGY!$A$2:$F$2692,6,0)</f>
        <v>#N/A</v>
      </c>
      <c r="K1195" s="23">
        <v>0.024</v>
      </c>
      <c r="L1195" s="10">
        <f>VLOOKUP(A1195,TOURISM!$A$2:$E$2692,5,0)</f>
        <v>9400000</v>
      </c>
      <c r="M1195" s="10">
        <f>VLOOKUP(A1195,TOURISM!$A$2:$F$2692,6,0)</f>
        <v>57000000</v>
      </c>
      <c r="N1195" s="23">
        <v>0.732</v>
      </c>
      <c r="O1195" s="23">
        <v>31.0</v>
      </c>
      <c r="P1195" s="27">
        <f t="shared" si="728"/>
        <v>20</v>
      </c>
      <c r="Q1195" s="23">
        <v>270.0</v>
      </c>
      <c r="R1195" s="23">
        <v>0.019</v>
      </c>
      <c r="S1195" s="23">
        <v>0.404</v>
      </c>
      <c r="T1195" s="10">
        <f>VLOOKUP(A1195,TOURISM!$A$2:$E$2692,5,0)</f>
        <v>9400000</v>
      </c>
      <c r="U1195" s="10">
        <f>VLOOKUP(A1195,TOURISM!$A$2:$F$2692,6,0)</f>
        <v>57000000</v>
      </c>
      <c r="V1195" s="10">
        <f>VLOOKUP(A1195,BUSINESS!$A$2:$E$2692,5,0)</f>
        <v>0.416</v>
      </c>
      <c r="W1195" s="10">
        <f>VLOOKUP(A1195,BUSINESS!$A$2:$F$2692,6,0)</f>
        <v>51</v>
      </c>
      <c r="X1195" s="10">
        <f>VLOOKUP(A1195,BUSINESS!$A$2:$G$2692,7,0)</f>
        <v>110</v>
      </c>
      <c r="Y1195" s="10">
        <f>VLOOKUP(A1195,BUSINESS!$A$2:$H$2692,8,0)</f>
        <v>207</v>
      </c>
      <c r="Z1195" s="10">
        <f>VLOOKUP(A1195,BUSINESS!$A$2:$I$2692,9,0)</f>
        <v>0.017</v>
      </c>
      <c r="AA1195" s="10">
        <f>VLOOKUP(A1195,BUSINESS!$A$2:$J$2692,10,0)</f>
        <v>0.012</v>
      </c>
      <c r="AB1195" s="7">
        <f t="shared" si="2"/>
        <v>257978132421</v>
      </c>
    </row>
    <row r="1196">
      <c r="A1196" s="7" t="str">
        <f t="shared" si="1"/>
        <v>Samoa-Oceania2005</v>
      </c>
      <c r="B1196" s="8" t="s">
        <v>233</v>
      </c>
      <c r="C1196" s="5" t="s">
        <v>80</v>
      </c>
      <c r="D1196" s="9" t="s">
        <v>67</v>
      </c>
      <c r="E1196" s="11">
        <v>4.1222056E8</v>
      </c>
      <c r="F1196" s="12">
        <v>0.05</v>
      </c>
      <c r="G1196" s="12">
        <v>114.0</v>
      </c>
      <c r="H1196" s="12">
        <v>0.114</v>
      </c>
      <c r="I1196" s="22" t="str">
        <f>VLOOKUP(A1196,ENERGY!$A$2:$F$2692,5,0)</f>
        <v>#N/A</v>
      </c>
      <c r="J1196" s="10" t="str">
        <f>VLOOKUP(A1197,ENERGY!$A$2:$F$2692,6,0)</f>
        <v>#N/A</v>
      </c>
      <c r="K1196" s="23">
        <v>0.024</v>
      </c>
      <c r="L1196" s="10">
        <f>VLOOKUP(A1196,TOURISM!$A$2:$E$2692,5,0)</f>
        <v>74000000</v>
      </c>
      <c r="M1196" s="10">
        <f>VLOOKUP(A1196,TOURISM!$A$2:$F$2692,6,0)</f>
        <v>20300000</v>
      </c>
      <c r="N1196" s="23">
        <v>0.845</v>
      </c>
      <c r="O1196" s="23">
        <v>84.0</v>
      </c>
      <c r="P1196" s="27">
        <f t="shared" si="728"/>
        <v>20</v>
      </c>
      <c r="Q1196" s="23">
        <v>216.0</v>
      </c>
      <c r="R1196" s="23">
        <v>0.005</v>
      </c>
      <c r="S1196" s="23">
        <v>0.02</v>
      </c>
      <c r="T1196" s="10">
        <f>VLOOKUP(A1196,TOURISM!$A$2:$E$2692,5,0)</f>
        <v>74000000</v>
      </c>
      <c r="U1196" s="10">
        <f>VLOOKUP(A1196,TOURISM!$A$2:$F$2692,6,0)</f>
        <v>20300000</v>
      </c>
      <c r="V1196" s="10">
        <f>VLOOKUP(A1196,BUSINESS!$A$2:$E$2692,5,0)</f>
        <v>0.202</v>
      </c>
      <c r="W1196" s="10">
        <f>VLOOKUP(A1196,BUSINESS!$A$2:$F$2692,6,0)</f>
        <v>35</v>
      </c>
      <c r="X1196" s="10">
        <f>VLOOKUP(A1196,BUSINESS!$A$2:$G$2692,7,0)</f>
        <v>110</v>
      </c>
      <c r="Y1196" s="10">
        <f>VLOOKUP(A1196,BUSINESS!$A$2:$H$2692,8,0)</f>
        <v>224</v>
      </c>
      <c r="Z1196" s="10">
        <f>VLOOKUP(A1196,BUSINESS!$A$2:$I$2692,9,0)</f>
        <v>0.034</v>
      </c>
      <c r="AA1196" s="10">
        <f>VLOOKUP(A1196,BUSINESS!$A$2:$J$2692,10,0)</f>
        <v>0.133</v>
      </c>
      <c r="AB1196" s="7">
        <f t="shared" si="2"/>
        <v>82444112000</v>
      </c>
    </row>
    <row r="1197">
      <c r="A1197" s="7" t="str">
        <f t="shared" si="1"/>
        <v>Solomon Islands-Oceania2005</v>
      </c>
      <c r="B1197" s="8" t="s">
        <v>245</v>
      </c>
      <c r="C1197" s="5" t="s">
        <v>80</v>
      </c>
      <c r="D1197" s="9" t="s">
        <v>67</v>
      </c>
      <c r="E1197" s="11">
        <v>4.13909879E8</v>
      </c>
      <c r="F1197" s="12">
        <v>0.078</v>
      </c>
      <c r="G1197" s="12">
        <v>69.0</v>
      </c>
      <c r="H1197" s="12">
        <v>0.141</v>
      </c>
      <c r="I1197" s="22" t="str">
        <f>VLOOKUP(A1197,ENERGY!$A$2:$F$2692,5,0)</f>
        <v>#N/A</v>
      </c>
      <c r="J1197" s="10">
        <f>VLOOKUP(A1198,ENERGY!$A$2:$F$2692,6,0)</f>
        <v>161</v>
      </c>
      <c r="K1197" s="23">
        <v>0.024</v>
      </c>
      <c r="L1197" s="10">
        <f>VLOOKUP(A1197,TOURISM!$A$2:$E$2692,5,0)</f>
        <v>6400000</v>
      </c>
      <c r="M1197" s="10">
        <f>VLOOKUP(A1197,TOURISM!$A$2:$F$2692,6,0)</f>
        <v>11200000</v>
      </c>
      <c r="N1197" s="23">
        <v>0.455</v>
      </c>
      <c r="O1197" s="23">
        <v>9.0</v>
      </c>
      <c r="P1197" s="27">
        <f t="shared" si="728"/>
        <v>20</v>
      </c>
      <c r="Q1197" s="23">
        <v>666.0</v>
      </c>
      <c r="R1197" s="23">
        <v>0.106</v>
      </c>
      <c r="S1197" s="23">
        <v>0.44</v>
      </c>
      <c r="T1197" s="10">
        <f>VLOOKUP(A1197,TOURISM!$A$2:$E$2692,5,0)</f>
        <v>6400000</v>
      </c>
      <c r="U1197" s="10">
        <f>VLOOKUP(A1197,TOURISM!$A$2:$F$2692,6,0)</f>
        <v>11200000</v>
      </c>
      <c r="V1197" s="10">
        <f>VLOOKUP(A1197,BUSINESS!$A$2:$E$2692,5,0)</f>
        <v>0.261</v>
      </c>
      <c r="W1197" s="10">
        <f>VLOOKUP(A1197,BUSINESS!$A$2:$F$2692,6,0)</f>
        <v>56</v>
      </c>
      <c r="X1197" s="10">
        <f>VLOOKUP(A1197,BUSINESS!$A$2:$G$2692,7,0)</f>
        <v>110</v>
      </c>
      <c r="Y1197" s="10">
        <f>VLOOKUP(A1197,BUSINESS!$A$2:$H$2692,8,0)</f>
        <v>80</v>
      </c>
      <c r="Z1197" s="10">
        <f>VLOOKUP(A1197,BUSINESS!$A$2:$I$2692,9,0)</f>
        <v>0.008</v>
      </c>
      <c r="AA1197" s="10">
        <f>VLOOKUP(A1197,BUSINESS!$A$2:$J$2692,10,0)</f>
        <v>0.013</v>
      </c>
      <c r="AB1197" s="7">
        <f t="shared" si="2"/>
        <v>3904810179</v>
      </c>
    </row>
    <row r="1198">
      <c r="A1198" s="7" t="str">
        <f t="shared" si="1"/>
        <v>Tonga-Oceania2005</v>
      </c>
      <c r="B1198" s="8" t="s">
        <v>267</v>
      </c>
      <c r="C1198" s="5" t="s">
        <v>80</v>
      </c>
      <c r="D1198" s="9" t="s">
        <v>67</v>
      </c>
      <c r="E1198" s="11">
        <v>2.64812954E8</v>
      </c>
      <c r="F1198" s="12">
        <v>0.064</v>
      </c>
      <c r="G1198" s="12">
        <v>167.0</v>
      </c>
      <c r="H1198" s="12">
        <v>0.114</v>
      </c>
      <c r="I1198" s="22">
        <f>VLOOKUP(A1198,ENERGY!$A$2:$F$2692,5,0)</f>
        <v>133681</v>
      </c>
      <c r="J1198" s="10">
        <f>VLOOKUP(A1199,ENERGY!$A$2:$F$2692,6,0)</f>
        <v>92</v>
      </c>
      <c r="K1198" s="23">
        <v>0.024</v>
      </c>
      <c r="L1198" s="10">
        <f>VLOOKUP(A1198,TOURISM!$A$2:$E$2692,5,0)</f>
        <v>15000000</v>
      </c>
      <c r="M1198" s="10">
        <f>VLOOKUP(A1198,TOURISM!$A$2:$F$2692,6,0)</f>
        <v>16000000</v>
      </c>
      <c r="N1198" s="23">
        <v>2.352</v>
      </c>
      <c r="O1198" s="23">
        <v>17.0</v>
      </c>
      <c r="P1198" s="27">
        <f t="shared" si="728"/>
        <v>20</v>
      </c>
      <c r="Q1198" s="23">
        <v>399.0</v>
      </c>
      <c r="R1198" s="23">
        <v>0.003</v>
      </c>
      <c r="S1198" s="23">
        <v>0.182</v>
      </c>
      <c r="T1198" s="10">
        <f>VLOOKUP(A1198,TOURISM!$A$2:$E$2692,5,0)</f>
        <v>15000000</v>
      </c>
      <c r="U1198" s="10">
        <f>VLOOKUP(A1198,TOURISM!$A$2:$F$2692,6,0)</f>
        <v>16000000</v>
      </c>
      <c r="V1198" s="10">
        <f>VLOOKUP(A1198,BUSINESS!$A$2:$E$2692,5,0)</f>
        <v>0.275</v>
      </c>
      <c r="W1198" s="10">
        <f>VLOOKUP(A1198,BUSINESS!$A$2:$F$2692,6,0)</f>
        <v>32</v>
      </c>
      <c r="X1198" s="10">
        <f>VLOOKUP(A1198,BUSINESS!$A$2:$G$2692,7,0)</f>
        <v>110</v>
      </c>
      <c r="Y1198" s="10">
        <f>VLOOKUP(A1198,BUSINESS!$A$2:$H$2692,8,0)</f>
        <v>164</v>
      </c>
      <c r="Z1198" s="10">
        <f>VLOOKUP(A1198,BUSINESS!$A$2:$I$2692,9,0)</f>
        <v>0.049</v>
      </c>
      <c r="AA1198" s="10">
        <f>VLOOKUP(A1198,BUSINESS!$A$2:$J$2692,10,0)</f>
        <v>0.296</v>
      </c>
      <c r="AB1198" s="7">
        <f t="shared" si="2"/>
        <v>88270984667</v>
      </c>
    </row>
    <row r="1199">
      <c r="A1199" s="7" t="str">
        <f t="shared" si="1"/>
        <v>Vanuatu-Oceania2005</v>
      </c>
      <c r="B1199" s="8" t="s">
        <v>280</v>
      </c>
      <c r="C1199" s="5" t="s">
        <v>80</v>
      </c>
      <c r="D1199" s="9" t="s">
        <v>67</v>
      </c>
      <c r="E1199" s="11">
        <v>3.94962552E8</v>
      </c>
      <c r="F1199" s="12">
        <v>0.033</v>
      </c>
      <c r="G1199" s="12">
        <v>61.0</v>
      </c>
      <c r="H1199" s="12">
        <v>0.075</v>
      </c>
      <c r="I1199" s="22">
        <f>VLOOKUP(A1199,ENERGY!$A$2:$F$2692,5,0)</f>
        <v>133681</v>
      </c>
      <c r="J1199" s="10">
        <f>VLOOKUP(A1200,ENERGY!$A$2:$F$2692,6,0)</f>
        <v>444</v>
      </c>
      <c r="K1199" s="23">
        <v>0.024</v>
      </c>
      <c r="L1199" s="10">
        <f>VLOOKUP(A1199,TOURISM!$A$2:$E$2692,5,0)</f>
        <v>104000000</v>
      </c>
      <c r="M1199" s="10">
        <f>VLOOKUP(A1199,TOURISM!$A$2:$F$2692,6,0)</f>
        <v>13000000</v>
      </c>
      <c r="N1199" s="23">
        <v>0.444</v>
      </c>
      <c r="O1199" s="23">
        <v>26.0</v>
      </c>
      <c r="P1199" s="27">
        <f t="shared" si="728"/>
        <v>20</v>
      </c>
      <c r="Q1199" s="23">
        <v>172.0</v>
      </c>
      <c r="R1199" s="23">
        <v>0.019</v>
      </c>
      <c r="S1199" s="23">
        <v>0.307</v>
      </c>
      <c r="T1199" s="10">
        <f>VLOOKUP(A1199,TOURISM!$A$2:$E$2692,5,0)</f>
        <v>104000000</v>
      </c>
      <c r="U1199" s="10">
        <f>VLOOKUP(A1199,TOURISM!$A$2:$F$2692,6,0)</f>
        <v>13000000</v>
      </c>
      <c r="V1199" s="10">
        <f>VLOOKUP(A1199,BUSINESS!$A$2:$E$2692,5,0)</f>
        <v>0.084</v>
      </c>
      <c r="W1199" s="10">
        <f>VLOOKUP(A1199,BUSINESS!$A$2:$F$2692,6,0)</f>
        <v>47</v>
      </c>
      <c r="X1199" s="10">
        <f>VLOOKUP(A1199,BUSINESS!$A$2:$G$2692,7,0)</f>
        <v>110</v>
      </c>
      <c r="Y1199" s="10">
        <f>VLOOKUP(A1199,BUSINESS!$A$2:$H$2692,8,0)</f>
        <v>120</v>
      </c>
      <c r="Z1199" s="10">
        <f>VLOOKUP(A1199,BUSINESS!$A$2:$I$2692,9,0)</f>
        <v>0.051</v>
      </c>
      <c r="AA1199" s="10">
        <f>VLOOKUP(A1199,BUSINESS!$A$2:$J$2692,10,0)</f>
        <v>0.061</v>
      </c>
      <c r="AB1199" s="7">
        <f t="shared" si="2"/>
        <v>20787502737</v>
      </c>
    </row>
    <row r="1200">
      <c r="A1200" s="7" t="str">
        <f t="shared" si="1"/>
        <v>Antigua and Barbuda-The Americas2005</v>
      </c>
      <c r="B1200" s="8" t="s">
        <v>83</v>
      </c>
      <c r="C1200" s="5" t="s">
        <v>84</v>
      </c>
      <c r="D1200" s="9" t="s">
        <v>67</v>
      </c>
      <c r="E1200" s="11">
        <v>9.05113767E8</v>
      </c>
      <c r="F1200" s="12">
        <v>0.041</v>
      </c>
      <c r="G1200" s="12">
        <v>453.0</v>
      </c>
      <c r="H1200" s="12">
        <v>0.12</v>
      </c>
      <c r="I1200" s="22">
        <f>VLOOKUP(A1200,ENERGY!$A$2:$F$2692,5,0)</f>
        <v>146</v>
      </c>
      <c r="J1200" s="10">
        <f>VLOOKUP(A1201,ENERGY!$A$2:$F$2692,6,0)</f>
        <v>180416</v>
      </c>
      <c r="K1200" s="23">
        <v>0.024</v>
      </c>
      <c r="L1200" s="10">
        <f>VLOOKUP(A1200,TOURISM!$A$2:$E$2692,5,0)</f>
        <v>309000000</v>
      </c>
      <c r="M1200" s="10">
        <f>VLOOKUP(A1200,TOURISM!$A$2:$F$2692,6,0)</f>
        <v>40000000</v>
      </c>
      <c r="N1200" s="23">
        <v>0.375</v>
      </c>
      <c r="O1200" s="23">
        <v>26.0</v>
      </c>
      <c r="P1200" s="27">
        <f t="shared" si="728"/>
        <v>20</v>
      </c>
      <c r="Q1200" s="23">
        <v>230.0</v>
      </c>
      <c r="R1200" s="23">
        <v>0.016</v>
      </c>
      <c r="S1200" s="23">
        <v>0.194</v>
      </c>
      <c r="T1200" s="10">
        <f>VLOOKUP(A1200,TOURISM!$A$2:$E$2692,5,0)</f>
        <v>309000000</v>
      </c>
      <c r="U1200" s="10">
        <f>VLOOKUP(A1200,TOURISM!$A$2:$F$2692,6,0)</f>
        <v>40000000</v>
      </c>
      <c r="V1200" s="10">
        <f>VLOOKUP(A1200,BUSINESS!$A$2:$E$2692,5,0)</f>
        <v>0.515</v>
      </c>
      <c r="W1200" s="10">
        <f>VLOOKUP(A1200,BUSINESS!$A$2:$F$2692,6,0)</f>
        <v>31</v>
      </c>
      <c r="X1200" s="10">
        <f>VLOOKUP(A1200,BUSINESS!$A$2:$G$2692,7,0)</f>
        <v>69</v>
      </c>
      <c r="Y1200" s="10">
        <f>VLOOKUP(A1200,BUSINESS!$A$2:$H$2692,8,0)</f>
        <v>184</v>
      </c>
      <c r="Z1200" s="10">
        <f>VLOOKUP(A1200,BUSINESS!$A$2:$I$2692,9,0)</f>
        <v>0.27</v>
      </c>
      <c r="AA1200" s="10">
        <f>VLOOKUP(A1200,BUSINESS!$A$2:$J$2692,10,0)</f>
        <v>1.042</v>
      </c>
      <c r="AB1200" s="7">
        <f t="shared" si="2"/>
        <v>56569610438</v>
      </c>
    </row>
    <row r="1201">
      <c r="A1201" s="7" t="str">
        <f t="shared" si="1"/>
        <v>Argentina-The Americas2005</v>
      </c>
      <c r="B1201" s="8" t="s">
        <v>85</v>
      </c>
      <c r="C1201" s="5" t="s">
        <v>84</v>
      </c>
      <c r="D1201" s="9" t="s">
        <v>67</v>
      </c>
      <c r="E1201" s="11">
        <v>1.83E11</v>
      </c>
      <c r="F1201" s="12">
        <v>0.082</v>
      </c>
      <c r="G1201" s="12">
        <v>327.0</v>
      </c>
      <c r="H1201" s="12">
        <v>0.068</v>
      </c>
      <c r="I1201" s="22">
        <f>VLOOKUP(A1201,ENERGY!$A$2:$F$2692,5,0)</f>
        <v>73673</v>
      </c>
      <c r="J1201" s="10">
        <f>VLOOKUP(A1202,ENERGY!$A$2:$F$2692,6,0)</f>
        <v>2358</v>
      </c>
      <c r="K1201" s="23">
        <v>0.024</v>
      </c>
      <c r="L1201" s="10">
        <f>VLOOKUP(A1201,TOURISM!$A$2:$E$2692,5,0)</f>
        <v>3209000000</v>
      </c>
      <c r="M1201" s="10">
        <f>VLOOKUP(A1201,TOURISM!$A$2:$F$2692,6,0)</f>
        <v>3554000000</v>
      </c>
      <c r="N1201" s="23">
        <v>0.322</v>
      </c>
      <c r="O1201" s="23">
        <v>25.0</v>
      </c>
      <c r="P1201" s="27">
        <f t="shared" si="728"/>
        <v>20</v>
      </c>
      <c r="Q1201" s="23">
        <v>938.0</v>
      </c>
      <c r="R1201" s="23">
        <v>0.159</v>
      </c>
      <c r="S1201" s="23">
        <v>0.417</v>
      </c>
      <c r="T1201" s="10">
        <f>VLOOKUP(A1201,TOURISM!$A$2:$E$2692,5,0)</f>
        <v>3209000000</v>
      </c>
      <c r="U1201" s="10">
        <f>VLOOKUP(A1201,TOURISM!$A$2:$F$2692,6,0)</f>
        <v>3554000000</v>
      </c>
      <c r="V1201" s="10">
        <f>VLOOKUP(A1201,BUSINESS!$A$2:$E$2692,5,0)</f>
        <v>1.075</v>
      </c>
      <c r="W1201" s="10">
        <f>VLOOKUP(A1201,BUSINESS!$A$2:$F$2692,6,0)</f>
        <v>30</v>
      </c>
      <c r="X1201" s="10">
        <f>VLOOKUP(A1201,BUSINESS!$A$2:$G$2692,7,0)</f>
        <v>69</v>
      </c>
      <c r="Y1201" s="10">
        <f>VLOOKUP(A1201,BUSINESS!$A$2:$H$2692,8,0)</f>
        <v>453</v>
      </c>
      <c r="Z1201" s="10">
        <f>VLOOKUP(A1201,BUSINESS!$A$2:$I$2692,9,0)</f>
        <v>0.177</v>
      </c>
      <c r="AA1201" s="10">
        <f>VLOOKUP(A1201,BUSINESS!$A$2:$J$2692,10,0)</f>
        <v>0.573</v>
      </c>
      <c r="AB1201" s="7">
        <f t="shared" si="2"/>
        <v>1150943396226</v>
      </c>
    </row>
    <row r="1202">
      <c r="A1202" s="7" t="str">
        <f t="shared" si="1"/>
        <v>Aruba-The Americas2005</v>
      </c>
      <c r="B1202" s="8" t="s">
        <v>87</v>
      </c>
      <c r="C1202" s="5" t="s">
        <v>84</v>
      </c>
      <c r="D1202" s="9" t="s">
        <v>67</v>
      </c>
      <c r="E1202" s="11">
        <v>2.22827933E9</v>
      </c>
      <c r="F1202" s="10">
        <f>if(AND(C1085=C1086,D1085=D1085+1,ISBLANK(F1086)),F1085,F1086)</f>
        <v>0.056</v>
      </c>
      <c r="G1202" s="10">
        <f>if(AND(C1085=C1086,D1085=D1085+1,ISBLANK(G1086)),G1085,G1086)</f>
        <v>181</v>
      </c>
      <c r="H1202" s="12">
        <v>0.116</v>
      </c>
      <c r="I1202" s="30">
        <v>73673.0</v>
      </c>
      <c r="J1202" s="10">
        <f>VLOOKUP(A1203,ENERGY!$A$2:$F$2692,6,0)</f>
        <v>1547</v>
      </c>
      <c r="K1202" s="23">
        <v>0.024</v>
      </c>
      <c r="L1202" s="10">
        <f>VLOOKUP(A1202,TOURISM!$A$2:$E$2692,5,0)</f>
        <v>1097000000</v>
      </c>
      <c r="M1202" s="10">
        <f>VLOOKUP(A1202,TOURISM!$A$2:$F$2692,6,0)</f>
        <v>250000000</v>
      </c>
      <c r="N1202" s="23">
        <v>0.322</v>
      </c>
      <c r="O1202" s="23">
        <v>39.0</v>
      </c>
      <c r="P1202" s="27">
        <f t="shared" si="728"/>
        <v>20</v>
      </c>
      <c r="Q1202" s="23">
        <v>292.0</v>
      </c>
      <c r="R1202" s="23">
        <v>0.007</v>
      </c>
      <c r="S1202" s="23">
        <v>0.107</v>
      </c>
      <c r="T1202" s="10">
        <f>VLOOKUP(A1202,TOURISM!$A$2:$E$2692,5,0)</f>
        <v>1097000000</v>
      </c>
      <c r="U1202" s="10">
        <f>VLOOKUP(A1202,TOURISM!$A$2:$F$2692,6,0)</f>
        <v>250000000</v>
      </c>
      <c r="V1202" s="10">
        <f>VLOOKUP(A1202,BUSINESS!$A$2:$E$2692,5,0)</f>
        <v>0.576</v>
      </c>
      <c r="W1202" s="10">
        <f>VLOOKUP(A1202,BUSINESS!$A$2:$F$2692,6,0)</f>
        <v>7</v>
      </c>
      <c r="X1202" s="10">
        <f>VLOOKUP(A1202,BUSINESS!$A$2:$G$2692,7,0)</f>
        <v>69</v>
      </c>
      <c r="Y1202" s="10">
        <f>VLOOKUP(A1202,BUSINESS!$A$2:$H$2692,8,0)</f>
        <v>140</v>
      </c>
      <c r="Z1202" s="10">
        <f>VLOOKUP(A1202,BUSINESS!$A$2:$I$2692,9,0)</f>
        <v>0.254</v>
      </c>
      <c r="AA1202" s="10">
        <f>VLOOKUP(A1202,BUSINESS!$A$2:$J$2692,10,0)</f>
        <v>1.034</v>
      </c>
      <c r="AB1202" s="7">
        <f t="shared" si="2"/>
        <v>318325618571</v>
      </c>
    </row>
    <row r="1203">
      <c r="A1203" s="7" t="str">
        <f t="shared" si="1"/>
        <v>Bahamas, The-The Americas2005</v>
      </c>
      <c r="B1203" s="8" t="s">
        <v>91</v>
      </c>
      <c r="C1203" s="5" t="s">
        <v>84</v>
      </c>
      <c r="D1203" s="9" t="s">
        <v>67</v>
      </c>
      <c r="E1203" s="11">
        <v>7.094413E9</v>
      </c>
      <c r="F1203" s="12">
        <v>0.06</v>
      </c>
      <c r="G1203" s="12">
        <v>1326.0</v>
      </c>
      <c r="H1203" s="12">
        <v>0.06</v>
      </c>
      <c r="I1203" s="22">
        <f>VLOOKUP(A1203,ENERGY!$A$2:$F$2692,5,0)</f>
        <v>709</v>
      </c>
      <c r="J1203" s="10">
        <f>VLOOKUP(A1204,ENERGY!$A$2:$F$2692,6,0)</f>
        <v>1426</v>
      </c>
      <c r="K1203" s="23">
        <v>0.024</v>
      </c>
      <c r="L1203" s="10">
        <f>VLOOKUP(A1203,TOURISM!$A$2:$E$2692,5,0)</f>
        <v>2081000000</v>
      </c>
      <c r="M1203" s="10">
        <f>VLOOKUP(A1203,TOURISM!$A$2:$F$2692,6,0)</f>
        <v>528000000</v>
      </c>
      <c r="N1203" s="23">
        <v>0.15</v>
      </c>
      <c r="O1203" s="23">
        <v>18.0</v>
      </c>
      <c r="P1203" s="27">
        <f t="shared" si="728"/>
        <v>20</v>
      </c>
      <c r="Q1203" s="23">
        <v>183.0</v>
      </c>
      <c r="R1203" s="23">
        <v>0.056</v>
      </c>
      <c r="S1203" s="23">
        <v>0.284</v>
      </c>
      <c r="T1203" s="10">
        <f>VLOOKUP(A1203,TOURISM!$A$2:$E$2692,5,0)</f>
        <v>2081000000</v>
      </c>
      <c r="U1203" s="10">
        <f>VLOOKUP(A1203,TOURISM!$A$2:$F$2692,6,0)</f>
        <v>528000000</v>
      </c>
      <c r="V1203" s="10">
        <f>VLOOKUP(A1203,BUSINESS!$A$2:$E$2692,5,0)</f>
        <v>0.713</v>
      </c>
      <c r="W1203" s="10">
        <f>VLOOKUP(A1203,BUSINESS!$A$2:$F$2692,6,0)</f>
        <v>45</v>
      </c>
      <c r="X1203" s="10">
        <f>VLOOKUP(A1203,BUSINESS!$A$2:$G$2692,7,0)</f>
        <v>69</v>
      </c>
      <c r="Y1203" s="10">
        <f>VLOOKUP(A1203,BUSINESS!$A$2:$H$2692,8,0)</f>
        <v>304</v>
      </c>
      <c r="Z1203" s="10">
        <f>VLOOKUP(A1203,BUSINESS!$A$2:$I$2692,9,0)</f>
        <v>0.25</v>
      </c>
      <c r="AA1203" s="10">
        <f>VLOOKUP(A1203,BUSINESS!$A$2:$J$2692,10,0)</f>
        <v>0.692</v>
      </c>
      <c r="AB1203" s="7">
        <f t="shared" si="2"/>
        <v>126685946429</v>
      </c>
    </row>
    <row r="1204">
      <c r="A1204" s="7" t="str">
        <f t="shared" si="1"/>
        <v>Barbados-The Americas2005</v>
      </c>
      <c r="B1204" s="8" t="s">
        <v>95</v>
      </c>
      <c r="C1204" s="5" t="s">
        <v>84</v>
      </c>
      <c r="D1204" s="9" t="s">
        <v>67</v>
      </c>
      <c r="E1204" s="11">
        <v>3.5097E9</v>
      </c>
      <c r="F1204" s="12">
        <v>0.071</v>
      </c>
      <c r="G1204" s="12">
        <v>737.0</v>
      </c>
      <c r="H1204" s="12">
        <v>0.083</v>
      </c>
      <c r="I1204" s="22">
        <f>VLOOKUP(A1204,ENERGY!$A$2:$F$2692,5,0)</f>
        <v>401</v>
      </c>
      <c r="J1204" s="10">
        <f>VLOOKUP(A1205,ENERGY!$A$2:$F$2692,6,0)</f>
        <v>359</v>
      </c>
      <c r="K1204" s="23">
        <v>0.024</v>
      </c>
      <c r="L1204" s="10">
        <f>VLOOKUP(A1204,TOURISM!$A$2:$E$2692,5,0)</f>
        <v>1081000000</v>
      </c>
      <c r="M1204" s="10">
        <f>VLOOKUP(A1204,TOURISM!$A$2:$F$2692,6,0)</f>
        <v>274000000</v>
      </c>
      <c r="N1204" s="23">
        <v>0.445</v>
      </c>
      <c r="O1204" s="23">
        <v>16.0</v>
      </c>
      <c r="P1204" s="27">
        <f t="shared" si="728"/>
        <v>20</v>
      </c>
      <c r="Q1204" s="23">
        <v>270.0</v>
      </c>
      <c r="R1204" s="23">
        <v>0.009</v>
      </c>
      <c r="S1204" s="23">
        <v>0.206</v>
      </c>
      <c r="T1204" s="10">
        <f>VLOOKUP(A1204,TOURISM!$A$2:$E$2692,5,0)</f>
        <v>1081000000</v>
      </c>
      <c r="U1204" s="10">
        <f>VLOOKUP(A1204,TOURISM!$A$2:$F$2692,6,0)</f>
        <v>274000000</v>
      </c>
      <c r="V1204" s="10">
        <f>VLOOKUP(A1204,BUSINESS!$A$2:$E$2692,5,0)</f>
        <v>0.576</v>
      </c>
      <c r="W1204" s="10">
        <f>VLOOKUP(A1204,BUSINESS!$A$2:$F$2692,6,0)</f>
        <v>7</v>
      </c>
      <c r="X1204" s="10">
        <f>VLOOKUP(A1204,BUSINESS!$A$2:$G$2692,7,0)</f>
        <v>69</v>
      </c>
      <c r="Y1204" s="10">
        <f>VLOOKUP(A1204,BUSINESS!$A$2:$H$2692,8,0)</f>
        <v>140</v>
      </c>
      <c r="Z1204" s="10">
        <f>VLOOKUP(A1204,BUSINESS!$A$2:$I$2692,9,0)</f>
        <v>0.525</v>
      </c>
      <c r="AA1204" s="10">
        <f>VLOOKUP(A1204,BUSINESS!$A$2:$J$2692,10,0)</f>
        <v>0.754</v>
      </c>
      <c r="AB1204" s="7">
        <f t="shared" si="2"/>
        <v>389966666667</v>
      </c>
    </row>
    <row r="1205">
      <c r="A1205" s="7" t="str">
        <f t="shared" si="1"/>
        <v>Belize-The Americas2005</v>
      </c>
      <c r="B1205" s="8" t="s">
        <v>98</v>
      </c>
      <c r="C1205" s="5" t="s">
        <v>84</v>
      </c>
      <c r="D1205" s="9" t="s">
        <v>67</v>
      </c>
      <c r="E1205" s="11">
        <v>1.05785E9</v>
      </c>
      <c r="F1205" s="12">
        <v>0.044</v>
      </c>
      <c r="G1205" s="12">
        <v>175.0</v>
      </c>
      <c r="H1205" s="12">
        <v>0.139</v>
      </c>
      <c r="I1205" s="22">
        <f>VLOOKUP(A1205,ENERGY!$A$2:$F$2692,5,0)</f>
        <v>133681</v>
      </c>
      <c r="J1205" s="10">
        <f>VLOOKUP(A1206,ENERGY!$A$2:$F$2692,6,0)</f>
        <v>524</v>
      </c>
      <c r="K1205" s="23">
        <v>0.024</v>
      </c>
      <c r="L1205" s="10">
        <f>VLOOKUP(A1205,TOURISM!$A$2:$E$2692,5,0)</f>
        <v>214000000</v>
      </c>
      <c r="M1205" s="10">
        <f>VLOOKUP(A1205,TOURISM!$A$2:$F$2692,6,0)</f>
        <v>45000000</v>
      </c>
      <c r="N1205" s="23">
        <v>2.921</v>
      </c>
      <c r="O1205" s="23">
        <v>27.0</v>
      </c>
      <c r="P1205" s="27">
        <f t="shared" si="728"/>
        <v>20</v>
      </c>
      <c r="Q1205" s="23">
        <v>376.0</v>
      </c>
      <c r="R1205" s="23">
        <v>0.069</v>
      </c>
      <c r="S1205" s="23">
        <v>0.739</v>
      </c>
      <c r="T1205" s="10">
        <f>VLOOKUP(A1205,TOURISM!$A$2:$E$2692,5,0)</f>
        <v>214000000</v>
      </c>
      <c r="U1205" s="10">
        <f>VLOOKUP(A1205,TOURISM!$A$2:$F$2692,6,0)</f>
        <v>45000000</v>
      </c>
      <c r="V1205" s="10">
        <f>VLOOKUP(A1205,BUSINESS!$A$2:$E$2692,5,0)</f>
        <v>0.347</v>
      </c>
      <c r="W1205" s="10">
        <f>VLOOKUP(A1205,BUSINESS!$A$2:$F$2692,6,0)</f>
        <v>45</v>
      </c>
      <c r="X1205" s="10">
        <f>VLOOKUP(A1205,BUSINESS!$A$2:$G$2692,7,0)</f>
        <v>69</v>
      </c>
      <c r="Y1205" s="10">
        <f>VLOOKUP(A1205,BUSINESS!$A$2:$H$2692,8,0)</f>
        <v>147</v>
      </c>
      <c r="Z1205" s="10">
        <f>VLOOKUP(A1205,BUSINESS!$A$2:$I$2692,9,0)</f>
        <v>0.092</v>
      </c>
      <c r="AA1205" s="10">
        <f>VLOOKUP(A1205,BUSINESS!$A$2:$J$2692,10,0)</f>
        <v>0.353</v>
      </c>
      <c r="AB1205" s="7">
        <f t="shared" si="2"/>
        <v>15331159420</v>
      </c>
    </row>
    <row r="1206">
      <c r="A1206" s="7" t="str">
        <f t="shared" si="1"/>
        <v>Bermuda-The Americas2005</v>
      </c>
      <c r="B1206" s="8" t="s">
        <v>100</v>
      </c>
      <c r="C1206" s="5" t="s">
        <v>84</v>
      </c>
      <c r="D1206" s="9" t="s">
        <v>67</v>
      </c>
      <c r="E1206" s="11">
        <v>4.484703E9</v>
      </c>
      <c r="F1206" s="10">
        <f>if(AND(C933=C934,D933=D933+1,ISBLANK(F934)),F933,F934)</f>
        <v>0.082</v>
      </c>
      <c r="G1206" s="10">
        <f>if(AND(C933=C934,D933=D933+1,ISBLANK(G934)),G933,G934)</f>
        <v>828</v>
      </c>
      <c r="H1206" s="10" t="str">
        <f>if(AND(C946=C947,D946=D946+1,ISBLANK(H947)),H946,H947)</f>
        <v>#REF!</v>
      </c>
      <c r="I1206" s="22">
        <f>VLOOKUP(A1206,ENERGY!$A$2:$F$2692,5,0)</f>
        <v>133681</v>
      </c>
      <c r="J1206" s="10" t="str">
        <f>VLOOKUP(A1207,ENERGY!$A$2:$F$2692,6,0)</f>
        <v>#N/A</v>
      </c>
      <c r="K1206" s="23">
        <v>0.024</v>
      </c>
      <c r="L1206" s="10">
        <f>VLOOKUP(A1206,TOURISM!$A$2:$E$2692,5,0)</f>
        <v>429000000</v>
      </c>
      <c r="M1206" s="10">
        <f>VLOOKUP(A1206,TOURISM!$A$2:$F$2692,6,0)</f>
        <v>239000000</v>
      </c>
      <c r="N1206" s="23">
        <v>2.881</v>
      </c>
      <c r="O1206" s="23">
        <v>133.0</v>
      </c>
      <c r="P1206" s="27">
        <f t="shared" si="728"/>
        <v>20</v>
      </c>
      <c r="Q1206" s="23">
        <v>308.0</v>
      </c>
      <c r="R1206" s="23">
        <v>0.004</v>
      </c>
      <c r="S1206" s="23">
        <v>0.169</v>
      </c>
      <c r="T1206" s="10">
        <f>VLOOKUP(A1206,TOURISM!$A$2:$E$2692,5,0)</f>
        <v>429000000</v>
      </c>
      <c r="U1206" s="10">
        <f>VLOOKUP(A1206,TOURISM!$A$2:$F$2692,6,0)</f>
        <v>239000000</v>
      </c>
      <c r="V1206" s="10">
        <f>VLOOKUP(A1206,BUSINESS!$A$2:$E$2692,5,0)</f>
        <v>0.458</v>
      </c>
      <c r="W1206" s="10">
        <f>VLOOKUP(A1206,BUSINESS!$A$2:$F$2692,6,0)</f>
        <v>6</v>
      </c>
      <c r="X1206" s="10">
        <f>VLOOKUP(A1206,BUSINESS!$A$2:$G$2692,7,0)</f>
        <v>69</v>
      </c>
      <c r="Y1206" s="10">
        <f>VLOOKUP(A1206,BUSINESS!$A$2:$H$2692,8,0)</f>
        <v>325</v>
      </c>
      <c r="Z1206" s="10">
        <f>VLOOKUP(A1206,BUSINESS!$A$2:$I$2692,9,0)</f>
        <v>0.654</v>
      </c>
      <c r="AA1206" s="10">
        <f>VLOOKUP(A1206,BUSINESS!$A$2:$J$2692,10,0)</f>
        <v>0.822</v>
      </c>
      <c r="AB1206" s="7">
        <f t="shared" si="2"/>
        <v>1121175750000</v>
      </c>
    </row>
    <row r="1207">
      <c r="A1207" s="7" t="str">
        <f t="shared" si="1"/>
        <v>Bolivia-The Americas2005</v>
      </c>
      <c r="B1207" s="8" t="s">
        <v>102</v>
      </c>
      <c r="C1207" s="5" t="s">
        <v>84</v>
      </c>
      <c r="D1207" s="9" t="s">
        <v>67</v>
      </c>
      <c r="E1207" s="11">
        <v>8.773451739E9</v>
      </c>
      <c r="F1207" s="12">
        <v>0.053</v>
      </c>
      <c r="G1207" s="12">
        <v>51.0</v>
      </c>
      <c r="H1207" s="12">
        <v>0.145</v>
      </c>
      <c r="I1207" s="22" t="str">
        <f>VLOOKUP(A1207,ENERGY!$A$2:$F$2692,5,0)</f>
        <v>#N/A</v>
      </c>
      <c r="J1207" s="10" t="str">
        <f>VLOOKUP(A1208,ENERGY!$A$2:$F$2692,6,0)</f>
        <v>#N/A</v>
      </c>
      <c r="K1207" s="23">
        <v>0.024</v>
      </c>
      <c r="L1207" s="10">
        <f>VLOOKUP(A1207,TOURISM!$A$2:$E$2692,5,0)</f>
        <v>345000000</v>
      </c>
      <c r="M1207" s="10">
        <f>VLOOKUP(A1207,TOURISM!$A$2:$F$2692,6,0)</f>
        <v>257000000</v>
      </c>
      <c r="N1207" s="23">
        <v>2.797</v>
      </c>
      <c r="O1207" s="23">
        <v>13.0</v>
      </c>
      <c r="P1207" s="27">
        <f t="shared" si="728"/>
        <v>20</v>
      </c>
      <c r="Q1207" s="23">
        <v>140.0</v>
      </c>
      <c r="R1207" s="23">
        <v>0.008</v>
      </c>
      <c r="S1207" s="23">
        <v>0.056</v>
      </c>
      <c r="T1207" s="10">
        <f>VLOOKUP(A1207,TOURISM!$A$2:$E$2692,5,0)</f>
        <v>345000000</v>
      </c>
      <c r="U1207" s="10">
        <f>VLOOKUP(A1207,TOURISM!$A$2:$F$2692,6,0)</f>
        <v>257000000</v>
      </c>
      <c r="V1207" s="10">
        <f>VLOOKUP(A1207,BUSINESS!$A$2:$E$2692,5,0)</f>
        <v>0.8</v>
      </c>
      <c r="W1207" s="10">
        <f>VLOOKUP(A1207,BUSINESS!$A$2:$F$2692,6,0)</f>
        <v>50</v>
      </c>
      <c r="X1207" s="10">
        <f>VLOOKUP(A1207,BUSINESS!$A$2:$G$2692,7,0)</f>
        <v>69</v>
      </c>
      <c r="Y1207" s="10">
        <f>VLOOKUP(A1207,BUSINESS!$A$2:$H$2692,8,0)</f>
        <v>1080</v>
      </c>
      <c r="Z1207" s="10">
        <f>VLOOKUP(A1207,BUSINESS!$A$2:$I$2692,9,0)</f>
        <v>0.052</v>
      </c>
      <c r="AA1207" s="10">
        <f>VLOOKUP(A1207,BUSINESS!$A$2:$J$2692,10,0)</f>
        <v>0.259</v>
      </c>
      <c r="AB1207" s="7">
        <f t="shared" si="2"/>
        <v>1096681467375</v>
      </c>
    </row>
    <row r="1208">
      <c r="A1208" s="7" t="str">
        <f t="shared" si="1"/>
        <v>Brazil-The Americas2005</v>
      </c>
      <c r="B1208" s="8" t="s">
        <v>105</v>
      </c>
      <c r="C1208" s="5" t="s">
        <v>84</v>
      </c>
      <c r="D1208" s="9" t="s">
        <v>67</v>
      </c>
      <c r="E1208" s="11">
        <v>6.64E11</v>
      </c>
      <c r="F1208" s="12">
        <v>0.071</v>
      </c>
      <c r="G1208" s="12">
        <v>257.0</v>
      </c>
      <c r="H1208" s="12">
        <v>0.549</v>
      </c>
      <c r="I1208" s="22" t="str">
        <f>VLOOKUP(A1208,ENERGY!$A$2:$F$2692,5,0)</f>
        <v>#N/A</v>
      </c>
      <c r="J1208" s="10" t="str">
        <f>VLOOKUP(A1209,ENERGY!$A$2:$F$2692,6,0)</f>
        <v>#N/A</v>
      </c>
      <c r="K1208" s="23">
        <v>0.024</v>
      </c>
      <c r="L1208" s="10">
        <f>VLOOKUP(A1208,TOURISM!$A$2:$E$2692,5,0)</f>
        <v>4168000000</v>
      </c>
      <c r="M1208" s="10">
        <f>VLOOKUP(A1208,TOURISM!$A$2:$F$2692,6,0)</f>
        <v>5905000000</v>
      </c>
      <c r="N1208" s="23">
        <v>2.797</v>
      </c>
      <c r="O1208" s="27">
        <f t="shared" ref="O1208:Q1208" si="731">if(AND(M1208=M1209,N1208=N1208+1,ISBLANK(O1209)),O1208,O1209)</f>
        <v>25</v>
      </c>
      <c r="P1208" s="27">
        <f t="shared" si="731"/>
        <v>20</v>
      </c>
      <c r="Q1208" s="27">
        <f t="shared" si="731"/>
        <v>222</v>
      </c>
      <c r="R1208" s="23">
        <v>0.011</v>
      </c>
      <c r="S1208" s="23">
        <v>0.069</v>
      </c>
      <c r="T1208" s="10">
        <f>VLOOKUP(A1208,TOURISM!$A$2:$E$2692,5,0)</f>
        <v>4168000000</v>
      </c>
      <c r="U1208" s="10">
        <f>VLOOKUP(A1208,TOURISM!$A$2:$F$2692,6,0)</f>
        <v>5905000000</v>
      </c>
      <c r="V1208" s="10">
        <f>VLOOKUP(A1208,BUSINESS!$A$2:$E$2692,5,0)</f>
        <v>0.69</v>
      </c>
      <c r="W1208" s="10">
        <f>VLOOKUP(A1208,BUSINESS!$A$2:$F$2692,6,0)</f>
        <v>152</v>
      </c>
      <c r="X1208" s="10">
        <f>VLOOKUP(A1208,BUSINESS!$A$2:$G$2692,7,0)</f>
        <v>69</v>
      </c>
      <c r="Y1208" s="10">
        <f>VLOOKUP(A1208,BUSINESS!$A$2:$H$2692,8,0)</f>
        <v>2600</v>
      </c>
      <c r="Z1208" s="10">
        <f>VLOOKUP(A1208,BUSINESS!$A$2:$I$2692,9,0)</f>
        <v>0.21</v>
      </c>
      <c r="AA1208" s="10">
        <f>VLOOKUP(A1208,BUSINESS!$A$2:$J$2692,10,0)</f>
        <v>0.463</v>
      </c>
      <c r="AB1208" s="7">
        <f t="shared" si="2"/>
        <v>60363636363636</v>
      </c>
    </row>
    <row r="1209">
      <c r="A1209" s="7" t="str">
        <f t="shared" si="1"/>
        <v>Canada-The Americas2005</v>
      </c>
      <c r="B1209" s="8" t="s">
        <v>112</v>
      </c>
      <c r="C1209" s="5" t="s">
        <v>84</v>
      </c>
      <c r="D1209" s="9" t="s">
        <v>67</v>
      </c>
      <c r="E1209" s="11">
        <v>1.02E12</v>
      </c>
      <c r="F1209" s="12">
        <v>0.098</v>
      </c>
      <c r="G1209" s="12">
        <v>3047.0</v>
      </c>
      <c r="H1209" s="12">
        <v>0.04</v>
      </c>
      <c r="I1209" s="22" t="str">
        <f>VLOOKUP(A1209,ENERGY!$A$2:$F$2692,5,0)</f>
        <v>#N/A</v>
      </c>
      <c r="J1209" s="10" t="str">
        <f>VLOOKUP(A1210,ENERGY!$A$2:$F$2692,6,0)</f>
        <v>#N/A</v>
      </c>
      <c r="K1209" s="23">
        <v>0.024</v>
      </c>
      <c r="L1209" s="10">
        <f>VLOOKUP(A1209,TOURISM!$A$2:$E$2692,5,0)</f>
        <v>15887000000</v>
      </c>
      <c r="M1209" s="10">
        <f>VLOOKUP(A1209,TOURISM!$A$2:$F$2692,6,0)</f>
        <v>22739000000</v>
      </c>
      <c r="N1209" s="23">
        <v>0.34</v>
      </c>
      <c r="O1209" s="23">
        <v>25.0</v>
      </c>
      <c r="P1209" s="27">
        <f t="shared" ref="P1209:P1218" si="732">if(AND(N1209=N1210,O1209=O1209+1,ISBLANK(P1210)),P1209,P1210)</f>
        <v>20</v>
      </c>
      <c r="Q1209" s="23">
        <v>222.0</v>
      </c>
      <c r="R1209" s="23">
        <v>0.079</v>
      </c>
      <c r="S1209" s="23">
        <v>0.269</v>
      </c>
      <c r="T1209" s="10">
        <f>VLOOKUP(A1209,TOURISM!$A$2:$E$2692,5,0)</f>
        <v>15887000000</v>
      </c>
      <c r="U1209" s="10">
        <f>VLOOKUP(A1209,TOURISM!$A$2:$F$2692,6,0)</f>
        <v>22739000000</v>
      </c>
      <c r="V1209" s="10">
        <f>VLOOKUP(A1209,BUSINESS!$A$2:$E$2692,5,0)</f>
        <v>0.475</v>
      </c>
      <c r="W1209" s="10">
        <f>VLOOKUP(A1209,BUSINESS!$A$2:$F$2692,6,0)</f>
        <v>3</v>
      </c>
      <c r="X1209" s="10">
        <f>VLOOKUP(A1209,BUSINESS!$A$2:$G$2692,7,0)</f>
        <v>69</v>
      </c>
      <c r="Y1209" s="10">
        <f>VLOOKUP(A1209,BUSINESS!$A$2:$H$2692,8,0)</f>
        <v>119</v>
      </c>
      <c r="Z1209" s="10">
        <f>VLOOKUP(A1209,BUSINESS!$A$2:$I$2692,9,0)</f>
        <v>0.717</v>
      </c>
      <c r="AA1209" s="10">
        <f>VLOOKUP(A1209,BUSINESS!$A$2:$J$2692,10,0)</f>
        <v>0.528</v>
      </c>
      <c r="AB1209" s="7">
        <f t="shared" si="2"/>
        <v>12911392405063</v>
      </c>
    </row>
    <row r="1210">
      <c r="A1210" s="7" t="str">
        <f t="shared" si="1"/>
        <v>Cayman Islands-The Americas2005</v>
      </c>
      <c r="B1210" s="8" t="s">
        <v>113</v>
      </c>
      <c r="C1210" s="5" t="s">
        <v>84</v>
      </c>
      <c r="D1210" s="9" t="s">
        <v>67</v>
      </c>
      <c r="E1210" s="8"/>
      <c r="F1210" s="10">
        <f>if(AND(C768=C769,D768=D768+1,ISBLANK(F769)),F768,F769)</f>
        <v>0.026</v>
      </c>
      <c r="G1210" s="10">
        <f>if(AND(C768=C769,D768=D768+1,ISBLANK(G769)),G768,G769)</f>
        <v>968</v>
      </c>
      <c r="H1210" s="10" t="str">
        <f>if(AND(C768=C769,D768=D768+1,ISBLANK(H769)),H768,H769)</f>
        <v>#REF!</v>
      </c>
      <c r="I1210" s="22" t="str">
        <f>VLOOKUP(A1210,ENERGY!$A$2:$F$2692,5,0)</f>
        <v>#N/A</v>
      </c>
      <c r="J1210" s="10" t="str">
        <f>VLOOKUP(A1211,ENERGY!$A$2:$F$2692,6,0)</f>
        <v>#N/A</v>
      </c>
      <c r="K1210" s="23">
        <v>0.024</v>
      </c>
      <c r="L1210" s="10">
        <f>VLOOKUP(A1210,TOURISM!$A$2:$E$2692,5,0)</f>
        <v>356000000</v>
      </c>
      <c r="M1210" s="10" t="str">
        <f>VLOOKUP(A1210,TOURISM!$A$2:$F$2692,6,0)</f>
        <v/>
      </c>
      <c r="N1210" s="23">
        <v>0.713</v>
      </c>
      <c r="O1210" s="23">
        <v>64.0</v>
      </c>
      <c r="P1210" s="27">
        <f t="shared" si="732"/>
        <v>20</v>
      </c>
      <c r="Q1210" s="23">
        <v>732.0</v>
      </c>
      <c r="R1210" s="23">
        <v>0.012</v>
      </c>
      <c r="S1210" s="23">
        <v>0.145</v>
      </c>
      <c r="T1210" s="10">
        <f>VLOOKUP(A1210,TOURISM!$A$2:$E$2692,5,0)</f>
        <v>356000000</v>
      </c>
      <c r="U1210" s="10" t="str">
        <f>VLOOKUP(A1210,TOURISM!$A$2:$F$2692,6,0)</f>
        <v/>
      </c>
      <c r="V1210" s="10">
        <f>VLOOKUP(A1210,BUSINESS!$A$2:$E$2692,5,0)</f>
        <v>0.37</v>
      </c>
      <c r="W1210" s="10">
        <f>VLOOKUP(A1210,BUSINESS!$A$2:$F$2692,6,0)</f>
        <v>14</v>
      </c>
      <c r="X1210" s="10">
        <f>VLOOKUP(A1210,BUSINESS!$A$2:$G$2692,7,0)</f>
        <v>69</v>
      </c>
      <c r="Y1210" s="10">
        <f>VLOOKUP(A1210,BUSINESS!$A$2:$H$2692,8,0)</f>
        <v>147</v>
      </c>
      <c r="Z1210" s="10">
        <f>VLOOKUP(A1210,BUSINESS!$A$2:$I$2692,9,0)</f>
        <v>0.38</v>
      </c>
      <c r="AA1210" s="10">
        <f>VLOOKUP(A1210,BUSINESS!$A$2:$J$2692,10,0)</f>
        <v>1.665</v>
      </c>
      <c r="AB1210" s="7">
        <f t="shared" si="2"/>
        <v>0</v>
      </c>
    </row>
    <row r="1211">
      <c r="A1211" s="7" t="str">
        <f t="shared" si="1"/>
        <v>Chile-The Americas2005</v>
      </c>
      <c r="B1211" s="8" t="s">
        <v>116</v>
      </c>
      <c r="C1211" s="5" t="s">
        <v>84</v>
      </c>
      <c r="D1211" s="9" t="s">
        <v>67</v>
      </c>
      <c r="E1211" s="11">
        <v>1.01E11</v>
      </c>
      <c r="F1211" s="12">
        <v>0.067</v>
      </c>
      <c r="G1211" s="12">
        <v>414.0</v>
      </c>
      <c r="H1211" s="12">
        <v>0.051</v>
      </c>
      <c r="I1211" s="22" t="str">
        <f>VLOOKUP(A1211,ENERGY!$A$2:$F$2692,5,0)</f>
        <v>#N/A</v>
      </c>
      <c r="J1211" s="10" t="str">
        <f>VLOOKUP(A1212,ENERGY!$A$2:$F$2692,6,0)</f>
        <v>#N/A</v>
      </c>
      <c r="K1211" s="23">
        <v>0.024</v>
      </c>
      <c r="L1211" s="10">
        <f>VLOOKUP(A1211,TOURISM!$A$2:$E$2692,5,0)</f>
        <v>1682000000</v>
      </c>
      <c r="M1211" s="10">
        <f>VLOOKUP(A1211,TOURISM!$A$2:$F$2692,6,0)</f>
        <v>1355000000</v>
      </c>
      <c r="N1211" s="23">
        <v>0.521</v>
      </c>
      <c r="O1211" s="23">
        <v>68.0</v>
      </c>
      <c r="P1211" s="27">
        <f t="shared" si="732"/>
        <v>20</v>
      </c>
      <c r="Q1211" s="23">
        <v>272.0</v>
      </c>
      <c r="R1211" s="23">
        <v>0.046</v>
      </c>
      <c r="S1211" s="23">
        <v>0.37</v>
      </c>
      <c r="T1211" s="10">
        <f>VLOOKUP(A1211,TOURISM!$A$2:$E$2692,5,0)</f>
        <v>1682000000</v>
      </c>
      <c r="U1211" s="10">
        <f>VLOOKUP(A1211,TOURISM!$A$2:$F$2692,6,0)</f>
        <v>1355000000</v>
      </c>
      <c r="V1211" s="10">
        <f>VLOOKUP(A1211,BUSINESS!$A$2:$E$2692,5,0)</f>
        <v>0.253</v>
      </c>
      <c r="W1211" s="10">
        <f>VLOOKUP(A1211,BUSINESS!$A$2:$F$2692,6,0)</f>
        <v>27</v>
      </c>
      <c r="X1211" s="10">
        <f>VLOOKUP(A1211,BUSINESS!$A$2:$G$2692,7,0)</f>
        <v>69</v>
      </c>
      <c r="Y1211" s="10">
        <f>VLOOKUP(A1211,BUSINESS!$A$2:$H$2692,8,0)</f>
        <v>316</v>
      </c>
      <c r="Z1211" s="10">
        <f>VLOOKUP(A1211,BUSINESS!$A$2:$I$2692,9,0)</f>
        <v>0.312</v>
      </c>
      <c r="AA1211" s="10">
        <f>VLOOKUP(A1211,BUSINESS!$A$2:$J$2692,10,0)</f>
        <v>0.647</v>
      </c>
      <c r="AB1211" s="7">
        <f t="shared" si="2"/>
        <v>2195652173913</v>
      </c>
    </row>
    <row r="1212">
      <c r="A1212" s="7" t="str">
        <f t="shared" si="1"/>
        <v>Colombia-The Americas2005</v>
      </c>
      <c r="B1212" s="8" t="s">
        <v>118</v>
      </c>
      <c r="C1212" s="5" t="s">
        <v>84</v>
      </c>
      <c r="D1212" s="9" t="s">
        <v>67</v>
      </c>
      <c r="E1212" s="11">
        <v>1.17E11</v>
      </c>
      <c r="F1212" s="12">
        <v>0.054</v>
      </c>
      <c r="G1212" s="12">
        <v>148.0</v>
      </c>
      <c r="H1212" s="12">
        <v>0.151</v>
      </c>
      <c r="I1212" s="22" t="str">
        <f>VLOOKUP(A1212,ENERGY!$A$2:$F$2692,5,0)</f>
        <v>#N/A</v>
      </c>
      <c r="J1212" s="10">
        <f>VLOOKUP(A1213,ENERGY!$A$2:$F$2692,6,0)</f>
        <v>6931</v>
      </c>
      <c r="K1212" s="23">
        <v>0.024</v>
      </c>
      <c r="L1212" s="10">
        <f>VLOOKUP(A1212,TOURISM!$A$2:$E$2692,5,0)</f>
        <v>1574000000</v>
      </c>
      <c r="M1212" s="10">
        <f>VLOOKUP(A1212,TOURISM!$A$2:$F$2692,6,0)</f>
        <v>1565000000</v>
      </c>
      <c r="N1212" s="23">
        <v>0.514</v>
      </c>
      <c r="O1212" s="23">
        <v>25.0</v>
      </c>
      <c r="P1212" s="27">
        <f t="shared" si="732"/>
        <v>20</v>
      </c>
      <c r="Q1212" s="23">
        <v>270.0</v>
      </c>
      <c r="R1212" s="23">
        <v>0.016</v>
      </c>
      <c r="S1212" s="23">
        <v>0.262</v>
      </c>
      <c r="T1212" s="10">
        <f>VLOOKUP(A1212,TOURISM!$A$2:$E$2692,5,0)</f>
        <v>1574000000</v>
      </c>
      <c r="U1212" s="10">
        <f>VLOOKUP(A1212,TOURISM!$A$2:$F$2692,6,0)</f>
        <v>1565000000</v>
      </c>
      <c r="V1212" s="10">
        <f>VLOOKUP(A1212,BUSINESS!$A$2:$E$2692,5,0)</f>
        <v>0.837</v>
      </c>
      <c r="W1212" s="10">
        <f>VLOOKUP(A1212,BUSINESS!$A$2:$F$2692,6,0)</f>
        <v>42</v>
      </c>
      <c r="X1212" s="10">
        <f>VLOOKUP(A1212,BUSINESS!$A$2:$G$2692,7,0)</f>
        <v>69</v>
      </c>
      <c r="Y1212" s="10">
        <f>VLOOKUP(A1212,BUSINESS!$A$2:$H$2692,8,0)</f>
        <v>456</v>
      </c>
      <c r="Z1212" s="10">
        <f>VLOOKUP(A1212,BUSINESS!$A$2:$I$2692,9,0)</f>
        <v>0.11</v>
      </c>
      <c r="AA1212" s="10">
        <f>VLOOKUP(A1212,BUSINESS!$A$2:$J$2692,10,0)</f>
        <v>0.506</v>
      </c>
      <c r="AB1212" s="7">
        <f t="shared" si="2"/>
        <v>7312500000000</v>
      </c>
    </row>
    <row r="1213">
      <c r="A1213" s="7" t="str">
        <f t="shared" si="1"/>
        <v>Costa Rica-The Americas2005</v>
      </c>
      <c r="B1213" s="8" t="s">
        <v>122</v>
      </c>
      <c r="C1213" s="5" t="s">
        <v>84</v>
      </c>
      <c r="D1213" s="9" t="s">
        <v>67</v>
      </c>
      <c r="E1213" s="11">
        <v>1.8596365927E10</v>
      </c>
      <c r="F1213" s="12">
        <v>0.078</v>
      </c>
      <c r="G1213" s="12">
        <v>346.0</v>
      </c>
      <c r="H1213" s="12">
        <v>0.234</v>
      </c>
      <c r="I1213" s="22">
        <f>VLOOKUP(A1213,ENERGY!$A$2:$F$2692,5,0)</f>
        <v>3880</v>
      </c>
      <c r="J1213" s="10">
        <f>VLOOKUP(A1214,ENERGY!$A$2:$F$2692,6,0)</f>
        <v>25005</v>
      </c>
      <c r="K1213" s="23">
        <v>0.024</v>
      </c>
      <c r="L1213" s="10">
        <f>VLOOKUP(A1213,TOURISM!$A$2:$E$2692,5,0)</f>
        <v>1810000000</v>
      </c>
      <c r="M1213" s="10">
        <f>VLOOKUP(A1213,TOURISM!$A$2:$F$2692,6,0)</f>
        <v>556000000</v>
      </c>
      <c r="N1213" s="23">
        <v>0.423</v>
      </c>
      <c r="O1213" s="23">
        <v>19.0</v>
      </c>
      <c r="P1213" s="27">
        <f t="shared" si="732"/>
        <v>20</v>
      </c>
      <c r="Q1213" s="23">
        <v>270.0</v>
      </c>
      <c r="R1213" s="23">
        <v>0.007</v>
      </c>
      <c r="S1213" s="23">
        <v>0.129</v>
      </c>
      <c r="T1213" s="10">
        <f>VLOOKUP(A1213,TOURISM!$A$2:$E$2692,5,0)</f>
        <v>1810000000</v>
      </c>
      <c r="U1213" s="10">
        <f>VLOOKUP(A1213,TOURISM!$A$2:$F$2692,6,0)</f>
        <v>556000000</v>
      </c>
      <c r="V1213" s="10">
        <f>VLOOKUP(A1213,BUSINESS!$A$2:$E$2692,5,0)</f>
        <v>0.552</v>
      </c>
      <c r="W1213" s="10">
        <f>VLOOKUP(A1213,BUSINESS!$A$2:$F$2692,6,0)</f>
        <v>77</v>
      </c>
      <c r="X1213" s="10">
        <f>VLOOKUP(A1213,BUSINESS!$A$2:$G$2692,7,0)</f>
        <v>69</v>
      </c>
      <c r="Y1213" s="10">
        <f>VLOOKUP(A1213,BUSINESS!$A$2:$H$2692,8,0)</f>
        <v>402</v>
      </c>
      <c r="Z1213" s="10">
        <f>VLOOKUP(A1213,BUSINESS!$A$2:$I$2692,9,0)</f>
        <v>0.221</v>
      </c>
      <c r="AA1213" s="10">
        <f>VLOOKUP(A1213,BUSINESS!$A$2:$J$2692,10,0)</f>
        <v>0.255</v>
      </c>
      <c r="AB1213" s="7">
        <f t="shared" si="2"/>
        <v>2656623703857</v>
      </c>
    </row>
    <row r="1214">
      <c r="A1214" s="7" t="str">
        <f t="shared" si="1"/>
        <v>Cuba-The Americas2005</v>
      </c>
      <c r="B1214" s="8" t="s">
        <v>125</v>
      </c>
      <c r="C1214" s="5" t="s">
        <v>84</v>
      </c>
      <c r="D1214" s="9" t="s">
        <v>67</v>
      </c>
      <c r="E1214" s="11">
        <v>4.26442E10</v>
      </c>
      <c r="F1214" s="12">
        <v>0.081</v>
      </c>
      <c r="G1214" s="12">
        <v>306.0</v>
      </c>
      <c r="H1214" s="10">
        <f t="shared" ref="H1214:H1215" si="733">if(AND(C616=C617,D616=D616+1,ISBLANK(H617)),H616,H617)</f>
        <v>0.222</v>
      </c>
      <c r="I1214" s="22">
        <f>VLOOKUP(A1214,ENERGY!$A$2:$F$2692,5,0)</f>
        <v>11312</v>
      </c>
      <c r="J1214" s="10">
        <f>VLOOKUP(A1215,ENERGY!$A$2:$F$2692,6,0)</f>
        <v>7334</v>
      </c>
      <c r="K1214" s="23">
        <v>0.024</v>
      </c>
      <c r="L1214" s="10">
        <f>VLOOKUP(A1214,TOURISM!$A$2:$E$2692,5,0)</f>
        <v>2591000000</v>
      </c>
      <c r="M1214" s="10" t="str">
        <f>VLOOKUP(A1214,TOURISM!$A$2:$F$2692,6,0)</f>
        <v/>
      </c>
      <c r="N1214" s="23">
        <v>0.26</v>
      </c>
      <c r="O1214" s="23">
        <v>6.0</v>
      </c>
      <c r="P1214" s="27">
        <f t="shared" si="732"/>
        <v>20</v>
      </c>
      <c r="Q1214" s="23">
        <v>161.0</v>
      </c>
      <c r="R1214" s="23">
        <v>0.225</v>
      </c>
      <c r="S1214" s="23">
        <v>0.886</v>
      </c>
      <c r="T1214" s="10">
        <f>VLOOKUP(A1214,TOURISM!$A$2:$E$2692,5,0)</f>
        <v>2591000000</v>
      </c>
      <c r="U1214" s="10" t="str">
        <f>VLOOKUP(A1214,TOURISM!$A$2:$F$2692,6,0)</f>
        <v/>
      </c>
      <c r="V1214" s="10">
        <f>VLOOKUP(A1214,BUSINESS!$A$2:$E$2692,5,0)</f>
        <v>0.475</v>
      </c>
      <c r="W1214" s="10">
        <f>VLOOKUP(A1214,BUSINESS!$A$2:$F$2692,6,0)</f>
        <v>3</v>
      </c>
      <c r="X1214" s="10">
        <f>VLOOKUP(A1214,BUSINESS!$A$2:$G$2692,7,0)</f>
        <v>69</v>
      </c>
      <c r="Y1214" s="10">
        <f>VLOOKUP(A1214,BUSINESS!$A$2:$H$2692,8,0)</f>
        <v>119</v>
      </c>
      <c r="Z1214" s="10">
        <f>VLOOKUP(A1214,BUSINESS!$A$2:$I$2692,9,0)</f>
        <v>0.097</v>
      </c>
      <c r="AA1214" s="10">
        <f>VLOOKUP(A1214,BUSINESS!$A$2:$J$2692,10,0)</f>
        <v>0.012</v>
      </c>
      <c r="AB1214" s="7">
        <f t="shared" si="2"/>
        <v>189529777778</v>
      </c>
    </row>
    <row r="1215">
      <c r="A1215" s="7" t="str">
        <f t="shared" si="1"/>
        <v>Curacao-The Americas2005</v>
      </c>
      <c r="B1215" s="8" t="s">
        <v>126</v>
      </c>
      <c r="C1215" s="5" t="s">
        <v>84</v>
      </c>
      <c r="D1215" s="9" t="s">
        <v>67</v>
      </c>
      <c r="E1215" s="8"/>
      <c r="F1215" s="10">
        <f>if(AND(C604=C605,D604=D604+1,ISBLANK(F605)),F604,F605)</f>
        <v>0.049</v>
      </c>
      <c r="G1215" s="10">
        <f>if(AND(C604=C605,D604=D604+1,ISBLANK(G605)),G604,G605)</f>
        <v>180</v>
      </c>
      <c r="H1215" s="10">
        <f t="shared" si="733"/>
        <v>0.125</v>
      </c>
      <c r="I1215" s="22">
        <f>VLOOKUP(A1215,ENERGY!$A$2:$F$2692,5,0)</f>
        <v>133681</v>
      </c>
      <c r="J1215" s="10">
        <f>VLOOKUP(A1216,ENERGY!$A$2:$F$2692,6,0)</f>
        <v>110</v>
      </c>
      <c r="K1215" s="23">
        <v>0.024</v>
      </c>
      <c r="L1215" s="10">
        <f>VLOOKUP(A1215,TOURISM!$A$2:$E$2692,5,0)</f>
        <v>244000000</v>
      </c>
      <c r="M1215" s="10">
        <f>VLOOKUP(A1215,TOURISM!$A$2:$F$2692,6,0)</f>
        <v>164000000</v>
      </c>
      <c r="N1215" s="23">
        <v>0.441</v>
      </c>
      <c r="O1215" s="23">
        <v>39.0</v>
      </c>
      <c r="P1215" s="27">
        <f t="shared" si="732"/>
        <v>20</v>
      </c>
      <c r="Q1215" s="23">
        <v>76.0</v>
      </c>
      <c r="R1215" s="27">
        <f>if(AND(P1215=P1216,Q1215=Q1215+1,ISBLANK(R1216)),R1215,R1216)</f>
        <v>0.341</v>
      </c>
      <c r="S1215" s="23">
        <v>1.222</v>
      </c>
      <c r="T1215" s="10">
        <f>VLOOKUP(A1215,TOURISM!$A$2:$E$2692,5,0)</f>
        <v>244000000</v>
      </c>
      <c r="U1215" s="10">
        <f>VLOOKUP(A1215,TOURISM!$A$2:$F$2692,6,0)</f>
        <v>164000000</v>
      </c>
      <c r="V1215" s="10">
        <f>VLOOKUP(A1215,BUSINESS!$A$2:$E$2692,5,0)</f>
        <v>0.37</v>
      </c>
      <c r="W1215" s="10">
        <f>VLOOKUP(A1215,BUSINESS!$A$2:$F$2692,6,0)</f>
        <v>14</v>
      </c>
      <c r="X1215" s="10">
        <f>VLOOKUP(A1215,BUSINESS!$A$2:$G$2692,7,0)</f>
        <v>69</v>
      </c>
      <c r="Y1215" s="10">
        <f>VLOOKUP(A1215,BUSINESS!$A$2:$H$2692,8,0)</f>
        <v>147</v>
      </c>
      <c r="Z1215" s="10">
        <f>VLOOKUP(A1215,BUSINESS!$A$2:$I$2692,9,0)</f>
        <v>0.385</v>
      </c>
      <c r="AA1215" s="10">
        <f>VLOOKUP(A1215,BUSINESS!$A$2:$J$2692,10,0)</f>
        <v>0.737</v>
      </c>
      <c r="AB1215" s="7">
        <f t="shared" si="2"/>
        <v>0</v>
      </c>
    </row>
    <row r="1216">
      <c r="A1216" s="7" t="str">
        <f t="shared" si="1"/>
        <v>Dominica-The Americas2005</v>
      </c>
      <c r="B1216" s="8" t="s">
        <v>131</v>
      </c>
      <c r="C1216" s="5" t="s">
        <v>84</v>
      </c>
      <c r="D1216" s="9" t="s">
        <v>67</v>
      </c>
      <c r="E1216" s="11">
        <v>3.61615918E8</v>
      </c>
      <c r="F1216" s="12">
        <v>0.05</v>
      </c>
      <c r="G1216" s="12">
        <v>255.0</v>
      </c>
      <c r="H1216" s="12">
        <v>0.099</v>
      </c>
      <c r="I1216" s="22">
        <f>VLOOKUP(A1216,ENERGY!$A$2:$F$2692,5,0)</f>
        <v>39</v>
      </c>
      <c r="J1216" s="10">
        <f>VLOOKUP(A1217,ENERGY!$A$2:$F$2692,6,0)</f>
        <v>18786</v>
      </c>
      <c r="K1216" s="23">
        <v>0.024</v>
      </c>
      <c r="L1216" s="10">
        <f>VLOOKUP(A1216,TOURISM!$A$2:$E$2692,5,0)</f>
        <v>57000000</v>
      </c>
      <c r="M1216" s="10">
        <f>VLOOKUP(A1216,TOURISM!$A$2:$F$2692,6,0)</f>
        <v>10000000</v>
      </c>
      <c r="N1216" s="23">
        <v>0.623</v>
      </c>
      <c r="O1216" s="23">
        <v>11.0</v>
      </c>
      <c r="P1216" s="27">
        <f t="shared" si="732"/>
        <v>20</v>
      </c>
      <c r="Q1216" s="23">
        <v>228.0</v>
      </c>
      <c r="R1216" s="23">
        <v>0.341</v>
      </c>
      <c r="S1216" s="23">
        <v>0.932</v>
      </c>
      <c r="T1216" s="10">
        <f>VLOOKUP(A1216,TOURISM!$A$2:$E$2692,5,0)</f>
        <v>57000000</v>
      </c>
      <c r="U1216" s="10">
        <f>VLOOKUP(A1216,TOURISM!$A$2:$F$2692,6,0)</f>
        <v>10000000</v>
      </c>
      <c r="V1216" s="10">
        <f>VLOOKUP(A1216,BUSINESS!$A$2:$E$2692,5,0)</f>
        <v>0.37</v>
      </c>
      <c r="W1216" s="10">
        <f>VLOOKUP(A1216,BUSINESS!$A$2:$F$2692,6,0)</f>
        <v>14</v>
      </c>
      <c r="X1216" s="10">
        <f>VLOOKUP(A1216,BUSINESS!$A$2:$G$2692,7,0)</f>
        <v>69</v>
      </c>
      <c r="Y1216" s="10">
        <f>VLOOKUP(A1216,BUSINESS!$A$2:$H$2692,8,0)</f>
        <v>147</v>
      </c>
      <c r="Z1216" s="10">
        <f>VLOOKUP(A1216,BUSINESS!$A$2:$I$2692,9,0)</f>
        <v>0.385</v>
      </c>
      <c r="AA1216" s="10">
        <f>VLOOKUP(A1216,BUSINESS!$A$2:$J$2692,10,0)</f>
        <v>0.737</v>
      </c>
      <c r="AB1216" s="7">
        <f t="shared" si="2"/>
        <v>1060457238</v>
      </c>
    </row>
    <row r="1217">
      <c r="A1217" s="7" t="str">
        <f t="shared" si="1"/>
        <v>Dominican Republic-The Americas2005</v>
      </c>
      <c r="B1217" s="8" t="s">
        <v>132</v>
      </c>
      <c r="C1217" s="5" t="s">
        <v>84</v>
      </c>
      <c r="D1217" s="9" t="s">
        <v>67</v>
      </c>
      <c r="E1217" s="11">
        <v>3.3969724872E10</v>
      </c>
      <c r="F1217" s="12">
        <v>0.053</v>
      </c>
      <c r="G1217" s="12">
        <v>188.0</v>
      </c>
      <c r="H1217" s="12">
        <v>0.241</v>
      </c>
      <c r="I1217" s="22">
        <f>VLOOKUP(A1217,ENERGY!$A$2:$F$2692,5,0)</f>
        <v>6528</v>
      </c>
      <c r="J1217" s="10">
        <f>VLOOKUP(A1218,ENERGY!$A$2:$F$2692,6,0)</f>
        <v>28658</v>
      </c>
      <c r="K1217" s="23">
        <v>0.024</v>
      </c>
      <c r="L1217" s="10">
        <f>VLOOKUP(A1217,TOURISM!$A$2:$E$2692,5,0)</f>
        <v>3518000000</v>
      </c>
      <c r="M1217" s="10">
        <f>VLOOKUP(A1217,TOURISM!$A$2:$F$2692,6,0)</f>
        <v>511000000</v>
      </c>
      <c r="N1217" s="23">
        <v>0.493</v>
      </c>
      <c r="O1217" s="23">
        <v>12.0</v>
      </c>
      <c r="P1217" s="27">
        <f t="shared" si="732"/>
        <v>20</v>
      </c>
      <c r="Q1217" s="23">
        <v>358.0</v>
      </c>
      <c r="R1217" s="23">
        <v>0.413</v>
      </c>
      <c r="S1217" s="23">
        <v>0.809</v>
      </c>
      <c r="T1217" s="10">
        <f>VLOOKUP(A1217,TOURISM!$A$2:$E$2692,5,0)</f>
        <v>3518000000</v>
      </c>
      <c r="U1217" s="10">
        <f>VLOOKUP(A1217,TOURISM!$A$2:$F$2692,6,0)</f>
        <v>511000000</v>
      </c>
      <c r="V1217" s="10">
        <f>VLOOKUP(A1217,BUSINESS!$A$2:$E$2692,5,0)</f>
        <v>0.355</v>
      </c>
      <c r="W1217" s="10">
        <f>VLOOKUP(A1217,BUSINESS!$A$2:$F$2692,6,0)</f>
        <v>74</v>
      </c>
      <c r="X1217" s="10">
        <f>VLOOKUP(A1217,BUSINESS!$A$2:$G$2692,7,0)</f>
        <v>69</v>
      </c>
      <c r="Y1217" s="10">
        <f>VLOOKUP(A1217,BUSINESS!$A$2:$H$2692,8,0)</f>
        <v>232</v>
      </c>
      <c r="Z1217" s="10">
        <f>VLOOKUP(A1217,BUSINESS!$A$2:$I$2692,9,0)</f>
        <v>0.115</v>
      </c>
      <c r="AA1217" s="10">
        <f>VLOOKUP(A1217,BUSINESS!$A$2:$J$2692,10,0)</f>
        <v>0.388</v>
      </c>
      <c r="AB1217" s="7">
        <f t="shared" si="2"/>
        <v>82251149811</v>
      </c>
    </row>
    <row r="1218">
      <c r="A1218" s="7" t="str">
        <f t="shared" si="1"/>
        <v>Ecuador-The Americas2005</v>
      </c>
      <c r="B1218" s="8" t="s">
        <v>133</v>
      </c>
      <c r="C1218" s="5" t="s">
        <v>84</v>
      </c>
      <c r="D1218" s="9" t="s">
        <v>67</v>
      </c>
      <c r="E1218" s="11">
        <v>4.1507085E10</v>
      </c>
      <c r="F1218" s="12">
        <v>0.063</v>
      </c>
      <c r="G1218" s="12">
        <v>190.0</v>
      </c>
      <c r="H1218" s="12">
        <v>0.096</v>
      </c>
      <c r="I1218" s="22">
        <f>VLOOKUP(A1218,ENERGY!$A$2:$F$2692,5,0)</f>
        <v>10278</v>
      </c>
      <c r="J1218" s="10">
        <f>VLOOKUP(A1219,ENERGY!$A$2:$F$2692,6,0)</f>
        <v>6366</v>
      </c>
      <c r="K1218" s="23">
        <v>0.024</v>
      </c>
      <c r="L1218" s="10">
        <f>VLOOKUP(A1218,TOURISM!$A$2:$E$2692,5,0)</f>
        <v>488000000</v>
      </c>
      <c r="M1218" s="10">
        <f>VLOOKUP(A1218,TOURISM!$A$2:$F$2692,6,0)</f>
        <v>644000000</v>
      </c>
      <c r="N1218" s="23">
        <v>0.298</v>
      </c>
      <c r="O1218" s="23">
        <v>22.0</v>
      </c>
      <c r="P1218" s="27">
        <f t="shared" si="732"/>
        <v>20</v>
      </c>
      <c r="Q1218" s="23">
        <v>200.0</v>
      </c>
      <c r="R1218" s="23">
        <v>0.1</v>
      </c>
      <c r="S1218" s="23">
        <v>0.912</v>
      </c>
      <c r="T1218" s="10">
        <f>VLOOKUP(A1218,TOURISM!$A$2:$E$2692,5,0)</f>
        <v>488000000</v>
      </c>
      <c r="U1218" s="10">
        <f>VLOOKUP(A1218,TOURISM!$A$2:$F$2692,6,0)</f>
        <v>644000000</v>
      </c>
      <c r="V1218" s="10">
        <f>VLOOKUP(A1218,BUSINESS!$A$2:$E$2692,5,0)</f>
        <v>0.353</v>
      </c>
      <c r="W1218" s="10">
        <f>VLOOKUP(A1218,BUSINESS!$A$2:$F$2692,6,0)</f>
        <v>69</v>
      </c>
      <c r="X1218" s="10">
        <f>VLOOKUP(A1218,BUSINESS!$A$2:$G$2692,7,0)</f>
        <v>69</v>
      </c>
      <c r="Y1218" s="10">
        <f>VLOOKUP(A1218,BUSINESS!$A$2:$H$2692,8,0)</f>
        <v>600</v>
      </c>
      <c r="Z1218" s="10">
        <f>VLOOKUP(A1218,BUSINESS!$A$2:$I$2692,9,0)</f>
        <v>0.06</v>
      </c>
      <c r="AA1218" s="10">
        <f>VLOOKUP(A1218,BUSINESS!$A$2:$J$2692,10,0)</f>
        <v>0.453</v>
      </c>
      <c r="AB1218" s="7">
        <f t="shared" si="2"/>
        <v>415070850000</v>
      </c>
    </row>
    <row r="1219">
      <c r="A1219" s="7" t="str">
        <f t="shared" si="1"/>
        <v>El Salvador-The Americas2005</v>
      </c>
      <c r="B1219" s="8" t="s">
        <v>135</v>
      </c>
      <c r="C1219" s="5" t="s">
        <v>84</v>
      </c>
      <c r="D1219" s="9" t="s">
        <v>67</v>
      </c>
      <c r="E1219" s="11">
        <v>1.70938E10</v>
      </c>
      <c r="F1219" s="12">
        <v>0.072</v>
      </c>
      <c r="G1219" s="12">
        <v>202.0</v>
      </c>
      <c r="H1219" s="10" t="str">
        <f>if(AND(C490=C491,D490=D490+1,ISBLANK(H491)),H490,H491)</f>
        <v>#REF!</v>
      </c>
      <c r="I1219" s="22">
        <f>VLOOKUP(A1219,ENERGY!$A$2:$F$2692,5,0)</f>
        <v>4382</v>
      </c>
      <c r="J1219" s="10">
        <f>VLOOKUP(A1220,ENERGY!$A$2:$F$2692,6,0)</f>
        <v>583</v>
      </c>
      <c r="K1219" s="23">
        <v>0.024</v>
      </c>
      <c r="L1219" s="10">
        <f>VLOOKUP(A1219,TOURISM!$A$2:$E$2692,5,0)</f>
        <v>656000000</v>
      </c>
      <c r="M1219" s="10">
        <f>VLOOKUP(A1219,TOURISM!$A$2:$F$2692,6,0)</f>
        <v>288000000</v>
      </c>
      <c r="N1219" s="23">
        <v>0.298</v>
      </c>
      <c r="O1219" s="27">
        <f t="shared" ref="O1219:Q1219" si="734">if(AND(M1219=M1220,N1219=N1219+1,ISBLANK(O1220)),O1219,O1220)</f>
        <v>8</v>
      </c>
      <c r="P1219" s="27">
        <f t="shared" si="734"/>
        <v>20</v>
      </c>
      <c r="Q1219" s="27">
        <f t="shared" si="734"/>
        <v>480</v>
      </c>
      <c r="R1219" s="23">
        <v>0.108</v>
      </c>
      <c r="S1219" s="23">
        <v>1.599</v>
      </c>
      <c r="T1219" s="10">
        <f>VLOOKUP(A1219,TOURISM!$A$2:$E$2692,5,0)</f>
        <v>656000000</v>
      </c>
      <c r="U1219" s="10">
        <f>VLOOKUP(A1219,TOURISM!$A$2:$F$2692,6,0)</f>
        <v>288000000</v>
      </c>
      <c r="V1219" s="10">
        <f>VLOOKUP(A1219,BUSINESS!$A$2:$E$2692,5,0)</f>
        <v>0.347</v>
      </c>
      <c r="W1219" s="10">
        <f>VLOOKUP(A1219,BUSINESS!$A$2:$F$2692,6,0)</f>
        <v>40</v>
      </c>
      <c r="X1219" s="10">
        <f>VLOOKUP(A1219,BUSINESS!$A$2:$G$2692,7,0)</f>
        <v>69</v>
      </c>
      <c r="Y1219" s="10">
        <f>VLOOKUP(A1219,BUSINESS!$A$2:$H$2692,8,0)</f>
        <v>320</v>
      </c>
      <c r="Z1219" s="10">
        <f>VLOOKUP(A1219,BUSINESS!$A$2:$I$2692,9,0)</f>
        <v>0.042</v>
      </c>
      <c r="AA1219" s="10">
        <f>VLOOKUP(A1219,BUSINESS!$A$2:$J$2692,10,0)</f>
        <v>0.397</v>
      </c>
      <c r="AB1219" s="7">
        <f t="shared" si="2"/>
        <v>158275925926</v>
      </c>
    </row>
    <row r="1220">
      <c r="A1220" s="7" t="str">
        <f t="shared" si="1"/>
        <v>Greenland-The Americas2005</v>
      </c>
      <c r="B1220" s="8" t="s">
        <v>151</v>
      </c>
      <c r="C1220" s="5" t="s">
        <v>84</v>
      </c>
      <c r="D1220" s="9" t="s">
        <v>67</v>
      </c>
      <c r="E1220" s="11">
        <v>1.702543477E9</v>
      </c>
      <c r="F1220" s="10">
        <f>if(AND(C284=C285,D284=D284+1,ISBLANK(F285)),F284,F285)</f>
        <v>0.028</v>
      </c>
      <c r="G1220" s="10">
        <f>if(AND(C284=C285,D284=D284+1,ISBLANK(G285)),G284,G285)</f>
        <v>13</v>
      </c>
      <c r="H1220" s="10">
        <f>if(AND(C293=C294,D293=D293+1,ISBLANK(H294)),H293,H294)</f>
        <v>0.073</v>
      </c>
      <c r="I1220" s="22">
        <f>VLOOKUP(A1220,ENERGY!$A$2:$F$2692,5,0)</f>
        <v>133681</v>
      </c>
      <c r="J1220" s="10">
        <f>VLOOKUP(A1221,ENERGY!$A$2:$F$2692,6,0)</f>
        <v>205</v>
      </c>
      <c r="K1220" s="23">
        <v>0.024</v>
      </c>
      <c r="L1220" s="10">
        <f>VLOOKUP(A1220,TOURISM!$A$2:$E$2692,5,0)</f>
        <v>1097000000</v>
      </c>
      <c r="M1220" s="10">
        <f>VLOOKUP(A1220,TOURISM!$A$2:$F$2692,6,0)</f>
        <v>5894000000</v>
      </c>
      <c r="N1220" s="23">
        <v>0.43</v>
      </c>
      <c r="O1220" s="23">
        <v>8.0</v>
      </c>
      <c r="P1220" s="27">
        <f t="shared" ref="P1220:P1239" si="735">if(AND(N1220=N1221,O1220=O1220+1,ISBLANK(P1221)),P1220,P1221)</f>
        <v>20</v>
      </c>
      <c r="Q1220" s="23">
        <v>480.0</v>
      </c>
      <c r="R1220" s="23">
        <v>0.257</v>
      </c>
      <c r="S1220" s="23">
        <v>0.721</v>
      </c>
      <c r="T1220" s="10">
        <f>VLOOKUP(A1220,TOURISM!$A$2:$E$2692,5,0)</f>
        <v>1097000000</v>
      </c>
      <c r="U1220" s="10">
        <f>VLOOKUP(A1220,TOURISM!$A$2:$F$2692,6,0)</f>
        <v>5894000000</v>
      </c>
      <c r="V1220" s="10">
        <f>VLOOKUP(A1220,BUSINESS!$A$2:$E$2692,5,0)</f>
        <v>0.357</v>
      </c>
      <c r="W1220" s="10">
        <f>VLOOKUP(A1220,BUSINESS!$A$2:$F$2692,6,0)</f>
        <v>20</v>
      </c>
      <c r="X1220" s="10">
        <f>VLOOKUP(A1220,BUSINESS!$A$2:$G$2692,7,0)</f>
        <v>69</v>
      </c>
      <c r="Y1220" s="10">
        <f>VLOOKUP(A1220,BUSINESS!$A$2:$H$2692,8,0)</f>
        <v>71</v>
      </c>
      <c r="Z1220" s="10">
        <f>VLOOKUP(A1220,BUSINESS!$A$2:$I$2692,9,0)</f>
        <v>0.577</v>
      </c>
      <c r="AA1220" s="10">
        <f>VLOOKUP(A1220,BUSINESS!$A$2:$J$2692,10,0)</f>
        <v>0.816</v>
      </c>
      <c r="AB1220" s="7">
        <f t="shared" si="2"/>
        <v>6624682790</v>
      </c>
    </row>
    <row r="1221">
      <c r="A1221" s="7" t="str">
        <f t="shared" si="1"/>
        <v>Grenada-The Americas2005</v>
      </c>
      <c r="B1221" s="8" t="s">
        <v>152</v>
      </c>
      <c r="C1221" s="5" t="s">
        <v>84</v>
      </c>
      <c r="D1221" s="9" t="s">
        <v>67</v>
      </c>
      <c r="E1221" s="11">
        <v>7.00431791E8</v>
      </c>
      <c r="F1221" s="12">
        <v>0.061</v>
      </c>
      <c r="G1221" s="12">
        <v>412.0</v>
      </c>
      <c r="H1221" s="12">
        <v>0.101</v>
      </c>
      <c r="I1221" s="22">
        <f>VLOOKUP(A1221,ENERGY!$A$2:$F$2692,5,0)</f>
        <v>74</v>
      </c>
      <c r="J1221" s="10">
        <f>VLOOKUP(A1222,ENERGY!$A$2:$F$2692,6,0)</f>
        <v>11621</v>
      </c>
      <c r="K1221" s="23">
        <v>0.024</v>
      </c>
      <c r="L1221" s="10">
        <f>VLOOKUP(A1221,TOURISM!$A$2:$E$2692,5,0)</f>
        <v>71000000</v>
      </c>
      <c r="M1221" s="10">
        <f>VLOOKUP(A1221,TOURISM!$A$2:$F$2692,6,0)</f>
        <v>10000000</v>
      </c>
      <c r="N1221" s="23">
        <v>0.72</v>
      </c>
      <c r="O1221" s="23">
        <v>25.0</v>
      </c>
      <c r="P1221" s="27">
        <f t="shared" si="735"/>
        <v>20</v>
      </c>
      <c r="Q1221" s="23">
        <v>451.0</v>
      </c>
      <c r="R1221" s="23">
        <v>0.112</v>
      </c>
      <c r="S1221" s="23">
        <v>0.9</v>
      </c>
      <c r="T1221" s="10">
        <f>VLOOKUP(A1221,TOURISM!$A$2:$E$2692,5,0)</f>
        <v>71000000</v>
      </c>
      <c r="U1221" s="10">
        <f>VLOOKUP(A1221,TOURISM!$A$2:$F$2692,6,0)</f>
        <v>10000000</v>
      </c>
      <c r="V1221" s="10">
        <f>VLOOKUP(A1221,BUSINESS!$A$2:$E$2692,5,0)</f>
        <v>0.453</v>
      </c>
      <c r="W1221" s="10">
        <f>VLOOKUP(A1221,BUSINESS!$A$2:$F$2692,6,0)</f>
        <v>20</v>
      </c>
      <c r="X1221" s="10">
        <f>VLOOKUP(A1221,BUSINESS!$A$2:$G$2692,7,0)</f>
        <v>69</v>
      </c>
      <c r="Y1221" s="10">
        <f>VLOOKUP(A1221,BUSINESS!$A$2:$H$2692,8,0)</f>
        <v>140</v>
      </c>
      <c r="Z1221" s="10">
        <f>VLOOKUP(A1221,BUSINESS!$A$2:$I$2692,9,0)</f>
        <v>0.205</v>
      </c>
      <c r="AA1221" s="10">
        <f>VLOOKUP(A1221,BUSINESS!$A$2:$J$2692,10,0)</f>
        <v>0.455</v>
      </c>
      <c r="AB1221" s="7">
        <f t="shared" si="2"/>
        <v>6253855277</v>
      </c>
    </row>
    <row r="1222">
      <c r="A1222" s="7" t="str">
        <f t="shared" si="1"/>
        <v>Guatemala-The Americas2005</v>
      </c>
      <c r="B1222" s="8" t="s">
        <v>154</v>
      </c>
      <c r="C1222" s="5" t="s">
        <v>84</v>
      </c>
      <c r="D1222" s="9" t="s">
        <v>67</v>
      </c>
      <c r="E1222" s="11">
        <v>2.7211230374E10</v>
      </c>
      <c r="F1222" s="12">
        <v>0.065</v>
      </c>
      <c r="G1222" s="12">
        <v>138.0</v>
      </c>
      <c r="H1222" s="12">
        <v>0.13</v>
      </c>
      <c r="I1222" s="22">
        <f>VLOOKUP(A1222,ENERGY!$A$2:$F$2692,5,0)</f>
        <v>7785</v>
      </c>
      <c r="J1222" s="10">
        <f>VLOOKUP(A1223,ENERGY!$A$2:$F$2692,6,0)</f>
        <v>1628</v>
      </c>
      <c r="K1222" s="23">
        <v>0.024</v>
      </c>
      <c r="L1222" s="10">
        <f>VLOOKUP(A1222,TOURISM!$A$2:$E$2692,5,0)</f>
        <v>791000000</v>
      </c>
      <c r="M1222" s="10">
        <f>VLOOKUP(A1222,TOURISM!$A$2:$F$2692,6,0)</f>
        <v>532000000</v>
      </c>
      <c r="N1222" s="23">
        <v>0.17</v>
      </c>
      <c r="O1222" s="23">
        <v>60.0</v>
      </c>
      <c r="P1222" s="27">
        <f t="shared" si="735"/>
        <v>20</v>
      </c>
      <c r="Q1222" s="23">
        <v>140.0</v>
      </c>
      <c r="R1222" s="23">
        <v>0.062</v>
      </c>
      <c r="S1222" s="23">
        <v>0.96</v>
      </c>
      <c r="T1222" s="10">
        <f>VLOOKUP(A1222,TOURISM!$A$2:$E$2692,5,0)</f>
        <v>791000000</v>
      </c>
      <c r="U1222" s="10">
        <f>VLOOKUP(A1222,TOURISM!$A$2:$F$2692,6,0)</f>
        <v>532000000</v>
      </c>
      <c r="V1222" s="10">
        <f>VLOOKUP(A1222,BUSINESS!$A$2:$E$2692,5,0)</f>
        <v>0.387</v>
      </c>
      <c r="W1222" s="10">
        <f>VLOOKUP(A1222,BUSINESS!$A$2:$F$2692,6,0)</f>
        <v>39</v>
      </c>
      <c r="X1222" s="10">
        <f>VLOOKUP(A1222,BUSINESS!$A$2:$G$2692,7,0)</f>
        <v>69</v>
      </c>
      <c r="Y1222" s="10">
        <f>VLOOKUP(A1222,BUSINESS!$A$2:$H$2692,8,0)</f>
        <v>344</v>
      </c>
      <c r="Z1222" s="10">
        <f>VLOOKUP(A1222,BUSINESS!$A$2:$I$2692,9,0)</f>
        <v>0.057</v>
      </c>
      <c r="AA1222" s="10">
        <f>VLOOKUP(A1222,BUSINESS!$A$2:$J$2692,10,0)</f>
        <v>0.356</v>
      </c>
      <c r="AB1222" s="7">
        <f t="shared" si="2"/>
        <v>438890812484</v>
      </c>
    </row>
    <row r="1223">
      <c r="A1223" s="7" t="str">
        <f t="shared" si="1"/>
        <v>Guyana-The Americas2005</v>
      </c>
      <c r="B1223" s="8" t="s">
        <v>157</v>
      </c>
      <c r="C1223" s="5" t="s">
        <v>84</v>
      </c>
      <c r="D1223" s="9" t="s">
        <v>67</v>
      </c>
      <c r="E1223" s="11">
        <v>8.2488055E8</v>
      </c>
      <c r="F1223" s="12">
        <v>0.053</v>
      </c>
      <c r="G1223" s="12">
        <v>58.0</v>
      </c>
      <c r="H1223" s="12">
        <v>0.145</v>
      </c>
      <c r="I1223" s="22">
        <f>VLOOKUP(A1223,ENERGY!$A$2:$F$2692,5,0)</f>
        <v>479</v>
      </c>
      <c r="J1223" s="10">
        <f>VLOOKUP(A1224,ENERGY!$A$2:$F$2692,6,0)</f>
        <v>1988</v>
      </c>
      <c r="K1223" s="23">
        <v>0.024</v>
      </c>
      <c r="L1223" s="10">
        <f>VLOOKUP(A1223,TOURISM!$A$2:$E$2692,5,0)</f>
        <v>35000000</v>
      </c>
      <c r="M1223" s="10">
        <f>VLOOKUP(A1223,TOURISM!$A$2:$F$2692,6,0)</f>
        <v>40000000</v>
      </c>
      <c r="N1223" s="23">
        <v>0.223</v>
      </c>
      <c r="O1223" s="23">
        <v>66.0</v>
      </c>
      <c r="P1223" s="27">
        <f t="shared" si="735"/>
        <v>20</v>
      </c>
      <c r="Q1223" s="23">
        <v>339.0</v>
      </c>
      <c r="R1223" s="23">
        <v>0.065</v>
      </c>
      <c r="S1223" s="23">
        <v>0.761</v>
      </c>
      <c r="T1223" s="10">
        <f>VLOOKUP(A1223,TOURISM!$A$2:$E$2692,5,0)</f>
        <v>35000000</v>
      </c>
      <c r="U1223" s="10">
        <f>VLOOKUP(A1223,TOURISM!$A$2:$F$2692,6,0)</f>
        <v>40000000</v>
      </c>
      <c r="V1223" s="10">
        <f>VLOOKUP(A1223,BUSINESS!$A$2:$E$2692,5,0)</f>
        <v>0.39</v>
      </c>
      <c r="W1223" s="10">
        <f>VLOOKUP(A1223,BUSINESS!$A$2:$F$2692,6,0)</f>
        <v>42</v>
      </c>
      <c r="X1223" s="10">
        <f>VLOOKUP(A1223,BUSINESS!$A$2:$G$2692,7,0)</f>
        <v>69</v>
      </c>
      <c r="Y1223" s="10">
        <f>VLOOKUP(A1223,BUSINESS!$A$2:$H$2692,8,0)</f>
        <v>288</v>
      </c>
      <c r="Z1223" s="10">
        <f>VLOOKUP(A1223,BUSINESS!$A$2:$I$2692,9,0)</f>
        <v>0.171</v>
      </c>
      <c r="AA1223" s="10">
        <f>VLOOKUP(A1223,BUSINESS!$A$2:$J$2692,10,0)</f>
        <v>0.37</v>
      </c>
      <c r="AB1223" s="7">
        <f t="shared" si="2"/>
        <v>12690470000</v>
      </c>
    </row>
    <row r="1224">
      <c r="A1224" s="7" t="str">
        <f t="shared" si="1"/>
        <v>Haiti-The Americas2005</v>
      </c>
      <c r="B1224" s="8" t="s">
        <v>158</v>
      </c>
      <c r="C1224" s="5" t="s">
        <v>84</v>
      </c>
      <c r="D1224" s="9" t="s">
        <v>67</v>
      </c>
      <c r="E1224" s="11">
        <v>4.154289832E9</v>
      </c>
      <c r="F1224" s="12">
        <v>0.044</v>
      </c>
      <c r="G1224" s="12">
        <v>20.0</v>
      </c>
      <c r="H1224" s="12">
        <v>0.41</v>
      </c>
      <c r="I1224" s="22">
        <f>VLOOKUP(A1224,ENERGY!$A$2:$F$2692,5,0)</f>
        <v>2288</v>
      </c>
      <c r="J1224" s="10">
        <f>VLOOKUP(A1225,ENERGY!$A$2:$F$2692,6,0)</f>
        <v>7367</v>
      </c>
      <c r="K1224" s="23">
        <v>0.024</v>
      </c>
      <c r="L1224" s="10">
        <f>VLOOKUP(A1224,TOURISM!$A$2:$E$2692,5,0)</f>
        <v>80000000</v>
      </c>
      <c r="M1224" s="10">
        <f>VLOOKUP(A1224,TOURISM!$A$2:$F$2692,6,0)</f>
        <v>174000000</v>
      </c>
      <c r="N1224" s="23">
        <v>0.199</v>
      </c>
      <c r="O1224" s="23">
        <v>40.0</v>
      </c>
      <c r="P1224" s="27">
        <f t="shared" si="735"/>
        <v>20</v>
      </c>
      <c r="Q1224" s="23">
        <v>324.0</v>
      </c>
      <c r="R1224" s="23">
        <v>0.037</v>
      </c>
      <c r="S1224" s="23">
        <v>0.332</v>
      </c>
      <c r="T1224" s="10">
        <f>VLOOKUP(A1224,TOURISM!$A$2:$E$2692,5,0)</f>
        <v>80000000</v>
      </c>
      <c r="U1224" s="10">
        <f>VLOOKUP(A1224,TOURISM!$A$2:$F$2692,6,0)</f>
        <v>174000000</v>
      </c>
      <c r="V1224" s="10">
        <f>VLOOKUP(A1224,BUSINESS!$A$2:$E$2692,5,0)</f>
        <v>0.404</v>
      </c>
      <c r="W1224" s="10">
        <f>VLOOKUP(A1224,BUSINESS!$A$2:$F$2692,6,0)</f>
        <v>202</v>
      </c>
      <c r="X1224" s="10">
        <f>VLOOKUP(A1224,BUSINESS!$A$2:$G$2692,7,0)</f>
        <v>69</v>
      </c>
      <c r="Y1224" s="10">
        <f>VLOOKUP(A1224,BUSINESS!$A$2:$H$2692,8,0)</f>
        <v>184</v>
      </c>
      <c r="Z1224" s="10">
        <f>VLOOKUP(A1224,BUSINESS!$A$2:$I$2692,9,0)</f>
        <v>0.064</v>
      </c>
      <c r="AA1224" s="10">
        <f>VLOOKUP(A1224,BUSINESS!$A$2:$J$2692,10,0)</f>
        <v>0.054</v>
      </c>
      <c r="AB1224" s="7">
        <f t="shared" si="2"/>
        <v>112278103568</v>
      </c>
    </row>
    <row r="1225">
      <c r="A1225" s="7" t="str">
        <f t="shared" si="1"/>
        <v>Honduras-The Americas2005</v>
      </c>
      <c r="B1225" s="8" t="s">
        <v>159</v>
      </c>
      <c r="C1225" s="5" t="s">
        <v>84</v>
      </c>
      <c r="D1225" s="9" t="s">
        <v>67</v>
      </c>
      <c r="E1225" s="11">
        <v>9.672006169E9</v>
      </c>
      <c r="F1225" s="12">
        <v>0.077</v>
      </c>
      <c r="G1225" s="12">
        <v>109.0</v>
      </c>
      <c r="H1225" s="12">
        <v>0.188</v>
      </c>
      <c r="I1225" s="22">
        <f>VLOOKUP(A1225,ENERGY!$A$2:$F$2692,5,0)</f>
        <v>3853</v>
      </c>
      <c r="J1225" s="10">
        <f>VLOOKUP(A1226,ENERGY!$A$2:$F$2692,6,0)</f>
        <v>10627</v>
      </c>
      <c r="K1225" s="23">
        <v>0.024</v>
      </c>
      <c r="L1225" s="10">
        <f>VLOOKUP(A1225,TOURISM!$A$2:$E$2692,5,0)</f>
        <v>465000000</v>
      </c>
      <c r="M1225" s="10">
        <f>VLOOKUP(A1225,TOURISM!$A$2:$F$2692,6,0)</f>
        <v>321000000</v>
      </c>
      <c r="N1225" s="23">
        <v>0.378</v>
      </c>
      <c r="O1225" s="23">
        <v>37.0</v>
      </c>
      <c r="P1225" s="27">
        <f t="shared" si="735"/>
        <v>20</v>
      </c>
      <c r="Q1225" s="23">
        <v>66.0</v>
      </c>
      <c r="R1225" s="23">
        <v>0.04</v>
      </c>
      <c r="S1225" s="23">
        <v>0.157</v>
      </c>
      <c r="T1225" s="10">
        <f>VLOOKUP(A1225,TOURISM!$A$2:$E$2692,5,0)</f>
        <v>465000000</v>
      </c>
      <c r="U1225" s="10">
        <f>VLOOKUP(A1225,TOURISM!$A$2:$F$2692,6,0)</f>
        <v>321000000</v>
      </c>
      <c r="V1225" s="10">
        <f>VLOOKUP(A1225,BUSINESS!$A$2:$E$2692,5,0)</f>
        <v>0.44</v>
      </c>
      <c r="W1225" s="10">
        <f>VLOOKUP(A1225,BUSINESS!$A$2:$F$2692,6,0)</f>
        <v>62</v>
      </c>
      <c r="X1225" s="10">
        <f>VLOOKUP(A1225,BUSINESS!$A$2:$G$2692,7,0)</f>
        <v>69</v>
      </c>
      <c r="Y1225" s="10">
        <f>VLOOKUP(A1225,BUSINESS!$A$2:$H$2692,8,0)</f>
        <v>424</v>
      </c>
      <c r="Z1225" s="10">
        <f>VLOOKUP(A1225,BUSINESS!$A$2:$I$2692,9,0)</f>
        <v>0.065</v>
      </c>
      <c r="AA1225" s="10">
        <f>VLOOKUP(A1225,BUSINESS!$A$2:$J$2692,10,0)</f>
        <v>0.186</v>
      </c>
      <c r="AB1225" s="7">
        <f t="shared" si="2"/>
        <v>241800154225</v>
      </c>
    </row>
    <row r="1226">
      <c r="A1226" s="7" t="str">
        <f t="shared" si="1"/>
        <v>Jamaica-The Americas2005</v>
      </c>
      <c r="B1226" s="8" t="s">
        <v>171</v>
      </c>
      <c r="C1226" s="5" t="s">
        <v>84</v>
      </c>
      <c r="D1226" s="9" t="s">
        <v>67</v>
      </c>
      <c r="E1226" s="11">
        <v>1.1075778481E10</v>
      </c>
      <c r="F1226" s="12">
        <v>0.041</v>
      </c>
      <c r="G1226" s="12">
        <v>170.0</v>
      </c>
      <c r="H1226" s="12">
        <v>0.174</v>
      </c>
      <c r="I1226" s="22">
        <f>VLOOKUP(A1226,ENERGY!$A$2:$F$2692,5,0)</f>
        <v>3841</v>
      </c>
      <c r="J1226" s="10">
        <f>VLOOKUP(A1227,ENERGY!$A$2:$F$2692,6,0)</f>
        <v>391251</v>
      </c>
      <c r="K1226" s="23">
        <v>0.024</v>
      </c>
      <c r="L1226" s="10">
        <f>VLOOKUP(A1226,TOURISM!$A$2:$E$2692,5,0)</f>
        <v>1783000000</v>
      </c>
      <c r="M1226" s="10">
        <f>VLOOKUP(A1226,TOURISM!$A$2:$F$2692,6,0)</f>
        <v>290000000</v>
      </c>
      <c r="N1226" s="23">
        <v>0.363</v>
      </c>
      <c r="O1226" s="23">
        <v>60.0</v>
      </c>
      <c r="P1226" s="27">
        <f t="shared" si="735"/>
        <v>20</v>
      </c>
      <c r="Q1226" s="23">
        <v>104.0</v>
      </c>
      <c r="R1226" s="23">
        <v>0.089</v>
      </c>
      <c r="S1226" s="23">
        <v>0.566</v>
      </c>
      <c r="T1226" s="10">
        <f>VLOOKUP(A1226,TOURISM!$A$2:$E$2692,5,0)</f>
        <v>1783000000</v>
      </c>
      <c r="U1226" s="10">
        <f>VLOOKUP(A1226,TOURISM!$A$2:$F$2692,6,0)</f>
        <v>290000000</v>
      </c>
      <c r="V1226" s="10">
        <f>VLOOKUP(A1226,BUSINESS!$A$2:$E$2692,5,0)</f>
        <v>0.499</v>
      </c>
      <c r="W1226" s="10">
        <f>VLOOKUP(A1226,BUSINESS!$A$2:$F$2692,6,0)</f>
        <v>8</v>
      </c>
      <c r="X1226" s="10">
        <f>VLOOKUP(A1226,BUSINESS!$A$2:$G$2692,7,0)</f>
        <v>69</v>
      </c>
      <c r="Y1226" s="10">
        <f>VLOOKUP(A1226,BUSINESS!$A$2:$H$2692,8,0)</f>
        <v>414</v>
      </c>
      <c r="Z1226" s="10">
        <f>VLOOKUP(A1226,BUSINESS!$A$2:$I$2692,9,0)</f>
        <v>0.128</v>
      </c>
      <c r="AA1226" s="10">
        <f>VLOOKUP(A1226,BUSINESS!$A$2:$J$2692,10,0)</f>
        <v>0.739</v>
      </c>
      <c r="AB1226" s="7">
        <f t="shared" si="2"/>
        <v>124446949225</v>
      </c>
    </row>
    <row r="1227">
      <c r="A1227" s="7" t="str">
        <f t="shared" si="1"/>
        <v>Mexico-The Americas2005</v>
      </c>
      <c r="B1227" s="8" t="s">
        <v>199</v>
      </c>
      <c r="C1227" s="5" t="s">
        <v>84</v>
      </c>
      <c r="D1227" s="9" t="s">
        <v>67</v>
      </c>
      <c r="E1227" s="11">
        <v>8.66E11</v>
      </c>
      <c r="F1227" s="12">
        <v>0.059</v>
      </c>
      <c r="G1227" s="12">
        <v>478.0</v>
      </c>
      <c r="H1227" s="12">
        <v>0.097</v>
      </c>
      <c r="I1227" s="22">
        <f>VLOOKUP(A1227,ENERGY!$A$2:$F$2692,5,0)</f>
        <v>150843</v>
      </c>
      <c r="J1227" s="10" t="str">
        <f>VLOOKUP(A1228,ENERGY!$A$2:$F$2692,6,0)</f>
        <v>#N/A</v>
      </c>
      <c r="K1227" s="23">
        <v>0.024</v>
      </c>
      <c r="L1227" s="10">
        <f>VLOOKUP(A1227,TOURISM!$A$2:$E$2692,5,0)</f>
        <v>12801000000</v>
      </c>
      <c r="M1227" s="10">
        <f>VLOOKUP(A1227,TOURISM!$A$2:$F$2692,6,0)</f>
        <v>8951000000</v>
      </c>
      <c r="N1227" s="23">
        <v>0.382</v>
      </c>
      <c r="O1227" s="23">
        <v>97.0</v>
      </c>
      <c r="P1227" s="27">
        <f t="shared" si="735"/>
        <v>20</v>
      </c>
      <c r="Q1227" s="23">
        <v>270.0</v>
      </c>
      <c r="R1227" s="23">
        <v>0.114</v>
      </c>
      <c r="S1227" s="23">
        <v>0.31</v>
      </c>
      <c r="T1227" s="10">
        <f>VLOOKUP(A1227,TOURISM!$A$2:$E$2692,5,0)</f>
        <v>12801000000</v>
      </c>
      <c r="U1227" s="10">
        <f>VLOOKUP(A1227,TOURISM!$A$2:$F$2692,6,0)</f>
        <v>8951000000</v>
      </c>
      <c r="V1227" s="10">
        <f>VLOOKUP(A1227,BUSINESS!$A$2:$E$2692,5,0)</f>
        <v>0.557</v>
      </c>
      <c r="W1227" s="10">
        <f>VLOOKUP(A1227,BUSINESS!$A$2:$F$2692,6,0)</f>
        <v>58</v>
      </c>
      <c r="X1227" s="10">
        <f>VLOOKUP(A1227,BUSINESS!$A$2:$G$2692,7,0)</f>
        <v>69</v>
      </c>
      <c r="Y1227" s="10">
        <f>VLOOKUP(A1227,BUSINESS!$A$2:$H$2692,8,0)</f>
        <v>552</v>
      </c>
      <c r="Z1227" s="10">
        <f>VLOOKUP(A1227,BUSINESS!$A$2:$I$2692,9,0)</f>
        <v>0.172</v>
      </c>
      <c r="AA1227" s="10">
        <f>VLOOKUP(A1227,BUSINESS!$A$2:$J$2692,10,0)</f>
        <v>0.426</v>
      </c>
      <c r="AB1227" s="7">
        <f t="shared" si="2"/>
        <v>7596491228070</v>
      </c>
    </row>
    <row r="1228">
      <c r="A1228" s="7" t="str">
        <f t="shared" si="1"/>
        <v>Nicaragua-The Americas2005</v>
      </c>
      <c r="B1228" s="8" t="s">
        <v>213</v>
      </c>
      <c r="C1228" s="5" t="s">
        <v>84</v>
      </c>
      <c r="D1228" s="9" t="s">
        <v>67</v>
      </c>
      <c r="E1228" s="11">
        <v>6.322582497E9</v>
      </c>
      <c r="F1228" s="12">
        <v>0.061</v>
      </c>
      <c r="G1228" s="12">
        <v>71.0</v>
      </c>
      <c r="H1228" s="12">
        <v>0.121</v>
      </c>
      <c r="I1228" s="22" t="str">
        <f>VLOOKUP(A1228,ENERGY!$A$2:$F$2692,5,0)</f>
        <v>#N/A</v>
      </c>
      <c r="J1228" s="10" t="str">
        <f>VLOOKUP(A1229,ENERGY!$A$2:$F$2692,6,0)</f>
        <v>#N/A</v>
      </c>
      <c r="K1228" s="23">
        <v>0.024</v>
      </c>
      <c r="L1228" s="10">
        <f>VLOOKUP(A1228,TOURISM!$A$2:$E$2692,5,0)</f>
        <v>206000000</v>
      </c>
      <c r="M1228" s="10">
        <f>VLOOKUP(A1228,TOURISM!$A$2:$F$2692,6,0)</f>
        <v>162000000</v>
      </c>
      <c r="N1228" s="23">
        <v>0.325</v>
      </c>
      <c r="O1228" s="23">
        <v>12.0</v>
      </c>
      <c r="P1228" s="27">
        <f t="shared" si="735"/>
        <v>20</v>
      </c>
      <c r="Q1228" s="23">
        <v>224.0</v>
      </c>
      <c r="R1228" s="23">
        <v>0.054</v>
      </c>
      <c r="S1228" s="23">
        <v>0.638</v>
      </c>
      <c r="T1228" s="10">
        <f>VLOOKUP(A1228,TOURISM!$A$2:$E$2692,5,0)</f>
        <v>206000000</v>
      </c>
      <c r="U1228" s="10">
        <f>VLOOKUP(A1228,TOURISM!$A$2:$F$2692,6,0)</f>
        <v>162000000</v>
      </c>
      <c r="V1228" s="10">
        <f>VLOOKUP(A1228,BUSINESS!$A$2:$E$2692,5,0)</f>
        <v>0.635</v>
      </c>
      <c r="W1228" s="10">
        <f>VLOOKUP(A1228,BUSINESS!$A$2:$F$2692,6,0)</f>
        <v>39</v>
      </c>
      <c r="X1228" s="10">
        <f>VLOOKUP(A1228,BUSINESS!$A$2:$G$2692,7,0)</f>
        <v>69</v>
      </c>
      <c r="Y1228" s="10">
        <f>VLOOKUP(A1228,BUSINESS!$A$2:$H$2692,8,0)</f>
        <v>240</v>
      </c>
      <c r="Z1228" s="10">
        <f>VLOOKUP(A1228,BUSINESS!$A$2:$I$2692,9,0)</f>
        <v>0.026</v>
      </c>
      <c r="AA1228" s="10">
        <f>VLOOKUP(A1228,BUSINESS!$A$2:$J$2692,10,0)</f>
        <v>0.205</v>
      </c>
      <c r="AB1228" s="7">
        <f t="shared" si="2"/>
        <v>117084861056</v>
      </c>
    </row>
    <row r="1229">
      <c r="A1229" s="7" t="str">
        <f t="shared" si="1"/>
        <v>Panama-The Americas2005</v>
      </c>
      <c r="B1229" s="8" t="s">
        <v>221</v>
      </c>
      <c r="C1229" s="5" t="s">
        <v>84</v>
      </c>
      <c r="D1229" s="9" t="s">
        <v>67</v>
      </c>
      <c r="E1229" s="11">
        <v>1.54647E10</v>
      </c>
      <c r="F1229" s="12">
        <v>0.075</v>
      </c>
      <c r="G1229" s="12">
        <v>344.0</v>
      </c>
      <c r="H1229" s="12">
        <v>0.087</v>
      </c>
      <c r="I1229" s="22" t="str">
        <f>VLOOKUP(A1229,ENERGY!$A$2:$F$2692,5,0)</f>
        <v>#N/A</v>
      </c>
      <c r="J1229" s="10" t="str">
        <f>VLOOKUP(A1230,ENERGY!$A$2:$F$2692,6,0)</f>
        <v>#N/A</v>
      </c>
      <c r="K1229" s="23">
        <v>0.024</v>
      </c>
      <c r="L1229" s="10">
        <f>VLOOKUP(A1229,TOURISM!$A$2:$E$2692,5,0)</f>
        <v>1108000000</v>
      </c>
      <c r="M1229" s="10">
        <f>VLOOKUP(A1229,TOURISM!$A$2:$F$2692,6,0)</f>
        <v>388000000</v>
      </c>
      <c r="N1229" s="23">
        <v>0.447</v>
      </c>
      <c r="O1229" s="23">
        <v>57.0</v>
      </c>
      <c r="P1229" s="27">
        <f t="shared" si="735"/>
        <v>20</v>
      </c>
      <c r="Q1229" s="23">
        <v>488.0</v>
      </c>
      <c r="R1229" s="23">
        <v>0.067</v>
      </c>
      <c r="S1229" s="23">
        <v>0.954</v>
      </c>
      <c r="T1229" s="10">
        <f>VLOOKUP(A1229,TOURISM!$A$2:$E$2692,5,0)</f>
        <v>1108000000</v>
      </c>
      <c r="U1229" s="10">
        <f>VLOOKUP(A1229,TOURISM!$A$2:$F$2692,6,0)</f>
        <v>388000000</v>
      </c>
      <c r="V1229" s="10">
        <f>VLOOKUP(A1229,BUSINESS!$A$2:$E$2692,5,0)</f>
        <v>0.439</v>
      </c>
      <c r="W1229" s="10">
        <f>VLOOKUP(A1229,BUSINESS!$A$2:$F$2692,6,0)</f>
        <v>18</v>
      </c>
      <c r="X1229" s="10">
        <f>VLOOKUP(A1229,BUSINESS!$A$2:$G$2692,7,0)</f>
        <v>69</v>
      </c>
      <c r="Y1229" s="10">
        <f>VLOOKUP(A1229,BUSINESS!$A$2:$H$2692,8,0)</f>
        <v>560</v>
      </c>
      <c r="Z1229" s="10">
        <f>VLOOKUP(A1229,BUSINESS!$A$2:$I$2692,9,0)</f>
        <v>0.115</v>
      </c>
      <c r="AA1229" s="10">
        <f>VLOOKUP(A1229,BUSINESS!$A$2:$J$2692,10,0)</f>
        <v>0.52</v>
      </c>
      <c r="AB1229" s="7">
        <f t="shared" si="2"/>
        <v>230816417910</v>
      </c>
    </row>
    <row r="1230">
      <c r="A1230" s="7" t="str">
        <f t="shared" si="1"/>
        <v>Paraguay-The Americas2005</v>
      </c>
      <c r="B1230" s="8" t="s">
        <v>223</v>
      </c>
      <c r="C1230" s="5" t="s">
        <v>84</v>
      </c>
      <c r="D1230" s="9" t="s">
        <v>67</v>
      </c>
      <c r="E1230" s="11">
        <v>8.734651406E9</v>
      </c>
      <c r="F1230" s="12">
        <v>0.056</v>
      </c>
      <c r="G1230" s="12">
        <v>82.0</v>
      </c>
      <c r="H1230" s="12">
        <v>0.299</v>
      </c>
      <c r="I1230" s="22" t="str">
        <f>VLOOKUP(A1230,ENERGY!$A$2:$F$2692,5,0)</f>
        <v>#N/A</v>
      </c>
      <c r="J1230" s="10" t="str">
        <f>VLOOKUP(A1231,ENERGY!$A$2:$F$2692,6,0)</f>
        <v>#N/A</v>
      </c>
      <c r="K1230" s="23">
        <v>0.024</v>
      </c>
      <c r="L1230" s="10">
        <f>VLOOKUP(A1230,TOURISM!$A$2:$E$2692,5,0)</f>
        <v>96000000</v>
      </c>
      <c r="M1230" s="10">
        <f>VLOOKUP(A1230,TOURISM!$A$2:$F$2692,6,0)</f>
        <v>130000000</v>
      </c>
      <c r="N1230" s="23">
        <v>2.038</v>
      </c>
      <c r="O1230" s="23">
        <v>23.0</v>
      </c>
      <c r="P1230" s="27">
        <f t="shared" si="735"/>
        <v>20</v>
      </c>
      <c r="Q1230" s="23">
        <v>504.0</v>
      </c>
      <c r="R1230" s="23">
        <v>0.018</v>
      </c>
      <c r="S1230" s="23">
        <v>0.202</v>
      </c>
      <c r="T1230" s="10">
        <f>VLOOKUP(A1230,TOURISM!$A$2:$E$2692,5,0)</f>
        <v>96000000</v>
      </c>
      <c r="U1230" s="10">
        <f>VLOOKUP(A1230,TOURISM!$A$2:$F$2692,6,0)</f>
        <v>130000000</v>
      </c>
      <c r="V1230" s="10">
        <f>VLOOKUP(A1230,BUSINESS!$A$2:$E$2692,5,0)</f>
        <v>0.545</v>
      </c>
      <c r="W1230" s="10">
        <f>VLOOKUP(A1230,BUSINESS!$A$2:$F$2692,6,0)</f>
        <v>74</v>
      </c>
      <c r="X1230" s="10">
        <f>VLOOKUP(A1230,BUSINESS!$A$2:$G$2692,7,0)</f>
        <v>69</v>
      </c>
      <c r="Y1230" s="10">
        <f>VLOOKUP(A1230,BUSINESS!$A$2:$H$2692,8,0)</f>
        <v>328</v>
      </c>
      <c r="Z1230" s="10">
        <f>VLOOKUP(A1230,BUSINESS!$A$2:$I$2692,9,0)</f>
        <v>0.079</v>
      </c>
      <c r="AA1230" s="10">
        <f>VLOOKUP(A1230,BUSINESS!$A$2:$J$2692,10,0)</f>
        <v>0.32</v>
      </c>
      <c r="AB1230" s="7">
        <f t="shared" si="2"/>
        <v>485258411444</v>
      </c>
    </row>
    <row r="1231">
      <c r="A1231" s="7" t="str">
        <f t="shared" si="1"/>
        <v>Peru-The Americas2005</v>
      </c>
      <c r="B1231" s="8" t="s">
        <v>224</v>
      </c>
      <c r="C1231" s="5" t="s">
        <v>84</v>
      </c>
      <c r="D1231" s="9" t="s">
        <v>67</v>
      </c>
      <c r="E1231" s="11">
        <v>7.4147754854E10</v>
      </c>
      <c r="F1231" s="12">
        <v>0.045</v>
      </c>
      <c r="G1231" s="12">
        <v>128.0</v>
      </c>
      <c r="H1231" s="12">
        <v>0.255</v>
      </c>
      <c r="I1231" s="22" t="str">
        <f>VLOOKUP(A1231,ENERGY!$A$2:$F$2692,5,0)</f>
        <v>#N/A</v>
      </c>
      <c r="J1231" s="10" t="str">
        <f>VLOOKUP(A1232,ENERGY!$A$2:$F$2692,6,0)</f>
        <v>#N/A</v>
      </c>
      <c r="K1231" s="23">
        <v>0.024</v>
      </c>
      <c r="L1231" s="10">
        <f>VLOOKUP(A1231,TOURISM!$A$2:$E$2692,5,0)</f>
        <v>1438000000</v>
      </c>
      <c r="M1231" s="10">
        <f>VLOOKUP(A1231,TOURISM!$A$2:$F$2692,6,0)</f>
        <v>970000000</v>
      </c>
      <c r="N1231" s="23">
        <v>0.303</v>
      </c>
      <c r="O1231" s="23">
        <v>15.0</v>
      </c>
      <c r="P1231" s="27">
        <f t="shared" si="735"/>
        <v>20</v>
      </c>
      <c r="Q1231" s="23">
        <v>198.0</v>
      </c>
      <c r="R1231" s="23">
        <v>0.005</v>
      </c>
      <c r="S1231" s="23">
        <v>0.048</v>
      </c>
      <c r="T1231" s="10">
        <f>VLOOKUP(A1231,TOURISM!$A$2:$E$2692,5,0)</f>
        <v>1438000000</v>
      </c>
      <c r="U1231" s="10">
        <f>VLOOKUP(A1231,TOURISM!$A$2:$F$2692,6,0)</f>
        <v>970000000</v>
      </c>
      <c r="V1231" s="10">
        <f>VLOOKUP(A1231,BUSINESS!$A$2:$E$2692,5,0)</f>
        <v>0.384</v>
      </c>
      <c r="W1231" s="10">
        <f>VLOOKUP(A1231,BUSINESS!$A$2:$F$2692,6,0)</f>
        <v>102</v>
      </c>
      <c r="X1231" s="10">
        <f>VLOOKUP(A1231,BUSINESS!$A$2:$G$2692,7,0)</f>
        <v>69</v>
      </c>
      <c r="Y1231" s="10">
        <f>VLOOKUP(A1231,BUSINESS!$A$2:$H$2692,8,0)</f>
        <v>424</v>
      </c>
      <c r="Z1231" s="10">
        <f>VLOOKUP(A1231,BUSINESS!$A$2:$I$2692,9,0)</f>
        <v>0.171</v>
      </c>
      <c r="AA1231" s="10">
        <f>VLOOKUP(A1231,BUSINESS!$A$2:$J$2692,10,0)</f>
        <v>0.201</v>
      </c>
      <c r="AB1231" s="7">
        <f t="shared" si="2"/>
        <v>14829550970800</v>
      </c>
    </row>
    <row r="1232">
      <c r="A1232" s="7" t="str">
        <f t="shared" si="1"/>
        <v>Puerto Rico-The Americas2005</v>
      </c>
      <c r="B1232" s="8" t="s">
        <v>228</v>
      </c>
      <c r="C1232" s="5" t="s">
        <v>84</v>
      </c>
      <c r="D1232" s="9" t="s">
        <v>67</v>
      </c>
      <c r="E1232" s="11">
        <v>8.3914521341E10</v>
      </c>
      <c r="F1232" s="10" t="str">
        <f t="shared" ref="F1232:H1232" si="736">if(AND(#REF!=#REF!,#REF!=#REF!+1,ISBLANK(#REF!)),#REF!,#REF!)</f>
        <v>#REF!</v>
      </c>
      <c r="G1232" s="10" t="str">
        <f t="shared" si="736"/>
        <v>#REF!</v>
      </c>
      <c r="H1232" s="10" t="str">
        <f t="shared" si="736"/>
        <v>#REF!</v>
      </c>
      <c r="I1232" s="22" t="str">
        <f>VLOOKUP(A1232,ENERGY!$A$2:$F$2692,5,0)</f>
        <v>#N/A</v>
      </c>
      <c r="J1232" s="10" t="str">
        <f>VLOOKUP(A1233,ENERGY!$A$2:$F$2692,6,0)</f>
        <v>#N/A</v>
      </c>
      <c r="K1232" s="23">
        <v>0.024</v>
      </c>
      <c r="L1232" s="10">
        <f>VLOOKUP(A1232,TOURISM!$A$2:$E$2692,5,0)</f>
        <v>3239000000</v>
      </c>
      <c r="M1232" s="10">
        <f>VLOOKUP(A1232,TOURISM!$A$2:$F$2692,6,0)</f>
        <v>1663000000</v>
      </c>
      <c r="N1232" s="23">
        <v>0.361</v>
      </c>
      <c r="O1232" s="23">
        <v>36.0</v>
      </c>
      <c r="P1232" s="27">
        <f t="shared" si="735"/>
        <v>20</v>
      </c>
      <c r="Q1232" s="23">
        <v>180.0</v>
      </c>
      <c r="R1232" s="27">
        <f>if(AND(P1232=P1233,Q1232=Q1232+1,ISBLANK(R1233)),R1232,R1233)</f>
        <v>0.02</v>
      </c>
      <c r="S1232" s="23">
        <v>0.361</v>
      </c>
      <c r="T1232" s="10">
        <f>VLOOKUP(A1232,TOURISM!$A$2:$E$2692,5,0)</f>
        <v>3239000000</v>
      </c>
      <c r="U1232" s="10">
        <f>VLOOKUP(A1232,TOURISM!$A$2:$F$2692,6,0)</f>
        <v>1663000000</v>
      </c>
      <c r="V1232" s="10">
        <f>VLOOKUP(A1232,BUSINESS!$A$2:$E$2692,5,0)</f>
        <v>0.576</v>
      </c>
      <c r="W1232" s="10">
        <f>VLOOKUP(A1232,BUSINESS!$A$2:$F$2692,6,0)</f>
        <v>7</v>
      </c>
      <c r="X1232" s="10">
        <f>VLOOKUP(A1232,BUSINESS!$A$2:$G$2692,7,0)</f>
        <v>69</v>
      </c>
      <c r="Y1232" s="10">
        <f>VLOOKUP(A1232,BUSINESS!$A$2:$H$2692,8,0)</f>
        <v>140</v>
      </c>
      <c r="Z1232" s="10">
        <f>VLOOKUP(A1232,BUSINESS!$A$2:$I$2692,9,0)</f>
        <v>0.234</v>
      </c>
      <c r="AA1232" s="10">
        <f>VLOOKUP(A1232,BUSINESS!$A$2:$J$2692,10,0)</f>
        <v>0.53</v>
      </c>
      <c r="AB1232" s="7">
        <f t="shared" si="2"/>
        <v>4195726067050</v>
      </c>
    </row>
    <row r="1233">
      <c r="A1233" s="7" t="str">
        <f t="shared" si="1"/>
        <v>Sint Maarten (Dutch part)-The Americas2005</v>
      </c>
      <c r="B1233" s="8" t="s">
        <v>242</v>
      </c>
      <c r="C1233" s="5" t="s">
        <v>84</v>
      </c>
      <c r="D1233" s="9" t="s">
        <v>67</v>
      </c>
      <c r="E1233" s="8"/>
      <c r="F1233" s="10" t="str">
        <f t="shared" ref="F1233:H1233" si="737">if(AND(#REF!=#REF!,#REF!=#REF!+1,ISBLANK(#REF!)),#REF!,#REF!)</f>
        <v>#REF!</v>
      </c>
      <c r="G1233" s="10" t="str">
        <f t="shared" si="737"/>
        <v>#REF!</v>
      </c>
      <c r="H1233" s="10" t="str">
        <f t="shared" si="737"/>
        <v>#REF!</v>
      </c>
      <c r="I1233" s="22" t="str">
        <f>VLOOKUP(A1233,ENERGY!$A$2:$F$2692,5,0)</f>
        <v>#N/A</v>
      </c>
      <c r="J1233" s="10">
        <f>VLOOKUP(A1234,ENERGY!$A$2:$F$2692,6,0)</f>
        <v>249</v>
      </c>
      <c r="K1233" s="23">
        <v>0.024</v>
      </c>
      <c r="L1233" s="10">
        <f>VLOOKUP(A1233,TOURISM!$A$2:$E$2692,5,0)</f>
        <v>659000000</v>
      </c>
      <c r="M1233" s="10">
        <f>VLOOKUP(A1233,TOURISM!$A$2:$F$2692,6,0)</f>
        <v>94000000</v>
      </c>
      <c r="N1233" s="23">
        <v>0.444</v>
      </c>
      <c r="O1233" s="23">
        <v>40.0</v>
      </c>
      <c r="P1233" s="27">
        <f t="shared" si="735"/>
        <v>20</v>
      </c>
      <c r="Q1233" s="23">
        <v>270.0</v>
      </c>
      <c r="R1233" s="23">
        <v>0.02</v>
      </c>
      <c r="S1233" s="23">
        <v>0.709</v>
      </c>
      <c r="T1233" s="10">
        <f>VLOOKUP(A1233,TOURISM!$A$2:$E$2692,5,0)</f>
        <v>659000000</v>
      </c>
      <c r="U1233" s="10">
        <f>VLOOKUP(A1233,TOURISM!$A$2:$F$2692,6,0)</f>
        <v>94000000</v>
      </c>
      <c r="V1233" s="10">
        <f>VLOOKUP(A1233,BUSINESS!$A$2:$E$2692,5,0)</f>
        <v>0.37</v>
      </c>
      <c r="W1233" s="10">
        <f>VLOOKUP(A1233,BUSINESS!$A$2:$F$2692,6,0)</f>
        <v>14</v>
      </c>
      <c r="X1233" s="10">
        <f>VLOOKUP(A1233,BUSINESS!$A$2:$G$2692,7,0)</f>
        <v>69</v>
      </c>
      <c r="Y1233" s="10">
        <f>VLOOKUP(A1233,BUSINESS!$A$2:$H$2692,8,0)</f>
        <v>147</v>
      </c>
      <c r="Z1233" s="10">
        <f>VLOOKUP(A1233,BUSINESS!$A$2:$I$2692,9,0)</f>
        <v>0.385</v>
      </c>
      <c r="AA1233" s="10">
        <f>VLOOKUP(A1233,BUSINESS!$A$2:$J$2692,10,0)</f>
        <v>0.737</v>
      </c>
      <c r="AB1233" s="7">
        <f t="shared" si="2"/>
        <v>0</v>
      </c>
    </row>
    <row r="1234">
      <c r="A1234" s="7" t="str">
        <f t="shared" si="1"/>
        <v>St. Kitts and Nevis-The Americas2005</v>
      </c>
      <c r="B1234" s="8" t="s">
        <v>252</v>
      </c>
      <c r="C1234" s="5" t="s">
        <v>84</v>
      </c>
      <c r="D1234" s="9" t="s">
        <v>67</v>
      </c>
      <c r="E1234" s="11">
        <v>5.36410666E8</v>
      </c>
      <c r="F1234" s="12">
        <v>0.036</v>
      </c>
      <c r="G1234" s="12">
        <v>389.0</v>
      </c>
      <c r="H1234" s="12">
        <v>0.1</v>
      </c>
      <c r="I1234" s="22">
        <f>VLOOKUP(A1234,ENERGY!$A$2:$F$2692,5,0)</f>
        <v>133681</v>
      </c>
      <c r="J1234" s="10">
        <f>VLOOKUP(A1235,ENERGY!$A$2:$F$2692,6,0)</f>
        <v>396</v>
      </c>
      <c r="K1234" s="23">
        <v>0.024</v>
      </c>
      <c r="L1234" s="10">
        <f>VLOOKUP(A1234,TOURISM!$A$2:$E$2692,5,0)</f>
        <v>121000000</v>
      </c>
      <c r="M1234" s="10">
        <f>VLOOKUP(A1234,TOURISM!$A$2:$F$2692,6,0)</f>
        <v>11000000</v>
      </c>
      <c r="N1234" s="23">
        <v>0.858</v>
      </c>
      <c r="O1234" s="23">
        <v>19.0</v>
      </c>
      <c r="P1234" s="27">
        <f t="shared" si="735"/>
        <v>20</v>
      </c>
      <c r="Q1234" s="23">
        <v>696.0</v>
      </c>
      <c r="R1234" s="23">
        <v>0.023</v>
      </c>
      <c r="S1234" s="23">
        <v>0.621</v>
      </c>
      <c r="T1234" s="10">
        <f>VLOOKUP(A1234,TOURISM!$A$2:$E$2692,5,0)</f>
        <v>121000000</v>
      </c>
      <c r="U1234" s="10">
        <f>VLOOKUP(A1234,TOURISM!$A$2:$F$2692,6,0)</f>
        <v>11000000</v>
      </c>
      <c r="V1234" s="10">
        <f>VLOOKUP(A1234,BUSINESS!$A$2:$E$2692,5,0)</f>
        <v>0.523</v>
      </c>
      <c r="W1234" s="10">
        <f>VLOOKUP(A1234,BUSINESS!$A$2:$F$2692,6,0)</f>
        <v>19</v>
      </c>
      <c r="X1234" s="10">
        <f>VLOOKUP(A1234,BUSINESS!$A$2:$G$2692,7,0)</f>
        <v>69</v>
      </c>
      <c r="Y1234" s="10">
        <f>VLOOKUP(A1234,BUSINESS!$A$2:$H$2692,8,0)</f>
        <v>172</v>
      </c>
      <c r="Z1234" s="10">
        <f>VLOOKUP(A1234,BUSINESS!$A$2:$I$2692,9,0)</f>
        <v>0.34</v>
      </c>
      <c r="AA1234" s="10">
        <f>VLOOKUP(A1234,BUSINESS!$A$2:$J$2692,10,0)</f>
        <v>1.038</v>
      </c>
      <c r="AB1234" s="7">
        <f t="shared" si="2"/>
        <v>23322202870</v>
      </c>
    </row>
    <row r="1235">
      <c r="A1235" s="7" t="str">
        <f t="shared" si="1"/>
        <v>St. Lucia-The Americas2005</v>
      </c>
      <c r="B1235" s="8" t="s">
        <v>253</v>
      </c>
      <c r="C1235" s="5" t="s">
        <v>84</v>
      </c>
      <c r="D1235" s="9" t="s">
        <v>67</v>
      </c>
      <c r="E1235" s="11">
        <v>9.08558307E8</v>
      </c>
      <c r="F1235" s="12">
        <v>0.063</v>
      </c>
      <c r="G1235" s="12">
        <v>348.0</v>
      </c>
      <c r="H1235" s="12">
        <v>0.106</v>
      </c>
      <c r="I1235" s="22">
        <f>VLOOKUP(A1235,ENERGY!$A$2:$F$2692,5,0)</f>
        <v>133681</v>
      </c>
      <c r="J1235" s="10">
        <f>VLOOKUP(A1236,ENERGY!$A$2:$F$2692,6,0)</f>
        <v>202</v>
      </c>
      <c r="K1235" s="23">
        <v>0.024</v>
      </c>
      <c r="L1235" s="10">
        <f>VLOOKUP(A1235,TOURISM!$A$2:$E$2692,5,0)</f>
        <v>382000000</v>
      </c>
      <c r="M1235" s="10">
        <f>VLOOKUP(A1235,TOURISM!$A$2:$F$2692,6,0)</f>
        <v>39000000</v>
      </c>
      <c r="N1235" s="23">
        <v>0.384</v>
      </c>
      <c r="O1235" s="23">
        <v>7.0</v>
      </c>
      <c r="P1235" s="27">
        <f t="shared" si="735"/>
        <v>20</v>
      </c>
      <c r="Q1235" s="23">
        <v>201.0</v>
      </c>
      <c r="R1235" s="23">
        <v>0.016</v>
      </c>
      <c r="S1235" s="23">
        <v>0.307</v>
      </c>
      <c r="T1235" s="10">
        <f>VLOOKUP(A1235,TOURISM!$A$2:$E$2692,5,0)</f>
        <v>382000000</v>
      </c>
      <c r="U1235" s="10">
        <f>VLOOKUP(A1235,TOURISM!$A$2:$F$2692,6,0)</f>
        <v>39000000</v>
      </c>
      <c r="V1235" s="10">
        <f>VLOOKUP(A1235,BUSINESS!$A$2:$E$2692,5,0)</f>
        <v>0.357</v>
      </c>
      <c r="W1235" s="10">
        <f>VLOOKUP(A1235,BUSINESS!$A$2:$F$2692,6,0)</f>
        <v>20</v>
      </c>
      <c r="X1235" s="10">
        <f>VLOOKUP(A1235,BUSINESS!$A$2:$G$2692,7,0)</f>
        <v>69</v>
      </c>
      <c r="Y1235" s="10">
        <f>VLOOKUP(A1235,BUSINESS!$A$2:$H$2692,8,0)</f>
        <v>71</v>
      </c>
      <c r="Z1235" s="10">
        <f>VLOOKUP(A1235,BUSINESS!$A$2:$I$2692,9,0)</f>
        <v>0.216</v>
      </c>
      <c r="AA1235" s="10">
        <f>VLOOKUP(A1235,BUSINESS!$A$2:$J$2692,10,0)</f>
        <v>0.639</v>
      </c>
      <c r="AB1235" s="7">
        <f t="shared" si="2"/>
        <v>56784894188</v>
      </c>
    </row>
    <row r="1236">
      <c r="A1236" s="7" t="str">
        <f t="shared" si="1"/>
        <v>St. Martin (French part)-The Americas2005</v>
      </c>
      <c r="B1236" s="8" t="s">
        <v>254</v>
      </c>
      <c r="C1236" s="5" t="s">
        <v>84</v>
      </c>
      <c r="D1236" s="9" t="s">
        <v>67</v>
      </c>
      <c r="E1236" s="8"/>
      <c r="F1236" s="10" t="str">
        <f t="shared" ref="F1236:H1236" si="738">if(AND(#REF!=#REF!,#REF!=#REF!+1,ISBLANK(#REF!)),#REF!,#REF!)</f>
        <v>#REF!</v>
      </c>
      <c r="G1236" s="10" t="str">
        <f t="shared" si="738"/>
        <v>#REF!</v>
      </c>
      <c r="H1236" s="10" t="str">
        <f t="shared" si="738"/>
        <v>#REF!</v>
      </c>
      <c r="I1236" s="22">
        <f>VLOOKUP(A1236,ENERGY!$A$2:$F$2692,5,0)</f>
        <v>133681</v>
      </c>
      <c r="J1236" s="10">
        <f>VLOOKUP(A1237,ENERGY!$A$2:$F$2692,6,0)</f>
        <v>202</v>
      </c>
      <c r="K1236" s="23">
        <v>0.024</v>
      </c>
      <c r="L1236" s="10">
        <f>VLOOKUP(A1236,TOURISM!$A$2:$E$2692,5,0)</f>
        <v>699000000</v>
      </c>
      <c r="M1236" s="10">
        <f>VLOOKUP(A1236,TOURISM!$A$2:$F$2692,6,0)</f>
        <v>26774000000</v>
      </c>
      <c r="N1236" s="23">
        <v>0.441</v>
      </c>
      <c r="O1236" s="23">
        <v>135.0</v>
      </c>
      <c r="P1236" s="27">
        <f t="shared" si="735"/>
        <v>20</v>
      </c>
      <c r="Q1236" s="23">
        <v>492.0</v>
      </c>
      <c r="R1236" s="23">
        <v>0.021</v>
      </c>
      <c r="S1236" s="23">
        <v>0.295</v>
      </c>
      <c r="T1236" s="10">
        <f>VLOOKUP(A1236,TOURISM!$A$2:$E$2692,5,0)</f>
        <v>699000000</v>
      </c>
      <c r="U1236" s="10">
        <f>VLOOKUP(A1236,TOURISM!$A$2:$F$2692,6,0)</f>
        <v>26774000000</v>
      </c>
      <c r="V1236" s="10">
        <f>VLOOKUP(A1236,BUSINESS!$A$2:$E$2692,5,0)</f>
        <v>0.453</v>
      </c>
      <c r="W1236" s="10">
        <f>VLOOKUP(A1236,BUSINESS!$A$2:$F$2692,6,0)</f>
        <v>20</v>
      </c>
      <c r="X1236" s="10">
        <f>VLOOKUP(A1236,BUSINESS!$A$2:$G$2692,7,0)</f>
        <v>69</v>
      </c>
      <c r="Y1236" s="10">
        <f>VLOOKUP(A1236,BUSINESS!$A$2:$H$2692,8,0)</f>
        <v>140</v>
      </c>
      <c r="Z1236" s="10">
        <f>VLOOKUP(A1236,BUSINESS!$A$2:$I$2692,9,0)</f>
        <v>0.205</v>
      </c>
      <c r="AA1236" s="10">
        <f>VLOOKUP(A1236,BUSINESS!$A$2:$J$2692,10,0)</f>
        <v>0.455</v>
      </c>
      <c r="AB1236" s="7">
        <f t="shared" si="2"/>
        <v>0</v>
      </c>
    </row>
    <row r="1237">
      <c r="A1237" s="7" t="str">
        <f t="shared" si="1"/>
        <v>St. Vincent and the Grenadines-The Americas2005</v>
      </c>
      <c r="B1237" s="8" t="s">
        <v>255</v>
      </c>
      <c r="C1237" s="5" t="s">
        <v>84</v>
      </c>
      <c r="D1237" s="9" t="s">
        <v>67</v>
      </c>
      <c r="E1237" s="11">
        <v>5.51431645E8</v>
      </c>
      <c r="F1237" s="12">
        <v>0.037</v>
      </c>
      <c r="G1237" s="12">
        <v>185.0</v>
      </c>
      <c r="H1237" s="12">
        <v>0.096</v>
      </c>
      <c r="I1237" s="22">
        <f>VLOOKUP(A1237,ENERGY!$A$2:$F$2692,5,0)</f>
        <v>133681</v>
      </c>
      <c r="J1237" s="10">
        <f>VLOOKUP(A1238,ENERGY!$A$2:$F$2692,6,0)</f>
        <v>2442</v>
      </c>
      <c r="K1237" s="23">
        <v>0.024</v>
      </c>
      <c r="L1237" s="10">
        <f>VLOOKUP(A1237,TOURISM!$A$2:$E$2692,5,0)</f>
        <v>104000000</v>
      </c>
      <c r="M1237" s="10">
        <f>VLOOKUP(A1237,TOURISM!$A$2:$F$2692,6,0)</f>
        <v>15000000</v>
      </c>
      <c r="N1237" s="23">
        <v>0.493</v>
      </c>
      <c r="O1237" s="23">
        <v>34.0</v>
      </c>
      <c r="P1237" s="27">
        <f t="shared" si="735"/>
        <v>20</v>
      </c>
      <c r="Q1237" s="23">
        <v>417.0</v>
      </c>
      <c r="R1237" s="23">
        <v>0.1</v>
      </c>
      <c r="S1237" s="23">
        <v>0.486</v>
      </c>
      <c r="T1237" s="10">
        <f>VLOOKUP(A1237,TOURISM!$A$2:$E$2692,5,0)</f>
        <v>104000000</v>
      </c>
      <c r="U1237" s="10">
        <f>VLOOKUP(A1237,TOURISM!$A$2:$F$2692,6,0)</f>
        <v>15000000</v>
      </c>
      <c r="V1237" s="10">
        <f>VLOOKUP(A1237,BUSINESS!$A$2:$E$2692,5,0)</f>
        <v>0.45</v>
      </c>
      <c r="W1237" s="10">
        <f>VLOOKUP(A1237,BUSINESS!$A$2:$F$2692,6,0)</f>
        <v>12</v>
      </c>
      <c r="X1237" s="10">
        <f>VLOOKUP(A1237,BUSINESS!$A$2:$G$2692,7,0)</f>
        <v>69</v>
      </c>
      <c r="Y1237" s="10">
        <f>VLOOKUP(A1237,BUSINESS!$A$2:$H$2692,8,0)</f>
        <v>76</v>
      </c>
      <c r="Z1237" s="10">
        <f>VLOOKUP(A1237,BUSINESS!$A$2:$I$2692,9,0)</f>
        <v>0.092</v>
      </c>
      <c r="AA1237" s="10">
        <f>VLOOKUP(A1237,BUSINESS!$A$2:$J$2692,10,0)</f>
        <v>0.649</v>
      </c>
      <c r="AB1237" s="7">
        <f t="shared" si="2"/>
        <v>5514316450</v>
      </c>
    </row>
    <row r="1238">
      <c r="A1238" s="7" t="str">
        <f t="shared" si="1"/>
        <v>Suriname-The Americas2005</v>
      </c>
      <c r="B1238" s="8" t="s">
        <v>257</v>
      </c>
      <c r="C1238" s="5" t="s">
        <v>84</v>
      </c>
      <c r="D1238" s="9" t="s">
        <v>67</v>
      </c>
      <c r="E1238" s="11">
        <v>1.793557833E9</v>
      </c>
      <c r="F1238" s="12">
        <v>0.068</v>
      </c>
      <c r="G1238" s="12">
        <v>243.0</v>
      </c>
      <c r="H1238" s="12">
        <v>0.174</v>
      </c>
      <c r="I1238" s="22">
        <f>VLOOKUP(A1238,ENERGY!$A$2:$F$2692,5,0)</f>
        <v>133681</v>
      </c>
      <c r="J1238" s="10">
        <f>VLOOKUP(A1239,ENERGY!$A$2:$F$2692,6,0)</f>
        <v>42541</v>
      </c>
      <c r="K1238" s="23">
        <v>0.024</v>
      </c>
      <c r="L1238" s="10">
        <f>VLOOKUP(A1238,TOURISM!$A$2:$E$2692,5,0)</f>
        <v>96000000</v>
      </c>
      <c r="M1238" s="10">
        <f>VLOOKUP(A1238,TOURISM!$A$2:$F$2692,6,0)</f>
        <v>94000000</v>
      </c>
      <c r="N1238" s="23">
        <v>0.31</v>
      </c>
      <c r="O1238" s="23">
        <v>3.0</v>
      </c>
      <c r="P1238" s="27">
        <f t="shared" si="735"/>
        <v>20</v>
      </c>
      <c r="Q1238" s="23">
        <v>160.0</v>
      </c>
      <c r="R1238" s="23">
        <v>0.077</v>
      </c>
      <c r="S1238" s="23">
        <v>0.231</v>
      </c>
      <c r="T1238" s="10">
        <f>VLOOKUP(A1238,TOURISM!$A$2:$E$2692,5,0)</f>
        <v>96000000</v>
      </c>
      <c r="U1238" s="10">
        <f>VLOOKUP(A1238,TOURISM!$A$2:$F$2692,6,0)</f>
        <v>94000000</v>
      </c>
      <c r="V1238" s="10">
        <f>VLOOKUP(A1238,BUSINESS!$A$2:$E$2692,5,0)</f>
        <v>0.279</v>
      </c>
      <c r="W1238" s="10">
        <f>VLOOKUP(A1238,BUSINESS!$A$2:$F$2692,6,0)</f>
        <v>694</v>
      </c>
      <c r="X1238" s="10">
        <f>VLOOKUP(A1238,BUSINESS!$A$2:$G$2692,7,0)</f>
        <v>69</v>
      </c>
      <c r="Y1238" s="10">
        <f>VLOOKUP(A1238,BUSINESS!$A$2:$H$2692,8,0)</f>
        <v>199</v>
      </c>
      <c r="Z1238" s="10">
        <f>VLOOKUP(A1238,BUSINESS!$A$2:$I$2692,9,0)</f>
        <v>0.064</v>
      </c>
      <c r="AA1238" s="10">
        <f>VLOOKUP(A1238,BUSINESS!$A$2:$J$2692,10,0)</f>
        <v>0.466</v>
      </c>
      <c r="AB1238" s="7">
        <f t="shared" si="2"/>
        <v>23292958870</v>
      </c>
    </row>
    <row r="1239">
      <c r="A1239" s="7" t="str">
        <f t="shared" si="1"/>
        <v>Trinidad and Tobago-The Americas2005</v>
      </c>
      <c r="B1239" s="8" t="s">
        <v>268</v>
      </c>
      <c r="C1239" s="5" t="s">
        <v>84</v>
      </c>
      <c r="D1239" s="9" t="s">
        <v>67</v>
      </c>
      <c r="E1239" s="11">
        <v>1.6088526686E10</v>
      </c>
      <c r="F1239" s="12">
        <v>0.053</v>
      </c>
      <c r="G1239" s="12">
        <v>648.0</v>
      </c>
      <c r="H1239" s="12">
        <v>0.091</v>
      </c>
      <c r="I1239" s="22">
        <f>VLOOKUP(A1239,ENERGY!$A$2:$F$2692,5,0)</f>
        <v>19563</v>
      </c>
      <c r="J1239" s="10">
        <f>VLOOKUP(A1240,ENERGY!$A$2:$F$2692,6,0)</f>
        <v>158</v>
      </c>
      <c r="K1239" s="23">
        <v>0.024</v>
      </c>
      <c r="L1239" s="10">
        <f>VLOOKUP(A1239,TOURISM!$A$2:$E$2692,5,0)</f>
        <v>593000000</v>
      </c>
      <c r="M1239" s="10">
        <f>VLOOKUP(A1239,TOURISM!$A$2:$F$2692,6,0)</f>
        <v>234000000</v>
      </c>
      <c r="N1239" s="23">
        <v>0.472</v>
      </c>
      <c r="O1239" s="23">
        <v>144.0</v>
      </c>
      <c r="P1239" s="27">
        <f t="shared" si="735"/>
        <v>20</v>
      </c>
      <c r="Q1239" s="23">
        <v>424.0</v>
      </c>
      <c r="R1239" s="23">
        <v>0.164</v>
      </c>
      <c r="S1239" s="23">
        <v>0.467</v>
      </c>
      <c r="T1239" s="10">
        <f>VLOOKUP(A1239,TOURISM!$A$2:$E$2692,5,0)</f>
        <v>593000000</v>
      </c>
      <c r="U1239" s="10">
        <f>VLOOKUP(A1239,TOURISM!$A$2:$F$2692,6,0)</f>
        <v>234000000</v>
      </c>
      <c r="V1239" s="10">
        <f>VLOOKUP(A1239,BUSINESS!$A$2:$E$2692,5,0)</f>
        <v>0.37</v>
      </c>
      <c r="W1239" s="10">
        <f>VLOOKUP(A1239,BUSINESS!$A$2:$F$2692,6,0)</f>
        <v>43</v>
      </c>
      <c r="X1239" s="10">
        <f>VLOOKUP(A1239,BUSINESS!$A$2:$G$2692,7,0)</f>
        <v>69</v>
      </c>
      <c r="Y1239" s="10">
        <f>VLOOKUP(A1239,BUSINESS!$A$2:$H$2692,8,0)</f>
        <v>210</v>
      </c>
      <c r="Z1239" s="10">
        <f>VLOOKUP(A1239,BUSINESS!$A$2:$I$2692,9,0)</f>
        <v>0.29</v>
      </c>
      <c r="AA1239" s="10">
        <f>VLOOKUP(A1239,BUSINESS!$A$2:$J$2692,10,0)</f>
        <v>0.713</v>
      </c>
      <c r="AB1239" s="7">
        <f t="shared" si="2"/>
        <v>98100772476</v>
      </c>
    </row>
    <row r="1240">
      <c r="A1240" s="7" t="str">
        <f t="shared" si="1"/>
        <v>Turks and Caicos Islands-The Americas2005</v>
      </c>
      <c r="B1240" s="8" t="s">
        <v>272</v>
      </c>
      <c r="C1240" s="5" t="s">
        <v>84</v>
      </c>
      <c r="D1240" s="9" t="s">
        <v>67</v>
      </c>
      <c r="E1240" s="8"/>
      <c r="F1240" s="10" t="str">
        <f t="shared" ref="F1240:H1240" si="739">if(AND(#REF!=#REF!,#REF!=#REF!+1,ISBLANK(#REF!)),#REF!,#REF!)</f>
        <v>#REF!</v>
      </c>
      <c r="G1240" s="10" t="str">
        <f t="shared" si="739"/>
        <v>#REF!</v>
      </c>
      <c r="H1240" s="10" t="str">
        <f t="shared" si="739"/>
        <v>#REF!</v>
      </c>
      <c r="I1240" s="22">
        <f>VLOOKUP(A1240,ENERGY!$A$2:$F$2692,5,0)</f>
        <v>133681</v>
      </c>
      <c r="J1240" s="10">
        <f>VLOOKUP(A1241,ENERGY!$A$2:$F$2692,6,0)</f>
        <v>5656839</v>
      </c>
      <c r="K1240" s="23">
        <v>0.024</v>
      </c>
      <c r="L1240" s="10">
        <f>VLOOKUP(A1240,TOURISM!$A$2:$E$2692,5,0)</f>
        <v>464000000</v>
      </c>
      <c r="M1240" s="10">
        <f>VLOOKUP(A1240,TOURISM!$A$2:$F$2692,6,0)</f>
        <v>42000000</v>
      </c>
      <c r="N1240" s="23">
        <v>0.472</v>
      </c>
      <c r="O1240" s="27">
        <f t="shared" ref="O1240:P1240" si="740">if(AND(M1240=M1241,N1240=N1240+1,ISBLANK(O1241)),O1240,O1241)</f>
        <v>84</v>
      </c>
      <c r="P1240" s="27">
        <f t="shared" si="740"/>
        <v>20</v>
      </c>
      <c r="Q1240" s="26"/>
      <c r="R1240" s="27">
        <f t="shared" ref="R1240:S1240" si="741">if(AND(P1240=P1241,Q1240=Q1240+1,ISBLANK(R1241)),R1240,R1241)</f>
        <v>0.026</v>
      </c>
      <c r="S1240" s="27">
        <f t="shared" si="741"/>
        <v>0.356</v>
      </c>
      <c r="T1240" s="10">
        <f>VLOOKUP(A1240,TOURISM!$A$2:$E$2692,5,0)</f>
        <v>464000000</v>
      </c>
      <c r="U1240" s="10">
        <f>VLOOKUP(A1240,TOURISM!$A$2:$F$2692,6,0)</f>
        <v>42000000</v>
      </c>
      <c r="V1240" s="10">
        <f>VLOOKUP(A1240,BUSINESS!$A$2:$E$2692,5,0)</f>
        <v>0.37</v>
      </c>
      <c r="W1240" s="10">
        <f>VLOOKUP(A1240,BUSINESS!$A$2:$F$2692,6,0)</f>
        <v>14</v>
      </c>
      <c r="X1240" s="10">
        <f>VLOOKUP(A1240,BUSINESS!$A$2:$G$2692,7,0)</f>
        <v>69</v>
      </c>
      <c r="Y1240" s="10">
        <f>VLOOKUP(A1240,BUSINESS!$A$2:$H$2692,8,0)</f>
        <v>147</v>
      </c>
      <c r="Z1240" s="10">
        <f>VLOOKUP(A1240,BUSINESS!$A$2:$I$2692,9,0)</f>
        <v>0.385</v>
      </c>
      <c r="AA1240" s="10">
        <f>VLOOKUP(A1240,BUSINESS!$A$2:$J$2692,10,0)</f>
        <v>0.737</v>
      </c>
      <c r="AB1240" s="7">
        <f t="shared" si="2"/>
        <v>0</v>
      </c>
    </row>
    <row r="1241">
      <c r="A1241" s="7" t="str">
        <f t="shared" si="1"/>
        <v>United States-The Americas2005</v>
      </c>
      <c r="B1241" s="8" t="s">
        <v>277</v>
      </c>
      <c r="C1241" s="5" t="s">
        <v>84</v>
      </c>
      <c r="D1241" s="9" t="s">
        <v>67</v>
      </c>
      <c r="E1241" s="11">
        <v>1.31E13</v>
      </c>
      <c r="F1241" s="12">
        <v>0.158</v>
      </c>
      <c r="G1241" s="12">
        <v>6732.0</v>
      </c>
      <c r="H1241" s="12">
        <v>0.062</v>
      </c>
      <c r="I1241" s="22">
        <f>VLOOKUP(A1241,ENERGY!$A$2:$F$2692,5,0)</f>
        <v>2277034</v>
      </c>
      <c r="J1241" s="10">
        <f>VLOOKUP(A1242,ENERGY!$A$2:$F$2692,6,0)</f>
        <v>8331</v>
      </c>
      <c r="K1241" s="23">
        <v>0.024</v>
      </c>
      <c r="L1241" s="28">
        <f>VLOOKUP(A1241,TOURISM!$A$2:$E$2692,5,0)</f>
        <v>127000000000</v>
      </c>
      <c r="M1241" s="10" t="str">
        <f>VLOOKUP(A1241,TOURISM!$A$2:$F$2692,6,0)</f>
        <v/>
      </c>
      <c r="N1241" s="23">
        <v>0.525</v>
      </c>
      <c r="O1241" s="23">
        <v>84.0</v>
      </c>
      <c r="P1241" s="27">
        <f t="shared" ref="P1241:P1261" si="742">if(AND(N1241=N1242,O1241=O1241+1,ISBLANK(P1242)),P1241,P1242)</f>
        <v>20</v>
      </c>
      <c r="Q1241" s="23">
        <v>270.0</v>
      </c>
      <c r="R1241" s="23">
        <v>0.026</v>
      </c>
      <c r="S1241" s="23">
        <v>0.356</v>
      </c>
      <c r="T1241" s="28">
        <f>VLOOKUP(A1241,TOURISM!$A$2:$E$2692,5,0)</f>
        <v>127000000000</v>
      </c>
      <c r="U1241" s="10" t="str">
        <f>VLOOKUP(A1241,TOURISM!$A$2:$F$2692,6,0)</f>
        <v/>
      </c>
      <c r="V1241" s="10">
        <f>VLOOKUP(A1241,BUSINESS!$A$2:$E$2692,5,0)</f>
        <v>0.458</v>
      </c>
      <c r="W1241" s="10">
        <f>VLOOKUP(A1241,BUSINESS!$A$2:$F$2692,6,0)</f>
        <v>6</v>
      </c>
      <c r="X1241" s="10">
        <f>VLOOKUP(A1241,BUSINESS!$A$2:$G$2692,7,0)</f>
        <v>69</v>
      </c>
      <c r="Y1241" s="10">
        <f>VLOOKUP(A1241,BUSINESS!$A$2:$H$2692,8,0)</f>
        <v>325</v>
      </c>
      <c r="Z1241" s="10">
        <f>VLOOKUP(A1241,BUSINESS!$A$2:$I$2692,9,0)</f>
        <v>0.68</v>
      </c>
      <c r="AA1241" s="10">
        <f>VLOOKUP(A1241,BUSINESS!$A$2:$J$2692,10,0)</f>
        <v>0.683</v>
      </c>
      <c r="AB1241" s="7">
        <f t="shared" si="2"/>
        <v>503846153846154</v>
      </c>
    </row>
    <row r="1242">
      <c r="A1242" s="7" t="str">
        <f t="shared" si="1"/>
        <v>Uruguay-The Americas2005</v>
      </c>
      <c r="B1242" s="8" t="s">
        <v>278</v>
      </c>
      <c r="C1242" s="5" t="s">
        <v>84</v>
      </c>
      <c r="D1242" s="9" t="s">
        <v>67</v>
      </c>
      <c r="E1242" s="11">
        <v>1.736287271E10</v>
      </c>
      <c r="F1242" s="12">
        <v>0.082</v>
      </c>
      <c r="G1242" s="12">
        <v>430.0</v>
      </c>
      <c r="H1242" s="12">
        <v>0.136</v>
      </c>
      <c r="I1242" s="22">
        <f>VLOOKUP(A1242,ENERGY!$A$2:$F$2692,5,0)</f>
        <v>4153</v>
      </c>
      <c r="J1242" s="10">
        <f>VLOOKUP(A1243,ENERGY!$A$2:$F$2692,6,0)</f>
        <v>186812</v>
      </c>
      <c r="K1242" s="23">
        <v>0.024</v>
      </c>
      <c r="L1242" s="10">
        <f>VLOOKUP(A1242,TOURISM!$A$2:$E$2692,5,0)</f>
        <v>699000000</v>
      </c>
      <c r="M1242" s="10">
        <f>VLOOKUP(A1242,TOURISM!$A$2:$F$2692,6,0)</f>
        <v>331000000</v>
      </c>
      <c r="N1242" s="23">
        <v>0.732</v>
      </c>
      <c r="O1242" s="23">
        <v>31.0</v>
      </c>
      <c r="P1242" s="27">
        <f t="shared" si="742"/>
        <v>20</v>
      </c>
      <c r="Q1242" s="23">
        <v>270.0</v>
      </c>
      <c r="R1242" s="23">
        <v>0.022</v>
      </c>
      <c r="S1242" s="23">
        <v>0.545</v>
      </c>
      <c r="T1242" s="10">
        <f>VLOOKUP(A1242,TOURISM!$A$2:$E$2692,5,0)</f>
        <v>699000000</v>
      </c>
      <c r="U1242" s="10">
        <f>VLOOKUP(A1242,TOURISM!$A$2:$F$2692,6,0)</f>
        <v>331000000</v>
      </c>
      <c r="V1242" s="10">
        <f>VLOOKUP(A1242,BUSINESS!$A$2:$E$2692,5,0)</f>
        <v>0.713</v>
      </c>
      <c r="W1242" s="10">
        <f>VLOOKUP(A1242,BUSINESS!$A$2:$F$2692,6,0)</f>
        <v>45</v>
      </c>
      <c r="X1242" s="10">
        <f>VLOOKUP(A1242,BUSINESS!$A$2:$G$2692,7,0)</f>
        <v>69</v>
      </c>
      <c r="Y1242" s="10">
        <f>VLOOKUP(A1242,BUSINESS!$A$2:$H$2692,8,0)</f>
        <v>304</v>
      </c>
      <c r="Z1242" s="10">
        <f>VLOOKUP(A1242,BUSINESS!$A$2:$I$2692,9,0)</f>
        <v>0.201</v>
      </c>
      <c r="AA1242" s="10">
        <f>VLOOKUP(A1242,BUSINESS!$A$2:$J$2692,10,0)</f>
        <v>0.347</v>
      </c>
      <c r="AB1242" s="7">
        <f t="shared" si="2"/>
        <v>789221486818</v>
      </c>
    </row>
    <row r="1243">
      <c r="A1243" s="7" t="str">
        <f t="shared" si="1"/>
        <v>Venezuela-The Americas2005</v>
      </c>
      <c r="B1243" s="8" t="s">
        <v>281</v>
      </c>
      <c r="C1243" s="5" t="s">
        <v>84</v>
      </c>
      <c r="D1243" s="9" t="s">
        <v>67</v>
      </c>
      <c r="E1243" s="11">
        <v>1.46E11</v>
      </c>
      <c r="F1243" s="12">
        <v>0.054</v>
      </c>
      <c r="G1243" s="12">
        <v>296.0</v>
      </c>
      <c r="H1243" s="12">
        <v>0.168</v>
      </c>
      <c r="I1243" s="22">
        <f>VLOOKUP(A1243,ENERGY!$A$2:$F$2692,5,0)</f>
        <v>69597</v>
      </c>
      <c r="J1243" s="10" t="str">
        <f>VLOOKUP(A1244,ENERGY!$A$2:$F$2692,6,0)</f>
        <v>#N/A</v>
      </c>
      <c r="K1243" s="23">
        <v>0.024</v>
      </c>
      <c r="L1243" s="10">
        <f>VLOOKUP(A1243,TOURISM!$A$2:$E$2692,5,0)</f>
        <v>722000000</v>
      </c>
      <c r="M1243" s="10">
        <f>VLOOKUP(A1243,TOURISM!$A$2:$F$2692,6,0)</f>
        <v>1843000000</v>
      </c>
      <c r="N1243" s="23">
        <v>0.429</v>
      </c>
      <c r="O1243" s="23">
        <v>20.0</v>
      </c>
      <c r="P1243" s="27">
        <f t="shared" si="742"/>
        <v>20</v>
      </c>
      <c r="Q1243" s="23">
        <v>158.0</v>
      </c>
      <c r="R1243" s="23">
        <v>0.005</v>
      </c>
      <c r="S1243" s="23">
        <v>0.284</v>
      </c>
      <c r="T1243" s="10">
        <f>VLOOKUP(A1243,TOURISM!$A$2:$E$2692,5,0)</f>
        <v>722000000</v>
      </c>
      <c r="U1243" s="10">
        <f>VLOOKUP(A1243,TOURISM!$A$2:$F$2692,6,0)</f>
        <v>1843000000</v>
      </c>
      <c r="V1243" s="10">
        <f>VLOOKUP(A1243,BUSINESS!$A$2:$E$2692,5,0)</f>
        <v>0.502</v>
      </c>
      <c r="W1243" s="10">
        <f>VLOOKUP(A1243,BUSINESS!$A$2:$F$2692,6,0)</f>
        <v>141</v>
      </c>
      <c r="X1243" s="10">
        <f>VLOOKUP(A1243,BUSINESS!$A$2:$G$2692,7,0)</f>
        <v>69</v>
      </c>
      <c r="Y1243" s="10">
        <f>VLOOKUP(A1243,BUSINESS!$A$2:$H$2692,8,0)</f>
        <v>864</v>
      </c>
      <c r="Z1243" s="10">
        <f>VLOOKUP(A1243,BUSINESS!$A$2:$I$2692,9,0)</f>
        <v>0.126</v>
      </c>
      <c r="AA1243" s="10">
        <f>VLOOKUP(A1243,BUSINESS!$A$2:$J$2692,10,0)</f>
        <v>0.468</v>
      </c>
      <c r="AB1243" s="7">
        <f t="shared" si="2"/>
        <v>29200000000000</v>
      </c>
    </row>
    <row r="1244">
      <c r="A1244" s="7" t="str">
        <f t="shared" si="1"/>
        <v>Algeria-Africa2006</v>
      </c>
      <c r="B1244" s="8" t="s">
        <v>77</v>
      </c>
      <c r="C1244" s="5" t="s">
        <v>78</v>
      </c>
      <c r="D1244" s="9" t="s">
        <v>68</v>
      </c>
      <c r="E1244" s="11">
        <v>1.17E11</v>
      </c>
      <c r="F1244" s="12">
        <v>0.031</v>
      </c>
      <c r="G1244" s="12">
        <v>106.0</v>
      </c>
      <c r="H1244" s="12">
        <v>0.08</v>
      </c>
      <c r="I1244" s="22" t="str">
        <f>VLOOKUP(A1244,ENERGY!$A$2:$F$2692,5,0)</f>
        <v>#N/A</v>
      </c>
      <c r="J1244" s="10" t="str">
        <f>VLOOKUP(A1245,ENERGY!$A$2:$F$2692,6,0)</f>
        <v>#N/A</v>
      </c>
      <c r="K1244" s="23">
        <v>0.024</v>
      </c>
      <c r="L1244" s="10">
        <f>VLOOKUP(A1244,TOURISM!$A$2:$E$2692,5,0)</f>
        <v>393000000</v>
      </c>
      <c r="M1244" s="10">
        <f>VLOOKUP(A1244,TOURISM!$A$2:$F$2692,6,0)</f>
        <v>414000000</v>
      </c>
      <c r="N1244" s="23">
        <v>2.179</v>
      </c>
      <c r="O1244" s="23">
        <v>22.0</v>
      </c>
      <c r="P1244" s="27">
        <f t="shared" si="742"/>
        <v>20</v>
      </c>
      <c r="Q1244" s="23">
        <v>100.0</v>
      </c>
      <c r="R1244" s="23">
        <v>0.035</v>
      </c>
      <c r="S1244" s="23">
        <v>0.184</v>
      </c>
      <c r="T1244" s="10">
        <f>VLOOKUP(A1244,TOURISM!$A$2:$E$2692,5,0)</f>
        <v>393000000</v>
      </c>
      <c r="U1244" s="10">
        <f>VLOOKUP(A1244,TOURISM!$A$2:$F$2692,6,0)</f>
        <v>414000000</v>
      </c>
      <c r="V1244" s="10">
        <f>VLOOKUP(A1244,BUSINESS!$A$2:$E$2692,5,0)</f>
        <v>0.769</v>
      </c>
      <c r="W1244" s="10">
        <f>VLOOKUP(A1244,BUSINESS!$A$2:$F$2692,6,0)</f>
        <v>25</v>
      </c>
      <c r="X1244" s="10">
        <f>VLOOKUP(A1244,BUSINESS!$A$2:$G$2692,7,0)</f>
        <v>20</v>
      </c>
      <c r="Y1244" s="10">
        <f>VLOOKUP(A1244,BUSINESS!$A$2:$H$2692,8,0)</f>
        <v>451</v>
      </c>
      <c r="Z1244" s="10">
        <f>VLOOKUP(A1244,BUSINESS!$A$2:$I$2692,9,0)</f>
        <v>0.074</v>
      </c>
      <c r="AA1244" s="10">
        <f>VLOOKUP(A1244,BUSINESS!$A$2:$J$2692,10,0)</f>
        <v>0.609</v>
      </c>
      <c r="AB1244" s="7">
        <f t="shared" si="2"/>
        <v>3342857142857</v>
      </c>
    </row>
    <row r="1245">
      <c r="A1245" s="7" t="str">
        <f t="shared" si="1"/>
        <v>Angola-Africa2006</v>
      </c>
      <c r="B1245" s="8" t="s">
        <v>82</v>
      </c>
      <c r="C1245" s="5" t="s">
        <v>78</v>
      </c>
      <c r="D1245" s="9" t="s">
        <v>68</v>
      </c>
      <c r="E1245" s="11">
        <v>2.823369924E10</v>
      </c>
      <c r="F1245" s="12">
        <v>0.042</v>
      </c>
      <c r="G1245" s="12">
        <v>71.0</v>
      </c>
      <c r="H1245" s="12">
        <v>0.677</v>
      </c>
      <c r="I1245" s="22" t="str">
        <f>VLOOKUP(A1245,ENERGY!$A$2:$F$2692,5,0)</f>
        <v>#N/A</v>
      </c>
      <c r="J1245" s="10">
        <f>VLOOKUP(A1246,ENERGY!$A$2:$F$2692,6,0)</f>
        <v>4499</v>
      </c>
      <c r="K1245" s="23">
        <v>0.024</v>
      </c>
      <c r="L1245" s="10">
        <f>VLOOKUP(A1245,TOURISM!$A$2:$E$2692,5,0)</f>
        <v>91000000</v>
      </c>
      <c r="M1245" s="10">
        <f>VLOOKUP(A1245,TOURISM!$A$2:$F$2692,6,0)</f>
        <v>393000000</v>
      </c>
      <c r="N1245" s="23">
        <v>2.352</v>
      </c>
      <c r="O1245" s="23">
        <v>12.0</v>
      </c>
      <c r="P1245" s="27">
        <f t="shared" si="742"/>
        <v>20</v>
      </c>
      <c r="Q1245" s="23">
        <v>357.0</v>
      </c>
      <c r="R1245" s="23">
        <v>0.003</v>
      </c>
      <c r="S1245" s="23">
        <v>0.206</v>
      </c>
      <c r="T1245" s="10">
        <f>VLOOKUP(A1245,TOURISM!$A$2:$E$2692,5,0)</f>
        <v>91000000</v>
      </c>
      <c r="U1245" s="10">
        <f>VLOOKUP(A1245,TOURISM!$A$2:$F$2692,6,0)</f>
        <v>393000000</v>
      </c>
      <c r="V1245" s="10">
        <f>VLOOKUP(A1245,BUSINESS!$A$2:$E$2692,5,0)</f>
        <v>0.521</v>
      </c>
      <c r="W1245" s="10">
        <f>VLOOKUP(A1245,BUSINESS!$A$2:$F$2692,6,0)</f>
        <v>119</v>
      </c>
      <c r="X1245" s="10">
        <f>VLOOKUP(A1245,BUSINESS!$A$2:$G$2692,7,0)</f>
        <v>20</v>
      </c>
      <c r="Y1245" s="10">
        <f>VLOOKUP(A1245,BUSINESS!$A$2:$H$2692,8,0)</f>
        <v>272</v>
      </c>
      <c r="Z1245" s="10">
        <f>VLOOKUP(A1245,BUSINESS!$A$2:$I$2692,9,0)</f>
        <v>0.019</v>
      </c>
      <c r="AA1245" s="10">
        <f>VLOOKUP(A1245,BUSINESS!$A$2:$J$2692,10,0)</f>
        <v>0.178</v>
      </c>
      <c r="AB1245" s="7">
        <f t="shared" si="2"/>
        <v>9411233080000</v>
      </c>
    </row>
    <row r="1246">
      <c r="A1246" s="7" t="str">
        <f t="shared" si="1"/>
        <v>Benin-Africa2006</v>
      </c>
      <c r="B1246" s="8" t="s">
        <v>99</v>
      </c>
      <c r="C1246" s="5" t="s">
        <v>78</v>
      </c>
      <c r="D1246" s="9" t="s">
        <v>68</v>
      </c>
      <c r="E1246" s="11">
        <v>4.358015993E9</v>
      </c>
      <c r="F1246" s="12">
        <v>0.047</v>
      </c>
      <c r="G1246" s="12">
        <v>25.0</v>
      </c>
      <c r="H1246" s="10" t="str">
        <f>if(AND(#REF!=#REF!,#REF!=#REF!+1,ISBLANK(#REF!)),#REF!,#REF!)</f>
        <v>#REF!</v>
      </c>
      <c r="I1246" s="22">
        <f>VLOOKUP(A1246,ENERGY!$A$2:$F$2692,5,0)</f>
        <v>3206</v>
      </c>
      <c r="J1246" s="10">
        <f>VLOOKUP(A1247,ENERGY!$A$2:$F$2692,6,0)</f>
        <v>4701</v>
      </c>
      <c r="K1246" s="23">
        <v>0.024</v>
      </c>
      <c r="L1246" s="10">
        <f>VLOOKUP(A1246,TOURISM!$A$2:$E$2692,5,0)</f>
        <v>122000000</v>
      </c>
      <c r="M1246" s="10">
        <f>VLOOKUP(A1246,TOURISM!$A$2:$F$2692,6,0)</f>
        <v>71000000</v>
      </c>
      <c r="N1246" s="23">
        <v>0.488</v>
      </c>
      <c r="O1246" s="23">
        <v>35.0</v>
      </c>
      <c r="P1246" s="27">
        <f t="shared" si="742"/>
        <v>20</v>
      </c>
      <c r="Q1246" s="23">
        <v>654.0</v>
      </c>
      <c r="R1246" s="23">
        <v>0.038</v>
      </c>
      <c r="S1246" s="23">
        <v>0.398</v>
      </c>
      <c r="T1246" s="10">
        <f>VLOOKUP(A1246,TOURISM!$A$2:$E$2692,5,0)</f>
        <v>122000000</v>
      </c>
      <c r="U1246" s="10">
        <f>VLOOKUP(A1246,TOURISM!$A$2:$F$2692,6,0)</f>
        <v>71000000</v>
      </c>
      <c r="V1246" s="10">
        <f>VLOOKUP(A1246,BUSINESS!$A$2:$E$2692,5,0)</f>
        <v>0.757</v>
      </c>
      <c r="W1246" s="10">
        <f>VLOOKUP(A1246,BUSINESS!$A$2:$F$2692,6,0)</f>
        <v>31</v>
      </c>
      <c r="X1246" s="10">
        <f>VLOOKUP(A1246,BUSINESS!$A$2:$G$2692,7,0)</f>
        <v>20</v>
      </c>
      <c r="Y1246" s="10">
        <f>VLOOKUP(A1246,BUSINESS!$A$2:$H$2692,8,0)</f>
        <v>270</v>
      </c>
      <c r="Z1246" s="10">
        <f>VLOOKUP(A1246,BUSINESS!$A$2:$I$2692,9,0)</f>
        <v>0.015</v>
      </c>
      <c r="AA1246" s="10">
        <f>VLOOKUP(A1246,BUSINESS!$A$2:$J$2692,10,0)</f>
        <v>0.125</v>
      </c>
      <c r="AB1246" s="7">
        <f t="shared" si="2"/>
        <v>114684631395</v>
      </c>
    </row>
    <row r="1247">
      <c r="A1247" s="7" t="str">
        <f t="shared" si="1"/>
        <v>Botswana-Africa2006</v>
      </c>
      <c r="B1247" s="8" t="s">
        <v>104</v>
      </c>
      <c r="C1247" s="5" t="s">
        <v>78</v>
      </c>
      <c r="D1247" s="9" t="s">
        <v>68</v>
      </c>
      <c r="E1247" s="11">
        <v>9.931223496E9</v>
      </c>
      <c r="F1247" s="12">
        <v>0.056</v>
      </c>
      <c r="G1247" s="12">
        <v>298.0</v>
      </c>
      <c r="H1247" s="12">
        <v>0.157</v>
      </c>
      <c r="I1247" s="22">
        <f>VLOOKUP(A1247,ENERGY!$A$2:$F$2692,5,0)</f>
        <v>2033</v>
      </c>
      <c r="J1247" s="10">
        <f>VLOOKUP(A1248,ENERGY!$A$2:$F$2692,6,0)</f>
        <v>1646</v>
      </c>
      <c r="K1247" s="23">
        <v>0.024</v>
      </c>
      <c r="L1247" s="10">
        <f>VLOOKUP(A1247,TOURISM!$A$2:$E$2692,5,0)</f>
        <v>539000000</v>
      </c>
      <c r="M1247" s="10">
        <f>VLOOKUP(A1247,TOURISM!$A$2:$F$2692,6,0)</f>
        <v>285000000</v>
      </c>
      <c r="N1247" s="23">
        <v>0.459</v>
      </c>
      <c r="O1247" s="23">
        <v>216.0</v>
      </c>
      <c r="P1247" s="27">
        <f t="shared" si="742"/>
        <v>20</v>
      </c>
      <c r="Q1247" s="23">
        <v>208.0</v>
      </c>
      <c r="R1247" s="23">
        <v>0.023</v>
      </c>
      <c r="S1247" s="23">
        <v>0.361</v>
      </c>
      <c r="T1247" s="10">
        <f>VLOOKUP(A1247,TOURISM!$A$2:$E$2692,5,0)</f>
        <v>539000000</v>
      </c>
      <c r="U1247" s="10">
        <f>VLOOKUP(A1247,TOURISM!$A$2:$F$2692,6,0)</f>
        <v>285000000</v>
      </c>
      <c r="V1247" s="10">
        <f>VLOOKUP(A1247,BUSINESS!$A$2:$E$2692,5,0)</f>
        <v>0.171</v>
      </c>
      <c r="W1247" s="10">
        <f>VLOOKUP(A1247,BUSINESS!$A$2:$F$2692,6,0)</f>
        <v>107</v>
      </c>
      <c r="X1247" s="10">
        <f>VLOOKUP(A1247,BUSINESS!$A$2:$G$2692,7,0)</f>
        <v>20</v>
      </c>
      <c r="Y1247" s="10">
        <f>VLOOKUP(A1247,BUSINESS!$A$2:$H$2692,8,0)</f>
        <v>140</v>
      </c>
      <c r="Z1247" s="10">
        <f>VLOOKUP(A1247,BUSINESS!$A$2:$I$2692,9,0)</f>
        <v>0.043</v>
      </c>
      <c r="AA1247" s="10">
        <f>VLOOKUP(A1247,BUSINESS!$A$2:$J$2692,10,0)</f>
        <v>0.434</v>
      </c>
      <c r="AB1247" s="7">
        <f t="shared" si="2"/>
        <v>431792325913</v>
      </c>
    </row>
    <row r="1248">
      <c r="A1248" s="7" t="str">
        <f t="shared" si="1"/>
        <v>Burkina Faso-Africa2006</v>
      </c>
      <c r="B1248" s="8" t="s">
        <v>108</v>
      </c>
      <c r="C1248" s="5" t="s">
        <v>78</v>
      </c>
      <c r="D1248" s="9" t="s">
        <v>68</v>
      </c>
      <c r="E1248" s="11">
        <v>5.462709055E9</v>
      </c>
      <c r="F1248" s="12">
        <v>0.069</v>
      </c>
      <c r="G1248" s="12">
        <v>28.0</v>
      </c>
      <c r="H1248" s="10" t="str">
        <f>if(AND(#REF!=#REF!,#REF!=#REF!+1,ISBLANK(#REF!)),#REF!,#REF!)</f>
        <v>#REF!</v>
      </c>
      <c r="I1248" s="22">
        <f>VLOOKUP(A1248,ENERGY!$A$2:$F$2692,5,0)</f>
        <v>133681</v>
      </c>
      <c r="J1248" s="10">
        <f>VLOOKUP(A1249,ENERGY!$A$2:$F$2692,6,0)</f>
        <v>191</v>
      </c>
      <c r="K1248" s="23">
        <v>0.024</v>
      </c>
      <c r="L1248" s="10">
        <f>VLOOKUP(A1248,TOURISM!$A$2:$E$2692,5,0)</f>
        <v>55000000</v>
      </c>
      <c r="M1248" s="10">
        <f>VLOOKUP(A1248,TOURISM!$A$2:$F$2692,6,0)</f>
        <v>84000000</v>
      </c>
      <c r="N1248" s="23">
        <v>0.807</v>
      </c>
      <c r="O1248" s="23">
        <v>40.0</v>
      </c>
      <c r="P1248" s="27">
        <f t="shared" si="742"/>
        <v>20</v>
      </c>
      <c r="Q1248" s="23">
        <v>416.0</v>
      </c>
      <c r="R1248" s="23">
        <v>0.009</v>
      </c>
      <c r="S1248" s="23">
        <v>0.329</v>
      </c>
      <c r="T1248" s="10">
        <f>VLOOKUP(A1248,TOURISM!$A$2:$E$2692,5,0)</f>
        <v>55000000</v>
      </c>
      <c r="U1248" s="10">
        <f>VLOOKUP(A1248,TOURISM!$A$2:$F$2692,6,0)</f>
        <v>84000000</v>
      </c>
      <c r="V1248" s="10">
        <f>VLOOKUP(A1248,BUSINESS!$A$2:$E$2692,5,0)</f>
        <v>0.476</v>
      </c>
      <c r="W1248" s="10">
        <f>VLOOKUP(A1248,BUSINESS!$A$2:$F$2692,6,0)</f>
        <v>34</v>
      </c>
      <c r="X1248" s="10">
        <f>VLOOKUP(A1248,BUSINESS!$A$2:$G$2692,7,0)</f>
        <v>20</v>
      </c>
      <c r="Y1248" s="10">
        <f>VLOOKUP(A1248,BUSINESS!$A$2:$H$2692,8,0)</f>
        <v>270</v>
      </c>
      <c r="Z1248" s="10">
        <f>VLOOKUP(A1248,BUSINESS!$A$2:$I$2692,9,0)</f>
        <v>0.006</v>
      </c>
      <c r="AA1248" s="10">
        <f>VLOOKUP(A1248,BUSINESS!$A$2:$J$2692,10,0)</f>
        <v>0.074</v>
      </c>
      <c r="AB1248" s="7">
        <f t="shared" si="2"/>
        <v>606967672778</v>
      </c>
    </row>
    <row r="1249">
      <c r="A1249" s="7" t="str">
        <f t="shared" si="1"/>
        <v>Burundi-Africa2006</v>
      </c>
      <c r="B1249" s="8" t="s">
        <v>109</v>
      </c>
      <c r="C1249" s="5" t="s">
        <v>78</v>
      </c>
      <c r="D1249" s="9" t="s">
        <v>68</v>
      </c>
      <c r="E1249" s="11">
        <v>1.117254387E9</v>
      </c>
      <c r="F1249" s="12">
        <v>0.101</v>
      </c>
      <c r="G1249" s="12">
        <v>14.0</v>
      </c>
      <c r="H1249" s="12">
        <v>0.184</v>
      </c>
      <c r="I1249" s="22">
        <f>VLOOKUP(A1249,ENERGY!$A$2:$F$2692,5,0)</f>
        <v>133681</v>
      </c>
      <c r="J1249" s="10">
        <f>VLOOKUP(A1250,ENERGY!$A$2:$F$2692,6,0)</f>
        <v>5834</v>
      </c>
      <c r="K1249" s="23">
        <v>0.024</v>
      </c>
      <c r="L1249" s="10">
        <f>VLOOKUP(A1249,TOURISM!$A$2:$E$2692,5,0)</f>
        <v>1600000</v>
      </c>
      <c r="M1249" s="10">
        <f>VLOOKUP(A1249,TOURISM!$A$2:$F$2692,6,0)</f>
        <v>126000000</v>
      </c>
      <c r="N1249" s="23">
        <v>0.659</v>
      </c>
      <c r="O1249" s="23">
        <v>161.0</v>
      </c>
      <c r="P1249" s="27">
        <f t="shared" si="742"/>
        <v>20</v>
      </c>
      <c r="Q1249" s="23">
        <v>606.0</v>
      </c>
      <c r="R1249" s="23">
        <v>0.045</v>
      </c>
      <c r="S1249" s="23">
        <v>0.738</v>
      </c>
      <c r="T1249" s="10">
        <f>VLOOKUP(A1249,TOURISM!$A$2:$E$2692,5,0)</f>
        <v>1600000</v>
      </c>
      <c r="U1249" s="10">
        <f>VLOOKUP(A1249,TOURISM!$A$2:$F$2692,6,0)</f>
        <v>126000000</v>
      </c>
      <c r="V1249" s="10">
        <f>VLOOKUP(A1249,BUSINESS!$A$2:$E$2692,5,0)</f>
        <v>2.797</v>
      </c>
      <c r="W1249" s="10">
        <f>VLOOKUP(A1249,BUSINESS!$A$2:$F$2692,6,0)</f>
        <v>13</v>
      </c>
      <c r="X1249" s="10">
        <f>VLOOKUP(A1249,BUSINESS!$A$2:$G$2692,7,0)</f>
        <v>20</v>
      </c>
      <c r="Y1249" s="10">
        <f>VLOOKUP(A1249,BUSINESS!$A$2:$H$2692,8,0)</f>
        <v>140</v>
      </c>
      <c r="Z1249" s="10">
        <f>VLOOKUP(A1249,BUSINESS!$A$2:$I$2692,9,0)</f>
        <v>0.007</v>
      </c>
      <c r="AA1249" s="10">
        <f>VLOOKUP(A1249,BUSINESS!$A$2:$J$2692,10,0)</f>
        <v>0.025</v>
      </c>
      <c r="AB1249" s="7">
        <f t="shared" si="2"/>
        <v>24827875267</v>
      </c>
    </row>
    <row r="1250">
      <c r="A1250" s="7" t="str">
        <f t="shared" si="1"/>
        <v>Cameroon-Africa2006</v>
      </c>
      <c r="B1250" s="8" t="s">
        <v>111</v>
      </c>
      <c r="C1250" s="5" t="s">
        <v>78</v>
      </c>
      <c r="D1250" s="9" t="s">
        <v>68</v>
      </c>
      <c r="E1250" s="11">
        <v>1.6587921221E10</v>
      </c>
      <c r="F1250" s="12">
        <v>0.049</v>
      </c>
      <c r="G1250" s="12">
        <v>45.0</v>
      </c>
      <c r="H1250" s="12">
        <v>0.177</v>
      </c>
      <c r="I1250" s="22">
        <f>VLOOKUP(A1250,ENERGY!$A$2:$F$2692,5,0)</f>
        <v>6340</v>
      </c>
      <c r="J1250" s="10">
        <f>VLOOKUP(A1251,ENERGY!$A$2:$F$2692,6,0)</f>
        <v>235</v>
      </c>
      <c r="K1250" s="23">
        <v>0.024</v>
      </c>
      <c r="L1250" s="10">
        <f>VLOOKUP(A1250,TOURISM!$A$2:$E$2692,5,0)</f>
        <v>231000000</v>
      </c>
      <c r="M1250" s="10">
        <f>VLOOKUP(A1250,TOURISM!$A$2:$F$2692,6,0)</f>
        <v>521000000</v>
      </c>
      <c r="N1250" s="23">
        <v>0.845</v>
      </c>
      <c r="O1250" s="23">
        <v>84.0</v>
      </c>
      <c r="P1250" s="27">
        <f t="shared" si="742"/>
        <v>20</v>
      </c>
      <c r="Q1250" s="23">
        <v>216.0</v>
      </c>
      <c r="R1250" s="23">
        <v>0.005</v>
      </c>
      <c r="S1250" s="23">
        <v>0.025</v>
      </c>
      <c r="T1250" s="10">
        <f>VLOOKUP(A1250,TOURISM!$A$2:$E$2692,5,0)</f>
        <v>231000000</v>
      </c>
      <c r="U1250" s="10">
        <f>VLOOKUP(A1250,TOURISM!$A$2:$F$2692,6,0)</f>
        <v>521000000</v>
      </c>
      <c r="V1250" s="10">
        <f>VLOOKUP(A1250,BUSINESS!$A$2:$E$2692,5,0)</f>
        <v>0.508</v>
      </c>
      <c r="W1250" s="10">
        <f>VLOOKUP(A1250,BUSINESS!$A$2:$F$2692,6,0)</f>
        <v>45</v>
      </c>
      <c r="X1250" s="10">
        <f>VLOOKUP(A1250,BUSINESS!$A$2:$G$2692,7,0)</f>
        <v>20</v>
      </c>
      <c r="Y1250" s="10">
        <f>VLOOKUP(A1250,BUSINESS!$A$2:$H$2692,8,0)</f>
        <v>654</v>
      </c>
      <c r="Z1250" s="10">
        <f>VLOOKUP(A1250,BUSINESS!$A$2:$I$2692,9,0)</f>
        <v>0.02</v>
      </c>
      <c r="AA1250" s="10">
        <f>VLOOKUP(A1250,BUSINESS!$A$2:$J$2692,10,0)</f>
        <v>0.168</v>
      </c>
      <c r="AB1250" s="7">
        <f t="shared" si="2"/>
        <v>3317584244200</v>
      </c>
    </row>
    <row r="1251">
      <c r="A1251" s="7" t="str">
        <f t="shared" si="1"/>
        <v>Central African Republic-Africa2006</v>
      </c>
      <c r="B1251" s="8" t="s">
        <v>114</v>
      </c>
      <c r="C1251" s="5" t="s">
        <v>78</v>
      </c>
      <c r="D1251" s="9" t="s">
        <v>68</v>
      </c>
      <c r="E1251" s="11">
        <v>1.350300947E9</v>
      </c>
      <c r="F1251" s="12">
        <v>0.044</v>
      </c>
      <c r="G1251" s="12">
        <v>15.0</v>
      </c>
      <c r="H1251" s="12">
        <v>0.177</v>
      </c>
      <c r="I1251" s="22">
        <f>VLOOKUP(A1251,ENERGY!$A$2:$F$2692,5,0)</f>
        <v>133681</v>
      </c>
      <c r="J1251" s="10">
        <f>VLOOKUP(A1252,ENERGY!$A$2:$F$2692,6,0)</f>
        <v>462</v>
      </c>
      <c r="K1251" s="23">
        <v>0.024</v>
      </c>
      <c r="L1251" s="10">
        <f>VLOOKUP(A1251,TOURISM!$A$2:$E$2692,5,0)</f>
        <v>10200000</v>
      </c>
      <c r="M1251" s="10">
        <f>VLOOKUP(A1251,TOURISM!$A$2:$F$2692,6,0)</f>
        <v>47000000</v>
      </c>
      <c r="N1251" s="23">
        <v>0.455</v>
      </c>
      <c r="O1251" s="23">
        <v>9.0</v>
      </c>
      <c r="P1251" s="27">
        <f t="shared" si="742"/>
        <v>20</v>
      </c>
      <c r="Q1251" s="23">
        <v>666.0</v>
      </c>
      <c r="R1251" s="23">
        <v>0.145</v>
      </c>
      <c r="S1251" s="23">
        <v>0.548</v>
      </c>
      <c r="T1251" s="10">
        <f>VLOOKUP(A1251,TOURISM!$A$2:$E$2692,5,0)</f>
        <v>10200000</v>
      </c>
      <c r="U1251" s="10">
        <f>VLOOKUP(A1251,TOURISM!$A$2:$F$2692,6,0)</f>
        <v>47000000</v>
      </c>
      <c r="V1251" s="10">
        <f>VLOOKUP(A1251,BUSINESS!$A$2:$E$2692,5,0)</f>
        <v>2.038</v>
      </c>
      <c r="W1251" s="10">
        <f>VLOOKUP(A1251,BUSINESS!$A$2:$F$2692,6,0)</f>
        <v>22</v>
      </c>
      <c r="X1251" s="10">
        <f>VLOOKUP(A1251,BUSINESS!$A$2:$G$2692,7,0)</f>
        <v>20</v>
      </c>
      <c r="Y1251" s="10">
        <f>VLOOKUP(A1251,BUSINESS!$A$2:$H$2692,8,0)</f>
        <v>504</v>
      </c>
      <c r="Z1251" s="10">
        <f>VLOOKUP(A1251,BUSINESS!$A$2:$I$2692,9,0)</f>
        <v>0.003</v>
      </c>
      <c r="AA1251" s="10">
        <f>VLOOKUP(A1251,BUSINESS!$A$2:$J$2692,10,0)</f>
        <v>0.027</v>
      </c>
      <c r="AB1251" s="7">
        <f t="shared" si="2"/>
        <v>9312420324</v>
      </c>
    </row>
    <row r="1252">
      <c r="A1252" s="7" t="str">
        <f t="shared" si="1"/>
        <v>Chad-Africa2006</v>
      </c>
      <c r="B1252" s="8" t="s">
        <v>115</v>
      </c>
      <c r="C1252" s="5" t="s">
        <v>78</v>
      </c>
      <c r="D1252" s="9" t="s">
        <v>68</v>
      </c>
      <c r="E1252" s="11">
        <v>6.646663021E9</v>
      </c>
      <c r="F1252" s="12">
        <v>0.047</v>
      </c>
      <c r="G1252" s="12">
        <v>25.0</v>
      </c>
      <c r="H1252" s="12">
        <v>0.177</v>
      </c>
      <c r="I1252" s="22">
        <f>VLOOKUP(A1252,ENERGY!$A$2:$F$2692,5,0)</f>
        <v>133681</v>
      </c>
      <c r="J1252" s="10">
        <f>VLOOKUP(A1253,ENERGY!$A$2:$F$2692,6,0)</f>
        <v>121</v>
      </c>
      <c r="K1252" s="23">
        <v>0.024</v>
      </c>
      <c r="L1252" s="10">
        <f>VLOOKUP(A1252,TOURISM!$A$2:$E$2692,5,0)</f>
        <v>145000000</v>
      </c>
      <c r="M1252" s="10">
        <f>VLOOKUP(A1252,TOURISM!$A$2:$F$2692,6,0)</f>
        <v>357000000</v>
      </c>
      <c r="N1252" s="23">
        <v>0.375</v>
      </c>
      <c r="O1252" s="23">
        <v>26.0</v>
      </c>
      <c r="P1252" s="27">
        <f t="shared" si="742"/>
        <v>20</v>
      </c>
      <c r="Q1252" s="23">
        <v>230.0</v>
      </c>
      <c r="R1252" s="23">
        <v>0.027</v>
      </c>
      <c r="S1252" s="23">
        <v>0.256</v>
      </c>
      <c r="T1252" s="10">
        <f>VLOOKUP(A1252,TOURISM!$A$2:$E$2692,5,0)</f>
        <v>145000000</v>
      </c>
      <c r="U1252" s="10">
        <f>VLOOKUP(A1252,TOURISM!$A$2:$F$2692,6,0)</f>
        <v>357000000</v>
      </c>
      <c r="V1252" s="10">
        <f>VLOOKUP(A1252,BUSINESS!$A$2:$E$2692,5,0)</f>
        <v>0.74</v>
      </c>
      <c r="W1252" s="10">
        <f>VLOOKUP(A1252,BUSINESS!$A$2:$F$2692,6,0)</f>
        <v>64</v>
      </c>
      <c r="X1252" s="10">
        <f>VLOOKUP(A1252,BUSINESS!$A$2:$G$2692,7,0)</f>
        <v>20</v>
      </c>
      <c r="Y1252" s="10">
        <f>VLOOKUP(A1252,BUSINESS!$A$2:$H$2692,8,0)</f>
        <v>732</v>
      </c>
      <c r="Z1252" s="10">
        <f>VLOOKUP(A1252,BUSINESS!$A$2:$I$2692,9,0)</f>
        <v>0.006</v>
      </c>
      <c r="AA1252" s="10">
        <f>VLOOKUP(A1252,BUSINESS!$A$2:$J$2692,10,0)</f>
        <v>0.045</v>
      </c>
      <c r="AB1252" s="7">
        <f t="shared" si="2"/>
        <v>246172704481</v>
      </c>
    </row>
    <row r="1253">
      <c r="A1253" s="7" t="str">
        <f t="shared" si="1"/>
        <v>Comoros-Africa2006</v>
      </c>
      <c r="B1253" s="8" t="s">
        <v>119</v>
      </c>
      <c r="C1253" s="5" t="s">
        <v>78</v>
      </c>
      <c r="D1253" s="9" t="s">
        <v>68</v>
      </c>
      <c r="E1253" s="11">
        <v>3.87036132E8</v>
      </c>
      <c r="F1253" s="12">
        <v>0.043</v>
      </c>
      <c r="G1253" s="12">
        <v>28.0</v>
      </c>
      <c r="H1253" s="12">
        <v>0.11</v>
      </c>
      <c r="I1253" s="22">
        <f>VLOOKUP(A1253,ENERGY!$A$2:$F$2692,5,0)</f>
        <v>41</v>
      </c>
      <c r="J1253" s="10">
        <f>VLOOKUP(A1254,ENERGY!$A$2:$F$2692,6,0)</f>
        <v>1437</v>
      </c>
      <c r="K1253" s="23">
        <v>0.024</v>
      </c>
      <c r="L1253" s="10">
        <f>VLOOKUP(A1253,TOURISM!$A$2:$E$2692,5,0)</f>
        <v>27000000</v>
      </c>
      <c r="M1253" s="10">
        <f>VLOOKUP(A1253,TOURISM!$A$2:$F$2692,6,0)</f>
        <v>11000000</v>
      </c>
      <c r="N1253" s="23">
        <v>0.263</v>
      </c>
      <c r="O1253" s="23">
        <v>39.0</v>
      </c>
      <c r="P1253" s="27">
        <f t="shared" si="742"/>
        <v>20</v>
      </c>
      <c r="Q1253" s="23">
        <v>157.0</v>
      </c>
      <c r="R1253" s="23">
        <v>0.011</v>
      </c>
      <c r="S1253" s="23">
        <v>0.171</v>
      </c>
      <c r="T1253" s="10">
        <f>VLOOKUP(A1253,TOURISM!$A$2:$E$2692,5,0)</f>
        <v>27000000</v>
      </c>
      <c r="U1253" s="10">
        <f>VLOOKUP(A1253,TOURISM!$A$2:$F$2692,6,0)</f>
        <v>11000000</v>
      </c>
      <c r="V1253" s="10">
        <f>VLOOKUP(A1253,BUSINESS!$A$2:$E$2692,5,0)</f>
        <v>2.179</v>
      </c>
      <c r="W1253" s="10">
        <f>VLOOKUP(A1253,BUSINESS!$A$2:$F$2692,6,0)</f>
        <v>22</v>
      </c>
      <c r="X1253" s="10">
        <f>VLOOKUP(A1253,BUSINESS!$A$2:$G$2692,7,0)</f>
        <v>20</v>
      </c>
      <c r="Y1253" s="10">
        <f>VLOOKUP(A1253,BUSINESS!$A$2:$H$2692,8,0)</f>
        <v>100</v>
      </c>
      <c r="Z1253" s="10">
        <f>VLOOKUP(A1253,BUSINESS!$A$2:$I$2692,9,0)</f>
        <v>0.022</v>
      </c>
      <c r="AA1253" s="10">
        <f>VLOOKUP(A1253,BUSINESS!$A$2:$J$2692,10,0)</f>
        <v>0.06</v>
      </c>
      <c r="AB1253" s="7">
        <f t="shared" si="2"/>
        <v>35185102909</v>
      </c>
    </row>
    <row r="1254">
      <c r="A1254" s="7" t="str">
        <f t="shared" si="1"/>
        <v>Congo (Brazzaville)-Africa2006</v>
      </c>
      <c r="B1254" s="8" t="s">
        <v>120</v>
      </c>
      <c r="C1254" s="5" t="s">
        <v>78</v>
      </c>
      <c r="D1254" s="9" t="s">
        <v>68</v>
      </c>
      <c r="E1254" s="11">
        <v>6.087002682E9</v>
      </c>
      <c r="F1254" s="12">
        <v>0.024</v>
      </c>
      <c r="G1254" s="12">
        <v>42.0</v>
      </c>
      <c r="H1254" s="12">
        <v>0.177</v>
      </c>
      <c r="I1254" s="22">
        <f>VLOOKUP(A1254,ENERGY!$A$2:$F$2692,5,0)</f>
        <v>1209</v>
      </c>
      <c r="J1254" s="10">
        <f>VLOOKUP(A1255,ENERGY!$A$2:$F$2692,6,0)</f>
        <v>2604</v>
      </c>
      <c r="K1254" s="23">
        <v>0.024</v>
      </c>
      <c r="L1254" s="10">
        <f>VLOOKUP(A1254,TOURISM!$A$2:$E$2692,5,0)</f>
        <v>45000000</v>
      </c>
      <c r="M1254" s="10">
        <f>VLOOKUP(A1254,TOURISM!$A$2:$F$2692,6,0)</f>
        <v>132000000</v>
      </c>
      <c r="N1254" s="23">
        <v>0.444</v>
      </c>
      <c r="O1254" s="23">
        <v>26.0</v>
      </c>
      <c r="P1254" s="27">
        <f t="shared" si="742"/>
        <v>20</v>
      </c>
      <c r="Q1254" s="23">
        <v>172.0</v>
      </c>
      <c r="R1254" s="23">
        <v>0.024</v>
      </c>
      <c r="S1254" s="23">
        <v>0.4</v>
      </c>
      <c r="T1254" s="10">
        <f>VLOOKUP(A1254,TOURISM!$A$2:$E$2692,5,0)</f>
        <v>45000000</v>
      </c>
      <c r="U1254" s="10">
        <f>VLOOKUP(A1254,TOURISM!$A$2:$F$2692,6,0)</f>
        <v>132000000</v>
      </c>
      <c r="V1254" s="10">
        <f>VLOOKUP(A1254,BUSINESS!$A$2:$E$2692,5,0)</f>
        <v>0.649</v>
      </c>
      <c r="W1254" s="10">
        <f>VLOOKUP(A1254,BUSINESS!$A$2:$F$2692,6,0)</f>
        <v>37</v>
      </c>
      <c r="X1254" s="10">
        <f>VLOOKUP(A1254,BUSINESS!$A$2:$G$2692,7,0)</f>
        <v>20</v>
      </c>
      <c r="Y1254" s="10">
        <f>VLOOKUP(A1254,BUSINESS!$A$2:$H$2692,8,0)</f>
        <v>606</v>
      </c>
      <c r="Z1254" s="10">
        <f>VLOOKUP(A1254,BUSINESS!$A$2:$I$2692,9,0)</f>
        <v>0.02</v>
      </c>
      <c r="AA1254" s="10">
        <f>VLOOKUP(A1254,BUSINESS!$A$2:$J$2692,10,0)</f>
        <v>0.252</v>
      </c>
      <c r="AB1254" s="7">
        <f t="shared" si="2"/>
        <v>253625111750</v>
      </c>
    </row>
    <row r="1255">
      <c r="A1255" s="7" t="str">
        <f t="shared" si="1"/>
        <v>Congo (Kinshasa)-Africa2006</v>
      </c>
      <c r="B1255" s="8" t="s">
        <v>121</v>
      </c>
      <c r="C1255" s="5" t="s">
        <v>78</v>
      </c>
      <c r="D1255" s="9" t="s">
        <v>68</v>
      </c>
      <c r="E1255" s="11">
        <v>1.1964484458E10</v>
      </c>
      <c r="F1255" s="12">
        <v>0.053</v>
      </c>
      <c r="G1255" s="12">
        <v>7.0</v>
      </c>
      <c r="H1255" s="10" t="str">
        <f t="shared" ref="H1255:H1257" si="743">if(AND(#REF!=#REF!,#REF!=#REF!+1,ISBLANK(#REF!)),#REF!,#REF!)</f>
        <v>#REF!</v>
      </c>
      <c r="I1255" s="22">
        <f>VLOOKUP(A1255,ENERGY!$A$2:$F$2692,5,0)</f>
        <v>21459</v>
      </c>
      <c r="J1255" s="10">
        <f>VLOOKUP(A1256,ENERGY!$A$2:$F$2692,6,0)</f>
        <v>6883</v>
      </c>
      <c r="K1255" s="23">
        <v>0.024</v>
      </c>
      <c r="L1255" s="10">
        <f>VLOOKUP(A1255,TOURISM!$A$2:$E$2692,5,0)</f>
        <v>3100000</v>
      </c>
      <c r="M1255" s="10">
        <f>VLOOKUP(A1255,TOURISM!$A$2:$F$2692,6,0)</f>
        <v>93000000</v>
      </c>
      <c r="N1255" s="23">
        <v>0.322</v>
      </c>
      <c r="O1255" s="23">
        <v>25.0</v>
      </c>
      <c r="P1255" s="27">
        <f t="shared" si="742"/>
        <v>20</v>
      </c>
      <c r="Q1255" s="23">
        <v>938.0</v>
      </c>
      <c r="R1255" s="23">
        <v>0.2</v>
      </c>
      <c r="S1255" s="23">
        <v>0.48</v>
      </c>
      <c r="T1255" s="10">
        <f>VLOOKUP(A1255,TOURISM!$A$2:$E$2692,5,0)</f>
        <v>3100000</v>
      </c>
      <c r="U1255" s="10">
        <f>VLOOKUP(A1255,TOURISM!$A$2:$F$2692,6,0)</f>
        <v>93000000</v>
      </c>
      <c r="V1255" s="10">
        <f>VLOOKUP(A1255,BUSINESS!$A$2:$E$2692,5,0)</f>
        <v>2.865</v>
      </c>
      <c r="W1255" s="10">
        <f>VLOOKUP(A1255,BUSINESS!$A$2:$F$2692,6,0)</f>
        <v>133</v>
      </c>
      <c r="X1255" s="10">
        <f>VLOOKUP(A1255,BUSINESS!$A$2:$G$2692,7,0)</f>
        <v>20</v>
      </c>
      <c r="Y1255" s="10">
        <f>VLOOKUP(A1255,BUSINESS!$A$2:$H$2692,8,0)</f>
        <v>308</v>
      </c>
      <c r="Z1255" s="10">
        <f>VLOOKUP(A1255,BUSINESS!$A$2:$I$2692,9,0)</f>
        <v>0.003</v>
      </c>
      <c r="AA1255" s="10">
        <f>VLOOKUP(A1255,BUSINESS!$A$2:$J$2692,10,0)</f>
        <v>0.079</v>
      </c>
      <c r="AB1255" s="7">
        <f t="shared" si="2"/>
        <v>59822422290</v>
      </c>
    </row>
    <row r="1256">
      <c r="A1256" s="7" t="str">
        <f t="shared" si="1"/>
        <v>Cote d'Ivoire-Africa2006</v>
      </c>
      <c r="B1256" s="8" t="s">
        <v>123</v>
      </c>
      <c r="C1256" s="5" t="s">
        <v>78</v>
      </c>
      <c r="D1256" s="9" t="s">
        <v>68</v>
      </c>
      <c r="E1256" s="11">
        <v>1.7367303156E10</v>
      </c>
      <c r="F1256" s="12">
        <v>0.06</v>
      </c>
      <c r="G1256" s="12">
        <v>59.0</v>
      </c>
      <c r="H1256" s="10" t="str">
        <f t="shared" si="743"/>
        <v>#REF!</v>
      </c>
      <c r="I1256" s="22">
        <f>VLOOKUP(A1256,ENERGY!$A$2:$F$2692,5,0)</f>
        <v>10233</v>
      </c>
      <c r="J1256" s="10">
        <f>VLOOKUP(A1257,ENERGY!$A$2:$F$2692,6,0)</f>
        <v>488</v>
      </c>
      <c r="K1256" s="23">
        <v>0.024</v>
      </c>
      <c r="L1256" s="10">
        <f>VLOOKUP(A1256,TOURISM!$A$2:$E$2692,5,0)</f>
        <v>104000000</v>
      </c>
      <c r="M1256" s="10">
        <f>VLOOKUP(A1256,TOURISM!$A$2:$F$2692,6,0)</f>
        <v>583000000</v>
      </c>
      <c r="N1256" s="23">
        <v>0.15</v>
      </c>
      <c r="O1256" s="23">
        <v>18.0</v>
      </c>
      <c r="P1256" s="27">
        <f t="shared" si="742"/>
        <v>20</v>
      </c>
      <c r="Q1256" s="23">
        <v>183.0</v>
      </c>
      <c r="R1256" s="23">
        <v>0.063</v>
      </c>
      <c r="S1256" s="23">
        <v>0.344</v>
      </c>
      <c r="T1256" s="10">
        <f>VLOOKUP(A1256,TOURISM!$A$2:$E$2692,5,0)</f>
        <v>104000000</v>
      </c>
      <c r="U1256" s="10">
        <f>VLOOKUP(A1256,TOURISM!$A$2:$F$2692,6,0)</f>
        <v>583000000</v>
      </c>
      <c r="V1256" s="10">
        <f>VLOOKUP(A1256,BUSINESS!$A$2:$E$2692,5,0)</f>
        <v>0.473</v>
      </c>
      <c r="W1256" s="10">
        <f>VLOOKUP(A1256,BUSINESS!$A$2:$F$2692,6,0)</f>
        <v>45</v>
      </c>
      <c r="X1256" s="10">
        <f>VLOOKUP(A1256,BUSINESS!$A$2:$G$2692,7,0)</f>
        <v>20</v>
      </c>
      <c r="Y1256" s="10">
        <f>VLOOKUP(A1256,BUSINESS!$A$2:$H$2692,8,0)</f>
        <v>270</v>
      </c>
      <c r="Z1256" s="10">
        <f>VLOOKUP(A1256,BUSINESS!$A$2:$I$2692,9,0)</f>
        <v>0.015</v>
      </c>
      <c r="AA1256" s="10">
        <f>VLOOKUP(A1256,BUSINESS!$A$2:$J$2692,10,0)</f>
        <v>0.23</v>
      </c>
      <c r="AB1256" s="7">
        <f t="shared" si="2"/>
        <v>275671478667</v>
      </c>
    </row>
    <row r="1257">
      <c r="A1257" s="7" t="str">
        <f t="shared" si="1"/>
        <v>Djibouti-Africa2006</v>
      </c>
      <c r="B1257" s="8" t="s">
        <v>130</v>
      </c>
      <c r="C1257" s="5" t="s">
        <v>78</v>
      </c>
      <c r="D1257" s="9" t="s">
        <v>68</v>
      </c>
      <c r="E1257" s="11">
        <v>7.68873684E8</v>
      </c>
      <c r="F1257" s="12">
        <v>0.071</v>
      </c>
      <c r="G1257" s="12">
        <v>66.0</v>
      </c>
      <c r="H1257" s="10" t="str">
        <f t="shared" si="743"/>
        <v>#REF!</v>
      </c>
      <c r="I1257" s="22">
        <f>VLOOKUP(A1257,ENERGY!$A$2:$F$2692,5,0)</f>
        <v>143</v>
      </c>
      <c r="J1257" s="10">
        <f>VLOOKUP(A1258,ENERGY!$A$2:$F$2692,6,0)</f>
        <v>192382</v>
      </c>
      <c r="K1257" s="23">
        <v>0.024</v>
      </c>
      <c r="L1257" s="10">
        <f>VLOOKUP(A1257,TOURISM!$A$2:$E$2692,5,0)</f>
        <v>9800000</v>
      </c>
      <c r="M1257" s="10">
        <f>VLOOKUP(A1257,TOURISM!$A$2:$F$2692,6,0)</f>
        <v>15000000</v>
      </c>
      <c r="N1257" s="23">
        <v>0.449</v>
      </c>
      <c r="O1257" s="23">
        <v>14.0</v>
      </c>
      <c r="P1257" s="27">
        <f t="shared" si="742"/>
        <v>20</v>
      </c>
      <c r="Q1257" s="23">
        <v>270.0</v>
      </c>
      <c r="R1257" s="23">
        <v>0.011</v>
      </c>
      <c r="S1257" s="23">
        <v>0.253</v>
      </c>
      <c r="T1257" s="10">
        <f>VLOOKUP(A1257,TOURISM!$A$2:$E$2692,5,0)</f>
        <v>9800000</v>
      </c>
      <c r="U1257" s="10">
        <f>VLOOKUP(A1257,TOURISM!$A$2:$F$2692,6,0)</f>
        <v>15000000</v>
      </c>
      <c r="V1257" s="10">
        <f>VLOOKUP(A1257,BUSINESS!$A$2:$E$2692,5,0)</f>
        <v>0.378</v>
      </c>
      <c r="W1257" s="10">
        <f>VLOOKUP(A1257,BUSINESS!$A$2:$F$2692,6,0)</f>
        <v>37</v>
      </c>
      <c r="X1257" s="10">
        <f>VLOOKUP(A1257,BUSINESS!$A$2:$G$2692,7,0)</f>
        <v>20</v>
      </c>
      <c r="Y1257" s="10">
        <f>VLOOKUP(A1257,BUSINESS!$A$2:$H$2692,8,0)</f>
        <v>66</v>
      </c>
      <c r="Z1257" s="10">
        <f>VLOOKUP(A1257,BUSINESS!$A$2:$I$2692,9,0)</f>
        <v>0.013</v>
      </c>
      <c r="AA1257" s="10">
        <f>VLOOKUP(A1257,BUSINESS!$A$2:$J$2692,10,0)</f>
        <v>0.057</v>
      </c>
      <c r="AB1257" s="7">
        <f t="shared" si="2"/>
        <v>69897607636</v>
      </c>
    </row>
    <row r="1258">
      <c r="A1258" s="7" t="str">
        <f t="shared" si="1"/>
        <v>Egypt-Africa2006</v>
      </c>
      <c r="B1258" s="8" t="s">
        <v>134</v>
      </c>
      <c r="C1258" s="5" t="s">
        <v>78</v>
      </c>
      <c r="D1258" s="9" t="s">
        <v>68</v>
      </c>
      <c r="E1258" s="11">
        <v>1.07E11</v>
      </c>
      <c r="F1258" s="12">
        <v>0.052</v>
      </c>
      <c r="G1258" s="12">
        <v>75.0</v>
      </c>
      <c r="H1258" s="12">
        <v>0.126</v>
      </c>
      <c r="I1258" s="22">
        <f>VLOOKUP(A1258,ENERGY!$A$2:$F$2692,5,0)</f>
        <v>71189</v>
      </c>
      <c r="J1258" s="10">
        <f>VLOOKUP(A1259,ENERGY!$A$2:$F$2692,6,0)</f>
        <v>4796</v>
      </c>
      <c r="K1258" s="23">
        <v>0.024</v>
      </c>
      <c r="L1258" s="10">
        <f>VLOOKUP(A1258,TOURISM!$A$2:$E$2692,5,0)</f>
        <v>8133000000</v>
      </c>
      <c r="M1258" s="10">
        <f>VLOOKUP(A1258,TOURISM!$A$2:$F$2692,6,0)</f>
        <v>2156000000</v>
      </c>
      <c r="N1258" s="23">
        <v>2.921</v>
      </c>
      <c r="O1258" s="23">
        <v>27.0</v>
      </c>
      <c r="P1258" s="27">
        <f t="shared" si="742"/>
        <v>20</v>
      </c>
      <c r="Q1258" s="23">
        <v>376.0</v>
      </c>
      <c r="R1258" s="23">
        <v>0.076</v>
      </c>
      <c r="S1258" s="23">
        <v>0.806</v>
      </c>
      <c r="T1258" s="10">
        <f>VLOOKUP(A1258,TOURISM!$A$2:$E$2692,5,0)</f>
        <v>8133000000</v>
      </c>
      <c r="U1258" s="10">
        <f>VLOOKUP(A1258,TOURISM!$A$2:$F$2692,6,0)</f>
        <v>2156000000</v>
      </c>
      <c r="V1258" s="10">
        <f>VLOOKUP(A1258,BUSINESS!$A$2:$E$2692,5,0)</f>
        <v>0.464</v>
      </c>
      <c r="W1258" s="10">
        <f>VLOOKUP(A1258,BUSINESS!$A$2:$F$2692,6,0)</f>
        <v>19</v>
      </c>
      <c r="X1258" s="10">
        <f>VLOOKUP(A1258,BUSINESS!$A$2:$G$2692,7,0)</f>
        <v>20</v>
      </c>
      <c r="Y1258" s="10">
        <f>VLOOKUP(A1258,BUSINESS!$A$2:$H$2692,8,0)</f>
        <v>596</v>
      </c>
      <c r="Z1258" s="10">
        <f>VLOOKUP(A1258,BUSINESS!$A$2:$I$2692,9,0)</f>
        <v>0.137</v>
      </c>
      <c r="AA1258" s="10">
        <f>VLOOKUP(A1258,BUSINESS!$A$2:$J$2692,10,0)</f>
        <v>0.247</v>
      </c>
      <c r="AB1258" s="7">
        <f t="shared" si="2"/>
        <v>1407894736842</v>
      </c>
    </row>
    <row r="1259">
      <c r="A1259" s="7" t="str">
        <f t="shared" si="1"/>
        <v>Equatorial Guinea-Africa2006</v>
      </c>
      <c r="B1259" s="8" t="s">
        <v>136</v>
      </c>
      <c r="C1259" s="5" t="s">
        <v>78</v>
      </c>
      <c r="D1259" s="9" t="s">
        <v>68</v>
      </c>
      <c r="E1259" s="11">
        <v>8.081982438E9</v>
      </c>
      <c r="F1259" s="12">
        <v>0.023</v>
      </c>
      <c r="G1259" s="12">
        <v>287.0</v>
      </c>
      <c r="H1259" s="12">
        <v>0.153</v>
      </c>
      <c r="I1259" s="22">
        <f>VLOOKUP(A1259,ENERGY!$A$2:$F$2692,5,0)</f>
        <v>1759</v>
      </c>
      <c r="J1259" s="10">
        <f>VLOOKUP(A1260,ENERGY!$A$2:$F$2692,6,0)</f>
        <v>579</v>
      </c>
      <c r="K1259" s="23">
        <v>0.024</v>
      </c>
      <c r="L1259" s="10">
        <f>VLOOKUP(A1259,TOURISM!$A$2:$E$2692,5,0)</f>
        <v>75000000</v>
      </c>
      <c r="M1259" s="10">
        <f>VLOOKUP(A1259,TOURISM!$A$2:$F$2692,6,0)</f>
        <v>205000000</v>
      </c>
      <c r="N1259" s="23">
        <v>2.927</v>
      </c>
      <c r="O1259" s="23">
        <v>127.0</v>
      </c>
      <c r="P1259" s="27">
        <f t="shared" si="742"/>
        <v>20</v>
      </c>
      <c r="Q1259" s="23">
        <v>308.0</v>
      </c>
      <c r="R1259" s="23">
        <v>0.006</v>
      </c>
      <c r="S1259" s="23">
        <v>0.156</v>
      </c>
      <c r="T1259" s="10">
        <f>VLOOKUP(A1259,TOURISM!$A$2:$E$2692,5,0)</f>
        <v>75000000</v>
      </c>
      <c r="U1259" s="10">
        <f>VLOOKUP(A1259,TOURISM!$A$2:$F$2692,6,0)</f>
        <v>205000000</v>
      </c>
      <c r="V1259" s="10">
        <f>VLOOKUP(A1259,BUSINESS!$A$2:$E$2692,5,0)</f>
        <v>0.441</v>
      </c>
      <c r="W1259" s="10">
        <f>VLOOKUP(A1259,BUSINESS!$A$2:$F$2692,6,0)</f>
        <v>135</v>
      </c>
      <c r="X1259" s="10">
        <f>VLOOKUP(A1259,BUSINESS!$A$2:$G$2692,7,0)</f>
        <v>20</v>
      </c>
      <c r="Y1259" s="10">
        <f>VLOOKUP(A1259,BUSINESS!$A$2:$H$2692,8,0)</f>
        <v>492</v>
      </c>
      <c r="Z1259" s="10">
        <f>VLOOKUP(A1259,BUSINESS!$A$2:$I$2692,9,0)</f>
        <v>0.013</v>
      </c>
      <c r="AA1259" s="10">
        <f>VLOOKUP(A1259,BUSINESS!$A$2:$J$2692,10,0)</f>
        <v>0.193</v>
      </c>
      <c r="AB1259" s="7">
        <f t="shared" si="2"/>
        <v>1346997073000</v>
      </c>
    </row>
    <row r="1260">
      <c r="A1260" s="7" t="str">
        <f t="shared" si="1"/>
        <v>Eritrea-Africa2006</v>
      </c>
      <c r="B1260" s="8" t="s">
        <v>137</v>
      </c>
      <c r="C1260" s="5" t="s">
        <v>78</v>
      </c>
      <c r="D1260" s="9" t="s">
        <v>68</v>
      </c>
      <c r="E1260" s="11">
        <v>1.21116188E9</v>
      </c>
      <c r="F1260" s="12">
        <v>0.032</v>
      </c>
      <c r="G1260" s="12">
        <v>8.0</v>
      </c>
      <c r="H1260" s="10" t="str">
        <f>if(AND(#REF!=#REF!,#REF!=#REF!+1,ISBLANK(#REF!)),#REF!,#REF!)</f>
        <v>#REF!</v>
      </c>
      <c r="I1260" s="22">
        <f>VLOOKUP(A1260,ENERGY!$A$2:$F$2692,5,0)</f>
        <v>721</v>
      </c>
      <c r="J1260" s="10">
        <f>VLOOKUP(A1261,ENERGY!$A$2:$F$2692,6,0)</f>
        <v>5915</v>
      </c>
      <c r="K1260" s="23">
        <v>0.024</v>
      </c>
      <c r="L1260" s="10">
        <f>VLOOKUP(A1260,TOURISM!$A$2:$E$2692,5,0)</f>
        <v>60000000</v>
      </c>
      <c r="M1260" s="10" t="str">
        <f>VLOOKUP(A1260,TOURISM!$A$2:$F$2692,6,0)</f>
        <v/>
      </c>
      <c r="N1260" s="23">
        <v>2.797</v>
      </c>
      <c r="O1260" s="23">
        <v>13.0</v>
      </c>
      <c r="P1260" s="27">
        <f t="shared" si="742"/>
        <v>20</v>
      </c>
      <c r="Q1260" s="23">
        <v>140.0</v>
      </c>
      <c r="R1260" s="23">
        <v>0.009</v>
      </c>
      <c r="S1260" s="23">
        <v>0.103</v>
      </c>
      <c r="T1260" s="10">
        <f>VLOOKUP(A1260,TOURISM!$A$2:$E$2692,5,0)</f>
        <v>60000000</v>
      </c>
      <c r="U1260" s="10" t="str">
        <f>VLOOKUP(A1260,TOURISM!$A$2:$F$2692,6,0)</f>
        <v/>
      </c>
      <c r="V1260" s="10">
        <f>VLOOKUP(A1260,BUSINESS!$A$2:$E$2692,5,0)</f>
        <v>0.845</v>
      </c>
      <c r="W1260" s="10">
        <f>VLOOKUP(A1260,BUSINESS!$A$2:$F$2692,6,0)</f>
        <v>76</v>
      </c>
      <c r="X1260" s="10">
        <f>VLOOKUP(A1260,BUSINESS!$A$2:$G$2692,7,0)</f>
        <v>20</v>
      </c>
      <c r="Y1260" s="10">
        <f>VLOOKUP(A1260,BUSINESS!$A$2:$H$2692,8,0)</f>
        <v>216</v>
      </c>
      <c r="Z1260" s="10">
        <f>VLOOKUP(A1260,BUSINESS!$A$2:$I$2692,9,0)</f>
        <v>0.002</v>
      </c>
      <c r="AA1260" s="10">
        <f>VLOOKUP(A1260,BUSINESS!$A$2:$J$2692,10,0)</f>
        <v>0.012</v>
      </c>
      <c r="AB1260" s="7">
        <f t="shared" si="2"/>
        <v>134573542222</v>
      </c>
    </row>
    <row r="1261">
      <c r="A1261" s="7" t="str">
        <f t="shared" si="1"/>
        <v>Ethiopia-Africa2006</v>
      </c>
      <c r="B1261" s="8" t="s">
        <v>139</v>
      </c>
      <c r="C1261" s="5" t="s">
        <v>78</v>
      </c>
      <c r="D1261" s="9" t="s">
        <v>68</v>
      </c>
      <c r="E1261" s="11">
        <v>1.5000803171E10</v>
      </c>
      <c r="F1261" s="12">
        <v>0.042</v>
      </c>
      <c r="G1261" s="12">
        <v>8.0</v>
      </c>
      <c r="H1261" s="12">
        <v>0.07</v>
      </c>
      <c r="I1261" s="22">
        <f>VLOOKUP(A1261,ENERGY!$A$2:$F$2692,5,0)</f>
        <v>30536</v>
      </c>
      <c r="J1261" s="10">
        <f>VLOOKUP(A1262,ENERGY!$A$2:$F$2692,6,0)</f>
        <v>2332</v>
      </c>
      <c r="K1261" s="23">
        <v>0.024</v>
      </c>
      <c r="L1261" s="10">
        <f>VLOOKUP(A1261,TOURISM!$A$2:$E$2692,5,0)</f>
        <v>639000000</v>
      </c>
      <c r="M1261" s="10">
        <f>VLOOKUP(A1261,TOURISM!$A$2:$F$2692,6,0)</f>
        <v>97000000</v>
      </c>
      <c r="N1261" s="23">
        <v>0.35</v>
      </c>
      <c r="O1261" s="23">
        <v>25.0</v>
      </c>
      <c r="P1261" s="27">
        <f t="shared" si="742"/>
        <v>20</v>
      </c>
      <c r="Q1261" s="23">
        <v>161.0</v>
      </c>
      <c r="R1261" s="23">
        <v>0.098</v>
      </c>
      <c r="S1261" s="23">
        <v>0.286</v>
      </c>
      <c r="T1261" s="10">
        <f>VLOOKUP(A1261,TOURISM!$A$2:$E$2692,5,0)</f>
        <v>639000000</v>
      </c>
      <c r="U1261" s="10">
        <f>VLOOKUP(A1261,TOURISM!$A$2:$F$2692,6,0)</f>
        <v>97000000</v>
      </c>
      <c r="V1261" s="10">
        <f>VLOOKUP(A1261,BUSINESS!$A$2:$E$2692,5,0)</f>
        <v>0.303</v>
      </c>
      <c r="W1261" s="10">
        <f>VLOOKUP(A1261,BUSINESS!$A$2:$F$2692,6,0)</f>
        <v>18</v>
      </c>
      <c r="X1261" s="10">
        <f>VLOOKUP(A1261,BUSINESS!$A$2:$G$2692,7,0)</f>
        <v>20</v>
      </c>
      <c r="Y1261" s="10">
        <f>VLOOKUP(A1261,BUSINESS!$A$2:$H$2692,8,0)</f>
        <v>212</v>
      </c>
      <c r="Z1261" s="10">
        <f>VLOOKUP(A1261,BUSINESS!$A$2:$I$2692,9,0)</f>
        <v>0.003</v>
      </c>
      <c r="AA1261" s="10">
        <f>VLOOKUP(A1261,BUSINESS!$A$2:$J$2692,10,0)</f>
        <v>0.011</v>
      </c>
      <c r="AB1261" s="7">
        <f t="shared" si="2"/>
        <v>153069420112</v>
      </c>
    </row>
    <row r="1262">
      <c r="A1262" s="7" t="str">
        <f t="shared" si="1"/>
        <v>Gabon-Africa2006</v>
      </c>
      <c r="B1262" s="8" t="s">
        <v>145</v>
      </c>
      <c r="C1262" s="5" t="s">
        <v>78</v>
      </c>
      <c r="D1262" s="9" t="s">
        <v>68</v>
      </c>
      <c r="E1262" s="11">
        <v>9.545982814E9</v>
      </c>
      <c r="F1262" s="12">
        <v>0.032</v>
      </c>
      <c r="G1262" s="12">
        <v>216.0</v>
      </c>
      <c r="H1262" s="12">
        <v>0.153</v>
      </c>
      <c r="I1262" s="22">
        <f>VLOOKUP(A1262,ENERGY!$A$2:$F$2692,5,0)</f>
        <v>1832</v>
      </c>
      <c r="J1262" s="10">
        <f>VLOOKUP(A1263,ENERGY!$A$2:$F$2692,6,0)</f>
        <v>396</v>
      </c>
      <c r="K1262" s="23">
        <v>0.024</v>
      </c>
      <c r="L1262" s="10">
        <f>VLOOKUP(A1262,TOURISM!$A$2:$E$2692,5,0)</f>
        <v>9211000000</v>
      </c>
      <c r="M1262" s="10">
        <f>VLOOKUP(A1262,TOURISM!$A$2:$F$2692,6,0)</f>
        <v>80000000</v>
      </c>
      <c r="N1262" s="23">
        <v>0.35</v>
      </c>
      <c r="O1262" s="27">
        <f t="shared" ref="O1262:Q1262" si="744">if(AND(M1262=M1263,N1262=N1262+1,ISBLANK(O1263)),O1262,O1263)</f>
        <v>68</v>
      </c>
      <c r="P1262" s="27">
        <f t="shared" si="744"/>
        <v>20</v>
      </c>
      <c r="Q1262" s="27">
        <f t="shared" si="744"/>
        <v>272</v>
      </c>
      <c r="R1262" s="23">
        <v>0.012</v>
      </c>
      <c r="S1262" s="23">
        <v>0.068</v>
      </c>
      <c r="T1262" s="10">
        <f>VLOOKUP(A1262,TOURISM!$A$2:$E$2692,5,0)</f>
        <v>9211000000</v>
      </c>
      <c r="U1262" s="10">
        <f>VLOOKUP(A1262,TOURISM!$A$2:$F$2692,6,0)</f>
        <v>80000000</v>
      </c>
      <c r="V1262" s="10">
        <f>VLOOKUP(A1262,BUSINESS!$A$2:$E$2692,5,0)</f>
        <v>0.447</v>
      </c>
      <c r="W1262" s="10">
        <f>VLOOKUP(A1262,BUSINESS!$A$2:$F$2692,6,0)</f>
        <v>57</v>
      </c>
      <c r="X1262" s="10">
        <f>VLOOKUP(A1262,BUSINESS!$A$2:$G$2692,7,0)</f>
        <v>20</v>
      </c>
      <c r="Y1262" s="10">
        <f>VLOOKUP(A1262,BUSINESS!$A$2:$H$2692,8,0)</f>
        <v>488</v>
      </c>
      <c r="Z1262" s="10">
        <f>VLOOKUP(A1262,BUSINESS!$A$2:$I$2692,9,0)</f>
        <v>0.055</v>
      </c>
      <c r="AA1262" s="10">
        <f>VLOOKUP(A1262,BUSINESS!$A$2:$J$2692,10,0)</f>
        <v>0.636</v>
      </c>
      <c r="AB1262" s="7">
        <f t="shared" si="2"/>
        <v>795498567833</v>
      </c>
    </row>
    <row r="1263">
      <c r="A1263" s="7" t="str">
        <f t="shared" si="1"/>
        <v>Gambia, The-Africa2006</v>
      </c>
      <c r="B1263" s="8" t="s">
        <v>146</v>
      </c>
      <c r="C1263" s="5" t="s">
        <v>78</v>
      </c>
      <c r="D1263" s="9" t="s">
        <v>68</v>
      </c>
      <c r="E1263" s="11">
        <v>6.55068112E8</v>
      </c>
      <c r="F1263" s="12">
        <v>0.047</v>
      </c>
      <c r="G1263" s="12">
        <v>21.0</v>
      </c>
      <c r="H1263" s="12">
        <v>0.298</v>
      </c>
      <c r="I1263" s="22">
        <f>VLOOKUP(A1263,ENERGY!$A$2:$F$2692,5,0)</f>
        <v>133</v>
      </c>
      <c r="J1263" s="10">
        <f>VLOOKUP(A1264,ENERGY!$A$2:$F$2692,6,0)</f>
        <v>9578</v>
      </c>
      <c r="K1263" s="23">
        <v>0.024</v>
      </c>
      <c r="L1263" s="10">
        <f>VLOOKUP(A1263,TOURISM!$A$2:$E$2692,5,0)</f>
        <v>69000000</v>
      </c>
      <c r="M1263" s="10">
        <f>VLOOKUP(A1263,TOURISM!$A$2:$F$2692,6,0)</f>
        <v>8000000</v>
      </c>
      <c r="N1263" s="23">
        <v>0.521</v>
      </c>
      <c r="O1263" s="23">
        <v>68.0</v>
      </c>
      <c r="P1263" s="27">
        <f t="shared" ref="P1263:P1290" si="745">if(AND(N1263=N1264,O1263=O1263+1,ISBLANK(P1264)),P1263,P1264)</f>
        <v>20</v>
      </c>
      <c r="Q1263" s="23">
        <v>272.0</v>
      </c>
      <c r="R1263" s="23">
        <v>0.06</v>
      </c>
      <c r="S1263" s="23">
        <v>0.428</v>
      </c>
      <c r="T1263" s="10">
        <f>VLOOKUP(A1263,TOURISM!$A$2:$E$2692,5,0)</f>
        <v>69000000</v>
      </c>
      <c r="U1263" s="10">
        <f>VLOOKUP(A1263,TOURISM!$A$2:$F$2692,6,0)</f>
        <v>8000000</v>
      </c>
      <c r="V1263" s="10">
        <f>VLOOKUP(A1263,BUSINESS!$A$2:$E$2692,5,0)</f>
        <v>2.921</v>
      </c>
      <c r="W1263" s="10">
        <f>VLOOKUP(A1263,BUSINESS!$A$2:$F$2692,6,0)</f>
        <v>27</v>
      </c>
      <c r="X1263" s="10">
        <f>VLOOKUP(A1263,BUSINESS!$A$2:$G$2692,7,0)</f>
        <v>20</v>
      </c>
      <c r="Y1263" s="10">
        <f>VLOOKUP(A1263,BUSINESS!$A$2:$H$2692,8,0)</f>
        <v>376</v>
      </c>
      <c r="Z1263" s="10">
        <f>VLOOKUP(A1263,BUSINESS!$A$2:$I$2692,9,0)</f>
        <v>0.052</v>
      </c>
      <c r="AA1263" s="10">
        <f>VLOOKUP(A1263,BUSINESS!$A$2:$J$2692,10,0)</f>
        <v>0.273</v>
      </c>
      <c r="AB1263" s="7">
        <f t="shared" si="2"/>
        <v>10917801867</v>
      </c>
    </row>
    <row r="1264">
      <c r="A1264" s="7" t="str">
        <f t="shared" si="1"/>
        <v>Ghana-Africa2006</v>
      </c>
      <c r="B1264" s="8" t="s">
        <v>149</v>
      </c>
      <c r="C1264" s="5" t="s">
        <v>78</v>
      </c>
      <c r="D1264" s="9" t="s">
        <v>68</v>
      </c>
      <c r="E1264" s="11">
        <v>2.0410239313E10</v>
      </c>
      <c r="F1264" s="12">
        <v>0.054</v>
      </c>
      <c r="G1264" s="12">
        <v>48.0</v>
      </c>
      <c r="H1264" s="10" t="str">
        <f t="shared" ref="H1264:H1266" si="746">if(AND(#REF!=#REF!,#REF!=#REF!+1,ISBLANK(#REF!)),#REF!,#REF!)</f>
        <v>#REF!</v>
      </c>
      <c r="I1264" s="22">
        <f>VLOOKUP(A1264,ENERGY!$A$2:$F$2692,5,0)</f>
        <v>9064</v>
      </c>
      <c r="J1264" s="10" t="str">
        <f>VLOOKUP(A1265,ENERGY!$A$2:$F$2692,6,0)</f>
        <v>#N/A</v>
      </c>
      <c r="K1264" s="23">
        <v>0.024</v>
      </c>
      <c r="L1264" s="10">
        <f>VLOOKUP(A1264,TOURISM!$A$2:$E$2692,5,0)</f>
        <v>910000000</v>
      </c>
      <c r="M1264" s="10">
        <f>VLOOKUP(A1264,TOURISM!$A$2:$F$2692,6,0)</f>
        <v>575000000</v>
      </c>
      <c r="N1264" s="23">
        <v>0.713</v>
      </c>
      <c r="O1264" s="23">
        <v>64.0</v>
      </c>
      <c r="P1264" s="27">
        <f t="shared" si="745"/>
        <v>20</v>
      </c>
      <c r="Q1264" s="23">
        <v>732.0</v>
      </c>
      <c r="R1264" s="23">
        <v>0.015</v>
      </c>
      <c r="S1264" s="23">
        <v>0.201</v>
      </c>
      <c r="T1264" s="10">
        <f>VLOOKUP(A1264,TOURISM!$A$2:$E$2692,5,0)</f>
        <v>910000000</v>
      </c>
      <c r="U1264" s="10">
        <f>VLOOKUP(A1264,TOURISM!$A$2:$F$2692,6,0)</f>
        <v>575000000</v>
      </c>
      <c r="V1264" s="10">
        <f>VLOOKUP(A1264,BUSINESS!$A$2:$E$2692,5,0)</f>
        <v>0.359</v>
      </c>
      <c r="W1264" s="10">
        <f>VLOOKUP(A1264,BUSINESS!$A$2:$F$2692,6,0)</f>
        <v>18</v>
      </c>
      <c r="X1264" s="10">
        <f>VLOOKUP(A1264,BUSINESS!$A$2:$G$2692,7,0)</f>
        <v>20</v>
      </c>
      <c r="Y1264" s="10">
        <f>VLOOKUP(A1264,BUSINESS!$A$2:$H$2692,8,0)</f>
        <v>304</v>
      </c>
      <c r="Z1264" s="10">
        <f>VLOOKUP(A1264,BUSINESS!$A$2:$I$2692,9,0)</f>
        <v>0.027</v>
      </c>
      <c r="AA1264" s="10">
        <f>VLOOKUP(A1264,BUSINESS!$A$2:$J$2692,10,0)</f>
        <v>0.237</v>
      </c>
      <c r="AB1264" s="7">
        <f t="shared" si="2"/>
        <v>1360682620867</v>
      </c>
    </row>
    <row r="1265">
      <c r="A1265" s="7" t="str">
        <f t="shared" si="1"/>
        <v>Guinea-Africa2006</v>
      </c>
      <c r="B1265" s="8" t="s">
        <v>155</v>
      </c>
      <c r="C1265" s="5" t="s">
        <v>78</v>
      </c>
      <c r="D1265" s="9" t="s">
        <v>68</v>
      </c>
      <c r="E1265" s="11">
        <v>2.821346684E9</v>
      </c>
      <c r="F1265" s="12">
        <v>0.055</v>
      </c>
      <c r="G1265" s="12">
        <v>16.0</v>
      </c>
      <c r="H1265" s="10" t="str">
        <f t="shared" si="746"/>
        <v>#REF!</v>
      </c>
      <c r="I1265" s="22" t="str">
        <f>VLOOKUP(A1265,ENERGY!$A$2:$F$2692,5,0)</f>
        <v>#N/A</v>
      </c>
      <c r="J1265" s="10" t="str">
        <f>VLOOKUP(A1266,ENERGY!$A$2:$F$2692,6,0)</f>
        <v>#N/A</v>
      </c>
      <c r="K1265" s="23">
        <v>0.024</v>
      </c>
      <c r="L1265" s="10">
        <f>VLOOKUP(A1265,TOURISM!$A$2:$E$2692,5,0)</f>
        <v>148000000</v>
      </c>
      <c r="M1265" s="10">
        <f>VLOOKUP(A1265,TOURISM!$A$2:$F$2692,6,0)</f>
        <v>41000000</v>
      </c>
      <c r="N1265" s="23">
        <v>0.514</v>
      </c>
      <c r="O1265" s="23">
        <v>8.0</v>
      </c>
      <c r="P1265" s="27">
        <f t="shared" si="745"/>
        <v>20</v>
      </c>
      <c r="Q1265" s="23">
        <v>270.0</v>
      </c>
      <c r="R1265" s="23">
        <v>0.018</v>
      </c>
      <c r="S1265" s="23">
        <v>0.329</v>
      </c>
      <c r="T1265" s="10">
        <f>VLOOKUP(A1265,TOURISM!$A$2:$E$2692,5,0)</f>
        <v>148000000</v>
      </c>
      <c r="U1265" s="10">
        <f>VLOOKUP(A1265,TOURISM!$A$2:$F$2692,6,0)</f>
        <v>41000000</v>
      </c>
      <c r="V1265" s="10">
        <f>VLOOKUP(A1265,BUSINESS!$A$2:$E$2692,5,0)</f>
        <v>0.807</v>
      </c>
      <c r="W1265" s="10">
        <f>VLOOKUP(A1265,BUSINESS!$A$2:$F$2692,6,0)</f>
        <v>40</v>
      </c>
      <c r="X1265" s="10">
        <f>VLOOKUP(A1265,BUSINESS!$A$2:$G$2692,7,0)</f>
        <v>20</v>
      </c>
      <c r="Y1265" s="10">
        <f>VLOOKUP(A1265,BUSINESS!$A$2:$H$2692,8,0)</f>
        <v>416</v>
      </c>
      <c r="Z1265" s="10">
        <f>VLOOKUP(A1265,BUSINESS!$A$2:$I$2692,9,0)</f>
        <v>0.006</v>
      </c>
      <c r="AA1265" s="10">
        <f>VLOOKUP(A1265,BUSINESS!$A$2:$J$2692,10,0)</f>
        <v>0.083</v>
      </c>
      <c r="AB1265" s="7">
        <f t="shared" si="2"/>
        <v>156741482444</v>
      </c>
    </row>
    <row r="1266">
      <c r="A1266" s="7" t="str">
        <f t="shared" si="1"/>
        <v>Guinea-Bissau-Africa2006</v>
      </c>
      <c r="B1266" s="8" t="s">
        <v>156</v>
      </c>
      <c r="C1266" s="5" t="s">
        <v>78</v>
      </c>
      <c r="D1266" s="9" t="s">
        <v>68</v>
      </c>
      <c r="E1266" s="11">
        <v>5.78517349E8</v>
      </c>
      <c r="F1266" s="12">
        <v>0.059</v>
      </c>
      <c r="G1266" s="12">
        <v>24.0</v>
      </c>
      <c r="H1266" s="10" t="str">
        <f t="shared" si="746"/>
        <v>#REF!</v>
      </c>
      <c r="I1266" s="22" t="str">
        <f>VLOOKUP(A1266,ENERGY!$A$2:$F$2692,5,0)</f>
        <v>#N/A</v>
      </c>
      <c r="J1266" s="10">
        <f>VLOOKUP(A1267,ENERGY!$A$2:$F$2692,6,0)</f>
        <v>7624</v>
      </c>
      <c r="K1266" s="23">
        <v>0.024</v>
      </c>
      <c r="L1266" s="10">
        <f>VLOOKUP(A1266,TOURISM!$A$2:$E$2692,5,0)</f>
        <v>2800000</v>
      </c>
      <c r="M1266" s="10">
        <f>VLOOKUP(A1266,TOURISM!$A$2:$F$2692,6,0)</f>
        <v>17800000</v>
      </c>
      <c r="N1266" s="23">
        <v>0.465</v>
      </c>
      <c r="O1266" s="23">
        <v>17.0</v>
      </c>
      <c r="P1266" s="27">
        <f t="shared" si="745"/>
        <v>20</v>
      </c>
      <c r="Q1266" s="23">
        <v>270.0</v>
      </c>
      <c r="R1266" s="23">
        <v>0.008</v>
      </c>
      <c r="S1266" s="23">
        <v>0.17</v>
      </c>
      <c r="T1266" s="10">
        <f>VLOOKUP(A1266,TOURISM!$A$2:$E$2692,5,0)</f>
        <v>2800000</v>
      </c>
      <c r="U1266" s="10">
        <f>VLOOKUP(A1266,TOURISM!$A$2:$F$2692,6,0)</f>
        <v>17800000</v>
      </c>
      <c r="V1266" s="10">
        <f>VLOOKUP(A1266,BUSINESS!$A$2:$E$2692,5,0)</f>
        <v>0.459</v>
      </c>
      <c r="W1266" s="10">
        <f>VLOOKUP(A1266,BUSINESS!$A$2:$F$2692,6,0)</f>
        <v>259</v>
      </c>
      <c r="X1266" s="10">
        <f>VLOOKUP(A1266,BUSINESS!$A$2:$G$2692,7,0)</f>
        <v>20</v>
      </c>
      <c r="Y1266" s="10">
        <f>VLOOKUP(A1266,BUSINESS!$A$2:$H$2692,8,0)</f>
        <v>208</v>
      </c>
      <c r="Z1266" s="10">
        <f>VLOOKUP(A1266,BUSINESS!$A$2:$I$2692,9,0)</f>
        <v>0.021</v>
      </c>
      <c r="AA1266" s="10">
        <f>VLOOKUP(A1266,BUSINESS!$A$2:$J$2692,10,0)</f>
        <v>0.108</v>
      </c>
      <c r="AB1266" s="7">
        <f t="shared" si="2"/>
        <v>72314668625</v>
      </c>
    </row>
    <row r="1267">
      <c r="A1267" s="7" t="str">
        <f t="shared" si="1"/>
        <v>Kenya-Africa2006</v>
      </c>
      <c r="B1267" s="8" t="s">
        <v>175</v>
      </c>
      <c r="C1267" s="5" t="s">
        <v>78</v>
      </c>
      <c r="D1267" s="9" t="s">
        <v>68</v>
      </c>
      <c r="E1267" s="11">
        <v>2.2504136042E10</v>
      </c>
      <c r="F1267" s="12">
        <v>0.045</v>
      </c>
      <c r="G1267" s="12">
        <v>28.0</v>
      </c>
      <c r="H1267" s="12">
        <v>0.136</v>
      </c>
      <c r="I1267" s="22">
        <f>VLOOKUP(A1267,ENERGY!$A$2:$F$2692,5,0)</f>
        <v>15552</v>
      </c>
      <c r="J1267" s="10">
        <f>VLOOKUP(A1268,ENERGY!$A$2:$F$2692,6,0)</f>
        <v>627</v>
      </c>
      <c r="K1267" s="23">
        <v>0.024</v>
      </c>
      <c r="L1267" s="10">
        <f>VLOOKUP(A1267,TOURISM!$A$2:$E$2692,5,0)</f>
        <v>1181000000</v>
      </c>
      <c r="M1267" s="10">
        <f>VLOOKUP(A1267,TOURISM!$A$2:$F$2692,6,0)</f>
        <v>178000000</v>
      </c>
      <c r="N1267" s="23">
        <v>0.272</v>
      </c>
      <c r="O1267" s="23">
        <v>6.0</v>
      </c>
      <c r="P1267" s="27">
        <f t="shared" si="745"/>
        <v>20</v>
      </c>
      <c r="Q1267" s="23">
        <v>161.0</v>
      </c>
      <c r="R1267" s="23">
        <v>0.283</v>
      </c>
      <c r="S1267" s="23">
        <v>0.968</v>
      </c>
      <c r="T1267" s="10">
        <f>VLOOKUP(A1267,TOURISM!$A$2:$E$2692,5,0)</f>
        <v>1181000000</v>
      </c>
      <c r="U1267" s="10">
        <f>VLOOKUP(A1267,TOURISM!$A$2:$F$2692,6,0)</f>
        <v>178000000</v>
      </c>
      <c r="V1267" s="10">
        <f>VLOOKUP(A1267,BUSINESS!$A$2:$E$2692,5,0)</f>
        <v>0.498</v>
      </c>
      <c r="W1267" s="10">
        <f>VLOOKUP(A1267,BUSINESS!$A$2:$F$2692,6,0)</f>
        <v>54</v>
      </c>
      <c r="X1267" s="10">
        <f>VLOOKUP(A1267,BUSINESS!$A$2:$G$2692,7,0)</f>
        <v>20</v>
      </c>
      <c r="Y1267" s="10">
        <f>VLOOKUP(A1267,BUSINESS!$A$2:$H$2692,8,0)</f>
        <v>432</v>
      </c>
      <c r="Z1267" s="10">
        <f>VLOOKUP(A1267,BUSINESS!$A$2:$I$2692,9,0)</f>
        <v>0.075</v>
      </c>
      <c r="AA1267" s="10">
        <f>VLOOKUP(A1267,BUSINESS!$A$2:$J$2692,10,0)</f>
        <v>0.2</v>
      </c>
      <c r="AB1267" s="7">
        <f t="shared" si="2"/>
        <v>79519915343</v>
      </c>
    </row>
    <row r="1268">
      <c r="A1268" s="7" t="str">
        <f t="shared" si="1"/>
        <v>Lesotho-Africa2006</v>
      </c>
      <c r="B1268" s="8" t="s">
        <v>183</v>
      </c>
      <c r="C1268" s="5" t="s">
        <v>78</v>
      </c>
      <c r="D1268" s="9" t="s">
        <v>68</v>
      </c>
      <c r="E1268" s="11">
        <v>1.4288426E9</v>
      </c>
      <c r="F1268" s="12">
        <v>0.071</v>
      </c>
      <c r="G1268" s="12">
        <v>52.0</v>
      </c>
      <c r="H1268" s="12">
        <v>0.122</v>
      </c>
      <c r="I1268" s="22">
        <f>VLOOKUP(A1268,ENERGY!$A$2:$F$2692,5,0)</f>
        <v>28</v>
      </c>
      <c r="J1268" s="10">
        <f>VLOOKUP(A1269,ENERGY!$A$2:$F$2692,6,0)</f>
        <v>627</v>
      </c>
      <c r="K1268" s="23">
        <v>0.024</v>
      </c>
      <c r="L1268" s="10">
        <f>VLOOKUP(A1268,TOURISM!$A$2:$E$2692,5,0)</f>
        <v>29000000</v>
      </c>
      <c r="M1268" s="10">
        <f>VLOOKUP(A1268,TOURISM!$A$2:$F$2692,6,0)</f>
        <v>263000000</v>
      </c>
      <c r="N1268" s="23">
        <v>0.441</v>
      </c>
      <c r="O1268" s="23">
        <v>39.0</v>
      </c>
      <c r="P1268" s="27">
        <f t="shared" si="745"/>
        <v>20</v>
      </c>
      <c r="Q1268" s="23">
        <v>76.0</v>
      </c>
      <c r="R1268" s="23">
        <v>0.41</v>
      </c>
      <c r="S1268" s="23">
        <v>1.289</v>
      </c>
      <c r="T1268" s="10">
        <f>VLOOKUP(A1268,TOURISM!$A$2:$E$2692,5,0)</f>
        <v>29000000</v>
      </c>
      <c r="U1268" s="10">
        <f>VLOOKUP(A1268,TOURISM!$A$2:$F$2692,6,0)</f>
        <v>263000000</v>
      </c>
      <c r="V1268" s="10">
        <f>VLOOKUP(A1268,BUSINESS!$A$2:$E$2692,5,0)</f>
        <v>0.288</v>
      </c>
      <c r="W1268" s="10">
        <f>VLOOKUP(A1268,BUSINESS!$A$2:$F$2692,6,0)</f>
        <v>73</v>
      </c>
      <c r="X1268" s="10">
        <f>VLOOKUP(A1268,BUSINESS!$A$2:$G$2692,7,0)</f>
        <v>20</v>
      </c>
      <c r="Y1268" s="10">
        <f>VLOOKUP(A1268,BUSINESS!$A$2:$H$2692,8,0)</f>
        <v>564</v>
      </c>
      <c r="Z1268" s="10">
        <f>VLOOKUP(A1268,BUSINESS!$A$2:$I$2692,9,0)</f>
        <v>0.03</v>
      </c>
      <c r="AA1268" s="10">
        <f>VLOOKUP(A1268,BUSINESS!$A$2:$J$2692,10,0)</f>
        <v>0.184</v>
      </c>
      <c r="AB1268" s="7">
        <f t="shared" si="2"/>
        <v>3484981951</v>
      </c>
    </row>
    <row r="1269">
      <c r="A1269" s="7" t="str">
        <f t="shared" si="1"/>
        <v>Liberia-Africa2006</v>
      </c>
      <c r="B1269" s="8" t="s">
        <v>184</v>
      </c>
      <c r="C1269" s="5" t="s">
        <v>78</v>
      </c>
      <c r="D1269" s="9" t="s">
        <v>68</v>
      </c>
      <c r="E1269" s="11">
        <v>6.04028582E8</v>
      </c>
      <c r="F1269" s="12">
        <v>0.109</v>
      </c>
      <c r="G1269" s="12">
        <v>18.0</v>
      </c>
      <c r="H1269" s="12">
        <v>0.155</v>
      </c>
      <c r="I1269" s="22">
        <f>VLOOKUP(A1269,ENERGY!$A$2:$F$2692,5,0)</f>
        <v>133681</v>
      </c>
      <c r="J1269" s="10">
        <f>VLOOKUP(A1270,ENERGY!$A$2:$F$2692,6,0)</f>
        <v>50359</v>
      </c>
      <c r="K1269" s="23">
        <v>0.024</v>
      </c>
      <c r="L1269" s="10">
        <f>VLOOKUP(A1269,TOURISM!$A$2:$E$2692,5,0)</f>
        <v>124000000</v>
      </c>
      <c r="M1269" s="10">
        <f>VLOOKUP(A1269,TOURISM!$A$2:$F$2692,6,0)</f>
        <v>41000000</v>
      </c>
      <c r="N1269" s="23">
        <v>0.623</v>
      </c>
      <c r="O1269" s="23">
        <v>11.0</v>
      </c>
      <c r="P1269" s="27">
        <f t="shared" si="745"/>
        <v>20</v>
      </c>
      <c r="Q1269" s="23">
        <v>144.0</v>
      </c>
      <c r="R1269" s="23">
        <v>0.368</v>
      </c>
      <c r="S1269" s="23">
        <v>1.045</v>
      </c>
      <c r="T1269" s="10">
        <f>VLOOKUP(A1269,TOURISM!$A$2:$E$2692,5,0)</f>
        <v>124000000</v>
      </c>
      <c r="U1269" s="10">
        <f>VLOOKUP(A1269,TOURISM!$A$2:$F$2692,6,0)</f>
        <v>41000000</v>
      </c>
      <c r="V1269" s="10">
        <f>VLOOKUP(A1269,BUSINESS!$A$2:$E$2692,5,0)</f>
        <v>0.429</v>
      </c>
      <c r="W1269" s="10">
        <f>VLOOKUP(A1269,BUSINESS!$A$2:$F$2692,6,0)</f>
        <v>68</v>
      </c>
      <c r="X1269" s="10">
        <f>VLOOKUP(A1269,BUSINESS!$A$2:$G$2692,7,0)</f>
        <v>20</v>
      </c>
      <c r="Y1269" s="10">
        <f>VLOOKUP(A1269,BUSINESS!$A$2:$H$2692,8,0)</f>
        <v>158</v>
      </c>
      <c r="Z1269" s="10">
        <f>VLOOKUP(A1269,BUSINESS!$A$2:$I$2692,9,0)</f>
        <v>0.015</v>
      </c>
      <c r="AA1269" s="10">
        <f>VLOOKUP(A1269,BUSINESS!$A$2:$J$2692,10,0)</f>
        <v>0.083</v>
      </c>
      <c r="AB1269" s="7">
        <f t="shared" si="2"/>
        <v>1641382016</v>
      </c>
    </row>
    <row r="1270">
      <c r="A1270" s="7" t="str">
        <f t="shared" si="1"/>
        <v>Libya-Africa2006</v>
      </c>
      <c r="B1270" s="8" t="s">
        <v>185</v>
      </c>
      <c r="C1270" s="5" t="s">
        <v>78</v>
      </c>
      <c r="D1270" s="9" t="s">
        <v>68</v>
      </c>
      <c r="E1270" s="11">
        <v>5.6484375E10</v>
      </c>
      <c r="F1270" s="12">
        <v>0.025</v>
      </c>
      <c r="G1270" s="12">
        <v>237.0</v>
      </c>
      <c r="H1270" s="12">
        <v>0.063</v>
      </c>
      <c r="I1270" s="22">
        <f>VLOOKUP(A1270,ENERGY!$A$2:$F$2692,5,0)</f>
        <v>17796</v>
      </c>
      <c r="J1270" s="10">
        <f>VLOOKUP(A1271,ENERGY!$A$2:$F$2692,6,0)</f>
        <v>1808</v>
      </c>
      <c r="K1270" s="23">
        <v>0.024</v>
      </c>
      <c r="L1270" s="10">
        <f>VLOOKUP(A1270,TOURISM!$A$2:$E$2692,5,0)</f>
        <v>244000000</v>
      </c>
      <c r="M1270" s="10">
        <f>VLOOKUP(A1270,TOURISM!$A$2:$F$2692,6,0)</f>
        <v>915000000</v>
      </c>
      <c r="N1270" s="23">
        <v>0.3</v>
      </c>
      <c r="O1270" s="23">
        <v>22.0</v>
      </c>
      <c r="P1270" s="27">
        <f t="shared" si="745"/>
        <v>20</v>
      </c>
      <c r="Q1270" s="23">
        <v>200.0</v>
      </c>
      <c r="R1270" s="23">
        <v>0.24</v>
      </c>
      <c r="S1270" s="23">
        <v>0.979</v>
      </c>
      <c r="T1270" s="10">
        <f>VLOOKUP(A1270,TOURISM!$A$2:$E$2692,5,0)</f>
        <v>244000000</v>
      </c>
      <c r="U1270" s="10">
        <f>VLOOKUP(A1270,TOURISM!$A$2:$F$2692,6,0)</f>
        <v>915000000</v>
      </c>
      <c r="V1270" s="10">
        <f>VLOOKUP(A1270,BUSINESS!$A$2:$E$2692,5,0)</f>
        <v>0.371</v>
      </c>
      <c r="W1270" s="10">
        <f>VLOOKUP(A1270,BUSINESS!$A$2:$F$2692,6,0)</f>
        <v>19</v>
      </c>
      <c r="X1270" s="10">
        <f>VLOOKUP(A1270,BUSINESS!$A$2:$G$2692,7,0)</f>
        <v>20</v>
      </c>
      <c r="Y1270" s="10">
        <f>VLOOKUP(A1270,BUSINESS!$A$2:$H$2692,8,0)</f>
        <v>596</v>
      </c>
      <c r="Z1270" s="10">
        <f>VLOOKUP(A1270,BUSINESS!$A$2:$I$2692,9,0)</f>
        <v>0.043</v>
      </c>
      <c r="AA1270" s="10">
        <f>VLOOKUP(A1270,BUSINESS!$A$2:$J$2692,10,0)</f>
        <v>0.691</v>
      </c>
      <c r="AB1270" s="7">
        <f t="shared" si="2"/>
        <v>235351562500</v>
      </c>
    </row>
    <row r="1271">
      <c r="A1271" s="7" t="str">
        <f t="shared" si="1"/>
        <v>Madagascar-Africa2006</v>
      </c>
      <c r="B1271" s="8" t="s">
        <v>190</v>
      </c>
      <c r="C1271" s="5" t="s">
        <v>78</v>
      </c>
      <c r="D1271" s="9" t="s">
        <v>68</v>
      </c>
      <c r="E1271" s="11">
        <v>5.515236338E9</v>
      </c>
      <c r="F1271" s="12">
        <v>0.05</v>
      </c>
      <c r="G1271" s="12">
        <v>15.0</v>
      </c>
      <c r="H1271" s="12">
        <v>0.295</v>
      </c>
      <c r="I1271" s="22">
        <f>VLOOKUP(A1271,ENERGY!$A$2:$F$2692,5,0)</f>
        <v>133681</v>
      </c>
      <c r="J1271" s="10">
        <f>VLOOKUP(A1272,ENERGY!$A$2:$F$2692,6,0)</f>
        <v>975</v>
      </c>
      <c r="K1271" s="23">
        <v>0.024</v>
      </c>
      <c r="L1271" s="10">
        <f>VLOOKUP(A1271,TOURISM!$A$2:$E$2692,5,0)</f>
        <v>386000000</v>
      </c>
      <c r="M1271" s="10">
        <f>VLOOKUP(A1271,TOURISM!$A$2:$F$2692,6,0)</f>
        <v>86000000</v>
      </c>
      <c r="N1271" s="23">
        <v>0.496</v>
      </c>
      <c r="O1271" s="23">
        <v>12.0</v>
      </c>
      <c r="P1271" s="27">
        <f t="shared" si="745"/>
        <v>20</v>
      </c>
      <c r="Q1271" s="23">
        <v>358.0</v>
      </c>
      <c r="R1271" s="23">
        <v>0.52</v>
      </c>
      <c r="S1271" s="23">
        <v>1.011</v>
      </c>
      <c r="T1271" s="10">
        <f>VLOOKUP(A1271,TOURISM!$A$2:$E$2692,5,0)</f>
        <v>386000000</v>
      </c>
      <c r="U1271" s="10">
        <f>VLOOKUP(A1271,TOURISM!$A$2:$F$2692,6,0)</f>
        <v>86000000</v>
      </c>
      <c r="V1271" s="10">
        <f>VLOOKUP(A1271,BUSINESS!$A$2:$E$2692,5,0)</f>
        <v>0.465</v>
      </c>
      <c r="W1271" s="10">
        <f>VLOOKUP(A1271,BUSINESS!$A$2:$F$2692,6,0)</f>
        <v>21</v>
      </c>
      <c r="X1271" s="10">
        <f>VLOOKUP(A1271,BUSINESS!$A$2:$G$2692,7,0)</f>
        <v>20</v>
      </c>
      <c r="Y1271" s="10">
        <f>VLOOKUP(A1271,BUSINESS!$A$2:$H$2692,8,0)</f>
        <v>304</v>
      </c>
      <c r="Z1271" s="10">
        <f>VLOOKUP(A1271,BUSINESS!$A$2:$I$2692,9,0)</f>
        <v>0.006</v>
      </c>
      <c r="AA1271" s="10">
        <f>VLOOKUP(A1271,BUSINESS!$A$2:$J$2692,10,0)</f>
        <v>0.056</v>
      </c>
      <c r="AB1271" s="7">
        <f t="shared" si="2"/>
        <v>10606223727</v>
      </c>
    </row>
    <row r="1272">
      <c r="A1272" s="7" t="str">
        <f t="shared" si="1"/>
        <v>Malawi-Africa2006</v>
      </c>
      <c r="B1272" s="8" t="s">
        <v>191</v>
      </c>
      <c r="C1272" s="5" t="s">
        <v>78</v>
      </c>
      <c r="D1272" s="9" t="s">
        <v>68</v>
      </c>
      <c r="E1272" s="11">
        <v>3.116789658E9</v>
      </c>
      <c r="F1272" s="12">
        <v>0.09</v>
      </c>
      <c r="G1272" s="12">
        <v>21.0</v>
      </c>
      <c r="H1272" s="12">
        <v>0.323</v>
      </c>
      <c r="I1272" s="22">
        <f>VLOOKUP(A1272,ENERGY!$A$2:$F$2692,5,0)</f>
        <v>133681</v>
      </c>
      <c r="J1272" s="10">
        <f>VLOOKUP(A1273,ENERGY!$A$2:$F$2692,6,0)</f>
        <v>565</v>
      </c>
      <c r="K1272" s="23">
        <v>0.024</v>
      </c>
      <c r="L1272" s="10">
        <f>VLOOKUP(A1272,TOURISM!$A$2:$E$2692,5,0)</f>
        <v>45000000</v>
      </c>
      <c r="M1272" s="10">
        <f>VLOOKUP(A1272,TOURISM!$A$2:$F$2692,6,0)</f>
        <v>85000000</v>
      </c>
      <c r="N1272" s="23">
        <v>0.496</v>
      </c>
      <c r="O1272" s="26"/>
      <c r="P1272" s="27">
        <f t="shared" si="745"/>
        <v>20</v>
      </c>
      <c r="Q1272" s="27">
        <f>if(AND(O1272=O1273,P1272=P1272+1,ISBLANK(Q1273)),Q1272,Q1273)</f>
        <v>152</v>
      </c>
      <c r="R1272" s="23">
        <v>0.14</v>
      </c>
      <c r="S1272" s="23">
        <v>1.804</v>
      </c>
      <c r="T1272" s="10">
        <f>VLOOKUP(A1272,TOURISM!$A$2:$E$2692,5,0)</f>
        <v>45000000</v>
      </c>
      <c r="U1272" s="10">
        <f>VLOOKUP(A1272,TOURISM!$A$2:$F$2692,6,0)</f>
        <v>85000000</v>
      </c>
      <c r="V1272" s="10">
        <f>VLOOKUP(A1272,BUSINESS!$A$2:$E$2692,5,0)</f>
        <v>0.334</v>
      </c>
      <c r="W1272" s="10">
        <f>VLOOKUP(A1272,BUSINESS!$A$2:$F$2692,6,0)</f>
        <v>39</v>
      </c>
      <c r="X1272" s="10">
        <f>VLOOKUP(A1272,BUSINESS!$A$2:$G$2692,7,0)</f>
        <v>20</v>
      </c>
      <c r="Y1272" s="10">
        <f>VLOOKUP(A1272,BUSINESS!$A$2:$H$2692,8,0)</f>
        <v>370</v>
      </c>
      <c r="Z1272" s="10">
        <f>VLOOKUP(A1272,BUSINESS!$A$2:$I$2692,9,0)</f>
        <v>0.004</v>
      </c>
      <c r="AA1272" s="10">
        <f>VLOOKUP(A1272,BUSINESS!$A$2:$J$2692,10,0)</f>
        <v>0.047</v>
      </c>
      <c r="AB1272" s="7">
        <f t="shared" si="2"/>
        <v>22262783271</v>
      </c>
    </row>
    <row r="1273">
      <c r="A1273" s="7" t="str">
        <f t="shared" si="1"/>
        <v>Mali-Africa2006</v>
      </c>
      <c r="B1273" s="8" t="s">
        <v>194</v>
      </c>
      <c r="C1273" s="5" t="s">
        <v>78</v>
      </c>
      <c r="D1273" s="9" t="s">
        <v>68</v>
      </c>
      <c r="E1273" s="11">
        <v>6.122644015E9</v>
      </c>
      <c r="F1273" s="12">
        <v>0.066</v>
      </c>
      <c r="G1273" s="12">
        <v>33.0</v>
      </c>
      <c r="H1273" s="10" t="str">
        <f>if(AND(#REF!=#REF!,#REF!=#REF!+1,ISBLANK(#REF!)),#REF!,#REF!)</f>
        <v>#REF!</v>
      </c>
      <c r="I1273" s="22">
        <f>VLOOKUP(A1273,ENERGY!$A$2:$F$2692,5,0)</f>
        <v>133681</v>
      </c>
      <c r="J1273" s="10">
        <f>VLOOKUP(A1274,ENERGY!$A$2:$F$2692,6,0)</f>
        <v>1632</v>
      </c>
      <c r="K1273" s="23">
        <v>0.024</v>
      </c>
      <c r="L1273" s="10">
        <f>VLOOKUP(A1273,TOURISM!$A$2:$E$2692,5,0)</f>
        <v>175000000</v>
      </c>
      <c r="M1273" s="10">
        <f>VLOOKUP(A1273,TOURISM!$A$2:$F$2692,6,0)</f>
        <v>196000000</v>
      </c>
      <c r="N1273" s="23">
        <v>0.195</v>
      </c>
      <c r="O1273" s="23">
        <v>60.0</v>
      </c>
      <c r="P1273" s="27">
        <f t="shared" si="745"/>
        <v>20</v>
      </c>
      <c r="Q1273" s="23">
        <v>152.0</v>
      </c>
      <c r="R1273" s="23">
        <v>0.06</v>
      </c>
      <c r="S1273" s="23">
        <v>1.2</v>
      </c>
      <c r="T1273" s="10">
        <f>VLOOKUP(A1273,TOURISM!$A$2:$E$2692,5,0)</f>
        <v>175000000</v>
      </c>
      <c r="U1273" s="10">
        <f>VLOOKUP(A1273,TOURISM!$A$2:$F$2692,6,0)</f>
        <v>196000000</v>
      </c>
      <c r="V1273" s="10">
        <f>VLOOKUP(A1273,BUSINESS!$A$2:$E$2692,5,0)</f>
        <v>0.514</v>
      </c>
      <c r="W1273" s="10">
        <f>VLOOKUP(A1273,BUSINESS!$A$2:$F$2692,6,0)</f>
        <v>41</v>
      </c>
      <c r="X1273" s="10">
        <f>VLOOKUP(A1273,BUSINESS!$A$2:$G$2692,7,0)</f>
        <v>20</v>
      </c>
      <c r="Y1273" s="10">
        <f>VLOOKUP(A1273,BUSINESS!$A$2:$H$2692,8,0)</f>
        <v>270</v>
      </c>
      <c r="Z1273" s="10">
        <f>VLOOKUP(A1273,BUSINESS!$A$2:$I$2692,9,0)</f>
        <v>0.007</v>
      </c>
      <c r="AA1273" s="10">
        <f>VLOOKUP(A1273,BUSINESS!$A$2:$J$2692,10,0)</f>
        <v>0.123</v>
      </c>
      <c r="AB1273" s="7">
        <f t="shared" si="2"/>
        <v>102044066917</v>
      </c>
    </row>
    <row r="1274">
      <c r="A1274" s="7" t="str">
        <f t="shared" si="1"/>
        <v>Mauritania-Africa2006</v>
      </c>
      <c r="B1274" s="8" t="s">
        <v>197</v>
      </c>
      <c r="C1274" s="5" t="s">
        <v>78</v>
      </c>
      <c r="D1274" s="9" t="s">
        <v>68</v>
      </c>
      <c r="E1274" s="11">
        <v>3.040718541E9</v>
      </c>
      <c r="F1274" s="12">
        <v>0.035</v>
      </c>
      <c r="G1274" s="12">
        <v>30.0</v>
      </c>
      <c r="H1274" s="12">
        <v>0.24</v>
      </c>
      <c r="I1274" s="22">
        <f>VLOOKUP(A1274,ENERGY!$A$2:$F$2692,5,0)</f>
        <v>133681</v>
      </c>
      <c r="J1274" s="10">
        <f>VLOOKUP(A1275,ENERGY!$A$2:$F$2692,6,0)</f>
        <v>3194</v>
      </c>
      <c r="K1274" s="23">
        <v>0.024</v>
      </c>
      <c r="L1274" s="10">
        <f>VLOOKUP(A1274,TOURISM!$A$2:$E$2692,5,0)</f>
        <v>473000000</v>
      </c>
      <c r="M1274" s="10">
        <f>VLOOKUP(A1274,TOURISM!$A$2:$F$2692,6,0)</f>
        <v>7700000</v>
      </c>
      <c r="N1274" s="23">
        <v>0.426</v>
      </c>
      <c r="O1274" s="23">
        <v>8.0</v>
      </c>
      <c r="P1274" s="27">
        <f t="shared" si="745"/>
        <v>20</v>
      </c>
      <c r="Q1274" s="23">
        <v>433.0</v>
      </c>
      <c r="R1274" s="23">
        <v>0.314</v>
      </c>
      <c r="S1274" s="23">
        <v>0.905</v>
      </c>
      <c r="T1274" s="10">
        <f>VLOOKUP(A1274,TOURISM!$A$2:$E$2692,5,0)</f>
        <v>473000000</v>
      </c>
      <c r="U1274" s="10">
        <f>VLOOKUP(A1274,TOURISM!$A$2:$F$2692,6,0)</f>
        <v>7700000</v>
      </c>
      <c r="V1274" s="10">
        <f>VLOOKUP(A1274,BUSINESS!$A$2:$E$2692,5,0)</f>
        <v>0.947</v>
      </c>
      <c r="W1274" s="10">
        <f>VLOOKUP(A1274,BUSINESS!$A$2:$F$2692,6,0)</f>
        <v>82</v>
      </c>
      <c r="X1274" s="10">
        <f>VLOOKUP(A1274,BUSINESS!$A$2:$G$2692,7,0)</f>
        <v>20</v>
      </c>
      <c r="Y1274" s="10">
        <f>VLOOKUP(A1274,BUSINESS!$A$2:$H$2692,8,0)</f>
        <v>696</v>
      </c>
      <c r="Z1274" s="10">
        <f>VLOOKUP(A1274,BUSINESS!$A$2:$I$2692,9,0)</f>
        <v>0.01</v>
      </c>
      <c r="AA1274" s="10">
        <f>VLOOKUP(A1274,BUSINESS!$A$2:$J$2692,10,0)</f>
        <v>0.327</v>
      </c>
      <c r="AB1274" s="7">
        <f t="shared" si="2"/>
        <v>9683817010</v>
      </c>
    </row>
    <row r="1275">
      <c r="A1275" s="7" t="str">
        <f t="shared" si="1"/>
        <v>Mauritius-Africa2006</v>
      </c>
      <c r="B1275" s="8" t="s">
        <v>198</v>
      </c>
      <c r="C1275" s="5" t="s">
        <v>78</v>
      </c>
      <c r="D1275" s="9" t="s">
        <v>68</v>
      </c>
      <c r="E1275" s="11">
        <v>6.731536244E9</v>
      </c>
      <c r="F1275" s="12">
        <v>0.048</v>
      </c>
      <c r="G1275" s="12">
        <v>269.0</v>
      </c>
      <c r="H1275" s="12">
        <v>0.211</v>
      </c>
      <c r="I1275" s="22">
        <f>VLOOKUP(A1275,ENERGY!$A$2:$F$2692,5,0)</f>
        <v>1019</v>
      </c>
      <c r="J1275" s="10">
        <f>VLOOKUP(A1276,ENERGY!$A$2:$F$2692,6,0)</f>
        <v>43311</v>
      </c>
      <c r="K1275" s="23">
        <v>0.024</v>
      </c>
      <c r="L1275" s="10">
        <f>VLOOKUP(A1275,TOURISM!$A$2:$E$2692,5,0)</f>
        <v>1302000000</v>
      </c>
      <c r="M1275" s="10">
        <f>VLOOKUP(A1275,TOURISM!$A$2:$F$2692,6,0)</f>
        <v>347000000</v>
      </c>
      <c r="N1275" s="23">
        <v>0.72</v>
      </c>
      <c r="O1275" s="23">
        <v>25.0</v>
      </c>
      <c r="P1275" s="27">
        <f t="shared" si="745"/>
        <v>20</v>
      </c>
      <c r="Q1275" s="23">
        <v>451.0</v>
      </c>
      <c r="R1275" s="23">
        <v>0.125</v>
      </c>
      <c r="S1275" s="23">
        <v>0.884</v>
      </c>
      <c r="T1275" s="10">
        <f>VLOOKUP(A1275,TOURISM!$A$2:$E$2692,5,0)</f>
        <v>1302000000</v>
      </c>
      <c r="U1275" s="10">
        <f>VLOOKUP(A1275,TOURISM!$A$2:$F$2692,6,0)</f>
        <v>347000000</v>
      </c>
      <c r="V1275" s="10">
        <f>VLOOKUP(A1275,BUSINESS!$A$2:$E$2692,5,0)</f>
        <v>0.26</v>
      </c>
      <c r="W1275" s="10">
        <f>VLOOKUP(A1275,BUSINESS!$A$2:$F$2692,6,0)</f>
        <v>46</v>
      </c>
      <c r="X1275" s="10">
        <f>VLOOKUP(A1275,BUSINESS!$A$2:$G$2692,7,0)</f>
        <v>20</v>
      </c>
      <c r="Y1275" s="10">
        <f>VLOOKUP(A1275,BUSINESS!$A$2:$H$2692,8,0)</f>
        <v>161</v>
      </c>
      <c r="Z1275" s="10">
        <f>VLOOKUP(A1275,BUSINESS!$A$2:$I$2692,9,0)</f>
        <v>0.167</v>
      </c>
      <c r="AA1275" s="10">
        <f>VLOOKUP(A1275,BUSINESS!$A$2:$J$2692,10,0)</f>
        <v>0.635</v>
      </c>
      <c r="AB1275" s="7">
        <f t="shared" si="2"/>
        <v>53852289952</v>
      </c>
    </row>
    <row r="1276">
      <c r="A1276" s="7" t="str">
        <f t="shared" si="1"/>
        <v>Morocco-Africa2006</v>
      </c>
      <c r="B1276" s="8" t="s">
        <v>205</v>
      </c>
      <c r="C1276" s="5" t="s">
        <v>78</v>
      </c>
      <c r="D1276" s="9" t="s">
        <v>68</v>
      </c>
      <c r="E1276" s="11">
        <v>6.5637107776E10</v>
      </c>
      <c r="F1276" s="12">
        <v>0.052</v>
      </c>
      <c r="G1276" s="12">
        <v>113.0</v>
      </c>
      <c r="H1276" s="10" t="str">
        <f>if(AND(#REF!=#REF!,#REF!=#REF!+1,ISBLANK(#REF!)),#REF!,#REF!)</f>
        <v>#REF!</v>
      </c>
      <c r="I1276" s="22">
        <f>VLOOKUP(A1276,ENERGY!$A$2:$F$2692,5,0)</f>
        <v>12221</v>
      </c>
      <c r="J1276" s="10">
        <f>VLOOKUP(A1277,ENERGY!$A$2:$F$2692,6,0)</f>
        <v>1922</v>
      </c>
      <c r="K1276" s="23">
        <v>0.024</v>
      </c>
      <c r="L1276" s="10">
        <f>VLOOKUP(A1276,TOURISM!$A$2:$E$2692,5,0)</f>
        <v>6900000000</v>
      </c>
      <c r="M1276" s="10">
        <f>VLOOKUP(A1276,TOURISM!$A$2:$F$2692,6,0)</f>
        <v>1113000000</v>
      </c>
      <c r="N1276" s="23">
        <v>0.223</v>
      </c>
      <c r="O1276" s="23">
        <v>66.0</v>
      </c>
      <c r="P1276" s="27">
        <f t="shared" si="745"/>
        <v>20</v>
      </c>
      <c r="Q1276" s="23">
        <v>339.0</v>
      </c>
      <c r="R1276" s="23">
        <v>0.116</v>
      </c>
      <c r="S1276" s="23">
        <v>0.895</v>
      </c>
      <c r="T1276" s="10">
        <f>VLOOKUP(A1276,TOURISM!$A$2:$E$2692,5,0)</f>
        <v>6900000000</v>
      </c>
      <c r="U1276" s="10">
        <f>VLOOKUP(A1276,TOURISM!$A$2:$F$2692,6,0)</f>
        <v>1113000000</v>
      </c>
      <c r="V1276" s="10">
        <f>VLOOKUP(A1276,BUSINESS!$A$2:$E$2692,5,0)</f>
        <v>0.517</v>
      </c>
      <c r="W1276" s="10">
        <f>VLOOKUP(A1276,BUSINESS!$A$2:$F$2692,6,0)</f>
        <v>12</v>
      </c>
      <c r="X1276" s="10">
        <f>VLOOKUP(A1276,BUSINESS!$A$2:$G$2692,7,0)</f>
        <v>20</v>
      </c>
      <c r="Y1276" s="10">
        <f>VLOOKUP(A1276,BUSINESS!$A$2:$H$2692,8,0)</f>
        <v>358</v>
      </c>
      <c r="Z1276" s="10">
        <f>VLOOKUP(A1276,BUSINESS!$A$2:$I$2692,9,0)</f>
        <v>0.198</v>
      </c>
      <c r="AA1276" s="10">
        <f>VLOOKUP(A1276,BUSINESS!$A$2:$J$2692,10,0)</f>
        <v>0.527</v>
      </c>
      <c r="AB1276" s="7">
        <f t="shared" si="2"/>
        <v>565837136000</v>
      </c>
    </row>
    <row r="1277">
      <c r="A1277" s="7" t="str">
        <f t="shared" si="1"/>
        <v>Mozambique-Africa2006</v>
      </c>
      <c r="B1277" s="8" t="s">
        <v>206</v>
      </c>
      <c r="C1277" s="5" t="s">
        <v>78</v>
      </c>
      <c r="D1277" s="9" t="s">
        <v>68</v>
      </c>
      <c r="E1277" s="11">
        <v>7.095910828E9</v>
      </c>
      <c r="F1277" s="12">
        <v>0.065</v>
      </c>
      <c r="G1277" s="12">
        <v>21.0</v>
      </c>
      <c r="H1277" s="12">
        <v>0.186</v>
      </c>
      <c r="I1277" s="22">
        <f>VLOOKUP(A1277,ENERGY!$A$2:$F$2692,5,0)</f>
        <v>8375</v>
      </c>
      <c r="J1277" s="10">
        <f>VLOOKUP(A1278,ENERGY!$A$2:$F$2692,6,0)</f>
        <v>1962</v>
      </c>
      <c r="K1277" s="23">
        <v>0.024</v>
      </c>
      <c r="L1277" s="10">
        <f>VLOOKUP(A1277,TOURISM!$A$2:$E$2692,5,0)</f>
        <v>145000000</v>
      </c>
      <c r="M1277" s="10">
        <f>VLOOKUP(A1277,TOURISM!$A$2:$F$2692,6,0)</f>
        <v>196000000</v>
      </c>
      <c r="N1277" s="23">
        <v>0.196</v>
      </c>
      <c r="O1277" s="23">
        <v>40.0</v>
      </c>
      <c r="P1277" s="27">
        <f t="shared" si="745"/>
        <v>20</v>
      </c>
      <c r="Q1277" s="23">
        <v>324.0</v>
      </c>
      <c r="R1277" s="23">
        <v>0.039</v>
      </c>
      <c r="S1277" s="23">
        <v>0.492</v>
      </c>
      <c r="T1277" s="10">
        <f>VLOOKUP(A1277,TOURISM!$A$2:$E$2692,5,0)</f>
        <v>145000000</v>
      </c>
      <c r="U1277" s="10">
        <f>VLOOKUP(A1277,TOURISM!$A$2:$F$2692,6,0)</f>
        <v>196000000</v>
      </c>
      <c r="V1277" s="10">
        <f>VLOOKUP(A1277,BUSINESS!$A$2:$E$2692,5,0)</f>
        <v>0.375</v>
      </c>
      <c r="W1277" s="10">
        <f>VLOOKUP(A1277,BUSINESS!$A$2:$F$2692,6,0)</f>
        <v>113</v>
      </c>
      <c r="X1277" s="10">
        <f>VLOOKUP(A1277,BUSINESS!$A$2:$G$2692,7,0)</f>
        <v>20</v>
      </c>
      <c r="Y1277" s="10">
        <f>VLOOKUP(A1277,BUSINESS!$A$2:$H$2692,8,0)</f>
        <v>230</v>
      </c>
      <c r="Z1277" s="10">
        <f>VLOOKUP(A1277,BUSINESS!$A$2:$I$2692,9,0)</f>
        <v>0.008</v>
      </c>
      <c r="AA1277" s="10">
        <f>VLOOKUP(A1277,BUSINESS!$A$2:$J$2692,10,0)</f>
        <v>0.108</v>
      </c>
      <c r="AB1277" s="7">
        <f t="shared" si="2"/>
        <v>181946431487</v>
      </c>
    </row>
    <row r="1278">
      <c r="A1278" s="7" t="str">
        <f t="shared" si="1"/>
        <v>Namibia-Africa2006</v>
      </c>
      <c r="B1278" s="8" t="s">
        <v>208</v>
      </c>
      <c r="C1278" s="5" t="s">
        <v>78</v>
      </c>
      <c r="D1278" s="9" t="s">
        <v>68</v>
      </c>
      <c r="E1278" s="11">
        <v>7.978609422E9</v>
      </c>
      <c r="F1278" s="12">
        <v>0.072</v>
      </c>
      <c r="G1278" s="12">
        <v>280.0</v>
      </c>
      <c r="H1278" s="12">
        <v>0.112</v>
      </c>
      <c r="I1278" s="22">
        <f>VLOOKUP(A1278,ENERGY!$A$2:$F$2692,5,0)</f>
        <v>1163</v>
      </c>
      <c r="J1278" s="10">
        <f>VLOOKUP(A1279,ENERGY!$A$2:$F$2692,6,0)</f>
        <v>964</v>
      </c>
      <c r="K1278" s="23">
        <v>0.024</v>
      </c>
      <c r="L1278" s="10">
        <f>VLOOKUP(A1278,TOURISM!$A$2:$E$2692,5,0)</f>
        <v>473000000</v>
      </c>
      <c r="M1278" s="10">
        <f>VLOOKUP(A1278,TOURISM!$A$2:$F$2692,6,0)</f>
        <v>118000000</v>
      </c>
      <c r="N1278" s="23">
        <v>0.378</v>
      </c>
      <c r="O1278" s="23">
        <v>37.0</v>
      </c>
      <c r="P1278" s="27">
        <f t="shared" si="745"/>
        <v>20</v>
      </c>
      <c r="Q1278" s="23">
        <v>90.0</v>
      </c>
      <c r="R1278" s="23">
        <v>0.065</v>
      </c>
      <c r="S1278" s="23">
        <v>0.199</v>
      </c>
      <c r="T1278" s="10">
        <f>VLOOKUP(A1278,TOURISM!$A$2:$E$2692,5,0)</f>
        <v>473000000</v>
      </c>
      <c r="U1278" s="10">
        <f>VLOOKUP(A1278,TOURISM!$A$2:$F$2692,6,0)</f>
        <v>118000000</v>
      </c>
      <c r="V1278" s="10">
        <f>VLOOKUP(A1278,BUSINESS!$A$2:$E$2692,5,0)</f>
        <v>0.258</v>
      </c>
      <c r="W1278" s="10">
        <f>VLOOKUP(A1278,BUSINESS!$A$2:$F$2692,6,0)</f>
        <v>95</v>
      </c>
      <c r="X1278" s="10">
        <f>VLOOKUP(A1278,BUSINESS!$A$2:$G$2692,7,0)</f>
        <v>20</v>
      </c>
      <c r="Y1278" s="10">
        <f>VLOOKUP(A1278,BUSINESS!$A$2:$H$2692,8,0)</f>
        <v>339</v>
      </c>
      <c r="Z1278" s="10">
        <f>VLOOKUP(A1278,BUSINESS!$A$2:$I$2692,9,0)</f>
        <v>0.044</v>
      </c>
      <c r="AA1278" s="10">
        <f>VLOOKUP(A1278,BUSINESS!$A$2:$J$2692,10,0)</f>
        <v>0.297</v>
      </c>
      <c r="AB1278" s="7">
        <f t="shared" si="2"/>
        <v>122747837262</v>
      </c>
    </row>
    <row r="1279">
      <c r="A1279" s="7" t="str">
        <f t="shared" si="1"/>
        <v>Niger-Africa2006</v>
      </c>
      <c r="B1279" s="8" t="s">
        <v>214</v>
      </c>
      <c r="C1279" s="5" t="s">
        <v>78</v>
      </c>
      <c r="D1279" s="9" t="s">
        <v>68</v>
      </c>
      <c r="E1279" s="11">
        <v>3.646727993E9</v>
      </c>
      <c r="F1279" s="12">
        <v>0.079</v>
      </c>
      <c r="G1279" s="12">
        <v>21.0</v>
      </c>
      <c r="H1279" s="10" t="str">
        <f>if(AND(#REF!=#REF!,#REF!=#REF!+1,ISBLANK(#REF!)),#REF!,#REF!)</f>
        <v>#REF!</v>
      </c>
      <c r="I1279" s="22">
        <f>VLOOKUP(A1279,ENERGY!$A$2:$F$2692,5,0)</f>
        <v>133681</v>
      </c>
      <c r="J1279" s="10">
        <f>VLOOKUP(A1280,ENERGY!$A$2:$F$2692,6,0)</f>
        <v>98125</v>
      </c>
      <c r="K1279" s="23">
        <v>0.024</v>
      </c>
      <c r="L1279" s="10">
        <f>VLOOKUP(A1279,TOURISM!$A$2:$E$2692,5,0)</f>
        <v>39000000</v>
      </c>
      <c r="M1279" s="10">
        <f>VLOOKUP(A1279,TOURISM!$A$2:$F$2692,6,0)</f>
        <v>42000000</v>
      </c>
      <c r="N1279" s="23">
        <v>0.365</v>
      </c>
      <c r="O1279" s="23">
        <v>56.0</v>
      </c>
      <c r="P1279" s="27">
        <f t="shared" si="745"/>
        <v>20</v>
      </c>
      <c r="Q1279" s="23">
        <v>104.0</v>
      </c>
      <c r="R1279" s="23">
        <v>0.11</v>
      </c>
      <c r="S1279" s="23">
        <v>0.608</v>
      </c>
      <c r="T1279" s="10">
        <f>VLOOKUP(A1279,TOURISM!$A$2:$E$2692,5,0)</f>
        <v>39000000</v>
      </c>
      <c r="U1279" s="10">
        <f>VLOOKUP(A1279,TOURISM!$A$2:$F$2692,6,0)</f>
        <v>42000000</v>
      </c>
      <c r="V1279" s="10">
        <f>VLOOKUP(A1279,BUSINESS!$A$2:$E$2692,5,0)</f>
        <v>0.423</v>
      </c>
      <c r="W1279" s="10">
        <f>VLOOKUP(A1279,BUSINESS!$A$2:$F$2692,6,0)</f>
        <v>24</v>
      </c>
      <c r="X1279" s="10">
        <f>VLOOKUP(A1279,BUSINESS!$A$2:$G$2692,7,0)</f>
        <v>20</v>
      </c>
      <c r="Y1279" s="10">
        <f>VLOOKUP(A1279,BUSINESS!$A$2:$H$2692,8,0)</f>
        <v>270</v>
      </c>
      <c r="Z1279" s="10">
        <f>VLOOKUP(A1279,BUSINESS!$A$2:$I$2692,9,0)</f>
        <v>0.003</v>
      </c>
      <c r="AA1279" s="10">
        <f>VLOOKUP(A1279,BUSINESS!$A$2:$J$2692,10,0)</f>
        <v>0.035</v>
      </c>
      <c r="AB1279" s="7">
        <f t="shared" si="2"/>
        <v>33152072664</v>
      </c>
    </row>
    <row r="1280">
      <c r="A1280" s="7" t="str">
        <f t="shared" si="1"/>
        <v>Nigeria-Africa2006</v>
      </c>
      <c r="B1280" s="8" t="s">
        <v>215</v>
      </c>
      <c r="C1280" s="5" t="s">
        <v>78</v>
      </c>
      <c r="D1280" s="9" t="s">
        <v>68</v>
      </c>
      <c r="E1280" s="11">
        <v>1.45E11</v>
      </c>
      <c r="F1280" s="12">
        <v>0.057</v>
      </c>
      <c r="G1280" s="12">
        <v>59.0</v>
      </c>
      <c r="H1280" s="12">
        <v>0.169</v>
      </c>
      <c r="I1280" s="22">
        <f>VLOOKUP(A1280,ENERGY!$A$2:$F$2692,5,0)</f>
        <v>97389</v>
      </c>
      <c r="J1280" s="10" t="str">
        <f>VLOOKUP(A1281,ENERGY!$A$2:$F$2692,6,0)</f>
        <v>#N/A</v>
      </c>
      <c r="K1280" s="23">
        <v>0.024</v>
      </c>
      <c r="L1280" s="10">
        <f>VLOOKUP(A1280,TOURISM!$A$2:$E$2692,5,0)</f>
        <v>209000000</v>
      </c>
      <c r="M1280" s="10">
        <f>VLOOKUP(A1280,TOURISM!$A$2:$F$2692,6,0)</f>
        <v>3536000000</v>
      </c>
      <c r="N1280" s="23">
        <v>0.391</v>
      </c>
      <c r="O1280" s="23">
        <v>90.0</v>
      </c>
      <c r="P1280" s="27">
        <f t="shared" si="745"/>
        <v>20</v>
      </c>
      <c r="Q1280" s="23">
        <v>242.0</v>
      </c>
      <c r="R1280" s="23">
        <v>0.115</v>
      </c>
      <c r="S1280" s="23">
        <v>0.589</v>
      </c>
      <c r="T1280" s="10">
        <f>VLOOKUP(A1280,TOURISM!$A$2:$E$2692,5,0)</f>
        <v>209000000</v>
      </c>
      <c r="U1280" s="10">
        <f>VLOOKUP(A1280,TOURISM!$A$2:$F$2692,6,0)</f>
        <v>3536000000</v>
      </c>
      <c r="V1280" s="10">
        <f>VLOOKUP(A1280,BUSINESS!$A$2:$E$2692,5,0)</f>
        <v>0.322</v>
      </c>
      <c r="W1280" s="10">
        <f>VLOOKUP(A1280,BUSINESS!$A$2:$F$2692,6,0)</f>
        <v>35</v>
      </c>
      <c r="X1280" s="10">
        <f>VLOOKUP(A1280,BUSINESS!$A$2:$G$2692,7,0)</f>
        <v>20</v>
      </c>
      <c r="Y1280" s="10">
        <f>VLOOKUP(A1280,BUSINESS!$A$2:$H$2692,8,0)</f>
        <v>1120</v>
      </c>
      <c r="Z1280" s="10">
        <f>VLOOKUP(A1280,BUSINESS!$A$2:$I$2692,9,0)</f>
        <v>0.055</v>
      </c>
      <c r="AA1280" s="10">
        <f>VLOOKUP(A1280,BUSINESS!$A$2:$J$2692,10,0)</f>
        <v>0.226</v>
      </c>
      <c r="AB1280" s="7">
        <f t="shared" si="2"/>
        <v>1260869565217</v>
      </c>
    </row>
    <row r="1281">
      <c r="A1281" s="7" t="str">
        <f t="shared" si="1"/>
        <v>Rwanda-Africa2006</v>
      </c>
      <c r="B1281" s="8" t="s">
        <v>232</v>
      </c>
      <c r="C1281" s="5" t="s">
        <v>78</v>
      </c>
      <c r="D1281" s="9" t="s">
        <v>68</v>
      </c>
      <c r="E1281" s="11">
        <v>3.110327823E9</v>
      </c>
      <c r="F1281" s="12">
        <v>0.1</v>
      </c>
      <c r="G1281" s="12">
        <v>32.0</v>
      </c>
      <c r="H1281" s="12">
        <v>0.161</v>
      </c>
      <c r="I1281" s="22" t="str">
        <f>VLOOKUP(A1281,ENERGY!$A$2:$F$2692,5,0)</f>
        <v>#N/A</v>
      </c>
      <c r="J1281" s="10" t="str">
        <f>VLOOKUP(A1282,ENERGY!$A$2:$F$2692,6,0)</f>
        <v>#N/A</v>
      </c>
      <c r="K1281" s="23">
        <v>0.024</v>
      </c>
      <c r="L1281" s="10">
        <f>VLOOKUP(A1281,TOURISM!$A$2:$E$2692,5,0)</f>
        <v>148000000</v>
      </c>
      <c r="M1281" s="10">
        <f>VLOOKUP(A1281,TOURISM!$A$2:$F$2692,6,0)</f>
        <v>84000000</v>
      </c>
      <c r="N1281" s="23">
        <v>0.325</v>
      </c>
      <c r="O1281" s="23">
        <v>12.0</v>
      </c>
      <c r="P1281" s="27">
        <f t="shared" si="745"/>
        <v>20</v>
      </c>
      <c r="Q1281" s="23">
        <v>224.0</v>
      </c>
      <c r="R1281" s="23">
        <v>0.078</v>
      </c>
      <c r="S1281" s="23">
        <v>0.719</v>
      </c>
      <c r="T1281" s="10">
        <f>VLOOKUP(A1281,TOURISM!$A$2:$E$2692,5,0)</f>
        <v>148000000</v>
      </c>
      <c r="U1281" s="10">
        <f>VLOOKUP(A1281,TOURISM!$A$2:$F$2692,6,0)</f>
        <v>84000000</v>
      </c>
      <c r="V1281" s="10">
        <f>VLOOKUP(A1281,BUSINESS!$A$2:$E$2692,5,0)</f>
        <v>0.369</v>
      </c>
      <c r="W1281" s="10">
        <f>VLOOKUP(A1281,BUSINESS!$A$2:$F$2692,6,0)</f>
        <v>16</v>
      </c>
      <c r="X1281" s="10">
        <f>VLOOKUP(A1281,BUSINESS!$A$2:$G$2692,7,0)</f>
        <v>20</v>
      </c>
      <c r="Y1281" s="10">
        <f>VLOOKUP(A1281,BUSINESS!$A$2:$H$2692,8,0)</f>
        <v>168</v>
      </c>
      <c r="Z1281" s="10">
        <f>VLOOKUP(A1281,BUSINESS!$A$2:$I$2692,9,0)</f>
        <v>0.003</v>
      </c>
      <c r="AA1281" s="10">
        <f>VLOOKUP(A1281,BUSINESS!$A$2:$J$2692,10,0)</f>
        <v>0.033</v>
      </c>
      <c r="AB1281" s="7">
        <f t="shared" si="2"/>
        <v>39875997731</v>
      </c>
    </row>
    <row r="1282">
      <c r="A1282" s="7" t="str">
        <f t="shared" si="1"/>
        <v>Sao Tome and Principe-Africa2006</v>
      </c>
      <c r="B1282" s="8" t="s">
        <v>235</v>
      </c>
      <c r="C1282" s="5" t="s">
        <v>78</v>
      </c>
      <c r="D1282" s="9" t="s">
        <v>68</v>
      </c>
      <c r="E1282" s="11">
        <v>1.35181862E8</v>
      </c>
      <c r="F1282" s="12">
        <v>0.078</v>
      </c>
      <c r="G1282" s="12">
        <v>68.0</v>
      </c>
      <c r="H1282" s="12">
        <v>0.293</v>
      </c>
      <c r="I1282" s="22" t="str">
        <f>VLOOKUP(A1282,ENERGY!$A$2:$F$2692,5,0)</f>
        <v>#N/A</v>
      </c>
      <c r="J1282" s="10" t="str">
        <f>VLOOKUP(A1283,ENERGY!$A$2:$F$2692,6,0)</f>
        <v>#N/A</v>
      </c>
      <c r="K1282" s="23">
        <v>0.024</v>
      </c>
      <c r="L1282" s="10">
        <f>VLOOKUP(A1282,TOURISM!$A$2:$E$2692,5,0)</f>
        <v>6700000</v>
      </c>
      <c r="M1282" s="10">
        <f>VLOOKUP(A1282,TOURISM!$A$2:$F$2692,6,0)</f>
        <v>1100000</v>
      </c>
      <c r="N1282" s="23">
        <v>0.435</v>
      </c>
      <c r="O1282" s="23">
        <v>57.0</v>
      </c>
      <c r="P1282" s="27">
        <f t="shared" si="745"/>
        <v>20</v>
      </c>
      <c r="Q1282" s="23">
        <v>488.0</v>
      </c>
      <c r="R1282" s="23">
        <v>0.072</v>
      </c>
      <c r="S1282" s="23">
        <v>1.035</v>
      </c>
      <c r="T1282" s="10">
        <f>VLOOKUP(A1282,TOURISM!$A$2:$E$2692,5,0)</f>
        <v>6700000</v>
      </c>
      <c r="U1282" s="10">
        <f>VLOOKUP(A1282,TOURISM!$A$2:$F$2692,6,0)</f>
        <v>1100000</v>
      </c>
      <c r="V1282" s="10">
        <f>VLOOKUP(A1282,BUSINESS!$A$2:$E$2692,5,0)</f>
        <v>0.487</v>
      </c>
      <c r="W1282" s="10">
        <f>VLOOKUP(A1282,BUSINESS!$A$2:$F$2692,6,0)</f>
        <v>144</v>
      </c>
      <c r="X1282" s="10">
        <f>VLOOKUP(A1282,BUSINESS!$A$2:$G$2692,7,0)</f>
        <v>20</v>
      </c>
      <c r="Y1282" s="10">
        <f>VLOOKUP(A1282,BUSINESS!$A$2:$H$2692,8,0)</f>
        <v>424</v>
      </c>
      <c r="Z1282" s="10">
        <f>VLOOKUP(A1282,BUSINESS!$A$2:$I$2692,9,0)</f>
        <v>0.142</v>
      </c>
      <c r="AA1282" s="10">
        <f>VLOOKUP(A1282,BUSINESS!$A$2:$J$2692,10,0)</f>
        <v>0.116</v>
      </c>
      <c r="AB1282" s="7">
        <f t="shared" si="2"/>
        <v>1877525861</v>
      </c>
    </row>
    <row r="1283">
      <c r="A1283" s="7" t="str">
        <f t="shared" si="1"/>
        <v>Senegal-Africa2006</v>
      </c>
      <c r="B1283" s="8" t="s">
        <v>237</v>
      </c>
      <c r="C1283" s="5" t="s">
        <v>78</v>
      </c>
      <c r="D1283" s="9" t="s">
        <v>68</v>
      </c>
      <c r="E1283" s="11">
        <v>9.358710763E9</v>
      </c>
      <c r="F1283" s="12">
        <v>0.054</v>
      </c>
      <c r="G1283" s="12">
        <v>44.0</v>
      </c>
      <c r="H1283" s="10" t="str">
        <f>if(AND(#REF!=#REF!,#REF!=#REF!+1,ISBLANK(#REF!)),#REF!,#REF!)</f>
        <v>#REF!</v>
      </c>
      <c r="I1283" s="22" t="str">
        <f>VLOOKUP(A1283,ENERGY!$A$2:$F$2692,5,0)</f>
        <v>#N/A</v>
      </c>
      <c r="J1283" s="10" t="str">
        <f>VLOOKUP(A1284,ENERGY!$A$2:$F$2692,6,0)</f>
        <v>#N/A</v>
      </c>
      <c r="K1283" s="23">
        <v>0.024</v>
      </c>
      <c r="L1283" s="10">
        <f>VLOOKUP(A1283,TOURISM!$A$2:$E$2692,5,0)</f>
        <v>329000000</v>
      </c>
      <c r="M1283" s="10">
        <f>VLOOKUP(A1283,TOURISM!$A$2:$F$2692,6,0)</f>
        <v>139000000</v>
      </c>
      <c r="N1283" s="23">
        <v>2.038</v>
      </c>
      <c r="O1283" s="23">
        <v>23.0</v>
      </c>
      <c r="P1283" s="27">
        <f t="shared" si="745"/>
        <v>20</v>
      </c>
      <c r="Q1283" s="23">
        <v>504.0</v>
      </c>
      <c r="R1283" s="23">
        <v>0.02</v>
      </c>
      <c r="S1283" s="23">
        <v>0.225</v>
      </c>
      <c r="T1283" s="10">
        <f>VLOOKUP(A1283,TOURISM!$A$2:$E$2692,5,0)</f>
        <v>329000000</v>
      </c>
      <c r="U1283" s="10">
        <f>VLOOKUP(A1283,TOURISM!$A$2:$F$2692,6,0)</f>
        <v>139000000</v>
      </c>
      <c r="V1283" s="10">
        <f>VLOOKUP(A1283,BUSINESS!$A$2:$E$2692,5,0)</f>
        <v>0.455</v>
      </c>
      <c r="W1283" s="10">
        <f>VLOOKUP(A1283,BUSINESS!$A$2:$F$2692,6,0)</f>
        <v>59</v>
      </c>
      <c r="X1283" s="10">
        <f>VLOOKUP(A1283,BUSINESS!$A$2:$G$2692,7,0)</f>
        <v>20</v>
      </c>
      <c r="Y1283" s="10">
        <f>VLOOKUP(A1283,BUSINESS!$A$2:$H$2692,8,0)</f>
        <v>696</v>
      </c>
      <c r="Z1283" s="10">
        <f>VLOOKUP(A1283,BUSINESS!$A$2:$I$2692,9,0)</f>
        <v>0.056</v>
      </c>
      <c r="AA1283" s="10">
        <f>VLOOKUP(A1283,BUSINESS!$A$2:$J$2692,10,0)</f>
        <v>0.258</v>
      </c>
      <c r="AB1283" s="7">
        <f t="shared" si="2"/>
        <v>467935538150</v>
      </c>
    </row>
    <row r="1284">
      <c r="A1284" s="7" t="str">
        <f t="shared" si="1"/>
        <v>Seychelles-Africa2006</v>
      </c>
      <c r="B1284" s="8" t="s">
        <v>239</v>
      </c>
      <c r="C1284" s="5" t="s">
        <v>78</v>
      </c>
      <c r="D1284" s="9" t="s">
        <v>68</v>
      </c>
      <c r="E1284" s="11">
        <v>1.016419769E9</v>
      </c>
      <c r="F1284" s="12">
        <v>0.038</v>
      </c>
      <c r="G1284" s="12">
        <v>438.0</v>
      </c>
      <c r="H1284" s="12">
        <v>0.1</v>
      </c>
      <c r="I1284" s="22" t="str">
        <f>VLOOKUP(A1284,ENERGY!$A$2:$F$2692,5,0)</f>
        <v>#N/A</v>
      </c>
      <c r="J1284" s="10" t="str">
        <f>VLOOKUP(A1285,ENERGY!$A$2:$F$2692,6,0)</f>
        <v>#N/A</v>
      </c>
      <c r="K1284" s="23">
        <v>0.024</v>
      </c>
      <c r="L1284" s="10">
        <f>VLOOKUP(A1284,TOURISM!$A$2:$E$2692,5,0)</f>
        <v>323000000</v>
      </c>
      <c r="M1284" s="10">
        <f>VLOOKUP(A1284,TOURISM!$A$2:$F$2692,6,0)</f>
        <v>56000000</v>
      </c>
      <c r="N1284" s="23">
        <v>0.303</v>
      </c>
      <c r="O1284" s="23">
        <v>15.0</v>
      </c>
      <c r="P1284" s="27">
        <f t="shared" si="745"/>
        <v>20</v>
      </c>
      <c r="Q1284" s="23">
        <v>198.0</v>
      </c>
      <c r="R1284" s="23">
        <v>0.008</v>
      </c>
      <c r="S1284" s="23">
        <v>0.079</v>
      </c>
      <c r="T1284" s="10">
        <f>VLOOKUP(A1284,TOURISM!$A$2:$E$2692,5,0)</f>
        <v>323000000</v>
      </c>
      <c r="U1284" s="10">
        <f>VLOOKUP(A1284,TOURISM!$A$2:$F$2692,6,0)</f>
        <v>56000000</v>
      </c>
      <c r="V1284" s="10">
        <f>VLOOKUP(A1284,BUSINESS!$A$2:$E$2692,5,0)</f>
        <v>0.484</v>
      </c>
      <c r="W1284" s="10">
        <f>VLOOKUP(A1284,BUSINESS!$A$2:$F$2692,6,0)</f>
        <v>39</v>
      </c>
      <c r="X1284" s="10">
        <f>VLOOKUP(A1284,BUSINESS!$A$2:$G$2692,7,0)</f>
        <v>20</v>
      </c>
      <c r="Y1284" s="10">
        <f>VLOOKUP(A1284,BUSINESS!$A$2:$H$2692,8,0)</f>
        <v>76</v>
      </c>
      <c r="Z1284" s="10">
        <f>VLOOKUP(A1284,BUSINESS!$A$2:$I$2692,9,0)</f>
        <v>0.35</v>
      </c>
      <c r="AA1284" s="10">
        <f>VLOOKUP(A1284,BUSINESS!$A$2:$J$2692,10,0)</f>
        <v>0.797</v>
      </c>
      <c r="AB1284" s="7">
        <f t="shared" si="2"/>
        <v>127052471125</v>
      </c>
    </row>
    <row r="1285">
      <c r="A1285" s="7" t="str">
        <f t="shared" si="1"/>
        <v>Sierra Leone-Africa2006</v>
      </c>
      <c r="B1285" s="8" t="s">
        <v>240</v>
      </c>
      <c r="C1285" s="5" t="s">
        <v>78</v>
      </c>
      <c r="D1285" s="9" t="s">
        <v>68</v>
      </c>
      <c r="E1285" s="11">
        <v>1.887429109E9</v>
      </c>
      <c r="F1285" s="12">
        <v>0.142</v>
      </c>
      <c r="G1285" s="12">
        <v>51.0</v>
      </c>
      <c r="H1285" s="12">
        <v>0.24</v>
      </c>
      <c r="I1285" s="22" t="str">
        <f>VLOOKUP(A1285,ENERGY!$A$2:$F$2692,5,0)</f>
        <v>#N/A</v>
      </c>
      <c r="J1285" s="10" t="str">
        <f>VLOOKUP(A1286,ENERGY!$A$2:$F$2692,6,0)</f>
        <v>#N/A</v>
      </c>
      <c r="K1285" s="23">
        <v>0.024</v>
      </c>
      <c r="L1285" s="10">
        <f>VLOOKUP(A1285,TOURISM!$A$2:$E$2692,5,0)</f>
        <v>23000000</v>
      </c>
      <c r="M1285" s="10">
        <f>VLOOKUP(A1285,TOURISM!$A$2:$F$2692,6,0)</f>
        <v>15000000</v>
      </c>
      <c r="N1285" s="23">
        <v>0.682</v>
      </c>
      <c r="O1285" s="23">
        <v>19.0</v>
      </c>
      <c r="P1285" s="27">
        <f t="shared" si="745"/>
        <v>20</v>
      </c>
      <c r="Q1285" s="23">
        <v>696.0</v>
      </c>
      <c r="R1285" s="23">
        <v>0.04</v>
      </c>
      <c r="S1285" s="23">
        <v>0.769</v>
      </c>
      <c r="T1285" s="10">
        <f>VLOOKUP(A1285,TOURISM!$A$2:$E$2692,5,0)</f>
        <v>23000000</v>
      </c>
      <c r="U1285" s="10">
        <f>VLOOKUP(A1285,TOURISM!$A$2:$F$2692,6,0)</f>
        <v>15000000</v>
      </c>
      <c r="V1285" s="10">
        <f>VLOOKUP(A1285,BUSINESS!$A$2:$E$2692,5,0)</f>
        <v>2.72</v>
      </c>
      <c r="W1285" s="10">
        <f>VLOOKUP(A1285,BUSINESS!$A$2:$F$2692,6,0)</f>
        <v>26</v>
      </c>
      <c r="X1285" s="10">
        <f>VLOOKUP(A1285,BUSINESS!$A$2:$G$2692,7,0)</f>
        <v>20</v>
      </c>
      <c r="Y1285" s="10">
        <f>VLOOKUP(A1285,BUSINESS!$A$2:$H$2692,8,0)</f>
        <v>399</v>
      </c>
      <c r="Z1285" s="10">
        <f>VLOOKUP(A1285,BUSINESS!$A$2:$I$2692,9,0)</f>
        <v>0.002</v>
      </c>
      <c r="AA1285" s="10">
        <f>VLOOKUP(A1285,BUSINESS!$A$2:$J$2692,10,0)</f>
        <v>0.226</v>
      </c>
      <c r="AB1285" s="7">
        <f t="shared" si="2"/>
        <v>47185727725</v>
      </c>
    </row>
    <row r="1286">
      <c r="A1286" s="7" t="str">
        <f t="shared" si="1"/>
        <v>Somalia-Africa2006</v>
      </c>
      <c r="B1286" s="8" t="s">
        <v>246</v>
      </c>
      <c r="C1286" s="5" t="s">
        <v>78</v>
      </c>
      <c r="D1286" s="9" t="s">
        <v>68</v>
      </c>
      <c r="E1286" s="8"/>
      <c r="F1286" s="10" t="str">
        <f t="shared" ref="F1286:H1286" si="747">if(AND(#REF!=#REF!,#REF!=#REF!+1,ISBLANK(#REF!)),#REF!,#REF!)</f>
        <v>#REF!</v>
      </c>
      <c r="G1286" s="10" t="str">
        <f t="shared" si="747"/>
        <v>#REF!</v>
      </c>
      <c r="H1286" s="10" t="str">
        <f t="shared" si="747"/>
        <v>#REF!</v>
      </c>
      <c r="I1286" s="22" t="str">
        <f>VLOOKUP(A1286,ENERGY!$A$2:$F$2692,5,0)</f>
        <v>#N/A</v>
      </c>
      <c r="J1286" s="10" t="str">
        <f>VLOOKUP(A1287,ENERGY!$A$2:$F$2692,6,0)</f>
        <v>#N/A</v>
      </c>
      <c r="K1286" s="23">
        <v>0.024</v>
      </c>
      <c r="L1286" s="10">
        <f>VLOOKUP(A1286,TOURISM!$A$2:$E$2692,5,0)</f>
        <v>45000000</v>
      </c>
      <c r="M1286" s="10">
        <f>VLOOKUP(A1286,TOURISM!$A$2:$F$2692,6,0)</f>
        <v>99000000</v>
      </c>
      <c r="N1286" s="23">
        <v>0.361</v>
      </c>
      <c r="O1286" s="23">
        <v>36.0</v>
      </c>
      <c r="P1286" s="27">
        <f t="shared" si="745"/>
        <v>20</v>
      </c>
      <c r="Q1286" s="23">
        <v>180.0</v>
      </c>
      <c r="R1286" s="23">
        <v>0.167</v>
      </c>
      <c r="S1286" s="23">
        <v>0.415</v>
      </c>
      <c r="T1286" s="10">
        <f>VLOOKUP(A1286,TOURISM!$A$2:$E$2692,5,0)</f>
        <v>45000000</v>
      </c>
      <c r="U1286" s="10">
        <f>VLOOKUP(A1286,TOURISM!$A$2:$F$2692,6,0)</f>
        <v>99000000</v>
      </c>
      <c r="V1286" s="10">
        <f>VLOOKUP(A1286,BUSINESS!$A$2:$E$2692,5,0)</f>
        <v>0.352</v>
      </c>
      <c r="W1286" s="10">
        <f>VLOOKUP(A1286,BUSINESS!$A$2:$F$2692,6,0)</f>
        <v>41</v>
      </c>
      <c r="X1286" s="10">
        <f>VLOOKUP(A1286,BUSINESS!$A$2:$G$2692,7,0)</f>
        <v>20</v>
      </c>
      <c r="Y1286" s="10">
        <f>VLOOKUP(A1286,BUSINESS!$A$2:$H$2692,8,0)</f>
        <v>270</v>
      </c>
      <c r="Z1286" s="10">
        <f>VLOOKUP(A1286,BUSINESS!$A$2:$I$2692,9,0)</f>
        <v>0.011</v>
      </c>
      <c r="AA1286" s="10">
        <f>VLOOKUP(A1286,BUSINESS!$A$2:$J$2692,10,0)</f>
        <v>0.063</v>
      </c>
      <c r="AB1286" s="7">
        <f t="shared" si="2"/>
        <v>0</v>
      </c>
    </row>
    <row r="1287">
      <c r="A1287" s="7" t="str">
        <f t="shared" si="1"/>
        <v>South Africa-Africa2006</v>
      </c>
      <c r="B1287" s="8" t="s">
        <v>247</v>
      </c>
      <c r="C1287" s="5" t="s">
        <v>78</v>
      </c>
      <c r="D1287" s="9" t="s">
        <v>68</v>
      </c>
      <c r="E1287" s="11">
        <v>2.61E11</v>
      </c>
      <c r="F1287" s="12">
        <v>0.085</v>
      </c>
      <c r="G1287" s="12">
        <v>455.0</v>
      </c>
      <c r="H1287" s="12">
        <v>0.112</v>
      </c>
      <c r="I1287" s="22" t="str">
        <f>VLOOKUP(A1287,ENERGY!$A$2:$F$2692,5,0)</f>
        <v>#N/A</v>
      </c>
      <c r="J1287" s="10" t="str">
        <f>VLOOKUP(A1288,ENERGY!$A$2:$F$2692,6,0)</f>
        <v>#N/A</v>
      </c>
      <c r="K1287" s="23">
        <v>0.024</v>
      </c>
      <c r="L1287" s="10">
        <f>VLOOKUP(A1287,TOURISM!$A$2:$E$2692,5,0)</f>
        <v>9211000000</v>
      </c>
      <c r="M1287" s="10">
        <f>VLOOKUP(A1287,TOURISM!$A$2:$F$2692,6,0)</f>
        <v>5230000000</v>
      </c>
      <c r="N1287" s="23">
        <v>0.377</v>
      </c>
      <c r="O1287" s="23">
        <v>7.0</v>
      </c>
      <c r="P1287" s="27">
        <f t="shared" si="745"/>
        <v>20</v>
      </c>
      <c r="Q1287" s="23">
        <v>201.0</v>
      </c>
      <c r="R1287" s="23">
        <v>0.017</v>
      </c>
      <c r="S1287" s="23">
        <v>0.366</v>
      </c>
      <c r="T1287" s="10">
        <f>VLOOKUP(A1287,TOURISM!$A$2:$E$2692,5,0)</f>
        <v>9211000000</v>
      </c>
      <c r="U1287" s="10">
        <f>VLOOKUP(A1287,TOURISM!$A$2:$F$2692,6,0)</f>
        <v>5230000000</v>
      </c>
      <c r="V1287" s="10">
        <f>VLOOKUP(A1287,BUSINESS!$A$2:$E$2692,5,0)</f>
        <v>0.371</v>
      </c>
      <c r="W1287" s="10">
        <f>VLOOKUP(A1287,BUSINESS!$A$2:$F$2692,6,0)</f>
        <v>35</v>
      </c>
      <c r="X1287" s="10">
        <f>VLOOKUP(A1287,BUSINESS!$A$2:$G$2692,7,0)</f>
        <v>20</v>
      </c>
      <c r="Y1287" s="10">
        <f>VLOOKUP(A1287,BUSINESS!$A$2:$H$2692,8,0)</f>
        <v>350</v>
      </c>
      <c r="Z1287" s="10">
        <f>VLOOKUP(A1287,BUSINESS!$A$2:$I$2692,9,0)</f>
        <v>0.076</v>
      </c>
      <c r="AA1287" s="10">
        <f>VLOOKUP(A1287,BUSINESS!$A$2:$J$2692,10,0)</f>
        <v>0.811</v>
      </c>
      <c r="AB1287" s="7">
        <f t="shared" si="2"/>
        <v>15352941176471</v>
      </c>
    </row>
    <row r="1288">
      <c r="A1288" s="7" t="str">
        <f t="shared" si="1"/>
        <v>South Sudan-Africa2006</v>
      </c>
      <c r="B1288" s="8" t="s">
        <v>249</v>
      </c>
      <c r="C1288" s="5" t="s">
        <v>78</v>
      </c>
      <c r="D1288" s="9" t="s">
        <v>68</v>
      </c>
      <c r="E1288" s="8"/>
      <c r="F1288" s="10" t="str">
        <f t="shared" ref="F1288:H1288" si="748">if(AND(#REF!=#REF!,#REF!=#REF!+1,ISBLANK(#REF!)),#REF!,#REF!)</f>
        <v>#REF!</v>
      </c>
      <c r="G1288" s="10" t="str">
        <f t="shared" si="748"/>
        <v>#REF!</v>
      </c>
      <c r="H1288" s="10" t="str">
        <f t="shared" si="748"/>
        <v>#REF!</v>
      </c>
      <c r="I1288" s="22" t="str">
        <f>VLOOKUP(A1288,ENERGY!$A$2:$F$2692,5,0)</f>
        <v>#N/A</v>
      </c>
      <c r="J1288" s="10" t="str">
        <f>VLOOKUP(A1289,ENERGY!$A$2:$F$2692,6,0)</f>
        <v>#N/A</v>
      </c>
      <c r="K1288" s="23">
        <v>0.024</v>
      </c>
      <c r="L1288" s="10">
        <f>VLOOKUP(A1288,TOURISM!$A$2:$E$2692,5,0)</f>
        <v>252000000</v>
      </c>
      <c r="M1288" s="10">
        <f>VLOOKUP(A1288,TOURISM!$A$2:$F$2692,6,0)</f>
        <v>38000000</v>
      </c>
      <c r="N1288" s="23">
        <v>0.333</v>
      </c>
      <c r="O1288" s="23">
        <v>144.0</v>
      </c>
      <c r="P1288" s="27">
        <f t="shared" si="745"/>
        <v>20</v>
      </c>
      <c r="Q1288" s="23">
        <v>424.0</v>
      </c>
      <c r="R1288" s="23">
        <v>0.188</v>
      </c>
      <c r="S1288" s="23">
        <v>0.576</v>
      </c>
      <c r="T1288" s="10">
        <f>VLOOKUP(A1288,TOURISM!$A$2:$E$2692,5,0)</f>
        <v>252000000</v>
      </c>
      <c r="U1288" s="10">
        <f>VLOOKUP(A1288,TOURISM!$A$2:$F$2692,6,0)</f>
        <v>38000000</v>
      </c>
      <c r="V1288" s="10">
        <f>VLOOKUP(A1288,BUSINESS!$A$2:$E$2692,5,0)</f>
        <v>0.487</v>
      </c>
      <c r="W1288" s="10">
        <f>VLOOKUP(A1288,BUSINESS!$A$2:$F$2692,6,0)</f>
        <v>37</v>
      </c>
      <c r="X1288" s="10">
        <f>VLOOKUP(A1288,BUSINESS!$A$2:$G$2692,7,0)</f>
        <v>20</v>
      </c>
      <c r="Y1288" s="10">
        <f>VLOOKUP(A1288,BUSINESS!$A$2:$H$2692,8,0)</f>
        <v>606</v>
      </c>
      <c r="Z1288" s="10">
        <f>VLOOKUP(A1288,BUSINESS!$A$2:$I$2692,9,0)</f>
        <v>0.02</v>
      </c>
      <c r="AA1288" s="10">
        <f>VLOOKUP(A1288,BUSINESS!$A$2:$J$2692,10,0)</f>
        <v>0.252</v>
      </c>
      <c r="AB1288" s="7">
        <f t="shared" si="2"/>
        <v>0</v>
      </c>
    </row>
    <row r="1289">
      <c r="A1289" s="7" t="str">
        <f t="shared" si="1"/>
        <v>Sudan-Africa2006</v>
      </c>
      <c r="B1289" s="8" t="s">
        <v>256</v>
      </c>
      <c r="C1289" s="5" t="s">
        <v>78</v>
      </c>
      <c r="D1289" s="9" t="s">
        <v>68</v>
      </c>
      <c r="E1289" s="11">
        <v>3.5159250985E10</v>
      </c>
      <c r="F1289" s="12">
        <v>0.05</v>
      </c>
      <c r="G1289" s="12">
        <v>54.0</v>
      </c>
      <c r="H1289" s="10" t="str">
        <f>if(AND(#REF!=#REF!,#REF!=#REF!+1,ISBLANK(#REF!)),#REF!,#REF!)</f>
        <v>#REF!</v>
      </c>
      <c r="I1289" s="22" t="str">
        <f>VLOOKUP(A1289,ENERGY!$A$2:$F$2692,5,0)</f>
        <v>#N/A</v>
      </c>
      <c r="J1289" s="10" t="str">
        <f>VLOOKUP(A1290,ENERGY!$A$2:$F$2692,6,0)</f>
        <v>#N/A</v>
      </c>
      <c r="K1289" s="23">
        <v>0.024</v>
      </c>
      <c r="L1289" s="10">
        <f>VLOOKUP(A1289,TOURISM!$A$2:$E$2692,5,0)</f>
        <v>252000000</v>
      </c>
      <c r="M1289" s="10">
        <f>VLOOKUP(A1289,TOURISM!$A$2:$F$2692,6,0)</f>
        <v>1414000000</v>
      </c>
      <c r="N1289" s="23">
        <v>0.442</v>
      </c>
      <c r="O1289" s="23">
        <v>40.0</v>
      </c>
      <c r="P1289" s="27">
        <f t="shared" si="745"/>
        <v>20</v>
      </c>
      <c r="Q1289" s="23">
        <v>270.0</v>
      </c>
      <c r="R1289" s="23">
        <v>0.021</v>
      </c>
      <c r="S1289" s="23">
        <v>0.822</v>
      </c>
      <c r="T1289" s="10">
        <f>VLOOKUP(A1289,TOURISM!$A$2:$E$2692,5,0)</f>
        <v>252000000</v>
      </c>
      <c r="U1289" s="10">
        <f>VLOOKUP(A1289,TOURISM!$A$2:$F$2692,6,0)</f>
        <v>1414000000</v>
      </c>
      <c r="V1289" s="10">
        <f>VLOOKUP(A1289,BUSINESS!$A$2:$E$2692,5,0)</f>
        <v>0.361</v>
      </c>
      <c r="W1289" s="10">
        <f>VLOOKUP(A1289,BUSINESS!$A$2:$F$2692,6,0)</f>
        <v>39</v>
      </c>
      <c r="X1289" s="10">
        <f>VLOOKUP(A1289,BUSINESS!$A$2:$G$2692,7,0)</f>
        <v>20</v>
      </c>
      <c r="Y1289" s="10">
        <f>VLOOKUP(A1289,BUSINESS!$A$2:$H$2692,8,0)</f>
        <v>180</v>
      </c>
      <c r="Z1289" s="10">
        <f>VLOOKUP(A1289,BUSINESS!$A$2:$I$2692,9,0)</f>
        <v>0.01</v>
      </c>
      <c r="AA1289" s="10">
        <f>VLOOKUP(A1289,BUSINESS!$A$2:$J$2692,10,0)</f>
        <v>0.119</v>
      </c>
      <c r="AB1289" s="7">
        <f t="shared" si="2"/>
        <v>1674250046905</v>
      </c>
    </row>
    <row r="1290">
      <c r="A1290" s="7" t="str">
        <f t="shared" si="1"/>
        <v>Swaziland-Africa2006</v>
      </c>
      <c r="B1290" s="8" t="s">
        <v>258</v>
      </c>
      <c r="C1290" s="5" t="s">
        <v>78</v>
      </c>
      <c r="D1290" s="9" t="s">
        <v>68</v>
      </c>
      <c r="E1290" s="11">
        <v>2.947922183E9</v>
      </c>
      <c r="F1290" s="12">
        <v>0.068</v>
      </c>
      <c r="G1290" s="12">
        <v>180.0</v>
      </c>
      <c r="H1290" s="12">
        <v>0.112</v>
      </c>
      <c r="I1290" s="22" t="str">
        <f>VLOOKUP(A1290,ENERGY!$A$2:$F$2692,5,0)</f>
        <v>#N/A</v>
      </c>
      <c r="J1290" s="10" t="str">
        <f>VLOOKUP(A1291,ENERGY!$A$2:$F$2692,6,0)</f>
        <v>#N/A</v>
      </c>
      <c r="K1290" s="23">
        <v>0.024</v>
      </c>
      <c r="L1290" s="10">
        <f>VLOOKUP(A1290,TOURISM!$A$2:$E$2692,5,0)</f>
        <v>75000000</v>
      </c>
      <c r="M1290" s="10">
        <f>VLOOKUP(A1290,TOURISM!$A$2:$F$2692,6,0)</f>
        <v>54000000</v>
      </c>
      <c r="N1290" s="23">
        <v>0.441</v>
      </c>
      <c r="O1290" s="23">
        <v>135.0</v>
      </c>
      <c r="P1290" s="27">
        <f t="shared" si="745"/>
        <v>20</v>
      </c>
      <c r="Q1290" s="23">
        <v>492.0</v>
      </c>
      <c r="R1290" s="23">
        <v>0.06</v>
      </c>
      <c r="S1290" s="23">
        <v>0.574</v>
      </c>
      <c r="T1290" s="10">
        <f>VLOOKUP(A1290,TOURISM!$A$2:$E$2692,5,0)</f>
        <v>75000000</v>
      </c>
      <c r="U1290" s="10">
        <f>VLOOKUP(A1290,TOURISM!$A$2:$F$2692,6,0)</f>
        <v>54000000</v>
      </c>
      <c r="V1290" s="10">
        <f>VLOOKUP(A1290,BUSINESS!$A$2:$E$2692,5,0)</f>
        <v>0.363</v>
      </c>
      <c r="W1290" s="10">
        <f>VLOOKUP(A1290,BUSINESS!$A$2:$F$2692,6,0)</f>
        <v>60</v>
      </c>
      <c r="X1290" s="10">
        <f>VLOOKUP(A1290,BUSINESS!$A$2:$G$2692,7,0)</f>
        <v>20</v>
      </c>
      <c r="Y1290" s="10">
        <f>VLOOKUP(A1290,BUSINESS!$A$2:$H$2692,8,0)</f>
        <v>104</v>
      </c>
      <c r="Z1290" s="10">
        <f>VLOOKUP(A1290,BUSINESS!$A$2:$I$2692,9,0)</f>
        <v>0.037</v>
      </c>
      <c r="AA1290" s="10">
        <f>VLOOKUP(A1290,BUSINESS!$A$2:$J$2692,10,0)</f>
        <v>0.224</v>
      </c>
      <c r="AB1290" s="7">
        <f t="shared" si="2"/>
        <v>49132036383</v>
      </c>
    </row>
    <row r="1291">
      <c r="A1291" s="7" t="str">
        <f t="shared" si="1"/>
        <v>Tanzania-Africa2006</v>
      </c>
      <c r="B1291" s="8" t="s">
        <v>263</v>
      </c>
      <c r="C1291" s="5" t="s">
        <v>78</v>
      </c>
      <c r="D1291" s="9" t="s">
        <v>68</v>
      </c>
      <c r="E1291" s="11">
        <v>1.4331231239E10</v>
      </c>
      <c r="F1291" s="12">
        <v>0.065</v>
      </c>
      <c r="G1291" s="12">
        <v>23.0</v>
      </c>
      <c r="H1291" s="12">
        <v>0.157</v>
      </c>
      <c r="I1291" s="22" t="str">
        <f>VLOOKUP(A1291,ENERGY!$A$2:$F$2692,5,0)</f>
        <v>#N/A</v>
      </c>
      <c r="J1291" s="10" t="str">
        <f>VLOOKUP(A1292,ENERGY!$A$2:$F$2692,6,0)</f>
        <v>#N/A</v>
      </c>
      <c r="K1291" s="23">
        <v>0.024</v>
      </c>
      <c r="L1291" s="10">
        <f>VLOOKUP(A1291,TOURISM!$A$2:$E$2692,5,0)</f>
        <v>986000000</v>
      </c>
      <c r="M1291" s="10">
        <f>VLOOKUP(A1291,TOURISM!$A$2:$F$2692,6,0)</f>
        <v>571000000</v>
      </c>
      <c r="N1291" s="23">
        <v>0.441</v>
      </c>
      <c r="O1291" s="27">
        <f t="shared" ref="O1291:S1291" si="749">if(AND(M1291=M1292,N1291=N1291+1,ISBLANK(O1292)),O1291,O1292)</f>
        <v>84</v>
      </c>
      <c r="P1291" s="27">
        <f t="shared" si="749"/>
        <v>20</v>
      </c>
      <c r="Q1291" s="27">
        <f t="shared" si="749"/>
        <v>270</v>
      </c>
      <c r="R1291" s="27">
        <f t="shared" si="749"/>
        <v>0.03</v>
      </c>
      <c r="S1291" s="27">
        <f t="shared" si="749"/>
        <v>0.413</v>
      </c>
      <c r="T1291" s="10">
        <f>VLOOKUP(A1291,TOURISM!$A$2:$E$2692,5,0)</f>
        <v>986000000</v>
      </c>
      <c r="U1291" s="10">
        <f>VLOOKUP(A1291,TOURISM!$A$2:$F$2692,6,0)</f>
        <v>571000000</v>
      </c>
      <c r="V1291" s="10">
        <f>VLOOKUP(A1291,BUSINESS!$A$2:$E$2692,5,0)</f>
        <v>0.438</v>
      </c>
      <c r="W1291" s="10">
        <f>VLOOKUP(A1291,BUSINESS!$A$2:$F$2692,6,0)</f>
        <v>27</v>
      </c>
      <c r="X1291" s="10">
        <f>VLOOKUP(A1291,BUSINESS!$A$2:$G$2692,7,0)</f>
        <v>20</v>
      </c>
      <c r="Y1291" s="10">
        <f>VLOOKUP(A1291,BUSINESS!$A$2:$H$2692,8,0)</f>
        <v>172</v>
      </c>
      <c r="Z1291" s="10">
        <f>VLOOKUP(A1291,BUSINESS!$A$2:$I$2692,9,0)</f>
        <v>0.013</v>
      </c>
      <c r="AA1291" s="10">
        <f>VLOOKUP(A1291,BUSINESS!$A$2:$J$2692,10,0)</f>
        <v>0.14</v>
      </c>
      <c r="AB1291" s="7">
        <f t="shared" si="2"/>
        <v>477707707967</v>
      </c>
    </row>
    <row r="1292">
      <c r="A1292" s="7" t="str">
        <f t="shared" si="1"/>
        <v>Togo-Africa2006</v>
      </c>
      <c r="B1292" s="8" t="s">
        <v>266</v>
      </c>
      <c r="C1292" s="5" t="s">
        <v>78</v>
      </c>
      <c r="D1292" s="9" t="s">
        <v>68</v>
      </c>
      <c r="E1292" s="11">
        <v>2.202809211E9</v>
      </c>
      <c r="F1292" s="12">
        <v>0.064</v>
      </c>
      <c r="G1292" s="12">
        <v>25.0</v>
      </c>
      <c r="H1292" s="10" t="str">
        <f t="shared" ref="H1292:H1293" si="750">if(AND(#REF!=#REF!,#REF!=#REF!+1,ISBLANK(#REF!)),#REF!,#REF!)</f>
        <v>#REF!</v>
      </c>
      <c r="I1292" s="22" t="str">
        <f>VLOOKUP(A1292,ENERGY!$A$2:$F$2692,5,0)</f>
        <v>#N/A</v>
      </c>
      <c r="J1292" s="10" t="str">
        <f>VLOOKUP(A1293,ENERGY!$A$2:$F$2692,6,0)</f>
        <v>#N/A</v>
      </c>
      <c r="K1292" s="23">
        <v>0.024</v>
      </c>
      <c r="L1292" s="10">
        <f>VLOOKUP(A1292,TOURISM!$A$2:$E$2692,5,0)</f>
        <v>23000000</v>
      </c>
      <c r="M1292" s="10">
        <f>VLOOKUP(A1292,TOURISM!$A$2:$F$2692,6,0)</f>
        <v>42000000</v>
      </c>
      <c r="N1292" s="23">
        <v>0.503</v>
      </c>
      <c r="O1292" s="23">
        <v>84.0</v>
      </c>
      <c r="P1292" s="27">
        <f t="shared" ref="P1292:P1324" si="751">if(AND(N1292=N1293,O1292=O1292+1,ISBLANK(P1293)),P1292,P1293)</f>
        <v>20</v>
      </c>
      <c r="Q1292" s="23">
        <v>270.0</v>
      </c>
      <c r="R1292" s="23">
        <v>0.03</v>
      </c>
      <c r="S1292" s="23">
        <v>0.413</v>
      </c>
      <c r="T1292" s="10">
        <f>VLOOKUP(A1292,TOURISM!$A$2:$E$2692,5,0)</f>
        <v>23000000</v>
      </c>
      <c r="U1292" s="10">
        <f>VLOOKUP(A1292,TOURISM!$A$2:$F$2692,6,0)</f>
        <v>42000000</v>
      </c>
      <c r="V1292" s="10">
        <f>VLOOKUP(A1292,BUSINESS!$A$2:$E$2692,5,0)</f>
        <v>0.525</v>
      </c>
      <c r="W1292" s="10">
        <f>VLOOKUP(A1292,BUSINESS!$A$2:$F$2692,6,0)</f>
        <v>64</v>
      </c>
      <c r="X1292" s="10">
        <f>VLOOKUP(A1292,BUSINESS!$A$2:$G$2692,7,0)</f>
        <v>20</v>
      </c>
      <c r="Y1292" s="10">
        <f>VLOOKUP(A1292,BUSINESS!$A$2:$H$2692,8,0)</f>
        <v>270</v>
      </c>
      <c r="Z1292" s="10">
        <f>VLOOKUP(A1292,BUSINESS!$A$2:$I$2692,9,0)</f>
        <v>0.02</v>
      </c>
      <c r="AA1292" s="10">
        <f>VLOOKUP(A1292,BUSINESS!$A$2:$J$2692,10,0)</f>
        <v>0.125</v>
      </c>
      <c r="AB1292" s="7">
        <f t="shared" si="2"/>
        <v>73426973700</v>
      </c>
    </row>
    <row r="1293">
      <c r="A1293" s="7" t="str">
        <f t="shared" si="1"/>
        <v>Tunisia-Africa2006</v>
      </c>
      <c r="B1293" s="8" t="s">
        <v>269</v>
      </c>
      <c r="C1293" s="5" t="s">
        <v>78</v>
      </c>
      <c r="D1293" s="9" t="s">
        <v>68</v>
      </c>
      <c r="E1293" s="11">
        <v>3.4378437265E10</v>
      </c>
      <c r="F1293" s="12">
        <v>0.056</v>
      </c>
      <c r="G1293" s="12">
        <v>194.0</v>
      </c>
      <c r="H1293" s="10" t="str">
        <f t="shared" si="750"/>
        <v>#REF!</v>
      </c>
      <c r="I1293" s="22" t="str">
        <f>VLOOKUP(A1293,ENERGY!$A$2:$F$2692,5,0)</f>
        <v>#N/A</v>
      </c>
      <c r="J1293" s="10" t="str">
        <f>VLOOKUP(A1294,ENERGY!$A$2:$F$2692,6,0)</f>
        <v>#N/A</v>
      </c>
      <c r="K1293" s="23">
        <v>0.024</v>
      </c>
      <c r="L1293" s="10">
        <f>VLOOKUP(A1293,TOURISM!$A$2:$E$2692,5,0)</f>
        <v>2999000000</v>
      </c>
      <c r="M1293" s="10">
        <f>VLOOKUP(A1293,TOURISM!$A$2:$F$2692,6,0)</f>
        <v>498000000</v>
      </c>
      <c r="N1293" s="23">
        <v>0.493</v>
      </c>
      <c r="O1293" s="23">
        <v>33.0</v>
      </c>
      <c r="P1293" s="27">
        <f t="shared" si="751"/>
        <v>20</v>
      </c>
      <c r="Q1293" s="23">
        <v>393.0</v>
      </c>
      <c r="R1293" s="23">
        <v>0.14</v>
      </c>
      <c r="S1293" s="23">
        <v>0.61</v>
      </c>
      <c r="T1293" s="10">
        <f>VLOOKUP(A1293,TOURISM!$A$2:$E$2692,5,0)</f>
        <v>2999000000</v>
      </c>
      <c r="U1293" s="10">
        <f>VLOOKUP(A1293,TOURISM!$A$2:$F$2692,6,0)</f>
        <v>498000000</v>
      </c>
      <c r="V1293" s="10">
        <f>VLOOKUP(A1293,BUSINESS!$A$2:$E$2692,5,0)</f>
        <v>0.606</v>
      </c>
      <c r="W1293" s="10">
        <f>VLOOKUP(A1293,BUSINESS!$A$2:$F$2692,6,0)</f>
        <v>11</v>
      </c>
      <c r="X1293" s="10">
        <f>VLOOKUP(A1293,BUSINESS!$A$2:$G$2692,7,0)</f>
        <v>20</v>
      </c>
      <c r="Y1293" s="10">
        <f>VLOOKUP(A1293,BUSINESS!$A$2:$H$2692,8,0)</f>
        <v>268</v>
      </c>
      <c r="Z1293" s="10">
        <f>VLOOKUP(A1293,BUSINESS!$A$2:$I$2692,9,0)</f>
        <v>0.13</v>
      </c>
      <c r="AA1293" s="10">
        <f>VLOOKUP(A1293,BUSINESS!$A$2:$J$2692,10,0)</f>
        <v>0.722</v>
      </c>
      <c r="AB1293" s="7">
        <f t="shared" si="2"/>
        <v>245560266179</v>
      </c>
    </row>
    <row r="1294">
      <c r="A1294" s="7" t="str">
        <f t="shared" si="1"/>
        <v>Uganda-Africa2006</v>
      </c>
      <c r="B1294" s="8" t="s">
        <v>273</v>
      </c>
      <c r="C1294" s="5" t="s">
        <v>78</v>
      </c>
      <c r="D1294" s="9" t="s">
        <v>68</v>
      </c>
      <c r="E1294" s="11">
        <v>9.942597753E9</v>
      </c>
      <c r="F1294" s="12">
        <v>0.096</v>
      </c>
      <c r="G1294" s="12">
        <v>32.0</v>
      </c>
      <c r="H1294" s="12">
        <v>0.187</v>
      </c>
      <c r="I1294" s="22" t="str">
        <f>VLOOKUP(A1294,ENERGY!$A$2:$F$2692,5,0)</f>
        <v>#N/A</v>
      </c>
      <c r="J1294" s="10" t="str">
        <f>VLOOKUP(A1295,ENERGY!$A$2:$F$2692,6,0)</f>
        <v>#N/A</v>
      </c>
      <c r="K1294" s="23">
        <v>0.024</v>
      </c>
      <c r="L1294" s="10">
        <f>VLOOKUP(A1294,TOURISM!$A$2:$E$2692,5,0)</f>
        <v>347000000</v>
      </c>
      <c r="M1294" s="10">
        <f>VLOOKUP(A1294,TOURISM!$A$2:$F$2692,6,0)</f>
        <v>196000000</v>
      </c>
      <c r="N1294" s="23">
        <v>0.429</v>
      </c>
      <c r="O1294" s="23">
        <v>20.0</v>
      </c>
      <c r="P1294" s="27">
        <f t="shared" si="751"/>
        <v>20</v>
      </c>
      <c r="Q1294" s="23">
        <v>141.0</v>
      </c>
      <c r="R1294" s="23">
        <v>0.023</v>
      </c>
      <c r="S1294" s="23">
        <v>0.397</v>
      </c>
      <c r="T1294" s="10">
        <f>VLOOKUP(A1294,TOURISM!$A$2:$E$2692,5,0)</f>
        <v>347000000</v>
      </c>
      <c r="U1294" s="10">
        <f>VLOOKUP(A1294,TOURISM!$A$2:$F$2692,6,0)</f>
        <v>196000000</v>
      </c>
      <c r="V1294" s="10">
        <f>VLOOKUP(A1294,BUSINESS!$A$2:$E$2692,5,0)</f>
        <v>0.352</v>
      </c>
      <c r="W1294" s="10">
        <f>VLOOKUP(A1294,BUSINESS!$A$2:$F$2692,6,0)</f>
        <v>28</v>
      </c>
      <c r="X1294" s="10">
        <f>VLOOKUP(A1294,BUSINESS!$A$2:$G$2692,7,0)</f>
        <v>20</v>
      </c>
      <c r="Y1294" s="10">
        <f>VLOOKUP(A1294,BUSINESS!$A$2:$H$2692,8,0)</f>
        <v>237</v>
      </c>
      <c r="Z1294" s="10">
        <f>VLOOKUP(A1294,BUSINESS!$A$2:$I$2692,9,0)</f>
        <v>0.025</v>
      </c>
      <c r="AA1294" s="10">
        <f>VLOOKUP(A1294,BUSINESS!$A$2:$J$2692,10,0)</f>
        <v>0.068</v>
      </c>
      <c r="AB1294" s="7">
        <f t="shared" si="2"/>
        <v>432286858826</v>
      </c>
    </row>
    <row r="1295">
      <c r="A1295" s="7" t="str">
        <f t="shared" si="1"/>
        <v>Zambia-Africa2006</v>
      </c>
      <c r="B1295" s="8" t="s">
        <v>284</v>
      </c>
      <c r="C1295" s="5" t="s">
        <v>78</v>
      </c>
      <c r="D1295" s="9" t="s">
        <v>68</v>
      </c>
      <c r="E1295" s="11">
        <v>1.0702200822E10</v>
      </c>
      <c r="F1295" s="12">
        <v>0.064</v>
      </c>
      <c r="G1295" s="12">
        <v>58.0</v>
      </c>
      <c r="H1295" s="12">
        <v>0.232</v>
      </c>
      <c r="I1295" s="22" t="str">
        <f>VLOOKUP(A1295,ENERGY!$A$2:$F$2692,5,0)</f>
        <v>#N/A</v>
      </c>
      <c r="J1295" s="10" t="str">
        <f>VLOOKUP(A1296,ENERGY!$A$2:$F$2692,6,0)</f>
        <v>#N/A</v>
      </c>
      <c r="K1295" s="23">
        <v>0.024</v>
      </c>
      <c r="L1295" s="10">
        <f>VLOOKUP(A1295,TOURISM!$A$2:$E$2692,5,0)</f>
        <v>110000000</v>
      </c>
      <c r="M1295" s="10">
        <f>VLOOKUP(A1295,TOURISM!$A$2:$F$2692,6,0)</f>
        <v>97000000</v>
      </c>
      <c r="N1295" s="23">
        <v>2.179</v>
      </c>
      <c r="O1295" s="23">
        <v>22.0</v>
      </c>
      <c r="P1295" s="27">
        <f t="shared" si="751"/>
        <v>20</v>
      </c>
      <c r="Q1295" s="23">
        <v>100.0</v>
      </c>
      <c r="R1295" s="23">
        <v>0.051</v>
      </c>
      <c r="S1295" s="23">
        <v>0.242</v>
      </c>
      <c r="T1295" s="10">
        <f>VLOOKUP(A1295,TOURISM!$A$2:$E$2692,5,0)</f>
        <v>110000000</v>
      </c>
      <c r="U1295" s="10">
        <f>VLOOKUP(A1295,TOURISM!$A$2:$F$2692,6,0)</f>
        <v>97000000</v>
      </c>
      <c r="V1295" s="10">
        <f>VLOOKUP(A1295,BUSINESS!$A$2:$E$2692,5,0)</f>
        <v>0.154</v>
      </c>
      <c r="W1295" s="10">
        <f>VLOOKUP(A1295,BUSINESS!$A$2:$F$2692,6,0)</f>
        <v>35</v>
      </c>
      <c r="X1295" s="10">
        <f>VLOOKUP(A1295,BUSINESS!$A$2:$G$2692,7,0)</f>
        <v>20</v>
      </c>
      <c r="Y1295" s="10">
        <f>VLOOKUP(A1295,BUSINESS!$A$2:$H$2692,8,0)</f>
        <v>183</v>
      </c>
      <c r="Z1295" s="10">
        <f>VLOOKUP(A1295,BUSINESS!$A$2:$I$2692,9,0)</f>
        <v>0.042</v>
      </c>
      <c r="AA1295" s="10">
        <f>VLOOKUP(A1295,BUSINESS!$A$2:$J$2692,10,0)</f>
        <v>0.141</v>
      </c>
      <c r="AB1295" s="7">
        <f t="shared" si="2"/>
        <v>209847074941</v>
      </c>
    </row>
    <row r="1296">
      <c r="A1296" s="7" t="str">
        <f t="shared" si="1"/>
        <v>Zimbabwe-Africa2006</v>
      </c>
      <c r="B1296" s="8" t="s">
        <v>285</v>
      </c>
      <c r="C1296" s="5" t="s">
        <v>78</v>
      </c>
      <c r="D1296" s="9" t="s">
        <v>68</v>
      </c>
      <c r="E1296" s="11">
        <v>5.4438965E9</v>
      </c>
      <c r="F1296" s="10" t="str">
        <f t="shared" ref="F1296:G1296" si="752">if(AND(#REF!=#REF!,#REF!=#REF!+1,ISBLANK(#REF!)),#REF!,#REF!)</f>
        <v>#REF!</v>
      </c>
      <c r="G1296" s="10" t="str">
        <f t="shared" si="752"/>
        <v>#REF!</v>
      </c>
      <c r="H1296" s="12">
        <v>4.965</v>
      </c>
      <c r="I1296" s="22" t="str">
        <f>VLOOKUP(A1296,ENERGY!$A$2:$F$2692,5,0)</f>
        <v>#N/A</v>
      </c>
      <c r="J1296" s="10" t="str">
        <f>VLOOKUP(A1297,ENERGY!$A$2:$F$2692,6,0)</f>
        <v>#N/A</v>
      </c>
      <c r="K1296" s="23">
        <v>0.024</v>
      </c>
      <c r="L1296" s="10">
        <f>VLOOKUP(A1296,TOURISM!$A$2:$E$2692,5,0)</f>
        <v>338000000</v>
      </c>
      <c r="M1296" s="10" t="str">
        <f>VLOOKUP(A1296,TOURISM!$A$2:$F$2692,6,0)</f>
        <v/>
      </c>
      <c r="N1296" s="23">
        <v>0.31</v>
      </c>
      <c r="O1296" s="23">
        <v>3.0</v>
      </c>
      <c r="P1296" s="27">
        <f t="shared" si="751"/>
        <v>20</v>
      </c>
      <c r="Q1296" s="23">
        <v>148.0</v>
      </c>
      <c r="R1296" s="23">
        <v>0.08</v>
      </c>
      <c r="S1296" s="23">
        <v>0.327</v>
      </c>
      <c r="T1296" s="10">
        <f>VLOOKUP(A1296,TOURISM!$A$2:$E$2692,5,0)</f>
        <v>338000000</v>
      </c>
      <c r="U1296" s="10" t="str">
        <f>VLOOKUP(A1296,TOURISM!$A$2:$F$2692,6,0)</f>
        <v/>
      </c>
      <c r="V1296" s="10">
        <f>VLOOKUP(A1296,BUSINESS!$A$2:$E$2692,5,0)</f>
        <v>0.323</v>
      </c>
      <c r="W1296" s="10">
        <f>VLOOKUP(A1296,BUSINESS!$A$2:$F$2692,6,0)</f>
        <v>97</v>
      </c>
      <c r="X1296" s="10">
        <f>VLOOKUP(A1296,BUSINESS!$A$2:$G$2692,7,0)</f>
        <v>20</v>
      </c>
      <c r="Y1296" s="10">
        <f>VLOOKUP(A1296,BUSINESS!$A$2:$H$2692,8,0)</f>
        <v>216</v>
      </c>
      <c r="Z1296" s="10">
        <f>VLOOKUP(A1296,BUSINESS!$A$2:$I$2692,9,0)</f>
        <v>0.098</v>
      </c>
      <c r="AA1296" s="10">
        <f>VLOOKUP(A1296,BUSINESS!$A$2:$J$2692,10,0)</f>
        <v>0.067</v>
      </c>
      <c r="AB1296" s="7">
        <f t="shared" si="2"/>
        <v>68048706250</v>
      </c>
    </row>
    <row r="1297">
      <c r="A1297" s="7" t="str">
        <f t="shared" si="1"/>
        <v>Afghanistan-Asia2006</v>
      </c>
      <c r="B1297" s="8" t="s">
        <v>60</v>
      </c>
      <c r="C1297" s="5" t="s">
        <v>61</v>
      </c>
      <c r="D1297" s="9" t="s">
        <v>68</v>
      </c>
      <c r="E1297" s="11">
        <v>7.057597615E9</v>
      </c>
      <c r="F1297" s="12">
        <v>0.091</v>
      </c>
      <c r="G1297" s="12">
        <v>23.0</v>
      </c>
      <c r="H1297" s="12">
        <v>0.18</v>
      </c>
      <c r="I1297" s="30">
        <v>133681.0</v>
      </c>
      <c r="J1297" s="10" t="str">
        <f>VLOOKUP(A1298,ENERGY!$A$2:$F$2692,6,0)</f>
        <v>#N/A</v>
      </c>
      <c r="K1297" s="23">
        <v>0.024</v>
      </c>
      <c r="L1297" s="10">
        <f>VLOOKUP(A1297,TOURISM!$A$2:$E$2692,5,0)</f>
        <v>189000000</v>
      </c>
      <c r="M1297" s="10">
        <f>VLOOKUP(A1297,TOURISM!$A$2:$F$2692,6,0)</f>
        <v>275000000</v>
      </c>
      <c r="N1297" s="23">
        <v>2.352</v>
      </c>
      <c r="O1297" s="23">
        <v>12.0</v>
      </c>
      <c r="P1297" s="27">
        <f t="shared" si="751"/>
        <v>20</v>
      </c>
      <c r="Q1297" s="23">
        <v>357.0</v>
      </c>
      <c r="R1297" s="23">
        <v>0.006</v>
      </c>
      <c r="S1297" s="23">
        <v>0.348</v>
      </c>
      <c r="T1297" s="10">
        <f>VLOOKUP(A1297,TOURISM!$A$2:$E$2692,5,0)</f>
        <v>189000000</v>
      </c>
      <c r="U1297" s="10">
        <f>VLOOKUP(A1297,TOURISM!$A$2:$F$2692,6,0)</f>
        <v>275000000</v>
      </c>
      <c r="V1297" s="10">
        <f>VLOOKUP(A1297,BUSINESS!$A$2:$E$2692,5,0)</f>
        <v>0.363</v>
      </c>
      <c r="W1297" s="10">
        <f>VLOOKUP(A1297,BUSINESS!$A$2:$F$2692,6,0)</f>
        <v>9</v>
      </c>
      <c r="X1297" s="10">
        <f>VLOOKUP(A1297,BUSINESS!$A$2:$G$2692,7,0)</f>
        <v>23</v>
      </c>
      <c r="Y1297" s="10">
        <f>VLOOKUP(A1297,BUSINESS!$A$2:$H$2692,8,0)</f>
        <v>275</v>
      </c>
      <c r="Z1297" s="10">
        <f>VLOOKUP(A1297,BUSINESS!$A$2:$I$2692,9,0)</f>
        <v>0.021</v>
      </c>
      <c r="AA1297" s="10">
        <f>VLOOKUP(A1297,BUSINESS!$A$2:$J$2692,10,0)</f>
        <v>0.098</v>
      </c>
      <c r="AB1297" s="7">
        <f t="shared" si="2"/>
        <v>1176266269167</v>
      </c>
    </row>
    <row r="1298">
      <c r="A1298" s="7" t="str">
        <f t="shared" si="1"/>
        <v>Armenia-Asia2006</v>
      </c>
      <c r="B1298" s="8" t="s">
        <v>86</v>
      </c>
      <c r="C1298" s="5" t="s">
        <v>61</v>
      </c>
      <c r="D1298" s="9" t="s">
        <v>68</v>
      </c>
      <c r="E1298" s="11">
        <v>4.900436759E9</v>
      </c>
      <c r="F1298" s="12">
        <v>0.053</v>
      </c>
      <c r="G1298" s="12">
        <v>85.0</v>
      </c>
      <c r="H1298" s="12">
        <v>0.18</v>
      </c>
      <c r="I1298" s="22" t="str">
        <f>VLOOKUP(A1298,ENERGY!$A$2:$F$2692,5,0)</f>
        <v>#N/A</v>
      </c>
      <c r="J1298" s="10">
        <f>VLOOKUP(A1299,ENERGY!$A$2:$F$2692,6,0)</f>
        <v>34338</v>
      </c>
      <c r="K1298" s="23">
        <v>0.024</v>
      </c>
      <c r="L1298" s="10">
        <f>VLOOKUP(A1298,TOURISM!$A$2:$E$2692,5,0)</f>
        <v>307000000</v>
      </c>
      <c r="M1298" s="10">
        <f>VLOOKUP(A1298,TOURISM!$A$2:$F$2692,6,0)</f>
        <v>321000000</v>
      </c>
      <c r="N1298" s="23">
        <v>0.879</v>
      </c>
      <c r="O1298" s="23">
        <v>40.0</v>
      </c>
      <c r="P1298" s="27">
        <f t="shared" si="751"/>
        <v>20</v>
      </c>
      <c r="Q1298" s="23">
        <v>416.0</v>
      </c>
      <c r="R1298" s="23">
        <v>0.01</v>
      </c>
      <c r="S1298" s="23">
        <v>0.368</v>
      </c>
      <c r="T1298" s="10">
        <f>VLOOKUP(A1298,TOURISM!$A$2:$E$2692,5,0)</f>
        <v>307000000</v>
      </c>
      <c r="U1298" s="10">
        <f>VLOOKUP(A1298,TOURISM!$A$2:$F$2692,6,0)</f>
        <v>321000000</v>
      </c>
      <c r="V1298" s="10">
        <f>VLOOKUP(A1298,BUSINESS!$A$2:$E$2692,5,0)</f>
        <v>0.366</v>
      </c>
      <c r="W1298" s="10">
        <f>VLOOKUP(A1298,BUSINESS!$A$2:$F$2692,6,0)</f>
        <v>17</v>
      </c>
      <c r="X1298" s="10">
        <f>VLOOKUP(A1298,BUSINESS!$A$2:$G$2692,7,0)</f>
        <v>23</v>
      </c>
      <c r="Y1298" s="10">
        <f>VLOOKUP(A1298,BUSINESS!$A$2:$H$2692,8,0)</f>
        <v>580</v>
      </c>
      <c r="Z1298" s="10">
        <f>VLOOKUP(A1298,BUSINESS!$A$2:$I$2692,9,0)</f>
        <v>0.056</v>
      </c>
      <c r="AA1298" s="10">
        <f>VLOOKUP(A1298,BUSINESS!$A$2:$J$2692,10,0)</f>
        <v>0.42</v>
      </c>
      <c r="AB1298" s="7">
        <f t="shared" si="2"/>
        <v>490043675900</v>
      </c>
    </row>
    <row r="1299">
      <c r="A1299" s="7" t="str">
        <f t="shared" si="1"/>
        <v>Azerbaijan-Asia2006</v>
      </c>
      <c r="B1299" s="8" t="s">
        <v>90</v>
      </c>
      <c r="C1299" s="5" t="s">
        <v>61</v>
      </c>
      <c r="D1299" s="9" t="s">
        <v>68</v>
      </c>
      <c r="E1299" s="11">
        <v>1.3245421881E10</v>
      </c>
      <c r="F1299" s="12">
        <v>0.079</v>
      </c>
      <c r="G1299" s="12">
        <v>122.0</v>
      </c>
      <c r="H1299" s="12">
        <v>0.17</v>
      </c>
      <c r="I1299" s="22">
        <f>VLOOKUP(A1299,ENERGY!$A$2:$F$2692,5,0)</f>
        <v>13427</v>
      </c>
      <c r="J1299" s="10">
        <f>VLOOKUP(A1300,ENERGY!$A$2:$F$2692,6,0)</f>
        <v>37554</v>
      </c>
      <c r="K1299" s="23">
        <v>0.024</v>
      </c>
      <c r="L1299" s="10">
        <f>VLOOKUP(A1299,TOURISM!$A$2:$E$2692,5,0)</f>
        <v>201000000</v>
      </c>
      <c r="M1299" s="10">
        <f>VLOOKUP(A1299,TOURISM!$A$2:$F$2692,6,0)</f>
        <v>256000000</v>
      </c>
      <c r="N1299" s="23">
        <v>0.659</v>
      </c>
      <c r="O1299" s="23">
        <v>31.0</v>
      </c>
      <c r="P1299" s="27">
        <f t="shared" si="751"/>
        <v>20</v>
      </c>
      <c r="Q1299" s="23">
        <v>270.0</v>
      </c>
      <c r="R1299" s="23">
        <v>0.031</v>
      </c>
      <c r="S1299" s="23">
        <v>0.744</v>
      </c>
      <c r="T1299" s="10">
        <f>VLOOKUP(A1299,TOURISM!$A$2:$E$2692,5,0)</f>
        <v>201000000</v>
      </c>
      <c r="U1299" s="10">
        <f>VLOOKUP(A1299,TOURISM!$A$2:$F$2692,6,0)</f>
        <v>256000000</v>
      </c>
      <c r="V1299" s="10">
        <f>VLOOKUP(A1299,BUSINESS!$A$2:$E$2692,5,0)</f>
        <v>0.422</v>
      </c>
      <c r="W1299" s="10">
        <f>VLOOKUP(A1299,BUSINESS!$A$2:$F$2692,6,0)</f>
        <v>51</v>
      </c>
      <c r="X1299" s="10">
        <f>VLOOKUP(A1299,BUSINESS!$A$2:$G$2692,7,0)</f>
        <v>23</v>
      </c>
      <c r="Y1299" s="10">
        <f>VLOOKUP(A1299,BUSINESS!$A$2:$H$2692,8,0)</f>
        <v>1000</v>
      </c>
      <c r="Z1299" s="10">
        <f>VLOOKUP(A1299,BUSINESS!$A$2:$I$2692,9,0)</f>
        <v>0.12</v>
      </c>
      <c r="AA1299" s="10">
        <f>VLOOKUP(A1299,BUSINESS!$A$2:$J$2692,10,0)</f>
        <v>0.384</v>
      </c>
      <c r="AB1299" s="7">
        <f t="shared" si="2"/>
        <v>427271673581</v>
      </c>
    </row>
    <row r="1300">
      <c r="A1300" s="7" t="str">
        <f t="shared" si="1"/>
        <v>Bangladesh-Asia2006</v>
      </c>
      <c r="B1300" s="8" t="s">
        <v>94</v>
      </c>
      <c r="C1300" s="5" t="s">
        <v>61</v>
      </c>
      <c r="D1300" s="9" t="s">
        <v>68</v>
      </c>
      <c r="E1300" s="11">
        <v>6.0277560976E10</v>
      </c>
      <c r="F1300" s="12">
        <v>0.032</v>
      </c>
      <c r="G1300" s="12">
        <v>13.0</v>
      </c>
      <c r="H1300" s="12">
        <v>0.14</v>
      </c>
      <c r="I1300" s="22">
        <f>VLOOKUP(A1300,ENERGY!$A$2:$F$2692,5,0)</f>
        <v>23868</v>
      </c>
      <c r="J1300" s="10">
        <f>VLOOKUP(A1301,ENERGY!$A$2:$F$2692,6,0)</f>
        <v>392</v>
      </c>
      <c r="K1300" s="23">
        <v>0.024</v>
      </c>
      <c r="L1300" s="10">
        <f>VLOOKUP(A1300,TOURISM!$A$2:$E$2692,5,0)</f>
        <v>80000000</v>
      </c>
      <c r="M1300" s="10">
        <f>VLOOKUP(A1300,TOURISM!$A$2:$F$2692,6,0)</f>
        <v>444000000</v>
      </c>
      <c r="N1300" s="23">
        <v>0.845</v>
      </c>
      <c r="O1300" s="23">
        <v>84.0</v>
      </c>
      <c r="P1300" s="27">
        <f t="shared" si="751"/>
        <v>20</v>
      </c>
      <c r="Q1300" s="23">
        <v>216.0</v>
      </c>
      <c r="R1300" s="23">
        <v>0.006</v>
      </c>
      <c r="S1300" s="23">
        <v>0.032</v>
      </c>
      <c r="T1300" s="10">
        <f>VLOOKUP(A1300,TOURISM!$A$2:$E$2692,5,0)</f>
        <v>80000000</v>
      </c>
      <c r="U1300" s="10">
        <f>VLOOKUP(A1300,TOURISM!$A$2:$F$2692,6,0)</f>
        <v>444000000</v>
      </c>
      <c r="V1300" s="10">
        <f>VLOOKUP(A1300,BUSINESS!$A$2:$E$2692,5,0)</f>
        <v>0.353</v>
      </c>
      <c r="W1300" s="10">
        <f>VLOOKUP(A1300,BUSINESS!$A$2:$F$2692,6,0)</f>
        <v>50</v>
      </c>
      <c r="X1300" s="10">
        <f>VLOOKUP(A1300,BUSINESS!$A$2:$G$2692,7,0)</f>
        <v>23</v>
      </c>
      <c r="Y1300" s="10">
        <f>VLOOKUP(A1300,BUSINESS!$A$2:$H$2692,8,0)</f>
        <v>400</v>
      </c>
      <c r="Z1300" s="10">
        <f>VLOOKUP(A1300,BUSINESS!$A$2:$I$2692,9,0)</f>
        <v>0.01</v>
      </c>
      <c r="AA1300" s="10">
        <f>VLOOKUP(A1300,BUSINESS!$A$2:$J$2692,10,0)</f>
        <v>0.132</v>
      </c>
      <c r="AB1300" s="7">
        <f t="shared" si="2"/>
        <v>10046260162667</v>
      </c>
    </row>
    <row r="1301">
      <c r="A1301" s="7" t="str">
        <f t="shared" si="1"/>
        <v>Bhutan-Asia2006</v>
      </c>
      <c r="B1301" s="8" t="s">
        <v>101</v>
      </c>
      <c r="C1301" s="5" t="s">
        <v>61</v>
      </c>
      <c r="D1301" s="9" t="s">
        <v>68</v>
      </c>
      <c r="E1301" s="11">
        <v>8.18869146E8</v>
      </c>
      <c r="F1301" s="12">
        <v>0.043</v>
      </c>
      <c r="G1301" s="12">
        <v>55.0</v>
      </c>
      <c r="H1301" s="12">
        <v>0.14</v>
      </c>
      <c r="I1301" s="22">
        <f>VLOOKUP(A1301,ENERGY!$A$2:$F$2692,5,0)</f>
        <v>244</v>
      </c>
      <c r="J1301" s="10">
        <f>VLOOKUP(A1302,ENERGY!$A$2:$F$2692,6,0)</f>
        <v>10176</v>
      </c>
      <c r="K1301" s="23">
        <v>0.024</v>
      </c>
      <c r="L1301" s="10">
        <f>VLOOKUP(A1301,TOURISM!$A$2:$E$2692,5,0)</f>
        <v>36000000</v>
      </c>
      <c r="M1301" s="10">
        <f>VLOOKUP(A1301,TOURISM!$A$2:$F$2692,6,0)</f>
        <v>22000000</v>
      </c>
      <c r="N1301" s="23">
        <v>0.459</v>
      </c>
      <c r="O1301" s="23">
        <v>216.0</v>
      </c>
      <c r="P1301" s="27">
        <f t="shared" si="751"/>
        <v>20</v>
      </c>
      <c r="Q1301" s="23">
        <v>208.0</v>
      </c>
      <c r="R1301" s="23">
        <v>0.025</v>
      </c>
      <c r="S1301" s="23">
        <v>0.427</v>
      </c>
      <c r="T1301" s="10">
        <f>VLOOKUP(A1301,TOURISM!$A$2:$E$2692,5,0)</f>
        <v>36000000</v>
      </c>
      <c r="U1301" s="10">
        <f>VLOOKUP(A1301,TOURISM!$A$2:$F$2692,6,0)</f>
        <v>22000000</v>
      </c>
      <c r="V1301" s="10">
        <f>VLOOKUP(A1301,BUSINESS!$A$2:$E$2692,5,0)</f>
        <v>0.408</v>
      </c>
      <c r="W1301" s="10">
        <f>VLOOKUP(A1301,BUSINESS!$A$2:$F$2692,6,0)</f>
        <v>62</v>
      </c>
      <c r="X1301" s="10">
        <f>VLOOKUP(A1301,BUSINESS!$A$2:$G$2692,7,0)</f>
        <v>23</v>
      </c>
      <c r="Y1301" s="10">
        <f>VLOOKUP(A1301,BUSINESS!$A$2:$H$2692,8,0)</f>
        <v>274</v>
      </c>
      <c r="Z1301" s="10">
        <f>VLOOKUP(A1301,BUSINESS!$A$2:$I$2692,9,0)</f>
        <v>0.045</v>
      </c>
      <c r="AA1301" s="10">
        <f>VLOOKUP(A1301,BUSINESS!$A$2:$J$2692,10,0)</f>
        <v>0.123</v>
      </c>
      <c r="AB1301" s="7">
        <f t="shared" si="2"/>
        <v>32754765840</v>
      </c>
    </row>
    <row r="1302">
      <c r="A1302" s="7" t="str">
        <f t="shared" si="1"/>
        <v>Brunei-Asia2006</v>
      </c>
      <c r="B1302" s="8" t="s">
        <v>106</v>
      </c>
      <c r="C1302" s="5" t="s">
        <v>61</v>
      </c>
      <c r="D1302" s="9" t="s">
        <v>68</v>
      </c>
      <c r="E1302" s="11">
        <v>9.53140283E9</v>
      </c>
      <c r="F1302" s="12">
        <v>0.026</v>
      </c>
      <c r="G1302" s="12">
        <v>671.0</v>
      </c>
      <c r="H1302" s="12">
        <v>0.055</v>
      </c>
      <c r="I1302" s="22">
        <f>VLOOKUP(A1302,ENERGY!$A$2:$F$2692,5,0)</f>
        <v>3227</v>
      </c>
      <c r="J1302" s="10">
        <f>VLOOKUP(A1303,ENERGY!$A$2:$F$2692,6,0)</f>
        <v>3484</v>
      </c>
      <c r="K1302" s="23">
        <v>0.024</v>
      </c>
      <c r="L1302" s="10">
        <f>VLOOKUP(A1302,TOURISM!$A$2:$E$2692,5,0)</f>
        <v>224000000</v>
      </c>
      <c r="M1302" s="10">
        <f>VLOOKUP(A1302,TOURISM!$A$2:$F$2692,6,0)</f>
        <v>408000000</v>
      </c>
      <c r="N1302" s="23">
        <v>0.488</v>
      </c>
      <c r="O1302" s="23">
        <v>19.0</v>
      </c>
      <c r="P1302" s="27">
        <f t="shared" si="751"/>
        <v>20</v>
      </c>
      <c r="Q1302" s="23">
        <v>654.0</v>
      </c>
      <c r="R1302" s="23">
        <v>0.043</v>
      </c>
      <c r="S1302" s="23">
        <v>0.419</v>
      </c>
      <c r="T1302" s="10">
        <f>VLOOKUP(A1302,TOURISM!$A$2:$E$2692,5,0)</f>
        <v>224000000</v>
      </c>
      <c r="U1302" s="10">
        <f>VLOOKUP(A1302,TOURISM!$A$2:$F$2692,6,0)</f>
        <v>408000000</v>
      </c>
      <c r="V1302" s="10">
        <f>VLOOKUP(A1302,BUSINESS!$A$2:$E$2692,5,0)</f>
        <v>0.374</v>
      </c>
      <c r="W1302" s="10">
        <f>VLOOKUP(A1302,BUSINESS!$A$2:$F$2692,6,0)</f>
        <v>116</v>
      </c>
      <c r="X1302" s="10">
        <f>VLOOKUP(A1302,BUSINESS!$A$2:$G$2692,7,0)</f>
        <v>23</v>
      </c>
      <c r="Y1302" s="10">
        <f>VLOOKUP(A1302,BUSINESS!$A$2:$H$2692,8,0)</f>
        <v>144</v>
      </c>
      <c r="Z1302" s="10">
        <f>VLOOKUP(A1302,BUSINESS!$A$2:$I$2692,9,0)</f>
        <v>0.422</v>
      </c>
      <c r="AA1302" s="10">
        <f>VLOOKUP(A1302,BUSINESS!$A$2:$J$2692,10,0)</f>
        <v>0.804</v>
      </c>
      <c r="AB1302" s="7">
        <f t="shared" si="2"/>
        <v>221660530930</v>
      </c>
    </row>
    <row r="1303">
      <c r="A1303" s="7" t="str">
        <f t="shared" si="1"/>
        <v>Cambodia-Asia2006</v>
      </c>
      <c r="B1303" s="8" t="s">
        <v>110</v>
      </c>
      <c r="C1303" s="5" t="s">
        <v>61</v>
      </c>
      <c r="D1303" s="9" t="s">
        <v>68</v>
      </c>
      <c r="E1303" s="11">
        <v>6.293046162E9</v>
      </c>
      <c r="F1303" s="12">
        <v>0.069</v>
      </c>
      <c r="G1303" s="12">
        <v>33.0</v>
      </c>
      <c r="H1303" s="10">
        <f>if(AND(C900=C901,D900=D900+1,ISBLANK(H901)),H900,H901)</f>
        <v>0.13</v>
      </c>
      <c r="I1303" s="22">
        <f>VLOOKUP(A1303,ENERGY!$A$2:$F$2692,5,0)</f>
        <v>3482</v>
      </c>
      <c r="J1303" s="10">
        <f>VLOOKUP(A1304,ENERGY!$A$2:$F$2692,6,0)</f>
        <v>6791805</v>
      </c>
      <c r="K1303" s="23">
        <v>0.024</v>
      </c>
      <c r="L1303" s="10">
        <f>VLOOKUP(A1303,TOURISM!$A$2:$E$2692,5,0)</f>
        <v>1109000000</v>
      </c>
      <c r="M1303" s="10">
        <f>VLOOKUP(A1303,TOURISM!$A$2:$F$2692,6,0)</f>
        <v>176000000</v>
      </c>
      <c r="N1303" s="23">
        <v>0.663</v>
      </c>
      <c r="O1303" s="23">
        <v>161.0</v>
      </c>
      <c r="P1303" s="27">
        <f t="shared" si="751"/>
        <v>20</v>
      </c>
      <c r="Q1303" s="23">
        <v>606.0</v>
      </c>
      <c r="R1303" s="23">
        <v>0.05</v>
      </c>
      <c r="S1303" s="23">
        <v>0.904</v>
      </c>
      <c r="T1303" s="10">
        <f>VLOOKUP(A1303,TOURISM!$A$2:$E$2692,5,0)</f>
        <v>1109000000</v>
      </c>
      <c r="U1303" s="10">
        <f>VLOOKUP(A1303,TOURISM!$A$2:$F$2692,6,0)</f>
        <v>176000000</v>
      </c>
      <c r="V1303" s="10">
        <f>VLOOKUP(A1303,BUSINESS!$A$2:$E$2692,5,0)</f>
        <v>0.215</v>
      </c>
      <c r="W1303" s="10">
        <f>VLOOKUP(A1303,BUSINESS!$A$2:$F$2692,6,0)</f>
        <v>86</v>
      </c>
      <c r="X1303" s="10">
        <f>VLOOKUP(A1303,BUSINESS!$A$2:$G$2692,7,0)</f>
        <v>23</v>
      </c>
      <c r="Y1303" s="10">
        <f>VLOOKUP(A1303,BUSINESS!$A$2:$H$2692,8,0)</f>
        <v>137</v>
      </c>
      <c r="Z1303" s="10">
        <f>VLOOKUP(A1303,BUSINESS!$A$2:$I$2692,9,0)</f>
        <v>0.005</v>
      </c>
      <c r="AA1303" s="10">
        <f>VLOOKUP(A1303,BUSINESS!$A$2:$J$2692,10,0)</f>
        <v>0.127</v>
      </c>
      <c r="AB1303" s="7">
        <f t="shared" si="2"/>
        <v>125860923240</v>
      </c>
    </row>
    <row r="1304">
      <c r="A1304" s="7" t="str">
        <f t="shared" si="1"/>
        <v>China-Asia2006</v>
      </c>
      <c r="B1304" s="8" t="s">
        <v>117</v>
      </c>
      <c r="C1304" s="5" t="s">
        <v>61</v>
      </c>
      <c r="D1304" s="9" t="s">
        <v>68</v>
      </c>
      <c r="E1304" s="11">
        <v>2.26E12</v>
      </c>
      <c r="F1304" s="12">
        <v>0.047</v>
      </c>
      <c r="G1304" s="12">
        <v>80.0</v>
      </c>
      <c r="H1304" s="12">
        <v>0.056</v>
      </c>
      <c r="I1304" s="22">
        <f>VLOOKUP(A1304,ENERGY!$A$2:$F$2692,5,0)</f>
        <v>2044606</v>
      </c>
      <c r="J1304" s="10">
        <f>VLOOKUP(A1305,ENERGY!$A$2:$F$2692,6,0)</f>
        <v>6190</v>
      </c>
      <c r="K1304" s="23">
        <v>0.024</v>
      </c>
      <c r="L1304" s="10">
        <f>VLOOKUP(A1304,TOURISM!$A$2:$E$2692,5,0)</f>
        <v>37132000000</v>
      </c>
      <c r="M1304" s="10">
        <f>VLOOKUP(A1304,TOURISM!$A$2:$F$2692,6,0)</f>
        <v>28242000000</v>
      </c>
      <c r="N1304" s="23">
        <v>0.455</v>
      </c>
      <c r="O1304" s="23">
        <v>9.0</v>
      </c>
      <c r="P1304" s="27">
        <f t="shared" si="751"/>
        <v>20</v>
      </c>
      <c r="Q1304" s="23">
        <v>666.0</v>
      </c>
      <c r="R1304" s="23">
        <v>0.16</v>
      </c>
      <c r="S1304" s="23">
        <v>0.644</v>
      </c>
      <c r="T1304" s="10">
        <f>VLOOKUP(A1304,TOURISM!$A$2:$E$2692,5,0)</f>
        <v>37132000000</v>
      </c>
      <c r="U1304" s="10">
        <f>VLOOKUP(A1304,TOURISM!$A$2:$F$2692,6,0)</f>
        <v>28242000000</v>
      </c>
      <c r="V1304" s="10">
        <f>VLOOKUP(A1304,BUSINESS!$A$2:$E$2692,5,0)</f>
        <v>0.807</v>
      </c>
      <c r="W1304" s="10">
        <f>VLOOKUP(A1304,BUSINESS!$A$2:$F$2692,6,0)</f>
        <v>35</v>
      </c>
      <c r="X1304" s="10">
        <f>VLOOKUP(A1304,BUSINESS!$A$2:$G$2692,7,0)</f>
        <v>23</v>
      </c>
      <c r="Y1304" s="10">
        <f>VLOOKUP(A1304,BUSINESS!$A$2:$H$2692,8,0)</f>
        <v>832</v>
      </c>
      <c r="Z1304" s="10">
        <f>VLOOKUP(A1304,BUSINESS!$A$2:$I$2692,9,0)</f>
        <v>0.105</v>
      </c>
      <c r="AA1304" s="10">
        <f>VLOOKUP(A1304,BUSINESS!$A$2:$J$2692,10,0)</f>
        <v>0.348</v>
      </c>
      <c r="AB1304" s="7">
        <f t="shared" si="2"/>
        <v>14125000000000</v>
      </c>
    </row>
    <row r="1305">
      <c r="A1305" s="7" t="str">
        <f t="shared" si="1"/>
        <v>Georgia-Asia2006</v>
      </c>
      <c r="B1305" s="8" t="s">
        <v>147</v>
      </c>
      <c r="C1305" s="5" t="s">
        <v>61</v>
      </c>
      <c r="D1305" s="9" t="s">
        <v>68</v>
      </c>
      <c r="E1305" s="11">
        <v>7.761900179E9</v>
      </c>
      <c r="F1305" s="12">
        <v>0.084</v>
      </c>
      <c r="G1305" s="12">
        <v>146.0</v>
      </c>
      <c r="H1305" s="12">
        <v>0.171</v>
      </c>
      <c r="I1305" s="22">
        <f>VLOOKUP(A1305,ENERGY!$A$2:$F$2692,5,0)</f>
        <v>3341</v>
      </c>
      <c r="J1305" s="10" t="str">
        <f>VLOOKUP(A1306,ENERGY!$A$2:$F$2692,6,0)</f>
        <v>#N/A</v>
      </c>
      <c r="K1305" s="23">
        <v>0.024</v>
      </c>
      <c r="L1305" s="10">
        <f>VLOOKUP(A1305,TOURISM!$A$2:$E$2692,5,0)</f>
        <v>361000000</v>
      </c>
      <c r="M1305" s="10">
        <f>VLOOKUP(A1305,TOURISM!$A$2:$F$2692,6,0)</f>
        <v>257000000</v>
      </c>
      <c r="N1305" s="23">
        <v>0.375</v>
      </c>
      <c r="O1305" s="23">
        <v>13.0</v>
      </c>
      <c r="P1305" s="27">
        <f t="shared" si="751"/>
        <v>20</v>
      </c>
      <c r="Q1305" s="23">
        <v>230.0</v>
      </c>
      <c r="R1305" s="23">
        <v>0.042</v>
      </c>
      <c r="S1305" s="23">
        <v>0.301</v>
      </c>
      <c r="T1305" s="10">
        <f>VLOOKUP(A1305,TOURISM!$A$2:$E$2692,5,0)</f>
        <v>361000000</v>
      </c>
      <c r="U1305" s="10">
        <f>VLOOKUP(A1305,TOURISM!$A$2:$F$2692,6,0)</f>
        <v>257000000</v>
      </c>
      <c r="V1305" s="10">
        <f>VLOOKUP(A1305,BUSINESS!$A$2:$E$2692,5,0)</f>
        <v>0.386</v>
      </c>
      <c r="W1305" s="10">
        <f>VLOOKUP(A1305,BUSINESS!$A$2:$F$2692,6,0)</f>
        <v>16</v>
      </c>
      <c r="X1305" s="10">
        <f>VLOOKUP(A1305,BUSINESS!$A$2:$G$2692,7,0)</f>
        <v>23</v>
      </c>
      <c r="Y1305" s="10">
        <f>VLOOKUP(A1305,BUSINESS!$A$2:$H$2692,8,0)</f>
        <v>387</v>
      </c>
      <c r="Z1305" s="10">
        <f>VLOOKUP(A1305,BUSINESS!$A$2:$I$2692,9,0)</f>
        <v>0.075</v>
      </c>
      <c r="AA1305" s="10">
        <f>VLOOKUP(A1305,BUSINESS!$A$2:$J$2692,10,0)</f>
        <v>0.383</v>
      </c>
      <c r="AB1305" s="7">
        <f t="shared" si="2"/>
        <v>184807147119</v>
      </c>
    </row>
    <row r="1306">
      <c r="A1306" s="7" t="str">
        <f t="shared" si="1"/>
        <v>Hong Kong SAR-Asia2006</v>
      </c>
      <c r="B1306" s="8" t="s">
        <v>160</v>
      </c>
      <c r="C1306" s="5" t="s">
        <v>61</v>
      </c>
      <c r="D1306" s="9" t="s">
        <v>68</v>
      </c>
      <c r="E1306" s="11">
        <v>1.94E11</v>
      </c>
      <c r="F1306" s="10" t="str">
        <f t="shared" ref="F1306:G1306" si="753">if(AND(#REF!=#REF!,#REF!=#REF!+1,ISBLANK(#REF!)),#REF!,#REF!)</f>
        <v>#REF!</v>
      </c>
      <c r="G1306" s="10" t="str">
        <f t="shared" si="753"/>
        <v>#REF!</v>
      </c>
      <c r="H1306" s="12">
        <v>0.078</v>
      </c>
      <c r="I1306" s="22" t="str">
        <f>VLOOKUP(A1306,ENERGY!$A$2:$F$2692,5,0)</f>
        <v>#N/A</v>
      </c>
      <c r="J1306" s="10" t="str">
        <f>VLOOKUP(A1307,ENERGY!$A$2:$F$2692,6,0)</f>
        <v>#N/A</v>
      </c>
      <c r="K1306" s="23">
        <v>0.024</v>
      </c>
      <c r="L1306" s="10">
        <f>VLOOKUP(A1306,TOURISM!$A$2:$E$2692,5,0)</f>
        <v>15541000000</v>
      </c>
      <c r="M1306" s="10">
        <f>VLOOKUP(A1306,TOURISM!$A$2:$F$2692,6,0)</f>
        <v>14044000000</v>
      </c>
      <c r="N1306" s="23">
        <v>0.259</v>
      </c>
      <c r="O1306" s="23">
        <v>39.0</v>
      </c>
      <c r="P1306" s="27">
        <f t="shared" si="751"/>
        <v>20</v>
      </c>
      <c r="Q1306" s="23">
        <v>157.0</v>
      </c>
      <c r="R1306" s="23">
        <v>0.023</v>
      </c>
      <c r="S1306" s="23">
        <v>0.208</v>
      </c>
      <c r="T1306" s="10">
        <f>VLOOKUP(A1306,TOURISM!$A$2:$E$2692,5,0)</f>
        <v>15541000000</v>
      </c>
      <c r="U1306" s="10">
        <f>VLOOKUP(A1306,TOURISM!$A$2:$F$2692,6,0)</f>
        <v>14044000000</v>
      </c>
      <c r="V1306" s="10">
        <f>VLOOKUP(A1306,BUSINESS!$A$2:$E$2692,5,0)</f>
        <v>0.241</v>
      </c>
      <c r="W1306" s="10">
        <f>VLOOKUP(A1306,BUSINESS!$A$2:$F$2692,6,0)</f>
        <v>11</v>
      </c>
      <c r="X1306" s="10">
        <f>VLOOKUP(A1306,BUSINESS!$A$2:$G$2692,7,0)</f>
        <v>23</v>
      </c>
      <c r="Y1306" s="10">
        <f>VLOOKUP(A1306,BUSINESS!$A$2:$H$2692,8,0)</f>
        <v>80</v>
      </c>
      <c r="Z1306" s="10">
        <f>VLOOKUP(A1306,BUSINESS!$A$2:$I$2692,9,0)</f>
        <v>0.608</v>
      </c>
      <c r="AA1306" s="10">
        <f>VLOOKUP(A1306,BUSINESS!$A$2:$J$2692,10,0)</f>
        <v>1.367</v>
      </c>
      <c r="AB1306" s="7">
        <f t="shared" si="2"/>
        <v>8434782608696</v>
      </c>
    </row>
    <row r="1307">
      <c r="A1307" s="7" t="str">
        <f t="shared" si="1"/>
        <v>India-Asia2006</v>
      </c>
      <c r="B1307" s="8" t="s">
        <v>163</v>
      </c>
      <c r="C1307" s="5" t="s">
        <v>61</v>
      </c>
      <c r="D1307" s="9" t="s">
        <v>68</v>
      </c>
      <c r="E1307" s="11">
        <v>9.49E11</v>
      </c>
      <c r="F1307" s="12">
        <v>0.04</v>
      </c>
      <c r="G1307" s="12">
        <v>33.0</v>
      </c>
      <c r="H1307" s="12">
        <v>0.112</v>
      </c>
      <c r="I1307" s="22" t="str">
        <f>VLOOKUP(A1307,ENERGY!$A$2:$F$2692,5,0)</f>
        <v>#N/A</v>
      </c>
      <c r="J1307" s="10" t="str">
        <f>VLOOKUP(A1308,ENERGY!$A$2:$F$2692,6,0)</f>
        <v>#N/A</v>
      </c>
      <c r="K1307" s="23">
        <v>0.024</v>
      </c>
      <c r="L1307" s="10">
        <f>VLOOKUP(A1307,TOURISM!$A$2:$E$2692,5,0)</f>
        <v>8915000000</v>
      </c>
      <c r="M1307" s="10">
        <f>VLOOKUP(A1307,TOURISM!$A$2:$F$2692,6,0)</f>
        <v>8738000000</v>
      </c>
      <c r="N1307" s="23">
        <v>0.444</v>
      </c>
      <c r="O1307" s="23">
        <v>26.0</v>
      </c>
      <c r="P1307" s="27">
        <f t="shared" si="751"/>
        <v>20</v>
      </c>
      <c r="Q1307" s="23">
        <v>172.0</v>
      </c>
      <c r="R1307" s="23">
        <v>0.029</v>
      </c>
      <c r="S1307" s="23">
        <v>0.467</v>
      </c>
      <c r="T1307" s="10">
        <f>VLOOKUP(A1307,TOURISM!$A$2:$E$2692,5,0)</f>
        <v>8915000000</v>
      </c>
      <c r="U1307" s="10">
        <f>VLOOKUP(A1307,TOURISM!$A$2:$F$2692,6,0)</f>
        <v>8738000000</v>
      </c>
      <c r="V1307" s="10">
        <f>VLOOKUP(A1307,BUSINESS!$A$2:$E$2692,5,0)</f>
        <v>0.74</v>
      </c>
      <c r="W1307" s="10">
        <f>VLOOKUP(A1307,BUSINESS!$A$2:$F$2692,6,0)</f>
        <v>35</v>
      </c>
      <c r="X1307" s="10">
        <f>VLOOKUP(A1307,BUSINESS!$A$2:$G$2692,7,0)</f>
        <v>23</v>
      </c>
      <c r="Y1307" s="10">
        <f>VLOOKUP(A1307,BUSINESS!$A$2:$H$2692,8,0)</f>
        <v>264</v>
      </c>
      <c r="Z1307" s="10">
        <f>VLOOKUP(A1307,BUSINESS!$A$2:$I$2692,9,0)</f>
        <v>0.028</v>
      </c>
      <c r="AA1307" s="10">
        <f>VLOOKUP(A1307,BUSINESS!$A$2:$J$2692,10,0)</f>
        <v>0.145</v>
      </c>
      <c r="AB1307" s="7">
        <f t="shared" si="2"/>
        <v>32724137931035</v>
      </c>
    </row>
    <row r="1308">
      <c r="A1308" s="7" t="str">
        <f t="shared" si="1"/>
        <v>Indonesia-Asia2006</v>
      </c>
      <c r="B1308" s="8" t="s">
        <v>164</v>
      </c>
      <c r="C1308" s="5" t="s">
        <v>61</v>
      </c>
      <c r="D1308" s="9" t="s">
        <v>68</v>
      </c>
      <c r="E1308" s="11">
        <v>3.65E11</v>
      </c>
      <c r="F1308" s="12">
        <v>0.029</v>
      </c>
      <c r="G1308" s="12">
        <v>47.0</v>
      </c>
      <c r="H1308" s="12">
        <v>0.16</v>
      </c>
      <c r="I1308" s="22" t="str">
        <f>VLOOKUP(A1308,ENERGY!$A$2:$F$2692,5,0)</f>
        <v>#N/A</v>
      </c>
      <c r="J1308" s="10">
        <f>VLOOKUP(A1309,ENERGY!$A$2:$F$2692,6,0)</f>
        <v>1259655</v>
      </c>
      <c r="K1308" s="23">
        <v>0.024</v>
      </c>
      <c r="L1308" s="10">
        <f>VLOOKUP(A1308,TOURISM!$A$2:$E$2692,5,0)</f>
        <v>4890000000</v>
      </c>
      <c r="M1308" s="10">
        <f>VLOOKUP(A1308,TOURISM!$A$2:$F$2692,6,0)</f>
        <v>5458000000</v>
      </c>
      <c r="N1308" s="23">
        <v>0.322</v>
      </c>
      <c r="O1308" s="23">
        <v>25.0</v>
      </c>
      <c r="P1308" s="27">
        <f t="shared" si="751"/>
        <v>20</v>
      </c>
      <c r="Q1308" s="23">
        <v>938.0</v>
      </c>
      <c r="R1308" s="23">
        <v>0.24</v>
      </c>
      <c r="S1308" s="23">
        <v>0.547</v>
      </c>
      <c r="T1308" s="10">
        <f>VLOOKUP(A1308,TOURISM!$A$2:$E$2692,5,0)</f>
        <v>4890000000</v>
      </c>
      <c r="U1308" s="10">
        <f>VLOOKUP(A1308,TOURISM!$A$2:$F$2692,6,0)</f>
        <v>5458000000</v>
      </c>
      <c r="V1308" s="10">
        <f>VLOOKUP(A1308,BUSINESS!$A$2:$E$2692,5,0)</f>
        <v>0.375</v>
      </c>
      <c r="W1308" s="10">
        <f>VLOOKUP(A1308,BUSINESS!$A$2:$F$2692,6,0)</f>
        <v>97</v>
      </c>
      <c r="X1308" s="10">
        <f>VLOOKUP(A1308,BUSINESS!$A$2:$G$2692,7,0)</f>
        <v>23</v>
      </c>
      <c r="Y1308" s="10">
        <f>VLOOKUP(A1308,BUSINESS!$A$2:$H$2692,8,0)</f>
        <v>576</v>
      </c>
      <c r="Z1308" s="10">
        <f>VLOOKUP(A1308,BUSINESS!$A$2:$I$2692,9,0)</f>
        <v>0.048</v>
      </c>
      <c r="AA1308" s="10">
        <f>VLOOKUP(A1308,BUSINESS!$A$2:$J$2692,10,0)</f>
        <v>0.28</v>
      </c>
      <c r="AB1308" s="7">
        <f t="shared" si="2"/>
        <v>1520833333333</v>
      </c>
    </row>
    <row r="1309">
      <c r="A1309" s="7" t="str">
        <f t="shared" si="1"/>
        <v>Japan-Asia2006</v>
      </c>
      <c r="B1309" s="8" t="s">
        <v>172</v>
      </c>
      <c r="C1309" s="5" t="s">
        <v>61</v>
      </c>
      <c r="D1309" s="9" t="s">
        <v>68</v>
      </c>
      <c r="E1309" s="11">
        <v>4.36E12</v>
      </c>
      <c r="F1309" s="12">
        <v>0.082</v>
      </c>
      <c r="G1309" s="12">
        <v>2794.0</v>
      </c>
      <c r="H1309" s="12">
        <v>0.017</v>
      </c>
      <c r="I1309" s="22">
        <f>VLOOKUP(A1309,ENERGY!$A$2:$F$2692,5,0)</f>
        <v>522488</v>
      </c>
      <c r="J1309" s="10">
        <f>VLOOKUP(A1310,ENERGY!$A$2:$F$2692,6,0)</f>
        <v>172158</v>
      </c>
      <c r="K1309" s="23">
        <v>0.024</v>
      </c>
      <c r="L1309" s="10">
        <f>VLOOKUP(A1309,TOURISM!$A$2:$E$2692,5,0)</f>
        <v>11490000000</v>
      </c>
      <c r="M1309" s="10">
        <f>VLOOKUP(A1309,TOURISM!$A$2:$F$2692,6,0)</f>
        <v>37659000000</v>
      </c>
      <c r="N1309" s="23">
        <v>0.143</v>
      </c>
      <c r="O1309" s="23">
        <v>18.0</v>
      </c>
      <c r="P1309" s="27">
        <f t="shared" si="751"/>
        <v>20</v>
      </c>
      <c r="Q1309" s="23">
        <v>183.0</v>
      </c>
      <c r="R1309" s="23">
        <v>0.1</v>
      </c>
      <c r="S1309" s="23">
        <v>0.412</v>
      </c>
      <c r="T1309" s="10">
        <f>VLOOKUP(A1309,TOURISM!$A$2:$E$2692,5,0)</f>
        <v>11490000000</v>
      </c>
      <c r="U1309" s="10">
        <f>VLOOKUP(A1309,TOURISM!$A$2:$F$2692,6,0)</f>
        <v>37659000000</v>
      </c>
      <c r="V1309" s="10">
        <f>VLOOKUP(A1309,BUSINESS!$A$2:$E$2692,5,0)</f>
        <v>0.525</v>
      </c>
      <c r="W1309" s="10">
        <f>VLOOKUP(A1309,BUSINESS!$A$2:$F$2692,6,0)</f>
        <v>22</v>
      </c>
      <c r="X1309" s="10">
        <f>VLOOKUP(A1309,BUSINESS!$A$2:$G$2692,7,0)</f>
        <v>23</v>
      </c>
      <c r="Y1309" s="10">
        <f>VLOOKUP(A1309,BUSINESS!$A$2:$H$2692,8,0)</f>
        <v>350</v>
      </c>
      <c r="Z1309" s="10">
        <f>VLOOKUP(A1309,BUSINESS!$A$2:$I$2692,9,0)</f>
        <v>0.687</v>
      </c>
      <c r="AA1309" s="10">
        <f>VLOOKUP(A1309,BUSINESS!$A$2:$J$2692,10,0)</f>
        <v>0.785</v>
      </c>
      <c r="AB1309" s="7">
        <f t="shared" si="2"/>
        <v>43600000000000</v>
      </c>
    </row>
    <row r="1310">
      <c r="A1310" s="7" t="str">
        <f t="shared" si="1"/>
        <v>Kazakhstan-Asia2006</v>
      </c>
      <c r="B1310" s="8" t="s">
        <v>174</v>
      </c>
      <c r="C1310" s="5" t="s">
        <v>61</v>
      </c>
      <c r="D1310" s="9" t="s">
        <v>68</v>
      </c>
      <c r="E1310" s="11">
        <v>8.1003864916E10</v>
      </c>
      <c r="F1310" s="12">
        <v>0.039</v>
      </c>
      <c r="G1310" s="12">
        <v>210.0</v>
      </c>
      <c r="H1310" s="10" t="str">
        <f>if(AND(#REF!=#REF!,#REF!=#REF!+1,ISBLANK(#REF!)),#REF!,#REF!)</f>
        <v>#REF!</v>
      </c>
      <c r="I1310" s="22">
        <f>VLOOKUP(A1310,ENERGY!$A$2:$F$2692,5,0)</f>
        <v>50717</v>
      </c>
      <c r="J1310" s="10">
        <f>VLOOKUP(A1311,ENERGY!$A$2:$F$2692,6,0)</f>
        <v>5699</v>
      </c>
      <c r="K1310" s="23">
        <v>0.024</v>
      </c>
      <c r="L1310" s="10">
        <f>VLOOKUP(A1310,TOURISM!$A$2:$E$2692,5,0)</f>
        <v>973000000</v>
      </c>
      <c r="M1310" s="10">
        <f>VLOOKUP(A1310,TOURISM!$A$2:$F$2692,6,0)</f>
        <v>1060000000</v>
      </c>
      <c r="N1310" s="23">
        <v>0.448</v>
      </c>
      <c r="O1310" s="23">
        <v>14.0</v>
      </c>
      <c r="P1310" s="27">
        <f t="shared" si="751"/>
        <v>20</v>
      </c>
      <c r="Q1310" s="23">
        <v>270.0</v>
      </c>
      <c r="R1310" s="23">
        <v>0.024</v>
      </c>
      <c r="S1310" s="23">
        <v>0.367</v>
      </c>
      <c r="T1310" s="10">
        <f>VLOOKUP(A1310,TOURISM!$A$2:$E$2692,5,0)</f>
        <v>973000000</v>
      </c>
      <c r="U1310" s="10">
        <f>VLOOKUP(A1310,TOURISM!$A$2:$F$2692,6,0)</f>
        <v>1060000000</v>
      </c>
      <c r="V1310" s="10">
        <f>VLOOKUP(A1310,BUSINESS!$A$2:$E$2692,5,0)</f>
        <v>0.442</v>
      </c>
      <c r="W1310" s="10">
        <f>VLOOKUP(A1310,BUSINESS!$A$2:$F$2692,6,0)</f>
        <v>21</v>
      </c>
      <c r="X1310" s="10">
        <f>VLOOKUP(A1310,BUSINESS!$A$2:$G$2692,7,0)</f>
        <v>23</v>
      </c>
      <c r="Y1310" s="10">
        <f>VLOOKUP(A1310,BUSINESS!$A$2:$H$2692,8,0)</f>
        <v>271</v>
      </c>
      <c r="Z1310" s="10">
        <f>VLOOKUP(A1310,BUSINESS!$A$2:$I$2692,9,0)</f>
        <v>0.033</v>
      </c>
      <c r="AA1310" s="10">
        <f>VLOOKUP(A1310,BUSINESS!$A$2:$J$2692,10,0)</f>
        <v>0.511</v>
      </c>
      <c r="AB1310" s="7">
        <f t="shared" si="2"/>
        <v>3375161038167</v>
      </c>
    </row>
    <row r="1311">
      <c r="A1311" s="7" t="str">
        <f t="shared" si="1"/>
        <v>Kyrgyzstan-Asia2006</v>
      </c>
      <c r="B1311" s="8" t="s">
        <v>179</v>
      </c>
      <c r="C1311" s="5" t="s">
        <v>61</v>
      </c>
      <c r="D1311" s="9" t="s">
        <v>68</v>
      </c>
      <c r="E1311" s="11">
        <v>2.834168889E9</v>
      </c>
      <c r="F1311" s="12">
        <v>0.067</v>
      </c>
      <c r="G1311" s="12">
        <v>38.0</v>
      </c>
      <c r="H1311" s="12">
        <v>0.232</v>
      </c>
      <c r="I1311" s="22">
        <f>VLOOKUP(A1311,ENERGY!$A$2:$F$2692,5,0)</f>
        <v>2542</v>
      </c>
      <c r="J1311" s="10">
        <f>VLOOKUP(A1312,ENERGY!$A$2:$F$2692,6,0)</f>
        <v>1423</v>
      </c>
      <c r="K1311" s="23">
        <v>0.024</v>
      </c>
      <c r="L1311" s="10">
        <f>VLOOKUP(A1311,TOURISM!$A$2:$E$2692,5,0)</f>
        <v>189000000</v>
      </c>
      <c r="M1311" s="10">
        <f>VLOOKUP(A1311,TOURISM!$A$2:$F$2692,6,0)</f>
        <v>142000000</v>
      </c>
      <c r="N1311" s="23">
        <v>2.921</v>
      </c>
      <c r="O1311" s="23">
        <v>27.0</v>
      </c>
      <c r="P1311" s="27">
        <f t="shared" si="751"/>
        <v>20</v>
      </c>
      <c r="Q1311" s="23">
        <v>376.0</v>
      </c>
      <c r="R1311" s="23">
        <v>0.092</v>
      </c>
      <c r="S1311" s="23">
        <v>0.88</v>
      </c>
      <c r="T1311" s="10">
        <f>VLOOKUP(A1311,TOURISM!$A$2:$E$2692,5,0)</f>
        <v>189000000</v>
      </c>
      <c r="U1311" s="10">
        <f>VLOOKUP(A1311,TOURISM!$A$2:$F$2692,6,0)</f>
        <v>142000000</v>
      </c>
      <c r="V1311" s="10">
        <f>VLOOKUP(A1311,BUSINESS!$A$2:$E$2692,5,0)</f>
        <v>0.672</v>
      </c>
      <c r="W1311" s="10">
        <f>VLOOKUP(A1311,BUSINESS!$A$2:$F$2692,6,0)</f>
        <v>21</v>
      </c>
      <c r="X1311" s="10">
        <f>VLOOKUP(A1311,BUSINESS!$A$2:$G$2692,7,0)</f>
        <v>23</v>
      </c>
      <c r="Y1311" s="10">
        <f>VLOOKUP(A1311,BUSINESS!$A$2:$H$2692,8,0)</f>
        <v>202</v>
      </c>
      <c r="Z1311" s="10">
        <f>VLOOKUP(A1311,BUSINESS!$A$2:$I$2692,9,0)</f>
        <v>0.123</v>
      </c>
      <c r="AA1311" s="10">
        <f>VLOOKUP(A1311,BUSINESS!$A$2:$J$2692,10,0)</f>
        <v>0.248</v>
      </c>
      <c r="AB1311" s="7">
        <f t="shared" si="2"/>
        <v>30806183576</v>
      </c>
    </row>
    <row r="1312">
      <c r="A1312" s="7" t="str">
        <f t="shared" si="1"/>
        <v>Laos-Asia2006</v>
      </c>
      <c r="B1312" s="8" t="s">
        <v>180</v>
      </c>
      <c r="C1312" s="5" t="s">
        <v>61</v>
      </c>
      <c r="D1312" s="9" t="s">
        <v>68</v>
      </c>
      <c r="E1312" s="11">
        <v>3.452895836E9</v>
      </c>
      <c r="F1312" s="12">
        <v>0.043</v>
      </c>
      <c r="G1312" s="12">
        <v>25.0</v>
      </c>
      <c r="H1312" s="12">
        <v>0.3</v>
      </c>
      <c r="I1312" s="22">
        <f>VLOOKUP(A1312,ENERGY!$A$2:$F$2692,5,0)</f>
        <v>133681</v>
      </c>
      <c r="J1312" s="10">
        <f>VLOOKUP(A1313,ENERGY!$A$2:$F$2692,6,0)</f>
        <v>1727</v>
      </c>
      <c r="K1312" s="23">
        <v>0.024</v>
      </c>
      <c r="L1312" s="10">
        <f>VLOOKUP(A1312,TOURISM!$A$2:$E$2692,5,0)</f>
        <v>160000000</v>
      </c>
      <c r="M1312" s="10">
        <f>VLOOKUP(A1312,TOURISM!$A$2:$F$2692,6,0)</f>
        <v>15000000</v>
      </c>
      <c r="N1312" s="23">
        <v>3.391</v>
      </c>
      <c r="O1312" s="23">
        <v>84.0</v>
      </c>
      <c r="P1312" s="27">
        <f t="shared" si="751"/>
        <v>20</v>
      </c>
      <c r="Q1312" s="23">
        <v>336.0</v>
      </c>
      <c r="R1312" s="23">
        <v>0.007</v>
      </c>
      <c r="S1312" s="23">
        <v>0.19</v>
      </c>
      <c r="T1312" s="10">
        <f>VLOOKUP(A1312,TOURISM!$A$2:$E$2692,5,0)</f>
        <v>160000000</v>
      </c>
      <c r="U1312" s="10">
        <f>VLOOKUP(A1312,TOURISM!$A$2:$F$2692,6,0)</f>
        <v>15000000</v>
      </c>
      <c r="V1312" s="10">
        <f>VLOOKUP(A1312,BUSINESS!$A$2:$E$2692,5,0)</f>
        <v>0.352</v>
      </c>
      <c r="W1312" s="10">
        <f>VLOOKUP(A1312,BUSINESS!$A$2:$F$2692,6,0)</f>
        <v>123</v>
      </c>
      <c r="X1312" s="10">
        <f>VLOOKUP(A1312,BUSINESS!$A$2:$G$2692,7,0)</f>
        <v>23</v>
      </c>
      <c r="Y1312" s="10">
        <f>VLOOKUP(A1312,BUSINESS!$A$2:$H$2692,8,0)</f>
        <v>672</v>
      </c>
      <c r="Z1312" s="10">
        <f>VLOOKUP(A1312,BUSINESS!$A$2:$I$2692,9,0)</f>
        <v>0.012</v>
      </c>
      <c r="AA1312" s="10">
        <f>VLOOKUP(A1312,BUSINESS!$A$2:$J$2692,10,0)</f>
        <v>0.171</v>
      </c>
      <c r="AB1312" s="7">
        <f t="shared" si="2"/>
        <v>493270833714</v>
      </c>
    </row>
    <row r="1313">
      <c r="A1313" s="7" t="str">
        <f t="shared" si="1"/>
        <v>Macao SAR-Asia2006</v>
      </c>
      <c r="B1313" s="8" t="s">
        <v>189</v>
      </c>
      <c r="C1313" s="5" t="s">
        <v>61</v>
      </c>
      <c r="D1313" s="9" t="s">
        <v>68</v>
      </c>
      <c r="E1313" s="11">
        <v>1.4568709574E10</v>
      </c>
      <c r="F1313" s="10" t="str">
        <f t="shared" ref="F1313:G1313" si="754">if(AND(#REF!=#REF!,#REF!=#REF!+1,ISBLANK(#REF!)),#REF!,#REF!)</f>
        <v>#REF!</v>
      </c>
      <c r="G1313" s="10" t="str">
        <f t="shared" si="754"/>
        <v>#REF!</v>
      </c>
      <c r="H1313" s="12">
        <v>0.088</v>
      </c>
      <c r="I1313" s="22">
        <f>VLOOKUP(A1313,ENERGY!$A$2:$F$2692,5,0)</f>
        <v>133681</v>
      </c>
      <c r="J1313" s="10">
        <f>VLOOKUP(A1314,ENERGY!$A$2:$F$2692,6,0)</f>
        <v>167333</v>
      </c>
      <c r="K1313" s="23">
        <v>0.024</v>
      </c>
      <c r="L1313" s="10">
        <f>VLOOKUP(A1313,TOURISM!$A$2:$E$2692,5,0)</f>
        <v>10055000000</v>
      </c>
      <c r="M1313" s="10">
        <f>VLOOKUP(A1313,TOURISM!$A$2:$F$2692,6,0)</f>
        <v>648000000</v>
      </c>
      <c r="N1313" s="23">
        <v>1.545</v>
      </c>
      <c r="O1313" s="23">
        <v>13.0</v>
      </c>
      <c r="P1313" s="27">
        <f t="shared" si="751"/>
        <v>20</v>
      </c>
      <c r="Q1313" s="23">
        <v>211.0</v>
      </c>
      <c r="R1313" s="23">
        <v>0.01</v>
      </c>
      <c r="S1313" s="23">
        <v>0.182</v>
      </c>
      <c r="T1313" s="10">
        <f>VLOOKUP(A1313,TOURISM!$A$2:$E$2692,5,0)</f>
        <v>10055000000</v>
      </c>
      <c r="U1313" s="10">
        <f>VLOOKUP(A1313,TOURISM!$A$2:$F$2692,6,0)</f>
        <v>648000000</v>
      </c>
      <c r="V1313" s="10" t="str">
        <f>VLOOKUP(A1313,BUSINESS!$A$2:$E$2692,5,0)</f>
        <v/>
      </c>
      <c r="W1313" s="10">
        <f>VLOOKUP(A1313,BUSINESS!$A$2:$F$2692,6,0)</f>
        <v>17</v>
      </c>
      <c r="X1313" s="10">
        <f>VLOOKUP(A1313,BUSINESS!$A$2:$G$2692,7,0)</f>
        <v>23</v>
      </c>
      <c r="Y1313" s="10">
        <f>VLOOKUP(A1313,BUSINESS!$A$2:$H$2692,8,0)</f>
        <v>290</v>
      </c>
      <c r="Z1313" s="10">
        <f>VLOOKUP(A1313,BUSINESS!$A$2:$I$2692,9,0)</f>
        <v>0.464</v>
      </c>
      <c r="AA1313" s="10">
        <f>VLOOKUP(A1313,BUSINESS!$A$2:$J$2692,10,0)</f>
        <v>1.326</v>
      </c>
      <c r="AB1313" s="7">
        <f t="shared" si="2"/>
        <v>1456870957400</v>
      </c>
    </row>
    <row r="1314">
      <c r="A1314" s="7" t="str">
        <f t="shared" si="1"/>
        <v>Malaysia-Asia2006</v>
      </c>
      <c r="B1314" s="8" t="s">
        <v>192</v>
      </c>
      <c r="C1314" s="5" t="s">
        <v>61</v>
      </c>
      <c r="D1314" s="9" t="s">
        <v>68</v>
      </c>
      <c r="E1314" s="11">
        <v>1.63E11</v>
      </c>
      <c r="F1314" s="12">
        <v>0.036</v>
      </c>
      <c r="G1314" s="12">
        <v>222.0</v>
      </c>
      <c r="H1314" s="12">
        <v>0.065</v>
      </c>
      <c r="I1314" s="22">
        <f>VLOOKUP(A1314,ENERGY!$A$2:$F$2692,5,0)</f>
        <v>58691</v>
      </c>
      <c r="J1314" s="10">
        <f>VLOOKUP(A1315,ENERGY!$A$2:$F$2692,6,0)</f>
        <v>777</v>
      </c>
      <c r="K1314" s="23">
        <v>0.024</v>
      </c>
      <c r="L1314" s="10">
        <f>VLOOKUP(A1314,TOURISM!$A$2:$E$2692,5,0)</f>
        <v>12280000000</v>
      </c>
      <c r="M1314" s="10">
        <f>VLOOKUP(A1314,TOURISM!$A$2:$F$2692,6,0)</f>
        <v>5085000000</v>
      </c>
      <c r="N1314" s="23">
        <v>1.545</v>
      </c>
      <c r="O1314" s="26"/>
      <c r="P1314" s="27">
        <f t="shared" si="751"/>
        <v>20</v>
      </c>
      <c r="Q1314" s="27">
        <f t="shared" ref="Q1314:R1314" si="755">if(AND(O1314=O1315,P1314=P1314+1,ISBLANK(Q1315)),Q1314,Q1315)</f>
        <v>161</v>
      </c>
      <c r="R1314" s="27">
        <f t="shared" si="755"/>
        <v>0.125</v>
      </c>
      <c r="S1314" s="23">
        <v>0.067</v>
      </c>
      <c r="T1314" s="10">
        <f>VLOOKUP(A1314,TOURISM!$A$2:$E$2692,5,0)</f>
        <v>12280000000</v>
      </c>
      <c r="U1314" s="10">
        <f>VLOOKUP(A1314,TOURISM!$A$2:$F$2692,6,0)</f>
        <v>5085000000</v>
      </c>
      <c r="V1314" s="10">
        <f>VLOOKUP(A1314,BUSINESS!$A$2:$E$2692,5,0)</f>
        <v>0.36</v>
      </c>
      <c r="W1314" s="10">
        <f>VLOOKUP(A1314,BUSINESS!$A$2:$F$2692,6,0)</f>
        <v>37</v>
      </c>
      <c r="X1314" s="10">
        <f>VLOOKUP(A1314,BUSINESS!$A$2:$G$2692,7,0)</f>
        <v>23</v>
      </c>
      <c r="Y1314" s="10">
        <f>VLOOKUP(A1314,BUSINESS!$A$2:$H$2692,8,0)</f>
        <v>190</v>
      </c>
      <c r="Z1314" s="10">
        <f>VLOOKUP(A1314,BUSINESS!$A$2:$I$2692,9,0)</f>
        <v>0.516</v>
      </c>
      <c r="AA1314" s="10">
        <f>VLOOKUP(A1314,BUSINESS!$A$2:$J$2692,10,0)</f>
        <v>0.739</v>
      </c>
      <c r="AB1314" s="7">
        <f t="shared" si="2"/>
        <v>1304000000000</v>
      </c>
    </row>
    <row r="1315">
      <c r="A1315" s="7" t="str">
        <f t="shared" si="1"/>
        <v>Maldives-Asia2006</v>
      </c>
      <c r="B1315" s="8" t="s">
        <v>193</v>
      </c>
      <c r="C1315" s="5" t="s">
        <v>61</v>
      </c>
      <c r="D1315" s="9" t="s">
        <v>68</v>
      </c>
      <c r="E1315" s="11">
        <v>1.303375806E9</v>
      </c>
      <c r="F1315" s="12">
        <v>0.067</v>
      </c>
      <c r="G1315" s="12">
        <v>287.0</v>
      </c>
      <c r="H1315" s="12">
        <v>0.13</v>
      </c>
      <c r="I1315" s="22">
        <f>VLOOKUP(A1315,ENERGY!$A$2:$F$2692,5,0)</f>
        <v>250</v>
      </c>
      <c r="J1315" s="10">
        <f>VLOOKUP(A1316,ENERGY!$A$2:$F$2692,6,0)</f>
        <v>8551</v>
      </c>
      <c r="K1315" s="23">
        <v>0.024</v>
      </c>
      <c r="L1315" s="10">
        <f>VLOOKUP(A1315,TOURISM!$A$2:$E$2692,5,0)</f>
        <v>1235000000</v>
      </c>
      <c r="M1315" s="10">
        <f>VLOOKUP(A1315,TOURISM!$A$2:$F$2692,6,0)</f>
        <v>106000000</v>
      </c>
      <c r="N1315" s="23">
        <v>0.35</v>
      </c>
      <c r="O1315" s="23">
        <v>24.0</v>
      </c>
      <c r="P1315" s="27">
        <f t="shared" si="751"/>
        <v>20</v>
      </c>
      <c r="Q1315" s="23">
        <v>161.0</v>
      </c>
      <c r="R1315" s="23">
        <v>0.125</v>
      </c>
      <c r="S1315" s="23">
        <v>0.377</v>
      </c>
      <c r="T1315" s="10">
        <f>VLOOKUP(A1315,TOURISM!$A$2:$E$2692,5,0)</f>
        <v>1235000000</v>
      </c>
      <c r="U1315" s="10">
        <f>VLOOKUP(A1315,TOURISM!$A$2:$F$2692,6,0)</f>
        <v>106000000</v>
      </c>
      <c r="V1315" s="10">
        <f>VLOOKUP(A1315,BUSINESS!$A$2:$E$2692,5,0)</f>
        <v>0.093</v>
      </c>
      <c r="W1315" s="10">
        <f>VLOOKUP(A1315,BUSINESS!$A$2:$F$2692,6,0)</f>
        <v>9</v>
      </c>
      <c r="X1315" s="10">
        <f>VLOOKUP(A1315,BUSINESS!$A$2:$G$2692,7,0)</f>
        <v>23</v>
      </c>
      <c r="Y1315" s="10">
        <f>VLOOKUP(A1315,BUSINESS!$A$2:$H$2692,8,0)</f>
        <v>274</v>
      </c>
      <c r="Z1315" s="10">
        <f>VLOOKUP(A1315,BUSINESS!$A$2:$I$2692,9,0)</f>
        <v>0.11</v>
      </c>
      <c r="AA1315" s="10">
        <f>VLOOKUP(A1315,BUSINESS!$A$2:$J$2692,10,0)</f>
        <v>0.895</v>
      </c>
      <c r="AB1315" s="7">
        <f t="shared" si="2"/>
        <v>10427006448</v>
      </c>
    </row>
    <row r="1316">
      <c r="A1316" s="7" t="str">
        <f t="shared" si="1"/>
        <v>Mongolia-Asia2006</v>
      </c>
      <c r="B1316" s="8" t="s">
        <v>203</v>
      </c>
      <c r="C1316" s="5" t="s">
        <v>61</v>
      </c>
      <c r="D1316" s="9" t="s">
        <v>68</v>
      </c>
      <c r="E1316" s="11">
        <v>3.414053251E9</v>
      </c>
      <c r="F1316" s="12">
        <v>0.054</v>
      </c>
      <c r="G1316" s="12">
        <v>72.0</v>
      </c>
      <c r="H1316" s="12">
        <v>0.269</v>
      </c>
      <c r="I1316" s="22">
        <f>VLOOKUP(A1316,ENERGY!$A$2:$F$2692,5,0)</f>
        <v>2600</v>
      </c>
      <c r="J1316" s="10">
        <f>VLOOKUP(A1317,ENERGY!$A$2:$F$2692,6,0)</f>
        <v>12435</v>
      </c>
      <c r="K1316" s="23">
        <v>0.024</v>
      </c>
      <c r="L1316" s="10">
        <f>VLOOKUP(A1316,TOURISM!$A$2:$E$2692,5,0)</f>
        <v>261000000</v>
      </c>
      <c r="M1316" s="10">
        <f>VLOOKUP(A1316,TOURISM!$A$2:$F$2692,6,0)</f>
        <v>212000000</v>
      </c>
      <c r="N1316" s="23">
        <v>0.521</v>
      </c>
      <c r="O1316" s="23">
        <v>66.0</v>
      </c>
      <c r="P1316" s="27">
        <f t="shared" si="751"/>
        <v>20</v>
      </c>
      <c r="Q1316" s="23">
        <v>282.0</v>
      </c>
      <c r="R1316" s="23">
        <v>0.1</v>
      </c>
      <c r="S1316" s="23">
        <v>0.481</v>
      </c>
      <c r="T1316" s="10">
        <f>VLOOKUP(A1316,TOURISM!$A$2:$E$2692,5,0)</f>
        <v>261000000</v>
      </c>
      <c r="U1316" s="10">
        <f>VLOOKUP(A1316,TOURISM!$A$2:$F$2692,6,0)</f>
        <v>212000000</v>
      </c>
      <c r="V1316" s="10">
        <f>VLOOKUP(A1316,BUSINESS!$A$2:$E$2692,5,0)</f>
        <v>0.398</v>
      </c>
      <c r="W1316" s="10">
        <f>VLOOKUP(A1316,BUSINESS!$A$2:$F$2692,6,0)</f>
        <v>13</v>
      </c>
      <c r="X1316" s="10">
        <f>VLOOKUP(A1316,BUSINESS!$A$2:$G$2692,7,0)</f>
        <v>23</v>
      </c>
      <c r="Y1316" s="10">
        <f>VLOOKUP(A1316,BUSINESS!$A$2:$H$2692,8,0)</f>
        <v>204</v>
      </c>
      <c r="Z1316" s="10">
        <f>VLOOKUP(A1316,BUSINESS!$A$2:$I$2692,9,0)</f>
        <v>0.064</v>
      </c>
      <c r="AA1316" s="10">
        <f>VLOOKUP(A1316,BUSINESS!$A$2:$J$2692,10,0)</f>
        <v>0.303</v>
      </c>
      <c r="AB1316" s="7">
        <f t="shared" si="2"/>
        <v>34140532510</v>
      </c>
    </row>
    <row r="1317">
      <c r="A1317" s="7" t="str">
        <f t="shared" si="1"/>
        <v>Myanmar-Asia2006</v>
      </c>
      <c r="B1317" s="8" t="s">
        <v>207</v>
      </c>
      <c r="C1317" s="5" t="s">
        <v>61</v>
      </c>
      <c r="D1317" s="9" t="s">
        <v>68</v>
      </c>
      <c r="E1317" s="8"/>
      <c r="F1317" s="12">
        <v>0.02</v>
      </c>
      <c r="G1317" s="12">
        <v>5.0</v>
      </c>
      <c r="H1317" s="12">
        <v>0.161</v>
      </c>
      <c r="I1317" s="22">
        <f>VLOOKUP(A1317,ENERGY!$A$2:$F$2692,5,0)</f>
        <v>14764</v>
      </c>
      <c r="J1317" s="10">
        <f>VLOOKUP(A1318,ENERGY!$A$2:$F$2692,6,0)</f>
        <v>2769</v>
      </c>
      <c r="K1317" s="23">
        <v>0.024</v>
      </c>
      <c r="L1317" s="10">
        <f>VLOOKUP(A1317,TOURISM!$A$2:$E$2692,5,0)</f>
        <v>59000000</v>
      </c>
      <c r="M1317" s="10">
        <f>VLOOKUP(A1317,TOURISM!$A$2:$F$2692,6,0)</f>
        <v>40000000</v>
      </c>
      <c r="N1317" s="23">
        <v>0.758</v>
      </c>
      <c r="O1317" s="23">
        <v>64.0</v>
      </c>
      <c r="P1317" s="27">
        <f t="shared" si="751"/>
        <v>20</v>
      </c>
      <c r="Q1317" s="23">
        <v>732.0</v>
      </c>
      <c r="R1317" s="23">
        <v>0.017</v>
      </c>
      <c r="S1317" s="23">
        <v>0.245</v>
      </c>
      <c r="T1317" s="10">
        <f>VLOOKUP(A1317,TOURISM!$A$2:$E$2692,5,0)</f>
        <v>59000000</v>
      </c>
      <c r="U1317" s="10">
        <f>VLOOKUP(A1317,TOURISM!$A$2:$F$2692,6,0)</f>
        <v>40000000</v>
      </c>
      <c r="V1317" s="10">
        <f>VLOOKUP(A1317,BUSINESS!$A$2:$E$2692,5,0)</f>
        <v>0.36</v>
      </c>
      <c r="W1317" s="10">
        <f>VLOOKUP(A1317,BUSINESS!$A$2:$F$2692,6,0)</f>
        <v>48</v>
      </c>
      <c r="X1317" s="10">
        <f>VLOOKUP(A1317,BUSINESS!$A$2:$G$2692,7,0)</f>
        <v>23</v>
      </c>
      <c r="Y1317" s="10">
        <f>VLOOKUP(A1317,BUSINESS!$A$2:$H$2692,8,0)</f>
        <v>256</v>
      </c>
      <c r="Z1317" s="10">
        <f>VLOOKUP(A1317,BUSINESS!$A$2:$I$2692,9,0)</f>
        <v>0.002</v>
      </c>
      <c r="AA1317" s="10">
        <f>VLOOKUP(A1317,BUSINESS!$A$2:$J$2692,10,0)</f>
        <v>0.004</v>
      </c>
      <c r="AB1317" s="7">
        <f t="shared" si="2"/>
        <v>0</v>
      </c>
    </row>
    <row r="1318">
      <c r="A1318" s="7" t="str">
        <f t="shared" si="1"/>
        <v>Nepal-Asia2006</v>
      </c>
      <c r="B1318" s="8" t="s">
        <v>209</v>
      </c>
      <c r="C1318" s="5" t="s">
        <v>61</v>
      </c>
      <c r="D1318" s="9" t="s">
        <v>68</v>
      </c>
      <c r="E1318" s="11">
        <v>9.043715356E9</v>
      </c>
      <c r="F1318" s="12">
        <v>0.056</v>
      </c>
      <c r="G1318" s="12">
        <v>20.0</v>
      </c>
      <c r="H1318" s="12">
        <v>0.08</v>
      </c>
      <c r="I1318" s="22">
        <f>VLOOKUP(A1318,ENERGY!$A$2:$F$2692,5,0)</f>
        <v>8832</v>
      </c>
      <c r="J1318" s="10">
        <f>VLOOKUP(A1319,ENERGY!$A$2:$F$2692,6,0)</f>
        <v>76109</v>
      </c>
      <c r="K1318" s="23">
        <v>0.024</v>
      </c>
      <c r="L1318" s="10">
        <f>VLOOKUP(A1318,TOURISM!$A$2:$E$2692,5,0)</f>
        <v>157000000</v>
      </c>
      <c r="M1318" s="10">
        <f>VLOOKUP(A1318,TOURISM!$A$2:$F$2692,6,0)</f>
        <v>261000000</v>
      </c>
      <c r="N1318" s="23">
        <v>0.514</v>
      </c>
      <c r="O1318" s="23">
        <v>8.0</v>
      </c>
      <c r="P1318" s="27">
        <f t="shared" si="751"/>
        <v>20</v>
      </c>
      <c r="Q1318" s="23">
        <v>270.0</v>
      </c>
      <c r="R1318" s="23">
        <v>0.019</v>
      </c>
      <c r="S1318" s="23">
        <v>0.532</v>
      </c>
      <c r="T1318" s="10">
        <f>VLOOKUP(A1318,TOURISM!$A$2:$E$2692,5,0)</f>
        <v>157000000</v>
      </c>
      <c r="U1318" s="10">
        <f>VLOOKUP(A1318,TOURISM!$A$2:$F$2692,6,0)</f>
        <v>261000000</v>
      </c>
      <c r="V1318" s="10">
        <f>VLOOKUP(A1318,BUSINESS!$A$2:$E$2692,5,0)</f>
        <v>0.325</v>
      </c>
      <c r="W1318" s="10">
        <f>VLOOKUP(A1318,BUSINESS!$A$2:$F$2692,6,0)</f>
        <v>31</v>
      </c>
      <c r="X1318" s="10">
        <f>VLOOKUP(A1318,BUSINESS!$A$2:$G$2692,7,0)</f>
        <v>23</v>
      </c>
      <c r="Y1318" s="10">
        <f>VLOOKUP(A1318,BUSINESS!$A$2:$H$2692,8,0)</f>
        <v>408</v>
      </c>
      <c r="Z1318" s="10">
        <f>VLOOKUP(A1318,BUSINESS!$A$2:$I$2692,9,0)</f>
        <v>0.011</v>
      </c>
      <c r="AA1318" s="10">
        <f>VLOOKUP(A1318,BUSINESS!$A$2:$J$2692,10,0)</f>
        <v>0.045</v>
      </c>
      <c r="AB1318" s="7">
        <f t="shared" si="2"/>
        <v>475985018737</v>
      </c>
    </row>
    <row r="1319">
      <c r="A1319" s="7" t="str">
        <f t="shared" si="1"/>
        <v>North Korea-Asia2006</v>
      </c>
      <c r="B1319" s="8" t="s">
        <v>216</v>
      </c>
      <c r="C1319" s="5" t="s">
        <v>61</v>
      </c>
      <c r="D1319" s="9" t="s">
        <v>68</v>
      </c>
      <c r="E1319" s="8"/>
      <c r="F1319" s="10" t="str">
        <f t="shared" ref="F1319:H1319" si="756">if(AND(#REF!=#REF!,#REF!=#REF!+1,ISBLANK(#REF!)),#REF!,#REF!)</f>
        <v>#REF!</v>
      </c>
      <c r="G1319" s="10" t="str">
        <f t="shared" si="756"/>
        <v>#REF!</v>
      </c>
      <c r="H1319" s="10" t="str">
        <f t="shared" si="756"/>
        <v>#REF!</v>
      </c>
      <c r="I1319" s="22">
        <f>VLOOKUP(A1319,ENERGY!$A$2:$F$2692,5,0)</f>
        <v>19566</v>
      </c>
      <c r="J1319" s="10">
        <f>VLOOKUP(A1320,ENERGY!$A$2:$F$2692,6,0)</f>
        <v>114084</v>
      </c>
      <c r="K1319" s="23">
        <v>0.024</v>
      </c>
      <c r="L1319" s="10">
        <f>VLOOKUP(A1319,TOURISM!$A$2:$E$2692,5,0)</f>
        <v>10055000000</v>
      </c>
      <c r="M1319" s="10">
        <f>VLOOKUP(A1319,TOURISM!$A$2:$F$2692,6,0)</f>
        <v>68000000</v>
      </c>
      <c r="N1319" s="23">
        <v>0.465</v>
      </c>
      <c r="O1319" s="23">
        <v>17.0</v>
      </c>
      <c r="P1319" s="27">
        <f t="shared" si="751"/>
        <v>20</v>
      </c>
      <c r="Q1319" s="23">
        <v>270.0</v>
      </c>
      <c r="R1319" s="23">
        <v>0.008</v>
      </c>
      <c r="S1319" s="23">
        <v>0.231</v>
      </c>
      <c r="T1319" s="10">
        <f>VLOOKUP(A1319,TOURISM!$A$2:$E$2692,5,0)</f>
        <v>10055000000</v>
      </c>
      <c r="U1319" s="10">
        <f>VLOOKUP(A1319,TOURISM!$A$2:$F$2692,6,0)</f>
        <v>68000000</v>
      </c>
      <c r="V1319" s="10">
        <f>VLOOKUP(A1319,BUSINESS!$A$2:$E$2692,5,0)</f>
        <v>0.366</v>
      </c>
      <c r="W1319" s="10">
        <f>VLOOKUP(A1319,BUSINESS!$A$2:$F$2692,6,0)</f>
        <v>50</v>
      </c>
      <c r="X1319" s="10">
        <f>VLOOKUP(A1319,BUSINESS!$A$2:$G$2692,7,0)</f>
        <v>23</v>
      </c>
      <c r="Y1319" s="10">
        <f>VLOOKUP(A1319,BUSINESS!$A$2:$H$2692,8,0)</f>
        <v>1050</v>
      </c>
      <c r="Z1319" s="10">
        <f>VLOOKUP(A1319,BUSINESS!$A$2:$I$2692,9,0)</f>
        <v>0.173</v>
      </c>
      <c r="AA1319" s="10" t="str">
        <f>VLOOKUP(A1319,BUSINESS!$A$2:$J$2692,10,0)</f>
        <v/>
      </c>
      <c r="AB1319" s="7">
        <f t="shared" si="2"/>
        <v>0</v>
      </c>
    </row>
    <row r="1320">
      <c r="A1320" s="7" t="str">
        <f t="shared" si="1"/>
        <v>Pakistan-Asia2006</v>
      </c>
      <c r="B1320" s="8" t="s">
        <v>220</v>
      </c>
      <c r="C1320" s="5" t="s">
        <v>61</v>
      </c>
      <c r="D1320" s="9" t="s">
        <v>68</v>
      </c>
      <c r="E1320" s="11">
        <v>1.37E11</v>
      </c>
      <c r="F1320" s="12">
        <v>0.037</v>
      </c>
      <c r="G1320" s="12">
        <v>29.0</v>
      </c>
      <c r="H1320" s="12">
        <v>0.11</v>
      </c>
      <c r="I1320" s="22">
        <f>VLOOKUP(A1320,ENERGY!$A$2:$F$2692,5,0)</f>
        <v>65775</v>
      </c>
      <c r="J1320" s="10">
        <f>VLOOKUP(A1321,ENERGY!$A$2:$F$2692,6,0)</f>
        <v>71052</v>
      </c>
      <c r="K1320" s="23">
        <v>0.024</v>
      </c>
      <c r="L1320" s="10">
        <f>VLOOKUP(A1320,TOURISM!$A$2:$E$2692,5,0)</f>
        <v>919000000</v>
      </c>
      <c r="M1320" s="10">
        <f>VLOOKUP(A1320,TOURISM!$A$2:$F$2692,6,0)</f>
        <v>2029000000</v>
      </c>
      <c r="N1320" s="23">
        <v>0.277</v>
      </c>
      <c r="O1320" s="23">
        <v>6.0</v>
      </c>
      <c r="P1320" s="27">
        <f t="shared" si="751"/>
        <v>20</v>
      </c>
      <c r="Q1320" s="23">
        <v>161.0</v>
      </c>
      <c r="R1320" s="23">
        <v>0.35</v>
      </c>
      <c r="S1320" s="23">
        <v>1.048</v>
      </c>
      <c r="T1320" s="10">
        <f>VLOOKUP(A1320,TOURISM!$A$2:$E$2692,5,0)</f>
        <v>919000000</v>
      </c>
      <c r="U1320" s="10">
        <f>VLOOKUP(A1320,TOURISM!$A$2:$F$2692,6,0)</f>
        <v>2029000000</v>
      </c>
      <c r="V1320" s="10">
        <f>VLOOKUP(A1320,BUSINESS!$A$2:$E$2692,5,0)</f>
        <v>0.416</v>
      </c>
      <c r="W1320" s="10">
        <f>VLOOKUP(A1320,BUSINESS!$A$2:$F$2692,6,0)</f>
        <v>24</v>
      </c>
      <c r="X1320" s="10">
        <f>VLOOKUP(A1320,BUSINESS!$A$2:$G$2692,7,0)</f>
        <v>23</v>
      </c>
      <c r="Y1320" s="10">
        <f>VLOOKUP(A1320,BUSINESS!$A$2:$H$2692,8,0)</f>
        <v>560</v>
      </c>
      <c r="Z1320" s="10">
        <f>VLOOKUP(A1320,BUSINESS!$A$2:$I$2692,9,0)</f>
        <v>0.065</v>
      </c>
      <c r="AA1320" s="10">
        <f>VLOOKUP(A1320,BUSINESS!$A$2:$J$2692,10,0)</f>
        <v>0.214</v>
      </c>
      <c r="AB1320" s="7">
        <f t="shared" si="2"/>
        <v>391428571429</v>
      </c>
    </row>
    <row r="1321">
      <c r="A1321" s="7" t="str">
        <f t="shared" si="1"/>
        <v>Philippines-Asia2006</v>
      </c>
      <c r="B1321" s="8" t="s">
        <v>225</v>
      </c>
      <c r="C1321" s="5" t="s">
        <v>61</v>
      </c>
      <c r="D1321" s="9" t="s">
        <v>68</v>
      </c>
      <c r="E1321" s="11">
        <v>1.22E11</v>
      </c>
      <c r="F1321" s="12">
        <v>0.04</v>
      </c>
      <c r="G1321" s="12">
        <v>55.0</v>
      </c>
      <c r="H1321" s="12">
        <v>0.098</v>
      </c>
      <c r="I1321" s="22">
        <f>VLOOKUP(A1321,ENERGY!$A$2:$F$2692,5,0)</f>
        <v>38202</v>
      </c>
      <c r="J1321" s="10" t="str">
        <f>VLOOKUP(A1322,ENERGY!$A$2:$F$2692,6,0)</f>
        <v>#N/A</v>
      </c>
      <c r="K1321" s="23">
        <v>0.024</v>
      </c>
      <c r="L1321" s="10">
        <f>VLOOKUP(A1321,TOURISM!$A$2:$E$2692,5,0)</f>
        <v>4019000000</v>
      </c>
      <c r="M1321" s="10">
        <f>VLOOKUP(A1321,TOURISM!$A$2:$F$2692,6,0)</f>
        <v>1558000000</v>
      </c>
      <c r="N1321" s="23">
        <v>0.322</v>
      </c>
      <c r="O1321" s="23">
        <v>39.0</v>
      </c>
      <c r="P1321" s="27">
        <f t="shared" si="751"/>
        <v>20</v>
      </c>
      <c r="Q1321" s="23">
        <v>76.0</v>
      </c>
      <c r="R1321" s="23">
        <v>0.432</v>
      </c>
      <c r="S1321" s="23">
        <v>1.379</v>
      </c>
      <c r="T1321" s="10">
        <f>VLOOKUP(A1321,TOURISM!$A$2:$E$2692,5,0)</f>
        <v>4019000000</v>
      </c>
      <c r="U1321" s="10">
        <f>VLOOKUP(A1321,TOURISM!$A$2:$F$2692,6,0)</f>
        <v>1558000000</v>
      </c>
      <c r="V1321" s="10">
        <f>VLOOKUP(A1321,BUSINESS!$A$2:$E$2692,5,0)</f>
        <v>0.476</v>
      </c>
      <c r="W1321" s="10">
        <f>VLOOKUP(A1321,BUSINESS!$A$2:$F$2692,6,0)</f>
        <v>47</v>
      </c>
      <c r="X1321" s="10">
        <f>VLOOKUP(A1321,BUSINESS!$A$2:$G$2692,7,0)</f>
        <v>23</v>
      </c>
      <c r="Y1321" s="10">
        <f>VLOOKUP(A1321,BUSINESS!$A$2:$H$2692,8,0)</f>
        <v>195</v>
      </c>
      <c r="Z1321" s="10">
        <f>VLOOKUP(A1321,BUSINESS!$A$2:$I$2692,9,0)</f>
        <v>0.057</v>
      </c>
      <c r="AA1321" s="10">
        <f>VLOOKUP(A1321,BUSINESS!$A$2:$J$2692,10,0)</f>
        <v>0.491</v>
      </c>
      <c r="AB1321" s="7">
        <f t="shared" si="2"/>
        <v>282407407407</v>
      </c>
    </row>
    <row r="1322">
      <c r="A1322" s="7" t="str">
        <f t="shared" si="1"/>
        <v>Singapore-Asia2006</v>
      </c>
      <c r="B1322" s="8" t="s">
        <v>241</v>
      </c>
      <c r="C1322" s="5" t="s">
        <v>61</v>
      </c>
      <c r="D1322" s="9" t="s">
        <v>68</v>
      </c>
      <c r="E1322" s="11">
        <v>1.48E11</v>
      </c>
      <c r="F1322" s="12">
        <v>0.037</v>
      </c>
      <c r="G1322" s="12">
        <v>1167.0</v>
      </c>
      <c r="H1322" s="12">
        <v>0.053</v>
      </c>
      <c r="I1322" s="22" t="str">
        <f>VLOOKUP(A1322,ENERGY!$A$2:$F$2692,5,0)</f>
        <v>#N/A</v>
      </c>
      <c r="J1322" s="10" t="str">
        <f>VLOOKUP(A1323,ENERGY!$A$2:$F$2692,6,0)</f>
        <v>#N/A</v>
      </c>
      <c r="K1322" s="23">
        <v>0.024</v>
      </c>
      <c r="L1322" s="10">
        <f>VLOOKUP(A1322,TOURISM!$A$2:$E$2692,5,0)</f>
        <v>7536000000</v>
      </c>
      <c r="M1322" s="10">
        <f>VLOOKUP(A1322,TOURISM!$A$2:$F$2692,6,0)</f>
        <v>11268000000</v>
      </c>
      <c r="N1322" s="23">
        <v>0.624</v>
      </c>
      <c r="O1322" s="23">
        <v>11.0</v>
      </c>
      <c r="P1322" s="27">
        <f t="shared" si="751"/>
        <v>20</v>
      </c>
      <c r="Q1322" s="23">
        <v>144.0</v>
      </c>
      <c r="R1322" s="23">
        <v>0.391</v>
      </c>
      <c r="S1322" s="23">
        <v>1.152</v>
      </c>
      <c r="T1322" s="10">
        <f>VLOOKUP(A1322,TOURISM!$A$2:$E$2692,5,0)</f>
        <v>7536000000</v>
      </c>
      <c r="U1322" s="10">
        <f>VLOOKUP(A1322,TOURISM!$A$2:$F$2692,6,0)</f>
        <v>11268000000</v>
      </c>
      <c r="V1322" s="10">
        <f>VLOOKUP(A1322,BUSINESS!$A$2:$E$2692,5,0)</f>
        <v>0.238</v>
      </c>
      <c r="W1322" s="10">
        <f>VLOOKUP(A1322,BUSINESS!$A$2:$F$2692,6,0)</f>
        <v>6</v>
      </c>
      <c r="X1322" s="10">
        <f>VLOOKUP(A1322,BUSINESS!$A$2:$G$2692,7,0)</f>
        <v>23</v>
      </c>
      <c r="Y1322" s="10">
        <f>VLOOKUP(A1322,BUSINESS!$A$2:$H$2692,8,0)</f>
        <v>80</v>
      </c>
      <c r="Z1322" s="10">
        <f>VLOOKUP(A1322,BUSINESS!$A$2:$I$2692,9,0)</f>
        <v>0.59</v>
      </c>
      <c r="AA1322" s="10">
        <f>VLOOKUP(A1322,BUSINESS!$A$2:$J$2692,10,0)</f>
        <v>1.038</v>
      </c>
      <c r="AB1322" s="7">
        <f t="shared" si="2"/>
        <v>378516624041</v>
      </c>
    </row>
    <row r="1323">
      <c r="A1323" s="7" t="str">
        <f t="shared" si="1"/>
        <v>South Korea-Asia2006</v>
      </c>
      <c r="B1323" s="8" t="s">
        <v>248</v>
      </c>
      <c r="C1323" s="5" t="s">
        <v>61</v>
      </c>
      <c r="D1323" s="9" t="s">
        <v>68</v>
      </c>
      <c r="E1323" s="11">
        <v>1.01E12</v>
      </c>
      <c r="F1323" s="12">
        <v>0.061</v>
      </c>
      <c r="G1323" s="12">
        <v>1201.0</v>
      </c>
      <c r="H1323" s="12">
        <v>0.06</v>
      </c>
      <c r="I1323" s="22" t="str">
        <f>VLOOKUP(A1323,ENERGY!$A$2:$F$2692,5,0)</f>
        <v>#N/A</v>
      </c>
      <c r="J1323" s="10" t="str">
        <f>VLOOKUP(A1324,ENERGY!$A$2:$F$2692,6,0)</f>
        <v>#N/A</v>
      </c>
      <c r="K1323" s="23">
        <v>0.024</v>
      </c>
      <c r="L1323" s="10">
        <f>VLOOKUP(A1323,TOURISM!$A$2:$E$2692,5,0)</f>
        <v>8508000000</v>
      </c>
      <c r="M1323" s="10">
        <f>VLOOKUP(A1323,TOURISM!$A$2:$F$2692,6,0)</f>
        <v>20989000000</v>
      </c>
      <c r="N1323" s="23">
        <v>0.324</v>
      </c>
      <c r="O1323" s="23">
        <v>19.0</v>
      </c>
      <c r="P1323" s="27">
        <f t="shared" si="751"/>
        <v>20</v>
      </c>
      <c r="Q1323" s="23">
        <v>200.0</v>
      </c>
      <c r="R1323" s="23">
        <v>0.34</v>
      </c>
      <c r="S1323" s="23">
        <v>1.232</v>
      </c>
      <c r="T1323" s="10">
        <f>VLOOKUP(A1323,TOURISM!$A$2:$E$2692,5,0)</f>
        <v>8508000000</v>
      </c>
      <c r="U1323" s="10">
        <f>VLOOKUP(A1323,TOURISM!$A$2:$F$2692,6,0)</f>
        <v>20989000000</v>
      </c>
      <c r="V1323" s="10">
        <f>VLOOKUP(A1323,BUSINESS!$A$2:$E$2692,5,0)</f>
        <v>0.311</v>
      </c>
      <c r="W1323" s="10">
        <f>VLOOKUP(A1323,BUSINESS!$A$2:$F$2692,6,0)</f>
        <v>17</v>
      </c>
      <c r="X1323" s="10">
        <f>VLOOKUP(A1323,BUSINESS!$A$2:$G$2692,7,0)</f>
        <v>23</v>
      </c>
      <c r="Y1323" s="10">
        <f>VLOOKUP(A1323,BUSINESS!$A$2:$H$2692,8,0)</f>
        <v>290</v>
      </c>
      <c r="Z1323" s="10">
        <f>VLOOKUP(A1323,BUSINESS!$A$2:$I$2692,9,0)</f>
        <v>0.781</v>
      </c>
      <c r="AA1323" s="10">
        <f>VLOOKUP(A1323,BUSINESS!$A$2:$J$2692,10,0)</f>
        <v>0.85</v>
      </c>
      <c r="AB1323" s="7">
        <f t="shared" si="2"/>
        <v>2970588235294</v>
      </c>
    </row>
    <row r="1324">
      <c r="A1324" s="7" t="str">
        <f t="shared" si="1"/>
        <v>Sri Lanka-Asia2006</v>
      </c>
      <c r="B1324" s="8" t="s">
        <v>251</v>
      </c>
      <c r="C1324" s="5" t="s">
        <v>61</v>
      </c>
      <c r="D1324" s="9" t="s">
        <v>68</v>
      </c>
      <c r="E1324" s="11">
        <v>2.8267410543E10</v>
      </c>
      <c r="F1324" s="12">
        <v>0.04</v>
      </c>
      <c r="G1324" s="12">
        <v>57.0</v>
      </c>
      <c r="H1324" s="12">
        <v>0.129</v>
      </c>
      <c r="I1324" s="22" t="str">
        <f>VLOOKUP(A1324,ENERGY!$A$2:$F$2692,5,0)</f>
        <v>#N/A</v>
      </c>
      <c r="J1324" s="10" t="str">
        <f>VLOOKUP(A1325,ENERGY!$A$2:$F$2692,6,0)</f>
        <v>#N/A</v>
      </c>
      <c r="K1324" s="23">
        <v>0.024</v>
      </c>
      <c r="L1324" s="10">
        <f>VLOOKUP(A1324,TOURISM!$A$2:$E$2692,5,0)</f>
        <v>733000000</v>
      </c>
      <c r="M1324" s="10">
        <f>VLOOKUP(A1324,TOURISM!$A$2:$F$2692,6,0)</f>
        <v>666000000</v>
      </c>
      <c r="N1324" s="23">
        <v>0.496</v>
      </c>
      <c r="O1324" s="23">
        <v>12.0</v>
      </c>
      <c r="P1324" s="27">
        <f t="shared" si="751"/>
        <v>20</v>
      </c>
      <c r="Q1324" s="23">
        <v>238.0</v>
      </c>
      <c r="R1324" s="23">
        <v>0.461</v>
      </c>
      <c r="S1324" s="23">
        <v>1.14</v>
      </c>
      <c r="T1324" s="10">
        <f>VLOOKUP(A1324,TOURISM!$A$2:$E$2692,5,0)</f>
        <v>733000000</v>
      </c>
      <c r="U1324" s="10">
        <f>VLOOKUP(A1324,TOURISM!$A$2:$F$2692,6,0)</f>
        <v>666000000</v>
      </c>
      <c r="V1324" s="10">
        <f>VLOOKUP(A1324,BUSINESS!$A$2:$E$2692,5,0)</f>
        <v>0.598</v>
      </c>
      <c r="W1324" s="10">
        <f>VLOOKUP(A1324,BUSINESS!$A$2:$F$2692,6,0)</f>
        <v>48</v>
      </c>
      <c r="X1324" s="10">
        <f>VLOOKUP(A1324,BUSINESS!$A$2:$G$2692,7,0)</f>
        <v>23</v>
      </c>
      <c r="Y1324" s="10">
        <f>VLOOKUP(A1324,BUSINESS!$A$2:$H$2692,8,0)</f>
        <v>256</v>
      </c>
      <c r="Z1324" s="10">
        <f>VLOOKUP(A1324,BUSINESS!$A$2:$I$2692,9,0)</f>
        <v>0.025</v>
      </c>
      <c r="AA1324" s="10">
        <f>VLOOKUP(A1324,BUSINESS!$A$2:$J$2692,10,0)</f>
        <v>0.269</v>
      </c>
      <c r="AB1324" s="7">
        <f t="shared" si="2"/>
        <v>61317593369</v>
      </c>
    </row>
    <row r="1325">
      <c r="A1325" s="7" t="str">
        <f t="shared" si="1"/>
        <v>Tajikistan-Asia2006</v>
      </c>
      <c r="B1325" s="8" t="s">
        <v>262</v>
      </c>
      <c r="C1325" s="5" t="s">
        <v>61</v>
      </c>
      <c r="D1325" s="9" t="s">
        <v>68</v>
      </c>
      <c r="E1325" s="11">
        <v>2.830236054E9</v>
      </c>
      <c r="F1325" s="12">
        <v>0.048</v>
      </c>
      <c r="G1325" s="12">
        <v>19.0</v>
      </c>
      <c r="H1325" s="12">
        <v>0.144</v>
      </c>
      <c r="I1325" s="22" t="str">
        <f>VLOOKUP(A1325,ENERGY!$A$2:$F$2692,5,0)</f>
        <v>#N/A</v>
      </c>
      <c r="J1325" s="10" t="str">
        <f>VLOOKUP(A1326,ENERGY!$A$2:$F$2692,6,0)</f>
        <v>#N/A</v>
      </c>
      <c r="K1325" s="23">
        <v>0.024</v>
      </c>
      <c r="L1325" s="10">
        <f>VLOOKUP(A1325,TOURISM!$A$2:$E$2692,5,0)</f>
        <v>11200000</v>
      </c>
      <c r="M1325" s="10">
        <f>VLOOKUP(A1325,TOURISM!$A$2:$F$2692,6,0)</f>
        <v>6000000</v>
      </c>
      <c r="N1325" s="23">
        <v>0.496</v>
      </c>
      <c r="O1325" s="27">
        <f t="shared" ref="O1325:Q1325" si="757">if(AND(M1325=M1326,N1325=N1325+1,ISBLANK(O1326)),O1325,O1326)</f>
        <v>60</v>
      </c>
      <c r="P1325" s="27">
        <f t="shared" si="757"/>
        <v>20</v>
      </c>
      <c r="Q1325" s="27">
        <f t="shared" si="757"/>
        <v>152</v>
      </c>
      <c r="R1325" s="23">
        <v>0.14</v>
      </c>
      <c r="S1325" s="23">
        <v>1.638</v>
      </c>
      <c r="T1325" s="10">
        <f>VLOOKUP(A1325,TOURISM!$A$2:$E$2692,5,0)</f>
        <v>11200000</v>
      </c>
      <c r="U1325" s="10">
        <f>VLOOKUP(A1325,TOURISM!$A$2:$F$2692,6,0)</f>
        <v>6000000</v>
      </c>
      <c r="V1325" s="10">
        <f>VLOOKUP(A1325,BUSINESS!$A$2:$E$2692,5,0)</f>
        <v>0.799</v>
      </c>
      <c r="W1325" s="10">
        <f>VLOOKUP(A1325,BUSINESS!$A$2:$F$2692,6,0)</f>
        <v>80</v>
      </c>
      <c r="X1325" s="10">
        <f>VLOOKUP(A1325,BUSINESS!$A$2:$G$2692,7,0)</f>
        <v>23</v>
      </c>
      <c r="Y1325" s="10">
        <f>VLOOKUP(A1325,BUSINESS!$A$2:$H$2692,8,0)</f>
        <v>224</v>
      </c>
      <c r="Z1325" s="10">
        <f>VLOOKUP(A1325,BUSINESS!$A$2:$I$2692,9,0)</f>
        <v>0.038</v>
      </c>
      <c r="AA1325" s="10">
        <f>VLOOKUP(A1325,BUSINESS!$A$2:$J$2692,10,0)</f>
        <v>0.309</v>
      </c>
      <c r="AB1325" s="7">
        <f t="shared" si="2"/>
        <v>20215971814</v>
      </c>
    </row>
    <row r="1326">
      <c r="A1326" s="7" t="str">
        <f t="shared" si="1"/>
        <v>Thailand-Asia2006</v>
      </c>
      <c r="B1326" s="8" t="s">
        <v>264</v>
      </c>
      <c r="C1326" s="5" t="s">
        <v>61</v>
      </c>
      <c r="D1326" s="9" t="s">
        <v>68</v>
      </c>
      <c r="E1326" s="11">
        <v>2.07E11</v>
      </c>
      <c r="F1326" s="12">
        <v>0.035</v>
      </c>
      <c r="G1326" s="12">
        <v>110.0</v>
      </c>
      <c r="H1326" s="12">
        <v>0.074</v>
      </c>
      <c r="I1326" s="22" t="str">
        <f>VLOOKUP(A1326,ENERGY!$A$2:$F$2692,5,0)</f>
        <v>#N/A</v>
      </c>
      <c r="J1326" s="10" t="str">
        <f>VLOOKUP(A1327,ENERGY!$A$2:$F$2692,6,0)</f>
        <v>#N/A</v>
      </c>
      <c r="K1326" s="23">
        <v>0.024</v>
      </c>
      <c r="L1326" s="10">
        <f>VLOOKUP(A1326,TOURISM!$A$2:$E$2692,5,0)</f>
        <v>16614000000</v>
      </c>
      <c r="M1326" s="10">
        <f>VLOOKUP(A1326,TOURISM!$A$2:$F$2692,6,0)</f>
        <v>6173000000</v>
      </c>
      <c r="N1326" s="23">
        <v>0.195</v>
      </c>
      <c r="O1326" s="23">
        <v>60.0</v>
      </c>
      <c r="P1326" s="27">
        <f t="shared" ref="P1326:P1346" si="758">if(AND(N1326=N1327,O1326=O1326+1,ISBLANK(P1327)),P1326,P1327)</f>
        <v>20</v>
      </c>
      <c r="Q1326" s="23">
        <v>152.0</v>
      </c>
      <c r="R1326" s="23">
        <v>0.08</v>
      </c>
      <c r="S1326" s="23">
        <v>1.46</v>
      </c>
      <c r="T1326" s="10">
        <f>VLOOKUP(A1326,TOURISM!$A$2:$E$2692,5,0)</f>
        <v>16614000000</v>
      </c>
      <c r="U1326" s="10">
        <f>VLOOKUP(A1326,TOURISM!$A$2:$F$2692,6,0)</f>
        <v>6173000000</v>
      </c>
      <c r="V1326" s="10">
        <f>VLOOKUP(A1326,BUSINESS!$A$2:$E$2692,5,0)</f>
        <v>0.374</v>
      </c>
      <c r="W1326" s="10">
        <f>VLOOKUP(A1326,BUSINESS!$A$2:$F$2692,6,0)</f>
        <v>33</v>
      </c>
      <c r="X1326" s="10">
        <f>VLOOKUP(A1326,BUSINESS!$A$2:$G$2692,7,0)</f>
        <v>23</v>
      </c>
      <c r="Y1326" s="10">
        <f>VLOOKUP(A1326,BUSINESS!$A$2:$H$2692,8,0)</f>
        <v>264</v>
      </c>
      <c r="Z1326" s="10">
        <f>VLOOKUP(A1326,BUSINESS!$A$2:$I$2692,9,0)</f>
        <v>0.172</v>
      </c>
      <c r="AA1326" s="10">
        <f>VLOOKUP(A1326,BUSINESS!$A$2:$J$2692,10,0)</f>
        <v>0.609</v>
      </c>
      <c r="AB1326" s="7">
        <f t="shared" si="2"/>
        <v>2587500000000</v>
      </c>
    </row>
    <row r="1327">
      <c r="A1327" s="7" t="str">
        <f t="shared" si="1"/>
        <v>Timor-Leste-Asia2006</v>
      </c>
      <c r="B1327" s="8" t="s">
        <v>265</v>
      </c>
      <c r="C1327" s="5" t="s">
        <v>61</v>
      </c>
      <c r="D1327" s="9" t="s">
        <v>68</v>
      </c>
      <c r="E1327" s="11">
        <v>4.626E8</v>
      </c>
      <c r="F1327" s="12">
        <v>0.106</v>
      </c>
      <c r="G1327" s="12">
        <v>46.0</v>
      </c>
      <c r="H1327" s="12">
        <v>0.165</v>
      </c>
      <c r="I1327" s="22" t="str">
        <f>VLOOKUP(A1327,ENERGY!$A$2:$F$2692,5,0)</f>
        <v>#N/A</v>
      </c>
      <c r="J1327" s="10" t="str">
        <f>VLOOKUP(A1328,ENERGY!$A$2:$F$2692,6,0)</f>
        <v>#N/A</v>
      </c>
      <c r="K1327" s="23">
        <v>0.024</v>
      </c>
      <c r="L1327" s="10">
        <f>VLOOKUP(A1327,TOURISM!$A$2:$E$2692,5,0)</f>
        <v>20000000</v>
      </c>
      <c r="M1327" s="10">
        <f>VLOOKUP(A1327,TOURISM!$A$2:$F$2692,6,0)</f>
        <v>2000000</v>
      </c>
      <c r="N1327" s="23">
        <v>0.436</v>
      </c>
      <c r="O1327" s="23">
        <v>8.0</v>
      </c>
      <c r="P1327" s="27">
        <f t="shared" si="758"/>
        <v>20</v>
      </c>
      <c r="Q1327" s="23">
        <v>433.0</v>
      </c>
      <c r="R1327" s="23">
        <v>0.398</v>
      </c>
      <c r="S1327" s="23">
        <v>1.051</v>
      </c>
      <c r="T1327" s="10">
        <f>VLOOKUP(A1327,TOURISM!$A$2:$E$2692,5,0)</f>
        <v>20000000</v>
      </c>
      <c r="U1327" s="10">
        <f>VLOOKUP(A1327,TOURISM!$A$2:$F$2692,6,0)</f>
        <v>2000000</v>
      </c>
      <c r="V1327" s="10">
        <f>VLOOKUP(A1327,BUSINESS!$A$2:$E$2692,5,0)</f>
        <v>0.484</v>
      </c>
      <c r="W1327" s="10">
        <f>VLOOKUP(A1327,BUSINESS!$A$2:$F$2692,6,0)</f>
        <v>167</v>
      </c>
      <c r="X1327" s="10">
        <f>VLOOKUP(A1327,BUSINESS!$A$2:$G$2692,7,0)</f>
        <v>23</v>
      </c>
      <c r="Y1327" s="10">
        <f>VLOOKUP(A1327,BUSINESS!$A$2:$H$2692,8,0)</f>
        <v>640</v>
      </c>
      <c r="Z1327" s="10">
        <f>VLOOKUP(A1327,BUSINESS!$A$2:$I$2692,9,0)</f>
        <v>0.001</v>
      </c>
      <c r="AA1327" s="10">
        <f>VLOOKUP(A1327,BUSINESS!$A$2:$J$2692,10,0)</f>
        <v>0.048</v>
      </c>
      <c r="AB1327" s="7">
        <f t="shared" si="2"/>
        <v>1162311558</v>
      </c>
    </row>
    <row r="1328">
      <c r="A1328" s="7" t="str">
        <f t="shared" si="1"/>
        <v>Turkmenistan-Asia2006</v>
      </c>
      <c r="B1328" s="8" t="s">
        <v>271</v>
      </c>
      <c r="C1328" s="5" t="s">
        <v>61</v>
      </c>
      <c r="D1328" s="9" t="s">
        <v>68</v>
      </c>
      <c r="E1328" s="11">
        <v>1.0277598152E10</v>
      </c>
      <c r="F1328" s="12">
        <v>0.022</v>
      </c>
      <c r="G1328" s="12">
        <v>98.0</v>
      </c>
      <c r="H1328" s="10" t="str">
        <f t="shared" ref="H1328:H1329" si="759">if(AND(#REF!=#REF!,#REF!=#REF!+1,ISBLANK(#REF!)),#REF!,#REF!)</f>
        <v>#REF!</v>
      </c>
      <c r="I1328" s="22" t="str">
        <f>VLOOKUP(A1328,ENERGY!$A$2:$F$2692,5,0)</f>
        <v>#N/A</v>
      </c>
      <c r="J1328" s="10" t="str">
        <f>VLOOKUP(A1329,ENERGY!$A$2:$F$2692,6,0)</f>
        <v>#N/A</v>
      </c>
      <c r="K1328" s="23">
        <v>0.024</v>
      </c>
      <c r="L1328" s="10">
        <f>VLOOKUP(A1328,TOURISM!$A$2:$E$2692,5,0)</f>
        <v>12280000000</v>
      </c>
      <c r="M1328" s="10">
        <f>VLOOKUP(A1328,TOURISM!$A$2:$F$2692,6,0)</f>
        <v>394000000</v>
      </c>
      <c r="N1328" s="23">
        <v>0.72</v>
      </c>
      <c r="O1328" s="23">
        <v>25.0</v>
      </c>
      <c r="P1328" s="27">
        <f t="shared" si="758"/>
        <v>20</v>
      </c>
      <c r="Q1328" s="23">
        <v>451.0</v>
      </c>
      <c r="R1328" s="23">
        <v>0.14</v>
      </c>
      <c r="S1328" s="23">
        <v>0.943</v>
      </c>
      <c r="T1328" s="10">
        <f>VLOOKUP(A1328,TOURISM!$A$2:$E$2692,5,0)</f>
        <v>12280000000</v>
      </c>
      <c r="U1328" s="10">
        <f>VLOOKUP(A1328,TOURISM!$A$2:$F$2692,6,0)</f>
        <v>394000000</v>
      </c>
      <c r="V1328" s="10">
        <f>VLOOKUP(A1328,BUSINESS!$A$2:$E$2692,5,0)</f>
        <v>0.093</v>
      </c>
      <c r="W1328" s="10">
        <f>VLOOKUP(A1328,BUSINESS!$A$2:$F$2692,6,0)</f>
        <v>62</v>
      </c>
      <c r="X1328" s="10">
        <f>VLOOKUP(A1328,BUSINESS!$A$2:$G$2692,7,0)</f>
        <v>23</v>
      </c>
      <c r="Y1328" s="10">
        <f>VLOOKUP(A1328,BUSINESS!$A$2:$H$2692,8,0)</f>
        <v>274</v>
      </c>
      <c r="Z1328" s="10">
        <f>VLOOKUP(A1328,BUSINESS!$A$2:$I$2692,9,0)</f>
        <v>0.013</v>
      </c>
      <c r="AA1328" s="10">
        <f>VLOOKUP(A1328,BUSINESS!$A$2:$J$2692,10,0)</f>
        <v>0.045</v>
      </c>
      <c r="AB1328" s="7">
        <f t="shared" si="2"/>
        <v>73411415371</v>
      </c>
    </row>
    <row r="1329">
      <c r="A1329" s="7" t="str">
        <f t="shared" si="1"/>
        <v>Uzbekistan-Asia2006</v>
      </c>
      <c r="B1329" s="8" t="s">
        <v>279</v>
      </c>
      <c r="C1329" s="5" t="s">
        <v>61</v>
      </c>
      <c r="D1329" s="9" t="s">
        <v>68</v>
      </c>
      <c r="E1329" s="11">
        <v>1.7030896203E10</v>
      </c>
      <c r="F1329" s="12">
        <v>0.055</v>
      </c>
      <c r="G1329" s="12">
        <v>35.0</v>
      </c>
      <c r="H1329" s="10" t="str">
        <f t="shared" si="759"/>
        <v>#REF!</v>
      </c>
      <c r="I1329" s="22" t="str">
        <f>VLOOKUP(A1329,ENERGY!$A$2:$F$2692,5,0)</f>
        <v>#N/A</v>
      </c>
      <c r="J1329" s="10" t="str">
        <f>VLOOKUP(A1330,ENERGY!$A$2:$F$2692,6,0)</f>
        <v>#N/A</v>
      </c>
      <c r="K1329" s="23">
        <v>0.024</v>
      </c>
      <c r="L1329" s="10">
        <f>VLOOKUP(A1329,TOURISM!$A$2:$E$2692,5,0)</f>
        <v>43000000</v>
      </c>
      <c r="M1329" s="10" t="str">
        <f>VLOOKUP(A1329,TOURISM!$A$2:$F$2692,6,0)</f>
        <v/>
      </c>
      <c r="N1329" s="23">
        <v>0.218</v>
      </c>
      <c r="O1329" s="23">
        <v>66.0</v>
      </c>
      <c r="P1329" s="27">
        <f t="shared" si="758"/>
        <v>20</v>
      </c>
      <c r="Q1329" s="23">
        <v>339.0</v>
      </c>
      <c r="R1329" s="23">
        <v>0.12</v>
      </c>
      <c r="S1329" s="23">
        <v>0.99</v>
      </c>
      <c r="T1329" s="10">
        <f>VLOOKUP(A1329,TOURISM!$A$2:$E$2692,5,0)</f>
        <v>43000000</v>
      </c>
      <c r="U1329" s="10" t="str">
        <f>VLOOKUP(A1329,TOURISM!$A$2:$F$2692,6,0)</f>
        <v/>
      </c>
      <c r="V1329" s="10">
        <f>VLOOKUP(A1329,BUSINESS!$A$2:$E$2692,5,0)</f>
        <v>1.121</v>
      </c>
      <c r="W1329" s="10">
        <f>VLOOKUP(A1329,BUSINESS!$A$2:$F$2692,6,0)</f>
        <v>29</v>
      </c>
      <c r="X1329" s="10">
        <f>VLOOKUP(A1329,BUSINESS!$A$2:$G$2692,7,0)</f>
        <v>23</v>
      </c>
      <c r="Y1329" s="10">
        <f>VLOOKUP(A1329,BUSINESS!$A$2:$H$2692,8,0)</f>
        <v>196</v>
      </c>
      <c r="Z1329" s="10">
        <f>VLOOKUP(A1329,BUSINESS!$A$2:$I$2692,9,0)</f>
        <v>0.064</v>
      </c>
      <c r="AA1329" s="10">
        <f>VLOOKUP(A1329,BUSINESS!$A$2:$J$2692,10,0)</f>
        <v>0.096</v>
      </c>
      <c r="AB1329" s="7">
        <f t="shared" si="2"/>
        <v>141924135025</v>
      </c>
    </row>
    <row r="1330">
      <c r="A1330" s="7" t="str">
        <f t="shared" si="1"/>
        <v>Vietnam-Asia2006</v>
      </c>
      <c r="B1330" s="8" t="s">
        <v>282</v>
      </c>
      <c r="C1330" s="5" t="s">
        <v>61</v>
      </c>
      <c r="D1330" s="9" t="s">
        <v>68</v>
      </c>
      <c r="E1330" s="11">
        <v>6.6371664817E10</v>
      </c>
      <c r="F1330" s="12">
        <v>0.065</v>
      </c>
      <c r="G1330" s="12">
        <v>46.0</v>
      </c>
      <c r="H1330" s="12">
        <v>0.112</v>
      </c>
      <c r="I1330" s="22" t="str">
        <f>VLOOKUP(A1330,ENERGY!$A$2:$F$2692,5,0)</f>
        <v>#N/A</v>
      </c>
      <c r="J1330" s="10" t="str">
        <f>VLOOKUP(A1331,ENERGY!$A$2:$F$2692,6,0)</f>
        <v>#N/A</v>
      </c>
      <c r="K1330" s="23">
        <v>0.024</v>
      </c>
      <c r="L1330" s="10">
        <f>VLOOKUP(A1330,TOURISM!$A$2:$E$2692,5,0)</f>
        <v>2850000000</v>
      </c>
      <c r="M1330" s="10">
        <f>VLOOKUP(A1330,TOURISM!$A$2:$F$2692,6,0)</f>
        <v>1050000000</v>
      </c>
      <c r="N1330" s="23">
        <v>0.16</v>
      </c>
      <c r="O1330" s="23">
        <v>40.0</v>
      </c>
      <c r="P1330" s="27">
        <f t="shared" si="758"/>
        <v>20</v>
      </c>
      <c r="Q1330" s="23">
        <v>324.0</v>
      </c>
      <c r="R1330" s="23">
        <v>0.042</v>
      </c>
      <c r="S1330" s="23">
        <v>0.607</v>
      </c>
      <c r="T1330" s="10">
        <f>VLOOKUP(A1330,TOURISM!$A$2:$E$2692,5,0)</f>
        <v>2850000000</v>
      </c>
      <c r="U1330" s="10">
        <f>VLOOKUP(A1330,TOURISM!$A$2:$F$2692,6,0)</f>
        <v>1050000000</v>
      </c>
      <c r="V1330" s="10">
        <f>VLOOKUP(A1330,BUSINESS!$A$2:$E$2692,5,0)</f>
        <v>0.399</v>
      </c>
      <c r="W1330" s="10">
        <f>VLOOKUP(A1330,BUSINESS!$A$2:$F$2692,6,0)</f>
        <v>50</v>
      </c>
      <c r="X1330" s="10">
        <f>VLOOKUP(A1330,BUSINESS!$A$2:$G$2692,7,0)</f>
        <v>23</v>
      </c>
      <c r="Y1330" s="10">
        <f>VLOOKUP(A1330,BUSINESS!$A$2:$H$2692,8,0)</f>
        <v>1050</v>
      </c>
      <c r="Z1330" s="10">
        <f>VLOOKUP(A1330,BUSINESS!$A$2:$I$2692,9,0)</f>
        <v>0.173</v>
      </c>
      <c r="AA1330" s="10">
        <f>VLOOKUP(A1330,BUSINESS!$A$2:$J$2692,10,0)</f>
        <v>0.22</v>
      </c>
      <c r="AB1330" s="7">
        <f t="shared" si="2"/>
        <v>1580277733738</v>
      </c>
    </row>
    <row r="1331">
      <c r="A1331" s="7" t="str">
        <f t="shared" si="1"/>
        <v>Albania-Europe2006</v>
      </c>
      <c r="B1331" s="8" t="s">
        <v>75</v>
      </c>
      <c r="C1331" s="5" t="s">
        <v>76</v>
      </c>
      <c r="D1331" s="9" t="s">
        <v>68</v>
      </c>
      <c r="E1331" s="11">
        <v>9.132562332E9</v>
      </c>
      <c r="F1331" s="12">
        <v>0.06</v>
      </c>
      <c r="G1331" s="12">
        <v>168.0</v>
      </c>
      <c r="H1331" s="12">
        <v>0.129</v>
      </c>
      <c r="I1331" s="30">
        <v>2025.0</v>
      </c>
      <c r="J1331" s="10" t="str">
        <f>VLOOKUP(A1332,ENERGY!$A$2:$F$2692,6,0)</f>
        <v>#N/A</v>
      </c>
      <c r="K1331" s="23">
        <v>0.024</v>
      </c>
      <c r="L1331" s="10">
        <f>VLOOKUP(A1331,TOURISM!$A$2:$E$2692,5,0)</f>
        <v>1057000000</v>
      </c>
      <c r="M1331" s="10">
        <f>VLOOKUP(A1331,TOURISM!$A$2:$F$2692,6,0)</f>
        <v>989000000</v>
      </c>
      <c r="N1331" s="23">
        <v>0.378</v>
      </c>
      <c r="O1331" s="23">
        <v>37.0</v>
      </c>
      <c r="P1331" s="27">
        <f t="shared" si="758"/>
        <v>20</v>
      </c>
      <c r="Q1331" s="23">
        <v>82.0</v>
      </c>
      <c r="R1331" s="23">
        <v>0.07</v>
      </c>
      <c r="S1331" s="23">
        <v>0.228</v>
      </c>
      <c r="T1331" s="10">
        <f>VLOOKUP(A1331,TOURISM!$A$2:$E$2692,5,0)</f>
        <v>1057000000</v>
      </c>
      <c r="U1331" s="10">
        <f>VLOOKUP(A1331,TOURISM!$A$2:$F$2692,6,0)</f>
        <v>989000000</v>
      </c>
      <c r="V1331" s="10">
        <f>VLOOKUP(A1331,BUSINESS!$A$2:$E$2692,5,0)</f>
        <v>0.565</v>
      </c>
      <c r="W1331" s="10">
        <f>VLOOKUP(A1331,BUSINESS!$A$2:$F$2692,6,0)</f>
        <v>39</v>
      </c>
      <c r="X1331" s="10">
        <f>VLOOKUP(A1331,BUSINESS!$A$2:$G$2692,7,0)</f>
        <v>19</v>
      </c>
      <c r="Y1331" s="10">
        <f>VLOOKUP(A1331,BUSINESS!$A$2:$H$2692,8,0)</f>
        <v>364</v>
      </c>
      <c r="Z1331" s="10">
        <f>VLOOKUP(A1331,BUSINESS!$A$2:$I$2692,9,0)</f>
        <v>0.096</v>
      </c>
      <c r="AA1331" s="10">
        <f>VLOOKUP(A1331,BUSINESS!$A$2:$J$2692,10,0)</f>
        <v>0.601</v>
      </c>
      <c r="AB1331" s="7">
        <f t="shared" si="2"/>
        <v>130465176171</v>
      </c>
    </row>
    <row r="1332">
      <c r="A1332" s="7" t="str">
        <f t="shared" si="1"/>
        <v>Andorra-Europe2006</v>
      </c>
      <c r="B1332" s="8" t="s">
        <v>81</v>
      </c>
      <c r="C1332" s="5" t="s">
        <v>76</v>
      </c>
      <c r="D1332" s="9" t="s">
        <v>68</v>
      </c>
      <c r="E1332" s="11">
        <v>2.539759286E9</v>
      </c>
      <c r="F1332" s="12">
        <v>0.058</v>
      </c>
      <c r="G1332" s="12">
        <v>2356.0</v>
      </c>
      <c r="H1332" s="10">
        <f>if(AND(C1293=C1294,D1293=D1293+1,ISBLANK(H1294)),H1293,H1294)</f>
        <v>0.187</v>
      </c>
      <c r="I1332" s="22" t="str">
        <f>VLOOKUP(A1332,ENERGY!$A$2:$F$2692,5,0)</f>
        <v>#N/A</v>
      </c>
      <c r="J1332" s="10">
        <f>VLOOKUP(A1333,ENERGY!$A$2:$F$2692,6,0)</f>
        <v>74238</v>
      </c>
      <c r="K1332" s="23">
        <v>0.024</v>
      </c>
      <c r="L1332" s="10">
        <f>VLOOKUP(A1332,TOURISM!$A$2:$E$2692,5,0)</f>
        <v>416000000</v>
      </c>
      <c r="M1332" s="10">
        <f>VLOOKUP(A1332,TOURISM!$A$2:$F$2692,6,0)</f>
        <v>107000000</v>
      </c>
      <c r="N1332" s="23">
        <v>0.365</v>
      </c>
      <c r="O1332" s="23">
        <v>56.0</v>
      </c>
      <c r="P1332" s="27">
        <f t="shared" si="758"/>
        <v>20</v>
      </c>
      <c r="Q1332" s="23">
        <v>104.0</v>
      </c>
      <c r="R1332" s="23">
        <v>0.181</v>
      </c>
      <c r="S1332" s="23">
        <v>0.632</v>
      </c>
      <c r="T1332" s="10">
        <f>VLOOKUP(A1332,TOURISM!$A$2:$E$2692,5,0)</f>
        <v>416000000</v>
      </c>
      <c r="U1332" s="10">
        <f>VLOOKUP(A1332,TOURISM!$A$2:$F$2692,6,0)</f>
        <v>107000000</v>
      </c>
      <c r="V1332" s="10">
        <f>VLOOKUP(A1332,BUSINESS!$A$2:$E$2692,5,0)</f>
        <v>0.491</v>
      </c>
      <c r="W1332" s="10">
        <f>VLOOKUP(A1332,BUSINESS!$A$2:$F$2692,6,0)</f>
        <v>35</v>
      </c>
      <c r="X1332" s="10">
        <f>VLOOKUP(A1332,BUSINESS!$A$2:$G$2692,7,0)</f>
        <v>19</v>
      </c>
      <c r="Y1332" s="10">
        <f>VLOOKUP(A1332,BUSINESS!$A$2:$H$2692,8,0)</f>
        <v>81</v>
      </c>
      <c r="Z1332" s="10">
        <f>VLOOKUP(A1332,BUSINESS!$A$2:$I$2692,9,0)</f>
        <v>0.489</v>
      </c>
      <c r="AA1332" s="10">
        <f>VLOOKUP(A1332,BUSINESS!$A$2:$J$2692,10,0)</f>
        <v>0.843</v>
      </c>
      <c r="AB1332" s="7">
        <f t="shared" si="2"/>
        <v>14031819260</v>
      </c>
    </row>
    <row r="1333">
      <c r="A1333" s="7" t="str">
        <f t="shared" si="1"/>
        <v>Austria-Europe2006</v>
      </c>
      <c r="B1333" s="8" t="s">
        <v>89</v>
      </c>
      <c r="C1333" s="5" t="s">
        <v>76</v>
      </c>
      <c r="D1333" s="9" t="s">
        <v>68</v>
      </c>
      <c r="E1333" s="11">
        <v>3.05E11</v>
      </c>
      <c r="F1333" s="12">
        <v>0.104</v>
      </c>
      <c r="G1333" s="12">
        <v>3863.0</v>
      </c>
      <c r="H1333" s="10" t="str">
        <f>if(AND(C1190=C1191,D1190=D1190+1,ISBLANK(H1191)),H1190,H1191)</f>
        <v>#REF!</v>
      </c>
      <c r="I1333" s="22">
        <f>VLOOKUP(A1333,ENERGY!$A$2:$F$2692,5,0)</f>
        <v>33792</v>
      </c>
      <c r="J1333" s="10">
        <f>VLOOKUP(A1334,ENERGY!$A$2:$F$2692,6,0)</f>
        <v>59064</v>
      </c>
      <c r="K1333" s="23">
        <v>0.024</v>
      </c>
      <c r="L1333" s="10">
        <f>VLOOKUP(A1333,TOURISM!$A$2:$E$2692,5,0)</f>
        <v>18886000000</v>
      </c>
      <c r="M1333" s="10">
        <f>VLOOKUP(A1333,TOURISM!$A$2:$F$2692,6,0)</f>
        <v>11721000000</v>
      </c>
      <c r="N1333" s="23">
        <v>0.343</v>
      </c>
      <c r="O1333" s="23">
        <v>90.0</v>
      </c>
      <c r="P1333" s="27">
        <f t="shared" si="758"/>
        <v>20</v>
      </c>
      <c r="Q1333" s="23">
        <v>242.0</v>
      </c>
      <c r="R1333" s="23">
        <v>0.157</v>
      </c>
      <c r="S1333" s="23">
        <v>0.689</v>
      </c>
      <c r="T1333" s="10">
        <f>VLOOKUP(A1333,TOURISM!$A$2:$E$2692,5,0)</f>
        <v>18886000000</v>
      </c>
      <c r="U1333" s="10">
        <f>VLOOKUP(A1333,TOURISM!$A$2:$F$2692,6,0)</f>
        <v>11721000000</v>
      </c>
      <c r="V1333" s="10">
        <f>VLOOKUP(A1333,BUSINESS!$A$2:$E$2692,5,0)</f>
        <v>0.524</v>
      </c>
      <c r="W1333" s="10">
        <f>VLOOKUP(A1333,BUSINESS!$A$2:$F$2692,6,0)</f>
        <v>25</v>
      </c>
      <c r="X1333" s="10">
        <f>VLOOKUP(A1333,BUSINESS!$A$2:$G$2692,7,0)</f>
        <v>19</v>
      </c>
      <c r="Y1333" s="10">
        <f>VLOOKUP(A1333,BUSINESS!$A$2:$H$2692,8,0)</f>
        <v>170</v>
      </c>
      <c r="Z1333" s="10">
        <f>VLOOKUP(A1333,BUSINESS!$A$2:$I$2692,9,0)</f>
        <v>0.636</v>
      </c>
      <c r="AA1333" s="10">
        <f>VLOOKUP(A1333,BUSINESS!$A$2:$J$2692,10,0)</f>
        <v>1.121</v>
      </c>
      <c r="AB1333" s="7">
        <f t="shared" si="2"/>
        <v>1942675159236</v>
      </c>
    </row>
    <row r="1334">
      <c r="A1334" s="7" t="str">
        <f t="shared" si="1"/>
        <v>Belarus-Europe2006</v>
      </c>
      <c r="B1334" s="8" t="s">
        <v>96</v>
      </c>
      <c r="C1334" s="5" t="s">
        <v>76</v>
      </c>
      <c r="D1334" s="9" t="s">
        <v>68</v>
      </c>
      <c r="E1334" s="11">
        <v>3.0210091837E10</v>
      </c>
      <c r="F1334" s="12">
        <v>0.069</v>
      </c>
      <c r="G1334" s="12">
        <v>215.0</v>
      </c>
      <c r="H1334" s="12">
        <v>0.114</v>
      </c>
      <c r="I1334" s="22">
        <f>VLOOKUP(A1334,ENERGY!$A$2:$F$2692,5,0)</f>
        <v>26874</v>
      </c>
      <c r="J1334" s="10">
        <f>VLOOKUP(A1335,ENERGY!$A$2:$F$2692,6,0)</f>
        <v>103215</v>
      </c>
      <c r="K1334" s="23">
        <v>0.024</v>
      </c>
      <c r="L1334" s="10">
        <f>VLOOKUP(A1334,TOURISM!$A$2:$E$2692,5,0)</f>
        <v>401000000</v>
      </c>
      <c r="M1334" s="10">
        <f>VLOOKUP(A1334,TOURISM!$A$2:$F$2692,6,0)</f>
        <v>675000000</v>
      </c>
      <c r="N1334" s="23">
        <v>0.334</v>
      </c>
      <c r="O1334" s="23">
        <v>12.0</v>
      </c>
      <c r="P1334" s="27">
        <f t="shared" si="758"/>
        <v>20</v>
      </c>
      <c r="Q1334" s="23">
        <v>224.0</v>
      </c>
      <c r="R1334" s="23">
        <v>0.141</v>
      </c>
      <c r="S1334" s="23">
        <v>0.853</v>
      </c>
      <c r="T1334" s="10">
        <f>VLOOKUP(A1334,TOURISM!$A$2:$E$2692,5,0)</f>
        <v>401000000</v>
      </c>
      <c r="U1334" s="10">
        <f>VLOOKUP(A1334,TOURISM!$A$2:$F$2692,6,0)</f>
        <v>675000000</v>
      </c>
      <c r="V1334" s="10">
        <f>VLOOKUP(A1334,BUSINESS!$A$2:$E$2692,5,0)</f>
        <v>1.373</v>
      </c>
      <c r="W1334" s="10">
        <f>VLOOKUP(A1334,BUSINESS!$A$2:$F$2692,6,0)</f>
        <v>69</v>
      </c>
      <c r="X1334" s="10">
        <f>VLOOKUP(A1334,BUSINESS!$A$2:$G$2692,7,0)</f>
        <v>19</v>
      </c>
      <c r="Y1334" s="10">
        <f>VLOOKUP(A1334,BUSINESS!$A$2:$H$2692,8,0)</f>
        <v>987</v>
      </c>
      <c r="Z1334" s="10">
        <f>VLOOKUP(A1334,BUSINESS!$A$2:$I$2692,9,0)</f>
        <v>0.162</v>
      </c>
      <c r="AA1334" s="10">
        <f>VLOOKUP(A1334,BUSINESS!$A$2:$J$2692,10,0)</f>
        <v>0.62</v>
      </c>
      <c r="AB1334" s="7">
        <f t="shared" si="2"/>
        <v>214255970475</v>
      </c>
    </row>
    <row r="1335">
      <c r="A1335" s="7" t="str">
        <f t="shared" si="1"/>
        <v>Belgium-Europe2006</v>
      </c>
      <c r="B1335" s="8" t="s">
        <v>97</v>
      </c>
      <c r="C1335" s="5" t="s">
        <v>76</v>
      </c>
      <c r="D1335" s="9" t="s">
        <v>68</v>
      </c>
      <c r="E1335" s="11">
        <v>3.77E11</v>
      </c>
      <c r="F1335" s="12">
        <v>0.1</v>
      </c>
      <c r="G1335" s="12">
        <v>3606.0</v>
      </c>
      <c r="H1335" s="12">
        <v>0.067</v>
      </c>
      <c r="I1335" s="22">
        <f>VLOOKUP(A1335,ENERGY!$A$2:$F$2692,5,0)</f>
        <v>57019</v>
      </c>
      <c r="J1335" s="10">
        <f>VLOOKUP(A1336,ENERGY!$A$2:$F$2692,6,0)</f>
        <v>27884</v>
      </c>
      <c r="K1335" s="23">
        <v>0.024</v>
      </c>
      <c r="L1335" s="10">
        <f>VLOOKUP(A1335,TOURISM!$A$2:$E$2692,5,0)</f>
        <v>11625000000</v>
      </c>
      <c r="M1335" s="10">
        <f>VLOOKUP(A1335,TOURISM!$A$2:$F$2692,6,0)</f>
        <v>17891000000</v>
      </c>
      <c r="N1335" s="23">
        <v>0.435</v>
      </c>
      <c r="O1335" s="23">
        <v>57.0</v>
      </c>
      <c r="P1335" s="27">
        <f t="shared" si="758"/>
        <v>20</v>
      </c>
      <c r="Q1335" s="23">
        <v>488.0</v>
      </c>
      <c r="R1335" s="23">
        <v>0.08</v>
      </c>
      <c r="S1335" s="23">
        <v>1.487</v>
      </c>
      <c r="T1335" s="10">
        <f>VLOOKUP(A1335,TOURISM!$A$2:$E$2692,5,0)</f>
        <v>11625000000</v>
      </c>
      <c r="U1335" s="10">
        <f>VLOOKUP(A1335,TOURISM!$A$2:$F$2692,6,0)</f>
        <v>17891000000</v>
      </c>
      <c r="V1335" s="10">
        <f>VLOOKUP(A1335,BUSINESS!$A$2:$E$2692,5,0)</f>
        <v>0.593</v>
      </c>
      <c r="W1335" s="10">
        <f>VLOOKUP(A1335,BUSINESS!$A$2:$F$2692,6,0)</f>
        <v>27</v>
      </c>
      <c r="X1335" s="10">
        <f>VLOOKUP(A1335,BUSINESS!$A$2:$G$2692,7,0)</f>
        <v>19</v>
      </c>
      <c r="Y1335" s="10">
        <f>VLOOKUP(A1335,BUSINESS!$A$2:$H$2692,8,0)</f>
        <v>156</v>
      </c>
      <c r="Z1335" s="10">
        <f>VLOOKUP(A1335,BUSINESS!$A$2:$I$2692,9,0)</f>
        <v>0.597</v>
      </c>
      <c r="AA1335" s="10">
        <f>VLOOKUP(A1335,BUSINESS!$A$2:$J$2692,10,0)</f>
        <v>0.93</v>
      </c>
      <c r="AB1335" s="7">
        <f t="shared" si="2"/>
        <v>4712500000000</v>
      </c>
    </row>
    <row r="1336">
      <c r="A1336" s="7" t="str">
        <f t="shared" si="1"/>
        <v>Bosnia and Herzegovina-Europe2006</v>
      </c>
      <c r="B1336" s="8" t="s">
        <v>103</v>
      </c>
      <c r="C1336" s="5" t="s">
        <v>76</v>
      </c>
      <c r="D1336" s="9" t="s">
        <v>68</v>
      </c>
      <c r="E1336" s="11">
        <v>1.0948051122E10</v>
      </c>
      <c r="F1336" s="12">
        <v>0.087</v>
      </c>
      <c r="G1336" s="12">
        <v>246.0</v>
      </c>
      <c r="H1336" s="12">
        <v>0.096</v>
      </c>
      <c r="I1336" s="22">
        <f>VLOOKUP(A1336,ENERGY!$A$2:$F$2692,5,0)</f>
        <v>5305</v>
      </c>
      <c r="J1336" s="10">
        <f>VLOOKUP(A1337,ENERGY!$A$2:$F$2692,6,0)</f>
        <v>52812</v>
      </c>
      <c r="K1336" s="23">
        <v>0.024</v>
      </c>
      <c r="L1336" s="10">
        <f>VLOOKUP(A1336,TOURISM!$A$2:$E$2692,5,0)</f>
        <v>658000000</v>
      </c>
      <c r="M1336" s="10">
        <f>VLOOKUP(A1336,TOURISM!$A$2:$F$2692,6,0)</f>
        <v>210000000</v>
      </c>
      <c r="N1336" s="23">
        <v>0.361</v>
      </c>
      <c r="O1336" s="23">
        <v>36.0</v>
      </c>
      <c r="P1336" s="27">
        <f t="shared" si="758"/>
        <v>20</v>
      </c>
      <c r="Q1336" s="23">
        <v>180.0</v>
      </c>
      <c r="R1336" s="23">
        <v>0.173</v>
      </c>
      <c r="S1336" s="23">
        <v>0.688</v>
      </c>
      <c r="T1336" s="10">
        <f>VLOOKUP(A1336,TOURISM!$A$2:$E$2692,5,0)</f>
        <v>658000000</v>
      </c>
      <c r="U1336" s="10">
        <f>VLOOKUP(A1336,TOURISM!$A$2:$F$2692,6,0)</f>
        <v>210000000</v>
      </c>
      <c r="V1336" s="10">
        <f>VLOOKUP(A1336,BUSINESS!$A$2:$E$2692,5,0)</f>
        <v>0.427</v>
      </c>
      <c r="W1336" s="10">
        <f>VLOOKUP(A1336,BUSINESS!$A$2:$F$2692,6,0)</f>
        <v>63</v>
      </c>
      <c r="X1336" s="10">
        <f>VLOOKUP(A1336,BUSINESS!$A$2:$G$2692,7,0)</f>
        <v>19</v>
      </c>
      <c r="Y1336" s="10">
        <f>VLOOKUP(A1336,BUSINESS!$A$2:$H$2692,8,0)</f>
        <v>368</v>
      </c>
      <c r="Z1336" s="10">
        <f>VLOOKUP(A1336,BUSINESS!$A$2:$I$2692,9,0)</f>
        <v>0.251</v>
      </c>
      <c r="AA1336" s="10">
        <f>VLOOKUP(A1336,BUSINESS!$A$2:$J$2692,10,0)</f>
        <v>0.487</v>
      </c>
      <c r="AB1336" s="7">
        <f t="shared" si="2"/>
        <v>63283532497</v>
      </c>
    </row>
    <row r="1337">
      <c r="A1337" s="7" t="str">
        <f t="shared" si="1"/>
        <v>Bulgaria-Europe2006</v>
      </c>
      <c r="B1337" s="8" t="s">
        <v>107</v>
      </c>
      <c r="C1337" s="5" t="s">
        <v>76</v>
      </c>
      <c r="D1337" s="9" t="s">
        <v>68</v>
      </c>
      <c r="E1337" s="11">
        <v>2.889508354E10</v>
      </c>
      <c r="F1337" s="12">
        <v>0.073</v>
      </c>
      <c r="G1337" s="12">
        <v>274.0</v>
      </c>
      <c r="H1337" s="12">
        <v>0.087</v>
      </c>
      <c r="I1337" s="22">
        <f>VLOOKUP(A1337,ENERGY!$A$2:$F$2692,5,0)</f>
        <v>20117</v>
      </c>
      <c r="J1337" s="10">
        <f>VLOOKUP(A1338,ENERGY!$A$2:$F$2692,6,0)</f>
        <v>24389</v>
      </c>
      <c r="K1337" s="23">
        <v>0.024</v>
      </c>
      <c r="L1337" s="10">
        <f>VLOOKUP(A1337,TOURISM!$A$2:$E$2692,5,0)</f>
        <v>3317000000</v>
      </c>
      <c r="M1337" s="10">
        <f>VLOOKUP(A1337,TOURISM!$A$2:$F$2692,6,0)</f>
        <v>2099000000</v>
      </c>
      <c r="N1337" s="23">
        <v>0.303</v>
      </c>
      <c r="O1337" s="23">
        <v>15.0</v>
      </c>
      <c r="P1337" s="27">
        <f t="shared" si="758"/>
        <v>20</v>
      </c>
      <c r="Q1337" s="23">
        <v>198.0</v>
      </c>
      <c r="R1337" s="23">
        <v>0.011</v>
      </c>
      <c r="S1337" s="23">
        <v>0.158</v>
      </c>
      <c r="T1337" s="10">
        <f>VLOOKUP(A1337,TOURISM!$A$2:$E$2692,5,0)</f>
        <v>3317000000</v>
      </c>
      <c r="U1337" s="10">
        <f>VLOOKUP(A1337,TOURISM!$A$2:$F$2692,6,0)</f>
        <v>2099000000</v>
      </c>
      <c r="V1337" s="10">
        <f>VLOOKUP(A1337,BUSINESS!$A$2:$E$2692,5,0)</f>
        <v>0.416</v>
      </c>
      <c r="W1337" s="10">
        <f>VLOOKUP(A1337,BUSINESS!$A$2:$F$2692,6,0)</f>
        <v>32</v>
      </c>
      <c r="X1337" s="10">
        <f>VLOOKUP(A1337,BUSINESS!$A$2:$G$2692,7,0)</f>
        <v>19</v>
      </c>
      <c r="Y1337" s="10">
        <f>VLOOKUP(A1337,BUSINESS!$A$2:$H$2692,8,0)</f>
        <v>616</v>
      </c>
      <c r="Z1337" s="10">
        <f>VLOOKUP(A1337,BUSINESS!$A$2:$I$2692,9,0)</f>
        <v>0.271</v>
      </c>
      <c r="AA1337" s="10">
        <f>VLOOKUP(A1337,BUSINESS!$A$2:$J$2692,10,0)</f>
        <v>1.083</v>
      </c>
      <c r="AB1337" s="7">
        <f t="shared" si="2"/>
        <v>2626825776364</v>
      </c>
    </row>
    <row r="1338">
      <c r="A1338" s="7" t="str">
        <f t="shared" si="1"/>
        <v>Croatia-Europe2006</v>
      </c>
      <c r="B1338" s="8" t="s">
        <v>124</v>
      </c>
      <c r="C1338" s="5" t="s">
        <v>76</v>
      </c>
      <c r="D1338" s="9" t="s">
        <v>68</v>
      </c>
      <c r="E1338" s="11">
        <v>4.9855078905E10</v>
      </c>
      <c r="F1338" s="12">
        <v>0.07</v>
      </c>
      <c r="G1338" s="12">
        <v>790.0</v>
      </c>
      <c r="H1338" s="12">
        <v>0.099</v>
      </c>
      <c r="I1338" s="22">
        <f>VLOOKUP(A1338,ENERGY!$A$2:$F$2692,5,0)</f>
        <v>9325</v>
      </c>
      <c r="J1338" s="10">
        <f>VLOOKUP(A1339,ENERGY!$A$2:$F$2692,6,0)</f>
        <v>8196</v>
      </c>
      <c r="K1338" s="23">
        <v>0.024</v>
      </c>
      <c r="L1338" s="10">
        <f>VLOOKUP(A1338,TOURISM!$A$2:$E$2692,5,0)</f>
        <v>8296000000</v>
      </c>
      <c r="M1338" s="10">
        <f>VLOOKUP(A1338,TOURISM!$A$2:$F$2692,6,0)</f>
        <v>770000000</v>
      </c>
      <c r="N1338" s="23">
        <v>0.546</v>
      </c>
      <c r="O1338" s="23">
        <v>22.0</v>
      </c>
      <c r="P1338" s="27">
        <f t="shared" si="758"/>
        <v>20</v>
      </c>
      <c r="Q1338" s="23">
        <v>504.0</v>
      </c>
      <c r="R1338" s="23">
        <v>0.022</v>
      </c>
      <c r="S1338" s="23">
        <v>0.224</v>
      </c>
      <c r="T1338" s="10">
        <f>VLOOKUP(A1338,TOURISM!$A$2:$E$2692,5,0)</f>
        <v>8296000000</v>
      </c>
      <c r="U1338" s="10">
        <f>VLOOKUP(A1338,TOURISM!$A$2:$F$2692,6,0)</f>
        <v>770000000</v>
      </c>
      <c r="V1338" s="10">
        <f>VLOOKUP(A1338,BUSINESS!$A$2:$E$2692,5,0)</f>
        <v>0.214</v>
      </c>
      <c r="W1338" s="10">
        <f>VLOOKUP(A1338,BUSINESS!$A$2:$F$2692,6,0)</f>
        <v>25</v>
      </c>
      <c r="X1338" s="10">
        <f>VLOOKUP(A1338,BUSINESS!$A$2:$G$2692,7,0)</f>
        <v>19</v>
      </c>
      <c r="Y1338" s="10">
        <f>VLOOKUP(A1338,BUSINESS!$A$2:$H$2692,8,0)</f>
        <v>196</v>
      </c>
      <c r="Z1338" s="10">
        <f>VLOOKUP(A1338,BUSINESS!$A$2:$I$2692,9,0)</f>
        <v>0.38</v>
      </c>
      <c r="AA1338" s="10">
        <f>VLOOKUP(A1338,BUSINESS!$A$2:$J$2692,10,0)</f>
        <v>1.004</v>
      </c>
      <c r="AB1338" s="7">
        <f t="shared" si="2"/>
        <v>2266139950227</v>
      </c>
    </row>
    <row r="1339">
      <c r="A1339" s="7" t="str">
        <f t="shared" si="1"/>
        <v>Cyprus-Europe2006</v>
      </c>
      <c r="B1339" s="8" t="s">
        <v>127</v>
      </c>
      <c r="C1339" s="5" t="s">
        <v>76</v>
      </c>
      <c r="D1339" s="9" t="s">
        <v>68</v>
      </c>
      <c r="E1339" s="11">
        <v>1.843576591E10</v>
      </c>
      <c r="F1339" s="12">
        <v>0.063</v>
      </c>
      <c r="G1339" s="12">
        <v>1494.0</v>
      </c>
      <c r="H1339" s="12">
        <v>0.067</v>
      </c>
      <c r="I1339" s="22">
        <f>VLOOKUP(A1339,ENERGY!$A$2:$F$2692,5,0)</f>
        <v>2437</v>
      </c>
      <c r="J1339" s="10">
        <f>VLOOKUP(A1340,ENERGY!$A$2:$F$2692,6,0)</f>
        <v>123948</v>
      </c>
      <c r="K1339" s="23">
        <v>0.024</v>
      </c>
      <c r="L1339" s="10">
        <f>VLOOKUP(A1339,TOURISM!$A$2:$E$2692,5,0)</f>
        <v>2691000000</v>
      </c>
      <c r="M1339" s="10">
        <f>VLOOKUP(A1339,TOURISM!$A$2:$F$2692,6,0)</f>
        <v>1031000000</v>
      </c>
      <c r="N1339" s="23">
        <v>0.682</v>
      </c>
      <c r="O1339" s="23">
        <v>19.0</v>
      </c>
      <c r="P1339" s="27">
        <f t="shared" si="758"/>
        <v>20</v>
      </c>
      <c r="Q1339" s="23">
        <v>696.0</v>
      </c>
      <c r="R1339" s="23">
        <v>0.045</v>
      </c>
      <c r="S1339" s="23">
        <v>0.895</v>
      </c>
      <c r="T1339" s="10">
        <f>VLOOKUP(A1339,TOURISM!$A$2:$E$2692,5,0)</f>
        <v>2691000000</v>
      </c>
      <c r="U1339" s="10">
        <f>VLOOKUP(A1339,TOURISM!$A$2:$F$2692,6,0)</f>
        <v>1031000000</v>
      </c>
      <c r="V1339" s="10">
        <f>VLOOKUP(A1339,BUSINESS!$A$2:$E$2692,5,0)</f>
        <v>0.346</v>
      </c>
      <c r="W1339" s="10">
        <f>VLOOKUP(A1339,BUSINESS!$A$2:$F$2692,6,0)</f>
        <v>13</v>
      </c>
      <c r="X1339" s="10">
        <f>VLOOKUP(A1339,BUSINESS!$A$2:$G$2692,7,0)</f>
        <v>19</v>
      </c>
      <c r="Y1339" s="10">
        <f>VLOOKUP(A1339,BUSINESS!$A$2:$H$2692,8,0)</f>
        <v>105</v>
      </c>
      <c r="Z1339" s="10">
        <f>VLOOKUP(A1339,BUSINESS!$A$2:$I$2692,9,0)</f>
        <v>0.358</v>
      </c>
      <c r="AA1339" s="10">
        <f>VLOOKUP(A1339,BUSINESS!$A$2:$J$2692,10,0)</f>
        <v>0.828</v>
      </c>
      <c r="AB1339" s="7">
        <f t="shared" si="2"/>
        <v>409683686889</v>
      </c>
    </row>
    <row r="1340">
      <c r="A1340" s="7" t="str">
        <f t="shared" si="1"/>
        <v>Czech Republic-Europe2006</v>
      </c>
      <c r="B1340" s="8" t="s">
        <v>128</v>
      </c>
      <c r="C1340" s="5" t="s">
        <v>76</v>
      </c>
      <c r="D1340" s="9" t="s">
        <v>68</v>
      </c>
      <c r="E1340" s="11">
        <v>1.48E11</v>
      </c>
      <c r="F1340" s="12">
        <v>0.067</v>
      </c>
      <c r="G1340" s="12">
        <v>969.0</v>
      </c>
      <c r="H1340" s="12">
        <v>0.056</v>
      </c>
      <c r="I1340" s="22">
        <f>VLOOKUP(A1340,ENERGY!$A$2:$F$2692,5,0)</f>
        <v>45845</v>
      </c>
      <c r="J1340" s="10">
        <f>VLOOKUP(A1341,ENERGY!$A$2:$F$2692,6,0)</f>
        <v>50253</v>
      </c>
      <c r="K1340" s="23">
        <v>0.024</v>
      </c>
      <c r="L1340" s="10">
        <f>VLOOKUP(A1340,TOURISM!$A$2:$E$2692,5,0)</f>
        <v>6702000000</v>
      </c>
      <c r="M1340" s="10">
        <f>VLOOKUP(A1340,TOURISM!$A$2:$F$2692,6,0)</f>
        <v>2874000000</v>
      </c>
      <c r="N1340" s="23">
        <v>0.371</v>
      </c>
      <c r="O1340" s="23">
        <v>8.0</v>
      </c>
      <c r="P1340" s="27">
        <f t="shared" si="758"/>
        <v>20</v>
      </c>
      <c r="Q1340" s="23">
        <v>201.0</v>
      </c>
      <c r="R1340" s="23">
        <v>0.019</v>
      </c>
      <c r="S1340" s="23">
        <v>0.4</v>
      </c>
      <c r="T1340" s="10">
        <f>VLOOKUP(A1340,TOURISM!$A$2:$E$2692,5,0)</f>
        <v>6702000000</v>
      </c>
      <c r="U1340" s="10">
        <f>VLOOKUP(A1340,TOURISM!$A$2:$F$2692,6,0)</f>
        <v>2874000000</v>
      </c>
      <c r="V1340" s="10">
        <f>VLOOKUP(A1340,BUSINESS!$A$2:$E$2692,5,0)</f>
        <v>0.482</v>
      </c>
      <c r="W1340" s="10">
        <f>VLOOKUP(A1340,BUSINESS!$A$2:$F$2692,6,0)</f>
        <v>24</v>
      </c>
      <c r="X1340" s="10">
        <f>VLOOKUP(A1340,BUSINESS!$A$2:$G$2692,7,0)</f>
        <v>19</v>
      </c>
      <c r="Y1340" s="10">
        <f>VLOOKUP(A1340,BUSINESS!$A$2:$H$2692,8,0)</f>
        <v>930</v>
      </c>
      <c r="Z1340" s="10">
        <f>VLOOKUP(A1340,BUSINESS!$A$2:$I$2692,9,0)</f>
        <v>0.479</v>
      </c>
      <c r="AA1340" s="10">
        <f>VLOOKUP(A1340,BUSINESS!$A$2:$J$2692,10,0)</f>
        <v>1.207</v>
      </c>
      <c r="AB1340" s="7">
        <f t="shared" si="2"/>
        <v>7789473684211</v>
      </c>
    </row>
    <row r="1341">
      <c r="A1341" s="7" t="str">
        <f t="shared" si="1"/>
        <v>Denmark-Europe2006</v>
      </c>
      <c r="B1341" s="8" t="s">
        <v>129</v>
      </c>
      <c r="C1341" s="5" t="s">
        <v>76</v>
      </c>
      <c r="D1341" s="9" t="s">
        <v>68</v>
      </c>
      <c r="E1341" s="11">
        <v>2.74E11</v>
      </c>
      <c r="F1341" s="12">
        <v>0.099</v>
      </c>
      <c r="G1341" s="12">
        <v>5017.0</v>
      </c>
      <c r="H1341" s="10" t="str">
        <f>if(AND(C688=C689,D688=D688+1,ISBLANK(H689)),H688,H689)</f>
        <v>#REF!</v>
      </c>
      <c r="I1341" s="22">
        <f>VLOOKUP(A1341,ENERGY!$A$2:$F$2692,5,0)</f>
        <v>19763</v>
      </c>
      <c r="J1341" s="10">
        <f>VLOOKUP(A1342,ENERGY!$A$2:$F$2692,6,0)</f>
        <v>18845</v>
      </c>
      <c r="K1341" s="23">
        <v>0.024</v>
      </c>
      <c r="L1341" s="10">
        <f>VLOOKUP(A1341,TOURISM!$A$2:$E$2692,5,0)</f>
        <v>5562000000</v>
      </c>
      <c r="M1341" s="10">
        <f>VLOOKUP(A1341,TOURISM!$A$2:$F$2692,6,0)</f>
        <v>7486000000</v>
      </c>
      <c r="N1341" s="23">
        <v>0.441</v>
      </c>
      <c r="O1341" s="23">
        <v>135.0</v>
      </c>
      <c r="P1341" s="27">
        <f t="shared" si="758"/>
        <v>20</v>
      </c>
      <c r="Q1341" s="23">
        <v>492.0</v>
      </c>
      <c r="R1341" s="23">
        <v>0.115</v>
      </c>
      <c r="S1341" s="23">
        <v>0.669</v>
      </c>
      <c r="T1341" s="10">
        <f>VLOOKUP(A1341,TOURISM!$A$2:$E$2692,5,0)</f>
        <v>5562000000</v>
      </c>
      <c r="U1341" s="10">
        <f>VLOOKUP(A1341,TOURISM!$A$2:$F$2692,6,0)</f>
        <v>7486000000</v>
      </c>
      <c r="V1341" s="10">
        <f>VLOOKUP(A1341,BUSINESS!$A$2:$E$2692,5,0)</f>
        <v>0.315</v>
      </c>
      <c r="W1341" s="10">
        <f>VLOOKUP(A1341,BUSINESS!$A$2:$F$2692,6,0)</f>
        <v>6</v>
      </c>
      <c r="X1341" s="10">
        <f>VLOOKUP(A1341,BUSINESS!$A$2:$G$2692,7,0)</f>
        <v>19</v>
      </c>
      <c r="Y1341" s="10">
        <f>VLOOKUP(A1341,BUSINESS!$A$2:$H$2692,8,0)</f>
        <v>135</v>
      </c>
      <c r="Z1341" s="10">
        <f>VLOOKUP(A1341,BUSINESS!$A$2:$I$2692,9,0)</f>
        <v>0.867</v>
      </c>
      <c r="AA1341" s="10">
        <f>VLOOKUP(A1341,BUSINESS!$A$2:$J$2692,10,0)</f>
        <v>1.071</v>
      </c>
      <c r="AB1341" s="7">
        <f t="shared" si="2"/>
        <v>2382608695652</v>
      </c>
    </row>
    <row r="1342">
      <c r="A1342" s="7" t="str">
        <f t="shared" si="1"/>
        <v>Estonia-Europe2006</v>
      </c>
      <c r="B1342" s="8" t="s">
        <v>138</v>
      </c>
      <c r="C1342" s="5" t="s">
        <v>76</v>
      </c>
      <c r="D1342" s="9" t="s">
        <v>68</v>
      </c>
      <c r="E1342" s="11">
        <v>1.679849886E10</v>
      </c>
      <c r="F1342" s="12">
        <v>0.05</v>
      </c>
      <c r="G1342" s="12">
        <v>620.0</v>
      </c>
      <c r="H1342" s="12">
        <v>0.05</v>
      </c>
      <c r="I1342" s="22">
        <f>VLOOKUP(A1342,ENERGY!$A$2:$F$2692,5,0)</f>
        <v>5624</v>
      </c>
      <c r="J1342" s="10">
        <f>VLOOKUP(A1343,ENERGY!$A$2:$F$2692,6,0)</f>
        <v>774</v>
      </c>
      <c r="K1342" s="23">
        <v>0.024</v>
      </c>
      <c r="L1342" s="10">
        <f>VLOOKUP(A1342,TOURISM!$A$2:$E$2692,5,0)</f>
        <v>1361000000</v>
      </c>
      <c r="M1342" s="10">
        <f>VLOOKUP(A1342,TOURISM!$A$2:$F$2692,6,0)</f>
        <v>706000000</v>
      </c>
      <c r="N1342" s="23">
        <v>2.179</v>
      </c>
      <c r="O1342" s="23">
        <v>22.0</v>
      </c>
      <c r="P1342" s="27">
        <f t="shared" si="758"/>
        <v>20</v>
      </c>
      <c r="Q1342" s="23">
        <v>100.0</v>
      </c>
      <c r="R1342" s="23">
        <v>0.055</v>
      </c>
      <c r="S1342" s="23">
        <v>0.309</v>
      </c>
      <c r="T1342" s="10">
        <f>VLOOKUP(A1342,TOURISM!$A$2:$E$2692,5,0)</f>
        <v>1361000000</v>
      </c>
      <c r="U1342" s="10">
        <f>VLOOKUP(A1342,TOURISM!$A$2:$F$2692,6,0)</f>
        <v>706000000</v>
      </c>
      <c r="V1342" s="10">
        <f>VLOOKUP(A1342,BUSINESS!$A$2:$E$2692,5,0)</f>
        <v>0.491</v>
      </c>
      <c r="W1342" s="10">
        <f>VLOOKUP(A1342,BUSINESS!$A$2:$F$2692,6,0)</f>
        <v>35</v>
      </c>
      <c r="X1342" s="10">
        <f>VLOOKUP(A1342,BUSINESS!$A$2:$G$2692,7,0)</f>
        <v>19</v>
      </c>
      <c r="Y1342" s="10">
        <f>VLOOKUP(A1342,BUSINESS!$A$2:$H$2692,8,0)</f>
        <v>81</v>
      </c>
      <c r="Z1342" s="10">
        <f>VLOOKUP(A1342,BUSINESS!$A$2:$I$2692,9,0)</f>
        <v>0.635</v>
      </c>
      <c r="AA1342" s="10">
        <f>VLOOKUP(A1342,BUSINESS!$A$2:$J$2692,10,0)</f>
        <v>1.258</v>
      </c>
      <c r="AB1342" s="7">
        <f t="shared" si="2"/>
        <v>305427252000</v>
      </c>
    </row>
    <row r="1343">
      <c r="A1343" s="7" t="str">
        <f t="shared" si="1"/>
        <v>Faeroe Islands-Europe2006</v>
      </c>
      <c r="B1343" s="8" t="s">
        <v>140</v>
      </c>
      <c r="C1343" s="5" t="s">
        <v>76</v>
      </c>
      <c r="D1343" s="9" t="s">
        <v>68</v>
      </c>
      <c r="E1343" s="11">
        <v>1.970135199E9</v>
      </c>
      <c r="F1343" s="10">
        <f>if(AND(C550=C551,D550=D550+1,ISBLANK(F551)),F550,F551)</f>
        <v>0.038</v>
      </c>
      <c r="G1343" s="10">
        <f>if(AND(C550=C551,D550=D550+1,ISBLANK(G551)),G550,G551)</f>
        <v>488</v>
      </c>
      <c r="H1343" s="10">
        <f>if(AND(C554=C555,D554=D554+1,ISBLANK(H555)),H554,H555)</f>
        <v>0.102</v>
      </c>
      <c r="I1343" s="22">
        <f>VLOOKUP(A1343,ENERGY!$A$2:$F$2692,5,0)</f>
        <v>133681</v>
      </c>
      <c r="J1343" s="10">
        <f>VLOOKUP(A1344,ENERGY!$A$2:$F$2692,6,0)</f>
        <v>63982</v>
      </c>
      <c r="K1343" s="23">
        <v>0.024</v>
      </c>
      <c r="L1343" s="10">
        <f>VLOOKUP(A1343,TOURISM!$A$2:$E$2692,5,0)</f>
        <v>53066000000</v>
      </c>
      <c r="M1343" s="10">
        <f>VLOOKUP(A1343,TOURISM!$A$2:$F$2692,6,0)</f>
        <v>99000000</v>
      </c>
      <c r="N1343" s="23">
        <v>0.493</v>
      </c>
      <c r="O1343" s="23">
        <v>33.0</v>
      </c>
      <c r="P1343" s="27">
        <f t="shared" si="758"/>
        <v>20</v>
      </c>
      <c r="Q1343" s="23">
        <v>393.0</v>
      </c>
      <c r="R1343" s="23">
        <v>0.28</v>
      </c>
      <c r="S1343" s="23">
        <v>0.668</v>
      </c>
      <c r="T1343" s="10">
        <f>VLOOKUP(A1343,TOURISM!$A$2:$E$2692,5,0)</f>
        <v>53066000000</v>
      </c>
      <c r="U1343" s="10">
        <f>VLOOKUP(A1343,TOURISM!$A$2:$F$2692,6,0)</f>
        <v>99000000</v>
      </c>
      <c r="V1343" s="10">
        <f>VLOOKUP(A1343,BUSINESS!$A$2:$E$2692,5,0)</f>
        <v>0.427</v>
      </c>
      <c r="W1343" s="10">
        <f>VLOOKUP(A1343,BUSINESS!$A$2:$F$2692,6,0)</f>
        <v>63</v>
      </c>
      <c r="X1343" s="10">
        <f>VLOOKUP(A1343,BUSINESS!$A$2:$G$2692,7,0)</f>
        <v>19</v>
      </c>
      <c r="Y1343" s="10">
        <f>VLOOKUP(A1343,BUSINESS!$A$2:$H$2692,8,0)</f>
        <v>368</v>
      </c>
      <c r="Z1343" s="10">
        <f>VLOOKUP(A1343,BUSINESS!$A$2:$I$2692,9,0)</f>
        <v>0.694</v>
      </c>
      <c r="AA1343" s="10">
        <f>VLOOKUP(A1343,BUSINESS!$A$2:$J$2692,10,0)</f>
        <v>1.011</v>
      </c>
      <c r="AB1343" s="7">
        <f t="shared" si="2"/>
        <v>7036197139</v>
      </c>
    </row>
    <row r="1344">
      <c r="A1344" s="7" t="str">
        <f t="shared" si="1"/>
        <v>Finland-Europe2006</v>
      </c>
      <c r="B1344" s="8" t="s">
        <v>142</v>
      </c>
      <c r="C1344" s="5" t="s">
        <v>76</v>
      </c>
      <c r="D1344" s="9" t="s">
        <v>68</v>
      </c>
      <c r="E1344" s="11">
        <v>2.08E11</v>
      </c>
      <c r="F1344" s="12">
        <v>0.083</v>
      </c>
      <c r="G1344" s="12">
        <v>3302.0</v>
      </c>
      <c r="H1344" s="10">
        <f>if(AND(C520=C521,D520=D520+1,ISBLANK(H521)),H520,H521)</f>
        <v>0.154</v>
      </c>
      <c r="I1344" s="22">
        <f>VLOOKUP(A1344,ENERGY!$A$2:$F$2692,5,0)</f>
        <v>36803</v>
      </c>
      <c r="J1344" s="10">
        <f>VLOOKUP(A1345,ENERGY!$A$2:$F$2692,6,0)</f>
        <v>375882</v>
      </c>
      <c r="K1344" s="23">
        <v>0.024</v>
      </c>
      <c r="L1344" s="10">
        <f>VLOOKUP(A1344,TOURISM!$A$2:$E$2692,5,0)</f>
        <v>3515000000</v>
      </c>
      <c r="M1344" s="10">
        <f>VLOOKUP(A1344,TOURISM!$A$2:$F$2692,6,0)</f>
        <v>4099000000</v>
      </c>
      <c r="N1344" s="23">
        <v>0.31</v>
      </c>
      <c r="O1344" s="23">
        <v>3.0</v>
      </c>
      <c r="P1344" s="27">
        <f t="shared" si="758"/>
        <v>20</v>
      </c>
      <c r="Q1344" s="23">
        <v>148.0</v>
      </c>
      <c r="R1344" s="23">
        <v>0.07</v>
      </c>
      <c r="S1344" s="23">
        <v>0.399</v>
      </c>
      <c r="T1344" s="10">
        <f>VLOOKUP(A1344,TOURISM!$A$2:$E$2692,5,0)</f>
        <v>3515000000</v>
      </c>
      <c r="U1344" s="10">
        <f>VLOOKUP(A1344,TOURISM!$A$2:$F$2692,6,0)</f>
        <v>4099000000</v>
      </c>
      <c r="V1344" s="10">
        <f>VLOOKUP(A1344,BUSINESS!$A$2:$E$2692,5,0)</f>
        <v>0.477</v>
      </c>
      <c r="W1344" s="10">
        <f>VLOOKUP(A1344,BUSINESS!$A$2:$F$2692,6,0)</f>
        <v>14</v>
      </c>
      <c r="X1344" s="10">
        <f>VLOOKUP(A1344,BUSINESS!$A$2:$G$2692,7,0)</f>
        <v>19</v>
      </c>
      <c r="Y1344" s="10">
        <f>VLOOKUP(A1344,BUSINESS!$A$2:$H$2692,8,0)</f>
        <v>269</v>
      </c>
      <c r="Z1344" s="10">
        <f>VLOOKUP(A1344,BUSINESS!$A$2:$I$2692,9,0)</f>
        <v>0.797</v>
      </c>
      <c r="AA1344" s="10">
        <f>VLOOKUP(A1344,BUSINESS!$A$2:$J$2692,10,0)</f>
        <v>1.076</v>
      </c>
      <c r="AB1344" s="7">
        <f t="shared" si="2"/>
        <v>2971428571429</v>
      </c>
    </row>
    <row r="1345">
      <c r="A1345" s="7" t="str">
        <f t="shared" si="1"/>
        <v>France-Europe2006</v>
      </c>
      <c r="B1345" s="8" t="s">
        <v>143</v>
      </c>
      <c r="C1345" s="5" t="s">
        <v>76</v>
      </c>
      <c r="D1345" s="9" t="s">
        <v>68</v>
      </c>
      <c r="E1345" s="11">
        <v>2.26E12</v>
      </c>
      <c r="F1345" s="12">
        <v>0.11</v>
      </c>
      <c r="G1345" s="12">
        <v>3907.0</v>
      </c>
      <c r="H1345" s="10">
        <f>if(AND(C508=C509,D508=D508+1,ISBLANK(H509)),H508,H509)</f>
        <v>0.111</v>
      </c>
      <c r="I1345" s="22">
        <f>VLOOKUP(A1345,ENERGY!$A$2:$F$2692,5,0)</f>
        <v>263542</v>
      </c>
      <c r="J1345" s="10">
        <f>VLOOKUP(A1346,ENERGY!$A$2:$F$2692,6,0)</f>
        <v>784016</v>
      </c>
      <c r="K1345" s="23">
        <v>0.024</v>
      </c>
      <c r="L1345" s="10">
        <f>VLOOKUP(A1345,TOURISM!$A$2:$E$2692,5,0)</f>
        <v>54450000000</v>
      </c>
      <c r="M1345" s="10">
        <f>VLOOKUP(A1345,TOURISM!$A$2:$F$2692,6,0)</f>
        <v>39331000000</v>
      </c>
      <c r="N1345" s="23">
        <v>0.325</v>
      </c>
      <c r="O1345" s="23">
        <v>10.0</v>
      </c>
      <c r="P1345" s="27">
        <f t="shared" si="758"/>
        <v>20</v>
      </c>
      <c r="Q1345" s="23">
        <v>424.0</v>
      </c>
      <c r="R1345" s="23">
        <v>0.202</v>
      </c>
      <c r="S1345" s="23">
        <v>0.628</v>
      </c>
      <c r="T1345" s="10">
        <f>VLOOKUP(A1345,TOURISM!$A$2:$E$2692,5,0)</f>
        <v>54450000000</v>
      </c>
      <c r="U1345" s="10">
        <f>VLOOKUP(A1345,TOURISM!$A$2:$F$2692,6,0)</f>
        <v>39331000000</v>
      </c>
      <c r="V1345" s="10">
        <f>VLOOKUP(A1345,BUSINESS!$A$2:$E$2692,5,0)</f>
        <v>0.65</v>
      </c>
      <c r="W1345" s="10">
        <f>VLOOKUP(A1345,BUSINESS!$A$2:$F$2692,6,0)</f>
        <v>7</v>
      </c>
      <c r="X1345" s="10">
        <f>VLOOKUP(A1345,BUSINESS!$A$2:$G$2692,7,0)</f>
        <v>19</v>
      </c>
      <c r="Y1345" s="10">
        <f>VLOOKUP(A1345,BUSINESS!$A$2:$H$2692,8,0)</f>
        <v>132</v>
      </c>
      <c r="Z1345" s="10">
        <f>VLOOKUP(A1345,BUSINESS!$A$2:$I$2692,9,0)</f>
        <v>0.469</v>
      </c>
      <c r="AA1345" s="10">
        <f>VLOOKUP(A1345,BUSINESS!$A$2:$J$2692,10,0)</f>
        <v>0.835</v>
      </c>
      <c r="AB1345" s="7">
        <f t="shared" si="2"/>
        <v>11188118811881</v>
      </c>
    </row>
    <row r="1346">
      <c r="A1346" s="7" t="str">
        <f t="shared" si="1"/>
        <v>Germany-Europe2006</v>
      </c>
      <c r="B1346" s="8" t="s">
        <v>148</v>
      </c>
      <c r="C1346" s="5" t="s">
        <v>76</v>
      </c>
      <c r="D1346" s="9" t="s">
        <v>68</v>
      </c>
      <c r="E1346" s="11">
        <v>2.9E12</v>
      </c>
      <c r="F1346" s="12">
        <v>0.106</v>
      </c>
      <c r="G1346" s="12">
        <v>3746.0</v>
      </c>
      <c r="H1346" s="10">
        <f>if(AND(C446=C447,D446=D446+1,ISBLANK(H447)),H446,H447)</f>
        <v>0.21</v>
      </c>
      <c r="I1346" s="22">
        <f>VLOOKUP(A1346,ENERGY!$A$2:$F$2692,5,0)</f>
        <v>330719</v>
      </c>
      <c r="J1346" s="10" t="str">
        <f>VLOOKUP(A1347,ENERGY!$A$2:$F$2692,6,0)</f>
        <v>#N/A</v>
      </c>
      <c r="K1346" s="23">
        <v>0.024</v>
      </c>
      <c r="L1346" s="10">
        <f>VLOOKUP(A1346,TOURISM!$A$2:$E$2692,5,0)</f>
        <v>45538000000</v>
      </c>
      <c r="M1346" s="10">
        <f>VLOOKUP(A1346,TOURISM!$A$2:$F$2692,6,0)</f>
        <v>85974000000</v>
      </c>
      <c r="N1346" s="23">
        <v>0.44</v>
      </c>
      <c r="O1346" s="23">
        <v>32.0</v>
      </c>
      <c r="P1346" s="27">
        <f t="shared" si="758"/>
        <v>20</v>
      </c>
      <c r="Q1346" s="23">
        <v>270.0</v>
      </c>
      <c r="R1346" s="23">
        <v>0.022</v>
      </c>
      <c r="S1346" s="23">
        <v>0.894</v>
      </c>
      <c r="T1346" s="10">
        <f>VLOOKUP(A1346,TOURISM!$A$2:$E$2692,5,0)</f>
        <v>45538000000</v>
      </c>
      <c r="U1346" s="10">
        <f>VLOOKUP(A1346,TOURISM!$A$2:$F$2692,6,0)</f>
        <v>85974000000</v>
      </c>
      <c r="V1346" s="10">
        <f>VLOOKUP(A1346,BUSINESS!$A$2:$E$2692,5,0)</f>
        <v>0.474</v>
      </c>
      <c r="W1346" s="10">
        <f>VLOOKUP(A1346,BUSINESS!$A$2:$F$2692,6,0)</f>
        <v>24</v>
      </c>
      <c r="X1346" s="10">
        <f>VLOOKUP(A1346,BUSINESS!$A$2:$G$2692,7,0)</f>
        <v>19</v>
      </c>
      <c r="Y1346" s="10">
        <f>VLOOKUP(A1346,BUSINESS!$A$2:$H$2692,8,0)</f>
        <v>196</v>
      </c>
      <c r="Z1346" s="10">
        <f>VLOOKUP(A1346,BUSINESS!$A$2:$I$2692,9,0)</f>
        <v>0.722</v>
      </c>
      <c r="AA1346" s="10">
        <f>VLOOKUP(A1346,BUSINESS!$A$2:$J$2692,10,0)</f>
        <v>1.023</v>
      </c>
      <c r="AB1346" s="7">
        <f t="shared" si="2"/>
        <v>131818181818182</v>
      </c>
    </row>
    <row r="1347">
      <c r="A1347" s="7" t="str">
        <f t="shared" si="1"/>
        <v>Greece-Europe2006</v>
      </c>
      <c r="B1347" s="8" t="s">
        <v>150</v>
      </c>
      <c r="C1347" s="5" t="s">
        <v>76</v>
      </c>
      <c r="D1347" s="9" t="s">
        <v>68</v>
      </c>
      <c r="E1347" s="11">
        <v>2.62E11</v>
      </c>
      <c r="F1347" s="12">
        <v>0.097</v>
      </c>
      <c r="G1347" s="12">
        <v>2293.0</v>
      </c>
      <c r="H1347" s="10">
        <f>if(AND(C420=C421,D420=D420+1,ISBLANK(H421)),H420,H421)</f>
        <v>0.168</v>
      </c>
      <c r="I1347" s="22" t="str">
        <f>VLOOKUP(A1347,ENERGY!$A$2:$F$2692,5,0)</f>
        <v>#N/A</v>
      </c>
      <c r="J1347" s="10" t="str">
        <f>VLOOKUP(A1348,ENERGY!$A$2:$F$2692,6,0)</f>
        <v>#N/A</v>
      </c>
      <c r="K1347" s="23">
        <v>0.024</v>
      </c>
      <c r="L1347" s="10">
        <f>VLOOKUP(A1347,TOURISM!$A$2:$E$2692,5,0)</f>
        <v>14495000000</v>
      </c>
      <c r="M1347" s="10">
        <f>VLOOKUP(A1347,TOURISM!$A$2:$F$2692,6,0)</f>
        <v>3004000000</v>
      </c>
      <c r="N1347" s="23">
        <v>0.44</v>
      </c>
      <c r="O1347" s="27">
        <f t="shared" ref="O1347:R1347" si="760">if(AND(M1347=M1348,N1347=N1347+1,ISBLANK(O1348)),O1347,O1348)</f>
        <v>84</v>
      </c>
      <c r="P1347" s="27">
        <f t="shared" si="760"/>
        <v>20</v>
      </c>
      <c r="Q1347" s="27">
        <f t="shared" si="760"/>
        <v>270</v>
      </c>
      <c r="R1347" s="27">
        <f t="shared" si="760"/>
        <v>0.035</v>
      </c>
      <c r="S1347" s="23">
        <v>0.173</v>
      </c>
      <c r="T1347" s="10">
        <f>VLOOKUP(A1347,TOURISM!$A$2:$E$2692,5,0)</f>
        <v>14495000000</v>
      </c>
      <c r="U1347" s="10">
        <f>VLOOKUP(A1347,TOURISM!$A$2:$F$2692,6,0)</f>
        <v>3004000000</v>
      </c>
      <c r="V1347" s="10">
        <f>VLOOKUP(A1347,BUSINESS!$A$2:$E$2692,5,0)</f>
        <v>0.495</v>
      </c>
      <c r="W1347" s="10">
        <f>VLOOKUP(A1347,BUSINESS!$A$2:$F$2692,6,0)</f>
        <v>38</v>
      </c>
      <c r="X1347" s="10">
        <f>VLOOKUP(A1347,BUSINESS!$A$2:$G$2692,7,0)</f>
        <v>19</v>
      </c>
      <c r="Y1347" s="10">
        <f>VLOOKUP(A1347,BUSINESS!$A$2:$H$2692,8,0)</f>
        <v>264</v>
      </c>
      <c r="Z1347" s="10">
        <f>VLOOKUP(A1347,BUSINESS!$A$2:$I$2692,9,0)</f>
        <v>0.323</v>
      </c>
      <c r="AA1347" s="10">
        <f>VLOOKUP(A1347,BUSINESS!$A$2:$J$2692,10,0)</f>
        <v>0.993</v>
      </c>
      <c r="AB1347" s="7">
        <f t="shared" si="2"/>
        <v>7485714285714</v>
      </c>
    </row>
    <row r="1348">
      <c r="A1348" s="7" t="str">
        <f t="shared" si="1"/>
        <v>Hungary-Europe2006</v>
      </c>
      <c r="B1348" s="8" t="s">
        <v>161</v>
      </c>
      <c r="C1348" s="5" t="s">
        <v>76</v>
      </c>
      <c r="D1348" s="9" t="s">
        <v>68</v>
      </c>
      <c r="E1348" s="11">
        <v>1.13E11</v>
      </c>
      <c r="F1348" s="12">
        <v>0.083</v>
      </c>
      <c r="G1348" s="12">
        <v>922.0</v>
      </c>
      <c r="H1348" s="12">
        <v>0.081</v>
      </c>
      <c r="I1348" s="22" t="str">
        <f>VLOOKUP(A1348,ENERGY!$A$2:$F$2692,5,0)</f>
        <v>#N/A</v>
      </c>
      <c r="J1348" s="10" t="str">
        <f>VLOOKUP(A1349,ENERGY!$A$2:$F$2692,6,0)</f>
        <v>#N/A</v>
      </c>
      <c r="K1348" s="23">
        <v>0.024</v>
      </c>
      <c r="L1348" s="10">
        <f>VLOOKUP(A1348,TOURISM!$A$2:$E$2692,5,0)</f>
        <v>4998000000</v>
      </c>
      <c r="M1348" s="10">
        <f>VLOOKUP(A1348,TOURISM!$A$2:$F$2692,6,0)</f>
        <v>2319000000</v>
      </c>
      <c r="N1348" s="23">
        <v>0.489</v>
      </c>
      <c r="O1348" s="23">
        <v>84.0</v>
      </c>
      <c r="P1348" s="27">
        <f t="shared" ref="P1348:P1367" si="761">if(AND(N1348=N1349,O1348=O1348+1,ISBLANK(P1349)),P1348,P1349)</f>
        <v>20</v>
      </c>
      <c r="Q1348" s="23">
        <v>270.0</v>
      </c>
      <c r="R1348" s="23">
        <v>0.035</v>
      </c>
      <c r="S1348" s="23">
        <v>0.416</v>
      </c>
      <c r="T1348" s="10">
        <f>VLOOKUP(A1348,TOURISM!$A$2:$E$2692,5,0)</f>
        <v>4998000000</v>
      </c>
      <c r="U1348" s="10">
        <f>VLOOKUP(A1348,TOURISM!$A$2:$F$2692,6,0)</f>
        <v>2319000000</v>
      </c>
      <c r="V1348" s="10">
        <f>VLOOKUP(A1348,BUSINESS!$A$2:$E$2692,5,0)</f>
        <v>0.557</v>
      </c>
      <c r="W1348" s="10">
        <f>VLOOKUP(A1348,BUSINESS!$A$2:$F$2692,6,0)</f>
        <v>38</v>
      </c>
      <c r="X1348" s="10">
        <f>VLOOKUP(A1348,BUSINESS!$A$2:$G$2692,7,0)</f>
        <v>19</v>
      </c>
      <c r="Y1348" s="10">
        <f>VLOOKUP(A1348,BUSINESS!$A$2:$H$2692,8,0)</f>
        <v>340</v>
      </c>
      <c r="Z1348" s="10">
        <f>VLOOKUP(A1348,BUSINESS!$A$2:$I$2692,9,0)</f>
        <v>0.471</v>
      </c>
      <c r="AA1348" s="10">
        <f>VLOOKUP(A1348,BUSINESS!$A$2:$J$2692,10,0)</f>
        <v>0.989</v>
      </c>
      <c r="AB1348" s="7">
        <f t="shared" si="2"/>
        <v>3228571428571</v>
      </c>
    </row>
    <row r="1349">
      <c r="A1349" s="7" t="str">
        <f t="shared" si="1"/>
        <v>Iceland-Europe2006</v>
      </c>
      <c r="B1349" s="8" t="s">
        <v>162</v>
      </c>
      <c r="C1349" s="5" t="s">
        <v>76</v>
      </c>
      <c r="D1349" s="9" t="s">
        <v>68</v>
      </c>
      <c r="E1349" s="11">
        <v>1.6651492784E10</v>
      </c>
      <c r="F1349" s="12">
        <v>0.094</v>
      </c>
      <c r="G1349" s="12">
        <v>5205.0</v>
      </c>
      <c r="H1349" s="12">
        <v>0.179</v>
      </c>
      <c r="I1349" s="22" t="str">
        <f>VLOOKUP(A1349,ENERGY!$A$2:$F$2692,5,0)</f>
        <v>#N/A</v>
      </c>
      <c r="J1349" s="10">
        <f>VLOOKUP(A1350,ENERGY!$A$2:$F$2692,6,0)</f>
        <v>43956</v>
      </c>
      <c r="K1349" s="23">
        <v>0.024</v>
      </c>
      <c r="L1349" s="10">
        <f>VLOOKUP(A1349,TOURISM!$A$2:$E$2692,5,0)</f>
        <v>702000000</v>
      </c>
      <c r="M1349" s="10">
        <f>VLOOKUP(A1349,TOURISM!$A$2:$F$2692,6,0)</f>
        <v>1084000000</v>
      </c>
      <c r="N1349" s="23">
        <v>0.659</v>
      </c>
      <c r="O1349" s="23">
        <v>29.0</v>
      </c>
      <c r="P1349" s="27">
        <f t="shared" si="761"/>
        <v>20</v>
      </c>
      <c r="Q1349" s="23">
        <v>270.0</v>
      </c>
      <c r="R1349" s="23">
        <v>0.041</v>
      </c>
      <c r="S1349" s="23">
        <v>0.794</v>
      </c>
      <c r="T1349" s="10">
        <f>VLOOKUP(A1349,TOURISM!$A$2:$E$2692,5,0)</f>
        <v>702000000</v>
      </c>
      <c r="U1349" s="10">
        <f>VLOOKUP(A1349,TOURISM!$A$2:$F$2692,6,0)</f>
        <v>1084000000</v>
      </c>
      <c r="V1349" s="10">
        <f>VLOOKUP(A1349,BUSINESS!$A$2:$E$2692,5,0)</f>
        <v>0.265</v>
      </c>
      <c r="W1349" s="10">
        <f>VLOOKUP(A1349,BUSINESS!$A$2:$F$2692,6,0)</f>
        <v>5</v>
      </c>
      <c r="X1349" s="10">
        <f>VLOOKUP(A1349,BUSINESS!$A$2:$G$2692,7,0)</f>
        <v>19</v>
      </c>
      <c r="Y1349" s="10">
        <f>VLOOKUP(A1349,BUSINESS!$A$2:$H$2692,8,0)</f>
        <v>140</v>
      </c>
      <c r="Z1349" s="10">
        <f>VLOOKUP(A1349,BUSINESS!$A$2:$I$2692,9,0)</f>
        <v>0.895</v>
      </c>
      <c r="AA1349" s="10">
        <f>VLOOKUP(A1349,BUSINESS!$A$2:$J$2692,10,0)</f>
        <v>1.004</v>
      </c>
      <c r="AB1349" s="7">
        <f t="shared" si="2"/>
        <v>406133970341</v>
      </c>
    </row>
    <row r="1350">
      <c r="A1350" s="7" t="str">
        <f t="shared" si="1"/>
        <v>Ireland-Europe2006</v>
      </c>
      <c r="B1350" s="8" t="s">
        <v>167</v>
      </c>
      <c r="C1350" s="5" t="s">
        <v>76</v>
      </c>
      <c r="D1350" s="9" t="s">
        <v>68</v>
      </c>
      <c r="E1350" s="11">
        <v>2.23E11</v>
      </c>
      <c r="F1350" s="12">
        <v>0.075</v>
      </c>
      <c r="G1350" s="12">
        <v>3982.0</v>
      </c>
      <c r="H1350" s="10">
        <f t="shared" ref="H1350:H1351" si="762">if(AND(C200=C201,D200=D200+1,ISBLANK(H201)),H200,H201)</f>
        <v>0.131</v>
      </c>
      <c r="I1350" s="22">
        <f>VLOOKUP(A1350,ENERGY!$A$2:$F$2692,5,0)</f>
        <v>14269</v>
      </c>
      <c r="J1350" s="10">
        <f>VLOOKUP(A1351,ENERGY!$A$2:$F$2692,6,0)</f>
        <v>63201</v>
      </c>
      <c r="K1350" s="23">
        <v>0.024</v>
      </c>
      <c r="L1350" s="10">
        <f>VLOOKUP(A1350,TOURISM!$A$2:$E$2692,5,0)</f>
        <v>7664000000</v>
      </c>
      <c r="M1350" s="10">
        <f>VLOOKUP(A1350,TOURISM!$A$2:$F$2692,6,0)</f>
        <v>6978000000</v>
      </c>
      <c r="N1350" s="23">
        <v>0.429</v>
      </c>
      <c r="O1350" s="23">
        <v>6.0</v>
      </c>
      <c r="P1350" s="27">
        <f t="shared" si="761"/>
        <v>20</v>
      </c>
      <c r="Q1350" s="23">
        <v>158.0</v>
      </c>
      <c r="R1350" s="23">
        <v>0.03</v>
      </c>
      <c r="S1350" s="23">
        <v>0.498</v>
      </c>
      <c r="T1350" s="10">
        <f>VLOOKUP(A1350,TOURISM!$A$2:$E$2692,5,0)</f>
        <v>7664000000</v>
      </c>
      <c r="U1350" s="10">
        <f>VLOOKUP(A1350,TOURISM!$A$2:$F$2692,6,0)</f>
        <v>6978000000</v>
      </c>
      <c r="V1350" s="10">
        <f>VLOOKUP(A1350,BUSINESS!$A$2:$E$2692,5,0)</f>
        <v>0.253</v>
      </c>
      <c r="W1350" s="10">
        <f>VLOOKUP(A1350,BUSINESS!$A$2:$F$2692,6,0)</f>
        <v>13</v>
      </c>
      <c r="X1350" s="10">
        <f>VLOOKUP(A1350,BUSINESS!$A$2:$G$2692,7,0)</f>
        <v>19</v>
      </c>
      <c r="Y1350" s="10">
        <f>VLOOKUP(A1350,BUSINESS!$A$2:$H$2692,8,0)</f>
        <v>76</v>
      </c>
      <c r="Z1350" s="10">
        <f>VLOOKUP(A1350,BUSINESS!$A$2:$I$2692,9,0)</f>
        <v>0.548</v>
      </c>
      <c r="AA1350" s="10">
        <f>VLOOKUP(A1350,BUSINESS!$A$2:$J$2692,10,0)</f>
        <v>1.11</v>
      </c>
      <c r="AB1350" s="7">
        <f t="shared" si="2"/>
        <v>7433333333333</v>
      </c>
    </row>
    <row r="1351">
      <c r="A1351" s="7" t="str">
        <f t="shared" si="1"/>
        <v>Isle of Man-Europe2006</v>
      </c>
      <c r="B1351" s="8" t="s">
        <v>168</v>
      </c>
      <c r="C1351" s="5" t="s">
        <v>76</v>
      </c>
      <c r="D1351" s="9" t="s">
        <v>68</v>
      </c>
      <c r="E1351" s="11">
        <v>3.437450712E9</v>
      </c>
      <c r="F1351" s="10">
        <f>if(AND(C194=C195,D194=D194+1,ISBLANK(F195)),F194,F195)</f>
        <v>0.081</v>
      </c>
      <c r="G1351" s="10">
        <f>if(AND(C194=C195,D194=D194+1,ISBLANK(G195)),G194,G195)</f>
        <v>124</v>
      </c>
      <c r="H1351" s="10">
        <f t="shared" si="762"/>
        <v>0.115</v>
      </c>
      <c r="I1351" s="22">
        <f>VLOOKUP(A1351,ENERGY!$A$2:$F$2692,5,0)</f>
        <v>133681</v>
      </c>
      <c r="J1351" s="10">
        <f>VLOOKUP(A1352,ENERGY!$A$2:$F$2692,6,0)</f>
        <v>472768</v>
      </c>
      <c r="K1351" s="23">
        <v>0.024</v>
      </c>
      <c r="L1351" s="10">
        <f>VLOOKUP(A1351,TOURISM!$A$2:$E$2692,5,0)</f>
        <v>16528000000</v>
      </c>
      <c r="M1351" s="10">
        <f>VLOOKUP(A1351,TOURISM!$A$2:$F$2692,6,0)</f>
        <v>93000000</v>
      </c>
      <c r="N1351" s="23">
        <v>0.324</v>
      </c>
      <c r="O1351" s="23">
        <v>12.0</v>
      </c>
      <c r="P1351" s="27">
        <f t="shared" si="761"/>
        <v>20</v>
      </c>
      <c r="Q1351" s="23">
        <v>357.0</v>
      </c>
      <c r="R1351" s="23">
        <v>0.009</v>
      </c>
      <c r="S1351" s="23">
        <v>0.364</v>
      </c>
      <c r="T1351" s="10">
        <f>VLOOKUP(A1351,TOURISM!$A$2:$E$2692,5,0)</f>
        <v>16528000000</v>
      </c>
      <c r="U1351" s="10">
        <f>VLOOKUP(A1351,TOURISM!$A$2:$F$2692,6,0)</f>
        <v>93000000</v>
      </c>
      <c r="V1351" s="10">
        <f>VLOOKUP(A1351,BUSINESS!$A$2:$E$2692,5,0)</f>
        <v>0.427</v>
      </c>
      <c r="W1351" s="10">
        <f>VLOOKUP(A1351,BUSINESS!$A$2:$F$2692,6,0)</f>
        <v>63</v>
      </c>
      <c r="X1351" s="10">
        <f>VLOOKUP(A1351,BUSINESS!$A$2:$G$2692,7,0)</f>
        <v>19</v>
      </c>
      <c r="Y1351" s="10">
        <f>VLOOKUP(A1351,BUSINESS!$A$2:$H$2692,8,0)</f>
        <v>368</v>
      </c>
      <c r="Z1351" s="10">
        <f>VLOOKUP(A1351,BUSINESS!$A$2:$I$2692,9,0)</f>
        <v>0.615</v>
      </c>
      <c r="AA1351" s="10">
        <f>VLOOKUP(A1351,BUSINESS!$A$2:$J$2692,10,0)</f>
        <v>0.533</v>
      </c>
      <c r="AB1351" s="7">
        <f t="shared" si="2"/>
        <v>381938968000</v>
      </c>
    </row>
    <row r="1352">
      <c r="A1352" s="7" t="str">
        <f t="shared" si="1"/>
        <v>Italy-Europe2006</v>
      </c>
      <c r="B1352" s="8" t="s">
        <v>170</v>
      </c>
      <c r="C1352" s="5" t="s">
        <v>76</v>
      </c>
      <c r="D1352" s="9" t="s">
        <v>68</v>
      </c>
      <c r="E1352" s="11">
        <v>1.87E12</v>
      </c>
      <c r="F1352" s="12">
        <v>0.088</v>
      </c>
      <c r="G1352" s="12">
        <v>2818.0</v>
      </c>
      <c r="H1352" s="12">
        <v>0.056</v>
      </c>
      <c r="I1352" s="22">
        <f>VLOOKUP(A1352,ENERGY!$A$2:$F$2692,5,0)</f>
        <v>181990</v>
      </c>
      <c r="J1352" s="10">
        <f>VLOOKUP(A1353,ENERGY!$A$2:$F$2692,6,0)</f>
        <v>63534</v>
      </c>
      <c r="K1352" s="23">
        <v>0.024</v>
      </c>
      <c r="L1352" s="10">
        <f>VLOOKUP(A1352,TOURISM!$A$2:$E$2692,5,0)</f>
        <v>41644000000</v>
      </c>
      <c r="M1352" s="10">
        <f>VLOOKUP(A1352,TOURISM!$A$2:$F$2692,6,0)</f>
        <v>27437000000</v>
      </c>
      <c r="N1352" s="23">
        <v>0.459</v>
      </c>
      <c r="O1352" s="23">
        <v>9.0</v>
      </c>
      <c r="P1352" s="27">
        <f t="shared" si="761"/>
        <v>20</v>
      </c>
      <c r="Q1352" s="23">
        <v>208.0</v>
      </c>
      <c r="R1352" s="23">
        <v>0.027</v>
      </c>
      <c r="S1352" s="23">
        <v>0.451</v>
      </c>
      <c r="T1352" s="10">
        <f>VLOOKUP(A1352,TOURISM!$A$2:$E$2692,5,0)</f>
        <v>41644000000</v>
      </c>
      <c r="U1352" s="10">
        <f>VLOOKUP(A1352,TOURISM!$A$2:$F$2692,6,0)</f>
        <v>27437000000</v>
      </c>
      <c r="V1352" s="10">
        <f>VLOOKUP(A1352,BUSINESS!$A$2:$E$2692,5,0)</f>
        <v>0.754</v>
      </c>
      <c r="W1352" s="10">
        <f>VLOOKUP(A1352,BUSINESS!$A$2:$F$2692,6,0)</f>
        <v>13</v>
      </c>
      <c r="X1352" s="10">
        <f>VLOOKUP(A1352,BUSINESS!$A$2:$G$2692,7,0)</f>
        <v>19</v>
      </c>
      <c r="Y1352" s="10">
        <f>VLOOKUP(A1352,BUSINESS!$A$2:$H$2692,8,0)</f>
        <v>340</v>
      </c>
      <c r="Z1352" s="10">
        <f>VLOOKUP(A1352,BUSINESS!$A$2:$I$2692,9,0)</f>
        <v>0.38</v>
      </c>
      <c r="AA1352" s="10">
        <f>VLOOKUP(A1352,BUSINESS!$A$2:$J$2692,10,0)</f>
        <v>1.361</v>
      </c>
      <c r="AB1352" s="7">
        <f t="shared" si="2"/>
        <v>69259259259259</v>
      </c>
    </row>
    <row r="1353">
      <c r="A1353" s="7" t="str">
        <f t="shared" si="1"/>
        <v>Kosovo-Europe2006</v>
      </c>
      <c r="B1353" s="8" t="s">
        <v>177</v>
      </c>
      <c r="C1353" s="5" t="s">
        <v>76</v>
      </c>
      <c r="D1353" s="9" t="s">
        <v>68</v>
      </c>
      <c r="E1353" s="11">
        <v>3.918176308E9</v>
      </c>
      <c r="F1353" s="13">
        <f>if(AND(C79=C80,D79=D79+1,ISBLANK(F80)),F79,F80)</f>
        <v>0.027</v>
      </c>
      <c r="G1353" s="10">
        <f>if(AND(C79=C80,D79=D79+1,ISBLANK(G80)),G79,G80)</f>
        <v>662</v>
      </c>
      <c r="H1353" s="12">
        <v>0.146</v>
      </c>
      <c r="I1353" s="22">
        <f>VLOOKUP(A1353,ENERGY!$A$2:$F$2692,5,0)</f>
        <v>2005</v>
      </c>
      <c r="J1353" s="10">
        <f>VLOOKUP(A1354,ENERGY!$A$2:$F$2692,6,0)</f>
        <v>7132</v>
      </c>
      <c r="K1353" s="23">
        <v>0.024</v>
      </c>
      <c r="L1353" s="10">
        <f>VLOOKUP(A1353,TOURISM!$A$2:$E$2692,5,0)</f>
        <v>3636000000</v>
      </c>
      <c r="M1353" s="10">
        <f>VLOOKUP(A1353,TOURISM!$A$2:$F$2692,6,0)</f>
        <v>79000000</v>
      </c>
      <c r="N1353" s="23">
        <v>0.488</v>
      </c>
      <c r="O1353" s="23">
        <v>15.0</v>
      </c>
      <c r="P1353" s="27">
        <f t="shared" si="761"/>
        <v>20</v>
      </c>
      <c r="Q1353" s="23">
        <v>654.0</v>
      </c>
      <c r="R1353" s="23">
        <v>0.05</v>
      </c>
      <c r="S1353" s="23">
        <v>0.496</v>
      </c>
      <c r="T1353" s="10">
        <f>VLOOKUP(A1353,TOURISM!$A$2:$E$2692,5,0)</f>
        <v>3636000000</v>
      </c>
      <c r="U1353" s="10">
        <f>VLOOKUP(A1353,TOURISM!$A$2:$F$2692,6,0)</f>
        <v>79000000</v>
      </c>
      <c r="V1353" s="10">
        <f>VLOOKUP(A1353,BUSINESS!$A$2:$E$2692,5,0)</f>
        <v>0.524</v>
      </c>
      <c r="W1353" s="10">
        <f>VLOOKUP(A1353,BUSINESS!$A$2:$F$2692,6,0)</f>
        <v>6</v>
      </c>
      <c r="X1353" s="10">
        <f>VLOOKUP(A1353,BUSINESS!$A$2:$G$2692,7,0)</f>
        <v>19</v>
      </c>
      <c r="Y1353" s="10">
        <f>VLOOKUP(A1353,BUSINESS!$A$2:$H$2692,8,0)</f>
        <v>254</v>
      </c>
      <c r="Z1353" s="10">
        <f>VLOOKUP(A1353,BUSINESS!$A$2:$I$2692,9,0)</f>
        <v>0.182</v>
      </c>
      <c r="AA1353" s="10">
        <f>VLOOKUP(A1353,BUSINESS!$A$2:$J$2692,10,0)</f>
        <v>0.767</v>
      </c>
      <c r="AB1353" s="7">
        <f t="shared" si="2"/>
        <v>78363526160</v>
      </c>
    </row>
    <row r="1354">
      <c r="A1354" s="7" t="str">
        <f t="shared" si="1"/>
        <v>Latvia-Europe2006</v>
      </c>
      <c r="B1354" s="8" t="s">
        <v>181</v>
      </c>
      <c r="C1354" s="5" t="s">
        <v>76</v>
      </c>
      <c r="D1354" s="9" t="s">
        <v>68</v>
      </c>
      <c r="E1354" s="11">
        <v>1.9935046397E10</v>
      </c>
      <c r="F1354" s="12">
        <v>0.068</v>
      </c>
      <c r="G1354" s="12">
        <v>590.0</v>
      </c>
      <c r="H1354" s="12">
        <v>0.073</v>
      </c>
      <c r="I1354" s="22">
        <f>VLOOKUP(A1354,ENERGY!$A$2:$F$2692,5,0)</f>
        <v>4438</v>
      </c>
      <c r="J1354" s="10">
        <f>VLOOKUP(A1355,ENERGY!$A$2:$F$2692,6,0)</f>
        <v>13330</v>
      </c>
      <c r="K1354" s="23">
        <v>0.024</v>
      </c>
      <c r="L1354" s="10">
        <f>VLOOKUP(A1354,TOURISM!$A$2:$E$2692,5,0)</f>
        <v>622000000</v>
      </c>
      <c r="M1354" s="10">
        <f>VLOOKUP(A1354,TOURISM!$A$2:$F$2692,6,0)</f>
        <v>788000000</v>
      </c>
      <c r="N1354" s="23">
        <v>0.912</v>
      </c>
      <c r="O1354" s="23">
        <v>40.0</v>
      </c>
      <c r="P1354" s="27">
        <f t="shared" si="761"/>
        <v>20</v>
      </c>
      <c r="Q1354" s="23">
        <v>416.0</v>
      </c>
      <c r="R1354" s="23">
        <v>0.013</v>
      </c>
      <c r="S1354" s="23">
        <v>0.435</v>
      </c>
      <c r="T1354" s="10">
        <f>VLOOKUP(A1354,TOURISM!$A$2:$E$2692,5,0)</f>
        <v>622000000</v>
      </c>
      <c r="U1354" s="10">
        <f>VLOOKUP(A1354,TOURISM!$A$2:$F$2692,6,0)</f>
        <v>788000000</v>
      </c>
      <c r="V1354" s="10">
        <f>VLOOKUP(A1354,BUSINESS!$A$2:$E$2692,5,0)</f>
        <v>0.364</v>
      </c>
      <c r="W1354" s="10">
        <f>VLOOKUP(A1354,BUSINESS!$A$2:$F$2692,6,0)</f>
        <v>16</v>
      </c>
      <c r="X1354" s="10">
        <f>VLOOKUP(A1354,BUSINESS!$A$2:$G$2692,7,0)</f>
        <v>19</v>
      </c>
      <c r="Y1354" s="10">
        <f>VLOOKUP(A1354,BUSINESS!$A$2:$H$2692,8,0)</f>
        <v>320</v>
      </c>
      <c r="Z1354" s="10">
        <f>VLOOKUP(A1354,BUSINESS!$A$2:$I$2692,9,0)</f>
        <v>0.536</v>
      </c>
      <c r="AA1354" s="10">
        <f>VLOOKUP(A1354,BUSINESS!$A$2:$J$2692,10,0)</f>
        <v>0.994</v>
      </c>
      <c r="AB1354" s="7">
        <f t="shared" si="2"/>
        <v>1533465107462</v>
      </c>
    </row>
    <row r="1355">
      <c r="A1355" s="7" t="str">
        <f t="shared" si="1"/>
        <v>Liechtenstein-Europe2006</v>
      </c>
      <c r="B1355" s="8" t="s">
        <v>186</v>
      </c>
      <c r="C1355" s="5" t="s">
        <v>76</v>
      </c>
      <c r="D1355" s="9" t="s">
        <v>68</v>
      </c>
      <c r="E1355" s="11">
        <v>3.988775844E9</v>
      </c>
      <c r="F1355" s="10" t="str">
        <f t="shared" ref="F1355:H1355" si="763">if(AND(#REF!=#REF!,#REF!=#REF!+1,ISBLANK(#REF!)),#REF!,#REF!)</f>
        <v>#REF!</v>
      </c>
      <c r="G1355" s="10" t="str">
        <f t="shared" si="763"/>
        <v>#REF!</v>
      </c>
      <c r="H1355" s="10" t="str">
        <f t="shared" si="763"/>
        <v>#REF!</v>
      </c>
      <c r="I1355" s="22">
        <f>VLOOKUP(A1355,ENERGY!$A$2:$F$2692,5,0)</f>
        <v>133681</v>
      </c>
      <c r="J1355" s="10">
        <f>VLOOKUP(A1356,ENERGY!$A$2:$F$2692,6,0)</f>
        <v>13330</v>
      </c>
      <c r="K1355" s="23">
        <v>0.024</v>
      </c>
      <c r="L1355" s="10">
        <f>VLOOKUP(A1355,TOURISM!$A$2:$E$2692,5,0)</f>
        <v>1676000000</v>
      </c>
      <c r="M1355" s="10">
        <f>VLOOKUP(A1355,TOURISM!$A$2:$F$2692,6,0)</f>
        <v>54000000</v>
      </c>
      <c r="N1355" s="23">
        <v>0.653</v>
      </c>
      <c r="O1355" s="23">
        <v>161.0</v>
      </c>
      <c r="P1355" s="27">
        <f t="shared" si="761"/>
        <v>20</v>
      </c>
      <c r="Q1355" s="23">
        <v>606.0</v>
      </c>
      <c r="R1355" s="23">
        <v>0.056</v>
      </c>
      <c r="S1355" s="23">
        <v>0.919</v>
      </c>
      <c r="T1355" s="10">
        <f>VLOOKUP(A1355,TOURISM!$A$2:$E$2692,5,0)</f>
        <v>1676000000</v>
      </c>
      <c r="U1355" s="10">
        <f>VLOOKUP(A1355,TOURISM!$A$2:$F$2692,6,0)</f>
        <v>54000000</v>
      </c>
      <c r="V1355" s="10">
        <f>VLOOKUP(A1355,BUSINESS!$A$2:$E$2692,5,0)</f>
        <v>0.754</v>
      </c>
      <c r="W1355" s="10">
        <f>VLOOKUP(A1355,BUSINESS!$A$2:$F$2692,6,0)</f>
        <v>13</v>
      </c>
      <c r="X1355" s="10">
        <f>VLOOKUP(A1355,BUSINESS!$A$2:$G$2692,7,0)</f>
        <v>19</v>
      </c>
      <c r="Y1355" s="10">
        <f>VLOOKUP(A1355,BUSINESS!$A$2:$H$2692,8,0)</f>
        <v>340</v>
      </c>
      <c r="Z1355" s="10">
        <f>VLOOKUP(A1355,BUSINESS!$A$2:$I$2692,9,0)</f>
        <v>0.642</v>
      </c>
      <c r="AA1355" s="10">
        <f>VLOOKUP(A1355,BUSINESS!$A$2:$J$2692,10,0)</f>
        <v>0.821</v>
      </c>
      <c r="AB1355" s="7">
        <f t="shared" si="2"/>
        <v>71228140071</v>
      </c>
    </row>
    <row r="1356">
      <c r="A1356" s="7" t="str">
        <f t="shared" si="1"/>
        <v>Lithuania-Europe2006</v>
      </c>
      <c r="B1356" s="8" t="s">
        <v>187</v>
      </c>
      <c r="C1356" s="5" t="s">
        <v>76</v>
      </c>
      <c r="D1356" s="9" t="s">
        <v>68</v>
      </c>
      <c r="E1356" s="11">
        <v>3.0246361657E10</v>
      </c>
      <c r="F1356" s="12">
        <v>0.062</v>
      </c>
      <c r="G1356" s="12">
        <v>552.0</v>
      </c>
      <c r="H1356" s="12">
        <v>0.051</v>
      </c>
      <c r="I1356" s="22">
        <f>VLOOKUP(A1356,ENERGY!$A$2:$F$2692,5,0)</f>
        <v>9386</v>
      </c>
      <c r="J1356" s="10">
        <f>VLOOKUP(A1357,ENERGY!$A$2:$F$2692,6,0)</f>
        <v>11269</v>
      </c>
      <c r="K1356" s="23">
        <v>0.024</v>
      </c>
      <c r="L1356" s="10">
        <f>VLOOKUP(A1356,TOURISM!$A$2:$E$2692,5,0)</f>
        <v>1077000000</v>
      </c>
      <c r="M1356" s="10">
        <f>VLOOKUP(A1356,TOURISM!$A$2:$F$2692,6,0)</f>
        <v>931000000</v>
      </c>
      <c r="N1356" s="23">
        <v>0.845</v>
      </c>
      <c r="O1356" s="23">
        <v>84.0</v>
      </c>
      <c r="P1356" s="27">
        <f t="shared" si="761"/>
        <v>20</v>
      </c>
      <c r="Q1356" s="23">
        <v>216.0</v>
      </c>
      <c r="R1356" s="23">
        <v>0.007</v>
      </c>
      <c r="S1356" s="23">
        <v>0.041</v>
      </c>
      <c r="T1356" s="10">
        <f>VLOOKUP(A1356,TOURISM!$A$2:$E$2692,5,0)</f>
        <v>1077000000</v>
      </c>
      <c r="U1356" s="10">
        <f>VLOOKUP(A1356,TOURISM!$A$2:$F$2692,6,0)</f>
        <v>931000000</v>
      </c>
      <c r="V1356" s="10">
        <f>VLOOKUP(A1356,BUSINESS!$A$2:$E$2692,5,0)</f>
        <v>0.476</v>
      </c>
      <c r="W1356" s="10">
        <f>VLOOKUP(A1356,BUSINESS!$A$2:$F$2692,6,0)</f>
        <v>26</v>
      </c>
      <c r="X1356" s="10">
        <f>VLOOKUP(A1356,BUSINESS!$A$2:$G$2692,7,0)</f>
        <v>19</v>
      </c>
      <c r="Y1356" s="10">
        <f>VLOOKUP(A1356,BUSINESS!$A$2:$H$2692,8,0)</f>
        <v>166</v>
      </c>
      <c r="Z1356" s="10">
        <f>VLOOKUP(A1356,BUSINESS!$A$2:$I$2692,9,0)</f>
        <v>0.439</v>
      </c>
      <c r="AA1356" s="10">
        <f>VLOOKUP(A1356,BUSINESS!$A$2:$J$2692,10,0)</f>
        <v>1.457</v>
      </c>
      <c r="AB1356" s="7">
        <f t="shared" si="2"/>
        <v>4320908808143</v>
      </c>
    </row>
    <row r="1357">
      <c r="A1357" s="7" t="str">
        <f t="shared" si="1"/>
        <v>Luxembourg-Europe2006</v>
      </c>
      <c r="B1357" s="8" t="s">
        <v>188</v>
      </c>
      <c r="C1357" s="5" t="s">
        <v>76</v>
      </c>
      <c r="D1357" s="9" t="s">
        <v>68</v>
      </c>
      <c r="E1357" s="11">
        <v>4.2544677906E10</v>
      </c>
      <c r="F1357" s="12">
        <v>0.077</v>
      </c>
      <c r="G1357" s="12">
        <v>7029.0</v>
      </c>
      <c r="H1357" s="10" t="str">
        <f>if(AND(#REF!=#REF!,#REF!=#REF!+1,ISBLANK(#REF!)),#REF!,#REF!)</f>
        <v>#REF!</v>
      </c>
      <c r="I1357" s="22">
        <f>VLOOKUP(A1357,ENERGY!$A$2:$F$2692,5,0)</f>
        <v>4282</v>
      </c>
      <c r="J1357" s="10">
        <f>VLOOKUP(A1358,ENERGY!$A$2:$F$2692,6,0)</f>
        <v>2574</v>
      </c>
      <c r="K1357" s="23">
        <v>0.024</v>
      </c>
      <c r="L1357" s="10">
        <f>VLOOKUP(A1357,TOURISM!$A$2:$E$2692,5,0)</f>
        <v>3636000000</v>
      </c>
      <c r="M1357" s="10">
        <f>VLOOKUP(A1357,TOURISM!$A$2:$F$2692,6,0)</f>
        <v>3138000000</v>
      </c>
      <c r="N1357" s="23">
        <v>0.455</v>
      </c>
      <c r="O1357" s="23">
        <v>6.0</v>
      </c>
      <c r="P1357" s="27">
        <f t="shared" si="761"/>
        <v>20</v>
      </c>
      <c r="Q1357" s="23">
        <v>666.0</v>
      </c>
      <c r="R1357" s="23">
        <v>0.175</v>
      </c>
      <c r="S1357" s="23">
        <v>0.702</v>
      </c>
      <c r="T1357" s="10">
        <f>VLOOKUP(A1357,TOURISM!$A$2:$E$2692,5,0)</f>
        <v>3636000000</v>
      </c>
      <c r="U1357" s="10">
        <f>VLOOKUP(A1357,TOURISM!$A$2:$F$2692,6,0)</f>
        <v>3138000000</v>
      </c>
      <c r="V1357" s="10">
        <f>VLOOKUP(A1357,BUSINESS!$A$2:$E$2692,5,0)</f>
        <v>0.204</v>
      </c>
      <c r="W1357" s="10">
        <f>VLOOKUP(A1357,BUSINESS!$A$2:$F$2692,6,0)</f>
        <v>26</v>
      </c>
      <c r="X1357" s="10">
        <f>VLOOKUP(A1357,BUSINESS!$A$2:$G$2692,7,0)</f>
        <v>19</v>
      </c>
      <c r="Y1357" s="10">
        <f>VLOOKUP(A1357,BUSINESS!$A$2:$H$2692,8,0)</f>
        <v>59</v>
      </c>
      <c r="Z1357" s="10">
        <f>VLOOKUP(A1357,BUSINESS!$A$2:$I$2692,9,0)</f>
        <v>0.725</v>
      </c>
      <c r="AA1357" s="10">
        <f>VLOOKUP(A1357,BUSINESS!$A$2:$J$2692,10,0)</f>
        <v>1.529</v>
      </c>
      <c r="AB1357" s="7">
        <f t="shared" si="2"/>
        <v>243112445177</v>
      </c>
    </row>
    <row r="1358">
      <c r="A1358" s="7" t="str">
        <f t="shared" si="1"/>
        <v>Malta-Europe2006</v>
      </c>
      <c r="B1358" s="8" t="s">
        <v>195</v>
      </c>
      <c r="C1358" s="5" t="s">
        <v>76</v>
      </c>
      <c r="D1358" s="9" t="s">
        <v>68</v>
      </c>
      <c r="E1358" s="11">
        <v>6.39012359E9</v>
      </c>
      <c r="F1358" s="12">
        <v>0.09</v>
      </c>
      <c r="G1358" s="12">
        <v>1445.0</v>
      </c>
      <c r="H1358" s="12">
        <v>0.057</v>
      </c>
      <c r="I1358" s="22">
        <f>VLOOKUP(A1358,ENERGY!$A$2:$F$2692,5,0)</f>
        <v>830</v>
      </c>
      <c r="J1358" s="10">
        <f>VLOOKUP(A1359,ENERGY!$A$2:$F$2692,6,0)</f>
        <v>4554</v>
      </c>
      <c r="K1358" s="23">
        <v>0.024</v>
      </c>
      <c r="L1358" s="10">
        <f>VLOOKUP(A1358,TOURISM!$A$2:$E$2692,5,0)</f>
        <v>966000000</v>
      </c>
      <c r="M1358" s="10">
        <f>VLOOKUP(A1358,TOURISM!$A$2:$F$2692,6,0)</f>
        <v>362000000</v>
      </c>
      <c r="N1358" s="23">
        <v>0.375</v>
      </c>
      <c r="O1358" s="23">
        <v>13.0</v>
      </c>
      <c r="P1358" s="27">
        <f t="shared" si="761"/>
        <v>20</v>
      </c>
      <c r="Q1358" s="23">
        <v>230.0</v>
      </c>
      <c r="R1358" s="23">
        <v>0.043</v>
      </c>
      <c r="S1358" s="23">
        <v>0.32</v>
      </c>
      <c r="T1358" s="10">
        <f>VLOOKUP(A1358,TOURISM!$A$2:$E$2692,5,0)</f>
        <v>966000000</v>
      </c>
      <c r="U1358" s="10">
        <f>VLOOKUP(A1358,TOURISM!$A$2:$F$2692,6,0)</f>
        <v>362000000</v>
      </c>
      <c r="V1358" s="10">
        <f>VLOOKUP(A1358,BUSINESS!$A$2:$E$2692,5,0)</f>
        <v>0.524</v>
      </c>
      <c r="W1358" s="10">
        <f>VLOOKUP(A1358,BUSINESS!$A$2:$F$2692,6,0)</f>
        <v>25</v>
      </c>
      <c r="X1358" s="10">
        <f>VLOOKUP(A1358,BUSINESS!$A$2:$G$2692,7,0)</f>
        <v>19</v>
      </c>
      <c r="Y1358" s="10">
        <f>VLOOKUP(A1358,BUSINESS!$A$2:$H$2692,8,0)</f>
        <v>170</v>
      </c>
      <c r="Z1358" s="10">
        <f>VLOOKUP(A1358,BUSINESS!$A$2:$I$2692,9,0)</f>
        <v>0.404</v>
      </c>
      <c r="AA1358" s="10">
        <f>VLOOKUP(A1358,BUSINESS!$A$2:$J$2692,10,0)</f>
        <v>0.832</v>
      </c>
      <c r="AB1358" s="7">
        <f t="shared" si="2"/>
        <v>148607525349</v>
      </c>
    </row>
    <row r="1359">
      <c r="A1359" s="7" t="str">
        <f t="shared" si="1"/>
        <v>Moldova-Europe2006</v>
      </c>
      <c r="B1359" s="8" t="s">
        <v>201</v>
      </c>
      <c r="C1359" s="5" t="s">
        <v>76</v>
      </c>
      <c r="D1359" s="9" t="s">
        <v>68</v>
      </c>
      <c r="E1359" s="11">
        <v>3.408454198E9</v>
      </c>
      <c r="F1359" s="12">
        <v>0.106</v>
      </c>
      <c r="G1359" s="12">
        <v>101.0</v>
      </c>
      <c r="H1359" s="12">
        <v>0.181</v>
      </c>
      <c r="I1359" s="22">
        <f>VLOOKUP(A1359,ENERGY!$A$2:$F$2692,5,0)</f>
        <v>3377</v>
      </c>
      <c r="J1359" s="10">
        <f>VLOOKUP(A1360,ENERGY!$A$2:$F$2692,6,0)</f>
        <v>8551</v>
      </c>
      <c r="K1359" s="23">
        <v>0.024</v>
      </c>
      <c r="L1359" s="10">
        <f>VLOOKUP(A1359,TOURISM!$A$2:$E$2692,5,0)</f>
        <v>150000000</v>
      </c>
      <c r="M1359" s="10">
        <f>VLOOKUP(A1359,TOURISM!$A$2:$F$2692,6,0)</f>
        <v>224000000</v>
      </c>
      <c r="N1359" s="23">
        <v>0.29</v>
      </c>
      <c r="O1359" s="23">
        <v>39.0</v>
      </c>
      <c r="P1359" s="27">
        <f t="shared" si="761"/>
        <v>20</v>
      </c>
      <c r="Q1359" s="23">
        <v>157.0</v>
      </c>
      <c r="R1359" s="23">
        <v>0.033</v>
      </c>
      <c r="S1359" s="23">
        <v>0.256</v>
      </c>
      <c r="T1359" s="10">
        <f>VLOOKUP(A1359,TOURISM!$A$2:$E$2692,5,0)</f>
        <v>150000000</v>
      </c>
      <c r="U1359" s="10">
        <f>VLOOKUP(A1359,TOURISM!$A$2:$F$2692,6,0)</f>
        <v>224000000</v>
      </c>
      <c r="V1359" s="10">
        <f>VLOOKUP(A1359,BUSINESS!$A$2:$E$2692,5,0)</f>
        <v>0.459</v>
      </c>
      <c r="W1359" s="10">
        <f>VLOOKUP(A1359,BUSINESS!$A$2:$F$2692,6,0)</f>
        <v>30</v>
      </c>
      <c r="X1359" s="10">
        <f>VLOOKUP(A1359,BUSINESS!$A$2:$G$2692,7,0)</f>
        <v>19</v>
      </c>
      <c r="Y1359" s="10">
        <f>VLOOKUP(A1359,BUSINESS!$A$2:$H$2692,8,0)</f>
        <v>232</v>
      </c>
      <c r="Z1359" s="10">
        <f>VLOOKUP(A1359,BUSINESS!$A$2:$I$2692,9,0)</f>
        <v>0.196</v>
      </c>
      <c r="AA1359" s="10">
        <f>VLOOKUP(A1359,BUSINESS!$A$2:$J$2692,10,0)</f>
        <v>0.366</v>
      </c>
      <c r="AB1359" s="7">
        <f t="shared" si="2"/>
        <v>103286490848</v>
      </c>
    </row>
    <row r="1360">
      <c r="A1360" s="7" t="str">
        <f t="shared" si="1"/>
        <v>Monaco-Europe2006</v>
      </c>
      <c r="B1360" s="8" t="s">
        <v>202</v>
      </c>
      <c r="C1360" s="5" t="s">
        <v>76</v>
      </c>
      <c r="D1360" s="9" t="s">
        <v>68</v>
      </c>
      <c r="E1360" s="11">
        <v>4.663488363E9</v>
      </c>
      <c r="F1360" s="12">
        <v>0.038</v>
      </c>
      <c r="G1360" s="12">
        <v>5115.0</v>
      </c>
      <c r="H1360" s="10" t="str">
        <f>if(AND(#REF!=#REF!,#REF!=#REF!+1,ISBLANK(#REF!)),#REF!,#REF!)</f>
        <v>#REF!</v>
      </c>
      <c r="I1360" s="22">
        <f>VLOOKUP(A1360,ENERGY!$A$2:$F$2692,5,0)</f>
        <v>133681</v>
      </c>
      <c r="J1360" s="10">
        <f>VLOOKUP(A1361,ENERGY!$A$2:$F$2692,6,0)</f>
        <v>43311</v>
      </c>
      <c r="K1360" s="23">
        <v>0.024</v>
      </c>
      <c r="L1360" s="10">
        <f>VLOOKUP(A1360,TOURISM!$A$2:$E$2692,5,0)</f>
        <v>4243000000</v>
      </c>
      <c r="M1360" s="10">
        <f>VLOOKUP(A1360,TOURISM!$A$2:$F$2692,6,0)</f>
        <v>196000000</v>
      </c>
      <c r="N1360" s="23">
        <v>0.449</v>
      </c>
      <c r="O1360" s="23">
        <v>26.0</v>
      </c>
      <c r="P1360" s="27">
        <f t="shared" si="761"/>
        <v>20</v>
      </c>
      <c r="Q1360" s="23">
        <v>172.0</v>
      </c>
      <c r="R1360" s="23">
        <v>0.035</v>
      </c>
      <c r="S1360" s="23">
        <v>0.554</v>
      </c>
      <c r="T1360" s="10">
        <f>VLOOKUP(A1360,TOURISM!$A$2:$E$2692,5,0)</f>
        <v>4243000000</v>
      </c>
      <c r="U1360" s="10">
        <f>VLOOKUP(A1360,TOURISM!$A$2:$F$2692,6,0)</f>
        <v>196000000</v>
      </c>
      <c r="V1360" s="10">
        <f>VLOOKUP(A1360,BUSINESS!$A$2:$E$2692,5,0)</f>
        <v>0.427</v>
      </c>
      <c r="W1360" s="10">
        <f>VLOOKUP(A1360,BUSINESS!$A$2:$F$2692,6,0)</f>
        <v>63</v>
      </c>
      <c r="X1360" s="10">
        <f>VLOOKUP(A1360,BUSINESS!$A$2:$G$2692,7,0)</f>
        <v>19</v>
      </c>
      <c r="Y1360" s="10">
        <f>VLOOKUP(A1360,BUSINESS!$A$2:$H$2692,8,0)</f>
        <v>368</v>
      </c>
      <c r="Z1360" s="10">
        <f>VLOOKUP(A1360,BUSINESS!$A$2:$I$2692,9,0)</f>
        <v>0.615</v>
      </c>
      <c r="AA1360" s="10">
        <f>VLOOKUP(A1360,BUSINESS!$A$2:$J$2692,10,0)</f>
        <v>0.533</v>
      </c>
      <c r="AB1360" s="7">
        <f t="shared" si="2"/>
        <v>133242524657</v>
      </c>
    </row>
    <row r="1361">
      <c r="A1361" s="7" t="str">
        <f t="shared" si="1"/>
        <v>Montenegro-Europe2006</v>
      </c>
      <c r="B1361" s="8" t="s">
        <v>204</v>
      </c>
      <c r="C1361" s="5" t="s">
        <v>76</v>
      </c>
      <c r="D1361" s="9" t="s">
        <v>68</v>
      </c>
      <c r="E1361" s="11">
        <v>2.696020575E9</v>
      </c>
      <c r="F1361" s="12">
        <v>0.082</v>
      </c>
      <c r="G1361" s="12">
        <v>361.0</v>
      </c>
      <c r="H1361" s="12">
        <v>0.112</v>
      </c>
      <c r="I1361" s="22">
        <f>VLOOKUP(A1361,ENERGY!$A$2:$F$2692,5,0)</f>
        <v>133681</v>
      </c>
      <c r="J1361" s="10">
        <f>VLOOKUP(A1362,ENERGY!$A$2:$F$2692,6,0)</f>
        <v>176903</v>
      </c>
      <c r="K1361" s="23">
        <v>0.024</v>
      </c>
      <c r="L1361" s="10">
        <f>VLOOKUP(A1361,TOURISM!$A$2:$E$2692,5,0)</f>
        <v>17529000000</v>
      </c>
      <c r="M1361" s="10">
        <f>VLOOKUP(A1361,TOURISM!$A$2:$F$2692,6,0)</f>
        <v>352000000</v>
      </c>
      <c r="N1361" s="23">
        <v>0.327</v>
      </c>
      <c r="O1361" s="23">
        <v>28.0</v>
      </c>
      <c r="P1361" s="27">
        <f t="shared" si="761"/>
        <v>20</v>
      </c>
      <c r="Q1361" s="23">
        <v>938.0</v>
      </c>
      <c r="R1361" s="23">
        <v>0.284</v>
      </c>
      <c r="S1361" s="23">
        <v>0.58</v>
      </c>
      <c r="T1361" s="10">
        <f>VLOOKUP(A1361,TOURISM!$A$2:$E$2692,5,0)</f>
        <v>17529000000</v>
      </c>
      <c r="U1361" s="10">
        <f>VLOOKUP(A1361,TOURISM!$A$2:$F$2692,6,0)</f>
        <v>352000000</v>
      </c>
      <c r="V1361" s="10">
        <f>VLOOKUP(A1361,BUSINESS!$A$2:$E$2692,5,0)</f>
        <v>0.304</v>
      </c>
      <c r="W1361" s="10">
        <f>VLOOKUP(A1361,BUSINESS!$A$2:$F$2692,6,0)</f>
        <v>24</v>
      </c>
      <c r="X1361" s="10">
        <f>VLOOKUP(A1361,BUSINESS!$A$2:$G$2692,7,0)</f>
        <v>19</v>
      </c>
      <c r="Y1361" s="10">
        <f>VLOOKUP(A1361,BUSINESS!$A$2:$H$2692,8,0)</f>
        <v>372</v>
      </c>
      <c r="Z1361" s="10">
        <f>VLOOKUP(A1361,BUSINESS!$A$2:$I$2692,9,0)</f>
        <v>0.289</v>
      </c>
      <c r="AA1361" s="10">
        <f>VLOOKUP(A1361,BUSINESS!$A$2:$J$2692,10,0)</f>
        <v>1.043</v>
      </c>
      <c r="AB1361" s="7">
        <f t="shared" si="2"/>
        <v>9493030194</v>
      </c>
    </row>
    <row r="1362">
      <c r="A1362" s="7" t="str">
        <f t="shared" si="1"/>
        <v>Netherlands-Europe2006</v>
      </c>
      <c r="B1362" s="8" t="s">
        <v>210</v>
      </c>
      <c r="C1362" s="5" t="s">
        <v>76</v>
      </c>
      <c r="D1362" s="9" t="s">
        <v>68</v>
      </c>
      <c r="E1362" s="11">
        <v>6.78E11</v>
      </c>
      <c r="F1362" s="12">
        <v>0.107</v>
      </c>
      <c r="G1362" s="12">
        <v>4459.0</v>
      </c>
      <c r="H1362" s="12">
        <v>0.035</v>
      </c>
      <c r="I1362" s="22">
        <f>VLOOKUP(A1362,ENERGY!$A$2:$F$2692,5,0)</f>
        <v>79075</v>
      </c>
      <c r="J1362" s="10">
        <f>VLOOKUP(A1363,ENERGY!$A$2:$F$2692,6,0)</f>
        <v>10935</v>
      </c>
      <c r="K1362" s="23">
        <v>0.024</v>
      </c>
      <c r="L1362" s="10">
        <f>VLOOKUP(A1362,TOURISM!$A$2:$E$2692,5,0)</f>
        <v>17529000000</v>
      </c>
      <c r="M1362" s="10">
        <f>VLOOKUP(A1362,TOURISM!$A$2:$F$2692,6,0)</f>
        <v>17453000000</v>
      </c>
      <c r="N1362" s="23">
        <v>0.435</v>
      </c>
      <c r="O1362" s="23">
        <v>13.0</v>
      </c>
      <c r="P1362" s="27">
        <f t="shared" si="761"/>
        <v>20</v>
      </c>
      <c r="Q1362" s="23">
        <v>270.0</v>
      </c>
      <c r="R1362" s="23">
        <v>0.03</v>
      </c>
      <c r="S1362" s="23">
        <v>0.48</v>
      </c>
      <c r="T1362" s="10">
        <f>VLOOKUP(A1362,TOURISM!$A$2:$E$2692,5,0)</f>
        <v>17529000000</v>
      </c>
      <c r="U1362" s="10">
        <f>VLOOKUP(A1362,TOURISM!$A$2:$F$2692,6,0)</f>
        <v>17453000000</v>
      </c>
      <c r="V1362" s="10">
        <f>VLOOKUP(A1362,BUSINESS!$A$2:$E$2692,5,0)</f>
        <v>0.446</v>
      </c>
      <c r="W1362" s="10">
        <f>VLOOKUP(A1362,BUSINESS!$A$2:$F$2692,6,0)</f>
        <v>8</v>
      </c>
      <c r="X1362" s="10">
        <f>VLOOKUP(A1362,BUSINESS!$A$2:$G$2692,7,0)</f>
        <v>19</v>
      </c>
      <c r="Y1362" s="10">
        <f>VLOOKUP(A1362,BUSINESS!$A$2:$H$2692,8,0)</f>
        <v>250</v>
      </c>
      <c r="Z1362" s="10">
        <f>VLOOKUP(A1362,BUSINESS!$A$2:$I$2692,9,0)</f>
        <v>0.837</v>
      </c>
      <c r="AA1362" s="10">
        <f>VLOOKUP(A1362,BUSINESS!$A$2:$J$2692,10,0)</f>
        <v>1.056</v>
      </c>
      <c r="AB1362" s="7">
        <f t="shared" si="2"/>
        <v>22600000000000</v>
      </c>
    </row>
    <row r="1363">
      <c r="A1363" s="7" t="str">
        <f t="shared" si="1"/>
        <v>North Macedonia-Europe2006</v>
      </c>
      <c r="B1363" s="8" t="s">
        <v>217</v>
      </c>
      <c r="C1363" s="5" t="s">
        <v>76</v>
      </c>
      <c r="D1363" s="9" t="s">
        <v>68</v>
      </c>
      <c r="E1363" s="11">
        <v>6.5605469E9</v>
      </c>
      <c r="F1363" s="12">
        <v>0.078</v>
      </c>
      <c r="G1363" s="12">
        <v>246.0</v>
      </c>
      <c r="H1363" s="12">
        <v>0.113</v>
      </c>
      <c r="I1363" s="22">
        <f>VLOOKUP(A1363,ENERGY!$A$2:$F$2692,5,0)</f>
        <v>2527</v>
      </c>
      <c r="J1363" s="10">
        <f>VLOOKUP(A1364,ENERGY!$A$2:$F$2692,6,0)</f>
        <v>37429</v>
      </c>
      <c r="K1363" s="23">
        <v>0.024</v>
      </c>
      <c r="L1363" s="10">
        <f>VLOOKUP(A1363,TOURISM!$A$2:$E$2692,5,0)</f>
        <v>156000000</v>
      </c>
      <c r="M1363" s="10">
        <f>VLOOKUP(A1363,TOURISM!$A$2:$F$2692,6,0)</f>
        <v>110000000</v>
      </c>
      <c r="N1363" s="23">
        <v>0.144</v>
      </c>
      <c r="O1363" s="23">
        <v>18.0</v>
      </c>
      <c r="P1363" s="27">
        <f t="shared" si="761"/>
        <v>20</v>
      </c>
      <c r="Q1363" s="23">
        <v>183.0</v>
      </c>
      <c r="R1363" s="23">
        <v>0.115</v>
      </c>
      <c r="S1363" s="23">
        <v>0.599</v>
      </c>
      <c r="T1363" s="10">
        <f>VLOOKUP(A1363,TOURISM!$A$2:$E$2692,5,0)</f>
        <v>156000000</v>
      </c>
      <c r="U1363" s="10">
        <f>VLOOKUP(A1363,TOURISM!$A$2:$F$2692,6,0)</f>
        <v>110000000</v>
      </c>
      <c r="V1363" s="10">
        <f>VLOOKUP(A1363,BUSINESS!$A$2:$E$2692,5,0)</f>
        <v>0.203</v>
      </c>
      <c r="W1363" s="10">
        <f>VLOOKUP(A1363,BUSINESS!$A$2:$F$2692,6,0)</f>
        <v>18</v>
      </c>
      <c r="X1363" s="10">
        <f>VLOOKUP(A1363,BUSINESS!$A$2:$G$2692,7,0)</f>
        <v>19</v>
      </c>
      <c r="Y1363" s="10">
        <f>VLOOKUP(A1363,BUSINESS!$A$2:$H$2692,8,0)</f>
        <v>192</v>
      </c>
      <c r="Z1363" s="10">
        <f>VLOOKUP(A1363,BUSINESS!$A$2:$I$2692,9,0)</f>
        <v>0.286</v>
      </c>
      <c r="AA1363" s="10">
        <f>VLOOKUP(A1363,BUSINESS!$A$2:$J$2692,10,0)</f>
        <v>0.604</v>
      </c>
      <c r="AB1363" s="7">
        <f t="shared" si="2"/>
        <v>57048233913</v>
      </c>
    </row>
    <row r="1364">
      <c r="A1364" s="7" t="str">
        <f t="shared" si="1"/>
        <v>Norway-Europe2006</v>
      </c>
      <c r="B1364" s="8" t="s">
        <v>218</v>
      </c>
      <c r="C1364" s="5" t="s">
        <v>76</v>
      </c>
      <c r="D1364" s="9" t="s">
        <v>68</v>
      </c>
      <c r="E1364" s="11">
        <v>3.4E11</v>
      </c>
      <c r="F1364" s="12">
        <v>0.092</v>
      </c>
      <c r="G1364" s="12">
        <v>6778.0</v>
      </c>
      <c r="H1364" s="12">
        <v>0.047</v>
      </c>
      <c r="I1364" s="22">
        <f>VLOOKUP(A1364,ENERGY!$A$2:$F$2692,5,0)</f>
        <v>24912</v>
      </c>
      <c r="J1364" s="10">
        <f>VLOOKUP(A1365,ENERGY!$A$2:$F$2692,6,0)</f>
        <v>302806</v>
      </c>
      <c r="K1364" s="23">
        <v>0.024</v>
      </c>
      <c r="L1364" s="10">
        <f>VLOOKUP(A1364,TOURISM!$A$2:$E$2692,5,0)</f>
        <v>4289000000</v>
      </c>
      <c r="M1364" s="10">
        <f>VLOOKUP(A1364,TOURISM!$A$2:$F$2692,6,0)</f>
        <v>11273000000</v>
      </c>
      <c r="N1364" s="23">
        <v>2.832</v>
      </c>
      <c r="O1364" s="23">
        <v>27.0</v>
      </c>
      <c r="P1364" s="27">
        <f t="shared" si="761"/>
        <v>20</v>
      </c>
      <c r="Q1364" s="23">
        <v>376.0</v>
      </c>
      <c r="R1364" s="23">
        <v>0.109</v>
      </c>
      <c r="S1364" s="23">
        <v>0.808</v>
      </c>
      <c r="T1364" s="10">
        <f>VLOOKUP(A1364,TOURISM!$A$2:$E$2692,5,0)</f>
        <v>4289000000</v>
      </c>
      <c r="U1364" s="10">
        <f>VLOOKUP(A1364,TOURISM!$A$2:$F$2692,6,0)</f>
        <v>11273000000</v>
      </c>
      <c r="V1364" s="10">
        <f>VLOOKUP(A1364,BUSINESS!$A$2:$E$2692,5,0)</f>
        <v>0.411</v>
      </c>
      <c r="W1364" s="10">
        <f>VLOOKUP(A1364,BUSINESS!$A$2:$F$2692,6,0)</f>
        <v>7</v>
      </c>
      <c r="X1364" s="10">
        <f>VLOOKUP(A1364,BUSINESS!$A$2:$G$2692,7,0)</f>
        <v>19</v>
      </c>
      <c r="Y1364" s="10">
        <f>VLOOKUP(A1364,BUSINESS!$A$2:$H$2692,8,0)</f>
        <v>87</v>
      </c>
      <c r="Z1364" s="10">
        <f>VLOOKUP(A1364,BUSINESS!$A$2:$I$2692,9,0)</f>
        <v>0.826</v>
      </c>
      <c r="AA1364" s="10">
        <f>VLOOKUP(A1364,BUSINESS!$A$2:$J$2692,10,0)</f>
        <v>1.043</v>
      </c>
      <c r="AB1364" s="7">
        <f t="shared" si="2"/>
        <v>3119266055046</v>
      </c>
    </row>
    <row r="1365">
      <c r="A1365" s="7" t="str">
        <f t="shared" si="1"/>
        <v>Poland-Europe2006</v>
      </c>
      <c r="B1365" s="8" t="s">
        <v>226</v>
      </c>
      <c r="C1365" s="5" t="s">
        <v>76</v>
      </c>
      <c r="D1365" s="9" t="s">
        <v>68</v>
      </c>
      <c r="E1365" s="11">
        <v>3.42E11</v>
      </c>
      <c r="F1365" s="12">
        <v>0.062</v>
      </c>
      <c r="G1365" s="12">
        <v>554.0</v>
      </c>
      <c r="H1365" s="12">
        <v>0.055</v>
      </c>
      <c r="I1365" s="22">
        <f>VLOOKUP(A1365,ENERGY!$A$2:$F$2692,5,0)</f>
        <v>89733</v>
      </c>
      <c r="J1365" s="10">
        <f>VLOOKUP(A1366,ENERGY!$A$2:$F$2692,6,0)</f>
        <v>62863</v>
      </c>
      <c r="K1365" s="23">
        <v>0.024</v>
      </c>
      <c r="L1365" s="10">
        <f>VLOOKUP(A1365,TOURISM!$A$2:$E$2692,5,0)</f>
        <v>8122000000</v>
      </c>
      <c r="M1365" s="10">
        <f>VLOOKUP(A1365,TOURISM!$A$2:$F$2692,6,0)</f>
        <v>7654000000</v>
      </c>
      <c r="N1365" s="23">
        <v>3.391</v>
      </c>
      <c r="O1365" s="23">
        <v>65.0</v>
      </c>
      <c r="P1365" s="27">
        <f t="shared" si="761"/>
        <v>20</v>
      </c>
      <c r="Q1365" s="23">
        <v>336.0</v>
      </c>
      <c r="R1365" s="23">
        <v>0.012</v>
      </c>
      <c r="S1365" s="23">
        <v>0.245</v>
      </c>
      <c r="T1365" s="10">
        <f>VLOOKUP(A1365,TOURISM!$A$2:$E$2692,5,0)</f>
        <v>8122000000</v>
      </c>
      <c r="U1365" s="10">
        <f>VLOOKUP(A1365,TOURISM!$A$2:$F$2692,6,0)</f>
        <v>7654000000</v>
      </c>
      <c r="V1365" s="10">
        <f>VLOOKUP(A1365,BUSINESS!$A$2:$E$2692,5,0)</f>
        <v>0.432</v>
      </c>
      <c r="W1365" s="10">
        <f>VLOOKUP(A1365,BUSINESS!$A$2:$F$2692,6,0)</f>
        <v>31</v>
      </c>
      <c r="X1365" s="10">
        <f>VLOOKUP(A1365,BUSINESS!$A$2:$G$2692,7,0)</f>
        <v>19</v>
      </c>
      <c r="Y1365" s="10">
        <f>VLOOKUP(A1365,BUSINESS!$A$2:$H$2692,8,0)</f>
        <v>418</v>
      </c>
      <c r="Z1365" s="10">
        <f>VLOOKUP(A1365,BUSINESS!$A$2:$I$2692,9,0)</f>
        <v>0.446</v>
      </c>
      <c r="AA1365" s="10">
        <f>VLOOKUP(A1365,BUSINESS!$A$2:$J$2692,10,0)</f>
        <v>0.962</v>
      </c>
      <c r="AB1365" s="7">
        <f t="shared" si="2"/>
        <v>28500000000000</v>
      </c>
    </row>
    <row r="1366">
      <c r="A1366" s="7" t="str">
        <f t="shared" si="1"/>
        <v>Portugal-Europe2006</v>
      </c>
      <c r="B1366" s="8" t="s">
        <v>227</v>
      </c>
      <c r="C1366" s="5" t="s">
        <v>76</v>
      </c>
      <c r="D1366" s="9" t="s">
        <v>68</v>
      </c>
      <c r="E1366" s="11">
        <v>2.02E11</v>
      </c>
      <c r="F1366" s="12">
        <v>0.1</v>
      </c>
      <c r="G1366" s="12">
        <v>1915.0</v>
      </c>
      <c r="H1366" s="10" t="str">
        <f>if(AND(#REF!=#REF!,#REF!=#REF!+1,ISBLANK(#REF!)),#REF!,#REF!)</f>
        <v>#REF!</v>
      </c>
      <c r="I1366" s="22">
        <f>VLOOKUP(A1366,ENERGY!$A$2:$F$2692,5,0)</f>
        <v>24815</v>
      </c>
      <c r="J1366" s="10" t="str">
        <f>VLOOKUP(A1367,ENERGY!$A$2:$F$2692,6,0)</f>
        <v>#N/A</v>
      </c>
      <c r="K1366" s="23">
        <v>0.024</v>
      </c>
      <c r="L1366" s="10">
        <f>VLOOKUP(A1366,TOURISM!$A$2:$E$2692,5,0)</f>
        <v>10438000000</v>
      </c>
      <c r="M1366" s="10">
        <f>VLOOKUP(A1366,TOURISM!$A$2:$F$2692,6,0)</f>
        <v>4142000000</v>
      </c>
      <c r="N1366" s="23">
        <v>0.35</v>
      </c>
      <c r="O1366" s="23">
        <v>33.0</v>
      </c>
      <c r="P1366" s="27">
        <f t="shared" si="761"/>
        <v>20</v>
      </c>
      <c r="Q1366" s="23">
        <v>213.0</v>
      </c>
      <c r="R1366" s="23">
        <v>0.13</v>
      </c>
      <c r="S1366" s="23">
        <v>0.475</v>
      </c>
      <c r="T1366" s="10">
        <f>VLOOKUP(A1366,TOURISM!$A$2:$E$2692,5,0)</f>
        <v>10438000000</v>
      </c>
      <c r="U1366" s="10">
        <f>VLOOKUP(A1366,TOURISM!$A$2:$F$2692,6,0)</f>
        <v>4142000000</v>
      </c>
      <c r="V1366" s="10">
        <f>VLOOKUP(A1366,BUSINESS!$A$2:$E$2692,5,0)</f>
        <v>0.438</v>
      </c>
      <c r="W1366" s="10">
        <f>VLOOKUP(A1366,BUSINESS!$A$2:$F$2692,6,0)</f>
        <v>7</v>
      </c>
      <c r="X1366" s="10">
        <f>VLOOKUP(A1366,BUSINESS!$A$2:$G$2692,7,0)</f>
        <v>19</v>
      </c>
      <c r="Y1366" s="10">
        <f>VLOOKUP(A1366,BUSINESS!$A$2:$H$2692,8,0)</f>
        <v>328</v>
      </c>
      <c r="Z1366" s="10">
        <f>VLOOKUP(A1366,BUSINESS!$A$2:$I$2692,9,0)</f>
        <v>0.38</v>
      </c>
      <c r="AA1366" s="10">
        <f>VLOOKUP(A1366,BUSINESS!$A$2:$J$2692,10,0)</f>
        <v>1.16</v>
      </c>
      <c r="AB1366" s="7">
        <f t="shared" si="2"/>
        <v>1553846153846</v>
      </c>
    </row>
    <row r="1367">
      <c r="A1367" s="7" t="str">
        <f t="shared" si="1"/>
        <v>Romania-Europe2006</v>
      </c>
      <c r="B1367" s="8" t="s">
        <v>230</v>
      </c>
      <c r="C1367" s="5" t="s">
        <v>76</v>
      </c>
      <c r="D1367" s="9" t="s">
        <v>68</v>
      </c>
      <c r="E1367" s="11">
        <v>1.23E11</v>
      </c>
      <c r="F1367" s="12">
        <v>0.051</v>
      </c>
      <c r="G1367" s="12">
        <v>289.0</v>
      </c>
      <c r="H1367" s="12">
        <v>0.14</v>
      </c>
      <c r="I1367" s="22" t="str">
        <f>VLOOKUP(A1367,ENERGY!$A$2:$F$2692,5,0)</f>
        <v>#N/A</v>
      </c>
      <c r="J1367" s="10" t="str">
        <f>VLOOKUP(A1368,ENERGY!$A$2:$F$2692,6,0)</f>
        <v>#N/A</v>
      </c>
      <c r="K1367" s="23">
        <v>0.024</v>
      </c>
      <c r="L1367" s="10">
        <f>VLOOKUP(A1367,TOURISM!$A$2:$E$2692,5,0)</f>
        <v>1676000000</v>
      </c>
      <c r="M1367" s="10">
        <f>VLOOKUP(A1367,TOURISM!$A$2:$F$2692,6,0)</f>
        <v>1459000000</v>
      </c>
      <c r="N1367" s="23">
        <v>0.516</v>
      </c>
      <c r="O1367" s="23">
        <v>13.0</v>
      </c>
      <c r="P1367" s="27">
        <f t="shared" si="761"/>
        <v>20</v>
      </c>
      <c r="Q1367" s="23">
        <v>274.0</v>
      </c>
      <c r="R1367" s="23">
        <v>0.011</v>
      </c>
      <c r="S1367" s="23">
        <v>0.201</v>
      </c>
      <c r="T1367" s="10">
        <f>VLOOKUP(A1367,TOURISM!$A$2:$E$2692,5,0)</f>
        <v>1676000000</v>
      </c>
      <c r="U1367" s="10">
        <f>VLOOKUP(A1367,TOURISM!$A$2:$F$2692,6,0)</f>
        <v>1459000000</v>
      </c>
      <c r="V1367" s="10">
        <f>VLOOKUP(A1367,BUSINESS!$A$2:$E$2692,5,0)</f>
        <v>0.482</v>
      </c>
      <c r="W1367" s="10">
        <f>VLOOKUP(A1367,BUSINESS!$A$2:$F$2692,6,0)</f>
        <v>11</v>
      </c>
      <c r="X1367" s="10">
        <f>VLOOKUP(A1367,BUSINESS!$A$2:$G$2692,7,0)</f>
        <v>19</v>
      </c>
      <c r="Y1367" s="10">
        <f>VLOOKUP(A1367,BUSINESS!$A$2:$H$2692,8,0)</f>
        <v>193</v>
      </c>
      <c r="Z1367" s="10">
        <f>VLOOKUP(A1367,BUSINESS!$A$2:$I$2692,9,0)</f>
        <v>0.247</v>
      </c>
      <c r="AA1367" s="10">
        <f>VLOOKUP(A1367,BUSINESS!$A$2:$J$2692,10,0)</f>
        <v>0.725</v>
      </c>
      <c r="AB1367" s="7">
        <f t="shared" si="2"/>
        <v>11181818181818</v>
      </c>
    </row>
    <row r="1368">
      <c r="A1368" s="7" t="str">
        <f t="shared" si="1"/>
        <v>Russia-Europe2006</v>
      </c>
      <c r="B1368" s="8" t="s">
        <v>231</v>
      </c>
      <c r="C1368" s="5" t="s">
        <v>76</v>
      </c>
      <c r="D1368" s="9" t="s">
        <v>68</v>
      </c>
      <c r="E1368" s="11">
        <v>9.9E11</v>
      </c>
      <c r="F1368" s="12">
        <v>0.053</v>
      </c>
      <c r="G1368" s="12">
        <v>365.0</v>
      </c>
      <c r="H1368" s="12">
        <v>0.104</v>
      </c>
      <c r="I1368" s="22" t="str">
        <f>VLOOKUP(A1368,ENERGY!$A$2:$F$2692,5,0)</f>
        <v>#N/A</v>
      </c>
      <c r="J1368" s="10" t="str">
        <f>VLOOKUP(A1369,ENERGY!$A$2:$F$2692,6,0)</f>
        <v>#N/A</v>
      </c>
      <c r="K1368" s="23">
        <v>0.024</v>
      </c>
      <c r="L1368" s="10">
        <f>VLOOKUP(A1368,TOURISM!$A$2:$E$2692,5,0)</f>
        <v>9720000000</v>
      </c>
      <c r="M1368" s="10">
        <f>VLOOKUP(A1368,TOURISM!$A$2:$F$2692,6,0)</f>
        <v>19478000000</v>
      </c>
      <c r="N1368" s="23">
        <v>0.516</v>
      </c>
      <c r="O1368" s="27">
        <f t="shared" ref="O1368:Q1368" si="764">if(AND(M1368=M1369,N1368=N1368+1,ISBLANK(O1369)),O1368,O1369)</f>
        <v>66</v>
      </c>
      <c r="P1368" s="27">
        <f t="shared" si="764"/>
        <v>20</v>
      </c>
      <c r="Q1368" s="27">
        <f t="shared" si="764"/>
        <v>282</v>
      </c>
      <c r="R1368" s="23">
        <v>0.013</v>
      </c>
      <c r="S1368" s="23">
        <v>0.182</v>
      </c>
      <c r="T1368" s="10">
        <f>VLOOKUP(A1368,TOURISM!$A$2:$E$2692,5,0)</f>
        <v>9720000000</v>
      </c>
      <c r="U1368" s="10">
        <f>VLOOKUP(A1368,TOURISM!$A$2:$F$2692,6,0)</f>
        <v>19478000000</v>
      </c>
      <c r="V1368" s="10">
        <f>VLOOKUP(A1368,BUSINESS!$A$2:$E$2692,5,0)</f>
        <v>0.512</v>
      </c>
      <c r="W1368" s="10">
        <f>VLOOKUP(A1368,BUSINESS!$A$2:$F$2692,6,0)</f>
        <v>29</v>
      </c>
      <c r="X1368" s="10">
        <f>VLOOKUP(A1368,BUSINESS!$A$2:$G$2692,7,0)</f>
        <v>19</v>
      </c>
      <c r="Y1368" s="10">
        <f>VLOOKUP(A1368,BUSINESS!$A$2:$H$2692,8,0)</f>
        <v>448</v>
      </c>
      <c r="Z1368" s="10">
        <f>VLOOKUP(A1368,BUSINESS!$A$2:$I$2692,9,0)</f>
        <v>0.18</v>
      </c>
      <c r="AA1368" s="10">
        <f>VLOOKUP(A1368,BUSINESS!$A$2:$J$2692,10,0)</f>
        <v>1.048</v>
      </c>
      <c r="AB1368" s="7">
        <f t="shared" si="2"/>
        <v>76153846153846</v>
      </c>
    </row>
    <row r="1369">
      <c r="A1369" s="7" t="str">
        <f t="shared" si="1"/>
        <v>San Marino-Europe2006</v>
      </c>
      <c r="B1369" s="8" t="s">
        <v>234</v>
      </c>
      <c r="C1369" s="5" t="s">
        <v>76</v>
      </c>
      <c r="D1369" s="9" t="s">
        <v>68</v>
      </c>
      <c r="E1369" s="11">
        <v>1.469075398E9</v>
      </c>
      <c r="F1369" s="12">
        <v>0.051</v>
      </c>
      <c r="G1369" s="12">
        <v>3444.0</v>
      </c>
      <c r="H1369" s="12">
        <v>0.067</v>
      </c>
      <c r="I1369" s="22" t="str">
        <f>VLOOKUP(A1369,ENERGY!$A$2:$F$2692,5,0)</f>
        <v>#N/A</v>
      </c>
      <c r="J1369" s="10" t="str">
        <f>VLOOKUP(A1370,ENERGY!$A$2:$F$2692,6,0)</f>
        <v>#N/A</v>
      </c>
      <c r="K1369" s="23">
        <v>0.024</v>
      </c>
      <c r="L1369" s="10">
        <f>VLOOKUP(A1369,TOURISM!$A$2:$E$2692,5,0)</f>
        <v>1655000000</v>
      </c>
      <c r="M1369" s="10">
        <f>VLOOKUP(A1369,TOURISM!$A$2:$F$2692,6,0)</f>
        <v>863000000</v>
      </c>
      <c r="N1369" s="23">
        <v>0.521</v>
      </c>
      <c r="O1369" s="23">
        <v>66.0</v>
      </c>
      <c r="P1369" s="27">
        <f t="shared" ref="P1369:P1372" si="765">if(AND(N1369=N1370,O1369=O1369+1,ISBLANK(P1370)),P1369,P1370)</f>
        <v>20</v>
      </c>
      <c r="Q1369" s="23">
        <v>282.0</v>
      </c>
      <c r="R1369" s="23">
        <v>0.148</v>
      </c>
      <c r="S1369" s="23">
        <v>0.53</v>
      </c>
      <c r="T1369" s="10">
        <f>VLOOKUP(A1369,TOURISM!$A$2:$E$2692,5,0)</f>
        <v>1655000000</v>
      </c>
      <c r="U1369" s="10">
        <f>VLOOKUP(A1369,TOURISM!$A$2:$F$2692,6,0)</f>
        <v>863000000</v>
      </c>
      <c r="V1369" s="10">
        <f>VLOOKUP(A1369,BUSINESS!$A$2:$E$2692,5,0)</f>
        <v>0.491</v>
      </c>
      <c r="W1369" s="10">
        <f>VLOOKUP(A1369,BUSINESS!$A$2:$F$2692,6,0)</f>
        <v>35</v>
      </c>
      <c r="X1369" s="10">
        <f>VLOOKUP(A1369,BUSINESS!$A$2:$G$2692,7,0)</f>
        <v>19</v>
      </c>
      <c r="Y1369" s="10">
        <f>VLOOKUP(A1369,BUSINESS!$A$2:$H$2692,8,0)</f>
        <v>81</v>
      </c>
      <c r="Z1369" s="10">
        <f>VLOOKUP(A1369,BUSINESS!$A$2:$I$2692,9,0)</f>
        <v>0.502</v>
      </c>
      <c r="AA1369" s="10">
        <f>VLOOKUP(A1369,BUSINESS!$A$2:$J$2692,10,0)</f>
        <v>0.577</v>
      </c>
      <c r="AB1369" s="7">
        <f t="shared" si="2"/>
        <v>9926185122</v>
      </c>
    </row>
    <row r="1370">
      <c r="A1370" s="7" t="str">
        <f t="shared" si="1"/>
        <v>Serbia-Europe2006</v>
      </c>
      <c r="B1370" s="8" t="s">
        <v>238</v>
      </c>
      <c r="C1370" s="5" t="s">
        <v>76</v>
      </c>
      <c r="D1370" s="9" t="s">
        <v>68</v>
      </c>
      <c r="E1370" s="11">
        <v>2.9221081587E10</v>
      </c>
      <c r="F1370" s="12">
        <v>0.094</v>
      </c>
      <c r="G1370" s="12">
        <v>371.0</v>
      </c>
      <c r="H1370" s="12">
        <v>0.166</v>
      </c>
      <c r="I1370" s="22" t="str">
        <f>VLOOKUP(A1370,ENERGY!$A$2:$F$2692,5,0)</f>
        <v>#N/A</v>
      </c>
      <c r="J1370" s="10" t="str">
        <f>VLOOKUP(A1371,ENERGY!$A$2:$F$2692,6,0)</f>
        <v>#N/A</v>
      </c>
      <c r="K1370" s="23">
        <v>0.024</v>
      </c>
      <c r="L1370" s="10">
        <f>VLOOKUP(A1370,TOURISM!$A$2:$E$2692,5,0)</f>
        <v>416000000</v>
      </c>
      <c r="M1370" s="10">
        <f>VLOOKUP(A1370,TOURISM!$A$2:$F$2692,6,0)</f>
        <v>322000000</v>
      </c>
      <c r="N1370" s="23">
        <v>0.758</v>
      </c>
      <c r="O1370" s="23">
        <v>55.0</v>
      </c>
      <c r="P1370" s="27">
        <f t="shared" si="765"/>
        <v>20</v>
      </c>
      <c r="Q1370" s="23">
        <v>732.0</v>
      </c>
      <c r="R1370" s="23">
        <v>0.019</v>
      </c>
      <c r="S1370" s="23">
        <v>0.303</v>
      </c>
      <c r="T1370" s="10">
        <f>VLOOKUP(A1370,TOURISM!$A$2:$E$2692,5,0)</f>
        <v>416000000</v>
      </c>
      <c r="U1370" s="10">
        <f>VLOOKUP(A1370,TOURISM!$A$2:$F$2692,6,0)</f>
        <v>322000000</v>
      </c>
      <c r="V1370" s="10">
        <f>VLOOKUP(A1370,BUSINESS!$A$2:$E$2692,5,0)</f>
        <v>0.358</v>
      </c>
      <c r="W1370" s="10">
        <f>VLOOKUP(A1370,BUSINESS!$A$2:$F$2692,6,0)</f>
        <v>23</v>
      </c>
      <c r="X1370" s="10">
        <f>VLOOKUP(A1370,BUSINESS!$A$2:$G$2692,7,0)</f>
        <v>19</v>
      </c>
      <c r="Y1370" s="10">
        <f>VLOOKUP(A1370,BUSINESS!$A$2:$H$2692,8,0)</f>
        <v>279</v>
      </c>
      <c r="Z1370" s="10">
        <f>VLOOKUP(A1370,BUSINESS!$A$2:$I$2692,9,0)</f>
        <v>0.272</v>
      </c>
      <c r="AA1370" s="10">
        <f>VLOOKUP(A1370,BUSINESS!$A$2:$J$2692,10,0)</f>
        <v>0.815</v>
      </c>
      <c r="AB1370" s="7">
        <f t="shared" si="2"/>
        <v>1537951662474</v>
      </c>
    </row>
    <row r="1371">
      <c r="A1371" s="7" t="str">
        <f t="shared" si="1"/>
        <v>Slovakia-Europe2006</v>
      </c>
      <c r="B1371" s="8" t="s">
        <v>243</v>
      </c>
      <c r="C1371" s="5" t="s">
        <v>76</v>
      </c>
      <c r="D1371" s="9" t="s">
        <v>68</v>
      </c>
      <c r="E1371" s="11">
        <v>6.9002095095E10</v>
      </c>
      <c r="F1371" s="12">
        <v>0.073</v>
      </c>
      <c r="G1371" s="12">
        <v>761.0</v>
      </c>
      <c r="H1371" s="12">
        <v>0.077</v>
      </c>
      <c r="I1371" s="22" t="str">
        <f>VLOOKUP(A1371,ENERGY!$A$2:$F$2692,5,0)</f>
        <v>#N/A</v>
      </c>
      <c r="J1371" s="10" t="str">
        <f>VLOOKUP(A1372,ENERGY!$A$2:$F$2692,6,0)</f>
        <v>#N/A</v>
      </c>
      <c r="K1371" s="23">
        <v>0.024</v>
      </c>
      <c r="L1371" s="10">
        <f>VLOOKUP(A1371,TOURISM!$A$2:$E$2692,5,0)</f>
        <v>1655000000</v>
      </c>
      <c r="M1371" s="10">
        <f>VLOOKUP(A1371,TOURISM!$A$2:$F$2692,6,0)</f>
        <v>1230000000</v>
      </c>
      <c r="N1371" s="23">
        <v>0.511</v>
      </c>
      <c r="O1371" s="23">
        <v>8.0</v>
      </c>
      <c r="P1371" s="27">
        <f t="shared" si="765"/>
        <v>20</v>
      </c>
      <c r="Q1371" s="23">
        <v>270.0</v>
      </c>
      <c r="R1371" s="23">
        <v>0.02</v>
      </c>
      <c r="S1371" s="23">
        <v>0.751</v>
      </c>
      <c r="T1371" s="10">
        <f>VLOOKUP(A1371,TOURISM!$A$2:$E$2692,5,0)</f>
        <v>1655000000</v>
      </c>
      <c r="U1371" s="10">
        <f>VLOOKUP(A1371,TOURISM!$A$2:$F$2692,6,0)</f>
        <v>1230000000</v>
      </c>
      <c r="V1371" s="10">
        <f>VLOOKUP(A1371,BUSINESS!$A$2:$E$2692,5,0)</f>
        <v>0.473</v>
      </c>
      <c r="W1371" s="10">
        <f>VLOOKUP(A1371,BUSINESS!$A$2:$F$2692,6,0)</f>
        <v>27</v>
      </c>
      <c r="X1371" s="10">
        <f>VLOOKUP(A1371,BUSINESS!$A$2:$G$2692,7,0)</f>
        <v>19</v>
      </c>
      <c r="Y1371" s="10">
        <f>VLOOKUP(A1371,BUSINESS!$A$2:$H$2692,8,0)</f>
        <v>325</v>
      </c>
      <c r="Z1371" s="10">
        <f>VLOOKUP(A1371,BUSINESS!$A$2:$I$2692,9,0)</f>
        <v>0.561</v>
      </c>
      <c r="AA1371" s="10">
        <f>VLOOKUP(A1371,BUSINESS!$A$2:$J$2692,10,0)</f>
        <v>0.907</v>
      </c>
      <c r="AB1371" s="7">
        <f t="shared" si="2"/>
        <v>3450104754750</v>
      </c>
    </row>
    <row r="1372">
      <c r="A1372" s="7" t="str">
        <f t="shared" si="1"/>
        <v>Slovenia-Europe2006</v>
      </c>
      <c r="B1372" s="8" t="s">
        <v>244</v>
      </c>
      <c r="C1372" s="5" t="s">
        <v>76</v>
      </c>
      <c r="D1372" s="9" t="s">
        <v>68</v>
      </c>
      <c r="E1372" s="11">
        <v>3.89451465E10</v>
      </c>
      <c r="F1372" s="12">
        <v>0.083</v>
      </c>
      <c r="G1372" s="12">
        <v>1610.0</v>
      </c>
      <c r="H1372" s="12">
        <v>0.074</v>
      </c>
      <c r="I1372" s="22" t="str">
        <f>VLOOKUP(A1372,ENERGY!$A$2:$F$2692,5,0)</f>
        <v>#N/A</v>
      </c>
      <c r="J1372" s="10" t="str">
        <f>VLOOKUP(A1373,ENERGY!$A$2:$F$2692,6,0)</f>
        <v>#N/A</v>
      </c>
      <c r="K1372" s="23">
        <v>0.024</v>
      </c>
      <c r="L1372" s="10">
        <f>VLOOKUP(A1372,TOURISM!$A$2:$E$2692,5,0)</f>
        <v>2074000000</v>
      </c>
      <c r="M1372" s="10">
        <f>VLOOKUP(A1372,TOURISM!$A$2:$F$2692,6,0)</f>
        <v>1058000000</v>
      </c>
      <c r="N1372" s="23">
        <v>0.438</v>
      </c>
      <c r="O1372" s="23">
        <v>17.0</v>
      </c>
      <c r="P1372" s="27">
        <f t="shared" si="765"/>
        <v>20</v>
      </c>
      <c r="Q1372" s="23">
        <v>270.0</v>
      </c>
      <c r="R1372" s="23">
        <v>0.013</v>
      </c>
      <c r="S1372" s="23">
        <v>0.287</v>
      </c>
      <c r="T1372" s="10">
        <f>VLOOKUP(A1372,TOURISM!$A$2:$E$2692,5,0)</f>
        <v>2074000000</v>
      </c>
      <c r="U1372" s="10">
        <f>VLOOKUP(A1372,TOURISM!$A$2:$F$2692,6,0)</f>
        <v>1058000000</v>
      </c>
      <c r="V1372" s="10">
        <f>VLOOKUP(A1372,BUSINESS!$A$2:$E$2692,5,0)</f>
        <v>0.392</v>
      </c>
      <c r="W1372" s="10">
        <f>VLOOKUP(A1372,BUSINESS!$A$2:$F$2692,6,0)</f>
        <v>60</v>
      </c>
      <c r="X1372" s="10">
        <f>VLOOKUP(A1372,BUSINESS!$A$2:$G$2692,7,0)</f>
        <v>19</v>
      </c>
      <c r="Y1372" s="10">
        <f>VLOOKUP(A1372,BUSINESS!$A$2:$H$2692,8,0)</f>
        <v>260</v>
      </c>
      <c r="Z1372" s="10">
        <f>VLOOKUP(A1372,BUSINESS!$A$2:$I$2692,9,0)</f>
        <v>0.54</v>
      </c>
      <c r="AA1372" s="10">
        <f>VLOOKUP(A1372,BUSINESS!$A$2:$J$2692,10,0)</f>
        <v>0.906</v>
      </c>
      <c r="AB1372" s="7">
        <f t="shared" si="2"/>
        <v>2995780500000</v>
      </c>
    </row>
    <row r="1373">
      <c r="A1373" s="7" t="str">
        <f t="shared" si="1"/>
        <v>Spain-Europe2006</v>
      </c>
      <c r="B1373" s="8" t="s">
        <v>250</v>
      </c>
      <c r="C1373" s="5" t="s">
        <v>76</v>
      </c>
      <c r="D1373" s="9" t="s">
        <v>68</v>
      </c>
      <c r="E1373" s="11">
        <v>1.24E12</v>
      </c>
      <c r="F1373" s="12">
        <v>0.084</v>
      </c>
      <c r="G1373" s="12">
        <v>2371.0</v>
      </c>
      <c r="H1373" s="10" t="str">
        <f t="shared" ref="H1373:H1374" si="766">if(AND(#REF!=#REF!,#REF!=#REF!+1,ISBLANK(#REF!)),#REF!,#REF!)</f>
        <v>#REF!</v>
      </c>
      <c r="I1373" s="22" t="str">
        <f>VLOOKUP(A1373,ENERGY!$A$2:$F$2692,5,0)</f>
        <v>#N/A</v>
      </c>
      <c r="J1373" s="10" t="str">
        <f>VLOOKUP(A1374,ENERGY!$A$2:$F$2692,6,0)</f>
        <v>#N/A</v>
      </c>
      <c r="K1373" s="23">
        <v>0.024</v>
      </c>
      <c r="L1373" s="10">
        <f>VLOOKUP(A1373,TOURISM!$A$2:$E$2692,5,0)</f>
        <v>57543000000</v>
      </c>
      <c r="M1373" s="10">
        <f>VLOOKUP(A1373,TOURISM!$A$2:$F$2692,6,0)</f>
        <v>20348000000</v>
      </c>
      <c r="N1373" s="23">
        <v>0.275</v>
      </c>
      <c r="O1373" s="23">
        <v>6.0</v>
      </c>
      <c r="P1373" s="23">
        <v>20.0</v>
      </c>
      <c r="Q1373" s="23">
        <v>161.0</v>
      </c>
      <c r="R1373" s="23">
        <v>0.354</v>
      </c>
      <c r="S1373" s="23">
        <v>1.199</v>
      </c>
      <c r="T1373" s="10">
        <f>VLOOKUP(A1373,TOURISM!$A$2:$E$2692,5,0)</f>
        <v>57543000000</v>
      </c>
      <c r="U1373" s="10">
        <f>VLOOKUP(A1373,TOURISM!$A$2:$F$2692,6,0)</f>
        <v>20348000000</v>
      </c>
      <c r="V1373" s="10">
        <f>VLOOKUP(A1373,BUSINESS!$A$2:$E$2692,5,0)</f>
        <v>0.619</v>
      </c>
      <c r="W1373" s="10">
        <f>VLOOKUP(A1373,BUSINESS!$A$2:$F$2692,6,0)</f>
        <v>47</v>
      </c>
      <c r="X1373" s="10">
        <f>VLOOKUP(A1373,BUSINESS!$A$2:$G$2692,7,0)</f>
        <v>19</v>
      </c>
      <c r="Y1373" s="10">
        <f>VLOOKUP(A1373,BUSINESS!$A$2:$H$2692,8,0)</f>
        <v>298</v>
      </c>
      <c r="Z1373" s="10">
        <f>VLOOKUP(A1373,BUSINESS!$A$2:$I$2692,9,0)</f>
        <v>0.504</v>
      </c>
      <c r="AA1373" s="10">
        <f>VLOOKUP(A1373,BUSINESS!$A$2:$J$2692,10,0)</f>
        <v>1.038</v>
      </c>
      <c r="AB1373" s="7">
        <f t="shared" si="2"/>
        <v>3502824858757</v>
      </c>
    </row>
    <row r="1374">
      <c r="A1374" s="7" t="str">
        <f t="shared" si="1"/>
        <v>Sweden-Europe2006</v>
      </c>
      <c r="B1374" s="8" t="s">
        <v>259</v>
      </c>
      <c r="C1374" s="5" t="s">
        <v>76</v>
      </c>
      <c r="D1374" s="9" t="s">
        <v>68</v>
      </c>
      <c r="E1374" s="11">
        <v>3.99E11</v>
      </c>
      <c r="F1374" s="12">
        <v>0.089</v>
      </c>
      <c r="G1374" s="12">
        <v>3947.0</v>
      </c>
      <c r="H1374" s="10" t="str">
        <f t="shared" si="766"/>
        <v>#REF!</v>
      </c>
      <c r="I1374" s="22" t="str">
        <f>VLOOKUP(A1374,ENERGY!$A$2:$F$2692,5,0)</f>
        <v>#N/A</v>
      </c>
      <c r="J1374" s="10" t="str">
        <f>VLOOKUP(A1375,ENERGY!$A$2:$F$2692,6,0)</f>
        <v>#N/A</v>
      </c>
      <c r="K1374" s="23">
        <v>0.024</v>
      </c>
      <c r="L1374" s="10">
        <f>VLOOKUP(A1374,TOURISM!$A$2:$E$2692,5,0)</f>
        <v>10016000000</v>
      </c>
      <c r="M1374" s="10">
        <f>VLOOKUP(A1374,TOURISM!$A$2:$F$2692,6,0)</f>
        <v>11685000000</v>
      </c>
      <c r="N1374" s="23">
        <v>0.257</v>
      </c>
      <c r="O1374" s="23">
        <v>39.0</v>
      </c>
      <c r="P1374" s="23">
        <v>77.0</v>
      </c>
      <c r="Q1374" s="23">
        <v>76.0</v>
      </c>
      <c r="R1374" s="23">
        <v>0.471</v>
      </c>
      <c r="S1374" s="23">
        <v>1.478</v>
      </c>
      <c r="T1374" s="10">
        <f>VLOOKUP(A1374,TOURISM!$A$2:$E$2692,5,0)</f>
        <v>10016000000</v>
      </c>
      <c r="U1374" s="10">
        <f>VLOOKUP(A1374,TOURISM!$A$2:$F$2692,6,0)</f>
        <v>11685000000</v>
      </c>
      <c r="V1374" s="10">
        <f>VLOOKUP(A1374,BUSINESS!$A$2:$E$2692,5,0)</f>
        <v>0.541</v>
      </c>
      <c r="W1374" s="10">
        <f>VLOOKUP(A1374,BUSINESS!$A$2:$F$2692,6,0)</f>
        <v>16</v>
      </c>
      <c r="X1374" s="10">
        <f>VLOOKUP(A1374,BUSINESS!$A$2:$G$2692,7,0)</f>
        <v>19</v>
      </c>
      <c r="Y1374" s="10">
        <f>VLOOKUP(A1374,BUSINESS!$A$2:$H$2692,8,0)</f>
        <v>122</v>
      </c>
      <c r="Z1374" s="10">
        <f>VLOOKUP(A1374,BUSINESS!$A$2:$I$2692,9,0)</f>
        <v>0.878</v>
      </c>
      <c r="AA1374" s="10">
        <f>VLOOKUP(A1374,BUSINESS!$A$2:$J$2692,10,0)</f>
        <v>1.057</v>
      </c>
      <c r="AB1374" s="7">
        <f t="shared" si="2"/>
        <v>847133757962</v>
      </c>
    </row>
    <row r="1375">
      <c r="A1375" s="7" t="str">
        <f t="shared" si="1"/>
        <v>Switzerland-Europe2006</v>
      </c>
      <c r="B1375" s="8" t="s">
        <v>260</v>
      </c>
      <c r="C1375" s="5" t="s">
        <v>76</v>
      </c>
      <c r="D1375" s="9" t="s">
        <v>68</v>
      </c>
      <c r="E1375" s="11">
        <v>4.05E11</v>
      </c>
      <c r="F1375" s="12">
        <v>0.104</v>
      </c>
      <c r="G1375" s="12">
        <v>5643.0</v>
      </c>
      <c r="H1375" s="12">
        <v>0.03</v>
      </c>
      <c r="I1375" s="22" t="str">
        <f>VLOOKUP(A1375,ENERGY!$A$2:$F$2692,5,0)</f>
        <v>#N/A</v>
      </c>
      <c r="J1375" s="10" t="str">
        <f>VLOOKUP(A1376,ENERGY!$A$2:$F$2692,6,0)</f>
        <v>#N/A</v>
      </c>
      <c r="K1375" s="23">
        <v>0.024</v>
      </c>
      <c r="L1375" s="10">
        <f>VLOOKUP(A1375,TOURISM!$A$2:$E$2692,5,0)</f>
        <v>12852000000</v>
      </c>
      <c r="M1375" s="10">
        <f>VLOOKUP(A1375,TOURISM!$A$2:$F$2692,6,0)</f>
        <v>11199000000</v>
      </c>
      <c r="N1375" s="23">
        <v>0.624</v>
      </c>
      <c r="O1375" s="23">
        <v>11.0</v>
      </c>
      <c r="P1375" s="23">
        <v>49.0</v>
      </c>
      <c r="Q1375" s="23">
        <v>144.0</v>
      </c>
      <c r="R1375" s="23">
        <v>0.414</v>
      </c>
      <c r="S1375" s="23">
        <v>1.181</v>
      </c>
      <c r="T1375" s="10">
        <f>VLOOKUP(A1375,TOURISM!$A$2:$E$2692,5,0)</f>
        <v>12852000000</v>
      </c>
      <c r="U1375" s="10">
        <f>VLOOKUP(A1375,TOURISM!$A$2:$F$2692,6,0)</f>
        <v>11199000000</v>
      </c>
      <c r="V1375" s="10">
        <f>VLOOKUP(A1375,BUSINESS!$A$2:$E$2692,5,0)</f>
        <v>0.276</v>
      </c>
      <c r="W1375" s="10">
        <f>VLOOKUP(A1375,BUSINESS!$A$2:$F$2692,6,0)</f>
        <v>18</v>
      </c>
      <c r="X1375" s="10">
        <f>VLOOKUP(A1375,BUSINESS!$A$2:$G$2692,7,0)</f>
        <v>19</v>
      </c>
      <c r="Y1375" s="10">
        <f>VLOOKUP(A1375,BUSINESS!$A$2:$H$2692,8,0)</f>
        <v>63</v>
      </c>
      <c r="Z1375" s="10">
        <f>VLOOKUP(A1375,BUSINESS!$A$2:$I$2692,9,0)</f>
        <v>0.757</v>
      </c>
      <c r="AA1375" s="10">
        <f>VLOOKUP(A1375,BUSINESS!$A$2:$J$2692,10,0)</f>
        <v>0.994</v>
      </c>
      <c r="AB1375" s="7">
        <f t="shared" si="2"/>
        <v>978260869565</v>
      </c>
    </row>
    <row r="1376">
      <c r="A1376" s="7" t="str">
        <f t="shared" si="1"/>
        <v>Turkey-Europe2006</v>
      </c>
      <c r="B1376" s="8" t="s">
        <v>270</v>
      </c>
      <c r="C1376" s="5" t="s">
        <v>76</v>
      </c>
      <c r="D1376" s="9" t="s">
        <v>68</v>
      </c>
      <c r="E1376" s="11">
        <v>5.31E11</v>
      </c>
      <c r="F1376" s="12">
        <v>0.058</v>
      </c>
      <c r="G1376" s="12">
        <v>422.0</v>
      </c>
      <c r="H1376" s="10" t="str">
        <f>if(AND(#REF!=#REF!,#REF!=#REF!+1,ISBLANK(#REF!)),#REF!,#REF!)</f>
        <v>#REF!</v>
      </c>
      <c r="I1376" s="22" t="str">
        <f>VLOOKUP(A1376,ENERGY!$A$2:$F$2692,5,0)</f>
        <v>#N/A</v>
      </c>
      <c r="J1376" s="10" t="str">
        <f>VLOOKUP(A1377,ENERGY!$A$2:$F$2692,6,0)</f>
        <v>#N/A</v>
      </c>
      <c r="K1376" s="23">
        <v>0.024</v>
      </c>
      <c r="L1376" s="10">
        <f>VLOOKUP(A1376,TOURISM!$A$2:$E$2692,5,0)</f>
        <v>19137000000</v>
      </c>
      <c r="M1376" s="10">
        <f>VLOOKUP(A1376,TOURISM!$A$2:$F$2692,6,0)</f>
        <v>3517000000</v>
      </c>
      <c r="N1376" s="23">
        <v>0.327</v>
      </c>
      <c r="O1376" s="23">
        <v>19.0</v>
      </c>
      <c r="P1376" s="23">
        <v>41.0</v>
      </c>
      <c r="Q1376" s="23">
        <v>200.0</v>
      </c>
      <c r="R1376" s="23">
        <v>0.41</v>
      </c>
      <c r="S1376" s="23">
        <v>1.306</v>
      </c>
      <c r="T1376" s="10">
        <f>VLOOKUP(A1376,TOURISM!$A$2:$E$2692,5,0)</f>
        <v>19137000000</v>
      </c>
      <c r="U1376" s="10">
        <f>VLOOKUP(A1376,TOURISM!$A$2:$F$2692,6,0)</f>
        <v>3517000000</v>
      </c>
      <c r="V1376" s="10">
        <f>VLOOKUP(A1376,BUSINESS!$A$2:$E$2692,5,0)</f>
        <v>0.524</v>
      </c>
      <c r="W1376" s="10">
        <f>VLOOKUP(A1376,BUSINESS!$A$2:$F$2692,6,0)</f>
        <v>6</v>
      </c>
      <c r="X1376" s="10">
        <f>VLOOKUP(A1376,BUSINESS!$A$2:$G$2692,7,0)</f>
        <v>19</v>
      </c>
      <c r="Y1376" s="10">
        <f>VLOOKUP(A1376,BUSINESS!$A$2:$H$2692,8,0)</f>
        <v>254</v>
      </c>
      <c r="Z1376" s="10">
        <f>VLOOKUP(A1376,BUSINESS!$A$2:$I$2692,9,0)</f>
        <v>0.182</v>
      </c>
      <c r="AA1376" s="10">
        <f>VLOOKUP(A1376,BUSINESS!$A$2:$J$2692,10,0)</f>
        <v>0.767</v>
      </c>
      <c r="AB1376" s="7">
        <f t="shared" si="2"/>
        <v>1295121951220</v>
      </c>
    </row>
    <row r="1377">
      <c r="A1377" s="7" t="str">
        <f t="shared" si="1"/>
        <v>Ukraine-Europe2006</v>
      </c>
      <c r="B1377" s="8" t="s">
        <v>274</v>
      </c>
      <c r="C1377" s="5" t="s">
        <v>76</v>
      </c>
      <c r="D1377" s="9" t="s">
        <v>68</v>
      </c>
      <c r="E1377" s="11">
        <v>1.08E11</v>
      </c>
      <c r="F1377" s="12">
        <v>0.064</v>
      </c>
      <c r="G1377" s="12">
        <v>147.0</v>
      </c>
      <c r="H1377" s="12">
        <v>0.152</v>
      </c>
      <c r="I1377" s="22" t="str">
        <f>VLOOKUP(A1377,ENERGY!$A$2:$F$2692,5,0)</f>
        <v>#N/A</v>
      </c>
      <c r="J1377" s="10" t="str">
        <f>VLOOKUP(A1378,ENERGY!$A$2:$F$2692,6,0)</f>
        <v>#N/A</v>
      </c>
      <c r="K1377" s="23">
        <v>0.024</v>
      </c>
      <c r="L1377" s="10">
        <f>VLOOKUP(A1377,TOURISM!$A$2:$E$2692,5,0)</f>
        <v>4018000000</v>
      </c>
      <c r="M1377" s="10">
        <f>VLOOKUP(A1377,TOURISM!$A$2:$F$2692,6,0)</f>
        <v>3202000000</v>
      </c>
      <c r="N1377" s="23">
        <v>0.316</v>
      </c>
      <c r="O1377" s="23">
        <v>35.0</v>
      </c>
      <c r="P1377" s="23">
        <v>188.0</v>
      </c>
      <c r="Q1377" s="23">
        <v>889.0</v>
      </c>
      <c r="R1377" s="27">
        <f>if(AND(P1377=P1378,Q1377=Q1377+1,ISBLANK(R1378)),R1377,R1378)</f>
        <v>0.554</v>
      </c>
      <c r="S1377" s="23">
        <v>1.558</v>
      </c>
      <c r="T1377" s="10">
        <f>VLOOKUP(A1377,TOURISM!$A$2:$E$2692,5,0)</f>
        <v>4018000000</v>
      </c>
      <c r="U1377" s="10">
        <f>VLOOKUP(A1377,TOURISM!$A$2:$F$2692,6,0)</f>
        <v>3202000000</v>
      </c>
      <c r="V1377" s="10">
        <f>VLOOKUP(A1377,BUSINESS!$A$2:$E$2692,5,0)</f>
        <v>0.57</v>
      </c>
      <c r="W1377" s="10">
        <f>VLOOKUP(A1377,BUSINESS!$A$2:$F$2692,6,0)</f>
        <v>33</v>
      </c>
      <c r="X1377" s="10">
        <f>VLOOKUP(A1377,BUSINESS!$A$2:$G$2692,7,0)</f>
        <v>19</v>
      </c>
      <c r="Y1377" s="10">
        <f>VLOOKUP(A1377,BUSINESS!$A$2:$H$2692,8,0)</f>
        <v>2085</v>
      </c>
      <c r="Z1377" s="10">
        <f>VLOOKUP(A1377,BUSINESS!$A$2:$I$2692,9,0)</f>
        <v>0.045</v>
      </c>
      <c r="AA1377" s="10">
        <f>VLOOKUP(A1377,BUSINESS!$A$2:$J$2692,10,0)</f>
        <v>1.047</v>
      </c>
      <c r="AB1377" s="7">
        <f t="shared" si="2"/>
        <v>194945848375</v>
      </c>
    </row>
    <row r="1378">
      <c r="A1378" s="7" t="str">
        <f t="shared" si="1"/>
        <v>United Kingdom-Europe2006</v>
      </c>
      <c r="B1378" s="8" t="s">
        <v>276</v>
      </c>
      <c r="C1378" s="5" t="s">
        <v>76</v>
      </c>
      <c r="D1378" s="9" t="s">
        <v>68</v>
      </c>
      <c r="E1378" s="11">
        <v>2.48E12</v>
      </c>
      <c r="F1378" s="12">
        <v>0.084</v>
      </c>
      <c r="G1378" s="12">
        <v>3423.0</v>
      </c>
      <c r="H1378" s="12">
        <v>0.046</v>
      </c>
      <c r="I1378" s="22" t="str">
        <f>VLOOKUP(A1378,ENERGY!$A$2:$F$2692,5,0)</f>
        <v>#N/A</v>
      </c>
      <c r="J1378" s="10">
        <f>VLOOKUP(A1379,ENERGY!$A$2:$F$2692,6,0)</f>
        <v>19208</v>
      </c>
      <c r="K1378" s="23">
        <v>0.024</v>
      </c>
      <c r="L1378" s="10">
        <f>VLOOKUP(A1378,TOURISM!$A$2:$E$2692,5,0)</f>
        <v>43803000000</v>
      </c>
      <c r="M1378" s="10">
        <f>VLOOKUP(A1378,TOURISM!$A$2:$F$2692,6,0)</f>
        <v>77674000000</v>
      </c>
      <c r="N1378" s="23">
        <v>0.496</v>
      </c>
      <c r="O1378" s="23">
        <v>12.0</v>
      </c>
      <c r="P1378" s="23">
        <v>95.0</v>
      </c>
      <c r="Q1378" s="23">
        <v>238.0</v>
      </c>
      <c r="R1378" s="23">
        <v>0.554</v>
      </c>
      <c r="S1378" s="23">
        <v>1.2</v>
      </c>
      <c r="T1378" s="10">
        <f>VLOOKUP(A1378,TOURISM!$A$2:$E$2692,5,0)</f>
        <v>43803000000</v>
      </c>
      <c r="U1378" s="10">
        <f>VLOOKUP(A1378,TOURISM!$A$2:$F$2692,6,0)</f>
        <v>77674000000</v>
      </c>
      <c r="V1378" s="10">
        <f>VLOOKUP(A1378,BUSINESS!$A$2:$E$2692,5,0)</f>
        <v>0.346</v>
      </c>
      <c r="W1378" s="10">
        <f>VLOOKUP(A1378,BUSINESS!$A$2:$F$2692,6,0)</f>
        <v>13</v>
      </c>
      <c r="X1378" s="10">
        <f>VLOOKUP(A1378,BUSINESS!$A$2:$G$2692,7,0)</f>
        <v>19</v>
      </c>
      <c r="Y1378" s="10">
        <f>VLOOKUP(A1378,BUSINESS!$A$2:$H$2692,8,0)</f>
        <v>105</v>
      </c>
      <c r="Z1378" s="10">
        <f>VLOOKUP(A1378,BUSINESS!$A$2:$I$2692,9,0)</f>
        <v>0.688</v>
      </c>
      <c r="AA1378" s="10">
        <f>VLOOKUP(A1378,BUSINESS!$A$2:$J$2692,10,0)</f>
        <v>1.156</v>
      </c>
      <c r="AB1378" s="7">
        <f t="shared" si="2"/>
        <v>4476534296029</v>
      </c>
    </row>
    <row r="1379">
      <c r="A1379" s="7" t="str">
        <f t="shared" si="1"/>
        <v>Bahrain-Middle East2006</v>
      </c>
      <c r="B1379" s="8" t="s">
        <v>92</v>
      </c>
      <c r="C1379" s="5" t="s">
        <v>93</v>
      </c>
      <c r="D1379" s="9" t="s">
        <v>68</v>
      </c>
      <c r="E1379" s="11">
        <v>1.5969151306E10</v>
      </c>
      <c r="F1379" s="12">
        <v>0.037</v>
      </c>
      <c r="G1379" s="12">
        <v>573.0</v>
      </c>
      <c r="H1379" s="12">
        <v>0.078</v>
      </c>
      <c r="I1379" s="22">
        <f>VLOOKUP(A1379,ENERGY!$A$2:$F$2692,5,0)</f>
        <v>7332</v>
      </c>
      <c r="J1379" s="10" t="str">
        <f>VLOOKUP(A1380,ENERGY!$A$2:$F$2692,6,0)</f>
        <v>#N/A</v>
      </c>
      <c r="K1379" s="23">
        <v>0.024</v>
      </c>
      <c r="L1379" s="10">
        <f>VLOOKUP(A1379,TOURISM!$A$2:$E$2692,5,0)</f>
        <v>1786000000</v>
      </c>
      <c r="M1379" s="10">
        <f>VLOOKUP(A1379,TOURISM!$A$2:$F$2692,6,0)</f>
        <v>639000000</v>
      </c>
      <c r="N1379" s="23">
        <v>0.254</v>
      </c>
      <c r="O1379" s="23">
        <v>60.0</v>
      </c>
      <c r="P1379" s="23">
        <v>65.0</v>
      </c>
      <c r="Q1379" s="23">
        <v>152.0</v>
      </c>
      <c r="R1379" s="23">
        <v>0.115</v>
      </c>
      <c r="S1379" s="23">
        <v>1.538</v>
      </c>
      <c r="T1379" s="10">
        <f>VLOOKUP(A1379,TOURISM!$A$2:$E$2692,5,0)</f>
        <v>1786000000</v>
      </c>
      <c r="U1379" s="10">
        <f>VLOOKUP(A1379,TOURISM!$A$2:$F$2692,6,0)</f>
        <v>639000000</v>
      </c>
      <c r="V1379" s="10">
        <f>VLOOKUP(A1379,BUSINESS!$A$2:$E$2692,5,0)</f>
        <v>0.107</v>
      </c>
      <c r="W1379" s="10">
        <f>VLOOKUP(A1379,BUSINESS!$A$2:$F$2692,6,0)</f>
        <v>35</v>
      </c>
      <c r="X1379" s="10">
        <f>VLOOKUP(A1379,BUSINESS!$A$2:$G$2692,7,0)</f>
        <v>45</v>
      </c>
      <c r="Y1379" s="10">
        <f>VLOOKUP(A1379,BUSINESS!$A$2:$H$2692,8,0)</f>
        <v>98</v>
      </c>
      <c r="Z1379" s="10">
        <f>VLOOKUP(A1379,BUSINESS!$A$2:$I$2692,9,0)</f>
        <v>0.282</v>
      </c>
      <c r="AA1379" s="10">
        <f>VLOOKUP(A1379,BUSINESS!$A$2:$J$2692,10,0)</f>
        <v>0.954</v>
      </c>
      <c r="AB1379" s="7">
        <f t="shared" si="2"/>
        <v>138862185270</v>
      </c>
    </row>
    <row r="1380">
      <c r="A1380" s="7" t="str">
        <f t="shared" si="1"/>
        <v>Iran-Middle East2006</v>
      </c>
      <c r="B1380" s="8" t="s">
        <v>165</v>
      </c>
      <c r="C1380" s="5" t="s">
        <v>93</v>
      </c>
      <c r="D1380" s="9" t="s">
        <v>68</v>
      </c>
      <c r="E1380" s="11">
        <v>2.23E11</v>
      </c>
      <c r="F1380" s="12">
        <v>0.051</v>
      </c>
      <c r="G1380" s="12">
        <v>174.0</v>
      </c>
      <c r="H1380" s="12">
        <v>0.14</v>
      </c>
      <c r="I1380" s="22" t="str">
        <f>VLOOKUP(A1380,ENERGY!$A$2:$F$2692,5,0)</f>
        <v>#N/A</v>
      </c>
      <c r="J1380" s="10" t="str">
        <f>VLOOKUP(A1381,ENERGY!$A$2:$F$2692,6,0)</f>
        <v>#N/A</v>
      </c>
      <c r="K1380" s="23">
        <v>0.024</v>
      </c>
      <c r="L1380" s="10">
        <f>VLOOKUP(A1380,TOURISM!$A$2:$E$2692,5,0)</f>
        <v>1464000000</v>
      </c>
      <c r="M1380" s="10">
        <f>VLOOKUP(A1380,TOURISM!$A$2:$F$2692,6,0)</f>
        <v>5066000000</v>
      </c>
      <c r="N1380" s="23">
        <v>0.426</v>
      </c>
      <c r="O1380" s="23">
        <v>8.0</v>
      </c>
      <c r="P1380" s="23">
        <v>127.0</v>
      </c>
      <c r="Q1380" s="23">
        <v>392.0</v>
      </c>
      <c r="R1380" s="23">
        <v>0.44</v>
      </c>
      <c r="S1380" s="23">
        <v>1.199</v>
      </c>
      <c r="T1380" s="10">
        <f>VLOOKUP(A1380,TOURISM!$A$2:$E$2692,5,0)</f>
        <v>1464000000</v>
      </c>
      <c r="U1380" s="10">
        <f>VLOOKUP(A1380,TOURISM!$A$2:$F$2692,6,0)</f>
        <v>5066000000</v>
      </c>
      <c r="V1380" s="10">
        <f>VLOOKUP(A1380,BUSINESS!$A$2:$E$2692,5,0)</f>
        <v>0.442</v>
      </c>
      <c r="W1380" s="10">
        <f>VLOOKUP(A1380,BUSINESS!$A$2:$F$2692,6,0)</f>
        <v>28</v>
      </c>
      <c r="X1380" s="10">
        <f>VLOOKUP(A1380,BUSINESS!$A$2:$G$2692,7,0)</f>
        <v>45</v>
      </c>
      <c r="Y1380" s="10">
        <f>VLOOKUP(A1380,BUSINESS!$A$2:$H$2692,8,0)</f>
        <v>344</v>
      </c>
      <c r="Z1380" s="10">
        <f>VLOOKUP(A1380,BUSINESS!$A$2:$I$2692,9,0)</f>
        <v>0.088</v>
      </c>
      <c r="AA1380" s="10">
        <f>VLOOKUP(A1380,BUSINESS!$A$2:$J$2692,10,0)</f>
        <v>0.217</v>
      </c>
      <c r="AB1380" s="7">
        <f t="shared" si="2"/>
        <v>506818181818</v>
      </c>
    </row>
    <row r="1381">
      <c r="A1381" s="7" t="str">
        <f t="shared" si="1"/>
        <v>Iraq-Middle East2006</v>
      </c>
      <c r="B1381" s="8" t="s">
        <v>166</v>
      </c>
      <c r="C1381" s="5" t="s">
        <v>93</v>
      </c>
      <c r="D1381" s="9" t="s">
        <v>68</v>
      </c>
      <c r="E1381" s="11">
        <v>6.5141035028E10</v>
      </c>
      <c r="F1381" s="12">
        <v>0.03</v>
      </c>
      <c r="G1381" s="12">
        <v>58.0</v>
      </c>
      <c r="H1381" s="12">
        <v>0.145</v>
      </c>
      <c r="I1381" s="22" t="str">
        <f>VLOOKUP(A1381,ENERGY!$A$2:$F$2692,5,0)</f>
        <v>#N/A</v>
      </c>
      <c r="J1381" s="10">
        <f>VLOOKUP(A1382,ENERGY!$A$2:$F$2692,6,0)</f>
        <v>63201</v>
      </c>
      <c r="K1381" s="23">
        <v>0.024</v>
      </c>
      <c r="L1381" s="10">
        <f>VLOOKUP(A1381,TOURISM!$A$2:$E$2692,5,0)</f>
        <v>170000000</v>
      </c>
      <c r="M1381" s="10">
        <f>VLOOKUP(A1381,TOURISM!$A$2:$F$2692,6,0)</f>
        <v>526000000</v>
      </c>
      <c r="N1381" s="23">
        <v>0.719</v>
      </c>
      <c r="O1381" s="23">
        <v>25.0</v>
      </c>
      <c r="P1381" s="23">
        <v>151.0</v>
      </c>
      <c r="Q1381" s="23">
        <v>451.0</v>
      </c>
      <c r="R1381" s="23">
        <v>0.152</v>
      </c>
      <c r="S1381" s="23">
        <v>0.975</v>
      </c>
      <c r="T1381" s="10">
        <f>VLOOKUP(A1381,TOURISM!$A$2:$E$2692,5,0)</f>
        <v>170000000</v>
      </c>
      <c r="U1381" s="10">
        <f>VLOOKUP(A1381,TOURISM!$A$2:$F$2692,6,0)</f>
        <v>526000000</v>
      </c>
      <c r="V1381" s="10">
        <f>VLOOKUP(A1381,BUSINESS!$A$2:$E$2692,5,0)</f>
        <v>0.278</v>
      </c>
      <c r="W1381" s="10">
        <f>VLOOKUP(A1381,BUSINESS!$A$2:$F$2692,6,0)</f>
        <v>32</v>
      </c>
      <c r="X1381" s="10">
        <f>VLOOKUP(A1381,BUSINESS!$A$2:$G$2692,7,0)</f>
        <v>45</v>
      </c>
      <c r="Y1381" s="10">
        <f>VLOOKUP(A1381,BUSINESS!$A$2:$H$2692,8,0)</f>
        <v>312</v>
      </c>
      <c r="Z1381" s="10">
        <f>VLOOKUP(A1381,BUSINESS!$A$2:$I$2692,9,0)</f>
        <v>0.01</v>
      </c>
      <c r="AA1381" s="10">
        <f>VLOOKUP(A1381,BUSINESS!$A$2:$J$2692,10,0)</f>
        <v>0.333</v>
      </c>
      <c r="AB1381" s="7">
        <f t="shared" si="2"/>
        <v>428559440974</v>
      </c>
    </row>
    <row r="1382">
      <c r="A1382" s="7" t="str">
        <f t="shared" si="1"/>
        <v>Israel-Middle East2006</v>
      </c>
      <c r="B1382" s="8" t="s">
        <v>169</v>
      </c>
      <c r="C1382" s="5" t="s">
        <v>93</v>
      </c>
      <c r="D1382" s="9" t="s">
        <v>68</v>
      </c>
      <c r="E1382" s="11">
        <v>1.51E11</v>
      </c>
      <c r="F1382" s="12">
        <v>0.074</v>
      </c>
      <c r="G1382" s="12">
        <v>1524.0</v>
      </c>
      <c r="H1382" s="12">
        <v>0.081</v>
      </c>
      <c r="I1382" s="22">
        <f>VLOOKUP(A1382,ENERGY!$A$2:$F$2692,5,0)</f>
        <v>19241</v>
      </c>
      <c r="J1382" s="10">
        <f>VLOOKUP(A1383,ENERGY!$A$2:$F$2692,6,0)</f>
        <v>19241</v>
      </c>
      <c r="K1382" s="23">
        <v>0.024</v>
      </c>
      <c r="L1382" s="10">
        <f>VLOOKUP(A1382,TOURISM!$A$2:$E$2692,5,0)</f>
        <v>3802000000</v>
      </c>
      <c r="M1382" s="10">
        <f>VLOOKUP(A1382,TOURISM!$A$2:$F$2692,6,0)</f>
        <v>4085000000</v>
      </c>
      <c r="N1382" s="23">
        <v>0.218</v>
      </c>
      <c r="O1382" s="23">
        <v>66.0</v>
      </c>
      <c r="P1382" s="23">
        <v>94.0</v>
      </c>
      <c r="Q1382" s="23">
        <v>314.0</v>
      </c>
      <c r="R1382" s="23">
        <v>0.129</v>
      </c>
      <c r="S1382" s="23">
        <v>0.95</v>
      </c>
      <c r="T1382" s="10">
        <f>VLOOKUP(A1382,TOURISM!$A$2:$E$2692,5,0)</f>
        <v>3802000000</v>
      </c>
      <c r="U1382" s="10">
        <f>VLOOKUP(A1382,TOURISM!$A$2:$F$2692,6,0)</f>
        <v>4085000000</v>
      </c>
      <c r="V1382" s="10">
        <f>VLOOKUP(A1382,BUSINESS!$A$2:$E$2692,5,0)</f>
        <v>0.382</v>
      </c>
      <c r="W1382" s="10">
        <f>VLOOKUP(A1382,BUSINESS!$A$2:$F$2692,6,0)</f>
        <v>20</v>
      </c>
      <c r="X1382" s="10">
        <f>VLOOKUP(A1382,BUSINESS!$A$2:$G$2692,7,0)</f>
        <v>45</v>
      </c>
      <c r="Y1382" s="10">
        <f>VLOOKUP(A1382,BUSINESS!$A$2:$H$2692,8,0)</f>
        <v>230</v>
      </c>
      <c r="Z1382" s="10">
        <f>VLOOKUP(A1382,BUSINESS!$A$2:$I$2692,9,0)</f>
        <v>0.279</v>
      </c>
      <c r="AA1382" s="10">
        <f>VLOOKUP(A1382,BUSINESS!$A$2:$J$2692,10,0)</f>
        <v>1.243</v>
      </c>
      <c r="AB1382" s="7">
        <f t="shared" si="2"/>
        <v>1170542635659</v>
      </c>
    </row>
    <row r="1383">
      <c r="A1383" s="7" t="str">
        <f t="shared" si="1"/>
        <v>Jordan-Middle East2006</v>
      </c>
      <c r="B1383" s="8" t="s">
        <v>173</v>
      </c>
      <c r="C1383" s="5" t="s">
        <v>93</v>
      </c>
      <c r="D1383" s="9" t="s">
        <v>68</v>
      </c>
      <c r="E1383" s="11">
        <v>1.505693719E10</v>
      </c>
      <c r="F1383" s="12">
        <v>0.081</v>
      </c>
      <c r="G1383" s="12">
        <v>224.0</v>
      </c>
      <c r="H1383" s="12">
        <v>0.082</v>
      </c>
      <c r="I1383" s="22">
        <f>VLOOKUP(A1383,ENERGY!$A$2:$F$2692,5,0)</f>
        <v>6219</v>
      </c>
      <c r="J1383" s="10">
        <f>VLOOKUP(A1384,ENERGY!$A$2:$F$2692,6,0)</f>
        <v>63534</v>
      </c>
      <c r="K1383" s="23">
        <v>0.024</v>
      </c>
      <c r="L1383" s="10">
        <f>VLOOKUP(A1383,TOURISM!$A$2:$E$2692,5,0)</f>
        <v>2426000000</v>
      </c>
      <c r="M1383" s="10">
        <f>VLOOKUP(A1383,TOURISM!$A$2:$F$2692,6,0)</f>
        <v>956000000</v>
      </c>
      <c r="N1383" s="23">
        <v>0.16</v>
      </c>
      <c r="O1383" s="23">
        <v>29.0</v>
      </c>
      <c r="P1383" s="23">
        <v>139.0</v>
      </c>
      <c r="Q1383" s="23">
        <v>324.0</v>
      </c>
      <c r="R1383" s="23">
        <v>0.046</v>
      </c>
      <c r="S1383" s="23">
        <v>0.753</v>
      </c>
      <c r="T1383" s="10">
        <f>VLOOKUP(A1383,TOURISM!$A$2:$E$2692,5,0)</f>
        <v>2426000000</v>
      </c>
      <c r="U1383" s="10">
        <f>VLOOKUP(A1383,TOURISM!$A$2:$F$2692,6,0)</f>
        <v>956000000</v>
      </c>
      <c r="V1383" s="10">
        <f>VLOOKUP(A1383,BUSINESS!$A$2:$E$2692,5,0)</f>
        <v>0.311</v>
      </c>
      <c r="W1383" s="10">
        <f>VLOOKUP(A1383,BUSINESS!$A$2:$F$2692,6,0)</f>
        <v>16</v>
      </c>
      <c r="X1383" s="10">
        <f>VLOOKUP(A1383,BUSINESS!$A$2:$G$2692,7,0)</f>
        <v>45</v>
      </c>
      <c r="Y1383" s="10">
        <f>VLOOKUP(A1383,BUSINESS!$A$2:$H$2692,8,0)</f>
        <v>136</v>
      </c>
      <c r="Z1383" s="10">
        <f>VLOOKUP(A1383,BUSINESS!$A$2:$I$2692,9,0)</f>
        <v>0.139</v>
      </c>
      <c r="AA1383" s="10">
        <f>VLOOKUP(A1383,BUSINESS!$A$2:$J$2692,10,0)</f>
        <v>0.8</v>
      </c>
      <c r="AB1383" s="7">
        <f t="shared" si="2"/>
        <v>327324721522</v>
      </c>
    </row>
    <row r="1384">
      <c r="A1384" s="7" t="str">
        <f t="shared" si="1"/>
        <v>Kuwait-Middle East2006</v>
      </c>
      <c r="B1384" s="8" t="s">
        <v>178</v>
      </c>
      <c r="C1384" s="5" t="s">
        <v>93</v>
      </c>
      <c r="D1384" s="9" t="s">
        <v>68</v>
      </c>
      <c r="E1384" s="11">
        <v>1.02E11</v>
      </c>
      <c r="F1384" s="12">
        <v>0.022</v>
      </c>
      <c r="G1384" s="12">
        <v>943.0</v>
      </c>
      <c r="H1384" s="12">
        <v>0.086</v>
      </c>
      <c r="I1384" s="22">
        <f>VLOOKUP(A1384,ENERGY!$A$2:$F$2692,5,0)</f>
        <v>23469</v>
      </c>
      <c r="J1384" s="10">
        <f>VLOOKUP(A1385,ENERGY!$A$2:$F$2692,6,0)</f>
        <v>16835</v>
      </c>
      <c r="K1384" s="23">
        <v>0.024</v>
      </c>
      <c r="L1384" s="10">
        <f>VLOOKUP(A1384,TOURISM!$A$2:$E$2692,5,0)</f>
        <v>508000000</v>
      </c>
      <c r="M1384" s="10">
        <f>VLOOKUP(A1384,TOURISM!$A$2:$F$2692,6,0)</f>
        <v>6074000000</v>
      </c>
      <c r="N1384" s="23">
        <v>0.378</v>
      </c>
      <c r="O1384" s="23">
        <v>37.0</v>
      </c>
      <c r="P1384" s="23">
        <v>172.0</v>
      </c>
      <c r="Q1384" s="23">
        <v>82.0</v>
      </c>
      <c r="R1384" s="23">
        <v>0.083</v>
      </c>
      <c r="S1384" s="23">
        <v>0.247</v>
      </c>
      <c r="T1384" s="10">
        <f>VLOOKUP(A1384,TOURISM!$A$2:$E$2692,5,0)</f>
        <v>508000000</v>
      </c>
      <c r="U1384" s="10">
        <f>VLOOKUP(A1384,TOURISM!$A$2:$F$2692,6,0)</f>
        <v>6074000000</v>
      </c>
      <c r="V1384" s="10">
        <f>VLOOKUP(A1384,BUSINESS!$A$2:$E$2692,5,0)</f>
        <v>0.107</v>
      </c>
      <c r="W1384" s="10">
        <f>VLOOKUP(A1384,BUSINESS!$A$2:$F$2692,6,0)</f>
        <v>35</v>
      </c>
      <c r="X1384" s="10">
        <f>VLOOKUP(A1384,BUSINESS!$A$2:$G$2692,7,0)</f>
        <v>45</v>
      </c>
      <c r="Y1384" s="10">
        <f>VLOOKUP(A1384,BUSINESS!$A$2:$H$2692,8,0)</f>
        <v>98</v>
      </c>
      <c r="Z1384" s="10">
        <f>VLOOKUP(A1384,BUSINESS!$A$2:$I$2692,9,0)</f>
        <v>0.288</v>
      </c>
      <c r="AA1384" s="10">
        <f>VLOOKUP(A1384,BUSINESS!$A$2:$J$2692,10,0)</f>
        <v>0.488</v>
      </c>
      <c r="AB1384" s="7">
        <f t="shared" si="2"/>
        <v>1228915662651</v>
      </c>
    </row>
    <row r="1385">
      <c r="A1385" s="7" t="str">
        <f t="shared" si="1"/>
        <v>Lebanon-Middle East2006</v>
      </c>
      <c r="B1385" s="8" t="s">
        <v>182</v>
      </c>
      <c r="C1385" s="5" t="s">
        <v>93</v>
      </c>
      <c r="D1385" s="9" t="s">
        <v>68</v>
      </c>
      <c r="E1385" s="11">
        <v>2.1796351575E10</v>
      </c>
      <c r="F1385" s="12">
        <v>0.081</v>
      </c>
      <c r="G1385" s="12">
        <v>443.0</v>
      </c>
      <c r="H1385" s="12">
        <v>0.103</v>
      </c>
      <c r="I1385" s="22">
        <f>VLOOKUP(A1385,ENERGY!$A$2:$F$2692,5,0)</f>
        <v>5271</v>
      </c>
      <c r="J1385" s="10">
        <f>VLOOKUP(A1386,ENERGY!$A$2:$F$2692,6,0)</f>
        <v>25471</v>
      </c>
      <c r="K1385" s="23">
        <v>0.024</v>
      </c>
      <c r="L1385" s="10">
        <f>VLOOKUP(A1385,TOURISM!$A$2:$E$2692,5,0)</f>
        <v>5457000000</v>
      </c>
      <c r="M1385" s="10">
        <f>VLOOKUP(A1385,TOURISM!$A$2:$F$2692,6,0)</f>
        <v>3783000000</v>
      </c>
      <c r="N1385" s="23">
        <v>0.365</v>
      </c>
      <c r="O1385" s="23">
        <v>56.0</v>
      </c>
      <c r="P1385" s="23">
        <v>120.0</v>
      </c>
      <c r="Q1385" s="23">
        <v>104.0</v>
      </c>
      <c r="R1385" s="23">
        <v>0.208</v>
      </c>
      <c r="S1385" s="23">
        <v>0.654</v>
      </c>
      <c r="T1385" s="10">
        <f>VLOOKUP(A1385,TOURISM!$A$2:$E$2692,5,0)</f>
        <v>5457000000</v>
      </c>
      <c r="U1385" s="10">
        <f>VLOOKUP(A1385,TOURISM!$A$2:$F$2692,6,0)</f>
        <v>3783000000</v>
      </c>
      <c r="V1385" s="10">
        <f>VLOOKUP(A1385,BUSINESS!$A$2:$E$2692,5,0)</f>
        <v>0.354</v>
      </c>
      <c r="W1385" s="10">
        <f>VLOOKUP(A1385,BUSINESS!$A$2:$F$2692,6,0)</f>
        <v>46</v>
      </c>
      <c r="X1385" s="10">
        <f>VLOOKUP(A1385,BUSINESS!$A$2:$G$2692,7,0)</f>
        <v>45</v>
      </c>
      <c r="Y1385" s="10">
        <f>VLOOKUP(A1385,BUSINESS!$A$2:$H$2692,8,0)</f>
        <v>180</v>
      </c>
      <c r="Z1385" s="10">
        <f>VLOOKUP(A1385,BUSINESS!$A$2:$I$2692,9,0)</f>
        <v>0.15</v>
      </c>
      <c r="AA1385" s="10">
        <f>VLOOKUP(A1385,BUSINESS!$A$2:$J$2692,10,0)</f>
        <v>0.271</v>
      </c>
      <c r="AB1385" s="7">
        <f t="shared" si="2"/>
        <v>104790151803</v>
      </c>
    </row>
    <row r="1386">
      <c r="A1386" s="7" t="str">
        <f t="shared" si="1"/>
        <v>Oman-Middle East2006</v>
      </c>
      <c r="B1386" s="8" t="s">
        <v>219</v>
      </c>
      <c r="C1386" s="5" t="s">
        <v>93</v>
      </c>
      <c r="D1386" s="9" t="s">
        <v>68</v>
      </c>
      <c r="E1386" s="11">
        <v>3.6803641389E10</v>
      </c>
      <c r="F1386" s="12">
        <v>0.023</v>
      </c>
      <c r="G1386" s="12">
        <v>346.0</v>
      </c>
      <c r="H1386" s="12">
        <v>0.074</v>
      </c>
      <c r="I1386" s="22">
        <f>VLOOKUP(A1386,ENERGY!$A$2:$F$2692,5,0)</f>
        <v>8818</v>
      </c>
      <c r="J1386" s="10" t="str">
        <f>VLOOKUP(A1387,ENERGY!$A$2:$F$2692,6,0)</f>
        <v>#N/A</v>
      </c>
      <c r="K1386" s="23">
        <v>0.024</v>
      </c>
      <c r="L1386" s="10">
        <f>VLOOKUP(A1386,TOURISM!$A$2:$E$2692,5,0)</f>
        <v>749000000</v>
      </c>
      <c r="M1386" s="10">
        <f>VLOOKUP(A1386,TOURISM!$A$2:$F$2692,6,0)</f>
        <v>894000000</v>
      </c>
      <c r="N1386" s="23">
        <v>0.334</v>
      </c>
      <c r="O1386" s="23">
        <v>12.0</v>
      </c>
      <c r="P1386" s="23">
        <v>62.0</v>
      </c>
      <c r="Q1386" s="23">
        <v>224.0</v>
      </c>
      <c r="R1386" s="23">
        <v>0.123</v>
      </c>
      <c r="S1386" s="23">
        <v>1.01</v>
      </c>
      <c r="T1386" s="10">
        <f>VLOOKUP(A1386,TOURISM!$A$2:$E$2692,5,0)</f>
        <v>749000000</v>
      </c>
      <c r="U1386" s="10">
        <f>VLOOKUP(A1386,TOURISM!$A$2:$F$2692,6,0)</f>
        <v>894000000</v>
      </c>
      <c r="V1386" s="10">
        <f>VLOOKUP(A1386,BUSINESS!$A$2:$E$2692,5,0)</f>
        <v>0.203</v>
      </c>
      <c r="W1386" s="10">
        <f>VLOOKUP(A1386,BUSINESS!$A$2:$F$2692,6,0)</f>
        <v>35</v>
      </c>
      <c r="X1386" s="10">
        <f>VLOOKUP(A1386,BUSINESS!$A$2:$G$2692,7,0)</f>
        <v>45</v>
      </c>
      <c r="Y1386" s="10">
        <f>VLOOKUP(A1386,BUSINESS!$A$2:$H$2692,8,0)</f>
        <v>52</v>
      </c>
      <c r="Z1386" s="10">
        <f>VLOOKUP(A1386,BUSINESS!$A$2:$I$2692,9,0)</f>
        <v>0.083</v>
      </c>
      <c r="AA1386" s="10">
        <f>VLOOKUP(A1386,BUSINESS!$A$2:$J$2692,10,0)</f>
        <v>0.712</v>
      </c>
      <c r="AB1386" s="7">
        <f t="shared" si="2"/>
        <v>299216596659</v>
      </c>
    </row>
    <row r="1387">
      <c r="A1387" s="7" t="str">
        <f t="shared" si="1"/>
        <v>Qatar-Middle East2006</v>
      </c>
      <c r="B1387" s="8" t="s">
        <v>229</v>
      </c>
      <c r="C1387" s="5" t="s">
        <v>93</v>
      </c>
      <c r="D1387" s="9" t="s">
        <v>68</v>
      </c>
      <c r="E1387" s="11">
        <v>6.0882141103E10</v>
      </c>
      <c r="F1387" s="12">
        <v>0.026</v>
      </c>
      <c r="G1387" s="12">
        <v>1625.0</v>
      </c>
      <c r="H1387" s="12">
        <v>0.072</v>
      </c>
      <c r="I1387" s="22" t="str">
        <f>VLOOKUP(A1387,ENERGY!$A$2:$F$2692,5,0)</f>
        <v>#N/A</v>
      </c>
      <c r="J1387" s="10" t="str">
        <f>VLOOKUP(A1388,ENERGY!$A$2:$F$2692,6,0)</f>
        <v>#N/A</v>
      </c>
      <c r="K1387" s="23">
        <v>0.024</v>
      </c>
      <c r="L1387" s="10">
        <f>VLOOKUP(A1387,TOURISM!$A$2:$E$2692,5,0)</f>
        <v>874000000</v>
      </c>
      <c r="M1387" s="10">
        <f>VLOOKUP(A1387,TOURISM!$A$2:$F$2692,6,0)</f>
        <v>3751000000</v>
      </c>
      <c r="N1387" s="23">
        <v>0.345</v>
      </c>
      <c r="O1387" s="23">
        <v>90.0</v>
      </c>
      <c r="P1387" s="23">
        <v>168.0</v>
      </c>
      <c r="Q1387" s="23">
        <v>242.0</v>
      </c>
      <c r="R1387" s="23">
        <v>0.171</v>
      </c>
      <c r="S1387" s="23">
        <v>0.919</v>
      </c>
      <c r="T1387" s="10">
        <f>VLOOKUP(A1387,TOURISM!$A$2:$E$2692,5,0)</f>
        <v>874000000</v>
      </c>
      <c r="U1387" s="10">
        <f>VLOOKUP(A1387,TOURISM!$A$2:$F$2692,6,0)</f>
        <v>3751000000</v>
      </c>
      <c r="V1387" s="10">
        <f>VLOOKUP(A1387,BUSINESS!$A$2:$E$2692,5,0)</f>
        <v>0.144</v>
      </c>
      <c r="W1387" s="10">
        <f>VLOOKUP(A1387,BUSINESS!$A$2:$F$2692,6,0)</f>
        <v>19</v>
      </c>
      <c r="X1387" s="10">
        <f>VLOOKUP(A1387,BUSINESS!$A$2:$G$2692,7,0)</f>
        <v>45</v>
      </c>
      <c r="Y1387" s="10">
        <f>VLOOKUP(A1387,BUSINESS!$A$2:$H$2692,8,0)</f>
        <v>12</v>
      </c>
      <c r="Z1387" s="10">
        <f>VLOOKUP(A1387,BUSINESS!$A$2:$I$2692,9,0)</f>
        <v>0.29</v>
      </c>
      <c r="AA1387" s="10">
        <f>VLOOKUP(A1387,BUSINESS!$A$2:$J$2692,10,0)</f>
        <v>0.951</v>
      </c>
      <c r="AB1387" s="7">
        <f t="shared" si="2"/>
        <v>356035912883</v>
      </c>
    </row>
    <row r="1388">
      <c r="A1388" s="7" t="str">
        <f t="shared" si="1"/>
        <v>Saudi Arabia-Middle East2006</v>
      </c>
      <c r="B1388" s="8" t="s">
        <v>236</v>
      </c>
      <c r="C1388" s="5" t="s">
        <v>93</v>
      </c>
      <c r="D1388" s="9" t="s">
        <v>68</v>
      </c>
      <c r="E1388" s="11">
        <v>3.77E11</v>
      </c>
      <c r="F1388" s="12">
        <v>0.037</v>
      </c>
      <c r="G1388" s="12">
        <v>537.0</v>
      </c>
      <c r="H1388" s="10" t="str">
        <f>if(AND(#REF!=#REF!,#REF!=#REF!+1,ISBLANK(#REF!)),#REF!,#REF!)</f>
        <v>#REF!</v>
      </c>
      <c r="I1388" s="22" t="str">
        <f>VLOOKUP(A1388,ENERGY!$A$2:$F$2692,5,0)</f>
        <v>#N/A</v>
      </c>
      <c r="J1388" s="10" t="str">
        <f>VLOOKUP(A1389,ENERGY!$A$2:$F$2692,6,0)</f>
        <v>#N/A</v>
      </c>
      <c r="K1388" s="23">
        <v>0.024</v>
      </c>
      <c r="L1388" s="10">
        <f>VLOOKUP(A1388,TOURISM!$A$2:$E$2692,5,0)</f>
        <v>4769000000</v>
      </c>
      <c r="M1388" s="10">
        <f>VLOOKUP(A1388,TOURISM!$A$2:$F$2692,6,0)</f>
        <v>12979000000</v>
      </c>
      <c r="N1388" s="23">
        <v>0.435</v>
      </c>
      <c r="O1388" s="23">
        <v>57.0</v>
      </c>
      <c r="P1388" s="23">
        <v>169.0</v>
      </c>
      <c r="Q1388" s="23">
        <v>488.0</v>
      </c>
      <c r="R1388" s="23">
        <v>0.086</v>
      </c>
      <c r="S1388" s="23">
        <v>1.795</v>
      </c>
      <c r="T1388" s="10">
        <f>VLOOKUP(A1388,TOURISM!$A$2:$E$2692,5,0)</f>
        <v>4769000000</v>
      </c>
      <c r="U1388" s="10">
        <f>VLOOKUP(A1388,TOURISM!$A$2:$F$2692,6,0)</f>
        <v>12979000000</v>
      </c>
      <c r="V1388" s="10">
        <f>VLOOKUP(A1388,BUSINESS!$A$2:$E$2692,5,0)</f>
        <v>0.145</v>
      </c>
      <c r="W1388" s="10">
        <f>VLOOKUP(A1388,BUSINESS!$A$2:$F$2692,6,0)</f>
        <v>42</v>
      </c>
      <c r="X1388" s="10">
        <f>VLOOKUP(A1388,BUSINESS!$A$2:$G$2692,7,0)</f>
        <v>45</v>
      </c>
      <c r="Y1388" s="10">
        <f>VLOOKUP(A1388,BUSINESS!$A$2:$H$2692,8,0)</f>
        <v>79</v>
      </c>
      <c r="Z1388" s="10">
        <f>VLOOKUP(A1388,BUSINESS!$A$2:$I$2692,9,0)</f>
        <v>0.195</v>
      </c>
      <c r="AA1388" s="10">
        <f>VLOOKUP(A1388,BUSINESS!$A$2:$J$2692,10,0)</f>
        <v>0.776</v>
      </c>
      <c r="AB1388" s="7">
        <f t="shared" si="2"/>
        <v>4383720930233</v>
      </c>
    </row>
    <row r="1389">
      <c r="A1389" s="7" t="str">
        <f t="shared" si="1"/>
        <v>Syria-Middle East2006</v>
      </c>
      <c r="B1389" s="8" t="s">
        <v>261</v>
      </c>
      <c r="C1389" s="5" t="s">
        <v>93</v>
      </c>
      <c r="D1389" s="9" t="s">
        <v>68</v>
      </c>
      <c r="E1389" s="11">
        <v>3.3332844575E10</v>
      </c>
      <c r="F1389" s="12">
        <v>0.038</v>
      </c>
      <c r="G1389" s="12">
        <v>66.0</v>
      </c>
      <c r="H1389" s="12">
        <v>0.08</v>
      </c>
      <c r="I1389" s="22" t="str">
        <f>VLOOKUP(A1389,ENERGY!$A$2:$F$2692,5,0)</f>
        <v>#N/A</v>
      </c>
      <c r="J1389" s="10" t="str">
        <f>VLOOKUP(A1390,ENERGY!$A$2:$F$2692,6,0)</f>
        <v>#N/A</v>
      </c>
      <c r="K1389" s="23">
        <v>0.024</v>
      </c>
      <c r="L1389" s="10">
        <f>VLOOKUP(A1389,TOURISM!$A$2:$E$2692,5,0)</f>
        <v>2113000000</v>
      </c>
      <c r="M1389" s="10">
        <f>VLOOKUP(A1389,TOURISM!$A$2:$F$2692,6,0)</f>
        <v>585000000</v>
      </c>
      <c r="N1389" s="23">
        <v>0.674</v>
      </c>
      <c r="O1389" s="23">
        <v>22.0</v>
      </c>
      <c r="P1389" s="23">
        <v>187.0</v>
      </c>
      <c r="Q1389" s="23">
        <v>483.0</v>
      </c>
      <c r="R1389" s="23">
        <v>0.03</v>
      </c>
      <c r="S1389" s="23">
        <v>0.253</v>
      </c>
      <c r="T1389" s="10">
        <f>VLOOKUP(A1389,TOURISM!$A$2:$E$2692,5,0)</f>
        <v>2113000000</v>
      </c>
      <c r="U1389" s="10">
        <f>VLOOKUP(A1389,TOURISM!$A$2:$F$2692,6,0)</f>
        <v>585000000</v>
      </c>
      <c r="V1389" s="10">
        <f>VLOOKUP(A1389,BUSINESS!$A$2:$E$2692,5,0)</f>
        <v>0.433</v>
      </c>
      <c r="W1389" s="10">
        <f>VLOOKUP(A1389,BUSINESS!$A$2:$F$2692,6,0)</f>
        <v>43</v>
      </c>
      <c r="X1389" s="10">
        <f>VLOOKUP(A1389,BUSINESS!$A$2:$G$2692,7,0)</f>
        <v>45</v>
      </c>
      <c r="Y1389" s="10">
        <f>VLOOKUP(A1389,BUSINESS!$A$2:$H$2692,8,0)</f>
        <v>336</v>
      </c>
      <c r="Z1389" s="10">
        <f>VLOOKUP(A1389,BUSINESS!$A$2:$I$2692,9,0)</f>
        <v>0.078</v>
      </c>
      <c r="AA1389" s="10">
        <f>VLOOKUP(A1389,BUSINESS!$A$2:$J$2692,10,0)</f>
        <v>0.249</v>
      </c>
      <c r="AB1389" s="7">
        <f t="shared" si="2"/>
        <v>1111094819167</v>
      </c>
    </row>
    <row r="1390">
      <c r="A1390" s="7" t="str">
        <f t="shared" si="1"/>
        <v>United Arab Emirates-Middle East2006</v>
      </c>
      <c r="B1390" s="8" t="s">
        <v>275</v>
      </c>
      <c r="C1390" s="5" t="s">
        <v>93</v>
      </c>
      <c r="D1390" s="9" t="s">
        <v>68</v>
      </c>
      <c r="E1390" s="11">
        <v>2.22E11</v>
      </c>
      <c r="F1390" s="12">
        <v>0.023</v>
      </c>
      <c r="G1390" s="12">
        <v>1109.0</v>
      </c>
      <c r="H1390" s="10" t="str">
        <f>if(AND(#REF!=#REF!,#REF!=#REF!+1,ISBLANK(#REF!)),#REF!,#REF!)</f>
        <v>#REF!</v>
      </c>
      <c r="I1390" s="22" t="str">
        <f>VLOOKUP(A1390,ENERGY!$A$2:$F$2692,5,0)</f>
        <v>#N/A</v>
      </c>
      <c r="J1390" s="10" t="str">
        <f>VLOOKUP(A1391,ENERGY!$A$2:$F$2692,6,0)</f>
        <v>#N/A</v>
      </c>
      <c r="K1390" s="23">
        <v>0.024</v>
      </c>
      <c r="L1390" s="10">
        <f>VLOOKUP(A1390,TOURISM!$A$2:$E$2692,5,0)</f>
        <v>4972000000</v>
      </c>
      <c r="M1390" s="10">
        <f>VLOOKUP(A1390,TOURISM!$A$2:$F$2692,6,0)</f>
        <v>8827000000</v>
      </c>
      <c r="N1390" s="23">
        <v>0.682</v>
      </c>
      <c r="O1390" s="23">
        <v>19.0</v>
      </c>
      <c r="P1390" s="23">
        <v>171.0</v>
      </c>
      <c r="Q1390" s="23">
        <v>696.0</v>
      </c>
      <c r="R1390" s="23">
        <v>0.054</v>
      </c>
      <c r="S1390" s="23">
        <v>1.06</v>
      </c>
      <c r="T1390" s="10">
        <f>VLOOKUP(A1390,TOURISM!$A$2:$E$2692,5,0)</f>
        <v>4972000000</v>
      </c>
      <c r="U1390" s="10">
        <f>VLOOKUP(A1390,TOURISM!$A$2:$F$2692,6,0)</f>
        <v>8827000000</v>
      </c>
      <c r="V1390" s="10">
        <f>VLOOKUP(A1390,BUSINESS!$A$2:$E$2692,5,0)</f>
        <v>0.144</v>
      </c>
      <c r="W1390" s="10">
        <f>VLOOKUP(A1390,BUSINESS!$A$2:$F$2692,6,0)</f>
        <v>19</v>
      </c>
      <c r="X1390" s="10">
        <f>VLOOKUP(A1390,BUSINESS!$A$2:$G$2692,7,0)</f>
        <v>45</v>
      </c>
      <c r="Y1390" s="10">
        <f>VLOOKUP(A1390,BUSINESS!$A$2:$H$2692,8,0)</f>
        <v>12</v>
      </c>
      <c r="Z1390" s="10">
        <f>VLOOKUP(A1390,BUSINESS!$A$2:$I$2692,9,0)</f>
        <v>0.52</v>
      </c>
      <c r="AA1390" s="10">
        <f>VLOOKUP(A1390,BUSINESS!$A$2:$J$2692,10,0)</f>
        <v>1.132</v>
      </c>
      <c r="AB1390" s="7">
        <f t="shared" si="2"/>
        <v>4111111111111</v>
      </c>
    </row>
    <row r="1391">
      <c r="A1391" s="7" t="str">
        <f t="shared" si="1"/>
        <v>Yemen-Middle East2006</v>
      </c>
      <c r="B1391" s="8" t="s">
        <v>283</v>
      </c>
      <c r="C1391" s="5" t="s">
        <v>93</v>
      </c>
      <c r="D1391" s="9" t="s">
        <v>68</v>
      </c>
      <c r="E1391" s="11">
        <v>1.9081726103E10</v>
      </c>
      <c r="F1391" s="12">
        <v>0.048</v>
      </c>
      <c r="G1391" s="12">
        <v>52.0</v>
      </c>
      <c r="H1391" s="12">
        <v>0.18</v>
      </c>
      <c r="I1391" s="22" t="str">
        <f>VLOOKUP(A1391,ENERGY!$A$2:$F$2692,5,0)</f>
        <v>#N/A</v>
      </c>
      <c r="J1391" s="10" t="str">
        <f>VLOOKUP(A1392,ENERGY!$A$2:$F$2692,6,0)</f>
        <v>#N/A</v>
      </c>
      <c r="K1391" s="23">
        <v>0.024</v>
      </c>
      <c r="L1391" s="10">
        <f>VLOOKUP(A1391,TOURISM!$A$2:$E$2692,5,0)</f>
        <v>181000000</v>
      </c>
      <c r="M1391" s="10">
        <f>VLOOKUP(A1391,TOURISM!$A$2:$F$2692,6,0)</f>
        <v>225000000</v>
      </c>
      <c r="N1391" s="23">
        <v>0.361</v>
      </c>
      <c r="O1391" s="23">
        <v>36.0</v>
      </c>
      <c r="P1391" s="23">
        <v>143.0</v>
      </c>
      <c r="Q1391" s="23">
        <v>180.0</v>
      </c>
      <c r="R1391" s="23">
        <v>0.21</v>
      </c>
      <c r="S1391" s="23">
        <v>0.744</v>
      </c>
      <c r="T1391" s="10">
        <f>VLOOKUP(A1391,TOURISM!$A$2:$E$2692,5,0)</f>
        <v>181000000</v>
      </c>
      <c r="U1391" s="10">
        <f>VLOOKUP(A1391,TOURISM!$A$2:$F$2692,6,0)</f>
        <v>225000000</v>
      </c>
      <c r="V1391" s="10">
        <f>VLOOKUP(A1391,BUSINESS!$A$2:$E$2692,5,0)</f>
        <v>0.479</v>
      </c>
      <c r="W1391" s="10">
        <f>VLOOKUP(A1391,BUSINESS!$A$2:$F$2692,6,0)</f>
        <v>63</v>
      </c>
      <c r="X1391" s="10">
        <f>VLOOKUP(A1391,BUSINESS!$A$2:$G$2692,7,0)</f>
        <v>45</v>
      </c>
      <c r="Y1391" s="10">
        <f>VLOOKUP(A1391,BUSINESS!$A$2:$H$2692,8,0)</f>
        <v>248</v>
      </c>
      <c r="Z1391" s="10">
        <f>VLOOKUP(A1391,BUSINESS!$A$2:$I$2692,9,0)</f>
        <v>0.012</v>
      </c>
      <c r="AA1391" s="10">
        <f>VLOOKUP(A1391,BUSINESS!$A$2:$J$2692,10,0)</f>
        <v>0.144</v>
      </c>
      <c r="AB1391" s="7">
        <f t="shared" si="2"/>
        <v>90865362395</v>
      </c>
    </row>
    <row r="1392">
      <c r="A1392" s="7" t="str">
        <f t="shared" si="1"/>
        <v>American Samoa-Oceania2006</v>
      </c>
      <c r="B1392" s="8" t="s">
        <v>79</v>
      </c>
      <c r="C1392" s="5" t="s">
        <v>80</v>
      </c>
      <c r="D1392" s="9" t="s">
        <v>68</v>
      </c>
      <c r="E1392" s="8"/>
      <c r="F1392" s="10">
        <f>if(AND(C1353=C1354,D1353=D1353+1,ISBLANK(F1354)),F1353,F1354)</f>
        <v>0.068</v>
      </c>
      <c r="G1392" s="10">
        <f>if(AND(C1353=C1354,D1353=D1353+1,ISBLANK(G1354)),G1353,G1354)</f>
        <v>590</v>
      </c>
      <c r="H1392" s="10">
        <f>if(AND(C1353=C1354,D1353=D1353+1,ISBLANK(H1354)),H1353,H1354)</f>
        <v>0.073</v>
      </c>
      <c r="I1392" s="22" t="str">
        <f>VLOOKUP(A1392,ENERGY!$A$2:$F$2692,5,0)</f>
        <v>#N/A</v>
      </c>
      <c r="J1392" s="10">
        <f>VLOOKUP(A1393,ENERGY!$A$2:$F$2692,6,0)</f>
        <v>362685</v>
      </c>
      <c r="K1392" s="23">
        <v>0.024</v>
      </c>
      <c r="L1392" s="10">
        <f>VLOOKUP(A1392,TOURISM!$A$2:$E$2692,5,0)</f>
        <v>15000000</v>
      </c>
      <c r="M1392" s="10">
        <f>VLOOKUP(A1392,TOURISM!$A$2:$F$2692,6,0)</f>
        <v>58000000</v>
      </c>
      <c r="N1392" s="23">
        <v>0.325</v>
      </c>
      <c r="O1392" s="23">
        <v>15.0</v>
      </c>
      <c r="P1392" s="23">
        <v>124.0</v>
      </c>
      <c r="Q1392" s="23">
        <v>306.0</v>
      </c>
      <c r="R1392" s="23">
        <v>0.015</v>
      </c>
      <c r="S1392" s="23">
        <v>0.224</v>
      </c>
      <c r="T1392" s="10">
        <f>VLOOKUP(A1392,TOURISM!$A$2:$E$2692,5,0)</f>
        <v>15000000</v>
      </c>
      <c r="U1392" s="10">
        <f>VLOOKUP(A1392,TOURISM!$A$2:$F$2692,6,0)</f>
        <v>58000000</v>
      </c>
      <c r="V1392" s="10">
        <f>VLOOKUP(A1392,BUSINESS!$A$2:$E$2692,5,0)</f>
        <v>0.415</v>
      </c>
      <c r="W1392" s="10">
        <f>VLOOKUP(A1392,BUSINESS!$A$2:$F$2692,6,0)</f>
        <v>46</v>
      </c>
      <c r="X1392" s="10">
        <f>VLOOKUP(A1392,BUSINESS!$A$2:$G$2692,7,0)</f>
        <v>110</v>
      </c>
      <c r="Y1392" s="10">
        <f>VLOOKUP(A1392,BUSINESS!$A$2:$H$2692,8,0)</f>
        <v>140</v>
      </c>
      <c r="Z1392" s="10">
        <f>VLOOKUP(A1392,BUSINESS!$A$2:$I$2692,9,0)</f>
        <v>0.096</v>
      </c>
      <c r="AA1392" s="10">
        <f>VLOOKUP(A1392,BUSINESS!$A$2:$J$2692,10,0)</f>
        <v>0.344</v>
      </c>
      <c r="AB1392" s="7">
        <f t="shared" si="2"/>
        <v>0</v>
      </c>
    </row>
    <row r="1393">
      <c r="A1393" s="7" t="str">
        <f t="shared" si="1"/>
        <v>Australia-Oceania2006</v>
      </c>
      <c r="B1393" s="8" t="s">
        <v>88</v>
      </c>
      <c r="C1393" s="5" t="s">
        <v>80</v>
      </c>
      <c r="D1393" s="9" t="s">
        <v>68</v>
      </c>
      <c r="E1393" s="11">
        <v>6.94E11</v>
      </c>
      <c r="F1393" s="12">
        <v>0.085</v>
      </c>
      <c r="G1393" s="12">
        <v>3136.0</v>
      </c>
      <c r="H1393" s="12">
        <v>0.091</v>
      </c>
      <c r="I1393" s="22">
        <f>VLOOKUP(A1393,ENERGY!$A$2:$F$2692,5,0)</f>
        <v>113503</v>
      </c>
      <c r="J1393" s="10">
        <f>VLOOKUP(A1394,ENERGY!$A$2:$F$2692,6,0)</f>
        <v>1203</v>
      </c>
      <c r="K1393" s="23">
        <v>0.024</v>
      </c>
      <c r="L1393" s="10">
        <f>VLOOKUP(A1393,TOURISM!$A$2:$E$2692,5,0)</f>
        <v>20726000000</v>
      </c>
      <c r="M1393" s="10">
        <f>VLOOKUP(A1393,TOURISM!$A$2:$F$2692,6,0)</f>
        <v>16446000000</v>
      </c>
      <c r="N1393" s="23">
        <v>0.364</v>
      </c>
      <c r="O1393" s="23">
        <v>8.0</v>
      </c>
      <c r="P1393" s="23">
        <v>144.0</v>
      </c>
      <c r="Q1393" s="23">
        <v>201.0</v>
      </c>
      <c r="R1393" s="23">
        <v>0.021</v>
      </c>
      <c r="S1393" s="23">
        <v>0.394</v>
      </c>
      <c r="T1393" s="10">
        <f>VLOOKUP(A1393,TOURISM!$A$2:$E$2692,5,0)</f>
        <v>20726000000</v>
      </c>
      <c r="U1393" s="10">
        <f>VLOOKUP(A1393,TOURISM!$A$2:$F$2692,6,0)</f>
        <v>16446000000</v>
      </c>
      <c r="V1393" s="10">
        <f>VLOOKUP(A1393,BUSINESS!$A$2:$E$2692,5,0)</f>
        <v>0.511</v>
      </c>
      <c r="W1393" s="10">
        <f>VLOOKUP(A1393,BUSINESS!$A$2:$F$2692,6,0)</f>
        <v>3</v>
      </c>
      <c r="X1393" s="10">
        <f>VLOOKUP(A1393,BUSINESS!$A$2:$G$2692,7,0)</f>
        <v>110</v>
      </c>
      <c r="Y1393" s="10">
        <f>VLOOKUP(A1393,BUSINESS!$A$2:$H$2692,8,0)</f>
        <v>107</v>
      </c>
      <c r="Z1393" s="10">
        <f>VLOOKUP(A1393,BUSINESS!$A$2:$I$2692,9,0)</f>
        <v>0.66</v>
      </c>
      <c r="AA1393" s="10">
        <f>VLOOKUP(A1393,BUSINESS!$A$2:$J$2692,10,0)</f>
        <v>0.947</v>
      </c>
      <c r="AB1393" s="7">
        <f t="shared" si="2"/>
        <v>33047619047619</v>
      </c>
    </row>
    <row r="1394">
      <c r="A1394" s="7" t="str">
        <f t="shared" si="1"/>
        <v>Fiji-Oceania2006</v>
      </c>
      <c r="B1394" s="8" t="s">
        <v>141</v>
      </c>
      <c r="C1394" s="5" t="s">
        <v>80</v>
      </c>
      <c r="D1394" s="9" t="s">
        <v>68</v>
      </c>
      <c r="E1394" s="11">
        <v>3.103099942E9</v>
      </c>
      <c r="F1394" s="12">
        <v>0.038</v>
      </c>
      <c r="G1394" s="12">
        <v>144.0</v>
      </c>
      <c r="H1394" s="12">
        <v>0.073</v>
      </c>
      <c r="I1394" s="22">
        <f>VLOOKUP(A1394,ENERGY!$A$2:$F$2692,5,0)</f>
        <v>524</v>
      </c>
      <c r="J1394" s="10">
        <f>VLOOKUP(A1395,ENERGY!$A$2:$F$2692,6,0)</f>
        <v>843</v>
      </c>
      <c r="K1394" s="23">
        <v>0.024</v>
      </c>
      <c r="L1394" s="10">
        <f>VLOOKUP(A1394,TOURISM!$A$2:$E$2692,5,0)</f>
        <v>684000000</v>
      </c>
      <c r="M1394" s="10">
        <f>VLOOKUP(A1394,TOURISM!$A$2:$F$2692,6,0)</f>
        <v>123000000</v>
      </c>
      <c r="N1394" s="23">
        <v>0.325</v>
      </c>
      <c r="O1394" s="23">
        <v>5.0</v>
      </c>
      <c r="P1394" s="23">
        <v>166.0</v>
      </c>
      <c r="Q1394" s="23">
        <v>424.0</v>
      </c>
      <c r="R1394" s="23">
        <v>0.216</v>
      </c>
      <c r="S1394" s="23">
        <v>0.65</v>
      </c>
      <c r="T1394" s="10">
        <f>VLOOKUP(A1394,TOURISM!$A$2:$E$2692,5,0)</f>
        <v>684000000</v>
      </c>
      <c r="U1394" s="10">
        <f>VLOOKUP(A1394,TOURISM!$A$2:$F$2692,6,0)</f>
        <v>123000000</v>
      </c>
      <c r="V1394" s="10">
        <f>VLOOKUP(A1394,BUSINESS!$A$2:$E$2692,5,0)</f>
        <v>0.415</v>
      </c>
      <c r="W1394" s="10">
        <f>VLOOKUP(A1394,BUSINESS!$A$2:$F$2692,6,0)</f>
        <v>46</v>
      </c>
      <c r="X1394" s="10">
        <f>VLOOKUP(A1394,BUSINESS!$A$2:$G$2692,7,0)</f>
        <v>110</v>
      </c>
      <c r="Y1394" s="10">
        <f>VLOOKUP(A1394,BUSINESS!$A$2:$H$2692,8,0)</f>
        <v>140</v>
      </c>
      <c r="Z1394" s="10">
        <f>VLOOKUP(A1394,BUSINESS!$A$2:$I$2692,9,0)</f>
        <v>0.096</v>
      </c>
      <c r="AA1394" s="10">
        <f>VLOOKUP(A1394,BUSINESS!$A$2:$J$2692,10,0)</f>
        <v>0.344</v>
      </c>
      <c r="AB1394" s="7">
        <f t="shared" si="2"/>
        <v>14366203435</v>
      </c>
    </row>
    <row r="1395">
      <c r="A1395" s="7" t="str">
        <f t="shared" si="1"/>
        <v>French Polynesia-Oceania2006</v>
      </c>
      <c r="B1395" s="8" t="s">
        <v>144</v>
      </c>
      <c r="C1395" s="5" t="s">
        <v>80</v>
      </c>
      <c r="D1395" s="9" t="s">
        <v>68</v>
      </c>
      <c r="E1395" s="8"/>
      <c r="F1395" s="10">
        <f>if(AND(C550=C551,D550=D550+1,ISBLANK(F551)),F550,F551)</f>
        <v>0.038</v>
      </c>
      <c r="G1395" s="10">
        <f>if(AND(C550=C551,D550=D550+1,ISBLANK(G551)),G550,G551)</f>
        <v>488</v>
      </c>
      <c r="H1395" s="10" t="str">
        <f>if(AND(C558=C559,D558=D558+1,ISBLANK(H559)),H558,H559)</f>
        <v>#REF!</v>
      </c>
      <c r="I1395" s="22">
        <f>VLOOKUP(A1395,ENERGY!$A$2:$F$2692,5,0)</f>
        <v>133681</v>
      </c>
      <c r="J1395" s="10" t="str">
        <f>VLOOKUP(A1396,ENERGY!$A$2:$F$2692,6,0)</f>
        <v>#N/A</v>
      </c>
      <c r="K1395" s="23">
        <v>0.024</v>
      </c>
      <c r="L1395" s="10">
        <f>VLOOKUP(A1395,TOURISM!$A$2:$E$2692,5,0)</f>
        <v>463000000</v>
      </c>
      <c r="M1395" s="10">
        <f>VLOOKUP(A1395,TOURISM!$A$2:$F$2692,6,0)</f>
        <v>122000000</v>
      </c>
      <c r="N1395" s="23">
        <v>0.441</v>
      </c>
      <c r="O1395" s="23">
        <v>135.0</v>
      </c>
      <c r="P1395" s="23">
        <v>164.0</v>
      </c>
      <c r="Q1395" s="23">
        <v>492.0</v>
      </c>
      <c r="R1395" s="23">
        <v>0.139</v>
      </c>
      <c r="S1395" s="23">
        <v>0.681</v>
      </c>
      <c r="T1395" s="10">
        <f>VLOOKUP(A1395,TOURISM!$A$2:$E$2692,5,0)</f>
        <v>463000000</v>
      </c>
      <c r="U1395" s="10">
        <f>VLOOKUP(A1395,TOURISM!$A$2:$F$2692,6,0)</f>
        <v>122000000</v>
      </c>
      <c r="V1395" s="10">
        <f>VLOOKUP(A1395,BUSINESS!$A$2:$E$2692,5,0)</f>
        <v>0.415</v>
      </c>
      <c r="W1395" s="10">
        <f>VLOOKUP(A1395,BUSINESS!$A$2:$F$2692,6,0)</f>
        <v>46</v>
      </c>
      <c r="X1395" s="10">
        <f>VLOOKUP(A1395,BUSINESS!$A$2:$G$2692,7,0)</f>
        <v>110</v>
      </c>
      <c r="Y1395" s="10">
        <f>VLOOKUP(A1395,BUSINESS!$A$2:$H$2692,8,0)</f>
        <v>140</v>
      </c>
      <c r="Z1395" s="10">
        <f>VLOOKUP(A1395,BUSINESS!$A$2:$I$2692,9,0)</f>
        <v>0.251</v>
      </c>
      <c r="AA1395" s="10">
        <f>VLOOKUP(A1395,BUSINESS!$A$2:$J$2692,10,0)</f>
        <v>0.59</v>
      </c>
      <c r="AB1395" s="7">
        <f t="shared" si="2"/>
        <v>0</v>
      </c>
    </row>
    <row r="1396">
      <c r="A1396" s="7" t="str">
        <f t="shared" si="1"/>
        <v>Guam-Oceania2006</v>
      </c>
      <c r="B1396" s="8" t="s">
        <v>153</v>
      </c>
      <c r="C1396" s="5" t="s">
        <v>80</v>
      </c>
      <c r="D1396" s="9" t="s">
        <v>68</v>
      </c>
      <c r="E1396" s="8"/>
      <c r="F1396" s="10">
        <f>if(AND(C434=C435,D434=D434+1,ISBLANK(F435)),F434,F435)</f>
        <v>0.038</v>
      </c>
      <c r="G1396" s="13"/>
      <c r="H1396" s="10">
        <f>if(AND(C434=C435,D434=D434+1,ISBLANK(H435)),H434,H435)</f>
        <v>0.24</v>
      </c>
      <c r="I1396" s="22" t="str">
        <f>VLOOKUP(A1396,ENERGY!$A$2:$F$2692,5,0)</f>
        <v>#N/A</v>
      </c>
      <c r="J1396" s="10">
        <f>VLOOKUP(A1397,ENERGY!$A$2:$F$2692,6,0)</f>
        <v>44</v>
      </c>
      <c r="K1396" s="23">
        <v>0.024</v>
      </c>
      <c r="L1396" s="10">
        <f>VLOOKUP(A1396,TOURISM!$A$2:$E$2692,5,0)</f>
        <v>74000000</v>
      </c>
      <c r="M1396" s="10">
        <f>VLOOKUP(A1396,TOURISM!$A$2:$F$2692,6,0)</f>
        <v>51000000</v>
      </c>
      <c r="N1396" s="23">
        <v>0.266</v>
      </c>
      <c r="O1396" s="23">
        <v>6.0</v>
      </c>
      <c r="P1396" s="23">
        <v>149.0</v>
      </c>
      <c r="Q1396" s="23">
        <v>158.0</v>
      </c>
      <c r="R1396" s="23">
        <v>0.038</v>
      </c>
      <c r="S1396" s="23">
        <v>0.571</v>
      </c>
      <c r="T1396" s="10">
        <f>VLOOKUP(A1396,TOURISM!$A$2:$E$2692,5,0)</f>
        <v>74000000</v>
      </c>
      <c r="U1396" s="10">
        <f>VLOOKUP(A1396,TOURISM!$A$2:$F$2692,6,0)</f>
        <v>51000000</v>
      </c>
      <c r="V1396" s="10">
        <f>VLOOKUP(A1396,BUSINESS!$A$2:$E$2692,5,0)</f>
        <v>0.415</v>
      </c>
      <c r="W1396" s="10">
        <f>VLOOKUP(A1396,BUSINESS!$A$2:$F$2692,6,0)</f>
        <v>46</v>
      </c>
      <c r="X1396" s="10">
        <f>VLOOKUP(A1396,BUSINESS!$A$2:$G$2692,7,0)</f>
        <v>110</v>
      </c>
      <c r="Y1396" s="10">
        <f>VLOOKUP(A1396,BUSINESS!$A$2:$H$2692,8,0)</f>
        <v>140</v>
      </c>
      <c r="Z1396" s="10">
        <f>VLOOKUP(A1396,BUSINESS!$A$2:$I$2692,9,0)</f>
        <v>0.439</v>
      </c>
      <c r="AA1396" s="10">
        <f>VLOOKUP(A1396,BUSINESS!$A$2:$J$2692,10,0)</f>
        <v>0.344</v>
      </c>
      <c r="AB1396" s="7">
        <f t="shared" si="2"/>
        <v>0</v>
      </c>
    </row>
    <row r="1397">
      <c r="A1397" s="7" t="str">
        <f t="shared" si="1"/>
        <v>Kiribati-Oceania2006</v>
      </c>
      <c r="B1397" s="8" t="s">
        <v>176</v>
      </c>
      <c r="C1397" s="5" t="s">
        <v>80</v>
      </c>
      <c r="D1397" s="9" t="s">
        <v>68</v>
      </c>
      <c r="E1397" s="11">
        <v>1.04668675E8</v>
      </c>
      <c r="F1397" s="12">
        <v>0.11</v>
      </c>
      <c r="G1397" s="12">
        <v>124.0</v>
      </c>
      <c r="H1397" s="10">
        <f>if(AND(C136=C137,D136=D136+1,ISBLANK(H137)),H136,H137)</f>
        <v>0.06</v>
      </c>
      <c r="I1397" s="22">
        <f>VLOOKUP(A1397,ENERGY!$A$2:$F$2692,5,0)</f>
        <v>8</v>
      </c>
      <c r="J1397" s="10">
        <f>VLOOKUP(A1398,ENERGY!$A$2:$F$2692,6,0)</f>
        <v>88</v>
      </c>
      <c r="K1397" s="23">
        <v>0.024</v>
      </c>
      <c r="L1397" s="10">
        <f>VLOOKUP(A1397,TOURISM!$A$2:$E$2692,5,0)</f>
        <v>2300000</v>
      </c>
      <c r="M1397" s="10">
        <f>VLOOKUP(A1397,TOURISM!$A$2:$F$2692,6,0)</f>
        <v>5600000</v>
      </c>
      <c r="N1397" s="23">
        <v>2.179</v>
      </c>
      <c r="O1397" s="23">
        <v>20.0</v>
      </c>
      <c r="P1397" s="23">
        <v>160.0</v>
      </c>
      <c r="Q1397" s="23">
        <v>100.0</v>
      </c>
      <c r="R1397" s="23">
        <v>0.06</v>
      </c>
      <c r="S1397" s="23">
        <v>0.395</v>
      </c>
      <c r="T1397" s="10">
        <f>VLOOKUP(A1397,TOURISM!$A$2:$E$2692,5,0)</f>
        <v>2300000</v>
      </c>
      <c r="U1397" s="10">
        <f>VLOOKUP(A1397,TOURISM!$A$2:$F$2692,6,0)</f>
        <v>5600000</v>
      </c>
      <c r="V1397" s="10">
        <f>VLOOKUP(A1397,BUSINESS!$A$2:$E$2692,5,0)</f>
        <v>0.318</v>
      </c>
      <c r="W1397" s="10">
        <f>VLOOKUP(A1397,BUSINESS!$A$2:$F$2692,6,0)</f>
        <v>31</v>
      </c>
      <c r="X1397" s="10">
        <f>VLOOKUP(A1397,BUSINESS!$A$2:$G$2692,7,0)</f>
        <v>110</v>
      </c>
      <c r="Y1397" s="10">
        <f>VLOOKUP(A1397,BUSINESS!$A$2:$H$2692,8,0)</f>
        <v>120</v>
      </c>
      <c r="Z1397" s="10">
        <f>VLOOKUP(A1397,BUSINESS!$A$2:$I$2692,9,0)</f>
        <v>0.045</v>
      </c>
      <c r="AA1397" s="10">
        <f>VLOOKUP(A1397,BUSINESS!$A$2:$J$2692,10,0)</f>
        <v>0.008</v>
      </c>
      <c r="AB1397" s="7">
        <f t="shared" si="2"/>
        <v>1744477917</v>
      </c>
    </row>
    <row r="1398">
      <c r="A1398" s="7" t="str">
        <f t="shared" si="1"/>
        <v>Marshall Islands-Oceania2006</v>
      </c>
      <c r="B1398" s="8" t="s">
        <v>196</v>
      </c>
      <c r="C1398" s="5" t="s">
        <v>80</v>
      </c>
      <c r="D1398" s="9" t="s">
        <v>68</v>
      </c>
      <c r="E1398" s="11">
        <v>1.43352031E8</v>
      </c>
      <c r="F1398" s="12">
        <v>0.196</v>
      </c>
      <c r="G1398" s="12">
        <v>547.0</v>
      </c>
      <c r="H1398" s="10" t="str">
        <f>if(AND(#REF!=#REF!,#REF!=#REF!+1,ISBLANK(#REF!)),#REF!,#REF!)</f>
        <v>#REF!</v>
      </c>
      <c r="I1398" s="22">
        <f>VLOOKUP(A1398,ENERGY!$A$2:$F$2692,5,0)</f>
        <v>29</v>
      </c>
      <c r="J1398" s="10">
        <f>VLOOKUP(A1399,ENERGY!$A$2:$F$2692,6,0)</f>
        <v>147</v>
      </c>
      <c r="K1398" s="23">
        <v>0.024</v>
      </c>
      <c r="L1398" s="10">
        <f>VLOOKUP(A1398,TOURISM!$A$2:$E$2692,5,0)</f>
        <v>6600000</v>
      </c>
      <c r="M1398" s="10">
        <f>VLOOKUP(A1398,TOURISM!$A$2:$F$2692,6,0)</f>
        <v>400000</v>
      </c>
      <c r="N1398" s="23">
        <v>0.442</v>
      </c>
      <c r="O1398" s="23">
        <v>32.0</v>
      </c>
      <c r="P1398" s="23">
        <v>122.0</v>
      </c>
      <c r="Q1398" s="23">
        <v>340.0</v>
      </c>
      <c r="R1398" s="23">
        <v>0.321</v>
      </c>
      <c r="S1398" s="23">
        <v>0.712</v>
      </c>
      <c r="T1398" s="10">
        <f>VLOOKUP(A1398,TOURISM!$A$2:$E$2692,5,0)</f>
        <v>6600000</v>
      </c>
      <c r="U1398" s="10">
        <f>VLOOKUP(A1398,TOURISM!$A$2:$F$2692,6,0)</f>
        <v>400000</v>
      </c>
      <c r="V1398" s="10">
        <f>VLOOKUP(A1398,BUSINESS!$A$2:$E$2692,5,0)</f>
        <v>0.648</v>
      </c>
      <c r="W1398" s="10">
        <f>VLOOKUP(A1398,BUSINESS!$A$2:$F$2692,6,0)</f>
        <v>17</v>
      </c>
      <c r="X1398" s="10">
        <f>VLOOKUP(A1398,BUSINESS!$A$2:$G$2692,7,0)</f>
        <v>110</v>
      </c>
      <c r="Y1398" s="10">
        <f>VLOOKUP(A1398,BUSINESS!$A$2:$H$2692,8,0)</f>
        <v>128</v>
      </c>
      <c r="Z1398" s="10">
        <f>VLOOKUP(A1398,BUSINESS!$A$2:$I$2692,9,0)</f>
        <v>0.038</v>
      </c>
      <c r="AA1398" s="10">
        <f>VLOOKUP(A1398,BUSINESS!$A$2:$J$2692,10,0)</f>
        <v>1.001</v>
      </c>
      <c r="AB1398" s="7">
        <f t="shared" si="2"/>
        <v>446579535.8</v>
      </c>
    </row>
    <row r="1399">
      <c r="A1399" s="7" t="str">
        <f t="shared" si="1"/>
        <v>Micronesia, Fed. Sts.-Oceania2006</v>
      </c>
      <c r="B1399" s="8" t="s">
        <v>200</v>
      </c>
      <c r="C1399" s="5" t="s">
        <v>80</v>
      </c>
      <c r="D1399" s="9" t="s">
        <v>68</v>
      </c>
      <c r="E1399" s="11">
        <v>2.52991205E8</v>
      </c>
      <c r="F1399" s="12">
        <v>0.119</v>
      </c>
      <c r="G1399" s="12">
        <v>285.0</v>
      </c>
      <c r="H1399" s="12">
        <v>0.156</v>
      </c>
      <c r="I1399" s="22">
        <f>VLOOKUP(A1399,ENERGY!$A$2:$F$2692,5,0)</f>
        <v>133681</v>
      </c>
      <c r="J1399" s="10">
        <f>VLOOKUP(A1400,ENERGY!$A$2:$F$2692,6,0)</f>
        <v>2552</v>
      </c>
      <c r="K1399" s="23">
        <v>0.024</v>
      </c>
      <c r="L1399" s="10">
        <f>VLOOKUP(A1399,TOURISM!$A$2:$E$2692,5,0)</f>
        <v>23000000</v>
      </c>
      <c r="M1399" s="10">
        <f>VLOOKUP(A1399,TOURISM!$A$2:$F$2692,6,0)</f>
        <v>7000000</v>
      </c>
      <c r="N1399" s="23">
        <v>0.308</v>
      </c>
      <c r="O1399" s="23">
        <v>3.0</v>
      </c>
      <c r="P1399" s="23">
        <v>54.0</v>
      </c>
      <c r="Q1399" s="23">
        <v>134.0</v>
      </c>
      <c r="R1399" s="23">
        <v>0.08</v>
      </c>
      <c r="S1399" s="23">
        <v>0.497</v>
      </c>
      <c r="T1399" s="10">
        <f>VLOOKUP(A1399,TOURISM!$A$2:$E$2692,5,0)</f>
        <v>23000000</v>
      </c>
      <c r="U1399" s="10">
        <f>VLOOKUP(A1399,TOURISM!$A$2:$F$2692,6,0)</f>
        <v>7000000</v>
      </c>
      <c r="V1399" s="10">
        <f>VLOOKUP(A1399,BUSINESS!$A$2:$E$2692,5,0)</f>
        <v>0.596</v>
      </c>
      <c r="W1399" s="10">
        <f>VLOOKUP(A1399,BUSINESS!$A$2:$F$2692,6,0)</f>
        <v>16</v>
      </c>
      <c r="X1399" s="10">
        <f>VLOOKUP(A1399,BUSINESS!$A$2:$G$2692,7,0)</f>
        <v>110</v>
      </c>
      <c r="Y1399" s="10">
        <f>VLOOKUP(A1399,BUSINESS!$A$2:$H$2692,8,0)</f>
        <v>128</v>
      </c>
      <c r="Z1399" s="10">
        <f>VLOOKUP(A1399,BUSINESS!$A$2:$I$2692,9,0)</f>
        <v>0.128</v>
      </c>
      <c r="AA1399" s="10">
        <f>VLOOKUP(A1399,BUSINESS!$A$2:$J$2692,10,0)</f>
        <v>0.176</v>
      </c>
      <c r="AB1399" s="7">
        <f t="shared" si="2"/>
        <v>3162390063</v>
      </c>
    </row>
    <row r="1400">
      <c r="A1400" s="7" t="str">
        <f t="shared" si="1"/>
        <v>New Caledonia-Oceania2006</v>
      </c>
      <c r="B1400" s="8" t="s">
        <v>211</v>
      </c>
      <c r="C1400" s="5" t="s">
        <v>80</v>
      </c>
      <c r="D1400" s="9" t="s">
        <v>68</v>
      </c>
      <c r="E1400" s="8"/>
      <c r="F1400" s="10" t="str">
        <f t="shared" ref="F1400:H1400" si="767">if(AND(#REF!=#REF!,#REF!=#REF!+1,ISBLANK(#REF!)),#REF!,#REF!)</f>
        <v>#REF!</v>
      </c>
      <c r="G1400" s="10" t="str">
        <f t="shared" si="767"/>
        <v>#REF!</v>
      </c>
      <c r="H1400" s="10" t="str">
        <f t="shared" si="767"/>
        <v>#REF!</v>
      </c>
      <c r="I1400" s="22">
        <f>VLOOKUP(A1400,ENERGY!$A$2:$F$2692,5,0)</f>
        <v>133681</v>
      </c>
      <c r="J1400" s="10">
        <f>VLOOKUP(A1401,ENERGY!$A$2:$F$2692,6,0)</f>
        <v>34759</v>
      </c>
      <c r="K1400" s="23">
        <v>0.024</v>
      </c>
      <c r="L1400" s="10">
        <f>VLOOKUP(A1400,TOURISM!$A$2:$E$2692,5,0)</f>
        <v>122000000</v>
      </c>
      <c r="M1400" s="10">
        <f>VLOOKUP(A1400,TOURISM!$A$2:$F$2692,6,0)</f>
        <v>129000000</v>
      </c>
      <c r="N1400" s="23">
        <v>0.324</v>
      </c>
      <c r="O1400" s="23">
        <v>12.0</v>
      </c>
      <c r="P1400" s="23">
        <v>137.0</v>
      </c>
      <c r="Q1400" s="23">
        <v>357.0</v>
      </c>
      <c r="R1400" s="23">
        <v>0.013</v>
      </c>
      <c r="S1400" s="23">
        <v>0.37</v>
      </c>
      <c r="T1400" s="10">
        <f>VLOOKUP(A1400,TOURISM!$A$2:$E$2692,5,0)</f>
        <v>122000000</v>
      </c>
      <c r="U1400" s="10">
        <f>VLOOKUP(A1400,TOURISM!$A$2:$F$2692,6,0)</f>
        <v>129000000</v>
      </c>
      <c r="V1400" s="10">
        <f>VLOOKUP(A1400,BUSINESS!$A$2:$E$2692,5,0)</f>
        <v>0.415</v>
      </c>
      <c r="W1400" s="10">
        <f>VLOOKUP(A1400,BUSINESS!$A$2:$F$2692,6,0)</f>
        <v>46</v>
      </c>
      <c r="X1400" s="10">
        <f>VLOOKUP(A1400,BUSINESS!$A$2:$G$2692,7,0)</f>
        <v>110</v>
      </c>
      <c r="Y1400" s="10">
        <f>VLOOKUP(A1400,BUSINESS!$A$2:$H$2692,8,0)</f>
        <v>140</v>
      </c>
      <c r="Z1400" s="10">
        <f>VLOOKUP(A1400,BUSINESS!$A$2:$I$2692,9,0)</f>
        <v>0.335</v>
      </c>
      <c r="AA1400" s="10">
        <f>VLOOKUP(A1400,BUSINESS!$A$2:$J$2692,10,0)</f>
        <v>0.667</v>
      </c>
      <c r="AB1400" s="7">
        <f t="shared" si="2"/>
        <v>0</v>
      </c>
    </row>
    <row r="1401">
      <c r="A1401" s="7" t="str">
        <f t="shared" si="1"/>
        <v>New Zealand-Oceania2006</v>
      </c>
      <c r="B1401" s="8" t="s">
        <v>212</v>
      </c>
      <c r="C1401" s="5" t="s">
        <v>80</v>
      </c>
      <c r="D1401" s="9" t="s">
        <v>68</v>
      </c>
      <c r="E1401" s="11">
        <v>1.1E11</v>
      </c>
      <c r="F1401" s="12">
        <v>0.088</v>
      </c>
      <c r="G1401" s="12">
        <v>2295.0</v>
      </c>
      <c r="H1401" s="12">
        <v>0.082</v>
      </c>
      <c r="I1401" s="22">
        <f>VLOOKUP(A1401,ENERGY!$A$2:$F$2692,5,0)</f>
        <v>17393</v>
      </c>
      <c r="J1401" s="10">
        <f>VLOOKUP(A1402,ENERGY!$A$2:$F$2692,6,0)</f>
        <v>3513</v>
      </c>
      <c r="K1401" s="23">
        <v>0.024</v>
      </c>
      <c r="L1401" s="10">
        <f>VLOOKUP(A1401,TOURISM!$A$2:$E$2692,5,0)</f>
        <v>4792000000</v>
      </c>
      <c r="M1401" s="10">
        <f>VLOOKUP(A1401,TOURISM!$A$2:$F$2692,6,0)</f>
        <v>2534000000</v>
      </c>
      <c r="N1401" s="23">
        <v>0.394</v>
      </c>
      <c r="O1401" s="23">
        <v>32.0</v>
      </c>
      <c r="P1401" s="23">
        <v>173.0</v>
      </c>
      <c r="Q1401" s="23">
        <v>270.0</v>
      </c>
      <c r="R1401" s="23">
        <v>0.024</v>
      </c>
      <c r="S1401" s="23">
        <v>0.912</v>
      </c>
      <c r="T1401" s="10">
        <f>VLOOKUP(A1401,TOURISM!$A$2:$E$2692,5,0)</f>
        <v>4792000000</v>
      </c>
      <c r="U1401" s="10">
        <f>VLOOKUP(A1401,TOURISM!$A$2:$F$2692,6,0)</f>
        <v>2534000000</v>
      </c>
      <c r="V1401" s="10">
        <f>VLOOKUP(A1401,BUSINESS!$A$2:$E$2692,5,0)</f>
        <v>0.354</v>
      </c>
      <c r="W1401" s="10">
        <f>VLOOKUP(A1401,BUSINESS!$A$2:$F$2692,6,0)</f>
        <v>12</v>
      </c>
      <c r="X1401" s="10">
        <f>VLOOKUP(A1401,BUSINESS!$A$2:$G$2692,7,0)</f>
        <v>110</v>
      </c>
      <c r="Y1401" s="10">
        <f>VLOOKUP(A1401,BUSINESS!$A$2:$H$2692,8,0)</f>
        <v>172</v>
      </c>
      <c r="Z1401" s="10">
        <f>VLOOKUP(A1401,BUSINESS!$A$2:$I$2692,9,0)</f>
        <v>0.69</v>
      </c>
      <c r="AA1401" s="10">
        <f>VLOOKUP(A1401,BUSINESS!$A$2:$J$2692,10,0)</f>
        <v>0.909</v>
      </c>
      <c r="AB1401" s="7">
        <f t="shared" si="2"/>
        <v>4583333333333</v>
      </c>
    </row>
    <row r="1402">
      <c r="A1402" s="7" t="str">
        <f t="shared" si="1"/>
        <v>Papua New Guinea-Oceania2006</v>
      </c>
      <c r="B1402" s="8" t="s">
        <v>222</v>
      </c>
      <c r="C1402" s="5" t="s">
        <v>80</v>
      </c>
      <c r="D1402" s="9" t="s">
        <v>68</v>
      </c>
      <c r="E1402" s="11">
        <v>5.598700444E9</v>
      </c>
      <c r="F1402" s="12">
        <v>0.035</v>
      </c>
      <c r="G1402" s="12">
        <v>31.0</v>
      </c>
      <c r="H1402" s="12">
        <v>0.106</v>
      </c>
      <c r="I1402" s="22">
        <f>VLOOKUP(A1402,ENERGY!$A$2:$F$2692,5,0)</f>
        <v>133681</v>
      </c>
      <c r="J1402" s="10" t="str">
        <f>VLOOKUP(A1403,ENERGY!$A$2:$F$2692,6,0)</f>
        <v>#N/A</v>
      </c>
      <c r="K1402" s="23">
        <v>0.024</v>
      </c>
      <c r="L1402" s="10">
        <f>VLOOKUP(A1402,TOURISM!$A$2:$E$2692,5,0)</f>
        <v>3900000</v>
      </c>
      <c r="M1402" s="10">
        <f>VLOOKUP(A1402,TOURISM!$A$2:$F$2692,6,0)</f>
        <v>43000000</v>
      </c>
      <c r="N1402" s="23">
        <v>0.263</v>
      </c>
      <c r="O1402" s="23">
        <v>17.0</v>
      </c>
      <c r="P1402" s="23">
        <v>184.0</v>
      </c>
      <c r="Q1402" s="23">
        <v>218.0</v>
      </c>
      <c r="R1402" s="27">
        <f>if(AND(P1402=P1403,Q1402=Q1402+1,ISBLANK(R1403)),R1402,R1403)</f>
        <v>0.015</v>
      </c>
      <c r="S1402" s="23">
        <v>0.212</v>
      </c>
      <c r="T1402" s="10">
        <f>VLOOKUP(A1402,TOURISM!$A$2:$E$2692,5,0)</f>
        <v>3900000</v>
      </c>
      <c r="U1402" s="10">
        <f>VLOOKUP(A1402,TOURISM!$A$2:$F$2692,6,0)</f>
        <v>43000000</v>
      </c>
      <c r="V1402" s="10">
        <f>VLOOKUP(A1402,BUSINESS!$A$2:$E$2692,5,0)</f>
        <v>0.415</v>
      </c>
      <c r="W1402" s="10">
        <f>VLOOKUP(A1402,BUSINESS!$A$2:$F$2692,6,0)</f>
        <v>51</v>
      </c>
      <c r="X1402" s="10">
        <f>VLOOKUP(A1402,BUSINESS!$A$2:$G$2692,7,0)</f>
        <v>110</v>
      </c>
      <c r="Y1402" s="10">
        <f>VLOOKUP(A1402,BUSINESS!$A$2:$H$2692,8,0)</f>
        <v>207</v>
      </c>
      <c r="Z1402" s="10">
        <f>VLOOKUP(A1402,BUSINESS!$A$2:$I$2692,9,0)</f>
        <v>0.018</v>
      </c>
      <c r="AA1402" s="10">
        <f>VLOOKUP(A1402,BUSINESS!$A$2:$J$2692,10,0)</f>
        <v>0.016</v>
      </c>
      <c r="AB1402" s="7">
        <f t="shared" si="2"/>
        <v>373246696267</v>
      </c>
    </row>
    <row r="1403">
      <c r="A1403" s="7" t="str">
        <f t="shared" si="1"/>
        <v>Samoa-Oceania2006</v>
      </c>
      <c r="B1403" s="8" t="s">
        <v>233</v>
      </c>
      <c r="C1403" s="5" t="s">
        <v>80</v>
      </c>
      <c r="D1403" s="9" t="s">
        <v>68</v>
      </c>
      <c r="E1403" s="11">
        <v>4.530829E8</v>
      </c>
      <c r="F1403" s="12">
        <v>0.052</v>
      </c>
      <c r="G1403" s="12">
        <v>129.0</v>
      </c>
      <c r="H1403" s="12">
        <v>0.117</v>
      </c>
      <c r="I1403" s="22" t="str">
        <f>VLOOKUP(A1403,ENERGY!$A$2:$F$2692,5,0)</f>
        <v>#N/A</v>
      </c>
      <c r="J1403" s="10" t="str">
        <f>VLOOKUP(A1404,ENERGY!$A$2:$F$2692,6,0)</f>
        <v>#N/A</v>
      </c>
      <c r="K1403" s="23">
        <v>0.024</v>
      </c>
      <c r="L1403" s="10">
        <f>VLOOKUP(A1403,TOURISM!$A$2:$E$2692,5,0)</f>
        <v>87000000</v>
      </c>
      <c r="M1403" s="10">
        <f>VLOOKUP(A1403,TOURISM!$A$2:$F$2692,6,0)</f>
        <v>21200000</v>
      </c>
      <c r="N1403" s="23">
        <v>0.912</v>
      </c>
      <c r="O1403" s="23">
        <v>35.0</v>
      </c>
      <c r="P1403" s="23">
        <v>179.0</v>
      </c>
      <c r="Q1403" s="23">
        <v>416.0</v>
      </c>
      <c r="R1403" s="23">
        <v>0.015</v>
      </c>
      <c r="S1403" s="23">
        <v>0.488</v>
      </c>
      <c r="T1403" s="10">
        <f>VLOOKUP(A1403,TOURISM!$A$2:$E$2692,5,0)</f>
        <v>87000000</v>
      </c>
      <c r="U1403" s="10">
        <f>VLOOKUP(A1403,TOURISM!$A$2:$F$2692,6,0)</f>
        <v>21200000</v>
      </c>
      <c r="V1403" s="10">
        <f>VLOOKUP(A1403,BUSINESS!$A$2:$E$2692,5,0)</f>
        <v>0.202</v>
      </c>
      <c r="W1403" s="10">
        <f>VLOOKUP(A1403,BUSINESS!$A$2:$F$2692,6,0)</f>
        <v>35</v>
      </c>
      <c r="X1403" s="10">
        <f>VLOOKUP(A1403,BUSINESS!$A$2:$G$2692,7,0)</f>
        <v>110</v>
      </c>
      <c r="Y1403" s="10">
        <f>VLOOKUP(A1403,BUSINESS!$A$2:$H$2692,8,0)</f>
        <v>224</v>
      </c>
      <c r="Z1403" s="10">
        <f>VLOOKUP(A1403,BUSINESS!$A$2:$I$2692,9,0)</f>
        <v>0.045</v>
      </c>
      <c r="AA1403" s="10">
        <f>VLOOKUP(A1403,BUSINESS!$A$2:$J$2692,10,0)</f>
        <v>0.251</v>
      </c>
      <c r="AB1403" s="7">
        <f t="shared" si="2"/>
        <v>30205526667</v>
      </c>
    </row>
    <row r="1404">
      <c r="A1404" s="7" t="str">
        <f t="shared" si="1"/>
        <v>Solomon Islands-Oceania2006</v>
      </c>
      <c r="B1404" s="8" t="s">
        <v>245</v>
      </c>
      <c r="C1404" s="5" t="s">
        <v>80</v>
      </c>
      <c r="D1404" s="9" t="s">
        <v>68</v>
      </c>
      <c r="E1404" s="11">
        <v>4.56735445E8</v>
      </c>
      <c r="F1404" s="12">
        <v>0.067</v>
      </c>
      <c r="G1404" s="12">
        <v>63.0</v>
      </c>
      <c r="H1404" s="12">
        <v>0.139</v>
      </c>
      <c r="I1404" s="22" t="str">
        <f>VLOOKUP(A1404,ENERGY!$A$2:$F$2692,5,0)</f>
        <v>#N/A</v>
      </c>
      <c r="J1404" s="10" t="str">
        <f>VLOOKUP(A1405,ENERGY!$A$2:$F$2692,6,0)</f>
        <v>#N/A</v>
      </c>
      <c r="K1404" s="23">
        <v>0.024</v>
      </c>
      <c r="L1404" s="10">
        <f>VLOOKUP(A1404,TOURISM!$A$2:$E$2692,5,0)</f>
        <v>35300000</v>
      </c>
      <c r="M1404" s="10">
        <f>VLOOKUP(A1404,TOURISM!$A$2:$F$2692,6,0)</f>
        <v>26500000</v>
      </c>
      <c r="N1404" s="23">
        <v>0.489</v>
      </c>
      <c r="O1404" s="23">
        <v>38.0</v>
      </c>
      <c r="P1404" s="23">
        <v>159.0</v>
      </c>
      <c r="Q1404" s="23">
        <v>270.0</v>
      </c>
      <c r="R1404" s="23">
        <v>0.04</v>
      </c>
      <c r="S1404" s="23">
        <v>0.499</v>
      </c>
      <c r="T1404" s="10">
        <f>VLOOKUP(A1404,TOURISM!$A$2:$E$2692,5,0)</f>
        <v>35300000</v>
      </c>
      <c r="U1404" s="10">
        <f>VLOOKUP(A1404,TOURISM!$A$2:$F$2692,6,0)</f>
        <v>26500000</v>
      </c>
      <c r="V1404" s="10">
        <f>VLOOKUP(A1404,BUSINESS!$A$2:$E$2692,5,0)</f>
        <v>0.261</v>
      </c>
      <c r="W1404" s="10">
        <f>VLOOKUP(A1404,BUSINESS!$A$2:$F$2692,6,0)</f>
        <v>56</v>
      </c>
      <c r="X1404" s="10">
        <f>VLOOKUP(A1404,BUSINESS!$A$2:$G$2692,7,0)</f>
        <v>110</v>
      </c>
      <c r="Y1404" s="10">
        <f>VLOOKUP(A1404,BUSINESS!$A$2:$H$2692,8,0)</f>
        <v>80</v>
      </c>
      <c r="Z1404" s="10">
        <f>VLOOKUP(A1404,BUSINESS!$A$2:$I$2692,9,0)</f>
        <v>0.016</v>
      </c>
      <c r="AA1404" s="10">
        <f>VLOOKUP(A1404,BUSINESS!$A$2:$J$2692,10,0)</f>
        <v>0.015</v>
      </c>
      <c r="AB1404" s="7">
        <f t="shared" si="2"/>
        <v>11418386125</v>
      </c>
    </row>
    <row r="1405">
      <c r="A1405" s="7" t="str">
        <f t="shared" si="1"/>
        <v>Tonga-Oceania2006</v>
      </c>
      <c r="B1405" s="8" t="s">
        <v>267</v>
      </c>
      <c r="C1405" s="5" t="s">
        <v>80</v>
      </c>
      <c r="D1405" s="9" t="s">
        <v>68</v>
      </c>
      <c r="E1405" s="11">
        <v>2.95998379E8</v>
      </c>
      <c r="F1405" s="12">
        <v>0.055</v>
      </c>
      <c r="G1405" s="12">
        <v>159.0</v>
      </c>
      <c r="H1405" s="12">
        <v>0.12</v>
      </c>
      <c r="I1405" s="22" t="str">
        <f>VLOOKUP(A1405,ENERGY!$A$2:$F$2692,5,0)</f>
        <v>#N/A</v>
      </c>
      <c r="J1405" s="10" t="str">
        <f>VLOOKUP(A1406,ENERGY!$A$2:$F$2692,6,0)</f>
        <v>#N/A</v>
      </c>
      <c r="K1405" s="23">
        <v>0.024</v>
      </c>
      <c r="L1405" s="10">
        <f>VLOOKUP(A1405,TOURISM!$A$2:$E$2692,5,0)</f>
        <v>15700000</v>
      </c>
      <c r="M1405" s="10">
        <f>VLOOKUP(A1405,TOURISM!$A$2:$F$2692,6,0)</f>
        <v>16400000</v>
      </c>
      <c r="N1405" s="23">
        <v>0.659</v>
      </c>
      <c r="O1405" s="23">
        <v>26.0</v>
      </c>
      <c r="P1405" s="23">
        <v>175.0</v>
      </c>
      <c r="Q1405" s="23">
        <v>270.0</v>
      </c>
      <c r="R1405" s="23">
        <v>0.045</v>
      </c>
      <c r="S1405" s="23">
        <v>0.837</v>
      </c>
      <c r="T1405" s="10">
        <f>VLOOKUP(A1405,TOURISM!$A$2:$E$2692,5,0)</f>
        <v>15700000</v>
      </c>
      <c r="U1405" s="10">
        <f>VLOOKUP(A1405,TOURISM!$A$2:$F$2692,6,0)</f>
        <v>16400000</v>
      </c>
      <c r="V1405" s="10">
        <f>VLOOKUP(A1405,BUSINESS!$A$2:$E$2692,5,0)</f>
        <v>0.275</v>
      </c>
      <c r="W1405" s="10">
        <f>VLOOKUP(A1405,BUSINESS!$A$2:$F$2692,6,0)</f>
        <v>32</v>
      </c>
      <c r="X1405" s="10">
        <f>VLOOKUP(A1405,BUSINESS!$A$2:$G$2692,7,0)</f>
        <v>110</v>
      </c>
      <c r="Y1405" s="10">
        <f>VLOOKUP(A1405,BUSINESS!$A$2:$H$2692,8,0)</f>
        <v>164</v>
      </c>
      <c r="Z1405" s="10">
        <f>VLOOKUP(A1405,BUSINESS!$A$2:$I$2692,9,0)</f>
        <v>0.059</v>
      </c>
      <c r="AA1405" s="10">
        <f>VLOOKUP(A1405,BUSINESS!$A$2:$J$2692,10,0)</f>
        <v>0.296</v>
      </c>
      <c r="AB1405" s="7">
        <f t="shared" si="2"/>
        <v>6577741756</v>
      </c>
    </row>
    <row r="1406">
      <c r="A1406" s="7" t="str">
        <f t="shared" si="1"/>
        <v>Vanuatu-Oceania2006</v>
      </c>
      <c r="B1406" s="8" t="s">
        <v>280</v>
      </c>
      <c r="C1406" s="5" t="s">
        <v>80</v>
      </c>
      <c r="D1406" s="9" t="s">
        <v>68</v>
      </c>
      <c r="E1406" s="11">
        <v>4.37072934E8</v>
      </c>
      <c r="F1406" s="12">
        <v>0.031</v>
      </c>
      <c r="G1406" s="12">
        <v>64.0</v>
      </c>
      <c r="H1406" s="12">
        <v>0.083</v>
      </c>
      <c r="I1406" s="22" t="str">
        <f>VLOOKUP(A1406,ENERGY!$A$2:$F$2692,5,0)</f>
        <v>#N/A</v>
      </c>
      <c r="J1406" s="10" t="str">
        <f>VLOOKUP(A1407,ENERGY!$A$2:$F$2692,6,0)</f>
        <v>#N/A</v>
      </c>
      <c r="K1406" s="23">
        <v>0.024</v>
      </c>
      <c r="L1406" s="10">
        <f>VLOOKUP(A1406,TOURISM!$A$2:$E$2692,5,0)</f>
        <v>109000000</v>
      </c>
      <c r="M1406" s="10">
        <f>VLOOKUP(A1406,TOURISM!$A$2:$F$2692,6,0)</f>
        <v>11000000</v>
      </c>
      <c r="N1406" s="23">
        <v>0.845</v>
      </c>
      <c r="O1406" s="23">
        <v>84.0</v>
      </c>
      <c r="P1406" s="23">
        <v>185.0</v>
      </c>
      <c r="Q1406" s="23">
        <v>216.0</v>
      </c>
      <c r="R1406" s="23">
        <v>0.008</v>
      </c>
      <c r="S1406" s="23">
        <v>0.05</v>
      </c>
      <c r="T1406" s="10">
        <f>VLOOKUP(A1406,TOURISM!$A$2:$E$2692,5,0)</f>
        <v>109000000</v>
      </c>
      <c r="U1406" s="10">
        <f>VLOOKUP(A1406,TOURISM!$A$2:$F$2692,6,0)</f>
        <v>11000000</v>
      </c>
      <c r="V1406" s="10">
        <f>VLOOKUP(A1406,BUSINESS!$A$2:$E$2692,5,0)</f>
        <v>0.084</v>
      </c>
      <c r="W1406" s="10">
        <f>VLOOKUP(A1406,BUSINESS!$A$2:$F$2692,6,0)</f>
        <v>47</v>
      </c>
      <c r="X1406" s="10">
        <f>VLOOKUP(A1406,BUSINESS!$A$2:$G$2692,7,0)</f>
        <v>110</v>
      </c>
      <c r="Y1406" s="10">
        <f>VLOOKUP(A1406,BUSINESS!$A$2:$H$2692,8,0)</f>
        <v>120</v>
      </c>
      <c r="Z1406" s="10">
        <f>VLOOKUP(A1406,BUSINESS!$A$2:$I$2692,9,0)</f>
        <v>0.059</v>
      </c>
      <c r="AA1406" s="10">
        <f>VLOOKUP(A1406,BUSINESS!$A$2:$J$2692,10,0)</f>
        <v>0.07</v>
      </c>
      <c r="AB1406" s="7">
        <f t="shared" si="2"/>
        <v>54634116750</v>
      </c>
    </row>
    <row r="1407">
      <c r="A1407" s="7" t="str">
        <f t="shared" si="1"/>
        <v>Antigua and Barbuda-The Americas2006</v>
      </c>
      <c r="B1407" s="8" t="s">
        <v>83</v>
      </c>
      <c r="C1407" s="5" t="s">
        <v>84</v>
      </c>
      <c r="D1407" s="9" t="s">
        <v>68</v>
      </c>
      <c r="E1407" s="11">
        <v>1.001970945E9</v>
      </c>
      <c r="F1407" s="12">
        <v>0.045</v>
      </c>
      <c r="G1407" s="12">
        <v>544.0</v>
      </c>
      <c r="H1407" s="12">
        <v>0.114</v>
      </c>
      <c r="I1407" s="22" t="str">
        <f>VLOOKUP(A1407,ENERGY!$A$2:$F$2692,5,0)</f>
        <v>#N/A</v>
      </c>
      <c r="J1407" s="10" t="str">
        <f>VLOOKUP(A1408,ENERGY!$A$2:$F$2692,6,0)</f>
        <v>#N/A</v>
      </c>
      <c r="K1407" s="23">
        <v>0.024</v>
      </c>
      <c r="L1407" s="10">
        <f>VLOOKUP(A1407,TOURISM!$A$2:$E$2692,5,0)</f>
        <v>327000000</v>
      </c>
      <c r="M1407" s="10">
        <f>VLOOKUP(A1407,TOURISM!$A$2:$F$2692,6,0)</f>
        <v>45000000</v>
      </c>
      <c r="N1407" s="23">
        <v>0.459</v>
      </c>
      <c r="O1407" s="23">
        <v>9.0</v>
      </c>
      <c r="P1407" s="23">
        <v>181.0</v>
      </c>
      <c r="Q1407" s="23">
        <v>208.0</v>
      </c>
      <c r="R1407" s="23">
        <v>0.029</v>
      </c>
      <c r="S1407" s="23">
        <v>0.631</v>
      </c>
      <c r="T1407" s="10">
        <f>VLOOKUP(A1407,TOURISM!$A$2:$E$2692,5,0)</f>
        <v>327000000</v>
      </c>
      <c r="U1407" s="10">
        <f>VLOOKUP(A1407,TOURISM!$A$2:$F$2692,6,0)</f>
        <v>45000000</v>
      </c>
      <c r="V1407" s="10">
        <f>VLOOKUP(A1407,BUSINESS!$A$2:$E$2692,5,0)</f>
        <v>0.476</v>
      </c>
      <c r="W1407" s="10">
        <f>VLOOKUP(A1407,BUSINESS!$A$2:$F$2692,6,0)</f>
        <v>21</v>
      </c>
      <c r="X1407" s="10">
        <f>VLOOKUP(A1407,BUSINESS!$A$2:$G$2692,7,0)</f>
        <v>69</v>
      </c>
      <c r="Y1407" s="10">
        <f>VLOOKUP(A1407,BUSINESS!$A$2:$H$2692,8,0)</f>
        <v>184</v>
      </c>
      <c r="Z1407" s="10">
        <f>VLOOKUP(A1407,BUSINESS!$A$2:$I$2692,9,0)</f>
        <v>0.3</v>
      </c>
      <c r="AA1407" s="10">
        <f>VLOOKUP(A1407,BUSINESS!$A$2:$J$2692,10,0)</f>
        <v>1.32</v>
      </c>
      <c r="AB1407" s="7">
        <f t="shared" si="2"/>
        <v>34550722241</v>
      </c>
    </row>
    <row r="1408">
      <c r="A1408" s="7" t="str">
        <f t="shared" si="1"/>
        <v>Argentina-The Americas2006</v>
      </c>
      <c r="B1408" s="8" t="s">
        <v>85</v>
      </c>
      <c r="C1408" s="5" t="s">
        <v>84</v>
      </c>
      <c r="D1408" s="9" t="s">
        <v>68</v>
      </c>
      <c r="E1408" s="11">
        <v>2.23E11</v>
      </c>
      <c r="F1408" s="12">
        <v>0.083</v>
      </c>
      <c r="G1408" s="12">
        <v>395.0</v>
      </c>
      <c r="H1408" s="12">
        <v>0.062</v>
      </c>
      <c r="I1408" s="22" t="str">
        <f>VLOOKUP(A1408,ENERGY!$A$2:$F$2692,5,0)</f>
        <v>#N/A</v>
      </c>
      <c r="J1408" s="10">
        <f>VLOOKUP(A1409,ENERGY!$A$2:$F$2692,6,0)</f>
        <v>2274</v>
      </c>
      <c r="K1408" s="23">
        <v>0.024</v>
      </c>
      <c r="L1408" s="10">
        <f>VLOOKUP(A1408,TOURISM!$A$2:$E$2692,5,0)</f>
        <v>3899000000</v>
      </c>
      <c r="M1408" s="10">
        <f>VLOOKUP(A1408,TOURISM!$A$2:$F$2692,6,0)</f>
        <v>4038000000</v>
      </c>
      <c r="N1408" s="23">
        <v>0.488</v>
      </c>
      <c r="O1408" s="23">
        <v>15.0</v>
      </c>
      <c r="P1408" s="23">
        <v>162.0</v>
      </c>
      <c r="Q1408" s="23">
        <v>654.0</v>
      </c>
      <c r="R1408" s="23">
        <v>0.057</v>
      </c>
      <c r="S1408" s="23">
        <v>0.604</v>
      </c>
      <c r="T1408" s="10">
        <f>VLOOKUP(A1408,TOURISM!$A$2:$E$2692,5,0)</f>
        <v>3899000000</v>
      </c>
      <c r="U1408" s="10">
        <f>VLOOKUP(A1408,TOURISM!$A$2:$F$2692,6,0)</f>
        <v>4038000000</v>
      </c>
      <c r="V1408" s="10">
        <f>VLOOKUP(A1408,BUSINESS!$A$2:$E$2692,5,0)</f>
        <v>1.076</v>
      </c>
      <c r="W1408" s="10">
        <f>VLOOKUP(A1408,BUSINESS!$A$2:$F$2692,6,0)</f>
        <v>30</v>
      </c>
      <c r="X1408" s="10">
        <f>VLOOKUP(A1408,BUSINESS!$A$2:$G$2692,7,0)</f>
        <v>69</v>
      </c>
      <c r="Y1408" s="10">
        <f>VLOOKUP(A1408,BUSINESS!$A$2:$H$2692,8,0)</f>
        <v>453</v>
      </c>
      <c r="Z1408" s="10">
        <f>VLOOKUP(A1408,BUSINESS!$A$2:$I$2692,9,0)</f>
        <v>0.209</v>
      </c>
      <c r="AA1408" s="10">
        <f>VLOOKUP(A1408,BUSINESS!$A$2:$J$2692,10,0)</f>
        <v>0.808</v>
      </c>
      <c r="AB1408" s="7">
        <f t="shared" si="2"/>
        <v>3912280701754</v>
      </c>
    </row>
    <row r="1409">
      <c r="A1409" s="7" t="str">
        <f t="shared" si="1"/>
        <v>Aruba-The Americas2006</v>
      </c>
      <c r="B1409" s="8" t="s">
        <v>87</v>
      </c>
      <c r="C1409" s="5" t="s">
        <v>84</v>
      </c>
      <c r="D1409" s="9" t="s">
        <v>68</v>
      </c>
      <c r="E1409" s="11">
        <v>2.331005587E9</v>
      </c>
      <c r="F1409" s="10">
        <f>if(AND(C1292=C1293,D1292=D1292+1,ISBLANK(F1293)),F1292,F1293)</f>
        <v>0.056</v>
      </c>
      <c r="G1409" s="10">
        <f>if(AND(C1292=C1293,D1292=D1292+1,ISBLANK(G1293)),G1292,G1293)</f>
        <v>194</v>
      </c>
      <c r="H1409" s="12">
        <v>0.115</v>
      </c>
      <c r="I1409" s="22">
        <f>VLOOKUP(A1409,ENERGY!$A$2:$F$2692,5,0)</f>
        <v>133681</v>
      </c>
      <c r="J1409" s="10">
        <f>VLOOKUP(A1410,ENERGY!$A$2:$F$2692,6,0)</f>
        <v>1599</v>
      </c>
      <c r="K1409" s="23">
        <v>0.024</v>
      </c>
      <c r="L1409" s="10">
        <f>VLOOKUP(A1409,TOURISM!$A$2:$E$2692,5,0)</f>
        <v>1064000000</v>
      </c>
      <c r="M1409" s="10">
        <f>VLOOKUP(A1409,TOURISM!$A$2:$F$2692,6,0)</f>
        <v>241000000</v>
      </c>
      <c r="N1409" s="23">
        <v>0.649</v>
      </c>
      <c r="O1409" s="23">
        <v>161.0</v>
      </c>
      <c r="P1409" s="23">
        <v>186.0</v>
      </c>
      <c r="Q1409" s="23">
        <v>606.0</v>
      </c>
      <c r="R1409" s="23">
        <v>0.061</v>
      </c>
      <c r="S1409" s="23">
        <v>0.988</v>
      </c>
      <c r="T1409" s="10">
        <f>VLOOKUP(A1409,TOURISM!$A$2:$E$2692,5,0)</f>
        <v>1064000000</v>
      </c>
      <c r="U1409" s="10">
        <f>VLOOKUP(A1409,TOURISM!$A$2:$F$2692,6,0)</f>
        <v>241000000</v>
      </c>
      <c r="V1409" s="10">
        <f>VLOOKUP(A1409,BUSINESS!$A$2:$E$2692,5,0)</f>
        <v>0.576</v>
      </c>
      <c r="W1409" s="10">
        <f>VLOOKUP(A1409,BUSINESS!$A$2:$F$2692,6,0)</f>
        <v>7</v>
      </c>
      <c r="X1409" s="10">
        <f>VLOOKUP(A1409,BUSINESS!$A$2:$G$2692,7,0)</f>
        <v>69</v>
      </c>
      <c r="Y1409" s="10">
        <f>VLOOKUP(A1409,BUSINESS!$A$2:$H$2692,8,0)</f>
        <v>140</v>
      </c>
      <c r="Z1409" s="10">
        <f>VLOOKUP(A1409,BUSINESS!$A$2:$I$2692,9,0)</f>
        <v>0.28</v>
      </c>
      <c r="AA1409" s="10">
        <f>VLOOKUP(A1409,BUSINESS!$A$2:$J$2692,10,0)</f>
        <v>1.081</v>
      </c>
      <c r="AB1409" s="7">
        <f t="shared" si="2"/>
        <v>38213206344</v>
      </c>
    </row>
    <row r="1410">
      <c r="A1410" s="7" t="str">
        <f t="shared" si="1"/>
        <v>Bahamas, The-The Americas2006</v>
      </c>
      <c r="B1410" s="8" t="s">
        <v>91</v>
      </c>
      <c r="C1410" s="5" t="s">
        <v>84</v>
      </c>
      <c r="D1410" s="9" t="s">
        <v>68</v>
      </c>
      <c r="E1410" s="11">
        <v>7.706222E9</v>
      </c>
      <c r="F1410" s="12">
        <v>0.06</v>
      </c>
      <c r="G1410" s="12">
        <v>1394.0</v>
      </c>
      <c r="H1410" s="12">
        <v>0.055</v>
      </c>
      <c r="I1410" s="22">
        <f>VLOOKUP(A1410,ENERGY!$A$2:$F$2692,5,0)</f>
        <v>696</v>
      </c>
      <c r="J1410" s="10">
        <f>VLOOKUP(A1411,ENERGY!$A$2:$F$2692,6,0)</f>
        <v>1353</v>
      </c>
      <c r="K1410" s="23">
        <v>0.024</v>
      </c>
      <c r="L1410" s="10">
        <f>VLOOKUP(A1410,TOURISM!$A$2:$E$2692,5,0)</f>
        <v>2066000000</v>
      </c>
      <c r="M1410" s="10">
        <f>VLOOKUP(A1410,TOURISM!$A$2:$F$2692,6,0)</f>
        <v>541000000</v>
      </c>
      <c r="N1410" s="23">
        <v>0.455</v>
      </c>
      <c r="O1410" s="23">
        <v>6.0</v>
      </c>
      <c r="P1410" s="23">
        <v>176.0</v>
      </c>
      <c r="Q1410" s="23">
        <v>666.0</v>
      </c>
      <c r="R1410" s="23">
        <v>0.192</v>
      </c>
      <c r="S1410" s="23">
        <v>0.836</v>
      </c>
      <c r="T1410" s="10">
        <f>VLOOKUP(A1410,TOURISM!$A$2:$E$2692,5,0)</f>
        <v>2066000000</v>
      </c>
      <c r="U1410" s="10">
        <f>VLOOKUP(A1410,TOURISM!$A$2:$F$2692,6,0)</f>
        <v>541000000</v>
      </c>
      <c r="V1410" s="10">
        <f>VLOOKUP(A1410,BUSINESS!$A$2:$E$2692,5,0)</f>
        <v>0.713</v>
      </c>
      <c r="W1410" s="10">
        <f>VLOOKUP(A1410,BUSINESS!$A$2:$F$2692,6,0)</f>
        <v>43</v>
      </c>
      <c r="X1410" s="10">
        <f>VLOOKUP(A1410,BUSINESS!$A$2:$G$2692,7,0)</f>
        <v>69</v>
      </c>
      <c r="Y1410" s="10">
        <f>VLOOKUP(A1410,BUSINESS!$A$2:$H$2692,8,0)</f>
        <v>304</v>
      </c>
      <c r="Z1410" s="10">
        <f>VLOOKUP(A1410,BUSINESS!$A$2:$I$2692,9,0)</f>
        <v>0.26</v>
      </c>
      <c r="AA1410" s="10">
        <f>VLOOKUP(A1410,BUSINESS!$A$2:$J$2692,10,0)</f>
        <v>0.754</v>
      </c>
      <c r="AB1410" s="7">
        <f t="shared" si="2"/>
        <v>40136572917</v>
      </c>
    </row>
    <row r="1411">
      <c r="A1411" s="7" t="str">
        <f t="shared" si="1"/>
        <v>Barbados-The Americas2006</v>
      </c>
      <c r="B1411" s="8" t="s">
        <v>95</v>
      </c>
      <c r="C1411" s="5" t="s">
        <v>84</v>
      </c>
      <c r="D1411" s="9" t="s">
        <v>68</v>
      </c>
      <c r="E1411" s="11">
        <v>3.8915E9</v>
      </c>
      <c r="F1411" s="12">
        <v>0.07</v>
      </c>
      <c r="G1411" s="12">
        <v>765.0</v>
      </c>
      <c r="H1411" s="12">
        <v>0.092</v>
      </c>
      <c r="I1411" s="22">
        <f>VLOOKUP(A1411,ENERGY!$A$2:$F$2692,5,0)</f>
        <v>390</v>
      </c>
      <c r="J1411" s="10">
        <f>VLOOKUP(A1412,ENERGY!$A$2:$F$2692,6,0)</f>
        <v>425</v>
      </c>
      <c r="K1411" s="23">
        <v>0.024</v>
      </c>
      <c r="L1411" s="10">
        <f>VLOOKUP(A1411,TOURISM!$A$2:$E$2692,5,0)</f>
        <v>1235000000</v>
      </c>
      <c r="M1411" s="10">
        <f>VLOOKUP(A1411,TOURISM!$A$2:$F$2692,6,0)</f>
        <v>284000000</v>
      </c>
      <c r="N1411" s="23">
        <v>0.375</v>
      </c>
      <c r="O1411" s="23">
        <v>13.0</v>
      </c>
      <c r="P1411" s="23">
        <v>142.0</v>
      </c>
      <c r="Q1411" s="23">
        <v>230.0</v>
      </c>
      <c r="R1411" s="23">
        <v>0.048</v>
      </c>
      <c r="S1411" s="23">
        <v>0.349</v>
      </c>
      <c r="T1411" s="10">
        <f>VLOOKUP(A1411,TOURISM!$A$2:$E$2692,5,0)</f>
        <v>1235000000</v>
      </c>
      <c r="U1411" s="10">
        <f>VLOOKUP(A1411,TOURISM!$A$2:$F$2692,6,0)</f>
        <v>284000000</v>
      </c>
      <c r="V1411" s="10">
        <f>VLOOKUP(A1411,BUSINESS!$A$2:$E$2692,5,0)</f>
        <v>0.474</v>
      </c>
      <c r="W1411" s="10">
        <f>VLOOKUP(A1411,BUSINESS!$A$2:$F$2692,6,0)</f>
        <v>6</v>
      </c>
      <c r="X1411" s="10">
        <f>VLOOKUP(A1411,BUSINESS!$A$2:$G$2692,7,0)</f>
        <v>69</v>
      </c>
      <c r="Y1411" s="10">
        <f>VLOOKUP(A1411,BUSINESS!$A$2:$H$2692,8,0)</f>
        <v>325</v>
      </c>
      <c r="Z1411" s="10">
        <f>VLOOKUP(A1411,BUSINESS!$A$2:$I$2692,9,0)</f>
        <v>0.553</v>
      </c>
      <c r="AA1411" s="10">
        <f>VLOOKUP(A1411,BUSINESS!$A$2:$J$2692,10,0)</f>
        <v>0.862</v>
      </c>
      <c r="AB1411" s="7">
        <f t="shared" si="2"/>
        <v>81072916667</v>
      </c>
    </row>
    <row r="1412">
      <c r="A1412" s="7" t="str">
        <f t="shared" si="1"/>
        <v>Belize-The Americas2006</v>
      </c>
      <c r="B1412" s="8" t="s">
        <v>98</v>
      </c>
      <c r="C1412" s="5" t="s">
        <v>84</v>
      </c>
      <c r="D1412" s="9" t="s">
        <v>68</v>
      </c>
      <c r="E1412" s="11">
        <v>1.1142E9</v>
      </c>
      <c r="F1412" s="12">
        <v>0.044</v>
      </c>
      <c r="G1412" s="12">
        <v>182.0</v>
      </c>
      <c r="H1412" s="12">
        <v>0.143</v>
      </c>
      <c r="I1412" s="22">
        <f>VLOOKUP(A1412,ENERGY!$A$2:$F$2692,5,0)</f>
        <v>178</v>
      </c>
      <c r="J1412" s="10">
        <f>VLOOKUP(A1413,ENERGY!$A$2:$F$2692,6,0)</f>
        <v>517</v>
      </c>
      <c r="K1412" s="23">
        <v>0.024</v>
      </c>
      <c r="L1412" s="10">
        <f>VLOOKUP(A1412,TOURISM!$A$2:$E$2692,5,0)</f>
        <v>260000000</v>
      </c>
      <c r="M1412" s="10">
        <f>VLOOKUP(A1412,TOURISM!$A$2:$F$2692,6,0)</f>
        <v>43000000</v>
      </c>
      <c r="N1412" s="23">
        <v>0.324</v>
      </c>
      <c r="O1412" s="23">
        <v>40.0</v>
      </c>
      <c r="P1412" s="23">
        <v>161.0</v>
      </c>
      <c r="Q1412" s="23">
        <v>175.0</v>
      </c>
      <c r="R1412" s="23">
        <v>0.044</v>
      </c>
      <c r="S1412" s="23">
        <v>0.292</v>
      </c>
      <c r="T1412" s="10">
        <f>VLOOKUP(A1412,TOURISM!$A$2:$E$2692,5,0)</f>
        <v>260000000</v>
      </c>
      <c r="U1412" s="10">
        <f>VLOOKUP(A1412,TOURISM!$A$2:$F$2692,6,0)</f>
        <v>43000000</v>
      </c>
      <c r="V1412" s="10">
        <f>VLOOKUP(A1412,BUSINESS!$A$2:$E$2692,5,0)</f>
        <v>0.348</v>
      </c>
      <c r="W1412" s="10">
        <f>VLOOKUP(A1412,BUSINESS!$A$2:$F$2692,6,0)</f>
        <v>45</v>
      </c>
      <c r="X1412" s="10">
        <f>VLOOKUP(A1412,BUSINESS!$A$2:$G$2692,7,0)</f>
        <v>69</v>
      </c>
      <c r="Y1412" s="10">
        <f>VLOOKUP(A1412,BUSINESS!$A$2:$H$2692,8,0)</f>
        <v>147</v>
      </c>
      <c r="Z1412" s="10">
        <f>VLOOKUP(A1412,BUSINESS!$A$2:$I$2692,9,0)</f>
        <v>0.104</v>
      </c>
      <c r="AA1412" s="10">
        <f>VLOOKUP(A1412,BUSINESS!$A$2:$J$2692,10,0)</f>
        <v>0.423</v>
      </c>
      <c r="AB1412" s="7">
        <f t="shared" si="2"/>
        <v>25322727273</v>
      </c>
    </row>
    <row r="1413">
      <c r="A1413" s="7" t="str">
        <f t="shared" si="1"/>
        <v>Bermuda-The Americas2006</v>
      </c>
      <c r="B1413" s="8" t="s">
        <v>100</v>
      </c>
      <c r="C1413" s="5" t="s">
        <v>84</v>
      </c>
      <c r="D1413" s="9" t="s">
        <v>68</v>
      </c>
      <c r="E1413" s="11">
        <v>4.868136E9</v>
      </c>
      <c r="F1413" s="10">
        <f>if(AND(C1140=C1141,D1140=D1140+1,ISBLANK(F1141)),F1140,F1141)</f>
        <v>0.084</v>
      </c>
      <c r="G1413" s="10">
        <f>if(AND(C1140=C1141,D1140=D1140+1,ISBLANK(G1141)),G1140,G1141)</f>
        <v>923</v>
      </c>
      <c r="H1413" s="10" t="str">
        <f>if(AND(C1153=C1154,D1153=D1153+1,ISBLANK(H1154)),H1153,H1154)</f>
        <v>#REF!</v>
      </c>
      <c r="I1413" s="22">
        <f>VLOOKUP(A1413,ENERGY!$A$2:$F$2692,5,0)</f>
        <v>133681</v>
      </c>
      <c r="J1413" s="10">
        <f>VLOOKUP(A1414,ENERGY!$A$2:$F$2692,6,0)</f>
        <v>12757</v>
      </c>
      <c r="K1413" s="23">
        <v>0.024</v>
      </c>
      <c r="L1413" s="10">
        <f>VLOOKUP(A1413,TOURISM!$A$2:$E$2692,5,0)</f>
        <v>495000000</v>
      </c>
      <c r="M1413" s="10">
        <f>VLOOKUP(A1413,TOURISM!$A$2:$F$2692,6,0)</f>
        <v>394000000</v>
      </c>
      <c r="N1413" s="23">
        <v>0.449</v>
      </c>
      <c r="O1413" s="23">
        <v>26.0</v>
      </c>
      <c r="P1413" s="23">
        <v>136.0</v>
      </c>
      <c r="Q1413" s="23">
        <v>172.0</v>
      </c>
      <c r="R1413" s="23">
        <v>0.04</v>
      </c>
      <c r="S1413" s="23">
        <v>0.57</v>
      </c>
      <c r="T1413" s="10">
        <f>VLOOKUP(A1413,TOURISM!$A$2:$E$2692,5,0)</f>
        <v>495000000</v>
      </c>
      <c r="U1413" s="10">
        <f>VLOOKUP(A1413,TOURISM!$A$2:$F$2692,6,0)</f>
        <v>394000000</v>
      </c>
      <c r="V1413" s="10">
        <f>VLOOKUP(A1413,BUSINESS!$A$2:$E$2692,5,0)</f>
        <v>0.474</v>
      </c>
      <c r="W1413" s="10">
        <f>VLOOKUP(A1413,BUSINESS!$A$2:$F$2692,6,0)</f>
        <v>6</v>
      </c>
      <c r="X1413" s="10">
        <f>VLOOKUP(A1413,BUSINESS!$A$2:$G$2692,7,0)</f>
        <v>69</v>
      </c>
      <c r="Y1413" s="10">
        <f>VLOOKUP(A1413,BUSINESS!$A$2:$H$2692,8,0)</f>
        <v>325</v>
      </c>
      <c r="Z1413" s="10">
        <f>VLOOKUP(A1413,BUSINESS!$A$2:$I$2692,9,0)</f>
        <v>0.699</v>
      </c>
      <c r="AA1413" s="10">
        <f>VLOOKUP(A1413,BUSINESS!$A$2:$J$2692,10,0)</f>
        <v>0.934</v>
      </c>
      <c r="AB1413" s="7">
        <f t="shared" si="2"/>
        <v>121703400000</v>
      </c>
    </row>
    <row r="1414">
      <c r="A1414" s="7" t="str">
        <f t="shared" si="1"/>
        <v>Bolivia-The Americas2006</v>
      </c>
      <c r="B1414" s="8" t="s">
        <v>102</v>
      </c>
      <c r="C1414" s="5" t="s">
        <v>84</v>
      </c>
      <c r="D1414" s="9" t="s">
        <v>68</v>
      </c>
      <c r="E1414" s="11">
        <v>9.549196256E9</v>
      </c>
      <c r="F1414" s="12">
        <v>0.056</v>
      </c>
      <c r="G1414" s="12">
        <v>57.0</v>
      </c>
      <c r="H1414" s="12">
        <v>0.166</v>
      </c>
      <c r="I1414" s="22">
        <f>VLOOKUP(A1414,ENERGY!$A$2:$F$2692,5,0)</f>
        <v>5372</v>
      </c>
      <c r="J1414" s="10">
        <f>VLOOKUP(A1415,ENERGY!$A$2:$F$2692,6,0)</f>
        <v>363213</v>
      </c>
      <c r="K1414" s="23">
        <v>0.024</v>
      </c>
      <c r="L1414" s="10">
        <f>VLOOKUP(A1414,TOURISM!$A$2:$E$2692,5,0)</f>
        <v>330000000</v>
      </c>
      <c r="M1414" s="10">
        <f>VLOOKUP(A1414,TOURISM!$A$2:$F$2692,6,0)</f>
        <v>360000000</v>
      </c>
      <c r="N1414" s="23">
        <v>0.435</v>
      </c>
      <c r="O1414" s="23">
        <v>13.0</v>
      </c>
      <c r="P1414" s="23">
        <v>154.0</v>
      </c>
      <c r="Q1414" s="23">
        <v>270.0</v>
      </c>
      <c r="R1414" s="23">
        <v>0.037</v>
      </c>
      <c r="S1414" s="23">
        <v>0.606</v>
      </c>
      <c r="T1414" s="10">
        <f>VLOOKUP(A1414,TOURISM!$A$2:$E$2692,5,0)</f>
        <v>330000000</v>
      </c>
      <c r="U1414" s="10">
        <f>VLOOKUP(A1414,TOURISM!$A$2:$F$2692,6,0)</f>
        <v>360000000</v>
      </c>
      <c r="V1414" s="10">
        <f>VLOOKUP(A1414,BUSINESS!$A$2:$E$2692,5,0)</f>
        <v>0.8</v>
      </c>
      <c r="W1414" s="10">
        <f>VLOOKUP(A1414,BUSINESS!$A$2:$F$2692,6,0)</f>
        <v>50</v>
      </c>
      <c r="X1414" s="10">
        <f>VLOOKUP(A1414,BUSINESS!$A$2:$G$2692,7,0)</f>
        <v>69</v>
      </c>
      <c r="Y1414" s="10">
        <f>VLOOKUP(A1414,BUSINESS!$A$2:$H$2692,8,0)</f>
        <v>1080</v>
      </c>
      <c r="Z1414" s="10">
        <f>VLOOKUP(A1414,BUSINESS!$A$2:$I$2692,9,0)</f>
        <v>0.062</v>
      </c>
      <c r="AA1414" s="10">
        <f>VLOOKUP(A1414,BUSINESS!$A$2:$J$2692,10,0)</f>
        <v>0.302</v>
      </c>
      <c r="AB1414" s="7">
        <f t="shared" si="2"/>
        <v>258086385297</v>
      </c>
    </row>
    <row r="1415">
      <c r="A1415" s="7" t="str">
        <f t="shared" si="1"/>
        <v>Brazil-The Americas2006</v>
      </c>
      <c r="B1415" s="8" t="s">
        <v>105</v>
      </c>
      <c r="C1415" s="5" t="s">
        <v>84</v>
      </c>
      <c r="D1415" s="9" t="s">
        <v>68</v>
      </c>
      <c r="E1415" s="11">
        <v>8.82E11</v>
      </c>
      <c r="F1415" s="12">
        <v>0.082</v>
      </c>
      <c r="G1415" s="12">
        <v>387.0</v>
      </c>
      <c r="H1415" s="12">
        <v>0.554</v>
      </c>
      <c r="I1415" s="22">
        <f>VLOOKUP(A1415,ENERGY!$A$2:$F$2692,5,0)</f>
        <v>235460</v>
      </c>
      <c r="J1415" s="10">
        <f>VLOOKUP(A1416,ENERGY!$A$2:$F$2692,6,0)</f>
        <v>560802</v>
      </c>
      <c r="K1415" s="23">
        <v>0.024</v>
      </c>
      <c r="L1415" s="10">
        <f>VLOOKUP(A1415,TOURISM!$A$2:$E$2692,5,0)</f>
        <v>4577000000</v>
      </c>
      <c r="M1415" s="10">
        <f>VLOOKUP(A1415,TOURISM!$A$2:$F$2692,6,0)</f>
        <v>7501000000</v>
      </c>
      <c r="N1415" s="23">
        <v>0.338</v>
      </c>
      <c r="O1415" s="23">
        <v>28.0</v>
      </c>
      <c r="P1415" s="23">
        <v>138.0</v>
      </c>
      <c r="Q1415" s="23">
        <v>956.0</v>
      </c>
      <c r="R1415" s="23">
        <v>0.328</v>
      </c>
      <c r="S1415" s="23">
        <v>0.668</v>
      </c>
      <c r="T1415" s="10">
        <f>VLOOKUP(A1415,TOURISM!$A$2:$E$2692,5,0)</f>
        <v>4577000000</v>
      </c>
      <c r="U1415" s="10">
        <f>VLOOKUP(A1415,TOURISM!$A$2:$F$2692,6,0)</f>
        <v>7501000000</v>
      </c>
      <c r="V1415" s="10">
        <f>VLOOKUP(A1415,BUSINESS!$A$2:$E$2692,5,0)</f>
        <v>0.69</v>
      </c>
      <c r="W1415" s="10">
        <f>VLOOKUP(A1415,BUSINESS!$A$2:$F$2692,6,0)</f>
        <v>149</v>
      </c>
      <c r="X1415" s="10">
        <f>VLOOKUP(A1415,BUSINESS!$A$2:$G$2692,7,0)</f>
        <v>69</v>
      </c>
      <c r="Y1415" s="10">
        <f>VLOOKUP(A1415,BUSINESS!$A$2:$H$2692,8,0)</f>
        <v>2600</v>
      </c>
      <c r="Z1415" s="10">
        <f>VLOOKUP(A1415,BUSINESS!$A$2:$I$2692,9,0)</f>
        <v>0.282</v>
      </c>
      <c r="AA1415" s="10">
        <f>VLOOKUP(A1415,BUSINESS!$A$2:$J$2692,10,0)</f>
        <v>0.531</v>
      </c>
      <c r="AB1415" s="7">
        <f t="shared" si="2"/>
        <v>2689024390244</v>
      </c>
    </row>
    <row r="1416">
      <c r="A1416" s="7" t="str">
        <f t="shared" si="1"/>
        <v>Canada-The Americas2006</v>
      </c>
      <c r="B1416" s="8" t="s">
        <v>112</v>
      </c>
      <c r="C1416" s="5" t="s">
        <v>84</v>
      </c>
      <c r="D1416" s="9" t="s">
        <v>68</v>
      </c>
      <c r="E1416" s="11">
        <v>1.16E12</v>
      </c>
      <c r="F1416" s="12">
        <v>0.098</v>
      </c>
      <c r="G1416" s="12">
        <v>3452.0</v>
      </c>
      <c r="H1416" s="12">
        <v>0.044</v>
      </c>
      <c r="I1416" s="22">
        <f>VLOOKUP(A1416,ENERGY!$A$2:$F$2692,5,0)</f>
        <v>271728</v>
      </c>
      <c r="J1416" s="10">
        <f>VLOOKUP(A1417,ENERGY!$A$2:$F$2692,6,0)</f>
        <v>612</v>
      </c>
      <c r="K1416" s="23">
        <v>0.024</v>
      </c>
      <c r="L1416" s="10">
        <f>VLOOKUP(A1416,TOURISM!$A$2:$E$2692,5,0)</f>
        <v>16837000000</v>
      </c>
      <c r="M1416" s="10">
        <f>VLOOKUP(A1416,TOURISM!$A$2:$F$2692,6,0)</f>
        <v>26067000000</v>
      </c>
      <c r="N1416" s="23">
        <v>3.391</v>
      </c>
      <c r="O1416" s="23">
        <v>58.0</v>
      </c>
      <c r="P1416" s="23">
        <v>183.0</v>
      </c>
      <c r="Q1416" s="23">
        <v>336.0</v>
      </c>
      <c r="R1416" s="23">
        <v>0.017</v>
      </c>
      <c r="S1416" s="23">
        <v>0.306</v>
      </c>
      <c r="T1416" s="10">
        <f>VLOOKUP(A1416,TOURISM!$A$2:$E$2692,5,0)</f>
        <v>16837000000</v>
      </c>
      <c r="U1416" s="10">
        <f>VLOOKUP(A1416,TOURISM!$A$2:$F$2692,6,0)</f>
        <v>26067000000</v>
      </c>
      <c r="V1416" s="10">
        <f>VLOOKUP(A1416,BUSINESS!$A$2:$E$2692,5,0)</f>
        <v>0.45</v>
      </c>
      <c r="W1416" s="10">
        <f>VLOOKUP(A1416,BUSINESS!$A$2:$F$2692,6,0)</f>
        <v>3</v>
      </c>
      <c r="X1416" s="10">
        <f>VLOOKUP(A1416,BUSINESS!$A$2:$G$2692,7,0)</f>
        <v>69</v>
      </c>
      <c r="Y1416" s="10">
        <f>VLOOKUP(A1416,BUSINESS!$A$2:$H$2692,8,0)</f>
        <v>119</v>
      </c>
      <c r="Z1416" s="10">
        <f>VLOOKUP(A1416,BUSINESS!$A$2:$I$2692,9,0)</f>
        <v>0.724</v>
      </c>
      <c r="AA1416" s="10">
        <f>VLOOKUP(A1416,BUSINESS!$A$2:$J$2692,10,0)</f>
        <v>0.575</v>
      </c>
      <c r="AB1416" s="7">
        <f t="shared" si="2"/>
        <v>68235294117647</v>
      </c>
    </row>
    <row r="1417">
      <c r="A1417" s="7" t="str">
        <f t="shared" si="1"/>
        <v>Cayman Islands-The Americas2006</v>
      </c>
      <c r="B1417" s="8" t="s">
        <v>113</v>
      </c>
      <c r="C1417" s="5" t="s">
        <v>84</v>
      </c>
      <c r="D1417" s="9" t="s">
        <v>68</v>
      </c>
      <c r="E1417" s="8"/>
      <c r="F1417" s="10">
        <f>if(AND(C975=C976,D975=D975+1,ISBLANK(F976)),F975,F976)</f>
        <v>0.025</v>
      </c>
      <c r="G1417" s="10">
        <f>if(AND(C975=C976,D975=D975+1,ISBLANK(G976)),G975,G976)</f>
        <v>995</v>
      </c>
      <c r="H1417" s="10" t="str">
        <f>if(AND(C975=C976,D975=D975+1,ISBLANK(H976)),H975,H976)</f>
        <v>#REF!</v>
      </c>
      <c r="I1417" s="22">
        <f>VLOOKUP(A1417,ENERGY!$A$2:$F$2692,5,0)</f>
        <v>133681</v>
      </c>
      <c r="J1417" s="10">
        <f>VLOOKUP(A1418,ENERGY!$A$2:$F$2692,6,0)</f>
        <v>71154</v>
      </c>
      <c r="K1417" s="23">
        <v>0.024</v>
      </c>
      <c r="L1417" s="10">
        <f>VLOOKUP(A1417,TOURISM!$A$2:$E$2692,5,0)</f>
        <v>509000000</v>
      </c>
      <c r="M1417" s="10">
        <f>VLOOKUP(A1417,TOURISM!$A$2:$F$2692,6,0)</f>
        <v>164000000</v>
      </c>
      <c r="N1417" s="23">
        <v>0.151</v>
      </c>
      <c r="O1417" s="23">
        <v>17.0</v>
      </c>
      <c r="P1417" s="23">
        <v>90.0</v>
      </c>
      <c r="Q1417" s="23">
        <v>183.0</v>
      </c>
      <c r="R1417" s="23">
        <v>0.135</v>
      </c>
      <c r="S1417" s="23">
        <v>0.748</v>
      </c>
      <c r="T1417" s="10">
        <f>VLOOKUP(A1417,TOURISM!$A$2:$E$2692,5,0)</f>
        <v>509000000</v>
      </c>
      <c r="U1417" s="10">
        <f>VLOOKUP(A1417,TOURISM!$A$2:$F$2692,6,0)</f>
        <v>164000000</v>
      </c>
      <c r="V1417" s="10">
        <f>VLOOKUP(A1417,BUSINESS!$A$2:$E$2692,5,0)</f>
        <v>0.523</v>
      </c>
      <c r="W1417" s="10">
        <f>VLOOKUP(A1417,BUSINESS!$A$2:$F$2692,6,0)</f>
        <v>19</v>
      </c>
      <c r="X1417" s="10">
        <f>VLOOKUP(A1417,BUSINESS!$A$2:$G$2692,7,0)</f>
        <v>69</v>
      </c>
      <c r="Y1417" s="10">
        <f>VLOOKUP(A1417,BUSINESS!$A$2:$H$2692,8,0)</f>
        <v>172</v>
      </c>
      <c r="Z1417" s="10">
        <f>VLOOKUP(A1417,BUSINESS!$A$2:$I$2692,9,0)</f>
        <v>0.445</v>
      </c>
      <c r="AA1417" s="10">
        <f>VLOOKUP(A1417,BUSINESS!$A$2:$J$2692,10,0)</f>
        <v>1.85</v>
      </c>
      <c r="AB1417" s="7">
        <f t="shared" si="2"/>
        <v>0</v>
      </c>
    </row>
    <row r="1418">
      <c r="A1418" s="7" t="str">
        <f t="shared" si="1"/>
        <v>Chile-The Americas2006</v>
      </c>
      <c r="B1418" s="8" t="s">
        <v>116</v>
      </c>
      <c r="C1418" s="5" t="s">
        <v>84</v>
      </c>
      <c r="D1418" s="9" t="s">
        <v>68</v>
      </c>
      <c r="E1418" s="11">
        <v>1.24E11</v>
      </c>
      <c r="F1418" s="12">
        <v>0.066</v>
      </c>
      <c r="G1418" s="12">
        <v>497.0</v>
      </c>
      <c r="H1418" s="12">
        <v>0.067</v>
      </c>
      <c r="I1418" s="22">
        <f>VLOOKUP(A1418,ENERGY!$A$2:$F$2692,5,0)</f>
        <v>30565</v>
      </c>
      <c r="J1418" s="10">
        <f>VLOOKUP(A1419,ENERGY!$A$2:$F$2692,6,0)</f>
        <v>63439</v>
      </c>
      <c r="K1418" s="23">
        <v>0.024</v>
      </c>
      <c r="L1418" s="10">
        <f>VLOOKUP(A1418,TOURISM!$A$2:$E$2692,5,0)</f>
        <v>1891000000</v>
      </c>
      <c r="M1418" s="10">
        <f>VLOOKUP(A1418,TOURISM!$A$2:$F$2692,6,0)</f>
        <v>1573000000</v>
      </c>
      <c r="N1418" s="23">
        <v>2.832</v>
      </c>
      <c r="O1418" s="23">
        <v>27.0</v>
      </c>
      <c r="P1418" s="23">
        <v>148.0</v>
      </c>
      <c r="Q1418" s="23">
        <v>376.0</v>
      </c>
      <c r="R1418" s="23">
        <v>0.124</v>
      </c>
      <c r="S1418" s="23">
        <v>0.852</v>
      </c>
      <c r="T1418" s="10">
        <f>VLOOKUP(A1418,TOURISM!$A$2:$E$2692,5,0)</f>
        <v>1891000000</v>
      </c>
      <c r="U1418" s="10">
        <f>VLOOKUP(A1418,TOURISM!$A$2:$F$2692,6,0)</f>
        <v>1573000000</v>
      </c>
      <c r="V1418" s="10">
        <f>VLOOKUP(A1418,BUSINESS!$A$2:$E$2692,5,0)</f>
        <v>0.251</v>
      </c>
      <c r="W1418" s="10">
        <f>VLOOKUP(A1418,BUSINESS!$A$2:$F$2692,6,0)</f>
        <v>27</v>
      </c>
      <c r="X1418" s="10">
        <f>VLOOKUP(A1418,BUSINESS!$A$2:$G$2692,7,0)</f>
        <v>69</v>
      </c>
      <c r="Y1418" s="10">
        <f>VLOOKUP(A1418,BUSINESS!$A$2:$H$2692,8,0)</f>
        <v>316</v>
      </c>
      <c r="Z1418" s="10">
        <f>VLOOKUP(A1418,BUSINESS!$A$2:$I$2692,9,0)</f>
        <v>0.345</v>
      </c>
      <c r="AA1418" s="10">
        <f>VLOOKUP(A1418,BUSINESS!$A$2:$J$2692,10,0)</f>
        <v>0.754</v>
      </c>
      <c r="AB1418" s="7">
        <f t="shared" si="2"/>
        <v>1000000000000</v>
      </c>
    </row>
    <row r="1419">
      <c r="A1419" s="7" t="str">
        <f t="shared" si="1"/>
        <v>Colombia-The Americas2006</v>
      </c>
      <c r="B1419" s="8" t="s">
        <v>118</v>
      </c>
      <c r="C1419" s="5" t="s">
        <v>84</v>
      </c>
      <c r="D1419" s="9" t="s">
        <v>68</v>
      </c>
      <c r="E1419" s="11">
        <v>1.47E11</v>
      </c>
      <c r="F1419" s="12">
        <v>0.058</v>
      </c>
      <c r="G1419" s="12">
        <v>197.0</v>
      </c>
      <c r="H1419" s="12">
        <v>0.146</v>
      </c>
      <c r="I1419" s="22">
        <f>VLOOKUP(A1419,ENERGY!$A$2:$F$2692,5,0)</f>
        <v>27919</v>
      </c>
      <c r="J1419" s="10">
        <f>VLOOKUP(A1420,ENERGY!$A$2:$F$2692,6,0)</f>
        <v>8573</v>
      </c>
      <c r="K1419" s="23">
        <v>0.024</v>
      </c>
      <c r="L1419" s="10">
        <f>VLOOKUP(A1419,TOURISM!$A$2:$E$2692,5,0)</f>
        <v>2009000000</v>
      </c>
      <c r="M1419" s="10">
        <f>VLOOKUP(A1419,TOURISM!$A$2:$F$2692,6,0)</f>
        <v>1799000000</v>
      </c>
      <c r="N1419" s="23">
        <v>2.832</v>
      </c>
      <c r="O1419" s="27">
        <f t="shared" ref="O1419:P1419" si="768">if(AND(M1419=M1420,N1419=N1419+1,ISBLANK(O1420)),O1419,O1420)</f>
        <v>33</v>
      </c>
      <c r="P1419" s="27">
        <f t="shared" si="768"/>
        <v>126</v>
      </c>
      <c r="Q1419" s="26"/>
      <c r="R1419" s="23">
        <v>0.014</v>
      </c>
      <c r="S1419" s="23">
        <v>0.226</v>
      </c>
      <c r="T1419" s="10">
        <f>VLOOKUP(A1419,TOURISM!$A$2:$E$2692,5,0)</f>
        <v>2009000000</v>
      </c>
      <c r="U1419" s="10">
        <f>VLOOKUP(A1419,TOURISM!$A$2:$F$2692,6,0)</f>
        <v>1799000000</v>
      </c>
      <c r="V1419" s="10">
        <f>VLOOKUP(A1419,BUSINESS!$A$2:$E$2692,5,0)</f>
        <v>0.84</v>
      </c>
      <c r="W1419" s="10">
        <f>VLOOKUP(A1419,BUSINESS!$A$2:$F$2692,6,0)</f>
        <v>43</v>
      </c>
      <c r="X1419" s="10">
        <f>VLOOKUP(A1419,BUSINESS!$A$2:$G$2692,7,0)</f>
        <v>69</v>
      </c>
      <c r="Y1419" s="10">
        <f>VLOOKUP(A1419,BUSINESS!$A$2:$H$2692,8,0)</f>
        <v>456</v>
      </c>
      <c r="Z1419" s="10">
        <f>VLOOKUP(A1419,BUSINESS!$A$2:$I$2692,9,0)</f>
        <v>0.153</v>
      </c>
      <c r="AA1419" s="10">
        <f>VLOOKUP(A1419,BUSINESS!$A$2:$J$2692,10,0)</f>
        <v>0.679</v>
      </c>
      <c r="AB1419" s="7">
        <f t="shared" si="2"/>
        <v>10500000000000</v>
      </c>
    </row>
    <row r="1420">
      <c r="A1420" s="7" t="str">
        <f t="shared" si="1"/>
        <v>Costa Rica-The Americas2006</v>
      </c>
      <c r="B1420" s="8" t="s">
        <v>122</v>
      </c>
      <c r="C1420" s="5" t="s">
        <v>84</v>
      </c>
      <c r="D1420" s="9" t="s">
        <v>68</v>
      </c>
      <c r="E1420" s="11">
        <v>1.9964893807E10</v>
      </c>
      <c r="F1420" s="12">
        <v>0.077</v>
      </c>
      <c r="G1420" s="12">
        <v>364.0</v>
      </c>
      <c r="H1420" s="12">
        <v>0.247</v>
      </c>
      <c r="I1420" s="22">
        <f>VLOOKUP(A1420,ENERGY!$A$2:$F$2692,5,0)</f>
        <v>4508</v>
      </c>
      <c r="J1420" s="10">
        <f>VLOOKUP(A1421,ENERGY!$A$2:$F$2692,6,0)</f>
        <v>26736</v>
      </c>
      <c r="K1420" s="23">
        <v>0.024</v>
      </c>
      <c r="L1420" s="10">
        <f>VLOOKUP(A1420,TOURISM!$A$2:$E$2692,5,0)</f>
        <v>1865000000</v>
      </c>
      <c r="M1420" s="10">
        <f>VLOOKUP(A1420,TOURISM!$A$2:$F$2692,6,0)</f>
        <v>577000000</v>
      </c>
      <c r="N1420" s="23">
        <v>0.366</v>
      </c>
      <c r="O1420" s="23">
        <v>33.0</v>
      </c>
      <c r="P1420" s="23">
        <v>126.0</v>
      </c>
      <c r="Q1420" s="23">
        <v>213.0</v>
      </c>
      <c r="R1420" s="23">
        <v>0.147</v>
      </c>
      <c r="S1420" s="23">
        <v>0.45</v>
      </c>
      <c r="T1420" s="10">
        <f>VLOOKUP(A1420,TOURISM!$A$2:$E$2692,5,0)</f>
        <v>1865000000</v>
      </c>
      <c r="U1420" s="10">
        <f>VLOOKUP(A1420,TOURISM!$A$2:$F$2692,6,0)</f>
        <v>577000000</v>
      </c>
      <c r="V1420" s="10">
        <f>VLOOKUP(A1420,BUSINESS!$A$2:$E$2692,5,0)</f>
        <v>0.552</v>
      </c>
      <c r="W1420" s="10">
        <f>VLOOKUP(A1420,BUSINESS!$A$2:$F$2692,6,0)</f>
        <v>77</v>
      </c>
      <c r="X1420" s="10">
        <f>VLOOKUP(A1420,BUSINESS!$A$2:$G$2692,7,0)</f>
        <v>69</v>
      </c>
      <c r="Y1420" s="10">
        <f>VLOOKUP(A1420,BUSINESS!$A$2:$H$2692,8,0)</f>
        <v>402</v>
      </c>
      <c r="Z1420" s="10">
        <f>VLOOKUP(A1420,BUSINESS!$A$2:$I$2692,9,0)</f>
        <v>0.251</v>
      </c>
      <c r="AA1420" s="10">
        <f>VLOOKUP(A1420,BUSINESS!$A$2:$J$2692,10,0)</f>
        <v>0.329</v>
      </c>
      <c r="AB1420" s="7">
        <f t="shared" si="2"/>
        <v>135815604129</v>
      </c>
    </row>
    <row r="1421">
      <c r="A1421" s="7" t="str">
        <f t="shared" si="1"/>
        <v>Cuba-The Americas2006</v>
      </c>
      <c r="B1421" s="8" t="s">
        <v>125</v>
      </c>
      <c r="C1421" s="5" t="s">
        <v>84</v>
      </c>
      <c r="D1421" s="9" t="s">
        <v>68</v>
      </c>
      <c r="E1421" s="11">
        <v>5.27421E10</v>
      </c>
      <c r="F1421" s="12">
        <v>0.077</v>
      </c>
      <c r="G1421" s="12">
        <v>360.0</v>
      </c>
      <c r="H1421" s="10">
        <f t="shared" ref="H1421:H1422" si="769">if(AND(C823=C824,D823=D823+1,ISBLANK(H824)),H823,H824)</f>
        <v>0.21</v>
      </c>
      <c r="I1421" s="22">
        <f>VLOOKUP(A1421,ENERGY!$A$2:$F$2692,5,0)</f>
        <v>10137</v>
      </c>
      <c r="J1421" s="10">
        <f>VLOOKUP(A1422,ENERGY!$A$2:$F$2692,6,0)</f>
        <v>8196</v>
      </c>
      <c r="K1421" s="23">
        <v>0.024</v>
      </c>
      <c r="L1421" s="10">
        <f>VLOOKUP(A1421,TOURISM!$A$2:$E$2692,5,0)</f>
        <v>2414000000</v>
      </c>
      <c r="M1421" s="10" t="str">
        <f>VLOOKUP(A1421,TOURISM!$A$2:$F$2692,6,0)</f>
        <v/>
      </c>
      <c r="N1421" s="23">
        <v>0.521</v>
      </c>
      <c r="O1421" s="23">
        <v>66.0</v>
      </c>
      <c r="P1421" s="23">
        <v>178.0</v>
      </c>
      <c r="Q1421" s="23">
        <v>282.0</v>
      </c>
      <c r="R1421" s="23">
        <v>0.169</v>
      </c>
      <c r="S1421" s="23">
        <v>0.614</v>
      </c>
      <c r="T1421" s="10">
        <f>VLOOKUP(A1421,TOURISM!$A$2:$E$2692,5,0)</f>
        <v>2414000000</v>
      </c>
      <c r="U1421" s="10" t="str">
        <f>VLOOKUP(A1421,TOURISM!$A$2:$F$2692,6,0)</f>
        <v/>
      </c>
      <c r="V1421" s="10">
        <f>VLOOKUP(A1421,BUSINESS!$A$2:$E$2692,5,0)</f>
        <v>0.45</v>
      </c>
      <c r="W1421" s="10">
        <f>VLOOKUP(A1421,BUSINESS!$A$2:$F$2692,6,0)</f>
        <v>3</v>
      </c>
      <c r="X1421" s="10">
        <f>VLOOKUP(A1421,BUSINESS!$A$2:$G$2692,7,0)</f>
        <v>69</v>
      </c>
      <c r="Y1421" s="10">
        <f>VLOOKUP(A1421,BUSINESS!$A$2:$H$2692,8,0)</f>
        <v>119</v>
      </c>
      <c r="Z1421" s="10">
        <f>VLOOKUP(A1421,BUSINESS!$A$2:$I$2692,9,0)</f>
        <v>0.112</v>
      </c>
      <c r="AA1421" s="10">
        <f>VLOOKUP(A1421,BUSINESS!$A$2:$J$2692,10,0)</f>
        <v>0.014</v>
      </c>
      <c r="AB1421" s="7">
        <f t="shared" si="2"/>
        <v>312083431953</v>
      </c>
    </row>
    <row r="1422">
      <c r="A1422" s="7" t="str">
        <f t="shared" si="1"/>
        <v>Curacao-The Americas2006</v>
      </c>
      <c r="B1422" s="8" t="s">
        <v>126</v>
      </c>
      <c r="C1422" s="5" t="s">
        <v>84</v>
      </c>
      <c r="D1422" s="9" t="s">
        <v>68</v>
      </c>
      <c r="E1422" s="8"/>
      <c r="F1422" s="10">
        <f>if(AND(C811=C812,D811=D811+1,ISBLANK(F812)),F811,F812)</f>
        <v>0.046</v>
      </c>
      <c r="G1422" s="10">
        <f>if(AND(C811=C812,D811=D811+1,ISBLANK(G812)),G811,G812)</f>
        <v>162</v>
      </c>
      <c r="H1422" s="10">
        <f t="shared" si="769"/>
        <v>0.112</v>
      </c>
      <c r="I1422" s="22">
        <f>VLOOKUP(A1422,ENERGY!$A$2:$F$2692,5,0)</f>
        <v>133681</v>
      </c>
      <c r="J1422" s="10">
        <f>VLOOKUP(A1423,ENERGY!$A$2:$F$2692,6,0)</f>
        <v>150</v>
      </c>
      <c r="K1422" s="23">
        <v>0.024</v>
      </c>
      <c r="L1422" s="10">
        <f>VLOOKUP(A1422,TOURISM!$A$2:$E$2692,5,0)</f>
        <v>277000000</v>
      </c>
      <c r="M1422" s="10">
        <f>VLOOKUP(A1422,TOURISM!$A$2:$F$2692,6,0)</f>
        <v>191000000</v>
      </c>
      <c r="N1422" s="23">
        <v>0.516</v>
      </c>
      <c r="O1422" s="23">
        <v>8.0</v>
      </c>
      <c r="P1422" s="23">
        <v>157.0</v>
      </c>
      <c r="Q1422" s="23">
        <v>274.0</v>
      </c>
      <c r="R1422" s="23">
        <v>0.012</v>
      </c>
      <c r="S1422" s="23">
        <v>0.228</v>
      </c>
      <c r="T1422" s="10">
        <f>VLOOKUP(A1422,TOURISM!$A$2:$E$2692,5,0)</f>
        <v>277000000</v>
      </c>
      <c r="U1422" s="10">
        <f>VLOOKUP(A1422,TOURISM!$A$2:$F$2692,6,0)</f>
        <v>191000000</v>
      </c>
      <c r="V1422" s="10">
        <f>VLOOKUP(A1422,BUSINESS!$A$2:$E$2692,5,0)</f>
        <v>0.474</v>
      </c>
      <c r="W1422" s="10">
        <f>VLOOKUP(A1422,BUSINESS!$A$2:$F$2692,6,0)</f>
        <v>6</v>
      </c>
      <c r="X1422" s="10">
        <f>VLOOKUP(A1422,BUSINESS!$A$2:$G$2692,7,0)</f>
        <v>69</v>
      </c>
      <c r="Y1422" s="10">
        <f>VLOOKUP(A1422,BUSINESS!$A$2:$H$2692,8,0)</f>
        <v>325</v>
      </c>
      <c r="Z1422" s="10">
        <f>VLOOKUP(A1422,BUSINESS!$A$2:$I$2692,9,0)</f>
        <v>0.689</v>
      </c>
      <c r="AA1422" s="10">
        <f>VLOOKUP(A1422,BUSINESS!$A$2:$J$2692,10,0)</f>
        <v>0.763</v>
      </c>
      <c r="AB1422" s="7">
        <f t="shared" si="2"/>
        <v>0</v>
      </c>
    </row>
    <row r="1423">
      <c r="A1423" s="7" t="str">
        <f t="shared" si="1"/>
        <v>Dominica-The Americas2006</v>
      </c>
      <c r="B1423" s="8" t="s">
        <v>131</v>
      </c>
      <c r="C1423" s="5" t="s">
        <v>84</v>
      </c>
      <c r="D1423" s="9" t="s">
        <v>68</v>
      </c>
      <c r="E1423" s="11">
        <v>3.8229914E8</v>
      </c>
      <c r="F1423" s="12">
        <v>0.05</v>
      </c>
      <c r="G1423" s="12">
        <v>271.0</v>
      </c>
      <c r="H1423" s="12">
        <v>0.095</v>
      </c>
      <c r="I1423" s="22">
        <f>VLOOKUP(A1423,ENERGY!$A$2:$F$2692,5,0)</f>
        <v>43</v>
      </c>
      <c r="J1423" s="10">
        <f>VLOOKUP(A1424,ENERGY!$A$2:$F$2692,6,0)</f>
        <v>21430</v>
      </c>
      <c r="K1423" s="23">
        <v>0.024</v>
      </c>
      <c r="L1423" s="10">
        <f>VLOOKUP(A1423,TOURISM!$A$2:$E$2692,5,0)</f>
        <v>72000000</v>
      </c>
      <c r="M1423" s="10">
        <f>VLOOKUP(A1423,TOURISM!$A$2:$F$2692,6,0)</f>
        <v>10000000</v>
      </c>
      <c r="N1423" s="23">
        <v>0.757</v>
      </c>
      <c r="O1423" s="23">
        <v>62.0</v>
      </c>
      <c r="P1423" s="23">
        <v>189.0</v>
      </c>
      <c r="Q1423" s="23">
        <v>732.0</v>
      </c>
      <c r="R1423" s="23">
        <v>0.021</v>
      </c>
      <c r="S1423" s="23">
        <v>0.354</v>
      </c>
      <c r="T1423" s="10">
        <f>VLOOKUP(A1423,TOURISM!$A$2:$E$2692,5,0)</f>
        <v>72000000</v>
      </c>
      <c r="U1423" s="10">
        <f>VLOOKUP(A1423,TOURISM!$A$2:$F$2692,6,0)</f>
        <v>10000000</v>
      </c>
      <c r="V1423" s="10">
        <f>VLOOKUP(A1423,BUSINESS!$A$2:$E$2692,5,0)</f>
        <v>0.37</v>
      </c>
      <c r="W1423" s="10">
        <f>VLOOKUP(A1423,BUSINESS!$A$2:$F$2692,6,0)</f>
        <v>14</v>
      </c>
      <c r="X1423" s="10">
        <f>VLOOKUP(A1423,BUSINESS!$A$2:$G$2692,7,0)</f>
        <v>69</v>
      </c>
      <c r="Y1423" s="10">
        <f>VLOOKUP(A1423,BUSINESS!$A$2:$H$2692,8,0)</f>
        <v>147</v>
      </c>
      <c r="Z1423" s="10">
        <f>VLOOKUP(A1423,BUSINESS!$A$2:$I$2692,9,0)</f>
        <v>0.394</v>
      </c>
      <c r="AA1423" s="10">
        <f>VLOOKUP(A1423,BUSINESS!$A$2:$J$2692,10,0)</f>
        <v>1.011</v>
      </c>
      <c r="AB1423" s="7">
        <f t="shared" si="2"/>
        <v>18204720952</v>
      </c>
    </row>
    <row r="1424">
      <c r="A1424" s="7" t="str">
        <f t="shared" si="1"/>
        <v>Dominican Republic-The Americas2006</v>
      </c>
      <c r="B1424" s="8" t="s">
        <v>132</v>
      </c>
      <c r="C1424" s="5" t="s">
        <v>84</v>
      </c>
      <c r="D1424" s="9" t="s">
        <v>68</v>
      </c>
      <c r="E1424" s="11">
        <v>3.5965041793E10</v>
      </c>
      <c r="F1424" s="12">
        <v>0.052</v>
      </c>
      <c r="G1424" s="12">
        <v>197.0</v>
      </c>
      <c r="H1424" s="12">
        <v>0.195</v>
      </c>
      <c r="I1424" s="22">
        <f>VLOOKUP(A1424,ENERGY!$A$2:$F$2692,5,0)</f>
        <v>7058</v>
      </c>
      <c r="J1424" s="10">
        <f>VLOOKUP(A1425,ENERGY!$A$2:$F$2692,6,0)</f>
        <v>30759</v>
      </c>
      <c r="K1424" s="23">
        <v>0.024</v>
      </c>
      <c r="L1424" s="10">
        <f>VLOOKUP(A1424,TOURISM!$A$2:$E$2692,5,0)</f>
        <v>3917000000</v>
      </c>
      <c r="M1424" s="10">
        <f>VLOOKUP(A1424,TOURISM!$A$2:$F$2692,6,0)</f>
        <v>495000000</v>
      </c>
      <c r="N1424" s="23">
        <v>0.511</v>
      </c>
      <c r="O1424" s="23">
        <v>8.0</v>
      </c>
      <c r="P1424" s="23">
        <v>153.0</v>
      </c>
      <c r="Q1424" s="23">
        <v>270.0</v>
      </c>
      <c r="R1424" s="23">
        <v>0.022</v>
      </c>
      <c r="S1424" s="23">
        <v>0.984</v>
      </c>
      <c r="T1424" s="10">
        <f>VLOOKUP(A1424,TOURISM!$A$2:$E$2692,5,0)</f>
        <v>3917000000</v>
      </c>
      <c r="U1424" s="10">
        <f>VLOOKUP(A1424,TOURISM!$A$2:$F$2692,6,0)</f>
        <v>495000000</v>
      </c>
      <c r="V1424" s="10">
        <f>VLOOKUP(A1424,BUSINESS!$A$2:$E$2692,5,0)</f>
        <v>0.358</v>
      </c>
      <c r="W1424" s="10">
        <f>VLOOKUP(A1424,BUSINESS!$A$2:$F$2692,6,0)</f>
        <v>72</v>
      </c>
      <c r="X1424" s="10">
        <f>VLOOKUP(A1424,BUSINESS!$A$2:$G$2692,7,0)</f>
        <v>69</v>
      </c>
      <c r="Y1424" s="10">
        <f>VLOOKUP(A1424,BUSINESS!$A$2:$H$2692,8,0)</f>
        <v>286</v>
      </c>
      <c r="Z1424" s="10">
        <f>VLOOKUP(A1424,BUSINESS!$A$2:$I$2692,9,0)</f>
        <v>0.148</v>
      </c>
      <c r="AA1424" s="10">
        <f>VLOOKUP(A1424,BUSINESS!$A$2:$J$2692,10,0)</f>
        <v>0.486</v>
      </c>
      <c r="AB1424" s="7">
        <f t="shared" si="2"/>
        <v>1634774626955</v>
      </c>
    </row>
    <row r="1425">
      <c r="A1425" s="7" t="str">
        <f t="shared" si="1"/>
        <v>Ecuador-The Americas2006</v>
      </c>
      <c r="B1425" s="8" t="s">
        <v>133</v>
      </c>
      <c r="C1425" s="5" t="s">
        <v>84</v>
      </c>
      <c r="D1425" s="9" t="s">
        <v>68</v>
      </c>
      <c r="E1425" s="11">
        <v>4.6802044E10</v>
      </c>
      <c r="F1425" s="12">
        <v>0.065</v>
      </c>
      <c r="G1425" s="12">
        <v>216.0</v>
      </c>
      <c r="H1425" s="12">
        <v>0.098</v>
      </c>
      <c r="I1425" s="22">
        <f>VLOOKUP(A1425,ENERGY!$A$2:$F$2692,5,0)</f>
        <v>11332</v>
      </c>
      <c r="J1425" s="10">
        <f>VLOOKUP(A1426,ENERGY!$A$2:$F$2692,6,0)</f>
        <v>6898</v>
      </c>
      <c r="K1425" s="23">
        <v>0.024</v>
      </c>
      <c r="L1425" s="10">
        <f>VLOOKUP(A1425,TOURISM!$A$2:$E$2692,5,0)</f>
        <v>492000000</v>
      </c>
      <c r="M1425" s="10">
        <f>VLOOKUP(A1425,TOURISM!$A$2:$F$2692,6,0)</f>
        <v>706000000</v>
      </c>
      <c r="N1425" s="23">
        <v>0.438</v>
      </c>
      <c r="O1425" s="23">
        <v>17.0</v>
      </c>
      <c r="P1425" s="23">
        <v>174.0</v>
      </c>
      <c r="Q1425" s="23">
        <v>270.0</v>
      </c>
      <c r="R1425" s="23">
        <v>0.014</v>
      </c>
      <c r="S1425" s="23">
        <v>0.314</v>
      </c>
      <c r="T1425" s="10">
        <f>VLOOKUP(A1425,TOURISM!$A$2:$E$2692,5,0)</f>
        <v>492000000</v>
      </c>
      <c r="U1425" s="10">
        <f>VLOOKUP(A1425,TOURISM!$A$2:$F$2692,6,0)</f>
        <v>706000000</v>
      </c>
      <c r="V1425" s="10">
        <f>VLOOKUP(A1425,BUSINESS!$A$2:$E$2692,5,0)</f>
        <v>0.353</v>
      </c>
      <c r="W1425" s="10">
        <f>VLOOKUP(A1425,BUSINESS!$A$2:$F$2692,6,0)</f>
        <v>65</v>
      </c>
      <c r="X1425" s="10">
        <f>VLOOKUP(A1425,BUSINESS!$A$2:$G$2692,7,0)</f>
        <v>69</v>
      </c>
      <c r="Y1425" s="10">
        <f>VLOOKUP(A1425,BUSINESS!$A$2:$H$2692,8,0)</f>
        <v>600</v>
      </c>
      <c r="Z1425" s="10">
        <f>VLOOKUP(A1425,BUSINESS!$A$2:$I$2692,9,0)</f>
        <v>0.072</v>
      </c>
      <c r="AA1425" s="10">
        <f>VLOOKUP(A1425,BUSINESS!$A$2:$J$2692,10,0)</f>
        <v>0.605</v>
      </c>
      <c r="AB1425" s="7">
        <f t="shared" si="2"/>
        <v>3343003142857</v>
      </c>
    </row>
    <row r="1426">
      <c r="A1426" s="7" t="str">
        <f t="shared" si="1"/>
        <v>El Salvador-The Americas2006</v>
      </c>
      <c r="B1426" s="8" t="s">
        <v>135</v>
      </c>
      <c r="C1426" s="5" t="s">
        <v>84</v>
      </c>
      <c r="D1426" s="9" t="s">
        <v>68</v>
      </c>
      <c r="E1426" s="11">
        <v>1.85507E10</v>
      </c>
      <c r="F1426" s="12">
        <v>0.067</v>
      </c>
      <c r="G1426" s="12">
        <v>203.0</v>
      </c>
      <c r="H1426" s="10" t="str">
        <f>if(AND(C697=C698,D697=D697+1,ISBLANK(H698)),H697,H698)</f>
        <v>#REF!</v>
      </c>
      <c r="I1426" s="22">
        <f>VLOOKUP(A1426,ENERGY!$A$2:$F$2692,5,0)</f>
        <v>4479</v>
      </c>
      <c r="J1426" s="10" t="str">
        <f>VLOOKUP(A1427,ENERGY!$A$2:$F$2692,6,0)</f>
        <v>#N/A</v>
      </c>
      <c r="K1426" s="23">
        <v>0.024</v>
      </c>
      <c r="L1426" s="10">
        <f>VLOOKUP(A1426,TOURISM!$A$2:$E$2692,5,0)</f>
        <v>686000000</v>
      </c>
      <c r="M1426" s="10">
        <f>VLOOKUP(A1426,TOURISM!$A$2:$F$2692,6,0)</f>
        <v>307000000</v>
      </c>
      <c r="N1426" s="23">
        <v>0.438</v>
      </c>
      <c r="O1426" s="27">
        <f t="shared" ref="O1426:Q1426" si="770">if(AND(M1426=M1427,N1426=N1426+1,ISBLANK(O1427)),O1426,O1427)</f>
        <v>11</v>
      </c>
      <c r="P1426" s="27">
        <f t="shared" si="770"/>
        <v>23</v>
      </c>
      <c r="Q1426" s="27">
        <f t="shared" si="770"/>
        <v>80</v>
      </c>
      <c r="R1426" s="23">
        <v>0.349</v>
      </c>
      <c r="S1426" s="23">
        <v>1.138</v>
      </c>
      <c r="T1426" s="10">
        <f>VLOOKUP(A1426,TOURISM!$A$2:$E$2692,5,0)</f>
        <v>686000000</v>
      </c>
      <c r="U1426" s="10">
        <f>VLOOKUP(A1426,TOURISM!$A$2:$F$2692,6,0)</f>
        <v>307000000</v>
      </c>
      <c r="V1426" s="10">
        <f>VLOOKUP(A1426,BUSINESS!$A$2:$E$2692,5,0)</f>
        <v>0.347</v>
      </c>
      <c r="W1426" s="10">
        <f>VLOOKUP(A1426,BUSINESS!$A$2:$F$2692,6,0)</f>
        <v>26</v>
      </c>
      <c r="X1426" s="10">
        <f>VLOOKUP(A1426,BUSINESS!$A$2:$G$2692,7,0)</f>
        <v>69</v>
      </c>
      <c r="Y1426" s="10">
        <f>VLOOKUP(A1426,BUSINESS!$A$2:$H$2692,8,0)</f>
        <v>320</v>
      </c>
      <c r="Z1426" s="10">
        <f>VLOOKUP(A1426,BUSINESS!$A$2:$I$2692,9,0)</f>
        <v>0.055</v>
      </c>
      <c r="AA1426" s="10">
        <f>VLOOKUP(A1426,BUSINESS!$A$2:$J$2692,10,0)</f>
        <v>0.632</v>
      </c>
      <c r="AB1426" s="7">
        <f t="shared" si="2"/>
        <v>53153868195</v>
      </c>
    </row>
    <row r="1427">
      <c r="A1427" s="7" t="str">
        <f t="shared" si="1"/>
        <v>Greenland-The Americas2006</v>
      </c>
      <c r="B1427" s="8" t="s">
        <v>151</v>
      </c>
      <c r="C1427" s="5" t="s">
        <v>84</v>
      </c>
      <c r="D1427" s="9" t="s">
        <v>68</v>
      </c>
      <c r="E1427" s="11">
        <v>1.738432116E9</v>
      </c>
      <c r="F1427" s="10">
        <f>if(AND(C491=C492,D491=D491+1,ISBLANK(F492)),F491,F492)</f>
        <v>0.03</v>
      </c>
      <c r="G1427" s="10">
        <f>if(AND(C491=C492,D491=D491+1,ISBLANK(G492)),G491,G492)</f>
        <v>15</v>
      </c>
      <c r="H1427" s="10" t="str">
        <f>if(AND(C500=C501,D500=D500+1,ISBLANK(H501)),H500,H501)</f>
        <v>#REF!</v>
      </c>
      <c r="I1427" s="22" t="str">
        <f>VLOOKUP(A1427,ENERGY!$A$2:$F$2692,5,0)</f>
        <v>#N/A</v>
      </c>
      <c r="J1427" s="10" t="str">
        <f>VLOOKUP(A1428,ENERGY!$A$2:$F$2692,6,0)</f>
        <v>#N/A</v>
      </c>
      <c r="K1427" s="23">
        <v>0.024</v>
      </c>
      <c r="L1427" s="10">
        <f>VLOOKUP(A1427,TOURISM!$A$2:$E$2692,5,0)</f>
        <v>16837000000</v>
      </c>
      <c r="M1427" s="10">
        <f>VLOOKUP(A1427,TOURISM!$A$2:$F$2692,6,0)</f>
        <v>11721000000</v>
      </c>
      <c r="N1427" s="23">
        <v>0.241</v>
      </c>
      <c r="O1427" s="23">
        <v>11.0</v>
      </c>
      <c r="P1427" s="27">
        <f t="shared" ref="P1427:P1434" si="771">if(AND(N1427=N1428,O1427=O1427+1,ISBLANK(P1428)),P1427,P1428)</f>
        <v>23</v>
      </c>
      <c r="Q1427" s="23">
        <v>80.0</v>
      </c>
      <c r="R1427" s="23">
        <v>0.569</v>
      </c>
      <c r="S1427" s="23">
        <v>1.239</v>
      </c>
      <c r="T1427" s="10">
        <f>VLOOKUP(A1427,TOURISM!$A$2:$E$2692,5,0)</f>
        <v>16837000000</v>
      </c>
      <c r="U1427" s="10">
        <f>VLOOKUP(A1427,TOURISM!$A$2:$F$2692,6,0)</f>
        <v>11721000000</v>
      </c>
      <c r="V1427" s="10">
        <f>VLOOKUP(A1427,BUSINESS!$A$2:$E$2692,5,0)</f>
        <v>0.713</v>
      </c>
      <c r="W1427" s="10">
        <f>VLOOKUP(A1427,BUSINESS!$A$2:$F$2692,6,0)</f>
        <v>43</v>
      </c>
      <c r="X1427" s="10">
        <f>VLOOKUP(A1427,BUSINESS!$A$2:$G$2692,7,0)</f>
        <v>69</v>
      </c>
      <c r="Y1427" s="10">
        <f>VLOOKUP(A1427,BUSINESS!$A$2:$H$2692,8,0)</f>
        <v>304</v>
      </c>
      <c r="Z1427" s="10">
        <f>VLOOKUP(A1427,BUSINESS!$A$2:$I$2692,9,0)</f>
        <v>0.594</v>
      </c>
      <c r="AA1427" s="10">
        <f>VLOOKUP(A1427,BUSINESS!$A$2:$J$2692,10,0)</f>
        <v>0.947</v>
      </c>
      <c r="AB1427" s="7">
        <f t="shared" si="2"/>
        <v>3055240977</v>
      </c>
    </row>
    <row r="1428">
      <c r="A1428" s="7" t="str">
        <f t="shared" si="1"/>
        <v>Grenada-The Americas2006</v>
      </c>
      <c r="B1428" s="8" t="s">
        <v>152</v>
      </c>
      <c r="C1428" s="5" t="s">
        <v>84</v>
      </c>
      <c r="D1428" s="9" t="s">
        <v>68</v>
      </c>
      <c r="E1428" s="11">
        <v>7.04762536E8</v>
      </c>
      <c r="F1428" s="12">
        <v>0.064</v>
      </c>
      <c r="G1428" s="12">
        <v>435.0</v>
      </c>
      <c r="H1428" s="12">
        <v>0.099</v>
      </c>
      <c r="I1428" s="22" t="str">
        <f>VLOOKUP(A1428,ENERGY!$A$2:$F$2692,5,0)</f>
        <v>#N/A</v>
      </c>
      <c r="J1428" s="10" t="str">
        <f>VLOOKUP(A1429,ENERGY!$A$2:$F$2692,6,0)</f>
        <v>#N/A</v>
      </c>
      <c r="K1428" s="23">
        <v>0.024</v>
      </c>
      <c r="L1428" s="10">
        <f>VLOOKUP(A1428,TOURISM!$A$2:$E$2692,5,0)</f>
        <v>94000000</v>
      </c>
      <c r="M1428" s="10">
        <f>VLOOKUP(A1428,TOURISM!$A$2:$F$2692,6,0)</f>
        <v>16000000</v>
      </c>
      <c r="N1428" s="23">
        <v>0.525</v>
      </c>
      <c r="O1428" s="23">
        <v>30.0</v>
      </c>
      <c r="P1428" s="27">
        <f t="shared" si="771"/>
        <v>23</v>
      </c>
      <c r="Q1428" s="23">
        <v>315.0</v>
      </c>
      <c r="R1428" s="23">
        <v>0.669</v>
      </c>
      <c r="S1428" s="23">
        <v>0.76</v>
      </c>
      <c r="T1428" s="10">
        <f>VLOOKUP(A1428,TOURISM!$A$2:$E$2692,5,0)</f>
        <v>94000000</v>
      </c>
      <c r="U1428" s="10">
        <f>VLOOKUP(A1428,TOURISM!$A$2:$F$2692,6,0)</f>
        <v>16000000</v>
      </c>
      <c r="V1428" s="10">
        <f>VLOOKUP(A1428,BUSINESS!$A$2:$E$2692,5,0)</f>
        <v>0.453</v>
      </c>
      <c r="W1428" s="10">
        <f>VLOOKUP(A1428,BUSINESS!$A$2:$F$2692,6,0)</f>
        <v>20</v>
      </c>
      <c r="X1428" s="10">
        <f>VLOOKUP(A1428,BUSINESS!$A$2:$G$2692,7,0)</f>
        <v>69</v>
      </c>
      <c r="Y1428" s="10">
        <f>VLOOKUP(A1428,BUSINESS!$A$2:$H$2692,8,0)</f>
        <v>140</v>
      </c>
      <c r="Z1428" s="10">
        <f>VLOOKUP(A1428,BUSINESS!$A$2:$I$2692,9,0)</f>
        <v>0.214</v>
      </c>
      <c r="AA1428" s="10">
        <f>VLOOKUP(A1428,BUSINESS!$A$2:$J$2692,10,0)</f>
        <v>0.447</v>
      </c>
      <c r="AB1428" s="7">
        <f t="shared" si="2"/>
        <v>1053456706</v>
      </c>
    </row>
    <row r="1429">
      <c r="A1429" s="7" t="str">
        <f t="shared" si="1"/>
        <v>Guatemala-The Americas2006</v>
      </c>
      <c r="B1429" s="8" t="s">
        <v>154</v>
      </c>
      <c r="C1429" s="5" t="s">
        <v>84</v>
      </c>
      <c r="D1429" s="9" t="s">
        <v>68</v>
      </c>
      <c r="E1429" s="11">
        <v>3.0231130543E10</v>
      </c>
      <c r="F1429" s="12">
        <v>0.073</v>
      </c>
      <c r="G1429" s="12">
        <v>171.0</v>
      </c>
      <c r="H1429" s="12">
        <v>0.128</v>
      </c>
      <c r="I1429" s="22" t="str">
        <f>VLOOKUP(A1429,ENERGY!$A$2:$F$2692,5,0)</f>
        <v>#N/A</v>
      </c>
      <c r="J1429" s="10" t="str">
        <f>VLOOKUP(A1430,ENERGY!$A$2:$F$2692,6,0)</f>
        <v>#N/A</v>
      </c>
      <c r="K1429" s="23">
        <v>0.024</v>
      </c>
      <c r="L1429" s="10">
        <f>VLOOKUP(A1429,TOURISM!$A$2:$E$2692,5,0)</f>
        <v>919000000</v>
      </c>
      <c r="M1429" s="10">
        <f>VLOOKUP(A1429,TOURISM!$A$2:$F$2692,6,0)</f>
        <v>655000000</v>
      </c>
      <c r="N1429" s="23">
        <v>0.354</v>
      </c>
      <c r="O1429" s="23">
        <v>17.0</v>
      </c>
      <c r="P1429" s="27">
        <f t="shared" si="771"/>
        <v>23</v>
      </c>
      <c r="Q1429" s="23">
        <v>290.0</v>
      </c>
      <c r="R1429" s="23">
        <v>0.735</v>
      </c>
      <c r="S1429" s="23">
        <v>0.815</v>
      </c>
      <c r="T1429" s="10">
        <f>VLOOKUP(A1429,TOURISM!$A$2:$E$2692,5,0)</f>
        <v>919000000</v>
      </c>
      <c r="U1429" s="10">
        <f>VLOOKUP(A1429,TOURISM!$A$2:$F$2692,6,0)</f>
        <v>655000000</v>
      </c>
      <c r="V1429" s="10">
        <f>VLOOKUP(A1429,BUSINESS!$A$2:$E$2692,5,0)</f>
        <v>0.387</v>
      </c>
      <c r="W1429" s="10">
        <f>VLOOKUP(A1429,BUSINESS!$A$2:$F$2692,6,0)</f>
        <v>30</v>
      </c>
      <c r="X1429" s="10">
        <f>VLOOKUP(A1429,BUSINESS!$A$2:$G$2692,7,0)</f>
        <v>69</v>
      </c>
      <c r="Y1429" s="10">
        <f>VLOOKUP(A1429,BUSINESS!$A$2:$H$2692,8,0)</f>
        <v>344</v>
      </c>
      <c r="Z1429" s="10">
        <f>VLOOKUP(A1429,BUSINESS!$A$2:$I$2692,9,0)</f>
        <v>0.065</v>
      </c>
      <c r="AA1429" s="10">
        <f>VLOOKUP(A1429,BUSINESS!$A$2:$J$2692,10,0)</f>
        <v>0.552</v>
      </c>
      <c r="AB1429" s="7">
        <f t="shared" si="2"/>
        <v>41130789854</v>
      </c>
    </row>
    <row r="1430">
      <c r="A1430" s="7" t="str">
        <f t="shared" si="1"/>
        <v>Guyana-The Americas2006</v>
      </c>
      <c r="B1430" s="8" t="s">
        <v>157</v>
      </c>
      <c r="C1430" s="5" t="s">
        <v>84</v>
      </c>
      <c r="D1430" s="9" t="s">
        <v>68</v>
      </c>
      <c r="E1430" s="11">
        <v>1.458449058E9</v>
      </c>
      <c r="F1430" s="12">
        <v>0.041</v>
      </c>
      <c r="G1430" s="12">
        <v>79.0</v>
      </c>
      <c r="H1430" s="12">
        <v>0.145</v>
      </c>
      <c r="I1430" s="22" t="str">
        <f>VLOOKUP(A1430,ENERGY!$A$2:$F$2692,5,0)</f>
        <v>#N/A</v>
      </c>
      <c r="J1430" s="10" t="str">
        <f>VLOOKUP(A1431,ENERGY!$A$2:$F$2692,6,0)</f>
        <v>#N/A</v>
      </c>
      <c r="K1430" s="23">
        <v>0.024</v>
      </c>
      <c r="L1430" s="10">
        <f>VLOOKUP(A1430,TOURISM!$A$2:$E$2692,5,0)</f>
        <v>37000000</v>
      </c>
      <c r="M1430" s="10">
        <f>VLOOKUP(A1430,TOURISM!$A$2:$F$2692,6,0)</f>
        <v>49000000</v>
      </c>
      <c r="N1430" s="23">
        <v>0.277</v>
      </c>
      <c r="O1430" s="23">
        <v>6.0</v>
      </c>
      <c r="P1430" s="27">
        <f t="shared" si="771"/>
        <v>23</v>
      </c>
      <c r="Q1430" s="23">
        <v>80.0</v>
      </c>
      <c r="R1430" s="23">
        <v>0.61</v>
      </c>
      <c r="S1430" s="23">
        <v>0.975</v>
      </c>
      <c r="T1430" s="10">
        <f>VLOOKUP(A1430,TOURISM!$A$2:$E$2692,5,0)</f>
        <v>37000000</v>
      </c>
      <c r="U1430" s="10">
        <f>VLOOKUP(A1430,TOURISM!$A$2:$F$2692,6,0)</f>
        <v>49000000</v>
      </c>
      <c r="V1430" s="10">
        <f>VLOOKUP(A1430,BUSINESS!$A$2:$E$2692,5,0)</f>
        <v>0.39</v>
      </c>
      <c r="W1430" s="10">
        <f>VLOOKUP(A1430,BUSINESS!$A$2:$F$2692,6,0)</f>
        <v>41</v>
      </c>
      <c r="X1430" s="10">
        <f>VLOOKUP(A1430,BUSINESS!$A$2:$G$2692,7,0)</f>
        <v>69</v>
      </c>
      <c r="Y1430" s="10">
        <f>VLOOKUP(A1430,BUSINESS!$A$2:$H$2692,8,0)</f>
        <v>288</v>
      </c>
      <c r="Z1430" s="10">
        <f>VLOOKUP(A1430,BUSINESS!$A$2:$I$2692,9,0)</f>
        <v>0.207</v>
      </c>
      <c r="AA1430" s="10">
        <f>VLOOKUP(A1430,BUSINESS!$A$2:$J$2692,10,0)</f>
        <v>0.523</v>
      </c>
      <c r="AB1430" s="7">
        <f t="shared" si="2"/>
        <v>2390900095</v>
      </c>
    </row>
    <row r="1431">
      <c r="A1431" s="7" t="str">
        <f t="shared" si="1"/>
        <v>Haiti-The Americas2006</v>
      </c>
      <c r="B1431" s="8" t="s">
        <v>158</v>
      </c>
      <c r="C1431" s="5" t="s">
        <v>84</v>
      </c>
      <c r="D1431" s="9" t="s">
        <v>68</v>
      </c>
      <c r="E1431" s="11">
        <v>4.879738636E9</v>
      </c>
      <c r="F1431" s="12">
        <v>0.057</v>
      </c>
      <c r="G1431" s="12">
        <v>30.0</v>
      </c>
      <c r="H1431" s="12">
        <v>0.264</v>
      </c>
      <c r="I1431" s="22" t="str">
        <f>VLOOKUP(A1431,ENERGY!$A$2:$F$2692,5,0)</f>
        <v>#N/A</v>
      </c>
      <c r="J1431" s="10" t="str">
        <f>VLOOKUP(A1432,ENERGY!$A$2:$F$2692,6,0)</f>
        <v>#N/A</v>
      </c>
      <c r="K1431" s="23">
        <v>0.024</v>
      </c>
      <c r="L1431" s="10">
        <f>VLOOKUP(A1431,TOURISM!$A$2:$E$2692,5,0)</f>
        <v>126000000</v>
      </c>
      <c r="M1431" s="10">
        <f>VLOOKUP(A1431,TOURISM!$A$2:$F$2692,6,0)</f>
        <v>239000000</v>
      </c>
      <c r="N1431" s="23">
        <v>0.8</v>
      </c>
      <c r="O1431" s="23">
        <v>48.0</v>
      </c>
      <c r="P1431" s="27">
        <f t="shared" si="771"/>
        <v>23</v>
      </c>
      <c r="Q1431" s="23">
        <v>832.0</v>
      </c>
      <c r="R1431" s="23">
        <v>0.085</v>
      </c>
      <c r="S1431" s="23">
        <v>0.298</v>
      </c>
      <c r="T1431" s="10">
        <f>VLOOKUP(A1431,TOURISM!$A$2:$E$2692,5,0)</f>
        <v>126000000</v>
      </c>
      <c r="U1431" s="10">
        <f>VLOOKUP(A1431,TOURISM!$A$2:$F$2692,6,0)</f>
        <v>239000000</v>
      </c>
      <c r="V1431" s="10">
        <f>VLOOKUP(A1431,BUSINESS!$A$2:$E$2692,5,0)</f>
        <v>0.404</v>
      </c>
      <c r="W1431" s="10">
        <f>VLOOKUP(A1431,BUSINESS!$A$2:$F$2692,6,0)</f>
        <v>202</v>
      </c>
      <c r="X1431" s="10">
        <f>VLOOKUP(A1431,BUSINESS!$A$2:$G$2692,7,0)</f>
        <v>69</v>
      </c>
      <c r="Y1431" s="10">
        <f>VLOOKUP(A1431,BUSINESS!$A$2:$H$2692,8,0)</f>
        <v>184</v>
      </c>
      <c r="Z1431" s="10">
        <f>VLOOKUP(A1431,BUSINESS!$A$2:$I$2692,9,0)</f>
        <v>0.068</v>
      </c>
      <c r="AA1431" s="10">
        <f>VLOOKUP(A1431,BUSINESS!$A$2:$J$2692,10,0)</f>
        <v>0.128</v>
      </c>
      <c r="AB1431" s="7">
        <f t="shared" si="2"/>
        <v>57408689835</v>
      </c>
    </row>
    <row r="1432">
      <c r="A1432" s="7" t="str">
        <f t="shared" si="1"/>
        <v>Honduras-The Americas2006</v>
      </c>
      <c r="B1432" s="8" t="s">
        <v>159</v>
      </c>
      <c r="C1432" s="5" t="s">
        <v>84</v>
      </c>
      <c r="D1432" s="9" t="s">
        <v>68</v>
      </c>
      <c r="E1432" s="11">
        <v>1.0841723354E10</v>
      </c>
      <c r="F1432" s="12">
        <v>0.076</v>
      </c>
      <c r="G1432" s="12">
        <v>118.0</v>
      </c>
      <c r="H1432" s="12">
        <v>0.174</v>
      </c>
      <c r="I1432" s="22" t="str">
        <f>VLOOKUP(A1432,ENERGY!$A$2:$F$2692,5,0)</f>
        <v>#N/A</v>
      </c>
      <c r="J1432" s="10">
        <f>VLOOKUP(A1433,ENERGY!$A$2:$F$2692,6,0)</f>
        <v>10715</v>
      </c>
      <c r="K1432" s="23">
        <v>0.024</v>
      </c>
      <c r="L1432" s="10">
        <f>VLOOKUP(A1432,TOURISM!$A$2:$E$2692,5,0)</f>
        <v>516000000</v>
      </c>
      <c r="M1432" s="10">
        <f>VLOOKUP(A1432,TOURISM!$A$2:$F$2692,6,0)</f>
        <v>425000000</v>
      </c>
      <c r="N1432" s="23">
        <v>0.375</v>
      </c>
      <c r="O1432" s="23">
        <v>33.0</v>
      </c>
      <c r="P1432" s="27">
        <f t="shared" si="771"/>
        <v>23</v>
      </c>
      <c r="Q1432" s="23">
        <v>264.0</v>
      </c>
      <c r="R1432" s="23">
        <v>0.15</v>
      </c>
      <c r="S1432" s="23">
        <v>0.465</v>
      </c>
      <c r="T1432" s="10">
        <f>VLOOKUP(A1432,TOURISM!$A$2:$E$2692,5,0)</f>
        <v>516000000</v>
      </c>
      <c r="U1432" s="10">
        <f>VLOOKUP(A1432,TOURISM!$A$2:$F$2692,6,0)</f>
        <v>425000000</v>
      </c>
      <c r="V1432" s="10">
        <f>VLOOKUP(A1432,BUSINESS!$A$2:$E$2692,5,0)</f>
        <v>0.44</v>
      </c>
      <c r="W1432" s="10">
        <f>VLOOKUP(A1432,BUSINESS!$A$2:$F$2692,6,0)</f>
        <v>44</v>
      </c>
      <c r="X1432" s="10">
        <f>VLOOKUP(A1432,BUSINESS!$A$2:$G$2692,7,0)</f>
        <v>69</v>
      </c>
      <c r="Y1432" s="10">
        <f>VLOOKUP(A1432,BUSINESS!$A$2:$H$2692,8,0)</f>
        <v>424</v>
      </c>
      <c r="Z1432" s="10">
        <f>VLOOKUP(A1432,BUSINESS!$A$2:$I$2692,9,0)</f>
        <v>0.078</v>
      </c>
      <c r="AA1432" s="10">
        <f>VLOOKUP(A1432,BUSINESS!$A$2:$J$2692,10,0)</f>
        <v>0.318</v>
      </c>
      <c r="AB1432" s="7">
        <f t="shared" si="2"/>
        <v>72278155693</v>
      </c>
    </row>
    <row r="1433">
      <c r="A1433" s="7" t="str">
        <f t="shared" si="1"/>
        <v>Jamaica-The Americas2006</v>
      </c>
      <c r="B1433" s="8" t="s">
        <v>171</v>
      </c>
      <c r="C1433" s="5" t="s">
        <v>84</v>
      </c>
      <c r="D1433" s="9" t="s">
        <v>68</v>
      </c>
      <c r="E1433" s="11">
        <v>1.1903020644E10</v>
      </c>
      <c r="F1433" s="12">
        <v>0.042</v>
      </c>
      <c r="G1433" s="12">
        <v>187.0</v>
      </c>
      <c r="H1433" s="12">
        <v>0.176</v>
      </c>
      <c r="I1433" s="22">
        <f>VLOOKUP(A1433,ENERGY!$A$2:$F$2692,5,0)</f>
        <v>3769</v>
      </c>
      <c r="J1433" s="10">
        <f>VLOOKUP(A1434,ENERGY!$A$2:$F$2692,6,0)</f>
        <v>410744</v>
      </c>
      <c r="K1433" s="23">
        <v>0.024</v>
      </c>
      <c r="L1433" s="10">
        <f>VLOOKUP(A1433,TOURISM!$A$2:$E$2692,5,0)</f>
        <v>2094000000</v>
      </c>
      <c r="M1433" s="10">
        <f>VLOOKUP(A1433,TOURISM!$A$2:$F$2692,6,0)</f>
        <v>315000000</v>
      </c>
      <c r="N1433" s="23">
        <v>0.57</v>
      </c>
      <c r="O1433" s="23">
        <v>21.0</v>
      </c>
      <c r="P1433" s="27">
        <f t="shared" si="771"/>
        <v>23</v>
      </c>
      <c r="Q1433" s="23">
        <v>448.0</v>
      </c>
      <c r="R1433" s="23">
        <v>0.061</v>
      </c>
      <c r="S1433" s="23">
        <v>0.262</v>
      </c>
      <c r="T1433" s="10">
        <f>VLOOKUP(A1433,TOURISM!$A$2:$E$2692,5,0)</f>
        <v>2094000000</v>
      </c>
      <c r="U1433" s="10">
        <f>VLOOKUP(A1433,TOURISM!$A$2:$F$2692,6,0)</f>
        <v>315000000</v>
      </c>
      <c r="V1433" s="10">
        <f>VLOOKUP(A1433,BUSINESS!$A$2:$E$2692,5,0)</f>
        <v>0.499</v>
      </c>
      <c r="W1433" s="10">
        <f>VLOOKUP(A1433,BUSINESS!$A$2:$F$2692,6,0)</f>
        <v>8</v>
      </c>
      <c r="X1433" s="10">
        <f>VLOOKUP(A1433,BUSINESS!$A$2:$G$2692,7,0)</f>
        <v>69</v>
      </c>
      <c r="Y1433" s="10">
        <f>VLOOKUP(A1433,BUSINESS!$A$2:$H$2692,8,0)</f>
        <v>414</v>
      </c>
      <c r="Z1433" s="10">
        <f>VLOOKUP(A1433,BUSINESS!$A$2:$I$2692,9,0)</f>
        <v>0.164</v>
      </c>
      <c r="AA1433" s="10">
        <f>VLOOKUP(A1433,BUSINESS!$A$2:$J$2692,10,0)</f>
        <v>0.844</v>
      </c>
      <c r="AB1433" s="7">
        <f t="shared" si="2"/>
        <v>195131485967</v>
      </c>
    </row>
    <row r="1434">
      <c r="A1434" s="7" t="str">
        <f t="shared" si="1"/>
        <v>Mexico-The Americas2006</v>
      </c>
      <c r="B1434" s="8" t="s">
        <v>199</v>
      </c>
      <c r="C1434" s="5" t="s">
        <v>84</v>
      </c>
      <c r="D1434" s="9" t="s">
        <v>68</v>
      </c>
      <c r="E1434" s="11">
        <v>9.67E11</v>
      </c>
      <c r="F1434" s="12">
        <v>0.057</v>
      </c>
      <c r="G1434" s="12">
        <v>515.0</v>
      </c>
      <c r="H1434" s="12">
        <v>0.075</v>
      </c>
      <c r="I1434" s="22">
        <f>VLOOKUP(A1434,ENERGY!$A$2:$F$2692,5,0)</f>
        <v>159324</v>
      </c>
      <c r="J1434" s="10">
        <f>VLOOKUP(A1435,ENERGY!$A$2:$F$2692,6,0)</f>
        <v>4426</v>
      </c>
      <c r="K1434" s="23">
        <v>0.024</v>
      </c>
      <c r="L1434" s="10">
        <f>VLOOKUP(A1434,TOURISM!$A$2:$E$2692,5,0)</f>
        <v>13329000000</v>
      </c>
      <c r="M1434" s="10">
        <f>VLOOKUP(A1434,TOURISM!$A$2:$F$2692,6,0)</f>
        <v>9387000000</v>
      </c>
      <c r="N1434" s="23">
        <v>0.366</v>
      </c>
      <c r="O1434" s="23">
        <v>18.0</v>
      </c>
      <c r="P1434" s="27">
        <f t="shared" si="771"/>
        <v>23</v>
      </c>
      <c r="Q1434" s="23">
        <v>580.0</v>
      </c>
      <c r="R1434" s="23">
        <v>0.053</v>
      </c>
      <c r="S1434" s="23">
        <v>0.105</v>
      </c>
      <c r="T1434" s="10">
        <f>VLOOKUP(A1434,TOURISM!$A$2:$E$2692,5,0)</f>
        <v>13329000000</v>
      </c>
      <c r="U1434" s="10">
        <f>VLOOKUP(A1434,TOURISM!$A$2:$F$2692,6,0)</f>
        <v>9387000000</v>
      </c>
      <c r="V1434" s="10">
        <f>VLOOKUP(A1434,BUSINESS!$A$2:$E$2692,5,0)</f>
        <v>0.531</v>
      </c>
      <c r="W1434" s="10">
        <f>VLOOKUP(A1434,BUSINESS!$A$2:$F$2692,6,0)</f>
        <v>25</v>
      </c>
      <c r="X1434" s="10">
        <f>VLOOKUP(A1434,BUSINESS!$A$2:$G$2692,7,0)</f>
        <v>69</v>
      </c>
      <c r="Y1434" s="10">
        <f>VLOOKUP(A1434,BUSINESS!$A$2:$H$2692,8,0)</f>
        <v>560</v>
      </c>
      <c r="Z1434" s="10">
        <f>VLOOKUP(A1434,BUSINESS!$A$2:$I$2692,9,0)</f>
        <v>0.195</v>
      </c>
      <c r="AA1434" s="10">
        <f>VLOOKUP(A1434,BUSINESS!$A$2:$J$2692,10,0)</f>
        <v>0.494</v>
      </c>
      <c r="AB1434" s="7">
        <f t="shared" si="2"/>
        <v>18245283018868</v>
      </c>
    </row>
    <row r="1435">
      <c r="A1435" s="7" t="str">
        <f t="shared" si="1"/>
        <v>Nicaragua-The Americas2006</v>
      </c>
      <c r="B1435" s="8" t="s">
        <v>213</v>
      </c>
      <c r="C1435" s="5" t="s">
        <v>84</v>
      </c>
      <c r="D1435" s="9" t="s">
        <v>68</v>
      </c>
      <c r="E1435" s="11">
        <v>6.786340353E9</v>
      </c>
      <c r="F1435" s="12">
        <v>0.063</v>
      </c>
      <c r="G1435" s="12">
        <v>78.0</v>
      </c>
      <c r="H1435" s="12">
        <v>0.116</v>
      </c>
      <c r="I1435" s="22">
        <f>VLOOKUP(A1435,ENERGY!$A$2:$F$2692,5,0)</f>
        <v>2821</v>
      </c>
      <c r="J1435" s="10">
        <f>VLOOKUP(A1436,ENERGY!$A$2:$F$2692,6,0)</f>
        <v>5871</v>
      </c>
      <c r="K1435" s="23">
        <v>0.024</v>
      </c>
      <c r="L1435" s="10">
        <f>VLOOKUP(A1435,TOURISM!$A$2:$E$2692,5,0)</f>
        <v>231000000</v>
      </c>
      <c r="M1435" s="10">
        <f>VLOOKUP(A1435,TOURISM!$A$2:$F$2692,6,0)</f>
        <v>188000000</v>
      </c>
      <c r="N1435" s="23">
        <v>0.366</v>
      </c>
      <c r="O1435" s="27">
        <f t="shared" ref="O1435:R1435" si="772">if(AND(M1435=M1436,N1435=N1435+1,ISBLANK(O1436)),O1435,O1436)</f>
        <v>113</v>
      </c>
      <c r="P1435" s="27">
        <f t="shared" si="772"/>
        <v>23</v>
      </c>
      <c r="Q1435" s="27">
        <f t="shared" si="772"/>
        <v>756</v>
      </c>
      <c r="R1435" s="27">
        <f t="shared" si="772"/>
        <v>0.08</v>
      </c>
      <c r="S1435" s="26"/>
      <c r="T1435" s="10">
        <f>VLOOKUP(A1435,TOURISM!$A$2:$E$2692,5,0)</f>
        <v>231000000</v>
      </c>
      <c r="U1435" s="10">
        <f>VLOOKUP(A1435,TOURISM!$A$2:$F$2692,6,0)</f>
        <v>188000000</v>
      </c>
      <c r="V1435" s="10">
        <f>VLOOKUP(A1435,BUSINESS!$A$2:$E$2692,5,0)</f>
        <v>0.635</v>
      </c>
      <c r="W1435" s="10">
        <f>VLOOKUP(A1435,BUSINESS!$A$2:$F$2692,6,0)</f>
        <v>39</v>
      </c>
      <c r="X1435" s="10">
        <f>VLOOKUP(A1435,BUSINESS!$A$2:$G$2692,7,0)</f>
        <v>69</v>
      </c>
      <c r="Y1435" s="10">
        <f>VLOOKUP(A1435,BUSINESS!$A$2:$H$2692,8,0)</f>
        <v>240</v>
      </c>
      <c r="Z1435" s="10">
        <f>VLOOKUP(A1435,BUSINESS!$A$2:$I$2692,9,0)</f>
        <v>0.028</v>
      </c>
      <c r="AA1435" s="10">
        <f>VLOOKUP(A1435,BUSINESS!$A$2:$J$2692,10,0)</f>
        <v>0.331</v>
      </c>
      <c r="AB1435" s="7">
        <f t="shared" si="2"/>
        <v>84829254413</v>
      </c>
    </row>
    <row r="1436">
      <c r="A1436" s="7" t="str">
        <f t="shared" si="1"/>
        <v>Panama-The Americas2006</v>
      </c>
      <c r="B1436" s="8" t="s">
        <v>221</v>
      </c>
      <c r="C1436" s="5" t="s">
        <v>84</v>
      </c>
      <c r="D1436" s="9" t="s">
        <v>68</v>
      </c>
      <c r="E1436" s="11">
        <v>1.7137E10</v>
      </c>
      <c r="F1436" s="12">
        <v>0.07</v>
      </c>
      <c r="G1436" s="12">
        <v>350.0</v>
      </c>
      <c r="H1436" s="12">
        <v>0.084</v>
      </c>
      <c r="I1436" s="22">
        <f>VLOOKUP(A1436,ENERGY!$A$2:$F$2692,5,0)</f>
        <v>2625</v>
      </c>
      <c r="J1436" s="10">
        <f>VLOOKUP(A1437,ENERGY!$A$2:$F$2692,6,0)</f>
        <v>3821</v>
      </c>
      <c r="K1436" s="23">
        <v>0.024</v>
      </c>
      <c r="L1436" s="10">
        <f>VLOOKUP(A1436,TOURISM!$A$2:$E$2692,5,0)</f>
        <v>1425000000</v>
      </c>
      <c r="M1436" s="10">
        <f>VLOOKUP(A1436,TOURISM!$A$2:$F$2692,6,0)</f>
        <v>403000000</v>
      </c>
      <c r="N1436" s="23">
        <v>0.464</v>
      </c>
      <c r="O1436" s="23">
        <v>113.0</v>
      </c>
      <c r="P1436" s="27">
        <f t="shared" ref="P1436:P1438" si="773">if(AND(N1436=N1437,O1436=O1436+1,ISBLANK(P1437)),P1436,P1437)</f>
        <v>23</v>
      </c>
      <c r="Q1436" s="23">
        <v>756.0</v>
      </c>
      <c r="R1436" s="23">
        <v>0.08</v>
      </c>
      <c r="S1436" s="23">
        <v>0.262</v>
      </c>
      <c r="T1436" s="10">
        <f>VLOOKUP(A1436,TOURISM!$A$2:$E$2692,5,0)</f>
        <v>1425000000</v>
      </c>
      <c r="U1436" s="10">
        <f>VLOOKUP(A1436,TOURISM!$A$2:$F$2692,6,0)</f>
        <v>403000000</v>
      </c>
      <c r="V1436" s="10">
        <f>VLOOKUP(A1436,BUSINESS!$A$2:$E$2692,5,0)</f>
        <v>0.441</v>
      </c>
      <c r="W1436" s="10">
        <f>VLOOKUP(A1436,BUSINESS!$A$2:$F$2692,6,0)</f>
        <v>18</v>
      </c>
      <c r="X1436" s="10">
        <f>VLOOKUP(A1436,BUSINESS!$A$2:$G$2692,7,0)</f>
        <v>69</v>
      </c>
      <c r="Y1436" s="10">
        <f>VLOOKUP(A1436,BUSINESS!$A$2:$H$2692,8,0)</f>
        <v>560</v>
      </c>
      <c r="Z1436" s="10">
        <f>VLOOKUP(A1436,BUSINESS!$A$2:$I$2692,9,0)</f>
        <v>0.173</v>
      </c>
      <c r="AA1436" s="10">
        <f>VLOOKUP(A1436,BUSINESS!$A$2:$J$2692,10,0)</f>
        <v>0.634</v>
      </c>
      <c r="AB1436" s="7">
        <f t="shared" si="2"/>
        <v>214212500000</v>
      </c>
    </row>
    <row r="1437">
      <c r="A1437" s="7" t="str">
        <f t="shared" si="1"/>
        <v>Paraguay-The Americas2006</v>
      </c>
      <c r="B1437" s="8" t="s">
        <v>223</v>
      </c>
      <c r="C1437" s="5" t="s">
        <v>84</v>
      </c>
      <c r="D1437" s="9" t="s">
        <v>68</v>
      </c>
      <c r="E1437" s="11">
        <v>1.0662013273E10</v>
      </c>
      <c r="F1437" s="12">
        <v>0.057</v>
      </c>
      <c r="G1437" s="12">
        <v>101.0</v>
      </c>
      <c r="H1437" s="12">
        <v>0.301</v>
      </c>
      <c r="I1437" s="22">
        <f>VLOOKUP(A1437,ENERGY!$A$2:$F$2692,5,0)</f>
        <v>3919</v>
      </c>
      <c r="J1437" s="10">
        <f>VLOOKUP(A1438,ENERGY!$A$2:$F$2692,6,0)</f>
        <v>27165</v>
      </c>
      <c r="K1437" s="23">
        <v>0.024</v>
      </c>
      <c r="L1437" s="10">
        <f>VLOOKUP(A1437,TOURISM!$A$2:$E$2692,5,0)</f>
        <v>112000000</v>
      </c>
      <c r="M1437" s="10">
        <f>VLOOKUP(A1437,TOURISM!$A$2:$F$2692,6,0)</f>
        <v>144000000</v>
      </c>
      <c r="N1437" s="23">
        <v>0.399</v>
      </c>
      <c r="O1437" s="23">
        <v>45.0</v>
      </c>
      <c r="P1437" s="27">
        <f t="shared" si="773"/>
        <v>23</v>
      </c>
      <c r="Q1437" s="23">
        <v>1050.0</v>
      </c>
      <c r="R1437" s="23">
        <v>0.127</v>
      </c>
      <c r="S1437" s="23">
        <v>0.113</v>
      </c>
      <c r="T1437" s="10">
        <f>VLOOKUP(A1437,TOURISM!$A$2:$E$2692,5,0)</f>
        <v>112000000</v>
      </c>
      <c r="U1437" s="10">
        <f>VLOOKUP(A1437,TOURISM!$A$2:$F$2692,6,0)</f>
        <v>144000000</v>
      </c>
      <c r="V1437" s="10">
        <f>VLOOKUP(A1437,BUSINESS!$A$2:$E$2692,5,0)</f>
        <v>0.448</v>
      </c>
      <c r="W1437" s="10">
        <f>VLOOKUP(A1437,BUSINESS!$A$2:$F$2692,6,0)</f>
        <v>74</v>
      </c>
      <c r="X1437" s="10">
        <f>VLOOKUP(A1437,BUSINESS!$A$2:$G$2692,7,0)</f>
        <v>69</v>
      </c>
      <c r="Y1437" s="10">
        <f>VLOOKUP(A1437,BUSINESS!$A$2:$H$2692,8,0)</f>
        <v>328</v>
      </c>
      <c r="Z1437" s="10">
        <f>VLOOKUP(A1437,BUSINESS!$A$2:$I$2692,9,0)</f>
        <v>0.08</v>
      </c>
      <c r="AA1437" s="10">
        <f>VLOOKUP(A1437,BUSINESS!$A$2:$J$2692,10,0)</f>
        <v>0.537</v>
      </c>
      <c r="AB1437" s="7">
        <f t="shared" si="2"/>
        <v>83952860417</v>
      </c>
    </row>
    <row r="1438">
      <c r="A1438" s="7" t="str">
        <f t="shared" si="1"/>
        <v>Peru-The Americas2006</v>
      </c>
      <c r="B1438" s="8" t="s">
        <v>224</v>
      </c>
      <c r="C1438" s="5" t="s">
        <v>84</v>
      </c>
      <c r="D1438" s="9" t="s">
        <v>68</v>
      </c>
      <c r="E1438" s="11">
        <v>8.755412844E10</v>
      </c>
      <c r="F1438" s="12">
        <v>0.045</v>
      </c>
      <c r="G1438" s="12">
        <v>149.0</v>
      </c>
      <c r="H1438" s="12">
        <v>0.239</v>
      </c>
      <c r="I1438" s="22">
        <f>VLOOKUP(A1438,ENERGY!$A$2:$F$2692,5,0)</f>
        <v>11795</v>
      </c>
      <c r="J1438" s="10">
        <f>VLOOKUP(A1439,ENERGY!$A$2:$F$2692,6,0)</f>
        <v>30363</v>
      </c>
      <c r="K1438" s="23">
        <v>0.024</v>
      </c>
      <c r="L1438" s="10">
        <f>VLOOKUP(A1438,TOURISM!$A$2:$E$2692,5,0)</f>
        <v>1775000000</v>
      </c>
      <c r="M1438" s="10">
        <f>VLOOKUP(A1438,TOURISM!$A$2:$F$2692,6,0)</f>
        <v>1047000000</v>
      </c>
      <c r="N1438" s="23">
        <v>0.441</v>
      </c>
      <c r="O1438" s="23">
        <v>25.0</v>
      </c>
      <c r="P1438" s="27">
        <f t="shared" si="773"/>
        <v>23</v>
      </c>
      <c r="Q1438" s="23">
        <v>271.0</v>
      </c>
      <c r="R1438" s="23">
        <v>0.03</v>
      </c>
      <c r="S1438" s="23">
        <v>0.358</v>
      </c>
      <c r="T1438" s="10">
        <f>VLOOKUP(A1438,TOURISM!$A$2:$E$2692,5,0)</f>
        <v>1775000000</v>
      </c>
      <c r="U1438" s="10">
        <f>VLOOKUP(A1438,TOURISM!$A$2:$F$2692,6,0)</f>
        <v>1047000000</v>
      </c>
      <c r="V1438" s="10">
        <f>VLOOKUP(A1438,BUSINESS!$A$2:$E$2692,5,0)</f>
        <v>0.383</v>
      </c>
      <c r="W1438" s="10">
        <f>VLOOKUP(A1438,BUSINESS!$A$2:$F$2692,6,0)</f>
        <v>72</v>
      </c>
      <c r="X1438" s="10">
        <f>VLOOKUP(A1438,BUSINESS!$A$2:$G$2692,7,0)</f>
        <v>69</v>
      </c>
      <c r="Y1438" s="10">
        <f>VLOOKUP(A1438,BUSINESS!$A$2:$H$2692,8,0)</f>
        <v>424</v>
      </c>
      <c r="Z1438" s="10">
        <f>VLOOKUP(A1438,BUSINESS!$A$2:$I$2692,9,0)</f>
        <v>0.207</v>
      </c>
      <c r="AA1438" s="10">
        <f>VLOOKUP(A1438,BUSINESS!$A$2:$J$2692,10,0)</f>
        <v>0.325</v>
      </c>
      <c r="AB1438" s="7">
        <f t="shared" si="2"/>
        <v>2918470948000</v>
      </c>
    </row>
    <row r="1439">
      <c r="A1439" s="7" t="str">
        <f t="shared" si="1"/>
        <v>Puerto Rico-The Americas2006</v>
      </c>
      <c r="B1439" s="8" t="s">
        <v>228</v>
      </c>
      <c r="C1439" s="5" t="s">
        <v>84</v>
      </c>
      <c r="D1439" s="9" t="s">
        <v>68</v>
      </c>
      <c r="E1439" s="11">
        <v>8.7276164365E10</v>
      </c>
      <c r="F1439" s="10" t="str">
        <f t="shared" ref="F1439:H1439" si="774">if(AND(#REF!=#REF!,#REF!=#REF!+1,ISBLANK(#REF!)),#REF!,#REF!)</f>
        <v>#REF!</v>
      </c>
      <c r="G1439" s="10" t="str">
        <f t="shared" si="774"/>
        <v>#REF!</v>
      </c>
      <c r="H1439" s="10" t="str">
        <f t="shared" si="774"/>
        <v>#REF!</v>
      </c>
      <c r="I1439" s="22">
        <f>VLOOKUP(A1439,ENERGY!$A$2:$F$2692,5,0)</f>
        <v>133681</v>
      </c>
      <c r="J1439" s="10" t="str">
        <f>VLOOKUP(A1440,ENERGY!$A$2:$F$2692,6,0)</f>
        <v>#N/A</v>
      </c>
      <c r="K1439" s="23">
        <v>0.024</v>
      </c>
      <c r="L1439" s="10">
        <f>VLOOKUP(A1439,TOURISM!$A$2:$E$2692,5,0)</f>
        <v>3369000000</v>
      </c>
      <c r="M1439" s="10">
        <f>VLOOKUP(A1439,TOURISM!$A$2:$F$2692,6,0)</f>
        <v>1752000000</v>
      </c>
      <c r="N1439" s="23">
        <v>0.441</v>
      </c>
      <c r="O1439" s="27">
        <f t="shared" ref="O1439:Q1439" si="775">if(AND(M1439=M1440,N1439=N1439+1,ISBLANK(O1440)),O1439,O1440)</f>
        <v>48</v>
      </c>
      <c r="P1439" s="27">
        <f t="shared" si="775"/>
        <v>23</v>
      </c>
      <c r="Q1439" s="27">
        <f t="shared" si="775"/>
        <v>256</v>
      </c>
      <c r="R1439" s="23">
        <v>0.001</v>
      </c>
      <c r="S1439" s="23">
        <v>0.003</v>
      </c>
      <c r="T1439" s="10">
        <f>VLOOKUP(A1439,TOURISM!$A$2:$E$2692,5,0)</f>
        <v>3369000000</v>
      </c>
      <c r="U1439" s="10">
        <f>VLOOKUP(A1439,TOURISM!$A$2:$F$2692,6,0)</f>
        <v>1752000000</v>
      </c>
      <c r="V1439" s="10">
        <f>VLOOKUP(A1439,BUSINESS!$A$2:$E$2692,5,0)</f>
        <v>0.576</v>
      </c>
      <c r="W1439" s="10">
        <f>VLOOKUP(A1439,BUSINESS!$A$2:$F$2692,6,0)</f>
        <v>7</v>
      </c>
      <c r="X1439" s="10">
        <f>VLOOKUP(A1439,BUSINESS!$A$2:$G$2692,7,0)</f>
        <v>69</v>
      </c>
      <c r="Y1439" s="10">
        <f>VLOOKUP(A1439,BUSINESS!$A$2:$H$2692,8,0)</f>
        <v>140</v>
      </c>
      <c r="Z1439" s="10">
        <f>VLOOKUP(A1439,BUSINESS!$A$2:$I$2692,9,0)</f>
        <v>0.254</v>
      </c>
      <c r="AA1439" s="10">
        <f>VLOOKUP(A1439,BUSINESS!$A$2:$J$2692,10,0)</f>
        <v>0.586</v>
      </c>
      <c r="AB1439" s="7">
        <f t="shared" si="2"/>
        <v>87276164365000</v>
      </c>
    </row>
    <row r="1440">
      <c r="A1440" s="7" t="str">
        <f t="shared" si="1"/>
        <v>Sint Maarten (Dutch part)-The Americas2006</v>
      </c>
      <c r="B1440" s="8" t="s">
        <v>242</v>
      </c>
      <c r="C1440" s="5" t="s">
        <v>84</v>
      </c>
      <c r="D1440" s="9" t="s">
        <v>68</v>
      </c>
      <c r="E1440" s="8"/>
      <c r="F1440" s="10" t="str">
        <f t="shared" ref="F1440:H1440" si="776">if(AND(#REF!=#REF!,#REF!=#REF!+1,ISBLANK(#REF!)),#REF!,#REF!)</f>
        <v>#REF!</v>
      </c>
      <c r="G1440" s="10" t="str">
        <f t="shared" si="776"/>
        <v>#REF!</v>
      </c>
      <c r="H1440" s="10" t="str">
        <f t="shared" si="776"/>
        <v>#REF!</v>
      </c>
      <c r="I1440" s="22" t="str">
        <f>VLOOKUP(A1440,ENERGY!$A$2:$F$2692,5,0)</f>
        <v>#N/A</v>
      </c>
      <c r="J1440" s="10" t="str">
        <f>VLOOKUP(A1441,ENERGY!$A$2:$F$2692,6,0)</f>
        <v>#N/A</v>
      </c>
      <c r="K1440" s="23">
        <v>0.024</v>
      </c>
      <c r="L1440" s="10">
        <f>VLOOKUP(A1440,TOURISM!$A$2:$E$2692,5,0)</f>
        <v>651000000</v>
      </c>
      <c r="M1440" s="10">
        <f>VLOOKUP(A1440,TOURISM!$A$2:$F$2692,6,0)</f>
        <v>86000000</v>
      </c>
      <c r="N1440" s="23">
        <v>0.567</v>
      </c>
      <c r="O1440" s="23">
        <v>48.0</v>
      </c>
      <c r="P1440" s="27">
        <f t="shared" ref="P1440:P1443" si="777">if(AND(N1440=N1441,O1440=O1440+1,ISBLANK(P1441)),P1440,P1441)</f>
        <v>23</v>
      </c>
      <c r="Q1440" s="23">
        <v>256.0</v>
      </c>
      <c r="R1440" s="23">
        <v>0.018</v>
      </c>
      <c r="S1440" s="23">
        <v>0.168</v>
      </c>
      <c r="T1440" s="10">
        <f>VLOOKUP(A1440,TOURISM!$A$2:$E$2692,5,0)</f>
        <v>651000000</v>
      </c>
      <c r="U1440" s="10">
        <f>VLOOKUP(A1440,TOURISM!$A$2:$F$2692,6,0)</f>
        <v>86000000</v>
      </c>
      <c r="V1440" s="10">
        <f>VLOOKUP(A1440,BUSINESS!$A$2:$E$2692,5,0)</f>
        <v>0.523</v>
      </c>
      <c r="W1440" s="10">
        <f>VLOOKUP(A1440,BUSINESS!$A$2:$F$2692,6,0)</f>
        <v>19</v>
      </c>
      <c r="X1440" s="10">
        <f>VLOOKUP(A1440,BUSINESS!$A$2:$G$2692,7,0)</f>
        <v>69</v>
      </c>
      <c r="Y1440" s="10">
        <f>VLOOKUP(A1440,BUSINESS!$A$2:$H$2692,8,0)</f>
        <v>172</v>
      </c>
      <c r="Z1440" s="10">
        <f>VLOOKUP(A1440,BUSINESS!$A$2:$I$2692,9,0)</f>
        <v>0.49</v>
      </c>
      <c r="AA1440" s="10">
        <f>VLOOKUP(A1440,BUSINESS!$A$2:$J$2692,10,0)</f>
        <v>1.024</v>
      </c>
      <c r="AB1440" s="7">
        <f t="shared" si="2"/>
        <v>0</v>
      </c>
    </row>
    <row r="1441">
      <c r="A1441" s="7" t="str">
        <f t="shared" si="1"/>
        <v>St. Kitts and Nevis-The Americas2006</v>
      </c>
      <c r="B1441" s="8" t="s">
        <v>252</v>
      </c>
      <c r="C1441" s="5" t="s">
        <v>84</v>
      </c>
      <c r="D1441" s="9" t="s">
        <v>68</v>
      </c>
      <c r="E1441" s="11">
        <v>6.29511778E8</v>
      </c>
      <c r="F1441" s="12">
        <v>0.04</v>
      </c>
      <c r="G1441" s="12">
        <v>517.0</v>
      </c>
      <c r="H1441" s="12">
        <v>0.093</v>
      </c>
      <c r="I1441" s="22" t="str">
        <f>VLOOKUP(A1441,ENERGY!$A$2:$F$2692,5,0)</f>
        <v>#N/A</v>
      </c>
      <c r="J1441" s="10" t="str">
        <f>VLOOKUP(A1442,ENERGY!$A$2:$F$2692,6,0)</f>
        <v>#N/A</v>
      </c>
      <c r="K1441" s="23">
        <v>0.024</v>
      </c>
      <c r="L1441" s="10">
        <f>VLOOKUP(A1441,TOURISM!$A$2:$E$2692,5,0)</f>
        <v>132000000</v>
      </c>
      <c r="M1441" s="10">
        <f>VLOOKUP(A1441,TOURISM!$A$2:$F$2692,6,0)</f>
        <v>14000000</v>
      </c>
      <c r="N1441" s="23">
        <v>0.36</v>
      </c>
      <c r="O1441" s="23">
        <v>37.0</v>
      </c>
      <c r="P1441" s="27">
        <f t="shared" si="777"/>
        <v>23</v>
      </c>
      <c r="Q1441" s="23">
        <v>190.0</v>
      </c>
      <c r="R1441" s="23">
        <v>0.486</v>
      </c>
      <c r="S1441" s="23">
        <v>0.756</v>
      </c>
      <c r="T1441" s="10">
        <f>VLOOKUP(A1441,TOURISM!$A$2:$E$2692,5,0)</f>
        <v>132000000</v>
      </c>
      <c r="U1441" s="10">
        <f>VLOOKUP(A1441,TOURISM!$A$2:$F$2692,6,0)</f>
        <v>14000000</v>
      </c>
      <c r="V1441" s="10">
        <f>VLOOKUP(A1441,BUSINESS!$A$2:$E$2692,5,0)</f>
        <v>0.523</v>
      </c>
      <c r="W1441" s="10">
        <f>VLOOKUP(A1441,BUSINESS!$A$2:$F$2692,6,0)</f>
        <v>19</v>
      </c>
      <c r="X1441" s="10">
        <f>VLOOKUP(A1441,BUSINESS!$A$2:$G$2692,7,0)</f>
        <v>69</v>
      </c>
      <c r="Y1441" s="10">
        <f>VLOOKUP(A1441,BUSINESS!$A$2:$H$2692,8,0)</f>
        <v>172</v>
      </c>
      <c r="Z1441" s="10">
        <f>VLOOKUP(A1441,BUSINESS!$A$2:$I$2692,9,0)</f>
        <v>0.49</v>
      </c>
      <c r="AA1441" s="10">
        <f>VLOOKUP(A1441,BUSINESS!$A$2:$J$2692,10,0)</f>
        <v>1.024</v>
      </c>
      <c r="AB1441" s="7">
        <f t="shared" si="2"/>
        <v>1295291724</v>
      </c>
    </row>
    <row r="1442">
      <c r="A1442" s="7" t="str">
        <f t="shared" si="1"/>
        <v>St. Lucia-The Americas2006</v>
      </c>
      <c r="B1442" s="8" t="s">
        <v>253</v>
      </c>
      <c r="C1442" s="5" t="s">
        <v>84</v>
      </c>
      <c r="D1442" s="9" t="s">
        <v>68</v>
      </c>
      <c r="E1442" s="11">
        <v>1.018069267E9</v>
      </c>
      <c r="F1442" s="12">
        <v>0.065</v>
      </c>
      <c r="G1442" s="12">
        <v>393.0</v>
      </c>
      <c r="H1442" s="12">
        <v>0.108</v>
      </c>
      <c r="I1442" s="22" t="str">
        <f>VLOOKUP(A1442,ENERGY!$A$2:$F$2692,5,0)</f>
        <v>#N/A</v>
      </c>
      <c r="J1442" s="10" t="str">
        <f>VLOOKUP(A1443,ENERGY!$A$2:$F$2692,6,0)</f>
        <v>#N/A</v>
      </c>
      <c r="K1442" s="23">
        <v>0.024</v>
      </c>
      <c r="L1442" s="10">
        <f>VLOOKUP(A1442,TOURISM!$A$2:$E$2692,5,0)</f>
        <v>294000000</v>
      </c>
      <c r="M1442" s="10">
        <f>VLOOKUP(A1442,TOURISM!$A$2:$F$2692,6,0)</f>
        <v>39000000</v>
      </c>
      <c r="N1442" s="23">
        <v>0.398</v>
      </c>
      <c r="O1442" s="23">
        <v>13.0</v>
      </c>
      <c r="P1442" s="27">
        <f t="shared" si="777"/>
        <v>23</v>
      </c>
      <c r="Q1442" s="23">
        <v>204.0</v>
      </c>
      <c r="R1442" s="27">
        <f>if(AND(P1442=P1443,Q1442=Q1442+1,ISBLANK(R1443)),R1442,R1443)</f>
        <v>0.033</v>
      </c>
      <c r="S1442" s="23">
        <v>0.221</v>
      </c>
      <c r="T1442" s="10">
        <f>VLOOKUP(A1442,TOURISM!$A$2:$E$2692,5,0)</f>
        <v>294000000</v>
      </c>
      <c r="U1442" s="10">
        <f>VLOOKUP(A1442,TOURISM!$A$2:$F$2692,6,0)</f>
        <v>39000000</v>
      </c>
      <c r="V1442" s="10">
        <f>VLOOKUP(A1442,BUSINESS!$A$2:$E$2692,5,0)</f>
        <v>0.34</v>
      </c>
      <c r="W1442" s="10">
        <f>VLOOKUP(A1442,BUSINESS!$A$2:$F$2692,6,0)</f>
        <v>20</v>
      </c>
      <c r="X1442" s="10">
        <f>VLOOKUP(A1442,BUSINESS!$A$2:$G$2692,7,0)</f>
        <v>69</v>
      </c>
      <c r="Y1442" s="10">
        <f>VLOOKUP(A1442,BUSINESS!$A$2:$H$2692,8,0)</f>
        <v>71</v>
      </c>
      <c r="Z1442" s="10">
        <f>VLOOKUP(A1442,BUSINESS!$A$2:$I$2692,9,0)</f>
        <v>0.245</v>
      </c>
      <c r="AA1442" s="10">
        <f>VLOOKUP(A1442,BUSINESS!$A$2:$J$2692,10,0)</f>
        <v>0.63</v>
      </c>
      <c r="AB1442" s="7">
        <f t="shared" si="2"/>
        <v>30850583848</v>
      </c>
    </row>
    <row r="1443">
      <c r="A1443" s="7" t="str">
        <f t="shared" si="1"/>
        <v>St. Martin (French part)-The Americas2006</v>
      </c>
      <c r="B1443" s="8" t="s">
        <v>254</v>
      </c>
      <c r="C1443" s="5" t="s">
        <v>84</v>
      </c>
      <c r="D1443" s="9" t="s">
        <v>68</v>
      </c>
      <c r="E1443" s="8"/>
      <c r="F1443" s="10" t="str">
        <f t="shared" ref="F1443:H1443" si="778">if(AND(#REF!=#REF!,#REF!=#REF!+1,ISBLANK(#REF!)),#REF!,#REF!)</f>
        <v>#REF!</v>
      </c>
      <c r="G1443" s="10" t="str">
        <f t="shared" si="778"/>
        <v>#REF!</v>
      </c>
      <c r="H1443" s="10" t="str">
        <f t="shared" si="778"/>
        <v>#REF!</v>
      </c>
      <c r="I1443" s="22" t="str">
        <f>VLOOKUP(A1443,ENERGY!$A$2:$F$2692,5,0)</f>
        <v>#N/A</v>
      </c>
      <c r="J1443" s="10" t="str">
        <f>VLOOKUP(A1444,ENERGY!$A$2:$F$2692,6,0)</f>
        <v>#N/A</v>
      </c>
      <c r="K1443" s="23">
        <v>0.024</v>
      </c>
      <c r="L1443" s="10">
        <f>VLOOKUP(A1443,TOURISM!$A$2:$E$2692,5,0)</f>
        <v>711000000</v>
      </c>
      <c r="M1443" s="10">
        <f>VLOOKUP(A1443,TOURISM!$A$2:$F$2692,6,0)</f>
        <v>7654000000</v>
      </c>
      <c r="N1443" s="23">
        <v>0.967</v>
      </c>
      <c r="O1443" s="23">
        <v>29.0</v>
      </c>
      <c r="P1443" s="27">
        <f t="shared" si="777"/>
        <v>23</v>
      </c>
      <c r="Q1443" s="23">
        <v>196.0</v>
      </c>
      <c r="R1443" s="23">
        <v>0.033</v>
      </c>
      <c r="S1443" s="23">
        <v>0.028</v>
      </c>
      <c r="T1443" s="10">
        <f>VLOOKUP(A1443,TOURISM!$A$2:$E$2692,5,0)</f>
        <v>711000000</v>
      </c>
      <c r="U1443" s="10">
        <f>VLOOKUP(A1443,TOURISM!$A$2:$F$2692,6,0)</f>
        <v>7654000000</v>
      </c>
      <c r="V1443" s="10">
        <f>VLOOKUP(A1443,BUSINESS!$A$2:$E$2692,5,0)</f>
        <v>0.453</v>
      </c>
      <c r="W1443" s="10">
        <f>VLOOKUP(A1443,BUSINESS!$A$2:$F$2692,6,0)</f>
        <v>20</v>
      </c>
      <c r="X1443" s="10">
        <f>VLOOKUP(A1443,BUSINESS!$A$2:$G$2692,7,0)</f>
        <v>69</v>
      </c>
      <c r="Y1443" s="10">
        <f>VLOOKUP(A1443,BUSINESS!$A$2:$H$2692,8,0)</f>
        <v>140</v>
      </c>
      <c r="Z1443" s="10">
        <f>VLOOKUP(A1443,BUSINESS!$A$2:$I$2692,9,0)</f>
        <v>0.214</v>
      </c>
      <c r="AA1443" s="10">
        <f>VLOOKUP(A1443,BUSINESS!$A$2:$J$2692,10,0)</f>
        <v>0.447</v>
      </c>
      <c r="AB1443" s="7">
        <f t="shared" si="2"/>
        <v>0</v>
      </c>
    </row>
    <row r="1444">
      <c r="A1444" s="7" t="str">
        <f t="shared" si="1"/>
        <v>St. Vincent and the Grenadines-The Americas2006</v>
      </c>
      <c r="B1444" s="8" t="s">
        <v>255</v>
      </c>
      <c r="C1444" s="5" t="s">
        <v>84</v>
      </c>
      <c r="D1444" s="9" t="s">
        <v>68</v>
      </c>
      <c r="E1444" s="11">
        <v>6.11040126E8</v>
      </c>
      <c r="F1444" s="12">
        <v>0.039</v>
      </c>
      <c r="G1444" s="12">
        <v>218.0</v>
      </c>
      <c r="H1444" s="12">
        <v>0.097</v>
      </c>
      <c r="I1444" s="22" t="str">
        <f>VLOOKUP(A1444,ENERGY!$A$2:$F$2692,5,0)</f>
        <v>#N/A</v>
      </c>
      <c r="J1444" s="10" t="str">
        <f>VLOOKUP(A1445,ENERGY!$A$2:$F$2692,6,0)</f>
        <v>#N/A</v>
      </c>
      <c r="K1444" s="23">
        <v>0.024</v>
      </c>
      <c r="L1444" s="10">
        <f>VLOOKUP(A1444,TOURISM!$A$2:$E$2692,5,0)</f>
        <v>113000000</v>
      </c>
      <c r="M1444" s="10">
        <f>VLOOKUP(A1444,TOURISM!$A$2:$F$2692,6,0)</f>
        <v>16000000</v>
      </c>
      <c r="N1444" s="23">
        <v>0.967</v>
      </c>
      <c r="O1444" s="27">
        <f t="shared" ref="O1444:Q1444" si="779">if(AND(M1444=M1445,N1444=N1444+1,ISBLANK(O1445)),O1444,O1445)</f>
        <v>21</v>
      </c>
      <c r="P1444" s="27">
        <f t="shared" si="779"/>
        <v>23</v>
      </c>
      <c r="Q1444" s="27">
        <f t="shared" si="779"/>
        <v>202</v>
      </c>
      <c r="R1444" s="23">
        <v>0.365</v>
      </c>
      <c r="S1444" s="23">
        <v>0.633</v>
      </c>
      <c r="T1444" s="10">
        <f>VLOOKUP(A1444,TOURISM!$A$2:$E$2692,5,0)</f>
        <v>113000000</v>
      </c>
      <c r="U1444" s="10">
        <f>VLOOKUP(A1444,TOURISM!$A$2:$F$2692,6,0)</f>
        <v>16000000</v>
      </c>
      <c r="V1444" s="10">
        <f>VLOOKUP(A1444,BUSINESS!$A$2:$E$2692,5,0)</f>
        <v>0.45</v>
      </c>
      <c r="W1444" s="10">
        <f>VLOOKUP(A1444,BUSINESS!$A$2:$F$2692,6,0)</f>
        <v>12</v>
      </c>
      <c r="X1444" s="10">
        <f>VLOOKUP(A1444,BUSINESS!$A$2:$G$2692,7,0)</f>
        <v>69</v>
      </c>
      <c r="Y1444" s="10">
        <f>VLOOKUP(A1444,BUSINESS!$A$2:$H$2692,8,0)</f>
        <v>76</v>
      </c>
      <c r="Z1444" s="10">
        <f>VLOOKUP(A1444,BUSINESS!$A$2:$I$2692,9,0)</f>
        <v>0.12</v>
      </c>
      <c r="AA1444" s="10">
        <f>VLOOKUP(A1444,BUSINESS!$A$2:$J$2692,10,0)</f>
        <v>0.805</v>
      </c>
      <c r="AB1444" s="7">
        <f t="shared" si="2"/>
        <v>1674082537</v>
      </c>
    </row>
    <row r="1445">
      <c r="A1445" s="7" t="str">
        <f t="shared" si="1"/>
        <v>Suriname-The Americas2006</v>
      </c>
      <c r="B1445" s="8" t="s">
        <v>257</v>
      </c>
      <c r="C1445" s="5" t="s">
        <v>84</v>
      </c>
      <c r="D1445" s="9" t="s">
        <v>68</v>
      </c>
      <c r="E1445" s="11">
        <v>2.626093294E9</v>
      </c>
      <c r="F1445" s="12">
        <v>0.062</v>
      </c>
      <c r="G1445" s="12">
        <v>323.0</v>
      </c>
      <c r="H1445" s="12">
        <v>0.156</v>
      </c>
      <c r="I1445" s="22" t="str">
        <f>VLOOKUP(A1445,ENERGY!$A$2:$F$2692,5,0)</f>
        <v>#N/A</v>
      </c>
      <c r="J1445" s="10" t="str">
        <f>VLOOKUP(A1446,ENERGY!$A$2:$F$2692,6,0)</f>
        <v>#N/A</v>
      </c>
      <c r="K1445" s="23">
        <v>0.024</v>
      </c>
      <c r="L1445" s="10">
        <f>VLOOKUP(A1445,TOURISM!$A$2:$E$2692,5,0)</f>
        <v>109000000</v>
      </c>
      <c r="M1445" s="10">
        <f>VLOOKUP(A1445,TOURISM!$A$2:$F$2692,6,0)</f>
        <v>33000000</v>
      </c>
      <c r="N1445" s="23">
        <v>0.681</v>
      </c>
      <c r="O1445" s="23">
        <v>21.0</v>
      </c>
      <c r="P1445" s="27">
        <f t="shared" ref="P1445:P1447" si="780">if(AND(N1445=N1446,O1445=O1445+1,ISBLANK(P1446)),P1445,P1446)</f>
        <v>23</v>
      </c>
      <c r="Q1445" s="23">
        <v>202.0</v>
      </c>
      <c r="R1445" s="23">
        <v>0.105</v>
      </c>
      <c r="S1445" s="23">
        <v>0.107</v>
      </c>
      <c r="T1445" s="10">
        <f>VLOOKUP(A1445,TOURISM!$A$2:$E$2692,5,0)</f>
        <v>109000000</v>
      </c>
      <c r="U1445" s="10">
        <f>VLOOKUP(A1445,TOURISM!$A$2:$F$2692,6,0)</f>
        <v>33000000</v>
      </c>
      <c r="V1445" s="10">
        <f>VLOOKUP(A1445,BUSINESS!$A$2:$E$2692,5,0)</f>
        <v>0.279</v>
      </c>
      <c r="W1445" s="10">
        <f>VLOOKUP(A1445,BUSINESS!$A$2:$F$2692,6,0)</f>
        <v>694</v>
      </c>
      <c r="X1445" s="10">
        <f>VLOOKUP(A1445,BUSINESS!$A$2:$G$2692,7,0)</f>
        <v>69</v>
      </c>
      <c r="Y1445" s="10">
        <f>VLOOKUP(A1445,BUSINESS!$A$2:$H$2692,8,0)</f>
        <v>199</v>
      </c>
      <c r="Z1445" s="10">
        <f>VLOOKUP(A1445,BUSINESS!$A$2:$I$2692,9,0)</f>
        <v>0.095</v>
      </c>
      <c r="AA1445" s="10">
        <f>VLOOKUP(A1445,BUSINESS!$A$2:$J$2692,10,0)</f>
        <v>0.633</v>
      </c>
      <c r="AB1445" s="7">
        <f t="shared" si="2"/>
        <v>25010412324</v>
      </c>
    </row>
    <row r="1446">
      <c r="A1446" s="7" t="str">
        <f t="shared" si="1"/>
        <v>Trinidad and Tobago-The Americas2006</v>
      </c>
      <c r="B1446" s="8" t="s">
        <v>268</v>
      </c>
      <c r="C1446" s="5" t="s">
        <v>84</v>
      </c>
      <c r="D1446" s="9" t="s">
        <v>68</v>
      </c>
      <c r="E1446" s="11">
        <v>1.8460905284E10</v>
      </c>
      <c r="F1446" s="12">
        <v>0.044</v>
      </c>
      <c r="G1446" s="12">
        <v>625.0</v>
      </c>
      <c r="H1446" s="12">
        <v>0.109</v>
      </c>
      <c r="I1446" s="22" t="str">
        <f>VLOOKUP(A1446,ENERGY!$A$2:$F$2692,5,0)</f>
        <v>#N/A</v>
      </c>
      <c r="J1446" s="10" t="str">
        <f>VLOOKUP(A1447,ENERGY!$A$2:$F$2692,6,0)</f>
        <v>#N/A</v>
      </c>
      <c r="K1446" s="23">
        <v>0.024</v>
      </c>
      <c r="L1446" s="10">
        <f>VLOOKUP(A1446,TOURISM!$A$2:$E$2692,5,0)</f>
        <v>517000000</v>
      </c>
      <c r="M1446" s="10">
        <f>VLOOKUP(A1446,TOURISM!$A$2:$F$2692,6,0)</f>
        <v>146000000</v>
      </c>
      <c r="N1446" s="23">
        <v>0.375</v>
      </c>
      <c r="O1446" s="23">
        <v>151.0</v>
      </c>
      <c r="P1446" s="27">
        <f t="shared" si="780"/>
        <v>23</v>
      </c>
      <c r="Q1446" s="23">
        <v>560.0</v>
      </c>
      <c r="R1446" s="23">
        <v>0.036</v>
      </c>
      <c r="S1446" s="23">
        <v>0.209</v>
      </c>
      <c r="T1446" s="10">
        <f>VLOOKUP(A1446,TOURISM!$A$2:$E$2692,5,0)</f>
        <v>517000000</v>
      </c>
      <c r="U1446" s="10">
        <f>VLOOKUP(A1446,TOURISM!$A$2:$F$2692,6,0)</f>
        <v>146000000</v>
      </c>
      <c r="V1446" s="10">
        <f>VLOOKUP(A1446,BUSINESS!$A$2:$E$2692,5,0)</f>
        <v>0.372</v>
      </c>
      <c r="W1446" s="10">
        <f>VLOOKUP(A1446,BUSINESS!$A$2:$F$2692,6,0)</f>
        <v>43</v>
      </c>
      <c r="X1446" s="10">
        <f>VLOOKUP(A1446,BUSINESS!$A$2:$G$2692,7,0)</f>
        <v>69</v>
      </c>
      <c r="Y1446" s="10">
        <f>VLOOKUP(A1446,BUSINESS!$A$2:$H$2692,8,0)</f>
        <v>210</v>
      </c>
      <c r="Z1446" s="10">
        <f>VLOOKUP(A1446,BUSINESS!$A$2:$I$2692,9,0)</f>
        <v>0.3</v>
      </c>
      <c r="AA1446" s="10">
        <f>VLOOKUP(A1446,BUSINESS!$A$2:$J$2692,10,0)</f>
        <v>1.165</v>
      </c>
      <c r="AB1446" s="7">
        <f t="shared" si="2"/>
        <v>512802924556</v>
      </c>
    </row>
    <row r="1447">
      <c r="A1447" s="7" t="str">
        <f t="shared" si="1"/>
        <v>Turks and Caicos Islands-The Americas2006</v>
      </c>
      <c r="B1447" s="8" t="s">
        <v>272</v>
      </c>
      <c r="C1447" s="5" t="s">
        <v>84</v>
      </c>
      <c r="D1447" s="9" t="s">
        <v>68</v>
      </c>
      <c r="E1447" s="8"/>
      <c r="F1447" s="10" t="str">
        <f t="shared" ref="F1447:H1447" si="781">if(AND(#REF!=#REF!,#REF!=#REF!+1,ISBLANK(#REF!)),#REF!,#REF!)</f>
        <v>#REF!</v>
      </c>
      <c r="G1447" s="10" t="str">
        <f t="shared" si="781"/>
        <v>#REF!</v>
      </c>
      <c r="H1447" s="10" t="str">
        <f t="shared" si="781"/>
        <v>#REF!</v>
      </c>
      <c r="I1447" s="22" t="str">
        <f>VLOOKUP(A1447,ENERGY!$A$2:$F$2692,5,0)</f>
        <v>#N/A</v>
      </c>
      <c r="J1447" s="10" t="str">
        <f>VLOOKUP(A1448,ENERGY!$A$2:$F$2692,6,0)</f>
        <v>#N/A</v>
      </c>
      <c r="K1447" s="23">
        <v>0.024</v>
      </c>
      <c r="L1447" s="10">
        <f>VLOOKUP(A1447,TOURISM!$A$2:$E$2692,5,0)</f>
        <v>206000000</v>
      </c>
      <c r="M1447" s="10">
        <f>VLOOKUP(A1447,TOURISM!$A$2:$F$2692,6,0)</f>
        <v>991000000</v>
      </c>
      <c r="N1447" s="23">
        <v>0.093</v>
      </c>
      <c r="O1447" s="23">
        <v>9.0</v>
      </c>
      <c r="P1447" s="27">
        <f t="shared" si="780"/>
        <v>23</v>
      </c>
      <c r="Q1447" s="27">
        <f>if(AND(O1447=O1448,P1447=P1447+1,ISBLANK(Q1448)),Q1447,Q1448)</f>
        <v>264</v>
      </c>
      <c r="R1447" s="23">
        <v>0.069</v>
      </c>
      <c r="S1447" s="23">
        <v>0.684</v>
      </c>
      <c r="T1447" s="10">
        <f>VLOOKUP(A1447,TOURISM!$A$2:$E$2692,5,0)</f>
        <v>206000000</v>
      </c>
      <c r="U1447" s="10">
        <f>VLOOKUP(A1447,TOURISM!$A$2:$F$2692,6,0)</f>
        <v>991000000</v>
      </c>
      <c r="V1447" s="10">
        <f>VLOOKUP(A1447,BUSINESS!$A$2:$E$2692,5,0)</f>
        <v>0.523</v>
      </c>
      <c r="W1447" s="10">
        <f>VLOOKUP(A1447,BUSINESS!$A$2:$F$2692,6,0)</f>
        <v>19</v>
      </c>
      <c r="X1447" s="10">
        <f>VLOOKUP(A1447,BUSINESS!$A$2:$G$2692,7,0)</f>
        <v>69</v>
      </c>
      <c r="Y1447" s="10">
        <f>VLOOKUP(A1447,BUSINESS!$A$2:$H$2692,8,0)</f>
        <v>172</v>
      </c>
      <c r="Z1447" s="10">
        <f>VLOOKUP(A1447,BUSINESS!$A$2:$I$2692,9,0)</f>
        <v>0.49</v>
      </c>
      <c r="AA1447" s="10">
        <f>VLOOKUP(A1447,BUSINESS!$A$2:$J$2692,10,0)</f>
        <v>1.024</v>
      </c>
      <c r="AB1447" s="7">
        <f t="shared" si="2"/>
        <v>0</v>
      </c>
    </row>
    <row r="1448">
      <c r="A1448" s="7" t="str">
        <f t="shared" si="1"/>
        <v>United States-The Americas2006</v>
      </c>
      <c r="B1448" s="8" t="s">
        <v>277</v>
      </c>
      <c r="C1448" s="5" t="s">
        <v>84</v>
      </c>
      <c r="D1448" s="9" t="s">
        <v>68</v>
      </c>
      <c r="E1448" s="11">
        <v>1.39E13</v>
      </c>
      <c r="F1448" s="12">
        <v>0.159</v>
      </c>
      <c r="G1448" s="12">
        <v>7110.0</v>
      </c>
      <c r="H1448" s="12">
        <v>0.08</v>
      </c>
      <c r="I1448" s="22" t="str">
        <f>VLOOKUP(A1448,ENERGY!$A$2:$F$2692,5,0)</f>
        <v>#N/A</v>
      </c>
      <c r="J1448" s="10" t="str">
        <f>VLOOKUP(A1449,ENERGY!$A$2:$F$2692,6,0)</f>
        <v>#N/A</v>
      </c>
      <c r="K1448" s="23">
        <v>0.024</v>
      </c>
      <c r="L1448" s="28">
        <f>VLOOKUP(A1448,TOURISM!$A$2:$E$2692,5,0)</f>
        <v>133000000000</v>
      </c>
      <c r="M1448" s="10" t="str">
        <f>VLOOKUP(A1448,TOURISM!$A$2:$F$2692,6,0)</f>
        <v/>
      </c>
      <c r="N1448" s="23">
        <v>0.093</v>
      </c>
      <c r="O1448" s="27">
        <f t="shared" ref="O1448:Q1448" si="782">if(AND(M1448=M1449,N1448=N1448+1,ISBLANK(O1449)),O1448,O1449)</f>
        <v>71</v>
      </c>
      <c r="P1448" s="27">
        <f t="shared" si="782"/>
        <v>23</v>
      </c>
      <c r="Q1448" s="27">
        <f t="shared" si="782"/>
        <v>264</v>
      </c>
      <c r="R1448" s="23">
        <v>0.01</v>
      </c>
      <c r="S1448" s="23">
        <v>0.022</v>
      </c>
      <c r="T1448" s="28">
        <f>VLOOKUP(A1448,TOURISM!$A$2:$E$2692,5,0)</f>
        <v>133000000000</v>
      </c>
      <c r="U1448" s="10" t="str">
        <f>VLOOKUP(A1448,TOURISM!$A$2:$F$2692,6,0)</f>
        <v/>
      </c>
      <c r="V1448" s="10">
        <f>VLOOKUP(A1448,BUSINESS!$A$2:$E$2692,5,0)</f>
        <v>0.474</v>
      </c>
      <c r="W1448" s="10">
        <f>VLOOKUP(A1448,BUSINESS!$A$2:$F$2692,6,0)</f>
        <v>6</v>
      </c>
      <c r="X1448" s="10">
        <f>VLOOKUP(A1448,BUSINESS!$A$2:$G$2692,7,0)</f>
        <v>69</v>
      </c>
      <c r="Y1448" s="10">
        <f>VLOOKUP(A1448,BUSINESS!$A$2:$H$2692,8,0)</f>
        <v>325</v>
      </c>
      <c r="Z1448" s="10">
        <f>VLOOKUP(A1448,BUSINESS!$A$2:$I$2692,9,0)</f>
        <v>0.689</v>
      </c>
      <c r="AA1448" s="10">
        <f>VLOOKUP(A1448,BUSINESS!$A$2:$J$2692,10,0)</f>
        <v>0.763</v>
      </c>
      <c r="AB1448" s="7">
        <f t="shared" si="2"/>
        <v>1.39E+15</v>
      </c>
    </row>
    <row r="1449">
      <c r="A1449" s="7" t="str">
        <f t="shared" si="1"/>
        <v>Uruguay-The Americas2006</v>
      </c>
      <c r="B1449" s="8" t="s">
        <v>278</v>
      </c>
      <c r="C1449" s="5" t="s">
        <v>84</v>
      </c>
      <c r="D1449" s="9" t="s">
        <v>68</v>
      </c>
      <c r="E1449" s="11">
        <v>1.9579479147E10</v>
      </c>
      <c r="F1449" s="12">
        <v>0.083</v>
      </c>
      <c r="G1449" s="12">
        <v>491.0</v>
      </c>
      <c r="H1449" s="12">
        <v>0.093</v>
      </c>
      <c r="I1449" s="22" t="str">
        <f>VLOOKUP(A1449,ENERGY!$A$2:$F$2692,5,0)</f>
        <v>#N/A</v>
      </c>
      <c r="J1449" s="10" t="str">
        <f>VLOOKUP(A1450,ENERGY!$A$2:$F$2692,6,0)</f>
        <v>#N/A</v>
      </c>
      <c r="K1449" s="23">
        <v>0.024</v>
      </c>
      <c r="L1449" s="10">
        <f>VLOOKUP(A1449,TOURISM!$A$2:$E$2692,5,0)</f>
        <v>711000000</v>
      </c>
      <c r="M1449" s="10">
        <f>VLOOKUP(A1449,TOURISM!$A$2:$F$2692,6,0)</f>
        <v>305000000</v>
      </c>
      <c r="N1449" s="23">
        <v>0.666</v>
      </c>
      <c r="O1449" s="23">
        <v>71.0</v>
      </c>
      <c r="P1449" s="27">
        <f t="shared" ref="P1449:P1459" si="783">if(AND(N1449=N1450,O1449=O1449+1,ISBLANK(P1450)),P1449,P1450)</f>
        <v>23</v>
      </c>
      <c r="Q1449" s="23">
        <v>264.0</v>
      </c>
      <c r="R1449" s="23">
        <v>0.024</v>
      </c>
      <c r="S1449" s="23">
        <v>0.08</v>
      </c>
      <c r="T1449" s="10">
        <f>VLOOKUP(A1449,TOURISM!$A$2:$E$2692,5,0)</f>
        <v>711000000</v>
      </c>
      <c r="U1449" s="10">
        <f>VLOOKUP(A1449,TOURISM!$A$2:$F$2692,6,0)</f>
        <v>305000000</v>
      </c>
      <c r="V1449" s="10">
        <f>VLOOKUP(A1449,BUSINESS!$A$2:$E$2692,5,0)</f>
        <v>0.713</v>
      </c>
      <c r="W1449" s="10">
        <f>VLOOKUP(A1449,BUSINESS!$A$2:$F$2692,6,0)</f>
        <v>43</v>
      </c>
      <c r="X1449" s="10">
        <f>VLOOKUP(A1449,BUSINESS!$A$2:$G$2692,7,0)</f>
        <v>69</v>
      </c>
      <c r="Y1449" s="10">
        <f>VLOOKUP(A1449,BUSINESS!$A$2:$H$2692,8,0)</f>
        <v>304</v>
      </c>
      <c r="Z1449" s="10">
        <f>VLOOKUP(A1449,BUSINESS!$A$2:$I$2692,9,0)</f>
        <v>0.294</v>
      </c>
      <c r="AA1449" s="10">
        <f>VLOOKUP(A1449,BUSINESS!$A$2:$J$2692,10,0)</f>
        <v>0.7</v>
      </c>
      <c r="AB1449" s="7">
        <f t="shared" si="2"/>
        <v>815811631125</v>
      </c>
    </row>
    <row r="1450">
      <c r="A1450" s="7" t="str">
        <f t="shared" si="1"/>
        <v>Venezuela-The Americas2006</v>
      </c>
      <c r="B1450" s="8" t="s">
        <v>281</v>
      </c>
      <c r="C1450" s="5" t="s">
        <v>84</v>
      </c>
      <c r="D1450" s="9" t="s">
        <v>68</v>
      </c>
      <c r="E1450" s="11">
        <v>1.83E11</v>
      </c>
      <c r="F1450" s="12">
        <v>0.057</v>
      </c>
      <c r="G1450" s="12">
        <v>387.0</v>
      </c>
      <c r="H1450" s="12">
        <v>0.155</v>
      </c>
      <c r="I1450" s="22" t="str">
        <f>VLOOKUP(A1450,ENERGY!$A$2:$F$2692,5,0)</f>
        <v>#N/A</v>
      </c>
      <c r="J1450" s="10" t="str">
        <f>VLOOKUP(A1451,ENERGY!$A$2:$F$2692,6,0)</f>
        <v>#N/A</v>
      </c>
      <c r="K1450" s="23">
        <v>0.024</v>
      </c>
      <c r="L1450" s="10">
        <f>VLOOKUP(A1450,TOURISM!$A$2:$E$2692,5,0)</f>
        <v>843000000</v>
      </c>
      <c r="M1450" s="10">
        <f>VLOOKUP(A1450,TOURISM!$A$2:$F$2692,6,0)</f>
        <v>1807000000</v>
      </c>
      <c r="N1450" s="23">
        <v>0.408</v>
      </c>
      <c r="O1450" s="23">
        <v>62.0</v>
      </c>
      <c r="P1450" s="27">
        <f t="shared" si="783"/>
        <v>23</v>
      </c>
      <c r="Q1450" s="23">
        <v>274.0</v>
      </c>
      <c r="R1450" s="23">
        <v>0.038</v>
      </c>
      <c r="S1450" s="23">
        <v>0.055</v>
      </c>
      <c r="T1450" s="10">
        <f>VLOOKUP(A1450,TOURISM!$A$2:$E$2692,5,0)</f>
        <v>843000000</v>
      </c>
      <c r="U1450" s="10">
        <f>VLOOKUP(A1450,TOURISM!$A$2:$F$2692,6,0)</f>
        <v>1807000000</v>
      </c>
      <c r="V1450" s="10">
        <f>VLOOKUP(A1450,BUSINESS!$A$2:$E$2692,5,0)</f>
        <v>0.498</v>
      </c>
      <c r="W1450" s="10">
        <f>VLOOKUP(A1450,BUSINESS!$A$2:$F$2692,6,0)</f>
        <v>141</v>
      </c>
      <c r="X1450" s="10">
        <f>VLOOKUP(A1450,BUSINESS!$A$2:$G$2692,7,0)</f>
        <v>69</v>
      </c>
      <c r="Y1450" s="10">
        <f>VLOOKUP(A1450,BUSINESS!$A$2:$H$2692,8,0)</f>
        <v>864</v>
      </c>
      <c r="Z1450" s="10">
        <f>VLOOKUP(A1450,BUSINESS!$A$2:$I$2692,9,0)</f>
        <v>0.152</v>
      </c>
      <c r="AA1450" s="10">
        <f>VLOOKUP(A1450,BUSINESS!$A$2:$J$2692,10,0)</f>
        <v>0.691</v>
      </c>
      <c r="AB1450" s="7">
        <f t="shared" si="2"/>
        <v>4815789473684</v>
      </c>
    </row>
    <row r="1451">
      <c r="A1451" s="7" t="str">
        <f t="shared" si="1"/>
        <v>Algeria-Africa2007</v>
      </c>
      <c r="B1451" s="8" t="s">
        <v>77</v>
      </c>
      <c r="C1451" s="5" t="s">
        <v>78</v>
      </c>
      <c r="D1451" s="9" t="s">
        <v>69</v>
      </c>
      <c r="E1451" s="11">
        <v>1.35E11</v>
      </c>
      <c r="F1451" s="12">
        <v>0.035</v>
      </c>
      <c r="G1451" s="12">
        <v>135.0</v>
      </c>
      <c r="H1451" s="12">
        <v>0.08</v>
      </c>
      <c r="I1451" s="22" t="str">
        <f>VLOOKUP(A1451,ENERGY!$A$2:$F$2692,5,0)</f>
        <v>#N/A</v>
      </c>
      <c r="J1451" s="10" t="str">
        <f>VLOOKUP(A1452,ENERGY!$A$2:$F$2692,6,0)</f>
        <v>#N/A</v>
      </c>
      <c r="K1451" s="23">
        <v>0.024</v>
      </c>
      <c r="L1451" s="10">
        <f>VLOOKUP(A1451,TOURISM!$A$2:$E$2692,5,0)</f>
        <v>332000000</v>
      </c>
      <c r="M1451" s="10">
        <f>VLOOKUP(A1451,TOURISM!$A$2:$F$2692,6,0)</f>
        <v>504000000</v>
      </c>
      <c r="N1451" s="23">
        <v>0.353</v>
      </c>
      <c r="O1451" s="23">
        <v>50.0</v>
      </c>
      <c r="P1451" s="27">
        <f t="shared" si="783"/>
        <v>23</v>
      </c>
      <c r="Q1451" s="23">
        <v>400.0</v>
      </c>
      <c r="R1451" s="23">
        <v>0.002</v>
      </c>
      <c r="S1451" s="23">
        <v>0.063</v>
      </c>
      <c r="T1451" s="10">
        <f>VLOOKUP(A1451,TOURISM!$A$2:$E$2692,5,0)</f>
        <v>332000000</v>
      </c>
      <c r="U1451" s="10">
        <f>VLOOKUP(A1451,TOURISM!$A$2:$F$2692,6,0)</f>
        <v>504000000</v>
      </c>
      <c r="V1451" s="10">
        <f>VLOOKUP(A1451,BUSINESS!$A$2:$E$2692,5,0)</f>
        <v>0.742</v>
      </c>
      <c r="W1451" s="10">
        <f>VLOOKUP(A1451,BUSINESS!$A$2:$F$2692,6,0)</f>
        <v>25</v>
      </c>
      <c r="X1451" s="10">
        <f>VLOOKUP(A1451,BUSINESS!$A$2:$G$2692,7,0)</f>
        <v>20</v>
      </c>
      <c r="Y1451" s="10">
        <f>VLOOKUP(A1451,BUSINESS!$A$2:$H$2692,8,0)</f>
        <v>451</v>
      </c>
      <c r="Z1451" s="10">
        <f>VLOOKUP(A1451,BUSINESS!$A$2:$I$2692,9,0)</f>
        <v>0.095</v>
      </c>
      <c r="AA1451" s="10">
        <f>VLOOKUP(A1451,BUSINESS!$A$2:$J$2692,10,0)</f>
        <v>0.785</v>
      </c>
      <c r="AB1451" s="7">
        <f t="shared" si="2"/>
        <v>67500000000000</v>
      </c>
    </row>
    <row r="1452">
      <c r="A1452" s="7" t="str">
        <f t="shared" si="1"/>
        <v>Angola-Africa2007</v>
      </c>
      <c r="B1452" s="8" t="s">
        <v>82</v>
      </c>
      <c r="C1452" s="5" t="s">
        <v>78</v>
      </c>
      <c r="D1452" s="9" t="s">
        <v>69</v>
      </c>
      <c r="E1452" s="11">
        <v>4.1789494462E10</v>
      </c>
      <c r="F1452" s="12">
        <v>0.045</v>
      </c>
      <c r="G1452" s="12">
        <v>111.0</v>
      </c>
      <c r="H1452" s="12">
        <v>0.195</v>
      </c>
      <c r="I1452" s="22" t="str">
        <f>VLOOKUP(A1452,ENERGY!$A$2:$F$2692,5,0)</f>
        <v>#N/A</v>
      </c>
      <c r="J1452" s="10" t="str">
        <f>VLOOKUP(A1453,ENERGY!$A$2:$F$2692,6,0)</f>
        <v>#N/A</v>
      </c>
      <c r="K1452" s="23">
        <v>0.024</v>
      </c>
      <c r="L1452" s="10">
        <f>VLOOKUP(A1452,TOURISM!$A$2:$E$2692,5,0)</f>
        <v>236000000</v>
      </c>
      <c r="M1452" s="10">
        <f>VLOOKUP(A1452,TOURISM!$A$2:$F$2692,6,0)</f>
        <v>473000000</v>
      </c>
      <c r="N1452" s="23">
        <v>0.215</v>
      </c>
      <c r="O1452" s="23">
        <v>86.0</v>
      </c>
      <c r="P1452" s="27">
        <f t="shared" si="783"/>
        <v>23</v>
      </c>
      <c r="Q1452" s="23">
        <v>137.0</v>
      </c>
      <c r="R1452" s="23">
        <v>0.003</v>
      </c>
      <c r="S1452" s="23">
        <v>0.08</v>
      </c>
      <c r="T1452" s="10">
        <f>VLOOKUP(A1452,TOURISM!$A$2:$E$2692,5,0)</f>
        <v>236000000</v>
      </c>
      <c r="U1452" s="10">
        <f>VLOOKUP(A1452,TOURISM!$A$2:$F$2692,6,0)</f>
        <v>473000000</v>
      </c>
      <c r="V1452" s="10">
        <f>VLOOKUP(A1452,BUSINESS!$A$2:$E$2692,5,0)</f>
        <v>0.521</v>
      </c>
      <c r="W1452" s="10">
        <f>VLOOKUP(A1452,BUSINESS!$A$2:$F$2692,6,0)</f>
        <v>119</v>
      </c>
      <c r="X1452" s="10">
        <f>VLOOKUP(A1452,BUSINESS!$A$2:$G$2692,7,0)</f>
        <v>20</v>
      </c>
      <c r="Y1452" s="10">
        <f>VLOOKUP(A1452,BUSINESS!$A$2:$H$2692,8,0)</f>
        <v>272</v>
      </c>
      <c r="Z1452" s="10">
        <f>VLOOKUP(A1452,BUSINESS!$A$2:$I$2692,9,0)</f>
        <v>0.032</v>
      </c>
      <c r="AA1452" s="10">
        <f>VLOOKUP(A1452,BUSINESS!$A$2:$J$2692,10,0)</f>
        <v>0.28</v>
      </c>
      <c r="AB1452" s="7">
        <f t="shared" si="2"/>
        <v>13929831487333</v>
      </c>
    </row>
    <row r="1453">
      <c r="A1453" s="7" t="str">
        <f t="shared" si="1"/>
        <v>Benin-Africa2007</v>
      </c>
      <c r="B1453" s="8" t="s">
        <v>99</v>
      </c>
      <c r="C1453" s="5" t="s">
        <v>78</v>
      </c>
      <c r="D1453" s="9" t="s">
        <v>69</v>
      </c>
      <c r="E1453" s="11">
        <v>4.705087452E9</v>
      </c>
      <c r="F1453" s="12">
        <v>0.048</v>
      </c>
      <c r="G1453" s="12">
        <v>26.0</v>
      </c>
      <c r="H1453" s="10" t="str">
        <f>if(AND(#REF!=#REF!,#REF!=#REF!+1,ISBLANK(#REF!)),#REF!,#REF!)</f>
        <v>#REF!</v>
      </c>
      <c r="I1453" s="22" t="str">
        <f>VLOOKUP(A1453,ENERGY!$A$2:$F$2692,5,0)</f>
        <v>#N/A</v>
      </c>
      <c r="J1453" s="10" t="str">
        <f>VLOOKUP(A1454,ENERGY!$A$2:$F$2692,6,0)</f>
        <v>#N/A</v>
      </c>
      <c r="K1453" s="23">
        <v>0.024</v>
      </c>
      <c r="L1453" s="10">
        <f>VLOOKUP(A1453,TOURISM!$A$2:$E$2692,5,0)</f>
        <v>206000000</v>
      </c>
      <c r="M1453" s="10">
        <f>VLOOKUP(A1453,TOURISM!$A$2:$F$2692,6,0)</f>
        <v>107000000</v>
      </c>
      <c r="N1453" s="23">
        <v>0.472</v>
      </c>
      <c r="O1453" s="23">
        <v>47.0</v>
      </c>
      <c r="P1453" s="27">
        <f t="shared" si="783"/>
        <v>23</v>
      </c>
      <c r="Q1453" s="23">
        <v>195.0</v>
      </c>
      <c r="R1453" s="23">
        <v>0.054</v>
      </c>
      <c r="S1453" s="23">
        <v>0.405</v>
      </c>
      <c r="T1453" s="10">
        <f>VLOOKUP(A1453,TOURISM!$A$2:$E$2692,5,0)</f>
        <v>206000000</v>
      </c>
      <c r="U1453" s="10">
        <f>VLOOKUP(A1453,TOURISM!$A$2:$F$2692,6,0)</f>
        <v>107000000</v>
      </c>
      <c r="V1453" s="10">
        <f>VLOOKUP(A1453,BUSINESS!$A$2:$E$2692,5,0)</f>
        <v>0.732</v>
      </c>
      <c r="W1453" s="10">
        <f>VLOOKUP(A1453,BUSINESS!$A$2:$F$2692,6,0)</f>
        <v>31</v>
      </c>
      <c r="X1453" s="10">
        <f>VLOOKUP(A1453,BUSINESS!$A$2:$G$2692,7,0)</f>
        <v>20</v>
      </c>
      <c r="Y1453" s="10">
        <f>VLOOKUP(A1453,BUSINESS!$A$2:$H$2692,8,0)</f>
        <v>270</v>
      </c>
      <c r="Z1453" s="10">
        <f>VLOOKUP(A1453,BUSINESS!$A$2:$I$2692,9,0)</f>
        <v>0.018</v>
      </c>
      <c r="AA1453" s="10">
        <f>VLOOKUP(A1453,BUSINESS!$A$2:$J$2692,10,0)</f>
        <v>0.236</v>
      </c>
      <c r="AB1453" s="7">
        <f t="shared" si="2"/>
        <v>87131249111</v>
      </c>
    </row>
    <row r="1454">
      <c r="A1454" s="7" t="str">
        <f t="shared" si="1"/>
        <v>Botswana-Africa2007</v>
      </c>
      <c r="B1454" s="8" t="s">
        <v>104</v>
      </c>
      <c r="C1454" s="5" t="s">
        <v>78</v>
      </c>
      <c r="D1454" s="9" t="s">
        <v>69</v>
      </c>
      <c r="E1454" s="11">
        <v>1.0126990488E10</v>
      </c>
      <c r="F1454" s="12">
        <v>0.049</v>
      </c>
      <c r="G1454" s="12">
        <v>263.0</v>
      </c>
      <c r="H1454" s="12">
        <v>0.165</v>
      </c>
      <c r="I1454" s="22" t="str">
        <f>VLOOKUP(A1454,ENERGY!$A$2:$F$2692,5,0)</f>
        <v>#N/A</v>
      </c>
      <c r="J1454" s="10" t="str">
        <f>VLOOKUP(A1455,ENERGY!$A$2:$F$2692,6,0)</f>
        <v>#N/A</v>
      </c>
      <c r="K1454" s="23">
        <v>0.024</v>
      </c>
      <c r="L1454" s="10">
        <f>VLOOKUP(A1454,TOURISM!$A$2:$E$2692,5,0)</f>
        <v>548000000</v>
      </c>
      <c r="M1454" s="10">
        <f>VLOOKUP(A1454,TOURISM!$A$2:$F$2692,6,0)</f>
        <v>284000000</v>
      </c>
      <c r="N1454" s="23">
        <v>0.352</v>
      </c>
      <c r="O1454" s="23">
        <v>153.0</v>
      </c>
      <c r="P1454" s="27">
        <f t="shared" si="783"/>
        <v>23</v>
      </c>
      <c r="Q1454" s="23">
        <v>672.0</v>
      </c>
      <c r="R1454" s="23">
        <v>0.009</v>
      </c>
      <c r="S1454" s="23">
        <v>0.114</v>
      </c>
      <c r="T1454" s="10">
        <f>VLOOKUP(A1454,TOURISM!$A$2:$E$2692,5,0)</f>
        <v>548000000</v>
      </c>
      <c r="U1454" s="10">
        <f>VLOOKUP(A1454,TOURISM!$A$2:$F$2692,6,0)</f>
        <v>284000000</v>
      </c>
      <c r="V1454" s="10">
        <f>VLOOKUP(A1454,BUSINESS!$A$2:$E$2692,5,0)</f>
        <v>0.171</v>
      </c>
      <c r="W1454" s="10">
        <f>VLOOKUP(A1454,BUSINESS!$A$2:$F$2692,6,0)</f>
        <v>107</v>
      </c>
      <c r="X1454" s="10">
        <f>VLOOKUP(A1454,BUSINESS!$A$2:$G$2692,7,0)</f>
        <v>20</v>
      </c>
      <c r="Y1454" s="10">
        <f>VLOOKUP(A1454,BUSINESS!$A$2:$H$2692,8,0)</f>
        <v>140</v>
      </c>
      <c r="Z1454" s="10">
        <f>VLOOKUP(A1454,BUSINESS!$A$2:$I$2692,9,0)</f>
        <v>0.053</v>
      </c>
      <c r="AA1454" s="10">
        <f>VLOOKUP(A1454,BUSINESS!$A$2:$J$2692,10,0)</f>
        <v>0.601</v>
      </c>
      <c r="AB1454" s="7">
        <f t="shared" si="2"/>
        <v>1125221165333</v>
      </c>
    </row>
    <row r="1455">
      <c r="A1455" s="7" t="str">
        <f t="shared" si="1"/>
        <v>Burkina Faso-Africa2007</v>
      </c>
      <c r="B1455" s="8" t="s">
        <v>108</v>
      </c>
      <c r="C1455" s="5" t="s">
        <v>78</v>
      </c>
      <c r="D1455" s="9" t="s">
        <v>69</v>
      </c>
      <c r="E1455" s="11">
        <v>5.844669738E9</v>
      </c>
      <c r="F1455" s="12">
        <v>0.074</v>
      </c>
      <c r="G1455" s="12">
        <v>28.0</v>
      </c>
      <c r="H1455" s="10" t="str">
        <f>if(AND(#REF!=#REF!,#REF!=#REF!+1,ISBLANK(#REF!)),#REF!,#REF!)</f>
        <v>#REF!</v>
      </c>
      <c r="I1455" s="22" t="str">
        <f>VLOOKUP(A1455,ENERGY!$A$2:$F$2692,5,0)</f>
        <v>#N/A</v>
      </c>
      <c r="J1455" s="10" t="str">
        <f>VLOOKUP(A1456,ENERGY!$A$2:$F$2692,6,0)</f>
        <v>#N/A</v>
      </c>
      <c r="K1455" s="23">
        <v>0.024</v>
      </c>
      <c r="L1455" s="10">
        <f>VLOOKUP(A1455,TOURISM!$A$2:$E$2692,5,0)</f>
        <v>61000000</v>
      </c>
      <c r="M1455" s="10">
        <f>VLOOKUP(A1455,TOURISM!$A$2:$F$2692,6,0)</f>
        <v>93000000</v>
      </c>
      <c r="N1455" s="23">
        <v>0.431</v>
      </c>
      <c r="O1455" s="23">
        <v>24.0</v>
      </c>
      <c r="P1455" s="27">
        <f t="shared" si="783"/>
        <v>23</v>
      </c>
      <c r="Q1455" s="23">
        <v>560.0</v>
      </c>
      <c r="R1455" s="23">
        <v>0.063</v>
      </c>
      <c r="S1455" s="23">
        <v>0.081</v>
      </c>
      <c r="T1455" s="10">
        <f>VLOOKUP(A1455,TOURISM!$A$2:$E$2692,5,0)</f>
        <v>61000000</v>
      </c>
      <c r="U1455" s="10">
        <f>VLOOKUP(A1455,TOURISM!$A$2:$F$2692,6,0)</f>
        <v>93000000</v>
      </c>
      <c r="V1455" s="10">
        <f>VLOOKUP(A1455,BUSINESS!$A$2:$E$2692,5,0)</f>
        <v>0.476</v>
      </c>
      <c r="W1455" s="10">
        <f>VLOOKUP(A1455,BUSINESS!$A$2:$F$2692,6,0)</f>
        <v>18</v>
      </c>
      <c r="X1455" s="10">
        <f>VLOOKUP(A1455,BUSINESS!$A$2:$G$2692,7,0)</f>
        <v>20</v>
      </c>
      <c r="Y1455" s="10">
        <f>VLOOKUP(A1455,BUSINESS!$A$2:$H$2692,8,0)</f>
        <v>270</v>
      </c>
      <c r="Z1455" s="10">
        <f>VLOOKUP(A1455,BUSINESS!$A$2:$I$2692,9,0)</f>
        <v>0.008</v>
      </c>
      <c r="AA1455" s="10">
        <f>VLOOKUP(A1455,BUSINESS!$A$2:$J$2692,10,0)</f>
        <v>0.131</v>
      </c>
      <c r="AB1455" s="7">
        <f t="shared" si="2"/>
        <v>92772535524</v>
      </c>
    </row>
    <row r="1456">
      <c r="A1456" s="7" t="str">
        <f t="shared" si="1"/>
        <v>Burundi-Africa2007</v>
      </c>
      <c r="B1456" s="8" t="s">
        <v>109</v>
      </c>
      <c r="C1456" s="5" t="s">
        <v>78</v>
      </c>
      <c r="D1456" s="9" t="s">
        <v>69</v>
      </c>
      <c r="E1456" s="11">
        <v>1.273180655E9</v>
      </c>
      <c r="F1456" s="12">
        <v>0.116</v>
      </c>
      <c r="G1456" s="12">
        <v>18.0</v>
      </c>
      <c r="H1456" s="12">
        <v>0.171</v>
      </c>
      <c r="I1456" s="22" t="str">
        <f>VLOOKUP(A1456,ENERGY!$A$2:$F$2692,5,0)</f>
        <v>#N/A</v>
      </c>
      <c r="J1456" s="10" t="str">
        <f>VLOOKUP(A1457,ENERGY!$A$2:$F$2692,6,0)</f>
        <v>#N/A</v>
      </c>
      <c r="K1456" s="23">
        <v>0.024</v>
      </c>
      <c r="L1456" s="10">
        <f>VLOOKUP(A1456,TOURISM!$A$2:$E$2692,5,0)</f>
        <v>2300000</v>
      </c>
      <c r="M1456" s="10">
        <f>VLOOKUP(A1456,TOURISM!$A$2:$F$2692,6,0)</f>
        <v>106000000</v>
      </c>
      <c r="N1456" s="23">
        <v>0.325</v>
      </c>
      <c r="O1456" s="23">
        <v>31.0</v>
      </c>
      <c r="P1456" s="27">
        <f t="shared" si="783"/>
        <v>23</v>
      </c>
      <c r="Q1456" s="23">
        <v>408.0</v>
      </c>
      <c r="R1456" s="23">
        <v>0.008</v>
      </c>
      <c r="S1456" s="23">
        <v>0.009</v>
      </c>
      <c r="T1456" s="10">
        <f>VLOOKUP(A1456,TOURISM!$A$2:$E$2692,5,0)</f>
        <v>2300000</v>
      </c>
      <c r="U1456" s="10">
        <f>VLOOKUP(A1456,TOURISM!$A$2:$F$2692,6,0)</f>
        <v>106000000</v>
      </c>
      <c r="V1456" s="10">
        <f>VLOOKUP(A1456,BUSINESS!$A$2:$E$2692,5,0)</f>
        <v>2.797</v>
      </c>
      <c r="W1456" s="10">
        <f>VLOOKUP(A1456,BUSINESS!$A$2:$F$2692,6,0)</f>
        <v>13</v>
      </c>
      <c r="X1456" s="10">
        <f>VLOOKUP(A1456,BUSINESS!$A$2:$G$2692,7,0)</f>
        <v>20</v>
      </c>
      <c r="Y1456" s="10">
        <f>VLOOKUP(A1456,BUSINESS!$A$2:$H$2692,8,0)</f>
        <v>140</v>
      </c>
      <c r="Z1456" s="10">
        <f>VLOOKUP(A1456,BUSINESS!$A$2:$I$2692,9,0)</f>
        <v>0.007</v>
      </c>
      <c r="AA1456" s="10">
        <f>VLOOKUP(A1456,BUSINESS!$A$2:$J$2692,10,0)</f>
        <v>0.032</v>
      </c>
      <c r="AB1456" s="7">
        <f t="shared" si="2"/>
        <v>159147581875</v>
      </c>
    </row>
    <row r="1457">
      <c r="A1457" s="7" t="str">
        <f t="shared" si="1"/>
        <v>Cameroon-Africa2007</v>
      </c>
      <c r="B1457" s="8" t="s">
        <v>111</v>
      </c>
      <c r="C1457" s="5" t="s">
        <v>78</v>
      </c>
      <c r="D1457" s="9" t="s">
        <v>69</v>
      </c>
      <c r="E1457" s="11">
        <v>1.7953103009E10</v>
      </c>
      <c r="F1457" s="12">
        <v>0.048</v>
      </c>
      <c r="G1457" s="12">
        <v>46.0</v>
      </c>
      <c r="H1457" s="12">
        <v>0.153</v>
      </c>
      <c r="I1457" s="22" t="str">
        <f>VLOOKUP(A1457,ENERGY!$A$2:$F$2692,5,0)</f>
        <v>#N/A</v>
      </c>
      <c r="J1457" s="10" t="str">
        <f>VLOOKUP(A1458,ENERGY!$A$2:$F$2692,6,0)</f>
        <v>#N/A</v>
      </c>
      <c r="K1457" s="23">
        <v>0.024</v>
      </c>
      <c r="L1457" s="10">
        <f>VLOOKUP(A1457,TOURISM!$A$2:$E$2692,5,0)</f>
        <v>254000000</v>
      </c>
      <c r="M1457" s="10">
        <f>VLOOKUP(A1457,TOURISM!$A$2:$F$2692,6,0)</f>
        <v>466000000</v>
      </c>
      <c r="N1457" s="23">
        <v>0.799</v>
      </c>
      <c r="O1457" s="23">
        <v>80.0</v>
      </c>
      <c r="P1457" s="27">
        <f t="shared" si="783"/>
        <v>23</v>
      </c>
      <c r="Q1457" s="23">
        <v>224.0</v>
      </c>
      <c r="R1457" s="23">
        <v>0.003</v>
      </c>
      <c r="S1457" s="23">
        <v>0.039</v>
      </c>
      <c r="T1457" s="10">
        <f>VLOOKUP(A1457,TOURISM!$A$2:$E$2692,5,0)</f>
        <v>254000000</v>
      </c>
      <c r="U1457" s="10">
        <f>VLOOKUP(A1457,TOURISM!$A$2:$F$2692,6,0)</f>
        <v>466000000</v>
      </c>
      <c r="V1457" s="10">
        <f>VLOOKUP(A1457,BUSINESS!$A$2:$E$2692,5,0)</f>
        <v>0.508</v>
      </c>
      <c r="W1457" s="10">
        <f>VLOOKUP(A1457,BUSINESS!$A$2:$F$2692,6,0)</f>
        <v>38</v>
      </c>
      <c r="X1457" s="10">
        <f>VLOOKUP(A1457,BUSINESS!$A$2:$G$2692,7,0)</f>
        <v>20</v>
      </c>
      <c r="Y1457" s="10">
        <f>VLOOKUP(A1457,BUSINESS!$A$2:$H$2692,8,0)</f>
        <v>654</v>
      </c>
      <c r="Z1457" s="10">
        <f>VLOOKUP(A1457,BUSINESS!$A$2:$I$2692,9,0)</f>
        <v>0.029</v>
      </c>
      <c r="AA1457" s="10">
        <f>VLOOKUP(A1457,BUSINESS!$A$2:$J$2692,10,0)</f>
        <v>0.238</v>
      </c>
      <c r="AB1457" s="7">
        <f t="shared" si="2"/>
        <v>5984367669667</v>
      </c>
    </row>
    <row r="1458">
      <c r="A1458" s="7" t="str">
        <f t="shared" si="1"/>
        <v>Central African Republic-Africa2007</v>
      </c>
      <c r="B1458" s="8" t="s">
        <v>114</v>
      </c>
      <c r="C1458" s="5" t="s">
        <v>78</v>
      </c>
      <c r="D1458" s="9" t="s">
        <v>69</v>
      </c>
      <c r="E1458" s="11">
        <v>1.473721521E9</v>
      </c>
      <c r="F1458" s="12">
        <v>0.04</v>
      </c>
      <c r="G1458" s="12">
        <v>15.0</v>
      </c>
      <c r="H1458" s="12">
        <v>0.153</v>
      </c>
      <c r="I1458" s="22" t="str">
        <f>VLOOKUP(A1458,ENERGY!$A$2:$F$2692,5,0)</f>
        <v>#N/A</v>
      </c>
      <c r="J1458" s="10">
        <f>VLOOKUP(A1459,ENERGY!$A$2:$F$2692,6,0)</f>
        <v>169</v>
      </c>
      <c r="K1458" s="23">
        <v>0.024</v>
      </c>
      <c r="L1458" s="10">
        <f>VLOOKUP(A1458,TOURISM!$A$2:$E$2692,5,0)</f>
        <v>10800000</v>
      </c>
      <c r="M1458" s="10">
        <f>VLOOKUP(A1458,TOURISM!$A$2:$F$2692,6,0)</f>
        <v>54000000</v>
      </c>
      <c r="N1458" s="23">
        <v>0.484</v>
      </c>
      <c r="O1458" s="23">
        <v>167.0</v>
      </c>
      <c r="P1458" s="27">
        <f t="shared" si="783"/>
        <v>23</v>
      </c>
      <c r="Q1458" s="23">
        <v>640.0</v>
      </c>
      <c r="R1458" s="23">
        <v>0.001</v>
      </c>
      <c r="S1458" s="23">
        <v>0.033</v>
      </c>
      <c r="T1458" s="10">
        <f>VLOOKUP(A1458,TOURISM!$A$2:$E$2692,5,0)</f>
        <v>10800000</v>
      </c>
      <c r="U1458" s="10">
        <f>VLOOKUP(A1458,TOURISM!$A$2:$F$2692,6,0)</f>
        <v>54000000</v>
      </c>
      <c r="V1458" s="10">
        <f>VLOOKUP(A1458,BUSINESS!$A$2:$E$2692,5,0)</f>
        <v>2.038</v>
      </c>
      <c r="W1458" s="10">
        <f>VLOOKUP(A1458,BUSINESS!$A$2:$F$2692,6,0)</f>
        <v>22</v>
      </c>
      <c r="X1458" s="10">
        <f>VLOOKUP(A1458,BUSINESS!$A$2:$G$2692,7,0)</f>
        <v>20</v>
      </c>
      <c r="Y1458" s="10">
        <f>VLOOKUP(A1458,BUSINESS!$A$2:$H$2692,8,0)</f>
        <v>504</v>
      </c>
      <c r="Z1458" s="10">
        <f>VLOOKUP(A1458,BUSINESS!$A$2:$I$2692,9,0)</f>
        <v>0.004</v>
      </c>
      <c r="AA1458" s="10">
        <f>VLOOKUP(A1458,BUSINESS!$A$2:$J$2692,10,0)</f>
        <v>0.083</v>
      </c>
      <c r="AB1458" s="7">
        <f t="shared" si="2"/>
        <v>1473721521000</v>
      </c>
    </row>
    <row r="1459">
      <c r="A1459" s="7" t="str">
        <f t="shared" si="1"/>
        <v>Chad-Africa2007</v>
      </c>
      <c r="B1459" s="8" t="s">
        <v>115</v>
      </c>
      <c r="C1459" s="5" t="s">
        <v>78</v>
      </c>
      <c r="D1459" s="9" t="s">
        <v>69</v>
      </c>
      <c r="E1459" s="11">
        <v>7.42210252E9</v>
      </c>
      <c r="F1459" s="12">
        <v>0.04</v>
      </c>
      <c r="G1459" s="12">
        <v>24.0</v>
      </c>
      <c r="H1459" s="12">
        <v>0.153</v>
      </c>
      <c r="I1459" s="22">
        <f>VLOOKUP(A1459,ENERGY!$A$2:$F$2692,5,0)</f>
        <v>133681</v>
      </c>
      <c r="J1459" s="10">
        <f>VLOOKUP(A1460,ENERGY!$A$2:$F$2692,6,0)</f>
        <v>92</v>
      </c>
      <c r="K1459" s="23">
        <v>0.024</v>
      </c>
      <c r="L1459" s="10">
        <f>VLOOKUP(A1459,TOURISM!$A$2:$E$2692,5,0)</f>
        <v>138000000</v>
      </c>
      <c r="M1459" s="10">
        <f>VLOOKUP(A1459,TOURISM!$A$2:$F$2692,6,0)</f>
        <v>305000000</v>
      </c>
      <c r="N1459" s="23">
        <v>0.363</v>
      </c>
      <c r="O1459" s="23">
        <v>9.0</v>
      </c>
      <c r="P1459" s="27">
        <f t="shared" si="783"/>
        <v>23</v>
      </c>
      <c r="Q1459" s="23">
        <v>275.0</v>
      </c>
      <c r="R1459" s="23">
        <v>0.012</v>
      </c>
      <c r="S1459" s="23">
        <v>0.048</v>
      </c>
      <c r="T1459" s="10">
        <f>VLOOKUP(A1459,TOURISM!$A$2:$E$2692,5,0)</f>
        <v>138000000</v>
      </c>
      <c r="U1459" s="10">
        <f>VLOOKUP(A1459,TOURISM!$A$2:$F$2692,6,0)</f>
        <v>305000000</v>
      </c>
      <c r="V1459" s="10">
        <f>VLOOKUP(A1459,BUSINESS!$A$2:$E$2692,5,0)</f>
        <v>0.74</v>
      </c>
      <c r="W1459" s="10">
        <f>VLOOKUP(A1459,BUSINESS!$A$2:$F$2692,6,0)</f>
        <v>64</v>
      </c>
      <c r="X1459" s="10">
        <f>VLOOKUP(A1459,BUSINESS!$A$2:$G$2692,7,0)</f>
        <v>20</v>
      </c>
      <c r="Y1459" s="10">
        <f>VLOOKUP(A1459,BUSINESS!$A$2:$H$2692,8,0)</f>
        <v>732</v>
      </c>
      <c r="Z1459" s="10">
        <f>VLOOKUP(A1459,BUSINESS!$A$2:$I$2692,9,0)</f>
        <v>0.008</v>
      </c>
      <c r="AA1459" s="10">
        <f>VLOOKUP(A1459,BUSINESS!$A$2:$J$2692,10,0)</f>
        <v>0.086</v>
      </c>
      <c r="AB1459" s="7">
        <f t="shared" si="2"/>
        <v>618508543333</v>
      </c>
    </row>
    <row r="1460">
      <c r="A1460" s="7" t="str">
        <f t="shared" si="1"/>
        <v>Comoros-Africa2007</v>
      </c>
      <c r="B1460" s="8" t="s">
        <v>119</v>
      </c>
      <c r="C1460" s="5" t="s">
        <v>78</v>
      </c>
      <c r="D1460" s="9" t="s">
        <v>69</v>
      </c>
      <c r="E1460" s="11">
        <v>4.03179474E8</v>
      </c>
      <c r="F1460" s="12">
        <v>0.046</v>
      </c>
      <c r="G1460" s="12">
        <v>30.0</v>
      </c>
      <c r="H1460" s="12">
        <v>0.105</v>
      </c>
      <c r="I1460" s="22">
        <f>VLOOKUP(A1460,ENERGY!$A$2:$F$2692,5,0)</f>
        <v>133681</v>
      </c>
      <c r="J1460" s="10">
        <f>VLOOKUP(A1461,ENERGY!$A$2:$F$2692,6,0)</f>
        <v>708</v>
      </c>
      <c r="K1460" s="23">
        <v>0.024</v>
      </c>
      <c r="L1460" s="10">
        <f>VLOOKUP(A1460,TOURISM!$A$2:$E$2692,5,0)</f>
        <v>30000000</v>
      </c>
      <c r="M1460" s="10">
        <f>VLOOKUP(A1460,TOURISM!$A$2:$F$2692,6,0)</f>
        <v>15000000</v>
      </c>
      <c r="N1460" s="26"/>
      <c r="O1460" s="27">
        <f t="shared" ref="O1460:Q1460" si="784">if(AND(M1460=M1461,N1460=N1460+1,ISBLANK(O1461)),O1460,O1461)</f>
        <v>17</v>
      </c>
      <c r="P1460" s="27">
        <f t="shared" si="784"/>
        <v>23</v>
      </c>
      <c r="Q1460" s="27">
        <f t="shared" si="784"/>
        <v>290</v>
      </c>
      <c r="R1460" s="23">
        <v>0.464</v>
      </c>
      <c r="S1460" s="23">
        <v>1.326</v>
      </c>
      <c r="T1460" s="10">
        <f>VLOOKUP(A1460,TOURISM!$A$2:$E$2692,5,0)</f>
        <v>30000000</v>
      </c>
      <c r="U1460" s="10">
        <f>VLOOKUP(A1460,TOURISM!$A$2:$F$2692,6,0)</f>
        <v>15000000</v>
      </c>
      <c r="V1460" s="10">
        <f>VLOOKUP(A1460,BUSINESS!$A$2:$E$2692,5,0)</f>
        <v>2.179</v>
      </c>
      <c r="W1460" s="10">
        <f>VLOOKUP(A1460,BUSINESS!$A$2:$F$2692,6,0)</f>
        <v>22</v>
      </c>
      <c r="X1460" s="10">
        <f>VLOOKUP(A1460,BUSINESS!$A$2:$G$2692,7,0)</f>
        <v>20</v>
      </c>
      <c r="Y1460" s="10">
        <f>VLOOKUP(A1460,BUSINESS!$A$2:$H$2692,8,0)</f>
        <v>100</v>
      </c>
      <c r="Z1460" s="10">
        <f>VLOOKUP(A1460,BUSINESS!$A$2:$I$2692,9,0)</f>
        <v>0.025</v>
      </c>
      <c r="AA1460" s="10">
        <f>VLOOKUP(A1460,BUSINESS!$A$2:$J$2692,10,0)</f>
        <v>0.098</v>
      </c>
      <c r="AB1460" s="7">
        <f t="shared" si="2"/>
        <v>868921280.2</v>
      </c>
    </row>
    <row r="1461">
      <c r="A1461" s="7" t="str">
        <f t="shared" si="1"/>
        <v>Congo (Brazzaville)-Africa2007</v>
      </c>
      <c r="B1461" s="8" t="s">
        <v>120</v>
      </c>
      <c r="C1461" s="5" t="s">
        <v>78</v>
      </c>
      <c r="D1461" s="9" t="s">
        <v>69</v>
      </c>
      <c r="E1461" s="11">
        <v>7.731261169E9</v>
      </c>
      <c r="F1461" s="12">
        <v>0.024</v>
      </c>
      <c r="G1461" s="12">
        <v>50.0</v>
      </c>
      <c r="H1461" s="12">
        <v>0.153</v>
      </c>
      <c r="I1461" s="22">
        <f>VLOOKUP(A1461,ENERGY!$A$2:$F$2692,5,0)</f>
        <v>869</v>
      </c>
      <c r="J1461" s="10">
        <f>VLOOKUP(A1462,ENERGY!$A$2:$F$2692,6,0)</f>
        <v>1544</v>
      </c>
      <c r="K1461" s="23">
        <v>0.024</v>
      </c>
      <c r="L1461" s="10">
        <f>VLOOKUP(A1461,TOURISM!$A$2:$E$2692,5,0)</f>
        <v>54000000</v>
      </c>
      <c r="M1461" s="10">
        <f>VLOOKUP(A1461,TOURISM!$A$2:$F$2692,6,0)</f>
        <v>168000000</v>
      </c>
      <c r="N1461" s="23">
        <v>0.311</v>
      </c>
      <c r="O1461" s="23">
        <v>17.0</v>
      </c>
      <c r="P1461" s="27">
        <f t="shared" ref="P1461:P1468" si="785">if(AND(N1461=N1462,O1461=O1461+1,ISBLANK(P1462)),P1461,P1462)</f>
        <v>23</v>
      </c>
      <c r="Q1461" s="23">
        <v>290.0</v>
      </c>
      <c r="R1461" s="23">
        <v>0.781</v>
      </c>
      <c r="S1461" s="23">
        <v>0.85</v>
      </c>
      <c r="T1461" s="10">
        <f>VLOOKUP(A1461,TOURISM!$A$2:$E$2692,5,0)</f>
        <v>54000000</v>
      </c>
      <c r="U1461" s="10">
        <f>VLOOKUP(A1461,TOURISM!$A$2:$F$2692,6,0)</f>
        <v>168000000</v>
      </c>
      <c r="V1461" s="10">
        <f>VLOOKUP(A1461,BUSINESS!$A$2:$E$2692,5,0)</f>
        <v>0.649</v>
      </c>
      <c r="W1461" s="10">
        <f>VLOOKUP(A1461,BUSINESS!$A$2:$F$2692,6,0)</f>
        <v>37</v>
      </c>
      <c r="X1461" s="10">
        <f>VLOOKUP(A1461,BUSINESS!$A$2:$G$2692,7,0)</f>
        <v>20</v>
      </c>
      <c r="Y1461" s="10">
        <f>VLOOKUP(A1461,BUSINESS!$A$2:$H$2692,8,0)</f>
        <v>606</v>
      </c>
      <c r="Z1461" s="10">
        <f>VLOOKUP(A1461,BUSINESS!$A$2:$I$2692,9,0)</f>
        <v>0.028</v>
      </c>
      <c r="AA1461" s="10">
        <f>VLOOKUP(A1461,BUSINESS!$A$2:$J$2692,10,0)</f>
        <v>0.343</v>
      </c>
      <c r="AB1461" s="7">
        <f t="shared" si="2"/>
        <v>9899182035</v>
      </c>
    </row>
    <row r="1462">
      <c r="A1462" s="7" t="str">
        <f t="shared" si="1"/>
        <v>Congo (Kinshasa)-Africa2007</v>
      </c>
      <c r="B1462" s="8" t="s">
        <v>121</v>
      </c>
      <c r="C1462" s="5" t="s">
        <v>78</v>
      </c>
      <c r="D1462" s="9" t="s">
        <v>69</v>
      </c>
      <c r="E1462" s="11">
        <v>1.4296505933E10</v>
      </c>
      <c r="F1462" s="12">
        <v>0.055</v>
      </c>
      <c r="G1462" s="12">
        <v>9.0</v>
      </c>
      <c r="H1462" s="12">
        <v>0.464</v>
      </c>
      <c r="I1462" s="22">
        <f>VLOOKUP(A1462,ENERGY!$A$2:$F$2692,5,0)</f>
        <v>17841</v>
      </c>
      <c r="J1462" s="10">
        <f>VLOOKUP(A1463,ENERGY!$A$2:$F$2692,6,0)</f>
        <v>7825</v>
      </c>
      <c r="K1462" s="23">
        <v>0.024</v>
      </c>
      <c r="L1462" s="10">
        <f>VLOOKUP(A1462,TOURISM!$A$2:$E$2692,5,0)</f>
        <v>700000</v>
      </c>
      <c r="M1462" s="10">
        <f>VLOOKUP(A1462,TOURISM!$A$2:$F$2692,6,0)</f>
        <v>109000000</v>
      </c>
      <c r="N1462" s="23">
        <v>0.525</v>
      </c>
      <c r="O1462" s="23">
        <v>22.0</v>
      </c>
      <c r="P1462" s="27">
        <f t="shared" si="785"/>
        <v>23</v>
      </c>
      <c r="Q1462" s="23">
        <v>350.0</v>
      </c>
      <c r="R1462" s="23">
        <v>0.687</v>
      </c>
      <c r="S1462" s="23">
        <v>0.785</v>
      </c>
      <c r="T1462" s="10">
        <f>VLOOKUP(A1462,TOURISM!$A$2:$E$2692,5,0)</f>
        <v>700000</v>
      </c>
      <c r="U1462" s="10">
        <f>VLOOKUP(A1462,TOURISM!$A$2:$F$2692,6,0)</f>
        <v>109000000</v>
      </c>
      <c r="V1462" s="10">
        <f>VLOOKUP(A1462,BUSINESS!$A$2:$E$2692,5,0)</f>
        <v>2.881</v>
      </c>
      <c r="W1462" s="10">
        <f>VLOOKUP(A1462,BUSINESS!$A$2:$F$2692,6,0)</f>
        <v>133</v>
      </c>
      <c r="X1462" s="10">
        <f>VLOOKUP(A1462,BUSINESS!$A$2:$G$2692,7,0)</f>
        <v>20</v>
      </c>
      <c r="Y1462" s="10">
        <f>VLOOKUP(A1462,BUSINESS!$A$2:$H$2692,8,0)</f>
        <v>308</v>
      </c>
      <c r="Z1462" s="10">
        <f>VLOOKUP(A1462,BUSINESS!$A$2:$I$2692,9,0)</f>
        <v>0.004</v>
      </c>
      <c r="AA1462" s="10">
        <f>VLOOKUP(A1462,BUSINESS!$A$2:$J$2692,10,0)</f>
        <v>0.115</v>
      </c>
      <c r="AB1462" s="7">
        <f t="shared" si="2"/>
        <v>20810052304</v>
      </c>
    </row>
    <row r="1463">
      <c r="A1463" s="7" t="str">
        <f t="shared" si="1"/>
        <v>Cote d'Ivoire-Africa2007</v>
      </c>
      <c r="B1463" s="8" t="s">
        <v>123</v>
      </c>
      <c r="C1463" s="5" t="s">
        <v>78</v>
      </c>
      <c r="D1463" s="9" t="s">
        <v>69</v>
      </c>
      <c r="E1463" s="11">
        <v>1.9795705245E10</v>
      </c>
      <c r="F1463" s="12">
        <v>0.066</v>
      </c>
      <c r="G1463" s="12">
        <v>72.0</v>
      </c>
      <c r="H1463" s="10" t="str">
        <f>if(AND(#REF!=#REF!,#REF!=#REF!+1,ISBLANK(#REF!)),#REF!,#REF!)</f>
        <v>#REF!</v>
      </c>
      <c r="I1463" s="22">
        <f>VLOOKUP(A1463,ENERGY!$A$2:$F$2692,5,0)</f>
        <v>9634</v>
      </c>
      <c r="J1463" s="10">
        <f>VLOOKUP(A1464,ENERGY!$A$2:$F$2692,6,0)</f>
        <v>473</v>
      </c>
      <c r="K1463" s="23">
        <v>0.024</v>
      </c>
      <c r="L1463" s="10">
        <f>VLOOKUP(A1463,TOURISM!$A$2:$E$2692,5,0)</f>
        <v>115000000</v>
      </c>
      <c r="M1463" s="10">
        <f>VLOOKUP(A1463,TOURISM!$A$2:$F$2692,6,0)</f>
        <v>606000000</v>
      </c>
      <c r="N1463" s="23">
        <v>0.238</v>
      </c>
      <c r="O1463" s="23">
        <v>6.0</v>
      </c>
      <c r="P1463" s="27">
        <f t="shared" si="785"/>
        <v>23</v>
      </c>
      <c r="Q1463" s="23">
        <v>80.0</v>
      </c>
      <c r="R1463" s="23">
        <v>0.59</v>
      </c>
      <c r="S1463" s="23">
        <v>1.038</v>
      </c>
      <c r="T1463" s="10">
        <f>VLOOKUP(A1463,TOURISM!$A$2:$E$2692,5,0)</f>
        <v>115000000</v>
      </c>
      <c r="U1463" s="10">
        <f>VLOOKUP(A1463,TOURISM!$A$2:$F$2692,6,0)</f>
        <v>606000000</v>
      </c>
      <c r="V1463" s="10">
        <f>VLOOKUP(A1463,BUSINESS!$A$2:$E$2692,5,0)</f>
        <v>0.446</v>
      </c>
      <c r="W1463" s="10">
        <f>VLOOKUP(A1463,BUSINESS!$A$2:$F$2692,6,0)</f>
        <v>40</v>
      </c>
      <c r="X1463" s="10">
        <f>VLOOKUP(A1463,BUSINESS!$A$2:$G$2692,7,0)</f>
        <v>20</v>
      </c>
      <c r="Y1463" s="10">
        <f>VLOOKUP(A1463,BUSINESS!$A$2:$H$2692,8,0)</f>
        <v>270</v>
      </c>
      <c r="Z1463" s="10">
        <f>VLOOKUP(A1463,BUSINESS!$A$2:$I$2692,9,0)</f>
        <v>0.018</v>
      </c>
      <c r="AA1463" s="10">
        <f>VLOOKUP(A1463,BUSINESS!$A$2:$J$2692,10,0)</f>
        <v>0.416</v>
      </c>
      <c r="AB1463" s="7">
        <f t="shared" si="2"/>
        <v>33552042788</v>
      </c>
    </row>
    <row r="1464">
      <c r="A1464" s="7" t="str">
        <f t="shared" si="1"/>
        <v>Djibouti-Africa2007</v>
      </c>
      <c r="B1464" s="8" t="s">
        <v>130</v>
      </c>
      <c r="C1464" s="5" t="s">
        <v>78</v>
      </c>
      <c r="D1464" s="9" t="s">
        <v>69</v>
      </c>
      <c r="E1464" s="11">
        <v>8.47918929E8</v>
      </c>
      <c r="F1464" s="12">
        <v>0.077</v>
      </c>
      <c r="G1464" s="12">
        <v>78.0</v>
      </c>
      <c r="H1464" s="12">
        <v>0.112</v>
      </c>
      <c r="I1464" s="22">
        <f>VLOOKUP(A1464,ENERGY!$A$2:$F$2692,5,0)</f>
        <v>139</v>
      </c>
      <c r="J1464" s="10">
        <f>VLOOKUP(A1465,ENERGY!$A$2:$F$2692,6,0)</f>
        <v>167208</v>
      </c>
      <c r="K1464" s="23">
        <v>0.024</v>
      </c>
      <c r="L1464" s="10">
        <f>VLOOKUP(A1464,TOURISM!$A$2:$E$2692,5,0)</f>
        <v>6800000</v>
      </c>
      <c r="M1464" s="10">
        <f>VLOOKUP(A1464,TOURISM!$A$2:$F$2692,6,0)</f>
        <v>14200000</v>
      </c>
      <c r="N1464" s="23">
        <v>0.241</v>
      </c>
      <c r="O1464" s="23">
        <v>11.0</v>
      </c>
      <c r="P1464" s="27">
        <f t="shared" si="785"/>
        <v>23</v>
      </c>
      <c r="Q1464" s="23">
        <v>80.0</v>
      </c>
      <c r="R1464" s="23">
        <v>0.608</v>
      </c>
      <c r="S1464" s="23">
        <v>1.367</v>
      </c>
      <c r="T1464" s="10">
        <f>VLOOKUP(A1464,TOURISM!$A$2:$E$2692,5,0)</f>
        <v>6800000</v>
      </c>
      <c r="U1464" s="10">
        <f>VLOOKUP(A1464,TOURISM!$A$2:$F$2692,6,0)</f>
        <v>14200000</v>
      </c>
      <c r="V1464" s="10">
        <f>VLOOKUP(A1464,BUSINESS!$A$2:$E$2692,5,0)</f>
        <v>0.378</v>
      </c>
      <c r="W1464" s="10">
        <f>VLOOKUP(A1464,BUSINESS!$A$2:$F$2692,6,0)</f>
        <v>37</v>
      </c>
      <c r="X1464" s="10">
        <f>VLOOKUP(A1464,BUSINESS!$A$2:$G$2692,7,0)</f>
        <v>20</v>
      </c>
      <c r="Y1464" s="10">
        <f>VLOOKUP(A1464,BUSINESS!$A$2:$H$2692,8,0)</f>
        <v>66</v>
      </c>
      <c r="Z1464" s="10">
        <f>VLOOKUP(A1464,BUSINESS!$A$2:$I$2692,9,0)</f>
        <v>0.016</v>
      </c>
      <c r="AA1464" s="10">
        <f>VLOOKUP(A1464,BUSINESS!$A$2:$J$2692,10,0)</f>
        <v>0.087</v>
      </c>
      <c r="AB1464" s="7">
        <f t="shared" si="2"/>
        <v>1394603502</v>
      </c>
    </row>
    <row r="1465">
      <c r="A1465" s="7" t="str">
        <f t="shared" si="1"/>
        <v>Egypt-Africa2007</v>
      </c>
      <c r="B1465" s="8" t="s">
        <v>134</v>
      </c>
      <c r="C1465" s="5" t="s">
        <v>78</v>
      </c>
      <c r="D1465" s="9" t="s">
        <v>69</v>
      </c>
      <c r="E1465" s="11">
        <v>1.3E11</v>
      </c>
      <c r="F1465" s="12">
        <v>0.049</v>
      </c>
      <c r="G1465" s="12">
        <v>85.0</v>
      </c>
      <c r="H1465" s="12">
        <v>0.125</v>
      </c>
      <c r="I1465" s="22">
        <f>VLOOKUP(A1465,ENERGY!$A$2:$F$2692,5,0)</f>
        <v>62741</v>
      </c>
      <c r="J1465" s="10">
        <f>VLOOKUP(A1466,ENERGY!$A$2:$F$2692,6,0)</f>
        <v>4712</v>
      </c>
      <c r="K1465" s="23">
        <v>0.024</v>
      </c>
      <c r="L1465" s="10">
        <f>VLOOKUP(A1465,TOURISM!$A$2:$E$2692,5,0)</f>
        <v>10327000000</v>
      </c>
      <c r="M1465" s="10">
        <f>VLOOKUP(A1465,TOURISM!$A$2:$F$2692,6,0)</f>
        <v>2886000000</v>
      </c>
      <c r="N1465" s="23">
        <v>0.374</v>
      </c>
      <c r="O1465" s="23">
        <v>33.0</v>
      </c>
      <c r="P1465" s="27">
        <f t="shared" si="785"/>
        <v>23</v>
      </c>
      <c r="Q1465" s="23">
        <v>264.0</v>
      </c>
      <c r="R1465" s="23">
        <v>0.172</v>
      </c>
      <c r="S1465" s="23">
        <v>0.609</v>
      </c>
      <c r="T1465" s="10">
        <f>VLOOKUP(A1465,TOURISM!$A$2:$E$2692,5,0)</f>
        <v>10327000000</v>
      </c>
      <c r="U1465" s="10">
        <f>VLOOKUP(A1465,TOURISM!$A$2:$F$2692,6,0)</f>
        <v>2886000000</v>
      </c>
      <c r="V1465" s="10">
        <f>VLOOKUP(A1465,BUSINESS!$A$2:$E$2692,5,0)</f>
        <v>0.451</v>
      </c>
      <c r="W1465" s="10">
        <f>VLOOKUP(A1465,BUSINESS!$A$2:$F$2692,6,0)</f>
        <v>10</v>
      </c>
      <c r="X1465" s="10">
        <f>VLOOKUP(A1465,BUSINESS!$A$2:$G$2692,7,0)</f>
        <v>20</v>
      </c>
      <c r="Y1465" s="10">
        <f>VLOOKUP(A1465,BUSINESS!$A$2:$H$2692,8,0)</f>
        <v>711</v>
      </c>
      <c r="Z1465" s="10">
        <f>VLOOKUP(A1465,BUSINESS!$A$2:$I$2692,9,0)</f>
        <v>0.16</v>
      </c>
      <c r="AA1465" s="10">
        <f>VLOOKUP(A1465,BUSINESS!$A$2:$J$2692,10,0)</f>
        <v>0.405</v>
      </c>
      <c r="AB1465" s="7">
        <f t="shared" si="2"/>
        <v>755813953488</v>
      </c>
    </row>
    <row r="1466">
      <c r="A1466" s="7" t="str">
        <f t="shared" si="1"/>
        <v>Equatorial Guinea-Africa2007</v>
      </c>
      <c r="B1466" s="8" t="s">
        <v>136</v>
      </c>
      <c r="C1466" s="5" t="s">
        <v>78</v>
      </c>
      <c r="D1466" s="9" t="s">
        <v>69</v>
      </c>
      <c r="E1466" s="11">
        <v>1.0197937673E10</v>
      </c>
      <c r="F1466" s="12">
        <v>0.024</v>
      </c>
      <c r="G1466" s="12">
        <v>380.0</v>
      </c>
      <c r="H1466" s="12">
        <v>0.15</v>
      </c>
      <c r="I1466" s="22">
        <f>VLOOKUP(A1466,ENERGY!$A$2:$F$2692,5,0)</f>
        <v>1249</v>
      </c>
      <c r="J1466" s="10">
        <f>VLOOKUP(A1467,ENERGY!$A$2:$F$2692,6,0)</f>
        <v>766</v>
      </c>
      <c r="K1466" s="23">
        <v>0.024</v>
      </c>
      <c r="L1466" s="10">
        <f>VLOOKUP(A1466,TOURISM!$A$2:$E$2692,5,0)</f>
        <v>365000000</v>
      </c>
      <c r="M1466" s="10">
        <f>VLOOKUP(A1466,TOURISM!$A$2:$F$2692,6,0)</f>
        <v>27000000</v>
      </c>
      <c r="N1466" s="23">
        <v>0.807</v>
      </c>
      <c r="O1466" s="23">
        <v>35.0</v>
      </c>
      <c r="P1466" s="27">
        <f t="shared" si="785"/>
        <v>23</v>
      </c>
      <c r="Q1466" s="23">
        <v>832.0</v>
      </c>
      <c r="R1466" s="23">
        <v>0.105</v>
      </c>
      <c r="S1466" s="23">
        <v>0.348</v>
      </c>
      <c r="T1466" s="10">
        <f>VLOOKUP(A1466,TOURISM!$A$2:$E$2692,5,0)</f>
        <v>365000000</v>
      </c>
      <c r="U1466" s="10">
        <f>VLOOKUP(A1466,TOURISM!$A$2:$F$2692,6,0)</f>
        <v>27000000</v>
      </c>
      <c r="V1466" s="10">
        <f>VLOOKUP(A1466,BUSINESS!$A$2:$E$2692,5,0)</f>
        <v>0.441</v>
      </c>
      <c r="W1466" s="10">
        <f>VLOOKUP(A1466,BUSINESS!$A$2:$F$2692,6,0)</f>
        <v>135</v>
      </c>
      <c r="X1466" s="10">
        <f>VLOOKUP(A1466,BUSINESS!$A$2:$G$2692,7,0)</f>
        <v>20</v>
      </c>
      <c r="Y1466" s="10">
        <f>VLOOKUP(A1466,BUSINESS!$A$2:$H$2692,8,0)</f>
        <v>492</v>
      </c>
      <c r="Z1466" s="10">
        <f>VLOOKUP(A1466,BUSINESS!$A$2:$I$2692,9,0)</f>
        <v>0.016</v>
      </c>
      <c r="AA1466" s="10">
        <f>VLOOKUP(A1466,BUSINESS!$A$2:$J$2692,10,0)</f>
        <v>0.235</v>
      </c>
      <c r="AB1466" s="7">
        <f t="shared" si="2"/>
        <v>97123215933</v>
      </c>
    </row>
    <row r="1467">
      <c r="A1467" s="7" t="str">
        <f t="shared" si="1"/>
        <v>Eritrea-Africa2007</v>
      </c>
      <c r="B1467" s="8" t="s">
        <v>137</v>
      </c>
      <c r="C1467" s="5" t="s">
        <v>78</v>
      </c>
      <c r="D1467" s="9" t="s">
        <v>69</v>
      </c>
      <c r="E1467" s="11">
        <v>1.317974493E9</v>
      </c>
      <c r="F1467" s="12">
        <v>0.033</v>
      </c>
      <c r="G1467" s="12">
        <v>8.0</v>
      </c>
      <c r="H1467" s="10" t="str">
        <f>if(AND(#REF!=#REF!,#REF!=#REF!+1,ISBLANK(#REF!)),#REF!,#REF!)</f>
        <v>#REF!</v>
      </c>
      <c r="I1467" s="22">
        <f>VLOOKUP(A1467,ENERGY!$A$2:$F$2692,5,0)</f>
        <v>763</v>
      </c>
      <c r="J1467" s="10">
        <f>VLOOKUP(A1468,ENERGY!$A$2:$F$2692,6,0)</f>
        <v>5053</v>
      </c>
      <c r="K1467" s="23">
        <v>0.024</v>
      </c>
      <c r="L1467" s="10">
        <f>VLOOKUP(A1467,TOURISM!$A$2:$E$2692,5,0)</f>
        <v>61000000</v>
      </c>
      <c r="M1467" s="10" t="str">
        <f>VLOOKUP(A1467,TOURISM!$A$2:$F$2692,6,0)</f>
        <v/>
      </c>
      <c r="N1467" s="23">
        <v>0.386</v>
      </c>
      <c r="O1467" s="23">
        <v>16.0</v>
      </c>
      <c r="P1467" s="27">
        <f t="shared" si="785"/>
        <v>23</v>
      </c>
      <c r="Q1467" s="23">
        <v>387.0</v>
      </c>
      <c r="R1467" s="23">
        <v>0.075</v>
      </c>
      <c r="S1467" s="23">
        <v>0.383</v>
      </c>
      <c r="T1467" s="10">
        <f>VLOOKUP(A1467,TOURISM!$A$2:$E$2692,5,0)</f>
        <v>61000000</v>
      </c>
      <c r="U1467" s="10" t="str">
        <f>VLOOKUP(A1467,TOURISM!$A$2:$F$2692,6,0)</f>
        <v/>
      </c>
      <c r="V1467" s="10">
        <f>VLOOKUP(A1467,BUSINESS!$A$2:$E$2692,5,0)</f>
        <v>0.845</v>
      </c>
      <c r="W1467" s="10">
        <f>VLOOKUP(A1467,BUSINESS!$A$2:$F$2692,6,0)</f>
        <v>84</v>
      </c>
      <c r="X1467" s="10">
        <f>VLOOKUP(A1467,BUSINESS!$A$2:$G$2692,7,0)</f>
        <v>20</v>
      </c>
      <c r="Y1467" s="10">
        <f>VLOOKUP(A1467,BUSINESS!$A$2:$H$2692,8,0)</f>
        <v>216</v>
      </c>
      <c r="Z1467" s="10">
        <f>VLOOKUP(A1467,BUSINESS!$A$2:$I$2692,9,0)</f>
        <v>0.004</v>
      </c>
      <c r="AA1467" s="10">
        <f>VLOOKUP(A1467,BUSINESS!$A$2:$J$2692,10,0)</f>
        <v>0.016</v>
      </c>
      <c r="AB1467" s="7">
        <f t="shared" si="2"/>
        <v>17572993240</v>
      </c>
    </row>
    <row r="1468">
      <c r="A1468" s="7" t="str">
        <f t="shared" si="1"/>
        <v>Ethiopia-Africa2007</v>
      </c>
      <c r="B1468" s="8" t="s">
        <v>139</v>
      </c>
      <c r="C1468" s="5" t="s">
        <v>78</v>
      </c>
      <c r="D1468" s="9" t="s">
        <v>69</v>
      </c>
      <c r="E1468" s="11">
        <v>1.9346646117E10</v>
      </c>
      <c r="F1468" s="12">
        <v>0.048</v>
      </c>
      <c r="G1468" s="12">
        <v>11.0</v>
      </c>
      <c r="H1468" s="12">
        <v>0.075</v>
      </c>
      <c r="I1468" s="22">
        <f>VLOOKUP(A1468,ENERGY!$A$2:$F$2692,5,0)</f>
        <v>28935</v>
      </c>
      <c r="J1468" s="10">
        <f>VLOOKUP(A1469,ENERGY!$A$2:$F$2692,6,0)</f>
        <v>2087</v>
      </c>
      <c r="K1468" s="23">
        <v>0.024</v>
      </c>
      <c r="L1468" s="10">
        <f>VLOOKUP(A1468,TOURISM!$A$2:$E$2692,5,0)</f>
        <v>790000000</v>
      </c>
      <c r="M1468" s="10">
        <f>VLOOKUP(A1468,TOURISM!$A$2:$F$2692,6,0)</f>
        <v>107000000</v>
      </c>
      <c r="N1468" s="23">
        <v>0.366</v>
      </c>
      <c r="O1468" s="23">
        <v>17.0</v>
      </c>
      <c r="P1468" s="27">
        <f t="shared" si="785"/>
        <v>23</v>
      </c>
      <c r="Q1468" s="23">
        <v>580.0</v>
      </c>
      <c r="R1468" s="23">
        <v>0.056</v>
      </c>
      <c r="S1468" s="23">
        <v>0.42</v>
      </c>
      <c r="T1468" s="10">
        <f>VLOOKUP(A1468,TOURISM!$A$2:$E$2692,5,0)</f>
        <v>790000000</v>
      </c>
      <c r="U1468" s="10">
        <f>VLOOKUP(A1468,TOURISM!$A$2:$F$2692,6,0)</f>
        <v>107000000</v>
      </c>
      <c r="V1468" s="10">
        <f>VLOOKUP(A1468,BUSINESS!$A$2:$E$2692,5,0)</f>
        <v>0.303</v>
      </c>
      <c r="W1468" s="10">
        <f>VLOOKUP(A1468,BUSINESS!$A$2:$F$2692,6,0)</f>
        <v>18</v>
      </c>
      <c r="X1468" s="10">
        <f>VLOOKUP(A1468,BUSINESS!$A$2:$G$2692,7,0)</f>
        <v>20</v>
      </c>
      <c r="Y1468" s="10">
        <f>VLOOKUP(A1468,BUSINESS!$A$2:$H$2692,8,0)</f>
        <v>198</v>
      </c>
      <c r="Z1468" s="10">
        <f>VLOOKUP(A1468,BUSINESS!$A$2:$I$2692,9,0)</f>
        <v>0.004</v>
      </c>
      <c r="AA1468" s="10">
        <f>VLOOKUP(A1468,BUSINESS!$A$2:$J$2692,10,0)</f>
        <v>0.015</v>
      </c>
      <c r="AB1468" s="7">
        <f t="shared" si="2"/>
        <v>345475823518</v>
      </c>
    </row>
    <row r="1469">
      <c r="A1469" s="7" t="str">
        <f t="shared" si="1"/>
        <v>Gabon-Africa2007</v>
      </c>
      <c r="B1469" s="8" t="s">
        <v>145</v>
      </c>
      <c r="C1469" s="5" t="s">
        <v>78</v>
      </c>
      <c r="D1469" s="9" t="s">
        <v>69</v>
      </c>
      <c r="E1469" s="11">
        <v>1.1570860872E10</v>
      </c>
      <c r="F1469" s="12">
        <v>0.033</v>
      </c>
      <c r="G1469" s="12">
        <v>262.0</v>
      </c>
      <c r="H1469" s="12">
        <v>0.15</v>
      </c>
      <c r="I1469" s="22">
        <f>VLOOKUP(A1469,ENERGY!$A$2:$F$2692,5,0)</f>
        <v>1718</v>
      </c>
      <c r="J1469" s="10">
        <f>VLOOKUP(A1470,ENERGY!$A$2:$F$2692,6,0)</f>
        <v>323</v>
      </c>
      <c r="K1469" s="23">
        <v>0.024</v>
      </c>
      <c r="L1469" s="10">
        <f>VLOOKUP(A1469,TOURISM!$A$2:$E$2692,5,0)</f>
        <v>99000000</v>
      </c>
      <c r="M1469" s="10">
        <f>VLOOKUP(A1469,TOURISM!$A$2:$F$2692,6,0)</f>
        <v>12418000000</v>
      </c>
      <c r="N1469" s="23">
        <v>0.366</v>
      </c>
      <c r="O1469" s="27">
        <f t="shared" ref="O1469:R1469" si="786">if(AND(M1469=M1470,N1469=N1469+1,ISBLANK(O1470)),O1469,O1470)</f>
        <v>50</v>
      </c>
      <c r="P1469" s="27">
        <f t="shared" si="786"/>
        <v>23</v>
      </c>
      <c r="Q1469" s="27">
        <f t="shared" si="786"/>
        <v>1050</v>
      </c>
      <c r="R1469" s="27">
        <f t="shared" si="786"/>
        <v>0.173</v>
      </c>
      <c r="S1469" s="26"/>
      <c r="T1469" s="10">
        <f>VLOOKUP(A1469,TOURISM!$A$2:$E$2692,5,0)</f>
        <v>99000000</v>
      </c>
      <c r="U1469" s="10">
        <f>VLOOKUP(A1469,TOURISM!$A$2:$F$2692,6,0)</f>
        <v>12418000000</v>
      </c>
      <c r="V1469" s="10">
        <f>VLOOKUP(A1469,BUSINESS!$A$2:$E$2692,5,0)</f>
        <v>0.447</v>
      </c>
      <c r="W1469" s="10">
        <f>VLOOKUP(A1469,BUSINESS!$A$2:$F$2692,6,0)</f>
        <v>57</v>
      </c>
      <c r="X1469" s="10">
        <f>VLOOKUP(A1469,BUSINESS!$A$2:$G$2692,7,0)</f>
        <v>20</v>
      </c>
      <c r="Y1469" s="10">
        <f>VLOOKUP(A1469,BUSINESS!$A$2:$H$2692,8,0)</f>
        <v>488</v>
      </c>
      <c r="Z1469" s="10">
        <f>VLOOKUP(A1469,BUSINESS!$A$2:$I$2692,9,0)</f>
        <v>0.058</v>
      </c>
      <c r="AA1469" s="10">
        <f>VLOOKUP(A1469,BUSINESS!$A$2:$J$2692,10,0)</f>
        <v>0.808</v>
      </c>
      <c r="AB1469" s="7">
        <f t="shared" si="2"/>
        <v>66883588855</v>
      </c>
    </row>
    <row r="1470">
      <c r="A1470" s="7" t="str">
        <f t="shared" si="1"/>
        <v>Gambia, The-Africa2007</v>
      </c>
      <c r="B1470" s="8" t="s">
        <v>146</v>
      </c>
      <c r="C1470" s="5" t="s">
        <v>78</v>
      </c>
      <c r="D1470" s="9" t="s">
        <v>69</v>
      </c>
      <c r="E1470" s="11">
        <v>7.98869805E8</v>
      </c>
      <c r="F1470" s="12">
        <v>0.041</v>
      </c>
      <c r="G1470" s="12">
        <v>21.0</v>
      </c>
      <c r="H1470" s="12">
        <v>0.279</v>
      </c>
      <c r="I1470" s="22">
        <f>VLOOKUP(A1470,ENERGY!$A$2:$F$2692,5,0)</f>
        <v>108</v>
      </c>
      <c r="J1470" s="10">
        <f>VLOOKUP(A1471,ENERGY!$A$2:$F$2692,6,0)</f>
        <v>6956</v>
      </c>
      <c r="K1470" s="23">
        <v>0.024</v>
      </c>
      <c r="L1470" s="10">
        <f>VLOOKUP(A1470,TOURISM!$A$2:$E$2692,5,0)</f>
        <v>87000000</v>
      </c>
      <c r="M1470" s="10">
        <f>VLOOKUP(A1470,TOURISM!$A$2:$F$2692,6,0)</f>
        <v>8000000</v>
      </c>
      <c r="N1470" s="23">
        <v>0.399</v>
      </c>
      <c r="O1470" s="23">
        <v>50.0</v>
      </c>
      <c r="P1470" s="27">
        <f t="shared" ref="P1470:P1472" si="787">if(AND(N1470=N1471,O1470=O1470+1,ISBLANK(P1471)),P1470,P1471)</f>
        <v>23</v>
      </c>
      <c r="Q1470" s="23">
        <v>1050.0</v>
      </c>
      <c r="R1470" s="23">
        <v>0.173</v>
      </c>
      <c r="S1470" s="23">
        <v>0.22</v>
      </c>
      <c r="T1470" s="10">
        <f>VLOOKUP(A1470,TOURISM!$A$2:$E$2692,5,0)</f>
        <v>87000000</v>
      </c>
      <c r="U1470" s="10">
        <f>VLOOKUP(A1470,TOURISM!$A$2:$F$2692,6,0)</f>
        <v>8000000</v>
      </c>
      <c r="V1470" s="10">
        <f>VLOOKUP(A1470,BUSINESS!$A$2:$E$2692,5,0)</f>
        <v>2.921</v>
      </c>
      <c r="W1470" s="10">
        <f>VLOOKUP(A1470,BUSINESS!$A$2:$F$2692,6,0)</f>
        <v>32</v>
      </c>
      <c r="X1470" s="10">
        <f>VLOOKUP(A1470,BUSINESS!$A$2:$G$2692,7,0)</f>
        <v>20</v>
      </c>
      <c r="Y1470" s="10">
        <f>VLOOKUP(A1470,BUSINESS!$A$2:$H$2692,8,0)</f>
        <v>376</v>
      </c>
      <c r="Z1470" s="10">
        <f>VLOOKUP(A1470,BUSINESS!$A$2:$I$2692,9,0)</f>
        <v>0.062</v>
      </c>
      <c r="AA1470" s="10">
        <f>VLOOKUP(A1470,BUSINESS!$A$2:$J$2692,10,0)</f>
        <v>0.523</v>
      </c>
      <c r="AB1470" s="7">
        <f t="shared" si="2"/>
        <v>4617744538</v>
      </c>
    </row>
    <row r="1471">
      <c r="A1471" s="7" t="str">
        <f t="shared" si="1"/>
        <v>Ghana-Africa2007</v>
      </c>
      <c r="B1471" s="8" t="s">
        <v>149</v>
      </c>
      <c r="C1471" s="5" t="s">
        <v>78</v>
      </c>
      <c r="D1471" s="9" t="s">
        <v>69</v>
      </c>
      <c r="E1471" s="11">
        <v>2.4757608488E10</v>
      </c>
      <c r="F1471" s="12">
        <v>0.06</v>
      </c>
      <c r="G1471" s="12">
        <v>66.0</v>
      </c>
      <c r="H1471" s="10" t="str">
        <f t="shared" ref="H1471:H1473" si="788">if(AND(#REF!=#REF!,#REF!=#REF!+1,ISBLANK(#REF!)),#REF!,#REF!)</f>
        <v>#REF!</v>
      </c>
      <c r="I1471" s="22">
        <f>VLOOKUP(A1471,ENERGY!$A$2:$F$2692,5,0)</f>
        <v>8229</v>
      </c>
      <c r="J1471" s="10">
        <f>VLOOKUP(A1472,ENERGY!$A$2:$F$2692,6,0)</f>
        <v>1210</v>
      </c>
      <c r="K1471" s="23">
        <v>0.024</v>
      </c>
      <c r="L1471" s="10">
        <f>VLOOKUP(A1471,TOURISM!$A$2:$E$2692,5,0)</f>
        <v>990000000</v>
      </c>
      <c r="M1471" s="10">
        <f>VLOOKUP(A1471,TOURISM!$A$2:$F$2692,6,0)</f>
        <v>816000000</v>
      </c>
      <c r="N1471" s="23">
        <v>0.422</v>
      </c>
      <c r="O1471" s="23">
        <v>51.0</v>
      </c>
      <c r="P1471" s="27">
        <f t="shared" si="787"/>
        <v>23</v>
      </c>
      <c r="Q1471" s="23">
        <v>1000.0</v>
      </c>
      <c r="R1471" s="23">
        <v>0.12</v>
      </c>
      <c r="S1471" s="23">
        <v>0.384</v>
      </c>
      <c r="T1471" s="10">
        <f>VLOOKUP(A1471,TOURISM!$A$2:$E$2692,5,0)</f>
        <v>990000000</v>
      </c>
      <c r="U1471" s="10">
        <f>VLOOKUP(A1471,TOURISM!$A$2:$F$2692,6,0)</f>
        <v>816000000</v>
      </c>
      <c r="V1471" s="10">
        <f>VLOOKUP(A1471,BUSINESS!$A$2:$E$2692,5,0)</f>
        <v>0.327</v>
      </c>
      <c r="W1471" s="10">
        <f>VLOOKUP(A1471,BUSINESS!$A$2:$F$2692,6,0)</f>
        <v>15</v>
      </c>
      <c r="X1471" s="10">
        <f>VLOOKUP(A1471,BUSINESS!$A$2:$G$2692,7,0)</f>
        <v>20</v>
      </c>
      <c r="Y1471" s="10">
        <f>VLOOKUP(A1471,BUSINESS!$A$2:$H$2692,8,0)</f>
        <v>304</v>
      </c>
      <c r="Z1471" s="10">
        <f>VLOOKUP(A1471,BUSINESS!$A$2:$I$2692,9,0)</f>
        <v>0.039</v>
      </c>
      <c r="AA1471" s="10">
        <f>VLOOKUP(A1471,BUSINESS!$A$2:$J$2692,10,0)</f>
        <v>0.338</v>
      </c>
      <c r="AB1471" s="7">
        <f t="shared" si="2"/>
        <v>206313404067</v>
      </c>
    </row>
    <row r="1472">
      <c r="A1472" s="7" t="str">
        <f t="shared" si="1"/>
        <v>Guinea-Africa2007</v>
      </c>
      <c r="B1472" s="8" t="s">
        <v>155</v>
      </c>
      <c r="C1472" s="5" t="s">
        <v>78</v>
      </c>
      <c r="D1472" s="9" t="s">
        <v>69</v>
      </c>
      <c r="E1472" s="11">
        <v>4.134173271E9</v>
      </c>
      <c r="F1472" s="12">
        <v>0.063</v>
      </c>
      <c r="G1472" s="12">
        <v>26.0</v>
      </c>
      <c r="H1472" s="10" t="str">
        <f t="shared" si="788"/>
        <v>#REF!</v>
      </c>
      <c r="I1472" s="22">
        <f>VLOOKUP(A1472,ENERGY!$A$2:$F$2692,5,0)</f>
        <v>133681</v>
      </c>
      <c r="J1472" s="10">
        <f>VLOOKUP(A1473,ENERGY!$A$2:$F$2692,6,0)</f>
        <v>231</v>
      </c>
      <c r="K1472" s="23">
        <v>0.024</v>
      </c>
      <c r="L1472" s="10">
        <f>VLOOKUP(A1472,TOURISM!$A$2:$E$2692,5,0)</f>
        <v>1100000</v>
      </c>
      <c r="M1472" s="10">
        <f>VLOOKUP(A1472,TOURISM!$A$2:$F$2692,6,0)</f>
        <v>96000000</v>
      </c>
      <c r="N1472" s="23">
        <v>0.36</v>
      </c>
      <c r="O1472" s="23">
        <v>37.0</v>
      </c>
      <c r="P1472" s="27">
        <f t="shared" si="787"/>
        <v>23</v>
      </c>
      <c r="Q1472" s="23">
        <v>190.0</v>
      </c>
      <c r="R1472" s="23">
        <v>0.516</v>
      </c>
      <c r="S1472" s="23">
        <v>0.739</v>
      </c>
      <c r="T1472" s="10">
        <f>VLOOKUP(A1472,TOURISM!$A$2:$E$2692,5,0)</f>
        <v>1100000</v>
      </c>
      <c r="U1472" s="10">
        <f>VLOOKUP(A1472,TOURISM!$A$2:$F$2692,6,0)</f>
        <v>96000000</v>
      </c>
      <c r="V1472" s="10">
        <f>VLOOKUP(A1472,BUSINESS!$A$2:$E$2692,5,0)</f>
        <v>0.807</v>
      </c>
      <c r="W1472" s="10">
        <f>VLOOKUP(A1472,BUSINESS!$A$2:$F$2692,6,0)</f>
        <v>40</v>
      </c>
      <c r="X1472" s="10">
        <f>VLOOKUP(A1472,BUSINESS!$A$2:$G$2692,7,0)</f>
        <v>20</v>
      </c>
      <c r="Y1472" s="10">
        <f>VLOOKUP(A1472,BUSINESS!$A$2:$H$2692,8,0)</f>
        <v>416</v>
      </c>
      <c r="Z1472" s="10">
        <f>VLOOKUP(A1472,BUSINESS!$A$2:$I$2692,9,0)</f>
        <v>0.008</v>
      </c>
      <c r="AA1472" s="10">
        <f>VLOOKUP(A1472,BUSINESS!$A$2:$J$2692,10,0)</f>
        <v>0.199</v>
      </c>
      <c r="AB1472" s="7">
        <f t="shared" si="2"/>
        <v>8011963703</v>
      </c>
    </row>
    <row r="1473">
      <c r="A1473" s="7" t="str">
        <f t="shared" si="1"/>
        <v>Guinea-Bissau-Africa2007</v>
      </c>
      <c r="B1473" s="8" t="s">
        <v>156</v>
      </c>
      <c r="C1473" s="5" t="s">
        <v>78</v>
      </c>
      <c r="D1473" s="9" t="s">
        <v>69</v>
      </c>
      <c r="E1473" s="11">
        <v>6.90721769E8</v>
      </c>
      <c r="F1473" s="12">
        <v>0.061</v>
      </c>
      <c r="G1473" s="12">
        <v>29.0</v>
      </c>
      <c r="H1473" s="10" t="str">
        <f t="shared" si="788"/>
        <v>#REF!</v>
      </c>
      <c r="I1473" s="22">
        <f>VLOOKUP(A1473,ENERGY!$A$2:$F$2692,5,0)</f>
        <v>95</v>
      </c>
      <c r="J1473" s="10">
        <f>VLOOKUP(A1474,ENERGY!$A$2:$F$2692,6,0)</f>
        <v>9831</v>
      </c>
      <c r="K1473" s="23">
        <v>0.024</v>
      </c>
      <c r="L1473" s="10">
        <f>VLOOKUP(A1473,TOURISM!$A$2:$E$2692,5,0)</f>
        <v>28400000</v>
      </c>
      <c r="M1473" s="10">
        <f>VLOOKUP(A1473,TOURISM!$A$2:$F$2692,6,0)</f>
        <v>40700000</v>
      </c>
      <c r="N1473" s="23">
        <v>0.36</v>
      </c>
      <c r="O1473" s="27">
        <f t="shared" ref="O1473:Q1473" si="789">if(AND(M1473=M1474,N1473=N1473+1,ISBLANK(O1474)),O1473,O1474)</f>
        <v>48</v>
      </c>
      <c r="P1473" s="27">
        <f t="shared" si="789"/>
        <v>23</v>
      </c>
      <c r="Q1473" s="27">
        <f t="shared" si="789"/>
        <v>256</v>
      </c>
      <c r="R1473" s="23">
        <v>0.002</v>
      </c>
      <c r="S1473" s="23">
        <v>0.004</v>
      </c>
      <c r="T1473" s="10">
        <f>VLOOKUP(A1473,TOURISM!$A$2:$E$2692,5,0)</f>
        <v>28400000</v>
      </c>
      <c r="U1473" s="10">
        <f>VLOOKUP(A1473,TOURISM!$A$2:$F$2692,6,0)</f>
        <v>40700000</v>
      </c>
      <c r="V1473" s="10">
        <f>VLOOKUP(A1473,BUSINESS!$A$2:$E$2692,5,0)</f>
        <v>0.459</v>
      </c>
      <c r="W1473" s="10">
        <f>VLOOKUP(A1473,BUSINESS!$A$2:$F$2692,6,0)</f>
        <v>259</v>
      </c>
      <c r="X1473" s="10">
        <f>VLOOKUP(A1473,BUSINESS!$A$2:$G$2692,7,0)</f>
        <v>20</v>
      </c>
      <c r="Y1473" s="10">
        <f>VLOOKUP(A1473,BUSINESS!$A$2:$H$2692,8,0)</f>
        <v>208</v>
      </c>
      <c r="Z1473" s="10">
        <f>VLOOKUP(A1473,BUSINESS!$A$2:$I$2692,9,0)</f>
        <v>0.022</v>
      </c>
      <c r="AA1473" s="10">
        <f>VLOOKUP(A1473,BUSINESS!$A$2:$J$2692,10,0)</f>
        <v>0.2</v>
      </c>
      <c r="AB1473" s="7">
        <f t="shared" si="2"/>
        <v>345360884500</v>
      </c>
    </row>
    <row r="1474">
      <c r="A1474" s="7" t="str">
        <f t="shared" si="1"/>
        <v>Kenya-Africa2007</v>
      </c>
      <c r="B1474" s="8" t="s">
        <v>175</v>
      </c>
      <c r="C1474" s="5" t="s">
        <v>78</v>
      </c>
      <c r="D1474" s="9" t="s">
        <v>69</v>
      </c>
      <c r="E1474" s="11">
        <v>2.7236739896E10</v>
      </c>
      <c r="F1474" s="12">
        <v>0.044</v>
      </c>
      <c r="G1474" s="12">
        <v>32.0</v>
      </c>
      <c r="H1474" s="12">
        <v>0.133</v>
      </c>
      <c r="I1474" s="22">
        <f>VLOOKUP(A1474,ENERGY!$A$2:$F$2692,5,0)</f>
        <v>17230</v>
      </c>
      <c r="J1474" s="10">
        <f>VLOOKUP(A1475,ENERGY!$A$2:$F$2692,6,0)</f>
        <v>7</v>
      </c>
      <c r="K1474" s="23">
        <v>0.024</v>
      </c>
      <c r="L1474" s="10">
        <f>VLOOKUP(A1474,TOURISM!$A$2:$E$2692,5,0)</f>
        <v>1514000000</v>
      </c>
      <c r="M1474" s="10">
        <f>VLOOKUP(A1474,TOURISM!$A$2:$F$2692,6,0)</f>
        <v>265000000</v>
      </c>
      <c r="N1474" s="23">
        <v>0.598</v>
      </c>
      <c r="O1474" s="23">
        <v>48.0</v>
      </c>
      <c r="P1474" s="27">
        <f t="shared" ref="P1474:P1480" si="790">if(AND(N1474=N1475,O1474=O1474+1,ISBLANK(P1475)),P1474,P1475)</f>
        <v>23</v>
      </c>
      <c r="Q1474" s="23">
        <v>256.0</v>
      </c>
      <c r="R1474" s="23">
        <v>0.025</v>
      </c>
      <c r="S1474" s="23">
        <v>0.269</v>
      </c>
      <c r="T1474" s="10">
        <f>VLOOKUP(A1474,TOURISM!$A$2:$E$2692,5,0)</f>
        <v>1514000000</v>
      </c>
      <c r="U1474" s="10">
        <f>VLOOKUP(A1474,TOURISM!$A$2:$F$2692,6,0)</f>
        <v>265000000</v>
      </c>
      <c r="V1474" s="10">
        <f>VLOOKUP(A1474,BUSINESS!$A$2:$E$2692,5,0)</f>
        <v>0.493</v>
      </c>
      <c r="W1474" s="10">
        <f>VLOOKUP(A1474,BUSINESS!$A$2:$F$2692,6,0)</f>
        <v>44</v>
      </c>
      <c r="X1474" s="10">
        <f>VLOOKUP(A1474,BUSINESS!$A$2:$G$2692,7,0)</f>
        <v>20</v>
      </c>
      <c r="Y1474" s="10">
        <f>VLOOKUP(A1474,BUSINESS!$A$2:$H$2692,8,0)</f>
        <v>432</v>
      </c>
      <c r="Z1474" s="10">
        <f>VLOOKUP(A1474,BUSINESS!$A$2:$I$2692,9,0)</f>
        <v>0.08</v>
      </c>
      <c r="AA1474" s="10">
        <f>VLOOKUP(A1474,BUSINESS!$A$2:$J$2692,10,0)</f>
        <v>0.301</v>
      </c>
      <c r="AB1474" s="7">
        <f t="shared" si="2"/>
        <v>1089469595840</v>
      </c>
    </row>
    <row r="1475">
      <c r="A1475" s="7" t="str">
        <f t="shared" si="1"/>
        <v>Lesotho-Africa2007</v>
      </c>
      <c r="B1475" s="8" t="s">
        <v>183</v>
      </c>
      <c r="C1475" s="5" t="s">
        <v>78</v>
      </c>
      <c r="D1475" s="9" t="s">
        <v>69</v>
      </c>
      <c r="E1475" s="11">
        <v>1.597484736E9</v>
      </c>
      <c r="F1475" s="12">
        <v>0.085</v>
      </c>
      <c r="G1475" s="12">
        <v>69.0</v>
      </c>
      <c r="H1475" s="12">
        <v>0.141</v>
      </c>
      <c r="I1475" s="22">
        <f>VLOOKUP(A1475,ENERGY!$A$2:$F$2692,5,0)</f>
        <v>19</v>
      </c>
      <c r="J1475" s="10">
        <f>VLOOKUP(A1476,ENERGY!$A$2:$F$2692,6,0)</f>
        <v>678</v>
      </c>
      <c r="K1475" s="23">
        <v>0.024</v>
      </c>
      <c r="L1475" s="10">
        <f>VLOOKUP(A1475,TOURISM!$A$2:$E$2692,5,0)</f>
        <v>31000000</v>
      </c>
      <c r="M1475" s="10">
        <f>VLOOKUP(A1475,TOURISM!$A$2:$F$2692,6,0)</f>
        <v>276000000</v>
      </c>
      <c r="N1475" s="23">
        <v>0.374</v>
      </c>
      <c r="O1475" s="23">
        <v>116.0</v>
      </c>
      <c r="P1475" s="27">
        <f t="shared" si="790"/>
        <v>23</v>
      </c>
      <c r="Q1475" s="23">
        <v>144.0</v>
      </c>
      <c r="R1475" s="23">
        <v>0.422</v>
      </c>
      <c r="S1475" s="23">
        <v>0.804</v>
      </c>
      <c r="T1475" s="10">
        <f>VLOOKUP(A1475,TOURISM!$A$2:$E$2692,5,0)</f>
        <v>31000000</v>
      </c>
      <c r="U1475" s="10">
        <f>VLOOKUP(A1475,TOURISM!$A$2:$F$2692,6,0)</f>
        <v>276000000</v>
      </c>
      <c r="V1475" s="10">
        <f>VLOOKUP(A1475,BUSINESS!$A$2:$E$2692,5,0)</f>
        <v>0.224</v>
      </c>
      <c r="W1475" s="10">
        <f>VLOOKUP(A1475,BUSINESS!$A$2:$F$2692,6,0)</f>
        <v>73</v>
      </c>
      <c r="X1475" s="10">
        <f>VLOOKUP(A1475,BUSINESS!$A$2:$G$2692,7,0)</f>
        <v>20</v>
      </c>
      <c r="Y1475" s="10">
        <f>VLOOKUP(A1475,BUSINESS!$A$2:$H$2692,8,0)</f>
        <v>342</v>
      </c>
      <c r="Z1475" s="10">
        <f>VLOOKUP(A1475,BUSINESS!$A$2:$I$2692,9,0)</f>
        <v>0.034</v>
      </c>
      <c r="AA1475" s="10">
        <f>VLOOKUP(A1475,BUSINESS!$A$2:$J$2692,10,0)</f>
        <v>0.247</v>
      </c>
      <c r="AB1475" s="7">
        <f t="shared" si="2"/>
        <v>3785508853</v>
      </c>
    </row>
    <row r="1476">
      <c r="A1476" s="7" t="str">
        <f t="shared" si="1"/>
        <v>Liberia-Africa2007</v>
      </c>
      <c r="B1476" s="8" t="s">
        <v>184</v>
      </c>
      <c r="C1476" s="5" t="s">
        <v>78</v>
      </c>
      <c r="D1476" s="9" t="s">
        <v>69</v>
      </c>
      <c r="E1476" s="11">
        <v>7.39026892E8</v>
      </c>
      <c r="F1476" s="12">
        <v>0.102</v>
      </c>
      <c r="G1476" s="12">
        <v>21.0</v>
      </c>
      <c r="H1476" s="12">
        <v>0.15</v>
      </c>
      <c r="I1476" s="22">
        <f>VLOOKUP(A1476,ENERGY!$A$2:$F$2692,5,0)</f>
        <v>133681</v>
      </c>
      <c r="J1476" s="10">
        <f>VLOOKUP(A1477,ENERGY!$A$2:$F$2692,6,0)</f>
        <v>54209</v>
      </c>
      <c r="K1476" s="23">
        <v>0.024</v>
      </c>
      <c r="L1476" s="10">
        <f>VLOOKUP(A1476,TOURISM!$A$2:$E$2692,5,0)</f>
        <v>131000000</v>
      </c>
      <c r="M1476" s="10">
        <f>VLOOKUP(A1476,TOURISM!$A$2:$F$2692,6,0)</f>
        <v>48000000</v>
      </c>
      <c r="N1476" s="23">
        <v>0.442</v>
      </c>
      <c r="O1476" s="23">
        <v>21.0</v>
      </c>
      <c r="P1476" s="27">
        <f t="shared" si="790"/>
        <v>23</v>
      </c>
      <c r="Q1476" s="23">
        <v>271.0</v>
      </c>
      <c r="R1476" s="23">
        <v>0.033</v>
      </c>
      <c r="S1476" s="23">
        <v>0.511</v>
      </c>
      <c r="T1476" s="10">
        <f>VLOOKUP(A1476,TOURISM!$A$2:$E$2692,5,0)</f>
        <v>131000000</v>
      </c>
      <c r="U1476" s="10">
        <f>VLOOKUP(A1476,TOURISM!$A$2:$F$2692,6,0)</f>
        <v>48000000</v>
      </c>
      <c r="V1476" s="10">
        <f>VLOOKUP(A1476,BUSINESS!$A$2:$E$2692,5,0)</f>
        <v>0.429</v>
      </c>
      <c r="W1476" s="10">
        <f>VLOOKUP(A1476,BUSINESS!$A$2:$F$2692,6,0)</f>
        <v>68</v>
      </c>
      <c r="X1476" s="10">
        <f>VLOOKUP(A1476,BUSINESS!$A$2:$G$2692,7,0)</f>
        <v>20</v>
      </c>
      <c r="Y1476" s="10">
        <f>VLOOKUP(A1476,BUSINESS!$A$2:$H$2692,8,0)</f>
        <v>158</v>
      </c>
      <c r="Z1476" s="10">
        <f>VLOOKUP(A1476,BUSINESS!$A$2:$I$2692,9,0)</f>
        <v>0.006</v>
      </c>
      <c r="AA1476" s="10">
        <f>VLOOKUP(A1476,BUSINESS!$A$2:$J$2692,10,0)</f>
        <v>0.16</v>
      </c>
      <c r="AB1476" s="7">
        <f t="shared" si="2"/>
        <v>22394754303</v>
      </c>
    </row>
    <row r="1477">
      <c r="A1477" s="7" t="str">
        <f t="shared" si="1"/>
        <v>Libya-Africa2007</v>
      </c>
      <c r="B1477" s="8" t="s">
        <v>185</v>
      </c>
      <c r="C1477" s="5" t="s">
        <v>78</v>
      </c>
      <c r="D1477" s="9" t="s">
        <v>69</v>
      </c>
      <c r="E1477" s="11">
        <v>7.1803278689E10</v>
      </c>
      <c r="F1477" s="12">
        <v>0.025</v>
      </c>
      <c r="G1477" s="12">
        <v>276.0</v>
      </c>
      <c r="H1477" s="12">
        <v>0.06</v>
      </c>
      <c r="I1477" s="22">
        <f>VLOOKUP(A1477,ENERGY!$A$2:$F$2692,5,0)</f>
        <v>17525</v>
      </c>
      <c r="J1477" s="10">
        <f>VLOOKUP(A1478,ENERGY!$A$2:$F$2692,6,0)</f>
        <v>1815</v>
      </c>
      <c r="K1477" s="23">
        <v>0.024</v>
      </c>
      <c r="L1477" s="10">
        <f>VLOOKUP(A1477,TOURISM!$A$2:$E$2692,5,0)</f>
        <v>99000000</v>
      </c>
      <c r="M1477" s="10">
        <f>VLOOKUP(A1477,TOURISM!$A$2:$F$2692,6,0)</f>
        <v>1010000000</v>
      </c>
      <c r="N1477" s="23">
        <v>0.398</v>
      </c>
      <c r="O1477" s="23">
        <v>13.0</v>
      </c>
      <c r="P1477" s="27">
        <f t="shared" si="790"/>
        <v>23</v>
      </c>
      <c r="Q1477" s="23">
        <v>204.0</v>
      </c>
      <c r="R1477" s="27">
        <f>if(AND(P1477=P1478,Q1477=Q1477+1,ISBLANK(R1478)),R1477,R1478)</f>
        <v>0.064</v>
      </c>
      <c r="S1477" s="23">
        <v>0.303</v>
      </c>
      <c r="T1477" s="10">
        <f>VLOOKUP(A1477,TOURISM!$A$2:$E$2692,5,0)</f>
        <v>99000000</v>
      </c>
      <c r="U1477" s="10">
        <f>VLOOKUP(A1477,TOURISM!$A$2:$F$2692,6,0)</f>
        <v>1010000000</v>
      </c>
      <c r="V1477" s="10">
        <f>VLOOKUP(A1477,BUSINESS!$A$2:$E$2692,5,0)</f>
        <v>0.742</v>
      </c>
      <c r="W1477" s="10">
        <f>VLOOKUP(A1477,BUSINESS!$A$2:$F$2692,6,0)</f>
        <v>10</v>
      </c>
      <c r="X1477" s="10">
        <f>VLOOKUP(A1477,BUSINESS!$A$2:$G$2692,7,0)</f>
        <v>20</v>
      </c>
      <c r="Y1477" s="10">
        <f>VLOOKUP(A1477,BUSINESS!$A$2:$H$2692,8,0)</f>
        <v>711</v>
      </c>
      <c r="Z1477" s="10">
        <f>VLOOKUP(A1477,BUSINESS!$A$2:$I$2692,9,0)</f>
        <v>0.047</v>
      </c>
      <c r="AA1477" s="10">
        <f>VLOOKUP(A1477,BUSINESS!$A$2:$J$2692,10,0)</f>
        <v>0.778</v>
      </c>
      <c r="AB1477" s="7">
        <f t="shared" si="2"/>
        <v>1121926229516</v>
      </c>
    </row>
    <row r="1478">
      <c r="A1478" s="7" t="str">
        <f t="shared" si="1"/>
        <v>Madagascar-Africa2007</v>
      </c>
      <c r="B1478" s="8" t="s">
        <v>190</v>
      </c>
      <c r="C1478" s="5" t="s">
        <v>78</v>
      </c>
      <c r="D1478" s="9" t="s">
        <v>69</v>
      </c>
      <c r="E1478" s="11">
        <v>7.342905883E9</v>
      </c>
      <c r="F1478" s="12">
        <v>0.05</v>
      </c>
      <c r="G1478" s="12">
        <v>19.0</v>
      </c>
      <c r="H1478" s="12">
        <v>0.45</v>
      </c>
      <c r="I1478" s="22">
        <f>VLOOKUP(A1478,ENERGY!$A$2:$F$2692,5,0)</f>
        <v>133681</v>
      </c>
      <c r="J1478" s="10">
        <f>VLOOKUP(A1479,ENERGY!$A$2:$F$2692,6,0)</f>
        <v>953</v>
      </c>
      <c r="K1478" s="23">
        <v>0.024</v>
      </c>
      <c r="L1478" s="10">
        <f>VLOOKUP(A1478,TOURISM!$A$2:$E$2692,5,0)</f>
        <v>506000000</v>
      </c>
      <c r="M1478" s="10">
        <f>VLOOKUP(A1478,TOURISM!$A$2:$F$2692,6,0)</f>
        <v>94000000</v>
      </c>
      <c r="N1478" s="23">
        <v>1.121</v>
      </c>
      <c r="O1478" s="23">
        <v>29.0</v>
      </c>
      <c r="P1478" s="27">
        <f t="shared" si="790"/>
        <v>23</v>
      </c>
      <c r="Q1478" s="23">
        <v>196.0</v>
      </c>
      <c r="R1478" s="23">
        <v>0.064</v>
      </c>
      <c r="S1478" s="23">
        <v>0.096</v>
      </c>
      <c r="T1478" s="10">
        <f>VLOOKUP(A1478,TOURISM!$A$2:$E$2692,5,0)</f>
        <v>506000000</v>
      </c>
      <c r="U1478" s="10">
        <f>VLOOKUP(A1478,TOURISM!$A$2:$F$2692,6,0)</f>
        <v>94000000</v>
      </c>
      <c r="V1478" s="10">
        <f>VLOOKUP(A1478,BUSINESS!$A$2:$E$2692,5,0)</f>
        <v>0.465</v>
      </c>
      <c r="W1478" s="10">
        <f>VLOOKUP(A1478,BUSINESS!$A$2:$F$2692,6,0)</f>
        <v>7</v>
      </c>
      <c r="X1478" s="10">
        <f>VLOOKUP(A1478,BUSINESS!$A$2:$G$2692,7,0)</f>
        <v>20</v>
      </c>
      <c r="Y1478" s="10">
        <f>VLOOKUP(A1478,BUSINESS!$A$2:$H$2692,8,0)</f>
        <v>238</v>
      </c>
      <c r="Z1478" s="10">
        <f>VLOOKUP(A1478,BUSINESS!$A$2:$I$2692,9,0)</f>
        <v>0.007</v>
      </c>
      <c r="AA1478" s="10">
        <f>VLOOKUP(A1478,BUSINESS!$A$2:$J$2692,10,0)</f>
        <v>0.114</v>
      </c>
      <c r="AB1478" s="7">
        <f t="shared" si="2"/>
        <v>114732904422</v>
      </c>
    </row>
    <row r="1479">
      <c r="A1479" s="7" t="str">
        <f t="shared" si="1"/>
        <v>Malawi-Africa2007</v>
      </c>
      <c r="B1479" s="8" t="s">
        <v>191</v>
      </c>
      <c r="C1479" s="5" t="s">
        <v>78</v>
      </c>
      <c r="D1479" s="9" t="s">
        <v>69</v>
      </c>
      <c r="E1479" s="11">
        <v>3.647817219E9</v>
      </c>
      <c r="F1479" s="12">
        <v>0.067</v>
      </c>
      <c r="G1479" s="12">
        <v>18.0</v>
      </c>
      <c r="H1479" s="12">
        <v>0.277</v>
      </c>
      <c r="I1479" s="22">
        <f>VLOOKUP(A1479,ENERGY!$A$2:$F$2692,5,0)</f>
        <v>133681</v>
      </c>
      <c r="J1479" s="10">
        <f>VLOOKUP(A1480,ENERGY!$A$2:$F$2692,6,0)</f>
        <v>579</v>
      </c>
      <c r="K1479" s="23">
        <v>0.024</v>
      </c>
      <c r="L1479" s="10">
        <f>VLOOKUP(A1479,TOURISM!$A$2:$E$2692,5,0)</f>
        <v>43000000</v>
      </c>
      <c r="M1479" s="10">
        <f>VLOOKUP(A1479,TOURISM!$A$2:$F$2692,6,0)</f>
        <v>79000000</v>
      </c>
      <c r="N1479" s="23">
        <v>0.375</v>
      </c>
      <c r="O1479" s="23">
        <v>97.0</v>
      </c>
      <c r="P1479" s="27">
        <f t="shared" si="790"/>
        <v>23</v>
      </c>
      <c r="Q1479" s="23">
        <v>576.0</v>
      </c>
      <c r="R1479" s="23">
        <v>0.048</v>
      </c>
      <c r="S1479" s="23">
        <v>0.28</v>
      </c>
      <c r="T1479" s="10">
        <f>VLOOKUP(A1479,TOURISM!$A$2:$E$2692,5,0)</f>
        <v>43000000</v>
      </c>
      <c r="U1479" s="10">
        <f>VLOOKUP(A1479,TOURISM!$A$2:$F$2692,6,0)</f>
        <v>79000000</v>
      </c>
      <c r="V1479" s="10">
        <f>VLOOKUP(A1479,BUSINESS!$A$2:$E$2692,5,0)</f>
        <v>0.33</v>
      </c>
      <c r="W1479" s="10">
        <f>VLOOKUP(A1479,BUSINESS!$A$2:$F$2692,6,0)</f>
        <v>39</v>
      </c>
      <c r="X1479" s="10">
        <f>VLOOKUP(A1479,BUSINESS!$A$2:$G$2692,7,0)</f>
        <v>20</v>
      </c>
      <c r="Y1479" s="10">
        <f>VLOOKUP(A1479,BUSINESS!$A$2:$H$2692,8,0)</f>
        <v>370</v>
      </c>
      <c r="Z1479" s="10">
        <f>VLOOKUP(A1479,BUSINESS!$A$2:$I$2692,9,0)</f>
        <v>0.01</v>
      </c>
      <c r="AA1479" s="10">
        <f>VLOOKUP(A1479,BUSINESS!$A$2:$J$2692,10,0)</f>
        <v>0.077</v>
      </c>
      <c r="AB1479" s="7">
        <f t="shared" si="2"/>
        <v>75996192063</v>
      </c>
    </row>
    <row r="1480">
      <c r="A1480" s="7" t="str">
        <f t="shared" si="1"/>
        <v>Mali-Africa2007</v>
      </c>
      <c r="B1480" s="8" t="s">
        <v>194</v>
      </c>
      <c r="C1480" s="5" t="s">
        <v>78</v>
      </c>
      <c r="D1480" s="9" t="s">
        <v>69</v>
      </c>
      <c r="E1480" s="11">
        <v>7.145394015E9</v>
      </c>
      <c r="F1480" s="12">
        <v>0.07</v>
      </c>
      <c r="G1480" s="12">
        <v>39.0</v>
      </c>
      <c r="H1480" s="10" t="str">
        <f>if(AND(#REF!=#REF!,#REF!=#REF!+1,ISBLANK(#REF!)),#REF!,#REF!)</f>
        <v>#REF!</v>
      </c>
      <c r="I1480" s="22">
        <f>VLOOKUP(A1480,ENERGY!$A$2:$F$2692,5,0)</f>
        <v>133681</v>
      </c>
      <c r="J1480" s="10">
        <f>VLOOKUP(A1481,ENERGY!$A$2:$F$2692,6,0)</f>
        <v>1914</v>
      </c>
      <c r="K1480" s="23">
        <v>0.024</v>
      </c>
      <c r="L1480" s="10">
        <f>VLOOKUP(A1480,TOURISM!$A$2:$E$2692,5,0)</f>
        <v>227000000</v>
      </c>
      <c r="M1480" s="10">
        <f>VLOOKUP(A1480,TOURISM!$A$2:$F$2692,6,0)</f>
        <v>201000000</v>
      </c>
      <c r="N1480" s="23">
        <v>0.093</v>
      </c>
      <c r="O1480" s="23">
        <v>9.0</v>
      </c>
      <c r="P1480" s="27">
        <f t="shared" si="790"/>
        <v>23</v>
      </c>
      <c r="Q1480" s="27">
        <f>if(AND(O1480=O1481,P1480=P1480+1,ISBLANK(Q1481)),Q1480,Q1481)</f>
        <v>274</v>
      </c>
      <c r="R1480" s="23">
        <v>0.11</v>
      </c>
      <c r="S1480" s="23">
        <v>0.895</v>
      </c>
      <c r="T1480" s="10">
        <f>VLOOKUP(A1480,TOURISM!$A$2:$E$2692,5,0)</f>
        <v>227000000</v>
      </c>
      <c r="U1480" s="10">
        <f>VLOOKUP(A1480,TOURISM!$A$2:$F$2692,6,0)</f>
        <v>201000000</v>
      </c>
      <c r="V1480" s="10">
        <f>VLOOKUP(A1480,BUSINESS!$A$2:$E$2692,5,0)</f>
        <v>0.514</v>
      </c>
      <c r="W1480" s="10">
        <f>VLOOKUP(A1480,BUSINESS!$A$2:$F$2692,6,0)</f>
        <v>25</v>
      </c>
      <c r="X1480" s="10">
        <f>VLOOKUP(A1480,BUSINESS!$A$2:$G$2692,7,0)</f>
        <v>20</v>
      </c>
      <c r="Y1480" s="10">
        <f>VLOOKUP(A1480,BUSINESS!$A$2:$H$2692,8,0)</f>
        <v>270</v>
      </c>
      <c r="Z1480" s="10">
        <f>VLOOKUP(A1480,BUSINESS!$A$2:$I$2692,9,0)</f>
        <v>0.008</v>
      </c>
      <c r="AA1480" s="10">
        <f>VLOOKUP(A1480,BUSINESS!$A$2:$J$2692,10,0)</f>
        <v>0.199</v>
      </c>
      <c r="AB1480" s="7">
        <f t="shared" si="2"/>
        <v>64958127409</v>
      </c>
    </row>
    <row r="1481">
      <c r="A1481" s="7" t="str">
        <f t="shared" si="1"/>
        <v>Mauritania-Africa2007</v>
      </c>
      <c r="B1481" s="8" t="s">
        <v>197</v>
      </c>
      <c r="C1481" s="5" t="s">
        <v>78</v>
      </c>
      <c r="D1481" s="9" t="s">
        <v>69</v>
      </c>
      <c r="E1481" s="11">
        <v>3.356758534E9</v>
      </c>
      <c r="F1481" s="12">
        <v>0.044</v>
      </c>
      <c r="G1481" s="12">
        <v>37.0</v>
      </c>
      <c r="H1481" s="12">
        <v>0.235</v>
      </c>
      <c r="I1481" s="22">
        <f>VLOOKUP(A1481,ENERGY!$A$2:$F$2692,5,0)</f>
        <v>133681</v>
      </c>
      <c r="J1481" s="10">
        <f>VLOOKUP(A1482,ENERGY!$A$2:$F$2692,6,0)</f>
        <v>3887</v>
      </c>
      <c r="K1481" s="23">
        <v>0.024</v>
      </c>
      <c r="L1481" s="10">
        <f>VLOOKUP(A1481,TOURISM!$A$2:$E$2692,5,0)</f>
        <v>542000000</v>
      </c>
      <c r="M1481" s="10">
        <f>VLOOKUP(A1481,TOURISM!$A$2:$F$2692,6,0)</f>
        <v>863000000</v>
      </c>
      <c r="N1481" s="23">
        <v>0.093</v>
      </c>
      <c r="O1481" s="27">
        <f t="shared" ref="O1481:Q1481" si="791">if(AND(M1481=M1482,N1481=N1481+1,ISBLANK(O1482)),O1481,O1482)</f>
        <v>62</v>
      </c>
      <c r="P1481" s="27">
        <f t="shared" si="791"/>
        <v>23</v>
      </c>
      <c r="Q1481" s="27">
        <f t="shared" si="791"/>
        <v>274</v>
      </c>
      <c r="R1481" s="23">
        <v>0.013</v>
      </c>
      <c r="S1481" s="23">
        <v>0.045</v>
      </c>
      <c r="T1481" s="10">
        <f>VLOOKUP(A1481,TOURISM!$A$2:$E$2692,5,0)</f>
        <v>542000000</v>
      </c>
      <c r="U1481" s="10">
        <f>VLOOKUP(A1481,TOURISM!$A$2:$F$2692,6,0)</f>
        <v>863000000</v>
      </c>
      <c r="V1481" s="10">
        <f>VLOOKUP(A1481,BUSINESS!$A$2:$E$2692,5,0)</f>
        <v>0.947</v>
      </c>
      <c r="W1481" s="10">
        <f>VLOOKUP(A1481,BUSINESS!$A$2:$F$2692,6,0)</f>
        <v>65</v>
      </c>
      <c r="X1481" s="10">
        <f>VLOOKUP(A1481,BUSINESS!$A$2:$G$2692,7,0)</f>
        <v>20</v>
      </c>
      <c r="Y1481" s="10">
        <f>VLOOKUP(A1481,BUSINESS!$A$2:$H$2692,8,0)</f>
        <v>696</v>
      </c>
      <c r="Z1481" s="10">
        <f>VLOOKUP(A1481,BUSINESS!$A$2:$I$2692,9,0)</f>
        <v>0.014</v>
      </c>
      <c r="AA1481" s="10">
        <f>VLOOKUP(A1481,BUSINESS!$A$2:$J$2692,10,0)</f>
        <v>0.425</v>
      </c>
      <c r="AB1481" s="7">
        <f t="shared" si="2"/>
        <v>258212194923</v>
      </c>
    </row>
    <row r="1482">
      <c r="A1482" s="7" t="str">
        <f t="shared" si="1"/>
        <v>Mauritius-Africa2007</v>
      </c>
      <c r="B1482" s="8" t="s">
        <v>198</v>
      </c>
      <c r="C1482" s="5" t="s">
        <v>78</v>
      </c>
      <c r="D1482" s="9" t="s">
        <v>69</v>
      </c>
      <c r="E1482" s="11">
        <v>7.792063567E9</v>
      </c>
      <c r="F1482" s="12">
        <v>0.05</v>
      </c>
      <c r="G1482" s="12">
        <v>316.0</v>
      </c>
      <c r="H1482" s="12">
        <v>0.219</v>
      </c>
      <c r="I1482" s="22">
        <f>VLOOKUP(A1482,ENERGY!$A$2:$F$2692,5,0)</f>
        <v>1194</v>
      </c>
      <c r="J1482" s="10" t="str">
        <f>VLOOKUP(A1483,ENERGY!$A$2:$F$2692,6,0)</f>
        <v>#N/A</v>
      </c>
      <c r="K1482" s="23">
        <v>0.024</v>
      </c>
      <c r="L1482" s="10">
        <f>VLOOKUP(A1482,TOURISM!$A$2:$E$2692,5,0)</f>
        <v>1663000000</v>
      </c>
      <c r="M1482" s="10">
        <f>VLOOKUP(A1482,TOURISM!$A$2:$F$2692,6,0)</f>
        <v>384000000</v>
      </c>
      <c r="N1482" s="23">
        <v>0.408</v>
      </c>
      <c r="O1482" s="23">
        <v>62.0</v>
      </c>
      <c r="P1482" s="27">
        <f t="shared" ref="P1482:P1493" si="792">if(AND(N1482=N1483,O1482=O1482+1,ISBLANK(P1483)),P1482,P1483)</f>
        <v>23</v>
      </c>
      <c r="Q1482" s="23">
        <v>274.0</v>
      </c>
      <c r="R1482" s="23">
        <v>0.045</v>
      </c>
      <c r="S1482" s="23">
        <v>0.123</v>
      </c>
      <c r="T1482" s="10">
        <f>VLOOKUP(A1482,TOURISM!$A$2:$E$2692,5,0)</f>
        <v>1663000000</v>
      </c>
      <c r="U1482" s="10">
        <f>VLOOKUP(A1482,TOURISM!$A$2:$F$2692,6,0)</f>
        <v>384000000</v>
      </c>
      <c r="V1482" s="10">
        <f>VLOOKUP(A1482,BUSINESS!$A$2:$E$2692,5,0)</f>
        <v>0.242</v>
      </c>
      <c r="W1482" s="10">
        <f>VLOOKUP(A1482,BUSINESS!$A$2:$F$2692,6,0)</f>
        <v>7</v>
      </c>
      <c r="X1482" s="10">
        <f>VLOOKUP(A1482,BUSINESS!$A$2:$G$2692,7,0)</f>
        <v>20</v>
      </c>
      <c r="Y1482" s="10">
        <f>VLOOKUP(A1482,BUSINESS!$A$2:$H$2692,8,0)</f>
        <v>161</v>
      </c>
      <c r="Z1482" s="10">
        <f>VLOOKUP(A1482,BUSINESS!$A$2:$I$2692,9,0)</f>
        <v>0.202</v>
      </c>
      <c r="AA1482" s="10">
        <f>VLOOKUP(A1482,BUSINESS!$A$2:$J$2692,10,0)</f>
        <v>0.761</v>
      </c>
      <c r="AB1482" s="7">
        <f t="shared" si="2"/>
        <v>173156968156</v>
      </c>
    </row>
    <row r="1483">
      <c r="A1483" s="7" t="str">
        <f t="shared" si="1"/>
        <v>Morocco-Africa2007</v>
      </c>
      <c r="B1483" s="8" t="s">
        <v>205</v>
      </c>
      <c r="C1483" s="5" t="s">
        <v>78</v>
      </c>
      <c r="D1483" s="9" t="s">
        <v>69</v>
      </c>
      <c r="E1483" s="11">
        <v>7.5226318359E10</v>
      </c>
      <c r="F1483" s="12">
        <v>0.055</v>
      </c>
      <c r="G1483" s="12">
        <v>134.0</v>
      </c>
      <c r="H1483" s="10" t="str">
        <f>if(AND(#REF!=#REF!,#REF!=#REF!+1,ISBLANK(#REF!)),#REF!,#REF!)</f>
        <v>#REF!</v>
      </c>
      <c r="I1483" s="22" t="str">
        <f>VLOOKUP(A1483,ENERGY!$A$2:$F$2692,5,0)</f>
        <v>#N/A</v>
      </c>
      <c r="J1483" s="10" t="str">
        <f>VLOOKUP(A1484,ENERGY!$A$2:$F$2692,6,0)</f>
        <v>#N/A</v>
      </c>
      <c r="K1483" s="23">
        <v>0.024</v>
      </c>
      <c r="L1483" s="10">
        <f>VLOOKUP(A1483,TOURISM!$A$2:$E$2692,5,0)</f>
        <v>8307000000</v>
      </c>
      <c r="M1483" s="10">
        <f>VLOOKUP(A1483,TOURISM!$A$2:$F$2692,6,0)</f>
        <v>1418000000</v>
      </c>
      <c r="N1483" s="23">
        <v>0.74</v>
      </c>
      <c r="O1483" s="23">
        <v>35.0</v>
      </c>
      <c r="P1483" s="27">
        <f t="shared" si="792"/>
        <v>23</v>
      </c>
      <c r="Q1483" s="23">
        <v>264.0</v>
      </c>
      <c r="R1483" s="23">
        <v>0.028</v>
      </c>
      <c r="S1483" s="23">
        <v>0.145</v>
      </c>
      <c r="T1483" s="10">
        <f>VLOOKUP(A1483,TOURISM!$A$2:$E$2692,5,0)</f>
        <v>8307000000</v>
      </c>
      <c r="U1483" s="10">
        <f>VLOOKUP(A1483,TOURISM!$A$2:$F$2692,6,0)</f>
        <v>1418000000</v>
      </c>
      <c r="V1483" s="10">
        <f>VLOOKUP(A1483,BUSINESS!$A$2:$E$2692,5,0)</f>
        <v>0.444</v>
      </c>
      <c r="W1483" s="10">
        <f>VLOOKUP(A1483,BUSINESS!$A$2:$F$2692,6,0)</f>
        <v>12</v>
      </c>
      <c r="X1483" s="10">
        <f>VLOOKUP(A1483,BUSINESS!$A$2:$G$2692,7,0)</f>
        <v>20</v>
      </c>
      <c r="Y1483" s="10">
        <f>VLOOKUP(A1483,BUSINESS!$A$2:$H$2692,8,0)</f>
        <v>358</v>
      </c>
      <c r="Z1483" s="10">
        <f>VLOOKUP(A1483,BUSINESS!$A$2:$I$2692,9,0)</f>
        <v>0.215</v>
      </c>
      <c r="AA1483" s="10">
        <f>VLOOKUP(A1483,BUSINESS!$A$2:$J$2692,10,0)</f>
        <v>0.653</v>
      </c>
      <c r="AB1483" s="7">
        <f t="shared" si="2"/>
        <v>2686654227107</v>
      </c>
    </row>
    <row r="1484">
      <c r="A1484" s="7" t="str">
        <f t="shared" si="1"/>
        <v>Mozambique-Africa2007</v>
      </c>
      <c r="B1484" s="8" t="s">
        <v>206</v>
      </c>
      <c r="C1484" s="5" t="s">
        <v>78</v>
      </c>
      <c r="D1484" s="9" t="s">
        <v>69</v>
      </c>
      <c r="E1484" s="11">
        <v>8.035635713E9</v>
      </c>
      <c r="F1484" s="12">
        <v>0.06</v>
      </c>
      <c r="G1484" s="12">
        <v>22.0</v>
      </c>
      <c r="H1484" s="12">
        <v>0.195</v>
      </c>
      <c r="I1484" s="22" t="str">
        <f>VLOOKUP(A1484,ENERGY!$A$2:$F$2692,5,0)</f>
        <v>#N/A</v>
      </c>
      <c r="J1484" s="10" t="str">
        <f>VLOOKUP(A1485,ENERGY!$A$2:$F$2692,6,0)</f>
        <v>#N/A</v>
      </c>
      <c r="K1484" s="23">
        <v>0.024</v>
      </c>
      <c r="L1484" s="10">
        <f>VLOOKUP(A1484,TOURISM!$A$2:$E$2692,5,0)</f>
        <v>182000000</v>
      </c>
      <c r="M1484" s="10">
        <f>VLOOKUP(A1484,TOURISM!$A$2:$F$2692,6,0)</f>
        <v>209000000</v>
      </c>
      <c r="N1484" s="23">
        <v>0.672</v>
      </c>
      <c r="O1484" s="23">
        <v>21.0</v>
      </c>
      <c r="P1484" s="27">
        <f t="shared" si="792"/>
        <v>23</v>
      </c>
      <c r="Q1484" s="23">
        <v>202.0</v>
      </c>
      <c r="R1484" s="23">
        <v>0.123</v>
      </c>
      <c r="S1484" s="23">
        <v>0.248</v>
      </c>
      <c r="T1484" s="10">
        <f>VLOOKUP(A1484,TOURISM!$A$2:$E$2692,5,0)</f>
        <v>182000000</v>
      </c>
      <c r="U1484" s="10">
        <f>VLOOKUP(A1484,TOURISM!$A$2:$F$2692,6,0)</f>
        <v>209000000</v>
      </c>
      <c r="V1484" s="10">
        <f>VLOOKUP(A1484,BUSINESS!$A$2:$E$2692,5,0)</f>
        <v>0.375</v>
      </c>
      <c r="W1484" s="10">
        <f>VLOOKUP(A1484,BUSINESS!$A$2:$F$2692,6,0)</f>
        <v>29</v>
      </c>
      <c r="X1484" s="10">
        <f>VLOOKUP(A1484,BUSINESS!$A$2:$G$2692,7,0)</f>
        <v>20</v>
      </c>
      <c r="Y1484" s="10">
        <f>VLOOKUP(A1484,BUSINESS!$A$2:$H$2692,8,0)</f>
        <v>230</v>
      </c>
      <c r="Z1484" s="10">
        <f>VLOOKUP(A1484,BUSINESS!$A$2:$I$2692,9,0)</f>
        <v>0.009</v>
      </c>
      <c r="AA1484" s="10">
        <f>VLOOKUP(A1484,BUSINESS!$A$2:$J$2692,10,0)</f>
        <v>0.139</v>
      </c>
      <c r="AB1484" s="7">
        <f t="shared" si="2"/>
        <v>65330371650</v>
      </c>
    </row>
    <row r="1485">
      <c r="A1485" s="7" t="str">
        <f t="shared" si="1"/>
        <v>Namibia-Africa2007</v>
      </c>
      <c r="B1485" s="8" t="s">
        <v>208</v>
      </c>
      <c r="C1485" s="5" t="s">
        <v>78</v>
      </c>
      <c r="D1485" s="9" t="s">
        <v>69</v>
      </c>
      <c r="E1485" s="11">
        <v>8.83606369E9</v>
      </c>
      <c r="F1485" s="12">
        <v>0.069</v>
      </c>
      <c r="G1485" s="12">
        <v>294.0</v>
      </c>
      <c r="H1485" s="12">
        <v>0.129</v>
      </c>
      <c r="I1485" s="22" t="str">
        <f>VLOOKUP(A1485,ENERGY!$A$2:$F$2692,5,0)</f>
        <v>#N/A</v>
      </c>
      <c r="J1485" s="10" t="str">
        <f>VLOOKUP(A1486,ENERGY!$A$2:$F$2692,6,0)</f>
        <v>#N/A</v>
      </c>
      <c r="K1485" s="23">
        <v>0.024</v>
      </c>
      <c r="L1485" s="10">
        <f>VLOOKUP(A1485,TOURISM!$A$2:$E$2692,5,0)</f>
        <v>542000000</v>
      </c>
      <c r="M1485" s="10">
        <f>VLOOKUP(A1485,TOURISM!$A$2:$F$2692,6,0)</f>
        <v>132000000</v>
      </c>
      <c r="N1485" s="23">
        <v>0.353</v>
      </c>
      <c r="O1485" s="23">
        <v>50.0</v>
      </c>
      <c r="P1485" s="27">
        <f t="shared" si="792"/>
        <v>23</v>
      </c>
      <c r="Q1485" s="23">
        <v>400.0</v>
      </c>
      <c r="R1485" s="23">
        <v>0.01</v>
      </c>
      <c r="S1485" s="23">
        <v>0.132</v>
      </c>
      <c r="T1485" s="10">
        <f>VLOOKUP(A1485,TOURISM!$A$2:$E$2692,5,0)</f>
        <v>542000000</v>
      </c>
      <c r="U1485" s="10">
        <f>VLOOKUP(A1485,TOURISM!$A$2:$F$2692,6,0)</f>
        <v>132000000</v>
      </c>
      <c r="V1485" s="10">
        <f>VLOOKUP(A1485,BUSINESS!$A$2:$E$2692,5,0)</f>
        <v>0.258</v>
      </c>
      <c r="W1485" s="10">
        <f>VLOOKUP(A1485,BUSINESS!$A$2:$F$2692,6,0)</f>
        <v>99</v>
      </c>
      <c r="X1485" s="10">
        <f>VLOOKUP(A1485,BUSINESS!$A$2:$G$2692,7,0)</f>
        <v>20</v>
      </c>
      <c r="Y1485" s="10">
        <f>VLOOKUP(A1485,BUSINESS!$A$2:$H$2692,8,0)</f>
        <v>339</v>
      </c>
      <c r="Z1485" s="10">
        <f>VLOOKUP(A1485,BUSINESS!$A$2:$I$2692,9,0)</f>
        <v>0.048</v>
      </c>
      <c r="AA1485" s="10">
        <f>VLOOKUP(A1485,BUSINESS!$A$2:$J$2692,10,0)</f>
        <v>0.385</v>
      </c>
      <c r="AB1485" s="7">
        <f t="shared" si="2"/>
        <v>883606369000</v>
      </c>
    </row>
    <row r="1486">
      <c r="A1486" s="7" t="str">
        <f t="shared" si="1"/>
        <v>Niger-Africa2007</v>
      </c>
      <c r="B1486" s="8" t="s">
        <v>214</v>
      </c>
      <c r="C1486" s="5" t="s">
        <v>78</v>
      </c>
      <c r="D1486" s="9" t="s">
        <v>69</v>
      </c>
      <c r="E1486" s="11">
        <v>4.291363547E9</v>
      </c>
      <c r="F1486" s="12">
        <v>0.074</v>
      </c>
      <c r="G1486" s="12">
        <v>22.0</v>
      </c>
      <c r="H1486" s="10" t="str">
        <f>if(AND(#REF!=#REF!,#REF!=#REF!+1,ISBLANK(#REF!)),#REF!,#REF!)</f>
        <v>#REF!</v>
      </c>
      <c r="I1486" s="22" t="str">
        <f>VLOOKUP(A1486,ENERGY!$A$2:$F$2692,5,0)</f>
        <v>#N/A</v>
      </c>
      <c r="J1486" s="10">
        <f>VLOOKUP(A1487,ENERGY!$A$2:$F$2692,6,0)</f>
        <v>97047</v>
      </c>
      <c r="K1486" s="23">
        <v>0.024</v>
      </c>
      <c r="L1486" s="10">
        <f>VLOOKUP(A1486,TOURISM!$A$2:$E$2692,5,0)</f>
        <v>44000000</v>
      </c>
      <c r="M1486" s="10">
        <f>VLOOKUP(A1486,TOURISM!$A$2:$F$2692,6,0)</f>
        <v>48000000</v>
      </c>
      <c r="N1486" s="23">
        <v>0.215</v>
      </c>
      <c r="O1486" s="23">
        <v>86.0</v>
      </c>
      <c r="P1486" s="27">
        <f t="shared" si="792"/>
        <v>23</v>
      </c>
      <c r="Q1486" s="23">
        <v>137.0</v>
      </c>
      <c r="R1486" s="23">
        <v>0.005</v>
      </c>
      <c r="S1486" s="23">
        <v>0.127</v>
      </c>
      <c r="T1486" s="10">
        <f>VLOOKUP(A1486,TOURISM!$A$2:$E$2692,5,0)</f>
        <v>44000000</v>
      </c>
      <c r="U1486" s="10">
        <f>VLOOKUP(A1486,TOURISM!$A$2:$F$2692,6,0)</f>
        <v>48000000</v>
      </c>
      <c r="V1486" s="10">
        <f>VLOOKUP(A1486,BUSINESS!$A$2:$E$2692,5,0)</f>
        <v>0.424</v>
      </c>
      <c r="W1486" s="10">
        <f>VLOOKUP(A1486,BUSINESS!$A$2:$F$2692,6,0)</f>
        <v>23</v>
      </c>
      <c r="X1486" s="10">
        <f>VLOOKUP(A1486,BUSINESS!$A$2:$G$2692,7,0)</f>
        <v>20</v>
      </c>
      <c r="Y1486" s="10">
        <f>VLOOKUP(A1486,BUSINESS!$A$2:$H$2692,8,0)</f>
        <v>270</v>
      </c>
      <c r="Z1486" s="10">
        <f>VLOOKUP(A1486,BUSINESS!$A$2:$I$2692,9,0)</f>
        <v>0.004</v>
      </c>
      <c r="AA1486" s="10">
        <f>VLOOKUP(A1486,BUSINESS!$A$2:$J$2692,10,0)</f>
        <v>0.063</v>
      </c>
      <c r="AB1486" s="7">
        <f t="shared" si="2"/>
        <v>858272709400</v>
      </c>
    </row>
    <row r="1487">
      <c r="A1487" s="7" t="str">
        <f t="shared" si="1"/>
        <v>Nigeria-Africa2007</v>
      </c>
      <c r="B1487" s="8" t="s">
        <v>215</v>
      </c>
      <c r="C1487" s="5" t="s">
        <v>78</v>
      </c>
      <c r="D1487" s="9" t="s">
        <v>69</v>
      </c>
      <c r="E1487" s="11">
        <v>1.66E11</v>
      </c>
      <c r="F1487" s="12">
        <v>0.072</v>
      </c>
      <c r="G1487" s="12">
        <v>81.0</v>
      </c>
      <c r="H1487" s="12">
        <v>0.169</v>
      </c>
      <c r="I1487" s="22">
        <f>VLOOKUP(A1487,ENERGY!$A$2:$F$2692,5,0)</f>
        <v>101751</v>
      </c>
      <c r="J1487" s="10">
        <f>VLOOKUP(A1488,ENERGY!$A$2:$F$2692,6,0)</f>
        <v>689</v>
      </c>
      <c r="K1487" s="23">
        <v>0.024</v>
      </c>
      <c r="L1487" s="10">
        <f>VLOOKUP(A1487,TOURISM!$A$2:$E$2692,5,0)</f>
        <v>337000000</v>
      </c>
      <c r="M1487" s="10">
        <f>VLOOKUP(A1487,TOURISM!$A$2:$F$2692,6,0)</f>
        <v>6664000000</v>
      </c>
      <c r="N1487" s="23">
        <v>0.325</v>
      </c>
      <c r="O1487" s="23">
        <v>31.0</v>
      </c>
      <c r="P1487" s="27">
        <f t="shared" si="792"/>
        <v>23</v>
      </c>
      <c r="Q1487" s="23">
        <v>408.0</v>
      </c>
      <c r="R1487" s="23">
        <v>0.011</v>
      </c>
      <c r="S1487" s="23">
        <v>0.045</v>
      </c>
      <c r="T1487" s="10">
        <f>VLOOKUP(A1487,TOURISM!$A$2:$E$2692,5,0)</f>
        <v>337000000</v>
      </c>
      <c r="U1487" s="10">
        <f>VLOOKUP(A1487,TOURISM!$A$2:$F$2692,6,0)</f>
        <v>6664000000</v>
      </c>
      <c r="V1487" s="10">
        <f>VLOOKUP(A1487,BUSINESS!$A$2:$E$2692,5,0)</f>
        <v>0.322</v>
      </c>
      <c r="W1487" s="10">
        <f>VLOOKUP(A1487,BUSINESS!$A$2:$F$2692,6,0)</f>
        <v>27</v>
      </c>
      <c r="X1487" s="10">
        <f>VLOOKUP(A1487,BUSINESS!$A$2:$G$2692,7,0)</f>
        <v>20</v>
      </c>
      <c r="Y1487" s="10">
        <f>VLOOKUP(A1487,BUSINESS!$A$2:$H$2692,8,0)</f>
        <v>1120</v>
      </c>
      <c r="Z1487" s="10">
        <f>VLOOKUP(A1487,BUSINESS!$A$2:$I$2692,9,0)</f>
        <v>0.068</v>
      </c>
      <c r="AA1487" s="10">
        <f>VLOOKUP(A1487,BUSINESS!$A$2:$J$2692,10,0)</f>
        <v>0.274</v>
      </c>
      <c r="AB1487" s="7">
        <f t="shared" si="2"/>
        <v>15090909090909</v>
      </c>
    </row>
    <row r="1488">
      <c r="A1488" s="7" t="str">
        <f t="shared" si="1"/>
        <v>Rwanda-Africa2007</v>
      </c>
      <c r="B1488" s="8" t="s">
        <v>232</v>
      </c>
      <c r="C1488" s="5" t="s">
        <v>78</v>
      </c>
      <c r="D1488" s="9" t="s">
        <v>69</v>
      </c>
      <c r="E1488" s="11">
        <v>3.707800459E9</v>
      </c>
      <c r="F1488" s="12">
        <v>0.1</v>
      </c>
      <c r="G1488" s="12">
        <v>38.0</v>
      </c>
      <c r="H1488" s="12">
        <v>0.161</v>
      </c>
      <c r="I1488" s="22">
        <f>VLOOKUP(A1488,ENERGY!$A$2:$F$2692,5,0)</f>
        <v>133681</v>
      </c>
      <c r="J1488" s="10">
        <f>VLOOKUP(A1489,ENERGY!$A$2:$F$2692,6,0)</f>
        <v>73</v>
      </c>
      <c r="K1488" s="23">
        <v>0.024</v>
      </c>
      <c r="L1488" s="10">
        <f>VLOOKUP(A1488,TOURISM!$A$2:$E$2692,5,0)</f>
        <v>177000000</v>
      </c>
      <c r="M1488" s="10">
        <f>VLOOKUP(A1488,TOURISM!$A$2:$F$2692,6,0)</f>
        <v>98000000</v>
      </c>
      <c r="N1488" s="23">
        <v>0.476</v>
      </c>
      <c r="O1488" s="23">
        <v>47.0</v>
      </c>
      <c r="P1488" s="27">
        <f t="shared" si="792"/>
        <v>23</v>
      </c>
      <c r="Q1488" s="23">
        <v>195.0</v>
      </c>
      <c r="R1488" s="23">
        <v>0.057</v>
      </c>
      <c r="S1488" s="23">
        <v>0.491</v>
      </c>
      <c r="T1488" s="10">
        <f>VLOOKUP(A1488,TOURISM!$A$2:$E$2692,5,0)</f>
        <v>177000000</v>
      </c>
      <c r="U1488" s="10">
        <f>VLOOKUP(A1488,TOURISM!$A$2:$F$2692,6,0)</f>
        <v>98000000</v>
      </c>
      <c r="V1488" s="10">
        <f>VLOOKUP(A1488,BUSINESS!$A$2:$E$2692,5,0)</f>
        <v>0.335</v>
      </c>
      <c r="W1488" s="10">
        <f>VLOOKUP(A1488,BUSINESS!$A$2:$F$2692,6,0)</f>
        <v>16</v>
      </c>
      <c r="X1488" s="10">
        <f>VLOOKUP(A1488,BUSINESS!$A$2:$G$2692,7,0)</f>
        <v>20</v>
      </c>
      <c r="Y1488" s="10">
        <f>VLOOKUP(A1488,BUSINESS!$A$2:$H$2692,8,0)</f>
        <v>168</v>
      </c>
      <c r="Z1488" s="10">
        <f>VLOOKUP(A1488,BUSINESS!$A$2:$I$2692,9,0)</f>
        <v>0.021</v>
      </c>
      <c r="AA1488" s="10">
        <f>VLOOKUP(A1488,BUSINESS!$A$2:$J$2692,10,0)</f>
        <v>0.064</v>
      </c>
      <c r="AB1488" s="7">
        <f t="shared" si="2"/>
        <v>65049130860</v>
      </c>
    </row>
    <row r="1489">
      <c r="A1489" s="7" t="str">
        <f t="shared" si="1"/>
        <v>Sao Tome and Principe-Africa2007</v>
      </c>
      <c r="B1489" s="8" t="s">
        <v>235</v>
      </c>
      <c r="C1489" s="5" t="s">
        <v>78</v>
      </c>
      <c r="D1489" s="9" t="s">
        <v>69</v>
      </c>
      <c r="E1489" s="11">
        <v>1.44259257E8</v>
      </c>
      <c r="F1489" s="12">
        <v>0.071</v>
      </c>
      <c r="G1489" s="12">
        <v>66.0</v>
      </c>
      <c r="H1489" s="12">
        <v>0.324</v>
      </c>
      <c r="I1489" s="22">
        <f>VLOOKUP(A1489,ENERGY!$A$2:$F$2692,5,0)</f>
        <v>38</v>
      </c>
      <c r="J1489" s="10">
        <f>VLOOKUP(A1490,ENERGY!$A$2:$F$2692,6,0)</f>
        <v>5280</v>
      </c>
      <c r="K1489" s="23">
        <v>0.024</v>
      </c>
      <c r="L1489" s="10">
        <f>VLOOKUP(A1489,TOURISM!$A$2:$E$2692,5,0)</f>
        <v>5000000</v>
      </c>
      <c r="M1489" s="10">
        <f>VLOOKUP(A1489,TOURISM!$A$2:$F$2692,6,0)</f>
        <v>700000</v>
      </c>
      <c r="N1489" s="23">
        <v>0.416</v>
      </c>
      <c r="O1489" s="23">
        <v>24.0</v>
      </c>
      <c r="P1489" s="27">
        <f t="shared" si="792"/>
        <v>23</v>
      </c>
      <c r="Q1489" s="23">
        <v>560.0</v>
      </c>
      <c r="R1489" s="23">
        <v>0.065</v>
      </c>
      <c r="S1489" s="23">
        <v>0.214</v>
      </c>
      <c r="T1489" s="10">
        <f>VLOOKUP(A1489,TOURISM!$A$2:$E$2692,5,0)</f>
        <v>5000000</v>
      </c>
      <c r="U1489" s="10">
        <f>VLOOKUP(A1489,TOURISM!$A$2:$F$2692,6,0)</f>
        <v>700000</v>
      </c>
      <c r="V1489" s="10">
        <f>VLOOKUP(A1489,BUSINESS!$A$2:$E$2692,5,0)</f>
        <v>0.487</v>
      </c>
      <c r="W1489" s="10">
        <f>VLOOKUP(A1489,BUSINESS!$A$2:$F$2692,6,0)</f>
        <v>144</v>
      </c>
      <c r="X1489" s="10">
        <f>VLOOKUP(A1489,BUSINESS!$A$2:$G$2692,7,0)</f>
        <v>20</v>
      </c>
      <c r="Y1489" s="10">
        <f>VLOOKUP(A1489,BUSINESS!$A$2:$H$2692,8,0)</f>
        <v>424</v>
      </c>
      <c r="Z1489" s="10">
        <f>VLOOKUP(A1489,BUSINESS!$A$2:$I$2692,9,0)</f>
        <v>0.146</v>
      </c>
      <c r="AA1489" s="10">
        <f>VLOOKUP(A1489,BUSINESS!$A$2:$J$2692,10,0)</f>
        <v>0.184</v>
      </c>
      <c r="AB1489" s="7">
        <f t="shared" si="2"/>
        <v>2219373185</v>
      </c>
    </row>
    <row r="1490">
      <c r="A1490" s="7" t="str">
        <f t="shared" si="1"/>
        <v>Senegal-Africa2007</v>
      </c>
      <c r="B1490" s="8" t="s">
        <v>237</v>
      </c>
      <c r="C1490" s="5" t="s">
        <v>78</v>
      </c>
      <c r="D1490" s="9" t="s">
        <v>69</v>
      </c>
      <c r="E1490" s="11">
        <v>1.1284603481E10</v>
      </c>
      <c r="F1490" s="12">
        <v>0.047</v>
      </c>
      <c r="G1490" s="12">
        <v>45.0</v>
      </c>
      <c r="H1490" s="10" t="str">
        <f>if(AND(#REF!=#REF!,#REF!=#REF!+1,ISBLANK(#REF!)),#REF!,#REF!)</f>
        <v>#REF!</v>
      </c>
      <c r="I1490" s="22">
        <f>VLOOKUP(A1490,ENERGY!$A$2:$F$2692,5,0)</f>
        <v>2736</v>
      </c>
      <c r="J1490" s="10">
        <f>VLOOKUP(A1491,ENERGY!$A$2:$F$2692,6,0)</f>
        <v>744</v>
      </c>
      <c r="K1490" s="23">
        <v>0.024</v>
      </c>
      <c r="L1490" s="10">
        <f>VLOOKUP(A1490,TOURISM!$A$2:$E$2692,5,0)</f>
        <v>622000000</v>
      </c>
      <c r="M1490" s="10">
        <f>VLOOKUP(A1490,TOURISM!$A$2:$F$2692,6,0)</f>
        <v>352000000</v>
      </c>
      <c r="N1490" s="23">
        <v>0.352</v>
      </c>
      <c r="O1490" s="23">
        <v>123.0</v>
      </c>
      <c r="P1490" s="27">
        <f t="shared" si="792"/>
        <v>23</v>
      </c>
      <c r="Q1490" s="23">
        <v>672.0</v>
      </c>
      <c r="R1490" s="23">
        <v>0.012</v>
      </c>
      <c r="S1490" s="23">
        <v>0.171</v>
      </c>
      <c r="T1490" s="10">
        <f>VLOOKUP(A1490,TOURISM!$A$2:$E$2692,5,0)</f>
        <v>622000000</v>
      </c>
      <c r="U1490" s="10">
        <f>VLOOKUP(A1490,TOURISM!$A$2:$F$2692,6,0)</f>
        <v>352000000</v>
      </c>
      <c r="V1490" s="10">
        <f>VLOOKUP(A1490,BUSINESS!$A$2:$E$2692,5,0)</f>
        <v>0.455</v>
      </c>
      <c r="W1490" s="10">
        <f>VLOOKUP(A1490,BUSINESS!$A$2:$F$2692,6,0)</f>
        <v>59</v>
      </c>
      <c r="X1490" s="10">
        <f>VLOOKUP(A1490,BUSINESS!$A$2:$G$2692,7,0)</f>
        <v>20</v>
      </c>
      <c r="Y1490" s="10">
        <f>VLOOKUP(A1490,BUSINESS!$A$2:$H$2692,8,0)</f>
        <v>696</v>
      </c>
      <c r="Z1490" s="10">
        <f>VLOOKUP(A1490,BUSINESS!$A$2:$I$2692,9,0)</f>
        <v>0.077</v>
      </c>
      <c r="AA1490" s="10">
        <f>VLOOKUP(A1490,BUSINESS!$A$2:$J$2692,10,0)</f>
        <v>0.305</v>
      </c>
      <c r="AB1490" s="7">
        <f t="shared" si="2"/>
        <v>940383623417</v>
      </c>
    </row>
    <row r="1491">
      <c r="A1491" s="7" t="str">
        <f t="shared" si="1"/>
        <v>Seychelles-Africa2007</v>
      </c>
      <c r="B1491" s="8" t="s">
        <v>239</v>
      </c>
      <c r="C1491" s="5" t="s">
        <v>78</v>
      </c>
      <c r="D1491" s="9" t="s">
        <v>69</v>
      </c>
      <c r="E1491" s="11">
        <v>1.033635773E9</v>
      </c>
      <c r="F1491" s="12">
        <v>0.034</v>
      </c>
      <c r="G1491" s="12">
        <v>393.0</v>
      </c>
      <c r="H1491" s="12">
        <v>0.109</v>
      </c>
      <c r="I1491" s="22">
        <f>VLOOKUP(A1491,ENERGY!$A$2:$F$2692,5,0)</f>
        <v>256</v>
      </c>
      <c r="J1491" s="10">
        <f>VLOOKUP(A1492,ENERGY!$A$2:$F$2692,6,0)</f>
        <v>642</v>
      </c>
      <c r="K1491" s="23">
        <v>0.024</v>
      </c>
      <c r="L1491" s="10">
        <f>VLOOKUP(A1491,TOURISM!$A$2:$E$2692,5,0)</f>
        <v>60000000</v>
      </c>
      <c r="M1491" s="10">
        <f>VLOOKUP(A1491,TOURISM!$A$2:$F$2692,6,0)</f>
        <v>11000000</v>
      </c>
      <c r="N1491" s="23">
        <v>0.799</v>
      </c>
      <c r="O1491" s="23">
        <v>80.0</v>
      </c>
      <c r="P1491" s="27">
        <f t="shared" si="792"/>
        <v>23</v>
      </c>
      <c r="Q1491" s="23">
        <v>224.0</v>
      </c>
      <c r="R1491" s="23">
        <v>0.038</v>
      </c>
      <c r="S1491" s="23">
        <v>0.309</v>
      </c>
      <c r="T1491" s="10">
        <f>VLOOKUP(A1491,TOURISM!$A$2:$E$2692,5,0)</f>
        <v>60000000</v>
      </c>
      <c r="U1491" s="10">
        <f>VLOOKUP(A1491,TOURISM!$A$2:$F$2692,6,0)</f>
        <v>11000000</v>
      </c>
      <c r="V1491" s="10">
        <f>VLOOKUP(A1491,BUSINESS!$A$2:$E$2692,5,0)</f>
        <v>0.484</v>
      </c>
      <c r="W1491" s="10">
        <f>VLOOKUP(A1491,BUSINESS!$A$2:$F$2692,6,0)</f>
        <v>39</v>
      </c>
      <c r="X1491" s="10">
        <f>VLOOKUP(A1491,BUSINESS!$A$2:$G$2692,7,0)</f>
        <v>20</v>
      </c>
      <c r="Y1491" s="10">
        <f>VLOOKUP(A1491,BUSINESS!$A$2:$H$2692,8,0)</f>
        <v>76</v>
      </c>
      <c r="Z1491" s="10">
        <f>VLOOKUP(A1491,BUSINESS!$A$2:$I$2692,9,0)</f>
        <v>0.384</v>
      </c>
      <c r="AA1491" s="10">
        <f>VLOOKUP(A1491,BUSINESS!$A$2:$J$2692,10,0)</f>
        <v>0.867</v>
      </c>
      <c r="AB1491" s="7">
        <f t="shared" si="2"/>
        <v>27200941395</v>
      </c>
    </row>
    <row r="1492">
      <c r="A1492" s="7" t="str">
        <f t="shared" si="1"/>
        <v>Sierra Leone-Africa2007</v>
      </c>
      <c r="B1492" s="8" t="s">
        <v>240</v>
      </c>
      <c r="C1492" s="5" t="s">
        <v>78</v>
      </c>
      <c r="D1492" s="9" t="s">
        <v>69</v>
      </c>
      <c r="E1492" s="11">
        <v>2.158653216E9</v>
      </c>
      <c r="F1492" s="12">
        <v>0.14</v>
      </c>
      <c r="G1492" s="12">
        <v>56.0</v>
      </c>
      <c r="H1492" s="12">
        <v>0.25</v>
      </c>
      <c r="I1492" s="22">
        <f>VLOOKUP(A1492,ENERGY!$A$2:$F$2692,5,0)</f>
        <v>133681</v>
      </c>
      <c r="J1492" s="10">
        <f>VLOOKUP(A1493,ENERGY!$A$2:$F$2692,6,0)</f>
        <v>576</v>
      </c>
      <c r="K1492" s="23">
        <v>0.024</v>
      </c>
      <c r="L1492" s="10">
        <f>VLOOKUP(A1492,TOURISM!$A$2:$E$2692,5,0)</f>
        <v>22000000</v>
      </c>
      <c r="M1492" s="10">
        <f>VLOOKUP(A1492,TOURISM!$A$2:$F$2692,6,0)</f>
        <v>17000000</v>
      </c>
      <c r="N1492" s="23">
        <v>0.484</v>
      </c>
      <c r="O1492" s="23">
        <v>167.0</v>
      </c>
      <c r="P1492" s="27">
        <f t="shared" si="792"/>
        <v>23</v>
      </c>
      <c r="Q1492" s="23">
        <v>640.0</v>
      </c>
      <c r="R1492" s="23">
        <v>0.001</v>
      </c>
      <c r="S1492" s="23">
        <v>0.048</v>
      </c>
      <c r="T1492" s="10">
        <f>VLOOKUP(A1492,TOURISM!$A$2:$E$2692,5,0)</f>
        <v>22000000</v>
      </c>
      <c r="U1492" s="10">
        <f>VLOOKUP(A1492,TOURISM!$A$2:$F$2692,6,0)</f>
        <v>17000000</v>
      </c>
      <c r="V1492" s="10">
        <f>VLOOKUP(A1492,BUSINESS!$A$2:$E$2692,5,0)</f>
        <v>2.352</v>
      </c>
      <c r="W1492" s="10">
        <f>VLOOKUP(A1492,BUSINESS!$A$2:$F$2692,6,0)</f>
        <v>26</v>
      </c>
      <c r="X1492" s="10">
        <f>VLOOKUP(A1492,BUSINESS!$A$2:$G$2692,7,0)</f>
        <v>20</v>
      </c>
      <c r="Y1492" s="10">
        <f>VLOOKUP(A1492,BUSINESS!$A$2:$H$2692,8,0)</f>
        <v>399</v>
      </c>
      <c r="Z1492" s="10">
        <f>VLOOKUP(A1492,BUSINESS!$A$2:$I$2692,9,0)</f>
        <v>0.002</v>
      </c>
      <c r="AA1492" s="10">
        <f>VLOOKUP(A1492,BUSINESS!$A$2:$J$2692,10,0)</f>
        <v>0.143</v>
      </c>
      <c r="AB1492" s="7">
        <f t="shared" si="2"/>
        <v>2158653216000</v>
      </c>
    </row>
    <row r="1493">
      <c r="A1493" s="7" t="str">
        <f t="shared" si="1"/>
        <v>Somalia-Africa2007</v>
      </c>
      <c r="B1493" s="8" t="s">
        <v>246</v>
      </c>
      <c r="C1493" s="5" t="s">
        <v>78</v>
      </c>
      <c r="D1493" s="9" t="s">
        <v>69</v>
      </c>
      <c r="E1493" s="8"/>
      <c r="F1493" s="10" t="str">
        <f t="shared" ref="F1493:H1493" si="793">if(AND(#REF!=#REF!,#REF!=#REF!+1,ISBLANK(#REF!)),#REF!,#REF!)</f>
        <v>#REF!</v>
      </c>
      <c r="G1493" s="10" t="str">
        <f t="shared" si="793"/>
        <v>#REF!</v>
      </c>
      <c r="H1493" s="10" t="str">
        <f t="shared" si="793"/>
        <v>#REF!</v>
      </c>
      <c r="I1493" s="22">
        <f>VLOOKUP(A1493,ENERGY!$A$2:$F$2692,5,0)</f>
        <v>133681</v>
      </c>
      <c r="J1493" s="10">
        <f>VLOOKUP(A1494,ENERGY!$A$2:$F$2692,6,0)</f>
        <v>427132</v>
      </c>
      <c r="K1493" s="23">
        <v>0.024</v>
      </c>
      <c r="L1493" s="10">
        <f>VLOOKUP(A1493,TOURISM!$A$2:$E$2692,5,0)</f>
        <v>337000000</v>
      </c>
      <c r="M1493" s="10">
        <f>VLOOKUP(A1493,TOURISM!$A$2:$F$2692,6,0)</f>
        <v>852000000</v>
      </c>
      <c r="N1493" s="23">
        <v>0.363</v>
      </c>
      <c r="O1493" s="23">
        <v>9.0</v>
      </c>
      <c r="P1493" s="27">
        <f t="shared" si="792"/>
        <v>23</v>
      </c>
      <c r="Q1493" s="23">
        <v>275.0</v>
      </c>
      <c r="R1493" s="23">
        <v>0.021</v>
      </c>
      <c r="S1493" s="23">
        <v>0.098</v>
      </c>
      <c r="T1493" s="10">
        <f>VLOOKUP(A1493,TOURISM!$A$2:$E$2692,5,0)</f>
        <v>337000000</v>
      </c>
      <c r="U1493" s="10">
        <f>VLOOKUP(A1493,TOURISM!$A$2:$F$2692,6,0)</f>
        <v>852000000</v>
      </c>
      <c r="V1493" s="10">
        <f>VLOOKUP(A1493,BUSINESS!$A$2:$E$2692,5,0)</f>
        <v>2.881</v>
      </c>
      <c r="W1493" s="10">
        <f>VLOOKUP(A1493,BUSINESS!$A$2:$F$2692,6,0)</f>
        <v>28</v>
      </c>
      <c r="X1493" s="10">
        <f>VLOOKUP(A1493,BUSINESS!$A$2:$G$2692,7,0)</f>
        <v>20</v>
      </c>
      <c r="Y1493" s="10">
        <f>VLOOKUP(A1493,BUSINESS!$A$2:$H$2692,8,0)</f>
        <v>237</v>
      </c>
      <c r="Z1493" s="10">
        <f>VLOOKUP(A1493,BUSINESS!$A$2:$I$2692,9,0)</f>
        <v>0.011</v>
      </c>
      <c r="AA1493" s="10">
        <f>VLOOKUP(A1493,BUSINESS!$A$2:$J$2692,10,0)</f>
        <v>0.067</v>
      </c>
      <c r="AB1493" s="7">
        <f t="shared" si="2"/>
        <v>0</v>
      </c>
    </row>
    <row r="1494">
      <c r="A1494" s="7" t="str">
        <f t="shared" si="1"/>
        <v>South Africa-Africa2007</v>
      </c>
      <c r="B1494" s="8" t="s">
        <v>247</v>
      </c>
      <c r="C1494" s="5" t="s">
        <v>78</v>
      </c>
      <c r="D1494" s="9" t="s">
        <v>69</v>
      </c>
      <c r="E1494" s="11">
        <v>2.86E11</v>
      </c>
      <c r="F1494" s="12">
        <v>0.078</v>
      </c>
      <c r="G1494" s="12">
        <v>449.0</v>
      </c>
      <c r="H1494" s="12">
        <v>0.132</v>
      </c>
      <c r="I1494" s="22">
        <f>VLOOKUP(A1494,ENERGY!$A$2:$F$2692,5,0)</f>
        <v>128722</v>
      </c>
      <c r="J1494" s="10">
        <f>VLOOKUP(A1495,ENERGY!$A$2:$F$2692,6,0)</f>
        <v>339429</v>
      </c>
      <c r="K1494" s="23">
        <v>0.024</v>
      </c>
      <c r="L1494" s="10">
        <f>VLOOKUP(A1494,TOURISM!$A$2:$E$2692,5,0)</f>
        <v>10226000000</v>
      </c>
      <c r="M1494" s="10">
        <f>VLOOKUP(A1494,TOURISM!$A$2:$F$2692,6,0)</f>
        <v>6103000000</v>
      </c>
      <c r="N1494" s="23">
        <v>0.363</v>
      </c>
      <c r="O1494" s="27">
        <f t="shared" ref="O1494:Q1494" si="794">if(AND(M1494=M1495,N1494=N1494+1,ISBLANK(O1495)),O1494,O1495)</f>
        <v>22</v>
      </c>
      <c r="P1494" s="27">
        <f t="shared" si="794"/>
        <v>23</v>
      </c>
      <c r="Q1494" s="27">
        <f t="shared" si="794"/>
        <v>350</v>
      </c>
      <c r="R1494" s="23">
        <v>0.473</v>
      </c>
      <c r="S1494" s="23">
        <v>1.611</v>
      </c>
      <c r="T1494" s="10">
        <f>VLOOKUP(A1494,TOURISM!$A$2:$E$2692,5,0)</f>
        <v>10226000000</v>
      </c>
      <c r="U1494" s="10">
        <f>VLOOKUP(A1494,TOURISM!$A$2:$F$2692,6,0)</f>
        <v>6103000000</v>
      </c>
      <c r="V1494" s="10">
        <f>VLOOKUP(A1494,BUSINESS!$A$2:$E$2692,5,0)</f>
        <v>0.365</v>
      </c>
      <c r="W1494" s="10">
        <f>VLOOKUP(A1494,BUSINESS!$A$2:$F$2692,6,0)</f>
        <v>31</v>
      </c>
      <c r="X1494" s="10">
        <f>VLOOKUP(A1494,BUSINESS!$A$2:$G$2692,7,0)</f>
        <v>20</v>
      </c>
      <c r="Y1494" s="10">
        <f>VLOOKUP(A1494,BUSINESS!$A$2:$H$2692,8,0)</f>
        <v>350</v>
      </c>
      <c r="Z1494" s="10">
        <f>VLOOKUP(A1494,BUSINESS!$A$2:$I$2692,9,0)</f>
        <v>0.081</v>
      </c>
      <c r="AA1494" s="10">
        <f>VLOOKUP(A1494,BUSINESS!$A$2:$J$2692,10,0)</f>
        <v>0.853</v>
      </c>
      <c r="AB1494" s="7">
        <f t="shared" si="2"/>
        <v>604651162791</v>
      </c>
    </row>
    <row r="1495">
      <c r="A1495" s="7" t="str">
        <f t="shared" si="1"/>
        <v>South Sudan-Africa2007</v>
      </c>
      <c r="B1495" s="8" t="s">
        <v>249</v>
      </c>
      <c r="C1495" s="5" t="s">
        <v>78</v>
      </c>
      <c r="D1495" s="9" t="s">
        <v>69</v>
      </c>
      <c r="E1495" s="8"/>
      <c r="F1495" s="10" t="str">
        <f t="shared" ref="F1495:H1495" si="795">if(AND(#REF!=#REF!,#REF!=#REF!+1,ISBLANK(#REF!)),#REF!,#REF!)</f>
        <v>#REF!</v>
      </c>
      <c r="G1495" s="10" t="str">
        <f t="shared" si="795"/>
        <v>#REF!</v>
      </c>
      <c r="H1495" s="10" t="str">
        <f t="shared" si="795"/>
        <v>#REF!</v>
      </c>
      <c r="I1495" s="22">
        <f>VLOOKUP(A1495,ENERGY!$A$2:$F$2692,5,0)</f>
        <v>133681</v>
      </c>
      <c r="J1495" s="10">
        <f>VLOOKUP(A1496,ENERGY!$A$2:$F$2692,6,0)</f>
        <v>11382</v>
      </c>
      <c r="K1495" s="23">
        <v>0.024</v>
      </c>
      <c r="L1495" s="10">
        <f>VLOOKUP(A1495,TOURISM!$A$2:$E$2692,5,0)</f>
        <v>262000000</v>
      </c>
      <c r="M1495" s="10">
        <f>VLOOKUP(A1495,TOURISM!$A$2:$F$2692,6,0)</f>
        <v>125000000</v>
      </c>
      <c r="N1495" s="23">
        <v>0.525</v>
      </c>
      <c r="O1495" s="23">
        <v>22.0</v>
      </c>
      <c r="P1495" s="27">
        <f t="shared" ref="P1495:P1502" si="796">if(AND(N1495=N1496,O1495=O1495+1,ISBLANK(P1496)),P1495,P1496)</f>
        <v>23</v>
      </c>
      <c r="Q1495" s="23">
        <v>350.0</v>
      </c>
      <c r="R1495" s="23">
        <v>0.743</v>
      </c>
      <c r="S1495" s="23">
        <v>0.844</v>
      </c>
      <c r="T1495" s="10">
        <f>VLOOKUP(A1495,TOURISM!$A$2:$E$2692,5,0)</f>
        <v>262000000</v>
      </c>
      <c r="U1495" s="10">
        <f>VLOOKUP(A1495,TOURISM!$A$2:$F$2692,6,0)</f>
        <v>125000000</v>
      </c>
      <c r="V1495" s="10">
        <f>VLOOKUP(A1495,BUSINESS!$A$2:$E$2692,5,0)</f>
        <v>0.487</v>
      </c>
      <c r="W1495" s="10">
        <f>VLOOKUP(A1495,BUSINESS!$A$2:$F$2692,6,0)</f>
        <v>40</v>
      </c>
      <c r="X1495" s="10">
        <f>VLOOKUP(A1495,BUSINESS!$A$2:$G$2692,7,0)</f>
        <v>20</v>
      </c>
      <c r="Y1495" s="10">
        <f>VLOOKUP(A1495,BUSINESS!$A$2:$H$2692,8,0)</f>
        <v>416</v>
      </c>
      <c r="Z1495" s="10">
        <f>VLOOKUP(A1495,BUSINESS!$A$2:$I$2692,9,0)</f>
        <v>0.008</v>
      </c>
      <c r="AA1495" s="10">
        <f>VLOOKUP(A1495,BUSINESS!$A$2:$J$2692,10,0)</f>
        <v>0.199</v>
      </c>
      <c r="AB1495" s="7">
        <f t="shared" si="2"/>
        <v>0</v>
      </c>
    </row>
    <row r="1496">
      <c r="A1496" s="7" t="str">
        <f t="shared" si="1"/>
        <v>Sudan-Africa2007</v>
      </c>
      <c r="B1496" s="8" t="s">
        <v>256</v>
      </c>
      <c r="C1496" s="5" t="s">
        <v>78</v>
      </c>
      <c r="D1496" s="9" t="s">
        <v>69</v>
      </c>
      <c r="E1496" s="11">
        <v>4.5456460335E10</v>
      </c>
      <c r="F1496" s="12">
        <v>0.062</v>
      </c>
      <c r="G1496" s="12">
        <v>85.0</v>
      </c>
      <c r="H1496" s="10" t="str">
        <f>if(AND(#REF!=#REF!,#REF!=#REF!+1,ISBLANK(#REF!)),#REF!,#REF!)</f>
        <v>#REF!</v>
      </c>
      <c r="I1496" s="22">
        <f>VLOOKUP(A1496,ENERGY!$A$2:$F$2692,5,0)</f>
        <v>14769</v>
      </c>
      <c r="J1496" s="10">
        <f>VLOOKUP(A1497,ENERGY!$A$2:$F$2692,6,0)</f>
        <v>1030</v>
      </c>
      <c r="K1496" s="23">
        <v>0.024</v>
      </c>
      <c r="L1496" s="10">
        <f>VLOOKUP(A1496,TOURISM!$A$2:$E$2692,5,0)</f>
        <v>262000000</v>
      </c>
      <c r="M1496" s="10">
        <f>VLOOKUP(A1496,TOURISM!$A$2:$F$2692,6,0)</f>
        <v>1477000000</v>
      </c>
      <c r="N1496" s="23">
        <v>0.302</v>
      </c>
      <c r="O1496" s="23">
        <v>17.0</v>
      </c>
      <c r="P1496" s="27">
        <f t="shared" si="796"/>
        <v>23</v>
      </c>
      <c r="Q1496" s="23">
        <v>290.0</v>
      </c>
      <c r="R1496" s="23">
        <v>0.788</v>
      </c>
      <c r="S1496" s="23">
        <v>0.933</v>
      </c>
      <c r="T1496" s="10">
        <f>VLOOKUP(A1496,TOURISM!$A$2:$E$2692,5,0)</f>
        <v>262000000</v>
      </c>
      <c r="U1496" s="10">
        <f>VLOOKUP(A1496,TOURISM!$A$2:$F$2692,6,0)</f>
        <v>1477000000</v>
      </c>
      <c r="V1496" s="10">
        <f>VLOOKUP(A1496,BUSINESS!$A$2:$E$2692,5,0)</f>
        <v>0.361</v>
      </c>
      <c r="W1496" s="10">
        <f>VLOOKUP(A1496,BUSINESS!$A$2:$F$2692,6,0)</f>
        <v>39</v>
      </c>
      <c r="X1496" s="10">
        <f>VLOOKUP(A1496,BUSINESS!$A$2:$G$2692,7,0)</f>
        <v>20</v>
      </c>
      <c r="Y1496" s="10">
        <f>VLOOKUP(A1496,BUSINESS!$A$2:$H$2692,8,0)</f>
        <v>180</v>
      </c>
      <c r="Z1496" s="10">
        <f>VLOOKUP(A1496,BUSINESS!$A$2:$I$2692,9,0)</f>
        <v>0.087</v>
      </c>
      <c r="AA1496" s="10">
        <f>VLOOKUP(A1496,BUSINESS!$A$2:$J$2692,10,0)</f>
        <v>0.204</v>
      </c>
      <c r="AB1496" s="7">
        <f t="shared" si="2"/>
        <v>57685863369</v>
      </c>
    </row>
    <row r="1497">
      <c r="A1497" s="7" t="str">
        <f t="shared" si="1"/>
        <v>Swaziland-Africa2007</v>
      </c>
      <c r="B1497" s="8" t="s">
        <v>258</v>
      </c>
      <c r="C1497" s="5" t="s">
        <v>78</v>
      </c>
      <c r="D1497" s="9" t="s">
        <v>69</v>
      </c>
      <c r="E1497" s="11">
        <v>3.053823329E9</v>
      </c>
      <c r="F1497" s="12">
        <v>0.07</v>
      </c>
      <c r="G1497" s="12">
        <v>190.0</v>
      </c>
      <c r="H1497" s="12">
        <v>0.132</v>
      </c>
      <c r="I1497" s="22">
        <f>VLOOKUP(A1497,ENERGY!$A$2:$F$2692,5,0)</f>
        <v>406</v>
      </c>
      <c r="J1497" s="10">
        <f>VLOOKUP(A1498,ENERGY!$A$2:$F$2692,6,0)</f>
        <v>3128</v>
      </c>
      <c r="K1497" s="23">
        <v>0.024</v>
      </c>
      <c r="L1497" s="10">
        <f>VLOOKUP(A1497,TOURISM!$A$2:$E$2692,5,0)</f>
        <v>32000000</v>
      </c>
      <c r="M1497" s="10">
        <f>VLOOKUP(A1497,TOURISM!$A$2:$F$2692,6,0)</f>
        <v>63000000</v>
      </c>
      <c r="N1497" s="23">
        <v>0.232</v>
      </c>
      <c r="O1497" s="23">
        <v>5.0</v>
      </c>
      <c r="P1497" s="27">
        <f t="shared" si="796"/>
        <v>23</v>
      </c>
      <c r="Q1497" s="23">
        <v>80.0</v>
      </c>
      <c r="R1497" s="23">
        <v>0.699</v>
      </c>
      <c r="S1497" s="23">
        <v>1.252</v>
      </c>
      <c r="T1497" s="10">
        <f>VLOOKUP(A1497,TOURISM!$A$2:$E$2692,5,0)</f>
        <v>32000000</v>
      </c>
      <c r="U1497" s="10">
        <f>VLOOKUP(A1497,TOURISM!$A$2:$F$2692,6,0)</f>
        <v>63000000</v>
      </c>
      <c r="V1497" s="10">
        <f>VLOOKUP(A1497,BUSINESS!$A$2:$E$2692,5,0)</f>
        <v>0.363</v>
      </c>
      <c r="W1497" s="10">
        <f>VLOOKUP(A1497,BUSINESS!$A$2:$F$2692,6,0)</f>
        <v>60</v>
      </c>
      <c r="X1497" s="10">
        <f>VLOOKUP(A1497,BUSINESS!$A$2:$G$2692,7,0)</f>
        <v>20</v>
      </c>
      <c r="Y1497" s="10">
        <f>VLOOKUP(A1497,BUSINESS!$A$2:$H$2692,8,0)</f>
        <v>104</v>
      </c>
      <c r="Z1497" s="10">
        <f>VLOOKUP(A1497,BUSINESS!$A$2:$I$2692,9,0)</f>
        <v>0.041</v>
      </c>
      <c r="AA1497" s="10">
        <f>VLOOKUP(A1497,BUSINESS!$A$2:$J$2692,10,0)</f>
        <v>0.335</v>
      </c>
      <c r="AB1497" s="7">
        <f t="shared" si="2"/>
        <v>4368845964</v>
      </c>
    </row>
    <row r="1498">
      <c r="A1498" s="7" t="str">
        <f t="shared" si="1"/>
        <v>Tanzania-Africa2007</v>
      </c>
      <c r="B1498" s="8" t="s">
        <v>263</v>
      </c>
      <c r="C1498" s="5" t="s">
        <v>78</v>
      </c>
      <c r="D1498" s="9" t="s">
        <v>69</v>
      </c>
      <c r="E1498" s="11">
        <v>1.6825547176E10</v>
      </c>
      <c r="F1498" s="12">
        <v>0.057</v>
      </c>
      <c r="G1498" s="12">
        <v>23.0</v>
      </c>
      <c r="H1498" s="12">
        <v>0.161</v>
      </c>
      <c r="I1498" s="22">
        <f>VLOOKUP(A1498,ENERGY!$A$2:$F$2692,5,0)</f>
        <v>14203</v>
      </c>
      <c r="J1498" s="10">
        <f>VLOOKUP(A1499,ENERGY!$A$2:$F$2692,6,0)</f>
        <v>1162</v>
      </c>
      <c r="K1498" s="23">
        <v>0.024</v>
      </c>
      <c r="L1498" s="10">
        <f>VLOOKUP(A1498,TOURISM!$A$2:$E$2692,5,0)</f>
        <v>1215000000</v>
      </c>
      <c r="M1498" s="10">
        <f>VLOOKUP(A1498,TOURISM!$A$2:$F$2692,6,0)</f>
        <v>616000000</v>
      </c>
      <c r="N1498" s="23">
        <v>0.241</v>
      </c>
      <c r="O1498" s="23">
        <v>11.0</v>
      </c>
      <c r="P1498" s="27">
        <f t="shared" si="796"/>
        <v>23</v>
      </c>
      <c r="Q1498" s="23">
        <v>80.0</v>
      </c>
      <c r="R1498" s="23">
        <v>0.648</v>
      </c>
      <c r="S1498" s="23">
        <v>1.55</v>
      </c>
      <c r="T1498" s="10">
        <f>VLOOKUP(A1498,TOURISM!$A$2:$E$2692,5,0)</f>
        <v>1215000000</v>
      </c>
      <c r="U1498" s="10">
        <f>VLOOKUP(A1498,TOURISM!$A$2:$F$2692,6,0)</f>
        <v>616000000</v>
      </c>
      <c r="V1498" s="10">
        <f>VLOOKUP(A1498,BUSINESS!$A$2:$E$2692,5,0)</f>
        <v>0.439</v>
      </c>
      <c r="W1498" s="10">
        <f>VLOOKUP(A1498,BUSINESS!$A$2:$F$2692,6,0)</f>
        <v>26</v>
      </c>
      <c r="X1498" s="10">
        <f>VLOOKUP(A1498,BUSINESS!$A$2:$G$2692,7,0)</f>
        <v>20</v>
      </c>
      <c r="Y1498" s="10">
        <f>VLOOKUP(A1498,BUSINESS!$A$2:$H$2692,8,0)</f>
        <v>172</v>
      </c>
      <c r="Z1498" s="10">
        <f>VLOOKUP(A1498,BUSINESS!$A$2:$I$2692,9,0)</f>
        <v>0.016</v>
      </c>
      <c r="AA1498" s="10">
        <f>VLOOKUP(A1498,BUSINESS!$A$2:$J$2692,10,0)</f>
        <v>0.201</v>
      </c>
      <c r="AB1498" s="7">
        <f t="shared" si="2"/>
        <v>25965350580</v>
      </c>
    </row>
    <row r="1499">
      <c r="A1499" s="7" t="str">
        <f t="shared" si="1"/>
        <v>Togo-Africa2007</v>
      </c>
      <c r="B1499" s="8" t="s">
        <v>266</v>
      </c>
      <c r="C1499" s="5" t="s">
        <v>78</v>
      </c>
      <c r="D1499" s="9" t="s">
        <v>69</v>
      </c>
      <c r="E1499" s="11">
        <v>2.523462649E9</v>
      </c>
      <c r="F1499" s="12">
        <v>0.065</v>
      </c>
      <c r="G1499" s="12">
        <v>28.0</v>
      </c>
      <c r="H1499" s="10" t="str">
        <f t="shared" ref="H1499:H1500" si="797">if(AND(#REF!=#REF!,#REF!=#REF!+1,ISBLANK(#REF!)),#REF!,#REF!)</f>
        <v>#REF!</v>
      </c>
      <c r="I1499" s="22">
        <f>VLOOKUP(A1499,ENERGY!$A$2:$F$2692,5,0)</f>
        <v>2106</v>
      </c>
      <c r="J1499" s="10">
        <f>VLOOKUP(A1500,ENERGY!$A$2:$F$2692,6,0)</f>
        <v>20818</v>
      </c>
      <c r="K1499" s="23">
        <v>0.024</v>
      </c>
      <c r="L1499" s="10">
        <f>VLOOKUP(A1499,TOURISM!$A$2:$E$2692,5,0)</f>
        <v>38000000</v>
      </c>
      <c r="M1499" s="10">
        <f>VLOOKUP(A1499,TOURISM!$A$2:$F$2692,6,0)</f>
        <v>59000000</v>
      </c>
      <c r="N1499" s="23">
        <v>0.374</v>
      </c>
      <c r="O1499" s="23">
        <v>33.0</v>
      </c>
      <c r="P1499" s="27">
        <f t="shared" si="796"/>
        <v>23</v>
      </c>
      <c r="Q1499" s="23">
        <v>264.0</v>
      </c>
      <c r="R1499" s="23">
        <v>0.2</v>
      </c>
      <c r="S1499" s="23">
        <v>0.802</v>
      </c>
      <c r="T1499" s="10">
        <f>VLOOKUP(A1499,TOURISM!$A$2:$E$2692,5,0)</f>
        <v>38000000</v>
      </c>
      <c r="U1499" s="10">
        <f>VLOOKUP(A1499,TOURISM!$A$2:$F$2692,6,0)</f>
        <v>59000000</v>
      </c>
      <c r="V1499" s="10">
        <f>VLOOKUP(A1499,BUSINESS!$A$2:$E$2692,5,0)</f>
        <v>0.526</v>
      </c>
      <c r="W1499" s="10">
        <f>VLOOKUP(A1499,BUSINESS!$A$2:$F$2692,6,0)</f>
        <v>62</v>
      </c>
      <c r="X1499" s="10">
        <f>VLOOKUP(A1499,BUSINESS!$A$2:$G$2692,7,0)</f>
        <v>20</v>
      </c>
      <c r="Y1499" s="10">
        <f>VLOOKUP(A1499,BUSINESS!$A$2:$H$2692,8,0)</f>
        <v>270</v>
      </c>
      <c r="Z1499" s="10">
        <f>VLOOKUP(A1499,BUSINESS!$A$2:$I$2692,9,0)</f>
        <v>0.022</v>
      </c>
      <c r="AA1499" s="10">
        <f>VLOOKUP(A1499,BUSINESS!$A$2:$J$2692,10,0)</f>
        <v>0.204</v>
      </c>
      <c r="AB1499" s="7">
        <f t="shared" si="2"/>
        <v>12617313245</v>
      </c>
    </row>
    <row r="1500">
      <c r="A1500" s="7" t="str">
        <f t="shared" si="1"/>
        <v>Tunisia-Africa2007</v>
      </c>
      <c r="B1500" s="8" t="s">
        <v>269</v>
      </c>
      <c r="C1500" s="5" t="s">
        <v>78</v>
      </c>
      <c r="D1500" s="9" t="s">
        <v>69</v>
      </c>
      <c r="E1500" s="11">
        <v>3.8920218579E10</v>
      </c>
      <c r="F1500" s="12">
        <v>0.056</v>
      </c>
      <c r="G1500" s="12">
        <v>217.0</v>
      </c>
      <c r="H1500" s="10" t="str">
        <f t="shared" si="797"/>
        <v>#REF!</v>
      </c>
      <c r="I1500" s="22">
        <f>VLOOKUP(A1500,ENERGY!$A$2:$F$2692,5,0)</f>
        <v>7711</v>
      </c>
      <c r="J1500" s="10" t="str">
        <f>VLOOKUP(A1501,ENERGY!$A$2:$F$2692,6,0)</f>
        <v>#N/A</v>
      </c>
      <c r="K1500" s="23">
        <v>0.024</v>
      </c>
      <c r="L1500" s="10">
        <f>VLOOKUP(A1500,TOURISM!$A$2:$E$2692,5,0)</f>
        <v>3373000000</v>
      </c>
      <c r="M1500" s="10">
        <f>VLOOKUP(A1500,TOURISM!$A$2:$F$2692,6,0)</f>
        <v>530000000</v>
      </c>
      <c r="N1500" s="23">
        <v>0.812</v>
      </c>
      <c r="O1500" s="23">
        <v>35.0</v>
      </c>
      <c r="P1500" s="27">
        <f t="shared" si="796"/>
        <v>23</v>
      </c>
      <c r="Q1500" s="23">
        <v>832.0</v>
      </c>
      <c r="R1500" s="23">
        <v>0.16</v>
      </c>
      <c r="S1500" s="23">
        <v>0.41</v>
      </c>
      <c r="T1500" s="10">
        <f>VLOOKUP(A1500,TOURISM!$A$2:$E$2692,5,0)</f>
        <v>3373000000</v>
      </c>
      <c r="U1500" s="10">
        <f>VLOOKUP(A1500,TOURISM!$A$2:$F$2692,6,0)</f>
        <v>530000000</v>
      </c>
      <c r="V1500" s="10">
        <f>VLOOKUP(A1500,BUSINESS!$A$2:$E$2692,5,0)</f>
        <v>0.606</v>
      </c>
      <c r="W1500" s="10">
        <f>VLOOKUP(A1500,BUSINESS!$A$2:$F$2692,6,0)</f>
        <v>11</v>
      </c>
      <c r="X1500" s="10">
        <f>VLOOKUP(A1500,BUSINESS!$A$2:$G$2692,7,0)</f>
        <v>20</v>
      </c>
      <c r="Y1500" s="10">
        <f>VLOOKUP(A1500,BUSINESS!$A$2:$H$2692,8,0)</f>
        <v>268</v>
      </c>
      <c r="Z1500" s="10">
        <f>VLOOKUP(A1500,BUSINESS!$A$2:$I$2692,9,0)</f>
        <v>0.171</v>
      </c>
      <c r="AA1500" s="10">
        <f>VLOOKUP(A1500,BUSINESS!$A$2:$J$2692,10,0)</f>
        <v>0.763</v>
      </c>
      <c r="AB1500" s="7">
        <f t="shared" si="2"/>
        <v>243251366119</v>
      </c>
    </row>
    <row r="1501">
      <c r="A1501" s="7" t="str">
        <f t="shared" si="1"/>
        <v>Uganda-Africa2007</v>
      </c>
      <c r="B1501" s="8" t="s">
        <v>273</v>
      </c>
      <c r="C1501" s="5" t="s">
        <v>78</v>
      </c>
      <c r="D1501" s="9" t="s">
        <v>69</v>
      </c>
      <c r="E1501" s="11">
        <v>1.2292813801E10</v>
      </c>
      <c r="F1501" s="12">
        <v>0.094</v>
      </c>
      <c r="G1501" s="12">
        <v>37.0</v>
      </c>
      <c r="H1501" s="12">
        <v>0.191</v>
      </c>
      <c r="I1501" s="22" t="str">
        <f>VLOOKUP(A1501,ENERGY!$A$2:$F$2692,5,0)</f>
        <v>#N/A</v>
      </c>
      <c r="J1501" s="10" t="str">
        <f>VLOOKUP(A1502,ENERGY!$A$2:$F$2692,6,0)</f>
        <v>#N/A</v>
      </c>
      <c r="K1501" s="23">
        <v>0.024</v>
      </c>
      <c r="L1501" s="10">
        <f>VLOOKUP(A1501,TOURISM!$A$2:$E$2692,5,0)</f>
        <v>402000000</v>
      </c>
      <c r="M1501" s="10">
        <f>VLOOKUP(A1501,TOURISM!$A$2:$F$2692,6,0)</f>
        <v>220000000</v>
      </c>
      <c r="N1501" s="23">
        <v>0.386</v>
      </c>
      <c r="O1501" s="23">
        <v>11.0</v>
      </c>
      <c r="P1501" s="27">
        <f t="shared" si="796"/>
        <v>23</v>
      </c>
      <c r="Q1501" s="23">
        <v>387.0</v>
      </c>
      <c r="R1501" s="23">
        <v>0.083</v>
      </c>
      <c r="S1501" s="23">
        <v>0.587</v>
      </c>
      <c r="T1501" s="10">
        <f>VLOOKUP(A1501,TOURISM!$A$2:$E$2692,5,0)</f>
        <v>402000000</v>
      </c>
      <c r="U1501" s="10">
        <f>VLOOKUP(A1501,TOURISM!$A$2:$F$2692,6,0)</f>
        <v>220000000</v>
      </c>
      <c r="V1501" s="10">
        <f>VLOOKUP(A1501,BUSINESS!$A$2:$E$2692,5,0)</f>
        <v>0.368</v>
      </c>
      <c r="W1501" s="10">
        <f>VLOOKUP(A1501,BUSINESS!$A$2:$F$2692,6,0)</f>
        <v>28</v>
      </c>
      <c r="X1501" s="10">
        <f>VLOOKUP(A1501,BUSINESS!$A$2:$G$2692,7,0)</f>
        <v>20</v>
      </c>
      <c r="Y1501" s="10">
        <f>VLOOKUP(A1501,BUSINESS!$A$2:$H$2692,8,0)</f>
        <v>237</v>
      </c>
      <c r="Z1501" s="10">
        <f>VLOOKUP(A1501,BUSINESS!$A$2:$I$2692,9,0)</f>
        <v>0.037</v>
      </c>
      <c r="AA1501" s="10">
        <f>VLOOKUP(A1501,BUSINESS!$A$2:$J$2692,10,0)</f>
        <v>0.137</v>
      </c>
      <c r="AB1501" s="7">
        <f t="shared" si="2"/>
        <v>148106190373</v>
      </c>
    </row>
    <row r="1502">
      <c r="A1502" s="7" t="str">
        <f t="shared" si="1"/>
        <v>Zambia-Africa2007</v>
      </c>
      <c r="B1502" s="8" t="s">
        <v>284</v>
      </c>
      <c r="C1502" s="5" t="s">
        <v>78</v>
      </c>
      <c r="D1502" s="9" t="s">
        <v>69</v>
      </c>
      <c r="E1502" s="11">
        <v>1.1541420981E10</v>
      </c>
      <c r="F1502" s="12">
        <v>0.06</v>
      </c>
      <c r="G1502" s="12">
        <v>57.0</v>
      </c>
      <c r="H1502" s="12">
        <v>0.189</v>
      </c>
      <c r="I1502" s="22" t="str">
        <f>VLOOKUP(A1502,ENERGY!$A$2:$F$2692,5,0)</f>
        <v>#N/A</v>
      </c>
      <c r="J1502" s="10" t="str">
        <f>VLOOKUP(A1503,ENERGY!$A$2:$F$2692,6,0)</f>
        <v>#N/A</v>
      </c>
      <c r="K1502" s="23">
        <v>0.024</v>
      </c>
      <c r="L1502" s="10">
        <f>VLOOKUP(A1502,TOURISM!$A$2:$E$2692,5,0)</f>
        <v>138000000</v>
      </c>
      <c r="M1502" s="10">
        <f>VLOOKUP(A1502,TOURISM!$A$2:$F$2692,6,0)</f>
        <v>98000000</v>
      </c>
      <c r="N1502" s="23">
        <v>0.388</v>
      </c>
      <c r="O1502" s="23">
        <v>17.0</v>
      </c>
      <c r="P1502" s="27">
        <f t="shared" si="796"/>
        <v>23</v>
      </c>
      <c r="Q1502" s="23">
        <v>581.0</v>
      </c>
      <c r="R1502" s="23">
        <v>0.06</v>
      </c>
      <c r="S1502" s="23">
        <v>0.628</v>
      </c>
      <c r="T1502" s="10">
        <f>VLOOKUP(A1502,TOURISM!$A$2:$E$2692,5,0)</f>
        <v>138000000</v>
      </c>
      <c r="U1502" s="10">
        <f>VLOOKUP(A1502,TOURISM!$A$2:$F$2692,6,0)</f>
        <v>98000000</v>
      </c>
      <c r="V1502" s="10">
        <f>VLOOKUP(A1502,BUSINESS!$A$2:$E$2692,5,0)</f>
        <v>0.15</v>
      </c>
      <c r="W1502" s="10">
        <f>VLOOKUP(A1502,BUSINESS!$A$2:$F$2692,6,0)</f>
        <v>33</v>
      </c>
      <c r="X1502" s="10">
        <f>VLOOKUP(A1502,BUSINESS!$A$2:$G$2692,7,0)</f>
        <v>20</v>
      </c>
      <c r="Y1502" s="10">
        <f>VLOOKUP(A1502,BUSINESS!$A$2:$H$2692,8,0)</f>
        <v>183</v>
      </c>
      <c r="Z1502" s="10">
        <f>VLOOKUP(A1502,BUSINESS!$A$2:$I$2692,9,0)</f>
        <v>0.049</v>
      </c>
      <c r="AA1502" s="10">
        <f>VLOOKUP(A1502,BUSINESS!$A$2:$J$2692,10,0)</f>
        <v>0.218</v>
      </c>
      <c r="AB1502" s="7">
        <f t="shared" si="2"/>
        <v>192357016350</v>
      </c>
    </row>
    <row r="1503">
      <c r="A1503" s="7" t="str">
        <f t="shared" si="1"/>
        <v>Zimbabwe-Africa2007</v>
      </c>
      <c r="B1503" s="8" t="s">
        <v>285</v>
      </c>
      <c r="C1503" s="5" t="s">
        <v>78</v>
      </c>
      <c r="D1503" s="9" t="s">
        <v>69</v>
      </c>
      <c r="E1503" s="11">
        <v>5.291950101E9</v>
      </c>
      <c r="F1503" s="10" t="str">
        <f t="shared" ref="F1503:H1503" si="798">if(AND(#REF!=#REF!,#REF!=#REF!+1,ISBLANK(#REF!)),#REF!,#REF!)</f>
        <v>#REF!</v>
      </c>
      <c r="G1503" s="10" t="str">
        <f t="shared" si="798"/>
        <v>#REF!</v>
      </c>
      <c r="H1503" s="10" t="str">
        <f t="shared" si="798"/>
        <v>#REF!</v>
      </c>
      <c r="I1503" s="22" t="str">
        <f>VLOOKUP(A1503,ENERGY!$A$2:$F$2692,5,0)</f>
        <v>#N/A</v>
      </c>
      <c r="J1503" s="10" t="str">
        <f>VLOOKUP(A1504,ENERGY!$A$2:$F$2692,6,0)</f>
        <v>#N/A</v>
      </c>
      <c r="K1503" s="23">
        <v>0.024</v>
      </c>
      <c r="L1503" s="10">
        <f>VLOOKUP(A1503,TOURISM!$A$2:$E$2692,5,0)</f>
        <v>365000000</v>
      </c>
      <c r="M1503" s="10" t="str">
        <f>VLOOKUP(A1503,TOURISM!$A$2:$F$2692,6,0)</f>
        <v/>
      </c>
      <c r="N1503" s="23">
        <v>0.388</v>
      </c>
      <c r="O1503" s="27">
        <f t="shared" ref="O1503:S1503" si="799">if(AND(M1503=M1504,N1503=N1503+1,ISBLANK(O1504)),O1503,O1504)</f>
        <v>39</v>
      </c>
      <c r="P1503" s="27">
        <f t="shared" si="799"/>
        <v>23</v>
      </c>
      <c r="Q1503" s="27">
        <f t="shared" si="799"/>
        <v>1050</v>
      </c>
      <c r="R1503" s="27">
        <f t="shared" si="799"/>
        <v>0.208</v>
      </c>
      <c r="S1503" s="27">
        <f t="shared" si="799"/>
        <v>0.52</v>
      </c>
      <c r="T1503" s="10">
        <f>VLOOKUP(A1503,TOURISM!$A$2:$E$2692,5,0)</f>
        <v>365000000</v>
      </c>
      <c r="U1503" s="10" t="str">
        <f>VLOOKUP(A1503,TOURISM!$A$2:$F$2692,6,0)</f>
        <v/>
      </c>
      <c r="V1503" s="10">
        <f>VLOOKUP(A1503,BUSINESS!$A$2:$E$2692,5,0)</f>
        <v>0.514</v>
      </c>
      <c r="W1503" s="10">
        <f>VLOOKUP(A1503,BUSINESS!$A$2:$F$2692,6,0)</f>
        <v>97</v>
      </c>
      <c r="X1503" s="10">
        <f>VLOOKUP(A1503,BUSINESS!$A$2:$G$2692,7,0)</f>
        <v>20</v>
      </c>
      <c r="Y1503" s="10">
        <f>VLOOKUP(A1503,BUSINESS!$A$2:$H$2692,8,0)</f>
        <v>256</v>
      </c>
      <c r="Z1503" s="10">
        <f>VLOOKUP(A1503,BUSINESS!$A$2:$I$2692,9,0)</f>
        <v>0.109</v>
      </c>
      <c r="AA1503" s="10">
        <f>VLOOKUP(A1503,BUSINESS!$A$2:$J$2692,10,0)</f>
        <v>0.096</v>
      </c>
      <c r="AB1503" s="7">
        <f t="shared" si="2"/>
        <v>25442067793</v>
      </c>
    </row>
    <row r="1504">
      <c r="A1504" s="7" t="str">
        <f t="shared" si="1"/>
        <v>Afghanistan-Asia2007</v>
      </c>
      <c r="B1504" s="8" t="s">
        <v>60</v>
      </c>
      <c r="C1504" s="5" t="s">
        <v>61</v>
      </c>
      <c r="D1504" s="9" t="s">
        <v>69</v>
      </c>
      <c r="E1504" s="11">
        <v>9.843851009E9</v>
      </c>
      <c r="F1504" s="12">
        <v>0.1</v>
      </c>
      <c r="G1504" s="12">
        <v>30.0</v>
      </c>
      <c r="H1504" s="12">
        <v>0.181</v>
      </c>
      <c r="I1504" s="30">
        <v>133681.0</v>
      </c>
      <c r="J1504" s="10" t="str">
        <f>VLOOKUP(A1505,ENERGY!$A$2:$F$2692,6,0)</f>
        <v>#N/A</v>
      </c>
      <c r="K1504" s="23">
        <v>0.024</v>
      </c>
      <c r="L1504" s="10">
        <f>VLOOKUP(A1504,TOURISM!$A$2:$E$2692,5,0)</f>
        <v>51000000</v>
      </c>
      <c r="M1504" s="10">
        <f>VLOOKUP(A1504,TOURISM!$A$2:$F$2692,6,0)</f>
        <v>31000000</v>
      </c>
      <c r="N1504" s="23">
        <v>0.399</v>
      </c>
      <c r="O1504" s="23">
        <v>39.0</v>
      </c>
      <c r="P1504" s="27">
        <f t="shared" ref="P1504:P1507" si="800">if(AND(N1504=N1505,O1504=O1504+1,ISBLANK(P1505)),P1504,P1505)</f>
        <v>23</v>
      </c>
      <c r="Q1504" s="23">
        <v>1050.0</v>
      </c>
      <c r="R1504" s="23">
        <v>0.208</v>
      </c>
      <c r="S1504" s="23">
        <v>0.52</v>
      </c>
      <c r="T1504" s="10">
        <f>VLOOKUP(A1504,TOURISM!$A$2:$E$2692,5,0)</f>
        <v>51000000</v>
      </c>
      <c r="U1504" s="10">
        <f>VLOOKUP(A1504,TOURISM!$A$2:$F$2692,6,0)</f>
        <v>31000000</v>
      </c>
      <c r="V1504" s="10">
        <f>VLOOKUP(A1504,BUSINESS!$A$2:$E$2692,5,0)</f>
        <v>0.363</v>
      </c>
      <c r="W1504" s="10">
        <f>VLOOKUP(A1504,BUSINESS!$A$2:$F$2692,6,0)</f>
        <v>9</v>
      </c>
      <c r="X1504" s="10">
        <f>VLOOKUP(A1504,BUSINESS!$A$2:$G$2692,7,0)</f>
        <v>23</v>
      </c>
      <c r="Y1504" s="10">
        <f>VLOOKUP(A1504,BUSINESS!$A$2:$H$2692,8,0)</f>
        <v>275</v>
      </c>
      <c r="Z1504" s="10">
        <f>VLOOKUP(A1504,BUSINESS!$A$2:$I$2692,9,0)</f>
        <v>0.019</v>
      </c>
      <c r="AA1504" s="10">
        <f>VLOOKUP(A1504,BUSINESS!$A$2:$J$2692,10,0)</f>
        <v>0.177</v>
      </c>
      <c r="AB1504" s="7">
        <f t="shared" si="2"/>
        <v>47326206774</v>
      </c>
    </row>
    <row r="1505">
      <c r="A1505" s="7" t="str">
        <f t="shared" si="1"/>
        <v>Armenia-Asia2007</v>
      </c>
      <c r="B1505" s="8" t="s">
        <v>86</v>
      </c>
      <c r="C1505" s="5" t="s">
        <v>61</v>
      </c>
      <c r="D1505" s="9" t="s">
        <v>69</v>
      </c>
      <c r="E1505" s="11">
        <v>6.384457744E9</v>
      </c>
      <c r="F1505" s="12">
        <v>0.046</v>
      </c>
      <c r="G1505" s="12">
        <v>97.0</v>
      </c>
      <c r="H1505" s="12">
        <v>0.165</v>
      </c>
      <c r="I1505" s="22" t="str">
        <f>VLOOKUP(A1505,ENERGY!$A$2:$F$2692,5,0)</f>
        <v>#N/A</v>
      </c>
      <c r="J1505" s="10" t="str">
        <f>VLOOKUP(A1506,ENERGY!$A$2:$F$2692,6,0)</f>
        <v>#N/A</v>
      </c>
      <c r="K1505" s="23">
        <v>0.024</v>
      </c>
      <c r="L1505" s="10">
        <f>VLOOKUP(A1505,TOURISM!$A$2:$E$2692,5,0)</f>
        <v>343000000</v>
      </c>
      <c r="M1505" s="10">
        <f>VLOOKUP(A1505,TOURISM!$A$2:$F$2692,6,0)</f>
        <v>345000000</v>
      </c>
      <c r="N1505" s="23">
        <v>0.409</v>
      </c>
      <c r="O1505" s="23">
        <v>36.0</v>
      </c>
      <c r="P1505" s="27">
        <f t="shared" si="800"/>
        <v>23</v>
      </c>
      <c r="Q1505" s="23">
        <v>952.0</v>
      </c>
      <c r="R1505" s="23">
        <v>0.145</v>
      </c>
      <c r="S1505" s="23">
        <v>0.515</v>
      </c>
      <c r="T1505" s="10">
        <f>VLOOKUP(A1505,TOURISM!$A$2:$E$2692,5,0)</f>
        <v>343000000</v>
      </c>
      <c r="U1505" s="10">
        <f>VLOOKUP(A1505,TOURISM!$A$2:$F$2692,6,0)</f>
        <v>345000000</v>
      </c>
      <c r="V1505" s="10">
        <f>VLOOKUP(A1505,BUSINESS!$A$2:$E$2692,5,0)</f>
        <v>0.388</v>
      </c>
      <c r="W1505" s="10">
        <f>VLOOKUP(A1505,BUSINESS!$A$2:$F$2692,6,0)</f>
        <v>17</v>
      </c>
      <c r="X1505" s="10">
        <f>VLOOKUP(A1505,BUSINESS!$A$2:$G$2692,7,0)</f>
        <v>23</v>
      </c>
      <c r="Y1505" s="10">
        <f>VLOOKUP(A1505,BUSINESS!$A$2:$H$2692,8,0)</f>
        <v>581</v>
      </c>
      <c r="Z1505" s="10">
        <f>VLOOKUP(A1505,BUSINESS!$A$2:$I$2692,9,0)</f>
        <v>0.06</v>
      </c>
      <c r="AA1505" s="10">
        <f>VLOOKUP(A1505,BUSINESS!$A$2:$J$2692,10,0)</f>
        <v>0.628</v>
      </c>
      <c r="AB1505" s="7">
        <f t="shared" si="2"/>
        <v>44030743062</v>
      </c>
    </row>
    <row r="1506">
      <c r="A1506" s="7" t="str">
        <f t="shared" si="1"/>
        <v>Azerbaijan-Asia2007</v>
      </c>
      <c r="B1506" s="8" t="s">
        <v>90</v>
      </c>
      <c r="C1506" s="5" t="s">
        <v>61</v>
      </c>
      <c r="D1506" s="9" t="s">
        <v>69</v>
      </c>
      <c r="E1506" s="11">
        <v>2.0982270733E10</v>
      </c>
      <c r="F1506" s="12">
        <v>0.062</v>
      </c>
      <c r="G1506" s="12">
        <v>149.0</v>
      </c>
      <c r="H1506" s="12">
        <v>0.179</v>
      </c>
      <c r="I1506" s="22" t="str">
        <f>VLOOKUP(A1506,ENERGY!$A$2:$F$2692,5,0)</f>
        <v>#N/A</v>
      </c>
      <c r="J1506" s="10" t="str">
        <f>VLOOKUP(A1507,ENERGY!$A$2:$F$2692,6,0)</f>
        <v>#N/A</v>
      </c>
      <c r="K1506" s="23">
        <v>0.024</v>
      </c>
      <c r="L1506" s="10">
        <f>VLOOKUP(A1506,TOURISM!$A$2:$E$2692,5,0)</f>
        <v>317000000</v>
      </c>
      <c r="M1506" s="10">
        <f>VLOOKUP(A1506,TOURISM!$A$2:$F$2692,6,0)</f>
        <v>381000000</v>
      </c>
      <c r="N1506" s="23">
        <v>0.36</v>
      </c>
      <c r="O1506" s="23">
        <v>31.0</v>
      </c>
      <c r="P1506" s="27">
        <f t="shared" si="800"/>
        <v>23</v>
      </c>
      <c r="Q1506" s="23">
        <v>166.0</v>
      </c>
      <c r="R1506" s="23">
        <v>0.557</v>
      </c>
      <c r="S1506" s="23">
        <v>0.871</v>
      </c>
      <c r="T1506" s="10">
        <f>VLOOKUP(A1506,TOURISM!$A$2:$E$2692,5,0)</f>
        <v>317000000</v>
      </c>
      <c r="U1506" s="10">
        <f>VLOOKUP(A1506,TOURISM!$A$2:$F$2692,6,0)</f>
        <v>381000000</v>
      </c>
      <c r="V1506" s="10">
        <f>VLOOKUP(A1506,BUSINESS!$A$2:$E$2692,5,0)</f>
        <v>0.409</v>
      </c>
      <c r="W1506" s="10">
        <f>VLOOKUP(A1506,BUSINESS!$A$2:$F$2692,6,0)</f>
        <v>36</v>
      </c>
      <c r="X1506" s="10">
        <f>VLOOKUP(A1506,BUSINESS!$A$2:$G$2692,7,0)</f>
        <v>23</v>
      </c>
      <c r="Y1506" s="10">
        <f>VLOOKUP(A1506,BUSINESS!$A$2:$H$2692,8,0)</f>
        <v>952</v>
      </c>
      <c r="Z1506" s="10">
        <f>VLOOKUP(A1506,BUSINESS!$A$2:$I$2692,9,0)</f>
        <v>0.145</v>
      </c>
      <c r="AA1506" s="10">
        <f>VLOOKUP(A1506,BUSINESS!$A$2:$J$2692,10,0)</f>
        <v>0.515</v>
      </c>
      <c r="AB1506" s="7">
        <f t="shared" si="2"/>
        <v>37670144943</v>
      </c>
    </row>
    <row r="1507">
      <c r="A1507" s="7" t="str">
        <f t="shared" si="1"/>
        <v>Bangladesh-Asia2007</v>
      </c>
      <c r="B1507" s="8" t="s">
        <v>94</v>
      </c>
      <c r="C1507" s="5" t="s">
        <v>61</v>
      </c>
      <c r="D1507" s="9" t="s">
        <v>69</v>
      </c>
      <c r="E1507" s="11">
        <v>6.1901116736E10</v>
      </c>
      <c r="F1507" s="12">
        <v>0.034</v>
      </c>
      <c r="G1507" s="12">
        <v>14.0</v>
      </c>
      <c r="H1507" s="12">
        <v>0.153</v>
      </c>
      <c r="I1507" s="22" t="str">
        <f>VLOOKUP(A1507,ENERGY!$A$2:$F$2692,5,0)</f>
        <v>#N/A</v>
      </c>
      <c r="J1507" s="10" t="str">
        <f>VLOOKUP(A1508,ENERGY!$A$2:$F$2692,6,0)</f>
        <v>#N/A</v>
      </c>
      <c r="K1507" s="23">
        <v>0.024</v>
      </c>
      <c r="L1507" s="10">
        <f>VLOOKUP(A1507,TOURISM!$A$2:$E$2692,5,0)</f>
        <v>76000000</v>
      </c>
      <c r="M1507" s="10">
        <f>VLOOKUP(A1507,TOURISM!$A$2:$F$2692,6,0)</f>
        <v>530000000</v>
      </c>
      <c r="N1507" s="23">
        <v>0.374</v>
      </c>
      <c r="O1507" s="23">
        <v>116.0</v>
      </c>
      <c r="P1507" s="27">
        <f t="shared" si="800"/>
        <v>23</v>
      </c>
      <c r="Q1507" s="23">
        <v>144.0</v>
      </c>
      <c r="R1507" s="23">
        <v>0.447</v>
      </c>
      <c r="S1507" s="23">
        <v>0.96</v>
      </c>
      <c r="T1507" s="10">
        <f>VLOOKUP(A1507,TOURISM!$A$2:$E$2692,5,0)</f>
        <v>76000000</v>
      </c>
      <c r="U1507" s="10">
        <f>VLOOKUP(A1507,TOURISM!$A$2:$F$2692,6,0)</f>
        <v>530000000</v>
      </c>
      <c r="V1507" s="10">
        <f>VLOOKUP(A1507,BUSINESS!$A$2:$E$2692,5,0)</f>
        <v>0.37</v>
      </c>
      <c r="W1507" s="10">
        <f>VLOOKUP(A1507,BUSINESS!$A$2:$F$2692,6,0)</f>
        <v>74</v>
      </c>
      <c r="X1507" s="10">
        <f>VLOOKUP(A1507,BUSINESS!$A$2:$G$2692,7,0)</f>
        <v>23</v>
      </c>
      <c r="Y1507" s="10">
        <f>VLOOKUP(A1507,BUSINESS!$A$2:$H$2692,8,0)</f>
        <v>400</v>
      </c>
      <c r="Z1507" s="10">
        <f>VLOOKUP(A1507,BUSINESS!$A$2:$I$2692,9,0)</f>
        <v>0.018</v>
      </c>
      <c r="AA1507" s="10">
        <f>VLOOKUP(A1507,BUSINESS!$A$2:$J$2692,10,0)</f>
        <v>0.235</v>
      </c>
      <c r="AB1507" s="7">
        <f t="shared" si="2"/>
        <v>138481245494</v>
      </c>
    </row>
    <row r="1508">
      <c r="A1508" s="7" t="str">
        <f t="shared" si="1"/>
        <v>Bhutan-Asia2007</v>
      </c>
      <c r="B1508" s="8" t="s">
        <v>101</v>
      </c>
      <c r="C1508" s="5" t="s">
        <v>61</v>
      </c>
      <c r="D1508" s="9" t="s">
        <v>69</v>
      </c>
      <c r="E1508" s="11">
        <v>8.97672086E8</v>
      </c>
      <c r="F1508" s="12">
        <v>0.044</v>
      </c>
      <c r="G1508" s="12">
        <v>59.0</v>
      </c>
      <c r="H1508" s="12">
        <v>0.14</v>
      </c>
      <c r="I1508" s="22" t="str">
        <f>VLOOKUP(A1508,ENERGY!$A$2:$F$2692,5,0)</f>
        <v>#N/A</v>
      </c>
      <c r="J1508" s="10" t="str">
        <f>VLOOKUP(A1509,ENERGY!$A$2:$F$2692,6,0)</f>
        <v>#N/A</v>
      </c>
      <c r="K1508" s="23">
        <v>0.024</v>
      </c>
      <c r="L1508" s="10">
        <f>VLOOKUP(A1508,TOURISM!$A$2:$E$2692,5,0)</f>
        <v>47000000</v>
      </c>
      <c r="M1508" s="10">
        <f>VLOOKUP(A1508,TOURISM!$A$2:$F$2692,6,0)</f>
        <v>26000000</v>
      </c>
      <c r="N1508" s="23">
        <v>0.374</v>
      </c>
      <c r="O1508" s="27">
        <f t="shared" ref="O1508:Q1508" si="801">if(AND(M1508=M1509,N1508=N1508+1,ISBLANK(O1509)),O1508,O1509)</f>
        <v>40</v>
      </c>
      <c r="P1508" s="27">
        <f t="shared" si="801"/>
        <v>23</v>
      </c>
      <c r="Q1508" s="27">
        <f t="shared" si="801"/>
        <v>256</v>
      </c>
      <c r="R1508" s="23">
        <v>0.002</v>
      </c>
      <c r="S1508" s="23">
        <v>0.005</v>
      </c>
      <c r="T1508" s="10">
        <f>VLOOKUP(A1508,TOURISM!$A$2:$E$2692,5,0)</f>
        <v>47000000</v>
      </c>
      <c r="U1508" s="10">
        <f>VLOOKUP(A1508,TOURISM!$A$2:$F$2692,6,0)</f>
        <v>26000000</v>
      </c>
      <c r="V1508" s="10">
        <f>VLOOKUP(A1508,BUSINESS!$A$2:$E$2692,5,0)</f>
        <v>0.408</v>
      </c>
      <c r="W1508" s="10">
        <f>VLOOKUP(A1508,BUSINESS!$A$2:$F$2692,6,0)</f>
        <v>48</v>
      </c>
      <c r="X1508" s="10">
        <f>VLOOKUP(A1508,BUSINESS!$A$2:$G$2692,7,0)</f>
        <v>23</v>
      </c>
      <c r="Y1508" s="10">
        <f>VLOOKUP(A1508,BUSINESS!$A$2:$H$2692,8,0)</f>
        <v>274</v>
      </c>
      <c r="Z1508" s="10">
        <f>VLOOKUP(A1508,BUSINESS!$A$2:$I$2692,9,0)</f>
        <v>0.059</v>
      </c>
      <c r="AA1508" s="10">
        <f>VLOOKUP(A1508,BUSINESS!$A$2:$J$2692,10,0)</f>
        <v>0.22</v>
      </c>
      <c r="AB1508" s="7">
        <f t="shared" si="2"/>
        <v>448836043000</v>
      </c>
    </row>
    <row r="1509">
      <c r="A1509" s="7" t="str">
        <f t="shared" si="1"/>
        <v>Brunei-Asia2007</v>
      </c>
      <c r="B1509" s="8" t="s">
        <v>106</v>
      </c>
      <c r="C1509" s="5" t="s">
        <v>61</v>
      </c>
      <c r="D1509" s="9" t="s">
        <v>69</v>
      </c>
      <c r="E1509" s="11">
        <v>1.1470703002E10</v>
      </c>
      <c r="F1509" s="12">
        <v>0.022</v>
      </c>
      <c r="G1509" s="12">
        <v>680.0</v>
      </c>
      <c r="H1509" s="12">
        <v>0.055</v>
      </c>
      <c r="I1509" s="22" t="str">
        <f>VLOOKUP(A1509,ENERGY!$A$2:$F$2692,5,0)</f>
        <v>#N/A</v>
      </c>
      <c r="J1509" s="10" t="str">
        <f>VLOOKUP(A1510,ENERGY!$A$2:$F$2692,6,0)</f>
        <v>#N/A</v>
      </c>
      <c r="K1509" s="23">
        <v>0.024</v>
      </c>
      <c r="L1509" s="10">
        <f>VLOOKUP(A1509,TOURISM!$A$2:$E$2692,5,0)</f>
        <v>233000000</v>
      </c>
      <c r="M1509" s="10">
        <f>VLOOKUP(A1509,TOURISM!$A$2:$F$2692,6,0)</f>
        <v>430000000</v>
      </c>
      <c r="N1509" s="23">
        <v>0.617</v>
      </c>
      <c r="O1509" s="23">
        <v>40.0</v>
      </c>
      <c r="P1509" s="27">
        <f t="shared" ref="P1509:P1511" si="802">if(AND(N1509=N1510,O1509=O1509+1,ISBLANK(P1510)),P1509,P1510)</f>
        <v>23</v>
      </c>
      <c r="Q1509" s="23">
        <v>256.0</v>
      </c>
      <c r="R1509" s="23">
        <v>0.039</v>
      </c>
      <c r="S1509" s="23">
        <v>0.393</v>
      </c>
      <c r="T1509" s="10">
        <f>VLOOKUP(A1509,TOURISM!$A$2:$E$2692,5,0)</f>
        <v>233000000</v>
      </c>
      <c r="U1509" s="10">
        <f>VLOOKUP(A1509,TOURISM!$A$2:$F$2692,6,0)</f>
        <v>430000000</v>
      </c>
      <c r="V1509" s="10">
        <f>VLOOKUP(A1509,BUSINESS!$A$2:$E$2692,5,0)</f>
        <v>0.374</v>
      </c>
      <c r="W1509" s="10">
        <f>VLOOKUP(A1509,BUSINESS!$A$2:$F$2692,6,0)</f>
        <v>116</v>
      </c>
      <c r="X1509" s="10">
        <f>VLOOKUP(A1509,BUSINESS!$A$2:$G$2692,7,0)</f>
        <v>23</v>
      </c>
      <c r="Y1509" s="10">
        <f>VLOOKUP(A1509,BUSINESS!$A$2:$H$2692,8,0)</f>
        <v>144</v>
      </c>
      <c r="Z1509" s="10">
        <f>VLOOKUP(A1509,BUSINESS!$A$2:$I$2692,9,0)</f>
        <v>0.447</v>
      </c>
      <c r="AA1509" s="10">
        <f>VLOOKUP(A1509,BUSINESS!$A$2:$J$2692,10,0)</f>
        <v>0.96</v>
      </c>
      <c r="AB1509" s="7">
        <f t="shared" si="2"/>
        <v>294120589795</v>
      </c>
    </row>
    <row r="1510">
      <c r="A1510" s="7" t="str">
        <f t="shared" si="1"/>
        <v>Cambodia-Asia2007</v>
      </c>
      <c r="B1510" s="8" t="s">
        <v>110</v>
      </c>
      <c r="C1510" s="5" t="s">
        <v>61</v>
      </c>
      <c r="D1510" s="9" t="s">
        <v>69</v>
      </c>
      <c r="E1510" s="11">
        <v>7.274424519E9</v>
      </c>
      <c r="F1510" s="12">
        <v>0.054</v>
      </c>
      <c r="G1510" s="12">
        <v>29.0</v>
      </c>
      <c r="H1510" s="10">
        <f>if(AND(C1107=C1108,D1107=D1107+1,ISBLANK(H1108)),H1107,H1108)</f>
        <v>0.13</v>
      </c>
      <c r="I1510" s="22" t="str">
        <f>VLOOKUP(A1510,ENERGY!$A$2:$F$2692,5,0)</f>
        <v>#N/A</v>
      </c>
      <c r="J1510" s="10">
        <f>VLOOKUP(A1511,ENERGY!$A$2:$F$2692,6,0)</f>
        <v>3694242</v>
      </c>
      <c r="K1510" s="23">
        <v>0.024</v>
      </c>
      <c r="L1510" s="10">
        <f>VLOOKUP(A1510,TOURISM!$A$2:$E$2692,5,0)</f>
        <v>1169000000</v>
      </c>
      <c r="M1510" s="10">
        <f>VLOOKUP(A1510,TOURISM!$A$2:$F$2692,6,0)</f>
        <v>194000000</v>
      </c>
      <c r="N1510" s="23">
        <v>0.414</v>
      </c>
      <c r="O1510" s="23">
        <v>21.0</v>
      </c>
      <c r="P1510" s="27">
        <f t="shared" si="802"/>
        <v>23</v>
      </c>
      <c r="Q1510" s="23">
        <v>271.0</v>
      </c>
      <c r="R1510" s="23">
        <v>0.04</v>
      </c>
      <c r="S1510" s="23">
        <v>0.8</v>
      </c>
      <c r="T1510" s="10">
        <f>VLOOKUP(A1510,TOURISM!$A$2:$E$2692,5,0)</f>
        <v>1169000000</v>
      </c>
      <c r="U1510" s="10">
        <f>VLOOKUP(A1510,TOURISM!$A$2:$F$2692,6,0)</f>
        <v>194000000</v>
      </c>
      <c r="V1510" s="10">
        <f>VLOOKUP(A1510,BUSINESS!$A$2:$E$2692,5,0)</f>
        <v>0.215</v>
      </c>
      <c r="W1510" s="10">
        <f>VLOOKUP(A1510,BUSINESS!$A$2:$F$2692,6,0)</f>
        <v>86</v>
      </c>
      <c r="X1510" s="10">
        <f>VLOOKUP(A1510,BUSINESS!$A$2:$G$2692,7,0)</f>
        <v>23</v>
      </c>
      <c r="Y1510" s="10">
        <f>VLOOKUP(A1510,BUSINESS!$A$2:$H$2692,8,0)</f>
        <v>137</v>
      </c>
      <c r="Z1510" s="10">
        <f>VLOOKUP(A1510,BUSINESS!$A$2:$I$2692,9,0)</f>
        <v>0.005</v>
      </c>
      <c r="AA1510" s="10">
        <f>VLOOKUP(A1510,BUSINESS!$A$2:$J$2692,10,0)</f>
        <v>0.188</v>
      </c>
      <c r="AB1510" s="7">
        <f t="shared" si="2"/>
        <v>181860612975</v>
      </c>
    </row>
    <row r="1511">
      <c r="A1511" s="7" t="str">
        <f t="shared" si="1"/>
        <v>China-Asia2007</v>
      </c>
      <c r="B1511" s="8" t="s">
        <v>117</v>
      </c>
      <c r="C1511" s="5" t="s">
        <v>61</v>
      </c>
      <c r="D1511" s="9" t="s">
        <v>69</v>
      </c>
      <c r="E1511" s="11">
        <v>2.71E12</v>
      </c>
      <c r="F1511" s="12">
        <v>0.046</v>
      </c>
      <c r="G1511" s="12">
        <v>93.0</v>
      </c>
      <c r="H1511" s="12">
        <v>0.061</v>
      </c>
      <c r="I1511" s="22">
        <f>VLOOKUP(A1511,ENERGY!$A$2:$F$2692,5,0)</f>
        <v>1253831</v>
      </c>
      <c r="J1511" s="10">
        <f>VLOOKUP(A1512,ENERGY!$A$2:$F$2692,6,0)</f>
        <v>5068</v>
      </c>
      <c r="K1511" s="23">
        <v>0.024</v>
      </c>
      <c r="L1511" s="10">
        <f>VLOOKUP(A1511,TOURISM!$A$2:$E$2692,5,0)</f>
        <v>41126000000</v>
      </c>
      <c r="M1511" s="10">
        <f>VLOOKUP(A1511,TOURISM!$A$2:$F$2692,6,0)</f>
        <v>33269000000</v>
      </c>
      <c r="N1511" s="23">
        <v>0.375</v>
      </c>
      <c r="O1511" s="23">
        <v>105.0</v>
      </c>
      <c r="P1511" s="27">
        <f t="shared" si="802"/>
        <v>23</v>
      </c>
      <c r="Q1511" s="23">
        <v>266.0</v>
      </c>
      <c r="R1511" s="23">
        <v>0.058</v>
      </c>
      <c r="S1511" s="23">
        <v>0.404</v>
      </c>
      <c r="T1511" s="10">
        <f>VLOOKUP(A1511,TOURISM!$A$2:$E$2692,5,0)</f>
        <v>41126000000</v>
      </c>
      <c r="U1511" s="10">
        <f>VLOOKUP(A1511,TOURISM!$A$2:$F$2692,6,0)</f>
        <v>33269000000</v>
      </c>
      <c r="V1511" s="10">
        <f>VLOOKUP(A1511,BUSINESS!$A$2:$E$2692,5,0)</f>
        <v>0.812</v>
      </c>
      <c r="W1511" s="10">
        <f>VLOOKUP(A1511,BUSINESS!$A$2:$F$2692,6,0)</f>
        <v>35</v>
      </c>
      <c r="X1511" s="10">
        <f>VLOOKUP(A1511,BUSINESS!$A$2:$G$2692,7,0)</f>
        <v>23</v>
      </c>
      <c r="Y1511" s="10">
        <f>VLOOKUP(A1511,BUSINESS!$A$2:$H$2692,8,0)</f>
        <v>832</v>
      </c>
      <c r="Z1511" s="10">
        <f>VLOOKUP(A1511,BUSINESS!$A$2:$I$2692,9,0)</f>
        <v>0.16</v>
      </c>
      <c r="AA1511" s="10">
        <f>VLOOKUP(A1511,BUSINESS!$A$2:$J$2692,10,0)</f>
        <v>0.41</v>
      </c>
      <c r="AB1511" s="7">
        <f t="shared" si="2"/>
        <v>46724137931035</v>
      </c>
    </row>
    <row r="1512">
      <c r="A1512" s="7" t="str">
        <f t="shared" si="1"/>
        <v>Georgia-Asia2007</v>
      </c>
      <c r="B1512" s="8" t="s">
        <v>147</v>
      </c>
      <c r="C1512" s="5" t="s">
        <v>61</v>
      </c>
      <c r="D1512" s="9" t="s">
        <v>69</v>
      </c>
      <c r="E1512" s="11">
        <v>1.0172260738E10</v>
      </c>
      <c r="F1512" s="12">
        <v>0.082</v>
      </c>
      <c r="G1512" s="12">
        <v>188.0</v>
      </c>
      <c r="H1512" s="12">
        <v>0.171</v>
      </c>
      <c r="I1512" s="22">
        <f>VLOOKUP(A1512,ENERGY!$A$2:$F$2692,5,0)</f>
        <v>2841</v>
      </c>
      <c r="J1512" s="10">
        <f>VLOOKUP(A1513,ENERGY!$A$2:$F$2692,6,0)</f>
        <v>39963</v>
      </c>
      <c r="K1512" s="23">
        <v>0.024</v>
      </c>
      <c r="L1512" s="10">
        <f>VLOOKUP(A1512,TOURISM!$A$2:$E$2692,5,0)</f>
        <v>440000000</v>
      </c>
      <c r="M1512" s="10">
        <f>VLOOKUP(A1512,TOURISM!$A$2:$F$2692,6,0)</f>
        <v>277000000</v>
      </c>
      <c r="N1512" s="23">
        <v>0.375</v>
      </c>
      <c r="O1512" s="27">
        <f t="shared" ref="O1512:Q1512" si="803">if(AND(M1512=M1513,N1512=N1512+1,ISBLANK(O1513)),O1512,O1513)</f>
        <v>13</v>
      </c>
      <c r="P1512" s="27">
        <f t="shared" si="803"/>
        <v>23</v>
      </c>
      <c r="Q1512" s="27">
        <f t="shared" si="803"/>
        <v>204</v>
      </c>
      <c r="R1512" s="23">
        <v>0.014</v>
      </c>
      <c r="S1512" s="23">
        <v>0.079</v>
      </c>
      <c r="T1512" s="10">
        <f>VLOOKUP(A1512,TOURISM!$A$2:$E$2692,5,0)</f>
        <v>440000000</v>
      </c>
      <c r="U1512" s="10">
        <f>VLOOKUP(A1512,TOURISM!$A$2:$F$2692,6,0)</f>
        <v>277000000</v>
      </c>
      <c r="V1512" s="10">
        <f>VLOOKUP(A1512,BUSINESS!$A$2:$E$2692,5,0)</f>
        <v>0.386</v>
      </c>
      <c r="W1512" s="10">
        <f>VLOOKUP(A1512,BUSINESS!$A$2:$F$2692,6,0)</f>
        <v>11</v>
      </c>
      <c r="X1512" s="10">
        <f>VLOOKUP(A1512,BUSINESS!$A$2:$G$2692,7,0)</f>
        <v>23</v>
      </c>
      <c r="Y1512" s="10">
        <f>VLOOKUP(A1512,BUSINESS!$A$2:$H$2692,8,0)</f>
        <v>387</v>
      </c>
      <c r="Z1512" s="10">
        <f>VLOOKUP(A1512,BUSINESS!$A$2:$I$2692,9,0)</f>
        <v>0.083</v>
      </c>
      <c r="AA1512" s="10">
        <f>VLOOKUP(A1512,BUSINESS!$A$2:$J$2692,10,0)</f>
        <v>0.587</v>
      </c>
      <c r="AB1512" s="7">
        <f t="shared" si="2"/>
        <v>726590052714</v>
      </c>
    </row>
    <row r="1513">
      <c r="A1513" s="7" t="str">
        <f t="shared" si="1"/>
        <v>Hong Kong SAR-Asia2007</v>
      </c>
      <c r="B1513" s="8" t="s">
        <v>160</v>
      </c>
      <c r="C1513" s="5" t="s">
        <v>61</v>
      </c>
      <c r="D1513" s="9" t="s">
        <v>69</v>
      </c>
      <c r="E1513" s="11">
        <v>2.12E11</v>
      </c>
      <c r="F1513" s="10" t="str">
        <f t="shared" ref="F1513:G1513" si="804">if(AND(#REF!=#REF!,#REF!=#REF!+1,ISBLANK(#REF!)),#REF!,#REF!)</f>
        <v>#REF!</v>
      </c>
      <c r="G1513" s="10" t="str">
        <f t="shared" si="804"/>
        <v>#REF!</v>
      </c>
      <c r="H1513" s="12">
        <v>0.068</v>
      </c>
      <c r="I1513" s="22">
        <f>VLOOKUP(A1513,ENERGY!$A$2:$F$2692,5,0)</f>
        <v>14338</v>
      </c>
      <c r="J1513" s="10">
        <f>VLOOKUP(A1514,ENERGY!$A$2:$F$2692,6,0)</f>
        <v>1611404</v>
      </c>
      <c r="K1513" s="23">
        <v>0.024</v>
      </c>
      <c r="L1513" s="10">
        <f>VLOOKUP(A1513,TOURISM!$A$2:$E$2692,5,0)</f>
        <v>18237000000</v>
      </c>
      <c r="M1513" s="10">
        <f>VLOOKUP(A1513,TOURISM!$A$2:$F$2692,6,0)</f>
        <v>15042000000</v>
      </c>
      <c r="N1513" s="23">
        <v>0.398</v>
      </c>
      <c r="O1513" s="23">
        <v>13.0</v>
      </c>
      <c r="P1513" s="27">
        <f t="shared" ref="P1513:P1527" si="805">if(AND(N1513=N1514,O1513=O1513+1,ISBLANK(P1514)),P1513,P1514)</f>
        <v>23</v>
      </c>
      <c r="Q1513" s="23">
        <v>204.0</v>
      </c>
      <c r="R1513" s="23">
        <v>0.09</v>
      </c>
      <c r="S1513" s="23">
        <v>0.46</v>
      </c>
      <c r="T1513" s="10">
        <f>VLOOKUP(A1513,TOURISM!$A$2:$E$2692,5,0)</f>
        <v>18237000000</v>
      </c>
      <c r="U1513" s="10">
        <f>VLOOKUP(A1513,TOURISM!$A$2:$F$2692,6,0)</f>
        <v>15042000000</v>
      </c>
      <c r="V1513" s="10">
        <f>VLOOKUP(A1513,BUSINESS!$A$2:$E$2692,5,0)</f>
        <v>0.241</v>
      </c>
      <c r="W1513" s="10">
        <f>VLOOKUP(A1513,BUSINESS!$A$2:$F$2692,6,0)</f>
        <v>11</v>
      </c>
      <c r="X1513" s="10">
        <f>VLOOKUP(A1513,BUSINESS!$A$2:$G$2692,7,0)</f>
        <v>23</v>
      </c>
      <c r="Y1513" s="10">
        <f>VLOOKUP(A1513,BUSINESS!$A$2:$H$2692,8,0)</f>
        <v>80</v>
      </c>
      <c r="Z1513" s="10">
        <f>VLOOKUP(A1513,BUSINESS!$A$2:$I$2692,9,0)</f>
        <v>0.648</v>
      </c>
      <c r="AA1513" s="10">
        <f>VLOOKUP(A1513,BUSINESS!$A$2:$J$2692,10,0)</f>
        <v>1.55</v>
      </c>
      <c r="AB1513" s="7">
        <f t="shared" si="2"/>
        <v>2355555555556</v>
      </c>
    </row>
    <row r="1514">
      <c r="A1514" s="7" t="str">
        <f t="shared" si="1"/>
        <v>India-Asia2007</v>
      </c>
      <c r="B1514" s="8" t="s">
        <v>163</v>
      </c>
      <c r="C1514" s="5" t="s">
        <v>61</v>
      </c>
      <c r="D1514" s="9" t="s">
        <v>69</v>
      </c>
      <c r="E1514" s="11">
        <v>1.24E12</v>
      </c>
      <c r="F1514" s="12">
        <v>0.039</v>
      </c>
      <c r="G1514" s="12">
        <v>40.0</v>
      </c>
      <c r="H1514" s="12">
        <v>0.13</v>
      </c>
      <c r="I1514" s="22">
        <f>VLOOKUP(A1514,ENERGY!$A$2:$F$2692,5,0)</f>
        <v>604659</v>
      </c>
      <c r="J1514" s="10">
        <f>VLOOKUP(A1515,ENERGY!$A$2:$F$2692,6,0)</f>
        <v>375545</v>
      </c>
      <c r="K1514" s="23">
        <v>0.024</v>
      </c>
      <c r="L1514" s="10">
        <f>VLOOKUP(A1514,TOURISM!$A$2:$E$2692,5,0)</f>
        <v>11234000000</v>
      </c>
      <c r="M1514" s="10">
        <f>VLOOKUP(A1514,TOURISM!$A$2:$F$2692,6,0)</f>
        <v>10690000000</v>
      </c>
      <c r="N1514" s="23">
        <v>0.727</v>
      </c>
      <c r="O1514" s="23">
        <v>33.0</v>
      </c>
      <c r="P1514" s="27">
        <f t="shared" si="805"/>
        <v>23</v>
      </c>
      <c r="Q1514" s="23">
        <v>271.0</v>
      </c>
      <c r="R1514" s="23">
        <v>0.04</v>
      </c>
      <c r="S1514" s="23">
        <v>0.202</v>
      </c>
      <c r="T1514" s="10">
        <f>VLOOKUP(A1514,TOURISM!$A$2:$E$2692,5,0)</f>
        <v>11234000000</v>
      </c>
      <c r="U1514" s="10">
        <f>VLOOKUP(A1514,TOURISM!$A$2:$F$2692,6,0)</f>
        <v>10690000000</v>
      </c>
      <c r="V1514" s="10">
        <f>VLOOKUP(A1514,BUSINESS!$A$2:$E$2692,5,0)</f>
        <v>0.727</v>
      </c>
      <c r="W1514" s="10">
        <f>VLOOKUP(A1514,BUSINESS!$A$2:$F$2692,6,0)</f>
        <v>33</v>
      </c>
      <c r="X1514" s="10">
        <f>VLOOKUP(A1514,BUSINESS!$A$2:$G$2692,7,0)</f>
        <v>23</v>
      </c>
      <c r="Y1514" s="10">
        <f>VLOOKUP(A1514,BUSINESS!$A$2:$H$2692,8,0)</f>
        <v>271</v>
      </c>
      <c r="Z1514" s="10">
        <f>VLOOKUP(A1514,BUSINESS!$A$2:$I$2692,9,0)</f>
        <v>0.04</v>
      </c>
      <c r="AA1514" s="10">
        <f>VLOOKUP(A1514,BUSINESS!$A$2:$J$2692,10,0)</f>
        <v>0.202</v>
      </c>
      <c r="AB1514" s="7">
        <f t="shared" si="2"/>
        <v>31000000000000</v>
      </c>
    </row>
    <row r="1515">
      <c r="A1515" s="7" t="str">
        <f t="shared" si="1"/>
        <v>Indonesia-Asia2007</v>
      </c>
      <c r="B1515" s="8" t="s">
        <v>164</v>
      </c>
      <c r="C1515" s="5" t="s">
        <v>61</v>
      </c>
      <c r="D1515" s="9" t="s">
        <v>69</v>
      </c>
      <c r="E1515" s="11">
        <v>4.32E11</v>
      </c>
      <c r="F1515" s="12">
        <v>0.031</v>
      </c>
      <c r="G1515" s="12">
        <v>58.0</v>
      </c>
      <c r="H1515" s="12">
        <v>0.139</v>
      </c>
      <c r="I1515" s="22">
        <f>VLOOKUP(A1515,ENERGY!$A$2:$F$2692,5,0)</f>
        <v>182885</v>
      </c>
      <c r="J1515" s="10">
        <f>VLOOKUP(A1516,ENERGY!$A$2:$F$2692,6,0)</f>
        <v>1251136</v>
      </c>
      <c r="K1515" s="23">
        <v>0.024</v>
      </c>
      <c r="L1515" s="10">
        <f>VLOOKUP(A1515,TOURISM!$A$2:$E$2692,5,0)</f>
        <v>5831000000</v>
      </c>
      <c r="M1515" s="10">
        <f>VLOOKUP(A1515,TOURISM!$A$2:$F$2692,6,0)</f>
        <v>6578000000</v>
      </c>
      <c r="N1515" s="23">
        <v>0.408</v>
      </c>
      <c r="O1515" s="23">
        <v>48.0</v>
      </c>
      <c r="P1515" s="27">
        <f t="shared" si="805"/>
        <v>23</v>
      </c>
      <c r="Q1515" s="23">
        <v>274.0</v>
      </c>
      <c r="R1515" s="23">
        <v>0.059</v>
      </c>
      <c r="S1515" s="23">
        <v>0.22</v>
      </c>
      <c r="T1515" s="10">
        <f>VLOOKUP(A1515,TOURISM!$A$2:$E$2692,5,0)</f>
        <v>5831000000</v>
      </c>
      <c r="U1515" s="10">
        <f>VLOOKUP(A1515,TOURISM!$A$2:$F$2692,6,0)</f>
        <v>6578000000</v>
      </c>
      <c r="V1515" s="10">
        <f>VLOOKUP(A1515,BUSINESS!$A$2:$E$2692,5,0)</f>
        <v>0.375</v>
      </c>
      <c r="W1515" s="10">
        <f>VLOOKUP(A1515,BUSINESS!$A$2:$F$2692,6,0)</f>
        <v>105</v>
      </c>
      <c r="X1515" s="10">
        <f>VLOOKUP(A1515,BUSINESS!$A$2:$G$2692,7,0)</f>
        <v>23</v>
      </c>
      <c r="Y1515" s="10">
        <f>VLOOKUP(A1515,BUSINESS!$A$2:$H$2692,8,0)</f>
        <v>266</v>
      </c>
      <c r="Z1515" s="10">
        <f>VLOOKUP(A1515,BUSINESS!$A$2:$I$2692,9,0)</f>
        <v>0.058</v>
      </c>
      <c r="AA1515" s="10">
        <f>VLOOKUP(A1515,BUSINESS!$A$2:$J$2692,10,0)</f>
        <v>0.404</v>
      </c>
      <c r="AB1515" s="7">
        <f t="shared" si="2"/>
        <v>7322033898305</v>
      </c>
    </row>
    <row r="1516">
      <c r="A1516" s="7" t="str">
        <f t="shared" si="1"/>
        <v>Japan-Asia2007</v>
      </c>
      <c r="B1516" s="8" t="s">
        <v>172</v>
      </c>
      <c r="C1516" s="5" t="s">
        <v>61</v>
      </c>
      <c r="D1516" s="9" t="s">
        <v>69</v>
      </c>
      <c r="E1516" s="11">
        <v>4.36E12</v>
      </c>
      <c r="F1516" s="12">
        <v>0.082</v>
      </c>
      <c r="G1516" s="12">
        <v>2801.0</v>
      </c>
      <c r="H1516" s="12">
        <v>0.019</v>
      </c>
      <c r="I1516" s="22">
        <f>VLOOKUP(A1516,ENERGY!$A$2:$F$2692,5,0)</f>
        <v>515198</v>
      </c>
      <c r="J1516" s="10">
        <f>VLOOKUP(A1517,ENERGY!$A$2:$F$2692,6,0)</f>
        <v>220313</v>
      </c>
      <c r="K1516" s="23">
        <v>0.024</v>
      </c>
      <c r="L1516" s="10">
        <f>VLOOKUP(A1516,TOURISM!$A$2:$E$2692,5,0)</f>
        <v>12422000000</v>
      </c>
      <c r="M1516" s="10">
        <f>VLOOKUP(A1516,TOURISM!$A$2:$F$2692,6,0)</f>
        <v>37261000000</v>
      </c>
      <c r="N1516" s="23">
        <v>0.37</v>
      </c>
      <c r="O1516" s="23">
        <v>74.0</v>
      </c>
      <c r="P1516" s="27">
        <f t="shared" si="805"/>
        <v>23</v>
      </c>
      <c r="Q1516" s="23">
        <v>400.0</v>
      </c>
      <c r="R1516" s="23">
        <v>0.018</v>
      </c>
      <c r="S1516" s="23">
        <v>0.235</v>
      </c>
      <c r="T1516" s="10">
        <f>VLOOKUP(A1516,TOURISM!$A$2:$E$2692,5,0)</f>
        <v>12422000000</v>
      </c>
      <c r="U1516" s="10">
        <f>VLOOKUP(A1516,TOURISM!$A$2:$F$2692,6,0)</f>
        <v>37261000000</v>
      </c>
      <c r="V1516" s="10">
        <f>VLOOKUP(A1516,BUSINESS!$A$2:$E$2692,5,0)</f>
        <v>0.525</v>
      </c>
      <c r="W1516" s="10">
        <f>VLOOKUP(A1516,BUSINESS!$A$2:$F$2692,6,0)</f>
        <v>22</v>
      </c>
      <c r="X1516" s="10">
        <f>VLOOKUP(A1516,BUSINESS!$A$2:$G$2692,7,0)</f>
        <v>23</v>
      </c>
      <c r="Y1516" s="10">
        <f>VLOOKUP(A1516,BUSINESS!$A$2:$H$2692,8,0)</f>
        <v>350</v>
      </c>
      <c r="Z1516" s="10">
        <f>VLOOKUP(A1516,BUSINESS!$A$2:$I$2692,9,0)</f>
        <v>0.743</v>
      </c>
      <c r="AA1516" s="10">
        <f>VLOOKUP(A1516,BUSINESS!$A$2:$J$2692,10,0)</f>
        <v>0.844</v>
      </c>
      <c r="AB1516" s="7">
        <f t="shared" si="2"/>
        <v>242222222222222</v>
      </c>
    </row>
    <row r="1517">
      <c r="A1517" s="7" t="str">
        <f t="shared" si="1"/>
        <v>Kazakhstan-Asia2007</v>
      </c>
      <c r="B1517" s="8" t="s">
        <v>174</v>
      </c>
      <c r="C1517" s="5" t="s">
        <v>61</v>
      </c>
      <c r="D1517" s="9" t="s">
        <v>69</v>
      </c>
      <c r="E1517" s="11">
        <v>1.05E11</v>
      </c>
      <c r="F1517" s="12">
        <v>0.034</v>
      </c>
      <c r="G1517" s="12">
        <v>233.0</v>
      </c>
      <c r="H1517" s="10" t="str">
        <f>if(AND(#REF!=#REF!,#REF!=#REF!+1,ISBLANK(#REF!)),#REF!,#REF!)</f>
        <v>#REF!</v>
      </c>
      <c r="I1517" s="22">
        <f>VLOOKUP(A1517,ENERGY!$A$2:$F$2692,5,0)</f>
        <v>66231</v>
      </c>
      <c r="J1517" s="10">
        <f>VLOOKUP(A1518,ENERGY!$A$2:$F$2692,6,0)</f>
        <v>5871</v>
      </c>
      <c r="K1517" s="23">
        <v>0.024</v>
      </c>
      <c r="L1517" s="10">
        <f>VLOOKUP(A1517,TOURISM!$A$2:$E$2692,5,0)</f>
        <v>1213000000</v>
      </c>
      <c r="M1517" s="10">
        <f>VLOOKUP(A1517,TOURISM!$A$2:$F$2692,6,0)</f>
        <v>1396000000</v>
      </c>
      <c r="N1517" s="23">
        <v>0.093</v>
      </c>
      <c r="O1517" s="23">
        <v>9.0</v>
      </c>
      <c r="P1517" s="27">
        <f t="shared" si="805"/>
        <v>23</v>
      </c>
      <c r="Q1517" s="27">
        <f>if(AND(O1517=O1518,P1517=P1517+1,ISBLANK(Q1518)),Q1517,Q1518)</f>
        <v>196</v>
      </c>
      <c r="R1517" s="23">
        <v>0.163</v>
      </c>
      <c r="S1517" s="23">
        <v>1.017</v>
      </c>
      <c r="T1517" s="10">
        <f>VLOOKUP(A1517,TOURISM!$A$2:$E$2692,5,0)</f>
        <v>1213000000</v>
      </c>
      <c r="U1517" s="10">
        <f>VLOOKUP(A1517,TOURISM!$A$2:$F$2692,6,0)</f>
        <v>1396000000</v>
      </c>
      <c r="V1517" s="10">
        <f>VLOOKUP(A1517,BUSINESS!$A$2:$E$2692,5,0)</f>
        <v>0.414</v>
      </c>
      <c r="W1517" s="10">
        <f>VLOOKUP(A1517,BUSINESS!$A$2:$F$2692,6,0)</f>
        <v>21</v>
      </c>
      <c r="X1517" s="10">
        <f>VLOOKUP(A1517,BUSINESS!$A$2:$G$2692,7,0)</f>
        <v>23</v>
      </c>
      <c r="Y1517" s="10">
        <f>VLOOKUP(A1517,BUSINESS!$A$2:$H$2692,8,0)</f>
        <v>271</v>
      </c>
      <c r="Z1517" s="10">
        <f>VLOOKUP(A1517,BUSINESS!$A$2:$I$2692,9,0)</f>
        <v>0.04</v>
      </c>
      <c r="AA1517" s="10">
        <f>VLOOKUP(A1517,BUSINESS!$A$2:$J$2692,10,0)</f>
        <v>0.8</v>
      </c>
      <c r="AB1517" s="7">
        <f t="shared" si="2"/>
        <v>644171779141</v>
      </c>
    </row>
    <row r="1518">
      <c r="A1518" s="7" t="str">
        <f t="shared" si="1"/>
        <v>Kyrgyzstan-Asia2007</v>
      </c>
      <c r="B1518" s="8" t="s">
        <v>179</v>
      </c>
      <c r="C1518" s="5" t="s">
        <v>61</v>
      </c>
      <c r="D1518" s="9" t="s">
        <v>69</v>
      </c>
      <c r="E1518" s="11">
        <v>3.802566171E9</v>
      </c>
      <c r="F1518" s="12">
        <v>0.069</v>
      </c>
      <c r="G1518" s="12">
        <v>51.0</v>
      </c>
      <c r="H1518" s="12">
        <v>0.253</v>
      </c>
      <c r="I1518" s="22">
        <f>VLOOKUP(A1518,ENERGY!$A$2:$F$2692,5,0)</f>
        <v>2726</v>
      </c>
      <c r="J1518" s="10">
        <f>VLOOKUP(A1519,ENERGY!$A$2:$F$2692,6,0)</f>
        <v>1668</v>
      </c>
      <c r="K1518" s="23">
        <v>0.024</v>
      </c>
      <c r="L1518" s="10">
        <f>VLOOKUP(A1518,TOURISM!$A$2:$E$2692,5,0)</f>
        <v>392000000</v>
      </c>
      <c r="M1518" s="10">
        <f>VLOOKUP(A1518,TOURISM!$A$2:$F$2692,6,0)</f>
        <v>215000000</v>
      </c>
      <c r="N1518" s="23">
        <v>0.903</v>
      </c>
      <c r="O1518" s="23">
        <v>15.0</v>
      </c>
      <c r="P1518" s="27">
        <f t="shared" si="805"/>
        <v>23</v>
      </c>
      <c r="Q1518" s="23">
        <v>196.0</v>
      </c>
      <c r="R1518" s="23">
        <v>0.075</v>
      </c>
      <c r="S1518" s="23">
        <v>0.213</v>
      </c>
      <c r="T1518" s="10">
        <f>VLOOKUP(A1518,TOURISM!$A$2:$E$2692,5,0)</f>
        <v>392000000</v>
      </c>
      <c r="U1518" s="10">
        <f>VLOOKUP(A1518,TOURISM!$A$2:$F$2692,6,0)</f>
        <v>215000000</v>
      </c>
      <c r="V1518" s="10">
        <f>VLOOKUP(A1518,BUSINESS!$A$2:$E$2692,5,0)</f>
        <v>0.614</v>
      </c>
      <c r="W1518" s="10">
        <f>VLOOKUP(A1518,BUSINESS!$A$2:$F$2692,6,0)</f>
        <v>21</v>
      </c>
      <c r="X1518" s="10">
        <f>VLOOKUP(A1518,BUSINESS!$A$2:$G$2692,7,0)</f>
        <v>23</v>
      </c>
      <c r="Y1518" s="10">
        <f>VLOOKUP(A1518,BUSINESS!$A$2:$H$2692,8,0)</f>
        <v>202</v>
      </c>
      <c r="Z1518" s="10">
        <f>VLOOKUP(A1518,BUSINESS!$A$2:$I$2692,9,0)</f>
        <v>0.14</v>
      </c>
      <c r="AA1518" s="10">
        <f>VLOOKUP(A1518,BUSINESS!$A$2:$J$2692,10,0)</f>
        <v>0.422</v>
      </c>
      <c r="AB1518" s="7">
        <f t="shared" si="2"/>
        <v>50700882280</v>
      </c>
    </row>
    <row r="1519">
      <c r="A1519" s="7" t="str">
        <f t="shared" si="1"/>
        <v>Laos-Asia2007</v>
      </c>
      <c r="B1519" s="8" t="s">
        <v>180</v>
      </c>
      <c r="C1519" s="5" t="s">
        <v>61</v>
      </c>
      <c r="D1519" s="9" t="s">
        <v>69</v>
      </c>
      <c r="E1519" s="11">
        <v>4.22294553E9</v>
      </c>
      <c r="F1519" s="12">
        <v>0.042</v>
      </c>
      <c r="G1519" s="12">
        <v>29.0</v>
      </c>
      <c r="H1519" s="12">
        <v>0.285</v>
      </c>
      <c r="I1519" s="22">
        <f>VLOOKUP(A1519,ENERGY!$A$2:$F$2692,5,0)</f>
        <v>133681</v>
      </c>
      <c r="J1519" s="10">
        <f>VLOOKUP(A1520,ENERGY!$A$2:$F$2692,6,0)</f>
        <v>1404</v>
      </c>
      <c r="K1519" s="23">
        <v>0.024</v>
      </c>
      <c r="L1519" s="10">
        <f>VLOOKUP(A1519,TOURISM!$A$2:$E$2692,5,0)</f>
        <v>190000000</v>
      </c>
      <c r="M1519" s="10">
        <f>VLOOKUP(A1519,TOURISM!$A$2:$F$2692,6,0)</f>
        <v>14000000</v>
      </c>
      <c r="N1519" s="23">
        <v>0.614</v>
      </c>
      <c r="O1519" s="23">
        <v>21.0</v>
      </c>
      <c r="P1519" s="27">
        <f t="shared" si="805"/>
        <v>23</v>
      </c>
      <c r="Q1519" s="23">
        <v>202.0</v>
      </c>
      <c r="R1519" s="23">
        <v>0.14</v>
      </c>
      <c r="S1519" s="23">
        <v>0.422</v>
      </c>
      <c r="T1519" s="10">
        <f>VLOOKUP(A1519,TOURISM!$A$2:$E$2692,5,0)</f>
        <v>190000000</v>
      </c>
      <c r="U1519" s="10">
        <f>VLOOKUP(A1519,TOURISM!$A$2:$F$2692,6,0)</f>
        <v>14000000</v>
      </c>
      <c r="V1519" s="10">
        <f>VLOOKUP(A1519,BUSINESS!$A$2:$E$2692,5,0)</f>
        <v>0.352</v>
      </c>
      <c r="W1519" s="10">
        <f>VLOOKUP(A1519,BUSINESS!$A$2:$F$2692,6,0)</f>
        <v>93</v>
      </c>
      <c r="X1519" s="10">
        <f>VLOOKUP(A1519,BUSINESS!$A$2:$G$2692,7,0)</f>
        <v>23</v>
      </c>
      <c r="Y1519" s="10">
        <f>VLOOKUP(A1519,BUSINESS!$A$2:$H$2692,8,0)</f>
        <v>672</v>
      </c>
      <c r="Z1519" s="10">
        <f>VLOOKUP(A1519,BUSINESS!$A$2:$I$2692,9,0)</f>
        <v>0.016</v>
      </c>
      <c r="AA1519" s="10">
        <f>VLOOKUP(A1519,BUSINESS!$A$2:$J$2692,10,0)</f>
        <v>0.246</v>
      </c>
      <c r="AB1519" s="7">
        <f t="shared" si="2"/>
        <v>30163896643</v>
      </c>
    </row>
    <row r="1520">
      <c r="A1520" s="7" t="str">
        <f t="shared" si="1"/>
        <v>Macao SAR-Asia2007</v>
      </c>
      <c r="B1520" s="8" t="s">
        <v>189</v>
      </c>
      <c r="C1520" s="5" t="s">
        <v>61</v>
      </c>
      <c r="D1520" s="9" t="s">
        <v>69</v>
      </c>
      <c r="E1520" s="11">
        <v>1.8054684854E10</v>
      </c>
      <c r="F1520" s="10" t="str">
        <f t="shared" ref="F1520:G1520" si="806">if(AND(#REF!=#REF!,#REF!=#REF!+1,ISBLANK(#REF!)),#REF!,#REF!)</f>
        <v>#REF!</v>
      </c>
      <c r="G1520" s="10" t="str">
        <f t="shared" si="806"/>
        <v>#REF!</v>
      </c>
      <c r="H1520" s="12">
        <v>0.078</v>
      </c>
      <c r="I1520" s="22">
        <f>VLOOKUP(A1520,ENERGY!$A$2:$F$2692,5,0)</f>
        <v>133681</v>
      </c>
      <c r="J1520" s="10">
        <f>VLOOKUP(A1521,ENERGY!$A$2:$F$2692,6,0)</f>
        <v>205308</v>
      </c>
      <c r="K1520" s="23">
        <v>0.024</v>
      </c>
      <c r="L1520" s="10">
        <f>VLOOKUP(A1520,TOURISM!$A$2:$E$2692,5,0)</f>
        <v>13733000000</v>
      </c>
      <c r="M1520" s="10">
        <f>VLOOKUP(A1520,TOURISM!$A$2:$F$2692,6,0)</f>
        <v>777000000</v>
      </c>
      <c r="N1520" s="23">
        <v>0.491</v>
      </c>
      <c r="O1520" s="23">
        <v>47.0</v>
      </c>
      <c r="P1520" s="27">
        <f t="shared" si="805"/>
        <v>23</v>
      </c>
      <c r="Q1520" s="23">
        <v>195.0</v>
      </c>
      <c r="R1520" s="23">
        <v>0.06</v>
      </c>
      <c r="S1520" s="23">
        <v>0.645</v>
      </c>
      <c r="T1520" s="10">
        <f>VLOOKUP(A1520,TOURISM!$A$2:$E$2692,5,0)</f>
        <v>13733000000</v>
      </c>
      <c r="U1520" s="10">
        <f>VLOOKUP(A1520,TOURISM!$A$2:$F$2692,6,0)</f>
        <v>777000000</v>
      </c>
      <c r="V1520" s="10">
        <f>VLOOKUP(A1520,BUSINESS!$A$2:$E$2692,5,0)</f>
        <v>0.363</v>
      </c>
      <c r="W1520" s="10">
        <f>VLOOKUP(A1520,BUSINESS!$A$2:$F$2692,6,0)</f>
        <v>22</v>
      </c>
      <c r="X1520" s="10">
        <f>VLOOKUP(A1520,BUSINESS!$A$2:$G$2692,7,0)</f>
        <v>23</v>
      </c>
      <c r="Y1520" s="10">
        <f>VLOOKUP(A1520,BUSINESS!$A$2:$H$2692,8,0)</f>
        <v>350</v>
      </c>
      <c r="Z1520" s="10">
        <f>VLOOKUP(A1520,BUSINESS!$A$2:$I$2692,9,0)</f>
        <v>0.473</v>
      </c>
      <c r="AA1520" s="10">
        <f>VLOOKUP(A1520,BUSINESS!$A$2:$J$2692,10,0)</f>
        <v>1.611</v>
      </c>
      <c r="AB1520" s="7">
        <f t="shared" si="2"/>
        <v>300911414233</v>
      </c>
    </row>
    <row r="1521">
      <c r="A1521" s="7" t="str">
        <f t="shared" si="1"/>
        <v>Malaysia-Asia2007</v>
      </c>
      <c r="B1521" s="8" t="s">
        <v>192</v>
      </c>
      <c r="C1521" s="5" t="s">
        <v>61</v>
      </c>
      <c r="D1521" s="9" t="s">
        <v>69</v>
      </c>
      <c r="E1521" s="11">
        <v>1.94E11</v>
      </c>
      <c r="F1521" s="12">
        <v>0.035</v>
      </c>
      <c r="G1521" s="12">
        <v>256.0</v>
      </c>
      <c r="H1521" s="12">
        <v>0.064</v>
      </c>
      <c r="I1521" s="22">
        <f>VLOOKUP(A1521,ENERGY!$A$2:$F$2692,5,0)</f>
        <v>69970</v>
      </c>
      <c r="J1521" s="10">
        <f>VLOOKUP(A1522,ENERGY!$A$2:$F$2692,6,0)</f>
        <v>917</v>
      </c>
      <c r="K1521" s="23">
        <v>0.024</v>
      </c>
      <c r="L1521" s="10">
        <f>VLOOKUP(A1521,TOURISM!$A$2:$E$2692,5,0)</f>
        <v>17948000000</v>
      </c>
      <c r="M1521" s="10">
        <f>VLOOKUP(A1521,TOURISM!$A$2:$F$2692,6,0)</f>
        <v>6600000000</v>
      </c>
      <c r="N1521" s="23">
        <v>0.328</v>
      </c>
      <c r="O1521" s="23">
        <v>31.0</v>
      </c>
      <c r="P1521" s="27">
        <f t="shared" si="805"/>
        <v>23</v>
      </c>
      <c r="Q1521" s="23">
        <v>408.0</v>
      </c>
      <c r="R1521" s="23">
        <v>0.014</v>
      </c>
      <c r="S1521" s="23">
        <v>0.126</v>
      </c>
      <c r="T1521" s="10">
        <f>VLOOKUP(A1521,TOURISM!$A$2:$E$2692,5,0)</f>
        <v>17948000000</v>
      </c>
      <c r="U1521" s="10">
        <f>VLOOKUP(A1521,TOURISM!$A$2:$F$2692,6,0)</f>
        <v>6600000000</v>
      </c>
      <c r="V1521" s="10">
        <f>VLOOKUP(A1521,BUSINESS!$A$2:$E$2692,5,0)</f>
        <v>0.36</v>
      </c>
      <c r="W1521" s="10">
        <f>VLOOKUP(A1521,BUSINESS!$A$2:$F$2692,6,0)</f>
        <v>31</v>
      </c>
      <c r="X1521" s="10">
        <f>VLOOKUP(A1521,BUSINESS!$A$2:$G$2692,7,0)</f>
        <v>23</v>
      </c>
      <c r="Y1521" s="10">
        <f>VLOOKUP(A1521,BUSINESS!$A$2:$H$2692,8,0)</f>
        <v>166</v>
      </c>
      <c r="Z1521" s="10">
        <f>VLOOKUP(A1521,BUSINESS!$A$2:$I$2692,9,0)</f>
        <v>0.557</v>
      </c>
      <c r="AA1521" s="10">
        <f>VLOOKUP(A1521,BUSINESS!$A$2:$J$2692,10,0)</f>
        <v>0.871</v>
      </c>
      <c r="AB1521" s="7">
        <f t="shared" si="2"/>
        <v>13857142857143</v>
      </c>
    </row>
    <row r="1522">
      <c r="A1522" s="7" t="str">
        <f t="shared" si="1"/>
        <v>Maldives-Asia2007</v>
      </c>
      <c r="B1522" s="8" t="s">
        <v>193</v>
      </c>
      <c r="C1522" s="5" t="s">
        <v>61</v>
      </c>
      <c r="D1522" s="9" t="s">
        <v>69</v>
      </c>
      <c r="E1522" s="11">
        <v>1.541978559E9</v>
      </c>
      <c r="F1522" s="12">
        <v>0.063</v>
      </c>
      <c r="G1522" s="12">
        <v>315.0</v>
      </c>
      <c r="H1522" s="12">
        <v>0.13</v>
      </c>
      <c r="I1522" s="22">
        <f>VLOOKUP(A1522,ENERGY!$A$2:$F$2692,5,0)</f>
        <v>299</v>
      </c>
      <c r="J1522" s="10" t="str">
        <f>VLOOKUP(A1523,ENERGY!$A$2:$F$2692,6,0)</f>
        <v>#N/A</v>
      </c>
      <c r="K1522" s="23">
        <v>0.024</v>
      </c>
      <c r="L1522" s="10">
        <f>VLOOKUP(A1522,TOURISM!$A$2:$E$2692,5,0)</f>
        <v>1515000000</v>
      </c>
      <c r="M1522" s="10">
        <f>VLOOKUP(A1522,TOURISM!$A$2:$F$2692,6,0)</f>
        <v>152000000</v>
      </c>
      <c r="N1522" s="23">
        <v>0.215</v>
      </c>
      <c r="O1522" s="23">
        <v>86.0</v>
      </c>
      <c r="P1522" s="27">
        <f t="shared" si="805"/>
        <v>23</v>
      </c>
      <c r="Q1522" s="23">
        <v>137.0</v>
      </c>
      <c r="R1522" s="23">
        <v>0.005</v>
      </c>
      <c r="S1522" s="23">
        <v>0.188</v>
      </c>
      <c r="T1522" s="10">
        <f>VLOOKUP(A1522,TOURISM!$A$2:$E$2692,5,0)</f>
        <v>1515000000</v>
      </c>
      <c r="U1522" s="10">
        <f>VLOOKUP(A1522,TOURISM!$A$2:$F$2692,6,0)</f>
        <v>152000000</v>
      </c>
      <c r="V1522" s="10">
        <f>VLOOKUP(A1522,BUSINESS!$A$2:$E$2692,5,0)</f>
        <v>0.093</v>
      </c>
      <c r="W1522" s="10">
        <f>VLOOKUP(A1522,BUSINESS!$A$2:$F$2692,6,0)</f>
        <v>9</v>
      </c>
      <c r="X1522" s="10">
        <f>VLOOKUP(A1522,BUSINESS!$A$2:$G$2692,7,0)</f>
        <v>23</v>
      </c>
      <c r="Y1522" s="10">
        <f>VLOOKUP(A1522,BUSINESS!$A$2:$H$2692,8,0)</f>
        <v>196</v>
      </c>
      <c r="Z1522" s="10">
        <f>VLOOKUP(A1522,BUSINESS!$A$2:$I$2692,9,0)</f>
        <v>0.163</v>
      </c>
      <c r="AA1522" s="10">
        <f>VLOOKUP(A1522,BUSINESS!$A$2:$J$2692,10,0)</f>
        <v>1.017</v>
      </c>
      <c r="AB1522" s="7">
        <f t="shared" si="2"/>
        <v>308395711800</v>
      </c>
    </row>
    <row r="1523">
      <c r="A1523" s="7" t="str">
        <f t="shared" si="1"/>
        <v>Mongolia-Asia2007</v>
      </c>
      <c r="B1523" s="8" t="s">
        <v>203</v>
      </c>
      <c r="C1523" s="5" t="s">
        <v>61</v>
      </c>
      <c r="D1523" s="9" t="s">
        <v>69</v>
      </c>
      <c r="E1523" s="11">
        <v>4.234894168E9</v>
      </c>
      <c r="F1523" s="12">
        <v>0.057</v>
      </c>
      <c r="G1523" s="12">
        <v>93.0</v>
      </c>
      <c r="H1523" s="12">
        <v>0.218</v>
      </c>
      <c r="I1523" s="22" t="str">
        <f>VLOOKUP(A1523,ENERGY!$A$2:$F$2692,5,0)</f>
        <v>#N/A</v>
      </c>
      <c r="J1523" s="10" t="str">
        <f>VLOOKUP(A1524,ENERGY!$A$2:$F$2692,6,0)</f>
        <v>#N/A</v>
      </c>
      <c r="K1523" s="23">
        <v>0.024</v>
      </c>
      <c r="L1523" s="10">
        <f>VLOOKUP(A1523,TOURISM!$A$2:$E$2692,5,0)</f>
        <v>354000000</v>
      </c>
      <c r="M1523" s="10">
        <f>VLOOKUP(A1523,TOURISM!$A$2:$F$2692,6,0)</f>
        <v>227000000</v>
      </c>
      <c r="N1523" s="23">
        <v>0.402</v>
      </c>
      <c r="O1523" s="23">
        <v>24.0</v>
      </c>
      <c r="P1523" s="27">
        <f t="shared" si="805"/>
        <v>23</v>
      </c>
      <c r="Q1523" s="23">
        <v>560.0</v>
      </c>
      <c r="R1523" s="23">
        <v>0.068</v>
      </c>
      <c r="S1523" s="23">
        <v>0.383</v>
      </c>
      <c r="T1523" s="10">
        <f>VLOOKUP(A1523,TOURISM!$A$2:$E$2692,5,0)</f>
        <v>354000000</v>
      </c>
      <c r="U1523" s="10">
        <f>VLOOKUP(A1523,TOURISM!$A$2:$F$2692,6,0)</f>
        <v>227000000</v>
      </c>
      <c r="V1523" s="10">
        <f>VLOOKUP(A1523,BUSINESS!$A$2:$E$2692,5,0)</f>
        <v>0.398</v>
      </c>
      <c r="W1523" s="10">
        <f>VLOOKUP(A1523,BUSINESS!$A$2:$F$2692,6,0)</f>
        <v>13</v>
      </c>
      <c r="X1523" s="10">
        <f>VLOOKUP(A1523,BUSINESS!$A$2:$G$2692,7,0)</f>
        <v>23</v>
      </c>
      <c r="Y1523" s="10">
        <f>VLOOKUP(A1523,BUSINESS!$A$2:$H$2692,8,0)</f>
        <v>204</v>
      </c>
      <c r="Z1523" s="10">
        <f>VLOOKUP(A1523,BUSINESS!$A$2:$I$2692,9,0)</f>
        <v>0.09</v>
      </c>
      <c r="AA1523" s="10">
        <f>VLOOKUP(A1523,BUSINESS!$A$2:$J$2692,10,0)</f>
        <v>0.46</v>
      </c>
      <c r="AB1523" s="7">
        <f t="shared" si="2"/>
        <v>62277855412</v>
      </c>
    </row>
    <row r="1524">
      <c r="A1524" s="7" t="str">
        <f t="shared" si="1"/>
        <v>Myanmar-Asia2007</v>
      </c>
      <c r="B1524" s="8" t="s">
        <v>207</v>
      </c>
      <c r="C1524" s="5" t="s">
        <v>61</v>
      </c>
      <c r="D1524" s="9" t="s">
        <v>69</v>
      </c>
      <c r="E1524" s="8"/>
      <c r="F1524" s="12">
        <v>0.019</v>
      </c>
      <c r="G1524" s="12">
        <v>7.0</v>
      </c>
      <c r="H1524" s="12">
        <v>0.17</v>
      </c>
      <c r="I1524" s="22" t="str">
        <f>VLOOKUP(A1524,ENERGY!$A$2:$F$2692,5,0)</f>
        <v>#N/A</v>
      </c>
      <c r="J1524" s="10" t="str">
        <f>VLOOKUP(A1525,ENERGY!$A$2:$F$2692,6,0)</f>
        <v>#N/A</v>
      </c>
      <c r="K1524" s="23">
        <v>0.024</v>
      </c>
      <c r="L1524" s="10">
        <f>VLOOKUP(A1524,TOURISM!$A$2:$E$2692,5,0)</f>
        <v>97000000</v>
      </c>
      <c r="M1524" s="10">
        <f>VLOOKUP(A1524,TOURISM!$A$2:$F$2692,6,0)</f>
        <v>39000000</v>
      </c>
      <c r="N1524" s="23">
        <v>0.352</v>
      </c>
      <c r="O1524" s="23">
        <v>93.0</v>
      </c>
      <c r="P1524" s="27">
        <f t="shared" si="805"/>
        <v>23</v>
      </c>
      <c r="Q1524" s="23">
        <v>672.0</v>
      </c>
      <c r="R1524" s="23">
        <v>0.016</v>
      </c>
      <c r="S1524" s="23">
        <v>0.246</v>
      </c>
      <c r="T1524" s="10">
        <f>VLOOKUP(A1524,TOURISM!$A$2:$E$2692,5,0)</f>
        <v>97000000</v>
      </c>
      <c r="U1524" s="10">
        <f>VLOOKUP(A1524,TOURISM!$A$2:$F$2692,6,0)</f>
        <v>39000000</v>
      </c>
      <c r="V1524" s="10">
        <f>VLOOKUP(A1524,BUSINESS!$A$2:$E$2692,5,0)</f>
        <v>0.374</v>
      </c>
      <c r="W1524" s="10">
        <f>VLOOKUP(A1524,BUSINESS!$A$2:$F$2692,6,0)</f>
        <v>40</v>
      </c>
      <c r="X1524" s="10">
        <f>VLOOKUP(A1524,BUSINESS!$A$2:$G$2692,7,0)</f>
        <v>23</v>
      </c>
      <c r="Y1524" s="10">
        <f>VLOOKUP(A1524,BUSINESS!$A$2:$H$2692,8,0)</f>
        <v>256</v>
      </c>
      <c r="Z1524" s="10">
        <f>VLOOKUP(A1524,BUSINESS!$A$2:$I$2692,9,0)</f>
        <v>0.002</v>
      </c>
      <c r="AA1524" s="10">
        <f>VLOOKUP(A1524,BUSINESS!$A$2:$J$2692,10,0)</f>
        <v>0.005</v>
      </c>
      <c r="AB1524" s="7">
        <f t="shared" si="2"/>
        <v>0</v>
      </c>
    </row>
    <row r="1525">
      <c r="A1525" s="7" t="str">
        <f t="shared" si="1"/>
        <v>Nepal-Asia2007</v>
      </c>
      <c r="B1525" s="8" t="s">
        <v>209</v>
      </c>
      <c r="C1525" s="5" t="s">
        <v>61</v>
      </c>
      <c r="D1525" s="9" t="s">
        <v>69</v>
      </c>
      <c r="E1525" s="11">
        <v>1.0325618017E10</v>
      </c>
      <c r="F1525" s="12">
        <v>0.055</v>
      </c>
      <c r="G1525" s="12">
        <v>23.0</v>
      </c>
      <c r="H1525" s="12">
        <v>0.08</v>
      </c>
      <c r="I1525" s="22" t="str">
        <f>VLOOKUP(A1525,ENERGY!$A$2:$F$2692,5,0)</f>
        <v>#N/A</v>
      </c>
      <c r="J1525" s="10">
        <f>VLOOKUP(A1526,ENERGY!$A$2:$F$2692,6,0)</f>
        <v>79482</v>
      </c>
      <c r="K1525" s="23">
        <v>0.024</v>
      </c>
      <c r="L1525" s="10">
        <f>VLOOKUP(A1525,TOURISM!$A$2:$E$2692,5,0)</f>
        <v>234000000</v>
      </c>
      <c r="M1525" s="10">
        <f>VLOOKUP(A1525,TOURISM!$A$2:$F$2692,6,0)</f>
        <v>402000000</v>
      </c>
      <c r="N1525" s="23">
        <v>0.8</v>
      </c>
      <c r="O1525" s="23">
        <v>62.0</v>
      </c>
      <c r="P1525" s="27">
        <f t="shared" si="805"/>
        <v>23</v>
      </c>
      <c r="Q1525" s="23">
        <v>224.0</v>
      </c>
      <c r="R1525" s="23">
        <v>0.072</v>
      </c>
      <c r="S1525" s="23">
        <v>0.3</v>
      </c>
      <c r="T1525" s="10">
        <f>VLOOKUP(A1525,TOURISM!$A$2:$E$2692,5,0)</f>
        <v>234000000</v>
      </c>
      <c r="U1525" s="10">
        <f>VLOOKUP(A1525,TOURISM!$A$2:$F$2692,6,0)</f>
        <v>402000000</v>
      </c>
      <c r="V1525" s="10">
        <f>VLOOKUP(A1525,BUSINESS!$A$2:$E$2692,5,0)</f>
        <v>0.328</v>
      </c>
      <c r="W1525" s="10">
        <f>VLOOKUP(A1525,BUSINESS!$A$2:$F$2692,6,0)</f>
        <v>31</v>
      </c>
      <c r="X1525" s="10">
        <f>VLOOKUP(A1525,BUSINESS!$A$2:$G$2692,7,0)</f>
        <v>23</v>
      </c>
      <c r="Y1525" s="10">
        <f>VLOOKUP(A1525,BUSINESS!$A$2:$H$2692,8,0)</f>
        <v>408</v>
      </c>
      <c r="Z1525" s="10">
        <f>VLOOKUP(A1525,BUSINESS!$A$2:$I$2692,9,0)</f>
        <v>0.014</v>
      </c>
      <c r="AA1525" s="10">
        <f>VLOOKUP(A1525,BUSINESS!$A$2:$J$2692,10,0)</f>
        <v>0.126</v>
      </c>
      <c r="AB1525" s="7">
        <f t="shared" si="2"/>
        <v>143411361347</v>
      </c>
    </row>
    <row r="1526">
      <c r="A1526" s="7" t="str">
        <f t="shared" si="1"/>
        <v>North Korea-Asia2007</v>
      </c>
      <c r="B1526" s="8" t="s">
        <v>216</v>
      </c>
      <c r="C1526" s="5" t="s">
        <v>61</v>
      </c>
      <c r="D1526" s="9" t="s">
        <v>69</v>
      </c>
      <c r="E1526" s="8"/>
      <c r="F1526" s="10" t="str">
        <f t="shared" ref="F1526:H1526" si="807">if(AND(#REF!=#REF!,#REF!=#REF!+1,ISBLANK(#REF!)),#REF!,#REF!)</f>
        <v>#REF!</v>
      </c>
      <c r="G1526" s="10" t="str">
        <f t="shared" si="807"/>
        <v>#REF!</v>
      </c>
      <c r="H1526" s="10" t="str">
        <f t="shared" si="807"/>
        <v>#REF!</v>
      </c>
      <c r="I1526" s="22">
        <f>VLOOKUP(A1526,ENERGY!$A$2:$F$2692,5,0)</f>
        <v>20494</v>
      </c>
      <c r="J1526" s="10">
        <f>VLOOKUP(A1527,ENERGY!$A$2:$F$2692,6,0)</f>
        <v>131601</v>
      </c>
      <c r="K1526" s="23">
        <v>0.024</v>
      </c>
      <c r="L1526" s="10">
        <f>VLOOKUP(A1526,TOURISM!$A$2:$E$2692,5,0)</f>
        <v>13733000000</v>
      </c>
      <c r="M1526" s="10">
        <f>VLOOKUP(A1526,TOURISM!$A$2:$F$2692,6,0)</f>
        <v>70000000</v>
      </c>
      <c r="N1526" s="23">
        <v>0.484</v>
      </c>
      <c r="O1526" s="23">
        <v>158.0</v>
      </c>
      <c r="P1526" s="27">
        <f t="shared" si="805"/>
        <v>23</v>
      </c>
      <c r="Q1526" s="23">
        <v>640.0</v>
      </c>
      <c r="R1526" s="23">
        <v>0.001</v>
      </c>
      <c r="S1526" s="23">
        <v>0.076</v>
      </c>
      <c r="T1526" s="10">
        <f>VLOOKUP(A1526,TOURISM!$A$2:$E$2692,5,0)</f>
        <v>13733000000</v>
      </c>
      <c r="U1526" s="10">
        <f>VLOOKUP(A1526,TOURISM!$A$2:$F$2692,6,0)</f>
        <v>70000000</v>
      </c>
      <c r="V1526" s="10">
        <f>VLOOKUP(A1526,BUSINESS!$A$2:$E$2692,5,0)</f>
        <v>0.388</v>
      </c>
      <c r="W1526" s="10">
        <f>VLOOKUP(A1526,BUSINESS!$A$2:$F$2692,6,0)</f>
        <v>39</v>
      </c>
      <c r="X1526" s="10">
        <f>VLOOKUP(A1526,BUSINESS!$A$2:$G$2692,7,0)</f>
        <v>23</v>
      </c>
      <c r="Y1526" s="10">
        <f>VLOOKUP(A1526,BUSINESS!$A$2:$H$2692,8,0)</f>
        <v>1050</v>
      </c>
      <c r="Z1526" s="10">
        <f>VLOOKUP(A1526,BUSINESS!$A$2:$I$2692,9,0)</f>
        <v>0.208</v>
      </c>
      <c r="AA1526" s="10">
        <f>VLOOKUP(A1526,BUSINESS!$A$2:$J$2692,10,0)</f>
        <v>0.52</v>
      </c>
      <c r="AB1526" s="7">
        <f t="shared" si="2"/>
        <v>0</v>
      </c>
    </row>
    <row r="1527">
      <c r="A1527" s="7" t="str">
        <f t="shared" si="1"/>
        <v>Pakistan-Asia2007</v>
      </c>
      <c r="B1527" s="8" t="s">
        <v>220</v>
      </c>
      <c r="C1527" s="5" t="s">
        <v>61</v>
      </c>
      <c r="D1527" s="9" t="s">
        <v>69</v>
      </c>
      <c r="E1527" s="11">
        <v>1.52E11</v>
      </c>
      <c r="F1527" s="12">
        <v>0.035</v>
      </c>
      <c r="G1527" s="12">
        <v>31.0</v>
      </c>
      <c r="H1527" s="12">
        <v>0.118</v>
      </c>
      <c r="I1527" s="22">
        <f>VLOOKUP(A1527,ENERGY!$A$2:$F$2692,5,0)</f>
        <v>73580</v>
      </c>
      <c r="J1527" s="10">
        <f>VLOOKUP(A1528,ENERGY!$A$2:$F$2692,6,0)</f>
        <v>74066</v>
      </c>
      <c r="K1527" s="23">
        <v>0.024</v>
      </c>
      <c r="L1527" s="10">
        <f>VLOOKUP(A1527,TOURISM!$A$2:$E$2692,5,0)</f>
        <v>912000000</v>
      </c>
      <c r="M1527" s="10">
        <f>VLOOKUP(A1527,TOURISM!$A$2:$F$2692,6,0)</f>
        <v>2083000000</v>
      </c>
      <c r="N1527" s="23">
        <v>0.363</v>
      </c>
      <c r="O1527" s="23">
        <v>9.0</v>
      </c>
      <c r="P1527" s="27">
        <f t="shared" si="805"/>
        <v>23</v>
      </c>
      <c r="Q1527" s="23">
        <v>275.0</v>
      </c>
      <c r="R1527" s="23">
        <v>0.019</v>
      </c>
      <c r="S1527" s="23">
        <v>0.177</v>
      </c>
      <c r="T1527" s="10">
        <f>VLOOKUP(A1527,TOURISM!$A$2:$E$2692,5,0)</f>
        <v>912000000</v>
      </c>
      <c r="U1527" s="10">
        <f>VLOOKUP(A1527,TOURISM!$A$2:$F$2692,6,0)</f>
        <v>2083000000</v>
      </c>
      <c r="V1527" s="10">
        <f>VLOOKUP(A1527,BUSINESS!$A$2:$E$2692,5,0)</f>
        <v>0.402</v>
      </c>
      <c r="W1527" s="10">
        <f>VLOOKUP(A1527,BUSINESS!$A$2:$F$2692,6,0)</f>
        <v>24</v>
      </c>
      <c r="X1527" s="10">
        <f>VLOOKUP(A1527,BUSINESS!$A$2:$G$2692,7,0)</f>
        <v>23</v>
      </c>
      <c r="Y1527" s="10">
        <f>VLOOKUP(A1527,BUSINESS!$A$2:$H$2692,8,0)</f>
        <v>560</v>
      </c>
      <c r="Z1527" s="10">
        <f>VLOOKUP(A1527,BUSINESS!$A$2:$I$2692,9,0)</f>
        <v>0.068</v>
      </c>
      <c r="AA1527" s="10">
        <f>VLOOKUP(A1527,BUSINESS!$A$2:$J$2692,10,0)</f>
        <v>0.383</v>
      </c>
      <c r="AB1527" s="7">
        <f t="shared" si="2"/>
        <v>8000000000000</v>
      </c>
    </row>
    <row r="1528">
      <c r="A1528" s="7" t="str">
        <f t="shared" si="1"/>
        <v>Philippines-Asia2007</v>
      </c>
      <c r="B1528" s="8" t="s">
        <v>225</v>
      </c>
      <c r="C1528" s="5" t="s">
        <v>61</v>
      </c>
      <c r="D1528" s="9" t="s">
        <v>69</v>
      </c>
      <c r="E1528" s="11">
        <v>1.49E11</v>
      </c>
      <c r="F1528" s="12">
        <v>0.039</v>
      </c>
      <c r="G1528" s="12">
        <v>65.0</v>
      </c>
      <c r="H1528" s="12">
        <v>0.087</v>
      </c>
      <c r="I1528" s="22">
        <f>VLOOKUP(A1528,ENERGY!$A$2:$F$2692,5,0)</f>
        <v>38643</v>
      </c>
      <c r="J1528" s="10">
        <f>VLOOKUP(A1529,ENERGY!$A$2:$F$2692,6,0)</f>
        <v>28474</v>
      </c>
      <c r="K1528" s="23">
        <v>0.024</v>
      </c>
      <c r="L1528" s="10">
        <f>VLOOKUP(A1528,TOURISM!$A$2:$E$2692,5,0)</f>
        <v>5520000000</v>
      </c>
      <c r="M1528" s="10">
        <f>VLOOKUP(A1528,TOURISM!$A$2:$F$2692,6,0)</f>
        <v>2055000000</v>
      </c>
      <c r="N1528" s="23">
        <v>0.363</v>
      </c>
      <c r="O1528" s="27">
        <f t="shared" ref="O1528:Q1528" si="808">if(AND(M1528=M1529,N1528=N1528+1,ISBLANK(O1529)),O1528,O1529)</f>
        <v>17</v>
      </c>
      <c r="P1528" s="27">
        <f t="shared" si="808"/>
        <v>23</v>
      </c>
      <c r="Q1528" s="27">
        <f t="shared" si="808"/>
        <v>250</v>
      </c>
      <c r="R1528" s="23">
        <v>0.492</v>
      </c>
      <c r="S1528" s="23">
        <v>1.838</v>
      </c>
      <c r="T1528" s="10">
        <f>VLOOKUP(A1528,TOURISM!$A$2:$E$2692,5,0)</f>
        <v>5520000000</v>
      </c>
      <c r="U1528" s="10">
        <f>VLOOKUP(A1528,TOURISM!$A$2:$F$2692,6,0)</f>
        <v>2055000000</v>
      </c>
      <c r="V1528" s="10">
        <f>VLOOKUP(A1528,BUSINESS!$A$2:$E$2692,5,0)</f>
        <v>0.491</v>
      </c>
      <c r="W1528" s="10">
        <f>VLOOKUP(A1528,BUSINESS!$A$2:$F$2692,6,0)</f>
        <v>47</v>
      </c>
      <c r="X1528" s="10">
        <f>VLOOKUP(A1528,BUSINESS!$A$2:$G$2692,7,0)</f>
        <v>23</v>
      </c>
      <c r="Y1528" s="10">
        <f>VLOOKUP(A1528,BUSINESS!$A$2:$H$2692,8,0)</f>
        <v>195</v>
      </c>
      <c r="Z1528" s="10">
        <f>VLOOKUP(A1528,BUSINESS!$A$2:$I$2692,9,0)</f>
        <v>0.06</v>
      </c>
      <c r="AA1528" s="10">
        <f>VLOOKUP(A1528,BUSINESS!$A$2:$J$2692,10,0)</f>
        <v>0.645</v>
      </c>
      <c r="AB1528" s="7">
        <f t="shared" si="2"/>
        <v>302845528455</v>
      </c>
    </row>
    <row r="1529">
      <c r="A1529" s="7" t="str">
        <f t="shared" si="1"/>
        <v>Singapore-Asia2007</v>
      </c>
      <c r="B1529" s="8" t="s">
        <v>241</v>
      </c>
      <c r="C1529" s="5" t="s">
        <v>61</v>
      </c>
      <c r="D1529" s="9" t="s">
        <v>69</v>
      </c>
      <c r="E1529" s="11">
        <v>1.8E11</v>
      </c>
      <c r="F1529" s="12">
        <v>0.035</v>
      </c>
      <c r="G1529" s="12">
        <v>1333.0</v>
      </c>
      <c r="H1529" s="12">
        <v>0.053</v>
      </c>
      <c r="I1529" s="22">
        <f>VLOOKUP(A1529,ENERGY!$A$2:$F$2692,5,0)</f>
        <v>30845</v>
      </c>
      <c r="J1529" s="10">
        <f>VLOOKUP(A1530,ENERGY!$A$2:$F$2692,6,0)</f>
        <v>482277</v>
      </c>
      <c r="K1529" s="23">
        <v>0.024</v>
      </c>
      <c r="L1529" s="10">
        <f>VLOOKUP(A1529,TOURISM!$A$2:$E$2692,5,0)</f>
        <v>9066000000</v>
      </c>
      <c r="M1529" s="10">
        <f>VLOOKUP(A1529,TOURISM!$A$2:$F$2692,6,0)</f>
        <v>13409000000</v>
      </c>
      <c r="N1529" s="23">
        <v>0.325</v>
      </c>
      <c r="O1529" s="23">
        <v>17.0</v>
      </c>
      <c r="P1529" s="27">
        <f t="shared" ref="P1529:P1536" si="809">if(AND(N1529=N1530,O1529=O1529+1,ISBLANK(P1530)),P1529,P1530)</f>
        <v>23</v>
      </c>
      <c r="Q1529" s="23">
        <v>250.0</v>
      </c>
      <c r="R1529" s="23">
        <v>0.81</v>
      </c>
      <c r="S1529" s="23">
        <v>0.953</v>
      </c>
      <c r="T1529" s="10">
        <f>VLOOKUP(A1529,TOURISM!$A$2:$E$2692,5,0)</f>
        <v>9066000000</v>
      </c>
      <c r="U1529" s="10">
        <f>VLOOKUP(A1529,TOURISM!$A$2:$F$2692,6,0)</f>
        <v>13409000000</v>
      </c>
      <c r="V1529" s="10">
        <f>VLOOKUP(A1529,BUSINESS!$A$2:$E$2692,5,0)</f>
        <v>0.232</v>
      </c>
      <c r="W1529" s="10">
        <f>VLOOKUP(A1529,BUSINESS!$A$2:$F$2692,6,0)</f>
        <v>5</v>
      </c>
      <c r="X1529" s="10">
        <f>VLOOKUP(A1529,BUSINESS!$A$2:$G$2692,7,0)</f>
        <v>23</v>
      </c>
      <c r="Y1529" s="10">
        <f>VLOOKUP(A1529,BUSINESS!$A$2:$H$2692,8,0)</f>
        <v>80</v>
      </c>
      <c r="Z1529" s="10">
        <f>VLOOKUP(A1529,BUSINESS!$A$2:$I$2692,9,0)</f>
        <v>0.699</v>
      </c>
      <c r="AA1529" s="10">
        <f>VLOOKUP(A1529,BUSINESS!$A$2:$J$2692,10,0)</f>
        <v>1.252</v>
      </c>
      <c r="AB1529" s="7">
        <f t="shared" si="2"/>
        <v>222222222222</v>
      </c>
    </row>
    <row r="1530">
      <c r="A1530" s="7" t="str">
        <f t="shared" si="1"/>
        <v>South Korea-Asia2007</v>
      </c>
      <c r="B1530" s="8" t="s">
        <v>248</v>
      </c>
      <c r="C1530" s="5" t="s">
        <v>61</v>
      </c>
      <c r="D1530" s="9" t="s">
        <v>69</v>
      </c>
      <c r="E1530" s="11">
        <v>1.12E12</v>
      </c>
      <c r="F1530" s="12">
        <v>0.064</v>
      </c>
      <c r="G1530" s="12">
        <v>1379.0</v>
      </c>
      <c r="H1530" s="12">
        <v>0.066</v>
      </c>
      <c r="I1530" s="22">
        <f>VLOOKUP(A1530,ENERGY!$A$2:$F$2692,5,0)</f>
        <v>208284</v>
      </c>
      <c r="J1530" s="10">
        <f>VLOOKUP(A1531,ENERGY!$A$2:$F$2692,6,0)</f>
        <v>11965</v>
      </c>
      <c r="K1530" s="23">
        <v>0.024</v>
      </c>
      <c r="L1530" s="10">
        <f>VLOOKUP(A1530,TOURISM!$A$2:$E$2692,5,0)</f>
        <v>9288000000</v>
      </c>
      <c r="M1530" s="10">
        <f>VLOOKUP(A1530,TOURISM!$A$2:$F$2692,6,0)</f>
        <v>24449000000</v>
      </c>
      <c r="N1530" s="23">
        <v>0.55</v>
      </c>
      <c r="O1530" s="23">
        <v>22.0</v>
      </c>
      <c r="P1530" s="27">
        <f t="shared" si="809"/>
        <v>23</v>
      </c>
      <c r="Q1530" s="23">
        <v>355.0</v>
      </c>
      <c r="R1530" s="23">
        <v>0.754</v>
      </c>
      <c r="S1530" s="23">
        <v>0.867</v>
      </c>
      <c r="T1530" s="10">
        <f>VLOOKUP(A1530,TOURISM!$A$2:$E$2692,5,0)</f>
        <v>9288000000</v>
      </c>
      <c r="U1530" s="10">
        <f>VLOOKUP(A1530,TOURISM!$A$2:$F$2692,6,0)</f>
        <v>24449000000</v>
      </c>
      <c r="V1530" s="10">
        <f>VLOOKUP(A1530,BUSINESS!$A$2:$E$2692,5,0)</f>
        <v>0.302</v>
      </c>
      <c r="W1530" s="10">
        <f>VLOOKUP(A1530,BUSINESS!$A$2:$F$2692,6,0)</f>
        <v>17</v>
      </c>
      <c r="X1530" s="10">
        <f>VLOOKUP(A1530,BUSINESS!$A$2:$G$2692,7,0)</f>
        <v>23</v>
      </c>
      <c r="Y1530" s="10">
        <f>VLOOKUP(A1530,BUSINESS!$A$2:$H$2692,8,0)</f>
        <v>290</v>
      </c>
      <c r="Z1530" s="10">
        <f>VLOOKUP(A1530,BUSINESS!$A$2:$I$2692,9,0)</f>
        <v>0.788</v>
      </c>
      <c r="AA1530" s="10">
        <f>VLOOKUP(A1530,BUSINESS!$A$2:$J$2692,10,0)</f>
        <v>0.933</v>
      </c>
      <c r="AB1530" s="7">
        <f t="shared" si="2"/>
        <v>1485411140584</v>
      </c>
    </row>
    <row r="1531">
      <c r="A1531" s="7" t="str">
        <f t="shared" si="1"/>
        <v>Sri Lanka-Asia2007</v>
      </c>
      <c r="B1531" s="8" t="s">
        <v>251</v>
      </c>
      <c r="C1531" s="5" t="s">
        <v>61</v>
      </c>
      <c r="D1531" s="9" t="s">
        <v>69</v>
      </c>
      <c r="E1531" s="11">
        <v>3.2351184234E10</v>
      </c>
      <c r="F1531" s="12">
        <v>0.037</v>
      </c>
      <c r="G1531" s="12">
        <v>59.0</v>
      </c>
      <c r="H1531" s="12">
        <v>0.171</v>
      </c>
      <c r="I1531" s="22">
        <f>VLOOKUP(A1531,ENERGY!$A$2:$F$2692,5,0)</f>
        <v>8798</v>
      </c>
      <c r="J1531" s="10">
        <f>VLOOKUP(A1532,ENERGY!$A$2:$F$2692,6,0)</f>
        <v>2563</v>
      </c>
      <c r="K1531" s="23">
        <v>0.024</v>
      </c>
      <c r="L1531" s="10">
        <f>VLOOKUP(A1531,TOURISM!$A$2:$E$2692,5,0)</f>
        <v>750000000</v>
      </c>
      <c r="M1531" s="10">
        <f>VLOOKUP(A1531,TOURISM!$A$2:$F$2692,6,0)</f>
        <v>709000000</v>
      </c>
      <c r="N1531" s="23">
        <v>0.279</v>
      </c>
      <c r="O1531" s="23">
        <v>4.0</v>
      </c>
      <c r="P1531" s="27">
        <f t="shared" si="809"/>
        <v>23</v>
      </c>
      <c r="Q1531" s="23">
        <v>84.0</v>
      </c>
      <c r="R1531" s="23">
        <v>0.69</v>
      </c>
      <c r="S1531" s="23">
        <v>1.323</v>
      </c>
      <c r="T1531" s="10">
        <f>VLOOKUP(A1531,TOURISM!$A$2:$E$2692,5,0)</f>
        <v>750000000</v>
      </c>
      <c r="U1531" s="10">
        <f>VLOOKUP(A1531,TOURISM!$A$2:$F$2692,6,0)</f>
        <v>709000000</v>
      </c>
      <c r="V1531" s="10">
        <f>VLOOKUP(A1531,BUSINESS!$A$2:$E$2692,5,0)</f>
        <v>0.617</v>
      </c>
      <c r="W1531" s="10">
        <f>VLOOKUP(A1531,BUSINESS!$A$2:$F$2692,6,0)</f>
        <v>40</v>
      </c>
      <c r="X1531" s="10">
        <f>VLOOKUP(A1531,BUSINESS!$A$2:$G$2692,7,0)</f>
        <v>23</v>
      </c>
      <c r="Y1531" s="10">
        <f>VLOOKUP(A1531,BUSINESS!$A$2:$H$2692,8,0)</f>
        <v>256</v>
      </c>
      <c r="Z1531" s="10">
        <f>VLOOKUP(A1531,BUSINESS!$A$2:$I$2692,9,0)</f>
        <v>0.039</v>
      </c>
      <c r="AA1531" s="10">
        <f>VLOOKUP(A1531,BUSINESS!$A$2:$J$2692,10,0)</f>
        <v>0.393</v>
      </c>
      <c r="AB1531" s="7">
        <f t="shared" si="2"/>
        <v>46885774252</v>
      </c>
    </row>
    <row r="1532">
      <c r="A1532" s="7" t="str">
        <f t="shared" si="1"/>
        <v>Tajikistan-Asia2007</v>
      </c>
      <c r="B1532" s="8" t="s">
        <v>262</v>
      </c>
      <c r="C1532" s="5" t="s">
        <v>61</v>
      </c>
      <c r="D1532" s="9" t="s">
        <v>69</v>
      </c>
      <c r="E1532" s="11">
        <v>3.719497371E9</v>
      </c>
      <c r="F1532" s="12">
        <v>0.053</v>
      </c>
      <c r="G1532" s="12">
        <v>28.0</v>
      </c>
      <c r="H1532" s="12">
        <v>0.227</v>
      </c>
      <c r="I1532" s="22">
        <f>VLOOKUP(A1532,ENERGY!$A$2:$F$2692,5,0)</f>
        <v>2346</v>
      </c>
      <c r="J1532" s="10">
        <f>VLOOKUP(A1533,ENERGY!$A$2:$F$2692,6,0)</f>
        <v>202132</v>
      </c>
      <c r="K1532" s="23">
        <v>0.024</v>
      </c>
      <c r="L1532" s="10">
        <f>VLOOKUP(A1532,TOURISM!$A$2:$E$2692,5,0)</f>
        <v>16500000</v>
      </c>
      <c r="M1532" s="10">
        <f>VLOOKUP(A1532,TOURISM!$A$2:$F$2692,6,0)</f>
        <v>6600000</v>
      </c>
      <c r="N1532" s="23">
        <v>0.241</v>
      </c>
      <c r="O1532" s="23">
        <v>11.0</v>
      </c>
      <c r="P1532" s="27">
        <f t="shared" si="809"/>
        <v>23</v>
      </c>
      <c r="Q1532" s="23">
        <v>80.0</v>
      </c>
      <c r="R1532" s="23">
        <v>0.667</v>
      </c>
      <c r="S1532" s="23">
        <v>1.662</v>
      </c>
      <c r="T1532" s="10">
        <f>VLOOKUP(A1532,TOURISM!$A$2:$E$2692,5,0)</f>
        <v>16500000</v>
      </c>
      <c r="U1532" s="10">
        <f>VLOOKUP(A1532,TOURISM!$A$2:$F$2692,6,0)</f>
        <v>6600000</v>
      </c>
      <c r="V1532" s="10">
        <f>VLOOKUP(A1532,BUSINESS!$A$2:$E$2692,5,0)</f>
        <v>0.8</v>
      </c>
      <c r="W1532" s="10">
        <f>VLOOKUP(A1532,BUSINESS!$A$2:$F$2692,6,0)</f>
        <v>62</v>
      </c>
      <c r="X1532" s="10">
        <f>VLOOKUP(A1532,BUSINESS!$A$2:$G$2692,7,0)</f>
        <v>23</v>
      </c>
      <c r="Y1532" s="10">
        <f>VLOOKUP(A1532,BUSINESS!$A$2:$H$2692,8,0)</f>
        <v>224</v>
      </c>
      <c r="Z1532" s="10">
        <f>VLOOKUP(A1532,BUSINESS!$A$2:$I$2692,9,0)</f>
        <v>0.072</v>
      </c>
      <c r="AA1532" s="10">
        <f>VLOOKUP(A1532,BUSINESS!$A$2:$J$2692,10,0)</f>
        <v>0.3</v>
      </c>
      <c r="AB1532" s="7">
        <f t="shared" si="2"/>
        <v>5576457828</v>
      </c>
    </row>
    <row r="1533">
      <c r="A1533" s="7" t="str">
        <f t="shared" si="1"/>
        <v>Thailand-Asia2007</v>
      </c>
      <c r="B1533" s="8" t="s">
        <v>264</v>
      </c>
      <c r="C1533" s="5" t="s">
        <v>61</v>
      </c>
      <c r="D1533" s="9" t="s">
        <v>69</v>
      </c>
      <c r="E1533" s="11">
        <v>2.47E11</v>
      </c>
      <c r="F1533" s="12">
        <v>0.036</v>
      </c>
      <c r="G1533" s="12">
        <v>133.0</v>
      </c>
      <c r="H1533" s="12">
        <v>0.071</v>
      </c>
      <c r="I1533" s="22">
        <f>VLOOKUP(A1533,ENERGY!$A$2:$F$2692,5,0)</f>
        <v>74385</v>
      </c>
      <c r="J1533" s="10">
        <f>VLOOKUP(A1534,ENERGY!$A$2:$F$2692,6,0)</f>
        <v>1162</v>
      </c>
      <c r="K1533" s="23">
        <v>0.024</v>
      </c>
      <c r="L1533" s="10">
        <f>VLOOKUP(A1533,TOURISM!$A$2:$E$2692,5,0)</f>
        <v>20623000000</v>
      </c>
      <c r="M1533" s="10">
        <f>VLOOKUP(A1533,TOURISM!$A$2:$F$2692,6,0)</f>
        <v>6887000000</v>
      </c>
      <c r="N1533" s="23">
        <v>0.375</v>
      </c>
      <c r="O1533" s="23">
        <v>33.0</v>
      </c>
      <c r="P1533" s="27">
        <f t="shared" si="809"/>
        <v>23</v>
      </c>
      <c r="Q1533" s="23">
        <v>264.0</v>
      </c>
      <c r="R1533" s="23">
        <v>0.182</v>
      </c>
      <c r="S1533" s="23">
        <v>0.934</v>
      </c>
      <c r="T1533" s="10">
        <f>VLOOKUP(A1533,TOURISM!$A$2:$E$2692,5,0)</f>
        <v>20623000000</v>
      </c>
      <c r="U1533" s="10">
        <f>VLOOKUP(A1533,TOURISM!$A$2:$F$2692,6,0)</f>
        <v>6887000000</v>
      </c>
      <c r="V1533" s="10">
        <f>VLOOKUP(A1533,BUSINESS!$A$2:$E$2692,5,0)</f>
        <v>0.374</v>
      </c>
      <c r="W1533" s="10">
        <f>VLOOKUP(A1533,BUSINESS!$A$2:$F$2692,6,0)</f>
        <v>33</v>
      </c>
      <c r="X1533" s="10">
        <f>VLOOKUP(A1533,BUSINESS!$A$2:$G$2692,7,0)</f>
        <v>23</v>
      </c>
      <c r="Y1533" s="10">
        <f>VLOOKUP(A1533,BUSINESS!$A$2:$H$2692,8,0)</f>
        <v>264</v>
      </c>
      <c r="Z1533" s="10">
        <f>VLOOKUP(A1533,BUSINESS!$A$2:$I$2692,9,0)</f>
        <v>0.2</v>
      </c>
      <c r="AA1533" s="10">
        <f>VLOOKUP(A1533,BUSINESS!$A$2:$J$2692,10,0)</f>
        <v>0.802</v>
      </c>
      <c r="AB1533" s="7">
        <f t="shared" si="2"/>
        <v>1357142857143</v>
      </c>
    </row>
    <row r="1534">
      <c r="A1534" s="7" t="str">
        <f t="shared" si="1"/>
        <v>Timor-Leste-Asia2007</v>
      </c>
      <c r="B1534" s="8" t="s">
        <v>265</v>
      </c>
      <c r="C1534" s="5" t="s">
        <v>61</v>
      </c>
      <c r="D1534" s="9" t="s">
        <v>69</v>
      </c>
      <c r="E1534" s="11">
        <v>5.587E8</v>
      </c>
      <c r="F1534" s="12">
        <v>0.08</v>
      </c>
      <c r="G1534" s="12">
        <v>41.0</v>
      </c>
      <c r="H1534" s="12">
        <v>0.15</v>
      </c>
      <c r="I1534" s="22">
        <f>VLOOKUP(A1534,ENERGY!$A$2:$F$2692,5,0)</f>
        <v>133681</v>
      </c>
      <c r="J1534" s="10">
        <f>VLOOKUP(A1535,ENERGY!$A$2:$F$2692,6,0)</f>
        <v>39270</v>
      </c>
      <c r="K1534" s="23">
        <v>0.024</v>
      </c>
      <c r="L1534" s="10">
        <f>VLOOKUP(A1534,TOURISM!$A$2:$E$2692,5,0)</f>
        <v>26000000</v>
      </c>
      <c r="M1534" s="10">
        <f>VLOOKUP(A1534,TOURISM!$A$2:$F$2692,6,0)</f>
        <v>5000000</v>
      </c>
      <c r="N1534" s="23">
        <v>0.799</v>
      </c>
      <c r="O1534" s="23">
        <v>41.0</v>
      </c>
      <c r="P1534" s="27">
        <f t="shared" si="809"/>
        <v>23</v>
      </c>
      <c r="Q1534" s="23">
        <v>464.0</v>
      </c>
      <c r="R1534" s="23">
        <v>0.226</v>
      </c>
      <c r="S1534" s="23">
        <v>0.478</v>
      </c>
      <c r="T1534" s="10">
        <f>VLOOKUP(A1534,TOURISM!$A$2:$E$2692,5,0)</f>
        <v>26000000</v>
      </c>
      <c r="U1534" s="10">
        <f>VLOOKUP(A1534,TOURISM!$A$2:$F$2692,6,0)</f>
        <v>5000000</v>
      </c>
      <c r="V1534" s="10">
        <f>VLOOKUP(A1534,BUSINESS!$A$2:$E$2692,5,0)</f>
        <v>0.484</v>
      </c>
      <c r="W1534" s="10">
        <f>VLOOKUP(A1534,BUSINESS!$A$2:$F$2692,6,0)</f>
        <v>158</v>
      </c>
      <c r="X1534" s="10">
        <f>VLOOKUP(A1534,BUSINESS!$A$2:$G$2692,7,0)</f>
        <v>23</v>
      </c>
      <c r="Y1534" s="10">
        <f>VLOOKUP(A1534,BUSINESS!$A$2:$H$2692,8,0)</f>
        <v>640</v>
      </c>
      <c r="Z1534" s="10">
        <f>VLOOKUP(A1534,BUSINESS!$A$2:$I$2692,9,0)</f>
        <v>0.001</v>
      </c>
      <c r="AA1534" s="10">
        <f>VLOOKUP(A1534,BUSINESS!$A$2:$J$2692,10,0)</f>
        <v>0.076</v>
      </c>
      <c r="AB1534" s="7">
        <f t="shared" si="2"/>
        <v>2472123894</v>
      </c>
    </row>
    <row r="1535">
      <c r="A1535" s="7" t="str">
        <f t="shared" si="1"/>
        <v>Turkmenistan-Asia2007</v>
      </c>
      <c r="B1535" s="8" t="s">
        <v>271</v>
      </c>
      <c r="C1535" s="5" t="s">
        <v>61</v>
      </c>
      <c r="D1535" s="9" t="s">
        <v>69</v>
      </c>
      <c r="E1535" s="11">
        <v>1.2664165103E10</v>
      </c>
      <c r="F1535" s="12">
        <v>0.021</v>
      </c>
      <c r="G1535" s="12">
        <v>113.0</v>
      </c>
      <c r="H1535" s="10" t="str">
        <f t="shared" ref="H1535:H1536" si="810">if(AND(#REF!=#REF!,#REF!=#REF!+1,ISBLANK(#REF!)),#REF!,#REF!)</f>
        <v>#REF!</v>
      </c>
      <c r="I1535" s="22">
        <f>VLOOKUP(A1535,ENERGY!$A$2:$F$2692,5,0)</f>
        <v>15153</v>
      </c>
      <c r="J1535" s="10" t="str">
        <f>VLOOKUP(A1536,ENERGY!$A$2:$F$2692,6,0)</f>
        <v>#N/A</v>
      </c>
      <c r="K1535" s="23">
        <v>0.024</v>
      </c>
      <c r="L1535" s="10">
        <f>VLOOKUP(A1535,TOURISM!$A$2:$E$2692,5,0)</f>
        <v>13733000000</v>
      </c>
      <c r="M1535" s="10">
        <f>VLOOKUP(A1535,TOURISM!$A$2:$F$2692,6,0)</f>
        <v>31000000</v>
      </c>
      <c r="N1535" s="23">
        <v>0.386</v>
      </c>
      <c r="O1535" s="23">
        <v>3.0</v>
      </c>
      <c r="P1535" s="27">
        <f t="shared" si="809"/>
        <v>23</v>
      </c>
      <c r="Q1535" s="23">
        <v>387.0</v>
      </c>
      <c r="R1535" s="23">
        <v>0.1</v>
      </c>
      <c r="S1535" s="23">
        <v>0.624</v>
      </c>
      <c r="T1535" s="10">
        <f>VLOOKUP(A1535,TOURISM!$A$2:$E$2692,5,0)</f>
        <v>13733000000</v>
      </c>
      <c r="U1535" s="10">
        <f>VLOOKUP(A1535,TOURISM!$A$2:$F$2692,6,0)</f>
        <v>31000000</v>
      </c>
      <c r="V1535" s="10">
        <f>VLOOKUP(A1535,BUSINESS!$A$2:$E$2692,5,0)</f>
        <v>0.375</v>
      </c>
      <c r="W1535" s="10">
        <f>VLOOKUP(A1535,BUSINESS!$A$2:$F$2692,6,0)</f>
        <v>13</v>
      </c>
      <c r="X1535" s="10">
        <f>VLOOKUP(A1535,BUSINESS!$A$2:$G$2692,7,0)</f>
        <v>23</v>
      </c>
      <c r="Y1535" s="10">
        <f>VLOOKUP(A1535,BUSINESS!$A$2:$H$2692,8,0)</f>
        <v>204</v>
      </c>
      <c r="Z1535" s="10">
        <f>VLOOKUP(A1535,BUSINESS!$A$2:$I$2692,9,0)</f>
        <v>0.014</v>
      </c>
      <c r="AA1535" s="10">
        <f>VLOOKUP(A1535,BUSINESS!$A$2:$J$2692,10,0)</f>
        <v>0.079</v>
      </c>
      <c r="AB1535" s="7">
        <f t="shared" si="2"/>
        <v>126641651030</v>
      </c>
    </row>
    <row r="1536">
      <c r="A1536" s="7" t="str">
        <f t="shared" si="1"/>
        <v>Uzbekistan-Asia2007</v>
      </c>
      <c r="B1536" s="8" t="s">
        <v>279</v>
      </c>
      <c r="C1536" s="5" t="s">
        <v>61</v>
      </c>
      <c r="D1536" s="9" t="s">
        <v>69</v>
      </c>
      <c r="E1536" s="11">
        <v>2.2311393928E10</v>
      </c>
      <c r="F1536" s="12">
        <v>0.054</v>
      </c>
      <c r="G1536" s="12">
        <v>46.0</v>
      </c>
      <c r="H1536" s="10" t="str">
        <f t="shared" si="810"/>
        <v>#REF!</v>
      </c>
      <c r="I1536" s="22" t="str">
        <f>VLOOKUP(A1536,ENERGY!$A$2:$F$2692,5,0)</f>
        <v>#N/A</v>
      </c>
      <c r="J1536" s="10" t="str">
        <f>VLOOKUP(A1537,ENERGY!$A$2:$F$2692,6,0)</f>
        <v>#N/A</v>
      </c>
      <c r="K1536" s="23">
        <v>0.024</v>
      </c>
      <c r="L1536" s="10">
        <f>VLOOKUP(A1536,TOURISM!$A$2:$E$2692,5,0)</f>
        <v>51000000</v>
      </c>
      <c r="M1536" s="10" t="str">
        <f>VLOOKUP(A1536,TOURISM!$A$2:$F$2692,6,0)</f>
        <v/>
      </c>
      <c r="N1536" s="23">
        <v>0.386</v>
      </c>
      <c r="O1536" s="23">
        <v>17.0</v>
      </c>
      <c r="P1536" s="27">
        <f t="shared" si="809"/>
        <v>23</v>
      </c>
      <c r="Q1536" s="23">
        <v>581.0</v>
      </c>
      <c r="R1536" s="23">
        <v>0.062</v>
      </c>
      <c r="S1536" s="23">
        <v>0.484</v>
      </c>
      <c r="T1536" s="10">
        <f>VLOOKUP(A1536,TOURISM!$A$2:$E$2692,5,0)</f>
        <v>51000000</v>
      </c>
      <c r="U1536" s="10" t="str">
        <f>VLOOKUP(A1536,TOURISM!$A$2:$F$2692,6,0)</f>
        <v/>
      </c>
      <c r="V1536" s="10">
        <f>VLOOKUP(A1536,BUSINESS!$A$2:$E$2692,5,0)</f>
        <v>0.903</v>
      </c>
      <c r="W1536" s="10">
        <f>VLOOKUP(A1536,BUSINESS!$A$2:$F$2692,6,0)</f>
        <v>15</v>
      </c>
      <c r="X1536" s="10">
        <f>VLOOKUP(A1536,BUSINESS!$A$2:$G$2692,7,0)</f>
        <v>23</v>
      </c>
      <c r="Y1536" s="10">
        <f>VLOOKUP(A1536,BUSINESS!$A$2:$H$2692,8,0)</f>
        <v>196</v>
      </c>
      <c r="Z1536" s="10">
        <f>VLOOKUP(A1536,BUSINESS!$A$2:$I$2692,9,0)</f>
        <v>0.075</v>
      </c>
      <c r="AA1536" s="10">
        <f>VLOOKUP(A1536,BUSINESS!$A$2:$J$2692,10,0)</f>
        <v>0.213</v>
      </c>
      <c r="AB1536" s="7">
        <f t="shared" si="2"/>
        <v>359861192387</v>
      </c>
    </row>
    <row r="1537">
      <c r="A1537" s="7" t="str">
        <f t="shared" si="1"/>
        <v>Vietnam-Asia2007</v>
      </c>
      <c r="B1537" s="8" t="s">
        <v>282</v>
      </c>
      <c r="C1537" s="5" t="s">
        <v>61</v>
      </c>
      <c r="D1537" s="9" t="s">
        <v>69</v>
      </c>
      <c r="E1537" s="11">
        <v>7.7414425532E10</v>
      </c>
      <c r="F1537" s="12">
        <v>0.071</v>
      </c>
      <c r="G1537" s="12">
        <v>58.0</v>
      </c>
      <c r="H1537" s="12">
        <v>0.112</v>
      </c>
      <c r="I1537" s="22" t="str">
        <f>VLOOKUP(A1537,ENERGY!$A$2:$F$2692,5,0)</f>
        <v>#N/A</v>
      </c>
      <c r="J1537" s="10" t="str">
        <f>VLOOKUP(A1538,ENERGY!$A$2:$F$2692,6,0)</f>
        <v>#N/A</v>
      </c>
      <c r="K1537" s="23">
        <v>0.024</v>
      </c>
      <c r="L1537" s="10">
        <f>VLOOKUP(A1537,TOURISM!$A$2:$E$2692,5,0)</f>
        <v>3750000000</v>
      </c>
      <c r="M1537" s="10">
        <f>VLOOKUP(A1537,TOURISM!$A$2:$F$2692,6,0)</f>
        <v>1220000000</v>
      </c>
      <c r="N1537" s="23">
        <v>0.386</v>
      </c>
      <c r="O1537" s="27">
        <f t="shared" ref="O1537:Q1537" si="811">if(AND(M1537=M1538,N1537=N1537+1,ISBLANK(O1538)),O1537,O1538)</f>
        <v>10</v>
      </c>
      <c r="P1537" s="27">
        <f t="shared" si="811"/>
        <v>23</v>
      </c>
      <c r="Q1537" s="27">
        <f t="shared" si="811"/>
        <v>376</v>
      </c>
      <c r="R1537" s="26"/>
      <c r="S1537" s="27">
        <f>if(AND(Q1537=Q1538,R1537=R1537+1,ISBLANK(S1538)),S1537,S1538)</f>
        <v>0.738</v>
      </c>
      <c r="T1537" s="10">
        <f>VLOOKUP(A1537,TOURISM!$A$2:$E$2692,5,0)</f>
        <v>3750000000</v>
      </c>
      <c r="U1537" s="10">
        <f>VLOOKUP(A1537,TOURISM!$A$2:$F$2692,6,0)</f>
        <v>1220000000</v>
      </c>
      <c r="V1537" s="10">
        <f>VLOOKUP(A1537,BUSINESS!$A$2:$E$2692,5,0)</f>
        <v>0.399</v>
      </c>
      <c r="W1537" s="10">
        <f>VLOOKUP(A1537,BUSINESS!$A$2:$F$2692,6,0)</f>
        <v>39</v>
      </c>
      <c r="X1537" s="10">
        <f>VLOOKUP(A1537,BUSINESS!$A$2:$G$2692,7,0)</f>
        <v>23</v>
      </c>
      <c r="Y1537" s="10">
        <f>VLOOKUP(A1537,BUSINESS!$A$2:$H$2692,8,0)</f>
        <v>1050</v>
      </c>
      <c r="Z1537" s="10">
        <f>VLOOKUP(A1537,BUSINESS!$A$2:$I$2692,9,0)</f>
        <v>0.208</v>
      </c>
      <c r="AA1537" s="10">
        <f>VLOOKUP(A1537,BUSINESS!$A$2:$J$2692,10,0)</f>
        <v>0.52</v>
      </c>
      <c r="AB1537" s="7" t="str">
        <f t="shared" si="2"/>
        <v>#DIV/0!</v>
      </c>
    </row>
    <row r="1538">
      <c r="A1538" s="7" t="str">
        <f t="shared" si="1"/>
        <v>Albania-Europe2007</v>
      </c>
      <c r="B1538" s="8" t="s">
        <v>75</v>
      </c>
      <c r="C1538" s="5" t="s">
        <v>76</v>
      </c>
      <c r="D1538" s="9" t="s">
        <v>69</v>
      </c>
      <c r="E1538" s="11">
        <v>1.0701011856E10</v>
      </c>
      <c r="F1538" s="12">
        <v>0.064</v>
      </c>
      <c r="G1538" s="12">
        <v>218.0</v>
      </c>
      <c r="H1538" s="12">
        <v>0.141</v>
      </c>
      <c r="I1538" s="30">
        <v>2025.0</v>
      </c>
      <c r="J1538" s="10" t="str">
        <f>VLOOKUP(A1539,ENERGY!$A$2:$F$2692,6,0)</f>
        <v>#N/A</v>
      </c>
      <c r="K1538" s="23">
        <v>0.024</v>
      </c>
      <c r="L1538" s="10">
        <f>VLOOKUP(A1538,TOURISM!$A$2:$E$2692,5,0)</f>
        <v>1479000000</v>
      </c>
      <c r="M1538" s="10">
        <f>VLOOKUP(A1538,TOURISM!$A$2:$F$2692,6,0)</f>
        <v>1331000000</v>
      </c>
      <c r="N1538" s="23">
        <v>0.409</v>
      </c>
      <c r="O1538" s="23">
        <v>10.0</v>
      </c>
      <c r="P1538" s="27">
        <f t="shared" ref="P1538:P1539" si="812">if(AND(N1538=N1539,O1538=O1538+1,ISBLANK(P1539)),P1538,P1539)</f>
        <v>23</v>
      </c>
      <c r="Q1538" s="23">
        <v>376.0</v>
      </c>
      <c r="R1538" s="23">
        <v>0.171</v>
      </c>
      <c r="S1538" s="23">
        <v>0.738</v>
      </c>
      <c r="T1538" s="10">
        <f>VLOOKUP(A1538,TOURISM!$A$2:$E$2692,5,0)</f>
        <v>1479000000</v>
      </c>
      <c r="U1538" s="10">
        <f>VLOOKUP(A1538,TOURISM!$A$2:$F$2692,6,0)</f>
        <v>1331000000</v>
      </c>
      <c r="V1538" s="10">
        <f>VLOOKUP(A1538,BUSINESS!$A$2:$E$2692,5,0)</f>
        <v>0.459</v>
      </c>
      <c r="W1538" s="10">
        <f>VLOOKUP(A1538,BUSINESS!$A$2:$F$2692,6,0)</f>
        <v>36</v>
      </c>
      <c r="X1538" s="10">
        <f>VLOOKUP(A1538,BUSINESS!$A$2:$G$2692,7,0)</f>
        <v>19</v>
      </c>
      <c r="Y1538" s="10">
        <f>VLOOKUP(A1538,BUSINESS!$A$2:$H$2692,8,0)</f>
        <v>364</v>
      </c>
      <c r="Z1538" s="10">
        <f>VLOOKUP(A1538,BUSINESS!$A$2:$I$2692,9,0)</f>
        <v>0.15</v>
      </c>
      <c r="AA1538" s="10">
        <f>VLOOKUP(A1538,BUSINESS!$A$2:$J$2692,10,0)</f>
        <v>0.734</v>
      </c>
      <c r="AB1538" s="7">
        <f t="shared" si="2"/>
        <v>62579016702</v>
      </c>
    </row>
    <row r="1539">
      <c r="A1539" s="7" t="str">
        <f t="shared" si="1"/>
        <v>Andorra-Europe2007</v>
      </c>
      <c r="B1539" s="8" t="s">
        <v>81</v>
      </c>
      <c r="C1539" s="5" t="s">
        <v>76</v>
      </c>
      <c r="D1539" s="9" t="s">
        <v>69</v>
      </c>
      <c r="E1539" s="11">
        <v>2.823503853E9</v>
      </c>
      <c r="F1539" s="12">
        <v>0.06</v>
      </c>
      <c r="G1539" s="12">
        <v>2631.0</v>
      </c>
      <c r="H1539" s="10">
        <f>if(AND(C1500=C1501,D1500=D1500+1,ISBLANK(H1501)),H1500,H1501)</f>
        <v>0.191</v>
      </c>
      <c r="I1539" s="22" t="str">
        <f>VLOOKUP(A1539,ENERGY!$A$2:$F$2692,5,0)</f>
        <v>#N/A</v>
      </c>
      <c r="J1539" s="10" t="str">
        <f>VLOOKUP(A1540,ENERGY!$A$2:$F$2692,6,0)</f>
        <v>#N/A</v>
      </c>
      <c r="K1539" s="23">
        <v>0.024</v>
      </c>
      <c r="L1539" s="10">
        <f>VLOOKUP(A1539,TOURISM!$A$2:$E$2692,5,0)</f>
        <v>19137000000</v>
      </c>
      <c r="M1539" s="10">
        <f>VLOOKUP(A1539,TOURISM!$A$2:$F$2692,6,0)</f>
        <v>473000000</v>
      </c>
      <c r="N1539" s="23">
        <v>0.399</v>
      </c>
      <c r="O1539" s="23">
        <v>39.0</v>
      </c>
      <c r="P1539" s="27">
        <f t="shared" si="812"/>
        <v>23</v>
      </c>
      <c r="Q1539" s="23">
        <v>1050.0</v>
      </c>
      <c r="R1539" s="23">
        <v>0.239</v>
      </c>
      <c r="S1539" s="23">
        <v>0.857</v>
      </c>
      <c r="T1539" s="10">
        <f>VLOOKUP(A1539,TOURISM!$A$2:$E$2692,5,0)</f>
        <v>19137000000</v>
      </c>
      <c r="U1539" s="10">
        <f>VLOOKUP(A1539,TOURISM!$A$2:$F$2692,6,0)</f>
        <v>473000000</v>
      </c>
      <c r="V1539" s="10">
        <f>VLOOKUP(A1539,BUSINESS!$A$2:$E$2692,5,0)</f>
        <v>0.566</v>
      </c>
      <c r="W1539" s="10">
        <f>VLOOKUP(A1539,BUSINESS!$A$2:$F$2692,6,0)</f>
        <v>27</v>
      </c>
      <c r="X1539" s="10">
        <f>VLOOKUP(A1539,BUSINESS!$A$2:$G$2692,7,0)</f>
        <v>19</v>
      </c>
      <c r="Y1539" s="10">
        <f>VLOOKUP(A1539,BUSINESS!$A$2:$H$2692,8,0)</f>
        <v>2085</v>
      </c>
      <c r="Z1539" s="10">
        <f>VLOOKUP(A1539,BUSINESS!$A$2:$I$2692,9,0)</f>
        <v>0.709</v>
      </c>
      <c r="AA1539" s="10">
        <f>VLOOKUP(A1539,BUSINESS!$A$2:$J$2692,10,0)</f>
        <v>0.781</v>
      </c>
      <c r="AB1539" s="7">
        <f t="shared" si="2"/>
        <v>11813823653</v>
      </c>
    </row>
    <row r="1540">
      <c r="A1540" s="7" t="str">
        <f t="shared" si="1"/>
        <v>Austria-Europe2007</v>
      </c>
      <c r="B1540" s="8" t="s">
        <v>89</v>
      </c>
      <c r="C1540" s="5" t="s">
        <v>76</v>
      </c>
      <c r="D1540" s="9" t="s">
        <v>69</v>
      </c>
      <c r="E1540" s="11">
        <v>3.25E11</v>
      </c>
      <c r="F1540" s="12">
        <v>0.102</v>
      </c>
      <c r="G1540" s="12">
        <v>4016.0</v>
      </c>
      <c r="H1540" s="10" t="str">
        <f>if(AND(C1397=C1398,D1397=D1397+1,ISBLANK(H1398)),H1397,H1398)</f>
        <v>#REF!</v>
      </c>
      <c r="I1540" s="22" t="str">
        <f>VLOOKUP(A1540,ENERGY!$A$2:$F$2692,5,0)</f>
        <v>#N/A</v>
      </c>
      <c r="J1540" s="10" t="str">
        <f>VLOOKUP(A1541,ENERGY!$A$2:$F$2692,6,0)</f>
        <v>#N/A</v>
      </c>
      <c r="K1540" s="23">
        <v>0.024</v>
      </c>
      <c r="L1540" s="10">
        <f>VLOOKUP(A1540,TOURISM!$A$2:$E$2692,5,0)</f>
        <v>21088000000</v>
      </c>
      <c r="M1540" s="10">
        <f>VLOOKUP(A1540,TOURISM!$A$2:$F$2692,6,0)</f>
        <v>12825000000</v>
      </c>
      <c r="N1540" s="23">
        <v>0.399</v>
      </c>
      <c r="O1540" s="27">
        <f t="shared" ref="O1540:Q1540" si="813">if(AND(M1540=M1541,N1540=N1540+1,ISBLANK(O1541)),O1540,O1541)</f>
        <v>20</v>
      </c>
      <c r="P1540" s="27">
        <f t="shared" si="813"/>
        <v>23</v>
      </c>
      <c r="Q1540" s="27">
        <f t="shared" si="813"/>
        <v>145</v>
      </c>
      <c r="R1540" s="23">
        <v>0.002</v>
      </c>
      <c r="S1540" s="23">
        <v>0.007</v>
      </c>
      <c r="T1540" s="10">
        <f>VLOOKUP(A1540,TOURISM!$A$2:$E$2692,5,0)</f>
        <v>21088000000</v>
      </c>
      <c r="U1540" s="10">
        <f>VLOOKUP(A1540,TOURISM!$A$2:$F$2692,6,0)</f>
        <v>12825000000</v>
      </c>
      <c r="V1540" s="10">
        <f>VLOOKUP(A1540,BUSINESS!$A$2:$E$2692,5,0)</f>
        <v>0.524</v>
      </c>
      <c r="W1540" s="10">
        <f>VLOOKUP(A1540,BUSINESS!$A$2:$F$2692,6,0)</f>
        <v>25</v>
      </c>
      <c r="X1540" s="10">
        <f>VLOOKUP(A1540,BUSINESS!$A$2:$G$2692,7,0)</f>
        <v>19</v>
      </c>
      <c r="Y1540" s="10">
        <f>VLOOKUP(A1540,BUSINESS!$A$2:$H$2692,8,0)</f>
        <v>170</v>
      </c>
      <c r="Z1540" s="10">
        <f>VLOOKUP(A1540,BUSINESS!$A$2:$I$2692,9,0)</f>
        <v>0.694</v>
      </c>
      <c r="AA1540" s="10">
        <f>VLOOKUP(A1540,BUSINESS!$A$2:$J$2692,10,0)</f>
        <v>1.193</v>
      </c>
      <c r="AB1540" s="7">
        <f t="shared" si="2"/>
        <v>162500000000000</v>
      </c>
    </row>
    <row r="1541">
      <c r="A1541" s="7" t="str">
        <f t="shared" si="1"/>
        <v>Belarus-Europe2007</v>
      </c>
      <c r="B1541" s="8" t="s">
        <v>96</v>
      </c>
      <c r="C1541" s="5" t="s">
        <v>76</v>
      </c>
      <c r="D1541" s="9" t="s">
        <v>69</v>
      </c>
      <c r="E1541" s="11">
        <v>3.6961918859E10</v>
      </c>
      <c r="F1541" s="12">
        <v>0.063</v>
      </c>
      <c r="G1541" s="12">
        <v>243.0</v>
      </c>
      <c r="H1541" s="12">
        <v>0.088</v>
      </c>
      <c r="I1541" s="22" t="str">
        <f>VLOOKUP(A1541,ENERGY!$A$2:$F$2692,5,0)</f>
        <v>#N/A</v>
      </c>
      <c r="J1541" s="10" t="str">
        <f>VLOOKUP(A1542,ENERGY!$A$2:$F$2692,6,0)</f>
        <v>#N/A</v>
      </c>
      <c r="K1541" s="23">
        <v>0.024</v>
      </c>
      <c r="L1541" s="10">
        <f>VLOOKUP(A1541,TOURISM!$A$2:$E$2692,5,0)</f>
        <v>479000000</v>
      </c>
      <c r="M1541" s="10">
        <f>VLOOKUP(A1541,TOURISM!$A$2:$F$2692,6,0)</f>
        <v>724000000</v>
      </c>
      <c r="N1541" s="23">
        <v>0.345</v>
      </c>
      <c r="O1541" s="23">
        <v>20.0</v>
      </c>
      <c r="P1541" s="27">
        <f t="shared" ref="P1541:P1545" si="814">if(AND(N1541=N1542,O1541=O1541+1,ISBLANK(P1542)),P1541,P1542)</f>
        <v>23</v>
      </c>
      <c r="Q1541" s="23">
        <v>145.0</v>
      </c>
      <c r="R1541" s="23">
        <v>0.558</v>
      </c>
      <c r="S1541" s="23">
        <v>1.015</v>
      </c>
      <c r="T1541" s="10">
        <f>VLOOKUP(A1541,TOURISM!$A$2:$E$2692,5,0)</f>
        <v>479000000</v>
      </c>
      <c r="U1541" s="10">
        <f>VLOOKUP(A1541,TOURISM!$A$2:$F$2692,6,0)</f>
        <v>724000000</v>
      </c>
      <c r="V1541" s="10">
        <f>VLOOKUP(A1541,BUSINESS!$A$2:$E$2692,5,0)</f>
        <v>1.208</v>
      </c>
      <c r="W1541" s="10">
        <f>VLOOKUP(A1541,BUSINESS!$A$2:$F$2692,6,0)</f>
        <v>48</v>
      </c>
      <c r="X1541" s="10">
        <f>VLOOKUP(A1541,BUSINESS!$A$2:$G$2692,7,0)</f>
        <v>19</v>
      </c>
      <c r="Y1541" s="10">
        <f>VLOOKUP(A1541,BUSINESS!$A$2:$H$2692,8,0)</f>
        <v>987</v>
      </c>
      <c r="Z1541" s="10">
        <f>VLOOKUP(A1541,BUSINESS!$A$2:$I$2692,9,0)</f>
        <v>0.197</v>
      </c>
      <c r="AA1541" s="10">
        <f>VLOOKUP(A1541,BUSINESS!$A$2:$J$2692,10,0)</f>
        <v>0.726</v>
      </c>
      <c r="AB1541" s="7">
        <f t="shared" si="2"/>
        <v>66239997955</v>
      </c>
    </row>
    <row r="1542">
      <c r="A1542" s="7" t="str">
        <f t="shared" si="1"/>
        <v>Belgium-Europe2007</v>
      </c>
      <c r="B1542" s="8" t="s">
        <v>97</v>
      </c>
      <c r="C1542" s="5" t="s">
        <v>76</v>
      </c>
      <c r="D1542" s="9" t="s">
        <v>69</v>
      </c>
      <c r="E1542" s="11">
        <v>4.0E11</v>
      </c>
      <c r="F1542" s="12">
        <v>0.095</v>
      </c>
      <c r="G1542" s="12">
        <v>3608.0</v>
      </c>
      <c r="H1542" s="12">
        <v>0.075</v>
      </c>
      <c r="I1542" s="22" t="str">
        <f>VLOOKUP(A1542,ENERGY!$A$2:$F$2692,5,0)</f>
        <v>#N/A</v>
      </c>
      <c r="J1542" s="10" t="str">
        <f>VLOOKUP(A1543,ENERGY!$A$2:$F$2692,6,0)</f>
        <v>#N/A</v>
      </c>
      <c r="K1542" s="23">
        <v>0.024</v>
      </c>
      <c r="L1542" s="10">
        <f>VLOOKUP(A1542,TOURISM!$A$2:$E$2692,5,0)</f>
        <v>12371000000</v>
      </c>
      <c r="M1542" s="10">
        <f>VLOOKUP(A1542,TOURISM!$A$2:$F$2692,6,0)</f>
        <v>19215000000</v>
      </c>
      <c r="N1542" s="23">
        <v>0.374</v>
      </c>
      <c r="O1542" s="23">
        <v>116.0</v>
      </c>
      <c r="P1542" s="27">
        <f t="shared" si="814"/>
        <v>23</v>
      </c>
      <c r="Q1542" s="23">
        <v>144.0</v>
      </c>
      <c r="R1542" s="23">
        <v>0.46</v>
      </c>
      <c r="S1542" s="23">
        <v>1.028</v>
      </c>
      <c r="T1542" s="10">
        <f>VLOOKUP(A1542,TOURISM!$A$2:$E$2692,5,0)</f>
        <v>12371000000</v>
      </c>
      <c r="U1542" s="10">
        <f>VLOOKUP(A1542,TOURISM!$A$2:$F$2692,6,0)</f>
        <v>19215000000</v>
      </c>
      <c r="V1542" s="10">
        <f>VLOOKUP(A1542,BUSINESS!$A$2:$E$2692,5,0)</f>
        <v>0.573</v>
      </c>
      <c r="W1542" s="10">
        <f>VLOOKUP(A1542,BUSINESS!$A$2:$F$2692,6,0)</f>
        <v>4</v>
      </c>
      <c r="X1542" s="10">
        <f>VLOOKUP(A1542,BUSINESS!$A$2:$G$2692,7,0)</f>
        <v>19</v>
      </c>
      <c r="Y1542" s="10">
        <f>VLOOKUP(A1542,BUSINESS!$A$2:$H$2692,8,0)</f>
        <v>156</v>
      </c>
      <c r="Z1542" s="10">
        <f>VLOOKUP(A1542,BUSINESS!$A$2:$I$2692,9,0)</f>
        <v>0.644</v>
      </c>
      <c r="AA1542" s="10">
        <f>VLOOKUP(A1542,BUSINESS!$A$2:$J$2692,10,0)</f>
        <v>1.006</v>
      </c>
      <c r="AB1542" s="7">
        <f t="shared" si="2"/>
        <v>869565217391</v>
      </c>
    </row>
    <row r="1543">
      <c r="A1543" s="7" t="str">
        <f t="shared" si="1"/>
        <v>Bosnia and Herzegovina-Europe2007</v>
      </c>
      <c r="B1543" s="8" t="s">
        <v>103</v>
      </c>
      <c r="C1543" s="5" t="s">
        <v>76</v>
      </c>
      <c r="D1543" s="9" t="s">
        <v>69</v>
      </c>
      <c r="E1543" s="11">
        <v>1.2400102623E10</v>
      </c>
      <c r="F1543" s="12">
        <v>0.085</v>
      </c>
      <c r="G1543" s="12">
        <v>275.0</v>
      </c>
      <c r="H1543" s="12">
        <v>0.08</v>
      </c>
      <c r="I1543" s="22" t="str">
        <f>VLOOKUP(A1543,ENERGY!$A$2:$F$2692,5,0)</f>
        <v>#N/A</v>
      </c>
      <c r="J1543" s="10" t="str">
        <f>VLOOKUP(A1544,ENERGY!$A$2:$F$2692,6,0)</f>
        <v>#N/A</v>
      </c>
      <c r="K1543" s="23">
        <v>0.024</v>
      </c>
      <c r="L1543" s="10">
        <f>VLOOKUP(A1543,TOURISM!$A$2:$E$2692,5,0)</f>
        <v>804000000</v>
      </c>
      <c r="M1543" s="10">
        <f>VLOOKUP(A1543,TOURISM!$A$2:$F$2692,6,0)</f>
        <v>264000000</v>
      </c>
      <c r="N1543" s="23">
        <v>0.617</v>
      </c>
      <c r="O1543" s="23">
        <v>40.0</v>
      </c>
      <c r="P1543" s="27">
        <f t="shared" si="814"/>
        <v>23</v>
      </c>
      <c r="Q1543" s="23">
        <v>256.0</v>
      </c>
      <c r="R1543" s="23">
        <v>0.058</v>
      </c>
      <c r="S1543" s="23">
        <v>0.542</v>
      </c>
      <c r="T1543" s="10">
        <f>VLOOKUP(A1543,TOURISM!$A$2:$E$2692,5,0)</f>
        <v>804000000</v>
      </c>
      <c r="U1543" s="10">
        <f>VLOOKUP(A1543,TOURISM!$A$2:$F$2692,6,0)</f>
        <v>264000000</v>
      </c>
      <c r="V1543" s="10">
        <f>VLOOKUP(A1543,BUSINESS!$A$2:$E$2692,5,0)</f>
        <v>0.428</v>
      </c>
      <c r="W1543" s="10">
        <f>VLOOKUP(A1543,BUSINESS!$A$2:$F$2692,6,0)</f>
        <v>63</v>
      </c>
      <c r="X1543" s="10">
        <f>VLOOKUP(A1543,BUSINESS!$A$2:$G$2692,7,0)</f>
        <v>19</v>
      </c>
      <c r="Y1543" s="10">
        <f>VLOOKUP(A1543,BUSINESS!$A$2:$H$2692,8,0)</f>
        <v>368</v>
      </c>
      <c r="Z1543" s="10">
        <f>VLOOKUP(A1543,BUSINESS!$A$2:$I$2692,9,0)</f>
        <v>0.279</v>
      </c>
      <c r="AA1543" s="10">
        <f>VLOOKUP(A1543,BUSINESS!$A$2:$J$2692,10,0)</f>
        <v>0.633</v>
      </c>
      <c r="AB1543" s="7">
        <f t="shared" si="2"/>
        <v>213794872810</v>
      </c>
    </row>
    <row r="1544">
      <c r="A1544" s="7" t="str">
        <f t="shared" si="1"/>
        <v>Bulgaria-Europe2007</v>
      </c>
      <c r="B1544" s="8" t="s">
        <v>107</v>
      </c>
      <c r="C1544" s="5" t="s">
        <v>76</v>
      </c>
      <c r="D1544" s="9" t="s">
        <v>69</v>
      </c>
      <c r="E1544" s="11">
        <v>3.3209188739E10</v>
      </c>
      <c r="F1544" s="12">
        <v>0.069</v>
      </c>
      <c r="G1544" s="12">
        <v>297.0</v>
      </c>
      <c r="H1544" s="12">
        <v>0.089</v>
      </c>
      <c r="I1544" s="22" t="str">
        <f>VLOOKUP(A1544,ENERGY!$A$2:$F$2692,5,0)</f>
        <v>#N/A</v>
      </c>
      <c r="J1544" s="10">
        <f>VLOOKUP(A1545,ENERGY!$A$2:$F$2692,6,0)</f>
        <v>23106</v>
      </c>
      <c r="K1544" s="23">
        <v>0.024</v>
      </c>
      <c r="L1544" s="10">
        <f>VLOOKUP(A1544,TOURISM!$A$2:$E$2692,5,0)</f>
        <v>4181000000</v>
      </c>
      <c r="M1544" s="10">
        <f>VLOOKUP(A1544,TOURISM!$A$2:$F$2692,6,0)</f>
        <v>2142000000</v>
      </c>
      <c r="N1544" s="23">
        <v>0.408</v>
      </c>
      <c r="O1544" s="23">
        <v>46.0</v>
      </c>
      <c r="P1544" s="27">
        <f t="shared" si="814"/>
        <v>23</v>
      </c>
      <c r="Q1544" s="23">
        <v>274.0</v>
      </c>
      <c r="R1544" s="23">
        <v>0.066</v>
      </c>
      <c r="S1544" s="23">
        <v>0.366</v>
      </c>
      <c r="T1544" s="10">
        <f>VLOOKUP(A1544,TOURISM!$A$2:$E$2692,5,0)</f>
        <v>4181000000</v>
      </c>
      <c r="U1544" s="10">
        <f>VLOOKUP(A1544,TOURISM!$A$2:$F$2692,6,0)</f>
        <v>2142000000</v>
      </c>
      <c r="V1544" s="10">
        <f>VLOOKUP(A1544,BUSINESS!$A$2:$E$2692,5,0)</f>
        <v>0.358</v>
      </c>
      <c r="W1544" s="10">
        <f>VLOOKUP(A1544,BUSINESS!$A$2:$F$2692,6,0)</f>
        <v>32</v>
      </c>
      <c r="X1544" s="10">
        <f>VLOOKUP(A1544,BUSINESS!$A$2:$G$2692,7,0)</f>
        <v>19</v>
      </c>
      <c r="Y1544" s="10">
        <f>VLOOKUP(A1544,BUSINESS!$A$2:$H$2692,8,0)</f>
        <v>616</v>
      </c>
      <c r="Z1544" s="10">
        <f>VLOOKUP(A1544,BUSINESS!$A$2:$I$2692,9,0)</f>
        <v>0.336</v>
      </c>
      <c r="AA1544" s="10">
        <f>VLOOKUP(A1544,BUSINESS!$A$2:$J$2692,10,0)</f>
        <v>1.309</v>
      </c>
      <c r="AB1544" s="7">
        <f t="shared" si="2"/>
        <v>503169526348</v>
      </c>
    </row>
    <row r="1545">
      <c r="A1545" s="7" t="str">
        <f t="shared" si="1"/>
        <v>Croatia-Europe2007</v>
      </c>
      <c r="B1545" s="8" t="s">
        <v>124</v>
      </c>
      <c r="C1545" s="5" t="s">
        <v>76</v>
      </c>
      <c r="D1545" s="9" t="s">
        <v>69</v>
      </c>
      <c r="E1545" s="11">
        <v>5.9319390298E10</v>
      </c>
      <c r="F1545" s="12">
        <v>0.075</v>
      </c>
      <c r="G1545" s="12">
        <v>1008.0</v>
      </c>
      <c r="H1545" s="12">
        <v>0.093</v>
      </c>
      <c r="I1545" s="22">
        <f>VLOOKUP(A1545,ENERGY!$A$2:$F$2692,5,0)</f>
        <v>8905</v>
      </c>
      <c r="J1545" s="10">
        <f>VLOOKUP(A1546,ENERGY!$A$2:$F$2692,6,0)</f>
        <v>7503</v>
      </c>
      <c r="K1545" s="23">
        <v>0.024</v>
      </c>
      <c r="L1545" s="10">
        <f>VLOOKUP(A1545,TOURISM!$A$2:$E$2692,5,0)</f>
        <v>9601000000</v>
      </c>
      <c r="M1545" s="10">
        <f>VLOOKUP(A1545,TOURISM!$A$2:$F$2692,6,0)</f>
        <v>1025000000</v>
      </c>
      <c r="N1545" s="23">
        <v>0.375</v>
      </c>
      <c r="O1545" s="23">
        <v>77.0</v>
      </c>
      <c r="P1545" s="27">
        <f t="shared" si="814"/>
        <v>23</v>
      </c>
      <c r="Q1545" s="23">
        <v>266.0</v>
      </c>
      <c r="R1545" s="23">
        <v>0.079</v>
      </c>
      <c r="S1545" s="23">
        <v>0.6</v>
      </c>
      <c r="T1545" s="10">
        <f>VLOOKUP(A1545,TOURISM!$A$2:$E$2692,5,0)</f>
        <v>9601000000</v>
      </c>
      <c r="U1545" s="10">
        <f>VLOOKUP(A1545,TOURISM!$A$2:$F$2692,6,0)</f>
        <v>1025000000</v>
      </c>
      <c r="V1545" s="10">
        <f>VLOOKUP(A1545,BUSINESS!$A$2:$E$2692,5,0)</f>
        <v>0.214</v>
      </c>
      <c r="W1545" s="10">
        <f>VLOOKUP(A1545,BUSINESS!$A$2:$F$2692,6,0)</f>
        <v>22</v>
      </c>
      <c r="X1545" s="10">
        <f>VLOOKUP(A1545,BUSINESS!$A$2:$G$2692,7,0)</f>
        <v>19</v>
      </c>
      <c r="Y1545" s="10">
        <f>VLOOKUP(A1545,BUSINESS!$A$2:$H$2692,8,0)</f>
        <v>196</v>
      </c>
      <c r="Z1545" s="10">
        <f>VLOOKUP(A1545,BUSINESS!$A$2:$I$2692,9,0)</f>
        <v>0.414</v>
      </c>
      <c r="AA1545" s="10">
        <f>VLOOKUP(A1545,BUSINESS!$A$2:$J$2692,10,0)</f>
        <v>1.152</v>
      </c>
      <c r="AB1545" s="7">
        <f t="shared" si="2"/>
        <v>750878358203</v>
      </c>
    </row>
    <row r="1546">
      <c r="A1546" s="7" t="str">
        <f t="shared" si="1"/>
        <v>Cyprus-Europe2007</v>
      </c>
      <c r="B1546" s="8" t="s">
        <v>127</v>
      </c>
      <c r="C1546" s="5" t="s">
        <v>76</v>
      </c>
      <c r="D1546" s="9" t="s">
        <v>69</v>
      </c>
      <c r="E1546" s="11">
        <v>2.1841815681E10</v>
      </c>
      <c r="F1546" s="12">
        <v>0.061</v>
      </c>
      <c r="G1546" s="12">
        <v>1691.0</v>
      </c>
      <c r="H1546" s="12">
        <v>0.067</v>
      </c>
      <c r="I1546" s="22">
        <f>VLOOKUP(A1546,ENERGY!$A$2:$F$2692,5,0)</f>
        <v>2219</v>
      </c>
      <c r="J1546" s="10">
        <f>VLOOKUP(A1547,ENERGY!$A$2:$F$2692,6,0)</f>
        <v>120736</v>
      </c>
      <c r="K1546" s="23">
        <v>0.024</v>
      </c>
      <c r="L1546" s="10">
        <f>VLOOKUP(A1546,TOURISM!$A$2:$E$2692,5,0)</f>
        <v>3108000000</v>
      </c>
      <c r="M1546" s="10">
        <f>VLOOKUP(A1546,TOURISM!$A$2:$F$2692,6,0)</f>
        <v>1554000000</v>
      </c>
      <c r="N1546" s="23">
        <v>0.375</v>
      </c>
      <c r="O1546" s="27">
        <f t="shared" ref="O1546:Q1546" si="815">if(AND(M1546=M1547,N1546=N1546+1,ISBLANK(O1547)),O1546,O1547)</f>
        <v>13</v>
      </c>
      <c r="P1546" s="27">
        <f t="shared" si="815"/>
        <v>23</v>
      </c>
      <c r="Q1546" s="27">
        <f t="shared" si="815"/>
        <v>204</v>
      </c>
      <c r="R1546" s="23">
        <v>0.018</v>
      </c>
      <c r="S1546" s="23">
        <v>0.231</v>
      </c>
      <c r="T1546" s="10">
        <f>VLOOKUP(A1546,TOURISM!$A$2:$E$2692,5,0)</f>
        <v>3108000000</v>
      </c>
      <c r="U1546" s="10">
        <f>VLOOKUP(A1546,TOURISM!$A$2:$F$2692,6,0)</f>
        <v>1554000000</v>
      </c>
      <c r="V1546" s="10">
        <f>VLOOKUP(A1546,BUSINESS!$A$2:$E$2692,5,0)</f>
        <v>0.573</v>
      </c>
      <c r="W1546" s="10">
        <f>VLOOKUP(A1546,BUSINESS!$A$2:$F$2692,6,0)</f>
        <v>4</v>
      </c>
      <c r="X1546" s="10">
        <f>VLOOKUP(A1546,BUSINESS!$A$2:$G$2692,7,0)</f>
        <v>19</v>
      </c>
      <c r="Y1546" s="10">
        <f>VLOOKUP(A1546,BUSINESS!$A$2:$H$2692,8,0)</f>
        <v>156</v>
      </c>
      <c r="Z1546" s="10">
        <f>VLOOKUP(A1546,BUSINESS!$A$2:$I$2692,9,0)</f>
        <v>0.408</v>
      </c>
      <c r="AA1546" s="10">
        <f>VLOOKUP(A1546,BUSINESS!$A$2:$J$2692,10,0)</f>
        <v>0.93</v>
      </c>
      <c r="AB1546" s="7">
        <f t="shared" si="2"/>
        <v>1213434204500</v>
      </c>
    </row>
    <row r="1547">
      <c r="A1547" s="7" t="str">
        <f t="shared" si="1"/>
        <v>Czech Republic-Europe2007</v>
      </c>
      <c r="B1547" s="8" t="s">
        <v>128</v>
      </c>
      <c r="C1547" s="5" t="s">
        <v>76</v>
      </c>
      <c r="D1547" s="9" t="s">
        <v>69</v>
      </c>
      <c r="E1547" s="11">
        <v>1.8E11</v>
      </c>
      <c r="F1547" s="12">
        <v>0.065</v>
      </c>
      <c r="G1547" s="12">
        <v>1144.0</v>
      </c>
      <c r="H1547" s="12">
        <v>0.058</v>
      </c>
      <c r="I1547" s="22">
        <f>VLOOKUP(A1547,ENERGY!$A$2:$F$2692,5,0)</f>
        <v>44941</v>
      </c>
      <c r="J1547" s="10">
        <f>VLOOKUP(A1548,ENERGY!$A$2:$F$2692,6,0)</f>
        <v>47099</v>
      </c>
      <c r="K1547" s="23">
        <v>0.024</v>
      </c>
      <c r="L1547" s="10">
        <f>VLOOKUP(A1547,TOURISM!$A$2:$E$2692,5,0)</f>
        <v>7775000000</v>
      </c>
      <c r="M1547" s="10">
        <f>VLOOKUP(A1547,TOURISM!$A$2:$F$2692,6,0)</f>
        <v>3704000000</v>
      </c>
      <c r="N1547" s="23">
        <v>0.338</v>
      </c>
      <c r="O1547" s="23">
        <v>13.0</v>
      </c>
      <c r="P1547" s="27">
        <f t="shared" ref="P1547:P1561" si="816">if(AND(N1547=N1548,O1547=O1547+1,ISBLANK(P1548)),P1547,P1548)</f>
        <v>23</v>
      </c>
      <c r="Q1547" s="23">
        <v>204.0</v>
      </c>
      <c r="R1547" s="23">
        <v>0.098</v>
      </c>
      <c r="S1547" s="23">
        <v>0.67</v>
      </c>
      <c r="T1547" s="10">
        <f>VLOOKUP(A1547,TOURISM!$A$2:$E$2692,5,0)</f>
        <v>7775000000</v>
      </c>
      <c r="U1547" s="10">
        <f>VLOOKUP(A1547,TOURISM!$A$2:$F$2692,6,0)</f>
        <v>3704000000</v>
      </c>
      <c r="V1547" s="10">
        <f>VLOOKUP(A1547,BUSINESS!$A$2:$E$2692,5,0)</f>
        <v>0.477</v>
      </c>
      <c r="W1547" s="10">
        <f>VLOOKUP(A1547,BUSINESS!$A$2:$F$2692,6,0)</f>
        <v>17</v>
      </c>
      <c r="X1547" s="10">
        <f>VLOOKUP(A1547,BUSINESS!$A$2:$G$2692,7,0)</f>
        <v>19</v>
      </c>
      <c r="Y1547" s="10">
        <f>VLOOKUP(A1547,BUSINESS!$A$2:$H$2692,8,0)</f>
        <v>808</v>
      </c>
      <c r="Z1547" s="10">
        <f>VLOOKUP(A1547,BUSINESS!$A$2:$I$2692,9,0)</f>
        <v>0.519</v>
      </c>
      <c r="AA1547" s="10">
        <f>VLOOKUP(A1547,BUSINESS!$A$2:$J$2692,10,0)</f>
        <v>1.28</v>
      </c>
      <c r="AB1547" s="7">
        <f t="shared" si="2"/>
        <v>1836734693878</v>
      </c>
    </row>
    <row r="1548">
      <c r="A1548" s="7" t="str">
        <f t="shared" si="1"/>
        <v>Denmark-Europe2007</v>
      </c>
      <c r="B1548" s="8" t="s">
        <v>129</v>
      </c>
      <c r="C1548" s="5" t="s">
        <v>76</v>
      </c>
      <c r="D1548" s="9" t="s">
        <v>69</v>
      </c>
      <c r="E1548" s="11">
        <v>3.11E11</v>
      </c>
      <c r="F1548" s="12">
        <v>0.1</v>
      </c>
      <c r="G1548" s="12">
        <v>5710.0</v>
      </c>
      <c r="H1548" s="10" t="str">
        <f>if(AND(C895=C896,D895=D895+1,ISBLANK(H896)),H895,H896)</f>
        <v>#REF!</v>
      </c>
      <c r="I1548" s="22">
        <f>VLOOKUP(A1548,ENERGY!$A$2:$F$2692,5,0)</f>
        <v>18888</v>
      </c>
      <c r="J1548" s="10">
        <f>VLOOKUP(A1549,ENERGY!$A$2:$F$2692,6,0)</f>
        <v>16780</v>
      </c>
      <c r="K1548" s="23">
        <v>0.024</v>
      </c>
      <c r="L1548" s="10">
        <f>VLOOKUP(A1548,TOURISM!$A$2:$E$2692,5,0)</f>
        <v>5978000000</v>
      </c>
      <c r="M1548" s="10">
        <f>VLOOKUP(A1548,TOURISM!$A$2:$F$2692,6,0)</f>
        <v>8830000000</v>
      </c>
      <c r="N1548" s="23">
        <v>0.703</v>
      </c>
      <c r="O1548" s="23">
        <v>30.0</v>
      </c>
      <c r="P1548" s="27">
        <f t="shared" si="816"/>
        <v>23</v>
      </c>
      <c r="Q1548" s="23">
        <v>271.0</v>
      </c>
      <c r="R1548" s="23">
        <v>0.044</v>
      </c>
      <c r="S1548" s="23">
        <v>0.295</v>
      </c>
      <c r="T1548" s="10">
        <f>VLOOKUP(A1548,TOURISM!$A$2:$E$2692,5,0)</f>
        <v>5978000000</v>
      </c>
      <c r="U1548" s="10">
        <f>VLOOKUP(A1548,TOURISM!$A$2:$F$2692,6,0)</f>
        <v>8830000000</v>
      </c>
      <c r="V1548" s="10">
        <f>VLOOKUP(A1548,BUSINESS!$A$2:$E$2692,5,0)</f>
        <v>0.32</v>
      </c>
      <c r="W1548" s="10">
        <f>VLOOKUP(A1548,BUSINESS!$A$2:$F$2692,6,0)</f>
        <v>6</v>
      </c>
      <c r="X1548" s="10">
        <f>VLOOKUP(A1548,BUSINESS!$A$2:$G$2692,7,0)</f>
        <v>19</v>
      </c>
      <c r="Y1548" s="10">
        <f>VLOOKUP(A1548,BUSINESS!$A$2:$H$2692,8,0)</f>
        <v>135</v>
      </c>
      <c r="Z1548" s="10">
        <f>VLOOKUP(A1548,BUSINESS!$A$2:$I$2692,9,0)</f>
        <v>0.85</v>
      </c>
      <c r="AA1548" s="10">
        <f>VLOOKUP(A1548,BUSINESS!$A$2:$J$2692,10,0)</f>
        <v>1.154</v>
      </c>
      <c r="AB1548" s="7">
        <f t="shared" si="2"/>
        <v>7068181818182</v>
      </c>
    </row>
    <row r="1549">
      <c r="A1549" s="7" t="str">
        <f t="shared" si="1"/>
        <v>Estonia-Europe2007</v>
      </c>
      <c r="B1549" s="8" t="s">
        <v>138</v>
      </c>
      <c r="C1549" s="5" t="s">
        <v>76</v>
      </c>
      <c r="D1549" s="9" t="s">
        <v>69</v>
      </c>
      <c r="E1549" s="11">
        <v>2.1993674015E10</v>
      </c>
      <c r="F1549" s="12">
        <v>0.051</v>
      </c>
      <c r="G1549" s="12">
        <v>835.0</v>
      </c>
      <c r="H1549" s="12">
        <v>0.065</v>
      </c>
      <c r="I1549" s="22">
        <f>VLOOKUP(A1549,ENERGY!$A$2:$F$2692,5,0)</f>
        <v>5164</v>
      </c>
      <c r="J1549" s="10">
        <f>VLOOKUP(A1550,ENERGY!$A$2:$F$2692,6,0)</f>
        <v>766</v>
      </c>
      <c r="K1549" s="23">
        <v>0.024</v>
      </c>
      <c r="L1549" s="10">
        <f>VLOOKUP(A1549,TOURISM!$A$2:$E$2692,5,0)</f>
        <v>1416000000</v>
      </c>
      <c r="M1549" s="10">
        <f>VLOOKUP(A1549,TOURISM!$A$2:$F$2692,6,0)</f>
        <v>804000000</v>
      </c>
      <c r="N1549" s="23">
        <v>0.361</v>
      </c>
      <c r="O1549" s="23">
        <v>73.0</v>
      </c>
      <c r="P1549" s="27">
        <f t="shared" si="816"/>
        <v>23</v>
      </c>
      <c r="Q1549" s="23">
        <v>302.0</v>
      </c>
      <c r="R1549" s="23">
        <v>0.025</v>
      </c>
      <c r="S1549" s="23">
        <v>0.302</v>
      </c>
      <c r="T1549" s="10">
        <f>VLOOKUP(A1549,TOURISM!$A$2:$E$2692,5,0)</f>
        <v>1416000000</v>
      </c>
      <c r="U1549" s="10">
        <f>VLOOKUP(A1549,TOURISM!$A$2:$F$2692,6,0)</f>
        <v>804000000</v>
      </c>
      <c r="V1549" s="10">
        <f>VLOOKUP(A1549,BUSINESS!$A$2:$E$2692,5,0)</f>
        <v>0.484</v>
      </c>
      <c r="W1549" s="10">
        <f>VLOOKUP(A1549,BUSINESS!$A$2:$F$2692,6,0)</f>
        <v>7</v>
      </c>
      <c r="X1549" s="10">
        <f>VLOOKUP(A1549,BUSINESS!$A$2:$G$2692,7,0)</f>
        <v>19</v>
      </c>
      <c r="Y1549" s="10">
        <f>VLOOKUP(A1549,BUSINESS!$A$2:$H$2692,8,0)</f>
        <v>81</v>
      </c>
      <c r="Z1549" s="10">
        <f>VLOOKUP(A1549,BUSINESS!$A$2:$I$2692,9,0)</f>
        <v>0.662</v>
      </c>
      <c r="AA1549" s="10">
        <f>VLOOKUP(A1549,BUSINESS!$A$2:$J$2692,10,0)</f>
        <v>1.281</v>
      </c>
      <c r="AB1549" s="7">
        <f t="shared" si="2"/>
        <v>879746960600</v>
      </c>
    </row>
    <row r="1550">
      <c r="A1550" s="7" t="str">
        <f t="shared" si="1"/>
        <v>Faeroe Islands-Europe2007</v>
      </c>
      <c r="B1550" s="8" t="s">
        <v>140</v>
      </c>
      <c r="C1550" s="5" t="s">
        <v>76</v>
      </c>
      <c r="D1550" s="9" t="s">
        <v>69</v>
      </c>
      <c r="E1550" s="11">
        <v>2.27822988E9</v>
      </c>
      <c r="F1550" s="10">
        <f>if(AND(C757=C758,D757=D757+1,ISBLANK(F758)),F757,F758)</f>
        <v>0.039</v>
      </c>
      <c r="G1550" s="10">
        <f>if(AND(C757=C758,D757=D757+1,ISBLANK(G758)),G757,G758)</f>
        <v>510</v>
      </c>
      <c r="H1550" s="10">
        <f>if(AND(C761=C762,D761=D761+1,ISBLANK(H762)),H761,H762)</f>
        <v>0.093</v>
      </c>
      <c r="I1550" s="22">
        <f>VLOOKUP(A1550,ENERGY!$A$2:$F$2692,5,0)</f>
        <v>133681</v>
      </c>
      <c r="J1550" s="10">
        <f>VLOOKUP(A1551,ENERGY!$A$2:$F$2692,6,0)</f>
        <v>54646</v>
      </c>
      <c r="K1550" s="23">
        <v>0.024</v>
      </c>
      <c r="L1550" s="10">
        <f>VLOOKUP(A1550,TOURISM!$A$2:$E$2692,5,0)</f>
        <v>5978000000</v>
      </c>
      <c r="M1550" s="10">
        <f>VLOOKUP(A1550,TOURISM!$A$2:$F$2692,6,0)</f>
        <v>46100000</v>
      </c>
      <c r="N1550" s="23">
        <v>0.093</v>
      </c>
      <c r="O1550" s="23">
        <v>9.0</v>
      </c>
      <c r="P1550" s="27">
        <f t="shared" si="816"/>
        <v>23</v>
      </c>
      <c r="Q1550" s="27">
        <f>if(AND(O1550=O1551,P1550=P1550+1,ISBLANK(Q1551)),Q1550,Q1551)</f>
        <v>271</v>
      </c>
      <c r="R1550" s="23">
        <v>0.232</v>
      </c>
      <c r="S1550" s="23">
        <v>1.388</v>
      </c>
      <c r="T1550" s="10">
        <f>VLOOKUP(A1550,TOURISM!$A$2:$E$2692,5,0)</f>
        <v>5978000000</v>
      </c>
      <c r="U1550" s="10">
        <f>VLOOKUP(A1550,TOURISM!$A$2:$F$2692,6,0)</f>
        <v>46100000</v>
      </c>
      <c r="V1550" s="10">
        <f>VLOOKUP(A1550,BUSINESS!$A$2:$E$2692,5,0)</f>
        <v>0.262</v>
      </c>
      <c r="W1550" s="10">
        <f>VLOOKUP(A1550,BUSINESS!$A$2:$F$2692,6,0)</f>
        <v>5</v>
      </c>
      <c r="X1550" s="10">
        <f>VLOOKUP(A1550,BUSINESS!$A$2:$G$2692,7,0)</f>
        <v>19</v>
      </c>
      <c r="Y1550" s="10">
        <f>VLOOKUP(A1550,BUSINESS!$A$2:$H$2692,8,0)</f>
        <v>140</v>
      </c>
      <c r="Z1550" s="10">
        <f>VLOOKUP(A1550,BUSINESS!$A$2:$I$2692,9,0)</f>
        <v>0.76</v>
      </c>
      <c r="AA1550" s="10">
        <f>VLOOKUP(A1550,BUSINESS!$A$2:$J$2692,10,0)</f>
        <v>1.053</v>
      </c>
      <c r="AB1550" s="7">
        <f t="shared" si="2"/>
        <v>9819956379</v>
      </c>
    </row>
    <row r="1551">
      <c r="A1551" s="7" t="str">
        <f t="shared" si="1"/>
        <v>Finland-Europe2007</v>
      </c>
      <c r="B1551" s="8" t="s">
        <v>142</v>
      </c>
      <c r="C1551" s="5" t="s">
        <v>76</v>
      </c>
      <c r="D1551" s="9" t="s">
        <v>69</v>
      </c>
      <c r="E1551" s="11">
        <v>2.46E11</v>
      </c>
      <c r="F1551" s="12">
        <v>0.08</v>
      </c>
      <c r="G1551" s="12">
        <v>3751.0</v>
      </c>
      <c r="H1551" s="10">
        <f>if(AND(C727=C728,D727=D727+1,ISBLANK(H728)),H727,H728)</f>
        <v>0.12</v>
      </c>
      <c r="I1551" s="22">
        <f>VLOOKUP(A1551,ENERGY!$A$2:$F$2692,5,0)</f>
        <v>34263</v>
      </c>
      <c r="J1551" s="10">
        <f>VLOOKUP(A1552,ENERGY!$A$2:$F$2692,6,0)</f>
        <v>392072</v>
      </c>
      <c r="K1551" s="23">
        <v>0.024</v>
      </c>
      <c r="L1551" s="10">
        <f>VLOOKUP(A1551,TOURISM!$A$2:$E$2692,5,0)</f>
        <v>4287000000</v>
      </c>
      <c r="M1551" s="10">
        <f>VLOOKUP(A1551,TOURISM!$A$2:$F$2692,6,0)</f>
        <v>4812000000</v>
      </c>
      <c r="N1551" s="23">
        <v>0.415</v>
      </c>
      <c r="O1551" s="23">
        <v>21.0</v>
      </c>
      <c r="P1551" s="27">
        <f t="shared" si="816"/>
        <v>23</v>
      </c>
      <c r="Q1551" s="23">
        <v>271.0</v>
      </c>
      <c r="R1551" s="23">
        <v>0.11</v>
      </c>
      <c r="S1551" s="23">
        <v>0.958</v>
      </c>
      <c r="T1551" s="10">
        <f>VLOOKUP(A1551,TOURISM!$A$2:$E$2692,5,0)</f>
        <v>4287000000</v>
      </c>
      <c r="U1551" s="10">
        <f>VLOOKUP(A1551,TOURISM!$A$2:$F$2692,6,0)</f>
        <v>4812000000</v>
      </c>
      <c r="V1551" s="10">
        <f>VLOOKUP(A1551,BUSINESS!$A$2:$E$2692,5,0)</f>
        <v>0.478</v>
      </c>
      <c r="W1551" s="10">
        <f>VLOOKUP(A1551,BUSINESS!$A$2:$F$2692,6,0)</f>
        <v>14</v>
      </c>
      <c r="X1551" s="10">
        <f>VLOOKUP(A1551,BUSINESS!$A$2:$G$2692,7,0)</f>
        <v>19</v>
      </c>
      <c r="Y1551" s="10">
        <f>VLOOKUP(A1551,BUSINESS!$A$2:$H$2692,8,0)</f>
        <v>269</v>
      </c>
      <c r="Z1551" s="10">
        <f>VLOOKUP(A1551,BUSINESS!$A$2:$I$2692,9,0)</f>
        <v>0.808</v>
      </c>
      <c r="AA1551" s="10">
        <f>VLOOKUP(A1551,BUSINESS!$A$2:$J$2692,10,0)</f>
        <v>1.149</v>
      </c>
      <c r="AB1551" s="7">
        <f t="shared" si="2"/>
        <v>2236363636364</v>
      </c>
    </row>
    <row r="1552">
      <c r="A1552" s="7" t="str">
        <f t="shared" si="1"/>
        <v>France-Europe2007</v>
      </c>
      <c r="B1552" s="8" t="s">
        <v>143</v>
      </c>
      <c r="C1552" s="5" t="s">
        <v>76</v>
      </c>
      <c r="D1552" s="9" t="s">
        <v>69</v>
      </c>
      <c r="E1552" s="11">
        <v>2.58E12</v>
      </c>
      <c r="F1552" s="12">
        <v>0.109</v>
      </c>
      <c r="G1552" s="12">
        <v>4413.0</v>
      </c>
      <c r="H1552" s="10">
        <f>if(AND(C715=C716,D715=D715+1,ISBLANK(H716)),H715,H716)</f>
        <v>0.092</v>
      </c>
      <c r="I1552" s="22">
        <f>VLOOKUP(A1552,ENERGY!$A$2:$F$2692,5,0)</f>
        <v>270660</v>
      </c>
      <c r="J1552" s="10">
        <f>VLOOKUP(A1553,ENERGY!$A$2:$F$2692,6,0)</f>
        <v>806703</v>
      </c>
      <c r="K1552" s="23">
        <v>0.024</v>
      </c>
      <c r="L1552" s="10">
        <f>VLOOKUP(A1552,TOURISM!$A$2:$E$2692,5,0)</f>
        <v>63701000000</v>
      </c>
      <c r="M1552" s="10">
        <f>VLOOKUP(A1552,TOURISM!$A$2:$F$2692,6,0)</f>
        <v>46029000000</v>
      </c>
      <c r="N1552" s="23">
        <v>0.898</v>
      </c>
      <c r="O1552" s="23">
        <v>15.0</v>
      </c>
      <c r="P1552" s="27">
        <f t="shared" si="816"/>
        <v>23</v>
      </c>
      <c r="Q1552" s="23">
        <v>205.0</v>
      </c>
      <c r="R1552" s="23">
        <v>0.091</v>
      </c>
      <c r="S1552" s="23">
        <v>0.458</v>
      </c>
      <c r="T1552" s="10">
        <f>VLOOKUP(A1552,TOURISM!$A$2:$E$2692,5,0)</f>
        <v>63701000000</v>
      </c>
      <c r="U1552" s="10">
        <f>VLOOKUP(A1552,TOURISM!$A$2:$F$2692,6,0)</f>
        <v>46029000000</v>
      </c>
      <c r="V1552" s="10">
        <f>VLOOKUP(A1552,BUSINESS!$A$2:$E$2692,5,0)</f>
        <v>0.65</v>
      </c>
      <c r="W1552" s="10">
        <f>VLOOKUP(A1552,BUSINESS!$A$2:$F$2692,6,0)</f>
        <v>7</v>
      </c>
      <c r="X1552" s="10">
        <f>VLOOKUP(A1552,BUSINESS!$A$2:$G$2692,7,0)</f>
        <v>19</v>
      </c>
      <c r="Y1552" s="10">
        <f>VLOOKUP(A1552,BUSINESS!$A$2:$H$2692,8,0)</f>
        <v>132</v>
      </c>
      <c r="Z1552" s="10">
        <f>VLOOKUP(A1552,BUSINESS!$A$2:$I$2692,9,0)</f>
        <v>0.661</v>
      </c>
      <c r="AA1552" s="10">
        <f>VLOOKUP(A1552,BUSINESS!$A$2:$J$2692,10,0)</f>
        <v>0.89</v>
      </c>
      <c r="AB1552" s="7">
        <f t="shared" si="2"/>
        <v>28351648351648</v>
      </c>
    </row>
    <row r="1553">
      <c r="A1553" s="7" t="str">
        <f t="shared" si="1"/>
        <v>Germany-Europe2007</v>
      </c>
      <c r="B1553" s="8" t="s">
        <v>148</v>
      </c>
      <c r="C1553" s="5" t="s">
        <v>76</v>
      </c>
      <c r="D1553" s="9" t="s">
        <v>69</v>
      </c>
      <c r="E1553" s="11">
        <v>3.32E12</v>
      </c>
      <c r="F1553" s="12">
        <v>0.105</v>
      </c>
      <c r="G1553" s="12">
        <v>4231.0</v>
      </c>
      <c r="H1553" s="10">
        <f>if(AND(C653=C654,D653=D653+1,ISBLANK(H654)),H653,H654)</f>
        <v>0.21</v>
      </c>
      <c r="I1553" s="22">
        <f>VLOOKUP(A1553,ENERGY!$A$2:$F$2692,5,0)</f>
        <v>335185</v>
      </c>
      <c r="J1553" s="10">
        <f>VLOOKUP(A1554,ENERGY!$A$2:$F$2692,6,0)</f>
        <v>98246</v>
      </c>
      <c r="K1553" s="23">
        <v>0.024</v>
      </c>
      <c r="L1553" s="10">
        <f>VLOOKUP(A1553,TOURISM!$A$2:$E$2692,5,0)</f>
        <v>49332000000</v>
      </c>
      <c r="M1553" s="10">
        <f>VLOOKUP(A1553,TOURISM!$A$2:$F$2692,6,0)</f>
        <v>96549000000</v>
      </c>
      <c r="N1553" s="23">
        <v>0.614</v>
      </c>
      <c r="O1553" s="23">
        <v>15.0</v>
      </c>
      <c r="P1553" s="27">
        <f t="shared" si="816"/>
        <v>23</v>
      </c>
      <c r="Q1553" s="23">
        <v>202.0</v>
      </c>
      <c r="R1553" s="23">
        <v>0.157</v>
      </c>
      <c r="S1553" s="23">
        <v>0.653</v>
      </c>
      <c r="T1553" s="10">
        <f>VLOOKUP(A1553,TOURISM!$A$2:$E$2692,5,0)</f>
        <v>49332000000</v>
      </c>
      <c r="U1553" s="10">
        <f>VLOOKUP(A1553,TOURISM!$A$2:$F$2692,6,0)</f>
        <v>96549000000</v>
      </c>
      <c r="V1553" s="10">
        <f>VLOOKUP(A1553,BUSINESS!$A$2:$E$2692,5,0)</f>
        <v>0.49</v>
      </c>
      <c r="W1553" s="10">
        <f>VLOOKUP(A1553,BUSINESS!$A$2:$F$2692,6,0)</f>
        <v>18</v>
      </c>
      <c r="X1553" s="10">
        <f>VLOOKUP(A1553,BUSINESS!$A$2:$G$2692,7,0)</f>
        <v>19</v>
      </c>
      <c r="Y1553" s="10">
        <f>VLOOKUP(A1553,BUSINESS!$A$2:$H$2692,8,0)</f>
        <v>196</v>
      </c>
      <c r="Z1553" s="10">
        <f>VLOOKUP(A1553,BUSINESS!$A$2:$I$2692,9,0)</f>
        <v>0.752</v>
      </c>
      <c r="AA1553" s="10">
        <f>VLOOKUP(A1553,BUSINESS!$A$2:$J$2692,10,0)</f>
        <v>1.151</v>
      </c>
      <c r="AB1553" s="7">
        <f t="shared" si="2"/>
        <v>21146496815287</v>
      </c>
    </row>
    <row r="1554">
      <c r="A1554" s="7" t="str">
        <f t="shared" si="1"/>
        <v>Greece-Europe2007</v>
      </c>
      <c r="B1554" s="8" t="s">
        <v>150</v>
      </c>
      <c r="C1554" s="5" t="s">
        <v>76</v>
      </c>
      <c r="D1554" s="9" t="s">
        <v>69</v>
      </c>
      <c r="E1554" s="11">
        <v>3.05E11</v>
      </c>
      <c r="F1554" s="12">
        <v>0.098</v>
      </c>
      <c r="G1554" s="12">
        <v>2682.0</v>
      </c>
      <c r="H1554" s="10">
        <f>if(AND(C627=C628,D627=D627+1,ISBLANK(H628)),H627,H628)</f>
        <v>0.195</v>
      </c>
      <c r="I1554" s="22">
        <f>VLOOKUP(A1554,ENERGY!$A$2:$F$2692,5,0)</f>
        <v>30217</v>
      </c>
      <c r="J1554" s="10">
        <f>VLOOKUP(A1555,ENERGY!$A$2:$F$2692,6,0)</f>
        <v>55859</v>
      </c>
      <c r="K1554" s="23">
        <v>0.024</v>
      </c>
      <c r="L1554" s="10">
        <f>VLOOKUP(A1554,TOURISM!$A$2:$E$2692,5,0)</f>
        <v>15687000000</v>
      </c>
      <c r="M1554" s="10">
        <f>VLOOKUP(A1554,TOURISM!$A$2:$F$2692,6,0)</f>
        <v>3430000000</v>
      </c>
      <c r="N1554" s="23">
        <v>0.341</v>
      </c>
      <c r="O1554" s="23">
        <v>31.0</v>
      </c>
      <c r="P1554" s="27">
        <f t="shared" si="816"/>
        <v>23</v>
      </c>
      <c r="Q1554" s="23">
        <v>408.0</v>
      </c>
      <c r="R1554" s="23">
        <v>0.017</v>
      </c>
      <c r="S1554" s="23">
        <v>0.16</v>
      </c>
      <c r="T1554" s="10">
        <f>VLOOKUP(A1554,TOURISM!$A$2:$E$2692,5,0)</f>
        <v>15687000000</v>
      </c>
      <c r="U1554" s="10">
        <f>VLOOKUP(A1554,TOURISM!$A$2:$F$2692,6,0)</f>
        <v>3430000000</v>
      </c>
      <c r="V1554" s="10">
        <f>VLOOKUP(A1554,BUSINESS!$A$2:$E$2692,5,0)</f>
        <v>0.489</v>
      </c>
      <c r="W1554" s="10">
        <f>VLOOKUP(A1554,BUSINESS!$A$2:$F$2692,6,0)</f>
        <v>38</v>
      </c>
      <c r="X1554" s="10">
        <f>VLOOKUP(A1554,BUSINESS!$A$2:$G$2692,7,0)</f>
        <v>19</v>
      </c>
      <c r="Y1554" s="10">
        <f>VLOOKUP(A1554,BUSINESS!$A$2:$H$2692,8,0)</f>
        <v>264</v>
      </c>
      <c r="Z1554" s="10">
        <f>VLOOKUP(A1554,BUSINESS!$A$2:$I$2692,9,0)</f>
        <v>0.359</v>
      </c>
      <c r="AA1554" s="10">
        <f>VLOOKUP(A1554,BUSINESS!$A$2:$J$2692,10,0)</f>
        <v>1.111</v>
      </c>
      <c r="AB1554" s="7">
        <f t="shared" si="2"/>
        <v>17941176470588</v>
      </c>
    </row>
    <row r="1555">
      <c r="A1555" s="7" t="str">
        <f t="shared" si="1"/>
        <v>Hungary-Europe2007</v>
      </c>
      <c r="B1555" s="8" t="s">
        <v>161</v>
      </c>
      <c r="C1555" s="5" t="s">
        <v>76</v>
      </c>
      <c r="D1555" s="9" t="s">
        <v>69</v>
      </c>
      <c r="E1555" s="11">
        <v>1.36E11</v>
      </c>
      <c r="F1555" s="12">
        <v>0.077</v>
      </c>
      <c r="G1555" s="12">
        <v>1038.0</v>
      </c>
      <c r="H1555" s="12">
        <v>0.091</v>
      </c>
      <c r="I1555" s="22">
        <f>VLOOKUP(A1555,ENERGY!$A$2:$F$2692,5,0)</f>
        <v>26729</v>
      </c>
      <c r="J1555" s="10">
        <f>VLOOKUP(A1556,ENERGY!$A$2:$F$2692,6,0)</f>
        <v>2310</v>
      </c>
      <c r="K1555" s="23">
        <v>0.024</v>
      </c>
      <c r="L1555" s="10">
        <f>VLOOKUP(A1555,TOURISM!$A$2:$E$2692,5,0)</f>
        <v>5628000000</v>
      </c>
      <c r="M1555" s="10">
        <f>VLOOKUP(A1555,TOURISM!$A$2:$F$2692,6,0)</f>
        <v>3088000000</v>
      </c>
      <c r="N1555" s="23">
        <v>0.471</v>
      </c>
      <c r="O1555" s="23">
        <v>41.0</v>
      </c>
      <c r="P1555" s="27">
        <f t="shared" si="816"/>
        <v>23</v>
      </c>
      <c r="Q1555" s="23">
        <v>195.0</v>
      </c>
      <c r="R1555" s="23">
        <v>0.062</v>
      </c>
      <c r="S1555" s="23">
        <v>0.754</v>
      </c>
      <c r="T1555" s="10">
        <f>VLOOKUP(A1555,TOURISM!$A$2:$E$2692,5,0)</f>
        <v>5628000000</v>
      </c>
      <c r="U1555" s="10">
        <f>VLOOKUP(A1555,TOURISM!$A$2:$F$2692,6,0)</f>
        <v>3088000000</v>
      </c>
      <c r="V1555" s="10">
        <f>VLOOKUP(A1555,BUSINESS!$A$2:$E$2692,5,0)</f>
        <v>0.553</v>
      </c>
      <c r="W1555" s="10">
        <f>VLOOKUP(A1555,BUSINESS!$A$2:$F$2692,6,0)</f>
        <v>16</v>
      </c>
      <c r="X1555" s="10">
        <f>VLOOKUP(A1555,BUSINESS!$A$2:$G$2692,7,0)</f>
        <v>19</v>
      </c>
      <c r="Y1555" s="10">
        <f>VLOOKUP(A1555,BUSINESS!$A$2:$H$2692,8,0)</f>
        <v>340</v>
      </c>
      <c r="Z1555" s="10">
        <f>VLOOKUP(A1555,BUSINESS!$A$2:$I$2692,9,0)</f>
        <v>0.533</v>
      </c>
      <c r="AA1555" s="10">
        <f>VLOOKUP(A1555,BUSINESS!$A$2:$J$2692,10,0)</f>
        <v>1.096</v>
      </c>
      <c r="AB1555" s="7">
        <f t="shared" si="2"/>
        <v>2193548387097</v>
      </c>
    </row>
    <row r="1556">
      <c r="A1556" s="7" t="str">
        <f t="shared" si="1"/>
        <v>Iceland-Europe2007</v>
      </c>
      <c r="B1556" s="8" t="s">
        <v>162</v>
      </c>
      <c r="C1556" s="5" t="s">
        <v>76</v>
      </c>
      <c r="D1556" s="9" t="s">
        <v>69</v>
      </c>
      <c r="E1556" s="11">
        <v>2.0428232684E10</v>
      </c>
      <c r="F1556" s="12">
        <v>0.093</v>
      </c>
      <c r="G1556" s="12">
        <v>6182.0</v>
      </c>
      <c r="H1556" s="12">
        <v>0.193</v>
      </c>
      <c r="I1556" s="22">
        <f>VLOOKUP(A1556,ENERGY!$A$2:$F$2692,5,0)</f>
        <v>4836</v>
      </c>
      <c r="J1556" s="10">
        <f>VLOOKUP(A1557,ENERGY!$A$2:$F$2692,6,0)</f>
        <v>44583</v>
      </c>
      <c r="K1556" s="23">
        <v>0.024</v>
      </c>
      <c r="L1556" s="10">
        <f>VLOOKUP(A1556,TOURISM!$A$2:$E$2692,5,0)</f>
        <v>848000000</v>
      </c>
      <c r="M1556" s="10">
        <f>VLOOKUP(A1556,TOURISM!$A$2:$F$2692,6,0)</f>
        <v>1336000000</v>
      </c>
      <c r="N1556" s="23">
        <v>0.215</v>
      </c>
      <c r="O1556" s="23">
        <v>102.0</v>
      </c>
      <c r="P1556" s="27">
        <f t="shared" si="816"/>
        <v>23</v>
      </c>
      <c r="Q1556" s="23">
        <v>137.0</v>
      </c>
      <c r="R1556" s="23">
        <v>0.005</v>
      </c>
      <c r="S1556" s="23">
        <v>0.304</v>
      </c>
      <c r="T1556" s="10">
        <f>VLOOKUP(A1556,TOURISM!$A$2:$E$2692,5,0)</f>
        <v>848000000</v>
      </c>
      <c r="U1556" s="10">
        <f>VLOOKUP(A1556,TOURISM!$A$2:$F$2692,6,0)</f>
        <v>1336000000</v>
      </c>
      <c r="V1556" s="10">
        <f>VLOOKUP(A1556,BUSINESS!$A$2:$E$2692,5,0)</f>
        <v>0.262</v>
      </c>
      <c r="W1556" s="10">
        <f>VLOOKUP(A1556,BUSINESS!$A$2:$F$2692,6,0)</f>
        <v>5</v>
      </c>
      <c r="X1556" s="10">
        <f>VLOOKUP(A1556,BUSINESS!$A$2:$G$2692,7,0)</f>
        <v>19</v>
      </c>
      <c r="Y1556" s="10">
        <f>VLOOKUP(A1556,BUSINESS!$A$2:$H$2692,8,0)</f>
        <v>140</v>
      </c>
      <c r="Z1556" s="10">
        <f>VLOOKUP(A1556,BUSINESS!$A$2:$I$2692,9,0)</f>
        <v>0.906</v>
      </c>
      <c r="AA1556" s="10">
        <f>VLOOKUP(A1556,BUSINESS!$A$2:$J$2692,10,0)</f>
        <v>1.069</v>
      </c>
      <c r="AB1556" s="7">
        <f t="shared" si="2"/>
        <v>4085646536800</v>
      </c>
    </row>
    <row r="1557">
      <c r="A1557" s="7" t="str">
        <f t="shared" si="1"/>
        <v>Ireland-Europe2007</v>
      </c>
      <c r="B1557" s="8" t="s">
        <v>167</v>
      </c>
      <c r="C1557" s="5" t="s">
        <v>76</v>
      </c>
      <c r="D1557" s="9" t="s">
        <v>69</v>
      </c>
      <c r="E1557" s="11">
        <v>2.6E11</v>
      </c>
      <c r="F1557" s="12">
        <v>0.079</v>
      </c>
      <c r="G1557" s="12">
        <v>4733.0</v>
      </c>
      <c r="H1557" s="10" t="str">
        <f t="shared" ref="H1557:H1558" si="817">if(AND(C407=C408,D407=D407+1,ISBLANK(H408)),H407,H408)</f>
        <v>#REF!</v>
      </c>
      <c r="I1557" s="22">
        <f>VLOOKUP(A1557,ENERGY!$A$2:$F$2692,5,0)</f>
        <v>15120</v>
      </c>
      <c r="J1557" s="10">
        <f>VLOOKUP(A1558,ENERGY!$A$2:$F$2692,6,0)</f>
        <v>66424</v>
      </c>
      <c r="K1557" s="23">
        <v>0.024</v>
      </c>
      <c r="L1557" s="10">
        <f>VLOOKUP(A1557,TOURISM!$A$2:$E$2692,5,0)</f>
        <v>9263000000</v>
      </c>
      <c r="M1557" s="10">
        <f>VLOOKUP(A1557,TOURISM!$A$2:$F$2692,6,0)</f>
        <v>8785000000</v>
      </c>
      <c r="N1557" s="23">
        <v>0.288</v>
      </c>
      <c r="O1557" s="23">
        <v>24.0</v>
      </c>
      <c r="P1557" s="27">
        <f t="shared" si="816"/>
        <v>23</v>
      </c>
      <c r="Q1557" s="23">
        <v>560.0</v>
      </c>
      <c r="R1557" s="23">
        <v>0.07</v>
      </c>
      <c r="S1557" s="23">
        <v>0.527</v>
      </c>
      <c r="T1557" s="10">
        <f>VLOOKUP(A1557,TOURISM!$A$2:$E$2692,5,0)</f>
        <v>9263000000</v>
      </c>
      <c r="U1557" s="10">
        <f>VLOOKUP(A1557,TOURISM!$A$2:$F$2692,6,0)</f>
        <v>8785000000</v>
      </c>
      <c r="V1557" s="10">
        <f>VLOOKUP(A1557,BUSINESS!$A$2:$E$2692,5,0)</f>
        <v>0.253</v>
      </c>
      <c r="W1557" s="10">
        <f>VLOOKUP(A1557,BUSINESS!$A$2:$F$2692,6,0)</f>
        <v>13</v>
      </c>
      <c r="X1557" s="10">
        <f>VLOOKUP(A1557,BUSINESS!$A$2:$G$2692,7,0)</f>
        <v>19</v>
      </c>
      <c r="Y1557" s="10">
        <f>VLOOKUP(A1557,BUSINESS!$A$2:$H$2692,8,0)</f>
        <v>76</v>
      </c>
      <c r="Z1557" s="10">
        <f>VLOOKUP(A1557,BUSINESS!$A$2:$I$2692,9,0)</f>
        <v>0.612</v>
      </c>
      <c r="AA1557" s="10">
        <f>VLOOKUP(A1557,BUSINESS!$A$2:$J$2692,10,0)</f>
        <v>1.159</v>
      </c>
      <c r="AB1557" s="7">
        <f t="shared" si="2"/>
        <v>3714285714286</v>
      </c>
    </row>
    <row r="1558">
      <c r="A1558" s="7" t="str">
        <f t="shared" si="1"/>
        <v>Isle of Man-Europe2007</v>
      </c>
      <c r="B1558" s="8" t="s">
        <v>168</v>
      </c>
      <c r="C1558" s="5" t="s">
        <v>76</v>
      </c>
      <c r="D1558" s="9" t="s">
        <v>69</v>
      </c>
      <c r="E1558" s="11">
        <v>4.075664785E9</v>
      </c>
      <c r="F1558" s="10">
        <f>if(AND(C401=C402,D401=D401+1,ISBLANK(F402)),F401,F402)</f>
        <v>0.076</v>
      </c>
      <c r="G1558" s="10">
        <f>if(AND(C401=C402,D401=D401+1,ISBLANK(G402)),G401,G402)</f>
        <v>107</v>
      </c>
      <c r="H1558" s="10">
        <f t="shared" si="817"/>
        <v>0.116</v>
      </c>
      <c r="I1558" s="22">
        <f>VLOOKUP(A1558,ENERGY!$A$2:$F$2692,5,0)</f>
        <v>133681</v>
      </c>
      <c r="J1558" s="10">
        <f>VLOOKUP(A1559,ENERGY!$A$2:$F$2692,6,0)</f>
        <v>462676</v>
      </c>
      <c r="K1558" s="23">
        <v>0.024</v>
      </c>
      <c r="L1558" s="10">
        <f>VLOOKUP(A1558,TOURISM!$A$2:$E$2692,5,0)</f>
        <v>5628000000</v>
      </c>
      <c r="M1558" s="10">
        <f>VLOOKUP(A1558,TOURISM!$A$2:$F$2692,6,0)</f>
        <v>114000000</v>
      </c>
      <c r="N1558" s="23">
        <v>0.334</v>
      </c>
      <c r="O1558" s="23">
        <v>93.0</v>
      </c>
      <c r="P1558" s="27">
        <f t="shared" si="816"/>
        <v>23</v>
      </c>
      <c r="Q1558" s="23">
        <v>560.0</v>
      </c>
      <c r="R1558" s="23">
        <v>0.036</v>
      </c>
      <c r="S1558" s="23">
        <v>0.329</v>
      </c>
      <c r="T1558" s="10">
        <f>VLOOKUP(A1558,TOURISM!$A$2:$E$2692,5,0)</f>
        <v>5628000000</v>
      </c>
      <c r="U1558" s="10">
        <f>VLOOKUP(A1558,TOURISM!$A$2:$F$2692,6,0)</f>
        <v>114000000</v>
      </c>
      <c r="V1558" s="10">
        <f>VLOOKUP(A1558,BUSINESS!$A$2:$E$2692,5,0)</f>
        <v>0.512</v>
      </c>
      <c r="W1558" s="10">
        <f>VLOOKUP(A1558,BUSINESS!$A$2:$F$2692,6,0)</f>
        <v>29</v>
      </c>
      <c r="X1558" s="10">
        <f>VLOOKUP(A1558,BUSINESS!$A$2:$G$2692,7,0)</f>
        <v>19</v>
      </c>
      <c r="Y1558" s="10">
        <f>VLOOKUP(A1558,BUSINESS!$A$2:$H$2692,8,0)</f>
        <v>448</v>
      </c>
      <c r="Z1558" s="10">
        <f>VLOOKUP(A1558,BUSINESS!$A$2:$I$2692,9,0)</f>
        <v>0.247</v>
      </c>
      <c r="AA1558" s="10">
        <f>VLOOKUP(A1558,BUSINESS!$A$2:$J$2692,10,0)</f>
        <v>1.192</v>
      </c>
      <c r="AB1558" s="7">
        <f t="shared" si="2"/>
        <v>113212910694</v>
      </c>
    </row>
    <row r="1559">
      <c r="A1559" s="7" t="str">
        <f t="shared" si="1"/>
        <v>Italy-Europe2007</v>
      </c>
      <c r="B1559" s="8" t="s">
        <v>170</v>
      </c>
      <c r="C1559" s="5" t="s">
        <v>76</v>
      </c>
      <c r="D1559" s="9" t="s">
        <v>69</v>
      </c>
      <c r="E1559" s="11">
        <v>2.13E12</v>
      </c>
      <c r="F1559" s="12">
        <v>0.085</v>
      </c>
      <c r="G1559" s="12">
        <v>3058.0</v>
      </c>
      <c r="H1559" s="12">
        <v>0.063</v>
      </c>
      <c r="I1559" s="22">
        <f>VLOOKUP(A1559,ENERGY!$A$2:$F$2692,5,0)</f>
        <v>179599</v>
      </c>
      <c r="J1559" s="10">
        <f>VLOOKUP(A1560,ENERGY!$A$2:$F$2692,6,0)</f>
        <v>75236</v>
      </c>
      <c r="K1559" s="23">
        <v>0.024</v>
      </c>
      <c r="L1559" s="10">
        <f>VLOOKUP(A1559,TOURISM!$A$2:$E$2692,5,0)</f>
        <v>46144000000</v>
      </c>
      <c r="M1559" s="10">
        <f>VLOOKUP(A1559,TOURISM!$A$2:$F$2692,6,0)</f>
        <v>32754000000</v>
      </c>
      <c r="N1559" s="23">
        <v>0.834</v>
      </c>
      <c r="O1559" s="23">
        <v>62.0</v>
      </c>
      <c r="P1559" s="27">
        <f t="shared" si="816"/>
        <v>23</v>
      </c>
      <c r="Q1559" s="23">
        <v>224.0</v>
      </c>
      <c r="R1559" s="23">
        <v>0.088</v>
      </c>
      <c r="S1559" s="23">
        <v>0.505</v>
      </c>
      <c r="T1559" s="10">
        <f>VLOOKUP(A1559,TOURISM!$A$2:$E$2692,5,0)</f>
        <v>46144000000</v>
      </c>
      <c r="U1559" s="10">
        <f>VLOOKUP(A1559,TOURISM!$A$2:$F$2692,6,0)</f>
        <v>32754000000</v>
      </c>
      <c r="V1559" s="10">
        <f>VLOOKUP(A1559,BUSINESS!$A$2:$E$2692,5,0)</f>
        <v>0.754</v>
      </c>
      <c r="W1559" s="10">
        <f>VLOOKUP(A1559,BUSINESS!$A$2:$F$2692,6,0)</f>
        <v>13</v>
      </c>
      <c r="X1559" s="10">
        <f>VLOOKUP(A1559,BUSINESS!$A$2:$G$2692,7,0)</f>
        <v>19</v>
      </c>
      <c r="Y1559" s="10">
        <f>VLOOKUP(A1559,BUSINESS!$A$2:$H$2692,8,0)</f>
        <v>340</v>
      </c>
      <c r="Z1559" s="10">
        <f>VLOOKUP(A1559,BUSINESS!$A$2:$I$2692,9,0)</f>
        <v>0.408</v>
      </c>
      <c r="AA1559" s="10">
        <f>VLOOKUP(A1559,BUSINESS!$A$2:$J$2692,10,0)</f>
        <v>1.51</v>
      </c>
      <c r="AB1559" s="7">
        <f t="shared" si="2"/>
        <v>24204545454546</v>
      </c>
    </row>
    <row r="1560">
      <c r="A1560" s="7" t="str">
        <f t="shared" si="1"/>
        <v>Kosovo-Europe2007</v>
      </c>
      <c r="B1560" s="8" t="s">
        <v>177</v>
      </c>
      <c r="C1560" s="5" t="s">
        <v>76</v>
      </c>
      <c r="D1560" s="9" t="s">
        <v>69</v>
      </c>
      <c r="E1560" s="11">
        <v>4.743437689E9</v>
      </c>
      <c r="F1560" s="13">
        <f>if(AND(C286=C287,D286=D286+1,ISBLANK(F287)),F286,F287)</f>
        <v>0.024</v>
      </c>
      <c r="G1560" s="10">
        <f>if(AND(C286=C287,D286=D286+1,ISBLANK(G287)),G286,G287)</f>
        <v>526</v>
      </c>
      <c r="H1560" s="12">
        <v>0.141</v>
      </c>
      <c r="I1560" s="22">
        <f>VLOOKUP(A1560,ENERGY!$A$2:$F$2692,5,0)</f>
        <v>2045</v>
      </c>
      <c r="J1560" s="10">
        <f>VLOOKUP(A1561,ENERGY!$A$2:$F$2692,6,0)</f>
        <v>7928</v>
      </c>
      <c r="K1560" s="23">
        <v>0.024</v>
      </c>
      <c r="L1560" s="10">
        <f>VLOOKUP(A1560,TOURISM!$A$2:$E$2692,5,0)</f>
        <v>5322000000</v>
      </c>
      <c r="M1560" s="10">
        <f>VLOOKUP(A1560,TOURISM!$A$2:$F$2692,6,0)</f>
        <v>102000000</v>
      </c>
      <c r="N1560" s="23">
        <v>0.326</v>
      </c>
      <c r="O1560" s="23">
        <v>157.0</v>
      </c>
      <c r="P1560" s="27">
        <f t="shared" si="816"/>
        <v>23</v>
      </c>
      <c r="Q1560" s="23">
        <v>640.0</v>
      </c>
      <c r="R1560" s="23">
        <v>0.002</v>
      </c>
      <c r="S1560" s="23">
        <v>0.119</v>
      </c>
      <c r="T1560" s="10">
        <f>VLOOKUP(A1560,TOURISM!$A$2:$E$2692,5,0)</f>
        <v>5322000000</v>
      </c>
      <c r="U1560" s="10">
        <f>VLOOKUP(A1560,TOURISM!$A$2:$F$2692,6,0)</f>
        <v>102000000</v>
      </c>
      <c r="V1560" s="10">
        <f>VLOOKUP(A1560,BUSINESS!$A$2:$E$2692,5,0)</f>
        <v>0.443</v>
      </c>
      <c r="W1560" s="10">
        <f>VLOOKUP(A1560,BUSINESS!$A$2:$F$2692,6,0)</f>
        <v>6</v>
      </c>
      <c r="X1560" s="10">
        <f>VLOOKUP(A1560,BUSINESS!$A$2:$G$2692,7,0)</f>
        <v>19</v>
      </c>
      <c r="Y1560" s="10">
        <f>VLOOKUP(A1560,BUSINESS!$A$2:$H$2692,8,0)</f>
        <v>223</v>
      </c>
      <c r="Z1560" s="10">
        <f>VLOOKUP(A1560,BUSINESS!$A$2:$I$2692,9,0)</f>
        <v>0.286</v>
      </c>
      <c r="AA1560" s="10">
        <f>VLOOKUP(A1560,BUSINESS!$A$2:$J$2692,10,0)</f>
        <v>0.892</v>
      </c>
      <c r="AB1560" s="7">
        <f t="shared" si="2"/>
        <v>2371718844500</v>
      </c>
    </row>
    <row r="1561">
      <c r="A1561" s="7" t="str">
        <f t="shared" si="1"/>
        <v>Latvia-Europe2007</v>
      </c>
      <c r="B1561" s="8" t="s">
        <v>181</v>
      </c>
      <c r="C1561" s="5" t="s">
        <v>76</v>
      </c>
      <c r="D1561" s="9" t="s">
        <v>69</v>
      </c>
      <c r="E1561" s="11">
        <v>2.8765687042E10</v>
      </c>
      <c r="F1561" s="12">
        <v>0.07</v>
      </c>
      <c r="G1561" s="12">
        <v>883.0</v>
      </c>
      <c r="H1561" s="12">
        <v>0.109</v>
      </c>
      <c r="I1561" s="22">
        <f>VLOOKUP(A1561,ENERGY!$A$2:$F$2692,5,0)</f>
        <v>4796</v>
      </c>
      <c r="J1561" s="10">
        <f>VLOOKUP(A1562,ENERGY!$A$2:$F$2692,6,0)</f>
        <v>15137</v>
      </c>
      <c r="K1561" s="23">
        <v>0.024</v>
      </c>
      <c r="L1561" s="10">
        <f>VLOOKUP(A1561,TOURISM!$A$2:$E$2692,5,0)</f>
        <v>881000000</v>
      </c>
      <c r="M1561" s="10">
        <f>VLOOKUP(A1561,TOURISM!$A$2:$F$2692,6,0)</f>
        <v>1021000000</v>
      </c>
      <c r="N1561" s="23">
        <v>0.363</v>
      </c>
      <c r="O1561" s="23">
        <v>9.0</v>
      </c>
      <c r="P1561" s="27">
        <f t="shared" si="816"/>
        <v>23</v>
      </c>
      <c r="Q1561" s="23">
        <v>275.0</v>
      </c>
      <c r="R1561" s="23">
        <v>0.018</v>
      </c>
      <c r="S1561" s="23">
        <v>0.292</v>
      </c>
      <c r="T1561" s="10">
        <f>VLOOKUP(A1561,TOURISM!$A$2:$E$2692,5,0)</f>
        <v>881000000</v>
      </c>
      <c r="U1561" s="10">
        <f>VLOOKUP(A1561,TOURISM!$A$2:$F$2692,6,0)</f>
        <v>1021000000</v>
      </c>
      <c r="V1561" s="10">
        <f>VLOOKUP(A1561,BUSINESS!$A$2:$E$2692,5,0)</f>
        <v>0.364</v>
      </c>
      <c r="W1561" s="10">
        <f>VLOOKUP(A1561,BUSINESS!$A$2:$F$2692,6,0)</f>
        <v>16</v>
      </c>
      <c r="X1561" s="10">
        <f>VLOOKUP(A1561,BUSINESS!$A$2:$G$2692,7,0)</f>
        <v>19</v>
      </c>
      <c r="Y1561" s="10">
        <f>VLOOKUP(A1561,BUSINESS!$A$2:$H$2692,8,0)</f>
        <v>279</v>
      </c>
      <c r="Z1561" s="10">
        <f>VLOOKUP(A1561,BUSINESS!$A$2:$I$2692,9,0)</f>
        <v>0.592</v>
      </c>
      <c r="AA1561" s="10">
        <f>VLOOKUP(A1561,BUSINESS!$A$2:$J$2692,10,0)</f>
        <v>1.023</v>
      </c>
      <c r="AB1561" s="7">
        <f t="shared" si="2"/>
        <v>1598093724556</v>
      </c>
    </row>
    <row r="1562">
      <c r="A1562" s="7" t="str">
        <f t="shared" si="1"/>
        <v>Liechtenstein-Europe2007</v>
      </c>
      <c r="B1562" s="8" t="s">
        <v>186</v>
      </c>
      <c r="C1562" s="5" t="s">
        <v>76</v>
      </c>
      <c r="D1562" s="9" t="s">
        <v>69</v>
      </c>
      <c r="E1562" s="11">
        <v>4.602346923E9</v>
      </c>
      <c r="F1562" s="10">
        <f>if(AND(C171=C172,D171=D171+1,ISBLANK(F172)),F171,F172)</f>
        <v>0.058</v>
      </c>
      <c r="G1562" s="10">
        <f>if(AND(C171=C172,D171=D171+1,ISBLANK(G172)),G171,G172)</f>
        <v>149</v>
      </c>
      <c r="H1562" s="10">
        <f>if(AND(C171=C172,D171=D171+1,ISBLANK(H172)),H171,H172)</f>
        <v>0.111</v>
      </c>
      <c r="I1562" s="22">
        <f>VLOOKUP(A1562,ENERGY!$A$2:$F$2692,5,0)</f>
        <v>133681</v>
      </c>
      <c r="J1562" s="10">
        <f>VLOOKUP(A1563,ENERGY!$A$2:$F$2692,6,0)</f>
        <v>15137</v>
      </c>
      <c r="K1562" s="23">
        <v>0.024</v>
      </c>
      <c r="L1562" s="10">
        <f>VLOOKUP(A1562,TOURISM!$A$2:$E$2692,5,0)</f>
        <v>1192000000</v>
      </c>
      <c r="M1562" s="10">
        <f>VLOOKUP(A1562,TOURISM!$A$2:$F$2692,6,0)</f>
        <v>617000000</v>
      </c>
      <c r="N1562" s="23">
        <v>0.363</v>
      </c>
      <c r="O1562" s="27">
        <f t="shared" ref="O1562:Q1562" si="818">if(AND(M1562=M1563,N1562=N1562+1,ISBLANK(O1563)),O1562,O1563)</f>
        <v>14</v>
      </c>
      <c r="P1562" s="27">
        <f t="shared" si="818"/>
        <v>23</v>
      </c>
      <c r="Q1562" s="27">
        <f t="shared" si="818"/>
        <v>250</v>
      </c>
      <c r="R1562" s="23">
        <v>0.54</v>
      </c>
      <c r="S1562" s="23">
        <v>1.989</v>
      </c>
      <c r="T1562" s="10">
        <f>VLOOKUP(A1562,TOURISM!$A$2:$E$2692,5,0)</f>
        <v>1192000000</v>
      </c>
      <c r="U1562" s="10">
        <f>VLOOKUP(A1562,TOURISM!$A$2:$F$2692,6,0)</f>
        <v>617000000</v>
      </c>
      <c r="V1562" s="10">
        <f>VLOOKUP(A1562,BUSINESS!$A$2:$E$2692,5,0)</f>
        <v>0.754</v>
      </c>
      <c r="W1562" s="10">
        <f>VLOOKUP(A1562,BUSINESS!$A$2:$F$2692,6,0)</f>
        <v>13</v>
      </c>
      <c r="X1562" s="10">
        <f>VLOOKUP(A1562,BUSINESS!$A$2:$G$2692,7,0)</f>
        <v>19</v>
      </c>
      <c r="Y1562" s="10">
        <f>VLOOKUP(A1562,BUSINESS!$A$2:$H$2692,8,0)</f>
        <v>340</v>
      </c>
      <c r="Z1562" s="10">
        <f>VLOOKUP(A1562,BUSINESS!$A$2:$I$2692,9,0)</f>
        <v>0.651</v>
      </c>
      <c r="AA1562" s="10">
        <f>VLOOKUP(A1562,BUSINESS!$A$2:$J$2692,10,0)</f>
        <v>0.907</v>
      </c>
      <c r="AB1562" s="7">
        <f t="shared" si="2"/>
        <v>8522864672</v>
      </c>
    </row>
    <row r="1563">
      <c r="A1563" s="7" t="str">
        <f t="shared" si="1"/>
        <v>Lithuania-Europe2007</v>
      </c>
      <c r="B1563" s="8" t="s">
        <v>187</v>
      </c>
      <c r="C1563" s="5" t="s">
        <v>76</v>
      </c>
      <c r="D1563" s="9" t="s">
        <v>69</v>
      </c>
      <c r="E1563" s="11">
        <v>3.9325985931E10</v>
      </c>
      <c r="F1563" s="12">
        <v>0.062</v>
      </c>
      <c r="G1563" s="12">
        <v>725.0</v>
      </c>
      <c r="H1563" s="12">
        <v>0.069</v>
      </c>
      <c r="I1563" s="22">
        <f>VLOOKUP(A1563,ENERGY!$A$2:$F$2692,5,0)</f>
        <v>9460</v>
      </c>
      <c r="J1563" s="10">
        <f>VLOOKUP(A1564,ENERGY!$A$2:$F$2692,6,0)</f>
        <v>10869</v>
      </c>
      <c r="K1563" s="23">
        <v>0.024</v>
      </c>
      <c r="L1563" s="10">
        <f>VLOOKUP(A1563,TOURISM!$A$2:$E$2692,5,0)</f>
        <v>1192000000</v>
      </c>
      <c r="M1563" s="10">
        <f>VLOOKUP(A1563,TOURISM!$A$2:$F$2692,6,0)</f>
        <v>1168000000</v>
      </c>
      <c r="N1563" s="23">
        <v>0.31</v>
      </c>
      <c r="O1563" s="23">
        <v>14.0</v>
      </c>
      <c r="P1563" s="27">
        <f t="shared" ref="P1563:P1568" si="819">if(AND(N1563=N1564,O1563=O1563+1,ISBLANK(P1564)),P1563,P1564)</f>
        <v>23</v>
      </c>
      <c r="Q1563" s="23">
        <v>250.0</v>
      </c>
      <c r="R1563" s="23">
        <v>0.816</v>
      </c>
      <c r="S1563" s="23">
        <v>0.995</v>
      </c>
      <c r="T1563" s="10">
        <f>VLOOKUP(A1563,TOURISM!$A$2:$E$2692,5,0)</f>
        <v>1192000000</v>
      </c>
      <c r="U1563" s="10">
        <f>VLOOKUP(A1563,TOURISM!$A$2:$F$2692,6,0)</f>
        <v>1168000000</v>
      </c>
      <c r="V1563" s="10">
        <f>VLOOKUP(A1563,BUSINESS!$A$2:$E$2692,5,0)</f>
        <v>0.462</v>
      </c>
      <c r="W1563" s="10">
        <f>VLOOKUP(A1563,BUSINESS!$A$2:$F$2692,6,0)</f>
        <v>26</v>
      </c>
      <c r="X1563" s="10">
        <f>VLOOKUP(A1563,BUSINESS!$A$2:$G$2692,7,0)</f>
        <v>19</v>
      </c>
      <c r="Y1563" s="10">
        <f>VLOOKUP(A1563,BUSINESS!$A$2:$H$2692,8,0)</f>
        <v>166</v>
      </c>
      <c r="Z1563" s="10">
        <f>VLOOKUP(A1563,BUSINESS!$A$2:$I$2692,9,0)</f>
        <v>0.499</v>
      </c>
      <c r="AA1563" s="10">
        <f>VLOOKUP(A1563,BUSINESS!$A$2:$J$2692,10,0)</f>
        <v>1.54</v>
      </c>
      <c r="AB1563" s="7">
        <f t="shared" si="2"/>
        <v>48193610210</v>
      </c>
    </row>
    <row r="1564">
      <c r="A1564" s="7" t="str">
        <f t="shared" si="1"/>
        <v>Luxembourg-Europe2007</v>
      </c>
      <c r="B1564" s="8" t="s">
        <v>188</v>
      </c>
      <c r="C1564" s="5" t="s">
        <v>76</v>
      </c>
      <c r="D1564" s="9" t="s">
        <v>69</v>
      </c>
      <c r="E1564" s="11">
        <v>5.1320661751E10</v>
      </c>
      <c r="F1564" s="12">
        <v>0.068</v>
      </c>
      <c r="G1564" s="12">
        <v>7326.0</v>
      </c>
      <c r="H1564" s="10">
        <f>if(AND(C149=C150,D149=D149+1,ISBLANK(H150)),H149,H150)</f>
        <v>0.119</v>
      </c>
      <c r="I1564" s="22">
        <f>VLOOKUP(A1564,ENERGY!$A$2:$F$2692,5,0)</f>
        <v>4209</v>
      </c>
      <c r="J1564" s="10">
        <f>VLOOKUP(A1565,ENERGY!$A$2:$F$2692,6,0)</f>
        <v>2725</v>
      </c>
      <c r="K1564" s="23">
        <v>0.024</v>
      </c>
      <c r="L1564" s="10">
        <f>VLOOKUP(A1564,TOURISM!$A$2:$E$2692,5,0)</f>
        <v>4032000000</v>
      </c>
      <c r="M1564" s="10">
        <f>VLOOKUP(A1564,TOURISM!$A$2:$F$2692,6,0)</f>
        <v>3476000000</v>
      </c>
      <c r="N1564" s="23">
        <v>0.553</v>
      </c>
      <c r="O1564" s="23">
        <v>22.0</v>
      </c>
      <c r="P1564" s="27">
        <f t="shared" si="819"/>
        <v>23</v>
      </c>
      <c r="Q1564" s="23">
        <v>355.0</v>
      </c>
      <c r="R1564" s="23">
        <v>0.78</v>
      </c>
      <c r="S1564" s="23">
        <v>0.913</v>
      </c>
      <c r="T1564" s="10">
        <f>VLOOKUP(A1564,TOURISM!$A$2:$E$2692,5,0)</f>
        <v>4032000000</v>
      </c>
      <c r="U1564" s="10">
        <f>VLOOKUP(A1564,TOURISM!$A$2:$F$2692,6,0)</f>
        <v>3476000000</v>
      </c>
      <c r="V1564" s="10">
        <f>VLOOKUP(A1564,BUSINESS!$A$2:$E$2692,5,0)</f>
        <v>0.2</v>
      </c>
      <c r="W1564" s="10">
        <f>VLOOKUP(A1564,BUSINESS!$A$2:$F$2692,6,0)</f>
        <v>26</v>
      </c>
      <c r="X1564" s="10">
        <f>VLOOKUP(A1564,BUSINESS!$A$2:$G$2692,7,0)</f>
        <v>19</v>
      </c>
      <c r="Y1564" s="10">
        <f>VLOOKUP(A1564,BUSINESS!$A$2:$H$2692,8,0)</f>
        <v>59</v>
      </c>
      <c r="Z1564" s="10">
        <f>VLOOKUP(A1564,BUSINESS!$A$2:$I$2692,9,0)</f>
        <v>0.789</v>
      </c>
      <c r="AA1564" s="10">
        <f>VLOOKUP(A1564,BUSINESS!$A$2:$J$2692,10,0)</f>
        <v>1.437</v>
      </c>
      <c r="AB1564" s="7">
        <f t="shared" si="2"/>
        <v>65795720194</v>
      </c>
    </row>
    <row r="1565">
      <c r="A1565" s="7" t="str">
        <f t="shared" si="1"/>
        <v>Malta-Europe2007</v>
      </c>
      <c r="B1565" s="8" t="s">
        <v>195</v>
      </c>
      <c r="C1565" s="5" t="s">
        <v>76</v>
      </c>
      <c r="D1565" s="9" t="s">
        <v>69</v>
      </c>
      <c r="E1565" s="11">
        <v>7.5138347E9</v>
      </c>
      <c r="F1565" s="12">
        <v>0.085</v>
      </c>
      <c r="G1565" s="12">
        <v>1580.0</v>
      </c>
      <c r="H1565" s="12">
        <v>0.062</v>
      </c>
      <c r="I1565" s="22">
        <f>VLOOKUP(A1565,ENERGY!$A$2:$F$2692,5,0)</f>
        <v>878</v>
      </c>
      <c r="J1565" s="10">
        <f>VLOOKUP(A1566,ENERGY!$A$2:$F$2692,6,0)</f>
        <v>4686</v>
      </c>
      <c r="K1565" s="23">
        <v>0.024</v>
      </c>
      <c r="L1565" s="10">
        <f>VLOOKUP(A1565,TOURISM!$A$2:$E$2692,5,0)</f>
        <v>1185000000</v>
      </c>
      <c r="M1565" s="10">
        <f>VLOOKUP(A1565,TOURISM!$A$2:$F$2692,6,0)</f>
        <v>284000000</v>
      </c>
      <c r="N1565" s="23">
        <v>0.278</v>
      </c>
      <c r="O1565" s="23">
        <v>3.0</v>
      </c>
      <c r="P1565" s="27">
        <f t="shared" si="819"/>
        <v>23</v>
      </c>
      <c r="Q1565" s="23">
        <v>84.0</v>
      </c>
      <c r="R1565" s="23">
        <v>0.69</v>
      </c>
      <c r="S1565" s="23">
        <v>1.387</v>
      </c>
      <c r="T1565" s="10">
        <f>VLOOKUP(A1565,TOURISM!$A$2:$E$2692,5,0)</f>
        <v>1185000000</v>
      </c>
      <c r="U1565" s="10">
        <f>VLOOKUP(A1565,TOURISM!$A$2:$F$2692,6,0)</f>
        <v>284000000</v>
      </c>
      <c r="V1565" s="10">
        <f>VLOOKUP(A1565,BUSINESS!$A$2:$E$2692,5,0)</f>
        <v>0.566</v>
      </c>
      <c r="W1565" s="10">
        <f>VLOOKUP(A1565,BUSINESS!$A$2:$F$2692,6,0)</f>
        <v>27</v>
      </c>
      <c r="X1565" s="10">
        <f>VLOOKUP(A1565,BUSINESS!$A$2:$G$2692,7,0)</f>
        <v>19</v>
      </c>
      <c r="Y1565" s="10">
        <f>VLOOKUP(A1565,BUSINESS!$A$2:$H$2692,8,0)</f>
        <v>2085</v>
      </c>
      <c r="Z1565" s="10">
        <f>VLOOKUP(A1565,BUSINESS!$A$2:$I$2692,9,0)</f>
        <v>0.469</v>
      </c>
      <c r="AA1565" s="10">
        <f>VLOOKUP(A1565,BUSINESS!$A$2:$J$2692,10,0)</f>
        <v>0.88</v>
      </c>
      <c r="AB1565" s="7">
        <f t="shared" si="2"/>
        <v>10889615507</v>
      </c>
    </row>
    <row r="1566">
      <c r="A1566" s="7" t="str">
        <f t="shared" si="1"/>
        <v>Moldova-Europe2007</v>
      </c>
      <c r="B1566" s="8" t="s">
        <v>201</v>
      </c>
      <c r="C1566" s="5" t="s">
        <v>76</v>
      </c>
      <c r="D1566" s="9" t="s">
        <v>69</v>
      </c>
      <c r="E1566" s="11">
        <v>4.402495921E9</v>
      </c>
      <c r="F1566" s="12">
        <v>0.109</v>
      </c>
      <c r="G1566" s="12">
        <v>134.0</v>
      </c>
      <c r="H1566" s="12">
        <v>0.188</v>
      </c>
      <c r="I1566" s="22">
        <f>VLOOKUP(A1566,ENERGY!$A$2:$F$2692,5,0)</f>
        <v>3342</v>
      </c>
      <c r="J1566" s="10">
        <f>VLOOKUP(A1567,ENERGY!$A$2:$F$2692,6,0)</f>
        <v>10092</v>
      </c>
      <c r="K1566" s="23">
        <v>0.024</v>
      </c>
      <c r="L1566" s="10">
        <f>VLOOKUP(A1566,TOURISM!$A$2:$E$2692,5,0)</f>
        <v>229000000</v>
      </c>
      <c r="M1566" s="10">
        <f>VLOOKUP(A1566,TOURISM!$A$2:$F$2692,6,0)</f>
        <v>290000000</v>
      </c>
      <c r="N1566" s="23">
        <v>0.369</v>
      </c>
      <c r="O1566" s="23">
        <v>32.0</v>
      </c>
      <c r="P1566" s="27">
        <f t="shared" si="819"/>
        <v>23</v>
      </c>
      <c r="Q1566" s="23">
        <v>264.0</v>
      </c>
      <c r="R1566" s="23">
        <v>0.201</v>
      </c>
      <c r="S1566" s="23">
        <v>0.995</v>
      </c>
      <c r="T1566" s="10">
        <f>VLOOKUP(A1566,TOURISM!$A$2:$E$2692,5,0)</f>
        <v>229000000</v>
      </c>
      <c r="U1566" s="10">
        <f>VLOOKUP(A1566,TOURISM!$A$2:$F$2692,6,0)</f>
        <v>290000000</v>
      </c>
      <c r="V1566" s="10">
        <f>VLOOKUP(A1566,BUSINESS!$A$2:$E$2692,5,0)</f>
        <v>0.425</v>
      </c>
      <c r="W1566" s="10">
        <f>VLOOKUP(A1566,BUSINESS!$A$2:$F$2692,6,0)</f>
        <v>23</v>
      </c>
      <c r="X1566" s="10">
        <f>VLOOKUP(A1566,BUSINESS!$A$2:$G$2692,7,0)</f>
        <v>19</v>
      </c>
      <c r="Y1566" s="10">
        <f>VLOOKUP(A1566,BUSINESS!$A$2:$H$2692,8,0)</f>
        <v>234</v>
      </c>
      <c r="Z1566" s="10">
        <f>VLOOKUP(A1566,BUSINESS!$A$2:$I$2692,9,0)</f>
        <v>0.205</v>
      </c>
      <c r="AA1566" s="10">
        <f>VLOOKUP(A1566,BUSINESS!$A$2:$J$2692,10,0)</f>
        <v>0.513</v>
      </c>
      <c r="AB1566" s="7">
        <f t="shared" si="2"/>
        <v>21902964781</v>
      </c>
    </row>
    <row r="1567">
      <c r="A1567" s="7" t="str">
        <f t="shared" si="1"/>
        <v>Monaco-Europe2007</v>
      </c>
      <c r="B1567" s="8" t="s">
        <v>202</v>
      </c>
      <c r="C1567" s="5" t="s">
        <v>76</v>
      </c>
      <c r="D1567" s="9" t="s">
        <v>69</v>
      </c>
      <c r="E1567" s="11">
        <v>5.974371696E9</v>
      </c>
      <c r="F1567" s="12">
        <v>0.034</v>
      </c>
      <c r="G1567" s="12">
        <v>5671.0</v>
      </c>
      <c r="H1567" s="10" t="str">
        <f>if(AND(#REF!=#REF!,#REF!=#REF!+1,ISBLANK(#REF!)),#REF!,#REF!)</f>
        <v>#REF!</v>
      </c>
      <c r="I1567" s="22">
        <f>VLOOKUP(A1567,ENERGY!$A$2:$F$2692,5,0)</f>
        <v>133681</v>
      </c>
      <c r="J1567" s="10" t="str">
        <f>VLOOKUP(A1568,ENERGY!$A$2:$F$2692,6,0)</f>
        <v>#N/A</v>
      </c>
      <c r="K1567" s="23">
        <v>0.024</v>
      </c>
      <c r="L1567" s="10">
        <f>VLOOKUP(A1567,TOURISM!$A$2:$E$2692,5,0)</f>
        <v>10016000000</v>
      </c>
      <c r="M1567" s="10">
        <f>VLOOKUP(A1567,TOURISM!$A$2:$F$2692,6,0)</f>
        <v>209000000</v>
      </c>
      <c r="N1567" s="23">
        <v>0.638</v>
      </c>
      <c r="O1567" s="23">
        <v>38.0</v>
      </c>
      <c r="P1567" s="27">
        <f t="shared" si="819"/>
        <v>23</v>
      </c>
      <c r="Q1567" s="23">
        <v>464.0</v>
      </c>
      <c r="R1567" s="23">
        <v>0.289</v>
      </c>
      <c r="S1567" s="23">
        <v>0.553</v>
      </c>
      <c r="T1567" s="10">
        <f>VLOOKUP(A1567,TOURISM!$A$2:$E$2692,5,0)</f>
        <v>10016000000</v>
      </c>
      <c r="U1567" s="10">
        <f>VLOOKUP(A1567,TOURISM!$A$2:$F$2692,6,0)</f>
        <v>209000000</v>
      </c>
      <c r="V1567" s="10">
        <f>VLOOKUP(A1567,BUSINESS!$A$2:$E$2692,5,0)</f>
        <v>0.428</v>
      </c>
      <c r="W1567" s="10">
        <f>VLOOKUP(A1567,BUSINESS!$A$2:$F$2692,6,0)</f>
        <v>63</v>
      </c>
      <c r="X1567" s="10">
        <f>VLOOKUP(A1567,BUSINESS!$A$2:$G$2692,7,0)</f>
        <v>19</v>
      </c>
      <c r="Y1567" s="10">
        <f>VLOOKUP(A1567,BUSINESS!$A$2:$H$2692,8,0)</f>
        <v>368</v>
      </c>
      <c r="Z1567" s="10">
        <f>VLOOKUP(A1567,BUSINESS!$A$2:$I$2692,9,0)</f>
        <v>0.644</v>
      </c>
      <c r="AA1567" s="10">
        <f>VLOOKUP(A1567,BUSINESS!$A$2:$J$2692,10,0)</f>
        <v>0.583</v>
      </c>
      <c r="AB1567" s="7">
        <f t="shared" si="2"/>
        <v>20672566422</v>
      </c>
    </row>
    <row r="1568">
      <c r="A1568" s="7" t="str">
        <f t="shared" si="1"/>
        <v>Montenegro-Europe2007</v>
      </c>
      <c r="B1568" s="8" t="s">
        <v>204</v>
      </c>
      <c r="C1568" s="5" t="s">
        <v>76</v>
      </c>
      <c r="D1568" s="9" t="s">
        <v>69</v>
      </c>
      <c r="E1568" s="11">
        <v>3.673382212E9</v>
      </c>
      <c r="F1568" s="12">
        <v>0.07</v>
      </c>
      <c r="G1568" s="12">
        <v>414.0</v>
      </c>
      <c r="H1568" s="12">
        <v>0.092</v>
      </c>
      <c r="I1568" s="22" t="str">
        <f>VLOOKUP(A1568,ENERGY!$A$2:$F$2692,5,0)</f>
        <v>#N/A</v>
      </c>
      <c r="J1568" s="10" t="str">
        <f>VLOOKUP(A1569,ENERGY!$A$2:$F$2692,6,0)</f>
        <v>#N/A</v>
      </c>
      <c r="K1568" s="23">
        <v>0.024</v>
      </c>
      <c r="L1568" s="10">
        <f>VLOOKUP(A1568,TOURISM!$A$2:$E$2692,5,0)</f>
        <v>660000000</v>
      </c>
      <c r="M1568" s="10">
        <f>VLOOKUP(A1568,TOURISM!$A$2:$F$2692,6,0)</f>
        <v>58000000</v>
      </c>
      <c r="N1568" s="23">
        <v>0.23</v>
      </c>
      <c r="O1568" s="23">
        <v>6.0</v>
      </c>
      <c r="P1568" s="27">
        <f t="shared" si="819"/>
        <v>23</v>
      </c>
      <c r="Q1568" s="23">
        <v>80.0</v>
      </c>
      <c r="R1568" s="23">
        <v>0.694</v>
      </c>
      <c r="S1568" s="23">
        <v>1.798</v>
      </c>
      <c r="T1568" s="10">
        <f>VLOOKUP(A1568,TOURISM!$A$2:$E$2692,5,0)</f>
        <v>660000000</v>
      </c>
      <c r="U1568" s="10">
        <f>VLOOKUP(A1568,TOURISM!$A$2:$F$2692,6,0)</f>
        <v>58000000</v>
      </c>
      <c r="V1568" s="10">
        <f>VLOOKUP(A1568,BUSINESS!$A$2:$E$2692,5,0)</f>
        <v>0.304</v>
      </c>
      <c r="W1568" s="10">
        <f>VLOOKUP(A1568,BUSINESS!$A$2:$F$2692,6,0)</f>
        <v>24</v>
      </c>
      <c r="X1568" s="10">
        <f>VLOOKUP(A1568,BUSINESS!$A$2:$G$2692,7,0)</f>
        <v>19</v>
      </c>
      <c r="Y1568" s="10">
        <f>VLOOKUP(A1568,BUSINESS!$A$2:$H$2692,8,0)</f>
        <v>372</v>
      </c>
      <c r="Z1568" s="10">
        <f>VLOOKUP(A1568,BUSINESS!$A$2:$I$2692,9,0)</f>
        <v>0.308</v>
      </c>
      <c r="AA1568" s="10">
        <f>VLOOKUP(A1568,BUSINESS!$A$2:$J$2692,10,0)</f>
        <v>1.457</v>
      </c>
      <c r="AB1568" s="7">
        <f t="shared" si="2"/>
        <v>5293057942</v>
      </c>
    </row>
    <row r="1569">
      <c r="A1569" s="7" t="str">
        <f t="shared" si="1"/>
        <v>Netherlands-Europe2007</v>
      </c>
      <c r="B1569" s="8" t="s">
        <v>210</v>
      </c>
      <c r="C1569" s="5" t="s">
        <v>76</v>
      </c>
      <c r="D1569" s="9" t="s">
        <v>69</v>
      </c>
      <c r="E1569" s="11">
        <v>7.83E11</v>
      </c>
      <c r="F1569" s="12">
        <v>0.108</v>
      </c>
      <c r="G1569" s="12">
        <v>5150.0</v>
      </c>
      <c r="H1569" s="12">
        <v>0.046</v>
      </c>
      <c r="I1569" s="22" t="str">
        <f>VLOOKUP(A1569,ENERGY!$A$2:$F$2692,5,0)</f>
        <v>#N/A</v>
      </c>
      <c r="J1569" s="10">
        <f>VLOOKUP(A1570,ENERGY!$A$2:$F$2692,6,0)</f>
        <v>11192</v>
      </c>
      <c r="K1569" s="23">
        <v>0.024</v>
      </c>
      <c r="L1569" s="10">
        <f>VLOOKUP(A1569,TOURISM!$A$2:$E$2692,5,0)</f>
        <v>19922000000</v>
      </c>
      <c r="M1569" s="10">
        <f>VLOOKUP(A1569,TOURISM!$A$2:$F$2692,6,0)</f>
        <v>19477000000</v>
      </c>
      <c r="N1569" s="23">
        <v>0.23</v>
      </c>
      <c r="O1569" s="27">
        <f t="shared" ref="O1569:R1569" si="820">if(AND(M1569=M1570,N1569=N1569+1,ISBLANK(O1570)),O1569,O1570)</f>
        <v>3</v>
      </c>
      <c r="P1569" s="27">
        <f t="shared" si="820"/>
        <v>23</v>
      </c>
      <c r="Q1569" s="27">
        <f t="shared" si="820"/>
        <v>387</v>
      </c>
      <c r="R1569" s="27">
        <f t="shared" si="820"/>
        <v>0.201</v>
      </c>
      <c r="S1569" s="23">
        <v>0.003</v>
      </c>
      <c r="T1569" s="10">
        <f>VLOOKUP(A1569,TOURISM!$A$2:$E$2692,5,0)</f>
        <v>19922000000</v>
      </c>
      <c r="U1569" s="10">
        <f>VLOOKUP(A1569,TOURISM!$A$2:$F$2692,6,0)</f>
        <v>19477000000</v>
      </c>
      <c r="V1569" s="10">
        <f>VLOOKUP(A1569,BUSINESS!$A$2:$E$2692,5,0)</f>
        <v>0.418</v>
      </c>
      <c r="W1569" s="10">
        <f>VLOOKUP(A1569,BUSINESS!$A$2:$F$2692,6,0)</f>
        <v>8</v>
      </c>
      <c r="X1569" s="10">
        <f>VLOOKUP(A1569,BUSINESS!$A$2:$G$2692,7,0)</f>
        <v>19</v>
      </c>
      <c r="Y1569" s="10">
        <f>VLOOKUP(A1569,BUSINESS!$A$2:$H$2692,8,0)</f>
        <v>180</v>
      </c>
      <c r="Z1569" s="10">
        <f>VLOOKUP(A1569,BUSINESS!$A$2:$I$2692,9,0)</f>
        <v>0.858</v>
      </c>
      <c r="AA1569" s="10">
        <f>VLOOKUP(A1569,BUSINESS!$A$2:$J$2692,10,0)</f>
        <v>1.173</v>
      </c>
      <c r="AB1569" s="7">
        <f t="shared" si="2"/>
        <v>3895522388060</v>
      </c>
    </row>
    <row r="1570">
      <c r="A1570" s="7" t="str">
        <f t="shared" si="1"/>
        <v>North Macedonia-Europe2007</v>
      </c>
      <c r="B1570" s="8" t="s">
        <v>217</v>
      </c>
      <c r="C1570" s="5" t="s">
        <v>76</v>
      </c>
      <c r="D1570" s="9" t="s">
        <v>69</v>
      </c>
      <c r="E1570" s="11">
        <v>8.15982562E9</v>
      </c>
      <c r="F1570" s="12">
        <v>0.07</v>
      </c>
      <c r="G1570" s="12">
        <v>272.0</v>
      </c>
      <c r="H1570" s="12">
        <v>0.102</v>
      </c>
      <c r="I1570" s="22">
        <f>VLOOKUP(A1570,ENERGY!$A$2:$F$2692,5,0)</f>
        <v>2756</v>
      </c>
      <c r="J1570" s="10">
        <f>VLOOKUP(A1571,ENERGY!$A$2:$F$2692,6,0)</f>
        <v>42666</v>
      </c>
      <c r="K1570" s="23">
        <v>0.024</v>
      </c>
      <c r="L1570" s="10">
        <f>VLOOKUP(A1570,TOURISM!$A$2:$E$2692,5,0)</f>
        <v>219000000</v>
      </c>
      <c r="M1570" s="10">
        <f>VLOOKUP(A1570,TOURISM!$A$2:$F$2692,6,0)</f>
        <v>147000000</v>
      </c>
      <c r="N1570" s="23">
        <v>0.153</v>
      </c>
      <c r="O1570" s="23">
        <v>3.0</v>
      </c>
      <c r="P1570" s="27">
        <f t="shared" ref="P1570:P1574" si="821">if(AND(N1570=N1571,O1570=O1570+1,ISBLANK(P1571)),P1570,P1571)</f>
        <v>23</v>
      </c>
      <c r="Q1570" s="23">
        <v>387.0</v>
      </c>
      <c r="R1570" s="23">
        <v>0.201</v>
      </c>
      <c r="S1570" s="23">
        <v>0.645</v>
      </c>
      <c r="T1570" s="10">
        <f>VLOOKUP(A1570,TOURISM!$A$2:$E$2692,5,0)</f>
        <v>219000000</v>
      </c>
      <c r="U1570" s="10">
        <f>VLOOKUP(A1570,TOURISM!$A$2:$F$2692,6,0)</f>
        <v>147000000</v>
      </c>
      <c r="V1570" s="10">
        <f>VLOOKUP(A1570,BUSINESS!$A$2:$E$2692,5,0)</f>
        <v>0.203</v>
      </c>
      <c r="W1570" s="10">
        <f>VLOOKUP(A1570,BUSINESS!$A$2:$F$2692,6,0)</f>
        <v>15</v>
      </c>
      <c r="X1570" s="10">
        <f>VLOOKUP(A1570,BUSINESS!$A$2:$G$2692,7,0)</f>
        <v>19</v>
      </c>
      <c r="Y1570" s="10">
        <f>VLOOKUP(A1570,BUSINESS!$A$2:$H$2692,8,0)</f>
        <v>192</v>
      </c>
      <c r="Z1570" s="10">
        <f>VLOOKUP(A1570,BUSINESS!$A$2:$I$2692,9,0)</f>
        <v>0.363</v>
      </c>
      <c r="AA1570" s="10">
        <f>VLOOKUP(A1570,BUSINESS!$A$2:$J$2692,10,0)</f>
        <v>0.856</v>
      </c>
      <c r="AB1570" s="7">
        <f t="shared" si="2"/>
        <v>40596147363</v>
      </c>
    </row>
    <row r="1571">
      <c r="A1571" s="7" t="str">
        <f t="shared" si="1"/>
        <v>Norway-Europe2007</v>
      </c>
      <c r="B1571" s="8" t="s">
        <v>218</v>
      </c>
      <c r="C1571" s="5" t="s">
        <v>76</v>
      </c>
      <c r="D1571" s="9" t="s">
        <v>69</v>
      </c>
      <c r="E1571" s="11">
        <v>3.93E11</v>
      </c>
      <c r="F1571" s="12">
        <v>0.095</v>
      </c>
      <c r="G1571" s="12">
        <v>7978.0</v>
      </c>
      <c r="H1571" s="12">
        <v>0.066</v>
      </c>
      <c r="I1571" s="22">
        <f>VLOOKUP(A1571,ENERGY!$A$2:$F$2692,5,0)</f>
        <v>26433</v>
      </c>
      <c r="J1571" s="10">
        <f>VLOOKUP(A1572,ENERGY!$A$2:$F$2692,6,0)</f>
        <v>304988</v>
      </c>
      <c r="K1571" s="23">
        <v>0.024</v>
      </c>
      <c r="L1571" s="10">
        <f>VLOOKUP(A1571,TOURISM!$A$2:$E$2692,5,0)</f>
        <v>5322000000</v>
      </c>
      <c r="M1571" s="10">
        <f>VLOOKUP(A1571,TOURISM!$A$2:$F$2692,6,0)</f>
        <v>13256000000</v>
      </c>
      <c r="N1571" s="23">
        <v>0.386</v>
      </c>
      <c r="O1571" s="23">
        <v>14.0</v>
      </c>
      <c r="P1571" s="27">
        <f t="shared" si="821"/>
        <v>23</v>
      </c>
      <c r="Q1571" s="23">
        <v>581.0</v>
      </c>
      <c r="R1571" s="23">
        <v>0.153</v>
      </c>
      <c r="S1571" s="23">
        <v>0.738</v>
      </c>
      <c r="T1571" s="10">
        <f>VLOOKUP(A1571,TOURISM!$A$2:$E$2692,5,0)</f>
        <v>5322000000</v>
      </c>
      <c r="U1571" s="10">
        <f>VLOOKUP(A1571,TOURISM!$A$2:$F$2692,6,0)</f>
        <v>13256000000</v>
      </c>
      <c r="V1571" s="10">
        <f>VLOOKUP(A1571,BUSINESS!$A$2:$E$2692,5,0)</f>
        <v>0.411</v>
      </c>
      <c r="W1571" s="10">
        <f>VLOOKUP(A1571,BUSINESS!$A$2:$F$2692,6,0)</f>
        <v>7</v>
      </c>
      <c r="X1571" s="10">
        <f>VLOOKUP(A1571,BUSINESS!$A$2:$G$2692,7,0)</f>
        <v>19</v>
      </c>
      <c r="Y1571" s="10">
        <f>VLOOKUP(A1571,BUSINESS!$A$2:$H$2692,8,0)</f>
        <v>87</v>
      </c>
      <c r="Z1571" s="10">
        <f>VLOOKUP(A1571,BUSINESS!$A$2:$I$2692,9,0)</f>
        <v>0.869</v>
      </c>
      <c r="AA1571" s="10">
        <f>VLOOKUP(A1571,BUSINESS!$A$2:$J$2692,10,0)</f>
        <v>1.067</v>
      </c>
      <c r="AB1571" s="7">
        <f t="shared" si="2"/>
        <v>2568627450980</v>
      </c>
    </row>
    <row r="1572">
      <c r="A1572" s="7" t="str">
        <f t="shared" si="1"/>
        <v>Poland-Europe2007</v>
      </c>
      <c r="B1572" s="8" t="s">
        <v>226</v>
      </c>
      <c r="C1572" s="5" t="s">
        <v>76</v>
      </c>
      <c r="D1572" s="9" t="s">
        <v>69</v>
      </c>
      <c r="E1572" s="11">
        <v>4.25E11</v>
      </c>
      <c r="F1572" s="12">
        <v>0.063</v>
      </c>
      <c r="G1572" s="12">
        <v>706.0</v>
      </c>
      <c r="H1572" s="10" t="str">
        <f t="shared" ref="H1572:H1573" si="822">if(AND(#REF!=#REF!,#REF!=#REF!+1,ISBLANK(#REF!)),#REF!,#REF!)</f>
        <v>#REF!</v>
      </c>
      <c r="I1572" s="22">
        <f>VLOOKUP(A1572,ENERGY!$A$2:$F$2692,5,0)</f>
        <v>91371</v>
      </c>
      <c r="J1572" s="10">
        <f>VLOOKUP(A1573,ENERGY!$A$2:$F$2692,6,0)</f>
        <v>63175</v>
      </c>
      <c r="K1572" s="23">
        <v>0.024</v>
      </c>
      <c r="L1572" s="10">
        <f>VLOOKUP(A1572,TOURISM!$A$2:$E$2692,5,0)</f>
        <v>11686000000</v>
      </c>
      <c r="M1572" s="10">
        <f>VLOOKUP(A1572,TOURISM!$A$2:$F$2692,6,0)</f>
        <v>8342000000</v>
      </c>
      <c r="N1572" s="23">
        <v>0.409</v>
      </c>
      <c r="O1572" s="23">
        <v>10.0</v>
      </c>
      <c r="P1572" s="27">
        <f t="shared" si="821"/>
        <v>23</v>
      </c>
      <c r="Q1572" s="23">
        <v>376.0</v>
      </c>
      <c r="R1572" s="23">
        <v>0.274</v>
      </c>
      <c r="S1572" s="23">
        <v>0.863</v>
      </c>
      <c r="T1572" s="10">
        <f>VLOOKUP(A1572,TOURISM!$A$2:$E$2692,5,0)</f>
        <v>11686000000</v>
      </c>
      <c r="U1572" s="10">
        <f>VLOOKUP(A1572,TOURISM!$A$2:$F$2692,6,0)</f>
        <v>8342000000</v>
      </c>
      <c r="V1572" s="10">
        <f>VLOOKUP(A1572,BUSINESS!$A$2:$E$2692,5,0)</f>
        <v>0.434</v>
      </c>
      <c r="W1572" s="10">
        <f>VLOOKUP(A1572,BUSINESS!$A$2:$F$2692,6,0)</f>
        <v>31</v>
      </c>
      <c r="X1572" s="10">
        <f>VLOOKUP(A1572,BUSINESS!$A$2:$G$2692,7,0)</f>
        <v>19</v>
      </c>
      <c r="Y1572" s="10">
        <f>VLOOKUP(A1572,BUSINESS!$A$2:$H$2692,8,0)</f>
        <v>418</v>
      </c>
      <c r="Z1572" s="10">
        <f>VLOOKUP(A1572,BUSINESS!$A$2:$I$2692,9,0)</f>
        <v>0.486</v>
      </c>
      <c r="AA1572" s="10">
        <f>VLOOKUP(A1572,BUSINESS!$A$2:$J$2692,10,0)</f>
        <v>1.084</v>
      </c>
      <c r="AB1572" s="7">
        <f t="shared" si="2"/>
        <v>1551094890511</v>
      </c>
    </row>
    <row r="1573">
      <c r="A1573" s="7" t="str">
        <f t="shared" si="1"/>
        <v>Portugal-Europe2007</v>
      </c>
      <c r="B1573" s="8" t="s">
        <v>227</v>
      </c>
      <c r="C1573" s="5" t="s">
        <v>76</v>
      </c>
      <c r="D1573" s="9" t="s">
        <v>69</v>
      </c>
      <c r="E1573" s="11">
        <v>2.32E11</v>
      </c>
      <c r="F1573" s="12">
        <v>0.1</v>
      </c>
      <c r="G1573" s="12">
        <v>2185.0</v>
      </c>
      <c r="H1573" s="10" t="str">
        <f t="shared" si="822"/>
        <v>#REF!</v>
      </c>
      <c r="I1573" s="22">
        <f>VLOOKUP(A1573,ENERGY!$A$2:$F$2692,5,0)</f>
        <v>25831</v>
      </c>
      <c r="J1573" s="10">
        <f>VLOOKUP(A1574,ENERGY!$A$2:$F$2692,6,0)</f>
        <v>95401</v>
      </c>
      <c r="K1573" s="23">
        <v>0.024</v>
      </c>
      <c r="L1573" s="10">
        <f>VLOOKUP(A1573,TOURISM!$A$2:$E$2692,5,0)</f>
        <v>12917000000</v>
      </c>
      <c r="M1573" s="10">
        <f>VLOOKUP(A1573,TOURISM!$A$2:$F$2692,6,0)</f>
        <v>4864000000</v>
      </c>
      <c r="N1573" s="23">
        <v>0.399</v>
      </c>
      <c r="O1573" s="23">
        <v>39.0</v>
      </c>
      <c r="P1573" s="27">
        <f t="shared" si="821"/>
        <v>23</v>
      </c>
      <c r="Q1573" s="23">
        <v>1050.0</v>
      </c>
      <c r="R1573" s="23">
        <v>0.266</v>
      </c>
      <c r="S1573" s="23">
        <v>1.114</v>
      </c>
      <c r="T1573" s="10">
        <f>VLOOKUP(A1573,TOURISM!$A$2:$E$2692,5,0)</f>
        <v>12917000000</v>
      </c>
      <c r="U1573" s="10">
        <f>VLOOKUP(A1573,TOURISM!$A$2:$F$2692,6,0)</f>
        <v>4864000000</v>
      </c>
      <c r="V1573" s="10">
        <f>VLOOKUP(A1573,BUSINESS!$A$2:$E$2692,5,0)</f>
        <v>0.429</v>
      </c>
      <c r="W1573" s="10">
        <f>VLOOKUP(A1573,BUSINESS!$A$2:$F$2692,6,0)</f>
        <v>6</v>
      </c>
      <c r="X1573" s="10">
        <f>VLOOKUP(A1573,BUSINESS!$A$2:$G$2692,7,0)</f>
        <v>19</v>
      </c>
      <c r="Y1573" s="10">
        <f>VLOOKUP(A1573,BUSINESS!$A$2:$H$2692,8,0)</f>
        <v>328</v>
      </c>
      <c r="Z1573" s="10">
        <f>VLOOKUP(A1573,BUSINESS!$A$2:$I$2692,9,0)</f>
        <v>0.421</v>
      </c>
      <c r="AA1573" s="10">
        <f>VLOOKUP(A1573,BUSINESS!$A$2:$J$2692,10,0)</f>
        <v>1.277</v>
      </c>
      <c r="AB1573" s="7">
        <f t="shared" si="2"/>
        <v>872180451128</v>
      </c>
    </row>
    <row r="1574">
      <c r="A1574" s="7" t="str">
        <f t="shared" si="1"/>
        <v>Romania-Europe2007</v>
      </c>
      <c r="B1574" s="8" t="s">
        <v>230</v>
      </c>
      <c r="C1574" s="5" t="s">
        <v>76</v>
      </c>
      <c r="D1574" s="9" t="s">
        <v>69</v>
      </c>
      <c r="E1574" s="11">
        <v>1.71E11</v>
      </c>
      <c r="F1574" s="12">
        <v>0.052</v>
      </c>
      <c r="G1574" s="12">
        <v>414.0</v>
      </c>
      <c r="H1574" s="12">
        <v>0.133</v>
      </c>
      <c r="I1574" s="22">
        <f>VLOOKUP(A1574,ENERGY!$A$2:$F$2692,5,0)</f>
        <v>38683</v>
      </c>
      <c r="J1574" s="10">
        <f>VLOOKUP(A1575,ENERGY!$A$2:$F$2692,6,0)</f>
        <v>1602963</v>
      </c>
      <c r="K1574" s="23">
        <v>0.024</v>
      </c>
      <c r="L1574" s="10">
        <f>VLOOKUP(A1574,TOURISM!$A$2:$E$2692,5,0)</f>
        <v>2073000000</v>
      </c>
      <c r="M1574" s="10">
        <f>VLOOKUP(A1574,TOURISM!$A$2:$F$2692,6,0)</f>
        <v>1725000000</v>
      </c>
      <c r="N1574" s="23">
        <v>0.303</v>
      </c>
      <c r="O1574" s="23">
        <v>116.0</v>
      </c>
      <c r="P1574" s="27">
        <f t="shared" si="821"/>
        <v>23</v>
      </c>
      <c r="Q1574" s="23">
        <v>144.0</v>
      </c>
      <c r="R1574" s="23">
        <v>0.49</v>
      </c>
      <c r="S1574" s="23">
        <v>1.047</v>
      </c>
      <c r="T1574" s="10">
        <f>VLOOKUP(A1574,TOURISM!$A$2:$E$2692,5,0)</f>
        <v>2073000000</v>
      </c>
      <c r="U1574" s="10">
        <f>VLOOKUP(A1574,TOURISM!$A$2:$F$2692,6,0)</f>
        <v>1725000000</v>
      </c>
      <c r="V1574" s="10">
        <f>VLOOKUP(A1574,BUSINESS!$A$2:$E$2692,5,0)</f>
        <v>0.456</v>
      </c>
      <c r="W1574" s="10">
        <f>VLOOKUP(A1574,BUSINESS!$A$2:$F$2692,6,0)</f>
        <v>9</v>
      </c>
      <c r="X1574" s="10">
        <f>VLOOKUP(A1574,BUSINESS!$A$2:$G$2692,7,0)</f>
        <v>19</v>
      </c>
      <c r="Y1574" s="10">
        <f>VLOOKUP(A1574,BUSINESS!$A$2:$H$2692,8,0)</f>
        <v>202</v>
      </c>
      <c r="Z1574" s="10">
        <f>VLOOKUP(A1574,BUSINESS!$A$2:$I$2692,9,0)</f>
        <v>0.283</v>
      </c>
      <c r="AA1574" s="10">
        <f>VLOOKUP(A1574,BUSINESS!$A$2:$J$2692,10,0)</f>
        <v>0.927</v>
      </c>
      <c r="AB1574" s="7">
        <f t="shared" si="2"/>
        <v>348979591837</v>
      </c>
    </row>
    <row r="1575">
      <c r="A1575" s="7" t="str">
        <f t="shared" si="1"/>
        <v>Russia-Europe2007</v>
      </c>
      <c r="B1575" s="8" t="s">
        <v>231</v>
      </c>
      <c r="C1575" s="5" t="s">
        <v>76</v>
      </c>
      <c r="D1575" s="9" t="s">
        <v>69</v>
      </c>
      <c r="E1575" s="11">
        <v>1.3E12</v>
      </c>
      <c r="F1575" s="12">
        <v>0.054</v>
      </c>
      <c r="G1575" s="12">
        <v>487.0</v>
      </c>
      <c r="H1575" s="12">
        <v>0.1</v>
      </c>
      <c r="I1575" s="22">
        <f>VLOOKUP(A1575,ENERGY!$A$2:$F$2692,5,0)</f>
        <v>647392</v>
      </c>
      <c r="J1575" s="10">
        <f>VLOOKUP(A1576,ENERGY!$A$2:$F$2692,6,0)</f>
        <v>73</v>
      </c>
      <c r="K1575" s="23">
        <v>0.024</v>
      </c>
      <c r="L1575" s="10">
        <f>VLOOKUP(A1575,TOURISM!$A$2:$E$2692,5,0)</f>
        <v>12427000000</v>
      </c>
      <c r="M1575" s="10">
        <f>VLOOKUP(A1575,TOURISM!$A$2:$F$2692,6,0)</f>
        <v>23248000000</v>
      </c>
      <c r="N1575" s="23">
        <v>0.303</v>
      </c>
      <c r="O1575" s="27">
        <f t="shared" ref="O1575:Q1575" si="823">if(AND(M1575=M1576,N1575=N1575+1,ISBLANK(O1576)),O1575,O1576)</f>
        <v>18</v>
      </c>
      <c r="P1575" s="27">
        <f t="shared" si="823"/>
        <v>23</v>
      </c>
      <c r="Q1575" s="27">
        <f t="shared" si="823"/>
        <v>145</v>
      </c>
      <c r="R1575" s="23">
        <v>0.002</v>
      </c>
      <c r="S1575" s="23">
        <v>0.01</v>
      </c>
      <c r="T1575" s="10">
        <f>VLOOKUP(A1575,TOURISM!$A$2:$E$2692,5,0)</f>
        <v>12427000000</v>
      </c>
      <c r="U1575" s="10">
        <f>VLOOKUP(A1575,TOURISM!$A$2:$F$2692,6,0)</f>
        <v>23248000000</v>
      </c>
      <c r="V1575" s="10">
        <f>VLOOKUP(A1575,BUSINESS!$A$2:$E$2692,5,0)</f>
        <v>0.512</v>
      </c>
      <c r="W1575" s="10">
        <f>VLOOKUP(A1575,BUSINESS!$A$2:$F$2692,6,0)</f>
        <v>29</v>
      </c>
      <c r="X1575" s="10">
        <f>VLOOKUP(A1575,BUSINESS!$A$2:$G$2692,7,0)</f>
        <v>19</v>
      </c>
      <c r="Y1575" s="10">
        <f>VLOOKUP(A1575,BUSINESS!$A$2:$H$2692,8,0)</f>
        <v>448</v>
      </c>
      <c r="Z1575" s="10">
        <f>VLOOKUP(A1575,BUSINESS!$A$2:$I$2692,9,0)</f>
        <v>0.247</v>
      </c>
      <c r="AA1575" s="10">
        <f>VLOOKUP(A1575,BUSINESS!$A$2:$J$2692,10,0)</f>
        <v>1.192</v>
      </c>
      <c r="AB1575" s="7">
        <f t="shared" si="2"/>
        <v>650000000000000</v>
      </c>
    </row>
    <row r="1576">
      <c r="A1576" s="7" t="str">
        <f t="shared" si="1"/>
        <v>San Marino-Europe2007</v>
      </c>
      <c r="B1576" s="8" t="s">
        <v>234</v>
      </c>
      <c r="C1576" s="5" t="s">
        <v>76</v>
      </c>
      <c r="D1576" s="9" t="s">
        <v>69</v>
      </c>
      <c r="E1576" s="11">
        <v>1.687653983E9</v>
      </c>
      <c r="F1576" s="12">
        <v>0.05</v>
      </c>
      <c r="G1576" s="12">
        <v>3872.0</v>
      </c>
      <c r="H1576" s="12">
        <v>0.076</v>
      </c>
      <c r="I1576" s="22">
        <f>VLOOKUP(A1576,ENERGY!$A$2:$F$2692,5,0)</f>
        <v>133681</v>
      </c>
      <c r="J1576" s="10">
        <f>VLOOKUP(A1577,ENERGY!$A$2:$F$2692,6,0)</f>
        <v>744</v>
      </c>
      <c r="K1576" s="23">
        <v>0.024</v>
      </c>
      <c r="L1576" s="10">
        <f>VLOOKUP(A1576,TOURISM!$A$2:$E$2692,5,0)</f>
        <v>3636000000</v>
      </c>
      <c r="M1576" s="10">
        <f>VLOOKUP(A1576,TOURISM!$A$2:$F$2692,6,0)</f>
        <v>220000000</v>
      </c>
      <c r="N1576" s="23">
        <v>0.342</v>
      </c>
      <c r="O1576" s="23">
        <v>18.0</v>
      </c>
      <c r="P1576" s="27">
        <f t="shared" ref="P1576:P1580" si="824">if(AND(N1576=N1577,O1576=O1576+1,ISBLANK(P1577)),P1576,P1577)</f>
        <v>23</v>
      </c>
      <c r="Q1576" s="23">
        <v>145.0</v>
      </c>
      <c r="R1576" s="23">
        <v>0.559</v>
      </c>
      <c r="S1576" s="23">
        <v>1.085</v>
      </c>
      <c r="T1576" s="10">
        <f>VLOOKUP(A1576,TOURISM!$A$2:$E$2692,5,0)</f>
        <v>3636000000</v>
      </c>
      <c r="U1576" s="10">
        <f>VLOOKUP(A1576,TOURISM!$A$2:$F$2692,6,0)</f>
        <v>220000000</v>
      </c>
      <c r="V1576" s="10">
        <f>VLOOKUP(A1576,BUSINESS!$A$2:$E$2692,5,0)</f>
        <v>0.566</v>
      </c>
      <c r="W1576" s="10">
        <f>VLOOKUP(A1576,BUSINESS!$A$2:$F$2692,6,0)</f>
        <v>27</v>
      </c>
      <c r="X1576" s="10">
        <f>VLOOKUP(A1576,BUSINESS!$A$2:$G$2692,7,0)</f>
        <v>19</v>
      </c>
      <c r="Y1576" s="10">
        <f>VLOOKUP(A1576,BUSINESS!$A$2:$H$2692,8,0)</f>
        <v>2085</v>
      </c>
      <c r="Z1576" s="10">
        <f>VLOOKUP(A1576,BUSINESS!$A$2:$I$2692,9,0)</f>
        <v>0.504</v>
      </c>
      <c r="AA1576" s="10">
        <f>VLOOKUP(A1576,BUSINESS!$A$2:$J$2692,10,0)</f>
        <v>0.576</v>
      </c>
      <c r="AB1576" s="7">
        <f t="shared" si="2"/>
        <v>3019059004</v>
      </c>
    </row>
    <row r="1577">
      <c r="A1577" s="7" t="str">
        <f t="shared" si="1"/>
        <v>Serbia-Europe2007</v>
      </c>
      <c r="B1577" s="8" t="s">
        <v>238</v>
      </c>
      <c r="C1577" s="5" t="s">
        <v>76</v>
      </c>
      <c r="D1577" s="9" t="s">
        <v>69</v>
      </c>
      <c r="E1577" s="11">
        <v>3.8952093544E10</v>
      </c>
      <c r="F1577" s="12">
        <v>0.104</v>
      </c>
      <c r="G1577" s="12">
        <v>547.0</v>
      </c>
      <c r="H1577" s="12">
        <v>0.111</v>
      </c>
      <c r="I1577" s="22">
        <f>VLOOKUP(A1577,ENERGY!$A$2:$F$2692,5,0)</f>
        <v>18094</v>
      </c>
      <c r="J1577" s="10">
        <f>VLOOKUP(A1578,ENERGY!$A$2:$F$2692,6,0)</f>
        <v>38749</v>
      </c>
      <c r="K1577" s="23">
        <v>0.024</v>
      </c>
      <c r="L1577" s="10">
        <f>VLOOKUP(A1577,TOURISM!$A$2:$E$2692,5,0)</f>
        <v>1016000000</v>
      </c>
      <c r="M1577" s="10">
        <f>VLOOKUP(A1577,TOURISM!$A$2:$F$2692,6,0)</f>
        <v>1202000000</v>
      </c>
      <c r="N1577" s="23">
        <v>0.617</v>
      </c>
      <c r="O1577" s="23">
        <v>40.0</v>
      </c>
      <c r="P1577" s="27">
        <f t="shared" si="824"/>
        <v>23</v>
      </c>
      <c r="Q1577" s="23">
        <v>256.0</v>
      </c>
      <c r="R1577" s="23">
        <v>0.088</v>
      </c>
      <c r="S1577" s="23">
        <v>0.791</v>
      </c>
      <c r="T1577" s="10">
        <f>VLOOKUP(A1577,TOURISM!$A$2:$E$2692,5,0)</f>
        <v>1016000000</v>
      </c>
      <c r="U1577" s="10">
        <f>VLOOKUP(A1577,TOURISM!$A$2:$F$2692,6,0)</f>
        <v>1202000000</v>
      </c>
      <c r="V1577" s="10">
        <f>VLOOKUP(A1577,BUSINESS!$A$2:$E$2692,5,0)</f>
        <v>0.358</v>
      </c>
      <c r="W1577" s="10">
        <f>VLOOKUP(A1577,BUSINESS!$A$2:$F$2692,6,0)</f>
        <v>23</v>
      </c>
      <c r="X1577" s="10">
        <f>VLOOKUP(A1577,BUSINESS!$A$2:$G$2692,7,0)</f>
        <v>19</v>
      </c>
      <c r="Y1577" s="10">
        <f>VLOOKUP(A1577,BUSINESS!$A$2:$H$2692,8,0)</f>
        <v>279</v>
      </c>
      <c r="Z1577" s="10">
        <f>VLOOKUP(A1577,BUSINESS!$A$2:$I$2692,9,0)</f>
        <v>0.332</v>
      </c>
      <c r="AA1577" s="10">
        <f>VLOOKUP(A1577,BUSINESS!$A$2:$J$2692,10,0)</f>
        <v>1.045</v>
      </c>
      <c r="AB1577" s="7">
        <f t="shared" si="2"/>
        <v>442637426636</v>
      </c>
    </row>
    <row r="1578">
      <c r="A1578" s="7" t="str">
        <f t="shared" si="1"/>
        <v>Slovakia-Europe2007</v>
      </c>
      <c r="B1578" s="8" t="s">
        <v>243</v>
      </c>
      <c r="C1578" s="5" t="s">
        <v>76</v>
      </c>
      <c r="D1578" s="9" t="s">
        <v>69</v>
      </c>
      <c r="E1578" s="11">
        <v>8.4108560088E10</v>
      </c>
      <c r="F1578" s="12">
        <v>0.078</v>
      </c>
      <c r="G1578" s="12">
        <v>1078.0</v>
      </c>
      <c r="H1578" s="12">
        <v>0.08</v>
      </c>
      <c r="I1578" s="22">
        <f>VLOOKUP(A1578,ENERGY!$A$2:$F$2692,5,0)</f>
        <v>18353</v>
      </c>
      <c r="J1578" s="10">
        <f>VLOOKUP(A1579,ENERGY!$A$2:$F$2692,6,0)</f>
        <v>15746</v>
      </c>
      <c r="K1578" s="23">
        <v>0.024</v>
      </c>
      <c r="L1578" s="10">
        <f>VLOOKUP(A1578,TOURISM!$A$2:$E$2692,5,0)</f>
        <v>2352000000</v>
      </c>
      <c r="M1578" s="10">
        <f>VLOOKUP(A1578,TOURISM!$A$2:$F$2692,6,0)</f>
        <v>1825000000</v>
      </c>
      <c r="N1578" s="23">
        <v>0.378</v>
      </c>
      <c r="O1578" s="23">
        <v>63.0</v>
      </c>
      <c r="P1578" s="27">
        <f t="shared" si="824"/>
        <v>23</v>
      </c>
      <c r="Q1578" s="23">
        <v>266.0</v>
      </c>
      <c r="R1578" s="23">
        <v>0.069</v>
      </c>
      <c r="S1578" s="23">
        <v>0.689</v>
      </c>
      <c r="T1578" s="10">
        <f>VLOOKUP(A1578,TOURISM!$A$2:$E$2692,5,0)</f>
        <v>2352000000</v>
      </c>
      <c r="U1578" s="10">
        <f>VLOOKUP(A1578,TOURISM!$A$2:$F$2692,6,0)</f>
        <v>1825000000</v>
      </c>
      <c r="V1578" s="10">
        <f>VLOOKUP(A1578,BUSINESS!$A$2:$E$2692,5,0)</f>
        <v>0.473</v>
      </c>
      <c r="W1578" s="10">
        <f>VLOOKUP(A1578,BUSINESS!$A$2:$F$2692,6,0)</f>
        <v>27</v>
      </c>
      <c r="X1578" s="10">
        <f>VLOOKUP(A1578,BUSINESS!$A$2:$G$2692,7,0)</f>
        <v>19</v>
      </c>
      <c r="Y1578" s="10">
        <f>VLOOKUP(A1578,BUSINESS!$A$2:$H$2692,8,0)</f>
        <v>325</v>
      </c>
      <c r="Z1578" s="10">
        <f>VLOOKUP(A1578,BUSINESS!$A$2:$I$2692,9,0)</f>
        <v>0.618</v>
      </c>
      <c r="AA1578" s="10">
        <f>VLOOKUP(A1578,BUSINESS!$A$2:$J$2692,10,0)</f>
        <v>1.123</v>
      </c>
      <c r="AB1578" s="7">
        <f t="shared" si="2"/>
        <v>1218964638957</v>
      </c>
    </row>
    <row r="1579">
      <c r="A1579" s="7" t="str">
        <f t="shared" si="1"/>
        <v>Slovenia-Europe2007</v>
      </c>
      <c r="B1579" s="8" t="s">
        <v>244</v>
      </c>
      <c r="C1579" s="5" t="s">
        <v>76</v>
      </c>
      <c r="D1579" s="9" t="s">
        <v>69</v>
      </c>
      <c r="E1579" s="11">
        <v>4.7349639895E10</v>
      </c>
      <c r="F1579" s="12">
        <v>0.079</v>
      </c>
      <c r="G1579" s="12">
        <v>1850.0</v>
      </c>
      <c r="H1579" s="12">
        <v>0.059</v>
      </c>
      <c r="I1579" s="22">
        <f>VLOOKUP(A1579,ENERGY!$A$2:$F$2692,5,0)</f>
        <v>7131</v>
      </c>
      <c r="J1579" s="10">
        <f>VLOOKUP(A1580,ENERGY!$A$2:$F$2692,6,0)</f>
        <v>339429</v>
      </c>
      <c r="K1579" s="23">
        <v>0.024</v>
      </c>
      <c r="L1579" s="10">
        <f>VLOOKUP(A1579,TOURISM!$A$2:$E$2692,5,0)</f>
        <v>2465000000</v>
      </c>
      <c r="M1579" s="10">
        <f>VLOOKUP(A1579,TOURISM!$A$2:$F$2692,6,0)</f>
        <v>1260000000</v>
      </c>
      <c r="N1579" s="23">
        <v>0.408</v>
      </c>
      <c r="O1579" s="23">
        <v>46.0</v>
      </c>
      <c r="P1579" s="27">
        <f t="shared" si="824"/>
        <v>23</v>
      </c>
      <c r="Q1579" s="23">
        <v>274.0</v>
      </c>
      <c r="R1579" s="23">
        <v>0.072</v>
      </c>
      <c r="S1579" s="23">
        <v>0.481</v>
      </c>
      <c r="T1579" s="10">
        <f>VLOOKUP(A1579,TOURISM!$A$2:$E$2692,5,0)</f>
        <v>2465000000</v>
      </c>
      <c r="U1579" s="10">
        <f>VLOOKUP(A1579,TOURISM!$A$2:$F$2692,6,0)</f>
        <v>1260000000</v>
      </c>
      <c r="V1579" s="10">
        <f>VLOOKUP(A1579,BUSINESS!$A$2:$E$2692,5,0)</f>
        <v>0.384</v>
      </c>
      <c r="W1579" s="10">
        <f>VLOOKUP(A1579,BUSINESS!$A$2:$F$2692,6,0)</f>
        <v>60</v>
      </c>
      <c r="X1579" s="10">
        <f>VLOOKUP(A1579,BUSINESS!$A$2:$G$2692,7,0)</f>
        <v>19</v>
      </c>
      <c r="Y1579" s="10">
        <f>VLOOKUP(A1579,BUSINESS!$A$2:$H$2692,8,0)</f>
        <v>260</v>
      </c>
      <c r="Z1579" s="10">
        <f>VLOOKUP(A1579,BUSINESS!$A$2:$I$2692,9,0)</f>
        <v>0.567</v>
      </c>
      <c r="AA1579" s="10">
        <f>VLOOKUP(A1579,BUSINESS!$A$2:$J$2692,10,0)</f>
        <v>0.955</v>
      </c>
      <c r="AB1579" s="7">
        <f t="shared" si="2"/>
        <v>657633887431</v>
      </c>
    </row>
    <row r="1580">
      <c r="A1580" s="7" t="str">
        <f t="shared" si="1"/>
        <v>Spain-Europe2007</v>
      </c>
      <c r="B1580" s="8" t="s">
        <v>250</v>
      </c>
      <c r="C1580" s="5" t="s">
        <v>76</v>
      </c>
      <c r="D1580" s="9" t="s">
        <v>69</v>
      </c>
      <c r="E1580" s="11">
        <v>1.44E12</v>
      </c>
      <c r="F1580" s="12">
        <v>0.085</v>
      </c>
      <c r="G1580" s="12">
        <v>2752.0</v>
      </c>
      <c r="H1580" s="10" t="str">
        <f t="shared" ref="H1580:H1581" si="825">if(AND(#REF!=#REF!,#REF!=#REF!+1,ISBLANK(#REF!)),#REF!,#REF!)</f>
        <v>#REF!</v>
      </c>
      <c r="I1580" s="22">
        <f>VLOOKUP(A1580,ENERGY!$A$2:$F$2692,5,0)</f>
        <v>139030</v>
      </c>
      <c r="J1580" s="10">
        <f>VLOOKUP(A1581,ENERGY!$A$2:$F$2692,6,0)</f>
        <v>54521</v>
      </c>
      <c r="K1580" s="23">
        <v>0.024</v>
      </c>
      <c r="L1580" s="10">
        <f>VLOOKUP(A1580,TOURISM!$A$2:$E$2692,5,0)</f>
        <v>65020000000</v>
      </c>
      <c r="M1580" s="10">
        <f>VLOOKUP(A1580,TOURISM!$A$2:$F$2692,6,0)</f>
        <v>24355000000</v>
      </c>
      <c r="N1580" s="23">
        <v>0.35</v>
      </c>
      <c r="O1580" s="23">
        <v>43.0</v>
      </c>
      <c r="P1580" s="27">
        <f t="shared" si="824"/>
        <v>23</v>
      </c>
      <c r="Q1580" s="23">
        <v>302.0</v>
      </c>
      <c r="R1580" s="23">
        <v>0.031</v>
      </c>
      <c r="S1580" s="23">
        <v>0.344</v>
      </c>
      <c r="T1580" s="10">
        <f>VLOOKUP(A1580,TOURISM!$A$2:$E$2692,5,0)</f>
        <v>65020000000</v>
      </c>
      <c r="U1580" s="10">
        <f>VLOOKUP(A1580,TOURISM!$A$2:$F$2692,6,0)</f>
        <v>24355000000</v>
      </c>
      <c r="V1580" s="10">
        <f>VLOOKUP(A1580,BUSINESS!$A$2:$E$2692,5,0)</f>
        <v>0.621</v>
      </c>
      <c r="W1580" s="10">
        <f>VLOOKUP(A1580,BUSINESS!$A$2:$F$2692,6,0)</f>
        <v>47</v>
      </c>
      <c r="X1580" s="10">
        <f>VLOOKUP(A1580,BUSINESS!$A$2:$G$2692,7,0)</f>
        <v>19</v>
      </c>
      <c r="Y1580" s="10">
        <f>VLOOKUP(A1580,BUSINESS!$A$2:$H$2692,8,0)</f>
        <v>298</v>
      </c>
      <c r="Z1580" s="10">
        <f>VLOOKUP(A1580,BUSINESS!$A$2:$I$2692,9,0)</f>
        <v>0.551</v>
      </c>
      <c r="AA1580" s="10">
        <f>VLOOKUP(A1580,BUSINESS!$A$2:$J$2692,10,0)</f>
        <v>1.084</v>
      </c>
      <c r="AB1580" s="7">
        <f t="shared" si="2"/>
        <v>46451612903226</v>
      </c>
    </row>
    <row r="1581">
      <c r="A1581" s="7" t="str">
        <f t="shared" si="1"/>
        <v>Sweden-Europe2007</v>
      </c>
      <c r="B1581" s="8" t="s">
        <v>259</v>
      </c>
      <c r="C1581" s="5" t="s">
        <v>76</v>
      </c>
      <c r="D1581" s="9" t="s">
        <v>69</v>
      </c>
      <c r="E1581" s="11">
        <v>4.63E11</v>
      </c>
      <c r="F1581" s="12">
        <v>0.089</v>
      </c>
      <c r="G1581" s="12">
        <v>4526.0</v>
      </c>
      <c r="H1581" s="10" t="str">
        <f t="shared" si="825"/>
        <v>#REF!</v>
      </c>
      <c r="I1581" s="22">
        <f>VLOOKUP(A1581,ENERGY!$A$2:$F$2692,5,0)</f>
        <v>52588</v>
      </c>
      <c r="J1581" s="10">
        <f>VLOOKUP(A1582,ENERGY!$A$2:$F$2692,6,0)</f>
        <v>40392</v>
      </c>
      <c r="K1581" s="23">
        <v>0.024</v>
      </c>
      <c r="L1581" s="10">
        <f>VLOOKUP(A1581,TOURISM!$A$2:$E$2692,5,0)</f>
        <v>12259000000</v>
      </c>
      <c r="M1581" s="10">
        <f>VLOOKUP(A1581,TOURISM!$A$2:$F$2692,6,0)</f>
        <v>14336000000</v>
      </c>
      <c r="N1581" s="26"/>
      <c r="O1581" s="27">
        <f t="shared" ref="O1581:Q1581" si="826">if(AND(M1581=M1582,N1581=N1581+1,ISBLANK(O1582)),O1581,O1582)</f>
        <v>30</v>
      </c>
      <c r="P1581" s="27">
        <f t="shared" si="826"/>
        <v>23</v>
      </c>
      <c r="Q1581" s="27">
        <f t="shared" si="826"/>
        <v>271</v>
      </c>
      <c r="R1581" s="23">
        <v>0.02</v>
      </c>
      <c r="S1581" s="23">
        <v>0.428</v>
      </c>
      <c r="T1581" s="10">
        <f>VLOOKUP(A1581,TOURISM!$A$2:$E$2692,5,0)</f>
        <v>12259000000</v>
      </c>
      <c r="U1581" s="10">
        <f>VLOOKUP(A1581,TOURISM!$A$2:$F$2692,6,0)</f>
        <v>14336000000</v>
      </c>
      <c r="V1581" s="10">
        <f>VLOOKUP(A1581,BUSINESS!$A$2:$E$2692,5,0)</f>
        <v>0.537</v>
      </c>
      <c r="W1581" s="10">
        <f>VLOOKUP(A1581,BUSINESS!$A$2:$F$2692,6,0)</f>
        <v>16</v>
      </c>
      <c r="X1581" s="10">
        <f>VLOOKUP(A1581,BUSINESS!$A$2:$G$2692,7,0)</f>
        <v>19</v>
      </c>
      <c r="Y1581" s="10">
        <f>VLOOKUP(A1581,BUSINESS!$A$2:$H$2692,8,0)</f>
        <v>122</v>
      </c>
      <c r="Z1581" s="10">
        <f>VLOOKUP(A1581,BUSINESS!$A$2:$I$2692,9,0)</f>
        <v>0.82</v>
      </c>
      <c r="AA1581" s="10">
        <f>VLOOKUP(A1581,BUSINESS!$A$2:$J$2692,10,0)</f>
        <v>1.105</v>
      </c>
      <c r="AB1581" s="7">
        <f t="shared" si="2"/>
        <v>23150000000000</v>
      </c>
    </row>
    <row r="1582">
      <c r="A1582" s="7" t="str">
        <f t="shared" si="1"/>
        <v>Switzerland-Europe2007</v>
      </c>
      <c r="B1582" s="8" t="s">
        <v>260</v>
      </c>
      <c r="C1582" s="5" t="s">
        <v>76</v>
      </c>
      <c r="D1582" s="9" t="s">
        <v>69</v>
      </c>
      <c r="E1582" s="11">
        <v>4.51E11</v>
      </c>
      <c r="F1582" s="12">
        <v>0.102</v>
      </c>
      <c r="G1582" s="12">
        <v>6126.0</v>
      </c>
      <c r="H1582" s="12">
        <v>0.032</v>
      </c>
      <c r="I1582" s="22">
        <f>VLOOKUP(A1582,ENERGY!$A$2:$F$2692,5,0)</f>
        <v>26090</v>
      </c>
      <c r="J1582" s="10">
        <f>VLOOKUP(A1583,ENERGY!$A$2:$F$2692,6,0)</f>
        <v>194538</v>
      </c>
      <c r="K1582" s="23">
        <v>0.024</v>
      </c>
      <c r="L1582" s="10">
        <f>VLOOKUP(A1582,TOURISM!$A$2:$E$2692,5,0)</f>
        <v>14721000000</v>
      </c>
      <c r="M1582" s="10">
        <f>VLOOKUP(A1582,TOURISM!$A$2:$F$2692,6,0)</f>
        <v>12298000000</v>
      </c>
      <c r="N1582" s="23">
        <v>0.66</v>
      </c>
      <c r="O1582" s="23">
        <v>30.0</v>
      </c>
      <c r="P1582" s="27">
        <f t="shared" ref="P1582:P1602" si="827">if(AND(N1582=N1583,O1582=O1582+1,ISBLANK(P1583)),P1582,P1583)</f>
        <v>23</v>
      </c>
      <c r="Q1582" s="23">
        <v>271.0</v>
      </c>
      <c r="R1582" s="23">
        <v>0.051</v>
      </c>
      <c r="S1582" s="23">
        <v>0.441</v>
      </c>
      <c r="T1582" s="10">
        <f>VLOOKUP(A1582,TOURISM!$A$2:$E$2692,5,0)</f>
        <v>14721000000</v>
      </c>
      <c r="U1582" s="10">
        <f>VLOOKUP(A1582,TOURISM!$A$2:$F$2692,6,0)</f>
        <v>12298000000</v>
      </c>
      <c r="V1582" s="10">
        <f>VLOOKUP(A1582,BUSINESS!$A$2:$E$2692,5,0)</f>
        <v>0.279</v>
      </c>
      <c r="W1582" s="10">
        <f>VLOOKUP(A1582,BUSINESS!$A$2:$F$2692,6,0)</f>
        <v>18</v>
      </c>
      <c r="X1582" s="10">
        <f>VLOOKUP(A1582,BUSINESS!$A$2:$G$2692,7,0)</f>
        <v>19</v>
      </c>
      <c r="Y1582" s="10">
        <f>VLOOKUP(A1582,BUSINESS!$A$2:$H$2692,8,0)</f>
        <v>63</v>
      </c>
      <c r="Z1582" s="10">
        <f>VLOOKUP(A1582,BUSINESS!$A$2:$I$2692,9,0)</f>
        <v>0.772</v>
      </c>
      <c r="AA1582" s="10">
        <f>VLOOKUP(A1582,BUSINESS!$A$2:$J$2692,10,0)</f>
        <v>1.085</v>
      </c>
      <c r="AB1582" s="7">
        <f t="shared" si="2"/>
        <v>8843137254902</v>
      </c>
    </row>
    <row r="1583">
      <c r="A1583" s="7" t="str">
        <f t="shared" si="1"/>
        <v>Turkey-Europe2007</v>
      </c>
      <c r="B1583" s="8" t="s">
        <v>270</v>
      </c>
      <c r="C1583" s="5" t="s">
        <v>76</v>
      </c>
      <c r="D1583" s="9" t="s">
        <v>69</v>
      </c>
      <c r="E1583" s="11">
        <v>6.47E11</v>
      </c>
      <c r="F1583" s="12">
        <v>0.06</v>
      </c>
      <c r="G1583" s="12">
        <v>558.0</v>
      </c>
      <c r="H1583" s="10" t="str">
        <f>if(AND(#REF!=#REF!,#REF!=#REF!+1,ISBLANK(#REF!)),#REF!,#REF!)</f>
        <v>#REF!</v>
      </c>
      <c r="I1583" s="22">
        <f>VLOOKUP(A1583,ENERGY!$A$2:$F$2692,5,0)</f>
        <v>70402</v>
      </c>
      <c r="J1583" s="10" t="str">
        <f>VLOOKUP(A1584,ENERGY!$A$2:$F$2692,6,0)</f>
        <v>#N/A</v>
      </c>
      <c r="K1583" s="23">
        <v>0.024</v>
      </c>
      <c r="L1583" s="10">
        <f>VLOOKUP(A1583,TOURISM!$A$2:$E$2692,5,0)</f>
        <v>21662000000</v>
      </c>
      <c r="M1583" s="10">
        <f>VLOOKUP(A1583,TOURISM!$A$2:$F$2692,6,0)</f>
        <v>4254000000</v>
      </c>
      <c r="N1583" s="23">
        <v>0.347</v>
      </c>
      <c r="O1583" s="23">
        <v>20.0</v>
      </c>
      <c r="P1583" s="27">
        <f t="shared" si="827"/>
        <v>23</v>
      </c>
      <c r="Q1583" s="23">
        <v>271.0</v>
      </c>
      <c r="R1583" s="23">
        <v>0.182</v>
      </c>
      <c r="S1583" s="23">
        <v>1.084</v>
      </c>
      <c r="T1583" s="10">
        <f>VLOOKUP(A1583,TOURISM!$A$2:$E$2692,5,0)</f>
        <v>21662000000</v>
      </c>
      <c r="U1583" s="10">
        <f>VLOOKUP(A1583,TOURISM!$A$2:$F$2692,6,0)</f>
        <v>4254000000</v>
      </c>
      <c r="V1583" s="10">
        <f>VLOOKUP(A1583,BUSINESS!$A$2:$E$2692,5,0)</f>
        <v>0.443</v>
      </c>
      <c r="W1583" s="10">
        <f>VLOOKUP(A1583,BUSINESS!$A$2:$F$2692,6,0)</f>
        <v>6</v>
      </c>
      <c r="X1583" s="10">
        <f>VLOOKUP(A1583,BUSINESS!$A$2:$G$2692,7,0)</f>
        <v>19</v>
      </c>
      <c r="Y1583" s="10">
        <f>VLOOKUP(A1583,BUSINESS!$A$2:$H$2692,8,0)</f>
        <v>223</v>
      </c>
      <c r="Z1583" s="10">
        <f>VLOOKUP(A1583,BUSINESS!$A$2:$I$2692,9,0)</f>
        <v>0.286</v>
      </c>
      <c r="AA1583" s="10">
        <f>VLOOKUP(A1583,BUSINESS!$A$2:$J$2692,10,0)</f>
        <v>0.892</v>
      </c>
      <c r="AB1583" s="7">
        <f t="shared" si="2"/>
        <v>3554945054945</v>
      </c>
    </row>
    <row r="1584">
      <c r="A1584" s="7" t="str">
        <f t="shared" si="1"/>
        <v>Ukraine-Europe2007</v>
      </c>
      <c r="B1584" s="8" t="s">
        <v>274</v>
      </c>
      <c r="C1584" s="5" t="s">
        <v>76</v>
      </c>
      <c r="D1584" s="9" t="s">
        <v>69</v>
      </c>
      <c r="E1584" s="11">
        <v>1.43E11</v>
      </c>
      <c r="F1584" s="12">
        <v>0.064</v>
      </c>
      <c r="G1584" s="12">
        <v>194.0</v>
      </c>
      <c r="H1584" s="12">
        <v>0.139</v>
      </c>
      <c r="I1584" s="22" t="str">
        <f>VLOOKUP(A1584,ENERGY!$A$2:$F$2692,5,0)</f>
        <v>#N/A</v>
      </c>
      <c r="J1584" s="10" t="str">
        <f>VLOOKUP(A1585,ENERGY!$A$2:$F$2692,6,0)</f>
        <v>#N/A</v>
      </c>
      <c r="K1584" s="23">
        <v>0.024</v>
      </c>
      <c r="L1584" s="10">
        <f>VLOOKUP(A1584,TOURISM!$A$2:$E$2692,5,0)</f>
        <v>5320000000</v>
      </c>
      <c r="M1584" s="10">
        <f>VLOOKUP(A1584,TOURISM!$A$2:$F$2692,6,0)</f>
        <v>4022000000</v>
      </c>
      <c r="N1584" s="23">
        <v>0.093</v>
      </c>
      <c r="O1584" s="23">
        <v>9.0</v>
      </c>
      <c r="P1584" s="27">
        <f t="shared" si="827"/>
        <v>23</v>
      </c>
      <c r="Q1584" s="27">
        <f>if(AND(O1584=O1585,P1584=P1584+1,ISBLANK(Q1585)),Q1584,Q1585)</f>
        <v>192</v>
      </c>
      <c r="R1584" s="23">
        <v>0.248</v>
      </c>
      <c r="S1584" s="23">
        <v>1.432</v>
      </c>
      <c r="T1584" s="10">
        <f>VLOOKUP(A1584,TOURISM!$A$2:$E$2692,5,0)</f>
        <v>5320000000</v>
      </c>
      <c r="U1584" s="10">
        <f>VLOOKUP(A1584,TOURISM!$A$2:$F$2692,6,0)</f>
        <v>4022000000</v>
      </c>
      <c r="V1584" s="10">
        <f>VLOOKUP(A1584,BUSINESS!$A$2:$E$2692,5,0)</f>
        <v>0.566</v>
      </c>
      <c r="W1584" s="10">
        <f>VLOOKUP(A1584,BUSINESS!$A$2:$F$2692,6,0)</f>
        <v>27</v>
      </c>
      <c r="X1584" s="10">
        <f>VLOOKUP(A1584,BUSINESS!$A$2:$G$2692,7,0)</f>
        <v>19</v>
      </c>
      <c r="Y1584" s="10">
        <f>VLOOKUP(A1584,BUSINESS!$A$2:$H$2692,8,0)</f>
        <v>2085</v>
      </c>
      <c r="Z1584" s="10">
        <f>VLOOKUP(A1584,BUSINESS!$A$2:$I$2692,9,0)</f>
        <v>0.066</v>
      </c>
      <c r="AA1584" s="10">
        <f>VLOOKUP(A1584,BUSINESS!$A$2:$J$2692,10,0)</f>
        <v>1.184</v>
      </c>
      <c r="AB1584" s="7">
        <f t="shared" si="2"/>
        <v>576612903226</v>
      </c>
    </row>
    <row r="1585">
      <c r="A1585" s="7" t="str">
        <f t="shared" si="1"/>
        <v>United Kingdom-Europe2007</v>
      </c>
      <c r="B1585" s="8" t="s">
        <v>276</v>
      </c>
      <c r="C1585" s="5" t="s">
        <v>76</v>
      </c>
      <c r="D1585" s="9" t="s">
        <v>69</v>
      </c>
      <c r="E1585" s="11">
        <v>2.86E12</v>
      </c>
      <c r="F1585" s="12">
        <v>0.085</v>
      </c>
      <c r="G1585" s="12">
        <v>3953.0</v>
      </c>
      <c r="H1585" s="12">
        <v>0.055</v>
      </c>
      <c r="I1585" s="22" t="str">
        <f>VLOOKUP(A1585,ENERGY!$A$2:$F$2692,5,0)</f>
        <v>#N/A</v>
      </c>
      <c r="J1585" s="10" t="str">
        <f>VLOOKUP(A1586,ENERGY!$A$2:$F$2692,6,0)</f>
        <v>#N/A</v>
      </c>
      <c r="K1585" s="23">
        <v>0.024</v>
      </c>
      <c r="L1585" s="10">
        <f>VLOOKUP(A1585,TOURISM!$A$2:$E$2692,5,0)</f>
        <v>48193000000</v>
      </c>
      <c r="M1585" s="10">
        <f>VLOOKUP(A1585,TOURISM!$A$2:$F$2692,6,0)</f>
        <v>86747000000</v>
      </c>
      <c r="N1585" s="23">
        <v>0.243</v>
      </c>
      <c r="O1585" s="23">
        <v>13.0</v>
      </c>
      <c r="P1585" s="27">
        <f t="shared" si="827"/>
        <v>23</v>
      </c>
      <c r="Q1585" s="23">
        <v>192.0</v>
      </c>
      <c r="R1585" s="23">
        <v>0.1</v>
      </c>
      <c r="S1585" s="23">
        <v>0.842</v>
      </c>
      <c r="T1585" s="10">
        <f>VLOOKUP(A1585,TOURISM!$A$2:$E$2692,5,0)</f>
        <v>48193000000</v>
      </c>
      <c r="U1585" s="10">
        <f>VLOOKUP(A1585,TOURISM!$A$2:$F$2692,6,0)</f>
        <v>86747000000</v>
      </c>
      <c r="V1585" s="10">
        <f>VLOOKUP(A1585,BUSINESS!$A$2:$E$2692,5,0)</f>
        <v>0.345</v>
      </c>
      <c r="W1585" s="10">
        <f>VLOOKUP(A1585,BUSINESS!$A$2:$F$2692,6,0)</f>
        <v>13</v>
      </c>
      <c r="X1585" s="10">
        <f>VLOOKUP(A1585,BUSINESS!$A$2:$G$2692,7,0)</f>
        <v>19</v>
      </c>
      <c r="Y1585" s="10">
        <f>VLOOKUP(A1585,BUSINESS!$A$2:$H$2692,8,0)</f>
        <v>105</v>
      </c>
      <c r="Z1585" s="10">
        <f>VLOOKUP(A1585,BUSINESS!$A$2:$I$2692,9,0)</f>
        <v>0.751</v>
      </c>
      <c r="AA1585" s="10">
        <f>VLOOKUP(A1585,BUSINESS!$A$2:$J$2692,10,0)</f>
        <v>1.211</v>
      </c>
      <c r="AB1585" s="7">
        <f t="shared" si="2"/>
        <v>28600000000000</v>
      </c>
    </row>
    <row r="1586">
      <c r="A1586" s="7" t="str">
        <f t="shared" si="1"/>
        <v>Bahrain-Middle East2007</v>
      </c>
      <c r="B1586" s="8" t="s">
        <v>92</v>
      </c>
      <c r="C1586" s="5" t="s">
        <v>93</v>
      </c>
      <c r="D1586" s="9" t="s">
        <v>69</v>
      </c>
      <c r="E1586" s="11">
        <v>1.8505250857E10</v>
      </c>
      <c r="F1586" s="12">
        <v>0.036</v>
      </c>
      <c r="G1586" s="12">
        <v>599.0</v>
      </c>
      <c r="H1586" s="12">
        <v>0.08</v>
      </c>
      <c r="I1586" s="22" t="str">
        <f>VLOOKUP(A1586,ENERGY!$A$2:$F$2692,5,0)</f>
        <v>#N/A</v>
      </c>
      <c r="J1586" s="10">
        <f>VLOOKUP(A1587,ENERGY!$A$2:$F$2692,6,0)</f>
        <v>539790</v>
      </c>
      <c r="K1586" s="23">
        <v>0.024</v>
      </c>
      <c r="L1586" s="10">
        <f>VLOOKUP(A1586,TOURISM!$A$2:$E$2692,5,0)</f>
        <v>1854000000</v>
      </c>
      <c r="M1586" s="10">
        <f>VLOOKUP(A1586,TOURISM!$A$2:$F$2692,6,0)</f>
        <v>671000000</v>
      </c>
      <c r="N1586" s="23">
        <v>0.948</v>
      </c>
      <c r="O1586" s="23">
        <v>15.0</v>
      </c>
      <c r="P1586" s="27">
        <f t="shared" si="827"/>
        <v>23</v>
      </c>
      <c r="Q1586" s="23">
        <v>205.0</v>
      </c>
      <c r="R1586" s="23">
        <v>0.171</v>
      </c>
      <c r="S1586" s="23">
        <v>0.599</v>
      </c>
      <c r="T1586" s="10">
        <f>VLOOKUP(A1586,TOURISM!$A$2:$E$2692,5,0)</f>
        <v>1854000000</v>
      </c>
      <c r="U1586" s="10">
        <f>VLOOKUP(A1586,TOURISM!$A$2:$F$2692,6,0)</f>
        <v>671000000</v>
      </c>
      <c r="V1586" s="10">
        <f>VLOOKUP(A1586,BUSINESS!$A$2:$E$2692,5,0)</f>
        <v>0.147</v>
      </c>
      <c r="W1586" s="10">
        <f>VLOOKUP(A1586,BUSINESS!$A$2:$F$2692,6,0)</f>
        <v>9</v>
      </c>
      <c r="X1586" s="10">
        <f>VLOOKUP(A1586,BUSINESS!$A$2:$G$2692,7,0)</f>
        <v>45</v>
      </c>
      <c r="Y1586" s="10">
        <f>VLOOKUP(A1586,BUSINESS!$A$2:$H$2692,8,0)</f>
        <v>36</v>
      </c>
      <c r="Z1586" s="10">
        <f>VLOOKUP(A1586,BUSINESS!$A$2:$I$2692,9,0)</f>
        <v>0.329</v>
      </c>
      <c r="AA1586" s="10">
        <f>VLOOKUP(A1586,BUSINESS!$A$2:$J$2692,10,0)</f>
        <v>1.081</v>
      </c>
      <c r="AB1586" s="7">
        <f t="shared" si="2"/>
        <v>108217841269</v>
      </c>
    </row>
    <row r="1587">
      <c r="A1587" s="7" t="str">
        <f t="shared" si="1"/>
        <v>Iran-Middle East2007</v>
      </c>
      <c r="B1587" s="8" t="s">
        <v>165</v>
      </c>
      <c r="C1587" s="5" t="s">
        <v>93</v>
      </c>
      <c r="D1587" s="9" t="s">
        <v>69</v>
      </c>
      <c r="E1587" s="11">
        <v>2.86E11</v>
      </c>
      <c r="F1587" s="12">
        <v>0.051</v>
      </c>
      <c r="G1587" s="12">
        <v>220.0</v>
      </c>
      <c r="H1587" s="12">
        <v>0.12</v>
      </c>
      <c r="I1587" s="22">
        <f>VLOOKUP(A1587,ENERGY!$A$2:$F$2692,5,0)</f>
        <v>190620</v>
      </c>
      <c r="J1587" s="10">
        <f>VLOOKUP(A1588,ENERGY!$A$2:$F$2692,6,0)</f>
        <v>62834</v>
      </c>
      <c r="K1587" s="23">
        <v>0.024</v>
      </c>
      <c r="L1587" s="10">
        <f>VLOOKUP(A1587,TOURISM!$A$2:$E$2692,5,0)</f>
        <v>1950000000</v>
      </c>
      <c r="M1587" s="10">
        <f>VLOOKUP(A1587,TOURISM!$A$2:$F$2692,6,0)</f>
        <v>7335000000</v>
      </c>
      <c r="N1587" s="23">
        <v>0.325</v>
      </c>
      <c r="O1587" s="23">
        <v>31.0</v>
      </c>
      <c r="P1587" s="27">
        <f t="shared" si="827"/>
        <v>23</v>
      </c>
      <c r="Q1587" s="23">
        <v>338.0</v>
      </c>
      <c r="R1587" s="23">
        <v>0.02</v>
      </c>
      <c r="S1587" s="23">
        <v>0.211</v>
      </c>
      <c r="T1587" s="10">
        <f>VLOOKUP(A1587,TOURISM!$A$2:$E$2692,5,0)</f>
        <v>1950000000</v>
      </c>
      <c r="U1587" s="10">
        <f>VLOOKUP(A1587,TOURISM!$A$2:$F$2692,6,0)</f>
        <v>7335000000</v>
      </c>
      <c r="V1587" s="10">
        <f>VLOOKUP(A1587,BUSINESS!$A$2:$E$2692,5,0)</f>
        <v>0.442</v>
      </c>
      <c r="W1587" s="10">
        <f>VLOOKUP(A1587,BUSINESS!$A$2:$F$2692,6,0)</f>
        <v>28</v>
      </c>
      <c r="X1587" s="10">
        <f>VLOOKUP(A1587,BUSINESS!$A$2:$G$2692,7,0)</f>
        <v>45</v>
      </c>
      <c r="Y1587" s="10">
        <f>VLOOKUP(A1587,BUSINESS!$A$2:$H$2692,8,0)</f>
        <v>344</v>
      </c>
      <c r="Z1587" s="10">
        <f>VLOOKUP(A1587,BUSINESS!$A$2:$I$2692,9,0)</f>
        <v>0.095</v>
      </c>
      <c r="AA1587" s="10">
        <f>VLOOKUP(A1587,BUSINESS!$A$2:$J$2692,10,0)</f>
        <v>0.415</v>
      </c>
      <c r="AB1587" s="7">
        <f t="shared" si="2"/>
        <v>14300000000000</v>
      </c>
    </row>
    <row r="1588">
      <c r="A1588" s="7" t="str">
        <f t="shared" si="1"/>
        <v>Iraq-Middle East2007</v>
      </c>
      <c r="B1588" s="8" t="s">
        <v>166</v>
      </c>
      <c r="C1588" s="5" t="s">
        <v>93</v>
      </c>
      <c r="D1588" s="9" t="s">
        <v>69</v>
      </c>
      <c r="E1588" s="11">
        <v>8.8837727881E10</v>
      </c>
      <c r="F1588" s="12">
        <v>0.037</v>
      </c>
      <c r="G1588" s="12">
        <v>95.0</v>
      </c>
      <c r="H1588" s="12">
        <v>0.195</v>
      </c>
      <c r="I1588" s="22">
        <f>VLOOKUP(A1588,ENERGY!$A$2:$F$2692,5,0)</f>
        <v>23696</v>
      </c>
      <c r="J1588" s="10">
        <f>VLOOKUP(A1589,ENERGY!$A$2:$F$2692,6,0)</f>
        <v>66424</v>
      </c>
      <c r="K1588" s="23">
        <v>0.024</v>
      </c>
      <c r="L1588" s="10">
        <f>VLOOKUP(A1588,TOURISM!$A$2:$E$2692,5,0)</f>
        <v>555000000</v>
      </c>
      <c r="M1588" s="10">
        <f>VLOOKUP(A1588,TOURISM!$A$2:$F$2692,6,0)</f>
        <v>705000000</v>
      </c>
      <c r="N1588" s="23">
        <v>0.471</v>
      </c>
      <c r="O1588" s="23">
        <v>42.0</v>
      </c>
      <c r="P1588" s="27">
        <f t="shared" si="827"/>
        <v>23</v>
      </c>
      <c r="Q1588" s="23">
        <v>195.0</v>
      </c>
      <c r="R1588" s="23">
        <v>0.09</v>
      </c>
      <c r="S1588" s="23">
        <v>0.823</v>
      </c>
      <c r="T1588" s="10">
        <f>VLOOKUP(A1588,TOURISM!$A$2:$E$2692,5,0)</f>
        <v>555000000</v>
      </c>
      <c r="U1588" s="10">
        <f>VLOOKUP(A1588,TOURISM!$A$2:$F$2692,6,0)</f>
        <v>705000000</v>
      </c>
      <c r="V1588" s="10">
        <f>VLOOKUP(A1588,BUSINESS!$A$2:$E$2692,5,0)</f>
        <v>0.278</v>
      </c>
      <c r="W1588" s="10">
        <f>VLOOKUP(A1588,BUSINESS!$A$2:$F$2692,6,0)</f>
        <v>32</v>
      </c>
      <c r="X1588" s="10">
        <f>VLOOKUP(A1588,BUSINESS!$A$2:$G$2692,7,0)</f>
        <v>45</v>
      </c>
      <c r="Y1588" s="10">
        <f>VLOOKUP(A1588,BUSINESS!$A$2:$H$2692,8,0)</f>
        <v>312</v>
      </c>
      <c r="Z1588" s="10">
        <f>VLOOKUP(A1588,BUSINESS!$A$2:$I$2692,9,0)</f>
        <v>0.009</v>
      </c>
      <c r="AA1588" s="10">
        <f>VLOOKUP(A1588,BUSINESS!$A$2:$J$2692,10,0)</f>
        <v>0.488</v>
      </c>
      <c r="AB1588" s="7">
        <f t="shared" si="2"/>
        <v>987085865344</v>
      </c>
    </row>
    <row r="1589">
      <c r="A1589" s="7" t="str">
        <f t="shared" si="1"/>
        <v>Israel-Middle East2007</v>
      </c>
      <c r="B1589" s="8" t="s">
        <v>169</v>
      </c>
      <c r="C1589" s="5" t="s">
        <v>93</v>
      </c>
      <c r="D1589" s="9" t="s">
        <v>69</v>
      </c>
      <c r="E1589" s="11">
        <v>1.75E11</v>
      </c>
      <c r="F1589" s="12">
        <v>0.075</v>
      </c>
      <c r="G1589" s="12">
        <v>1730.0</v>
      </c>
      <c r="H1589" s="12">
        <v>0.069</v>
      </c>
      <c r="I1589" s="22">
        <f>VLOOKUP(A1589,ENERGY!$A$2:$F$2692,5,0)</f>
        <v>20700</v>
      </c>
      <c r="J1589" s="10">
        <f>VLOOKUP(A1590,ENERGY!$A$2:$F$2692,6,0)</f>
        <v>21540</v>
      </c>
      <c r="K1589" s="23">
        <v>0.024</v>
      </c>
      <c r="L1589" s="10">
        <f>VLOOKUP(A1589,TOURISM!$A$2:$E$2692,5,0)</f>
        <v>4405000000</v>
      </c>
      <c r="M1589" s="10">
        <f>VLOOKUP(A1589,TOURISM!$A$2:$F$2692,6,0)</f>
        <v>4669000000</v>
      </c>
      <c r="N1589" s="23">
        <v>0.594</v>
      </c>
      <c r="O1589" s="23">
        <v>11.0</v>
      </c>
      <c r="P1589" s="27">
        <f t="shared" si="827"/>
        <v>23</v>
      </c>
      <c r="Q1589" s="23">
        <v>202.0</v>
      </c>
      <c r="R1589" s="23">
        <v>0.17</v>
      </c>
      <c r="S1589" s="23">
        <v>0.852</v>
      </c>
      <c r="T1589" s="10">
        <f>VLOOKUP(A1589,TOURISM!$A$2:$E$2692,5,0)</f>
        <v>4405000000</v>
      </c>
      <c r="U1589" s="10">
        <f>VLOOKUP(A1589,TOURISM!$A$2:$F$2692,6,0)</f>
        <v>4669000000</v>
      </c>
      <c r="V1589" s="10">
        <f>VLOOKUP(A1589,BUSINESS!$A$2:$E$2692,5,0)</f>
        <v>0.352</v>
      </c>
      <c r="W1589" s="10">
        <f>VLOOKUP(A1589,BUSINESS!$A$2:$F$2692,6,0)</f>
        <v>20</v>
      </c>
      <c r="X1589" s="10">
        <f>VLOOKUP(A1589,BUSINESS!$A$2:$G$2692,7,0)</f>
        <v>45</v>
      </c>
      <c r="Y1589" s="10">
        <f>VLOOKUP(A1589,BUSINESS!$A$2:$H$2692,8,0)</f>
        <v>230</v>
      </c>
      <c r="Z1589" s="10">
        <f>VLOOKUP(A1589,BUSINESS!$A$2:$I$2692,9,0)</f>
        <v>0.481</v>
      </c>
      <c r="AA1589" s="10">
        <f>VLOOKUP(A1589,BUSINESS!$A$2:$J$2692,10,0)</f>
        <v>1.285</v>
      </c>
      <c r="AB1589" s="7">
        <f t="shared" si="2"/>
        <v>1029411764706</v>
      </c>
    </row>
    <row r="1590">
      <c r="A1590" s="7" t="str">
        <f t="shared" si="1"/>
        <v>Jordan-Middle East2007</v>
      </c>
      <c r="B1590" s="8" t="s">
        <v>173</v>
      </c>
      <c r="C1590" s="5" t="s">
        <v>93</v>
      </c>
      <c r="D1590" s="9" t="s">
        <v>69</v>
      </c>
      <c r="E1590" s="11">
        <v>1.711061E10</v>
      </c>
      <c r="F1590" s="12">
        <v>0.083</v>
      </c>
      <c r="G1590" s="12">
        <v>252.0</v>
      </c>
      <c r="H1590" s="12">
        <v>0.087</v>
      </c>
      <c r="I1590" s="22">
        <f>VLOOKUP(A1590,ENERGY!$A$2:$F$2692,5,0)</f>
        <v>7209</v>
      </c>
      <c r="J1590" s="10">
        <f>VLOOKUP(A1591,ENERGY!$A$2:$F$2692,6,0)</f>
        <v>75236</v>
      </c>
      <c r="K1590" s="23">
        <v>0.024</v>
      </c>
      <c r="L1590" s="10">
        <f>VLOOKUP(A1590,TOURISM!$A$2:$E$2692,5,0)</f>
        <v>2754000000</v>
      </c>
      <c r="M1590" s="10">
        <f>VLOOKUP(A1590,TOURISM!$A$2:$F$2692,6,0)</f>
        <v>1024000000</v>
      </c>
      <c r="N1590" s="23">
        <v>0.217</v>
      </c>
      <c r="O1590" s="23">
        <v>102.0</v>
      </c>
      <c r="P1590" s="27">
        <f t="shared" si="827"/>
        <v>23</v>
      </c>
      <c r="Q1590" s="23">
        <v>173.0</v>
      </c>
      <c r="R1590" s="23">
        <v>0.005</v>
      </c>
      <c r="S1590" s="23">
        <v>0.443</v>
      </c>
      <c r="T1590" s="10">
        <f>VLOOKUP(A1590,TOURISM!$A$2:$E$2692,5,0)</f>
        <v>2754000000</v>
      </c>
      <c r="U1590" s="10">
        <f>VLOOKUP(A1590,TOURISM!$A$2:$F$2692,6,0)</f>
        <v>1024000000</v>
      </c>
      <c r="V1590" s="10">
        <f>VLOOKUP(A1590,BUSINESS!$A$2:$E$2692,5,0)</f>
        <v>0.311</v>
      </c>
      <c r="W1590" s="10">
        <f>VLOOKUP(A1590,BUSINESS!$A$2:$F$2692,6,0)</f>
        <v>13</v>
      </c>
      <c r="X1590" s="10">
        <f>VLOOKUP(A1590,BUSINESS!$A$2:$G$2692,7,0)</f>
        <v>45</v>
      </c>
      <c r="Y1590" s="10">
        <f>VLOOKUP(A1590,BUSINESS!$A$2:$H$2692,8,0)</f>
        <v>136</v>
      </c>
      <c r="Z1590" s="10">
        <f>VLOOKUP(A1590,BUSINESS!$A$2:$I$2692,9,0)</f>
        <v>0.2</v>
      </c>
      <c r="AA1590" s="10">
        <f>VLOOKUP(A1590,BUSINESS!$A$2:$J$2692,10,0)</f>
        <v>0.844</v>
      </c>
      <c r="AB1590" s="7">
        <f t="shared" si="2"/>
        <v>3422122000000</v>
      </c>
    </row>
    <row r="1591">
      <c r="A1591" s="7" t="str">
        <f t="shared" si="1"/>
        <v>Kuwait-Middle East2007</v>
      </c>
      <c r="B1591" s="8" t="s">
        <v>178</v>
      </c>
      <c r="C1591" s="5" t="s">
        <v>93</v>
      </c>
      <c r="D1591" s="9" t="s">
        <v>69</v>
      </c>
      <c r="E1591" s="11">
        <v>1.15E11</v>
      </c>
      <c r="F1591" s="12">
        <v>0.021</v>
      </c>
      <c r="G1591" s="12">
        <v>954.0</v>
      </c>
      <c r="H1591" s="12">
        <v>0.085</v>
      </c>
      <c r="I1591" s="22">
        <f>VLOOKUP(A1591,ENERGY!$A$2:$F$2692,5,0)</f>
        <v>26389</v>
      </c>
      <c r="J1591" s="10">
        <f>VLOOKUP(A1592,ENERGY!$A$2:$F$2692,6,0)</f>
        <v>14972</v>
      </c>
      <c r="K1591" s="23">
        <v>0.024</v>
      </c>
      <c r="L1591" s="10">
        <f>VLOOKUP(A1591,TOURISM!$A$2:$E$2692,5,0)</f>
        <v>530000000</v>
      </c>
      <c r="M1591" s="10">
        <f>VLOOKUP(A1591,TOURISM!$A$2:$F$2692,6,0)</f>
        <v>7267000000</v>
      </c>
      <c r="N1591" s="23">
        <v>0.309</v>
      </c>
      <c r="O1591" s="23">
        <v>21.0</v>
      </c>
      <c r="P1591" s="27">
        <f t="shared" si="827"/>
        <v>23</v>
      </c>
      <c r="Q1591" s="23">
        <v>560.0</v>
      </c>
      <c r="R1591" s="23">
        <v>0.075</v>
      </c>
      <c r="S1591" s="23">
        <v>0.555</v>
      </c>
      <c r="T1591" s="10">
        <f>VLOOKUP(A1591,TOURISM!$A$2:$E$2692,5,0)</f>
        <v>530000000</v>
      </c>
      <c r="U1591" s="10">
        <f>VLOOKUP(A1591,TOURISM!$A$2:$F$2692,6,0)</f>
        <v>7267000000</v>
      </c>
      <c r="V1591" s="10">
        <f>VLOOKUP(A1591,BUSINESS!$A$2:$E$2692,5,0)</f>
        <v>0.107</v>
      </c>
      <c r="W1591" s="10">
        <f>VLOOKUP(A1591,BUSINESS!$A$2:$F$2692,6,0)</f>
        <v>35</v>
      </c>
      <c r="X1591" s="10">
        <f>VLOOKUP(A1591,BUSINESS!$A$2:$G$2692,7,0)</f>
        <v>45</v>
      </c>
      <c r="Y1591" s="10">
        <f>VLOOKUP(A1591,BUSINESS!$A$2:$H$2692,8,0)</f>
        <v>98</v>
      </c>
      <c r="Z1591" s="10">
        <f>VLOOKUP(A1591,BUSINESS!$A$2:$I$2692,9,0)</f>
        <v>0.348</v>
      </c>
      <c r="AA1591" s="10">
        <f>VLOOKUP(A1591,BUSINESS!$A$2:$J$2692,10,0)</f>
        <v>0.558</v>
      </c>
      <c r="AB1591" s="7">
        <f t="shared" si="2"/>
        <v>1533333333333</v>
      </c>
    </row>
    <row r="1592">
      <c r="A1592" s="7" t="str">
        <f t="shared" si="1"/>
        <v>Lebanon-Middle East2007</v>
      </c>
      <c r="B1592" s="8" t="s">
        <v>182</v>
      </c>
      <c r="C1592" s="5" t="s">
        <v>93</v>
      </c>
      <c r="D1592" s="9" t="s">
        <v>69</v>
      </c>
      <c r="E1592" s="11">
        <v>2.4577114428E10</v>
      </c>
      <c r="F1592" s="12">
        <v>0.08</v>
      </c>
      <c r="G1592" s="12">
        <v>480.0</v>
      </c>
      <c r="H1592" s="12">
        <v>0.103</v>
      </c>
      <c r="I1592" s="22">
        <f>VLOOKUP(A1592,ENERGY!$A$2:$F$2692,5,0)</f>
        <v>4206</v>
      </c>
      <c r="J1592" s="10">
        <f>VLOOKUP(A1593,ENERGY!$A$2:$F$2692,6,0)</f>
        <v>27987</v>
      </c>
      <c r="K1592" s="23">
        <v>0.024</v>
      </c>
      <c r="L1592" s="10">
        <f>VLOOKUP(A1592,TOURISM!$A$2:$E$2692,5,0)</f>
        <v>5796000000</v>
      </c>
      <c r="M1592" s="10">
        <f>VLOOKUP(A1592,TOURISM!$A$2:$F$2692,6,0)</f>
        <v>3914000000</v>
      </c>
      <c r="N1592" s="23">
        <v>0.323</v>
      </c>
      <c r="O1592" s="23">
        <v>93.0</v>
      </c>
      <c r="P1592" s="27">
        <f t="shared" si="827"/>
        <v>23</v>
      </c>
      <c r="Q1592" s="23">
        <v>362.0</v>
      </c>
      <c r="R1592" s="23">
        <v>0.06</v>
      </c>
      <c r="S1592" s="23">
        <v>0.516</v>
      </c>
      <c r="T1592" s="10">
        <f>VLOOKUP(A1592,TOURISM!$A$2:$E$2692,5,0)</f>
        <v>5796000000</v>
      </c>
      <c r="U1592" s="10">
        <f>VLOOKUP(A1592,TOURISM!$A$2:$F$2692,6,0)</f>
        <v>3914000000</v>
      </c>
      <c r="V1592" s="10">
        <f>VLOOKUP(A1592,BUSINESS!$A$2:$E$2692,5,0)</f>
        <v>0.354</v>
      </c>
      <c r="W1592" s="10">
        <f>VLOOKUP(A1592,BUSINESS!$A$2:$F$2692,6,0)</f>
        <v>46</v>
      </c>
      <c r="X1592" s="10">
        <f>VLOOKUP(A1592,BUSINESS!$A$2:$G$2692,7,0)</f>
        <v>45</v>
      </c>
      <c r="Y1592" s="10">
        <f>VLOOKUP(A1592,BUSINESS!$A$2:$H$2692,8,0)</f>
        <v>180</v>
      </c>
      <c r="Z1592" s="10">
        <f>VLOOKUP(A1592,BUSINESS!$A$2:$I$2692,9,0)</f>
        <v>0.187</v>
      </c>
      <c r="AA1592" s="10">
        <f>VLOOKUP(A1592,BUSINESS!$A$2:$J$2692,10,0)</f>
        <v>0.304</v>
      </c>
      <c r="AB1592" s="7">
        <f t="shared" si="2"/>
        <v>409618573800</v>
      </c>
    </row>
    <row r="1593">
      <c r="A1593" s="7" t="str">
        <f t="shared" si="1"/>
        <v>Oman-Middle East2007</v>
      </c>
      <c r="B1593" s="8" t="s">
        <v>219</v>
      </c>
      <c r="C1593" s="5" t="s">
        <v>93</v>
      </c>
      <c r="D1593" s="9" t="s">
        <v>69</v>
      </c>
      <c r="E1593" s="11">
        <v>4.1901170689E10</v>
      </c>
      <c r="F1593" s="12">
        <v>0.025</v>
      </c>
      <c r="G1593" s="12">
        <v>403.0</v>
      </c>
      <c r="H1593" s="12">
        <v>0.073</v>
      </c>
      <c r="I1593" s="22">
        <f>VLOOKUP(A1593,ENERGY!$A$2:$F$2692,5,0)</f>
        <v>9603</v>
      </c>
      <c r="J1593" s="10">
        <f>VLOOKUP(A1594,ENERGY!$A$2:$F$2692,6,0)</f>
        <v>44393</v>
      </c>
      <c r="K1593" s="23">
        <v>0.024</v>
      </c>
      <c r="L1593" s="10">
        <f>VLOOKUP(A1593,TOURISM!$A$2:$E$2692,5,0)</f>
        <v>905000000</v>
      </c>
      <c r="M1593" s="10">
        <f>VLOOKUP(A1593,TOURISM!$A$2:$F$2692,6,0)</f>
        <v>952000000</v>
      </c>
      <c r="N1593" s="23">
        <v>0.838</v>
      </c>
      <c r="O1593" s="23">
        <v>38.0</v>
      </c>
      <c r="P1593" s="27">
        <f t="shared" si="827"/>
        <v>23</v>
      </c>
      <c r="Q1593" s="23">
        <v>224.0</v>
      </c>
      <c r="R1593" s="23">
        <v>0.101</v>
      </c>
      <c r="S1593" s="23">
        <v>0.658</v>
      </c>
      <c r="T1593" s="10">
        <f>VLOOKUP(A1593,TOURISM!$A$2:$E$2692,5,0)</f>
        <v>905000000</v>
      </c>
      <c r="U1593" s="10">
        <f>VLOOKUP(A1593,TOURISM!$A$2:$F$2692,6,0)</f>
        <v>952000000</v>
      </c>
      <c r="V1593" s="10">
        <f>VLOOKUP(A1593,BUSINESS!$A$2:$E$2692,5,0)</f>
        <v>0.12</v>
      </c>
      <c r="W1593" s="10">
        <f>VLOOKUP(A1593,BUSINESS!$A$2:$F$2692,6,0)</f>
        <v>35</v>
      </c>
      <c r="X1593" s="10">
        <f>VLOOKUP(A1593,BUSINESS!$A$2:$G$2692,7,0)</f>
        <v>45</v>
      </c>
      <c r="Y1593" s="10">
        <f>VLOOKUP(A1593,BUSINESS!$A$2:$H$2692,8,0)</f>
        <v>62</v>
      </c>
      <c r="Z1593" s="10">
        <f>VLOOKUP(A1593,BUSINESS!$A$2:$I$2692,9,0)</f>
        <v>0.167</v>
      </c>
      <c r="AA1593" s="10">
        <f>VLOOKUP(A1593,BUSINESS!$A$2:$J$2692,10,0)</f>
        <v>0.973</v>
      </c>
      <c r="AB1593" s="7">
        <f t="shared" si="2"/>
        <v>414863076129</v>
      </c>
    </row>
    <row r="1594">
      <c r="A1594" s="7" t="str">
        <f t="shared" si="1"/>
        <v>Qatar-Middle East2007</v>
      </c>
      <c r="B1594" s="8" t="s">
        <v>229</v>
      </c>
      <c r="C1594" s="5" t="s">
        <v>93</v>
      </c>
      <c r="D1594" s="9" t="s">
        <v>69</v>
      </c>
      <c r="E1594" s="11">
        <v>7.9712085615E10</v>
      </c>
      <c r="F1594" s="12">
        <v>0.023</v>
      </c>
      <c r="G1594" s="12">
        <v>1600.0</v>
      </c>
      <c r="H1594" s="12">
        <v>0.074</v>
      </c>
      <c r="I1594" s="22">
        <f>VLOOKUP(A1594,ENERGY!$A$2:$F$2692,5,0)</f>
        <v>16648</v>
      </c>
      <c r="J1594" s="10">
        <f>VLOOKUP(A1595,ENERGY!$A$2:$F$2692,6,0)</f>
        <v>395834</v>
      </c>
      <c r="K1594" s="23">
        <v>0.024</v>
      </c>
      <c r="L1594" s="10">
        <f>VLOOKUP(A1594,TOURISM!$A$2:$E$2692,5,0)</f>
        <v>508000000</v>
      </c>
      <c r="M1594" s="10">
        <f>VLOOKUP(A1594,TOURISM!$A$2:$F$2692,6,0)</f>
        <v>14044000000</v>
      </c>
      <c r="N1594" s="23">
        <v>0.11</v>
      </c>
      <c r="O1594" s="23">
        <v>157.0</v>
      </c>
      <c r="P1594" s="27">
        <f t="shared" si="827"/>
        <v>23</v>
      </c>
      <c r="Q1594" s="23">
        <v>276.0</v>
      </c>
      <c r="R1594" s="23">
        <v>0.002</v>
      </c>
      <c r="S1594" s="23">
        <v>0.33</v>
      </c>
      <c r="T1594" s="10">
        <f>VLOOKUP(A1594,TOURISM!$A$2:$E$2692,5,0)</f>
        <v>508000000</v>
      </c>
      <c r="U1594" s="10">
        <f>VLOOKUP(A1594,TOURISM!$A$2:$F$2692,6,0)</f>
        <v>14044000000</v>
      </c>
      <c r="V1594" s="10">
        <f>VLOOKUP(A1594,BUSINESS!$A$2:$E$2692,5,0)</f>
        <v>0.113</v>
      </c>
      <c r="W1594" s="10">
        <f>VLOOKUP(A1594,BUSINESS!$A$2:$F$2692,6,0)</f>
        <v>7</v>
      </c>
      <c r="X1594" s="10">
        <f>VLOOKUP(A1594,BUSINESS!$A$2:$G$2692,7,0)</f>
        <v>45</v>
      </c>
      <c r="Y1594" s="10">
        <f>VLOOKUP(A1594,BUSINESS!$A$2:$H$2692,8,0)</f>
        <v>36</v>
      </c>
      <c r="Z1594" s="10">
        <f>VLOOKUP(A1594,BUSINESS!$A$2:$I$2692,9,0)</f>
        <v>0.37</v>
      </c>
      <c r="AA1594" s="10">
        <f>VLOOKUP(A1594,BUSINESS!$A$2:$J$2692,10,0)</f>
        <v>1.097</v>
      </c>
      <c r="AB1594" s="7">
        <f t="shared" si="2"/>
        <v>39856042807500</v>
      </c>
    </row>
    <row r="1595">
      <c r="A1595" s="7" t="str">
        <f t="shared" si="1"/>
        <v>Saudi Arabia-Middle East2007</v>
      </c>
      <c r="B1595" s="8" t="s">
        <v>236</v>
      </c>
      <c r="C1595" s="5" t="s">
        <v>93</v>
      </c>
      <c r="D1595" s="9" t="s">
        <v>69</v>
      </c>
      <c r="E1595" s="11">
        <v>4.16E11</v>
      </c>
      <c r="F1595" s="12">
        <v>0.037</v>
      </c>
      <c r="G1595" s="12">
        <v>566.0</v>
      </c>
      <c r="H1595" s="10" t="str">
        <f>if(AND(#REF!=#REF!,#REF!=#REF!+1,ISBLANK(#REF!)),#REF!,#REF!)</f>
        <v>#REF!</v>
      </c>
      <c r="I1595" s="22">
        <f>VLOOKUP(A1595,ENERGY!$A$2:$F$2692,5,0)</f>
        <v>143706</v>
      </c>
      <c r="J1595" s="10">
        <f>VLOOKUP(A1596,ENERGY!$A$2:$F$2692,6,0)</f>
        <v>51111</v>
      </c>
      <c r="K1595" s="23">
        <v>0.024</v>
      </c>
      <c r="L1595" s="10">
        <f>VLOOKUP(A1595,TOURISM!$A$2:$E$2692,5,0)</f>
        <v>6907000000</v>
      </c>
      <c r="M1595" s="10">
        <f>VLOOKUP(A1595,TOURISM!$A$2:$F$2692,6,0)</f>
        <v>21031000000</v>
      </c>
      <c r="N1595" s="23">
        <v>0.363</v>
      </c>
      <c r="O1595" s="23">
        <v>7.0</v>
      </c>
      <c r="P1595" s="27">
        <f t="shared" si="827"/>
        <v>23</v>
      </c>
      <c r="Q1595" s="23">
        <v>275.0</v>
      </c>
      <c r="R1595" s="23">
        <v>0.036</v>
      </c>
      <c r="S1595" s="23">
        <v>0.379</v>
      </c>
      <c r="T1595" s="10">
        <f>VLOOKUP(A1595,TOURISM!$A$2:$E$2692,5,0)</f>
        <v>6907000000</v>
      </c>
      <c r="U1595" s="10">
        <f>VLOOKUP(A1595,TOURISM!$A$2:$F$2692,6,0)</f>
        <v>21031000000</v>
      </c>
      <c r="V1595" s="10">
        <f>VLOOKUP(A1595,BUSINESS!$A$2:$E$2692,5,0)</f>
        <v>0.145</v>
      </c>
      <c r="W1595" s="10">
        <f>VLOOKUP(A1595,BUSINESS!$A$2:$F$2692,6,0)</f>
        <v>20</v>
      </c>
      <c r="X1595" s="10">
        <f>VLOOKUP(A1595,BUSINESS!$A$2:$G$2692,7,0)</f>
        <v>45</v>
      </c>
      <c r="Y1595" s="10">
        <f>VLOOKUP(A1595,BUSINESS!$A$2:$H$2692,8,0)</f>
        <v>79</v>
      </c>
      <c r="Z1595" s="10">
        <f>VLOOKUP(A1595,BUSINESS!$A$2:$I$2692,9,0)</f>
        <v>0.3</v>
      </c>
      <c r="AA1595" s="10">
        <f>VLOOKUP(A1595,BUSINESS!$A$2:$J$2692,10,0)</f>
        <v>1.096</v>
      </c>
      <c r="AB1595" s="7">
        <f t="shared" si="2"/>
        <v>11555555555556</v>
      </c>
    </row>
    <row r="1596">
      <c r="A1596" s="7" t="str">
        <f t="shared" si="1"/>
        <v>Syria-Middle East2007</v>
      </c>
      <c r="B1596" s="8" t="s">
        <v>261</v>
      </c>
      <c r="C1596" s="5" t="s">
        <v>93</v>
      </c>
      <c r="D1596" s="9" t="s">
        <v>69</v>
      </c>
      <c r="E1596" s="11">
        <v>4.0405006007E10</v>
      </c>
      <c r="F1596" s="12">
        <v>0.038</v>
      </c>
      <c r="G1596" s="12">
        <v>79.0</v>
      </c>
      <c r="H1596" s="12">
        <v>0.102</v>
      </c>
      <c r="I1596" s="22">
        <f>VLOOKUP(A1596,ENERGY!$A$2:$F$2692,5,0)</f>
        <v>17937</v>
      </c>
      <c r="J1596" s="10" t="str">
        <f>VLOOKUP(A1597,ENERGY!$A$2:$F$2692,6,0)</f>
        <v>#N/A</v>
      </c>
      <c r="K1596" s="23">
        <v>0.024</v>
      </c>
      <c r="L1596" s="10">
        <f>VLOOKUP(A1596,TOURISM!$A$2:$E$2692,5,0)</f>
        <v>2972000000</v>
      </c>
      <c r="M1596" s="10">
        <f>VLOOKUP(A1596,TOURISM!$A$2:$F$2692,6,0)</f>
        <v>710000000</v>
      </c>
      <c r="N1596" s="23">
        <v>0.363</v>
      </c>
      <c r="O1596" s="26"/>
      <c r="P1596" s="27">
        <f t="shared" si="827"/>
        <v>23</v>
      </c>
      <c r="Q1596" s="27">
        <f>if(AND(O1596=O1597,P1596=P1596+1,ISBLANK(Q1597)),Q1596,Q1597)</f>
        <v>250</v>
      </c>
      <c r="R1596" s="23">
        <v>0.552</v>
      </c>
      <c r="S1596" s="23">
        <v>2.099</v>
      </c>
      <c r="T1596" s="10">
        <f>VLOOKUP(A1596,TOURISM!$A$2:$E$2692,5,0)</f>
        <v>2972000000</v>
      </c>
      <c r="U1596" s="10">
        <f>VLOOKUP(A1596,TOURISM!$A$2:$F$2692,6,0)</f>
        <v>710000000</v>
      </c>
      <c r="V1596" s="10">
        <f>VLOOKUP(A1596,BUSINESS!$A$2:$E$2692,5,0)</f>
        <v>0.433</v>
      </c>
      <c r="W1596" s="10">
        <f>VLOOKUP(A1596,BUSINESS!$A$2:$F$2692,6,0)</f>
        <v>43</v>
      </c>
      <c r="X1596" s="10">
        <f>VLOOKUP(A1596,BUSINESS!$A$2:$G$2692,7,0)</f>
        <v>45</v>
      </c>
      <c r="Y1596" s="10">
        <f>VLOOKUP(A1596,BUSINESS!$A$2:$H$2692,8,0)</f>
        <v>336</v>
      </c>
      <c r="Z1596" s="10">
        <f>VLOOKUP(A1596,BUSINESS!$A$2:$I$2692,9,0)</f>
        <v>0.115</v>
      </c>
      <c r="AA1596" s="10">
        <f>VLOOKUP(A1596,BUSINESS!$A$2:$J$2692,10,0)</f>
        <v>0.319</v>
      </c>
      <c r="AB1596" s="7">
        <f t="shared" si="2"/>
        <v>73197474650</v>
      </c>
    </row>
    <row r="1597">
      <c r="A1597" s="7" t="str">
        <f t="shared" si="1"/>
        <v>United Arab Emirates-Middle East2007</v>
      </c>
      <c r="B1597" s="8" t="s">
        <v>275</v>
      </c>
      <c r="C1597" s="5" t="s">
        <v>93</v>
      </c>
      <c r="D1597" s="9" t="s">
        <v>69</v>
      </c>
      <c r="E1597" s="11">
        <v>2.58E11</v>
      </c>
      <c r="F1597" s="12">
        <v>0.025</v>
      </c>
      <c r="G1597" s="12">
        <v>1184.0</v>
      </c>
      <c r="H1597" s="10" t="str">
        <f>if(AND(#REF!=#REF!,#REF!=#REF!+1,ISBLANK(#REF!)),#REF!,#REF!)</f>
        <v>#REF!</v>
      </c>
      <c r="I1597" s="22" t="str">
        <f>VLOOKUP(A1597,ENERGY!$A$2:$F$2692,5,0)</f>
        <v>#N/A</v>
      </c>
      <c r="J1597" s="10" t="str">
        <f>VLOOKUP(A1598,ENERGY!$A$2:$F$2692,6,0)</f>
        <v>#N/A</v>
      </c>
      <c r="K1597" s="23">
        <v>0.024</v>
      </c>
      <c r="L1597" s="10">
        <f>VLOOKUP(A1597,TOURISM!$A$2:$E$2692,5,0)</f>
        <v>6072000000</v>
      </c>
      <c r="M1597" s="10">
        <f>VLOOKUP(A1597,TOURISM!$A$2:$F$2692,6,0)</f>
        <v>11273000000</v>
      </c>
      <c r="N1597" s="23">
        <v>0.288</v>
      </c>
      <c r="O1597" s="23">
        <v>14.0</v>
      </c>
      <c r="P1597" s="27">
        <f t="shared" si="827"/>
        <v>23</v>
      </c>
      <c r="Q1597" s="23">
        <v>250.0</v>
      </c>
      <c r="R1597" s="23">
        <v>0.837</v>
      </c>
      <c r="S1597" s="23">
        <v>1.048</v>
      </c>
      <c r="T1597" s="10">
        <f>VLOOKUP(A1597,TOURISM!$A$2:$E$2692,5,0)</f>
        <v>6072000000</v>
      </c>
      <c r="U1597" s="10">
        <f>VLOOKUP(A1597,TOURISM!$A$2:$F$2692,6,0)</f>
        <v>11273000000</v>
      </c>
      <c r="V1597" s="10">
        <f>VLOOKUP(A1597,BUSINESS!$A$2:$E$2692,5,0)</f>
        <v>0.144</v>
      </c>
      <c r="W1597" s="10">
        <f>VLOOKUP(A1597,BUSINESS!$A$2:$F$2692,6,0)</f>
        <v>18</v>
      </c>
      <c r="X1597" s="10">
        <f>VLOOKUP(A1597,BUSINESS!$A$2:$G$2692,7,0)</f>
        <v>45</v>
      </c>
      <c r="Y1597" s="10">
        <f>VLOOKUP(A1597,BUSINESS!$A$2:$H$2692,8,0)</f>
        <v>12</v>
      </c>
      <c r="Z1597" s="10">
        <f>VLOOKUP(A1597,BUSINESS!$A$2:$I$2692,9,0)</f>
        <v>0.61</v>
      </c>
      <c r="AA1597" s="10">
        <f>VLOOKUP(A1597,BUSINESS!$A$2:$J$2692,10,0)</f>
        <v>1.334</v>
      </c>
      <c r="AB1597" s="7">
        <f t="shared" si="2"/>
        <v>308243727599</v>
      </c>
    </row>
    <row r="1598">
      <c r="A1598" s="7" t="str">
        <f t="shared" si="1"/>
        <v>Yemen-Middle East2007</v>
      </c>
      <c r="B1598" s="8" t="s">
        <v>283</v>
      </c>
      <c r="C1598" s="5" t="s">
        <v>93</v>
      </c>
      <c r="D1598" s="9" t="s">
        <v>69</v>
      </c>
      <c r="E1598" s="11">
        <v>2.5633674564E10</v>
      </c>
      <c r="F1598" s="12">
        <v>0.049</v>
      </c>
      <c r="G1598" s="12">
        <v>57.0</v>
      </c>
      <c r="H1598" s="12">
        <v>0.18</v>
      </c>
      <c r="I1598" s="22" t="str">
        <f>VLOOKUP(A1598,ENERGY!$A$2:$F$2692,5,0)</f>
        <v>#N/A</v>
      </c>
      <c r="J1598" s="10" t="str">
        <f>VLOOKUP(A1599,ENERGY!$A$2:$F$2692,6,0)</f>
        <v>#N/A</v>
      </c>
      <c r="K1598" s="23">
        <v>0.024</v>
      </c>
      <c r="L1598" s="10">
        <f>VLOOKUP(A1598,TOURISM!$A$2:$E$2692,5,0)</f>
        <v>425000000</v>
      </c>
      <c r="M1598" s="10">
        <f>VLOOKUP(A1598,TOURISM!$A$2:$F$2692,6,0)</f>
        <v>247000000</v>
      </c>
      <c r="N1598" s="23">
        <v>0.254</v>
      </c>
      <c r="O1598" s="23">
        <v>3.0</v>
      </c>
      <c r="P1598" s="27">
        <f t="shared" si="827"/>
        <v>23</v>
      </c>
      <c r="Q1598" s="23">
        <v>84.0</v>
      </c>
      <c r="R1598" s="23">
        <v>0.71</v>
      </c>
      <c r="S1598" s="23">
        <v>1.454</v>
      </c>
      <c r="T1598" s="10">
        <f>VLOOKUP(A1598,TOURISM!$A$2:$E$2692,5,0)</f>
        <v>425000000</v>
      </c>
      <c r="U1598" s="10">
        <f>VLOOKUP(A1598,TOURISM!$A$2:$F$2692,6,0)</f>
        <v>247000000</v>
      </c>
      <c r="V1598" s="10">
        <f>VLOOKUP(A1598,BUSINESS!$A$2:$E$2692,5,0)</f>
        <v>0.479</v>
      </c>
      <c r="W1598" s="10">
        <f>VLOOKUP(A1598,BUSINESS!$A$2:$F$2692,6,0)</f>
        <v>63</v>
      </c>
      <c r="X1598" s="10">
        <f>VLOOKUP(A1598,BUSINESS!$A$2:$G$2692,7,0)</f>
        <v>45</v>
      </c>
      <c r="Y1598" s="10">
        <f>VLOOKUP(A1598,BUSINESS!$A$2:$H$2692,8,0)</f>
        <v>248</v>
      </c>
      <c r="Z1598" s="10">
        <f>VLOOKUP(A1598,BUSINESS!$A$2:$I$2692,9,0)</f>
        <v>0.05</v>
      </c>
      <c r="AA1598" s="10">
        <f>VLOOKUP(A1598,BUSINESS!$A$2:$J$2692,10,0)</f>
        <v>0.205</v>
      </c>
      <c r="AB1598" s="7">
        <f t="shared" si="2"/>
        <v>36103766992</v>
      </c>
    </row>
    <row r="1599">
      <c r="A1599" s="7" t="str">
        <f t="shared" si="1"/>
        <v>American Samoa-Oceania2007</v>
      </c>
      <c r="B1599" s="8" t="s">
        <v>79</v>
      </c>
      <c r="C1599" s="5" t="s">
        <v>80</v>
      </c>
      <c r="D1599" s="9" t="s">
        <v>69</v>
      </c>
      <c r="E1599" s="8"/>
      <c r="F1599" s="10">
        <f>if(AND(C1560=C1561,D1560=D1560+1,ISBLANK(F1561)),F1560,F1561)</f>
        <v>0.07</v>
      </c>
      <c r="G1599" s="10">
        <f>if(AND(C1560=C1561,D1560=D1560+1,ISBLANK(G1561)),G1560,G1561)</f>
        <v>883</v>
      </c>
      <c r="H1599" s="10">
        <f>if(AND(C1560=C1561,D1560=D1560+1,ISBLANK(H1561)),H1560,H1561)</f>
        <v>0.109</v>
      </c>
      <c r="I1599" s="22" t="str">
        <f>VLOOKUP(A1599,ENERGY!$A$2:$F$2692,5,0)</f>
        <v>#N/A</v>
      </c>
      <c r="J1599" s="10" t="str">
        <f>VLOOKUP(A1600,ENERGY!$A$2:$F$2692,6,0)</f>
        <v>#N/A</v>
      </c>
      <c r="K1599" s="23">
        <v>0.024</v>
      </c>
      <c r="L1599" s="10">
        <f>VLOOKUP(A1599,TOURISM!$A$2:$E$2692,5,0)</f>
        <v>684000000</v>
      </c>
      <c r="M1599" s="10">
        <f>VLOOKUP(A1599,TOURISM!$A$2:$F$2692,6,0)</f>
        <v>379000000</v>
      </c>
      <c r="N1599" s="23">
        <v>0.476</v>
      </c>
      <c r="O1599" s="23">
        <v>22.0</v>
      </c>
      <c r="P1599" s="27">
        <f t="shared" si="827"/>
        <v>23</v>
      </c>
      <c r="Q1599" s="23">
        <v>355.0</v>
      </c>
      <c r="R1599" s="23">
        <v>0.782</v>
      </c>
      <c r="S1599" s="23">
        <v>0.968</v>
      </c>
      <c r="T1599" s="10">
        <f>VLOOKUP(A1599,TOURISM!$A$2:$E$2692,5,0)</f>
        <v>684000000</v>
      </c>
      <c r="U1599" s="10">
        <f>VLOOKUP(A1599,TOURISM!$A$2:$F$2692,6,0)</f>
        <v>379000000</v>
      </c>
      <c r="V1599" s="10">
        <f>VLOOKUP(A1599,BUSINESS!$A$2:$E$2692,5,0)</f>
        <v>0.501</v>
      </c>
      <c r="W1599" s="10">
        <f>VLOOKUP(A1599,BUSINESS!$A$2:$F$2692,6,0)</f>
        <v>3</v>
      </c>
      <c r="X1599" s="10">
        <f>VLOOKUP(A1599,BUSINESS!$A$2:$G$2692,7,0)</f>
        <v>110</v>
      </c>
      <c r="Y1599" s="10">
        <f>VLOOKUP(A1599,BUSINESS!$A$2:$H$2692,8,0)</f>
        <v>107</v>
      </c>
      <c r="Z1599" s="10">
        <f>VLOOKUP(A1599,BUSINESS!$A$2:$I$2692,9,0)</f>
        <v>0.695</v>
      </c>
      <c r="AA1599" s="10">
        <f>VLOOKUP(A1599,BUSINESS!$A$2:$J$2692,10,0)</f>
        <v>1.001</v>
      </c>
      <c r="AB1599" s="7">
        <f t="shared" si="2"/>
        <v>0</v>
      </c>
    </row>
    <row r="1600">
      <c r="A1600" s="7" t="str">
        <f t="shared" si="1"/>
        <v>Australia-Oceania2007</v>
      </c>
      <c r="B1600" s="8" t="s">
        <v>88</v>
      </c>
      <c r="C1600" s="5" t="s">
        <v>80</v>
      </c>
      <c r="D1600" s="9" t="s">
        <v>69</v>
      </c>
      <c r="E1600" s="11">
        <v>7.47E11</v>
      </c>
      <c r="F1600" s="12">
        <v>0.085</v>
      </c>
      <c r="G1600" s="12">
        <v>3330.0</v>
      </c>
      <c r="H1600" s="12">
        <v>0.094</v>
      </c>
      <c r="I1600" s="22" t="str">
        <f>VLOOKUP(A1600,ENERGY!$A$2:$F$2692,5,0)</f>
        <v>#N/A</v>
      </c>
      <c r="J1600" s="10">
        <f>VLOOKUP(A1601,ENERGY!$A$2:$F$2692,6,0)</f>
        <v>1364</v>
      </c>
      <c r="K1600" s="23">
        <v>0.024</v>
      </c>
      <c r="L1600" s="10">
        <f>VLOOKUP(A1600,TOURISM!$A$2:$E$2692,5,0)</f>
        <v>25624000000</v>
      </c>
      <c r="M1600" s="10">
        <f>VLOOKUP(A1600,TOURISM!$A$2:$F$2692,6,0)</f>
        <v>20429000000</v>
      </c>
      <c r="N1600" s="23">
        <v>0.369</v>
      </c>
      <c r="O1600" s="23">
        <v>32.0</v>
      </c>
      <c r="P1600" s="27">
        <f t="shared" si="827"/>
        <v>23</v>
      </c>
      <c r="Q1600" s="23">
        <v>264.0</v>
      </c>
      <c r="R1600" s="23">
        <v>0.224</v>
      </c>
      <c r="S1600" s="23">
        <v>1.08</v>
      </c>
      <c r="T1600" s="10">
        <f>VLOOKUP(A1600,TOURISM!$A$2:$E$2692,5,0)</f>
        <v>25624000000</v>
      </c>
      <c r="U1600" s="10">
        <f>VLOOKUP(A1600,TOURISM!$A$2:$F$2692,6,0)</f>
        <v>20429000000</v>
      </c>
      <c r="V1600" s="10">
        <f>VLOOKUP(A1600,BUSINESS!$A$2:$E$2692,5,0)</f>
        <v>0.501</v>
      </c>
      <c r="W1600" s="10">
        <f>VLOOKUP(A1600,BUSINESS!$A$2:$F$2692,6,0)</f>
        <v>3</v>
      </c>
      <c r="X1600" s="10">
        <f>VLOOKUP(A1600,BUSINESS!$A$2:$G$2692,7,0)</f>
        <v>110</v>
      </c>
      <c r="Y1600" s="10">
        <f>VLOOKUP(A1600,BUSINESS!$A$2:$H$2692,8,0)</f>
        <v>107</v>
      </c>
      <c r="Z1600" s="10">
        <f>VLOOKUP(A1600,BUSINESS!$A$2:$I$2692,9,0)</f>
        <v>0.695</v>
      </c>
      <c r="AA1600" s="10">
        <f>VLOOKUP(A1600,BUSINESS!$A$2:$J$2692,10,0)</f>
        <v>1.001</v>
      </c>
      <c r="AB1600" s="7">
        <f t="shared" si="2"/>
        <v>3334821428571</v>
      </c>
    </row>
    <row r="1601">
      <c r="A1601" s="7" t="str">
        <f t="shared" si="1"/>
        <v>Fiji-Oceania2007</v>
      </c>
      <c r="B1601" s="8" t="s">
        <v>141</v>
      </c>
      <c r="C1601" s="5" t="s">
        <v>80</v>
      </c>
      <c r="D1601" s="9" t="s">
        <v>69</v>
      </c>
      <c r="E1601" s="11">
        <v>3.405050612E9</v>
      </c>
      <c r="F1601" s="12">
        <v>0.037</v>
      </c>
      <c r="G1601" s="12">
        <v>152.0</v>
      </c>
      <c r="H1601" s="12">
        <v>0.09</v>
      </c>
      <c r="I1601" s="22">
        <f>VLOOKUP(A1601,ENERGY!$A$2:$F$2692,5,0)</f>
        <v>578</v>
      </c>
      <c r="J1601" s="10">
        <f>VLOOKUP(A1602,ENERGY!$A$2:$F$2692,6,0)</f>
        <v>851</v>
      </c>
      <c r="K1601" s="23">
        <v>0.024</v>
      </c>
      <c r="L1601" s="10">
        <f>VLOOKUP(A1601,TOURISM!$A$2:$E$2692,5,0)</f>
        <v>725000000</v>
      </c>
      <c r="M1601" s="10">
        <f>VLOOKUP(A1601,TOURISM!$A$2:$F$2692,6,0)</f>
        <v>130000000</v>
      </c>
      <c r="N1601" s="23">
        <v>0.635</v>
      </c>
      <c r="O1601" s="23">
        <v>38.0</v>
      </c>
      <c r="P1601" s="27">
        <f t="shared" si="827"/>
        <v>23</v>
      </c>
      <c r="Q1601" s="23">
        <v>358.0</v>
      </c>
      <c r="R1601" s="23">
        <v>0.343</v>
      </c>
      <c r="S1601" s="23">
        <v>0.632</v>
      </c>
      <c r="T1601" s="10">
        <f>VLOOKUP(A1601,TOURISM!$A$2:$E$2692,5,0)</f>
        <v>725000000</v>
      </c>
      <c r="U1601" s="10">
        <f>VLOOKUP(A1601,TOURISM!$A$2:$F$2692,6,0)</f>
        <v>130000000</v>
      </c>
      <c r="V1601" s="10">
        <f>VLOOKUP(A1601,BUSINESS!$A$2:$E$2692,5,0)</f>
        <v>0.415</v>
      </c>
      <c r="W1601" s="10">
        <f>VLOOKUP(A1601,BUSINESS!$A$2:$F$2692,6,0)</f>
        <v>46</v>
      </c>
      <c r="X1601" s="10">
        <f>VLOOKUP(A1601,BUSINESS!$A$2:$G$2692,7,0)</f>
        <v>110</v>
      </c>
      <c r="Y1601" s="10">
        <f>VLOOKUP(A1601,BUSINESS!$A$2:$H$2692,8,0)</f>
        <v>140</v>
      </c>
      <c r="Z1601" s="10">
        <f>VLOOKUP(A1601,BUSINESS!$A$2:$I$2692,9,0)</f>
        <v>0.109</v>
      </c>
      <c r="AA1601" s="10">
        <f>VLOOKUP(A1601,BUSINESS!$A$2:$J$2692,10,0)</f>
        <v>0.634</v>
      </c>
      <c r="AB1601" s="7">
        <f t="shared" si="2"/>
        <v>9927261259</v>
      </c>
    </row>
    <row r="1602">
      <c r="A1602" s="7" t="str">
        <f t="shared" si="1"/>
        <v>French Polynesia-Oceania2007</v>
      </c>
      <c r="B1602" s="8" t="s">
        <v>144</v>
      </c>
      <c r="C1602" s="5" t="s">
        <v>80</v>
      </c>
      <c r="D1602" s="9" t="s">
        <v>69</v>
      </c>
      <c r="E1602" s="8"/>
      <c r="F1602" s="10">
        <f>if(AND(C757=C758,D757=D757+1,ISBLANK(F758)),F757,F758)</f>
        <v>0.039</v>
      </c>
      <c r="G1602" s="10">
        <f>if(AND(C757=C758,D757=D757+1,ISBLANK(G758)),G757,G758)</f>
        <v>510</v>
      </c>
      <c r="H1602" s="10" t="str">
        <f>if(AND(C765=C766,D765=D765+1,ISBLANK(H766)),H765,H766)</f>
        <v>#REF!</v>
      </c>
      <c r="I1602" s="22">
        <f>VLOOKUP(A1602,ENERGY!$A$2:$F$2692,5,0)</f>
        <v>133681</v>
      </c>
      <c r="J1602" s="10">
        <f>VLOOKUP(A1603,ENERGY!$A$2:$F$2692,6,0)</f>
        <v>12636</v>
      </c>
      <c r="K1602" s="23">
        <v>0.024</v>
      </c>
      <c r="L1602" s="10">
        <f>VLOOKUP(A1602,TOURISM!$A$2:$E$2692,5,0)</f>
        <v>537000000</v>
      </c>
      <c r="M1602" s="10">
        <f>VLOOKUP(A1602,TOURISM!$A$2:$F$2692,6,0)</f>
        <v>153000000</v>
      </c>
      <c r="N1602" s="23">
        <v>0.23</v>
      </c>
      <c r="O1602" s="23">
        <v>6.0</v>
      </c>
      <c r="P1602" s="27">
        <f t="shared" si="827"/>
        <v>23</v>
      </c>
      <c r="Q1602" s="23">
        <v>80.0</v>
      </c>
      <c r="R1602" s="23">
        <v>0.72</v>
      </c>
      <c r="S1602" s="23">
        <v>1.957</v>
      </c>
      <c r="T1602" s="10">
        <f>VLOOKUP(A1602,TOURISM!$A$2:$E$2692,5,0)</f>
        <v>537000000</v>
      </c>
      <c r="U1602" s="10">
        <f>VLOOKUP(A1602,TOURISM!$A$2:$F$2692,6,0)</f>
        <v>153000000</v>
      </c>
      <c r="V1602" s="10">
        <f>VLOOKUP(A1602,BUSINESS!$A$2:$E$2692,5,0)</f>
        <v>0.415</v>
      </c>
      <c r="W1602" s="10">
        <f>VLOOKUP(A1602,BUSINESS!$A$2:$F$2692,6,0)</f>
        <v>46</v>
      </c>
      <c r="X1602" s="10">
        <f>VLOOKUP(A1602,BUSINESS!$A$2:$G$2692,7,0)</f>
        <v>110</v>
      </c>
      <c r="Y1602" s="10">
        <f>VLOOKUP(A1602,BUSINESS!$A$2:$H$2692,8,0)</f>
        <v>140</v>
      </c>
      <c r="Z1602" s="10">
        <f>VLOOKUP(A1602,BUSINESS!$A$2:$I$2692,9,0)</f>
        <v>0.286</v>
      </c>
      <c r="AA1602" s="10">
        <f>VLOOKUP(A1602,BUSINESS!$A$2:$J$2692,10,0)</f>
        <v>0.672</v>
      </c>
      <c r="AB1602" s="7">
        <f t="shared" si="2"/>
        <v>0</v>
      </c>
    </row>
    <row r="1603">
      <c r="A1603" s="7" t="str">
        <f t="shared" si="1"/>
        <v>Guam-Oceania2007</v>
      </c>
      <c r="B1603" s="8" t="s">
        <v>153</v>
      </c>
      <c r="C1603" s="5" t="s">
        <v>80</v>
      </c>
      <c r="D1603" s="9" t="s">
        <v>69</v>
      </c>
      <c r="E1603" s="8"/>
      <c r="F1603" s="10">
        <f>if(AND(C641=C642,D641=D641+1,ISBLANK(F642)),F641,F642)</f>
        <v>0.042</v>
      </c>
      <c r="G1603" s="13"/>
      <c r="H1603" s="10">
        <f>if(AND(C641=C642,D641=D641+1,ISBLANK(H642)),H641,H642)</f>
        <v>0.293</v>
      </c>
      <c r="I1603" s="22">
        <f>VLOOKUP(A1603,ENERGY!$A$2:$F$2692,5,0)</f>
        <v>133681</v>
      </c>
      <c r="J1603" s="10">
        <f>VLOOKUP(A1604,ENERGY!$A$2:$F$2692,6,0)</f>
        <v>51</v>
      </c>
      <c r="K1603" s="23">
        <v>0.024</v>
      </c>
      <c r="L1603" s="10">
        <f>VLOOKUP(A1603,TOURISM!$A$2:$E$2692,5,0)</f>
        <v>15700000</v>
      </c>
      <c r="M1603" s="10">
        <f>VLOOKUP(A1603,TOURISM!$A$2:$F$2692,6,0)</f>
        <v>7196000000</v>
      </c>
      <c r="N1603" s="31">
        <v>0.23</v>
      </c>
      <c r="O1603" s="27">
        <f t="shared" ref="O1603:R1603" si="828">if(AND(M1603=M1604,N1603=N1603+1,ISBLANK(O1604)),O1603,O1604)</f>
        <v>3</v>
      </c>
      <c r="P1603" s="27">
        <f t="shared" si="828"/>
        <v>23</v>
      </c>
      <c r="Q1603" s="27">
        <f t="shared" si="828"/>
        <v>387</v>
      </c>
      <c r="R1603" s="27">
        <f t="shared" si="828"/>
        <v>0.269</v>
      </c>
      <c r="S1603" s="23">
        <v>0.018</v>
      </c>
      <c r="T1603" s="10">
        <f>VLOOKUP(A1603,TOURISM!$A$2:$E$2692,5,0)</f>
        <v>15700000</v>
      </c>
      <c r="U1603" s="10">
        <f>VLOOKUP(A1603,TOURISM!$A$2:$F$2692,6,0)</f>
        <v>7196000000</v>
      </c>
      <c r="V1603" s="10">
        <f>VLOOKUP(A1603,BUSINESS!$A$2:$E$2692,5,0)</f>
        <v>0.415</v>
      </c>
      <c r="W1603" s="10">
        <f>VLOOKUP(A1603,BUSINESS!$A$2:$F$2692,6,0)</f>
        <v>46</v>
      </c>
      <c r="X1603" s="10">
        <f>VLOOKUP(A1603,BUSINESS!$A$2:$G$2692,7,0)</f>
        <v>110</v>
      </c>
      <c r="Y1603" s="10">
        <f>VLOOKUP(A1603,BUSINESS!$A$2:$H$2692,8,0)</f>
        <v>140</v>
      </c>
      <c r="Z1603" s="10">
        <f>VLOOKUP(A1603,BUSINESS!$A$2:$I$2692,9,0)</f>
        <v>0.462</v>
      </c>
      <c r="AA1603" s="10">
        <f>VLOOKUP(A1603,BUSINESS!$A$2:$J$2692,10,0)</f>
        <v>0.634</v>
      </c>
      <c r="AB1603" s="7">
        <f t="shared" si="2"/>
        <v>0</v>
      </c>
    </row>
    <row r="1604">
      <c r="A1604" s="7" t="str">
        <f t="shared" si="1"/>
        <v>Kiribati-Oceania2007</v>
      </c>
      <c r="B1604" s="8" t="s">
        <v>176</v>
      </c>
      <c r="C1604" s="5" t="s">
        <v>80</v>
      </c>
      <c r="D1604" s="9" t="s">
        <v>69</v>
      </c>
      <c r="E1604" s="11">
        <v>1.2300509E8</v>
      </c>
      <c r="F1604" s="12">
        <v>0.121</v>
      </c>
      <c r="G1604" s="12">
        <v>160.0</v>
      </c>
      <c r="H1604" s="10">
        <f>if(AND(C343=C344,D343=D343+1,ISBLANK(H344)),H343,H344)</f>
        <v>0.116</v>
      </c>
      <c r="I1604" s="22">
        <f>VLOOKUP(A1604,ENERGY!$A$2:$F$2692,5,0)</f>
        <v>11</v>
      </c>
      <c r="J1604" s="10">
        <f>VLOOKUP(A1605,ENERGY!$A$2:$F$2692,6,0)</f>
        <v>99</v>
      </c>
      <c r="K1604" s="23">
        <v>0.024</v>
      </c>
      <c r="L1604" s="10">
        <f>VLOOKUP(A1604,TOURISM!$A$2:$E$2692,5,0)</f>
        <v>4000000</v>
      </c>
      <c r="M1604" s="10">
        <f>VLOOKUP(A1604,TOURISM!$A$2:$F$2692,6,0)</f>
        <v>9100000</v>
      </c>
      <c r="N1604" s="23">
        <v>0.153</v>
      </c>
      <c r="O1604" s="23">
        <v>3.0</v>
      </c>
      <c r="P1604" s="27">
        <f t="shared" ref="P1604:P1607" si="829">if(AND(N1604=N1605,O1604=O1604+1,ISBLANK(P1605)),P1604,P1605)</f>
        <v>23</v>
      </c>
      <c r="Q1604" s="23">
        <v>387.0</v>
      </c>
      <c r="R1604" s="23">
        <v>0.269</v>
      </c>
      <c r="S1604" s="23">
        <v>0.906</v>
      </c>
      <c r="T1604" s="10">
        <f>VLOOKUP(A1604,TOURISM!$A$2:$E$2692,5,0)</f>
        <v>4000000</v>
      </c>
      <c r="U1604" s="10">
        <f>VLOOKUP(A1604,TOURISM!$A$2:$F$2692,6,0)</f>
        <v>9100000</v>
      </c>
      <c r="V1604" s="10">
        <f>VLOOKUP(A1604,BUSINESS!$A$2:$E$2692,5,0)</f>
        <v>0.318</v>
      </c>
      <c r="W1604" s="10">
        <f>VLOOKUP(A1604,BUSINESS!$A$2:$F$2692,6,0)</f>
        <v>31</v>
      </c>
      <c r="X1604" s="10">
        <f>VLOOKUP(A1604,BUSINESS!$A$2:$G$2692,7,0)</f>
        <v>110</v>
      </c>
      <c r="Y1604" s="10">
        <f>VLOOKUP(A1604,BUSINESS!$A$2:$H$2692,8,0)</f>
        <v>120</v>
      </c>
      <c r="Z1604" s="10">
        <f>VLOOKUP(A1604,BUSINESS!$A$2:$I$2692,9,0)</f>
        <v>0.06</v>
      </c>
      <c r="AA1604" s="10">
        <f>VLOOKUP(A1604,BUSINESS!$A$2:$J$2692,10,0)</f>
        <v>0.008</v>
      </c>
      <c r="AB1604" s="7">
        <f t="shared" si="2"/>
        <v>457267992.6</v>
      </c>
    </row>
    <row r="1605">
      <c r="A1605" s="7" t="str">
        <f t="shared" si="1"/>
        <v>Marshall Islands-Oceania2007</v>
      </c>
      <c r="B1605" s="8" t="s">
        <v>196</v>
      </c>
      <c r="C1605" s="5" t="s">
        <v>80</v>
      </c>
      <c r="D1605" s="9" t="s">
        <v>69</v>
      </c>
      <c r="E1605" s="11">
        <v>1.49739017E8</v>
      </c>
      <c r="F1605" s="12">
        <v>0.196</v>
      </c>
      <c r="G1605" s="12">
        <v>587.0</v>
      </c>
      <c r="H1605" s="10">
        <f>if(AND(C84=C85,D84=D84+1,ISBLANK(H85)),H84,H85)</f>
        <v>0.078</v>
      </c>
      <c r="I1605" s="22">
        <f>VLOOKUP(A1605,ENERGY!$A$2:$F$2692,5,0)</f>
        <v>32</v>
      </c>
      <c r="J1605" s="10">
        <f>VLOOKUP(A1606,ENERGY!$A$2:$F$2692,6,0)</f>
        <v>99</v>
      </c>
      <c r="K1605" s="23">
        <v>0.024</v>
      </c>
      <c r="L1605" s="10">
        <f>VLOOKUP(A1605,TOURISM!$A$2:$E$2692,5,0)</f>
        <v>4500000</v>
      </c>
      <c r="M1605" s="10" t="str">
        <f>VLOOKUP(A1605,TOURISM!$A$2:$F$2692,6,0)</f>
        <v/>
      </c>
      <c r="N1605" s="23">
        <v>0.386</v>
      </c>
      <c r="O1605" s="23">
        <v>14.0</v>
      </c>
      <c r="P1605" s="27">
        <f t="shared" si="829"/>
        <v>23</v>
      </c>
      <c r="Q1605" s="23">
        <v>581.0</v>
      </c>
      <c r="R1605" s="23">
        <v>0.25</v>
      </c>
      <c r="S1605" s="23">
        <v>1.304</v>
      </c>
      <c r="T1605" s="10">
        <f>VLOOKUP(A1605,TOURISM!$A$2:$E$2692,5,0)</f>
        <v>4500000</v>
      </c>
      <c r="U1605" s="10" t="str">
        <f>VLOOKUP(A1605,TOURISM!$A$2:$F$2692,6,0)</f>
        <v/>
      </c>
      <c r="V1605" s="10">
        <f>VLOOKUP(A1605,BUSINESS!$A$2:$E$2692,5,0)</f>
        <v>0.648</v>
      </c>
      <c r="W1605" s="10">
        <f>VLOOKUP(A1605,BUSINESS!$A$2:$F$2692,6,0)</f>
        <v>17</v>
      </c>
      <c r="X1605" s="10">
        <f>VLOOKUP(A1605,BUSINESS!$A$2:$G$2692,7,0)</f>
        <v>110</v>
      </c>
      <c r="Y1605" s="10">
        <f>VLOOKUP(A1605,BUSINESS!$A$2:$H$2692,8,0)</f>
        <v>128</v>
      </c>
      <c r="Z1605" s="10">
        <f>VLOOKUP(A1605,BUSINESS!$A$2:$I$2692,9,0)</f>
        <v>0.04</v>
      </c>
      <c r="AA1605" s="10">
        <f>VLOOKUP(A1605,BUSINESS!$A$2:$J$2692,10,0)</f>
        <v>1.022</v>
      </c>
      <c r="AB1605" s="7">
        <f t="shared" si="2"/>
        <v>598956068</v>
      </c>
    </row>
    <row r="1606">
      <c r="A1606" s="7" t="str">
        <f t="shared" si="1"/>
        <v>Micronesia, Fed. Sts.-Oceania2007</v>
      </c>
      <c r="B1606" s="8" t="s">
        <v>200</v>
      </c>
      <c r="C1606" s="5" t="s">
        <v>80</v>
      </c>
      <c r="D1606" s="9" t="s">
        <v>69</v>
      </c>
      <c r="E1606" s="11">
        <v>2.55890836E8</v>
      </c>
      <c r="F1606" s="12">
        <v>0.12</v>
      </c>
      <c r="G1606" s="12">
        <v>292.0</v>
      </c>
      <c r="H1606" s="12">
        <v>0.14</v>
      </c>
      <c r="I1606" s="22">
        <f>VLOOKUP(A1606,ENERGY!$A$2:$F$2692,5,0)</f>
        <v>133681</v>
      </c>
      <c r="J1606" s="10" t="str">
        <f>VLOOKUP(A1607,ENERGY!$A$2:$F$2692,6,0)</f>
        <v>#N/A</v>
      </c>
      <c r="K1606" s="23">
        <v>0.024</v>
      </c>
      <c r="L1606" s="10">
        <f>VLOOKUP(A1606,TOURISM!$A$2:$E$2692,5,0)</f>
        <v>25000000</v>
      </c>
      <c r="M1606" s="10">
        <f>VLOOKUP(A1606,TOURISM!$A$2:$F$2692,6,0)</f>
        <v>7000000</v>
      </c>
      <c r="N1606" s="23">
        <v>0.329</v>
      </c>
      <c r="O1606" s="23">
        <v>38.0</v>
      </c>
      <c r="P1606" s="27">
        <f t="shared" si="829"/>
        <v>23</v>
      </c>
      <c r="Q1606" s="23">
        <v>941.0</v>
      </c>
      <c r="R1606" s="23">
        <v>0.307</v>
      </c>
      <c r="S1606" s="23">
        <v>1.253</v>
      </c>
      <c r="T1606" s="10">
        <f>VLOOKUP(A1606,TOURISM!$A$2:$E$2692,5,0)</f>
        <v>25000000</v>
      </c>
      <c r="U1606" s="10">
        <f>VLOOKUP(A1606,TOURISM!$A$2:$F$2692,6,0)</f>
        <v>7000000</v>
      </c>
      <c r="V1606" s="10">
        <f>VLOOKUP(A1606,BUSINESS!$A$2:$E$2692,5,0)</f>
        <v>0.587</v>
      </c>
      <c r="W1606" s="10">
        <f>VLOOKUP(A1606,BUSINESS!$A$2:$F$2692,6,0)</f>
        <v>16</v>
      </c>
      <c r="X1606" s="10">
        <f>VLOOKUP(A1606,BUSINESS!$A$2:$G$2692,7,0)</f>
        <v>110</v>
      </c>
      <c r="Y1606" s="10">
        <f>VLOOKUP(A1606,BUSINESS!$A$2:$H$2692,8,0)</f>
        <v>128</v>
      </c>
      <c r="Z1606" s="10">
        <f>VLOOKUP(A1606,BUSINESS!$A$2:$I$2692,9,0)</f>
        <v>0.136</v>
      </c>
      <c r="AA1606" s="10">
        <f>VLOOKUP(A1606,BUSINESS!$A$2:$J$2692,10,0)</f>
        <v>0.261</v>
      </c>
      <c r="AB1606" s="7">
        <f t="shared" si="2"/>
        <v>833520638.4</v>
      </c>
    </row>
    <row r="1607">
      <c r="A1607" s="7" t="str">
        <f t="shared" si="1"/>
        <v>New Caledonia-Oceania2007</v>
      </c>
      <c r="B1607" s="8" t="s">
        <v>211</v>
      </c>
      <c r="C1607" s="5" t="s">
        <v>80</v>
      </c>
      <c r="D1607" s="9" t="s">
        <v>69</v>
      </c>
      <c r="E1607" s="8"/>
      <c r="F1607" s="10" t="str">
        <f t="shared" ref="F1607:H1607" si="830">if(AND(#REF!=#REF!,#REF!=#REF!+1,ISBLANK(#REF!)),#REF!,#REF!)</f>
        <v>#REF!</v>
      </c>
      <c r="G1607" s="10" t="str">
        <f t="shared" si="830"/>
        <v>#REF!</v>
      </c>
      <c r="H1607" s="10" t="str">
        <f t="shared" si="830"/>
        <v>#REF!</v>
      </c>
      <c r="I1607" s="22" t="str">
        <f>VLOOKUP(A1607,ENERGY!$A$2:$F$2692,5,0)</f>
        <v>#N/A</v>
      </c>
      <c r="J1607" s="10" t="str">
        <f>VLOOKUP(A1608,ENERGY!$A$2:$F$2692,6,0)</f>
        <v>#N/A</v>
      </c>
      <c r="K1607" s="23">
        <v>0.024</v>
      </c>
      <c r="L1607" s="10">
        <f>VLOOKUP(A1607,TOURISM!$A$2:$E$2692,5,0)</f>
        <v>142000000</v>
      </c>
      <c r="M1607" s="10">
        <f>VLOOKUP(A1607,TOURISM!$A$2:$F$2692,6,0)</f>
        <v>149000000</v>
      </c>
      <c r="N1607" s="23">
        <v>0.173</v>
      </c>
      <c r="O1607" s="23">
        <v>105.0</v>
      </c>
      <c r="P1607" s="27">
        <f t="shared" si="829"/>
        <v>23</v>
      </c>
      <c r="Q1607" s="23">
        <v>144.0</v>
      </c>
      <c r="R1607" s="23">
        <v>0.53</v>
      </c>
      <c r="S1607" s="23">
        <v>1.086</v>
      </c>
      <c r="T1607" s="10">
        <f>VLOOKUP(A1607,TOURISM!$A$2:$E$2692,5,0)</f>
        <v>142000000</v>
      </c>
      <c r="U1607" s="10">
        <f>VLOOKUP(A1607,TOURISM!$A$2:$F$2692,6,0)</f>
        <v>149000000</v>
      </c>
      <c r="V1607" s="10">
        <f>VLOOKUP(A1607,BUSINESS!$A$2:$E$2692,5,0)</f>
        <v>0.415</v>
      </c>
      <c r="W1607" s="10">
        <f>VLOOKUP(A1607,BUSINESS!$A$2:$F$2692,6,0)</f>
        <v>46</v>
      </c>
      <c r="X1607" s="10">
        <f>VLOOKUP(A1607,BUSINESS!$A$2:$G$2692,7,0)</f>
        <v>110</v>
      </c>
      <c r="Y1607" s="10">
        <f>VLOOKUP(A1607,BUSINESS!$A$2:$H$2692,8,0)</f>
        <v>140</v>
      </c>
      <c r="Z1607" s="10">
        <f>VLOOKUP(A1607,BUSINESS!$A$2:$I$2692,9,0)</f>
        <v>0.351</v>
      </c>
      <c r="AA1607" s="10">
        <f>VLOOKUP(A1607,BUSINESS!$A$2:$J$2692,10,0)</f>
        <v>0.748</v>
      </c>
      <c r="AB1607" s="7">
        <f t="shared" si="2"/>
        <v>0</v>
      </c>
    </row>
    <row r="1608">
      <c r="A1608" s="7" t="str">
        <f t="shared" si="1"/>
        <v>New Zealand-Oceania2007</v>
      </c>
      <c r="B1608" s="8" t="s">
        <v>212</v>
      </c>
      <c r="C1608" s="5" t="s">
        <v>80</v>
      </c>
      <c r="D1608" s="9" t="s">
        <v>69</v>
      </c>
      <c r="E1608" s="11">
        <v>1.35E11</v>
      </c>
      <c r="F1608" s="12">
        <v>0.085</v>
      </c>
      <c r="G1608" s="12">
        <v>2694.0</v>
      </c>
      <c r="H1608" s="12">
        <v>0.086</v>
      </c>
      <c r="I1608" s="22" t="str">
        <f>VLOOKUP(A1608,ENERGY!$A$2:$F$2692,5,0)</f>
        <v>#N/A</v>
      </c>
      <c r="J1608" s="10">
        <f>VLOOKUP(A1609,ENERGY!$A$2:$F$2692,6,0)</f>
        <v>4481</v>
      </c>
      <c r="K1608" s="23">
        <v>0.024</v>
      </c>
      <c r="L1608" s="10">
        <f>VLOOKUP(A1608,TOURISM!$A$2:$E$2692,5,0)</f>
        <v>5413000000</v>
      </c>
      <c r="M1608" s="10">
        <f>VLOOKUP(A1608,TOURISM!$A$2:$F$2692,6,0)</f>
        <v>3077000000</v>
      </c>
      <c r="N1608" s="23">
        <v>0.173</v>
      </c>
      <c r="O1608" s="27">
        <f t="shared" ref="O1608:Q1608" si="831">if(AND(M1608=M1609,N1608=N1608+1,ISBLANK(O1609)),O1608,O1609)</f>
        <v>8</v>
      </c>
      <c r="P1608" s="27">
        <f t="shared" si="831"/>
        <v>23</v>
      </c>
      <c r="Q1608" s="27">
        <f t="shared" si="831"/>
        <v>306</v>
      </c>
      <c r="R1608" s="23">
        <v>0.003</v>
      </c>
      <c r="S1608" s="23">
        <v>0.011</v>
      </c>
      <c r="T1608" s="10">
        <f>VLOOKUP(A1608,TOURISM!$A$2:$E$2692,5,0)</f>
        <v>5413000000</v>
      </c>
      <c r="U1608" s="10">
        <f>VLOOKUP(A1608,TOURISM!$A$2:$F$2692,6,0)</f>
        <v>3077000000</v>
      </c>
      <c r="V1608" s="10">
        <f>VLOOKUP(A1608,BUSINESS!$A$2:$E$2692,5,0)</f>
        <v>0.355</v>
      </c>
      <c r="W1608" s="10">
        <f>VLOOKUP(A1608,BUSINESS!$A$2:$F$2692,6,0)</f>
        <v>12</v>
      </c>
      <c r="X1608" s="10">
        <f>VLOOKUP(A1608,BUSINESS!$A$2:$G$2692,7,0)</f>
        <v>110</v>
      </c>
      <c r="Y1608" s="10">
        <f>VLOOKUP(A1608,BUSINESS!$A$2:$H$2692,8,0)</f>
        <v>172</v>
      </c>
      <c r="Z1608" s="10">
        <f>VLOOKUP(A1608,BUSINESS!$A$2:$I$2692,9,0)</f>
        <v>0.698</v>
      </c>
      <c r="AA1608" s="10">
        <f>VLOOKUP(A1608,BUSINESS!$A$2:$J$2692,10,0)</f>
        <v>1.004</v>
      </c>
      <c r="AB1608" s="7">
        <f t="shared" si="2"/>
        <v>45000000000000</v>
      </c>
    </row>
    <row r="1609">
      <c r="A1609" s="7" t="str">
        <f t="shared" si="1"/>
        <v>Papua New Guinea-Oceania2007</v>
      </c>
      <c r="B1609" s="8" t="s">
        <v>222</v>
      </c>
      <c r="C1609" s="5" t="s">
        <v>80</v>
      </c>
      <c r="D1609" s="9" t="s">
        <v>69</v>
      </c>
      <c r="E1609" s="11">
        <v>6.329292929E9</v>
      </c>
      <c r="F1609" s="12">
        <v>0.042</v>
      </c>
      <c r="G1609" s="12">
        <v>41.0</v>
      </c>
      <c r="H1609" s="12">
        <v>0.098</v>
      </c>
      <c r="I1609" s="22">
        <f>VLOOKUP(A1609,ENERGY!$A$2:$F$2692,5,0)</f>
        <v>133681</v>
      </c>
      <c r="J1609" s="10">
        <f>VLOOKUP(A1610,ENERGY!$A$2:$F$2692,6,0)</f>
        <v>154</v>
      </c>
      <c r="K1609" s="23">
        <v>0.024</v>
      </c>
      <c r="L1609" s="10">
        <f>VLOOKUP(A1609,TOURISM!$A$2:$E$2692,5,0)</f>
        <v>4500000</v>
      </c>
      <c r="M1609" s="10">
        <f>VLOOKUP(A1609,TOURISM!$A$2:$F$2692,6,0)</f>
        <v>81000000</v>
      </c>
      <c r="N1609" s="23">
        <v>0.409</v>
      </c>
      <c r="O1609" s="23">
        <v>8.0</v>
      </c>
      <c r="P1609" s="27">
        <f t="shared" ref="P1609:P1631" si="832">if(AND(N1609=N1610,O1609=O1609+1,ISBLANK(P1610)),P1609,P1610)</f>
        <v>23</v>
      </c>
      <c r="Q1609" s="23">
        <v>306.0</v>
      </c>
      <c r="R1609" s="23">
        <v>0.46</v>
      </c>
      <c r="S1609" s="23">
        <v>1.001</v>
      </c>
      <c r="T1609" s="10">
        <f>VLOOKUP(A1609,TOURISM!$A$2:$E$2692,5,0)</f>
        <v>4500000</v>
      </c>
      <c r="U1609" s="10">
        <f>VLOOKUP(A1609,TOURISM!$A$2:$F$2692,6,0)</f>
        <v>81000000</v>
      </c>
      <c r="V1609" s="10">
        <f>VLOOKUP(A1609,BUSINESS!$A$2:$E$2692,5,0)</f>
        <v>0.415</v>
      </c>
      <c r="W1609" s="10">
        <f>VLOOKUP(A1609,BUSINESS!$A$2:$F$2692,6,0)</f>
        <v>51</v>
      </c>
      <c r="X1609" s="10">
        <f>VLOOKUP(A1609,BUSINESS!$A$2:$G$2692,7,0)</f>
        <v>110</v>
      </c>
      <c r="Y1609" s="10">
        <f>VLOOKUP(A1609,BUSINESS!$A$2:$H$2692,8,0)</f>
        <v>207</v>
      </c>
      <c r="Z1609" s="10">
        <f>VLOOKUP(A1609,BUSINESS!$A$2:$I$2692,9,0)</f>
        <v>0.018</v>
      </c>
      <c r="AA1609" s="10">
        <f>VLOOKUP(A1609,BUSINESS!$A$2:$J$2692,10,0)</f>
        <v>0.047</v>
      </c>
      <c r="AB1609" s="7">
        <f t="shared" si="2"/>
        <v>13759332454</v>
      </c>
    </row>
    <row r="1610">
      <c r="A1610" s="7" t="str">
        <f t="shared" si="1"/>
        <v>Samoa-Oceania2007</v>
      </c>
      <c r="B1610" s="8" t="s">
        <v>233</v>
      </c>
      <c r="C1610" s="5" t="s">
        <v>80</v>
      </c>
      <c r="D1610" s="9" t="s">
        <v>69</v>
      </c>
      <c r="E1610" s="11">
        <v>4.90916835E8</v>
      </c>
      <c r="F1610" s="12">
        <v>0.059</v>
      </c>
      <c r="G1610" s="12">
        <v>164.0</v>
      </c>
      <c r="H1610" s="12">
        <v>0.127</v>
      </c>
      <c r="I1610" s="22">
        <f>VLOOKUP(A1610,ENERGY!$A$2:$F$2692,5,0)</f>
        <v>56</v>
      </c>
      <c r="J1610" s="10">
        <f>VLOOKUP(A1611,ENERGY!$A$2:$F$2692,6,0)</f>
        <v>180</v>
      </c>
      <c r="K1610" s="23">
        <v>0.024</v>
      </c>
      <c r="L1610" s="10">
        <f>VLOOKUP(A1610,TOURISM!$A$2:$E$2692,5,0)</f>
        <v>102000000</v>
      </c>
      <c r="M1610" s="10">
        <f>VLOOKUP(A1610,TOURISM!$A$2:$F$2692,6,0)</f>
        <v>19800000</v>
      </c>
      <c r="N1610" s="23">
        <v>0.966</v>
      </c>
      <c r="O1610" s="23">
        <v>37.0</v>
      </c>
      <c r="P1610" s="27">
        <f t="shared" si="832"/>
        <v>23</v>
      </c>
      <c r="Q1610" s="23">
        <v>256.0</v>
      </c>
      <c r="R1610" s="23">
        <v>0.12</v>
      </c>
      <c r="S1610" s="23">
        <v>0.836</v>
      </c>
      <c r="T1610" s="10">
        <f>VLOOKUP(A1610,TOURISM!$A$2:$E$2692,5,0)</f>
        <v>102000000</v>
      </c>
      <c r="U1610" s="10">
        <f>VLOOKUP(A1610,TOURISM!$A$2:$F$2692,6,0)</f>
        <v>19800000</v>
      </c>
      <c r="V1610" s="10">
        <f>VLOOKUP(A1610,BUSINESS!$A$2:$E$2692,5,0)</f>
        <v>0.198</v>
      </c>
      <c r="W1610" s="10">
        <f>VLOOKUP(A1610,BUSINESS!$A$2:$F$2692,6,0)</f>
        <v>35</v>
      </c>
      <c r="X1610" s="10">
        <f>VLOOKUP(A1610,BUSINESS!$A$2:$G$2692,7,0)</f>
        <v>110</v>
      </c>
      <c r="Y1610" s="10">
        <f>VLOOKUP(A1610,BUSINESS!$A$2:$H$2692,8,0)</f>
        <v>224</v>
      </c>
      <c r="Z1610" s="10">
        <f>VLOOKUP(A1610,BUSINESS!$A$2:$I$2692,9,0)</f>
        <v>0.047</v>
      </c>
      <c r="AA1610" s="10">
        <f>VLOOKUP(A1610,BUSINESS!$A$2:$J$2692,10,0)</f>
        <v>0.472</v>
      </c>
      <c r="AB1610" s="7">
        <f t="shared" si="2"/>
        <v>4090973625</v>
      </c>
    </row>
    <row r="1611">
      <c r="A1611" s="7" t="str">
        <f t="shared" si="1"/>
        <v>Solomon Islands-Oceania2007</v>
      </c>
      <c r="B1611" s="8" t="s">
        <v>245</v>
      </c>
      <c r="C1611" s="5" t="s">
        <v>80</v>
      </c>
      <c r="D1611" s="9" t="s">
        <v>69</v>
      </c>
      <c r="E1611" s="11">
        <v>5.1620915E8</v>
      </c>
      <c r="F1611" s="12">
        <v>0.056</v>
      </c>
      <c r="G1611" s="12">
        <v>67.0</v>
      </c>
      <c r="H1611" s="12">
        <v>0.141</v>
      </c>
      <c r="I1611" s="22">
        <f>VLOOKUP(A1611,ENERGY!$A$2:$F$2692,5,0)</f>
        <v>58</v>
      </c>
      <c r="J1611" s="10">
        <f>VLOOKUP(A1612,ENERGY!$A$2:$F$2692,6,0)</f>
        <v>143</v>
      </c>
      <c r="K1611" s="23">
        <v>0.024</v>
      </c>
      <c r="L1611" s="10">
        <f>VLOOKUP(A1611,TOURISM!$A$2:$E$2692,5,0)</f>
        <v>37800000</v>
      </c>
      <c r="M1611" s="10">
        <f>VLOOKUP(A1611,TOURISM!$A$2:$F$2692,6,0)</f>
        <v>35600000</v>
      </c>
      <c r="N1611" s="23">
        <v>0.337</v>
      </c>
      <c r="O1611" s="23">
        <v>17.0</v>
      </c>
      <c r="P1611" s="27">
        <f t="shared" si="832"/>
        <v>23</v>
      </c>
      <c r="Q1611" s="23">
        <v>145.0</v>
      </c>
      <c r="R1611" s="23">
        <v>0.563</v>
      </c>
      <c r="S1611" s="23">
        <v>1.197</v>
      </c>
      <c r="T1611" s="10">
        <f>VLOOKUP(A1611,TOURISM!$A$2:$E$2692,5,0)</f>
        <v>37800000</v>
      </c>
      <c r="U1611" s="10">
        <f>VLOOKUP(A1611,TOURISM!$A$2:$F$2692,6,0)</f>
        <v>35600000</v>
      </c>
      <c r="V1611" s="10">
        <f>VLOOKUP(A1611,BUSINESS!$A$2:$E$2692,5,0)</f>
        <v>0.261</v>
      </c>
      <c r="W1611" s="10">
        <f>VLOOKUP(A1611,BUSINESS!$A$2:$F$2692,6,0)</f>
        <v>56</v>
      </c>
      <c r="X1611" s="10">
        <f>VLOOKUP(A1611,BUSINESS!$A$2:$G$2692,7,0)</f>
        <v>110</v>
      </c>
      <c r="Y1611" s="10">
        <f>VLOOKUP(A1611,BUSINESS!$A$2:$H$2692,8,0)</f>
        <v>80</v>
      </c>
      <c r="Z1611" s="10">
        <f>VLOOKUP(A1611,BUSINESS!$A$2:$I$2692,9,0)</f>
        <v>0.02</v>
      </c>
      <c r="AA1611" s="10">
        <f>VLOOKUP(A1611,BUSINESS!$A$2:$J$2692,10,0)</f>
        <v>0.022</v>
      </c>
      <c r="AB1611" s="7">
        <f t="shared" si="2"/>
        <v>916890142.1</v>
      </c>
    </row>
    <row r="1612">
      <c r="A1612" s="7" t="str">
        <f t="shared" si="1"/>
        <v>Tonga-Oceania2007</v>
      </c>
      <c r="B1612" s="8" t="s">
        <v>267</v>
      </c>
      <c r="C1612" s="5" t="s">
        <v>80</v>
      </c>
      <c r="D1612" s="9" t="s">
        <v>69</v>
      </c>
      <c r="E1612" s="11">
        <v>3.01064027E8</v>
      </c>
      <c r="F1612" s="12">
        <v>0.069</v>
      </c>
      <c r="G1612" s="12">
        <v>205.0</v>
      </c>
      <c r="H1612" s="12">
        <v>0.122</v>
      </c>
      <c r="I1612" s="22">
        <f>VLOOKUP(A1612,ENERGY!$A$2:$F$2692,5,0)</f>
        <v>133681</v>
      </c>
      <c r="J1612" s="10" t="str">
        <f>VLOOKUP(A1613,ENERGY!$A$2:$F$2692,6,0)</f>
        <v>#N/A</v>
      </c>
      <c r="K1612" s="23">
        <v>0.024</v>
      </c>
      <c r="L1612" s="10">
        <f>VLOOKUP(A1612,TOURISM!$A$2:$E$2692,5,0)</f>
        <v>15200000</v>
      </c>
      <c r="M1612" s="10">
        <f>VLOOKUP(A1612,TOURISM!$A$2:$F$2692,6,0)</f>
        <v>19200000</v>
      </c>
      <c r="N1612" s="23">
        <v>0.322</v>
      </c>
      <c r="O1612" s="23">
        <v>50.0</v>
      </c>
      <c r="P1612" s="27">
        <f t="shared" si="832"/>
        <v>23</v>
      </c>
      <c r="Q1612" s="23">
        <v>266.0</v>
      </c>
      <c r="R1612" s="23">
        <v>0.109</v>
      </c>
      <c r="S1612" s="23">
        <v>0.878</v>
      </c>
      <c r="T1612" s="10">
        <f>VLOOKUP(A1612,TOURISM!$A$2:$E$2692,5,0)</f>
        <v>15200000</v>
      </c>
      <c r="U1612" s="10">
        <f>VLOOKUP(A1612,TOURISM!$A$2:$F$2692,6,0)</f>
        <v>19200000</v>
      </c>
      <c r="V1612" s="10">
        <f>VLOOKUP(A1612,BUSINESS!$A$2:$E$2692,5,0)</f>
        <v>0.275</v>
      </c>
      <c r="W1612" s="10">
        <f>VLOOKUP(A1612,BUSINESS!$A$2:$F$2692,6,0)</f>
        <v>32</v>
      </c>
      <c r="X1612" s="10">
        <f>VLOOKUP(A1612,BUSINESS!$A$2:$G$2692,7,0)</f>
        <v>110</v>
      </c>
      <c r="Y1612" s="10">
        <f>VLOOKUP(A1612,BUSINESS!$A$2:$H$2692,8,0)</f>
        <v>164</v>
      </c>
      <c r="Z1612" s="10">
        <f>VLOOKUP(A1612,BUSINESS!$A$2:$I$2692,9,0)</f>
        <v>0.072</v>
      </c>
      <c r="AA1612" s="10">
        <f>VLOOKUP(A1612,BUSINESS!$A$2:$J$2692,10,0)</f>
        <v>0.455</v>
      </c>
      <c r="AB1612" s="7">
        <f t="shared" si="2"/>
        <v>2762055294</v>
      </c>
    </row>
    <row r="1613">
      <c r="A1613" s="7" t="str">
        <f t="shared" si="1"/>
        <v>Vanuatu-Oceania2007</v>
      </c>
      <c r="B1613" s="8" t="s">
        <v>280</v>
      </c>
      <c r="C1613" s="5" t="s">
        <v>80</v>
      </c>
      <c r="D1613" s="9" t="s">
        <v>69</v>
      </c>
      <c r="E1613" s="11">
        <v>5.2642574E8</v>
      </c>
      <c r="F1613" s="12">
        <v>0.037</v>
      </c>
      <c r="G1613" s="12">
        <v>88.0</v>
      </c>
      <c r="H1613" s="12">
        <v>0.082</v>
      </c>
      <c r="I1613" s="22" t="str">
        <f>VLOOKUP(A1613,ENERGY!$A$2:$F$2692,5,0)</f>
        <v>#N/A</v>
      </c>
      <c r="J1613" s="10" t="str">
        <f>VLOOKUP(A1614,ENERGY!$A$2:$F$2692,6,0)</f>
        <v>#N/A</v>
      </c>
      <c r="K1613" s="23">
        <v>0.024</v>
      </c>
      <c r="L1613" s="10">
        <f>VLOOKUP(A1613,TOURISM!$A$2:$E$2692,5,0)</f>
        <v>142000000</v>
      </c>
      <c r="M1613" s="10">
        <f>VLOOKUP(A1613,TOURISM!$A$2:$F$2692,6,0)</f>
        <v>13000000</v>
      </c>
      <c r="N1613" s="23">
        <v>0.649</v>
      </c>
      <c r="O1613" s="23">
        <v>29.0</v>
      </c>
      <c r="P1613" s="27">
        <f t="shared" si="832"/>
        <v>23</v>
      </c>
      <c r="Q1613" s="23">
        <v>258.0</v>
      </c>
      <c r="R1613" s="23">
        <v>0.075</v>
      </c>
      <c r="S1613" s="23">
        <v>0.624</v>
      </c>
      <c r="T1613" s="10">
        <f>VLOOKUP(A1613,TOURISM!$A$2:$E$2692,5,0)</f>
        <v>142000000</v>
      </c>
      <c r="U1613" s="10">
        <f>VLOOKUP(A1613,TOURISM!$A$2:$F$2692,6,0)</f>
        <v>13000000</v>
      </c>
      <c r="V1613" s="10">
        <f>VLOOKUP(A1613,BUSINESS!$A$2:$E$2692,5,0)</f>
        <v>0.084</v>
      </c>
      <c r="W1613" s="10">
        <f>VLOOKUP(A1613,BUSINESS!$A$2:$F$2692,6,0)</f>
        <v>47</v>
      </c>
      <c r="X1613" s="10">
        <f>VLOOKUP(A1613,BUSINESS!$A$2:$G$2692,7,0)</f>
        <v>110</v>
      </c>
      <c r="Y1613" s="10">
        <f>VLOOKUP(A1613,BUSINESS!$A$2:$H$2692,8,0)</f>
        <v>120</v>
      </c>
      <c r="Z1613" s="10">
        <f>VLOOKUP(A1613,BUSINESS!$A$2:$I$2692,9,0)</f>
        <v>0.068</v>
      </c>
      <c r="AA1613" s="10">
        <f>VLOOKUP(A1613,BUSINESS!$A$2:$J$2692,10,0)</f>
        <v>0.118</v>
      </c>
      <c r="AB1613" s="7">
        <f t="shared" si="2"/>
        <v>7019009867</v>
      </c>
    </row>
    <row r="1614">
      <c r="A1614" s="7" t="str">
        <f t="shared" si="1"/>
        <v>Antigua and Barbuda-The Americas2007</v>
      </c>
      <c r="B1614" s="8" t="s">
        <v>83</v>
      </c>
      <c r="C1614" s="5" t="s">
        <v>84</v>
      </c>
      <c r="D1614" s="9" t="s">
        <v>69</v>
      </c>
      <c r="E1614" s="11">
        <v>1.14141834E9</v>
      </c>
      <c r="F1614" s="12">
        <v>0.045</v>
      </c>
      <c r="G1614" s="12">
        <v>607.0</v>
      </c>
      <c r="H1614" s="12">
        <v>0.109</v>
      </c>
      <c r="I1614" s="22" t="str">
        <f>VLOOKUP(A1614,ENERGY!$A$2:$F$2692,5,0)</f>
        <v>#N/A</v>
      </c>
      <c r="J1614" s="10" t="str">
        <f>VLOOKUP(A1615,ENERGY!$A$2:$F$2692,6,0)</f>
        <v>#N/A</v>
      </c>
      <c r="K1614" s="23">
        <v>0.024</v>
      </c>
      <c r="L1614" s="10">
        <f>VLOOKUP(A1614,TOURISM!$A$2:$E$2692,5,0)</f>
        <v>338000000</v>
      </c>
      <c r="M1614" s="10">
        <f>VLOOKUP(A1614,TOURISM!$A$2:$F$2692,6,0)</f>
        <v>52000000</v>
      </c>
      <c r="N1614" s="23">
        <v>0.408</v>
      </c>
      <c r="O1614" s="23">
        <v>46.0</v>
      </c>
      <c r="P1614" s="27">
        <f t="shared" si="832"/>
        <v>23</v>
      </c>
      <c r="Q1614" s="23">
        <v>274.0</v>
      </c>
      <c r="R1614" s="23">
        <v>0.136</v>
      </c>
      <c r="S1614" s="23">
        <v>0.55</v>
      </c>
      <c r="T1614" s="10">
        <f>VLOOKUP(A1614,TOURISM!$A$2:$E$2692,5,0)</f>
        <v>338000000</v>
      </c>
      <c r="U1614" s="10">
        <f>VLOOKUP(A1614,TOURISM!$A$2:$F$2692,6,0)</f>
        <v>52000000</v>
      </c>
      <c r="V1614" s="10">
        <f>VLOOKUP(A1614,BUSINESS!$A$2:$E$2692,5,0)</f>
        <v>0.462</v>
      </c>
      <c r="W1614" s="10">
        <f>VLOOKUP(A1614,BUSINESS!$A$2:$F$2692,6,0)</f>
        <v>21</v>
      </c>
      <c r="X1614" s="10">
        <f>VLOOKUP(A1614,BUSINESS!$A$2:$G$2692,7,0)</f>
        <v>69</v>
      </c>
      <c r="Y1614" s="10">
        <f>VLOOKUP(A1614,BUSINESS!$A$2:$H$2692,8,0)</f>
        <v>184</v>
      </c>
      <c r="Z1614" s="10">
        <f>VLOOKUP(A1614,BUSINESS!$A$2:$I$2692,9,0)</f>
        <v>0.34</v>
      </c>
      <c r="AA1614" s="10">
        <f>VLOOKUP(A1614,BUSINESS!$A$2:$J$2692,10,0)</f>
        <v>1.332</v>
      </c>
      <c r="AB1614" s="7">
        <f t="shared" si="2"/>
        <v>8392781912</v>
      </c>
    </row>
    <row r="1615">
      <c r="A1615" s="7" t="str">
        <f t="shared" si="1"/>
        <v>Argentina-The Americas2007</v>
      </c>
      <c r="B1615" s="8" t="s">
        <v>85</v>
      </c>
      <c r="C1615" s="5" t="s">
        <v>84</v>
      </c>
      <c r="D1615" s="9" t="s">
        <v>69</v>
      </c>
      <c r="E1615" s="11">
        <v>2.64E11</v>
      </c>
      <c r="F1615" s="12">
        <v>0.083</v>
      </c>
      <c r="G1615" s="12">
        <v>454.0</v>
      </c>
      <c r="H1615" s="12">
        <v>0.086</v>
      </c>
      <c r="I1615" s="22" t="str">
        <f>VLOOKUP(A1615,ENERGY!$A$2:$F$2692,5,0)</f>
        <v>#N/A</v>
      </c>
      <c r="J1615" s="10" t="str">
        <f>VLOOKUP(A1616,ENERGY!$A$2:$F$2692,6,0)</f>
        <v>#N/A</v>
      </c>
      <c r="K1615" s="23">
        <v>0.024</v>
      </c>
      <c r="L1615" s="10">
        <f>VLOOKUP(A1615,TOURISM!$A$2:$E$2692,5,0)</f>
        <v>4984000000</v>
      </c>
      <c r="M1615" s="10">
        <f>VLOOKUP(A1615,TOURISM!$A$2:$F$2692,6,0)</f>
        <v>5063000000</v>
      </c>
      <c r="N1615" s="23">
        <v>0.35</v>
      </c>
      <c r="O1615" s="23">
        <v>19.0</v>
      </c>
      <c r="P1615" s="27">
        <f t="shared" si="832"/>
        <v>23</v>
      </c>
      <c r="Q1615" s="23">
        <v>302.0</v>
      </c>
      <c r="R1615" s="23">
        <v>0.037</v>
      </c>
      <c r="S1615" s="23">
        <v>0.449</v>
      </c>
      <c r="T1615" s="10">
        <f>VLOOKUP(A1615,TOURISM!$A$2:$E$2692,5,0)</f>
        <v>4984000000</v>
      </c>
      <c r="U1615" s="10">
        <f>VLOOKUP(A1615,TOURISM!$A$2:$F$2692,6,0)</f>
        <v>5063000000</v>
      </c>
      <c r="V1615" s="10">
        <f>VLOOKUP(A1615,BUSINESS!$A$2:$E$2692,5,0)</f>
        <v>1.076</v>
      </c>
      <c r="W1615" s="10">
        <f>VLOOKUP(A1615,BUSINESS!$A$2:$F$2692,6,0)</f>
        <v>30</v>
      </c>
      <c r="X1615" s="10">
        <f>VLOOKUP(A1615,BUSINESS!$A$2:$G$2692,7,0)</f>
        <v>69</v>
      </c>
      <c r="Y1615" s="10">
        <f>VLOOKUP(A1615,BUSINESS!$A$2:$H$2692,8,0)</f>
        <v>453</v>
      </c>
      <c r="Z1615" s="10">
        <f>VLOOKUP(A1615,BUSINESS!$A$2:$I$2692,9,0)</f>
        <v>0.259</v>
      </c>
      <c r="AA1615" s="10">
        <f>VLOOKUP(A1615,BUSINESS!$A$2:$J$2692,10,0)</f>
        <v>1.027</v>
      </c>
      <c r="AB1615" s="7">
        <f t="shared" si="2"/>
        <v>7135135135135</v>
      </c>
    </row>
    <row r="1616">
      <c r="A1616" s="7" t="str">
        <f t="shared" si="1"/>
        <v>Aruba-The Americas2007</v>
      </c>
      <c r="B1616" s="8" t="s">
        <v>87</v>
      </c>
      <c r="C1616" s="5" t="s">
        <v>84</v>
      </c>
      <c r="D1616" s="9" t="s">
        <v>69</v>
      </c>
      <c r="E1616" s="11">
        <v>2.42147486E9</v>
      </c>
      <c r="F1616" s="10">
        <f>if(AND(C1499=C1500,D1499=D1499+1,ISBLANK(F1500)),F1499,F1500)</f>
        <v>0.056</v>
      </c>
      <c r="G1616" s="10">
        <f>if(AND(C1499=C1500,D1499=D1499+1,ISBLANK(G1500)),G1499,G1500)</f>
        <v>217</v>
      </c>
      <c r="H1616" s="12">
        <v>0.113</v>
      </c>
      <c r="I1616" s="22" t="str">
        <f>VLOOKUP(A1616,ENERGY!$A$2:$F$2692,5,0)</f>
        <v>#N/A</v>
      </c>
      <c r="J1616" s="10" t="str">
        <f>VLOOKUP(A1617,ENERGY!$A$2:$F$2692,6,0)</f>
        <v>#N/A</v>
      </c>
      <c r="K1616" s="23">
        <v>0.024</v>
      </c>
      <c r="L1616" s="10">
        <f>VLOOKUP(A1616,TOURISM!$A$2:$E$2692,5,0)</f>
        <v>1213000000</v>
      </c>
      <c r="M1616" s="10">
        <f>VLOOKUP(A1616,TOURISM!$A$2:$F$2692,6,0)</f>
        <v>270000000</v>
      </c>
      <c r="N1616" s="23">
        <v>0.35</v>
      </c>
      <c r="O1616" s="26"/>
      <c r="P1616" s="27">
        <f t="shared" si="832"/>
        <v>23</v>
      </c>
      <c r="Q1616" s="27">
        <f t="shared" ref="Q1616:Q1617" si="833">if(AND(O1616=O1617,P1616=P1616+1,ISBLANK(Q1617)),Q1616,Q1617)</f>
        <v>192</v>
      </c>
      <c r="R1616" s="23">
        <v>0.03</v>
      </c>
      <c r="S1616" s="23">
        <v>0.634</v>
      </c>
      <c r="T1616" s="10">
        <f>VLOOKUP(A1616,TOURISM!$A$2:$E$2692,5,0)</f>
        <v>1213000000</v>
      </c>
      <c r="U1616" s="10">
        <f>VLOOKUP(A1616,TOURISM!$A$2:$F$2692,6,0)</f>
        <v>270000000</v>
      </c>
      <c r="V1616" s="10">
        <f>VLOOKUP(A1616,BUSINESS!$A$2:$E$2692,5,0)</f>
        <v>0.576</v>
      </c>
      <c r="W1616" s="10">
        <f>VLOOKUP(A1616,BUSINESS!$A$2:$F$2692,6,0)</f>
        <v>7</v>
      </c>
      <c r="X1616" s="10">
        <f>VLOOKUP(A1616,BUSINESS!$A$2:$G$2692,7,0)</f>
        <v>69</v>
      </c>
      <c r="Y1616" s="10">
        <f>VLOOKUP(A1616,BUSINESS!$A$2:$H$2692,8,0)</f>
        <v>140</v>
      </c>
      <c r="Z1616" s="10">
        <f>VLOOKUP(A1616,BUSINESS!$A$2:$I$2692,9,0)</f>
        <v>0.309</v>
      </c>
      <c r="AA1616" s="10">
        <f>VLOOKUP(A1616,BUSINESS!$A$2:$J$2692,10,0)</f>
        <v>1.122</v>
      </c>
      <c r="AB1616" s="7">
        <f t="shared" si="2"/>
        <v>80715828667</v>
      </c>
    </row>
    <row r="1617">
      <c r="A1617" s="7" t="str">
        <f t="shared" si="1"/>
        <v>Bahamas, The-The Americas2007</v>
      </c>
      <c r="B1617" s="8" t="s">
        <v>91</v>
      </c>
      <c r="C1617" s="5" t="s">
        <v>84</v>
      </c>
      <c r="D1617" s="9" t="s">
        <v>69</v>
      </c>
      <c r="E1617" s="11">
        <v>7.965588E9</v>
      </c>
      <c r="F1617" s="12">
        <v>0.069</v>
      </c>
      <c r="G1617" s="12">
        <v>1645.0</v>
      </c>
      <c r="H1617" s="12">
        <v>0.055</v>
      </c>
      <c r="I1617" s="22" t="str">
        <f>VLOOKUP(A1617,ENERGY!$A$2:$F$2692,5,0)</f>
        <v>#N/A</v>
      </c>
      <c r="J1617" s="10" t="str">
        <f>VLOOKUP(A1618,ENERGY!$A$2:$F$2692,6,0)</f>
        <v>#N/A</v>
      </c>
      <c r="K1617" s="23">
        <v>0.024</v>
      </c>
      <c r="L1617" s="10">
        <f>VLOOKUP(A1617,TOURISM!$A$2:$E$2692,5,0)</f>
        <v>2198000000</v>
      </c>
      <c r="M1617" s="10">
        <f>VLOOKUP(A1617,TOURISM!$A$2:$F$2692,6,0)</f>
        <v>538000000</v>
      </c>
      <c r="N1617" s="23">
        <v>0.093</v>
      </c>
      <c r="O1617" s="23">
        <v>9.0</v>
      </c>
      <c r="P1617" s="27">
        <f t="shared" si="832"/>
        <v>23</v>
      </c>
      <c r="Q1617" s="27">
        <f t="shared" si="833"/>
        <v>192</v>
      </c>
      <c r="R1617" s="23">
        <v>0.265</v>
      </c>
      <c r="S1617" s="23">
        <v>1.518</v>
      </c>
      <c r="T1617" s="10">
        <f>VLOOKUP(A1617,TOURISM!$A$2:$E$2692,5,0)</f>
        <v>2198000000</v>
      </c>
      <c r="U1617" s="10">
        <f>VLOOKUP(A1617,TOURISM!$A$2:$F$2692,6,0)</f>
        <v>538000000</v>
      </c>
      <c r="V1617" s="10">
        <f>VLOOKUP(A1617,BUSINESS!$A$2:$E$2692,5,0)</f>
        <v>0.449</v>
      </c>
      <c r="W1617" s="10">
        <f>VLOOKUP(A1617,BUSINESS!$A$2:$F$2692,6,0)</f>
        <v>31</v>
      </c>
      <c r="X1617" s="10">
        <f>VLOOKUP(A1617,BUSINESS!$A$2:$G$2692,7,0)</f>
        <v>69</v>
      </c>
      <c r="Y1617" s="10">
        <f>VLOOKUP(A1617,BUSINESS!$A$2:$H$2692,8,0)</f>
        <v>58</v>
      </c>
      <c r="Z1617" s="10">
        <f>VLOOKUP(A1617,BUSINESS!$A$2:$I$2692,9,0)</f>
        <v>0.27</v>
      </c>
      <c r="AA1617" s="10">
        <f>VLOOKUP(A1617,BUSINESS!$A$2:$J$2692,10,0)</f>
        <v>1.093</v>
      </c>
      <c r="AB1617" s="7">
        <f t="shared" si="2"/>
        <v>30058822642</v>
      </c>
    </row>
    <row r="1618">
      <c r="A1618" s="7" t="str">
        <f t="shared" si="1"/>
        <v>Barbados-The Americas2007</v>
      </c>
      <c r="B1618" s="8" t="s">
        <v>95</v>
      </c>
      <c r="C1618" s="5" t="s">
        <v>84</v>
      </c>
      <c r="D1618" s="9" t="s">
        <v>69</v>
      </c>
      <c r="E1618" s="11">
        <v>4.31405E9</v>
      </c>
      <c r="F1618" s="12">
        <v>0.071</v>
      </c>
      <c r="G1618" s="12">
        <v>826.0</v>
      </c>
      <c r="H1618" s="12">
        <v>0.103</v>
      </c>
      <c r="I1618" s="22" t="str">
        <f>VLOOKUP(A1618,ENERGY!$A$2:$F$2692,5,0)</f>
        <v>#N/A</v>
      </c>
      <c r="J1618" s="10" t="str">
        <f>VLOOKUP(A1619,ENERGY!$A$2:$F$2692,6,0)</f>
        <v>#N/A</v>
      </c>
      <c r="K1618" s="23">
        <v>0.024</v>
      </c>
      <c r="L1618" s="10">
        <f>VLOOKUP(A1618,TOURISM!$A$2:$E$2692,5,0)</f>
        <v>1224000000</v>
      </c>
      <c r="M1618" s="10">
        <f>VLOOKUP(A1618,TOURISM!$A$2:$F$2692,6,0)</f>
        <v>290000000</v>
      </c>
      <c r="N1618" s="23">
        <v>0.243</v>
      </c>
      <c r="O1618" s="23">
        <v>13.0</v>
      </c>
      <c r="P1618" s="27">
        <f t="shared" si="832"/>
        <v>23</v>
      </c>
      <c r="Q1618" s="23">
        <v>192.0</v>
      </c>
      <c r="R1618" s="23">
        <v>0.102</v>
      </c>
      <c r="S1618" s="23">
        <v>0.925</v>
      </c>
      <c r="T1618" s="10">
        <f>VLOOKUP(A1618,TOURISM!$A$2:$E$2692,5,0)</f>
        <v>1224000000</v>
      </c>
      <c r="U1618" s="10">
        <f>VLOOKUP(A1618,TOURISM!$A$2:$F$2692,6,0)</f>
        <v>290000000</v>
      </c>
      <c r="V1618" s="10">
        <f>VLOOKUP(A1618,BUSINESS!$A$2:$E$2692,5,0)</f>
        <v>0.461</v>
      </c>
      <c r="W1618" s="10">
        <f>VLOOKUP(A1618,BUSINESS!$A$2:$F$2692,6,0)</f>
        <v>6</v>
      </c>
      <c r="X1618" s="10">
        <f>VLOOKUP(A1618,BUSINESS!$A$2:$G$2692,7,0)</f>
        <v>69</v>
      </c>
      <c r="Y1618" s="10">
        <f>VLOOKUP(A1618,BUSINESS!$A$2:$H$2692,8,0)</f>
        <v>325</v>
      </c>
      <c r="Z1618" s="10">
        <f>VLOOKUP(A1618,BUSINESS!$A$2:$I$2692,9,0)</f>
        <v>0.582</v>
      </c>
      <c r="AA1618" s="10">
        <f>VLOOKUP(A1618,BUSINESS!$A$2:$J$2692,10,0)</f>
        <v>0.932</v>
      </c>
      <c r="AB1618" s="7">
        <f t="shared" si="2"/>
        <v>42294607843</v>
      </c>
    </row>
    <row r="1619">
      <c r="A1619" s="7" t="str">
        <f t="shared" si="1"/>
        <v>Belize-The Americas2007</v>
      </c>
      <c r="B1619" s="8" t="s">
        <v>98</v>
      </c>
      <c r="C1619" s="5" t="s">
        <v>84</v>
      </c>
      <c r="D1619" s="9" t="s">
        <v>69</v>
      </c>
      <c r="E1619" s="11">
        <v>1.21745E9</v>
      </c>
      <c r="F1619" s="12">
        <v>0.044</v>
      </c>
      <c r="G1619" s="12">
        <v>192.0</v>
      </c>
      <c r="H1619" s="12">
        <v>0.142</v>
      </c>
      <c r="I1619" s="22" t="str">
        <f>VLOOKUP(A1619,ENERGY!$A$2:$F$2692,5,0)</f>
        <v>#N/A</v>
      </c>
      <c r="J1619" s="10" t="str">
        <f>VLOOKUP(A1620,ENERGY!$A$2:$F$2692,6,0)</f>
        <v>#N/A</v>
      </c>
      <c r="K1619" s="23">
        <v>0.024</v>
      </c>
      <c r="L1619" s="10">
        <f>VLOOKUP(A1619,TOURISM!$A$2:$E$2692,5,0)</f>
        <v>289000000</v>
      </c>
      <c r="M1619" s="10">
        <f>VLOOKUP(A1619,TOURISM!$A$2:$F$2692,6,0)</f>
        <v>46000000</v>
      </c>
      <c r="N1619" s="23">
        <v>0.286</v>
      </c>
      <c r="O1619" s="23">
        <v>19.0</v>
      </c>
      <c r="P1619" s="27">
        <f t="shared" si="832"/>
        <v>23</v>
      </c>
      <c r="Q1619" s="23">
        <v>271.0</v>
      </c>
      <c r="R1619" s="23">
        <v>0.316</v>
      </c>
      <c r="S1619" s="23">
        <v>1.219</v>
      </c>
      <c r="T1619" s="10">
        <f>VLOOKUP(A1619,TOURISM!$A$2:$E$2692,5,0)</f>
        <v>289000000</v>
      </c>
      <c r="U1619" s="10">
        <f>VLOOKUP(A1619,TOURISM!$A$2:$F$2692,6,0)</f>
        <v>46000000</v>
      </c>
      <c r="V1619" s="10">
        <f>VLOOKUP(A1619,BUSINESS!$A$2:$E$2692,5,0)</f>
        <v>0.348</v>
      </c>
      <c r="W1619" s="10">
        <f>VLOOKUP(A1619,BUSINESS!$A$2:$F$2692,6,0)</f>
        <v>44</v>
      </c>
      <c r="X1619" s="10">
        <f>VLOOKUP(A1619,BUSINESS!$A$2:$G$2692,7,0)</f>
        <v>69</v>
      </c>
      <c r="Y1619" s="10">
        <f>VLOOKUP(A1619,BUSINESS!$A$2:$H$2692,8,0)</f>
        <v>147</v>
      </c>
      <c r="Z1619" s="10">
        <f>VLOOKUP(A1619,BUSINESS!$A$2:$I$2692,9,0)</f>
        <v>0.109</v>
      </c>
      <c r="AA1619" s="10">
        <f>VLOOKUP(A1619,BUSINESS!$A$2:$J$2692,10,0)</f>
        <v>0.413</v>
      </c>
      <c r="AB1619" s="7">
        <f t="shared" si="2"/>
        <v>3852689873</v>
      </c>
    </row>
    <row r="1620">
      <c r="A1620" s="7" t="str">
        <f t="shared" si="1"/>
        <v>Bermuda-The Americas2007</v>
      </c>
      <c r="B1620" s="8" t="s">
        <v>100</v>
      </c>
      <c r="C1620" s="5" t="s">
        <v>84</v>
      </c>
      <c r="D1620" s="9" t="s">
        <v>69</v>
      </c>
      <c r="E1620" s="11">
        <v>5.414299E9</v>
      </c>
      <c r="F1620" s="10">
        <f>if(AND(C1347=C1348,D1347=D1347+1,ISBLANK(F1348)),F1347,F1348)</f>
        <v>0.083</v>
      </c>
      <c r="G1620" s="10">
        <f>if(AND(C1347=C1348,D1347=D1347+1,ISBLANK(G1348)),G1347,G1348)</f>
        <v>922</v>
      </c>
      <c r="H1620" s="10">
        <f>if(AND(C1360=C1361,D1360=D1360+1,ISBLANK(H1361)),H1360,H1361)</f>
        <v>0.112</v>
      </c>
      <c r="I1620" s="22" t="str">
        <f>VLOOKUP(A1620,ENERGY!$A$2:$F$2692,5,0)</f>
        <v>#N/A</v>
      </c>
      <c r="J1620" s="10" t="str">
        <f>VLOOKUP(A1621,ENERGY!$A$2:$F$2692,6,0)</f>
        <v>#N/A</v>
      </c>
      <c r="K1620" s="23">
        <v>0.024</v>
      </c>
      <c r="L1620" s="10">
        <f>VLOOKUP(A1620,TOURISM!$A$2:$E$2692,5,0)</f>
        <v>569000000</v>
      </c>
      <c r="M1620" s="10">
        <f>VLOOKUP(A1620,TOURISM!$A$2:$F$2692,6,0)</f>
        <v>453000000</v>
      </c>
      <c r="N1620" s="23">
        <v>0.956</v>
      </c>
      <c r="O1620" s="23">
        <v>15.0</v>
      </c>
      <c r="P1620" s="27">
        <f t="shared" si="832"/>
        <v>23</v>
      </c>
      <c r="Q1620" s="23">
        <v>205.0</v>
      </c>
      <c r="R1620" s="23">
        <v>0.2</v>
      </c>
      <c r="S1620" s="23">
        <v>0.755</v>
      </c>
      <c r="T1620" s="10">
        <f>VLOOKUP(A1620,TOURISM!$A$2:$E$2692,5,0)</f>
        <v>569000000</v>
      </c>
      <c r="U1620" s="10">
        <f>VLOOKUP(A1620,TOURISM!$A$2:$F$2692,6,0)</f>
        <v>453000000</v>
      </c>
      <c r="V1620" s="10">
        <f>VLOOKUP(A1620,BUSINESS!$A$2:$E$2692,5,0)</f>
        <v>0.461</v>
      </c>
      <c r="W1620" s="10">
        <f>VLOOKUP(A1620,BUSINESS!$A$2:$F$2692,6,0)</f>
        <v>6</v>
      </c>
      <c r="X1620" s="10">
        <f>VLOOKUP(A1620,BUSINESS!$A$2:$G$2692,7,0)</f>
        <v>69</v>
      </c>
      <c r="Y1620" s="10">
        <f>VLOOKUP(A1620,BUSINESS!$A$2:$H$2692,8,0)</f>
        <v>325</v>
      </c>
      <c r="Z1620" s="10">
        <f>VLOOKUP(A1620,BUSINESS!$A$2:$I$2692,9,0)</f>
        <v>0.744</v>
      </c>
      <c r="AA1620" s="10">
        <f>VLOOKUP(A1620,BUSINESS!$A$2:$J$2692,10,0)</f>
        <v>1.07</v>
      </c>
      <c r="AB1620" s="7">
        <f t="shared" si="2"/>
        <v>27071495000</v>
      </c>
    </row>
    <row r="1621">
      <c r="A1621" s="7" t="str">
        <f t="shared" si="1"/>
        <v>Bolivia-The Americas2007</v>
      </c>
      <c r="B1621" s="8" t="s">
        <v>102</v>
      </c>
      <c r="C1621" s="5" t="s">
        <v>84</v>
      </c>
      <c r="D1621" s="9" t="s">
        <v>69</v>
      </c>
      <c r="E1621" s="11">
        <v>1.1451845341E10</v>
      </c>
      <c r="F1621" s="12">
        <v>0.048</v>
      </c>
      <c r="G1621" s="12">
        <v>58.0</v>
      </c>
      <c r="H1621" s="12">
        <v>0.119</v>
      </c>
      <c r="I1621" s="22" t="str">
        <f>VLOOKUP(A1621,ENERGY!$A$2:$F$2692,5,0)</f>
        <v>#N/A</v>
      </c>
      <c r="J1621" s="10" t="str">
        <f>VLOOKUP(A1622,ENERGY!$A$2:$F$2692,6,0)</f>
        <v>#N/A</v>
      </c>
      <c r="K1621" s="23">
        <v>0.024</v>
      </c>
      <c r="L1621" s="10">
        <f>VLOOKUP(A1621,TOURISM!$A$2:$E$2692,5,0)</f>
        <v>326000000</v>
      </c>
      <c r="M1621" s="10">
        <f>VLOOKUP(A1621,TOURISM!$A$2:$F$2692,6,0)</f>
        <v>385000000</v>
      </c>
      <c r="N1621" s="23">
        <v>0.317</v>
      </c>
      <c r="O1621" s="23">
        <v>31.0</v>
      </c>
      <c r="P1621" s="27">
        <f t="shared" si="832"/>
        <v>23</v>
      </c>
      <c r="Q1621" s="23">
        <v>338.0</v>
      </c>
      <c r="R1621" s="23">
        <v>0.079</v>
      </c>
      <c r="S1621" s="23">
        <v>0.343</v>
      </c>
      <c r="T1621" s="10">
        <f>VLOOKUP(A1621,TOURISM!$A$2:$E$2692,5,0)</f>
        <v>326000000</v>
      </c>
      <c r="U1621" s="10">
        <f>VLOOKUP(A1621,TOURISM!$A$2:$F$2692,6,0)</f>
        <v>385000000</v>
      </c>
      <c r="V1621" s="10">
        <f>VLOOKUP(A1621,BUSINESS!$A$2:$E$2692,5,0)</f>
        <v>0.8</v>
      </c>
      <c r="W1621" s="10">
        <f>VLOOKUP(A1621,BUSINESS!$A$2:$F$2692,6,0)</f>
        <v>50</v>
      </c>
      <c r="X1621" s="10">
        <f>VLOOKUP(A1621,BUSINESS!$A$2:$G$2692,7,0)</f>
        <v>69</v>
      </c>
      <c r="Y1621" s="10">
        <f>VLOOKUP(A1621,BUSINESS!$A$2:$H$2692,8,0)</f>
        <v>1080</v>
      </c>
      <c r="Z1621" s="10">
        <f>VLOOKUP(A1621,BUSINESS!$A$2:$I$2692,9,0)</f>
        <v>0.105</v>
      </c>
      <c r="AA1621" s="10">
        <f>VLOOKUP(A1621,BUSINESS!$A$2:$J$2692,10,0)</f>
        <v>0.336</v>
      </c>
      <c r="AB1621" s="7">
        <f t="shared" si="2"/>
        <v>144960067608</v>
      </c>
    </row>
    <row r="1622">
      <c r="A1622" s="7" t="str">
        <f t="shared" si="1"/>
        <v>Brazil-The Americas2007</v>
      </c>
      <c r="B1622" s="8" t="s">
        <v>105</v>
      </c>
      <c r="C1622" s="5" t="s">
        <v>84</v>
      </c>
      <c r="D1622" s="9" t="s">
        <v>69</v>
      </c>
      <c r="E1622" s="11">
        <v>1.09E12</v>
      </c>
      <c r="F1622" s="12">
        <v>0.085</v>
      </c>
      <c r="G1622" s="12">
        <v>491.0</v>
      </c>
      <c r="H1622" s="12">
        <v>0.508</v>
      </c>
      <c r="I1622" s="22" t="str">
        <f>VLOOKUP(A1622,ENERGY!$A$2:$F$2692,5,0)</f>
        <v>#N/A</v>
      </c>
      <c r="J1622" s="10" t="str">
        <f>VLOOKUP(A1623,ENERGY!$A$2:$F$2692,6,0)</f>
        <v>#N/A</v>
      </c>
      <c r="K1622" s="23">
        <v>0.024</v>
      </c>
      <c r="L1622" s="10">
        <f>VLOOKUP(A1622,TOURISM!$A$2:$E$2692,5,0)</f>
        <v>5284000000</v>
      </c>
      <c r="M1622" s="10">
        <f>VLOOKUP(A1622,TOURISM!$A$2:$F$2692,6,0)</f>
        <v>10434000000</v>
      </c>
      <c r="N1622" s="23">
        <v>0.438</v>
      </c>
      <c r="O1622" s="23">
        <v>37.0</v>
      </c>
      <c r="P1622" s="27">
        <f t="shared" si="832"/>
        <v>23</v>
      </c>
      <c r="Q1622" s="23">
        <v>195.0</v>
      </c>
      <c r="R1622" s="23">
        <v>0.25</v>
      </c>
      <c r="S1622" s="23">
        <v>0.89</v>
      </c>
      <c r="T1622" s="10">
        <f>VLOOKUP(A1622,TOURISM!$A$2:$E$2692,5,0)</f>
        <v>5284000000</v>
      </c>
      <c r="U1622" s="10">
        <f>VLOOKUP(A1622,TOURISM!$A$2:$F$2692,6,0)</f>
        <v>10434000000</v>
      </c>
      <c r="V1622" s="10">
        <f>VLOOKUP(A1622,BUSINESS!$A$2:$E$2692,5,0)</f>
        <v>0.69</v>
      </c>
      <c r="W1622" s="10">
        <f>VLOOKUP(A1622,BUSINESS!$A$2:$F$2692,6,0)</f>
        <v>149</v>
      </c>
      <c r="X1622" s="10">
        <f>VLOOKUP(A1622,BUSINESS!$A$2:$G$2692,7,0)</f>
        <v>69</v>
      </c>
      <c r="Y1622" s="10">
        <f>VLOOKUP(A1622,BUSINESS!$A$2:$H$2692,8,0)</f>
        <v>2600</v>
      </c>
      <c r="Z1622" s="10">
        <f>VLOOKUP(A1622,BUSINESS!$A$2:$I$2692,9,0)</f>
        <v>0.309</v>
      </c>
      <c r="AA1622" s="10">
        <f>VLOOKUP(A1622,BUSINESS!$A$2:$J$2692,10,0)</f>
        <v>0.637</v>
      </c>
      <c r="AB1622" s="7">
        <f t="shared" si="2"/>
        <v>4360000000000</v>
      </c>
    </row>
    <row r="1623">
      <c r="A1623" s="7" t="str">
        <f t="shared" si="1"/>
        <v>Canada-The Americas2007</v>
      </c>
      <c r="B1623" s="8" t="s">
        <v>112</v>
      </c>
      <c r="C1623" s="5" t="s">
        <v>84</v>
      </c>
      <c r="D1623" s="9" t="s">
        <v>69</v>
      </c>
      <c r="E1623" s="11">
        <v>1.31E12</v>
      </c>
      <c r="F1623" s="12">
        <v>0.1</v>
      </c>
      <c r="G1623" s="12">
        <v>3904.0</v>
      </c>
      <c r="H1623" s="12">
        <v>0.058</v>
      </c>
      <c r="I1623" s="22" t="str">
        <f>VLOOKUP(A1623,ENERGY!$A$2:$F$2692,5,0)</f>
        <v>#N/A</v>
      </c>
      <c r="J1623" s="10" t="str">
        <f>VLOOKUP(A1624,ENERGY!$A$2:$F$2692,6,0)</f>
        <v>#N/A</v>
      </c>
      <c r="K1623" s="23">
        <v>0.024</v>
      </c>
      <c r="L1623" s="10">
        <f>VLOOKUP(A1623,TOURISM!$A$2:$E$2692,5,0)</f>
        <v>17961000000</v>
      </c>
      <c r="M1623" s="10">
        <f>VLOOKUP(A1623,TOURISM!$A$2:$F$2692,6,0)</f>
        <v>31099000000</v>
      </c>
      <c r="N1623" s="23">
        <v>0.214</v>
      </c>
      <c r="O1623" s="23">
        <v>102.0</v>
      </c>
      <c r="P1623" s="27">
        <f t="shared" si="832"/>
        <v>23</v>
      </c>
      <c r="Q1623" s="23">
        <v>173.0</v>
      </c>
      <c r="R1623" s="23">
        <v>0.013</v>
      </c>
      <c r="S1623" s="23">
        <v>0.567</v>
      </c>
      <c r="T1623" s="10">
        <f>VLOOKUP(A1623,TOURISM!$A$2:$E$2692,5,0)</f>
        <v>17961000000</v>
      </c>
      <c r="U1623" s="10">
        <f>VLOOKUP(A1623,TOURISM!$A$2:$F$2692,6,0)</f>
        <v>31099000000</v>
      </c>
      <c r="V1623" s="10">
        <f>VLOOKUP(A1623,BUSINESS!$A$2:$E$2692,5,0)</f>
        <v>0.443</v>
      </c>
      <c r="W1623" s="10">
        <f>VLOOKUP(A1623,BUSINESS!$A$2:$F$2692,6,0)</f>
        <v>3</v>
      </c>
      <c r="X1623" s="10">
        <f>VLOOKUP(A1623,BUSINESS!$A$2:$G$2692,7,0)</f>
        <v>69</v>
      </c>
      <c r="Y1623" s="10">
        <f>VLOOKUP(A1623,BUSINESS!$A$2:$H$2692,8,0)</f>
        <v>119</v>
      </c>
      <c r="Z1623" s="10">
        <f>VLOOKUP(A1623,BUSINESS!$A$2:$I$2692,9,0)</f>
        <v>0.732</v>
      </c>
      <c r="AA1623" s="10">
        <f>VLOOKUP(A1623,BUSINESS!$A$2:$J$2692,10,0)</f>
        <v>0.615</v>
      </c>
      <c r="AB1623" s="7">
        <f t="shared" si="2"/>
        <v>100769230769231</v>
      </c>
    </row>
    <row r="1624">
      <c r="A1624" s="7" t="str">
        <f t="shared" si="1"/>
        <v>Cayman Islands-The Americas2007</v>
      </c>
      <c r="B1624" s="8" t="s">
        <v>113</v>
      </c>
      <c r="C1624" s="5" t="s">
        <v>84</v>
      </c>
      <c r="D1624" s="9" t="s">
        <v>69</v>
      </c>
      <c r="E1624" s="8"/>
      <c r="F1624" s="10">
        <f>if(AND(C1182=C1183,D1182=D1182+1,ISBLANK(F1183)),F1182,F1183)</f>
        <v>0.023</v>
      </c>
      <c r="G1624" s="10">
        <f>if(AND(C1182=C1183,D1182=D1182+1,ISBLANK(G1183)),G1182,G1183)</f>
        <v>1030</v>
      </c>
      <c r="H1624" s="10" t="str">
        <f>if(AND(C1182=C1183,D1182=D1182+1,ISBLANK(H1183)),H1182,H1183)</f>
        <v>#REF!</v>
      </c>
      <c r="I1624" s="22" t="str">
        <f>VLOOKUP(A1624,ENERGY!$A$2:$F$2692,5,0)</f>
        <v>#N/A</v>
      </c>
      <c r="J1624" s="10">
        <f>VLOOKUP(A1625,ENERGY!$A$2:$F$2692,6,0)</f>
        <v>55361</v>
      </c>
      <c r="K1624" s="23">
        <v>0.024</v>
      </c>
      <c r="L1624" s="10">
        <f>VLOOKUP(A1624,TOURISM!$A$2:$E$2692,5,0)</f>
        <v>481000000</v>
      </c>
      <c r="M1624" s="10">
        <f>VLOOKUP(A1624,TOURISM!$A$2:$F$2692,6,0)</f>
        <v>132000000</v>
      </c>
      <c r="N1624" s="23">
        <v>0.309</v>
      </c>
      <c r="O1624" s="23">
        <v>21.0</v>
      </c>
      <c r="P1624" s="27">
        <f t="shared" si="832"/>
        <v>23</v>
      </c>
      <c r="Q1624" s="23">
        <v>560.0</v>
      </c>
      <c r="R1624" s="23">
        <v>0.08</v>
      </c>
      <c r="S1624" s="23">
        <v>0.573</v>
      </c>
      <c r="T1624" s="10">
        <f>VLOOKUP(A1624,TOURISM!$A$2:$E$2692,5,0)</f>
        <v>481000000</v>
      </c>
      <c r="U1624" s="10">
        <f>VLOOKUP(A1624,TOURISM!$A$2:$F$2692,6,0)</f>
        <v>132000000</v>
      </c>
      <c r="V1624" s="10">
        <f>VLOOKUP(A1624,BUSINESS!$A$2:$E$2692,5,0)</f>
        <v>0.461</v>
      </c>
      <c r="W1624" s="10">
        <f>VLOOKUP(A1624,BUSINESS!$A$2:$F$2692,6,0)</f>
        <v>6</v>
      </c>
      <c r="X1624" s="10">
        <f>VLOOKUP(A1624,BUSINESS!$A$2:$G$2692,7,0)</f>
        <v>69</v>
      </c>
      <c r="Y1624" s="10">
        <f>VLOOKUP(A1624,BUSINESS!$A$2:$H$2692,8,0)</f>
        <v>325</v>
      </c>
      <c r="Z1624" s="10">
        <f>VLOOKUP(A1624,BUSINESS!$A$2:$I$2692,9,0)</f>
        <v>0.52</v>
      </c>
      <c r="AA1624" s="10">
        <f>VLOOKUP(A1624,BUSINESS!$A$2:$J$2692,10,0)</f>
        <v>1.972</v>
      </c>
      <c r="AB1624" s="7">
        <f t="shared" si="2"/>
        <v>0</v>
      </c>
    </row>
    <row r="1625">
      <c r="A1625" s="7" t="str">
        <f t="shared" si="1"/>
        <v>Chile-The Americas2007</v>
      </c>
      <c r="B1625" s="8" t="s">
        <v>116</v>
      </c>
      <c r="C1625" s="5" t="s">
        <v>84</v>
      </c>
      <c r="D1625" s="9" t="s">
        <v>69</v>
      </c>
      <c r="E1625" s="11">
        <v>1.55E11</v>
      </c>
      <c r="F1625" s="12">
        <v>0.062</v>
      </c>
      <c r="G1625" s="12">
        <v>587.0</v>
      </c>
      <c r="H1625" s="12">
        <v>0.08</v>
      </c>
      <c r="I1625" s="22">
        <f>VLOOKUP(A1625,ENERGY!$A$2:$F$2692,5,0)</f>
        <v>25568</v>
      </c>
      <c r="J1625" s="10">
        <f>VLOOKUP(A1626,ENERGY!$A$2:$F$2692,6,0)</f>
        <v>55661</v>
      </c>
      <c r="K1625" s="23">
        <v>0.024</v>
      </c>
      <c r="L1625" s="10">
        <f>VLOOKUP(A1625,TOURISM!$A$2:$E$2692,5,0)</f>
        <v>2226000000</v>
      </c>
      <c r="M1625" s="10">
        <f>VLOOKUP(A1625,TOURISM!$A$2:$F$2692,6,0)</f>
        <v>2042000000</v>
      </c>
      <c r="N1625" s="23">
        <v>0.306</v>
      </c>
      <c r="O1625" s="23">
        <v>10.0</v>
      </c>
      <c r="P1625" s="27">
        <f t="shared" si="832"/>
        <v>23</v>
      </c>
      <c r="Q1625" s="23">
        <v>202.0</v>
      </c>
      <c r="R1625" s="23">
        <v>0.184</v>
      </c>
      <c r="S1625" s="23">
        <v>0.989</v>
      </c>
      <c r="T1625" s="10">
        <f>VLOOKUP(A1625,TOURISM!$A$2:$E$2692,5,0)</f>
        <v>2226000000</v>
      </c>
      <c r="U1625" s="10">
        <f>VLOOKUP(A1625,TOURISM!$A$2:$F$2692,6,0)</f>
        <v>2042000000</v>
      </c>
      <c r="V1625" s="10">
        <f>VLOOKUP(A1625,BUSINESS!$A$2:$E$2692,5,0)</f>
        <v>0.251</v>
      </c>
      <c r="W1625" s="10">
        <f>VLOOKUP(A1625,BUSINESS!$A$2:$F$2692,6,0)</f>
        <v>27</v>
      </c>
      <c r="X1625" s="10">
        <f>VLOOKUP(A1625,BUSINESS!$A$2:$G$2692,7,0)</f>
        <v>69</v>
      </c>
      <c r="Y1625" s="10">
        <f>VLOOKUP(A1625,BUSINESS!$A$2:$H$2692,8,0)</f>
        <v>316</v>
      </c>
      <c r="Z1625" s="10">
        <f>VLOOKUP(A1625,BUSINESS!$A$2:$I$2692,9,0)</f>
        <v>0.359</v>
      </c>
      <c r="AA1625" s="10">
        <f>VLOOKUP(A1625,BUSINESS!$A$2:$J$2692,10,0)</f>
        <v>0.837</v>
      </c>
      <c r="AB1625" s="7">
        <f t="shared" si="2"/>
        <v>842391304348</v>
      </c>
    </row>
    <row r="1626">
      <c r="A1626" s="7" t="str">
        <f t="shared" si="1"/>
        <v>Colombia-The Americas2007</v>
      </c>
      <c r="B1626" s="8" t="s">
        <v>118</v>
      </c>
      <c r="C1626" s="5" t="s">
        <v>84</v>
      </c>
      <c r="D1626" s="9" t="s">
        <v>69</v>
      </c>
      <c r="E1626" s="11">
        <v>1.63E11</v>
      </c>
      <c r="F1626" s="12">
        <v>0.061</v>
      </c>
      <c r="G1626" s="12">
        <v>227.0</v>
      </c>
      <c r="H1626" s="12">
        <v>0.129</v>
      </c>
      <c r="I1626" s="22">
        <f>VLOOKUP(A1626,ENERGY!$A$2:$F$2692,5,0)</f>
        <v>25205</v>
      </c>
      <c r="J1626" s="10">
        <f>VLOOKUP(A1627,ENERGY!$A$2:$F$2692,6,0)</f>
        <v>7088</v>
      </c>
      <c r="K1626" s="23">
        <v>0.024</v>
      </c>
      <c r="L1626" s="10">
        <f>VLOOKUP(A1626,TOURISM!$A$2:$E$2692,5,0)</f>
        <v>2262000000</v>
      </c>
      <c r="M1626" s="10">
        <f>VLOOKUP(A1626,TOURISM!$A$2:$F$2692,6,0)</f>
        <v>2093000000</v>
      </c>
      <c r="N1626" s="23">
        <v>0.323</v>
      </c>
      <c r="O1626" s="23">
        <v>93.0</v>
      </c>
      <c r="P1626" s="27">
        <f t="shared" si="832"/>
        <v>23</v>
      </c>
      <c r="Q1626" s="23">
        <v>362.0</v>
      </c>
      <c r="R1626" s="23">
        <v>0.07</v>
      </c>
      <c r="S1626" s="23">
        <v>0.626</v>
      </c>
      <c r="T1626" s="10">
        <f>VLOOKUP(A1626,TOURISM!$A$2:$E$2692,5,0)</f>
        <v>2262000000</v>
      </c>
      <c r="U1626" s="10">
        <f>VLOOKUP(A1626,TOURISM!$A$2:$F$2692,6,0)</f>
        <v>2093000000</v>
      </c>
      <c r="V1626" s="10">
        <f>VLOOKUP(A1626,BUSINESS!$A$2:$E$2692,5,0)</f>
        <v>0.842</v>
      </c>
      <c r="W1626" s="10">
        <f>VLOOKUP(A1626,BUSINESS!$A$2:$F$2692,6,0)</f>
        <v>42</v>
      </c>
      <c r="X1626" s="10">
        <f>VLOOKUP(A1626,BUSINESS!$A$2:$G$2692,7,0)</f>
        <v>69</v>
      </c>
      <c r="Y1626" s="10">
        <f>VLOOKUP(A1626,BUSINESS!$A$2:$H$2692,8,0)</f>
        <v>268</v>
      </c>
      <c r="Z1626" s="10">
        <f>VLOOKUP(A1626,BUSINESS!$A$2:$I$2692,9,0)</f>
        <v>0.218</v>
      </c>
      <c r="AA1626" s="10">
        <f>VLOOKUP(A1626,BUSINESS!$A$2:$J$2692,10,0)</f>
        <v>0.763</v>
      </c>
      <c r="AB1626" s="7">
        <f t="shared" si="2"/>
        <v>2328571428571</v>
      </c>
    </row>
    <row r="1627">
      <c r="A1627" s="7" t="str">
        <f t="shared" si="1"/>
        <v>Costa Rica-The Americas2007</v>
      </c>
      <c r="B1627" s="8" t="s">
        <v>122</v>
      </c>
      <c r="C1627" s="5" t="s">
        <v>84</v>
      </c>
      <c r="D1627" s="9" t="s">
        <v>69</v>
      </c>
      <c r="E1627" s="11">
        <v>2.2526464409E10</v>
      </c>
      <c r="F1627" s="12">
        <v>0.078</v>
      </c>
      <c r="G1627" s="12">
        <v>410.0</v>
      </c>
      <c r="H1627" s="12">
        <v>0.222</v>
      </c>
      <c r="I1627" s="22">
        <f>VLOOKUP(A1627,ENERGY!$A$2:$F$2692,5,0)</f>
        <v>3865</v>
      </c>
      <c r="J1627" s="10">
        <f>VLOOKUP(A1628,ENERGY!$A$2:$F$2692,6,0)</f>
        <v>26006</v>
      </c>
      <c r="K1627" s="23">
        <v>0.024</v>
      </c>
      <c r="L1627" s="10">
        <f>VLOOKUP(A1627,TOURISM!$A$2:$E$2692,5,0)</f>
        <v>2221000000</v>
      </c>
      <c r="M1627" s="10">
        <f>VLOOKUP(A1627,TOURISM!$A$2:$F$2692,6,0)</f>
        <v>751000000</v>
      </c>
      <c r="N1627" s="23">
        <v>0.84</v>
      </c>
      <c r="O1627" s="23">
        <v>27.0</v>
      </c>
      <c r="P1627" s="27">
        <f t="shared" si="832"/>
        <v>23</v>
      </c>
      <c r="Q1627" s="23">
        <v>224.0</v>
      </c>
      <c r="R1627" s="23">
        <v>0.116</v>
      </c>
      <c r="S1627" s="23">
        <v>0.779</v>
      </c>
      <c r="T1627" s="10">
        <f>VLOOKUP(A1627,TOURISM!$A$2:$E$2692,5,0)</f>
        <v>2221000000</v>
      </c>
      <c r="U1627" s="10">
        <f>VLOOKUP(A1627,TOURISM!$A$2:$F$2692,6,0)</f>
        <v>751000000</v>
      </c>
      <c r="V1627" s="10">
        <f>VLOOKUP(A1627,BUSINESS!$A$2:$E$2692,5,0)</f>
        <v>0.552</v>
      </c>
      <c r="W1627" s="10">
        <f>VLOOKUP(A1627,BUSINESS!$A$2:$F$2692,6,0)</f>
        <v>77</v>
      </c>
      <c r="X1627" s="10">
        <f>VLOOKUP(A1627,BUSINESS!$A$2:$G$2692,7,0)</f>
        <v>69</v>
      </c>
      <c r="Y1627" s="10">
        <f>VLOOKUP(A1627,BUSINESS!$A$2:$H$2692,8,0)</f>
        <v>402</v>
      </c>
      <c r="Z1627" s="10">
        <f>VLOOKUP(A1627,BUSINESS!$A$2:$I$2692,9,0)</f>
        <v>0.284</v>
      </c>
      <c r="AA1627" s="10">
        <f>VLOOKUP(A1627,BUSINESS!$A$2:$J$2692,10,0)</f>
        <v>0.338</v>
      </c>
      <c r="AB1627" s="7">
        <f t="shared" si="2"/>
        <v>194193658698</v>
      </c>
    </row>
    <row r="1628">
      <c r="A1628" s="7" t="str">
        <f t="shared" si="1"/>
        <v>Cuba-The Americas2007</v>
      </c>
      <c r="B1628" s="8" t="s">
        <v>125</v>
      </c>
      <c r="C1628" s="5" t="s">
        <v>84</v>
      </c>
      <c r="D1628" s="9" t="s">
        <v>69</v>
      </c>
      <c r="E1628" s="11">
        <v>5.86035E10</v>
      </c>
      <c r="F1628" s="12">
        <v>0.104</v>
      </c>
      <c r="G1628" s="12">
        <v>587.0</v>
      </c>
      <c r="H1628" s="10">
        <f t="shared" ref="H1628:H1629" si="834">if(AND(C1030=C1031,D1030=D1030+1,ISBLANK(H1031)),H1030,H1031)</f>
        <v>0.204</v>
      </c>
      <c r="I1628" s="22">
        <f>VLOOKUP(A1628,ENERGY!$A$2:$F$2692,5,0)</f>
        <v>10758</v>
      </c>
      <c r="J1628" s="10">
        <f>VLOOKUP(A1629,ENERGY!$A$2:$F$2692,6,0)</f>
        <v>7503</v>
      </c>
      <c r="K1628" s="23">
        <v>0.024</v>
      </c>
      <c r="L1628" s="10">
        <f>VLOOKUP(A1628,TOURISM!$A$2:$E$2692,5,0)</f>
        <v>2415000000</v>
      </c>
      <c r="M1628" s="10" t="str">
        <f>VLOOKUP(A1628,TOURISM!$A$2:$F$2692,6,0)</f>
        <v/>
      </c>
      <c r="N1628" s="23">
        <v>0.11</v>
      </c>
      <c r="O1628" s="23">
        <v>110.0</v>
      </c>
      <c r="P1628" s="27">
        <f t="shared" si="832"/>
        <v>23</v>
      </c>
      <c r="Q1628" s="23">
        <v>276.0</v>
      </c>
      <c r="R1628" s="23">
        <v>0.002</v>
      </c>
      <c r="S1628" s="23">
        <v>0.438</v>
      </c>
      <c r="T1628" s="10">
        <f>VLOOKUP(A1628,TOURISM!$A$2:$E$2692,5,0)</f>
        <v>2415000000</v>
      </c>
      <c r="U1628" s="10" t="str">
        <f>VLOOKUP(A1628,TOURISM!$A$2:$F$2692,6,0)</f>
        <v/>
      </c>
      <c r="V1628" s="10">
        <f>VLOOKUP(A1628,BUSINESS!$A$2:$E$2692,5,0)</f>
        <v>0.443</v>
      </c>
      <c r="W1628" s="10">
        <f>VLOOKUP(A1628,BUSINESS!$A$2:$F$2692,6,0)</f>
        <v>3</v>
      </c>
      <c r="X1628" s="10">
        <f>VLOOKUP(A1628,BUSINESS!$A$2:$G$2692,7,0)</f>
        <v>69</v>
      </c>
      <c r="Y1628" s="10">
        <f>VLOOKUP(A1628,BUSINESS!$A$2:$H$2692,8,0)</f>
        <v>119</v>
      </c>
      <c r="Z1628" s="10">
        <f>VLOOKUP(A1628,BUSINESS!$A$2:$I$2692,9,0)</f>
        <v>0.117</v>
      </c>
      <c r="AA1628" s="10">
        <f>VLOOKUP(A1628,BUSINESS!$A$2:$J$2692,10,0)</f>
        <v>0.018</v>
      </c>
      <c r="AB1628" s="7">
        <f t="shared" si="2"/>
        <v>29301750000000</v>
      </c>
    </row>
    <row r="1629">
      <c r="A1629" s="7" t="str">
        <f t="shared" si="1"/>
        <v>Curacao-The Americas2007</v>
      </c>
      <c r="B1629" s="8" t="s">
        <v>126</v>
      </c>
      <c r="C1629" s="5" t="s">
        <v>84</v>
      </c>
      <c r="D1629" s="9" t="s">
        <v>69</v>
      </c>
      <c r="E1629" s="8"/>
      <c r="F1629" s="10">
        <f>if(AND(C1018=C1019,D1018=D1018+1,ISBLANK(F1019)),F1018,F1019)</f>
        <v>0.048</v>
      </c>
      <c r="G1629" s="10">
        <f>if(AND(C1018=C1019,D1018=D1018+1,ISBLANK(G1019)),G1018,G1019)</f>
        <v>183</v>
      </c>
      <c r="H1629" s="10">
        <f t="shared" si="834"/>
        <v>0.093</v>
      </c>
      <c r="I1629" s="22">
        <f>VLOOKUP(A1629,ENERGY!$A$2:$F$2692,5,0)</f>
        <v>133681</v>
      </c>
      <c r="J1629" s="10">
        <f>VLOOKUP(A1630,ENERGY!$A$2:$F$2692,6,0)</f>
        <v>114</v>
      </c>
      <c r="K1629" s="23">
        <v>0.024</v>
      </c>
      <c r="L1629" s="10">
        <f>VLOOKUP(A1629,TOURISM!$A$2:$E$2692,5,0)</f>
        <v>329000000</v>
      </c>
      <c r="M1629" s="10">
        <f>VLOOKUP(A1629,TOURISM!$A$2:$F$2692,6,0)</f>
        <v>223000000</v>
      </c>
      <c r="N1629" s="23">
        <v>0.363</v>
      </c>
      <c r="O1629" s="23">
        <v>7.0</v>
      </c>
      <c r="P1629" s="27">
        <f t="shared" si="832"/>
        <v>23</v>
      </c>
      <c r="Q1629" s="23">
        <v>275.0</v>
      </c>
      <c r="R1629" s="23">
        <v>0.04</v>
      </c>
      <c r="S1629" s="23">
        <v>0.458</v>
      </c>
      <c r="T1629" s="10">
        <f>VLOOKUP(A1629,TOURISM!$A$2:$E$2692,5,0)</f>
        <v>329000000</v>
      </c>
      <c r="U1629" s="10">
        <f>VLOOKUP(A1629,TOURISM!$A$2:$F$2692,6,0)</f>
        <v>223000000</v>
      </c>
      <c r="V1629" s="10">
        <f>VLOOKUP(A1629,BUSINESS!$A$2:$E$2692,5,0)</f>
        <v>0.461</v>
      </c>
      <c r="W1629" s="10">
        <f>VLOOKUP(A1629,BUSINESS!$A$2:$F$2692,6,0)</f>
        <v>6</v>
      </c>
      <c r="X1629" s="10">
        <f>VLOOKUP(A1629,BUSINESS!$A$2:$G$2692,7,0)</f>
        <v>69</v>
      </c>
      <c r="Y1629" s="10">
        <f>VLOOKUP(A1629,BUSINESS!$A$2:$H$2692,8,0)</f>
        <v>325</v>
      </c>
      <c r="Z1629" s="10">
        <f>VLOOKUP(A1629,BUSINESS!$A$2:$I$2692,9,0)</f>
        <v>0.744</v>
      </c>
      <c r="AA1629" s="10">
        <f>VLOOKUP(A1629,BUSINESS!$A$2:$J$2692,10,0)</f>
        <v>1.07</v>
      </c>
      <c r="AB1629" s="7">
        <f t="shared" si="2"/>
        <v>0</v>
      </c>
    </row>
    <row r="1630">
      <c r="A1630" s="7" t="str">
        <f t="shared" si="1"/>
        <v>Dominica-The Americas2007</v>
      </c>
      <c r="B1630" s="8" t="s">
        <v>131</v>
      </c>
      <c r="C1630" s="5" t="s">
        <v>84</v>
      </c>
      <c r="D1630" s="9" t="s">
        <v>69</v>
      </c>
      <c r="E1630" s="11">
        <v>4.12592593E8</v>
      </c>
      <c r="F1630" s="12">
        <v>0.051</v>
      </c>
      <c r="G1630" s="12">
        <v>298.0</v>
      </c>
      <c r="H1630" s="12">
        <v>0.092</v>
      </c>
      <c r="I1630" s="22">
        <f>VLOOKUP(A1630,ENERGY!$A$2:$F$2692,5,0)</f>
        <v>41</v>
      </c>
      <c r="J1630" s="10">
        <f>VLOOKUP(A1631,ENERGY!$A$2:$F$2692,6,0)</f>
        <v>19651</v>
      </c>
      <c r="K1630" s="23">
        <v>0.024</v>
      </c>
      <c r="L1630" s="10">
        <f>VLOOKUP(A1630,TOURISM!$A$2:$E$2692,5,0)</f>
        <v>74000000</v>
      </c>
      <c r="M1630" s="10">
        <f>VLOOKUP(A1630,TOURISM!$A$2:$F$2692,6,0)</f>
        <v>11000000</v>
      </c>
      <c r="N1630" s="23">
        <v>0.484</v>
      </c>
      <c r="O1630" s="23">
        <v>22.0</v>
      </c>
      <c r="P1630" s="27">
        <f t="shared" si="832"/>
        <v>23</v>
      </c>
      <c r="Q1630" s="23">
        <v>330.0</v>
      </c>
      <c r="R1630" s="23">
        <v>0.791</v>
      </c>
      <c r="S1630" s="23">
        <v>1.02</v>
      </c>
      <c r="T1630" s="10">
        <f>VLOOKUP(A1630,TOURISM!$A$2:$E$2692,5,0)</f>
        <v>74000000</v>
      </c>
      <c r="U1630" s="10">
        <f>VLOOKUP(A1630,TOURISM!$A$2:$F$2692,6,0)</f>
        <v>11000000</v>
      </c>
      <c r="V1630" s="10">
        <f>VLOOKUP(A1630,BUSINESS!$A$2:$E$2692,5,0)</f>
        <v>0.37</v>
      </c>
      <c r="W1630" s="10">
        <f>VLOOKUP(A1630,BUSINESS!$A$2:$F$2692,6,0)</f>
        <v>14</v>
      </c>
      <c r="X1630" s="10">
        <f>VLOOKUP(A1630,BUSINESS!$A$2:$G$2692,7,0)</f>
        <v>69</v>
      </c>
      <c r="Y1630" s="10">
        <f>VLOOKUP(A1630,BUSINESS!$A$2:$H$2692,8,0)</f>
        <v>147</v>
      </c>
      <c r="Z1630" s="10">
        <f>VLOOKUP(A1630,BUSINESS!$A$2:$I$2692,9,0)</f>
        <v>0.403</v>
      </c>
      <c r="AA1630" s="10">
        <f>VLOOKUP(A1630,BUSINESS!$A$2:$J$2692,10,0)</f>
        <v>1.257</v>
      </c>
      <c r="AB1630" s="7">
        <f t="shared" si="2"/>
        <v>521608840.7</v>
      </c>
    </row>
    <row r="1631">
      <c r="A1631" s="7" t="str">
        <f t="shared" si="1"/>
        <v>Dominican Republic-The Americas2007</v>
      </c>
      <c r="B1631" s="8" t="s">
        <v>132</v>
      </c>
      <c r="C1631" s="5" t="s">
        <v>84</v>
      </c>
      <c r="D1631" s="9" t="s">
        <v>69</v>
      </c>
      <c r="E1631" s="11">
        <v>4.1320673508E10</v>
      </c>
      <c r="F1631" s="12">
        <v>0.05</v>
      </c>
      <c r="G1631" s="12">
        <v>212.0</v>
      </c>
      <c r="H1631" s="12">
        <v>0.158</v>
      </c>
      <c r="I1631" s="22">
        <f>VLOOKUP(A1631,ENERGY!$A$2:$F$2692,5,0)</f>
        <v>6840</v>
      </c>
      <c r="J1631" s="10">
        <f>VLOOKUP(A1632,ENERGY!$A$2:$F$2692,6,0)</f>
        <v>29908</v>
      </c>
      <c r="K1631" s="23">
        <v>0.024</v>
      </c>
      <c r="L1631" s="10">
        <f>VLOOKUP(A1631,TOURISM!$A$2:$E$2692,5,0)</f>
        <v>4064000000</v>
      </c>
      <c r="M1631" s="10">
        <f>VLOOKUP(A1631,TOURISM!$A$2:$F$2692,6,0)</f>
        <v>531000000</v>
      </c>
      <c r="N1631" s="23">
        <v>0.287</v>
      </c>
      <c r="O1631" s="23">
        <v>6.0</v>
      </c>
      <c r="P1631" s="27">
        <f t="shared" si="832"/>
        <v>23</v>
      </c>
      <c r="Q1631" s="23">
        <v>225.0</v>
      </c>
      <c r="R1631" s="23">
        <v>0.838</v>
      </c>
      <c r="S1631" s="23">
        <v>1.077</v>
      </c>
      <c r="T1631" s="10">
        <f>VLOOKUP(A1631,TOURISM!$A$2:$E$2692,5,0)</f>
        <v>4064000000</v>
      </c>
      <c r="U1631" s="10">
        <f>VLOOKUP(A1631,TOURISM!$A$2:$F$2692,6,0)</f>
        <v>531000000</v>
      </c>
      <c r="V1631" s="10">
        <f>VLOOKUP(A1631,BUSINESS!$A$2:$E$2692,5,0)</f>
        <v>0.395</v>
      </c>
      <c r="W1631" s="10">
        <f>VLOOKUP(A1631,BUSINESS!$A$2:$F$2692,6,0)</f>
        <v>22</v>
      </c>
      <c r="X1631" s="10">
        <f>VLOOKUP(A1631,BUSINESS!$A$2:$G$2692,7,0)</f>
        <v>69</v>
      </c>
      <c r="Y1631" s="10">
        <f>VLOOKUP(A1631,BUSINESS!$A$2:$H$2692,8,0)</f>
        <v>286</v>
      </c>
      <c r="Z1631" s="10">
        <f>VLOOKUP(A1631,BUSINESS!$A$2:$I$2692,9,0)</f>
        <v>0.177</v>
      </c>
      <c r="AA1631" s="10">
        <f>VLOOKUP(A1631,BUSINESS!$A$2:$J$2692,10,0)</f>
        <v>0.573</v>
      </c>
      <c r="AB1631" s="7">
        <f t="shared" si="2"/>
        <v>49308679604</v>
      </c>
    </row>
    <row r="1632">
      <c r="A1632" s="7" t="str">
        <f t="shared" si="1"/>
        <v>Ecuador-The Americas2007</v>
      </c>
      <c r="B1632" s="8" t="s">
        <v>133</v>
      </c>
      <c r="C1632" s="5" t="s">
        <v>84</v>
      </c>
      <c r="D1632" s="9" t="s">
        <v>69</v>
      </c>
      <c r="E1632" s="11">
        <v>5.1007777E10</v>
      </c>
      <c r="F1632" s="12">
        <v>0.067</v>
      </c>
      <c r="G1632" s="12">
        <v>241.0</v>
      </c>
      <c r="H1632" s="10">
        <f>if(AND(C923=C924,D923=D923+1,ISBLANK(H924)),H923,H924)</f>
        <v>0.117</v>
      </c>
      <c r="I1632" s="22">
        <f>VLOOKUP(A1632,ENERGY!$A$2:$F$2692,5,0)</f>
        <v>11048</v>
      </c>
      <c r="J1632" s="10">
        <f>VLOOKUP(A1633,ENERGY!$A$2:$F$2692,6,0)</f>
        <v>6454</v>
      </c>
      <c r="K1632" s="23">
        <v>0.024</v>
      </c>
      <c r="L1632" s="10">
        <f>VLOOKUP(A1632,TOURISM!$A$2:$E$2692,5,0)</f>
        <v>626000000</v>
      </c>
      <c r="M1632" s="10">
        <f>VLOOKUP(A1632,TOURISM!$A$2:$F$2692,6,0)</f>
        <v>733000000</v>
      </c>
      <c r="N1632" s="23">
        <v>0.287</v>
      </c>
      <c r="O1632" s="27">
        <f t="shared" ref="O1632:Q1632" si="835">if(AND(M1632=M1633,N1632=N1632+1,ISBLANK(O1633)),O1632,O1633)</f>
        <v>3</v>
      </c>
      <c r="P1632" s="27">
        <f t="shared" si="835"/>
        <v>23</v>
      </c>
      <c r="Q1632" s="27">
        <f t="shared" si="835"/>
        <v>84</v>
      </c>
      <c r="R1632" s="23">
        <v>0.602</v>
      </c>
      <c r="S1632" s="23">
        <v>2.477</v>
      </c>
      <c r="T1632" s="10">
        <f>VLOOKUP(A1632,TOURISM!$A$2:$E$2692,5,0)</f>
        <v>626000000</v>
      </c>
      <c r="U1632" s="10">
        <f>VLOOKUP(A1632,TOURISM!$A$2:$F$2692,6,0)</f>
        <v>733000000</v>
      </c>
      <c r="V1632" s="10">
        <f>VLOOKUP(A1632,BUSINESS!$A$2:$E$2692,5,0)</f>
        <v>0.353</v>
      </c>
      <c r="W1632" s="10">
        <f>VLOOKUP(A1632,BUSINESS!$A$2:$F$2692,6,0)</f>
        <v>65</v>
      </c>
      <c r="X1632" s="10">
        <f>VLOOKUP(A1632,BUSINESS!$A$2:$G$2692,7,0)</f>
        <v>69</v>
      </c>
      <c r="Y1632" s="10">
        <f>VLOOKUP(A1632,BUSINESS!$A$2:$H$2692,8,0)</f>
        <v>600</v>
      </c>
      <c r="Z1632" s="10">
        <f>VLOOKUP(A1632,BUSINESS!$A$2:$I$2692,9,0)</f>
        <v>0.108</v>
      </c>
      <c r="AA1632" s="10">
        <f>VLOOKUP(A1632,BUSINESS!$A$2:$J$2692,10,0)</f>
        <v>0.697</v>
      </c>
      <c r="AB1632" s="7">
        <f t="shared" si="2"/>
        <v>84730526578</v>
      </c>
    </row>
    <row r="1633">
      <c r="A1633" s="7" t="str">
        <f t="shared" si="1"/>
        <v>El Salvador-The Americas2007</v>
      </c>
      <c r="B1633" s="8" t="s">
        <v>135</v>
      </c>
      <c r="C1633" s="5" t="s">
        <v>84</v>
      </c>
      <c r="D1633" s="9" t="s">
        <v>69</v>
      </c>
      <c r="E1633" s="11">
        <v>2.01049E10</v>
      </c>
      <c r="F1633" s="12">
        <v>0.063</v>
      </c>
      <c r="G1633" s="12">
        <v>207.0</v>
      </c>
      <c r="H1633" s="10" t="str">
        <f>if(AND(C904=C905,D904=D904+1,ISBLANK(H905)),H904,H905)</f>
        <v>#REF!</v>
      </c>
      <c r="I1633" s="22">
        <f>VLOOKUP(A1633,ENERGY!$A$2:$F$2692,5,0)</f>
        <v>4509</v>
      </c>
      <c r="J1633" s="10">
        <f>VLOOKUP(A1634,ENERGY!$A$2:$F$2692,6,0)</f>
        <v>616</v>
      </c>
      <c r="K1633" s="23">
        <v>0.024</v>
      </c>
      <c r="L1633" s="10">
        <f>VLOOKUP(A1633,TOURISM!$A$2:$E$2692,5,0)</f>
        <v>793000000</v>
      </c>
      <c r="M1633" s="10">
        <f>VLOOKUP(A1633,TOURISM!$A$2:$F$2692,6,0)</f>
        <v>363000000</v>
      </c>
      <c r="N1633" s="23">
        <v>0.271</v>
      </c>
      <c r="O1633" s="23">
        <v>3.0</v>
      </c>
      <c r="P1633" s="27">
        <f t="shared" ref="P1633:P1635" si="836">if(AND(N1633=N1634,O1633=O1633+1,ISBLANK(P1634)),P1633,P1634)</f>
        <v>23</v>
      </c>
      <c r="Q1633" s="23">
        <v>84.0</v>
      </c>
      <c r="R1633" s="23">
        <v>0.71</v>
      </c>
      <c r="S1633" s="23">
        <v>1.501</v>
      </c>
      <c r="T1633" s="10">
        <f>VLOOKUP(A1633,TOURISM!$A$2:$E$2692,5,0)</f>
        <v>793000000</v>
      </c>
      <c r="U1633" s="10">
        <f>VLOOKUP(A1633,TOURISM!$A$2:$F$2692,6,0)</f>
        <v>363000000</v>
      </c>
      <c r="V1633" s="10">
        <f>VLOOKUP(A1633,BUSINESS!$A$2:$E$2692,5,0)</f>
        <v>0.347</v>
      </c>
      <c r="W1633" s="10">
        <f>VLOOKUP(A1633,BUSINESS!$A$2:$F$2692,6,0)</f>
        <v>22</v>
      </c>
      <c r="X1633" s="10">
        <f>VLOOKUP(A1633,BUSINESS!$A$2:$G$2692,7,0)</f>
        <v>69</v>
      </c>
      <c r="Y1633" s="10">
        <f>VLOOKUP(A1633,BUSINESS!$A$2:$H$2692,8,0)</f>
        <v>320</v>
      </c>
      <c r="Z1633" s="10">
        <f>VLOOKUP(A1633,BUSINESS!$A$2:$I$2692,9,0)</f>
        <v>0.061</v>
      </c>
      <c r="AA1633" s="10">
        <f>VLOOKUP(A1633,BUSINESS!$A$2:$J$2692,10,0)</f>
        <v>1.002</v>
      </c>
      <c r="AB1633" s="7">
        <f t="shared" si="2"/>
        <v>28316760563</v>
      </c>
    </row>
    <row r="1634">
      <c r="A1634" s="7" t="str">
        <f t="shared" si="1"/>
        <v>Greenland-The Americas2007</v>
      </c>
      <c r="B1634" s="8" t="s">
        <v>151</v>
      </c>
      <c r="C1634" s="5" t="s">
        <v>84</v>
      </c>
      <c r="D1634" s="9" t="s">
        <v>69</v>
      </c>
      <c r="E1634" s="11">
        <v>2.121759848E9</v>
      </c>
      <c r="F1634" s="10">
        <f>if(AND(C698=C699,D698=D698+1,ISBLANK(F699)),F698,F699)</f>
        <v>0.029</v>
      </c>
      <c r="G1634" s="10">
        <f>if(AND(C698=C699,D698=D698+1,ISBLANK(G699)),G698,G699)</f>
        <v>16</v>
      </c>
      <c r="H1634" s="10" t="str">
        <f>if(AND(C707=C708,D707=D707+1,ISBLANK(H708)),H707,H708)</f>
        <v>#REF!</v>
      </c>
      <c r="I1634" s="22">
        <f>VLOOKUP(A1634,ENERGY!$A$2:$F$2692,5,0)</f>
        <v>133681</v>
      </c>
      <c r="J1634" s="10">
        <f>VLOOKUP(A1635,ENERGY!$A$2:$F$2692,6,0)</f>
        <v>238</v>
      </c>
      <c r="K1634" s="23">
        <v>0.024</v>
      </c>
      <c r="L1634" s="10">
        <f>VLOOKUP(A1634,TOURISM!$A$2:$E$2692,5,0)</f>
        <v>17961000000</v>
      </c>
      <c r="M1634" s="10">
        <f>VLOOKUP(A1634,TOURISM!$A$2:$F$2692,6,0)</f>
        <v>1025000000</v>
      </c>
      <c r="N1634" s="23">
        <v>0.369</v>
      </c>
      <c r="O1634" s="23">
        <v>29.0</v>
      </c>
      <c r="P1634" s="27">
        <f t="shared" si="836"/>
        <v>23</v>
      </c>
      <c r="Q1634" s="23">
        <v>264.0</v>
      </c>
      <c r="R1634" s="23">
        <v>0.237</v>
      </c>
      <c r="S1634" s="23">
        <v>1.163</v>
      </c>
      <c r="T1634" s="10">
        <f>VLOOKUP(A1634,TOURISM!$A$2:$E$2692,5,0)</f>
        <v>17961000000</v>
      </c>
      <c r="U1634" s="10">
        <f>VLOOKUP(A1634,TOURISM!$A$2:$F$2692,6,0)</f>
        <v>1025000000</v>
      </c>
      <c r="V1634" s="10">
        <f>VLOOKUP(A1634,BUSINESS!$A$2:$E$2692,5,0)</f>
        <v>0.449</v>
      </c>
      <c r="W1634" s="10">
        <f>VLOOKUP(A1634,BUSINESS!$A$2:$F$2692,6,0)</f>
        <v>31</v>
      </c>
      <c r="X1634" s="10">
        <f>VLOOKUP(A1634,BUSINESS!$A$2:$G$2692,7,0)</f>
        <v>69</v>
      </c>
      <c r="Y1634" s="10">
        <f>VLOOKUP(A1634,BUSINESS!$A$2:$H$2692,8,0)</f>
        <v>58</v>
      </c>
      <c r="Z1634" s="10">
        <f>VLOOKUP(A1634,BUSINESS!$A$2:$I$2692,9,0)</f>
        <v>0.611</v>
      </c>
      <c r="AA1634" s="10">
        <f>VLOOKUP(A1634,BUSINESS!$A$2:$J$2692,10,0)</f>
        <v>1.169</v>
      </c>
      <c r="AB1634" s="7">
        <f t="shared" si="2"/>
        <v>8952573198</v>
      </c>
    </row>
    <row r="1635">
      <c r="A1635" s="7" t="str">
        <f t="shared" si="1"/>
        <v>Grenada-The Americas2007</v>
      </c>
      <c r="B1635" s="8" t="s">
        <v>152</v>
      </c>
      <c r="C1635" s="5" t="s">
        <v>84</v>
      </c>
      <c r="D1635" s="9" t="s">
        <v>69</v>
      </c>
      <c r="E1635" s="11">
        <v>7.58888875E8</v>
      </c>
      <c r="F1635" s="12">
        <v>0.061</v>
      </c>
      <c r="G1635" s="12">
        <v>448.0</v>
      </c>
      <c r="H1635" s="12">
        <v>0.098</v>
      </c>
      <c r="I1635" s="22">
        <f>VLOOKUP(A1635,ENERGY!$A$2:$F$2692,5,0)</f>
        <v>81</v>
      </c>
      <c r="J1635" s="10">
        <f>VLOOKUP(A1636,ENERGY!$A$2:$F$2692,6,0)</f>
        <v>12636</v>
      </c>
      <c r="K1635" s="23">
        <v>0.024</v>
      </c>
      <c r="L1635" s="10">
        <f>VLOOKUP(A1635,TOURISM!$A$2:$E$2692,5,0)</f>
        <v>129000000</v>
      </c>
      <c r="M1635" s="10">
        <f>VLOOKUP(A1635,TOURISM!$A$2:$F$2692,6,0)</f>
        <v>16000000</v>
      </c>
      <c r="N1635" s="23">
        <v>0.635</v>
      </c>
      <c r="O1635" s="23">
        <v>38.0</v>
      </c>
      <c r="P1635" s="27">
        <f t="shared" si="836"/>
        <v>23</v>
      </c>
      <c r="Q1635" s="23">
        <v>358.0</v>
      </c>
      <c r="R1635" s="23">
        <v>0.383</v>
      </c>
      <c r="S1635" s="23">
        <v>0.721</v>
      </c>
      <c r="T1635" s="10">
        <f>VLOOKUP(A1635,TOURISM!$A$2:$E$2692,5,0)</f>
        <v>129000000</v>
      </c>
      <c r="U1635" s="10">
        <f>VLOOKUP(A1635,TOURISM!$A$2:$F$2692,6,0)</f>
        <v>16000000</v>
      </c>
      <c r="V1635" s="10">
        <f>VLOOKUP(A1635,BUSINESS!$A$2:$E$2692,5,0)</f>
        <v>0.453</v>
      </c>
      <c r="W1635" s="10">
        <f>VLOOKUP(A1635,BUSINESS!$A$2:$F$2692,6,0)</f>
        <v>20</v>
      </c>
      <c r="X1635" s="10">
        <f>VLOOKUP(A1635,BUSINESS!$A$2:$G$2692,7,0)</f>
        <v>69</v>
      </c>
      <c r="Y1635" s="10">
        <f>VLOOKUP(A1635,BUSINESS!$A$2:$H$2692,8,0)</f>
        <v>140</v>
      </c>
      <c r="Z1635" s="10">
        <f>VLOOKUP(A1635,BUSINESS!$A$2:$I$2692,9,0)</f>
        <v>0.223</v>
      </c>
      <c r="AA1635" s="10">
        <f>VLOOKUP(A1635,BUSINESS!$A$2:$J$2692,10,0)</f>
        <v>0.496</v>
      </c>
      <c r="AB1635" s="7">
        <f t="shared" si="2"/>
        <v>1981433094</v>
      </c>
    </row>
    <row r="1636">
      <c r="A1636" s="7" t="str">
        <f t="shared" si="1"/>
        <v>Guatemala-The Americas2007</v>
      </c>
      <c r="B1636" s="8" t="s">
        <v>154</v>
      </c>
      <c r="C1636" s="5" t="s">
        <v>84</v>
      </c>
      <c r="D1636" s="9" t="s">
        <v>69</v>
      </c>
      <c r="E1636" s="11">
        <v>3.4113106486E10</v>
      </c>
      <c r="F1636" s="12">
        <v>0.072</v>
      </c>
      <c r="G1636" s="12">
        <v>184.0</v>
      </c>
      <c r="H1636" s="12">
        <v>0.128</v>
      </c>
      <c r="I1636" s="22">
        <f>VLOOKUP(A1636,ENERGY!$A$2:$F$2692,5,0)</f>
        <v>8528</v>
      </c>
      <c r="J1636" s="10">
        <f>VLOOKUP(A1637,ENERGY!$A$2:$F$2692,6,0)</f>
        <v>1566</v>
      </c>
      <c r="K1636" s="23">
        <v>0.024</v>
      </c>
      <c r="L1636" s="10">
        <f>VLOOKUP(A1636,TOURISM!$A$2:$E$2692,5,0)</f>
        <v>1055000000</v>
      </c>
      <c r="M1636" s="10">
        <f>VLOOKUP(A1636,TOURISM!$A$2:$F$2692,6,0)</f>
        <v>737000000</v>
      </c>
      <c r="N1636" s="23">
        <v>0.635</v>
      </c>
      <c r="O1636" s="27">
        <f t="shared" ref="O1636:R1636" si="837">if(AND(M1636=M1637,N1636=N1636+1,ISBLANK(O1637)),O1636,O1637)</f>
        <v>2</v>
      </c>
      <c r="P1636" s="27">
        <f t="shared" si="837"/>
        <v>23</v>
      </c>
      <c r="Q1636" s="27">
        <f t="shared" si="837"/>
        <v>387</v>
      </c>
      <c r="R1636" s="27">
        <f t="shared" si="837"/>
        <v>0.315</v>
      </c>
      <c r="S1636" s="23">
        <v>0.041</v>
      </c>
      <c r="T1636" s="10">
        <f>VLOOKUP(A1636,TOURISM!$A$2:$E$2692,5,0)</f>
        <v>1055000000</v>
      </c>
      <c r="U1636" s="10">
        <f>VLOOKUP(A1636,TOURISM!$A$2:$F$2692,6,0)</f>
        <v>737000000</v>
      </c>
      <c r="V1636" s="10">
        <f>VLOOKUP(A1636,BUSINESS!$A$2:$E$2692,5,0)</f>
        <v>0.365</v>
      </c>
      <c r="W1636" s="10">
        <f>VLOOKUP(A1636,BUSINESS!$A$2:$F$2692,6,0)</f>
        <v>34</v>
      </c>
      <c r="X1636" s="10">
        <f>VLOOKUP(A1636,BUSINESS!$A$2:$G$2692,7,0)</f>
        <v>69</v>
      </c>
      <c r="Y1636" s="10">
        <f>VLOOKUP(A1636,BUSINESS!$A$2:$H$2692,8,0)</f>
        <v>344</v>
      </c>
      <c r="Z1636" s="10">
        <f>VLOOKUP(A1636,BUSINESS!$A$2:$I$2692,9,0)</f>
        <v>0.073</v>
      </c>
      <c r="AA1636" s="10">
        <f>VLOOKUP(A1636,BUSINESS!$A$2:$J$2692,10,0)</f>
        <v>0.893</v>
      </c>
      <c r="AB1636" s="7">
        <f t="shared" si="2"/>
        <v>108295576146</v>
      </c>
    </row>
    <row r="1637">
      <c r="A1637" s="7" t="str">
        <f t="shared" si="1"/>
        <v>Guyana-The Americas2007</v>
      </c>
      <c r="B1637" s="8" t="s">
        <v>157</v>
      </c>
      <c r="C1637" s="5" t="s">
        <v>84</v>
      </c>
      <c r="D1637" s="9" t="s">
        <v>69</v>
      </c>
      <c r="E1637" s="11">
        <v>1.740334782E9</v>
      </c>
      <c r="F1637" s="12">
        <v>0.039</v>
      </c>
      <c r="G1637" s="12">
        <v>89.0</v>
      </c>
      <c r="H1637" s="12">
        <v>0.146</v>
      </c>
      <c r="I1637" s="22">
        <f>VLOOKUP(A1637,ENERGY!$A$2:$F$2692,5,0)</f>
        <v>500</v>
      </c>
      <c r="J1637" s="10">
        <f>VLOOKUP(A1638,ENERGY!$A$2:$F$2692,6,0)</f>
        <v>2391</v>
      </c>
      <c r="K1637" s="23">
        <v>0.024</v>
      </c>
      <c r="L1637" s="10">
        <f>VLOOKUP(A1637,TOURISM!$A$2:$E$2692,5,0)</f>
        <v>50000000</v>
      </c>
      <c r="M1637" s="10">
        <f>VLOOKUP(A1637,TOURISM!$A$2:$F$2692,6,0)</f>
        <v>58000000</v>
      </c>
      <c r="N1637" s="23">
        <v>0.165</v>
      </c>
      <c r="O1637" s="23">
        <v>2.0</v>
      </c>
      <c r="P1637" s="27">
        <f t="shared" ref="P1637:P1649" si="838">if(AND(N1637=N1638,O1637=O1637+1,ISBLANK(P1638)),P1637,P1638)</f>
        <v>23</v>
      </c>
      <c r="Q1637" s="23">
        <v>387.0</v>
      </c>
      <c r="R1637" s="23">
        <v>0.315</v>
      </c>
      <c r="S1637" s="23">
        <v>1.013</v>
      </c>
      <c r="T1637" s="10">
        <f>VLOOKUP(A1637,TOURISM!$A$2:$E$2692,5,0)</f>
        <v>50000000</v>
      </c>
      <c r="U1637" s="10">
        <f>VLOOKUP(A1637,TOURISM!$A$2:$F$2692,6,0)</f>
        <v>58000000</v>
      </c>
      <c r="V1637" s="10">
        <f>VLOOKUP(A1637,BUSINESS!$A$2:$E$2692,5,0)</f>
        <v>0.39</v>
      </c>
      <c r="W1637" s="10">
        <f>VLOOKUP(A1637,BUSINESS!$A$2:$F$2692,6,0)</f>
        <v>37</v>
      </c>
      <c r="X1637" s="10">
        <f>VLOOKUP(A1637,BUSINESS!$A$2:$G$2692,7,0)</f>
        <v>69</v>
      </c>
      <c r="Y1637" s="10">
        <f>VLOOKUP(A1637,BUSINESS!$A$2:$H$2692,8,0)</f>
        <v>288</v>
      </c>
      <c r="Z1637" s="10">
        <f>VLOOKUP(A1637,BUSINESS!$A$2:$I$2692,9,0)</f>
        <v>0.138</v>
      </c>
      <c r="AA1637" s="10">
        <f>VLOOKUP(A1637,BUSINESS!$A$2:$J$2692,10,0)</f>
        <v>0.699</v>
      </c>
      <c r="AB1637" s="7">
        <f t="shared" si="2"/>
        <v>5524872324</v>
      </c>
    </row>
    <row r="1638">
      <c r="A1638" s="7" t="str">
        <f t="shared" si="1"/>
        <v>Haiti-The Americas2007</v>
      </c>
      <c r="B1638" s="8" t="s">
        <v>158</v>
      </c>
      <c r="C1638" s="5" t="s">
        <v>84</v>
      </c>
      <c r="D1638" s="9" t="s">
        <v>69</v>
      </c>
      <c r="E1638" s="11">
        <v>5.88532559E9</v>
      </c>
      <c r="F1638" s="12">
        <v>0.054</v>
      </c>
      <c r="G1638" s="12">
        <v>34.0</v>
      </c>
      <c r="H1638" s="12">
        <v>0.231</v>
      </c>
      <c r="I1638" s="22">
        <f>VLOOKUP(A1638,ENERGY!$A$2:$F$2692,5,0)</f>
        <v>2509</v>
      </c>
      <c r="J1638" s="10">
        <f>VLOOKUP(A1639,ENERGY!$A$2:$F$2692,6,0)</f>
        <v>8779</v>
      </c>
      <c r="K1638" s="23">
        <v>0.024</v>
      </c>
      <c r="L1638" s="10">
        <f>VLOOKUP(A1638,TOURISM!$A$2:$E$2692,5,0)</f>
        <v>190000000</v>
      </c>
      <c r="M1638" s="10">
        <f>VLOOKUP(A1638,TOURISM!$A$2:$F$2692,6,0)</f>
        <v>331000000</v>
      </c>
      <c r="N1638" s="23">
        <v>0.388</v>
      </c>
      <c r="O1638" s="23">
        <v>8.0</v>
      </c>
      <c r="P1638" s="27">
        <f t="shared" si="838"/>
        <v>23</v>
      </c>
      <c r="Q1638" s="23">
        <v>500.0</v>
      </c>
      <c r="R1638" s="23">
        <v>0.32</v>
      </c>
      <c r="S1638" s="23">
        <v>1.083</v>
      </c>
      <c r="T1638" s="10">
        <f>VLOOKUP(A1638,TOURISM!$A$2:$E$2692,5,0)</f>
        <v>190000000</v>
      </c>
      <c r="U1638" s="10">
        <f>VLOOKUP(A1638,TOURISM!$A$2:$F$2692,6,0)</f>
        <v>331000000</v>
      </c>
      <c r="V1638" s="10">
        <f>VLOOKUP(A1638,BUSINESS!$A$2:$E$2692,5,0)</f>
        <v>0.404</v>
      </c>
      <c r="W1638" s="10">
        <f>VLOOKUP(A1638,BUSINESS!$A$2:$F$2692,6,0)</f>
        <v>202</v>
      </c>
      <c r="X1638" s="10">
        <f>VLOOKUP(A1638,BUSINESS!$A$2:$G$2692,7,0)</f>
        <v>69</v>
      </c>
      <c r="Y1638" s="10">
        <f>VLOOKUP(A1638,BUSINESS!$A$2:$H$2692,8,0)</f>
        <v>184</v>
      </c>
      <c r="Z1638" s="10">
        <f>VLOOKUP(A1638,BUSINESS!$A$2:$I$2692,9,0)</f>
        <v>0.072</v>
      </c>
      <c r="AA1638" s="10">
        <f>VLOOKUP(A1638,BUSINESS!$A$2:$J$2692,10,0)</f>
        <v>0.263</v>
      </c>
      <c r="AB1638" s="7">
        <f t="shared" si="2"/>
        <v>18391642469</v>
      </c>
    </row>
    <row r="1639">
      <c r="A1639" s="7" t="str">
        <f t="shared" si="1"/>
        <v>Honduras-The Americas2007</v>
      </c>
      <c r="B1639" s="8" t="s">
        <v>159</v>
      </c>
      <c r="C1639" s="5" t="s">
        <v>84</v>
      </c>
      <c r="D1639" s="9" t="s">
        <v>69</v>
      </c>
      <c r="E1639" s="11">
        <v>1.2275491273E10</v>
      </c>
      <c r="F1639" s="12">
        <v>0.079</v>
      </c>
      <c r="G1639" s="12">
        <v>136.0</v>
      </c>
      <c r="H1639" s="12">
        <v>0.166</v>
      </c>
      <c r="I1639" s="22">
        <f>VLOOKUP(A1639,ENERGY!$A$2:$F$2692,5,0)</f>
        <v>4692</v>
      </c>
      <c r="J1639" s="10">
        <f>VLOOKUP(A1640,ENERGY!$A$2:$F$2692,6,0)</f>
        <v>13480</v>
      </c>
      <c r="K1639" s="23">
        <v>0.024</v>
      </c>
      <c r="L1639" s="10">
        <f>VLOOKUP(A1639,TOURISM!$A$2:$E$2692,5,0)</f>
        <v>547000000</v>
      </c>
      <c r="M1639" s="10">
        <f>VLOOKUP(A1639,TOURISM!$A$2:$F$2692,6,0)</f>
        <v>309000000</v>
      </c>
      <c r="N1639" s="23">
        <v>0.23</v>
      </c>
      <c r="O1639" s="23">
        <v>3.0</v>
      </c>
      <c r="P1639" s="27">
        <f t="shared" si="838"/>
        <v>23</v>
      </c>
      <c r="Q1639" s="23">
        <v>80.0</v>
      </c>
      <c r="R1639" s="23">
        <v>0.722</v>
      </c>
      <c r="S1639" s="23">
        <v>2.155</v>
      </c>
      <c r="T1639" s="10">
        <f>VLOOKUP(A1639,TOURISM!$A$2:$E$2692,5,0)</f>
        <v>547000000</v>
      </c>
      <c r="U1639" s="10">
        <f>VLOOKUP(A1639,TOURISM!$A$2:$F$2692,6,0)</f>
        <v>309000000</v>
      </c>
      <c r="V1639" s="10">
        <f>VLOOKUP(A1639,BUSINESS!$A$2:$E$2692,5,0)</f>
        <v>0.44</v>
      </c>
      <c r="W1639" s="10">
        <f>VLOOKUP(A1639,BUSINESS!$A$2:$F$2692,6,0)</f>
        <v>21</v>
      </c>
      <c r="X1639" s="10">
        <f>VLOOKUP(A1639,BUSINESS!$A$2:$G$2692,7,0)</f>
        <v>69</v>
      </c>
      <c r="Y1639" s="10">
        <f>VLOOKUP(A1639,BUSINESS!$A$2:$H$2692,8,0)</f>
        <v>424</v>
      </c>
      <c r="Z1639" s="10">
        <f>VLOOKUP(A1639,BUSINESS!$A$2:$I$2692,9,0)</f>
        <v>0.094</v>
      </c>
      <c r="AA1639" s="10">
        <f>VLOOKUP(A1639,BUSINESS!$A$2:$J$2692,10,0)</f>
        <v>0.583</v>
      </c>
      <c r="AB1639" s="7">
        <f t="shared" si="2"/>
        <v>17002065475</v>
      </c>
    </row>
    <row r="1640">
      <c r="A1640" s="7" t="str">
        <f t="shared" si="1"/>
        <v>Jamaica-The Americas2007</v>
      </c>
      <c r="B1640" s="8" t="s">
        <v>171</v>
      </c>
      <c r="C1640" s="5" t="s">
        <v>84</v>
      </c>
      <c r="D1640" s="9" t="s">
        <v>69</v>
      </c>
      <c r="E1640" s="11">
        <v>1.2820055025E10</v>
      </c>
      <c r="F1640" s="12">
        <v>0.049</v>
      </c>
      <c r="G1640" s="12">
        <v>230.0</v>
      </c>
      <c r="H1640" s="12">
        <v>0.172</v>
      </c>
      <c r="I1640" s="22">
        <f>VLOOKUP(A1640,ENERGY!$A$2:$F$2692,5,0)</f>
        <v>4200</v>
      </c>
      <c r="J1640" s="10">
        <f>VLOOKUP(A1641,ENERGY!$A$2:$F$2692,6,0)</f>
        <v>455845</v>
      </c>
      <c r="K1640" s="23">
        <v>0.024</v>
      </c>
      <c r="L1640" s="10">
        <f>VLOOKUP(A1640,TOURISM!$A$2:$E$2692,5,0)</f>
        <v>2142000000</v>
      </c>
      <c r="M1640" s="10">
        <f>VLOOKUP(A1640,TOURISM!$A$2:$F$2692,6,0)</f>
        <v>340000000</v>
      </c>
      <c r="N1640" s="23">
        <v>0.4</v>
      </c>
      <c r="O1640" s="23">
        <v>38.0</v>
      </c>
      <c r="P1640" s="27">
        <f t="shared" si="838"/>
        <v>23</v>
      </c>
      <c r="Q1640" s="23">
        <v>941.0</v>
      </c>
      <c r="R1640" s="23">
        <v>0.351</v>
      </c>
      <c r="S1640" s="23">
        <v>1.416</v>
      </c>
      <c r="T1640" s="10">
        <f>VLOOKUP(A1640,TOURISM!$A$2:$E$2692,5,0)</f>
        <v>2142000000</v>
      </c>
      <c r="U1640" s="10">
        <f>VLOOKUP(A1640,TOURISM!$A$2:$F$2692,6,0)</f>
        <v>340000000</v>
      </c>
      <c r="V1640" s="10">
        <f>VLOOKUP(A1640,BUSINESS!$A$2:$E$2692,5,0)</f>
        <v>0.499</v>
      </c>
      <c r="W1640" s="10">
        <f>VLOOKUP(A1640,BUSINESS!$A$2:$F$2692,6,0)</f>
        <v>8</v>
      </c>
      <c r="X1640" s="10">
        <f>VLOOKUP(A1640,BUSINESS!$A$2:$G$2692,7,0)</f>
        <v>69</v>
      </c>
      <c r="Y1640" s="10">
        <f>VLOOKUP(A1640,BUSINESS!$A$2:$H$2692,8,0)</f>
        <v>414</v>
      </c>
      <c r="Z1640" s="10">
        <f>VLOOKUP(A1640,BUSINESS!$A$2:$I$2692,9,0)</f>
        <v>0.211</v>
      </c>
      <c r="AA1640" s="10">
        <f>VLOOKUP(A1640,BUSINESS!$A$2:$J$2692,10,0)</f>
        <v>0.991</v>
      </c>
      <c r="AB1640" s="7">
        <f t="shared" si="2"/>
        <v>36524373291</v>
      </c>
    </row>
    <row r="1641">
      <c r="A1641" s="7" t="str">
        <f t="shared" si="1"/>
        <v>Mexico-The Americas2007</v>
      </c>
      <c r="B1641" s="8" t="s">
        <v>199</v>
      </c>
      <c r="C1641" s="5" t="s">
        <v>84</v>
      </c>
      <c r="D1641" s="9" t="s">
        <v>69</v>
      </c>
      <c r="E1641" s="11">
        <v>1.04E12</v>
      </c>
      <c r="F1641" s="12">
        <v>0.058</v>
      </c>
      <c r="G1641" s="12">
        <v>565.0</v>
      </c>
      <c r="H1641" s="12">
        <v>0.076</v>
      </c>
      <c r="I1641" s="22">
        <f>VLOOKUP(A1641,ENERGY!$A$2:$F$2692,5,0)</f>
        <v>176711</v>
      </c>
      <c r="J1641" s="10" t="str">
        <f>VLOOKUP(A1642,ENERGY!$A$2:$F$2692,6,0)</f>
        <v>#N/A</v>
      </c>
      <c r="K1641" s="23">
        <v>0.024</v>
      </c>
      <c r="L1641" s="10">
        <f>VLOOKUP(A1641,TOURISM!$A$2:$E$2692,5,0)</f>
        <v>14055000000</v>
      </c>
      <c r="M1641" s="10">
        <f>VLOOKUP(A1641,TOURISM!$A$2:$F$2692,6,0)</f>
        <v>9918000000</v>
      </c>
      <c r="N1641" s="23">
        <v>0.168</v>
      </c>
      <c r="O1641" s="23">
        <v>101.0</v>
      </c>
      <c r="P1641" s="27">
        <f t="shared" si="838"/>
        <v>23</v>
      </c>
      <c r="Q1641" s="23">
        <v>96.0</v>
      </c>
      <c r="R1641" s="23">
        <v>0.56</v>
      </c>
      <c r="S1641" s="23">
        <v>1.09</v>
      </c>
      <c r="T1641" s="10">
        <f>VLOOKUP(A1641,TOURISM!$A$2:$E$2692,5,0)</f>
        <v>14055000000</v>
      </c>
      <c r="U1641" s="10">
        <f>VLOOKUP(A1641,TOURISM!$A$2:$F$2692,6,0)</f>
        <v>9918000000</v>
      </c>
      <c r="V1641" s="10">
        <f>VLOOKUP(A1641,BUSINESS!$A$2:$E$2692,5,0)</f>
        <v>0.523</v>
      </c>
      <c r="W1641" s="10">
        <f>VLOOKUP(A1641,BUSINESS!$A$2:$F$2692,6,0)</f>
        <v>25</v>
      </c>
      <c r="X1641" s="10">
        <f>VLOOKUP(A1641,BUSINESS!$A$2:$G$2692,7,0)</f>
        <v>69</v>
      </c>
      <c r="Y1641" s="10">
        <f>VLOOKUP(A1641,BUSINESS!$A$2:$H$2692,8,0)</f>
        <v>485</v>
      </c>
      <c r="Z1641" s="10">
        <f>VLOOKUP(A1641,BUSINESS!$A$2:$I$2692,9,0)</f>
        <v>0.208</v>
      </c>
      <c r="AA1641" s="10">
        <f>VLOOKUP(A1641,BUSINESS!$A$2:$J$2692,10,0)</f>
        <v>0.586</v>
      </c>
      <c r="AB1641" s="7">
        <f t="shared" si="2"/>
        <v>1857142857143</v>
      </c>
    </row>
    <row r="1642">
      <c r="A1642" s="7" t="str">
        <f t="shared" si="1"/>
        <v>Nicaragua-The Americas2007</v>
      </c>
      <c r="B1642" s="8" t="s">
        <v>213</v>
      </c>
      <c r="C1642" s="5" t="s">
        <v>84</v>
      </c>
      <c r="D1642" s="9" t="s">
        <v>69</v>
      </c>
      <c r="E1642" s="11">
        <v>7.458167331E9</v>
      </c>
      <c r="F1642" s="12">
        <v>0.069</v>
      </c>
      <c r="G1642" s="12">
        <v>92.0</v>
      </c>
      <c r="H1642" s="12">
        <v>0.13</v>
      </c>
      <c r="I1642" s="22" t="str">
        <f>VLOOKUP(A1642,ENERGY!$A$2:$F$2692,5,0)</f>
        <v>#N/A</v>
      </c>
      <c r="J1642" s="10">
        <f>VLOOKUP(A1643,ENERGY!$A$2:$F$2692,6,0)</f>
        <v>5805</v>
      </c>
      <c r="K1642" s="23">
        <v>0.024</v>
      </c>
      <c r="L1642" s="10">
        <f>VLOOKUP(A1642,TOURISM!$A$2:$E$2692,5,0)</f>
        <v>255000000</v>
      </c>
      <c r="M1642" s="10">
        <f>VLOOKUP(A1642,TOURISM!$A$2:$F$2692,6,0)</f>
        <v>279000000</v>
      </c>
      <c r="N1642" s="23">
        <v>0.168</v>
      </c>
      <c r="O1642" s="26"/>
      <c r="P1642" s="27">
        <f t="shared" si="838"/>
        <v>23</v>
      </c>
      <c r="Q1642" s="27">
        <f>if(AND(O1642=O1643,P1642=P1642+1,ISBLANK(Q1643)),Q1642,Q1643)</f>
        <v>256</v>
      </c>
      <c r="R1642" s="23">
        <v>0.01</v>
      </c>
      <c r="S1642" s="23">
        <v>0.024</v>
      </c>
      <c r="T1642" s="10">
        <f>VLOOKUP(A1642,TOURISM!$A$2:$E$2692,5,0)</f>
        <v>255000000</v>
      </c>
      <c r="U1642" s="10">
        <f>VLOOKUP(A1642,TOURISM!$A$2:$F$2692,6,0)</f>
        <v>279000000</v>
      </c>
      <c r="V1642" s="10">
        <f>VLOOKUP(A1642,BUSINESS!$A$2:$E$2692,5,0)</f>
        <v>0.635</v>
      </c>
      <c r="W1642" s="10">
        <f>VLOOKUP(A1642,BUSINESS!$A$2:$F$2692,6,0)</f>
        <v>39</v>
      </c>
      <c r="X1642" s="10">
        <f>VLOOKUP(A1642,BUSINESS!$A$2:$G$2692,7,0)</f>
        <v>69</v>
      </c>
      <c r="Y1642" s="10">
        <f>VLOOKUP(A1642,BUSINESS!$A$2:$H$2692,8,0)</f>
        <v>240</v>
      </c>
      <c r="Z1642" s="10">
        <f>VLOOKUP(A1642,BUSINESS!$A$2:$I$2692,9,0)</f>
        <v>0.039</v>
      </c>
      <c r="AA1642" s="10">
        <f>VLOOKUP(A1642,BUSINESS!$A$2:$J$2692,10,0)</f>
        <v>0.447</v>
      </c>
      <c r="AB1642" s="7">
        <f t="shared" si="2"/>
        <v>745816733100</v>
      </c>
    </row>
    <row r="1643">
      <c r="A1643" s="7" t="str">
        <f t="shared" si="1"/>
        <v>Panama-The Americas2007</v>
      </c>
      <c r="B1643" s="8" t="s">
        <v>221</v>
      </c>
      <c r="C1643" s="5" t="s">
        <v>84</v>
      </c>
      <c r="D1643" s="9" t="s">
        <v>69</v>
      </c>
      <c r="E1643" s="11">
        <v>2.11219E10</v>
      </c>
      <c r="F1643" s="12">
        <v>0.067</v>
      </c>
      <c r="G1643" s="12">
        <v>382.0</v>
      </c>
      <c r="H1643" s="12">
        <v>0.083</v>
      </c>
      <c r="I1643" s="22">
        <f>VLOOKUP(A1643,ENERGY!$A$2:$F$2692,5,0)</f>
        <v>2613</v>
      </c>
      <c r="J1643" s="10">
        <f>VLOOKUP(A1644,ENERGY!$A$2:$F$2692,6,0)</f>
        <v>4089</v>
      </c>
      <c r="K1643" s="23">
        <v>0.024</v>
      </c>
      <c r="L1643" s="10">
        <f>VLOOKUP(A1643,TOURISM!$A$2:$E$2692,5,0)</f>
        <v>1806000000</v>
      </c>
      <c r="M1643" s="10">
        <f>VLOOKUP(A1643,TOURISM!$A$2:$F$2692,6,0)</f>
        <v>457000000</v>
      </c>
      <c r="N1643" s="23">
        <v>1.129</v>
      </c>
      <c r="O1643" s="23">
        <v>37.0</v>
      </c>
      <c r="P1643" s="27">
        <f t="shared" si="838"/>
        <v>23</v>
      </c>
      <c r="Q1643" s="23">
        <v>256.0</v>
      </c>
      <c r="R1643" s="23">
        <v>0.15</v>
      </c>
      <c r="S1643" s="23">
        <v>0.875</v>
      </c>
      <c r="T1643" s="10">
        <f>VLOOKUP(A1643,TOURISM!$A$2:$E$2692,5,0)</f>
        <v>1806000000</v>
      </c>
      <c r="U1643" s="10">
        <f>VLOOKUP(A1643,TOURISM!$A$2:$F$2692,6,0)</f>
        <v>457000000</v>
      </c>
      <c r="V1643" s="10">
        <f>VLOOKUP(A1643,BUSINESS!$A$2:$E$2692,5,0)</f>
        <v>0.447</v>
      </c>
      <c r="W1643" s="10">
        <f>VLOOKUP(A1643,BUSINESS!$A$2:$F$2692,6,0)</f>
        <v>18</v>
      </c>
      <c r="X1643" s="10">
        <f>VLOOKUP(A1643,BUSINESS!$A$2:$G$2692,7,0)</f>
        <v>69</v>
      </c>
      <c r="Y1643" s="10">
        <f>VLOOKUP(A1643,BUSINESS!$A$2:$H$2692,8,0)</f>
        <v>482</v>
      </c>
      <c r="Z1643" s="10">
        <f>VLOOKUP(A1643,BUSINESS!$A$2:$I$2692,9,0)</f>
        <v>0.223</v>
      </c>
      <c r="AA1643" s="10">
        <f>VLOOKUP(A1643,BUSINESS!$A$2:$J$2692,10,0)</f>
        <v>0.862</v>
      </c>
      <c r="AB1643" s="7">
        <f t="shared" si="2"/>
        <v>140812666667</v>
      </c>
    </row>
    <row r="1644">
      <c r="A1644" s="7" t="str">
        <f t="shared" si="1"/>
        <v>Paraguay-The Americas2007</v>
      </c>
      <c r="B1644" s="8" t="s">
        <v>223</v>
      </c>
      <c r="C1644" s="5" t="s">
        <v>84</v>
      </c>
      <c r="D1644" s="9" t="s">
        <v>69</v>
      </c>
      <c r="E1644" s="11">
        <v>1.3794909537E10</v>
      </c>
      <c r="F1644" s="12">
        <v>0.06</v>
      </c>
      <c r="G1644" s="12">
        <v>135.0</v>
      </c>
      <c r="H1644" s="12">
        <v>0.25</v>
      </c>
      <c r="I1644" s="22">
        <f>VLOOKUP(A1644,ENERGY!$A$2:$F$2692,5,0)</f>
        <v>4002</v>
      </c>
      <c r="J1644" s="10">
        <f>VLOOKUP(A1645,ENERGY!$A$2:$F$2692,6,0)</f>
        <v>31896</v>
      </c>
      <c r="K1644" s="23">
        <v>0.024</v>
      </c>
      <c r="L1644" s="10">
        <f>VLOOKUP(A1644,TOURISM!$A$2:$E$2692,5,0)</f>
        <v>121000000</v>
      </c>
      <c r="M1644" s="10">
        <f>VLOOKUP(A1644,TOURISM!$A$2:$F$2692,6,0)</f>
        <v>184000000</v>
      </c>
      <c r="N1644" s="23">
        <v>0.34</v>
      </c>
      <c r="O1644" s="23">
        <v>6.0</v>
      </c>
      <c r="P1644" s="27">
        <f t="shared" si="838"/>
        <v>23</v>
      </c>
      <c r="Q1644" s="23">
        <v>133.0</v>
      </c>
      <c r="R1644" s="23">
        <v>0.61</v>
      </c>
      <c r="S1644" s="23">
        <v>1.275</v>
      </c>
      <c r="T1644" s="10">
        <f>VLOOKUP(A1644,TOURISM!$A$2:$E$2692,5,0)</f>
        <v>121000000</v>
      </c>
      <c r="U1644" s="10">
        <f>VLOOKUP(A1644,TOURISM!$A$2:$F$2692,6,0)</f>
        <v>184000000</v>
      </c>
      <c r="V1644" s="10">
        <f>VLOOKUP(A1644,BUSINESS!$A$2:$E$2692,5,0)</f>
        <v>0.351</v>
      </c>
      <c r="W1644" s="10">
        <f>VLOOKUP(A1644,BUSINESS!$A$2:$F$2692,6,0)</f>
        <v>35</v>
      </c>
      <c r="X1644" s="10">
        <f>VLOOKUP(A1644,BUSINESS!$A$2:$G$2692,7,0)</f>
        <v>69</v>
      </c>
      <c r="Y1644" s="10">
        <f>VLOOKUP(A1644,BUSINESS!$A$2:$H$2692,8,0)</f>
        <v>328</v>
      </c>
      <c r="Z1644" s="10">
        <f>VLOOKUP(A1644,BUSINESS!$A$2:$I$2692,9,0)</f>
        <v>0.112</v>
      </c>
      <c r="AA1644" s="10">
        <f>VLOOKUP(A1644,BUSINESS!$A$2:$J$2692,10,0)</f>
        <v>0.766</v>
      </c>
      <c r="AB1644" s="7">
        <f t="shared" si="2"/>
        <v>22614605798</v>
      </c>
    </row>
    <row r="1645">
      <c r="A1645" s="7" t="str">
        <f t="shared" si="1"/>
        <v>Peru-The Americas2007</v>
      </c>
      <c r="B1645" s="8" t="s">
        <v>224</v>
      </c>
      <c r="C1645" s="5" t="s">
        <v>84</v>
      </c>
      <c r="D1645" s="9" t="s">
        <v>69</v>
      </c>
      <c r="E1645" s="11">
        <v>1.02E11</v>
      </c>
      <c r="F1645" s="12">
        <v>0.051</v>
      </c>
      <c r="G1645" s="12">
        <v>192.0</v>
      </c>
      <c r="H1645" s="12">
        <v>0.229</v>
      </c>
      <c r="I1645" s="22">
        <f>VLOOKUP(A1645,ENERGY!$A$2:$F$2692,5,0)</f>
        <v>12875</v>
      </c>
      <c r="J1645" s="10">
        <f>VLOOKUP(A1646,ENERGY!$A$2:$F$2692,6,0)</f>
        <v>44393</v>
      </c>
      <c r="K1645" s="23">
        <v>0.024</v>
      </c>
      <c r="L1645" s="10">
        <f>VLOOKUP(A1645,TOURISM!$A$2:$E$2692,5,0)</f>
        <v>2007000000</v>
      </c>
      <c r="M1645" s="10">
        <f>VLOOKUP(A1645,TOURISM!$A$2:$F$2692,6,0)</f>
        <v>1243000000</v>
      </c>
      <c r="N1645" s="23">
        <v>0.4</v>
      </c>
      <c r="O1645" s="23">
        <v>8.0</v>
      </c>
      <c r="P1645" s="27">
        <f t="shared" si="838"/>
        <v>23</v>
      </c>
      <c r="Q1645" s="23">
        <v>225.0</v>
      </c>
      <c r="R1645" s="23">
        <v>0.5</v>
      </c>
      <c r="S1645" s="23">
        <v>1.1</v>
      </c>
      <c r="T1645" s="10">
        <f>VLOOKUP(A1645,TOURISM!$A$2:$E$2692,5,0)</f>
        <v>2007000000</v>
      </c>
      <c r="U1645" s="10">
        <f>VLOOKUP(A1645,TOURISM!$A$2:$F$2692,6,0)</f>
        <v>1243000000</v>
      </c>
      <c r="V1645" s="10">
        <f>VLOOKUP(A1645,BUSINESS!$A$2:$E$2692,5,0)</f>
        <v>0.383</v>
      </c>
      <c r="W1645" s="10">
        <f>VLOOKUP(A1645,BUSINESS!$A$2:$F$2692,6,0)</f>
        <v>72</v>
      </c>
      <c r="X1645" s="10">
        <f>VLOOKUP(A1645,BUSINESS!$A$2:$G$2692,7,0)</f>
        <v>69</v>
      </c>
      <c r="Y1645" s="10">
        <f>VLOOKUP(A1645,BUSINESS!$A$2:$H$2692,8,0)</f>
        <v>424</v>
      </c>
      <c r="Z1645" s="10">
        <f>VLOOKUP(A1645,BUSINESS!$A$2:$I$2692,9,0)</f>
        <v>0.252</v>
      </c>
      <c r="AA1645" s="10">
        <f>VLOOKUP(A1645,BUSINESS!$A$2:$J$2692,10,0)</f>
        <v>0.544</v>
      </c>
      <c r="AB1645" s="7">
        <f t="shared" si="2"/>
        <v>204000000000</v>
      </c>
    </row>
    <row r="1646">
      <c r="A1646" s="7" t="str">
        <f t="shared" si="1"/>
        <v>Puerto Rico-The Americas2007</v>
      </c>
      <c r="B1646" s="8" t="s">
        <v>228</v>
      </c>
      <c r="C1646" s="5" t="s">
        <v>84</v>
      </c>
      <c r="D1646" s="9" t="s">
        <v>69</v>
      </c>
      <c r="E1646" s="11">
        <v>8.9524131617E10</v>
      </c>
      <c r="F1646" s="10" t="str">
        <f t="shared" ref="F1646:H1646" si="839">if(AND(#REF!=#REF!,#REF!=#REF!+1,ISBLANK(#REF!)),#REF!,#REF!)</f>
        <v>#REF!</v>
      </c>
      <c r="G1646" s="10" t="str">
        <f t="shared" si="839"/>
        <v>#REF!</v>
      </c>
      <c r="H1646" s="10" t="str">
        <f t="shared" si="839"/>
        <v>#REF!</v>
      </c>
      <c r="I1646" s="22">
        <f>VLOOKUP(A1646,ENERGY!$A$2:$F$2692,5,0)</f>
        <v>133681</v>
      </c>
      <c r="J1646" s="10">
        <f>VLOOKUP(A1647,ENERGY!$A$2:$F$2692,6,0)</f>
        <v>38749</v>
      </c>
      <c r="K1646" s="23">
        <v>0.024</v>
      </c>
      <c r="L1646" s="10">
        <f>VLOOKUP(A1646,TOURISM!$A$2:$E$2692,5,0)</f>
        <v>3414000000</v>
      </c>
      <c r="M1646" s="10">
        <f>VLOOKUP(A1646,TOURISM!$A$2:$F$2692,6,0)</f>
        <v>1743000000</v>
      </c>
      <c r="N1646" s="23">
        <v>0.408</v>
      </c>
      <c r="O1646" s="23">
        <v>36.0</v>
      </c>
      <c r="P1646" s="27">
        <f t="shared" si="838"/>
        <v>23</v>
      </c>
      <c r="Q1646" s="23">
        <v>274.0</v>
      </c>
      <c r="R1646" s="23">
        <v>0.21</v>
      </c>
      <c r="S1646" s="23">
        <v>0.664</v>
      </c>
      <c r="T1646" s="10">
        <f>VLOOKUP(A1646,TOURISM!$A$2:$E$2692,5,0)</f>
        <v>3414000000</v>
      </c>
      <c r="U1646" s="10">
        <f>VLOOKUP(A1646,TOURISM!$A$2:$F$2692,6,0)</f>
        <v>1743000000</v>
      </c>
      <c r="V1646" s="10">
        <f>VLOOKUP(A1646,BUSINESS!$A$2:$E$2692,5,0)</f>
        <v>0.576</v>
      </c>
      <c r="W1646" s="10">
        <f>VLOOKUP(A1646,BUSINESS!$A$2:$F$2692,6,0)</f>
        <v>7</v>
      </c>
      <c r="X1646" s="10">
        <f>VLOOKUP(A1646,BUSINESS!$A$2:$G$2692,7,0)</f>
        <v>69</v>
      </c>
      <c r="Y1646" s="10">
        <f>VLOOKUP(A1646,BUSINESS!$A$2:$H$2692,8,0)</f>
        <v>140</v>
      </c>
      <c r="Z1646" s="10">
        <f>VLOOKUP(A1646,BUSINESS!$A$2:$I$2692,9,0)</f>
        <v>0.279</v>
      </c>
      <c r="AA1646" s="10">
        <f>VLOOKUP(A1646,BUSINESS!$A$2:$J$2692,10,0)</f>
        <v>0.65</v>
      </c>
      <c r="AB1646" s="7">
        <f t="shared" si="2"/>
        <v>426305388652</v>
      </c>
    </row>
    <row r="1647">
      <c r="A1647" s="7" t="str">
        <f t="shared" si="1"/>
        <v>Sint Maarten (Dutch part)-The Americas2007</v>
      </c>
      <c r="B1647" s="8" t="s">
        <v>242</v>
      </c>
      <c r="C1647" s="5" t="s">
        <v>84</v>
      </c>
      <c r="D1647" s="9" t="s">
        <v>69</v>
      </c>
      <c r="E1647" s="8"/>
      <c r="F1647" s="10" t="str">
        <f t="shared" ref="F1647:H1647" si="840">if(AND(#REF!=#REF!,#REF!=#REF!+1,ISBLANK(#REF!)),#REF!,#REF!)</f>
        <v>#REF!</v>
      </c>
      <c r="G1647" s="10" t="str">
        <f t="shared" si="840"/>
        <v>#REF!</v>
      </c>
      <c r="H1647" s="10" t="str">
        <f t="shared" si="840"/>
        <v>#REF!</v>
      </c>
      <c r="I1647" s="22">
        <f>VLOOKUP(A1647,ENERGY!$A$2:$F$2692,5,0)</f>
        <v>133681</v>
      </c>
      <c r="J1647" s="10">
        <f>VLOOKUP(A1648,ENERGY!$A$2:$F$2692,6,0)</f>
        <v>227</v>
      </c>
      <c r="K1647" s="23">
        <v>0.024</v>
      </c>
      <c r="L1647" s="10">
        <f>VLOOKUP(A1647,TOURISM!$A$2:$E$2692,5,0)</f>
        <v>665000000</v>
      </c>
      <c r="M1647" s="10">
        <f>VLOOKUP(A1647,TOURISM!$A$2:$F$2692,6,0)</f>
        <v>83000000</v>
      </c>
      <c r="N1647" s="23">
        <v>0.322</v>
      </c>
      <c r="O1647" s="23">
        <v>48.0</v>
      </c>
      <c r="P1647" s="27">
        <f t="shared" si="838"/>
        <v>23</v>
      </c>
      <c r="Q1647" s="23">
        <v>266.0</v>
      </c>
      <c r="R1647" s="23">
        <v>0.111</v>
      </c>
      <c r="S1647" s="23">
        <v>1.025</v>
      </c>
      <c r="T1647" s="10">
        <f>VLOOKUP(A1647,TOURISM!$A$2:$E$2692,5,0)</f>
        <v>665000000</v>
      </c>
      <c r="U1647" s="10">
        <f>VLOOKUP(A1647,TOURISM!$A$2:$F$2692,6,0)</f>
        <v>83000000</v>
      </c>
      <c r="V1647" s="10">
        <f>VLOOKUP(A1647,BUSINESS!$A$2:$E$2692,5,0)</f>
        <v>0.443</v>
      </c>
      <c r="W1647" s="10">
        <f>VLOOKUP(A1647,BUSINESS!$A$2:$F$2692,6,0)</f>
        <v>3</v>
      </c>
      <c r="X1647" s="10">
        <f>VLOOKUP(A1647,BUSINESS!$A$2:$G$2692,7,0)</f>
        <v>69</v>
      </c>
      <c r="Y1647" s="10">
        <f>VLOOKUP(A1647,BUSINESS!$A$2:$H$2692,8,0)</f>
        <v>119</v>
      </c>
      <c r="Z1647" s="10">
        <f>VLOOKUP(A1647,BUSINESS!$A$2:$I$2692,9,0)</f>
        <v>0.117</v>
      </c>
      <c r="AA1647" s="10">
        <f>VLOOKUP(A1647,BUSINESS!$A$2:$J$2692,10,0)</f>
        <v>0.018</v>
      </c>
      <c r="AB1647" s="7">
        <f t="shared" si="2"/>
        <v>0</v>
      </c>
    </row>
    <row r="1648">
      <c r="A1648" s="7" t="str">
        <f t="shared" si="1"/>
        <v>St. Kitts and Nevis-The Americas2007</v>
      </c>
      <c r="B1648" s="8" t="s">
        <v>252</v>
      </c>
      <c r="C1648" s="5" t="s">
        <v>84</v>
      </c>
      <c r="D1648" s="9" t="s">
        <v>69</v>
      </c>
      <c r="E1648" s="11">
        <v>6.84074062E8</v>
      </c>
      <c r="F1648" s="12">
        <v>0.041</v>
      </c>
      <c r="G1648" s="12">
        <v>551.0</v>
      </c>
      <c r="H1648" s="12">
        <v>0.093</v>
      </c>
      <c r="I1648" s="22">
        <f>VLOOKUP(A1648,ENERGY!$A$2:$F$2692,5,0)</f>
        <v>76</v>
      </c>
      <c r="J1648" s="10">
        <f>VLOOKUP(A1649,ENERGY!$A$2:$F$2692,6,0)</f>
        <v>356</v>
      </c>
      <c r="K1648" s="23">
        <v>0.024</v>
      </c>
      <c r="L1648" s="10">
        <f>VLOOKUP(A1648,TOURISM!$A$2:$E$2692,5,0)</f>
        <v>125000000</v>
      </c>
      <c r="M1648" s="10">
        <f>VLOOKUP(A1648,TOURISM!$A$2:$F$2692,6,0)</f>
        <v>12000000</v>
      </c>
      <c r="N1648" s="23">
        <v>0.629</v>
      </c>
      <c r="O1648" s="23">
        <v>29.0</v>
      </c>
      <c r="P1648" s="27">
        <f t="shared" si="838"/>
        <v>23</v>
      </c>
      <c r="Q1648" s="23">
        <v>254.0</v>
      </c>
      <c r="R1648" s="23">
        <v>0.101</v>
      </c>
      <c r="S1648" s="23">
        <v>0.732</v>
      </c>
      <c r="T1648" s="10">
        <f>VLOOKUP(A1648,TOURISM!$A$2:$E$2692,5,0)</f>
        <v>125000000</v>
      </c>
      <c r="U1648" s="10">
        <f>VLOOKUP(A1648,TOURISM!$A$2:$F$2692,6,0)</f>
        <v>12000000</v>
      </c>
      <c r="V1648" s="10">
        <f>VLOOKUP(A1648,BUSINESS!$A$2:$E$2692,5,0)</f>
        <v>0.523</v>
      </c>
      <c r="W1648" s="10">
        <f>VLOOKUP(A1648,BUSINESS!$A$2:$F$2692,6,0)</f>
        <v>19</v>
      </c>
      <c r="X1648" s="10">
        <f>VLOOKUP(A1648,BUSINESS!$A$2:$G$2692,7,0)</f>
        <v>69</v>
      </c>
      <c r="Y1648" s="10">
        <f>VLOOKUP(A1648,BUSINESS!$A$2:$H$2692,8,0)</f>
        <v>172</v>
      </c>
      <c r="Z1648" s="10">
        <f>VLOOKUP(A1648,BUSINESS!$A$2:$I$2692,9,0)</f>
        <v>0.52</v>
      </c>
      <c r="AA1648" s="10">
        <f>VLOOKUP(A1648,BUSINESS!$A$2:$J$2692,10,0)</f>
        <v>1.278</v>
      </c>
      <c r="AB1648" s="7">
        <f t="shared" si="2"/>
        <v>6773010515</v>
      </c>
    </row>
    <row r="1649">
      <c r="A1649" s="7" t="str">
        <f t="shared" si="1"/>
        <v>St. Lucia-The Americas2007</v>
      </c>
      <c r="B1649" s="8" t="s">
        <v>253</v>
      </c>
      <c r="C1649" s="5" t="s">
        <v>84</v>
      </c>
      <c r="D1649" s="9" t="s">
        <v>69</v>
      </c>
      <c r="E1649" s="11">
        <v>1.145555535E9</v>
      </c>
      <c r="F1649" s="12">
        <v>0.068</v>
      </c>
      <c r="G1649" s="12">
        <v>452.0</v>
      </c>
      <c r="H1649" s="12">
        <v>0.101</v>
      </c>
      <c r="I1649" s="22">
        <f>VLOOKUP(A1649,ENERGY!$A$2:$F$2692,5,0)</f>
        <v>120</v>
      </c>
      <c r="J1649" s="10">
        <f>VLOOKUP(A1650,ENERGY!$A$2:$F$2692,6,0)</f>
        <v>194</v>
      </c>
      <c r="K1649" s="23">
        <v>0.024</v>
      </c>
      <c r="L1649" s="10">
        <f>VLOOKUP(A1649,TOURISM!$A$2:$E$2692,5,0)</f>
        <v>302000000</v>
      </c>
      <c r="M1649" s="10">
        <f>VLOOKUP(A1649,TOURISM!$A$2:$F$2692,6,0)</f>
        <v>42000000</v>
      </c>
      <c r="N1649" s="23">
        <v>0.35</v>
      </c>
      <c r="O1649" s="23">
        <v>19.0</v>
      </c>
      <c r="P1649" s="27">
        <f t="shared" si="838"/>
        <v>23</v>
      </c>
      <c r="Q1649" s="23">
        <v>302.0</v>
      </c>
      <c r="R1649" s="23">
        <v>0.05</v>
      </c>
      <c r="S1649" s="23">
        <v>0.552</v>
      </c>
      <c r="T1649" s="10">
        <f>VLOOKUP(A1649,TOURISM!$A$2:$E$2692,5,0)</f>
        <v>302000000</v>
      </c>
      <c r="U1649" s="10">
        <f>VLOOKUP(A1649,TOURISM!$A$2:$F$2692,6,0)</f>
        <v>42000000</v>
      </c>
      <c r="V1649" s="10">
        <f>VLOOKUP(A1649,BUSINESS!$A$2:$E$2692,5,0)</f>
        <v>0.34</v>
      </c>
      <c r="W1649" s="10">
        <f>VLOOKUP(A1649,BUSINESS!$A$2:$F$2692,6,0)</f>
        <v>20</v>
      </c>
      <c r="X1649" s="10">
        <f>VLOOKUP(A1649,BUSINESS!$A$2:$G$2692,7,0)</f>
        <v>69</v>
      </c>
      <c r="Y1649" s="10">
        <f>VLOOKUP(A1649,BUSINESS!$A$2:$H$2692,8,0)</f>
        <v>71</v>
      </c>
      <c r="Z1649" s="10">
        <f>VLOOKUP(A1649,BUSINESS!$A$2:$I$2692,9,0)</f>
        <v>0.279</v>
      </c>
      <c r="AA1649" s="10">
        <f>VLOOKUP(A1649,BUSINESS!$A$2:$J$2692,10,0)</f>
        <v>0.864</v>
      </c>
      <c r="AB1649" s="7">
        <f t="shared" si="2"/>
        <v>22911110700</v>
      </c>
    </row>
    <row r="1650">
      <c r="A1650" s="7" t="str">
        <f t="shared" si="1"/>
        <v>St. Martin (French part)-The Americas2007</v>
      </c>
      <c r="B1650" s="8" t="s">
        <v>254</v>
      </c>
      <c r="C1650" s="5" t="s">
        <v>84</v>
      </c>
      <c r="D1650" s="9" t="s">
        <v>69</v>
      </c>
      <c r="E1650" s="8"/>
      <c r="F1650" s="10" t="str">
        <f t="shared" ref="F1650:H1650" si="841">if(AND(#REF!=#REF!,#REF!=#REF!+1,ISBLANK(#REF!)),#REF!,#REF!)</f>
        <v>#REF!</v>
      </c>
      <c r="G1650" s="10" t="str">
        <f t="shared" si="841"/>
        <v>#REF!</v>
      </c>
      <c r="H1650" s="10" t="str">
        <f t="shared" si="841"/>
        <v>#REF!</v>
      </c>
      <c r="I1650" s="22">
        <f>VLOOKUP(A1650,ENERGY!$A$2:$F$2692,5,0)</f>
        <v>133681</v>
      </c>
      <c r="J1650" s="10">
        <f>VLOOKUP(A1651,ENERGY!$A$2:$F$2692,6,0)</f>
        <v>194</v>
      </c>
      <c r="K1650" s="23">
        <v>0.024</v>
      </c>
      <c r="L1650" s="10">
        <f>VLOOKUP(A1650,TOURISM!$A$2:$E$2692,5,0)</f>
        <v>621000000</v>
      </c>
      <c r="M1650" s="10">
        <f>VLOOKUP(A1650,TOURISM!$A$2:$F$2692,6,0)</f>
        <v>2142000000</v>
      </c>
      <c r="N1650" s="23">
        <v>0.35</v>
      </c>
      <c r="O1650" s="27">
        <f t="shared" ref="O1650:Q1650" si="842">if(AND(M1650=M1651,N1650=N1650+1,ISBLANK(O1651)),O1650,O1651)</f>
        <v>14</v>
      </c>
      <c r="P1650" s="27">
        <f t="shared" si="842"/>
        <v>23</v>
      </c>
      <c r="Q1650" s="27">
        <f t="shared" si="842"/>
        <v>205</v>
      </c>
      <c r="R1650" s="23">
        <v>0.05</v>
      </c>
      <c r="S1650" s="23">
        <v>1.038</v>
      </c>
      <c r="T1650" s="10">
        <f>VLOOKUP(A1650,TOURISM!$A$2:$E$2692,5,0)</f>
        <v>621000000</v>
      </c>
      <c r="U1650" s="10">
        <f>VLOOKUP(A1650,TOURISM!$A$2:$F$2692,6,0)</f>
        <v>2142000000</v>
      </c>
      <c r="V1650" s="10">
        <f>VLOOKUP(A1650,BUSINESS!$A$2:$E$2692,5,0)</f>
        <v>0.552</v>
      </c>
      <c r="W1650" s="10">
        <f>VLOOKUP(A1650,BUSINESS!$A$2:$F$2692,6,0)</f>
        <v>77</v>
      </c>
      <c r="X1650" s="10">
        <f>VLOOKUP(A1650,BUSINESS!$A$2:$G$2692,7,0)</f>
        <v>69</v>
      </c>
      <c r="Y1650" s="10">
        <f>VLOOKUP(A1650,BUSINESS!$A$2:$H$2692,8,0)</f>
        <v>402</v>
      </c>
      <c r="Z1650" s="10">
        <f>VLOOKUP(A1650,BUSINESS!$A$2:$I$2692,9,0)</f>
        <v>0.284</v>
      </c>
      <c r="AA1650" s="10">
        <f>VLOOKUP(A1650,BUSINESS!$A$2:$J$2692,10,0)</f>
        <v>0.338</v>
      </c>
      <c r="AB1650" s="7">
        <f t="shared" si="2"/>
        <v>0</v>
      </c>
    </row>
    <row r="1651">
      <c r="A1651" s="7" t="str">
        <f t="shared" si="1"/>
        <v>St. Vincent and the Grenadines-The Americas2007</v>
      </c>
      <c r="B1651" s="8" t="s">
        <v>255</v>
      </c>
      <c r="C1651" s="5" t="s">
        <v>84</v>
      </c>
      <c r="D1651" s="9" t="s">
        <v>69</v>
      </c>
      <c r="E1651" s="11">
        <v>6.84074074E8</v>
      </c>
      <c r="F1651" s="12">
        <v>0.039</v>
      </c>
      <c r="G1651" s="12">
        <v>246.0</v>
      </c>
      <c r="H1651" s="12">
        <v>0.096</v>
      </c>
      <c r="I1651" s="22">
        <f>VLOOKUP(A1651,ENERGY!$A$2:$F$2692,5,0)</f>
        <v>66</v>
      </c>
      <c r="J1651" s="10">
        <f>VLOOKUP(A1652,ENERGY!$A$2:$F$2692,6,0)</f>
        <v>2292</v>
      </c>
      <c r="K1651" s="23">
        <v>0.024</v>
      </c>
      <c r="L1651" s="10">
        <f>VLOOKUP(A1651,TOURISM!$A$2:$E$2692,5,0)</f>
        <v>110000000</v>
      </c>
      <c r="M1651" s="10">
        <f>VLOOKUP(A1651,TOURISM!$A$2:$F$2692,6,0)</f>
        <v>20000000</v>
      </c>
      <c r="N1651" s="23">
        <v>0.975</v>
      </c>
      <c r="O1651" s="23">
        <v>14.0</v>
      </c>
      <c r="P1651" s="27">
        <f t="shared" ref="P1651:P1663" si="843">if(AND(N1651=N1652,O1651=O1651+1,ISBLANK(P1652)),P1651,P1652)</f>
        <v>23</v>
      </c>
      <c r="Q1651" s="23">
        <v>205.0</v>
      </c>
      <c r="R1651" s="23">
        <v>0.302</v>
      </c>
      <c r="S1651" s="23">
        <v>0.904</v>
      </c>
      <c r="T1651" s="10">
        <f>VLOOKUP(A1651,TOURISM!$A$2:$E$2692,5,0)</f>
        <v>110000000</v>
      </c>
      <c r="U1651" s="10">
        <f>VLOOKUP(A1651,TOURISM!$A$2:$F$2692,6,0)</f>
        <v>20000000</v>
      </c>
      <c r="V1651" s="10">
        <f>VLOOKUP(A1651,BUSINESS!$A$2:$E$2692,5,0)</f>
        <v>0.45</v>
      </c>
      <c r="W1651" s="10">
        <f>VLOOKUP(A1651,BUSINESS!$A$2:$F$2692,6,0)</f>
        <v>12</v>
      </c>
      <c r="X1651" s="10">
        <f>VLOOKUP(A1651,BUSINESS!$A$2:$G$2692,7,0)</f>
        <v>69</v>
      </c>
      <c r="Y1651" s="10">
        <f>VLOOKUP(A1651,BUSINESS!$A$2:$H$2692,8,0)</f>
        <v>76</v>
      </c>
      <c r="Z1651" s="10">
        <f>VLOOKUP(A1651,BUSINESS!$A$2:$I$2692,9,0)</f>
        <v>0.16</v>
      </c>
      <c r="AA1651" s="10">
        <f>VLOOKUP(A1651,BUSINESS!$A$2:$J$2692,10,0)</f>
        <v>1.013</v>
      </c>
      <c r="AB1651" s="7">
        <f t="shared" si="2"/>
        <v>2265145940</v>
      </c>
    </row>
    <row r="1652">
      <c r="A1652" s="7" t="str">
        <f t="shared" si="1"/>
        <v>Suriname-The Americas2007</v>
      </c>
      <c r="B1652" s="8" t="s">
        <v>257</v>
      </c>
      <c r="C1652" s="5" t="s">
        <v>84</v>
      </c>
      <c r="D1652" s="9" t="s">
        <v>69</v>
      </c>
      <c r="E1652" s="11">
        <v>2.936612022E9</v>
      </c>
      <c r="F1652" s="12">
        <v>0.059</v>
      </c>
      <c r="G1652" s="12">
        <v>341.0</v>
      </c>
      <c r="H1652" s="12">
        <v>0.138</v>
      </c>
      <c r="I1652" s="22">
        <f>VLOOKUP(A1652,ENERGY!$A$2:$F$2692,5,0)</f>
        <v>664</v>
      </c>
      <c r="J1652" s="10">
        <f>VLOOKUP(A1653,ENERGY!$A$2:$F$2692,6,0)</f>
        <v>25024</v>
      </c>
      <c r="K1652" s="23">
        <v>0.024</v>
      </c>
      <c r="L1652" s="10">
        <f>VLOOKUP(A1652,TOURISM!$A$2:$E$2692,5,0)</f>
        <v>73000000</v>
      </c>
      <c r="M1652" s="10">
        <f>VLOOKUP(A1652,TOURISM!$A$2:$F$2692,6,0)</f>
        <v>28000000</v>
      </c>
      <c r="N1652" s="23">
        <v>0.315</v>
      </c>
      <c r="O1652" s="23">
        <v>29.0</v>
      </c>
      <c r="P1652" s="27">
        <f t="shared" si="843"/>
        <v>23</v>
      </c>
      <c r="Q1652" s="23">
        <v>326.0</v>
      </c>
      <c r="R1652" s="23">
        <v>0.09</v>
      </c>
      <c r="S1652" s="23">
        <v>0.492</v>
      </c>
      <c r="T1652" s="10">
        <f>VLOOKUP(A1652,TOURISM!$A$2:$E$2692,5,0)</f>
        <v>73000000</v>
      </c>
      <c r="U1652" s="10">
        <f>VLOOKUP(A1652,TOURISM!$A$2:$F$2692,6,0)</f>
        <v>28000000</v>
      </c>
      <c r="V1652" s="10">
        <f>VLOOKUP(A1652,BUSINESS!$A$2:$E$2692,5,0)</f>
        <v>0.279</v>
      </c>
      <c r="W1652" s="10">
        <f>VLOOKUP(A1652,BUSINESS!$A$2:$F$2692,6,0)</f>
        <v>694</v>
      </c>
      <c r="X1652" s="10">
        <f>VLOOKUP(A1652,BUSINESS!$A$2:$G$2692,7,0)</f>
        <v>69</v>
      </c>
      <c r="Y1652" s="10">
        <f>VLOOKUP(A1652,BUSINESS!$A$2:$H$2692,8,0)</f>
        <v>199</v>
      </c>
      <c r="Z1652" s="10">
        <f>VLOOKUP(A1652,BUSINESS!$A$2:$I$2692,9,0)</f>
        <v>0.141</v>
      </c>
      <c r="AA1652" s="10">
        <f>VLOOKUP(A1652,BUSINESS!$A$2:$J$2692,10,0)</f>
        <v>0.744</v>
      </c>
      <c r="AB1652" s="7">
        <f t="shared" si="2"/>
        <v>32629022467</v>
      </c>
    </row>
    <row r="1653">
      <c r="A1653" s="7" t="str">
        <f t="shared" si="1"/>
        <v>Trinidad and Tobago-The Americas2007</v>
      </c>
      <c r="B1653" s="8" t="s">
        <v>268</v>
      </c>
      <c r="C1653" s="5" t="s">
        <v>84</v>
      </c>
      <c r="D1653" s="9" t="s">
        <v>69</v>
      </c>
      <c r="E1653" s="11">
        <v>2.1830397705E10</v>
      </c>
      <c r="F1653" s="12">
        <v>0.048</v>
      </c>
      <c r="G1653" s="12">
        <v>790.0</v>
      </c>
      <c r="H1653" s="12">
        <v>0.118</v>
      </c>
      <c r="I1653" s="22">
        <f>VLOOKUP(A1653,ENERGY!$A$2:$F$2692,5,0)</f>
        <v>11762</v>
      </c>
      <c r="J1653" s="10">
        <f>VLOOKUP(A1654,ENERGY!$A$2:$F$2692,6,0)</f>
        <v>15</v>
      </c>
      <c r="K1653" s="23">
        <v>0.024</v>
      </c>
      <c r="L1653" s="10">
        <f>VLOOKUP(A1653,TOURISM!$A$2:$E$2692,5,0)</f>
        <v>621000000</v>
      </c>
      <c r="M1653" s="10">
        <f>VLOOKUP(A1653,TOURISM!$A$2:$F$2692,6,0)</f>
        <v>155000000</v>
      </c>
      <c r="N1653" s="23">
        <v>0.093</v>
      </c>
      <c r="O1653" s="23">
        <v>9.0</v>
      </c>
      <c r="P1653" s="27">
        <f t="shared" si="843"/>
        <v>23</v>
      </c>
      <c r="Q1653" s="27">
        <f>if(AND(O1653=O1654,P1653=P1653+1,ISBLANK(Q1654)),Q1653,Q1654)</f>
        <v>192</v>
      </c>
      <c r="R1653" s="23">
        <v>0.34</v>
      </c>
      <c r="S1653" s="23">
        <v>1.598</v>
      </c>
      <c r="T1653" s="10">
        <f>VLOOKUP(A1653,TOURISM!$A$2:$E$2692,5,0)</f>
        <v>621000000</v>
      </c>
      <c r="U1653" s="10">
        <f>VLOOKUP(A1653,TOURISM!$A$2:$F$2692,6,0)</f>
        <v>155000000</v>
      </c>
      <c r="V1653" s="10">
        <f>VLOOKUP(A1653,BUSINESS!$A$2:$E$2692,5,0)</f>
        <v>0.331</v>
      </c>
      <c r="W1653" s="10">
        <f>VLOOKUP(A1653,BUSINESS!$A$2:$F$2692,6,0)</f>
        <v>43</v>
      </c>
      <c r="X1653" s="10">
        <f>VLOOKUP(A1653,BUSINESS!$A$2:$G$2692,7,0)</f>
        <v>69</v>
      </c>
      <c r="Y1653" s="10">
        <f>VLOOKUP(A1653,BUSINESS!$A$2:$H$2692,8,0)</f>
        <v>210</v>
      </c>
      <c r="Z1653" s="10">
        <f>VLOOKUP(A1653,BUSINESS!$A$2:$I$2692,9,0)</f>
        <v>0.323</v>
      </c>
      <c r="AA1653" s="10">
        <f>VLOOKUP(A1653,BUSINESS!$A$2:$J$2692,10,0)</f>
        <v>1.152</v>
      </c>
      <c r="AB1653" s="7">
        <f t="shared" si="2"/>
        <v>64207052074</v>
      </c>
    </row>
    <row r="1654">
      <c r="A1654" s="7" t="str">
        <f t="shared" si="1"/>
        <v>Turks and Caicos Islands-The Americas2007</v>
      </c>
      <c r="B1654" s="8" t="s">
        <v>272</v>
      </c>
      <c r="C1654" s="5" t="s">
        <v>84</v>
      </c>
      <c r="D1654" s="9" t="s">
        <v>69</v>
      </c>
      <c r="E1654" s="8"/>
      <c r="F1654" s="10" t="str">
        <f t="shared" ref="F1654:H1654" si="844">if(AND(#REF!=#REF!,#REF!=#REF!+1,ISBLANK(#REF!)),#REF!,#REF!)</f>
        <v>#REF!</v>
      </c>
      <c r="G1654" s="10" t="str">
        <f t="shared" si="844"/>
        <v>#REF!</v>
      </c>
      <c r="H1654" s="10" t="str">
        <f t="shared" si="844"/>
        <v>#REF!</v>
      </c>
      <c r="I1654" s="22">
        <f>VLOOKUP(A1654,ENERGY!$A$2:$F$2692,5,0)</f>
        <v>133681</v>
      </c>
      <c r="J1654" s="10" t="str">
        <f>VLOOKUP(A1655,ENERGY!$A$2:$F$2692,6,0)</f>
        <v>#N/A</v>
      </c>
      <c r="K1654" s="23">
        <v>0.024</v>
      </c>
      <c r="L1654" s="10">
        <f>VLOOKUP(A1654,TOURISM!$A$2:$E$2692,5,0)</f>
        <v>3917000000</v>
      </c>
      <c r="M1654" s="10">
        <f>VLOOKUP(A1654,TOURISM!$A$2:$F$2692,6,0)</f>
        <v>17891000000</v>
      </c>
      <c r="N1654" s="23">
        <v>0.246</v>
      </c>
      <c r="O1654" s="23">
        <v>13.0</v>
      </c>
      <c r="P1654" s="27">
        <f t="shared" si="843"/>
        <v>23</v>
      </c>
      <c r="Q1654" s="23">
        <v>192.0</v>
      </c>
      <c r="R1654" s="23">
        <v>0.125</v>
      </c>
      <c r="S1654" s="23">
        <v>1.068</v>
      </c>
      <c r="T1654" s="10">
        <f>VLOOKUP(A1654,TOURISM!$A$2:$E$2692,5,0)</f>
        <v>3917000000</v>
      </c>
      <c r="U1654" s="10">
        <f>VLOOKUP(A1654,TOURISM!$A$2:$F$2692,6,0)</f>
        <v>17891000000</v>
      </c>
      <c r="V1654" s="10">
        <f>VLOOKUP(A1654,BUSINESS!$A$2:$E$2692,5,0)</f>
        <v>0.37</v>
      </c>
      <c r="W1654" s="10">
        <f>VLOOKUP(A1654,BUSINESS!$A$2:$F$2692,6,0)</f>
        <v>14</v>
      </c>
      <c r="X1654" s="10">
        <f>VLOOKUP(A1654,BUSINESS!$A$2:$G$2692,7,0)</f>
        <v>69</v>
      </c>
      <c r="Y1654" s="10">
        <f>VLOOKUP(A1654,BUSINESS!$A$2:$H$2692,8,0)</f>
        <v>147</v>
      </c>
      <c r="Z1654" s="10">
        <f>VLOOKUP(A1654,BUSINESS!$A$2:$I$2692,9,0)</f>
        <v>0.403</v>
      </c>
      <c r="AA1654" s="10">
        <f>VLOOKUP(A1654,BUSINESS!$A$2:$J$2692,10,0)</f>
        <v>1.257</v>
      </c>
      <c r="AB1654" s="7">
        <f t="shared" si="2"/>
        <v>0</v>
      </c>
    </row>
    <row r="1655">
      <c r="A1655" s="7" t="str">
        <f t="shared" si="1"/>
        <v>United States-The Americas2007</v>
      </c>
      <c r="B1655" s="8" t="s">
        <v>277</v>
      </c>
      <c r="C1655" s="5" t="s">
        <v>84</v>
      </c>
      <c r="D1655" s="9" t="s">
        <v>69</v>
      </c>
      <c r="E1655" s="11">
        <v>1.45E13</v>
      </c>
      <c r="F1655" s="12">
        <v>0.161</v>
      </c>
      <c r="G1655" s="12">
        <v>7486.0</v>
      </c>
      <c r="H1655" s="12">
        <v>0.081</v>
      </c>
      <c r="I1655" s="22" t="str">
        <f>VLOOKUP(A1655,ENERGY!$A$2:$F$2692,5,0)</f>
        <v>#N/A</v>
      </c>
      <c r="J1655" s="10" t="str">
        <f>VLOOKUP(A1656,ENERGY!$A$2:$F$2692,6,0)</f>
        <v>#N/A</v>
      </c>
      <c r="K1655" s="23">
        <v>0.024</v>
      </c>
      <c r="L1655" s="28">
        <f>VLOOKUP(A1655,TOURISM!$A$2:$E$2692,5,0)</f>
        <v>149000000000</v>
      </c>
      <c r="M1655" s="10" t="str">
        <f>VLOOKUP(A1655,TOURISM!$A$2:$F$2692,6,0)</f>
        <v/>
      </c>
      <c r="N1655" s="23">
        <v>0.286</v>
      </c>
      <c r="O1655" s="23">
        <v>19.0</v>
      </c>
      <c r="P1655" s="27">
        <f t="shared" si="843"/>
        <v>23</v>
      </c>
      <c r="Q1655" s="23">
        <v>188.0</v>
      </c>
      <c r="R1655" s="23">
        <v>0.506</v>
      </c>
      <c r="S1655" s="23">
        <v>1.568</v>
      </c>
      <c r="T1655" s="28">
        <f>VLOOKUP(A1655,TOURISM!$A$2:$E$2692,5,0)</f>
        <v>149000000000</v>
      </c>
      <c r="U1655" s="10" t="str">
        <f>VLOOKUP(A1655,TOURISM!$A$2:$F$2692,6,0)</f>
        <v/>
      </c>
      <c r="V1655" s="10">
        <f>VLOOKUP(A1655,BUSINESS!$A$2:$E$2692,5,0)</f>
        <v>0.461</v>
      </c>
      <c r="W1655" s="10">
        <f>VLOOKUP(A1655,BUSINESS!$A$2:$F$2692,6,0)</f>
        <v>6</v>
      </c>
      <c r="X1655" s="10">
        <f>VLOOKUP(A1655,BUSINESS!$A$2:$G$2692,7,0)</f>
        <v>69</v>
      </c>
      <c r="Y1655" s="10">
        <f>VLOOKUP(A1655,BUSINESS!$A$2:$H$2692,8,0)</f>
        <v>325</v>
      </c>
      <c r="Z1655" s="10">
        <f>VLOOKUP(A1655,BUSINESS!$A$2:$I$2692,9,0)</f>
        <v>0.75</v>
      </c>
      <c r="AA1655" s="10">
        <f>VLOOKUP(A1655,BUSINESS!$A$2:$J$2692,10,0)</f>
        <v>0.821</v>
      </c>
      <c r="AB1655" s="7">
        <f t="shared" si="2"/>
        <v>28656126482213</v>
      </c>
    </row>
    <row r="1656">
      <c r="A1656" s="7" t="str">
        <f t="shared" si="1"/>
        <v>Uruguay-The Americas2007</v>
      </c>
      <c r="B1656" s="8" t="s">
        <v>278</v>
      </c>
      <c r="C1656" s="5" t="s">
        <v>84</v>
      </c>
      <c r="D1656" s="9" t="s">
        <v>69</v>
      </c>
      <c r="E1656" s="11">
        <v>2.3410536914E10</v>
      </c>
      <c r="F1656" s="12">
        <v>0.08</v>
      </c>
      <c r="G1656" s="12">
        <v>560.0</v>
      </c>
      <c r="H1656" s="12">
        <v>0.089</v>
      </c>
      <c r="I1656" s="22" t="str">
        <f>VLOOKUP(A1656,ENERGY!$A$2:$F$2692,5,0)</f>
        <v>#N/A</v>
      </c>
      <c r="J1656" s="10" t="str">
        <f>VLOOKUP(A1657,ENERGY!$A$2:$F$2692,6,0)</f>
        <v>#N/A</v>
      </c>
      <c r="K1656" s="23">
        <v>0.024</v>
      </c>
      <c r="L1656" s="10">
        <f>VLOOKUP(A1656,TOURISM!$A$2:$E$2692,5,0)</f>
        <v>928000000</v>
      </c>
      <c r="M1656" s="10">
        <f>VLOOKUP(A1656,TOURISM!$A$2:$F$2692,6,0)</f>
        <v>354000000</v>
      </c>
      <c r="N1656" s="23">
        <v>0.445</v>
      </c>
      <c r="O1656" s="23">
        <v>36.0</v>
      </c>
      <c r="P1656" s="27">
        <f t="shared" si="843"/>
        <v>23</v>
      </c>
      <c r="Q1656" s="23">
        <v>195.0</v>
      </c>
      <c r="R1656" s="23">
        <v>0.29</v>
      </c>
      <c r="S1656" s="23">
        <v>0.991</v>
      </c>
      <c r="T1656" s="10">
        <f>VLOOKUP(A1656,TOURISM!$A$2:$E$2692,5,0)</f>
        <v>928000000</v>
      </c>
      <c r="U1656" s="10">
        <f>VLOOKUP(A1656,TOURISM!$A$2:$F$2692,6,0)</f>
        <v>354000000</v>
      </c>
      <c r="V1656" s="10">
        <f>VLOOKUP(A1656,BUSINESS!$A$2:$E$2692,5,0)</f>
        <v>0.713</v>
      </c>
      <c r="W1656" s="10">
        <f>VLOOKUP(A1656,BUSINESS!$A$2:$F$2692,6,0)</f>
        <v>44</v>
      </c>
      <c r="X1656" s="10">
        <f>VLOOKUP(A1656,BUSINESS!$A$2:$G$2692,7,0)</f>
        <v>69</v>
      </c>
      <c r="Y1656" s="10">
        <f>VLOOKUP(A1656,BUSINESS!$A$2:$H$2692,8,0)</f>
        <v>304</v>
      </c>
      <c r="Z1656" s="10">
        <f>VLOOKUP(A1656,BUSINESS!$A$2:$I$2692,9,0)</f>
        <v>0.34</v>
      </c>
      <c r="AA1656" s="10">
        <f>VLOOKUP(A1656,BUSINESS!$A$2:$J$2692,10,0)</f>
        <v>0.9</v>
      </c>
      <c r="AB1656" s="7">
        <f t="shared" si="2"/>
        <v>80725989359</v>
      </c>
    </row>
    <row r="1657">
      <c r="A1657" s="7" t="str">
        <f t="shared" si="1"/>
        <v>Venezuela-The Americas2007</v>
      </c>
      <c r="B1657" s="8" t="s">
        <v>281</v>
      </c>
      <c r="C1657" s="5" t="s">
        <v>84</v>
      </c>
      <c r="D1657" s="9" t="s">
        <v>69</v>
      </c>
      <c r="E1657" s="11">
        <v>2.3E11</v>
      </c>
      <c r="F1657" s="12">
        <v>0.06</v>
      </c>
      <c r="G1657" s="12">
        <v>497.0</v>
      </c>
      <c r="H1657" s="12">
        <v>0.171</v>
      </c>
      <c r="I1657" s="22" t="str">
        <f>VLOOKUP(A1657,ENERGY!$A$2:$F$2692,5,0)</f>
        <v>#N/A</v>
      </c>
      <c r="J1657" s="10">
        <f>VLOOKUP(A1658,ENERGY!$A$2:$F$2692,6,0)</f>
        <v>92533</v>
      </c>
      <c r="K1657" s="23">
        <v>0.024</v>
      </c>
      <c r="L1657" s="10">
        <f>VLOOKUP(A1657,TOURISM!$A$2:$E$2692,5,0)</f>
        <v>972000000</v>
      </c>
      <c r="M1657" s="10">
        <f>VLOOKUP(A1657,TOURISM!$A$2:$F$2692,6,0)</f>
        <v>2249000000</v>
      </c>
      <c r="N1657" s="23">
        <v>0.346</v>
      </c>
      <c r="O1657" s="23">
        <v>21.0</v>
      </c>
      <c r="P1657" s="27">
        <f t="shared" si="843"/>
        <v>23</v>
      </c>
      <c r="Q1657" s="23">
        <v>560.0</v>
      </c>
      <c r="R1657" s="23">
        <v>0.09</v>
      </c>
      <c r="S1657" s="23">
        <v>0.618</v>
      </c>
      <c r="T1657" s="10">
        <f>VLOOKUP(A1657,TOURISM!$A$2:$E$2692,5,0)</f>
        <v>972000000</v>
      </c>
      <c r="U1657" s="10">
        <f>VLOOKUP(A1657,TOURISM!$A$2:$F$2692,6,0)</f>
        <v>2249000000</v>
      </c>
      <c r="V1657" s="10">
        <f>VLOOKUP(A1657,BUSINESS!$A$2:$E$2692,5,0)</f>
        <v>0.536</v>
      </c>
      <c r="W1657" s="10">
        <f>VLOOKUP(A1657,BUSINESS!$A$2:$F$2692,6,0)</f>
        <v>141</v>
      </c>
      <c r="X1657" s="10">
        <f>VLOOKUP(A1657,BUSINESS!$A$2:$G$2692,7,0)</f>
        <v>69</v>
      </c>
      <c r="Y1657" s="10">
        <f>VLOOKUP(A1657,BUSINESS!$A$2:$H$2692,8,0)</f>
        <v>864</v>
      </c>
      <c r="Z1657" s="10">
        <f>VLOOKUP(A1657,BUSINESS!$A$2:$I$2692,9,0)</f>
        <v>0.208</v>
      </c>
      <c r="AA1657" s="10">
        <f>VLOOKUP(A1657,BUSINESS!$A$2:$J$2692,10,0)</f>
        <v>0.861</v>
      </c>
      <c r="AB1657" s="7">
        <f t="shared" si="2"/>
        <v>2555555555556</v>
      </c>
    </row>
    <row r="1658">
      <c r="A1658" s="7" t="str">
        <f t="shared" si="1"/>
        <v>Algeria-Africa2008</v>
      </c>
      <c r="B1658" s="8" t="s">
        <v>77</v>
      </c>
      <c r="C1658" s="5" t="s">
        <v>78</v>
      </c>
      <c r="D1658" s="9" t="s">
        <v>70</v>
      </c>
      <c r="E1658" s="11">
        <v>1.71E11</v>
      </c>
      <c r="F1658" s="12">
        <v>0.038</v>
      </c>
      <c r="G1658" s="12">
        <v>183.0</v>
      </c>
      <c r="H1658" s="12">
        <v>0.08</v>
      </c>
      <c r="I1658" s="22">
        <f>VLOOKUP(A1658,ENERGY!$A$2:$F$2692,5,0)</f>
        <v>30698</v>
      </c>
      <c r="J1658" s="10">
        <f>VLOOKUP(A1659,ENERGY!$A$2:$F$2692,6,0)</f>
        <v>9065</v>
      </c>
      <c r="K1658" s="23">
        <v>0.024</v>
      </c>
      <c r="L1658" s="10">
        <f>VLOOKUP(A1658,TOURISM!$A$2:$E$2692,5,0)</f>
        <v>474000000</v>
      </c>
      <c r="M1658" s="10">
        <f>VLOOKUP(A1658,TOURISM!$A$2:$F$2692,6,0)</f>
        <v>617000000</v>
      </c>
      <c r="N1658" s="23">
        <v>0.214</v>
      </c>
      <c r="O1658" s="23">
        <v>102.0</v>
      </c>
      <c r="P1658" s="27">
        <f t="shared" si="843"/>
        <v>23</v>
      </c>
      <c r="Q1658" s="23">
        <v>173.0</v>
      </c>
      <c r="R1658" s="23">
        <v>0.031</v>
      </c>
      <c r="S1658" s="23">
        <v>0.942</v>
      </c>
      <c r="T1658" s="10">
        <f>VLOOKUP(A1658,TOURISM!$A$2:$E$2692,5,0)</f>
        <v>474000000</v>
      </c>
      <c r="U1658" s="10">
        <f>VLOOKUP(A1658,TOURISM!$A$2:$F$2692,6,0)</f>
        <v>617000000</v>
      </c>
      <c r="V1658" s="10">
        <f>VLOOKUP(A1658,BUSINESS!$A$2:$E$2692,5,0)</f>
        <v>0.738</v>
      </c>
      <c r="W1658" s="10">
        <f>VLOOKUP(A1658,BUSINESS!$A$2:$F$2692,6,0)</f>
        <v>25</v>
      </c>
      <c r="X1658" s="10">
        <f>VLOOKUP(A1658,BUSINESS!$A$2:$G$2692,7,0)</f>
        <v>20</v>
      </c>
      <c r="Y1658" s="10">
        <f>VLOOKUP(A1658,BUSINESS!$A$2:$H$2692,8,0)</f>
        <v>451</v>
      </c>
      <c r="Z1658" s="10">
        <f>VLOOKUP(A1658,BUSINESS!$A$2:$I$2692,9,0)</f>
        <v>0.102</v>
      </c>
      <c r="AA1658" s="10">
        <f>VLOOKUP(A1658,BUSINESS!$A$2:$J$2692,10,0)</f>
        <v>0.757</v>
      </c>
      <c r="AB1658" s="7">
        <f t="shared" si="2"/>
        <v>5516129032258</v>
      </c>
    </row>
    <row r="1659">
      <c r="A1659" s="7" t="str">
        <f t="shared" si="1"/>
        <v>Angola-Africa2008</v>
      </c>
      <c r="B1659" s="8" t="s">
        <v>82</v>
      </c>
      <c r="C1659" s="5" t="s">
        <v>78</v>
      </c>
      <c r="D1659" s="9" t="s">
        <v>70</v>
      </c>
      <c r="E1659" s="11">
        <v>6.0448890972E10</v>
      </c>
      <c r="F1659" s="12">
        <v>0.034</v>
      </c>
      <c r="G1659" s="12">
        <v>115.0</v>
      </c>
      <c r="H1659" s="12">
        <v>0.177</v>
      </c>
      <c r="I1659" s="22">
        <f>VLOOKUP(A1659,ENERGY!$A$2:$F$2692,5,0)</f>
        <v>9004</v>
      </c>
      <c r="J1659" s="10">
        <f>VLOOKUP(A1660,ENERGY!$A$2:$F$2692,6,0)</f>
        <v>2321</v>
      </c>
      <c r="K1659" s="23">
        <v>0.024</v>
      </c>
      <c r="L1659" s="10">
        <f>VLOOKUP(A1659,TOURISM!$A$2:$E$2692,5,0)</f>
        <v>293000000</v>
      </c>
      <c r="M1659" s="10">
        <f>VLOOKUP(A1659,TOURISM!$A$2:$F$2692,6,0)</f>
        <v>447000000</v>
      </c>
      <c r="N1659" s="23">
        <v>0.334</v>
      </c>
      <c r="O1659" s="23">
        <v>10.0</v>
      </c>
      <c r="P1659" s="27">
        <f t="shared" si="843"/>
        <v>23</v>
      </c>
      <c r="Q1659" s="23">
        <v>210.0</v>
      </c>
      <c r="R1659" s="23">
        <v>0.2</v>
      </c>
      <c r="S1659" s="23">
        <v>1.162</v>
      </c>
      <c r="T1659" s="10">
        <f>VLOOKUP(A1659,TOURISM!$A$2:$E$2692,5,0)</f>
        <v>293000000</v>
      </c>
      <c r="U1659" s="10">
        <f>VLOOKUP(A1659,TOURISM!$A$2:$F$2692,6,0)</f>
        <v>447000000</v>
      </c>
      <c r="V1659" s="10">
        <f>VLOOKUP(A1659,BUSINESS!$A$2:$E$2692,5,0)</f>
        <v>0.521</v>
      </c>
      <c r="W1659" s="10">
        <f>VLOOKUP(A1659,BUSINESS!$A$2:$F$2692,6,0)</f>
        <v>68</v>
      </c>
      <c r="X1659" s="10">
        <f>VLOOKUP(A1659,BUSINESS!$A$2:$G$2692,7,0)</f>
        <v>20</v>
      </c>
      <c r="Y1659" s="10">
        <f>VLOOKUP(A1659,BUSINESS!$A$2:$H$2692,8,0)</f>
        <v>272</v>
      </c>
      <c r="Z1659" s="10">
        <f>VLOOKUP(A1659,BUSINESS!$A$2:$I$2692,9,0)</f>
        <v>0.046</v>
      </c>
      <c r="AA1659" s="10">
        <f>VLOOKUP(A1659,BUSINESS!$A$2:$J$2692,10,0)</f>
        <v>0.37</v>
      </c>
      <c r="AB1659" s="7">
        <f t="shared" si="2"/>
        <v>302244454860</v>
      </c>
    </row>
    <row r="1660">
      <c r="A1660" s="7" t="str">
        <f t="shared" si="1"/>
        <v>Benin-Africa2008</v>
      </c>
      <c r="B1660" s="8" t="s">
        <v>99</v>
      </c>
      <c r="C1660" s="5" t="s">
        <v>78</v>
      </c>
      <c r="D1660" s="9" t="s">
        <v>70</v>
      </c>
      <c r="E1660" s="11">
        <v>5.506275948E9</v>
      </c>
      <c r="F1660" s="12">
        <v>0.045</v>
      </c>
      <c r="G1660" s="12">
        <v>29.0</v>
      </c>
      <c r="H1660" s="10" t="str">
        <f>if(AND(#REF!=#REF!,#REF!=#REF!+1,ISBLANK(#REF!)),#REF!,#REF!)</f>
        <v>#REF!</v>
      </c>
      <c r="I1660" s="22">
        <f>VLOOKUP(A1660,ENERGY!$A$2:$F$2692,5,0)</f>
        <v>2386</v>
      </c>
      <c r="J1660" s="10">
        <f>VLOOKUP(A1661,ENERGY!$A$2:$F$2692,6,0)</f>
        <v>4276</v>
      </c>
      <c r="K1660" s="23">
        <v>0.024</v>
      </c>
      <c r="L1660" s="10">
        <f>VLOOKUP(A1660,TOURISM!$A$2:$E$2692,5,0)</f>
        <v>236000000</v>
      </c>
      <c r="M1660" s="10">
        <f>VLOOKUP(A1660,TOURISM!$A$2:$F$2692,6,0)</f>
        <v>102000000</v>
      </c>
      <c r="N1660" s="23">
        <v>0.319</v>
      </c>
      <c r="O1660" s="23">
        <v>93.0</v>
      </c>
      <c r="P1660" s="27">
        <f t="shared" si="843"/>
        <v>23</v>
      </c>
      <c r="Q1660" s="23">
        <v>362.0</v>
      </c>
      <c r="R1660" s="23">
        <v>0.09</v>
      </c>
      <c r="S1660" s="23">
        <v>0.84</v>
      </c>
      <c r="T1660" s="10">
        <f>VLOOKUP(A1660,TOURISM!$A$2:$E$2692,5,0)</f>
        <v>236000000</v>
      </c>
      <c r="U1660" s="10">
        <f>VLOOKUP(A1660,TOURISM!$A$2:$F$2692,6,0)</f>
        <v>102000000</v>
      </c>
      <c r="V1660" s="10">
        <f>VLOOKUP(A1660,BUSINESS!$A$2:$E$2692,5,0)</f>
        <v>0.732</v>
      </c>
      <c r="W1660" s="10">
        <f>VLOOKUP(A1660,BUSINESS!$A$2:$F$2692,6,0)</f>
        <v>31</v>
      </c>
      <c r="X1660" s="10">
        <f>VLOOKUP(A1660,BUSINESS!$A$2:$G$2692,7,0)</f>
        <v>20</v>
      </c>
      <c r="Y1660" s="10">
        <f>VLOOKUP(A1660,BUSINESS!$A$2:$H$2692,8,0)</f>
        <v>270</v>
      </c>
      <c r="Z1660" s="10">
        <f>VLOOKUP(A1660,BUSINESS!$A$2:$I$2692,9,0)</f>
        <v>0.019</v>
      </c>
      <c r="AA1660" s="10">
        <f>VLOOKUP(A1660,BUSINESS!$A$2:$J$2692,10,0)</f>
        <v>0.404</v>
      </c>
      <c r="AB1660" s="7">
        <f t="shared" si="2"/>
        <v>61180843867</v>
      </c>
    </row>
    <row r="1661">
      <c r="A1661" s="7" t="str">
        <f t="shared" si="1"/>
        <v>Botswana-Africa2008</v>
      </c>
      <c r="B1661" s="8" t="s">
        <v>104</v>
      </c>
      <c r="C1661" s="5" t="s">
        <v>78</v>
      </c>
      <c r="D1661" s="9" t="s">
        <v>70</v>
      </c>
      <c r="E1661" s="11">
        <v>1.0939028155E10</v>
      </c>
      <c r="F1661" s="12">
        <v>0.047</v>
      </c>
      <c r="G1661" s="12">
        <v>269.0</v>
      </c>
      <c r="H1661" s="12">
        <v>0.162</v>
      </c>
      <c r="I1661" s="22">
        <f>VLOOKUP(A1661,ENERGY!$A$2:$F$2692,5,0)</f>
        <v>1836</v>
      </c>
      <c r="J1661" s="10">
        <f>VLOOKUP(A1662,ENERGY!$A$2:$F$2692,6,0)</f>
        <v>1041</v>
      </c>
      <c r="K1661" s="23">
        <v>0.024</v>
      </c>
      <c r="L1661" s="10">
        <f>VLOOKUP(A1661,TOURISM!$A$2:$E$2692,5,0)</f>
        <v>59000000</v>
      </c>
      <c r="M1661" s="10">
        <f>VLOOKUP(A1661,TOURISM!$A$2:$F$2692,6,0)</f>
        <v>54000000</v>
      </c>
      <c r="N1661" s="23">
        <v>0.845</v>
      </c>
      <c r="O1661" s="23">
        <v>24.0</v>
      </c>
      <c r="P1661" s="27">
        <f t="shared" si="843"/>
        <v>23</v>
      </c>
      <c r="Q1661" s="23">
        <v>224.0</v>
      </c>
      <c r="R1661" s="23">
        <v>0.13</v>
      </c>
      <c r="S1661" s="23">
        <v>0.809</v>
      </c>
      <c r="T1661" s="10">
        <f>VLOOKUP(A1661,TOURISM!$A$2:$E$2692,5,0)</f>
        <v>59000000</v>
      </c>
      <c r="U1661" s="10">
        <f>VLOOKUP(A1661,TOURISM!$A$2:$F$2692,6,0)</f>
        <v>54000000</v>
      </c>
      <c r="V1661" s="10">
        <f>VLOOKUP(A1661,BUSINESS!$A$2:$E$2692,5,0)</f>
        <v>0.171</v>
      </c>
      <c r="W1661" s="10">
        <f>VLOOKUP(A1661,BUSINESS!$A$2:$F$2692,6,0)</f>
        <v>77</v>
      </c>
      <c r="X1661" s="10">
        <f>VLOOKUP(A1661,BUSINESS!$A$2:$G$2692,7,0)</f>
        <v>20</v>
      </c>
      <c r="Y1661" s="10">
        <f>VLOOKUP(A1661,BUSINESS!$A$2:$H$2692,8,0)</f>
        <v>140</v>
      </c>
      <c r="Z1661" s="10">
        <f>VLOOKUP(A1661,BUSINESS!$A$2:$I$2692,9,0)</f>
        <v>0.063</v>
      </c>
      <c r="AA1661" s="10">
        <f>VLOOKUP(A1661,BUSINESS!$A$2:$J$2692,10,0)</f>
        <v>0.768</v>
      </c>
      <c r="AB1661" s="7">
        <f t="shared" si="2"/>
        <v>84146370423</v>
      </c>
    </row>
    <row r="1662">
      <c r="A1662" s="7" t="str">
        <f t="shared" si="1"/>
        <v>Burkina Faso-Africa2008</v>
      </c>
      <c r="B1662" s="8" t="s">
        <v>108</v>
      </c>
      <c r="C1662" s="5" t="s">
        <v>78</v>
      </c>
      <c r="D1662" s="9" t="s">
        <v>70</v>
      </c>
      <c r="E1662" s="11">
        <v>6.755823933E9</v>
      </c>
      <c r="F1662" s="12">
        <v>0.077</v>
      </c>
      <c r="G1662" s="12">
        <v>32.0</v>
      </c>
      <c r="H1662" s="10" t="str">
        <f>if(AND(#REF!=#REF!,#REF!=#REF!+1,ISBLANK(#REF!)),#REF!,#REF!)</f>
        <v>#REF!</v>
      </c>
      <c r="I1662" s="22">
        <f>VLOOKUP(A1662,ENERGY!$A$2:$F$2692,5,0)</f>
        <v>133681</v>
      </c>
      <c r="J1662" s="10">
        <f>VLOOKUP(A1663,ENERGY!$A$2:$F$2692,6,0)</f>
        <v>301</v>
      </c>
      <c r="K1662" s="23">
        <v>0.024</v>
      </c>
      <c r="L1662" s="10">
        <f>VLOOKUP(A1662,TOURISM!$A$2:$E$2692,5,0)</f>
        <v>82000000</v>
      </c>
      <c r="M1662" s="10">
        <f>VLOOKUP(A1662,TOURISM!$A$2:$F$2692,6,0)</f>
        <v>110000000</v>
      </c>
      <c r="N1662" s="23">
        <v>0.11</v>
      </c>
      <c r="O1662" s="23">
        <v>94.0</v>
      </c>
      <c r="P1662" s="27">
        <f t="shared" si="843"/>
        <v>23</v>
      </c>
      <c r="Q1662" s="23">
        <v>276.0</v>
      </c>
      <c r="R1662" s="23">
        <v>0.009</v>
      </c>
      <c r="S1662" s="23">
        <v>0.56</v>
      </c>
      <c r="T1662" s="10">
        <f>VLOOKUP(A1662,TOURISM!$A$2:$E$2692,5,0)</f>
        <v>82000000</v>
      </c>
      <c r="U1662" s="10">
        <f>VLOOKUP(A1662,TOURISM!$A$2:$F$2692,6,0)</f>
        <v>110000000</v>
      </c>
      <c r="V1662" s="10">
        <f>VLOOKUP(A1662,BUSINESS!$A$2:$E$2692,5,0)</f>
        <v>0.445</v>
      </c>
      <c r="W1662" s="10">
        <f>VLOOKUP(A1662,BUSINESS!$A$2:$F$2692,6,0)</f>
        <v>16</v>
      </c>
      <c r="X1662" s="10">
        <f>VLOOKUP(A1662,BUSINESS!$A$2:$G$2692,7,0)</f>
        <v>20</v>
      </c>
      <c r="Y1662" s="10">
        <f>VLOOKUP(A1662,BUSINESS!$A$2:$H$2692,8,0)</f>
        <v>270</v>
      </c>
      <c r="Z1662" s="10">
        <f>VLOOKUP(A1662,BUSINESS!$A$2:$I$2692,9,0)</f>
        <v>0.009</v>
      </c>
      <c r="AA1662" s="10">
        <f>VLOOKUP(A1662,BUSINESS!$A$2:$J$2692,10,0)</f>
        <v>0.206</v>
      </c>
      <c r="AB1662" s="7">
        <f t="shared" si="2"/>
        <v>750647103667</v>
      </c>
    </row>
    <row r="1663">
      <c r="A1663" s="7" t="str">
        <f t="shared" si="1"/>
        <v>Burundi-Africa2008</v>
      </c>
      <c r="B1663" s="8" t="s">
        <v>109</v>
      </c>
      <c r="C1663" s="5" t="s">
        <v>78</v>
      </c>
      <c r="D1663" s="9" t="s">
        <v>70</v>
      </c>
      <c r="E1663" s="11">
        <v>1.3560783E9</v>
      </c>
      <c r="F1663" s="12">
        <v>0.1</v>
      </c>
      <c r="G1663" s="12">
        <v>16.0</v>
      </c>
      <c r="H1663" s="12">
        <v>0.168</v>
      </c>
      <c r="I1663" s="22">
        <f>VLOOKUP(A1663,ENERGY!$A$2:$F$2692,5,0)</f>
        <v>133681</v>
      </c>
      <c r="J1663" s="10" t="str">
        <f>VLOOKUP(A1664,ENERGY!$A$2:$F$2692,6,0)</f>
        <v>#N/A</v>
      </c>
      <c r="K1663" s="23">
        <v>0.024</v>
      </c>
      <c r="L1663" s="10">
        <f>VLOOKUP(A1663,TOURISM!$A$2:$E$2692,5,0)</f>
        <v>1600000</v>
      </c>
      <c r="M1663" s="10">
        <f>VLOOKUP(A1663,TOURISM!$A$2:$F$2692,6,0)</f>
        <v>151000000</v>
      </c>
      <c r="N1663" s="23">
        <v>0.363</v>
      </c>
      <c r="O1663" s="23">
        <v>7.0</v>
      </c>
      <c r="P1663" s="27">
        <f t="shared" si="843"/>
        <v>23</v>
      </c>
      <c r="Q1663" s="23">
        <v>275.0</v>
      </c>
      <c r="R1663" s="23">
        <v>0.05</v>
      </c>
      <c r="S1663" s="23">
        <v>0.603</v>
      </c>
      <c r="T1663" s="10">
        <f>VLOOKUP(A1663,TOURISM!$A$2:$E$2692,5,0)</f>
        <v>1600000</v>
      </c>
      <c r="U1663" s="10">
        <f>VLOOKUP(A1663,TOURISM!$A$2:$F$2692,6,0)</f>
        <v>151000000</v>
      </c>
      <c r="V1663" s="10">
        <f>VLOOKUP(A1663,BUSINESS!$A$2:$E$2692,5,0)</f>
        <v>2.797</v>
      </c>
      <c r="W1663" s="10">
        <f>VLOOKUP(A1663,BUSINESS!$A$2:$F$2692,6,0)</f>
        <v>13</v>
      </c>
      <c r="X1663" s="10">
        <f>VLOOKUP(A1663,BUSINESS!$A$2:$G$2692,7,0)</f>
        <v>20</v>
      </c>
      <c r="Y1663" s="10">
        <f>VLOOKUP(A1663,BUSINESS!$A$2:$H$2692,8,0)</f>
        <v>140</v>
      </c>
      <c r="Z1663" s="10">
        <f>VLOOKUP(A1663,BUSINESS!$A$2:$I$2692,9,0)</f>
        <v>0.008</v>
      </c>
      <c r="AA1663" s="10">
        <f>VLOOKUP(A1663,BUSINESS!$A$2:$J$2692,10,0)</f>
        <v>0.056</v>
      </c>
      <c r="AB1663" s="7">
        <f t="shared" si="2"/>
        <v>27121566000</v>
      </c>
    </row>
    <row r="1664">
      <c r="A1664" s="7" t="str">
        <f t="shared" si="1"/>
        <v>Cameroon-Africa2008</v>
      </c>
      <c r="B1664" s="8" t="s">
        <v>111</v>
      </c>
      <c r="C1664" s="5" t="s">
        <v>78</v>
      </c>
      <c r="D1664" s="9" t="s">
        <v>70</v>
      </c>
      <c r="E1664" s="11">
        <v>2.0431779034E10</v>
      </c>
      <c r="F1664" s="12">
        <v>0.047</v>
      </c>
      <c r="G1664" s="12">
        <v>50.0</v>
      </c>
      <c r="H1664" s="12">
        <v>0.15</v>
      </c>
      <c r="I1664" s="22" t="str">
        <f>VLOOKUP(A1664,ENERGY!$A$2:$F$2692,5,0)</f>
        <v>#N/A</v>
      </c>
      <c r="J1664" s="10" t="str">
        <f>VLOOKUP(A1665,ENERGY!$A$2:$F$2692,6,0)</f>
        <v>#N/A</v>
      </c>
      <c r="K1664" s="23">
        <v>0.024</v>
      </c>
      <c r="L1664" s="10">
        <f>VLOOKUP(A1664,TOURISM!$A$2:$E$2692,5,0)</f>
        <v>167000000</v>
      </c>
      <c r="M1664" s="10">
        <f>VLOOKUP(A1664,TOURISM!$A$2:$F$2692,6,0)</f>
        <v>563000000</v>
      </c>
      <c r="N1664" s="23">
        <v>0.494</v>
      </c>
      <c r="O1664" s="23">
        <v>22.0</v>
      </c>
      <c r="P1664" s="23">
        <v>23.0</v>
      </c>
      <c r="Q1664" s="23">
        <v>330.0</v>
      </c>
      <c r="R1664" s="23">
        <v>0.863</v>
      </c>
      <c r="S1664" s="23">
        <v>1.087</v>
      </c>
      <c r="T1664" s="10">
        <f>VLOOKUP(A1664,TOURISM!$A$2:$E$2692,5,0)</f>
        <v>167000000</v>
      </c>
      <c r="U1664" s="10">
        <f>VLOOKUP(A1664,TOURISM!$A$2:$F$2692,6,0)</f>
        <v>563000000</v>
      </c>
      <c r="V1664" s="10">
        <f>VLOOKUP(A1664,BUSINESS!$A$2:$E$2692,5,0)</f>
        <v>0.504</v>
      </c>
      <c r="W1664" s="10">
        <f>VLOOKUP(A1664,BUSINESS!$A$2:$F$2692,6,0)</f>
        <v>38</v>
      </c>
      <c r="X1664" s="10">
        <f>VLOOKUP(A1664,BUSINESS!$A$2:$G$2692,7,0)</f>
        <v>20</v>
      </c>
      <c r="Y1664" s="10">
        <f>VLOOKUP(A1664,BUSINESS!$A$2:$H$2692,8,0)</f>
        <v>654</v>
      </c>
      <c r="Z1664" s="10">
        <f>VLOOKUP(A1664,BUSINESS!$A$2:$I$2692,9,0)</f>
        <v>0.034</v>
      </c>
      <c r="AA1664" s="10">
        <f>VLOOKUP(A1664,BUSINESS!$A$2:$J$2692,10,0)</f>
        <v>0.314</v>
      </c>
      <c r="AB1664" s="7">
        <f t="shared" si="2"/>
        <v>23675294362</v>
      </c>
    </row>
    <row r="1665">
      <c r="A1665" s="7" t="str">
        <f t="shared" si="1"/>
        <v>Central African Republic-Africa2008</v>
      </c>
      <c r="B1665" s="8" t="s">
        <v>114</v>
      </c>
      <c r="C1665" s="5" t="s">
        <v>78</v>
      </c>
      <c r="D1665" s="9" t="s">
        <v>70</v>
      </c>
      <c r="E1665" s="11">
        <v>1.69812568E9</v>
      </c>
      <c r="F1665" s="12">
        <v>0.043</v>
      </c>
      <c r="G1665" s="12">
        <v>18.0</v>
      </c>
      <c r="H1665" s="12">
        <v>0.15</v>
      </c>
      <c r="I1665" s="22" t="str">
        <f>VLOOKUP(A1665,ENERGY!$A$2:$F$2692,5,0)</f>
        <v>#N/A</v>
      </c>
      <c r="J1665" s="10" t="str">
        <f>VLOOKUP(A1666,ENERGY!$A$2:$F$2692,6,0)</f>
        <v>#N/A</v>
      </c>
      <c r="K1665" s="23">
        <v>0.024</v>
      </c>
      <c r="L1665" s="10">
        <f>VLOOKUP(A1665,TOURISM!$A$2:$E$2692,5,0)</f>
        <v>11800000</v>
      </c>
      <c r="M1665" s="10">
        <f>VLOOKUP(A1665,TOURISM!$A$2:$F$2692,6,0)</f>
        <v>56000000</v>
      </c>
      <c r="N1665" s="23">
        <v>0.372</v>
      </c>
      <c r="O1665" s="23">
        <v>29.0</v>
      </c>
      <c r="P1665" s="23">
        <v>18.0</v>
      </c>
      <c r="Q1665" s="23">
        <v>264.0</v>
      </c>
      <c r="R1665" s="23">
        <v>0.265</v>
      </c>
      <c r="S1665" s="23">
        <v>1.273</v>
      </c>
      <c r="T1665" s="10">
        <f>VLOOKUP(A1665,TOURISM!$A$2:$E$2692,5,0)</f>
        <v>11800000</v>
      </c>
      <c r="U1665" s="10">
        <f>VLOOKUP(A1665,TOURISM!$A$2:$F$2692,6,0)</f>
        <v>56000000</v>
      </c>
      <c r="V1665" s="10">
        <f>VLOOKUP(A1665,BUSINESS!$A$2:$E$2692,5,0)</f>
        <v>2.038</v>
      </c>
      <c r="W1665" s="10">
        <f>VLOOKUP(A1665,BUSINESS!$A$2:$F$2692,6,0)</f>
        <v>22</v>
      </c>
      <c r="X1665" s="10">
        <f>VLOOKUP(A1665,BUSINESS!$A$2:$G$2692,7,0)</f>
        <v>20</v>
      </c>
      <c r="Y1665" s="10">
        <f>VLOOKUP(A1665,BUSINESS!$A$2:$H$2692,8,0)</f>
        <v>504</v>
      </c>
      <c r="Z1665" s="10">
        <f>VLOOKUP(A1665,BUSINESS!$A$2:$I$2692,9,0)</f>
        <v>0.01</v>
      </c>
      <c r="AA1665" s="10">
        <f>VLOOKUP(A1665,BUSINESS!$A$2:$J$2692,10,0)</f>
        <v>0.136</v>
      </c>
      <c r="AB1665" s="7">
        <f t="shared" si="2"/>
        <v>6408021434</v>
      </c>
    </row>
    <row r="1666">
      <c r="A1666" s="7" t="str">
        <f t="shared" si="1"/>
        <v>Chad-Africa2008</v>
      </c>
      <c r="B1666" s="8" t="s">
        <v>115</v>
      </c>
      <c r="C1666" s="5" t="s">
        <v>78</v>
      </c>
      <c r="D1666" s="9" t="s">
        <v>70</v>
      </c>
      <c r="E1666" s="11">
        <v>8.638711757E9</v>
      </c>
      <c r="F1666" s="12">
        <v>0.042</v>
      </c>
      <c r="G1666" s="12">
        <v>27.0</v>
      </c>
      <c r="H1666" s="12">
        <v>0.15</v>
      </c>
      <c r="I1666" s="22" t="str">
        <f>VLOOKUP(A1666,ENERGY!$A$2:$F$2692,5,0)</f>
        <v>#N/A</v>
      </c>
      <c r="J1666" s="10" t="str">
        <f>VLOOKUP(A1667,ENERGY!$A$2:$F$2692,6,0)</f>
        <v>#N/A</v>
      </c>
      <c r="K1666" s="23">
        <v>0.024</v>
      </c>
      <c r="L1666" s="10">
        <f>VLOOKUP(A1666,TOURISM!$A$2:$E$2692,5,0)</f>
        <v>959000000</v>
      </c>
      <c r="M1666" s="10">
        <f>VLOOKUP(A1666,TOURISM!$A$2:$F$2692,6,0)</f>
        <v>8494000000</v>
      </c>
      <c r="N1666" s="23">
        <v>0.372</v>
      </c>
      <c r="O1666" s="27">
        <f t="shared" ref="O1666:Q1666" si="845">if(AND(M1666=M1667,N1666=N1666+1,ISBLANK(O1667)),O1666,O1667)</f>
        <v>6</v>
      </c>
      <c r="P1666" s="27">
        <f t="shared" si="845"/>
        <v>6</v>
      </c>
      <c r="Q1666" s="27">
        <f t="shared" si="845"/>
        <v>207</v>
      </c>
      <c r="R1666" s="23">
        <v>0.613</v>
      </c>
      <c r="S1666" s="23">
        <v>2.898</v>
      </c>
      <c r="T1666" s="10">
        <f>VLOOKUP(A1666,TOURISM!$A$2:$E$2692,5,0)</f>
        <v>959000000</v>
      </c>
      <c r="U1666" s="10">
        <f>VLOOKUP(A1666,TOURISM!$A$2:$F$2692,6,0)</f>
        <v>8494000000</v>
      </c>
      <c r="V1666" s="10">
        <f>VLOOKUP(A1666,BUSINESS!$A$2:$E$2692,5,0)</f>
        <v>0.713</v>
      </c>
      <c r="W1666" s="10">
        <f>VLOOKUP(A1666,BUSINESS!$A$2:$F$2692,6,0)</f>
        <v>64</v>
      </c>
      <c r="X1666" s="10">
        <f>VLOOKUP(A1666,BUSINESS!$A$2:$G$2692,7,0)</f>
        <v>20</v>
      </c>
      <c r="Y1666" s="10">
        <f>VLOOKUP(A1666,BUSINESS!$A$2:$H$2692,8,0)</f>
        <v>732</v>
      </c>
      <c r="Z1666" s="10">
        <f>VLOOKUP(A1666,BUSINESS!$A$2:$I$2692,9,0)</f>
        <v>0.012</v>
      </c>
      <c r="AA1666" s="10">
        <f>VLOOKUP(A1666,BUSINESS!$A$2:$J$2692,10,0)</f>
        <v>0.145</v>
      </c>
      <c r="AB1666" s="7">
        <f t="shared" si="2"/>
        <v>14092515101</v>
      </c>
    </row>
    <row r="1667">
      <c r="A1667" s="7" t="str">
        <f t="shared" si="1"/>
        <v>Comoros-Africa2008</v>
      </c>
      <c r="B1667" s="8" t="s">
        <v>119</v>
      </c>
      <c r="C1667" s="5" t="s">
        <v>78</v>
      </c>
      <c r="D1667" s="9" t="s">
        <v>70</v>
      </c>
      <c r="E1667" s="11">
        <v>4.64948879E8</v>
      </c>
      <c r="F1667" s="12">
        <v>0.049</v>
      </c>
      <c r="G1667" s="12">
        <v>36.0</v>
      </c>
      <c r="H1667" s="12">
        <v>0.105</v>
      </c>
      <c r="I1667" s="22" t="str">
        <f>VLOOKUP(A1667,ENERGY!$A$2:$F$2692,5,0)</f>
        <v>#N/A</v>
      </c>
      <c r="J1667" s="10" t="str">
        <f>VLOOKUP(A1668,ENERGY!$A$2:$F$2692,6,0)</f>
        <v>#N/A</v>
      </c>
      <c r="K1667" s="23">
        <v>0.024</v>
      </c>
      <c r="L1667" s="10">
        <f>VLOOKUP(A1667,TOURISM!$A$2:$E$2692,5,0)</f>
        <v>37000000</v>
      </c>
      <c r="M1667" s="10">
        <f>VLOOKUP(A1667,TOURISM!$A$2:$F$2692,6,0)</f>
        <v>15000000</v>
      </c>
      <c r="N1667" s="23">
        <v>0.29</v>
      </c>
      <c r="O1667" s="23">
        <v>6.0</v>
      </c>
      <c r="P1667" s="23">
        <v>6.0</v>
      </c>
      <c r="Q1667" s="23">
        <v>207.0</v>
      </c>
      <c r="R1667" s="23">
        <v>0.841</v>
      </c>
      <c r="S1667" s="23">
        <v>1.094</v>
      </c>
      <c r="T1667" s="10">
        <f>VLOOKUP(A1667,TOURISM!$A$2:$E$2692,5,0)</f>
        <v>37000000</v>
      </c>
      <c r="U1667" s="10">
        <f>VLOOKUP(A1667,TOURISM!$A$2:$F$2692,6,0)</f>
        <v>15000000</v>
      </c>
      <c r="V1667" s="10">
        <f>VLOOKUP(A1667,BUSINESS!$A$2:$E$2692,5,0)</f>
        <v>2.179</v>
      </c>
      <c r="W1667" s="10">
        <f>VLOOKUP(A1667,BUSINESS!$A$2:$F$2692,6,0)</f>
        <v>22</v>
      </c>
      <c r="X1667" s="10">
        <f>VLOOKUP(A1667,BUSINESS!$A$2:$G$2692,7,0)</f>
        <v>20</v>
      </c>
      <c r="Y1667" s="10">
        <f>VLOOKUP(A1667,BUSINESS!$A$2:$H$2692,8,0)</f>
        <v>100</v>
      </c>
      <c r="Z1667" s="10">
        <f>VLOOKUP(A1667,BUSINESS!$A$2:$I$2692,9,0)</f>
        <v>0.03</v>
      </c>
      <c r="AA1667" s="10">
        <f>VLOOKUP(A1667,BUSINESS!$A$2:$J$2692,10,0)</f>
        <v>0.141</v>
      </c>
      <c r="AB1667" s="7">
        <f t="shared" si="2"/>
        <v>552852412.6</v>
      </c>
    </row>
    <row r="1668">
      <c r="A1668" s="7" t="str">
        <f t="shared" si="1"/>
        <v>Congo (Brazzaville)-Africa2008</v>
      </c>
      <c r="B1668" s="8" t="s">
        <v>120</v>
      </c>
      <c r="C1668" s="5" t="s">
        <v>78</v>
      </c>
      <c r="D1668" s="9" t="s">
        <v>70</v>
      </c>
      <c r="E1668" s="11">
        <v>8.394688589E9</v>
      </c>
      <c r="F1668" s="12">
        <v>0.025</v>
      </c>
      <c r="G1668" s="12">
        <v>57.0</v>
      </c>
      <c r="H1668" s="12">
        <v>0.15</v>
      </c>
      <c r="I1668" s="22" t="str">
        <f>VLOOKUP(A1668,ENERGY!$A$2:$F$2692,5,0)</f>
        <v>#N/A</v>
      </c>
      <c r="J1668" s="10" t="str">
        <f>VLOOKUP(A1669,ENERGY!$A$2:$F$2692,6,0)</f>
        <v>#N/A</v>
      </c>
      <c r="K1668" s="23">
        <v>0.024</v>
      </c>
      <c r="L1668" s="10">
        <f>VLOOKUP(A1668,TOURISM!$A$2:$E$2692,5,0)</f>
        <v>12104000000</v>
      </c>
      <c r="M1668" s="10">
        <f>VLOOKUP(A1668,TOURISM!$A$2:$F$2692,6,0)</f>
        <v>794000000</v>
      </c>
      <c r="N1668" s="23">
        <v>0.276</v>
      </c>
      <c r="O1668" s="23">
        <v>3.0</v>
      </c>
      <c r="P1668" s="23">
        <v>1.0</v>
      </c>
      <c r="Q1668" s="23">
        <v>82.0</v>
      </c>
      <c r="R1668" s="23">
        <v>0.72</v>
      </c>
      <c r="S1668" s="23">
        <v>1.521</v>
      </c>
      <c r="T1668" s="10">
        <f>VLOOKUP(A1668,TOURISM!$A$2:$E$2692,5,0)</f>
        <v>12104000000</v>
      </c>
      <c r="U1668" s="10">
        <f>VLOOKUP(A1668,TOURISM!$A$2:$F$2692,6,0)</f>
        <v>794000000</v>
      </c>
      <c r="V1668" s="10">
        <f>VLOOKUP(A1668,BUSINESS!$A$2:$E$2692,5,0)</f>
        <v>0.659</v>
      </c>
      <c r="W1668" s="10">
        <f>VLOOKUP(A1668,BUSINESS!$A$2:$F$2692,6,0)</f>
        <v>161</v>
      </c>
      <c r="X1668" s="10">
        <f>VLOOKUP(A1668,BUSINESS!$A$2:$G$2692,7,0)</f>
        <v>20</v>
      </c>
      <c r="Y1668" s="10">
        <f>VLOOKUP(A1668,BUSINESS!$A$2:$H$2692,8,0)</f>
        <v>606</v>
      </c>
      <c r="Z1668" s="10">
        <f>VLOOKUP(A1668,BUSINESS!$A$2:$I$2692,9,0)</f>
        <v>0.043</v>
      </c>
      <c r="AA1668" s="10">
        <f>VLOOKUP(A1668,BUSINESS!$A$2:$J$2692,10,0)</f>
        <v>0.466</v>
      </c>
      <c r="AB1668" s="7">
        <f t="shared" si="2"/>
        <v>11659289707</v>
      </c>
    </row>
    <row r="1669">
      <c r="A1669" s="7" t="str">
        <f t="shared" si="1"/>
        <v>Congo (Kinshasa)-Africa2008</v>
      </c>
      <c r="B1669" s="8" t="s">
        <v>121</v>
      </c>
      <c r="C1669" s="5" t="s">
        <v>78</v>
      </c>
      <c r="D1669" s="9" t="s">
        <v>70</v>
      </c>
      <c r="E1669" s="11">
        <v>1.6364027647E10</v>
      </c>
      <c r="F1669" s="12">
        <v>0.059</v>
      </c>
      <c r="G1669" s="12">
        <v>10.0</v>
      </c>
      <c r="H1669" s="12">
        <v>0.47</v>
      </c>
      <c r="I1669" s="22" t="str">
        <f>VLOOKUP(A1669,ENERGY!$A$2:$F$2692,5,0)</f>
        <v>#N/A</v>
      </c>
      <c r="J1669" s="10" t="str">
        <f>VLOOKUP(A1670,ENERGY!$A$2:$F$2692,6,0)</f>
        <v>#N/A</v>
      </c>
      <c r="K1669" s="23">
        <v>0.024</v>
      </c>
      <c r="L1669" s="10">
        <f>VLOOKUP(A1669,TOURISM!$A$2:$E$2692,5,0)</f>
        <v>700000</v>
      </c>
      <c r="M1669" s="10">
        <f>VLOOKUP(A1669,TOURISM!$A$2:$F$2692,6,0)</f>
        <v>127000000</v>
      </c>
      <c r="N1669" s="23">
        <v>0.637</v>
      </c>
      <c r="O1669" s="23">
        <v>33.0</v>
      </c>
      <c r="P1669" s="23">
        <v>99.0</v>
      </c>
      <c r="Q1669" s="23">
        <v>338.0</v>
      </c>
      <c r="R1669" s="23">
        <v>0.423</v>
      </c>
      <c r="S1669" s="23">
        <v>0.808</v>
      </c>
      <c r="T1669" s="10">
        <f>VLOOKUP(A1669,TOURISM!$A$2:$E$2692,5,0)</f>
        <v>700000</v>
      </c>
      <c r="U1669" s="10">
        <f>VLOOKUP(A1669,TOURISM!$A$2:$F$2692,6,0)</f>
        <v>127000000</v>
      </c>
      <c r="V1669" s="10">
        <f>VLOOKUP(A1669,BUSINESS!$A$2:$E$2692,5,0)</f>
        <v>2.881</v>
      </c>
      <c r="W1669" s="10">
        <f>VLOOKUP(A1669,BUSINESS!$A$2:$F$2692,6,0)</f>
        <v>133</v>
      </c>
      <c r="X1669" s="10">
        <f>VLOOKUP(A1669,BUSINESS!$A$2:$G$2692,7,0)</f>
        <v>20</v>
      </c>
      <c r="Y1669" s="10">
        <f>VLOOKUP(A1669,BUSINESS!$A$2:$H$2692,8,0)</f>
        <v>308</v>
      </c>
      <c r="Z1669" s="10">
        <f>VLOOKUP(A1669,BUSINESS!$A$2:$I$2692,9,0)</f>
        <v>0.004</v>
      </c>
      <c r="AA1669" s="10">
        <f>VLOOKUP(A1669,BUSINESS!$A$2:$J$2692,10,0)</f>
        <v>0.169</v>
      </c>
      <c r="AB1669" s="7">
        <f t="shared" si="2"/>
        <v>38685644556</v>
      </c>
    </row>
    <row r="1670">
      <c r="A1670" s="7" t="str">
        <f t="shared" si="1"/>
        <v>Cote d'Ivoire-Africa2008</v>
      </c>
      <c r="B1670" s="8" t="s">
        <v>123</v>
      </c>
      <c r="C1670" s="5" t="s">
        <v>78</v>
      </c>
      <c r="D1670" s="9" t="s">
        <v>70</v>
      </c>
      <c r="E1670" s="11">
        <v>2.3414253328E10</v>
      </c>
      <c r="F1670" s="12">
        <v>0.065</v>
      </c>
      <c r="G1670" s="12">
        <v>83.0</v>
      </c>
      <c r="H1670" s="10" t="str">
        <f>if(AND(#REF!=#REF!,#REF!=#REF!+1,ISBLANK(#REF!)),#REF!,#REF!)</f>
        <v>#REF!</v>
      </c>
      <c r="I1670" s="22" t="str">
        <f>VLOOKUP(A1670,ENERGY!$A$2:$F$2692,5,0)</f>
        <v>#N/A</v>
      </c>
      <c r="J1670" s="10">
        <f>VLOOKUP(A1671,ENERGY!$A$2:$F$2692,6,0)</f>
        <v>400</v>
      </c>
      <c r="K1670" s="23">
        <v>0.024</v>
      </c>
      <c r="L1670" s="10">
        <f>VLOOKUP(A1670,TOURISM!$A$2:$E$2692,5,0)</f>
        <v>129000000</v>
      </c>
      <c r="M1670" s="10">
        <f>VLOOKUP(A1670,TOURISM!$A$2:$F$2692,6,0)</f>
        <v>612000000</v>
      </c>
      <c r="N1670" s="23">
        <v>0.23</v>
      </c>
      <c r="O1670" s="23">
        <v>3.0</v>
      </c>
      <c r="P1670" s="23">
        <v>2.0</v>
      </c>
      <c r="Q1670" s="23">
        <v>78.0</v>
      </c>
      <c r="R1670" s="23">
        <v>0.729</v>
      </c>
      <c r="S1670" s="23">
        <v>2.292</v>
      </c>
      <c r="T1670" s="10">
        <f>VLOOKUP(A1670,TOURISM!$A$2:$E$2692,5,0)</f>
        <v>129000000</v>
      </c>
      <c r="U1670" s="10">
        <f>VLOOKUP(A1670,TOURISM!$A$2:$F$2692,6,0)</f>
        <v>612000000</v>
      </c>
      <c r="V1670" s="10">
        <f>VLOOKUP(A1670,BUSINESS!$A$2:$E$2692,5,0)</f>
        <v>0.446</v>
      </c>
      <c r="W1670" s="10">
        <f>VLOOKUP(A1670,BUSINESS!$A$2:$F$2692,6,0)</f>
        <v>40</v>
      </c>
      <c r="X1670" s="10">
        <f>VLOOKUP(A1670,BUSINESS!$A$2:$G$2692,7,0)</f>
        <v>20</v>
      </c>
      <c r="Y1670" s="10">
        <f>VLOOKUP(A1670,BUSINESS!$A$2:$H$2692,8,0)</f>
        <v>270</v>
      </c>
      <c r="Z1670" s="10">
        <f>VLOOKUP(A1670,BUSINESS!$A$2:$I$2692,9,0)</f>
        <v>0.019</v>
      </c>
      <c r="AA1670" s="10">
        <f>VLOOKUP(A1670,BUSINESS!$A$2:$J$2692,10,0)</f>
        <v>0.572</v>
      </c>
      <c r="AB1670" s="7">
        <f t="shared" si="2"/>
        <v>32118317322</v>
      </c>
    </row>
    <row r="1671">
      <c r="A1671" s="7" t="str">
        <f t="shared" si="1"/>
        <v>Djibouti-Africa2008</v>
      </c>
      <c r="B1671" s="8" t="s">
        <v>130</v>
      </c>
      <c r="C1671" s="5" t="s">
        <v>78</v>
      </c>
      <c r="D1671" s="9" t="s">
        <v>70</v>
      </c>
      <c r="E1671" s="11">
        <v>9.99105339E8</v>
      </c>
      <c r="F1671" s="12">
        <v>0.08</v>
      </c>
      <c r="G1671" s="12">
        <v>92.0</v>
      </c>
      <c r="H1671" s="12">
        <v>0.116</v>
      </c>
      <c r="I1671" s="22">
        <f>VLOOKUP(A1671,ENERGY!$A$2:$F$2692,5,0)</f>
        <v>133681</v>
      </c>
      <c r="J1671" s="10">
        <f>VLOOKUP(A1672,ENERGY!$A$2:$F$2692,6,0)</f>
        <v>127194</v>
      </c>
      <c r="K1671" s="23">
        <v>0.024</v>
      </c>
      <c r="L1671" s="10">
        <f>VLOOKUP(A1671,TOURISM!$A$2:$E$2692,5,0)</f>
        <v>7800000</v>
      </c>
      <c r="M1671" s="10">
        <f>VLOOKUP(A1671,TOURISM!$A$2:$F$2692,6,0)</f>
        <v>15500000</v>
      </c>
      <c r="N1671" s="23">
        <v>0.23</v>
      </c>
      <c r="O1671" s="27">
        <f t="shared" ref="O1671:R1671" si="846">if(AND(M1671=M1672,N1671=N1671+1,ISBLANK(O1672)),O1671,O1672)</f>
        <v>2</v>
      </c>
      <c r="P1671" s="27">
        <f t="shared" si="846"/>
        <v>9</v>
      </c>
      <c r="Q1671" s="27">
        <f t="shared" si="846"/>
        <v>280</v>
      </c>
      <c r="R1671" s="27">
        <f t="shared" si="846"/>
        <v>0.369</v>
      </c>
      <c r="S1671" s="23">
        <v>0.069</v>
      </c>
      <c r="T1671" s="10">
        <f>VLOOKUP(A1671,TOURISM!$A$2:$E$2692,5,0)</f>
        <v>7800000</v>
      </c>
      <c r="U1671" s="10">
        <f>VLOOKUP(A1671,TOURISM!$A$2:$F$2692,6,0)</f>
        <v>15500000</v>
      </c>
      <c r="V1671" s="10">
        <f>VLOOKUP(A1671,BUSINESS!$A$2:$E$2692,5,0)</f>
        <v>0.378</v>
      </c>
      <c r="W1671" s="10">
        <f>VLOOKUP(A1671,BUSINESS!$A$2:$F$2692,6,0)</f>
        <v>37</v>
      </c>
      <c r="X1671" s="10">
        <f>VLOOKUP(A1671,BUSINESS!$A$2:$G$2692,7,0)</f>
        <v>20</v>
      </c>
      <c r="Y1671" s="10">
        <f>VLOOKUP(A1671,BUSINESS!$A$2:$H$2692,8,0)</f>
        <v>66</v>
      </c>
      <c r="Z1671" s="10">
        <f>VLOOKUP(A1671,BUSINESS!$A$2:$I$2692,9,0)</f>
        <v>0.023</v>
      </c>
      <c r="AA1671" s="10">
        <f>VLOOKUP(A1671,BUSINESS!$A$2:$J$2692,10,0)</f>
        <v>0.139</v>
      </c>
      <c r="AB1671" s="7">
        <f t="shared" si="2"/>
        <v>2707602545</v>
      </c>
    </row>
    <row r="1672">
      <c r="A1672" s="7" t="str">
        <f t="shared" si="1"/>
        <v>Egypt-Africa2008</v>
      </c>
      <c r="B1672" s="8" t="s">
        <v>134</v>
      </c>
      <c r="C1672" s="5" t="s">
        <v>78</v>
      </c>
      <c r="D1672" s="9" t="s">
        <v>70</v>
      </c>
      <c r="E1672" s="11">
        <v>1.63E11</v>
      </c>
      <c r="F1672" s="12">
        <v>0.048</v>
      </c>
      <c r="G1672" s="12">
        <v>101.0</v>
      </c>
      <c r="H1672" s="12">
        <v>0.123</v>
      </c>
      <c r="I1672" s="22">
        <f>VLOOKUP(A1672,ENERGY!$A$2:$F$2692,5,0)</f>
        <v>47162</v>
      </c>
      <c r="J1672" s="10">
        <f>VLOOKUP(A1673,ENERGY!$A$2:$F$2692,6,0)</f>
        <v>4980</v>
      </c>
      <c r="K1672" s="23">
        <v>0.024</v>
      </c>
      <c r="L1672" s="10">
        <f>VLOOKUP(A1672,TOURISM!$A$2:$E$2692,5,0)</f>
        <v>12104000000</v>
      </c>
      <c r="M1672" s="10">
        <f>VLOOKUP(A1672,TOURISM!$A$2:$F$2692,6,0)</f>
        <v>3390000000</v>
      </c>
      <c r="N1672" s="23">
        <v>0.165</v>
      </c>
      <c r="O1672" s="23">
        <v>2.0</v>
      </c>
      <c r="P1672" s="23">
        <v>9.0</v>
      </c>
      <c r="Q1672" s="23">
        <v>280.0</v>
      </c>
      <c r="R1672" s="23">
        <v>0.369</v>
      </c>
      <c r="S1672" s="23">
        <v>1.078</v>
      </c>
      <c r="T1672" s="10">
        <f>VLOOKUP(A1672,TOURISM!$A$2:$E$2692,5,0)</f>
        <v>12104000000</v>
      </c>
      <c r="U1672" s="10">
        <f>VLOOKUP(A1672,TOURISM!$A$2:$F$2692,6,0)</f>
        <v>3390000000</v>
      </c>
      <c r="V1672" s="10">
        <f>VLOOKUP(A1672,BUSINESS!$A$2:$E$2692,5,0)</f>
        <v>0.44</v>
      </c>
      <c r="W1672" s="10">
        <f>VLOOKUP(A1672,BUSINESS!$A$2:$F$2692,6,0)</f>
        <v>8</v>
      </c>
      <c r="X1672" s="10">
        <f>VLOOKUP(A1672,BUSINESS!$A$2:$G$2692,7,0)</f>
        <v>20</v>
      </c>
      <c r="Y1672" s="10">
        <f>VLOOKUP(A1672,BUSINESS!$A$2:$H$2692,8,0)</f>
        <v>711</v>
      </c>
      <c r="Z1672" s="10">
        <f>VLOOKUP(A1672,BUSINESS!$A$2:$I$2692,9,0)</f>
        <v>0.18</v>
      </c>
      <c r="AA1672" s="10">
        <f>VLOOKUP(A1672,BUSINESS!$A$2:$J$2692,10,0)</f>
        <v>0.547</v>
      </c>
      <c r="AB1672" s="7">
        <f t="shared" si="2"/>
        <v>441734417344</v>
      </c>
    </row>
    <row r="1673">
      <c r="A1673" s="7" t="str">
        <f t="shared" si="1"/>
        <v>Equatorial Guinea-Africa2008</v>
      </c>
      <c r="B1673" s="8" t="s">
        <v>136</v>
      </c>
      <c r="C1673" s="5" t="s">
        <v>78</v>
      </c>
      <c r="D1673" s="9" t="s">
        <v>70</v>
      </c>
      <c r="E1673" s="11">
        <v>1.5419096232E10</v>
      </c>
      <c r="F1673" s="12">
        <v>0.034</v>
      </c>
      <c r="G1673" s="12">
        <v>792.0</v>
      </c>
      <c r="H1673" s="10" t="str">
        <f t="shared" ref="H1673:H1674" si="847">if(AND(#REF!=#REF!,#REF!=#REF!+1,ISBLANK(#REF!)),#REF!,#REF!)</f>
        <v>#REF!</v>
      </c>
      <c r="I1673" s="22">
        <f>VLOOKUP(A1673,ENERGY!$A$2:$F$2692,5,0)</f>
        <v>133681</v>
      </c>
      <c r="J1673" s="10">
        <f>VLOOKUP(A1674,ENERGY!$A$2:$F$2692,6,0)</f>
        <v>605</v>
      </c>
      <c r="K1673" s="23">
        <v>0.024</v>
      </c>
      <c r="L1673" s="10">
        <f>VLOOKUP(A1673,TOURISM!$A$2:$E$2692,5,0)</f>
        <v>294000000</v>
      </c>
      <c r="M1673" s="10">
        <f>VLOOKUP(A1673,TOURISM!$A$2:$F$2692,6,0)</f>
        <v>2631000000</v>
      </c>
      <c r="N1673" s="23">
        <v>0.388</v>
      </c>
      <c r="O1673" s="23">
        <v>8.0</v>
      </c>
      <c r="P1673" s="23">
        <v>40.0</v>
      </c>
      <c r="Q1673" s="23">
        <v>380.0</v>
      </c>
      <c r="R1673" s="23">
        <v>0.392</v>
      </c>
      <c r="S1673" s="23">
        <v>1.119</v>
      </c>
      <c r="T1673" s="10">
        <f>VLOOKUP(A1673,TOURISM!$A$2:$E$2692,5,0)</f>
        <v>294000000</v>
      </c>
      <c r="U1673" s="10">
        <f>VLOOKUP(A1673,TOURISM!$A$2:$F$2692,6,0)</f>
        <v>2631000000</v>
      </c>
      <c r="V1673" s="10">
        <f>VLOOKUP(A1673,BUSINESS!$A$2:$E$2692,5,0)</f>
        <v>0.441</v>
      </c>
      <c r="W1673" s="10">
        <f>VLOOKUP(A1673,BUSINESS!$A$2:$F$2692,6,0)</f>
        <v>135</v>
      </c>
      <c r="X1673" s="10">
        <f>VLOOKUP(A1673,BUSINESS!$A$2:$G$2692,7,0)</f>
        <v>20</v>
      </c>
      <c r="Y1673" s="10">
        <f>VLOOKUP(A1673,BUSINESS!$A$2:$H$2692,8,0)</f>
        <v>492</v>
      </c>
      <c r="Z1673" s="10">
        <f>VLOOKUP(A1673,BUSINESS!$A$2:$I$2692,9,0)</f>
        <v>0.018</v>
      </c>
      <c r="AA1673" s="10">
        <f>VLOOKUP(A1673,BUSINESS!$A$2:$J$2692,10,0)</f>
        <v>0.274</v>
      </c>
      <c r="AB1673" s="7">
        <f t="shared" si="2"/>
        <v>39334429163</v>
      </c>
    </row>
    <row r="1674">
      <c r="A1674" s="7" t="str">
        <f t="shared" si="1"/>
        <v>Eritrea-Africa2008</v>
      </c>
      <c r="B1674" s="8" t="s">
        <v>137</v>
      </c>
      <c r="C1674" s="5" t="s">
        <v>78</v>
      </c>
      <c r="D1674" s="9" t="s">
        <v>70</v>
      </c>
      <c r="E1674" s="11">
        <v>1.3801888E9</v>
      </c>
      <c r="F1674" s="12">
        <v>0.034</v>
      </c>
      <c r="G1674" s="12">
        <v>9.0</v>
      </c>
      <c r="H1674" s="10" t="str">
        <f t="shared" si="847"/>
        <v>#REF!</v>
      </c>
      <c r="I1674" s="22">
        <f>VLOOKUP(A1674,ENERGY!$A$2:$F$2692,5,0)</f>
        <v>748</v>
      </c>
      <c r="J1674" s="10">
        <f>VLOOKUP(A1675,ENERGY!$A$2:$F$2692,6,0)</f>
        <v>4481</v>
      </c>
      <c r="K1674" s="23">
        <v>0.024</v>
      </c>
      <c r="L1674" s="10">
        <f>VLOOKUP(A1674,TOURISM!$A$2:$E$2692,5,0)</f>
        <v>46000000</v>
      </c>
      <c r="M1674" s="10" t="str">
        <f>VLOOKUP(A1674,TOURISM!$A$2:$F$2692,6,0)</f>
        <v/>
      </c>
      <c r="N1674" s="23">
        <v>0.343</v>
      </c>
      <c r="O1674" s="23">
        <v>34.0</v>
      </c>
      <c r="P1674" s="23">
        <v>98.0</v>
      </c>
      <c r="Q1674" s="23">
        <v>872.0</v>
      </c>
      <c r="R1674" s="23">
        <v>0.395</v>
      </c>
      <c r="S1674" s="23">
        <v>1.477</v>
      </c>
      <c r="T1674" s="10">
        <f>VLOOKUP(A1674,TOURISM!$A$2:$E$2692,5,0)</f>
        <v>46000000</v>
      </c>
      <c r="U1674" s="10" t="str">
        <f>VLOOKUP(A1674,TOURISM!$A$2:$F$2692,6,0)</f>
        <v/>
      </c>
      <c r="V1674" s="10">
        <f>VLOOKUP(A1674,BUSINESS!$A$2:$E$2692,5,0)</f>
        <v>0.845</v>
      </c>
      <c r="W1674" s="10">
        <f>VLOOKUP(A1674,BUSINESS!$A$2:$F$2692,6,0)</f>
        <v>84</v>
      </c>
      <c r="X1674" s="10">
        <f>VLOOKUP(A1674,BUSINESS!$A$2:$G$2692,7,0)</f>
        <v>20</v>
      </c>
      <c r="Y1674" s="10">
        <f>VLOOKUP(A1674,BUSINESS!$A$2:$H$2692,8,0)</f>
        <v>216</v>
      </c>
      <c r="Z1674" s="10">
        <f>VLOOKUP(A1674,BUSINESS!$A$2:$I$2692,9,0)</f>
        <v>0.005</v>
      </c>
      <c r="AA1674" s="10">
        <f>VLOOKUP(A1674,BUSINESS!$A$2:$J$2692,10,0)</f>
        <v>0.02</v>
      </c>
      <c r="AB1674" s="7">
        <f t="shared" si="2"/>
        <v>3494148861</v>
      </c>
    </row>
    <row r="1675">
      <c r="A1675" s="7" t="str">
        <f t="shared" si="1"/>
        <v>Ethiopia-Africa2008</v>
      </c>
      <c r="B1675" s="8" t="s">
        <v>139</v>
      </c>
      <c r="C1675" s="5" t="s">
        <v>78</v>
      </c>
      <c r="D1675" s="9" t="s">
        <v>70</v>
      </c>
      <c r="E1675" s="11">
        <v>2.6571320718E10</v>
      </c>
      <c r="F1675" s="12">
        <v>0.043</v>
      </c>
      <c r="G1675" s="12">
        <v>14.0</v>
      </c>
      <c r="H1675" s="12">
        <v>0.08</v>
      </c>
      <c r="I1675" s="22">
        <f>VLOOKUP(A1675,ENERGY!$A$2:$F$2692,5,0)</f>
        <v>26867</v>
      </c>
      <c r="J1675" s="10" t="str">
        <f>VLOOKUP(A1676,ENERGY!$A$2:$F$2692,6,0)</f>
        <v>#N/A</v>
      </c>
      <c r="K1675" s="23">
        <v>0.024</v>
      </c>
      <c r="L1675" s="10">
        <f>VLOOKUP(A1675,TOURISM!$A$2:$E$2692,5,0)</f>
        <v>1184000000</v>
      </c>
      <c r="M1675" s="10">
        <f>VLOOKUP(A1675,TOURISM!$A$2:$F$2692,6,0)</f>
        <v>156000000</v>
      </c>
      <c r="N1675" s="23">
        <v>0.168</v>
      </c>
      <c r="O1675" s="23">
        <v>101.0</v>
      </c>
      <c r="P1675" s="23">
        <v>79.0</v>
      </c>
      <c r="Q1675" s="23">
        <v>96.0</v>
      </c>
      <c r="R1675" s="23">
        <v>0.603</v>
      </c>
      <c r="S1675" s="23">
        <v>1.139</v>
      </c>
      <c r="T1675" s="10">
        <f>VLOOKUP(A1675,TOURISM!$A$2:$E$2692,5,0)</f>
        <v>1184000000</v>
      </c>
      <c r="U1675" s="10">
        <f>VLOOKUP(A1675,TOURISM!$A$2:$F$2692,6,0)</f>
        <v>156000000</v>
      </c>
      <c r="V1675" s="10">
        <f>VLOOKUP(A1675,BUSINESS!$A$2:$E$2692,5,0)</f>
        <v>0.303</v>
      </c>
      <c r="W1675" s="10">
        <f>VLOOKUP(A1675,BUSINESS!$A$2:$F$2692,6,0)</f>
        <v>18</v>
      </c>
      <c r="X1675" s="10">
        <f>VLOOKUP(A1675,BUSINESS!$A$2:$G$2692,7,0)</f>
        <v>20</v>
      </c>
      <c r="Y1675" s="10">
        <f>VLOOKUP(A1675,BUSINESS!$A$2:$H$2692,8,0)</f>
        <v>198</v>
      </c>
      <c r="Z1675" s="10">
        <f>VLOOKUP(A1675,BUSINESS!$A$2:$I$2692,9,0)</f>
        <v>0.005</v>
      </c>
      <c r="AA1675" s="10">
        <f>VLOOKUP(A1675,BUSINESS!$A$2:$J$2692,10,0)</f>
        <v>0.024</v>
      </c>
      <c r="AB1675" s="7">
        <f t="shared" si="2"/>
        <v>44065208488</v>
      </c>
    </row>
    <row r="1676">
      <c r="A1676" s="7" t="str">
        <f t="shared" si="1"/>
        <v>Gabon-Africa2008</v>
      </c>
      <c r="B1676" s="8" t="s">
        <v>145</v>
      </c>
      <c r="C1676" s="5" t="s">
        <v>78</v>
      </c>
      <c r="D1676" s="9" t="s">
        <v>70</v>
      </c>
      <c r="E1676" s="11">
        <v>1.5685389827E10</v>
      </c>
      <c r="F1676" s="12">
        <v>0.027</v>
      </c>
      <c r="G1676" s="12">
        <v>283.0</v>
      </c>
      <c r="H1676" s="10" t="str">
        <f>if(AND(#REF!=#REF!,#REF!=#REF!+1,ISBLANK(#REF!)),#REF!,#REF!)</f>
        <v>#REF!</v>
      </c>
      <c r="I1676" s="22" t="str">
        <f>VLOOKUP(A1676,ENERGY!$A$2:$F$2692,5,0)</f>
        <v>#N/A</v>
      </c>
      <c r="J1676" s="10" t="str">
        <f>VLOOKUP(A1677,ENERGY!$A$2:$F$2692,6,0)</f>
        <v>#N/A</v>
      </c>
      <c r="K1676" s="23">
        <v>0.024</v>
      </c>
      <c r="L1676" s="10">
        <f>VLOOKUP(A1676,TOURISM!$A$2:$E$2692,5,0)</f>
        <v>12104000000</v>
      </c>
      <c r="M1676" s="10">
        <f>VLOOKUP(A1676,TOURISM!$A$2:$F$2692,6,0)</f>
        <v>180000000</v>
      </c>
      <c r="N1676" s="23">
        <v>0.527</v>
      </c>
      <c r="O1676" s="23">
        <v>72.0</v>
      </c>
      <c r="P1676" s="23">
        <v>182.0</v>
      </c>
      <c r="Q1676" s="23">
        <v>155.0</v>
      </c>
      <c r="R1676" s="23">
        <v>0.011</v>
      </c>
      <c r="S1676" s="23">
        <v>0.071</v>
      </c>
      <c r="T1676" s="10">
        <f>VLOOKUP(A1676,TOURISM!$A$2:$E$2692,5,0)</f>
        <v>12104000000</v>
      </c>
      <c r="U1676" s="10">
        <f>VLOOKUP(A1676,TOURISM!$A$2:$F$2692,6,0)</f>
        <v>180000000</v>
      </c>
      <c r="V1676" s="10">
        <f>VLOOKUP(A1676,BUSINESS!$A$2:$E$2692,5,0)</f>
        <v>0.447</v>
      </c>
      <c r="W1676" s="10">
        <f>VLOOKUP(A1676,BUSINESS!$A$2:$F$2692,6,0)</f>
        <v>57</v>
      </c>
      <c r="X1676" s="10">
        <f>VLOOKUP(A1676,BUSINESS!$A$2:$G$2692,7,0)</f>
        <v>20</v>
      </c>
      <c r="Y1676" s="10">
        <f>VLOOKUP(A1676,BUSINESS!$A$2:$H$2692,8,0)</f>
        <v>488</v>
      </c>
      <c r="Z1676" s="10">
        <f>VLOOKUP(A1676,BUSINESS!$A$2:$I$2692,9,0)</f>
        <v>0.062</v>
      </c>
      <c r="AA1676" s="10">
        <f>VLOOKUP(A1676,BUSINESS!$A$2:$J$2692,10,0)</f>
        <v>0.877</v>
      </c>
      <c r="AB1676" s="7">
        <f t="shared" si="2"/>
        <v>1425944529727</v>
      </c>
    </row>
    <row r="1677">
      <c r="A1677" s="7" t="str">
        <f t="shared" si="1"/>
        <v>Gambia, The-Africa2008</v>
      </c>
      <c r="B1677" s="8" t="s">
        <v>146</v>
      </c>
      <c r="C1677" s="5" t="s">
        <v>78</v>
      </c>
      <c r="D1677" s="9" t="s">
        <v>70</v>
      </c>
      <c r="E1677" s="11">
        <v>9.65771303E8</v>
      </c>
      <c r="F1677" s="12">
        <v>0.041</v>
      </c>
      <c r="G1677" s="12">
        <v>25.0</v>
      </c>
      <c r="H1677" s="12">
        <v>0.27</v>
      </c>
      <c r="I1677" s="22" t="str">
        <f>VLOOKUP(A1677,ENERGY!$A$2:$F$2692,5,0)</f>
        <v>#N/A</v>
      </c>
      <c r="J1677" s="10" t="str">
        <f>VLOOKUP(A1678,ENERGY!$A$2:$F$2692,6,0)</f>
        <v>#N/A</v>
      </c>
      <c r="K1677" s="23">
        <v>0.024</v>
      </c>
      <c r="L1677" s="10">
        <f>VLOOKUP(A1677,TOURISM!$A$2:$E$2692,5,0)</f>
        <v>80000000</v>
      </c>
      <c r="M1677" s="10">
        <f>VLOOKUP(A1677,TOURISM!$A$2:$F$2692,6,0)</f>
        <v>8000000</v>
      </c>
      <c r="N1677" s="23">
        <v>0.553</v>
      </c>
      <c r="O1677" s="23">
        <v>8.0</v>
      </c>
      <c r="P1677" s="23">
        <v>83.0</v>
      </c>
      <c r="Q1677" s="23">
        <v>254.0</v>
      </c>
      <c r="R1677" s="23">
        <v>0.183</v>
      </c>
      <c r="S1677" s="23">
        <v>0.916</v>
      </c>
      <c r="T1677" s="10">
        <f>VLOOKUP(A1677,TOURISM!$A$2:$E$2692,5,0)</f>
        <v>80000000</v>
      </c>
      <c r="U1677" s="10">
        <f>VLOOKUP(A1677,TOURISM!$A$2:$F$2692,6,0)</f>
        <v>8000000</v>
      </c>
      <c r="V1677" s="10">
        <f>VLOOKUP(A1677,BUSINESS!$A$2:$E$2692,5,0)</f>
        <v>2.921</v>
      </c>
      <c r="W1677" s="10">
        <f>VLOOKUP(A1677,BUSINESS!$A$2:$F$2692,6,0)</f>
        <v>27</v>
      </c>
      <c r="X1677" s="10">
        <f>VLOOKUP(A1677,BUSINESS!$A$2:$G$2692,7,0)</f>
        <v>20</v>
      </c>
      <c r="Y1677" s="10">
        <f>VLOOKUP(A1677,BUSINESS!$A$2:$H$2692,8,0)</f>
        <v>376</v>
      </c>
      <c r="Z1677" s="10">
        <f>VLOOKUP(A1677,BUSINESS!$A$2:$I$2692,9,0)</f>
        <v>0.069</v>
      </c>
      <c r="AA1677" s="10">
        <f>VLOOKUP(A1677,BUSINESS!$A$2:$J$2692,10,0)</f>
        <v>0.739</v>
      </c>
      <c r="AB1677" s="7">
        <f t="shared" si="2"/>
        <v>5277438814</v>
      </c>
    </row>
    <row r="1678">
      <c r="A1678" s="7" t="str">
        <f t="shared" si="1"/>
        <v>Ghana-Africa2008</v>
      </c>
      <c r="B1678" s="8" t="s">
        <v>149</v>
      </c>
      <c r="C1678" s="5" t="s">
        <v>78</v>
      </c>
      <c r="D1678" s="9" t="s">
        <v>70</v>
      </c>
      <c r="E1678" s="11">
        <v>2.8528016511E10</v>
      </c>
      <c r="F1678" s="12">
        <v>0.056</v>
      </c>
      <c r="G1678" s="12">
        <v>69.0</v>
      </c>
      <c r="H1678" s="10" t="str">
        <f t="shared" ref="H1678:H1680" si="848">if(AND(#REF!=#REF!,#REF!=#REF!+1,ISBLANK(#REF!)),#REF!,#REF!)</f>
        <v>#REF!</v>
      </c>
      <c r="I1678" s="22" t="str">
        <f>VLOOKUP(A1678,ENERGY!$A$2:$F$2692,5,0)</f>
        <v>#N/A</v>
      </c>
      <c r="J1678" s="10" t="str">
        <f>VLOOKUP(A1679,ENERGY!$A$2:$F$2692,6,0)</f>
        <v>#N/A</v>
      </c>
      <c r="K1678" s="23">
        <v>0.024</v>
      </c>
      <c r="L1678" s="10">
        <f>VLOOKUP(A1678,TOURISM!$A$2:$E$2692,5,0)</f>
        <v>970000000</v>
      </c>
      <c r="M1678" s="10">
        <f>VLOOKUP(A1678,TOURISM!$A$2:$F$2692,6,0)</f>
        <v>870000000</v>
      </c>
      <c r="N1678" s="23">
        <v>0.245</v>
      </c>
      <c r="O1678" s="23">
        <v>6.0</v>
      </c>
      <c r="P1678" s="23">
        <v>8.0</v>
      </c>
      <c r="Q1678" s="23">
        <v>133.0</v>
      </c>
      <c r="R1678" s="23">
        <v>0.658</v>
      </c>
      <c r="S1678" s="23">
        <v>1.413</v>
      </c>
      <c r="T1678" s="10">
        <f>VLOOKUP(A1678,TOURISM!$A$2:$E$2692,5,0)</f>
        <v>970000000</v>
      </c>
      <c r="U1678" s="10">
        <f>VLOOKUP(A1678,TOURISM!$A$2:$F$2692,6,0)</f>
        <v>870000000</v>
      </c>
      <c r="V1678" s="10">
        <f>VLOOKUP(A1678,BUSINESS!$A$2:$E$2692,5,0)</f>
        <v>0.325</v>
      </c>
      <c r="W1678" s="10">
        <f>VLOOKUP(A1678,BUSINESS!$A$2:$F$2692,6,0)</f>
        <v>13</v>
      </c>
      <c r="X1678" s="10">
        <f>VLOOKUP(A1678,BUSINESS!$A$2:$G$2692,7,0)</f>
        <v>20</v>
      </c>
      <c r="Y1678" s="10">
        <f>VLOOKUP(A1678,BUSINESS!$A$2:$H$2692,8,0)</f>
        <v>224</v>
      </c>
      <c r="Z1678" s="10">
        <f>VLOOKUP(A1678,BUSINESS!$A$2:$I$2692,9,0)</f>
        <v>0.043</v>
      </c>
      <c r="AA1678" s="10">
        <f>VLOOKUP(A1678,BUSINESS!$A$2:$J$2692,10,0)</f>
        <v>0.501</v>
      </c>
      <c r="AB1678" s="7">
        <f t="shared" si="2"/>
        <v>43355648193</v>
      </c>
    </row>
    <row r="1679">
      <c r="A1679" s="7" t="str">
        <f t="shared" si="1"/>
        <v>Guinea-Africa2008</v>
      </c>
      <c r="B1679" s="8" t="s">
        <v>155</v>
      </c>
      <c r="C1679" s="5" t="s">
        <v>78</v>
      </c>
      <c r="D1679" s="9" t="s">
        <v>70</v>
      </c>
      <c r="E1679" s="11">
        <v>4.515824643E9</v>
      </c>
      <c r="F1679" s="12">
        <v>0.06</v>
      </c>
      <c r="G1679" s="12">
        <v>26.0</v>
      </c>
      <c r="H1679" s="10" t="str">
        <f t="shared" si="848"/>
        <v>#REF!</v>
      </c>
      <c r="I1679" s="22" t="str">
        <f>VLOOKUP(A1679,ENERGY!$A$2:$F$2692,5,0)</f>
        <v>#N/A</v>
      </c>
      <c r="J1679" s="10">
        <f>VLOOKUP(A1680,ENERGY!$A$2:$F$2692,6,0)</f>
        <v>213</v>
      </c>
      <c r="K1679" s="23">
        <v>0.024</v>
      </c>
      <c r="L1679" s="10">
        <f>VLOOKUP(A1679,TOURISM!$A$2:$E$2692,5,0)</f>
        <v>2400000</v>
      </c>
      <c r="M1679" s="10">
        <f>VLOOKUP(A1679,TOURISM!$A$2:$F$2692,6,0)</f>
        <v>30000000</v>
      </c>
      <c r="N1679" s="23">
        <v>0.4</v>
      </c>
      <c r="O1679" s="23">
        <v>8.0</v>
      </c>
      <c r="P1679" s="23">
        <v>71.0</v>
      </c>
      <c r="Q1679" s="23">
        <v>214.0</v>
      </c>
      <c r="R1679" s="23">
        <v>0.542</v>
      </c>
      <c r="S1679" s="23">
        <v>1.088</v>
      </c>
      <c r="T1679" s="10">
        <f>VLOOKUP(A1679,TOURISM!$A$2:$E$2692,5,0)</f>
        <v>2400000</v>
      </c>
      <c r="U1679" s="10">
        <f>VLOOKUP(A1679,TOURISM!$A$2:$F$2692,6,0)</f>
        <v>30000000</v>
      </c>
      <c r="V1679" s="10">
        <f>VLOOKUP(A1679,BUSINESS!$A$2:$E$2692,5,0)</f>
        <v>0.807</v>
      </c>
      <c r="W1679" s="10">
        <f>VLOOKUP(A1679,BUSINESS!$A$2:$F$2692,6,0)</f>
        <v>40</v>
      </c>
      <c r="X1679" s="10">
        <f>VLOOKUP(A1679,BUSINESS!$A$2:$G$2692,7,0)</f>
        <v>20</v>
      </c>
      <c r="Y1679" s="10">
        <f>VLOOKUP(A1679,BUSINESS!$A$2:$H$2692,8,0)</f>
        <v>416</v>
      </c>
      <c r="Z1679" s="10">
        <f>VLOOKUP(A1679,BUSINESS!$A$2:$I$2692,9,0)</f>
        <v>0.009</v>
      </c>
      <c r="AA1679" s="10">
        <f>VLOOKUP(A1679,BUSINESS!$A$2:$J$2692,10,0)</f>
        <v>0.267</v>
      </c>
      <c r="AB1679" s="7">
        <f t="shared" si="2"/>
        <v>8331779784</v>
      </c>
    </row>
    <row r="1680">
      <c r="A1680" s="7" t="str">
        <f t="shared" si="1"/>
        <v>Guinea-Bissau-Africa2008</v>
      </c>
      <c r="B1680" s="8" t="s">
        <v>156</v>
      </c>
      <c r="C1680" s="5" t="s">
        <v>78</v>
      </c>
      <c r="D1680" s="9" t="s">
        <v>70</v>
      </c>
      <c r="E1680" s="11">
        <v>8.42890956E8</v>
      </c>
      <c r="F1680" s="12">
        <v>0.06</v>
      </c>
      <c r="G1680" s="12">
        <v>34.0</v>
      </c>
      <c r="H1680" s="10" t="str">
        <f t="shared" si="848"/>
        <v>#REF!</v>
      </c>
      <c r="I1680" s="22">
        <f>VLOOKUP(A1680,ENERGY!$A$2:$F$2692,5,0)</f>
        <v>87</v>
      </c>
      <c r="J1680" s="10">
        <f>VLOOKUP(A1681,ENERGY!$A$2:$F$2692,6,0)</f>
        <v>8562</v>
      </c>
      <c r="K1680" s="23">
        <v>0.024</v>
      </c>
      <c r="L1680" s="10">
        <f>VLOOKUP(A1680,TOURISM!$A$2:$E$2692,5,0)</f>
        <v>38200000</v>
      </c>
      <c r="M1680" s="10">
        <f>VLOOKUP(A1680,TOURISM!$A$2:$F$2692,6,0)</f>
        <v>46100000</v>
      </c>
      <c r="N1680" s="23">
        <v>0.322</v>
      </c>
      <c r="O1680" s="23">
        <v>48.0</v>
      </c>
      <c r="P1680" s="23">
        <v>116.0</v>
      </c>
      <c r="Q1680" s="23">
        <v>259.0</v>
      </c>
      <c r="R1680" s="23">
        <v>0.147</v>
      </c>
      <c r="S1680" s="23">
        <v>1.142</v>
      </c>
      <c r="T1680" s="10">
        <f>VLOOKUP(A1680,TOURISM!$A$2:$E$2692,5,0)</f>
        <v>38200000</v>
      </c>
      <c r="U1680" s="10">
        <f>VLOOKUP(A1680,TOURISM!$A$2:$F$2692,6,0)</f>
        <v>46100000</v>
      </c>
      <c r="V1680" s="10">
        <f>VLOOKUP(A1680,BUSINESS!$A$2:$E$2692,5,0)</f>
        <v>0.459</v>
      </c>
      <c r="W1680" s="10">
        <f>VLOOKUP(A1680,BUSINESS!$A$2:$F$2692,6,0)</f>
        <v>259</v>
      </c>
      <c r="X1680" s="10">
        <f>VLOOKUP(A1680,BUSINESS!$A$2:$G$2692,7,0)</f>
        <v>20</v>
      </c>
      <c r="Y1680" s="10">
        <f>VLOOKUP(A1680,BUSINESS!$A$2:$H$2692,8,0)</f>
        <v>208</v>
      </c>
      <c r="Z1680" s="10">
        <f>VLOOKUP(A1680,BUSINESS!$A$2:$I$2692,9,0)</f>
        <v>0.024</v>
      </c>
      <c r="AA1680" s="10">
        <f>VLOOKUP(A1680,BUSINESS!$A$2:$J$2692,10,0)</f>
        <v>0.33</v>
      </c>
      <c r="AB1680" s="7">
        <f t="shared" si="2"/>
        <v>5733952082</v>
      </c>
    </row>
    <row r="1681">
      <c r="A1681" s="7" t="str">
        <f t="shared" si="1"/>
        <v>Kenya-Africa2008</v>
      </c>
      <c r="B1681" s="8" t="s">
        <v>175</v>
      </c>
      <c r="C1681" s="5" t="s">
        <v>78</v>
      </c>
      <c r="D1681" s="9" t="s">
        <v>70</v>
      </c>
      <c r="E1681" s="11">
        <v>3.0465489796E10</v>
      </c>
      <c r="F1681" s="12">
        <v>0.042</v>
      </c>
      <c r="G1681" s="12">
        <v>33.0</v>
      </c>
      <c r="H1681" s="12">
        <v>0.14</v>
      </c>
      <c r="I1681" s="22">
        <f>VLOOKUP(A1681,ENERGY!$A$2:$F$2692,5,0)</f>
        <v>16151</v>
      </c>
      <c r="J1681" s="10">
        <f>VLOOKUP(A1682,ENERGY!$A$2:$F$2692,6,0)</f>
        <v>741</v>
      </c>
      <c r="K1681" s="23">
        <v>0.024</v>
      </c>
      <c r="L1681" s="10">
        <f>VLOOKUP(A1681,TOURISM!$A$2:$E$2692,5,0)</f>
        <v>1398000000</v>
      </c>
      <c r="M1681" s="10">
        <f>VLOOKUP(A1681,TOURISM!$A$2:$F$2692,6,0)</f>
        <v>266000000</v>
      </c>
      <c r="N1681" s="23">
        <v>0.408</v>
      </c>
      <c r="O1681" s="23">
        <v>36.0</v>
      </c>
      <c r="P1681" s="23">
        <v>146.0</v>
      </c>
      <c r="Q1681" s="23">
        <v>274.0</v>
      </c>
      <c r="R1681" s="23">
        <v>0.254</v>
      </c>
      <c r="S1681" s="23">
        <v>0.756</v>
      </c>
      <c r="T1681" s="10">
        <f>VLOOKUP(A1681,TOURISM!$A$2:$E$2692,5,0)</f>
        <v>1398000000</v>
      </c>
      <c r="U1681" s="10">
        <f>VLOOKUP(A1681,TOURISM!$A$2:$F$2692,6,0)</f>
        <v>266000000</v>
      </c>
      <c r="V1681" s="10">
        <f>VLOOKUP(A1681,BUSINESS!$A$2:$E$2692,5,0)</f>
        <v>0.493</v>
      </c>
      <c r="W1681" s="10">
        <f>VLOOKUP(A1681,BUSINESS!$A$2:$F$2692,6,0)</f>
        <v>30</v>
      </c>
      <c r="X1681" s="10">
        <f>VLOOKUP(A1681,BUSINESS!$A$2:$G$2692,7,0)</f>
        <v>20</v>
      </c>
      <c r="Y1681" s="10">
        <f>VLOOKUP(A1681,BUSINESS!$A$2:$H$2692,8,0)</f>
        <v>417</v>
      </c>
      <c r="Z1681" s="10">
        <f>VLOOKUP(A1681,BUSINESS!$A$2:$I$2692,9,0)</f>
        <v>0.087</v>
      </c>
      <c r="AA1681" s="10">
        <f>VLOOKUP(A1681,BUSINESS!$A$2:$J$2692,10,0)</f>
        <v>0.42</v>
      </c>
      <c r="AB1681" s="7">
        <f t="shared" si="2"/>
        <v>119942873213</v>
      </c>
    </row>
    <row r="1682">
      <c r="A1682" s="7" t="str">
        <f t="shared" si="1"/>
        <v>Lesotho-Africa2008</v>
      </c>
      <c r="B1682" s="8" t="s">
        <v>183</v>
      </c>
      <c r="C1682" s="5" t="s">
        <v>78</v>
      </c>
      <c r="D1682" s="9" t="s">
        <v>70</v>
      </c>
      <c r="E1682" s="11">
        <v>1.630667593E9</v>
      </c>
      <c r="F1682" s="12">
        <v>0.089</v>
      </c>
      <c r="G1682" s="12">
        <v>73.0</v>
      </c>
      <c r="H1682" s="12">
        <v>0.162</v>
      </c>
      <c r="I1682" s="22">
        <f>VLOOKUP(A1682,ENERGY!$A$2:$F$2692,5,0)</f>
        <v>33</v>
      </c>
      <c r="J1682" s="10">
        <f>VLOOKUP(A1683,ENERGY!$A$2:$F$2692,6,0)</f>
        <v>741</v>
      </c>
      <c r="K1682" s="23">
        <v>0.024</v>
      </c>
      <c r="L1682" s="10">
        <f>VLOOKUP(A1682,TOURISM!$A$2:$E$2692,5,0)</f>
        <v>30000000</v>
      </c>
      <c r="M1682" s="10">
        <f>VLOOKUP(A1682,TOURISM!$A$2:$F$2692,6,0)</f>
        <v>248000000</v>
      </c>
      <c r="N1682" s="23">
        <v>0.35</v>
      </c>
      <c r="O1682" s="23">
        <v>19.0</v>
      </c>
      <c r="P1682" s="23">
        <v>132.0</v>
      </c>
      <c r="Q1682" s="23">
        <v>302.0</v>
      </c>
      <c r="R1682" s="23">
        <v>0.058</v>
      </c>
      <c r="S1682" s="23">
        <v>0.628</v>
      </c>
      <c r="T1682" s="10">
        <f>VLOOKUP(A1682,TOURISM!$A$2:$E$2692,5,0)</f>
        <v>30000000</v>
      </c>
      <c r="U1682" s="10">
        <f>VLOOKUP(A1682,TOURISM!$A$2:$F$2692,6,0)</f>
        <v>248000000</v>
      </c>
      <c r="V1682" s="10">
        <f>VLOOKUP(A1682,BUSINESS!$A$2:$E$2692,5,0)</f>
        <v>0.196</v>
      </c>
      <c r="W1682" s="10">
        <f>VLOOKUP(A1682,BUSINESS!$A$2:$F$2692,6,0)</f>
        <v>40</v>
      </c>
      <c r="X1682" s="10">
        <f>VLOOKUP(A1682,BUSINESS!$A$2:$G$2692,7,0)</f>
        <v>20</v>
      </c>
      <c r="Y1682" s="10">
        <f>VLOOKUP(A1682,BUSINESS!$A$2:$H$2692,8,0)</f>
        <v>324</v>
      </c>
      <c r="Z1682" s="10">
        <f>VLOOKUP(A1682,BUSINESS!$A$2:$I$2692,9,0)</f>
        <v>0.036</v>
      </c>
      <c r="AA1682" s="10">
        <f>VLOOKUP(A1682,BUSINESS!$A$2:$J$2692,10,0)</f>
        <v>0.301</v>
      </c>
      <c r="AB1682" s="7">
        <f t="shared" si="2"/>
        <v>28114958500</v>
      </c>
    </row>
    <row r="1683">
      <c r="A1683" s="7" t="str">
        <f t="shared" si="1"/>
        <v>Liberia-Africa2008</v>
      </c>
      <c r="B1683" s="8" t="s">
        <v>184</v>
      </c>
      <c r="C1683" s="5" t="s">
        <v>78</v>
      </c>
      <c r="D1683" s="9" t="s">
        <v>70</v>
      </c>
      <c r="E1683" s="11">
        <v>8.50040459E8</v>
      </c>
      <c r="F1683" s="12">
        <v>0.118</v>
      </c>
      <c r="G1683" s="12">
        <v>27.0</v>
      </c>
      <c r="H1683" s="12">
        <v>0.144</v>
      </c>
      <c r="I1683" s="22">
        <f>VLOOKUP(A1683,ENERGY!$A$2:$F$2692,5,0)</f>
        <v>133681</v>
      </c>
      <c r="J1683" s="10">
        <f>VLOOKUP(A1684,ENERGY!$A$2:$F$2692,6,0)</f>
        <v>52108</v>
      </c>
      <c r="K1683" s="23">
        <v>0.024</v>
      </c>
      <c r="L1683" s="10">
        <f>VLOOKUP(A1683,TOURISM!$A$2:$E$2692,5,0)</f>
        <v>158000000</v>
      </c>
      <c r="M1683" s="10">
        <f>VLOOKUP(A1683,TOURISM!$A$2:$F$2692,6,0)</f>
        <v>58000000</v>
      </c>
      <c r="N1683" s="23">
        <v>0.628</v>
      </c>
      <c r="O1683" s="23">
        <v>27.0</v>
      </c>
      <c r="P1683" s="23">
        <v>131.0</v>
      </c>
      <c r="Q1683" s="23">
        <v>243.0</v>
      </c>
      <c r="R1683" s="23">
        <v>0.126</v>
      </c>
      <c r="S1683" s="23">
        <v>0.699</v>
      </c>
      <c r="T1683" s="10">
        <f>VLOOKUP(A1683,TOURISM!$A$2:$E$2692,5,0)</f>
        <v>158000000</v>
      </c>
      <c r="U1683" s="10">
        <f>VLOOKUP(A1683,TOURISM!$A$2:$F$2692,6,0)</f>
        <v>58000000</v>
      </c>
      <c r="V1683" s="10">
        <f>VLOOKUP(A1683,BUSINESS!$A$2:$E$2692,5,0)</f>
        <v>0.429</v>
      </c>
      <c r="W1683" s="10">
        <f>VLOOKUP(A1683,BUSINESS!$A$2:$F$2692,6,0)</f>
        <v>31</v>
      </c>
      <c r="X1683" s="10">
        <f>VLOOKUP(A1683,BUSINESS!$A$2:$G$2692,7,0)</f>
        <v>20</v>
      </c>
      <c r="Y1683" s="10">
        <f>VLOOKUP(A1683,BUSINESS!$A$2:$H$2692,8,0)</f>
        <v>158</v>
      </c>
      <c r="Z1683" s="10">
        <f>VLOOKUP(A1683,BUSINESS!$A$2:$I$2692,9,0)</f>
        <v>0.005</v>
      </c>
      <c r="AA1683" s="10">
        <f>VLOOKUP(A1683,BUSINESS!$A$2:$J$2692,10,0)</f>
        <v>0.233</v>
      </c>
      <c r="AB1683" s="7">
        <f t="shared" si="2"/>
        <v>6746352849</v>
      </c>
    </row>
    <row r="1684">
      <c r="A1684" s="7" t="str">
        <f t="shared" si="1"/>
        <v>Libya-Africa2008</v>
      </c>
      <c r="B1684" s="8" t="s">
        <v>185</v>
      </c>
      <c r="C1684" s="5" t="s">
        <v>78</v>
      </c>
      <c r="D1684" s="9" t="s">
        <v>70</v>
      </c>
      <c r="E1684" s="11">
        <v>9.3167701863E10</v>
      </c>
      <c r="F1684" s="12">
        <v>0.022</v>
      </c>
      <c r="G1684" s="12">
        <v>318.0</v>
      </c>
      <c r="H1684" s="12">
        <v>0.06</v>
      </c>
      <c r="I1684" s="22">
        <f>VLOOKUP(A1684,ENERGY!$A$2:$F$2692,5,0)</f>
        <v>17670</v>
      </c>
      <c r="J1684" s="10" t="str">
        <f>VLOOKUP(A1685,ENERGY!$A$2:$F$2692,6,0)</f>
        <v>#N/A</v>
      </c>
      <c r="K1684" s="23">
        <v>0.024</v>
      </c>
      <c r="L1684" s="10">
        <f>VLOOKUP(A1684,TOURISM!$A$2:$E$2692,5,0)</f>
        <v>99000000</v>
      </c>
      <c r="M1684" s="10">
        <f>VLOOKUP(A1684,TOURISM!$A$2:$F$2692,6,0)</f>
        <v>1339000000</v>
      </c>
      <c r="N1684" s="23">
        <v>0.985</v>
      </c>
      <c r="O1684" s="23">
        <v>12.0</v>
      </c>
      <c r="P1684" s="23">
        <v>156.0</v>
      </c>
      <c r="Q1684" s="23">
        <v>205.0</v>
      </c>
      <c r="R1684" s="23">
        <v>0.365</v>
      </c>
      <c r="S1684" s="23">
        <v>0.71</v>
      </c>
      <c r="T1684" s="10">
        <f>VLOOKUP(A1684,TOURISM!$A$2:$E$2692,5,0)</f>
        <v>99000000</v>
      </c>
      <c r="U1684" s="10">
        <f>VLOOKUP(A1684,TOURISM!$A$2:$F$2692,6,0)</f>
        <v>1339000000</v>
      </c>
      <c r="V1684" s="10" t="str">
        <f>VLOOKUP(A1684,BUSINESS!$A$2:$E$2692,5,0)</f>
        <v/>
      </c>
      <c r="W1684" s="10">
        <f>VLOOKUP(A1684,BUSINESS!$A$2:$F$2692,6,0)</f>
        <v>8</v>
      </c>
      <c r="X1684" s="10">
        <f>VLOOKUP(A1684,BUSINESS!$A$2:$G$2692,7,0)</f>
        <v>20</v>
      </c>
      <c r="Y1684" s="10">
        <f>VLOOKUP(A1684,BUSINESS!$A$2:$H$2692,8,0)</f>
        <v>711</v>
      </c>
      <c r="Z1684" s="10">
        <f>VLOOKUP(A1684,BUSINESS!$A$2:$I$2692,9,0)</f>
        <v>0.09</v>
      </c>
      <c r="AA1684" s="10">
        <f>VLOOKUP(A1684,BUSINESS!$A$2:$J$2692,10,0)</f>
        <v>1.256</v>
      </c>
      <c r="AB1684" s="7">
        <f t="shared" si="2"/>
        <v>255253977707</v>
      </c>
    </row>
    <row r="1685">
      <c r="A1685" s="7" t="str">
        <f t="shared" si="1"/>
        <v>Madagascar-Africa2008</v>
      </c>
      <c r="B1685" s="8" t="s">
        <v>190</v>
      </c>
      <c r="C1685" s="5" t="s">
        <v>78</v>
      </c>
      <c r="D1685" s="9" t="s">
        <v>70</v>
      </c>
      <c r="E1685" s="11">
        <v>9.413002737E9</v>
      </c>
      <c r="F1685" s="12">
        <v>0.043</v>
      </c>
      <c r="G1685" s="12">
        <v>20.0</v>
      </c>
      <c r="H1685" s="12">
        <v>0.45</v>
      </c>
      <c r="I1685" s="22" t="str">
        <f>VLOOKUP(A1685,ENERGY!$A$2:$F$2692,5,0)</f>
        <v>#N/A</v>
      </c>
      <c r="J1685" s="10" t="str">
        <f>VLOOKUP(A1686,ENERGY!$A$2:$F$2692,6,0)</f>
        <v>#N/A</v>
      </c>
      <c r="K1685" s="23">
        <v>0.024</v>
      </c>
      <c r="L1685" s="10">
        <f>VLOOKUP(A1685,TOURISM!$A$2:$E$2692,5,0)</f>
        <v>620000000</v>
      </c>
      <c r="M1685" s="10">
        <f>VLOOKUP(A1685,TOURISM!$A$2:$F$2692,6,0)</f>
        <v>143000000</v>
      </c>
      <c r="N1685" s="23">
        <v>0.985</v>
      </c>
      <c r="O1685" s="27">
        <f t="shared" ref="O1685:Q1685" si="849">if(AND(M1685=M1686,N1685=N1685+1,ISBLANK(O1686)),O1685,O1686)</f>
        <v>29</v>
      </c>
      <c r="P1685" s="27">
        <f t="shared" si="849"/>
        <v>103</v>
      </c>
      <c r="Q1685" s="27">
        <f t="shared" si="849"/>
        <v>326</v>
      </c>
      <c r="R1685" s="23">
        <v>0.072</v>
      </c>
      <c r="S1685" s="23">
        <v>1.141</v>
      </c>
      <c r="T1685" s="10">
        <f>VLOOKUP(A1685,TOURISM!$A$2:$E$2692,5,0)</f>
        <v>620000000</v>
      </c>
      <c r="U1685" s="10">
        <f>VLOOKUP(A1685,TOURISM!$A$2:$F$2692,6,0)</f>
        <v>143000000</v>
      </c>
      <c r="V1685" s="10">
        <f>VLOOKUP(A1685,BUSINESS!$A$2:$E$2692,5,0)</f>
        <v>0.426</v>
      </c>
      <c r="W1685" s="10">
        <f>VLOOKUP(A1685,BUSINESS!$A$2:$F$2692,6,0)</f>
        <v>7</v>
      </c>
      <c r="X1685" s="10">
        <f>VLOOKUP(A1685,BUSINESS!$A$2:$G$2692,7,0)</f>
        <v>20</v>
      </c>
      <c r="Y1685" s="10">
        <f>VLOOKUP(A1685,BUSINESS!$A$2:$H$2692,8,0)</f>
        <v>238</v>
      </c>
      <c r="Z1685" s="10">
        <f>VLOOKUP(A1685,BUSINESS!$A$2:$I$2692,9,0)</f>
        <v>0.017</v>
      </c>
      <c r="AA1685" s="10">
        <f>VLOOKUP(A1685,BUSINESS!$A$2:$J$2692,10,0)</f>
        <v>0.243</v>
      </c>
      <c r="AB1685" s="7">
        <f t="shared" si="2"/>
        <v>130736149125</v>
      </c>
    </row>
    <row r="1686">
      <c r="A1686" s="7" t="str">
        <f t="shared" si="1"/>
        <v>Malawi-Africa2008</v>
      </c>
      <c r="B1686" s="8" t="s">
        <v>191</v>
      </c>
      <c r="C1686" s="5" t="s">
        <v>78</v>
      </c>
      <c r="D1686" s="9" t="s">
        <v>70</v>
      </c>
      <c r="E1686" s="11">
        <v>4.276769712E9</v>
      </c>
      <c r="F1686" s="12">
        <v>0.084</v>
      </c>
      <c r="G1686" s="12">
        <v>25.0</v>
      </c>
      <c r="H1686" s="12">
        <v>0.253</v>
      </c>
      <c r="I1686" s="22" t="str">
        <f>VLOOKUP(A1686,ENERGY!$A$2:$F$2692,5,0)</f>
        <v>#N/A</v>
      </c>
      <c r="J1686" s="10" t="str">
        <f>VLOOKUP(A1687,ENERGY!$A$2:$F$2692,6,0)</f>
        <v>#N/A</v>
      </c>
      <c r="K1686" s="23">
        <v>0.024</v>
      </c>
      <c r="L1686" s="10">
        <f>VLOOKUP(A1686,TOURISM!$A$2:$E$2692,5,0)</f>
        <v>43000000</v>
      </c>
      <c r="M1686" s="10">
        <f>VLOOKUP(A1686,TOURISM!$A$2:$F$2692,6,0)</f>
        <v>86000000</v>
      </c>
      <c r="N1686" s="23">
        <v>0.315</v>
      </c>
      <c r="O1686" s="23">
        <v>29.0</v>
      </c>
      <c r="P1686" s="23">
        <v>103.0</v>
      </c>
      <c r="Q1686" s="23">
        <v>326.0</v>
      </c>
      <c r="R1686" s="23">
        <v>0.111</v>
      </c>
      <c r="S1686" s="23">
        <v>0.605</v>
      </c>
      <c r="T1686" s="10">
        <f>VLOOKUP(A1686,TOURISM!$A$2:$E$2692,5,0)</f>
        <v>43000000</v>
      </c>
      <c r="U1686" s="10">
        <f>VLOOKUP(A1686,TOURISM!$A$2:$F$2692,6,0)</f>
        <v>86000000</v>
      </c>
      <c r="V1686" s="10">
        <f>VLOOKUP(A1686,BUSINESS!$A$2:$E$2692,5,0)</f>
        <v>0.322</v>
      </c>
      <c r="W1686" s="10">
        <f>VLOOKUP(A1686,BUSINESS!$A$2:$F$2692,6,0)</f>
        <v>39</v>
      </c>
      <c r="X1686" s="10">
        <f>VLOOKUP(A1686,BUSINESS!$A$2:$G$2692,7,0)</f>
        <v>20</v>
      </c>
      <c r="Y1686" s="10">
        <f>VLOOKUP(A1686,BUSINESS!$A$2:$H$2692,8,0)</f>
        <v>292</v>
      </c>
      <c r="Z1686" s="10">
        <f>VLOOKUP(A1686,BUSINESS!$A$2:$I$2692,9,0)</f>
        <v>0.007</v>
      </c>
      <c r="AA1686" s="10">
        <f>VLOOKUP(A1686,BUSINESS!$A$2:$J$2692,10,0)</f>
        <v>0.107</v>
      </c>
      <c r="AB1686" s="7">
        <f t="shared" si="2"/>
        <v>38529456865</v>
      </c>
    </row>
    <row r="1687">
      <c r="A1687" s="7" t="str">
        <f t="shared" si="1"/>
        <v>Mali-Africa2008</v>
      </c>
      <c r="B1687" s="8" t="s">
        <v>194</v>
      </c>
      <c r="C1687" s="5" t="s">
        <v>78</v>
      </c>
      <c r="D1687" s="9" t="s">
        <v>70</v>
      </c>
      <c r="E1687" s="11">
        <v>8.737687353E9</v>
      </c>
      <c r="F1687" s="12">
        <v>0.067</v>
      </c>
      <c r="G1687" s="12">
        <v>45.0</v>
      </c>
      <c r="H1687" s="10" t="str">
        <f>if(AND(#REF!=#REF!,#REF!=#REF!+1,ISBLANK(#REF!)),#REF!,#REF!)</f>
        <v>#REF!</v>
      </c>
      <c r="I1687" s="22" t="str">
        <f>VLOOKUP(A1687,ENERGY!$A$2:$F$2692,5,0)</f>
        <v>#N/A</v>
      </c>
      <c r="J1687" s="10" t="str">
        <f>VLOOKUP(A1688,ENERGY!$A$2:$F$2692,6,0)</f>
        <v>#N/A</v>
      </c>
      <c r="K1687" s="23">
        <v>0.024</v>
      </c>
      <c r="L1687" s="10">
        <f>VLOOKUP(A1687,TOURISM!$A$2:$E$2692,5,0)</f>
        <v>286000000</v>
      </c>
      <c r="M1687" s="10">
        <f>VLOOKUP(A1687,TOURISM!$A$2:$F$2692,6,0)</f>
        <v>228000000</v>
      </c>
      <c r="N1687" s="23">
        <v>0.268</v>
      </c>
      <c r="O1687" s="23">
        <v>9.0</v>
      </c>
      <c r="P1687" s="23">
        <v>81.0</v>
      </c>
      <c r="Q1687" s="23">
        <v>252.0</v>
      </c>
      <c r="R1687" s="23">
        <v>0.389</v>
      </c>
      <c r="S1687" s="23">
        <v>1.656</v>
      </c>
      <c r="T1687" s="10">
        <f>VLOOKUP(A1687,TOURISM!$A$2:$E$2692,5,0)</f>
        <v>286000000</v>
      </c>
      <c r="U1687" s="10">
        <f>VLOOKUP(A1687,TOURISM!$A$2:$F$2692,6,0)</f>
        <v>228000000</v>
      </c>
      <c r="V1687" s="10">
        <f>VLOOKUP(A1687,BUSINESS!$A$2:$E$2692,5,0)</f>
        <v>0.514</v>
      </c>
      <c r="W1687" s="10">
        <f>VLOOKUP(A1687,BUSINESS!$A$2:$F$2692,6,0)</f>
        <v>25</v>
      </c>
      <c r="X1687" s="10">
        <f>VLOOKUP(A1687,BUSINESS!$A$2:$G$2692,7,0)</f>
        <v>20</v>
      </c>
      <c r="Y1687" s="10">
        <f>VLOOKUP(A1687,BUSINESS!$A$2:$H$2692,8,0)</f>
        <v>270</v>
      </c>
      <c r="Z1687" s="10">
        <f>VLOOKUP(A1687,BUSINESS!$A$2:$I$2692,9,0)</f>
        <v>0.016</v>
      </c>
      <c r="AA1687" s="10">
        <f>VLOOKUP(A1687,BUSINESS!$A$2:$J$2692,10,0)</f>
        <v>0.262</v>
      </c>
      <c r="AB1687" s="7">
        <f t="shared" si="2"/>
        <v>22461921216</v>
      </c>
    </row>
    <row r="1688">
      <c r="A1688" s="7" t="str">
        <f t="shared" si="1"/>
        <v>Mauritania-Africa2008</v>
      </c>
      <c r="B1688" s="8" t="s">
        <v>197</v>
      </c>
      <c r="C1688" s="5" t="s">
        <v>78</v>
      </c>
      <c r="D1688" s="9" t="s">
        <v>70</v>
      </c>
      <c r="E1688" s="11">
        <v>3.790240831E9</v>
      </c>
      <c r="F1688" s="12">
        <v>0.043</v>
      </c>
      <c r="G1688" s="12">
        <v>46.0</v>
      </c>
      <c r="H1688" s="12">
        <v>0.203</v>
      </c>
      <c r="I1688" s="22" t="str">
        <f>VLOOKUP(A1688,ENERGY!$A$2:$F$2692,5,0)</f>
        <v>#N/A</v>
      </c>
      <c r="J1688" s="10" t="str">
        <f>VLOOKUP(A1689,ENERGY!$A$2:$F$2692,6,0)</f>
        <v>#N/A</v>
      </c>
      <c r="K1688" s="23">
        <v>0.024</v>
      </c>
      <c r="L1688" s="10">
        <f>VLOOKUP(A1688,TOURISM!$A$2:$E$2692,5,0)</f>
        <v>484000000</v>
      </c>
      <c r="M1688" s="10">
        <f>VLOOKUP(A1688,TOURISM!$A$2:$F$2692,6,0)</f>
        <v>14201000000</v>
      </c>
      <c r="N1688" s="23">
        <v>0.246</v>
      </c>
      <c r="O1688" s="23">
        <v>12.0</v>
      </c>
      <c r="P1688" s="23">
        <v>80.0</v>
      </c>
      <c r="Q1688" s="23">
        <v>192.0</v>
      </c>
      <c r="R1688" s="23">
        <v>0.164</v>
      </c>
      <c r="S1688" s="23">
        <v>1.207</v>
      </c>
      <c r="T1688" s="10">
        <f>VLOOKUP(A1688,TOURISM!$A$2:$E$2692,5,0)</f>
        <v>484000000</v>
      </c>
      <c r="U1688" s="10">
        <f>VLOOKUP(A1688,TOURISM!$A$2:$F$2692,6,0)</f>
        <v>14201000000</v>
      </c>
      <c r="V1688" s="10">
        <f>VLOOKUP(A1688,BUSINESS!$A$2:$E$2692,5,0)</f>
        <v>0.858</v>
      </c>
      <c r="W1688" s="10">
        <f>VLOOKUP(A1688,BUSINESS!$A$2:$F$2692,6,0)</f>
        <v>19</v>
      </c>
      <c r="X1688" s="10">
        <f>VLOOKUP(A1688,BUSINESS!$A$2:$G$2692,7,0)</f>
        <v>20</v>
      </c>
      <c r="Y1688" s="10">
        <f>VLOOKUP(A1688,BUSINESS!$A$2:$H$2692,8,0)</f>
        <v>696</v>
      </c>
      <c r="Z1688" s="10">
        <f>VLOOKUP(A1688,BUSINESS!$A$2:$I$2692,9,0)</f>
        <v>0.019</v>
      </c>
      <c r="AA1688" s="10">
        <f>VLOOKUP(A1688,BUSINESS!$A$2:$J$2692,10,0)</f>
        <v>0.611</v>
      </c>
      <c r="AB1688" s="7">
        <f t="shared" si="2"/>
        <v>23111224579</v>
      </c>
    </row>
    <row r="1689">
      <c r="A1689" s="7" t="str">
        <f t="shared" si="1"/>
        <v>Mauritius-Africa2008</v>
      </c>
      <c r="B1689" s="8" t="s">
        <v>198</v>
      </c>
      <c r="C1689" s="5" t="s">
        <v>78</v>
      </c>
      <c r="D1689" s="9" t="s">
        <v>70</v>
      </c>
      <c r="E1689" s="11">
        <v>9.641077098E9</v>
      </c>
      <c r="F1689" s="12">
        <v>0.046</v>
      </c>
      <c r="G1689" s="12">
        <v>362.0</v>
      </c>
      <c r="H1689" s="12">
        <v>0.115</v>
      </c>
      <c r="I1689" s="22" t="str">
        <f>VLOOKUP(A1689,ENERGY!$A$2:$F$2692,5,0)</f>
        <v>#N/A</v>
      </c>
      <c r="J1689" s="10">
        <f>VLOOKUP(A1690,ENERGY!$A$2:$F$2692,6,0)</f>
        <v>50267</v>
      </c>
      <c r="K1689" s="23">
        <v>0.024</v>
      </c>
      <c r="L1689" s="10">
        <f>VLOOKUP(A1689,TOURISM!$A$2:$E$2692,5,0)</f>
        <v>1823000000</v>
      </c>
      <c r="M1689" s="10">
        <f>VLOOKUP(A1689,TOURISM!$A$2:$F$2692,6,0)</f>
        <v>489000000</v>
      </c>
      <c r="N1689" s="23">
        <v>0.286</v>
      </c>
      <c r="O1689" s="23">
        <v>19.0</v>
      </c>
      <c r="P1689" s="23">
        <v>53.0</v>
      </c>
      <c r="Q1689" s="23">
        <v>188.0</v>
      </c>
      <c r="R1689" s="23">
        <v>0.533</v>
      </c>
      <c r="S1689" s="23">
        <v>1.858</v>
      </c>
      <c r="T1689" s="10">
        <f>VLOOKUP(A1689,TOURISM!$A$2:$E$2692,5,0)</f>
        <v>1823000000</v>
      </c>
      <c r="U1689" s="10">
        <f>VLOOKUP(A1689,TOURISM!$A$2:$F$2692,6,0)</f>
        <v>489000000</v>
      </c>
      <c r="V1689" s="10">
        <f>VLOOKUP(A1689,BUSINESS!$A$2:$E$2692,5,0)</f>
        <v>0.258</v>
      </c>
      <c r="W1689" s="10">
        <f>VLOOKUP(A1689,BUSINESS!$A$2:$F$2692,6,0)</f>
        <v>6</v>
      </c>
      <c r="X1689" s="10">
        <f>VLOOKUP(A1689,BUSINESS!$A$2:$G$2692,7,0)</f>
        <v>20</v>
      </c>
      <c r="Y1689" s="10">
        <f>VLOOKUP(A1689,BUSINESS!$A$2:$H$2692,8,0)</f>
        <v>161</v>
      </c>
      <c r="Z1689" s="10">
        <f>VLOOKUP(A1689,BUSINESS!$A$2:$I$2692,9,0)</f>
        <v>0.218</v>
      </c>
      <c r="AA1689" s="10">
        <f>VLOOKUP(A1689,BUSINESS!$A$2:$J$2692,10,0)</f>
        <v>0.845</v>
      </c>
      <c r="AB1689" s="7">
        <f t="shared" si="2"/>
        <v>18088324762</v>
      </c>
    </row>
    <row r="1690">
      <c r="A1690" s="7" t="str">
        <f t="shared" si="1"/>
        <v>Morocco-Africa2008</v>
      </c>
      <c r="B1690" s="8" t="s">
        <v>205</v>
      </c>
      <c r="C1690" s="5" t="s">
        <v>78</v>
      </c>
      <c r="D1690" s="9" t="s">
        <v>70</v>
      </c>
      <c r="E1690" s="11">
        <v>8.8882967742E10</v>
      </c>
      <c r="F1690" s="12">
        <v>0.054</v>
      </c>
      <c r="G1690" s="12">
        <v>156.0</v>
      </c>
      <c r="H1690" s="10" t="str">
        <f>if(AND(#REF!=#REF!,#REF!=#REF!+1,ISBLANK(#REF!)),#REF!,#REF!)</f>
        <v>#REF!</v>
      </c>
      <c r="I1690" s="22">
        <f>VLOOKUP(A1690,ENERGY!$A$2:$F$2692,5,0)</f>
        <v>14457</v>
      </c>
      <c r="J1690" s="10">
        <f>VLOOKUP(A1691,ENERGY!$A$2:$F$2692,6,0)</f>
        <v>2391</v>
      </c>
      <c r="K1690" s="23">
        <v>0.024</v>
      </c>
      <c r="L1690" s="10">
        <f>VLOOKUP(A1690,TOURISM!$A$2:$E$2692,5,0)</f>
        <v>8885000000</v>
      </c>
      <c r="M1690" s="10">
        <f>VLOOKUP(A1690,TOURISM!$A$2:$F$2692,6,0)</f>
        <v>1910000000</v>
      </c>
      <c r="N1690" s="23">
        <v>0.445</v>
      </c>
      <c r="O1690" s="23">
        <v>36.0</v>
      </c>
      <c r="P1690" s="23">
        <v>133.0</v>
      </c>
      <c r="Q1690" s="23">
        <v>193.0</v>
      </c>
      <c r="R1690" s="23">
        <v>0.362</v>
      </c>
      <c r="S1690" s="23">
        <v>1.055</v>
      </c>
      <c r="T1690" s="10">
        <f>VLOOKUP(A1690,TOURISM!$A$2:$E$2692,5,0)</f>
        <v>8885000000</v>
      </c>
      <c r="U1690" s="10">
        <f>VLOOKUP(A1690,TOURISM!$A$2:$F$2692,6,0)</f>
        <v>1910000000</v>
      </c>
      <c r="V1690" s="10">
        <f>VLOOKUP(A1690,BUSINESS!$A$2:$E$2692,5,0)</f>
        <v>0.529</v>
      </c>
      <c r="W1690" s="10">
        <f>VLOOKUP(A1690,BUSINESS!$A$2:$F$2692,6,0)</f>
        <v>12</v>
      </c>
      <c r="X1690" s="10">
        <f>VLOOKUP(A1690,BUSINESS!$A$2:$G$2692,7,0)</f>
        <v>20</v>
      </c>
      <c r="Y1690" s="10">
        <f>VLOOKUP(A1690,BUSINESS!$A$2:$H$2692,8,0)</f>
        <v>358</v>
      </c>
      <c r="Z1690" s="10">
        <f>VLOOKUP(A1690,BUSINESS!$A$2:$I$2692,9,0)</f>
        <v>0.331</v>
      </c>
      <c r="AA1690" s="10">
        <f>VLOOKUP(A1690,BUSINESS!$A$2:$J$2692,10,0)</f>
        <v>0.737</v>
      </c>
      <c r="AB1690" s="7">
        <f t="shared" si="2"/>
        <v>245533060061</v>
      </c>
    </row>
    <row r="1691">
      <c r="A1691" s="7" t="str">
        <f t="shared" si="1"/>
        <v>Mozambique-Africa2008</v>
      </c>
      <c r="B1691" s="8" t="s">
        <v>206</v>
      </c>
      <c r="C1691" s="5" t="s">
        <v>78</v>
      </c>
      <c r="D1691" s="9" t="s">
        <v>70</v>
      </c>
      <c r="E1691" s="11">
        <v>9.891003405E9</v>
      </c>
      <c r="F1691" s="12">
        <v>0.055</v>
      </c>
      <c r="G1691" s="12">
        <v>24.0</v>
      </c>
      <c r="H1691" s="12">
        <v>0.183</v>
      </c>
      <c r="I1691" s="22">
        <f>VLOOKUP(A1691,ENERGY!$A$2:$F$2692,5,0)</f>
        <v>9144</v>
      </c>
      <c r="J1691" s="10">
        <f>VLOOKUP(A1692,ENERGY!$A$2:$F$2692,6,0)</f>
        <v>2409</v>
      </c>
      <c r="K1691" s="23">
        <v>0.024</v>
      </c>
      <c r="L1691" s="10">
        <f>VLOOKUP(A1691,TOURISM!$A$2:$E$2692,5,0)</f>
        <v>213000000</v>
      </c>
      <c r="M1691" s="10">
        <f>VLOOKUP(A1691,TOURISM!$A$2:$F$2692,6,0)</f>
        <v>235000000</v>
      </c>
      <c r="N1691" s="23">
        <v>0.346</v>
      </c>
      <c r="O1691" s="23">
        <v>21.0</v>
      </c>
      <c r="P1691" s="23">
        <v>106.0</v>
      </c>
      <c r="Q1691" s="23">
        <v>560.0</v>
      </c>
      <c r="R1691" s="23">
        <v>0.1</v>
      </c>
      <c r="S1691" s="23">
        <v>0.671</v>
      </c>
      <c r="T1691" s="10">
        <f>VLOOKUP(A1691,TOURISM!$A$2:$E$2692,5,0)</f>
        <v>213000000</v>
      </c>
      <c r="U1691" s="10">
        <f>VLOOKUP(A1691,TOURISM!$A$2:$F$2692,6,0)</f>
        <v>235000000</v>
      </c>
      <c r="V1691" s="10">
        <f>VLOOKUP(A1691,BUSINESS!$A$2:$E$2692,5,0)</f>
        <v>0.375</v>
      </c>
      <c r="W1691" s="10">
        <f>VLOOKUP(A1691,BUSINESS!$A$2:$F$2692,6,0)</f>
        <v>26</v>
      </c>
      <c r="X1691" s="10">
        <f>VLOOKUP(A1691,BUSINESS!$A$2:$G$2692,7,0)</f>
        <v>20</v>
      </c>
      <c r="Y1691" s="10">
        <f>VLOOKUP(A1691,BUSINESS!$A$2:$H$2692,8,0)</f>
        <v>230</v>
      </c>
      <c r="Z1691" s="10">
        <f>VLOOKUP(A1691,BUSINESS!$A$2:$I$2692,9,0)</f>
        <v>0.016</v>
      </c>
      <c r="AA1691" s="10">
        <f>VLOOKUP(A1691,BUSINESS!$A$2:$J$2692,10,0)</f>
        <v>0.194</v>
      </c>
      <c r="AB1691" s="7">
        <f t="shared" si="2"/>
        <v>98910034050</v>
      </c>
    </row>
    <row r="1692">
      <c r="A1692" s="7" t="str">
        <f t="shared" si="1"/>
        <v>Namibia-Africa2008</v>
      </c>
      <c r="B1692" s="8" t="s">
        <v>208</v>
      </c>
      <c r="C1692" s="5" t="s">
        <v>78</v>
      </c>
      <c r="D1692" s="9" t="s">
        <v>70</v>
      </c>
      <c r="E1692" s="11">
        <v>8.493167843E9</v>
      </c>
      <c r="F1692" s="12">
        <v>0.069</v>
      </c>
      <c r="G1692" s="12">
        <v>287.0</v>
      </c>
      <c r="H1692" s="12">
        <v>0.137</v>
      </c>
      <c r="I1692" s="22">
        <f>VLOOKUP(A1692,ENERGY!$A$2:$F$2692,5,0)</f>
        <v>1345</v>
      </c>
      <c r="J1692" s="10">
        <f>VLOOKUP(A1693,ENERGY!$A$2:$F$2692,6,0)</f>
        <v>821</v>
      </c>
      <c r="K1692" s="23">
        <v>0.024</v>
      </c>
      <c r="L1692" s="10">
        <f>VLOOKUP(A1692,TOURISM!$A$2:$E$2692,5,0)</f>
        <v>484000000</v>
      </c>
      <c r="M1692" s="10">
        <f>VLOOKUP(A1692,TOURISM!$A$2:$F$2692,6,0)</f>
        <v>114000000</v>
      </c>
      <c r="N1692" s="23">
        <v>0.214</v>
      </c>
      <c r="O1692" s="23">
        <v>102.0</v>
      </c>
      <c r="P1692" s="23">
        <v>135.0</v>
      </c>
      <c r="Q1692" s="23">
        <v>173.0</v>
      </c>
      <c r="R1692" s="23">
        <v>0.049</v>
      </c>
      <c r="S1692" s="23">
        <v>1.285</v>
      </c>
      <c r="T1692" s="10">
        <f>VLOOKUP(A1692,TOURISM!$A$2:$E$2692,5,0)</f>
        <v>484000000</v>
      </c>
      <c r="U1692" s="10">
        <f>VLOOKUP(A1692,TOURISM!$A$2:$F$2692,6,0)</f>
        <v>114000000</v>
      </c>
      <c r="V1692" s="10">
        <f>VLOOKUP(A1692,BUSINESS!$A$2:$E$2692,5,0)</f>
        <v>0.228</v>
      </c>
      <c r="W1692" s="10">
        <f>VLOOKUP(A1692,BUSINESS!$A$2:$F$2692,6,0)</f>
        <v>66</v>
      </c>
      <c r="X1692" s="10">
        <f>VLOOKUP(A1692,BUSINESS!$A$2:$G$2692,7,0)</f>
        <v>20</v>
      </c>
      <c r="Y1692" s="10">
        <f>VLOOKUP(A1692,BUSINESS!$A$2:$H$2692,8,0)</f>
        <v>339</v>
      </c>
      <c r="Z1692" s="10">
        <f>VLOOKUP(A1692,BUSINESS!$A$2:$I$2692,9,0)</f>
        <v>0.053</v>
      </c>
      <c r="AA1692" s="10">
        <f>VLOOKUP(A1692,BUSINESS!$A$2:$J$2692,10,0)</f>
        <v>0.498</v>
      </c>
      <c r="AB1692" s="7">
        <f t="shared" si="2"/>
        <v>173329955980</v>
      </c>
    </row>
    <row r="1693">
      <c r="A1693" s="7" t="str">
        <f t="shared" si="1"/>
        <v>Niger-Africa2008</v>
      </c>
      <c r="B1693" s="8" t="s">
        <v>214</v>
      </c>
      <c r="C1693" s="5" t="s">
        <v>78</v>
      </c>
      <c r="D1693" s="9" t="s">
        <v>70</v>
      </c>
      <c r="E1693" s="11">
        <v>5.403364454E9</v>
      </c>
      <c r="F1693" s="12">
        <v>0.071</v>
      </c>
      <c r="G1693" s="12">
        <v>26.0</v>
      </c>
      <c r="H1693" s="10" t="str">
        <f>if(AND(#REF!=#REF!,#REF!=#REF!+1,ISBLANK(#REF!)),#REF!,#REF!)</f>
        <v>#REF!</v>
      </c>
      <c r="I1693" s="22">
        <f>VLOOKUP(A1693,ENERGY!$A$2:$F$2692,5,0)</f>
        <v>133681</v>
      </c>
      <c r="J1693" s="10">
        <f>VLOOKUP(A1694,ENERGY!$A$2:$F$2692,6,0)</f>
        <v>95210</v>
      </c>
      <c r="K1693" s="23">
        <v>0.024</v>
      </c>
      <c r="L1693" s="10">
        <f>VLOOKUP(A1693,TOURISM!$A$2:$E$2692,5,0)</f>
        <v>86000000</v>
      </c>
      <c r="M1693" s="10">
        <f>VLOOKUP(A1693,TOURISM!$A$2:$F$2692,6,0)</f>
        <v>98000000</v>
      </c>
      <c r="N1693" s="23">
        <v>0.319</v>
      </c>
      <c r="O1693" s="23">
        <v>92.0</v>
      </c>
      <c r="P1693" s="23">
        <v>163.0</v>
      </c>
      <c r="Q1693" s="23">
        <v>362.0</v>
      </c>
      <c r="R1693" s="23">
        <v>0.107</v>
      </c>
      <c r="S1693" s="23">
        <v>0.647</v>
      </c>
      <c r="T1693" s="10">
        <f>VLOOKUP(A1693,TOURISM!$A$2:$E$2692,5,0)</f>
        <v>86000000</v>
      </c>
      <c r="U1693" s="10">
        <f>VLOOKUP(A1693,TOURISM!$A$2:$F$2692,6,0)</f>
        <v>98000000</v>
      </c>
      <c r="V1693" s="10">
        <f>VLOOKUP(A1693,BUSINESS!$A$2:$E$2692,5,0)</f>
        <v>0.423</v>
      </c>
      <c r="W1693" s="10">
        <f>VLOOKUP(A1693,BUSINESS!$A$2:$F$2692,6,0)</f>
        <v>19</v>
      </c>
      <c r="X1693" s="10">
        <f>VLOOKUP(A1693,BUSINESS!$A$2:$G$2692,7,0)</f>
        <v>20</v>
      </c>
      <c r="Y1693" s="10">
        <f>VLOOKUP(A1693,BUSINESS!$A$2:$H$2692,8,0)</f>
        <v>270</v>
      </c>
      <c r="Z1693" s="10">
        <f>VLOOKUP(A1693,BUSINESS!$A$2:$I$2692,9,0)</f>
        <v>0.007</v>
      </c>
      <c r="AA1693" s="10">
        <f>VLOOKUP(A1693,BUSINESS!$A$2:$J$2692,10,0)</f>
        <v>0.129</v>
      </c>
      <c r="AB1693" s="7">
        <f t="shared" si="2"/>
        <v>50498733215</v>
      </c>
    </row>
    <row r="1694">
      <c r="A1694" s="7" t="str">
        <f t="shared" si="1"/>
        <v>Nigeria-Africa2008</v>
      </c>
      <c r="B1694" s="8" t="s">
        <v>215</v>
      </c>
      <c r="C1694" s="5" t="s">
        <v>78</v>
      </c>
      <c r="D1694" s="9" t="s">
        <v>70</v>
      </c>
      <c r="E1694" s="11">
        <v>2.08E11</v>
      </c>
      <c r="F1694" s="12">
        <v>0.065</v>
      </c>
      <c r="G1694" s="12">
        <v>88.0</v>
      </c>
      <c r="H1694" s="12">
        <v>0.155</v>
      </c>
      <c r="I1694" s="22">
        <f>VLOOKUP(A1694,ENERGY!$A$2:$F$2692,5,0)</f>
        <v>107683</v>
      </c>
      <c r="J1694" s="10">
        <f>VLOOKUP(A1695,ENERGY!$A$2:$F$2692,6,0)</f>
        <v>557</v>
      </c>
      <c r="K1694" s="23">
        <v>0.024</v>
      </c>
      <c r="L1694" s="10">
        <f>VLOOKUP(A1694,TOURISM!$A$2:$E$2692,5,0)</f>
        <v>959000000</v>
      </c>
      <c r="M1694" s="10">
        <f>VLOOKUP(A1694,TOURISM!$A$2:$F$2692,6,0)</f>
        <v>11009000000</v>
      </c>
      <c r="N1694" s="23">
        <v>0.334</v>
      </c>
      <c r="O1694" s="23">
        <v>10.0</v>
      </c>
      <c r="P1694" s="23">
        <v>70.0</v>
      </c>
      <c r="Q1694" s="23">
        <v>210.0</v>
      </c>
      <c r="R1694" s="23">
        <v>0.217</v>
      </c>
      <c r="S1694" s="23">
        <v>1.242</v>
      </c>
      <c r="T1694" s="10">
        <f>VLOOKUP(A1694,TOURISM!$A$2:$E$2692,5,0)</f>
        <v>959000000</v>
      </c>
      <c r="U1694" s="10">
        <f>VLOOKUP(A1694,TOURISM!$A$2:$F$2692,6,0)</f>
        <v>11009000000</v>
      </c>
      <c r="V1694" s="10">
        <f>VLOOKUP(A1694,BUSINESS!$A$2:$E$2692,5,0)</f>
        <v>0.322</v>
      </c>
      <c r="W1694" s="10">
        <f>VLOOKUP(A1694,BUSINESS!$A$2:$F$2692,6,0)</f>
        <v>25</v>
      </c>
      <c r="X1694" s="10">
        <f>VLOOKUP(A1694,BUSINESS!$A$2:$G$2692,7,0)</f>
        <v>20</v>
      </c>
      <c r="Y1694" s="10">
        <f>VLOOKUP(A1694,BUSINESS!$A$2:$H$2692,8,0)</f>
        <v>938</v>
      </c>
      <c r="Z1694" s="10">
        <f>VLOOKUP(A1694,BUSINESS!$A$2:$I$2692,9,0)</f>
        <v>0.159</v>
      </c>
      <c r="AA1694" s="10">
        <f>VLOOKUP(A1694,BUSINESS!$A$2:$J$2692,10,0)</f>
        <v>0.417</v>
      </c>
      <c r="AB1694" s="7">
        <f t="shared" si="2"/>
        <v>958525345622</v>
      </c>
    </row>
    <row r="1695">
      <c r="A1695" s="7" t="str">
        <f t="shared" si="1"/>
        <v>Rwanda-Africa2008</v>
      </c>
      <c r="B1695" s="8" t="s">
        <v>232</v>
      </c>
      <c r="C1695" s="5" t="s">
        <v>78</v>
      </c>
      <c r="D1695" s="9" t="s">
        <v>70</v>
      </c>
      <c r="E1695" s="11">
        <v>4.674053754E9</v>
      </c>
      <c r="F1695" s="12">
        <v>0.101</v>
      </c>
      <c r="G1695" s="12">
        <v>47.0</v>
      </c>
      <c r="H1695" s="12">
        <v>0.165</v>
      </c>
      <c r="I1695" s="22">
        <f>VLOOKUP(A1695,ENERGY!$A$2:$F$2692,5,0)</f>
        <v>133681</v>
      </c>
      <c r="J1695" s="10">
        <f>VLOOKUP(A1696,ENERGY!$A$2:$F$2692,6,0)</f>
        <v>84</v>
      </c>
      <c r="K1695" s="23">
        <v>0.024</v>
      </c>
      <c r="L1695" s="10">
        <f>VLOOKUP(A1695,TOURISM!$A$2:$E$2692,5,0)</f>
        <v>224000000</v>
      </c>
      <c r="M1695" s="10">
        <f>VLOOKUP(A1695,TOURISM!$A$2:$F$2692,6,0)</f>
        <v>146000000</v>
      </c>
      <c r="N1695" s="23">
        <v>0.845</v>
      </c>
      <c r="O1695" s="23">
        <v>24.0</v>
      </c>
      <c r="P1695" s="23">
        <v>141.0</v>
      </c>
      <c r="Q1695" s="23">
        <v>224.0</v>
      </c>
      <c r="R1695" s="23">
        <v>0.145</v>
      </c>
      <c r="S1695" s="23">
        <v>0.815</v>
      </c>
      <c r="T1695" s="10">
        <f>VLOOKUP(A1695,TOURISM!$A$2:$E$2692,5,0)</f>
        <v>224000000</v>
      </c>
      <c r="U1695" s="10">
        <f>VLOOKUP(A1695,TOURISM!$A$2:$F$2692,6,0)</f>
        <v>146000000</v>
      </c>
      <c r="V1695" s="10">
        <f>VLOOKUP(A1695,BUSINESS!$A$2:$E$2692,5,0)</f>
        <v>0.334</v>
      </c>
      <c r="W1695" s="10">
        <f>VLOOKUP(A1695,BUSINESS!$A$2:$F$2692,6,0)</f>
        <v>14</v>
      </c>
      <c r="X1695" s="10">
        <f>VLOOKUP(A1695,BUSINESS!$A$2:$G$2692,7,0)</f>
        <v>20</v>
      </c>
      <c r="Y1695" s="10">
        <f>VLOOKUP(A1695,BUSINESS!$A$2:$H$2692,8,0)</f>
        <v>160</v>
      </c>
      <c r="Z1695" s="10">
        <f>VLOOKUP(A1695,BUSINESS!$A$2:$I$2692,9,0)</f>
        <v>0.045</v>
      </c>
      <c r="AA1695" s="10">
        <f>VLOOKUP(A1695,BUSINESS!$A$2:$J$2692,10,0)</f>
        <v>0.129</v>
      </c>
      <c r="AB1695" s="7">
        <f t="shared" si="2"/>
        <v>32234853476</v>
      </c>
    </row>
    <row r="1696">
      <c r="A1696" s="7" t="str">
        <f t="shared" si="1"/>
        <v>Sao Tome and Principe-Africa2008</v>
      </c>
      <c r="B1696" s="8" t="s">
        <v>235</v>
      </c>
      <c r="C1696" s="5" t="s">
        <v>78</v>
      </c>
      <c r="D1696" s="9" t="s">
        <v>70</v>
      </c>
      <c r="E1696" s="11">
        <v>1.83464986E8</v>
      </c>
      <c r="F1696" s="12">
        <v>0.063</v>
      </c>
      <c r="G1696" s="12">
        <v>75.0</v>
      </c>
      <c r="H1696" s="12">
        <v>0.324</v>
      </c>
      <c r="I1696" s="22">
        <f>VLOOKUP(A1696,ENERGY!$A$2:$F$2692,5,0)</f>
        <v>44</v>
      </c>
      <c r="J1696" s="10">
        <f>VLOOKUP(A1697,ENERGY!$A$2:$F$2692,6,0)</f>
        <v>5335</v>
      </c>
      <c r="K1696" s="23">
        <v>0.024</v>
      </c>
      <c r="L1696" s="10">
        <f>VLOOKUP(A1696,TOURISM!$A$2:$E$2692,5,0)</f>
        <v>7700000</v>
      </c>
      <c r="M1696" s="10">
        <f>VLOOKUP(A1696,TOURISM!$A$2:$F$2692,6,0)</f>
        <v>300000</v>
      </c>
      <c r="N1696" s="23">
        <v>0.363</v>
      </c>
      <c r="O1696" s="23">
        <v>7.0</v>
      </c>
      <c r="P1696" s="23">
        <v>170.0</v>
      </c>
      <c r="Q1696" s="23">
        <v>275.0</v>
      </c>
      <c r="R1696" s="23">
        <v>0.055</v>
      </c>
      <c r="S1696" s="23">
        <v>0.655</v>
      </c>
      <c r="T1696" s="10">
        <f>VLOOKUP(A1696,TOURISM!$A$2:$E$2692,5,0)</f>
        <v>7700000</v>
      </c>
      <c r="U1696" s="10">
        <f>VLOOKUP(A1696,TOURISM!$A$2:$F$2692,6,0)</f>
        <v>300000</v>
      </c>
      <c r="V1696" s="10">
        <f>VLOOKUP(A1696,BUSINESS!$A$2:$E$2692,5,0)</f>
        <v>0.472</v>
      </c>
      <c r="W1696" s="10">
        <f>VLOOKUP(A1696,BUSINESS!$A$2:$F$2692,6,0)</f>
        <v>144</v>
      </c>
      <c r="X1696" s="10">
        <f>VLOOKUP(A1696,BUSINESS!$A$2:$G$2692,7,0)</f>
        <v>20</v>
      </c>
      <c r="Y1696" s="10">
        <f>VLOOKUP(A1696,BUSINESS!$A$2:$H$2692,8,0)</f>
        <v>424</v>
      </c>
      <c r="Z1696" s="10">
        <f>VLOOKUP(A1696,BUSINESS!$A$2:$I$2692,9,0)</f>
        <v>0.155</v>
      </c>
      <c r="AA1696" s="10">
        <f>VLOOKUP(A1696,BUSINESS!$A$2:$J$2692,10,0)</f>
        <v>0.3</v>
      </c>
      <c r="AB1696" s="7">
        <f t="shared" si="2"/>
        <v>3335727018</v>
      </c>
    </row>
    <row r="1697">
      <c r="A1697" s="7" t="str">
        <f t="shared" si="1"/>
        <v>Senegal-Africa2008</v>
      </c>
      <c r="B1697" s="8" t="s">
        <v>237</v>
      </c>
      <c r="C1697" s="5" t="s">
        <v>78</v>
      </c>
      <c r="D1697" s="9" t="s">
        <v>70</v>
      </c>
      <c r="E1697" s="11">
        <v>1.3386346543E10</v>
      </c>
      <c r="F1697" s="12">
        <v>0.049</v>
      </c>
      <c r="G1697" s="12">
        <v>54.0</v>
      </c>
      <c r="H1697" s="10" t="str">
        <f>if(AND(#REF!=#REF!,#REF!=#REF!+1,ISBLANK(#REF!)),#REF!,#REF!)</f>
        <v>#REF!</v>
      </c>
      <c r="I1697" s="22">
        <f>VLOOKUP(A1697,ENERGY!$A$2:$F$2692,5,0)</f>
        <v>3000</v>
      </c>
      <c r="J1697" s="10">
        <f>VLOOKUP(A1698,ENERGY!$A$2:$F$2692,6,0)</f>
        <v>653</v>
      </c>
      <c r="K1697" s="23">
        <v>0.024</v>
      </c>
      <c r="L1697" s="10">
        <f>VLOOKUP(A1697,TOURISM!$A$2:$E$2692,5,0)</f>
        <v>637000000</v>
      </c>
      <c r="M1697" s="10">
        <f>VLOOKUP(A1697,TOURISM!$A$2:$F$2692,6,0)</f>
        <v>276000000</v>
      </c>
      <c r="N1697" s="23">
        <v>0.11</v>
      </c>
      <c r="O1697" s="23">
        <v>94.0</v>
      </c>
      <c r="P1697" s="23">
        <v>167.0</v>
      </c>
      <c r="Q1697" s="23">
        <v>276.0</v>
      </c>
      <c r="R1697" s="23">
        <v>0.009</v>
      </c>
      <c r="S1697" s="23">
        <v>0.557</v>
      </c>
      <c r="T1697" s="10">
        <f>VLOOKUP(A1697,TOURISM!$A$2:$E$2692,5,0)</f>
        <v>637000000</v>
      </c>
      <c r="U1697" s="10">
        <f>VLOOKUP(A1697,TOURISM!$A$2:$F$2692,6,0)</f>
        <v>276000000</v>
      </c>
      <c r="V1697" s="10">
        <f>VLOOKUP(A1697,BUSINESS!$A$2:$E$2692,5,0)</f>
        <v>0.455</v>
      </c>
      <c r="W1697" s="10">
        <f>VLOOKUP(A1697,BUSINESS!$A$2:$F$2692,6,0)</f>
        <v>9</v>
      </c>
      <c r="X1697" s="10">
        <f>VLOOKUP(A1697,BUSINESS!$A$2:$G$2692,7,0)</f>
        <v>20</v>
      </c>
      <c r="Y1697" s="10">
        <f>VLOOKUP(A1697,BUSINESS!$A$2:$H$2692,8,0)</f>
        <v>666</v>
      </c>
      <c r="Z1697" s="10">
        <f>VLOOKUP(A1697,BUSINESS!$A$2:$I$2692,9,0)</f>
        <v>0.106</v>
      </c>
      <c r="AA1697" s="10">
        <f>VLOOKUP(A1697,BUSINESS!$A$2:$J$2692,10,0)</f>
        <v>0.44</v>
      </c>
      <c r="AB1697" s="7">
        <f t="shared" si="2"/>
        <v>1487371838111</v>
      </c>
    </row>
    <row r="1698">
      <c r="A1698" s="7" t="str">
        <f t="shared" si="1"/>
        <v>Seychelles-Africa2008</v>
      </c>
      <c r="B1698" s="8" t="s">
        <v>239</v>
      </c>
      <c r="C1698" s="5" t="s">
        <v>78</v>
      </c>
      <c r="D1698" s="9" t="s">
        <v>70</v>
      </c>
      <c r="E1698" s="11">
        <v>9.67211975E8</v>
      </c>
      <c r="F1698" s="12">
        <v>0.027</v>
      </c>
      <c r="G1698" s="12">
        <v>289.0</v>
      </c>
      <c r="H1698" s="12">
        <v>0.118</v>
      </c>
      <c r="I1698" s="22">
        <f>VLOOKUP(A1698,ENERGY!$A$2:$F$2692,5,0)</f>
        <v>205</v>
      </c>
      <c r="J1698" s="10">
        <f>VLOOKUP(A1699,ENERGY!$A$2:$F$2692,6,0)</f>
        <v>634</v>
      </c>
      <c r="K1698" s="23">
        <v>0.024</v>
      </c>
      <c r="L1698" s="10">
        <f>VLOOKUP(A1698,TOURISM!$A$2:$E$2692,5,0)</f>
        <v>46000000</v>
      </c>
      <c r="M1698" s="10">
        <f>VLOOKUP(A1698,TOURISM!$A$2:$F$2692,6,0)</f>
        <v>7000000</v>
      </c>
      <c r="N1698" s="31">
        <v>0.11</v>
      </c>
      <c r="O1698" s="27">
        <f t="shared" ref="O1698:Q1698" si="850">if(AND(M1698=M1699,N1698=N1698+1,ISBLANK(O1699)),O1698,O1699)</f>
        <v>63</v>
      </c>
      <c r="P1698" s="27">
        <f t="shared" si="850"/>
        <v>19</v>
      </c>
      <c r="Q1698" s="27">
        <f t="shared" si="850"/>
        <v>368</v>
      </c>
      <c r="R1698" s="23">
        <v>0.555</v>
      </c>
      <c r="S1698" s="23">
        <v>0.508</v>
      </c>
      <c r="T1698" s="10">
        <f>VLOOKUP(A1698,TOURISM!$A$2:$E$2692,5,0)</f>
        <v>46000000</v>
      </c>
      <c r="U1698" s="10">
        <f>VLOOKUP(A1698,TOURISM!$A$2:$F$2692,6,0)</f>
        <v>7000000</v>
      </c>
      <c r="V1698" s="10">
        <f>VLOOKUP(A1698,BUSINESS!$A$2:$E$2692,5,0)</f>
        <v>0.466</v>
      </c>
      <c r="W1698" s="10">
        <f>VLOOKUP(A1698,BUSINESS!$A$2:$F$2692,6,0)</f>
        <v>39</v>
      </c>
      <c r="X1698" s="10">
        <f>VLOOKUP(A1698,BUSINESS!$A$2:$G$2692,7,0)</f>
        <v>20</v>
      </c>
      <c r="Y1698" s="10">
        <f>VLOOKUP(A1698,BUSINESS!$A$2:$H$2692,8,0)</f>
        <v>76</v>
      </c>
      <c r="Z1698" s="10">
        <f>VLOOKUP(A1698,BUSINESS!$A$2:$I$2692,9,0)</f>
        <v>0.404</v>
      </c>
      <c r="AA1698" s="10">
        <f>VLOOKUP(A1698,BUSINESS!$A$2:$J$2692,10,0)</f>
        <v>1.04</v>
      </c>
      <c r="AB1698" s="7">
        <f t="shared" si="2"/>
        <v>1742724279</v>
      </c>
    </row>
    <row r="1699">
      <c r="A1699" s="7" t="str">
        <f t="shared" si="1"/>
        <v>Sierra Leone-Africa2008</v>
      </c>
      <c r="B1699" s="8" t="s">
        <v>240</v>
      </c>
      <c r="C1699" s="5" t="s">
        <v>78</v>
      </c>
      <c r="D1699" s="9" t="s">
        <v>70</v>
      </c>
      <c r="E1699" s="11">
        <v>2.505620416E9</v>
      </c>
      <c r="F1699" s="12">
        <v>0.142</v>
      </c>
      <c r="G1699" s="12">
        <v>64.0</v>
      </c>
      <c r="H1699" s="12">
        <v>0.245</v>
      </c>
      <c r="I1699" s="22">
        <f>VLOOKUP(A1699,ENERGY!$A$2:$F$2692,5,0)</f>
        <v>133681</v>
      </c>
      <c r="J1699" s="10">
        <f>VLOOKUP(A1700,ENERGY!$A$2:$F$2692,6,0)</f>
        <v>605</v>
      </c>
      <c r="K1699" s="23">
        <v>0.024</v>
      </c>
      <c r="L1699" s="10">
        <f>VLOOKUP(A1699,TOURISM!$A$2:$E$2692,5,0)</f>
        <v>34000000</v>
      </c>
      <c r="M1699" s="10">
        <f>VLOOKUP(A1699,TOURISM!$A$2:$F$2692,6,0)</f>
        <v>24000000</v>
      </c>
      <c r="N1699" s="31">
        <v>0.11</v>
      </c>
      <c r="O1699" s="27">
        <f t="shared" ref="O1699:Q1699" si="851">if(AND(M1699=M1700,N1699=N1699+1,ISBLANK(O1700)),O1699,O1700)</f>
        <v>63</v>
      </c>
      <c r="P1699" s="27">
        <f t="shared" si="851"/>
        <v>19</v>
      </c>
      <c r="Q1699" s="27">
        <f t="shared" si="851"/>
        <v>368</v>
      </c>
      <c r="R1699" s="23">
        <v>0.679</v>
      </c>
      <c r="S1699" s="23">
        <v>0.855</v>
      </c>
      <c r="T1699" s="10">
        <f>VLOOKUP(A1699,TOURISM!$A$2:$E$2692,5,0)</f>
        <v>34000000</v>
      </c>
      <c r="U1699" s="10">
        <f>VLOOKUP(A1699,TOURISM!$A$2:$F$2692,6,0)</f>
        <v>24000000</v>
      </c>
      <c r="V1699" s="10">
        <f>VLOOKUP(A1699,BUSINESS!$A$2:$E$2692,5,0)</f>
        <v>2.352</v>
      </c>
      <c r="W1699" s="10">
        <f>VLOOKUP(A1699,BUSINESS!$A$2:$F$2692,6,0)</f>
        <v>17</v>
      </c>
      <c r="X1699" s="10">
        <f>VLOOKUP(A1699,BUSINESS!$A$2:$G$2692,7,0)</f>
        <v>20</v>
      </c>
      <c r="Y1699" s="10">
        <f>VLOOKUP(A1699,BUSINESS!$A$2:$H$2692,8,0)</f>
        <v>399</v>
      </c>
      <c r="Z1699" s="10">
        <f>VLOOKUP(A1699,BUSINESS!$A$2:$I$2692,9,0)</f>
        <v>0.003</v>
      </c>
      <c r="AA1699" s="10">
        <f>VLOOKUP(A1699,BUSINESS!$A$2:$J$2692,10,0)</f>
        <v>0.182</v>
      </c>
      <c r="AB1699" s="7">
        <f t="shared" si="2"/>
        <v>3690162616</v>
      </c>
    </row>
    <row r="1700">
      <c r="A1700" s="7" t="str">
        <f t="shared" si="1"/>
        <v>Somalia-Africa2008</v>
      </c>
      <c r="B1700" s="8" t="s">
        <v>246</v>
      </c>
      <c r="C1700" s="5" t="s">
        <v>78</v>
      </c>
      <c r="D1700" s="9" t="s">
        <v>70</v>
      </c>
      <c r="E1700" s="8"/>
      <c r="F1700" s="10" t="str">
        <f t="shared" ref="F1700:H1700" si="852">if(AND(#REF!=#REF!,#REF!=#REF!+1,ISBLANK(#REF!)),#REF!,#REF!)</f>
        <v>#REF!</v>
      </c>
      <c r="G1700" s="10" t="str">
        <f t="shared" si="852"/>
        <v>#REF!</v>
      </c>
      <c r="H1700" s="10" t="str">
        <f t="shared" si="852"/>
        <v>#REF!</v>
      </c>
      <c r="I1700" s="22">
        <f>VLOOKUP(A1700,ENERGY!$A$2:$F$2692,5,0)</f>
        <v>133681</v>
      </c>
      <c r="J1700" s="10">
        <f>VLOOKUP(A1701,ENERGY!$A$2:$F$2692,6,0)</f>
        <v>443648</v>
      </c>
      <c r="K1700" s="23">
        <v>0.024</v>
      </c>
      <c r="L1700" s="10">
        <f>VLOOKUP(A1700,TOURISM!$A$2:$E$2692,5,0)</f>
        <v>1293000000</v>
      </c>
      <c r="M1700" s="10">
        <f>VLOOKUP(A1700,TOURISM!$A$2:$F$2692,6,0)</f>
        <v>135000000</v>
      </c>
      <c r="N1700" s="23">
        <v>0.428</v>
      </c>
      <c r="O1700" s="23">
        <v>63.0</v>
      </c>
      <c r="P1700" s="27">
        <f t="shared" ref="P1700:P1721" si="853">if(AND(N1700=N1701,O1700=O1700+1,ISBLANK(P1701)),P1700,P1701)</f>
        <v>19</v>
      </c>
      <c r="Q1700" s="23">
        <v>368.0</v>
      </c>
      <c r="R1700" s="23">
        <v>0.213</v>
      </c>
      <c r="S1700" s="23">
        <v>0.411</v>
      </c>
      <c r="T1700" s="10">
        <f>VLOOKUP(A1700,TOURISM!$A$2:$E$2692,5,0)</f>
        <v>1293000000</v>
      </c>
      <c r="U1700" s="10">
        <f>VLOOKUP(A1700,TOURISM!$A$2:$F$2692,6,0)</f>
        <v>135000000</v>
      </c>
      <c r="V1700" s="10">
        <f>VLOOKUP(A1700,BUSINESS!$A$2:$E$2692,5,0)</f>
        <v>2.797</v>
      </c>
      <c r="W1700" s="10">
        <f>VLOOKUP(A1700,BUSINESS!$A$2:$F$2692,6,0)</f>
        <v>25</v>
      </c>
      <c r="X1700" s="10">
        <f>VLOOKUP(A1700,BUSINESS!$A$2:$G$2692,7,0)</f>
        <v>20</v>
      </c>
      <c r="Y1700" s="10">
        <f>VLOOKUP(A1700,BUSINESS!$A$2:$H$2692,8,0)</f>
        <v>222</v>
      </c>
      <c r="Z1700" s="10">
        <f>VLOOKUP(A1700,BUSINESS!$A$2:$I$2692,9,0)</f>
        <v>0.011</v>
      </c>
      <c r="AA1700" s="10">
        <f>VLOOKUP(A1700,BUSINESS!$A$2:$J$2692,10,0)</f>
        <v>0.069</v>
      </c>
      <c r="AB1700" s="7">
        <f t="shared" si="2"/>
        <v>0</v>
      </c>
    </row>
    <row r="1701">
      <c r="A1701" s="7" t="str">
        <f t="shared" si="1"/>
        <v>South Africa-Africa2008</v>
      </c>
      <c r="B1701" s="8" t="s">
        <v>247</v>
      </c>
      <c r="C1701" s="5" t="s">
        <v>78</v>
      </c>
      <c r="D1701" s="9" t="s">
        <v>70</v>
      </c>
      <c r="E1701" s="11">
        <v>2.73E11</v>
      </c>
      <c r="F1701" s="12">
        <v>0.08</v>
      </c>
      <c r="G1701" s="12">
        <v>437.0</v>
      </c>
      <c r="H1701" s="12">
        <v>0.151</v>
      </c>
      <c r="I1701" s="22">
        <f>VLOOKUP(A1701,ENERGY!$A$2:$F$2692,5,0)</f>
        <v>136604</v>
      </c>
      <c r="J1701" s="10">
        <f>VLOOKUP(A1702,ENERGY!$A$2:$F$2692,6,0)</f>
        <v>358237</v>
      </c>
      <c r="K1701" s="23">
        <v>0.024</v>
      </c>
      <c r="L1701" s="10">
        <f>VLOOKUP(A1701,TOURISM!$A$2:$E$2692,5,0)</f>
        <v>9178000000</v>
      </c>
      <c r="M1701" s="10">
        <f>VLOOKUP(A1701,TOURISM!$A$2:$F$2692,6,0)</f>
        <v>6905000000</v>
      </c>
      <c r="N1701" s="23">
        <v>0.477</v>
      </c>
      <c r="O1701" s="23">
        <v>45.0</v>
      </c>
      <c r="P1701" s="27">
        <f t="shared" si="853"/>
        <v>19</v>
      </c>
      <c r="Q1701" s="23">
        <v>196.0</v>
      </c>
      <c r="R1701" s="23">
        <v>0.687</v>
      </c>
      <c r="S1701" s="23">
        <v>0.946</v>
      </c>
      <c r="T1701" s="10">
        <f>VLOOKUP(A1701,TOURISM!$A$2:$E$2692,5,0)</f>
        <v>9178000000</v>
      </c>
      <c r="U1701" s="10">
        <f>VLOOKUP(A1701,TOURISM!$A$2:$F$2692,6,0)</f>
        <v>6905000000</v>
      </c>
      <c r="V1701" s="10">
        <f>VLOOKUP(A1701,BUSINESS!$A$2:$E$2692,5,0)</f>
        <v>0.337</v>
      </c>
      <c r="W1701" s="10">
        <f>VLOOKUP(A1701,BUSINESS!$A$2:$F$2692,6,0)</f>
        <v>22</v>
      </c>
      <c r="X1701" s="10">
        <f>VLOOKUP(A1701,BUSINESS!$A$2:$G$2692,7,0)</f>
        <v>20</v>
      </c>
      <c r="Y1701" s="10">
        <f>VLOOKUP(A1701,BUSINESS!$A$2:$H$2692,8,0)</f>
        <v>200</v>
      </c>
      <c r="Z1701" s="10">
        <f>VLOOKUP(A1701,BUSINESS!$A$2:$I$2692,9,0)</f>
        <v>0.084</v>
      </c>
      <c r="AA1701" s="10">
        <f>VLOOKUP(A1701,BUSINESS!$A$2:$J$2692,10,0)</f>
        <v>0.895</v>
      </c>
      <c r="AB1701" s="7">
        <f t="shared" si="2"/>
        <v>397379912664</v>
      </c>
    </row>
    <row r="1702">
      <c r="A1702" s="7" t="str">
        <f t="shared" si="1"/>
        <v>South Sudan-Africa2008</v>
      </c>
      <c r="B1702" s="8" t="s">
        <v>249</v>
      </c>
      <c r="C1702" s="5" t="s">
        <v>78</v>
      </c>
      <c r="D1702" s="9" t="s">
        <v>70</v>
      </c>
      <c r="E1702" s="11">
        <v>1.6382632812E10</v>
      </c>
      <c r="F1702" s="12">
        <v>0.02</v>
      </c>
      <c r="G1702" s="12">
        <v>34.0</v>
      </c>
      <c r="H1702" s="10" t="str">
        <f t="shared" ref="H1702:H1703" si="854">if(AND(#REF!=#REF!,#REF!=#REF!+1,ISBLANK(#REF!)),#REF!,#REF!)</f>
        <v>#REF!</v>
      </c>
      <c r="I1702" s="22">
        <f>VLOOKUP(A1702,ENERGY!$A$2:$F$2692,5,0)</f>
        <v>133681</v>
      </c>
      <c r="J1702" s="10" t="str">
        <f>VLOOKUP(A1703,ENERGY!$A$2:$F$2692,6,0)</f>
        <v>#N/A</v>
      </c>
      <c r="K1702" s="23">
        <v>0.024</v>
      </c>
      <c r="L1702" s="10">
        <f>VLOOKUP(A1702,TOURISM!$A$2:$E$2692,5,0)</f>
        <v>12104000000</v>
      </c>
      <c r="M1702" s="10">
        <f>VLOOKUP(A1702,TOURISM!$A$2:$F$2692,6,0)</f>
        <v>11362000000</v>
      </c>
      <c r="N1702" s="23">
        <v>0.573</v>
      </c>
      <c r="O1702" s="23">
        <v>34.0</v>
      </c>
      <c r="P1702" s="27">
        <f t="shared" si="853"/>
        <v>19</v>
      </c>
      <c r="Q1702" s="23">
        <v>2085.0</v>
      </c>
      <c r="R1702" s="23">
        <v>0.037</v>
      </c>
      <c r="S1702" s="23">
        <v>0.637</v>
      </c>
      <c r="T1702" s="10">
        <f>VLOOKUP(A1702,TOURISM!$A$2:$E$2692,5,0)</f>
        <v>12104000000</v>
      </c>
      <c r="U1702" s="10">
        <f>VLOOKUP(A1702,TOURISM!$A$2:$F$2692,6,0)</f>
        <v>11362000000</v>
      </c>
      <c r="V1702" s="10">
        <f>VLOOKUP(A1702,BUSINESS!$A$2:$E$2692,5,0)</f>
        <v>0.472</v>
      </c>
      <c r="W1702" s="10">
        <f>VLOOKUP(A1702,BUSINESS!$A$2:$F$2692,6,0)</f>
        <v>62</v>
      </c>
      <c r="X1702" s="10">
        <f>VLOOKUP(A1702,BUSINESS!$A$2:$G$2692,7,0)</f>
        <v>20</v>
      </c>
      <c r="Y1702" s="10">
        <f>VLOOKUP(A1702,BUSINESS!$A$2:$H$2692,8,0)</f>
        <v>270</v>
      </c>
      <c r="Z1702" s="10">
        <f>VLOOKUP(A1702,BUSINESS!$A$2:$I$2692,9,0)</f>
        <v>0.024</v>
      </c>
      <c r="AA1702" s="10">
        <f>VLOOKUP(A1702,BUSINESS!$A$2:$J$2692,10,0)</f>
        <v>0.259</v>
      </c>
      <c r="AB1702" s="7">
        <f t="shared" si="2"/>
        <v>442773859784</v>
      </c>
    </row>
    <row r="1703">
      <c r="A1703" s="7" t="str">
        <f t="shared" si="1"/>
        <v>Sudan-Africa2008</v>
      </c>
      <c r="B1703" s="8" t="s">
        <v>256</v>
      </c>
      <c r="C1703" s="5" t="s">
        <v>78</v>
      </c>
      <c r="D1703" s="9" t="s">
        <v>70</v>
      </c>
      <c r="E1703" s="11">
        <v>5.4082389393E10</v>
      </c>
      <c r="F1703" s="12">
        <v>0.075</v>
      </c>
      <c r="G1703" s="12">
        <v>118.0</v>
      </c>
      <c r="H1703" s="10" t="str">
        <f t="shared" si="854"/>
        <v>#REF!</v>
      </c>
      <c r="I1703" s="22" t="str">
        <f>VLOOKUP(A1703,ENERGY!$A$2:$F$2692,5,0)</f>
        <v>#N/A</v>
      </c>
      <c r="J1703" s="10" t="str">
        <f>VLOOKUP(A1704,ENERGY!$A$2:$F$2692,6,0)</f>
        <v>#N/A</v>
      </c>
      <c r="K1703" s="23">
        <v>0.024</v>
      </c>
      <c r="L1703" s="10">
        <f>VLOOKUP(A1703,TOURISM!$A$2:$E$2692,5,0)</f>
        <v>331000000</v>
      </c>
      <c r="M1703" s="10">
        <f>VLOOKUP(A1703,TOURISM!$A$2:$F$2692,6,0)</f>
        <v>1188000000</v>
      </c>
      <c r="N1703" s="23">
        <v>1.373</v>
      </c>
      <c r="O1703" s="23">
        <v>79.0</v>
      </c>
      <c r="P1703" s="27">
        <f t="shared" si="853"/>
        <v>19</v>
      </c>
      <c r="Q1703" s="23">
        <v>987.0</v>
      </c>
      <c r="R1703" s="27">
        <f>if(AND(P1703=P1704,Q1703=Q1703+1,ISBLANK(R1704)),R1703,R1704)</f>
        <v>0.362</v>
      </c>
      <c r="S1703" s="23">
        <v>0.424</v>
      </c>
      <c r="T1703" s="10">
        <f>VLOOKUP(A1703,TOURISM!$A$2:$E$2692,5,0)</f>
        <v>331000000</v>
      </c>
      <c r="U1703" s="10">
        <f>VLOOKUP(A1703,TOURISM!$A$2:$F$2692,6,0)</f>
        <v>1188000000</v>
      </c>
      <c r="V1703" s="10">
        <f>VLOOKUP(A1703,BUSINESS!$A$2:$E$2692,5,0)</f>
        <v>0.361</v>
      </c>
      <c r="W1703" s="10">
        <f>VLOOKUP(A1703,BUSINESS!$A$2:$F$2692,6,0)</f>
        <v>39</v>
      </c>
      <c r="X1703" s="10">
        <f>VLOOKUP(A1703,BUSINESS!$A$2:$G$2692,7,0)</f>
        <v>20</v>
      </c>
      <c r="Y1703" s="10">
        <f>VLOOKUP(A1703,BUSINESS!$A$2:$H$2692,8,0)</f>
        <v>180</v>
      </c>
      <c r="Z1703" s="10">
        <f>VLOOKUP(A1703,BUSINESS!$A$2:$I$2692,9,0)</f>
        <v>0.017</v>
      </c>
      <c r="AA1703" s="10">
        <f>VLOOKUP(A1703,BUSINESS!$A$2:$J$2692,10,0)</f>
        <v>0.29</v>
      </c>
      <c r="AB1703" s="7">
        <f t="shared" si="2"/>
        <v>149398865727</v>
      </c>
    </row>
    <row r="1704">
      <c r="A1704" s="7" t="str">
        <f t="shared" si="1"/>
        <v>Swaziland-Africa2008</v>
      </c>
      <c r="B1704" s="8" t="s">
        <v>258</v>
      </c>
      <c r="C1704" s="5" t="s">
        <v>78</v>
      </c>
      <c r="D1704" s="9" t="s">
        <v>70</v>
      </c>
      <c r="E1704" s="11">
        <v>3.01977068E9</v>
      </c>
      <c r="F1704" s="12">
        <v>0.082</v>
      </c>
      <c r="G1704" s="12">
        <v>214.0</v>
      </c>
      <c r="H1704" s="12">
        <v>0.148</v>
      </c>
      <c r="I1704" s="22" t="str">
        <f>VLOOKUP(A1704,ENERGY!$A$2:$F$2692,5,0)</f>
        <v>#N/A</v>
      </c>
      <c r="J1704" s="10">
        <f>VLOOKUP(A1705,ENERGY!$A$2:$F$2692,6,0)</f>
        <v>4353</v>
      </c>
      <c r="K1704" s="23">
        <v>0.024</v>
      </c>
      <c r="L1704" s="10">
        <f>VLOOKUP(A1704,TOURISM!$A$2:$E$2692,5,0)</f>
        <v>26000000</v>
      </c>
      <c r="M1704" s="10">
        <f>VLOOKUP(A1704,TOURISM!$A$2:$F$2692,6,0)</f>
        <v>59000000</v>
      </c>
      <c r="N1704" s="23">
        <v>0.512</v>
      </c>
      <c r="O1704" s="23">
        <v>26.0</v>
      </c>
      <c r="P1704" s="27">
        <f t="shared" si="853"/>
        <v>19</v>
      </c>
      <c r="Q1704" s="23">
        <v>166.0</v>
      </c>
      <c r="R1704" s="23">
        <v>0.362</v>
      </c>
      <c r="S1704" s="23">
        <v>1.325</v>
      </c>
      <c r="T1704" s="10">
        <f>VLOOKUP(A1704,TOURISM!$A$2:$E$2692,5,0)</f>
        <v>26000000</v>
      </c>
      <c r="U1704" s="10">
        <f>VLOOKUP(A1704,TOURISM!$A$2:$F$2692,6,0)</f>
        <v>59000000</v>
      </c>
      <c r="V1704" s="10">
        <f>VLOOKUP(A1704,BUSINESS!$A$2:$E$2692,5,0)</f>
        <v>0.363</v>
      </c>
      <c r="W1704" s="10">
        <f>VLOOKUP(A1704,BUSINESS!$A$2:$F$2692,6,0)</f>
        <v>60</v>
      </c>
      <c r="X1704" s="10">
        <f>VLOOKUP(A1704,BUSINESS!$A$2:$G$2692,7,0)</f>
        <v>20</v>
      </c>
      <c r="Y1704" s="10">
        <f>VLOOKUP(A1704,BUSINESS!$A$2:$H$2692,8,0)</f>
        <v>104</v>
      </c>
      <c r="Z1704" s="10">
        <f>VLOOKUP(A1704,BUSINESS!$A$2:$I$2692,9,0)</f>
        <v>0.069</v>
      </c>
      <c r="AA1704" s="10">
        <f>VLOOKUP(A1704,BUSINESS!$A$2:$J$2692,10,0)</f>
        <v>0.461</v>
      </c>
      <c r="AB1704" s="7">
        <f t="shared" si="2"/>
        <v>8341907956</v>
      </c>
    </row>
    <row r="1705">
      <c r="A1705" s="7" t="str">
        <f t="shared" si="1"/>
        <v>Tanzania-Africa2008</v>
      </c>
      <c r="B1705" s="8" t="s">
        <v>263</v>
      </c>
      <c r="C1705" s="5" t="s">
        <v>78</v>
      </c>
      <c r="D1705" s="9" t="s">
        <v>70</v>
      </c>
      <c r="E1705" s="11">
        <v>2.0715086119E10</v>
      </c>
      <c r="F1705" s="12">
        <v>0.054</v>
      </c>
      <c r="G1705" s="12">
        <v>26.0</v>
      </c>
      <c r="H1705" s="12">
        <v>0.15</v>
      </c>
      <c r="I1705" s="22">
        <f>VLOOKUP(A1705,ENERGY!$A$2:$F$2692,5,0)</f>
        <v>16198</v>
      </c>
      <c r="J1705" s="10">
        <f>VLOOKUP(A1706,ENERGY!$A$2:$F$2692,6,0)</f>
        <v>1397</v>
      </c>
      <c r="K1705" s="23">
        <v>0.024</v>
      </c>
      <c r="L1705" s="10">
        <f>VLOOKUP(A1705,TOURISM!$A$2:$E$2692,5,0)</f>
        <v>1293000000</v>
      </c>
      <c r="M1705" s="10">
        <f>VLOOKUP(A1705,TOURISM!$A$2:$F$2692,6,0)</f>
        <v>746000000</v>
      </c>
      <c r="N1705" s="23">
        <v>0.452</v>
      </c>
      <c r="O1705" s="23">
        <v>32.0</v>
      </c>
      <c r="P1705" s="27">
        <f t="shared" si="853"/>
        <v>19</v>
      </c>
      <c r="Q1705" s="23">
        <v>616.0</v>
      </c>
      <c r="R1705" s="23">
        <v>0.2</v>
      </c>
      <c r="S1705" s="23">
        <v>0.813</v>
      </c>
      <c r="T1705" s="10">
        <f>VLOOKUP(A1705,TOURISM!$A$2:$E$2692,5,0)</f>
        <v>1293000000</v>
      </c>
      <c r="U1705" s="10">
        <f>VLOOKUP(A1705,TOURISM!$A$2:$F$2692,6,0)</f>
        <v>746000000</v>
      </c>
      <c r="V1705" s="10">
        <f>VLOOKUP(A1705,BUSINESS!$A$2:$E$2692,5,0)</f>
        <v>0.444</v>
      </c>
      <c r="W1705" s="10">
        <f>VLOOKUP(A1705,BUSINESS!$A$2:$F$2692,6,0)</f>
        <v>26</v>
      </c>
      <c r="X1705" s="10">
        <f>VLOOKUP(A1705,BUSINESS!$A$2:$G$2692,7,0)</f>
        <v>20</v>
      </c>
      <c r="Y1705" s="10">
        <f>VLOOKUP(A1705,BUSINESS!$A$2:$H$2692,8,0)</f>
        <v>172</v>
      </c>
      <c r="Z1705" s="10">
        <f>VLOOKUP(A1705,BUSINESS!$A$2:$I$2692,9,0)</f>
        <v>0.019</v>
      </c>
      <c r="AA1705" s="10">
        <f>VLOOKUP(A1705,BUSINESS!$A$2:$J$2692,10,0)</f>
        <v>0.307</v>
      </c>
      <c r="AB1705" s="7">
        <f t="shared" si="2"/>
        <v>103575430595</v>
      </c>
    </row>
    <row r="1706">
      <c r="A1706" s="7" t="str">
        <f t="shared" si="1"/>
        <v>Togo-Africa2008</v>
      </c>
      <c r="B1706" s="8" t="s">
        <v>266</v>
      </c>
      <c r="C1706" s="5" t="s">
        <v>78</v>
      </c>
      <c r="D1706" s="9" t="s">
        <v>70</v>
      </c>
      <c r="E1706" s="11">
        <v>3.163416556E9</v>
      </c>
      <c r="F1706" s="12">
        <v>0.065</v>
      </c>
      <c r="G1706" s="12">
        <v>34.0</v>
      </c>
      <c r="H1706" s="10" t="str">
        <f t="shared" ref="H1706:H1707" si="855">if(AND(#REF!=#REF!,#REF!=#REF!+1,ISBLANK(#REF!)),#REF!,#REF!)</f>
        <v>#REF!</v>
      </c>
      <c r="I1706" s="22">
        <f>VLOOKUP(A1706,ENERGY!$A$2:$F$2692,5,0)</f>
        <v>2327</v>
      </c>
      <c r="J1706" s="10">
        <f>VLOOKUP(A1707,ENERGY!$A$2:$F$2692,6,0)</f>
        <v>22446</v>
      </c>
      <c r="K1706" s="23">
        <v>0.024</v>
      </c>
      <c r="L1706" s="10">
        <f>VLOOKUP(A1706,TOURISM!$A$2:$E$2692,5,0)</f>
        <v>44000000</v>
      </c>
      <c r="M1706" s="10">
        <f>VLOOKUP(A1706,TOURISM!$A$2:$F$2692,6,0)</f>
        <v>68000000</v>
      </c>
      <c r="N1706" s="23">
        <v>0.392</v>
      </c>
      <c r="O1706" s="23">
        <v>60.0</v>
      </c>
      <c r="P1706" s="27">
        <f t="shared" si="853"/>
        <v>19</v>
      </c>
      <c r="Q1706" s="23">
        <v>260.0</v>
      </c>
      <c r="R1706" s="23">
        <v>0.468</v>
      </c>
      <c r="S1706" s="23">
        <v>0.879</v>
      </c>
      <c r="T1706" s="10">
        <f>VLOOKUP(A1706,TOURISM!$A$2:$E$2692,5,0)</f>
        <v>44000000</v>
      </c>
      <c r="U1706" s="10">
        <f>VLOOKUP(A1706,TOURISM!$A$2:$F$2692,6,0)</f>
        <v>68000000</v>
      </c>
      <c r="V1706" s="10">
        <f>VLOOKUP(A1706,BUSINESS!$A$2:$E$2692,5,0)</f>
        <v>0.526</v>
      </c>
      <c r="W1706" s="10">
        <f>VLOOKUP(A1706,BUSINESS!$A$2:$F$2692,6,0)</f>
        <v>62</v>
      </c>
      <c r="X1706" s="10">
        <f>VLOOKUP(A1706,BUSINESS!$A$2:$G$2692,7,0)</f>
        <v>20</v>
      </c>
      <c r="Y1706" s="10">
        <f>VLOOKUP(A1706,BUSINESS!$A$2:$H$2692,8,0)</f>
        <v>270</v>
      </c>
      <c r="Z1706" s="10">
        <f>VLOOKUP(A1706,BUSINESS!$A$2:$I$2692,9,0)</f>
        <v>0.024</v>
      </c>
      <c r="AA1706" s="10">
        <f>VLOOKUP(A1706,BUSINESS!$A$2:$J$2692,10,0)</f>
        <v>0.259</v>
      </c>
      <c r="AB1706" s="7">
        <f t="shared" si="2"/>
        <v>6759437085</v>
      </c>
    </row>
    <row r="1707">
      <c r="A1707" s="7" t="str">
        <f t="shared" si="1"/>
        <v>Tunisia-Africa2008</v>
      </c>
      <c r="B1707" s="8" t="s">
        <v>269</v>
      </c>
      <c r="C1707" s="5" t="s">
        <v>78</v>
      </c>
      <c r="D1707" s="9" t="s">
        <v>70</v>
      </c>
      <c r="E1707" s="11">
        <v>4.4856586316E10</v>
      </c>
      <c r="F1707" s="12">
        <v>0.056</v>
      </c>
      <c r="G1707" s="12">
        <v>246.0</v>
      </c>
      <c r="H1707" s="10" t="str">
        <f t="shared" si="855"/>
        <v>#REF!</v>
      </c>
      <c r="I1707" s="22">
        <f>VLOOKUP(A1707,ENERGY!$A$2:$F$2692,5,0)</f>
        <v>8463</v>
      </c>
      <c r="J1707" s="10">
        <f>VLOOKUP(A1708,ENERGY!$A$2:$F$2692,6,0)</f>
        <v>1852</v>
      </c>
      <c r="K1707" s="23">
        <v>0.024</v>
      </c>
      <c r="L1707" s="10">
        <f>VLOOKUP(A1707,TOURISM!$A$2:$E$2692,5,0)</f>
        <v>3909000000</v>
      </c>
      <c r="M1707" s="10">
        <f>VLOOKUP(A1707,TOURISM!$A$2:$F$2692,6,0)</f>
        <v>555000000</v>
      </c>
      <c r="N1707" s="23">
        <v>0.6</v>
      </c>
      <c r="O1707" s="23">
        <v>29.0</v>
      </c>
      <c r="P1707" s="27">
        <f t="shared" si="853"/>
        <v>19</v>
      </c>
      <c r="Q1707" s="23">
        <v>448.0</v>
      </c>
      <c r="R1707" s="23">
        <v>0.152</v>
      </c>
      <c r="S1707" s="23">
        <v>0.834</v>
      </c>
      <c r="T1707" s="10">
        <f>VLOOKUP(A1707,TOURISM!$A$2:$E$2692,5,0)</f>
        <v>3909000000</v>
      </c>
      <c r="U1707" s="10">
        <f>VLOOKUP(A1707,TOURISM!$A$2:$F$2692,6,0)</f>
        <v>555000000</v>
      </c>
      <c r="V1707" s="10">
        <f>VLOOKUP(A1707,BUSINESS!$A$2:$E$2692,5,0)</f>
        <v>0.586</v>
      </c>
      <c r="W1707" s="10">
        <f>VLOOKUP(A1707,BUSINESS!$A$2:$F$2692,6,0)</f>
        <v>11</v>
      </c>
      <c r="X1707" s="10">
        <f>VLOOKUP(A1707,BUSINESS!$A$2:$G$2692,7,0)</f>
        <v>20</v>
      </c>
      <c r="Y1707" s="10">
        <f>VLOOKUP(A1707,BUSINESS!$A$2:$H$2692,8,0)</f>
        <v>228</v>
      </c>
      <c r="Z1707" s="10">
        <f>VLOOKUP(A1707,BUSINESS!$A$2:$I$2692,9,0)</f>
        <v>0.275</v>
      </c>
      <c r="AA1707" s="10">
        <f>VLOOKUP(A1707,BUSINESS!$A$2:$J$2692,10,0)</f>
        <v>0.828</v>
      </c>
      <c r="AB1707" s="7">
        <f t="shared" si="2"/>
        <v>295109120500</v>
      </c>
    </row>
    <row r="1708">
      <c r="A1708" s="7" t="str">
        <f t="shared" si="1"/>
        <v>Uganda-Africa2008</v>
      </c>
      <c r="B1708" s="8" t="s">
        <v>273</v>
      </c>
      <c r="C1708" s="5" t="s">
        <v>78</v>
      </c>
      <c r="D1708" s="9" t="s">
        <v>70</v>
      </c>
      <c r="E1708" s="11">
        <v>1.4239026768E10</v>
      </c>
      <c r="F1708" s="12">
        <v>0.088</v>
      </c>
      <c r="G1708" s="12">
        <v>39.0</v>
      </c>
      <c r="H1708" s="12">
        <v>0.205</v>
      </c>
      <c r="I1708" s="22">
        <f>VLOOKUP(A1708,ENERGY!$A$2:$F$2692,5,0)</f>
        <v>133681</v>
      </c>
      <c r="J1708" s="10">
        <f>VLOOKUP(A1709,ENERGY!$A$2:$F$2692,6,0)</f>
        <v>2131</v>
      </c>
      <c r="K1708" s="23">
        <v>0.024</v>
      </c>
      <c r="L1708" s="10">
        <f>VLOOKUP(A1708,TOURISM!$A$2:$E$2692,5,0)</f>
        <v>536000000</v>
      </c>
      <c r="M1708" s="10">
        <f>VLOOKUP(A1708,TOURISM!$A$2:$F$2692,6,0)</f>
        <v>315000000</v>
      </c>
      <c r="N1708" s="23">
        <v>0.364</v>
      </c>
      <c r="O1708" s="23">
        <v>16.0</v>
      </c>
      <c r="P1708" s="27">
        <f t="shared" si="853"/>
        <v>19</v>
      </c>
      <c r="Q1708" s="23">
        <v>320.0</v>
      </c>
      <c r="R1708" s="23">
        <v>0.46</v>
      </c>
      <c r="S1708" s="23">
        <v>0.84</v>
      </c>
      <c r="T1708" s="10">
        <f>VLOOKUP(A1708,TOURISM!$A$2:$E$2692,5,0)</f>
        <v>536000000</v>
      </c>
      <c r="U1708" s="10">
        <f>VLOOKUP(A1708,TOURISM!$A$2:$F$2692,6,0)</f>
        <v>315000000</v>
      </c>
      <c r="V1708" s="10">
        <f>VLOOKUP(A1708,BUSINESS!$A$2:$E$2692,5,0)</f>
        <v>0.34</v>
      </c>
      <c r="W1708" s="10">
        <f>VLOOKUP(A1708,BUSINESS!$A$2:$F$2692,6,0)</f>
        <v>25</v>
      </c>
      <c r="X1708" s="10">
        <f>VLOOKUP(A1708,BUSINESS!$A$2:$G$2692,7,0)</f>
        <v>20</v>
      </c>
      <c r="Y1708" s="10">
        <f>VLOOKUP(A1708,BUSINESS!$A$2:$H$2692,8,0)</f>
        <v>222</v>
      </c>
      <c r="Z1708" s="10">
        <f>VLOOKUP(A1708,BUSINESS!$A$2:$I$2692,9,0)</f>
        <v>0.079</v>
      </c>
      <c r="AA1708" s="10">
        <f>VLOOKUP(A1708,BUSINESS!$A$2:$J$2692,10,0)</f>
        <v>0.269</v>
      </c>
      <c r="AB1708" s="7">
        <f t="shared" si="2"/>
        <v>30954406017</v>
      </c>
    </row>
    <row r="1709">
      <c r="A1709" s="7" t="str">
        <f t="shared" si="1"/>
        <v>Zambia-Africa2008</v>
      </c>
      <c r="B1709" s="8" t="s">
        <v>284</v>
      </c>
      <c r="C1709" s="5" t="s">
        <v>78</v>
      </c>
      <c r="D1709" s="9" t="s">
        <v>70</v>
      </c>
      <c r="E1709" s="11">
        <v>1.46407921E10</v>
      </c>
      <c r="F1709" s="12">
        <v>0.066</v>
      </c>
      <c r="G1709" s="12">
        <v>78.0</v>
      </c>
      <c r="H1709" s="12">
        <v>0.191</v>
      </c>
      <c r="I1709" s="22">
        <f>VLOOKUP(A1709,ENERGY!$A$2:$F$2692,5,0)</f>
        <v>7005</v>
      </c>
      <c r="J1709" s="10">
        <f>VLOOKUP(A1710,ENERGY!$A$2:$F$2692,6,0)</f>
        <v>9927</v>
      </c>
      <c r="K1709" s="23">
        <v>0.024</v>
      </c>
      <c r="L1709" s="10">
        <f>VLOOKUP(A1709,TOURISM!$A$2:$E$2692,5,0)</f>
        <v>148000000</v>
      </c>
      <c r="M1709" s="10">
        <f>VLOOKUP(A1709,TOURISM!$A$2:$F$2692,6,0)</f>
        <v>107000000</v>
      </c>
      <c r="N1709" s="23">
        <v>0.558</v>
      </c>
      <c r="O1709" s="23">
        <v>11.0</v>
      </c>
      <c r="P1709" s="27">
        <f t="shared" si="853"/>
        <v>19</v>
      </c>
      <c r="Q1709" s="23">
        <v>190.0</v>
      </c>
      <c r="R1709" s="23">
        <v>0.215</v>
      </c>
      <c r="S1709" s="23">
        <v>0.604</v>
      </c>
      <c r="T1709" s="10">
        <f>VLOOKUP(A1709,TOURISM!$A$2:$E$2692,5,0)</f>
        <v>148000000</v>
      </c>
      <c r="U1709" s="10">
        <f>VLOOKUP(A1709,TOURISM!$A$2:$F$2692,6,0)</f>
        <v>107000000</v>
      </c>
      <c r="V1709" s="10">
        <f>VLOOKUP(A1709,BUSINESS!$A$2:$E$2692,5,0)</f>
        <v>0.15</v>
      </c>
      <c r="W1709" s="10">
        <f>VLOOKUP(A1709,BUSINESS!$A$2:$F$2692,6,0)</f>
        <v>18</v>
      </c>
      <c r="X1709" s="10">
        <f>VLOOKUP(A1709,BUSINESS!$A$2:$G$2692,7,0)</f>
        <v>20</v>
      </c>
      <c r="Y1709" s="10">
        <f>VLOOKUP(A1709,BUSINESS!$A$2:$H$2692,8,0)</f>
        <v>183</v>
      </c>
      <c r="Z1709" s="10">
        <f>VLOOKUP(A1709,BUSINESS!$A$2:$I$2692,9,0)</f>
        <v>0.056</v>
      </c>
      <c r="AA1709" s="10">
        <f>VLOOKUP(A1709,BUSINESS!$A$2:$J$2692,10,0)</f>
        <v>0.284</v>
      </c>
      <c r="AB1709" s="7">
        <f t="shared" si="2"/>
        <v>68096707442</v>
      </c>
    </row>
    <row r="1710">
      <c r="A1710" s="7" t="str">
        <f t="shared" si="1"/>
        <v>Zimbabwe-Africa2008</v>
      </c>
      <c r="B1710" s="8" t="s">
        <v>285</v>
      </c>
      <c r="C1710" s="5" t="s">
        <v>78</v>
      </c>
      <c r="D1710" s="9" t="s">
        <v>70</v>
      </c>
      <c r="E1710" s="11">
        <v>4.415702801E9</v>
      </c>
      <c r="F1710" s="10" t="str">
        <f t="shared" ref="F1710:H1710" si="856">if(AND(#REF!=#REF!,#REF!=#REF!+1,ISBLANK(#REF!)),#REF!,#REF!)</f>
        <v>#REF!</v>
      </c>
      <c r="G1710" s="10" t="str">
        <f t="shared" si="856"/>
        <v>#REF!</v>
      </c>
      <c r="H1710" s="10" t="str">
        <f t="shared" si="856"/>
        <v>#REF!</v>
      </c>
      <c r="I1710" s="22">
        <f>VLOOKUP(A1710,ENERGY!$A$2:$F$2692,5,0)</f>
        <v>9269</v>
      </c>
      <c r="J1710" s="10">
        <f>VLOOKUP(A1711,ENERGY!$A$2:$F$2692,6,0)</f>
        <v>583</v>
      </c>
      <c r="K1710" s="23">
        <v>0.024</v>
      </c>
      <c r="L1710" s="10">
        <f>VLOOKUP(A1710,TOURISM!$A$2:$E$2692,5,0)</f>
        <v>294000000</v>
      </c>
      <c r="M1710" s="10" t="str">
        <f>VLOOKUP(A1710,TOURISM!$A$2:$F$2692,6,0)</f>
        <v/>
      </c>
      <c r="N1710" s="23">
        <v>0.566</v>
      </c>
      <c r="O1710" s="23">
        <v>38.0</v>
      </c>
      <c r="P1710" s="27">
        <f t="shared" si="853"/>
        <v>19</v>
      </c>
      <c r="Q1710" s="23">
        <v>340.0</v>
      </c>
      <c r="R1710" s="23">
        <v>0.39</v>
      </c>
      <c r="S1710" s="23">
        <v>0.923</v>
      </c>
      <c r="T1710" s="10">
        <f>VLOOKUP(A1710,TOURISM!$A$2:$E$2692,5,0)</f>
        <v>294000000</v>
      </c>
      <c r="U1710" s="10" t="str">
        <f>VLOOKUP(A1710,TOURISM!$A$2:$F$2692,6,0)</f>
        <v/>
      </c>
      <c r="V1710" s="10">
        <f>VLOOKUP(A1710,BUSINESS!$A$2:$E$2692,5,0)</f>
        <v>0.684</v>
      </c>
      <c r="W1710" s="10">
        <f>VLOOKUP(A1710,BUSINESS!$A$2:$F$2692,6,0)</f>
        <v>97</v>
      </c>
      <c r="X1710" s="10">
        <f>VLOOKUP(A1710,BUSINESS!$A$2:$G$2692,7,0)</f>
        <v>20</v>
      </c>
      <c r="Y1710" s="10">
        <f>VLOOKUP(A1710,BUSINESS!$A$2:$H$2692,8,0)</f>
        <v>256</v>
      </c>
      <c r="Z1710" s="10">
        <f>VLOOKUP(A1710,BUSINESS!$A$2:$I$2692,9,0)</f>
        <v>0.114</v>
      </c>
      <c r="AA1710" s="10">
        <f>VLOOKUP(A1710,BUSINESS!$A$2:$J$2692,10,0)</f>
        <v>0.129</v>
      </c>
      <c r="AB1710" s="7">
        <f t="shared" si="2"/>
        <v>11322314874</v>
      </c>
    </row>
    <row r="1711">
      <c r="A1711" s="7" t="str">
        <f t="shared" si="1"/>
        <v>Afghanistan-Asia2008</v>
      </c>
      <c r="B1711" s="8" t="s">
        <v>60</v>
      </c>
      <c r="C1711" s="5" t="s">
        <v>61</v>
      </c>
      <c r="D1711" s="9" t="s">
        <v>70</v>
      </c>
      <c r="E1711" s="11">
        <v>1.0190534636E10</v>
      </c>
      <c r="F1711" s="12">
        <v>0.097</v>
      </c>
      <c r="G1711" s="12">
        <v>35.0</v>
      </c>
      <c r="H1711" s="12">
        <v>0.149</v>
      </c>
      <c r="I1711" s="22">
        <f>VLOOKUP(A1711,ENERGY!$A$2:$F$2692,5,0)</f>
        <v>133681</v>
      </c>
      <c r="J1711" s="10">
        <f>VLOOKUP(A1712,ENERGY!$A$2:$F$2692,6,0)</f>
        <v>3429</v>
      </c>
      <c r="K1711" s="23">
        <v>0.024</v>
      </c>
      <c r="L1711" s="10">
        <f>VLOOKUP(A1711,TOURISM!$A$2:$E$2692,5,0)</f>
        <v>43000000</v>
      </c>
      <c r="M1711" s="10">
        <f>VLOOKUP(A1711,TOURISM!$A$2:$F$2692,6,0)</f>
        <v>58000000</v>
      </c>
      <c r="N1711" s="23">
        <v>0.358</v>
      </c>
      <c r="O1711" s="23">
        <v>23.0</v>
      </c>
      <c r="P1711" s="27">
        <f t="shared" si="853"/>
        <v>19</v>
      </c>
      <c r="Q1711" s="23">
        <v>279.0</v>
      </c>
      <c r="R1711" s="23">
        <v>0.263</v>
      </c>
      <c r="S1711" s="23">
        <v>0.67</v>
      </c>
      <c r="T1711" s="10">
        <f>VLOOKUP(A1711,TOURISM!$A$2:$E$2692,5,0)</f>
        <v>43000000</v>
      </c>
      <c r="U1711" s="10">
        <f>VLOOKUP(A1711,TOURISM!$A$2:$F$2692,6,0)</f>
        <v>58000000</v>
      </c>
      <c r="V1711" s="10">
        <f>VLOOKUP(A1711,BUSINESS!$A$2:$E$2692,5,0)</f>
        <v>0.363</v>
      </c>
      <c r="W1711" s="10">
        <f>VLOOKUP(A1711,BUSINESS!$A$2:$F$2692,6,0)</f>
        <v>9</v>
      </c>
      <c r="X1711" s="10">
        <f>VLOOKUP(A1711,BUSINESS!$A$2:$G$2692,7,0)</f>
        <v>23</v>
      </c>
      <c r="Y1711" s="10">
        <f>VLOOKUP(A1711,BUSINESS!$A$2:$H$2692,8,0)</f>
        <v>275</v>
      </c>
      <c r="Z1711" s="10">
        <f>VLOOKUP(A1711,BUSINESS!$A$2:$I$2692,9,0)</f>
        <v>0.018</v>
      </c>
      <c r="AA1711" s="10">
        <f>VLOOKUP(A1711,BUSINESS!$A$2:$J$2692,10,0)</f>
        <v>0.292</v>
      </c>
      <c r="AB1711" s="7">
        <f t="shared" si="2"/>
        <v>38747279985</v>
      </c>
    </row>
    <row r="1712">
      <c r="A1712" s="7" t="str">
        <f t="shared" si="1"/>
        <v>Armenia-Asia2008</v>
      </c>
      <c r="B1712" s="8" t="s">
        <v>86</v>
      </c>
      <c r="C1712" s="5" t="s">
        <v>61</v>
      </c>
      <c r="D1712" s="9" t="s">
        <v>70</v>
      </c>
      <c r="E1712" s="11">
        <v>9.2063017E9</v>
      </c>
      <c r="F1712" s="12">
        <v>0.043</v>
      </c>
      <c r="G1712" s="12">
        <v>133.0</v>
      </c>
      <c r="H1712" s="12">
        <v>0.175</v>
      </c>
      <c r="I1712" s="22">
        <f>VLOOKUP(A1712,ENERGY!$A$2:$F$2692,5,0)</f>
        <v>1981</v>
      </c>
      <c r="J1712" s="10">
        <f>VLOOKUP(A1713,ENERGY!$A$2:$F$2692,6,0)</f>
        <v>30616</v>
      </c>
      <c r="K1712" s="23">
        <v>0.024</v>
      </c>
      <c r="L1712" s="10">
        <f>VLOOKUP(A1712,TOURISM!$A$2:$E$2692,5,0)</f>
        <v>377000000</v>
      </c>
      <c r="M1712" s="10">
        <f>VLOOKUP(A1712,TOURISM!$A$2:$F$2692,6,0)</f>
        <v>383000000</v>
      </c>
      <c r="N1712" s="23">
        <v>0.487</v>
      </c>
      <c r="O1712" s="23">
        <v>27.0</v>
      </c>
      <c r="P1712" s="27">
        <f t="shared" si="853"/>
        <v>19</v>
      </c>
      <c r="Q1712" s="23">
        <v>325.0</v>
      </c>
      <c r="R1712" s="23">
        <v>0.552</v>
      </c>
      <c r="S1712" s="23">
        <v>0.842</v>
      </c>
      <c r="T1712" s="10">
        <f>VLOOKUP(A1712,TOURISM!$A$2:$E$2692,5,0)</f>
        <v>377000000</v>
      </c>
      <c r="U1712" s="10">
        <f>VLOOKUP(A1712,TOURISM!$A$2:$F$2692,6,0)</f>
        <v>383000000</v>
      </c>
      <c r="V1712" s="10">
        <f>VLOOKUP(A1712,BUSINESS!$A$2:$E$2692,5,0)</f>
        <v>0.386</v>
      </c>
      <c r="W1712" s="10">
        <f>VLOOKUP(A1712,BUSINESS!$A$2:$F$2692,6,0)</f>
        <v>17</v>
      </c>
      <c r="X1712" s="10">
        <f>VLOOKUP(A1712,BUSINESS!$A$2:$G$2692,7,0)</f>
        <v>23</v>
      </c>
      <c r="Y1712" s="10">
        <f>VLOOKUP(A1712,BUSINESS!$A$2:$H$2692,8,0)</f>
        <v>581</v>
      </c>
      <c r="Z1712" s="10">
        <f>VLOOKUP(A1712,BUSINESS!$A$2:$I$2692,9,0)</f>
        <v>0.062</v>
      </c>
      <c r="AA1712" s="10">
        <f>VLOOKUP(A1712,BUSINESS!$A$2:$J$2692,10,0)</f>
        <v>0.484</v>
      </c>
      <c r="AB1712" s="7">
        <f t="shared" si="2"/>
        <v>16678082790</v>
      </c>
    </row>
    <row r="1713">
      <c r="A1713" s="7" t="str">
        <f t="shared" si="1"/>
        <v>Azerbaijan-Asia2008</v>
      </c>
      <c r="B1713" s="8" t="s">
        <v>90</v>
      </c>
      <c r="C1713" s="5" t="s">
        <v>61</v>
      </c>
      <c r="D1713" s="9" t="s">
        <v>70</v>
      </c>
      <c r="E1713" s="11">
        <v>3.3050343783E10</v>
      </c>
      <c r="F1713" s="12">
        <v>0.051</v>
      </c>
      <c r="G1713" s="12">
        <v>192.0</v>
      </c>
      <c r="H1713" s="12">
        <v>0.191</v>
      </c>
      <c r="I1713" s="22">
        <f>VLOOKUP(A1713,ENERGY!$A$2:$F$2692,5,0)</f>
        <v>12158</v>
      </c>
      <c r="J1713" s="10">
        <f>VLOOKUP(A1714,ENERGY!$A$2:$F$2692,6,0)</f>
        <v>33883</v>
      </c>
      <c r="K1713" s="23">
        <v>0.024</v>
      </c>
      <c r="L1713" s="10">
        <f>VLOOKUP(A1713,TOURISM!$A$2:$E$2692,5,0)</f>
        <v>382000000</v>
      </c>
      <c r="M1713" s="10">
        <f>VLOOKUP(A1713,TOURISM!$A$2:$F$2692,6,0)</f>
        <v>456000000</v>
      </c>
      <c r="N1713" s="23">
        <v>0.432</v>
      </c>
      <c r="O1713" s="23">
        <v>31.0</v>
      </c>
      <c r="P1713" s="27">
        <f t="shared" si="853"/>
        <v>19</v>
      </c>
      <c r="Q1713" s="23">
        <v>418.0</v>
      </c>
      <c r="R1713" s="23">
        <v>0.388</v>
      </c>
      <c r="S1713" s="23">
        <v>0.763</v>
      </c>
      <c r="T1713" s="10">
        <f>VLOOKUP(A1713,TOURISM!$A$2:$E$2692,5,0)</f>
        <v>382000000</v>
      </c>
      <c r="U1713" s="10">
        <f>VLOOKUP(A1713,TOURISM!$A$2:$F$2692,6,0)</f>
        <v>456000000</v>
      </c>
      <c r="V1713" s="10">
        <f>VLOOKUP(A1713,BUSINESS!$A$2:$E$2692,5,0)</f>
        <v>0.409</v>
      </c>
      <c r="W1713" s="10">
        <f>VLOOKUP(A1713,BUSINESS!$A$2:$F$2692,6,0)</f>
        <v>10</v>
      </c>
      <c r="X1713" s="10">
        <f>VLOOKUP(A1713,BUSINESS!$A$2:$G$2692,7,0)</f>
        <v>23</v>
      </c>
      <c r="Y1713" s="10">
        <f>VLOOKUP(A1713,BUSINESS!$A$2:$H$2692,8,0)</f>
        <v>376</v>
      </c>
      <c r="Z1713" s="10">
        <f>VLOOKUP(A1713,BUSINESS!$A$2:$I$2692,9,0)</f>
        <v>0.171</v>
      </c>
      <c r="AA1713" s="10">
        <f>VLOOKUP(A1713,BUSINESS!$A$2:$J$2692,10,0)</f>
        <v>0.738</v>
      </c>
      <c r="AB1713" s="7">
        <f t="shared" si="2"/>
        <v>85181298410</v>
      </c>
    </row>
    <row r="1714">
      <c r="A1714" s="7" t="str">
        <f t="shared" si="1"/>
        <v>Bangladesh-Asia2008</v>
      </c>
      <c r="B1714" s="8" t="s">
        <v>94</v>
      </c>
      <c r="C1714" s="5" t="s">
        <v>61</v>
      </c>
      <c r="D1714" s="9" t="s">
        <v>70</v>
      </c>
      <c r="E1714" s="11">
        <v>6.8415421373E10</v>
      </c>
      <c r="F1714" s="12">
        <v>0.035</v>
      </c>
      <c r="G1714" s="12">
        <v>16.0</v>
      </c>
      <c r="H1714" s="12">
        <v>0.16</v>
      </c>
      <c r="I1714" s="22">
        <f>VLOOKUP(A1714,ENERGY!$A$2:$F$2692,5,0)</f>
        <v>21713</v>
      </c>
      <c r="J1714" s="10">
        <f>VLOOKUP(A1715,ENERGY!$A$2:$F$2692,6,0)</f>
        <v>378</v>
      </c>
      <c r="K1714" s="23">
        <v>0.024</v>
      </c>
      <c r="L1714" s="10">
        <f>VLOOKUP(A1714,TOURISM!$A$2:$E$2692,5,0)</f>
        <v>75000000</v>
      </c>
      <c r="M1714" s="10">
        <f>VLOOKUP(A1714,TOURISM!$A$2:$F$2692,6,0)</f>
        <v>735000000</v>
      </c>
      <c r="N1714" s="23">
        <v>0.214</v>
      </c>
      <c r="O1714" s="23">
        <v>29.0</v>
      </c>
      <c r="P1714" s="27">
        <f t="shared" si="853"/>
        <v>19</v>
      </c>
      <c r="Q1714" s="23">
        <v>232.0</v>
      </c>
      <c r="R1714" s="23">
        <v>0.331</v>
      </c>
      <c r="S1714" s="23">
        <v>0.832</v>
      </c>
      <c r="T1714" s="10">
        <f>VLOOKUP(A1714,TOURISM!$A$2:$E$2692,5,0)</f>
        <v>75000000</v>
      </c>
      <c r="U1714" s="10">
        <f>VLOOKUP(A1714,TOURISM!$A$2:$F$2692,6,0)</f>
        <v>735000000</v>
      </c>
      <c r="V1714" s="10">
        <f>VLOOKUP(A1714,BUSINESS!$A$2:$E$2692,5,0)</f>
        <v>0.361</v>
      </c>
      <c r="W1714" s="10">
        <f>VLOOKUP(A1714,BUSINESS!$A$2:$F$2692,6,0)</f>
        <v>73</v>
      </c>
      <c r="X1714" s="10">
        <f>VLOOKUP(A1714,BUSINESS!$A$2:$G$2692,7,0)</f>
        <v>23</v>
      </c>
      <c r="Y1714" s="10">
        <f>VLOOKUP(A1714,BUSINESS!$A$2:$H$2692,8,0)</f>
        <v>302</v>
      </c>
      <c r="Z1714" s="10">
        <f>VLOOKUP(A1714,BUSINESS!$A$2:$I$2692,9,0)</f>
        <v>0.025</v>
      </c>
      <c r="AA1714" s="10">
        <f>VLOOKUP(A1714,BUSINESS!$A$2:$J$2692,10,0)</f>
        <v>0.302</v>
      </c>
      <c r="AB1714" s="7">
        <f t="shared" si="2"/>
        <v>206693115931</v>
      </c>
    </row>
    <row r="1715">
      <c r="A1715" s="7" t="str">
        <f t="shared" si="1"/>
        <v>Bhutan-Asia2008</v>
      </c>
      <c r="B1715" s="8" t="s">
        <v>101</v>
      </c>
      <c r="C1715" s="5" t="s">
        <v>61</v>
      </c>
      <c r="D1715" s="9" t="s">
        <v>70</v>
      </c>
      <c r="E1715" s="11">
        <v>1.196091806E9</v>
      </c>
      <c r="F1715" s="12">
        <v>0.05</v>
      </c>
      <c r="G1715" s="12">
        <v>88.0</v>
      </c>
      <c r="H1715" s="12">
        <v>0.14</v>
      </c>
      <c r="I1715" s="22">
        <f>VLOOKUP(A1715,ENERGY!$A$2:$F$2692,5,0)</f>
        <v>133681</v>
      </c>
      <c r="J1715" s="10">
        <f>VLOOKUP(A1716,ENERGY!$A$2:$F$2692,6,0)</f>
        <v>6527</v>
      </c>
      <c r="K1715" s="23">
        <v>0.024</v>
      </c>
      <c r="L1715" s="10">
        <f>VLOOKUP(A1715,TOURISM!$A$2:$E$2692,5,0)</f>
        <v>46000000</v>
      </c>
      <c r="M1715" s="10">
        <f>VLOOKUP(A1715,TOURISM!$A$2:$F$2692,6,0)</f>
        <v>66000000</v>
      </c>
      <c r="N1715" s="23">
        <v>0.488</v>
      </c>
      <c r="O1715" s="23">
        <v>40.0</v>
      </c>
      <c r="P1715" s="27">
        <f t="shared" si="853"/>
        <v>19</v>
      </c>
      <c r="Q1715" s="23">
        <v>930.0</v>
      </c>
      <c r="R1715" s="23">
        <v>0.353</v>
      </c>
      <c r="S1715" s="23">
        <v>1.151</v>
      </c>
      <c r="T1715" s="10">
        <f>VLOOKUP(A1715,TOURISM!$A$2:$E$2692,5,0)</f>
        <v>46000000</v>
      </c>
      <c r="U1715" s="10">
        <f>VLOOKUP(A1715,TOURISM!$A$2:$F$2692,6,0)</f>
        <v>66000000</v>
      </c>
      <c r="V1715" s="10">
        <f>VLOOKUP(A1715,BUSINESS!$A$2:$E$2692,5,0)</f>
        <v>0.408</v>
      </c>
      <c r="W1715" s="10">
        <f>VLOOKUP(A1715,BUSINESS!$A$2:$F$2692,6,0)</f>
        <v>46</v>
      </c>
      <c r="X1715" s="10">
        <f>VLOOKUP(A1715,BUSINESS!$A$2:$G$2692,7,0)</f>
        <v>23</v>
      </c>
      <c r="Y1715" s="10">
        <f>VLOOKUP(A1715,BUSINESS!$A$2:$H$2692,8,0)</f>
        <v>274</v>
      </c>
      <c r="Z1715" s="10">
        <f>VLOOKUP(A1715,BUSINESS!$A$2:$I$2692,9,0)</f>
        <v>0.066</v>
      </c>
      <c r="AA1715" s="10">
        <f>VLOOKUP(A1715,BUSINESS!$A$2:$J$2692,10,0)</f>
        <v>0.366</v>
      </c>
      <c r="AB1715" s="7">
        <f t="shared" si="2"/>
        <v>3388362057</v>
      </c>
    </row>
    <row r="1716">
      <c r="A1716" s="7" t="str">
        <f t="shared" si="1"/>
        <v>Brunei-Asia2008</v>
      </c>
      <c r="B1716" s="8" t="s">
        <v>106</v>
      </c>
      <c r="C1716" s="5" t="s">
        <v>61</v>
      </c>
      <c r="D1716" s="9" t="s">
        <v>70</v>
      </c>
      <c r="E1716" s="11">
        <v>1.2247694247E10</v>
      </c>
      <c r="F1716" s="12">
        <v>0.023</v>
      </c>
      <c r="G1716" s="12">
        <v>738.0</v>
      </c>
      <c r="H1716" s="12">
        <v>0.055</v>
      </c>
      <c r="I1716" s="22">
        <f>VLOOKUP(A1716,ENERGY!$A$2:$F$2692,5,0)</f>
        <v>2385</v>
      </c>
      <c r="J1716" s="10" t="str">
        <f>VLOOKUP(A1717,ENERGY!$A$2:$F$2692,6,0)</f>
        <v>#N/A</v>
      </c>
      <c r="K1716" s="23">
        <v>0.024</v>
      </c>
      <c r="L1716" s="10">
        <f>VLOOKUP(A1716,TOURISM!$A$2:$E$2692,5,0)</f>
        <v>242000000</v>
      </c>
      <c r="M1716" s="10">
        <f>VLOOKUP(A1716,TOURISM!$A$2:$F$2692,6,0)</f>
        <v>459000000</v>
      </c>
      <c r="N1716" s="23">
        <v>0.438</v>
      </c>
      <c r="O1716" s="23">
        <v>54.0</v>
      </c>
      <c r="P1716" s="27">
        <f t="shared" si="853"/>
        <v>19</v>
      </c>
      <c r="Q1716" s="23">
        <v>328.0</v>
      </c>
      <c r="R1716" s="23">
        <v>0.35</v>
      </c>
      <c r="S1716" s="23">
        <v>1.089</v>
      </c>
      <c r="T1716" s="10">
        <f>VLOOKUP(A1716,TOURISM!$A$2:$E$2692,5,0)</f>
        <v>242000000</v>
      </c>
      <c r="U1716" s="10">
        <f>VLOOKUP(A1716,TOURISM!$A$2:$F$2692,6,0)</f>
        <v>459000000</v>
      </c>
      <c r="V1716" s="10">
        <f>VLOOKUP(A1716,BUSINESS!$A$2:$E$2692,5,0)</f>
        <v>0.374</v>
      </c>
      <c r="W1716" s="10">
        <f>VLOOKUP(A1716,BUSINESS!$A$2:$F$2692,6,0)</f>
        <v>116</v>
      </c>
      <c r="X1716" s="10">
        <f>VLOOKUP(A1716,BUSINESS!$A$2:$G$2692,7,0)</f>
        <v>23</v>
      </c>
      <c r="Y1716" s="10">
        <f>VLOOKUP(A1716,BUSINESS!$A$2:$H$2692,8,0)</f>
        <v>144</v>
      </c>
      <c r="Z1716" s="10">
        <f>VLOOKUP(A1716,BUSINESS!$A$2:$I$2692,9,0)</f>
        <v>0.46</v>
      </c>
      <c r="AA1716" s="10">
        <f>VLOOKUP(A1716,BUSINESS!$A$2:$J$2692,10,0)</f>
        <v>1.028</v>
      </c>
      <c r="AB1716" s="7">
        <f t="shared" si="2"/>
        <v>34993412134</v>
      </c>
    </row>
    <row r="1717">
      <c r="A1717" s="7" t="str">
        <f t="shared" si="1"/>
        <v>Cambodia-Asia2008</v>
      </c>
      <c r="B1717" s="8" t="s">
        <v>110</v>
      </c>
      <c r="C1717" s="5" t="s">
        <v>61</v>
      </c>
      <c r="D1717" s="9" t="s">
        <v>70</v>
      </c>
      <c r="E1717" s="11">
        <v>8.639164917E9</v>
      </c>
      <c r="F1717" s="12">
        <v>0.045</v>
      </c>
      <c r="G1717" s="12">
        <v>28.0</v>
      </c>
      <c r="H1717" s="10">
        <f>if(AND(C1314=C1315,D1314=D1314+1,ISBLANK(H1315)),H1314,H1315)</f>
        <v>0.13</v>
      </c>
      <c r="I1717" s="22" t="str">
        <f>VLOOKUP(A1717,ENERGY!$A$2:$F$2692,5,0)</f>
        <v>#N/A</v>
      </c>
      <c r="J1717" s="10" t="str">
        <f>VLOOKUP(A1718,ENERGY!$A$2:$F$2692,6,0)</f>
        <v>#N/A</v>
      </c>
      <c r="K1717" s="23">
        <v>0.024</v>
      </c>
      <c r="L1717" s="10">
        <f>VLOOKUP(A1717,TOURISM!$A$2:$E$2692,5,0)</f>
        <v>1280000000</v>
      </c>
      <c r="M1717" s="10">
        <f>VLOOKUP(A1717,TOURISM!$A$2:$F$2692,6,0)</f>
        <v>180000000</v>
      </c>
      <c r="N1717" s="23">
        <v>0.438</v>
      </c>
      <c r="O1717" s="26"/>
      <c r="P1717" s="27">
        <f t="shared" si="853"/>
        <v>19</v>
      </c>
      <c r="Q1717" s="27">
        <f>if(AND(O1717=O1718,P1717=P1717+1,ISBLANK(Q1718)),Q1717,Q1718)</f>
        <v>170</v>
      </c>
      <c r="R1717" s="23">
        <v>0.412</v>
      </c>
      <c r="S1717" s="23">
        <v>0.781</v>
      </c>
      <c r="T1717" s="10">
        <f>VLOOKUP(A1717,TOURISM!$A$2:$E$2692,5,0)</f>
        <v>1280000000</v>
      </c>
      <c r="U1717" s="10">
        <f>VLOOKUP(A1717,TOURISM!$A$2:$F$2692,6,0)</f>
        <v>180000000</v>
      </c>
      <c r="V1717" s="10">
        <f>VLOOKUP(A1717,BUSINESS!$A$2:$E$2692,5,0)</f>
        <v>0.215</v>
      </c>
      <c r="W1717" s="10">
        <f>VLOOKUP(A1717,BUSINESS!$A$2:$F$2692,6,0)</f>
        <v>102</v>
      </c>
      <c r="X1717" s="10">
        <f>VLOOKUP(A1717,BUSINESS!$A$2:$G$2692,7,0)</f>
        <v>23</v>
      </c>
      <c r="Y1717" s="10">
        <f>VLOOKUP(A1717,BUSINESS!$A$2:$H$2692,8,0)</f>
        <v>137</v>
      </c>
      <c r="Z1717" s="10">
        <f>VLOOKUP(A1717,BUSINESS!$A$2:$I$2692,9,0)</f>
        <v>0.005</v>
      </c>
      <c r="AA1717" s="10">
        <f>VLOOKUP(A1717,BUSINESS!$A$2:$J$2692,10,0)</f>
        <v>0.304</v>
      </c>
      <c r="AB1717" s="7">
        <f t="shared" si="2"/>
        <v>20968846886</v>
      </c>
    </row>
    <row r="1718">
      <c r="A1718" s="7" t="str">
        <f t="shared" si="1"/>
        <v>China-Asia2008</v>
      </c>
      <c r="B1718" s="8" t="s">
        <v>117</v>
      </c>
      <c r="C1718" s="5" t="s">
        <v>61</v>
      </c>
      <c r="D1718" s="9" t="s">
        <v>70</v>
      </c>
      <c r="E1718" s="11">
        <v>3.49E12</v>
      </c>
      <c r="F1718" s="12">
        <v>0.044</v>
      </c>
      <c r="G1718" s="12">
        <v>113.0</v>
      </c>
      <c r="H1718" s="12">
        <v>0.075</v>
      </c>
      <c r="I1718" s="22" t="str">
        <f>VLOOKUP(A1718,ENERGY!$A$2:$F$2692,5,0)</f>
        <v>#N/A</v>
      </c>
      <c r="J1718" s="10" t="str">
        <f>VLOOKUP(A1719,ENERGY!$A$2:$F$2692,6,0)</f>
        <v>#N/A</v>
      </c>
      <c r="K1718" s="23">
        <v>0.024</v>
      </c>
      <c r="L1718" s="10">
        <f>VLOOKUP(A1718,TOURISM!$A$2:$E$2692,5,0)</f>
        <v>44130000000</v>
      </c>
      <c r="M1718" s="10">
        <f>VLOOKUP(A1718,TOURISM!$A$2:$F$2692,6,0)</f>
        <v>40987000000</v>
      </c>
      <c r="N1718" s="23">
        <v>0.582</v>
      </c>
      <c r="O1718" s="23">
        <v>25.0</v>
      </c>
      <c r="P1718" s="27">
        <f t="shared" si="853"/>
        <v>19</v>
      </c>
      <c r="Q1718" s="23">
        <v>170.0</v>
      </c>
      <c r="R1718" s="23">
        <v>0.58</v>
      </c>
      <c r="S1718" s="23">
        <v>1.052</v>
      </c>
      <c r="T1718" s="10">
        <f>VLOOKUP(A1718,TOURISM!$A$2:$E$2692,5,0)</f>
        <v>44130000000</v>
      </c>
      <c r="U1718" s="10">
        <f>VLOOKUP(A1718,TOURISM!$A$2:$F$2692,6,0)</f>
        <v>40987000000</v>
      </c>
      <c r="V1718" s="10">
        <f>VLOOKUP(A1718,BUSINESS!$A$2:$E$2692,5,0)</f>
        <v>0.799</v>
      </c>
      <c r="W1718" s="10">
        <f>VLOOKUP(A1718,BUSINESS!$A$2:$F$2692,6,0)</f>
        <v>41</v>
      </c>
      <c r="X1718" s="10">
        <f>VLOOKUP(A1718,BUSINESS!$A$2:$G$2692,7,0)</f>
        <v>23</v>
      </c>
      <c r="Y1718" s="10">
        <f>VLOOKUP(A1718,BUSINESS!$A$2:$H$2692,8,0)</f>
        <v>464</v>
      </c>
      <c r="Z1718" s="10">
        <f>VLOOKUP(A1718,BUSINESS!$A$2:$I$2692,9,0)</f>
        <v>0.226</v>
      </c>
      <c r="AA1718" s="10">
        <f>VLOOKUP(A1718,BUSINESS!$A$2:$J$2692,10,0)</f>
        <v>0.478</v>
      </c>
      <c r="AB1718" s="7">
        <f t="shared" si="2"/>
        <v>6017241379310</v>
      </c>
    </row>
    <row r="1719">
      <c r="A1719" s="7" t="str">
        <f t="shared" si="1"/>
        <v>Georgia-Asia2008</v>
      </c>
      <c r="B1719" s="8" t="s">
        <v>147</v>
      </c>
      <c r="C1719" s="5" t="s">
        <v>61</v>
      </c>
      <c r="D1719" s="9" t="s">
        <v>70</v>
      </c>
      <c r="E1719" s="11">
        <v>1.279933725E10</v>
      </c>
      <c r="F1719" s="12">
        <v>0.09</v>
      </c>
      <c r="G1719" s="12">
        <v>261.0</v>
      </c>
      <c r="H1719" s="12">
        <v>0.18</v>
      </c>
      <c r="I1719" s="22" t="str">
        <f>VLOOKUP(A1719,ENERGY!$A$2:$F$2692,5,0)</f>
        <v>#N/A</v>
      </c>
      <c r="J1719" s="10">
        <f>VLOOKUP(A1720,ENERGY!$A$2:$F$2692,6,0)</f>
        <v>40546</v>
      </c>
      <c r="K1719" s="23">
        <v>0.024</v>
      </c>
      <c r="L1719" s="10">
        <f>VLOOKUP(A1719,TOURISM!$A$2:$E$2692,5,0)</f>
        <v>505000000</v>
      </c>
      <c r="M1719" s="10">
        <f>VLOOKUP(A1719,TOURISM!$A$2:$F$2692,6,0)</f>
        <v>337000000</v>
      </c>
      <c r="N1719" s="23">
        <v>0.54</v>
      </c>
      <c r="O1719" s="23">
        <v>38.0</v>
      </c>
      <c r="P1719" s="27">
        <f t="shared" si="853"/>
        <v>19</v>
      </c>
      <c r="Q1719" s="23">
        <v>264.0</v>
      </c>
      <c r="R1719" s="23">
        <v>0.24</v>
      </c>
      <c r="S1719" s="23">
        <v>0.929</v>
      </c>
      <c r="T1719" s="10">
        <f>VLOOKUP(A1719,TOURISM!$A$2:$E$2692,5,0)</f>
        <v>505000000</v>
      </c>
      <c r="U1719" s="10">
        <f>VLOOKUP(A1719,TOURISM!$A$2:$F$2692,6,0)</f>
        <v>337000000</v>
      </c>
      <c r="V1719" s="10">
        <f>VLOOKUP(A1719,BUSINESS!$A$2:$E$2692,5,0)</f>
        <v>0.386</v>
      </c>
      <c r="W1719" s="10">
        <f>VLOOKUP(A1719,BUSINESS!$A$2:$F$2692,6,0)</f>
        <v>3</v>
      </c>
      <c r="X1719" s="10">
        <f>VLOOKUP(A1719,BUSINESS!$A$2:$G$2692,7,0)</f>
        <v>23</v>
      </c>
      <c r="Y1719" s="10">
        <f>VLOOKUP(A1719,BUSINESS!$A$2:$H$2692,8,0)</f>
        <v>387</v>
      </c>
      <c r="Z1719" s="10">
        <f>VLOOKUP(A1719,BUSINESS!$A$2:$I$2692,9,0)</f>
        <v>0.1</v>
      </c>
      <c r="AA1719" s="10">
        <f>VLOOKUP(A1719,BUSINESS!$A$2:$J$2692,10,0)</f>
        <v>0.624</v>
      </c>
      <c r="AB1719" s="7">
        <f t="shared" si="2"/>
        <v>53330571875</v>
      </c>
    </row>
    <row r="1720">
      <c r="A1720" s="7" t="str">
        <f t="shared" si="1"/>
        <v>Hong Kong SAR-Asia2008</v>
      </c>
      <c r="B1720" s="8" t="s">
        <v>160</v>
      </c>
      <c r="C1720" s="5" t="s">
        <v>61</v>
      </c>
      <c r="D1720" s="9" t="s">
        <v>70</v>
      </c>
      <c r="E1720" s="11">
        <v>2.19E11</v>
      </c>
      <c r="F1720" s="10" t="str">
        <f t="shared" ref="F1720:G1720" si="857">if(AND(#REF!=#REF!,#REF!=#REF!+1,ISBLANK(#REF!)),#REF!,#REF!)</f>
        <v>#REF!</v>
      </c>
      <c r="G1720" s="10" t="str">
        <f t="shared" si="857"/>
        <v>#REF!</v>
      </c>
      <c r="H1720" s="12">
        <v>0.05</v>
      </c>
      <c r="I1720" s="22">
        <f>VLOOKUP(A1720,ENERGY!$A$2:$F$2692,5,0)</f>
        <v>12664</v>
      </c>
      <c r="J1720" s="10">
        <f>VLOOKUP(A1721,ENERGY!$A$2:$F$2692,6,0)</f>
        <v>1411128</v>
      </c>
      <c r="K1720" s="23">
        <v>0.024</v>
      </c>
      <c r="L1720" s="10">
        <f>VLOOKUP(A1720,TOURISM!$A$2:$E$2692,5,0)</f>
        <v>20236000000</v>
      </c>
      <c r="M1720" s="10">
        <f>VLOOKUP(A1720,TOURISM!$A$2:$F$2692,6,0)</f>
        <v>16095000000</v>
      </c>
      <c r="N1720" s="23">
        <v>0.768</v>
      </c>
      <c r="O1720" s="23">
        <v>13.0</v>
      </c>
      <c r="P1720" s="27">
        <f t="shared" si="853"/>
        <v>19</v>
      </c>
      <c r="Q1720" s="23">
        <v>340.0</v>
      </c>
      <c r="R1720" s="23">
        <v>0.35</v>
      </c>
      <c r="S1720" s="23">
        <v>1.219</v>
      </c>
      <c r="T1720" s="10">
        <f>VLOOKUP(A1720,TOURISM!$A$2:$E$2692,5,0)</f>
        <v>20236000000</v>
      </c>
      <c r="U1720" s="10">
        <f>VLOOKUP(A1720,TOURISM!$A$2:$F$2692,6,0)</f>
        <v>16095000000</v>
      </c>
      <c r="V1720" s="10">
        <f>VLOOKUP(A1720,BUSINESS!$A$2:$E$2692,5,0)</f>
        <v>0.241</v>
      </c>
      <c r="W1720" s="10">
        <f>VLOOKUP(A1720,BUSINESS!$A$2:$F$2692,6,0)</f>
        <v>11</v>
      </c>
      <c r="X1720" s="10">
        <f>VLOOKUP(A1720,BUSINESS!$A$2:$G$2692,7,0)</f>
        <v>23</v>
      </c>
      <c r="Y1720" s="10">
        <f>VLOOKUP(A1720,BUSINESS!$A$2:$H$2692,8,0)</f>
        <v>80</v>
      </c>
      <c r="Z1720" s="10">
        <f>VLOOKUP(A1720,BUSINESS!$A$2:$I$2692,9,0)</f>
        <v>0.667</v>
      </c>
      <c r="AA1720" s="10">
        <f>VLOOKUP(A1720,BUSINESS!$A$2:$J$2692,10,0)</f>
        <v>1.662</v>
      </c>
      <c r="AB1720" s="7">
        <f t="shared" si="2"/>
        <v>625714285714</v>
      </c>
    </row>
    <row r="1721">
      <c r="A1721" s="7" t="str">
        <f t="shared" si="1"/>
        <v>India-Asia2008</v>
      </c>
      <c r="B1721" s="8" t="s">
        <v>163</v>
      </c>
      <c r="C1721" s="5" t="s">
        <v>61</v>
      </c>
      <c r="D1721" s="9" t="s">
        <v>70</v>
      </c>
      <c r="E1721" s="11">
        <v>1.22E12</v>
      </c>
      <c r="F1721" s="12">
        <v>0.039</v>
      </c>
      <c r="G1721" s="12">
        <v>43.0</v>
      </c>
      <c r="H1721" s="12">
        <v>0.133</v>
      </c>
      <c r="I1721" s="22">
        <f>VLOOKUP(A1721,ENERGY!$A$2:$F$2692,5,0)</f>
        <v>539388</v>
      </c>
      <c r="J1721" s="10">
        <f>VLOOKUP(A1722,ENERGY!$A$2:$F$2692,6,0)</f>
        <v>341992</v>
      </c>
      <c r="K1721" s="23">
        <v>0.024</v>
      </c>
      <c r="L1721" s="10">
        <f>VLOOKUP(A1721,TOURISM!$A$2:$E$2692,5,0)</f>
        <v>12462000000</v>
      </c>
      <c r="M1721" s="10">
        <f>VLOOKUP(A1721,TOURISM!$A$2:$F$2692,6,0)</f>
        <v>12083000000</v>
      </c>
      <c r="N1721" s="23">
        <v>0.288</v>
      </c>
      <c r="O1721" s="23">
        <v>18.0</v>
      </c>
      <c r="P1721" s="27">
        <f t="shared" si="853"/>
        <v>19</v>
      </c>
      <c r="Q1721" s="23">
        <v>63.0</v>
      </c>
      <c r="R1721" s="23">
        <v>0.701</v>
      </c>
      <c r="S1721" s="23">
        <v>0.922</v>
      </c>
      <c r="T1721" s="10">
        <f>VLOOKUP(A1721,TOURISM!$A$2:$E$2692,5,0)</f>
        <v>12462000000</v>
      </c>
      <c r="U1721" s="10">
        <f>VLOOKUP(A1721,TOURISM!$A$2:$F$2692,6,0)</f>
        <v>12083000000</v>
      </c>
      <c r="V1721" s="10">
        <f>VLOOKUP(A1721,BUSINESS!$A$2:$E$2692,5,0)</f>
        <v>0.703</v>
      </c>
      <c r="W1721" s="10">
        <f>VLOOKUP(A1721,BUSINESS!$A$2:$F$2692,6,0)</f>
        <v>30</v>
      </c>
      <c r="X1721" s="10">
        <f>VLOOKUP(A1721,BUSINESS!$A$2:$G$2692,7,0)</f>
        <v>23</v>
      </c>
      <c r="Y1721" s="10">
        <f>VLOOKUP(A1721,BUSINESS!$A$2:$H$2692,8,0)</f>
        <v>271</v>
      </c>
      <c r="Z1721" s="10">
        <f>VLOOKUP(A1721,BUSINESS!$A$2:$I$2692,9,0)</f>
        <v>0.044</v>
      </c>
      <c r="AA1721" s="10">
        <f>VLOOKUP(A1721,BUSINESS!$A$2:$J$2692,10,0)</f>
        <v>0.295</v>
      </c>
      <c r="AB1721" s="7">
        <f t="shared" si="2"/>
        <v>1740370898716</v>
      </c>
    </row>
    <row r="1722">
      <c r="A1722" s="7" t="str">
        <f t="shared" si="1"/>
        <v>Indonesia-Asia2008</v>
      </c>
      <c r="B1722" s="8" t="s">
        <v>164</v>
      </c>
      <c r="C1722" s="5" t="s">
        <v>61</v>
      </c>
      <c r="D1722" s="9" t="s">
        <v>70</v>
      </c>
      <c r="E1722" s="11">
        <v>5.1E11</v>
      </c>
      <c r="F1722" s="12">
        <v>0.028</v>
      </c>
      <c r="G1722" s="12">
        <v>61.0</v>
      </c>
      <c r="H1722" s="12">
        <v>0.136</v>
      </c>
      <c r="I1722" s="22">
        <f>VLOOKUP(A1722,ENERGY!$A$2:$F$2692,5,0)</f>
        <v>179461</v>
      </c>
      <c r="J1722" s="10">
        <f>VLOOKUP(A1723,ENERGY!$A$2:$F$2692,6,0)</f>
        <v>1238181</v>
      </c>
      <c r="K1722" s="23">
        <v>0.024</v>
      </c>
      <c r="L1722" s="10">
        <f>VLOOKUP(A1722,TOURISM!$A$2:$E$2692,5,0)</f>
        <v>8150000000</v>
      </c>
      <c r="M1722" s="10">
        <f>VLOOKUP(A1722,TOURISM!$A$2:$F$2692,6,0)</f>
        <v>8801000000</v>
      </c>
      <c r="N1722" s="27">
        <f t="shared" ref="N1722:Q1722" si="858">if(AND(L1722=L1723,M1722=M1722+1,ISBLANK(N1723)),N1722,N1723)</f>
        <v>0.503</v>
      </c>
      <c r="O1722" s="27">
        <f t="shared" si="858"/>
        <v>35</v>
      </c>
      <c r="P1722" s="27">
        <f t="shared" si="858"/>
        <v>19</v>
      </c>
      <c r="Q1722" s="27">
        <f t="shared" si="858"/>
        <v>81</v>
      </c>
      <c r="R1722" s="23">
        <v>0.503</v>
      </c>
      <c r="S1722" s="23">
        <v>0.576</v>
      </c>
      <c r="T1722" s="10">
        <f>VLOOKUP(A1722,TOURISM!$A$2:$E$2692,5,0)</f>
        <v>8150000000</v>
      </c>
      <c r="U1722" s="10">
        <f>VLOOKUP(A1722,TOURISM!$A$2:$F$2692,6,0)</f>
        <v>8801000000</v>
      </c>
      <c r="V1722" s="10">
        <f>VLOOKUP(A1722,BUSINESS!$A$2:$E$2692,5,0)</f>
        <v>0.375</v>
      </c>
      <c r="W1722" s="10">
        <f>VLOOKUP(A1722,BUSINESS!$A$2:$F$2692,6,0)</f>
        <v>77</v>
      </c>
      <c r="X1722" s="10">
        <f>VLOOKUP(A1722,BUSINESS!$A$2:$G$2692,7,0)</f>
        <v>23</v>
      </c>
      <c r="Y1722" s="10">
        <f>VLOOKUP(A1722,BUSINESS!$A$2:$H$2692,8,0)</f>
        <v>266</v>
      </c>
      <c r="Z1722" s="10">
        <f>VLOOKUP(A1722,BUSINESS!$A$2:$I$2692,9,0)</f>
        <v>0.079</v>
      </c>
      <c r="AA1722" s="10">
        <f>VLOOKUP(A1722,BUSINESS!$A$2:$J$2692,10,0)</f>
        <v>0.6</v>
      </c>
      <c r="AB1722" s="7">
        <f t="shared" si="2"/>
        <v>1013916500994</v>
      </c>
    </row>
    <row r="1723">
      <c r="A1723" s="7" t="str">
        <f t="shared" si="1"/>
        <v>Japan-Asia2008</v>
      </c>
      <c r="B1723" s="8" t="s">
        <v>172</v>
      </c>
      <c r="C1723" s="5" t="s">
        <v>61</v>
      </c>
      <c r="D1723" s="9" t="s">
        <v>70</v>
      </c>
      <c r="E1723" s="11">
        <v>4.85E12</v>
      </c>
      <c r="F1723" s="12">
        <v>0.086</v>
      </c>
      <c r="G1723" s="12">
        <v>3259.0</v>
      </c>
      <c r="H1723" s="12">
        <v>0.019</v>
      </c>
      <c r="I1723" s="22">
        <f>VLOOKUP(A1723,ENERGY!$A$2:$F$2692,5,0)</f>
        <v>520541</v>
      </c>
      <c r="J1723" s="10">
        <f>VLOOKUP(A1724,ENERGY!$A$2:$F$2692,6,0)</f>
        <v>176947</v>
      </c>
      <c r="K1723" s="23">
        <v>0.024</v>
      </c>
      <c r="L1723" s="10">
        <f>VLOOKUP(A1723,TOURISM!$A$2:$E$2692,5,0)</f>
        <v>13781000000</v>
      </c>
      <c r="M1723" s="10">
        <f>VLOOKUP(A1723,TOURISM!$A$2:$F$2692,6,0)</f>
        <v>38976000000</v>
      </c>
      <c r="N1723" s="27">
        <f t="shared" ref="N1723:Q1723" si="859">if(AND(L1723=L1724,M1723=M1723+1,ISBLANK(N1724)),N1723,N1724)</f>
        <v>0.503</v>
      </c>
      <c r="O1723" s="27">
        <f t="shared" si="859"/>
        <v>35</v>
      </c>
      <c r="P1723" s="27">
        <f t="shared" si="859"/>
        <v>19</v>
      </c>
      <c r="Q1723" s="27">
        <f t="shared" si="859"/>
        <v>81</v>
      </c>
      <c r="R1723" s="26"/>
      <c r="S1723" s="27">
        <f>if(AND(Q1723=Q1724,R1723=R1723+1,ISBLANK(S1724)),S1723,S1724)</f>
        <v>0.795</v>
      </c>
      <c r="T1723" s="10">
        <f>VLOOKUP(A1723,TOURISM!$A$2:$E$2692,5,0)</f>
        <v>13781000000</v>
      </c>
      <c r="U1723" s="10">
        <f>VLOOKUP(A1723,TOURISM!$A$2:$F$2692,6,0)</f>
        <v>38976000000</v>
      </c>
      <c r="V1723" s="10">
        <f>VLOOKUP(A1723,BUSINESS!$A$2:$E$2692,5,0)</f>
        <v>0.55</v>
      </c>
      <c r="W1723" s="10">
        <f>VLOOKUP(A1723,BUSINESS!$A$2:$F$2692,6,0)</f>
        <v>22</v>
      </c>
      <c r="X1723" s="10">
        <f>VLOOKUP(A1723,BUSINESS!$A$2:$G$2692,7,0)</f>
        <v>23</v>
      </c>
      <c r="Y1723" s="10">
        <f>VLOOKUP(A1723,BUSINESS!$A$2:$H$2692,8,0)</f>
        <v>355</v>
      </c>
      <c r="Z1723" s="10">
        <f>VLOOKUP(A1723,BUSINESS!$A$2:$I$2692,9,0)</f>
        <v>0.754</v>
      </c>
      <c r="AA1723" s="10">
        <f>VLOOKUP(A1723,BUSINESS!$A$2:$J$2692,10,0)</f>
        <v>0.867</v>
      </c>
      <c r="AB1723" s="7" t="str">
        <f t="shared" si="2"/>
        <v>#DIV/0!</v>
      </c>
    </row>
    <row r="1724">
      <c r="A1724" s="7" t="str">
        <f t="shared" si="1"/>
        <v>Kazakhstan-Asia2008</v>
      </c>
      <c r="B1724" s="8" t="s">
        <v>174</v>
      </c>
      <c r="C1724" s="5" t="s">
        <v>61</v>
      </c>
      <c r="D1724" s="9" t="s">
        <v>70</v>
      </c>
      <c r="E1724" s="11">
        <v>1.33E11</v>
      </c>
      <c r="F1724" s="12">
        <v>0.039</v>
      </c>
      <c r="G1724" s="12">
        <v>332.0</v>
      </c>
      <c r="H1724" s="10" t="str">
        <f>if(AND(#REF!=#REF!,#REF!=#REF!+1,ISBLANK(#REF!)),#REF!,#REF!)</f>
        <v>#REF!</v>
      </c>
      <c r="I1724" s="22">
        <f>VLOOKUP(A1724,ENERGY!$A$2:$F$2692,5,0)</f>
        <v>50805</v>
      </c>
      <c r="J1724" s="10">
        <f>VLOOKUP(A1725,ENERGY!$A$2:$F$2692,6,0)</f>
        <v>5233</v>
      </c>
      <c r="K1724" s="23">
        <v>0.024</v>
      </c>
      <c r="L1724" s="10">
        <f>VLOOKUP(A1724,TOURISM!$A$2:$E$2692,5,0)</f>
        <v>1255000000</v>
      </c>
      <c r="M1724" s="10">
        <f>VLOOKUP(A1724,TOURISM!$A$2:$F$2692,6,0)</f>
        <v>1361000000</v>
      </c>
      <c r="N1724" s="27">
        <f t="shared" ref="N1724:Q1724" si="860">if(AND(L1724=L1725,M1724=M1724+1,ISBLANK(N1725)),N1724,N1725)</f>
        <v>0.503</v>
      </c>
      <c r="O1724" s="27">
        <f t="shared" si="860"/>
        <v>35</v>
      </c>
      <c r="P1724" s="27">
        <f t="shared" si="860"/>
        <v>19</v>
      </c>
      <c r="Q1724" s="27">
        <f t="shared" si="860"/>
        <v>81</v>
      </c>
      <c r="R1724" s="23">
        <v>0.376</v>
      </c>
      <c r="S1724" s="23">
        <v>0.795</v>
      </c>
      <c r="T1724" s="10">
        <f>VLOOKUP(A1724,TOURISM!$A$2:$E$2692,5,0)</f>
        <v>1255000000</v>
      </c>
      <c r="U1724" s="10">
        <f>VLOOKUP(A1724,TOURISM!$A$2:$F$2692,6,0)</f>
        <v>1361000000</v>
      </c>
      <c r="V1724" s="10">
        <f>VLOOKUP(A1724,BUSINESS!$A$2:$E$2692,5,0)</f>
        <v>0.415</v>
      </c>
      <c r="W1724" s="10">
        <f>VLOOKUP(A1724,BUSINESS!$A$2:$F$2692,6,0)</f>
        <v>21</v>
      </c>
      <c r="X1724" s="10">
        <f>VLOOKUP(A1724,BUSINESS!$A$2:$G$2692,7,0)</f>
        <v>23</v>
      </c>
      <c r="Y1724" s="10">
        <f>VLOOKUP(A1724,BUSINESS!$A$2:$H$2692,8,0)</f>
        <v>271</v>
      </c>
      <c r="Z1724" s="10">
        <f>VLOOKUP(A1724,BUSINESS!$A$2:$I$2692,9,0)</f>
        <v>0.11</v>
      </c>
      <c r="AA1724" s="10">
        <f>VLOOKUP(A1724,BUSINESS!$A$2:$J$2692,10,0)</f>
        <v>0.958</v>
      </c>
      <c r="AB1724" s="7">
        <f t="shared" si="2"/>
        <v>353723404255</v>
      </c>
    </row>
    <row r="1725">
      <c r="A1725" s="7" t="str">
        <f t="shared" si="1"/>
        <v>Kyrgyzstan-Asia2008</v>
      </c>
      <c r="B1725" s="8" t="s">
        <v>179</v>
      </c>
      <c r="C1725" s="5" t="s">
        <v>61</v>
      </c>
      <c r="D1725" s="9" t="s">
        <v>70</v>
      </c>
      <c r="E1725" s="11">
        <v>5.139957785E9</v>
      </c>
      <c r="F1725" s="12">
        <v>0.061</v>
      </c>
      <c r="G1725" s="12">
        <v>60.0</v>
      </c>
      <c r="H1725" s="12">
        <v>0.199</v>
      </c>
      <c r="I1725" s="22">
        <f>VLOOKUP(A1725,ENERGY!$A$2:$F$2692,5,0)</f>
        <v>2497</v>
      </c>
      <c r="J1725" s="10">
        <f>VLOOKUP(A1726,ENERGY!$A$2:$F$2692,6,0)</f>
        <v>1434</v>
      </c>
      <c r="K1725" s="23">
        <v>0.024</v>
      </c>
      <c r="L1725" s="10">
        <f>VLOOKUP(A1725,TOURISM!$A$2:$E$2692,5,0)</f>
        <v>569000000</v>
      </c>
      <c r="M1725" s="10">
        <f>VLOOKUP(A1725,TOURISM!$A$2:$F$2692,6,0)</f>
        <v>451000000</v>
      </c>
      <c r="N1725" s="23">
        <v>0.503</v>
      </c>
      <c r="O1725" s="23">
        <v>35.0</v>
      </c>
      <c r="P1725" s="27">
        <f t="shared" ref="P1725:P1728" si="861">if(AND(N1725=N1726,O1725=O1725+1,ISBLANK(P1726)),P1725,P1726)</f>
        <v>19</v>
      </c>
      <c r="Q1725" s="23">
        <v>81.0</v>
      </c>
      <c r="R1725" s="23">
        <v>0.615</v>
      </c>
      <c r="S1725" s="23">
        <v>1.091</v>
      </c>
      <c r="T1725" s="10">
        <f>VLOOKUP(A1725,TOURISM!$A$2:$E$2692,5,0)</f>
        <v>569000000</v>
      </c>
      <c r="U1725" s="10">
        <f>VLOOKUP(A1725,TOURISM!$A$2:$F$2692,6,0)</f>
        <v>451000000</v>
      </c>
      <c r="V1725" s="10">
        <f>VLOOKUP(A1725,BUSINESS!$A$2:$E$2692,5,0)</f>
        <v>0.614</v>
      </c>
      <c r="W1725" s="10">
        <f>VLOOKUP(A1725,BUSINESS!$A$2:$F$2692,6,0)</f>
        <v>15</v>
      </c>
      <c r="X1725" s="10">
        <f>VLOOKUP(A1725,BUSINESS!$A$2:$G$2692,7,0)</f>
        <v>23</v>
      </c>
      <c r="Y1725" s="10">
        <f>VLOOKUP(A1725,BUSINESS!$A$2:$H$2692,8,0)</f>
        <v>202</v>
      </c>
      <c r="Z1725" s="10">
        <f>VLOOKUP(A1725,BUSINESS!$A$2:$I$2692,9,0)</f>
        <v>0.157</v>
      </c>
      <c r="AA1725" s="10">
        <f>VLOOKUP(A1725,BUSINESS!$A$2:$J$2692,10,0)</f>
        <v>0.653</v>
      </c>
      <c r="AB1725" s="7">
        <f t="shared" si="2"/>
        <v>8357654935</v>
      </c>
    </row>
    <row r="1726">
      <c r="A1726" s="7" t="str">
        <f t="shared" si="1"/>
        <v>Laos-Asia2008</v>
      </c>
      <c r="B1726" s="8" t="s">
        <v>180</v>
      </c>
      <c r="C1726" s="5" t="s">
        <v>61</v>
      </c>
      <c r="D1726" s="9" t="s">
        <v>70</v>
      </c>
      <c r="E1726" s="11">
        <v>5.443930125E9</v>
      </c>
      <c r="F1726" s="12">
        <v>0.041</v>
      </c>
      <c r="G1726" s="12">
        <v>36.0</v>
      </c>
      <c r="H1726" s="12">
        <v>0.24</v>
      </c>
      <c r="I1726" s="22">
        <f>VLOOKUP(A1726,ENERGY!$A$2:$F$2692,5,0)</f>
        <v>133681</v>
      </c>
      <c r="J1726" s="10">
        <f>VLOOKUP(A1727,ENERGY!$A$2:$F$2692,6,0)</f>
        <v>1837</v>
      </c>
      <c r="K1726" s="23">
        <v>0.024</v>
      </c>
      <c r="L1726" s="10">
        <f>VLOOKUP(A1726,TOURISM!$A$2:$E$2692,5,0)</f>
        <v>280000000</v>
      </c>
      <c r="M1726" s="10">
        <f>VLOOKUP(A1726,TOURISM!$A$2:$F$2692,6,0)</f>
        <v>51000000</v>
      </c>
      <c r="N1726" s="23">
        <v>0.203</v>
      </c>
      <c r="O1726" s="23">
        <v>48.0</v>
      </c>
      <c r="P1726" s="27">
        <f t="shared" si="861"/>
        <v>19</v>
      </c>
      <c r="Q1726" s="23">
        <v>192.0</v>
      </c>
      <c r="R1726" s="23">
        <v>0.265</v>
      </c>
      <c r="S1726" s="23">
        <v>0.541</v>
      </c>
      <c r="T1726" s="10">
        <f>VLOOKUP(A1726,TOURISM!$A$2:$E$2692,5,0)</f>
        <v>280000000</v>
      </c>
      <c r="U1726" s="10">
        <f>VLOOKUP(A1726,TOURISM!$A$2:$F$2692,6,0)</f>
        <v>51000000</v>
      </c>
      <c r="V1726" s="10">
        <f>VLOOKUP(A1726,BUSINESS!$A$2:$E$2692,5,0)</f>
        <v>0.334</v>
      </c>
      <c r="W1726" s="10">
        <f>VLOOKUP(A1726,BUSINESS!$A$2:$F$2692,6,0)</f>
        <v>93</v>
      </c>
      <c r="X1726" s="10">
        <f>VLOOKUP(A1726,BUSINESS!$A$2:$G$2692,7,0)</f>
        <v>23</v>
      </c>
      <c r="Y1726" s="10">
        <f>VLOOKUP(A1726,BUSINESS!$A$2:$H$2692,8,0)</f>
        <v>560</v>
      </c>
      <c r="Z1726" s="10">
        <f>VLOOKUP(A1726,BUSINESS!$A$2:$I$2692,9,0)</f>
        <v>0.036</v>
      </c>
      <c r="AA1726" s="10">
        <f>VLOOKUP(A1726,BUSINESS!$A$2:$J$2692,10,0)</f>
        <v>0.329</v>
      </c>
      <c r="AB1726" s="7">
        <f t="shared" si="2"/>
        <v>20543132547</v>
      </c>
    </row>
    <row r="1727">
      <c r="A1727" s="7" t="str">
        <f t="shared" si="1"/>
        <v>Macao SAR-Asia2008</v>
      </c>
      <c r="B1727" s="8" t="s">
        <v>189</v>
      </c>
      <c r="C1727" s="5" t="s">
        <v>61</v>
      </c>
      <c r="D1727" s="9" t="s">
        <v>70</v>
      </c>
      <c r="E1727" s="11">
        <v>2.0731022857E10</v>
      </c>
      <c r="F1727" s="10" t="str">
        <f t="shared" ref="F1727:G1727" si="862">if(AND(#REF!=#REF!,#REF!=#REF!+1,ISBLANK(#REF!)),#REF!,#REF!)</f>
        <v>#REF!</v>
      </c>
      <c r="G1727" s="10" t="str">
        <f t="shared" si="862"/>
        <v>#REF!</v>
      </c>
      <c r="H1727" s="12">
        <v>0.054</v>
      </c>
      <c r="I1727" s="22">
        <f>VLOOKUP(A1727,ENERGY!$A$2:$F$2692,5,0)</f>
        <v>133681</v>
      </c>
      <c r="J1727" s="10" t="str">
        <f>VLOOKUP(A1728,ENERGY!$A$2:$F$2692,6,0)</f>
        <v>#N/A</v>
      </c>
      <c r="K1727" s="23">
        <v>0.024</v>
      </c>
      <c r="L1727" s="10">
        <f>VLOOKUP(A1727,TOURISM!$A$2:$E$2692,5,0)</f>
        <v>17297000000</v>
      </c>
      <c r="M1727" s="10">
        <f>VLOOKUP(A1727,TOURISM!$A$2:$F$2692,6,0)</f>
        <v>902000000</v>
      </c>
      <c r="N1727" s="23">
        <v>0.495</v>
      </c>
      <c r="O1727" s="23">
        <v>14.0</v>
      </c>
      <c r="P1727" s="27">
        <f t="shared" si="861"/>
        <v>19</v>
      </c>
      <c r="Q1727" s="23">
        <v>269.0</v>
      </c>
      <c r="R1727" s="23">
        <v>0.745</v>
      </c>
      <c r="S1727" s="23">
        <v>1.005</v>
      </c>
      <c r="T1727" s="10">
        <f>VLOOKUP(A1727,TOURISM!$A$2:$E$2692,5,0)</f>
        <v>17297000000</v>
      </c>
      <c r="U1727" s="10">
        <f>VLOOKUP(A1727,TOURISM!$A$2:$F$2692,6,0)</f>
        <v>902000000</v>
      </c>
      <c r="V1727" s="10">
        <f>VLOOKUP(A1727,BUSINESS!$A$2:$E$2692,5,0)</f>
        <v>0.363</v>
      </c>
      <c r="W1727" s="10">
        <f>VLOOKUP(A1727,BUSINESS!$A$2:$F$2692,6,0)</f>
        <v>17</v>
      </c>
      <c r="X1727" s="10">
        <f>VLOOKUP(A1727,BUSINESS!$A$2:$G$2692,7,0)</f>
        <v>23</v>
      </c>
      <c r="Y1727" s="10">
        <f>VLOOKUP(A1727,BUSINESS!$A$2:$H$2692,8,0)</f>
        <v>250</v>
      </c>
      <c r="Z1727" s="10">
        <f>VLOOKUP(A1727,BUSINESS!$A$2:$I$2692,9,0)</f>
        <v>0.492</v>
      </c>
      <c r="AA1727" s="10">
        <f>VLOOKUP(A1727,BUSINESS!$A$2:$J$2692,10,0)</f>
        <v>1.838</v>
      </c>
      <c r="AB1727" s="7">
        <f t="shared" si="2"/>
        <v>27826876318</v>
      </c>
    </row>
    <row r="1728">
      <c r="A1728" s="7" t="str">
        <f t="shared" si="1"/>
        <v>Malaysia-Asia2008</v>
      </c>
      <c r="B1728" s="8" t="s">
        <v>192</v>
      </c>
      <c r="C1728" s="5" t="s">
        <v>61</v>
      </c>
      <c r="D1728" s="9" t="s">
        <v>70</v>
      </c>
      <c r="E1728" s="11">
        <v>2.31E11</v>
      </c>
      <c r="F1728" s="12">
        <v>0.034</v>
      </c>
      <c r="G1728" s="12">
        <v>288.0</v>
      </c>
      <c r="H1728" s="12">
        <v>0.061</v>
      </c>
      <c r="I1728" s="22" t="str">
        <f>VLOOKUP(A1728,ENERGY!$A$2:$F$2692,5,0)</f>
        <v>#N/A</v>
      </c>
      <c r="J1728" s="10" t="str">
        <f>VLOOKUP(A1729,ENERGY!$A$2:$F$2692,6,0)</f>
        <v>#N/A</v>
      </c>
      <c r="K1728" s="23">
        <v>0.024</v>
      </c>
      <c r="L1728" s="10">
        <f>VLOOKUP(A1728,TOURISM!$A$2:$E$2692,5,0)</f>
        <v>18553000000</v>
      </c>
      <c r="M1728" s="10">
        <f>VLOOKUP(A1728,TOURISM!$A$2:$F$2692,6,0)</f>
        <v>7724000000</v>
      </c>
      <c r="N1728" s="23">
        <v>0.595</v>
      </c>
      <c r="O1728" s="23">
        <v>34.0</v>
      </c>
      <c r="P1728" s="27">
        <f t="shared" si="861"/>
        <v>19</v>
      </c>
      <c r="Q1728" s="23">
        <v>156.0</v>
      </c>
      <c r="R1728" s="23">
        <v>0.558</v>
      </c>
      <c r="S1728" s="23">
        <v>0.914</v>
      </c>
      <c r="T1728" s="10">
        <f>VLOOKUP(A1728,TOURISM!$A$2:$E$2692,5,0)</f>
        <v>18553000000</v>
      </c>
      <c r="U1728" s="10">
        <f>VLOOKUP(A1728,TOURISM!$A$2:$F$2692,6,0)</f>
        <v>7724000000</v>
      </c>
      <c r="V1728" s="10">
        <f>VLOOKUP(A1728,BUSINESS!$A$2:$E$2692,5,0)</f>
        <v>0.345</v>
      </c>
      <c r="W1728" s="10">
        <f>VLOOKUP(A1728,BUSINESS!$A$2:$F$2692,6,0)</f>
        <v>20</v>
      </c>
      <c r="X1728" s="10">
        <f>VLOOKUP(A1728,BUSINESS!$A$2:$G$2692,7,0)</f>
        <v>23</v>
      </c>
      <c r="Y1728" s="10">
        <f>VLOOKUP(A1728,BUSINESS!$A$2:$H$2692,8,0)</f>
        <v>145</v>
      </c>
      <c r="Z1728" s="10">
        <f>VLOOKUP(A1728,BUSINESS!$A$2:$I$2692,9,0)</f>
        <v>0.558</v>
      </c>
      <c r="AA1728" s="10">
        <f>VLOOKUP(A1728,BUSINESS!$A$2:$J$2692,10,0)</f>
        <v>1.015</v>
      </c>
      <c r="AB1728" s="7">
        <f t="shared" si="2"/>
        <v>413978494624</v>
      </c>
    </row>
    <row r="1729">
      <c r="A1729" s="7" t="str">
        <f t="shared" si="1"/>
        <v>Maldives-Asia2008</v>
      </c>
      <c r="B1729" s="8" t="s">
        <v>193</v>
      </c>
      <c r="C1729" s="5" t="s">
        <v>61</v>
      </c>
      <c r="D1729" s="9" t="s">
        <v>70</v>
      </c>
      <c r="E1729" s="11">
        <v>1.891633531E9</v>
      </c>
      <c r="F1729" s="12">
        <v>0.079</v>
      </c>
      <c r="G1729" s="12">
        <v>475.0</v>
      </c>
      <c r="H1729" s="12">
        <v>0.13</v>
      </c>
      <c r="I1729" s="22" t="str">
        <f>VLOOKUP(A1729,ENERGY!$A$2:$F$2692,5,0)</f>
        <v>#N/A</v>
      </c>
      <c r="J1729" s="10">
        <f>VLOOKUP(A1730,ENERGY!$A$2:$F$2692,6,0)</f>
        <v>10092</v>
      </c>
      <c r="K1729" s="23">
        <v>0.024</v>
      </c>
      <c r="L1729" s="10">
        <f>VLOOKUP(A1729,TOURISM!$A$2:$E$2692,5,0)</f>
        <v>1559000000</v>
      </c>
      <c r="M1729" s="10">
        <f>VLOOKUP(A1729,TOURISM!$A$2:$F$2692,6,0)</f>
        <v>211000000</v>
      </c>
      <c r="N1729" s="26"/>
      <c r="O1729" s="27">
        <f t="shared" ref="O1729:Q1729" si="863">if(AND(M1729=M1730,N1729=N1729+1,ISBLANK(O1730)),O1729,O1730)</f>
        <v>47</v>
      </c>
      <c r="P1729" s="27">
        <f t="shared" si="863"/>
        <v>19</v>
      </c>
      <c r="Q1729" s="27">
        <f t="shared" si="863"/>
        <v>298</v>
      </c>
      <c r="R1729" s="23">
        <v>0.634</v>
      </c>
      <c r="S1729" s="23">
        <v>0.792</v>
      </c>
      <c r="T1729" s="10">
        <f>VLOOKUP(A1729,TOURISM!$A$2:$E$2692,5,0)</f>
        <v>1559000000</v>
      </c>
      <c r="U1729" s="10">
        <f>VLOOKUP(A1729,TOURISM!$A$2:$F$2692,6,0)</f>
        <v>211000000</v>
      </c>
      <c r="V1729" s="10">
        <f>VLOOKUP(A1729,BUSINESS!$A$2:$E$2692,5,0)</f>
        <v>0.093</v>
      </c>
      <c r="W1729" s="10">
        <f>VLOOKUP(A1729,BUSINESS!$A$2:$F$2692,6,0)</f>
        <v>9</v>
      </c>
      <c r="X1729" s="10">
        <f>VLOOKUP(A1729,BUSINESS!$A$2:$G$2692,7,0)</f>
        <v>23</v>
      </c>
      <c r="Y1729" s="10">
        <f>VLOOKUP(A1729,BUSINESS!$A$2:$H$2692,8,0)</f>
        <v>271</v>
      </c>
      <c r="Z1729" s="10">
        <f>VLOOKUP(A1729,BUSINESS!$A$2:$I$2692,9,0)</f>
        <v>0.232</v>
      </c>
      <c r="AA1729" s="10">
        <f>VLOOKUP(A1729,BUSINESS!$A$2:$J$2692,10,0)</f>
        <v>1.388</v>
      </c>
      <c r="AB1729" s="7">
        <f t="shared" si="2"/>
        <v>2983649103</v>
      </c>
    </row>
    <row r="1730">
      <c r="A1730" s="7" t="str">
        <f t="shared" si="1"/>
        <v>Mongolia-Asia2008</v>
      </c>
      <c r="B1730" s="8" t="s">
        <v>203</v>
      </c>
      <c r="C1730" s="5" t="s">
        <v>61</v>
      </c>
      <c r="D1730" s="9" t="s">
        <v>70</v>
      </c>
      <c r="E1730" s="11">
        <v>5.623236708E9</v>
      </c>
      <c r="F1730" s="12">
        <v>0.064</v>
      </c>
      <c r="G1730" s="12">
        <v>136.0</v>
      </c>
      <c r="H1730" s="12">
        <v>0.206</v>
      </c>
      <c r="I1730" s="22">
        <f>VLOOKUP(A1730,ENERGY!$A$2:$F$2692,5,0)</f>
        <v>3114</v>
      </c>
      <c r="J1730" s="10">
        <f>VLOOKUP(A1731,ENERGY!$A$2:$F$2692,6,0)</f>
        <v>12636</v>
      </c>
      <c r="K1730" s="23">
        <v>0.024</v>
      </c>
      <c r="L1730" s="10">
        <f>VLOOKUP(A1730,TOURISM!$A$2:$E$2692,5,0)</f>
        <v>272000000</v>
      </c>
      <c r="M1730" s="10">
        <f>VLOOKUP(A1730,TOURISM!$A$2:$F$2692,6,0)</f>
        <v>249000000</v>
      </c>
      <c r="N1730" s="23">
        <v>0.619</v>
      </c>
      <c r="O1730" s="23">
        <v>47.0</v>
      </c>
      <c r="P1730" s="27">
        <f t="shared" ref="P1730:P1733" si="864">if(AND(N1730=N1731,O1730=O1730+1,ISBLANK(P1731)),P1730,P1731)</f>
        <v>19</v>
      </c>
      <c r="Q1730" s="23">
        <v>298.0</v>
      </c>
      <c r="R1730" s="23">
        <v>0.479</v>
      </c>
      <c r="S1730" s="23">
        <v>0.984</v>
      </c>
      <c r="T1730" s="10">
        <f>VLOOKUP(A1730,TOURISM!$A$2:$E$2692,5,0)</f>
        <v>272000000</v>
      </c>
      <c r="U1730" s="10">
        <f>VLOOKUP(A1730,TOURISM!$A$2:$F$2692,6,0)</f>
        <v>249000000</v>
      </c>
      <c r="V1730" s="10">
        <f>VLOOKUP(A1730,BUSINESS!$A$2:$E$2692,5,0)</f>
        <v>0.338</v>
      </c>
      <c r="W1730" s="10">
        <f>VLOOKUP(A1730,BUSINESS!$A$2:$F$2692,6,0)</f>
        <v>13</v>
      </c>
      <c r="X1730" s="10">
        <f>VLOOKUP(A1730,BUSINESS!$A$2:$G$2692,7,0)</f>
        <v>23</v>
      </c>
      <c r="Y1730" s="10">
        <f>VLOOKUP(A1730,BUSINESS!$A$2:$H$2692,8,0)</f>
        <v>204</v>
      </c>
      <c r="Z1730" s="10">
        <f>VLOOKUP(A1730,BUSINESS!$A$2:$I$2692,9,0)</f>
        <v>0.098</v>
      </c>
      <c r="AA1730" s="10">
        <f>VLOOKUP(A1730,BUSINESS!$A$2:$J$2692,10,0)</f>
        <v>0.67</v>
      </c>
      <c r="AB1730" s="7">
        <f t="shared" si="2"/>
        <v>11739533837</v>
      </c>
    </row>
    <row r="1731">
      <c r="A1731" s="7" t="str">
        <f t="shared" si="1"/>
        <v>Myanmar-Asia2008</v>
      </c>
      <c r="B1731" s="8" t="s">
        <v>207</v>
      </c>
      <c r="C1731" s="5" t="s">
        <v>61</v>
      </c>
      <c r="D1731" s="9" t="s">
        <v>70</v>
      </c>
      <c r="E1731" s="8"/>
      <c r="F1731" s="12">
        <v>0.02</v>
      </c>
      <c r="G1731" s="12">
        <v>10.0</v>
      </c>
      <c r="H1731" s="12">
        <v>0.17</v>
      </c>
      <c r="I1731" s="22">
        <f>VLOOKUP(A1731,ENERGY!$A$2:$F$2692,5,0)</f>
        <v>15595</v>
      </c>
      <c r="J1731" s="10">
        <f>VLOOKUP(A1732,ENERGY!$A$2:$F$2692,6,0)</f>
        <v>2699</v>
      </c>
      <c r="K1731" s="23">
        <v>0.024</v>
      </c>
      <c r="L1731" s="10">
        <f>VLOOKUP(A1731,TOURISM!$A$2:$E$2692,5,0)</f>
        <v>80000000</v>
      </c>
      <c r="M1731" s="10">
        <f>VLOOKUP(A1731,TOURISM!$A$2:$F$2692,6,0)</f>
        <v>50000000</v>
      </c>
      <c r="N1731" s="23">
        <v>0.541</v>
      </c>
      <c r="O1731" s="23">
        <v>16.0</v>
      </c>
      <c r="P1731" s="27">
        <f t="shared" si="864"/>
        <v>19</v>
      </c>
      <c r="Q1731" s="23">
        <v>122.0</v>
      </c>
      <c r="R1731" s="23">
        <v>0.848</v>
      </c>
      <c r="S1731" s="23">
        <v>1.008</v>
      </c>
      <c r="T1731" s="10">
        <f>VLOOKUP(A1731,TOURISM!$A$2:$E$2692,5,0)</f>
        <v>80000000</v>
      </c>
      <c r="U1731" s="10">
        <f>VLOOKUP(A1731,TOURISM!$A$2:$F$2692,6,0)</f>
        <v>50000000</v>
      </c>
      <c r="V1731" s="10">
        <f>VLOOKUP(A1731,BUSINESS!$A$2:$E$2692,5,0)</f>
        <v>0.399</v>
      </c>
      <c r="W1731" s="10">
        <f>VLOOKUP(A1731,BUSINESS!$A$2:$F$2692,6,0)</f>
        <v>20</v>
      </c>
      <c r="X1731" s="10">
        <f>VLOOKUP(A1731,BUSINESS!$A$2:$G$2692,7,0)</f>
        <v>23</v>
      </c>
      <c r="Y1731" s="10">
        <f>VLOOKUP(A1731,BUSINESS!$A$2:$H$2692,8,0)</f>
        <v>145</v>
      </c>
      <c r="Z1731" s="10">
        <f>VLOOKUP(A1731,BUSINESS!$A$2:$I$2692,9,0)</f>
        <v>0.002</v>
      </c>
      <c r="AA1731" s="10">
        <f>VLOOKUP(A1731,BUSINESS!$A$2:$J$2692,10,0)</f>
        <v>0.007</v>
      </c>
      <c r="AB1731" s="7">
        <f t="shared" si="2"/>
        <v>0</v>
      </c>
    </row>
    <row r="1732">
      <c r="A1732" s="7" t="str">
        <f t="shared" si="1"/>
        <v>Nepal-Asia2008</v>
      </c>
      <c r="B1732" s="8" t="s">
        <v>209</v>
      </c>
      <c r="C1732" s="5" t="s">
        <v>61</v>
      </c>
      <c r="D1732" s="9" t="s">
        <v>70</v>
      </c>
      <c r="E1732" s="11">
        <v>1.2545438605E10</v>
      </c>
      <c r="F1732" s="12">
        <v>0.061</v>
      </c>
      <c r="G1732" s="12">
        <v>27.0</v>
      </c>
      <c r="H1732" s="12">
        <v>0.08</v>
      </c>
      <c r="I1732" s="22">
        <f>VLOOKUP(A1732,ENERGY!$A$2:$F$2692,5,0)</f>
        <v>9308</v>
      </c>
      <c r="J1732" s="10">
        <f>VLOOKUP(A1733,ENERGY!$A$2:$F$2692,6,0)</f>
        <v>70370</v>
      </c>
      <c r="K1732" s="23">
        <v>0.024</v>
      </c>
      <c r="L1732" s="10">
        <f>VLOOKUP(A1732,TOURISM!$A$2:$E$2692,5,0)</f>
        <v>353000000</v>
      </c>
      <c r="M1732" s="10">
        <f>VLOOKUP(A1732,TOURISM!$A$2:$F$2692,6,0)</f>
        <v>545000000</v>
      </c>
      <c r="N1732" s="23">
        <v>0.48</v>
      </c>
      <c r="O1732" s="23">
        <v>30.0</v>
      </c>
      <c r="P1732" s="27">
        <f t="shared" si="864"/>
        <v>19</v>
      </c>
      <c r="Q1732" s="23">
        <v>234.0</v>
      </c>
      <c r="R1732" s="23">
        <v>0.146</v>
      </c>
      <c r="S1732" s="23">
        <v>0.289</v>
      </c>
      <c r="T1732" s="10">
        <f>VLOOKUP(A1732,TOURISM!$A$2:$E$2692,5,0)</f>
        <v>353000000</v>
      </c>
      <c r="U1732" s="10">
        <f>VLOOKUP(A1732,TOURISM!$A$2:$F$2692,6,0)</f>
        <v>545000000</v>
      </c>
      <c r="V1732" s="10">
        <f>VLOOKUP(A1732,BUSINESS!$A$2:$E$2692,5,0)</f>
        <v>0.341</v>
      </c>
      <c r="W1732" s="10">
        <f>VLOOKUP(A1732,BUSINESS!$A$2:$F$2692,6,0)</f>
        <v>31</v>
      </c>
      <c r="X1732" s="10">
        <f>VLOOKUP(A1732,BUSINESS!$A$2:$G$2692,7,0)</f>
        <v>23</v>
      </c>
      <c r="Y1732" s="10">
        <f>VLOOKUP(A1732,BUSINESS!$A$2:$H$2692,8,0)</f>
        <v>408</v>
      </c>
      <c r="Z1732" s="10">
        <f>VLOOKUP(A1732,BUSINESS!$A$2:$I$2692,9,0)</f>
        <v>0.017</v>
      </c>
      <c r="AA1732" s="10">
        <f>VLOOKUP(A1732,BUSINESS!$A$2:$J$2692,10,0)</f>
        <v>0.16</v>
      </c>
      <c r="AB1732" s="7">
        <f t="shared" si="2"/>
        <v>85927661678</v>
      </c>
    </row>
    <row r="1733">
      <c r="A1733" s="7" t="str">
        <f t="shared" si="1"/>
        <v>North Korea-Asia2008</v>
      </c>
      <c r="B1733" s="8" t="s">
        <v>216</v>
      </c>
      <c r="C1733" s="5" t="s">
        <v>61</v>
      </c>
      <c r="D1733" s="9" t="s">
        <v>70</v>
      </c>
      <c r="E1733" s="8"/>
      <c r="F1733" s="10" t="str">
        <f t="shared" ref="F1733:H1733" si="865">if(AND(#REF!=#REF!,#REF!=#REF!+1,ISBLANK(#REF!)),#REF!,#REF!)</f>
        <v>#REF!</v>
      </c>
      <c r="G1733" s="10" t="str">
        <f t="shared" si="865"/>
        <v>#REF!</v>
      </c>
      <c r="H1733" s="10" t="str">
        <f t="shared" si="865"/>
        <v>#REF!</v>
      </c>
      <c r="I1733" s="22">
        <f>VLOOKUP(A1733,ENERGY!$A$2:$F$2692,5,0)</f>
        <v>18300</v>
      </c>
      <c r="J1733" s="10">
        <f>VLOOKUP(A1734,ENERGY!$A$2:$F$2692,6,0)</f>
        <v>158895</v>
      </c>
      <c r="K1733" s="23">
        <v>0.024</v>
      </c>
      <c r="L1733" s="10">
        <f>VLOOKUP(A1733,TOURISM!$A$2:$E$2692,5,0)</f>
        <v>17297000000</v>
      </c>
      <c r="M1733" s="10">
        <f>VLOOKUP(A1733,TOURISM!$A$2:$F$2692,6,0)</f>
        <v>13270000000</v>
      </c>
      <c r="N1733" s="23">
        <v>0.333</v>
      </c>
      <c r="O1733" s="23">
        <v>6.0</v>
      </c>
      <c r="P1733" s="27">
        <f t="shared" si="864"/>
        <v>19</v>
      </c>
      <c r="Q1733" s="23">
        <v>135.0</v>
      </c>
      <c r="R1733" s="23">
        <v>0.827</v>
      </c>
      <c r="S1733" s="23">
        <v>1.006</v>
      </c>
      <c r="T1733" s="10">
        <f>VLOOKUP(A1733,TOURISM!$A$2:$E$2692,5,0)</f>
        <v>17297000000</v>
      </c>
      <c r="U1733" s="10">
        <f>VLOOKUP(A1733,TOURISM!$A$2:$F$2692,6,0)</f>
        <v>13270000000</v>
      </c>
      <c r="V1733" s="10">
        <f>VLOOKUP(A1733,BUSINESS!$A$2:$E$2692,5,0)</f>
        <v>0.386</v>
      </c>
      <c r="W1733" s="10">
        <f>VLOOKUP(A1733,BUSINESS!$A$2:$F$2692,6,0)</f>
        <v>10</v>
      </c>
      <c r="X1733" s="10">
        <f>VLOOKUP(A1733,BUSINESS!$A$2:$G$2692,7,0)</f>
        <v>23</v>
      </c>
      <c r="Y1733" s="10">
        <f>VLOOKUP(A1733,BUSINESS!$A$2:$H$2692,8,0)</f>
        <v>376</v>
      </c>
      <c r="Z1733" s="10" t="str">
        <f>VLOOKUP(A1733,BUSINESS!$A$2:$I$2692,9,0)</f>
        <v/>
      </c>
      <c r="AA1733" s="10">
        <f>VLOOKUP(A1733,BUSINESS!$A$2:$J$2692,10,0)</f>
        <v>0.738</v>
      </c>
      <c r="AB1733" s="7">
        <f t="shared" si="2"/>
        <v>0</v>
      </c>
    </row>
    <row r="1734">
      <c r="A1734" s="7" t="str">
        <f t="shared" si="1"/>
        <v>Pakistan-Asia2008</v>
      </c>
      <c r="B1734" s="8" t="s">
        <v>220</v>
      </c>
      <c r="C1734" s="5" t="s">
        <v>61</v>
      </c>
      <c r="D1734" s="9" t="s">
        <v>70</v>
      </c>
      <c r="E1734" s="11">
        <v>1.7E11</v>
      </c>
      <c r="F1734" s="12">
        <v>0.033</v>
      </c>
      <c r="G1734" s="12">
        <v>29.0</v>
      </c>
      <c r="H1734" s="12">
        <v>0.129</v>
      </c>
      <c r="I1734" s="22">
        <f>VLOOKUP(A1734,ENERGY!$A$2:$F$2692,5,0)</f>
        <v>83538</v>
      </c>
      <c r="J1734" s="10">
        <f>VLOOKUP(A1735,ENERGY!$A$2:$F$2692,6,0)</f>
        <v>69669</v>
      </c>
      <c r="K1734" s="23">
        <v>0.024</v>
      </c>
      <c r="L1734" s="10">
        <f>VLOOKUP(A1734,TOURISM!$A$2:$E$2692,5,0)</f>
        <v>986000000</v>
      </c>
      <c r="M1734" s="10">
        <f>VLOOKUP(A1734,TOURISM!$A$2:$F$2692,6,0)</f>
        <v>2163000000</v>
      </c>
      <c r="N1734" s="27">
        <f t="shared" ref="N1734:Q1734" si="866">if(AND(L1734=L1735,M1734=M1734+1,ISBLANK(N1735)),N1734,N1735)</f>
        <v>0.347</v>
      </c>
      <c r="O1734" s="27">
        <f t="shared" si="866"/>
        <v>13</v>
      </c>
      <c r="P1734" s="27">
        <f t="shared" si="866"/>
        <v>19</v>
      </c>
      <c r="Q1734" s="27">
        <f t="shared" si="866"/>
        <v>105</v>
      </c>
      <c r="R1734" s="23">
        <v>0.328</v>
      </c>
      <c r="S1734" s="23">
        <v>0.758</v>
      </c>
      <c r="T1734" s="10">
        <f>VLOOKUP(A1734,TOURISM!$A$2:$E$2692,5,0)</f>
        <v>986000000</v>
      </c>
      <c r="U1734" s="10">
        <f>VLOOKUP(A1734,TOURISM!$A$2:$F$2692,6,0)</f>
        <v>2163000000</v>
      </c>
      <c r="V1734" s="10">
        <f>VLOOKUP(A1734,BUSINESS!$A$2:$E$2692,5,0)</f>
        <v>0.288</v>
      </c>
      <c r="W1734" s="10">
        <f>VLOOKUP(A1734,BUSINESS!$A$2:$F$2692,6,0)</f>
        <v>24</v>
      </c>
      <c r="X1734" s="10">
        <f>VLOOKUP(A1734,BUSINESS!$A$2:$G$2692,7,0)</f>
        <v>23</v>
      </c>
      <c r="Y1734" s="10">
        <f>VLOOKUP(A1734,BUSINESS!$A$2:$H$2692,8,0)</f>
        <v>560</v>
      </c>
      <c r="Z1734" s="10">
        <f>VLOOKUP(A1734,BUSINESS!$A$2:$I$2692,9,0)</f>
        <v>0.07</v>
      </c>
      <c r="AA1734" s="10">
        <f>VLOOKUP(A1734,BUSINESS!$A$2:$J$2692,10,0)</f>
        <v>0.527</v>
      </c>
      <c r="AB1734" s="7">
        <f t="shared" si="2"/>
        <v>518292682927</v>
      </c>
    </row>
    <row r="1735">
      <c r="A1735" s="7" t="str">
        <f t="shared" si="1"/>
        <v>Philippines-Asia2008</v>
      </c>
      <c r="B1735" s="8" t="s">
        <v>225</v>
      </c>
      <c r="C1735" s="5" t="s">
        <v>61</v>
      </c>
      <c r="D1735" s="9" t="s">
        <v>70</v>
      </c>
      <c r="E1735" s="11">
        <v>1.74E11</v>
      </c>
      <c r="F1735" s="12">
        <v>0.038</v>
      </c>
      <c r="G1735" s="12">
        <v>74.0</v>
      </c>
      <c r="H1735" s="12">
        <v>0.088</v>
      </c>
      <c r="I1735" s="22">
        <f>VLOOKUP(A1735,ENERGY!$A$2:$F$2692,5,0)</f>
        <v>38514</v>
      </c>
      <c r="J1735" s="10">
        <f>VLOOKUP(A1736,ENERGY!$A$2:$F$2692,6,0)</f>
        <v>17866</v>
      </c>
      <c r="K1735" s="23">
        <v>0.024</v>
      </c>
      <c r="L1735" s="10">
        <f>VLOOKUP(A1735,TOURISM!$A$2:$E$2692,5,0)</f>
        <v>3024000000</v>
      </c>
      <c r="M1735" s="10">
        <f>VLOOKUP(A1735,TOURISM!$A$2:$F$2692,6,0)</f>
        <v>2553000000</v>
      </c>
      <c r="N1735" s="23">
        <v>0.347</v>
      </c>
      <c r="O1735" s="23">
        <v>13.0</v>
      </c>
      <c r="P1735" s="27">
        <f>if(AND(N1735=N1736,O1735=O1735+1,ISBLANK(P1736)),P1735,P1736)</f>
        <v>19</v>
      </c>
      <c r="Q1735" s="23">
        <v>105.0</v>
      </c>
      <c r="R1735" s="23">
        <v>0.7</v>
      </c>
      <c r="S1735" s="23">
        <v>1.086</v>
      </c>
      <c r="T1735" s="10">
        <f>VLOOKUP(A1735,TOURISM!$A$2:$E$2692,5,0)</f>
        <v>3024000000</v>
      </c>
      <c r="U1735" s="10">
        <f>VLOOKUP(A1735,TOURISM!$A$2:$F$2692,6,0)</f>
        <v>2553000000</v>
      </c>
      <c r="V1735" s="10">
        <f>VLOOKUP(A1735,BUSINESS!$A$2:$E$2692,5,0)</f>
        <v>0.471</v>
      </c>
      <c r="W1735" s="10">
        <f>VLOOKUP(A1735,BUSINESS!$A$2:$F$2692,6,0)</f>
        <v>41</v>
      </c>
      <c r="X1735" s="10">
        <f>VLOOKUP(A1735,BUSINESS!$A$2:$G$2692,7,0)</f>
        <v>23</v>
      </c>
      <c r="Y1735" s="10">
        <f>VLOOKUP(A1735,BUSINESS!$A$2:$H$2692,8,0)</f>
        <v>195</v>
      </c>
      <c r="Z1735" s="10">
        <f>VLOOKUP(A1735,BUSINESS!$A$2:$I$2692,9,0)</f>
        <v>0.062</v>
      </c>
      <c r="AA1735" s="10">
        <f>VLOOKUP(A1735,BUSINESS!$A$2:$J$2692,10,0)</f>
        <v>0.754</v>
      </c>
      <c r="AB1735" s="7">
        <f t="shared" si="2"/>
        <v>248571428571</v>
      </c>
    </row>
    <row r="1736">
      <c r="A1736" s="7" t="str">
        <f t="shared" si="1"/>
        <v>Singapore-Asia2008</v>
      </c>
      <c r="B1736" s="8" t="s">
        <v>241</v>
      </c>
      <c r="C1736" s="5" t="s">
        <v>61</v>
      </c>
      <c r="D1736" s="9" t="s">
        <v>70</v>
      </c>
      <c r="E1736" s="11">
        <v>1.92E11</v>
      </c>
      <c r="F1736" s="12">
        <v>0.04</v>
      </c>
      <c r="G1736" s="12">
        <v>1577.0</v>
      </c>
      <c r="H1736" s="12">
        <v>0.054</v>
      </c>
      <c r="I1736" s="22">
        <f>VLOOKUP(A1736,ENERGY!$A$2:$F$2692,5,0)</f>
        <v>21819</v>
      </c>
      <c r="J1736" s="10">
        <f>VLOOKUP(A1737,ENERGY!$A$2:$F$2692,6,0)</f>
        <v>495837</v>
      </c>
      <c r="K1736" s="23">
        <v>0.024</v>
      </c>
      <c r="L1736" s="10">
        <f>VLOOKUP(A1736,TOURISM!$A$2:$E$2692,5,0)</f>
        <v>10714000000</v>
      </c>
      <c r="M1736" s="10">
        <f>VLOOKUP(A1736,TOURISM!$A$2:$F$2692,6,0)</f>
        <v>16340000000</v>
      </c>
      <c r="N1736" s="27">
        <f t="shared" ref="N1736:Q1736" si="867">if(AND(L1736=L1737,M1736=M1736+1,ISBLANK(N1737)),N1736,N1737)</f>
        <v>0.477</v>
      </c>
      <c r="O1736" s="27">
        <f t="shared" si="867"/>
        <v>9</v>
      </c>
      <c r="P1736" s="27">
        <f t="shared" si="867"/>
        <v>19</v>
      </c>
      <c r="Q1736" s="27">
        <f t="shared" si="867"/>
        <v>250</v>
      </c>
      <c r="R1736" s="23">
        <v>0.7</v>
      </c>
      <c r="S1736" s="23">
        <v>1.114</v>
      </c>
      <c r="T1736" s="10">
        <f>VLOOKUP(A1736,TOURISM!$A$2:$E$2692,5,0)</f>
        <v>10714000000</v>
      </c>
      <c r="U1736" s="10">
        <f>VLOOKUP(A1736,TOURISM!$A$2:$F$2692,6,0)</f>
        <v>16340000000</v>
      </c>
      <c r="V1736" s="10">
        <f>VLOOKUP(A1736,BUSINESS!$A$2:$E$2692,5,0)</f>
        <v>0.279</v>
      </c>
      <c r="W1736" s="10">
        <f>VLOOKUP(A1736,BUSINESS!$A$2:$F$2692,6,0)</f>
        <v>4</v>
      </c>
      <c r="X1736" s="10">
        <f>VLOOKUP(A1736,BUSINESS!$A$2:$G$2692,7,0)</f>
        <v>23</v>
      </c>
      <c r="Y1736" s="10">
        <f>VLOOKUP(A1736,BUSINESS!$A$2:$H$2692,8,0)</f>
        <v>84</v>
      </c>
      <c r="Z1736" s="10">
        <f>VLOOKUP(A1736,BUSINESS!$A$2:$I$2692,9,0)</f>
        <v>0.69</v>
      </c>
      <c r="AA1736" s="10">
        <f>VLOOKUP(A1736,BUSINESS!$A$2:$J$2692,10,0)</f>
        <v>1.323</v>
      </c>
      <c r="AB1736" s="7">
        <f t="shared" si="2"/>
        <v>274285714286</v>
      </c>
    </row>
    <row r="1737">
      <c r="A1737" s="7" t="str">
        <f t="shared" si="1"/>
        <v>South Korea-Asia2008</v>
      </c>
      <c r="B1737" s="8" t="s">
        <v>248</v>
      </c>
      <c r="C1737" s="5" t="s">
        <v>61</v>
      </c>
      <c r="D1737" s="9" t="s">
        <v>70</v>
      </c>
      <c r="E1737" s="11">
        <v>1.0E12</v>
      </c>
      <c r="F1737" s="12">
        <v>0.066</v>
      </c>
      <c r="G1737" s="12">
        <v>1253.0</v>
      </c>
      <c r="H1737" s="12">
        <v>0.072</v>
      </c>
      <c r="I1737" s="22">
        <f>VLOOKUP(A1737,ENERGY!$A$2:$F$2692,5,0)</f>
        <v>222147</v>
      </c>
      <c r="J1737" s="10">
        <f>VLOOKUP(A1738,ENERGY!$A$2:$F$2692,6,0)</f>
        <v>12457</v>
      </c>
      <c r="K1737" s="23">
        <v>0.024</v>
      </c>
      <c r="L1737" s="10">
        <f>VLOOKUP(A1737,TOURISM!$A$2:$E$2692,5,0)</f>
        <v>13479000000</v>
      </c>
      <c r="M1737" s="10">
        <f>VLOOKUP(A1737,TOURISM!$A$2:$F$2692,6,0)</f>
        <v>21456000000</v>
      </c>
      <c r="N1737" s="23">
        <v>0.477</v>
      </c>
      <c r="O1737" s="23">
        <v>9.0</v>
      </c>
      <c r="P1737" s="27">
        <f t="shared" ref="P1737:P1738" si="868">if(AND(N1737=N1738,O1737=O1737+1,ISBLANK(P1738)),P1737,P1738)</f>
        <v>19</v>
      </c>
      <c r="Q1737" s="23">
        <v>250.0</v>
      </c>
      <c r="R1737" s="23">
        <v>0.81</v>
      </c>
      <c r="S1737" s="23">
        <v>0.971</v>
      </c>
      <c r="T1737" s="10">
        <f>VLOOKUP(A1737,TOURISM!$A$2:$E$2692,5,0)</f>
        <v>13479000000</v>
      </c>
      <c r="U1737" s="10">
        <f>VLOOKUP(A1737,TOURISM!$A$2:$F$2692,6,0)</f>
        <v>21456000000</v>
      </c>
      <c r="V1737" s="10">
        <f>VLOOKUP(A1737,BUSINESS!$A$2:$E$2692,5,0)</f>
        <v>0.325</v>
      </c>
      <c r="W1737" s="10">
        <f>VLOOKUP(A1737,BUSINESS!$A$2:$F$2692,6,0)</f>
        <v>17</v>
      </c>
      <c r="X1737" s="10">
        <f>VLOOKUP(A1737,BUSINESS!$A$2:$G$2692,7,0)</f>
        <v>23</v>
      </c>
      <c r="Y1737" s="10">
        <f>VLOOKUP(A1737,BUSINESS!$A$2:$H$2692,8,0)</f>
        <v>250</v>
      </c>
      <c r="Z1737" s="10">
        <f>VLOOKUP(A1737,BUSINESS!$A$2:$I$2692,9,0)</f>
        <v>0.81</v>
      </c>
      <c r="AA1737" s="10">
        <f>VLOOKUP(A1737,BUSINESS!$A$2:$J$2692,10,0)</f>
        <v>0.953</v>
      </c>
      <c r="AB1737" s="7">
        <f t="shared" si="2"/>
        <v>1234567901235</v>
      </c>
    </row>
    <row r="1738">
      <c r="A1738" s="7" t="str">
        <f t="shared" si="1"/>
        <v>Sri Lanka-Asia2008</v>
      </c>
      <c r="B1738" s="8" t="s">
        <v>251</v>
      </c>
      <c r="C1738" s="5" t="s">
        <v>61</v>
      </c>
      <c r="D1738" s="9" t="s">
        <v>70</v>
      </c>
      <c r="E1738" s="11">
        <v>4.0715240469E10</v>
      </c>
      <c r="F1738" s="12">
        <v>0.034</v>
      </c>
      <c r="G1738" s="12">
        <v>68.0</v>
      </c>
      <c r="H1738" s="12">
        <v>0.189</v>
      </c>
      <c r="I1738" s="22">
        <f>VLOOKUP(A1738,ENERGY!$A$2:$F$2692,5,0)</f>
        <v>9261</v>
      </c>
      <c r="J1738" s="10" t="str">
        <f>VLOOKUP(A1739,ENERGY!$A$2:$F$2692,6,0)</f>
        <v>#N/A</v>
      </c>
      <c r="K1738" s="23">
        <v>0.024</v>
      </c>
      <c r="L1738" s="10">
        <f>VLOOKUP(A1738,TOURISM!$A$2:$E$2692,5,0)</f>
        <v>803000000</v>
      </c>
      <c r="M1738" s="10">
        <f>VLOOKUP(A1738,TOURISM!$A$2:$F$2692,6,0)</f>
        <v>777000000</v>
      </c>
      <c r="N1738" s="23">
        <v>0.411</v>
      </c>
      <c r="O1738" s="23">
        <v>8.0</v>
      </c>
      <c r="P1738" s="27">
        <f t="shared" si="868"/>
        <v>19</v>
      </c>
      <c r="Q1738" s="23">
        <v>87.0</v>
      </c>
      <c r="R1738" s="23">
        <v>0.82</v>
      </c>
      <c r="S1738" s="23">
        <v>1.028</v>
      </c>
      <c r="T1738" s="10">
        <f>VLOOKUP(A1738,TOURISM!$A$2:$E$2692,5,0)</f>
        <v>803000000</v>
      </c>
      <c r="U1738" s="10">
        <f>VLOOKUP(A1738,TOURISM!$A$2:$F$2692,6,0)</f>
        <v>777000000</v>
      </c>
      <c r="V1738" s="10">
        <f>VLOOKUP(A1738,BUSINESS!$A$2:$E$2692,5,0)</f>
        <v>0.617</v>
      </c>
      <c r="W1738" s="10">
        <f>VLOOKUP(A1738,BUSINESS!$A$2:$F$2692,6,0)</f>
        <v>40</v>
      </c>
      <c r="X1738" s="10">
        <f>VLOOKUP(A1738,BUSINESS!$A$2:$G$2692,7,0)</f>
        <v>23</v>
      </c>
      <c r="Y1738" s="10">
        <f>VLOOKUP(A1738,BUSINESS!$A$2:$H$2692,8,0)</f>
        <v>256</v>
      </c>
      <c r="Z1738" s="10">
        <f>VLOOKUP(A1738,BUSINESS!$A$2:$I$2692,9,0)</f>
        <v>0.058</v>
      </c>
      <c r="AA1738" s="10">
        <f>VLOOKUP(A1738,BUSINESS!$A$2:$J$2692,10,0)</f>
        <v>0.542</v>
      </c>
      <c r="AB1738" s="7">
        <f t="shared" si="2"/>
        <v>49652732279</v>
      </c>
    </row>
    <row r="1739">
      <c r="A1739" s="7" t="str">
        <f t="shared" si="1"/>
        <v>Tajikistan-Asia2008</v>
      </c>
      <c r="B1739" s="8" t="s">
        <v>262</v>
      </c>
      <c r="C1739" s="5" t="s">
        <v>61</v>
      </c>
      <c r="D1739" s="9" t="s">
        <v>70</v>
      </c>
      <c r="E1739" s="11">
        <v>5.16133617E9</v>
      </c>
      <c r="F1739" s="12">
        <v>0.056</v>
      </c>
      <c r="G1739" s="12">
        <v>40.0</v>
      </c>
      <c r="H1739" s="12">
        <v>0.237</v>
      </c>
      <c r="I1739" s="22" t="str">
        <f>VLOOKUP(A1739,ENERGY!$A$2:$F$2692,5,0)</f>
        <v>#N/A</v>
      </c>
      <c r="J1739" s="10">
        <f>VLOOKUP(A1740,ENERGY!$A$2:$F$2692,6,0)</f>
        <v>252345</v>
      </c>
      <c r="K1739" s="23">
        <v>0.024</v>
      </c>
      <c r="L1739" s="10">
        <f>VLOOKUP(A1739,TOURISM!$A$2:$E$2692,5,0)</f>
        <v>23700000</v>
      </c>
      <c r="M1739" s="10">
        <f>VLOOKUP(A1739,TOURISM!$A$2:$F$2692,6,0)</f>
        <v>10800000</v>
      </c>
      <c r="N1739" s="27">
        <f t="shared" ref="N1739:Q1739" si="869">if(AND(L1739=L1740,M1739=M1739+1,ISBLANK(N1740)),N1739,N1740)</f>
        <v>0.651</v>
      </c>
      <c r="O1739" s="27">
        <f t="shared" si="869"/>
        <v>7</v>
      </c>
      <c r="P1739" s="27">
        <f t="shared" si="869"/>
        <v>19</v>
      </c>
      <c r="Q1739" s="27">
        <f t="shared" si="869"/>
        <v>132</v>
      </c>
      <c r="R1739" s="23">
        <v>0.271</v>
      </c>
      <c r="S1739" s="23">
        <v>0.882</v>
      </c>
      <c r="T1739" s="10">
        <f>VLOOKUP(A1739,TOURISM!$A$2:$E$2692,5,0)</f>
        <v>23700000</v>
      </c>
      <c r="U1739" s="10">
        <f>VLOOKUP(A1739,TOURISM!$A$2:$F$2692,6,0)</f>
        <v>10800000</v>
      </c>
      <c r="V1739" s="10">
        <f>VLOOKUP(A1739,BUSINESS!$A$2:$E$2692,5,0)</f>
        <v>0.834</v>
      </c>
      <c r="W1739" s="10">
        <f>VLOOKUP(A1739,BUSINESS!$A$2:$F$2692,6,0)</f>
        <v>62</v>
      </c>
      <c r="X1739" s="10">
        <f>VLOOKUP(A1739,BUSINESS!$A$2:$G$2692,7,0)</f>
        <v>23</v>
      </c>
      <c r="Y1739" s="10">
        <f>VLOOKUP(A1739,BUSINESS!$A$2:$H$2692,8,0)</f>
        <v>224</v>
      </c>
      <c r="Z1739" s="10">
        <f>VLOOKUP(A1739,BUSINESS!$A$2:$I$2692,9,0)</f>
        <v>0.088</v>
      </c>
      <c r="AA1739" s="10">
        <f>VLOOKUP(A1739,BUSINESS!$A$2:$J$2692,10,0)</f>
        <v>0.505</v>
      </c>
      <c r="AB1739" s="7">
        <f t="shared" si="2"/>
        <v>19045520923</v>
      </c>
    </row>
    <row r="1740">
      <c r="A1740" s="7" t="str">
        <f t="shared" si="1"/>
        <v>Thailand-Asia2008</v>
      </c>
      <c r="B1740" s="8" t="s">
        <v>264</v>
      </c>
      <c r="C1740" s="5" t="s">
        <v>61</v>
      </c>
      <c r="D1740" s="9" t="s">
        <v>70</v>
      </c>
      <c r="E1740" s="11">
        <v>2.73E11</v>
      </c>
      <c r="F1740" s="12">
        <v>0.039</v>
      </c>
      <c r="G1740" s="12">
        <v>162.0</v>
      </c>
      <c r="H1740" s="12">
        <v>0.07</v>
      </c>
      <c r="I1740" s="22">
        <f>VLOOKUP(A1740,ENERGY!$A$2:$F$2692,5,0)</f>
        <v>96291</v>
      </c>
      <c r="J1740" s="10">
        <f>VLOOKUP(A1741,ENERGY!$A$2:$F$2692,6,0)</f>
        <v>176</v>
      </c>
      <c r="K1740" s="23">
        <v>0.024</v>
      </c>
      <c r="L1740" s="10">
        <f>VLOOKUP(A1740,TOURISM!$A$2:$E$2692,5,0)</f>
        <v>22497000000</v>
      </c>
      <c r="M1740" s="10">
        <f>VLOOKUP(A1740,TOURISM!$A$2:$F$2692,6,0)</f>
        <v>6700000000</v>
      </c>
      <c r="N1740" s="23">
        <v>0.651</v>
      </c>
      <c r="O1740" s="23">
        <v>7.0</v>
      </c>
      <c r="P1740" s="27">
        <f t="shared" ref="P1740:P1744" si="870">if(AND(N1740=N1741,O1740=O1740+1,ISBLANK(P1741)),P1740,P1741)</f>
        <v>19</v>
      </c>
      <c r="Q1740" s="23">
        <v>132.0</v>
      </c>
      <c r="R1740" s="23">
        <v>0.429</v>
      </c>
      <c r="S1740" s="23">
        <v>0.783</v>
      </c>
      <c r="T1740" s="10">
        <f>VLOOKUP(A1740,TOURISM!$A$2:$E$2692,5,0)</f>
        <v>22497000000</v>
      </c>
      <c r="U1740" s="10">
        <f>VLOOKUP(A1740,TOURISM!$A$2:$F$2692,6,0)</f>
        <v>6700000000</v>
      </c>
      <c r="V1740" s="10">
        <f>VLOOKUP(A1740,BUSINESS!$A$2:$E$2692,5,0)</f>
        <v>0.375</v>
      </c>
      <c r="W1740" s="10">
        <f>VLOOKUP(A1740,BUSINESS!$A$2:$F$2692,6,0)</f>
        <v>33</v>
      </c>
      <c r="X1740" s="10">
        <f>VLOOKUP(A1740,BUSINESS!$A$2:$G$2692,7,0)</f>
        <v>23</v>
      </c>
      <c r="Y1740" s="10">
        <f>VLOOKUP(A1740,BUSINESS!$A$2:$H$2692,8,0)</f>
        <v>264</v>
      </c>
      <c r="Z1740" s="10">
        <f>VLOOKUP(A1740,BUSINESS!$A$2:$I$2692,9,0)</f>
        <v>0.182</v>
      </c>
      <c r="AA1740" s="10">
        <f>VLOOKUP(A1740,BUSINESS!$A$2:$J$2692,10,0)</f>
        <v>0.934</v>
      </c>
      <c r="AB1740" s="7">
        <f t="shared" si="2"/>
        <v>636363636364</v>
      </c>
    </row>
    <row r="1741">
      <c r="A1741" s="7" t="str">
        <f t="shared" si="1"/>
        <v>Timor-Leste-Asia2008</v>
      </c>
      <c r="B1741" s="8" t="s">
        <v>265</v>
      </c>
      <c r="C1741" s="5" t="s">
        <v>61</v>
      </c>
      <c r="D1741" s="9" t="s">
        <v>70</v>
      </c>
      <c r="E1741" s="11">
        <v>6.938E8</v>
      </c>
      <c r="F1741" s="12">
        <v>0.086</v>
      </c>
      <c r="G1741" s="12">
        <v>55.0</v>
      </c>
      <c r="H1741" s="12">
        <v>0.131</v>
      </c>
      <c r="I1741" s="22">
        <f>VLOOKUP(A1741,ENERGY!$A$2:$F$2692,5,0)</f>
        <v>58</v>
      </c>
      <c r="J1741" s="10">
        <f>VLOOKUP(A1742,ENERGY!$A$2:$F$2692,6,0)</f>
        <v>43337</v>
      </c>
      <c r="K1741" s="23">
        <v>0.024</v>
      </c>
      <c r="L1741" s="10">
        <f>VLOOKUP(A1741,TOURISM!$A$2:$E$2692,5,0)</f>
        <v>14000000</v>
      </c>
      <c r="M1741" s="10">
        <f>VLOOKUP(A1741,TOURISM!$A$2:$F$2692,6,0)</f>
        <v>51000000</v>
      </c>
      <c r="N1741" s="23">
        <v>0.582</v>
      </c>
      <c r="O1741" s="23">
        <v>41.0</v>
      </c>
      <c r="P1741" s="27">
        <f t="shared" si="870"/>
        <v>19</v>
      </c>
      <c r="Q1741" s="23">
        <v>364.0</v>
      </c>
      <c r="R1741" s="23">
        <v>0.06</v>
      </c>
      <c r="S1741" s="23">
        <v>0.479</v>
      </c>
      <c r="T1741" s="10">
        <f>VLOOKUP(A1741,TOURISM!$A$2:$E$2692,5,0)</f>
        <v>14000000</v>
      </c>
      <c r="U1741" s="10">
        <f>VLOOKUP(A1741,TOURISM!$A$2:$F$2692,6,0)</f>
        <v>51000000</v>
      </c>
      <c r="V1741" s="10">
        <f>VLOOKUP(A1741,BUSINESS!$A$2:$E$2692,5,0)</f>
        <v>0.326</v>
      </c>
      <c r="W1741" s="10">
        <f>VLOOKUP(A1741,BUSINESS!$A$2:$F$2692,6,0)</f>
        <v>157</v>
      </c>
      <c r="X1741" s="10">
        <f>VLOOKUP(A1741,BUSINESS!$A$2:$G$2692,7,0)</f>
        <v>23</v>
      </c>
      <c r="Y1741" s="10">
        <f>VLOOKUP(A1741,BUSINESS!$A$2:$H$2692,8,0)</f>
        <v>640</v>
      </c>
      <c r="Z1741" s="10">
        <f>VLOOKUP(A1741,BUSINESS!$A$2:$I$2692,9,0)</f>
        <v>0.002</v>
      </c>
      <c r="AA1741" s="10">
        <f>VLOOKUP(A1741,BUSINESS!$A$2:$J$2692,10,0)</f>
        <v>0.119</v>
      </c>
      <c r="AB1741" s="7">
        <f t="shared" si="2"/>
        <v>11563333333</v>
      </c>
    </row>
    <row r="1742">
      <c r="A1742" s="7" t="str">
        <f t="shared" si="1"/>
        <v>Turkmenistan-Asia2008</v>
      </c>
      <c r="B1742" s="8" t="s">
        <v>271</v>
      </c>
      <c r="C1742" s="5" t="s">
        <v>61</v>
      </c>
      <c r="D1742" s="9" t="s">
        <v>70</v>
      </c>
      <c r="E1742" s="11">
        <v>1.9271523179E10</v>
      </c>
      <c r="F1742" s="12">
        <v>0.019</v>
      </c>
      <c r="G1742" s="12">
        <v>81.0</v>
      </c>
      <c r="H1742" s="10" t="str">
        <f t="shared" ref="H1742:H1743" si="871">if(AND(#REF!=#REF!,#REF!=#REF!+1,ISBLANK(#REF!)),#REF!,#REF!)</f>
        <v>#REF!</v>
      </c>
      <c r="I1742" s="22">
        <f>VLOOKUP(A1742,ENERGY!$A$2:$F$2692,5,0)</f>
        <v>18406</v>
      </c>
      <c r="J1742" s="10">
        <f>VLOOKUP(A1743,ENERGY!$A$2:$F$2692,6,0)</f>
        <v>119306</v>
      </c>
      <c r="K1742" s="23">
        <v>0.024</v>
      </c>
      <c r="L1742" s="10">
        <f>VLOOKUP(A1742,TOURISM!$A$2:$E$2692,5,0)</f>
        <v>17297000000</v>
      </c>
      <c r="M1742" s="10">
        <f>VLOOKUP(A1742,TOURISM!$A$2:$F$2692,6,0)</f>
        <v>529000000</v>
      </c>
      <c r="N1742" s="23">
        <v>0.264</v>
      </c>
      <c r="O1742" s="23">
        <v>5.0</v>
      </c>
      <c r="P1742" s="27">
        <f t="shared" si="870"/>
        <v>19</v>
      </c>
      <c r="Q1742" s="23">
        <v>140.0</v>
      </c>
      <c r="R1742" s="23">
        <v>0.87</v>
      </c>
      <c r="S1742" s="23">
        <v>0.954</v>
      </c>
      <c r="T1742" s="10">
        <f>VLOOKUP(A1742,TOURISM!$A$2:$E$2692,5,0)</f>
        <v>17297000000</v>
      </c>
      <c r="U1742" s="10">
        <f>VLOOKUP(A1742,TOURISM!$A$2:$F$2692,6,0)</f>
        <v>529000000</v>
      </c>
      <c r="V1742" s="10">
        <f>VLOOKUP(A1742,BUSINESS!$A$2:$E$2692,5,0)</f>
        <v>0.375</v>
      </c>
      <c r="W1742" s="10">
        <f>VLOOKUP(A1742,BUSINESS!$A$2:$F$2692,6,0)</f>
        <v>13</v>
      </c>
      <c r="X1742" s="10">
        <f>VLOOKUP(A1742,BUSINESS!$A$2:$G$2692,7,0)</f>
        <v>23</v>
      </c>
      <c r="Y1742" s="10">
        <f>VLOOKUP(A1742,BUSINESS!$A$2:$H$2692,8,0)</f>
        <v>204</v>
      </c>
      <c r="Z1742" s="10">
        <f>VLOOKUP(A1742,BUSINESS!$A$2:$I$2692,9,0)</f>
        <v>0.018</v>
      </c>
      <c r="AA1742" s="10">
        <f>VLOOKUP(A1742,BUSINESS!$A$2:$J$2692,10,0)</f>
        <v>0.231</v>
      </c>
      <c r="AB1742" s="7">
        <f t="shared" si="2"/>
        <v>22151176068</v>
      </c>
    </row>
    <row r="1743">
      <c r="A1743" s="7" t="str">
        <f t="shared" si="1"/>
        <v>Uzbekistan-Asia2008</v>
      </c>
      <c r="B1743" s="8" t="s">
        <v>279</v>
      </c>
      <c r="C1743" s="5" t="s">
        <v>61</v>
      </c>
      <c r="D1743" s="9" t="s">
        <v>70</v>
      </c>
      <c r="E1743" s="11">
        <v>2.7934030937E10</v>
      </c>
      <c r="F1743" s="12">
        <v>0.052</v>
      </c>
      <c r="G1743" s="12">
        <v>53.0</v>
      </c>
      <c r="H1743" s="10" t="str">
        <f t="shared" si="871"/>
        <v>#REF!</v>
      </c>
      <c r="I1743" s="22">
        <f>VLOOKUP(A1743,ENERGY!$A$2:$F$2692,5,0)</f>
        <v>50678</v>
      </c>
      <c r="J1743" s="10">
        <f>VLOOKUP(A1744,ENERGY!$A$2:$F$2692,6,0)</f>
        <v>90549</v>
      </c>
      <c r="K1743" s="23">
        <v>0.024</v>
      </c>
      <c r="L1743" s="10">
        <f>VLOOKUP(A1743,TOURISM!$A$2:$E$2692,5,0)</f>
        <v>64000000</v>
      </c>
      <c r="M1743" s="10" t="str">
        <f>VLOOKUP(A1743,TOURISM!$A$2:$F$2692,6,0)</f>
        <v/>
      </c>
      <c r="N1743" s="23">
        <v>0.253</v>
      </c>
      <c r="O1743" s="23">
        <v>18.0</v>
      </c>
      <c r="P1743" s="27">
        <f t="shared" si="870"/>
        <v>19</v>
      </c>
      <c r="Q1743" s="23">
        <v>76.0</v>
      </c>
      <c r="R1743" s="23">
        <v>0.416</v>
      </c>
      <c r="S1743" s="23">
        <v>1.027</v>
      </c>
      <c r="T1743" s="10">
        <f>VLOOKUP(A1743,TOURISM!$A$2:$E$2692,5,0)</f>
        <v>64000000</v>
      </c>
      <c r="U1743" s="10" t="str">
        <f>VLOOKUP(A1743,TOURISM!$A$2:$F$2692,6,0)</f>
        <v/>
      </c>
      <c r="V1743" s="10">
        <f>VLOOKUP(A1743,BUSINESS!$A$2:$E$2692,5,0)</f>
        <v>0.898</v>
      </c>
      <c r="W1743" s="10">
        <f>VLOOKUP(A1743,BUSINESS!$A$2:$F$2692,6,0)</f>
        <v>15</v>
      </c>
      <c r="X1743" s="10">
        <f>VLOOKUP(A1743,BUSINESS!$A$2:$G$2692,7,0)</f>
        <v>23</v>
      </c>
      <c r="Y1743" s="10">
        <f>VLOOKUP(A1743,BUSINESS!$A$2:$H$2692,8,0)</f>
        <v>205</v>
      </c>
      <c r="Z1743" s="10">
        <f>VLOOKUP(A1743,BUSINESS!$A$2:$I$2692,9,0)</f>
        <v>0.091</v>
      </c>
      <c r="AA1743" s="10">
        <f>VLOOKUP(A1743,BUSINESS!$A$2:$J$2692,10,0)</f>
        <v>0.458</v>
      </c>
      <c r="AB1743" s="7">
        <f t="shared" si="2"/>
        <v>67149112829</v>
      </c>
    </row>
    <row r="1744">
      <c r="A1744" s="7" t="str">
        <f t="shared" si="1"/>
        <v>Vietnam-Asia2008</v>
      </c>
      <c r="B1744" s="8" t="s">
        <v>282</v>
      </c>
      <c r="C1744" s="5" t="s">
        <v>61</v>
      </c>
      <c r="D1744" s="9" t="s">
        <v>70</v>
      </c>
      <c r="E1744" s="11">
        <v>9.9130304099E10</v>
      </c>
      <c r="F1744" s="12">
        <v>0.06</v>
      </c>
      <c r="G1744" s="12">
        <v>63.0</v>
      </c>
      <c r="H1744" s="12">
        <v>0.158</v>
      </c>
      <c r="I1744" s="22">
        <f>VLOOKUP(A1744,ENERGY!$A$2:$F$2692,5,0)</f>
        <v>38968</v>
      </c>
      <c r="J1744" s="10">
        <f>VLOOKUP(A1745,ENERGY!$A$2:$F$2692,6,0)</f>
        <v>4294</v>
      </c>
      <c r="K1744" s="23">
        <v>0.024</v>
      </c>
      <c r="L1744" s="10">
        <f>VLOOKUP(A1744,TOURISM!$A$2:$E$2692,5,0)</f>
        <v>3930000000</v>
      </c>
      <c r="M1744" s="10">
        <f>VLOOKUP(A1744,TOURISM!$A$2:$F$2692,6,0)</f>
        <v>1300000000</v>
      </c>
      <c r="N1744" s="23">
        <v>0.528</v>
      </c>
      <c r="O1744" s="23">
        <v>6.0</v>
      </c>
      <c r="P1744" s="27">
        <f t="shared" si="870"/>
        <v>19</v>
      </c>
      <c r="Q1744" s="23">
        <v>254.0</v>
      </c>
      <c r="R1744" s="23">
        <v>0.155</v>
      </c>
      <c r="S1744" s="23">
        <v>0.644</v>
      </c>
      <c r="T1744" s="10">
        <f>VLOOKUP(A1744,TOURISM!$A$2:$E$2692,5,0)</f>
        <v>3930000000</v>
      </c>
      <c r="U1744" s="10">
        <f>VLOOKUP(A1744,TOURISM!$A$2:$F$2692,6,0)</f>
        <v>1300000000</v>
      </c>
      <c r="V1744" s="10">
        <f>VLOOKUP(A1744,BUSINESS!$A$2:$E$2692,5,0)</f>
        <v>0.399</v>
      </c>
      <c r="W1744" s="10">
        <f>VLOOKUP(A1744,BUSINESS!$A$2:$F$2692,6,0)</f>
        <v>39</v>
      </c>
      <c r="X1744" s="10">
        <f>VLOOKUP(A1744,BUSINESS!$A$2:$G$2692,7,0)</f>
        <v>23</v>
      </c>
      <c r="Y1744" s="10">
        <f>VLOOKUP(A1744,BUSINESS!$A$2:$H$2692,8,0)</f>
        <v>1050</v>
      </c>
      <c r="Z1744" s="10">
        <f>VLOOKUP(A1744,BUSINESS!$A$2:$I$2692,9,0)</f>
        <v>0.239</v>
      </c>
      <c r="AA1744" s="10">
        <f>VLOOKUP(A1744,BUSINESS!$A$2:$J$2692,10,0)</f>
        <v>0.857</v>
      </c>
      <c r="AB1744" s="7">
        <f t="shared" si="2"/>
        <v>639550349026</v>
      </c>
    </row>
    <row r="1745">
      <c r="A1745" s="7" t="str">
        <f t="shared" si="1"/>
        <v>Albania-Europe2008</v>
      </c>
      <c r="B1745" s="8" t="s">
        <v>75</v>
      </c>
      <c r="C1745" s="5" t="s">
        <v>76</v>
      </c>
      <c r="D1745" s="9" t="s">
        <v>70</v>
      </c>
      <c r="E1745" s="11">
        <v>1.2881352688E10</v>
      </c>
      <c r="F1745" s="12">
        <v>0.061</v>
      </c>
      <c r="G1745" s="12">
        <v>251.0</v>
      </c>
      <c r="H1745" s="12">
        <v>0.13</v>
      </c>
      <c r="I1745" s="22">
        <f>VLOOKUP(A1745,ENERGY!$A$2:$F$2692,5,0)</f>
        <v>1976</v>
      </c>
      <c r="J1745" s="10">
        <f>VLOOKUP(A1746,ENERGY!$A$2:$F$2692,6,0)</f>
        <v>535</v>
      </c>
      <c r="K1745" s="23">
        <v>0.024</v>
      </c>
      <c r="L1745" s="10">
        <f>VLOOKUP(A1745,TOURISM!$A$2:$E$2692,5,0)</f>
        <v>1848000000</v>
      </c>
      <c r="M1745" s="10">
        <f>VLOOKUP(A1745,TOURISM!$A$2:$F$2692,6,0)</f>
        <v>1644000000</v>
      </c>
      <c r="N1745" s="27">
        <f t="shared" ref="N1745:S1745" si="872">if(AND(L1745=L1746,M1745=M1745+1,ISBLANK(N1746)),N1745,N1746)</f>
        <v>0.427</v>
      </c>
      <c r="O1745" s="27">
        <f t="shared" si="872"/>
        <v>63</v>
      </c>
      <c r="P1745" s="27">
        <f t="shared" si="872"/>
        <v>19</v>
      </c>
      <c r="Q1745" s="27">
        <f t="shared" si="872"/>
        <v>368</v>
      </c>
      <c r="R1745" s="27">
        <f t="shared" si="872"/>
        <v>0.615</v>
      </c>
      <c r="S1745" s="27">
        <f t="shared" si="872"/>
        <v>0.533</v>
      </c>
      <c r="T1745" s="10">
        <f>VLOOKUP(A1745,TOURISM!$A$2:$E$2692,5,0)</f>
        <v>1848000000</v>
      </c>
      <c r="U1745" s="10">
        <f>VLOOKUP(A1745,TOURISM!$A$2:$F$2692,6,0)</f>
        <v>1644000000</v>
      </c>
      <c r="V1745" s="10">
        <f>VLOOKUP(A1745,BUSINESS!$A$2:$E$2692,5,0)</f>
        <v>0.462</v>
      </c>
      <c r="W1745" s="10">
        <f>VLOOKUP(A1745,BUSINESS!$A$2:$F$2692,6,0)</f>
        <v>9</v>
      </c>
      <c r="X1745" s="10">
        <f>VLOOKUP(A1745,BUSINESS!$A$2:$G$2692,7,0)</f>
        <v>19</v>
      </c>
      <c r="Y1745" s="10">
        <f>VLOOKUP(A1745,BUSINESS!$A$2:$H$2692,8,0)</f>
        <v>368</v>
      </c>
      <c r="Z1745" s="10">
        <f>VLOOKUP(A1745,BUSINESS!$A$2:$I$2692,9,0)</f>
        <v>0.239</v>
      </c>
      <c r="AA1745" s="10">
        <f>VLOOKUP(A1745,BUSINESS!$A$2:$J$2692,10,0)</f>
        <v>0.589</v>
      </c>
      <c r="AB1745" s="7">
        <f t="shared" si="2"/>
        <v>20945288924</v>
      </c>
    </row>
    <row r="1746">
      <c r="A1746" s="7" t="str">
        <f t="shared" si="1"/>
        <v>Andorra-Europe2008</v>
      </c>
      <c r="B1746" s="8" t="s">
        <v>81</v>
      </c>
      <c r="C1746" s="5" t="s">
        <v>76</v>
      </c>
      <c r="D1746" s="9" t="s">
        <v>70</v>
      </c>
      <c r="E1746" s="11">
        <v>3.245411584E9</v>
      </c>
      <c r="F1746" s="12">
        <v>0.062</v>
      </c>
      <c r="G1746" s="12">
        <v>3012.0</v>
      </c>
      <c r="H1746" s="10">
        <f>if(AND(C1707=C1708,D1707=D1707+1,ISBLANK(H1708)),H1707,H1708)</f>
        <v>0.205</v>
      </c>
      <c r="I1746" s="22">
        <f>VLOOKUP(A1746,ENERGY!$A$2:$F$2692,5,0)</f>
        <v>133681</v>
      </c>
      <c r="J1746" s="10">
        <f>VLOOKUP(A1747,ENERGY!$A$2:$F$2692,6,0)</f>
        <v>72317</v>
      </c>
      <c r="K1746" s="23">
        <v>0.024</v>
      </c>
      <c r="L1746" s="10">
        <f>VLOOKUP(A1746,TOURISM!$A$2:$E$2692,5,0)</f>
        <v>5322000000</v>
      </c>
      <c r="M1746" s="10">
        <f>VLOOKUP(A1746,TOURISM!$A$2:$F$2692,6,0)</f>
        <v>110000000</v>
      </c>
      <c r="N1746" s="27">
        <f t="shared" ref="N1746:S1746" si="873">if(AND(L1746=L1747,M1746=M1746+1,ISBLANK(N1747)),N1746,N1747)</f>
        <v>0.427</v>
      </c>
      <c r="O1746" s="27">
        <f t="shared" si="873"/>
        <v>63</v>
      </c>
      <c r="P1746" s="27">
        <f t="shared" si="873"/>
        <v>19</v>
      </c>
      <c r="Q1746" s="27">
        <f t="shared" si="873"/>
        <v>368</v>
      </c>
      <c r="R1746" s="27">
        <f t="shared" si="873"/>
        <v>0.615</v>
      </c>
      <c r="S1746" s="27">
        <f t="shared" si="873"/>
        <v>0.533</v>
      </c>
      <c r="T1746" s="10">
        <f>VLOOKUP(A1746,TOURISM!$A$2:$E$2692,5,0)</f>
        <v>5322000000</v>
      </c>
      <c r="U1746" s="10">
        <f>VLOOKUP(A1746,TOURISM!$A$2:$F$2692,6,0)</f>
        <v>110000000</v>
      </c>
      <c r="V1746" s="10">
        <f>VLOOKUP(A1746,BUSINESS!$A$2:$E$2692,5,0)</f>
        <v>0.339</v>
      </c>
      <c r="W1746" s="10">
        <f>VLOOKUP(A1746,BUSINESS!$A$2:$F$2692,6,0)</f>
        <v>49</v>
      </c>
      <c r="X1746" s="10">
        <f>VLOOKUP(A1746,BUSINESS!$A$2:$G$2692,7,0)</f>
        <v>19</v>
      </c>
      <c r="Y1746" s="10">
        <f>VLOOKUP(A1746,BUSINESS!$A$2:$H$2692,8,0)</f>
        <v>616</v>
      </c>
      <c r="Z1746" s="10">
        <f>VLOOKUP(A1746,BUSINESS!$A$2:$I$2692,9,0)</f>
        <v>0.7</v>
      </c>
      <c r="AA1746" s="10">
        <f>VLOOKUP(A1746,BUSINESS!$A$2:$J$2692,10,0)</f>
        <v>0.803</v>
      </c>
      <c r="AB1746" s="7">
        <f t="shared" si="2"/>
        <v>5277092007</v>
      </c>
    </row>
    <row r="1747">
      <c r="A1747" s="7" t="str">
        <f t="shared" si="1"/>
        <v>Austria-Europe2008</v>
      </c>
      <c r="B1747" s="8" t="s">
        <v>89</v>
      </c>
      <c r="C1747" s="5" t="s">
        <v>76</v>
      </c>
      <c r="D1747" s="9" t="s">
        <v>70</v>
      </c>
      <c r="E1747" s="11">
        <v>3.75E11</v>
      </c>
      <c r="F1747" s="12">
        <v>0.103</v>
      </c>
      <c r="G1747" s="12">
        <v>4636.0</v>
      </c>
      <c r="H1747" s="10">
        <f>if(AND(C1604=C1605,D1604=D1604+1,ISBLANK(H1605)),H1604,H1605)</f>
        <v>0.078</v>
      </c>
      <c r="I1747" s="22">
        <f>VLOOKUP(A1747,ENERGY!$A$2:$F$2692,5,0)</f>
        <v>32214</v>
      </c>
      <c r="J1747" s="10">
        <f>VLOOKUP(A1748,ENERGY!$A$2:$F$2692,6,0)</f>
        <v>53722</v>
      </c>
      <c r="K1747" s="23">
        <v>0.024</v>
      </c>
      <c r="L1747" s="10">
        <f>VLOOKUP(A1747,TOURISM!$A$2:$E$2692,5,0)</f>
        <v>24346000000</v>
      </c>
      <c r="M1747" s="10">
        <f>VLOOKUP(A1747,TOURISM!$A$2:$F$2692,6,0)</f>
        <v>13993000000</v>
      </c>
      <c r="N1747" s="27">
        <f t="shared" ref="N1747:Q1747" si="874">if(AND(L1747=L1748,M1747=M1747+1,ISBLANK(N1748)),N1747,N1748)</f>
        <v>0.427</v>
      </c>
      <c r="O1747" s="27">
        <f t="shared" si="874"/>
        <v>63</v>
      </c>
      <c r="P1747" s="27">
        <f t="shared" si="874"/>
        <v>19</v>
      </c>
      <c r="Q1747" s="27">
        <f t="shared" si="874"/>
        <v>368</v>
      </c>
      <c r="R1747" s="23">
        <v>0.615</v>
      </c>
      <c r="S1747" s="23">
        <v>0.533</v>
      </c>
      <c r="T1747" s="10">
        <f>VLOOKUP(A1747,TOURISM!$A$2:$E$2692,5,0)</f>
        <v>24346000000</v>
      </c>
      <c r="U1747" s="10">
        <f>VLOOKUP(A1747,TOURISM!$A$2:$F$2692,6,0)</f>
        <v>13993000000</v>
      </c>
      <c r="V1747" s="10">
        <f>VLOOKUP(A1747,BUSINESS!$A$2:$E$2692,5,0)</f>
        <v>0.524</v>
      </c>
      <c r="W1747" s="10">
        <f>VLOOKUP(A1747,BUSINESS!$A$2:$F$2692,6,0)</f>
        <v>25</v>
      </c>
      <c r="X1747" s="10">
        <f>VLOOKUP(A1747,BUSINESS!$A$2:$G$2692,7,0)</f>
        <v>19</v>
      </c>
      <c r="Y1747" s="10">
        <f>VLOOKUP(A1747,BUSINESS!$A$2:$H$2692,8,0)</f>
        <v>170</v>
      </c>
      <c r="Z1747" s="10">
        <f>VLOOKUP(A1747,BUSINESS!$A$2:$I$2692,9,0)</f>
        <v>0.729</v>
      </c>
      <c r="AA1747" s="10">
        <f>VLOOKUP(A1747,BUSINESS!$A$2:$J$2692,10,0)</f>
        <v>1.297</v>
      </c>
      <c r="AB1747" s="7">
        <f t="shared" si="2"/>
        <v>609756097561</v>
      </c>
    </row>
    <row r="1748">
      <c r="A1748" s="7" t="str">
        <f t="shared" si="1"/>
        <v>Belarus-Europe2008</v>
      </c>
      <c r="B1748" s="8" t="s">
        <v>96</v>
      </c>
      <c r="C1748" s="5" t="s">
        <v>76</v>
      </c>
      <c r="D1748" s="9" t="s">
        <v>70</v>
      </c>
      <c r="E1748" s="11">
        <v>4.5275711996E10</v>
      </c>
      <c r="F1748" s="12">
        <v>0.064</v>
      </c>
      <c r="G1748" s="12">
        <v>304.0</v>
      </c>
      <c r="H1748" s="12">
        <v>0.086</v>
      </c>
      <c r="I1748" s="22">
        <f>VLOOKUP(A1748,ENERGY!$A$2:$F$2692,5,0)</f>
        <v>26009</v>
      </c>
      <c r="J1748" s="10">
        <f>VLOOKUP(A1749,ENERGY!$A$2:$F$2692,6,0)</f>
        <v>114836</v>
      </c>
      <c r="K1748" s="23">
        <v>0.024</v>
      </c>
      <c r="L1748" s="10">
        <f>VLOOKUP(A1748,TOURISM!$A$2:$E$2692,5,0)</f>
        <v>585000000</v>
      </c>
      <c r="M1748" s="10">
        <f>VLOOKUP(A1748,TOURISM!$A$2:$F$2692,6,0)</f>
        <v>860000000</v>
      </c>
      <c r="N1748" s="27">
        <f t="shared" ref="N1748:Q1748" si="875">if(AND(L1748=L1749,M1748=M1748+1,ISBLANK(N1749)),N1748,N1749)</f>
        <v>0.427</v>
      </c>
      <c r="O1748" s="27">
        <f t="shared" si="875"/>
        <v>63</v>
      </c>
      <c r="P1748" s="27">
        <f t="shared" si="875"/>
        <v>19</v>
      </c>
      <c r="Q1748" s="27">
        <f t="shared" si="875"/>
        <v>368</v>
      </c>
      <c r="R1748" s="23">
        <v>0.694</v>
      </c>
      <c r="S1748" s="23">
        <v>1.011</v>
      </c>
      <c r="T1748" s="10">
        <f>VLOOKUP(A1748,TOURISM!$A$2:$E$2692,5,0)</f>
        <v>585000000</v>
      </c>
      <c r="U1748" s="10">
        <f>VLOOKUP(A1748,TOURISM!$A$2:$F$2692,6,0)</f>
        <v>860000000</v>
      </c>
      <c r="V1748" s="10">
        <f>VLOOKUP(A1748,BUSINESS!$A$2:$E$2692,5,0)</f>
        <v>1.175</v>
      </c>
      <c r="W1748" s="10">
        <f>VLOOKUP(A1748,BUSINESS!$A$2:$F$2692,6,0)</f>
        <v>31</v>
      </c>
      <c r="X1748" s="10">
        <f>VLOOKUP(A1748,BUSINESS!$A$2:$G$2692,7,0)</f>
        <v>19</v>
      </c>
      <c r="Y1748" s="10">
        <f>VLOOKUP(A1748,BUSINESS!$A$2:$H$2692,8,0)</f>
        <v>987</v>
      </c>
      <c r="Z1748" s="10">
        <f>VLOOKUP(A1748,BUSINESS!$A$2:$I$2692,9,0)</f>
        <v>0.23</v>
      </c>
      <c r="AA1748" s="10">
        <f>VLOOKUP(A1748,BUSINESS!$A$2:$J$2692,10,0)</f>
        <v>0.851</v>
      </c>
      <c r="AB1748" s="7">
        <f t="shared" si="2"/>
        <v>65238778092</v>
      </c>
    </row>
    <row r="1749">
      <c r="A1749" s="7" t="str">
        <f t="shared" si="1"/>
        <v>Belgium-Europe2008</v>
      </c>
      <c r="B1749" s="8" t="s">
        <v>97</v>
      </c>
      <c r="C1749" s="5" t="s">
        <v>76</v>
      </c>
      <c r="D1749" s="9" t="s">
        <v>70</v>
      </c>
      <c r="E1749" s="11">
        <v>4.6E11</v>
      </c>
      <c r="F1749" s="12">
        <v>0.095</v>
      </c>
      <c r="G1749" s="12">
        <v>4136.0</v>
      </c>
      <c r="H1749" s="12">
        <v>0.086</v>
      </c>
      <c r="I1749" s="22">
        <f>VLOOKUP(A1749,ENERGY!$A$2:$F$2692,5,0)</f>
        <v>59242</v>
      </c>
      <c r="J1749" s="10">
        <f>VLOOKUP(A1750,ENERGY!$A$2:$F$2692,6,0)</f>
        <v>23238</v>
      </c>
      <c r="K1749" s="23">
        <v>0.024</v>
      </c>
      <c r="L1749" s="10">
        <f>VLOOKUP(A1749,TOURISM!$A$2:$E$2692,5,0)</f>
        <v>13106000000</v>
      </c>
      <c r="M1749" s="10">
        <f>VLOOKUP(A1749,TOURISM!$A$2:$F$2692,6,0)</f>
        <v>21445000000</v>
      </c>
      <c r="N1749" s="23">
        <v>0.427</v>
      </c>
      <c r="O1749" s="23">
        <v>63.0</v>
      </c>
      <c r="P1749" s="27">
        <f t="shared" ref="P1749:P1752" si="876">if(AND(N1749=N1750,O1749=O1749+1,ISBLANK(P1750)),P1749,P1750)</f>
        <v>19</v>
      </c>
      <c r="Q1749" s="23">
        <v>368.0</v>
      </c>
      <c r="R1749" s="23">
        <v>0.251</v>
      </c>
      <c r="S1749" s="23">
        <v>0.487</v>
      </c>
      <c r="T1749" s="10">
        <f>VLOOKUP(A1749,TOURISM!$A$2:$E$2692,5,0)</f>
        <v>13106000000</v>
      </c>
      <c r="U1749" s="10">
        <f>VLOOKUP(A1749,TOURISM!$A$2:$F$2692,6,0)</f>
        <v>21445000000</v>
      </c>
      <c r="V1749" s="10">
        <f>VLOOKUP(A1749,BUSINESS!$A$2:$E$2692,5,0)</f>
        <v>0.552</v>
      </c>
      <c r="W1749" s="10">
        <f>VLOOKUP(A1749,BUSINESS!$A$2:$F$2692,6,0)</f>
        <v>4</v>
      </c>
      <c r="X1749" s="10">
        <f>VLOOKUP(A1749,BUSINESS!$A$2:$G$2692,7,0)</f>
        <v>19</v>
      </c>
      <c r="Y1749" s="10">
        <f>VLOOKUP(A1749,BUSINESS!$A$2:$H$2692,8,0)</f>
        <v>156</v>
      </c>
      <c r="Z1749" s="10">
        <f>VLOOKUP(A1749,BUSINESS!$A$2:$I$2692,9,0)</f>
        <v>0.66</v>
      </c>
      <c r="AA1749" s="10">
        <f>VLOOKUP(A1749,BUSINESS!$A$2:$J$2692,10,0)</f>
        <v>1.053</v>
      </c>
      <c r="AB1749" s="7">
        <f t="shared" si="2"/>
        <v>1832669322709</v>
      </c>
    </row>
    <row r="1750">
      <c r="A1750" s="7" t="str">
        <f t="shared" si="1"/>
        <v>Bosnia and Herzegovina-Europe2008</v>
      </c>
      <c r="B1750" s="8" t="s">
        <v>103</v>
      </c>
      <c r="C1750" s="5" t="s">
        <v>76</v>
      </c>
      <c r="D1750" s="9" t="s">
        <v>70</v>
      </c>
      <c r="E1750" s="11">
        <v>1.5280615815E10</v>
      </c>
      <c r="F1750" s="12">
        <v>0.086</v>
      </c>
      <c r="G1750" s="12">
        <v>341.0</v>
      </c>
      <c r="H1750" s="12">
        <v>0.072</v>
      </c>
      <c r="I1750" s="22">
        <f>VLOOKUP(A1750,ENERGY!$A$2:$F$2692,5,0)</f>
        <v>4400</v>
      </c>
      <c r="J1750" s="10">
        <f>VLOOKUP(A1751,ENERGY!$A$2:$F$2692,6,0)</f>
        <v>43531</v>
      </c>
      <c r="K1750" s="23">
        <v>0.024</v>
      </c>
      <c r="L1750" s="10">
        <f>VLOOKUP(A1750,TOURISM!$A$2:$E$2692,5,0)</f>
        <v>913000000</v>
      </c>
      <c r="M1750" s="10">
        <f>VLOOKUP(A1750,TOURISM!$A$2:$F$2692,6,0)</f>
        <v>345000000</v>
      </c>
      <c r="N1750" s="23">
        <v>0.474</v>
      </c>
      <c r="O1750" s="23">
        <v>24.0</v>
      </c>
      <c r="P1750" s="27">
        <f t="shared" si="876"/>
        <v>19</v>
      </c>
      <c r="Q1750" s="23">
        <v>196.0</v>
      </c>
      <c r="R1750" s="23">
        <v>0.722</v>
      </c>
      <c r="S1750" s="23">
        <v>1.023</v>
      </c>
      <c r="T1750" s="10">
        <f>VLOOKUP(A1750,TOURISM!$A$2:$E$2692,5,0)</f>
        <v>913000000</v>
      </c>
      <c r="U1750" s="10">
        <f>VLOOKUP(A1750,TOURISM!$A$2:$F$2692,6,0)</f>
        <v>345000000</v>
      </c>
      <c r="V1750" s="10">
        <f>VLOOKUP(A1750,BUSINESS!$A$2:$E$2692,5,0)</f>
        <v>0.428</v>
      </c>
      <c r="W1750" s="10">
        <f>VLOOKUP(A1750,BUSINESS!$A$2:$F$2692,6,0)</f>
        <v>69</v>
      </c>
      <c r="X1750" s="10">
        <f>VLOOKUP(A1750,BUSINESS!$A$2:$G$2692,7,0)</f>
        <v>19</v>
      </c>
      <c r="Y1750" s="10">
        <f>VLOOKUP(A1750,BUSINESS!$A$2:$H$2692,8,0)</f>
        <v>428</v>
      </c>
      <c r="Z1750" s="10">
        <f>VLOOKUP(A1750,BUSINESS!$A$2:$I$2692,9,0)</f>
        <v>0.347</v>
      </c>
      <c r="AA1750" s="10">
        <f>VLOOKUP(A1750,BUSINESS!$A$2:$J$2692,10,0)</f>
        <v>0.823</v>
      </c>
      <c r="AB1750" s="7">
        <f t="shared" si="2"/>
        <v>21164287832</v>
      </c>
    </row>
    <row r="1751">
      <c r="A1751" s="7" t="str">
        <f t="shared" si="1"/>
        <v>Bulgaria-Europe2008</v>
      </c>
      <c r="B1751" s="8" t="s">
        <v>107</v>
      </c>
      <c r="C1751" s="5" t="s">
        <v>76</v>
      </c>
      <c r="D1751" s="9" t="s">
        <v>70</v>
      </c>
      <c r="E1751" s="11">
        <v>4.2113656147E10</v>
      </c>
      <c r="F1751" s="12">
        <v>0.068</v>
      </c>
      <c r="G1751" s="12">
        <v>375.0</v>
      </c>
      <c r="H1751" s="12">
        <v>0.1</v>
      </c>
      <c r="I1751" s="22">
        <f>VLOOKUP(A1751,ENERGY!$A$2:$F$2692,5,0)</f>
        <v>18688</v>
      </c>
      <c r="J1751" s="10" t="str">
        <f>VLOOKUP(A1752,ENERGY!$A$2:$F$2692,6,0)</f>
        <v>#N/A</v>
      </c>
      <c r="K1751" s="23">
        <v>0.024</v>
      </c>
      <c r="L1751" s="10">
        <f>VLOOKUP(A1751,TOURISM!$A$2:$E$2692,5,0)</f>
        <v>4852000000</v>
      </c>
      <c r="M1751" s="10">
        <f>VLOOKUP(A1751,TOURISM!$A$2:$F$2692,6,0)</f>
        <v>2602000000</v>
      </c>
      <c r="N1751" s="23">
        <v>0.214</v>
      </c>
      <c r="O1751" s="23">
        <v>25.0</v>
      </c>
      <c r="P1751" s="27">
        <f t="shared" si="876"/>
        <v>19</v>
      </c>
      <c r="Q1751" s="23">
        <v>196.0</v>
      </c>
      <c r="R1751" s="23">
        <v>0.38</v>
      </c>
      <c r="S1751" s="23">
        <v>1.004</v>
      </c>
      <c r="T1751" s="10">
        <f>VLOOKUP(A1751,TOURISM!$A$2:$E$2692,5,0)</f>
        <v>4852000000</v>
      </c>
      <c r="U1751" s="10">
        <f>VLOOKUP(A1751,TOURISM!$A$2:$F$2692,6,0)</f>
        <v>2602000000</v>
      </c>
      <c r="V1751" s="10">
        <f>VLOOKUP(A1751,BUSINESS!$A$2:$E$2692,5,0)</f>
        <v>0.339</v>
      </c>
      <c r="W1751" s="10">
        <f>VLOOKUP(A1751,BUSINESS!$A$2:$F$2692,6,0)</f>
        <v>49</v>
      </c>
      <c r="X1751" s="10">
        <f>VLOOKUP(A1751,BUSINESS!$A$2:$G$2692,7,0)</f>
        <v>19</v>
      </c>
      <c r="Y1751" s="10">
        <f>VLOOKUP(A1751,BUSINESS!$A$2:$H$2692,8,0)</f>
        <v>616</v>
      </c>
      <c r="Z1751" s="10">
        <f>VLOOKUP(A1751,BUSINESS!$A$2:$I$2692,9,0)</f>
        <v>0.397</v>
      </c>
      <c r="AA1751" s="10">
        <f>VLOOKUP(A1751,BUSINESS!$A$2:$J$2692,10,0)</f>
        <v>1.39</v>
      </c>
      <c r="AB1751" s="7">
        <f t="shared" si="2"/>
        <v>110825410913</v>
      </c>
    </row>
    <row r="1752">
      <c r="A1752" s="7" t="str">
        <f t="shared" si="1"/>
        <v>Croatia-Europe2008</v>
      </c>
      <c r="B1752" s="8" t="s">
        <v>124</v>
      </c>
      <c r="C1752" s="5" t="s">
        <v>76</v>
      </c>
      <c r="D1752" s="9" t="s">
        <v>70</v>
      </c>
      <c r="E1752" s="11">
        <v>6.9595512099E10</v>
      </c>
      <c r="F1752" s="12">
        <v>0.078</v>
      </c>
      <c r="G1752" s="12">
        <v>1224.0</v>
      </c>
      <c r="H1752" s="12">
        <v>0.101</v>
      </c>
      <c r="I1752" s="22" t="str">
        <f>VLOOKUP(A1752,ENERGY!$A$2:$F$2692,5,0)</f>
        <v>#N/A</v>
      </c>
      <c r="J1752" s="10" t="str">
        <f>VLOOKUP(A1753,ENERGY!$A$2:$F$2692,6,0)</f>
        <v>#N/A</v>
      </c>
      <c r="K1752" s="23">
        <v>0.024</v>
      </c>
      <c r="L1752" s="10">
        <f>VLOOKUP(A1752,TOURISM!$A$2:$E$2692,5,0)</f>
        <v>11681000000</v>
      </c>
      <c r="M1752" s="10">
        <f>VLOOKUP(A1752,TOURISM!$A$2:$F$2692,6,0)</f>
        <v>1156000000</v>
      </c>
      <c r="N1752" s="23">
        <v>0.392</v>
      </c>
      <c r="O1752" s="23">
        <v>60.0</v>
      </c>
      <c r="P1752" s="27">
        <f t="shared" si="876"/>
        <v>19</v>
      </c>
      <c r="Q1752" s="23">
        <v>260.0</v>
      </c>
      <c r="R1752" s="23">
        <v>0.54</v>
      </c>
      <c r="S1752" s="23">
        <v>0.906</v>
      </c>
      <c r="T1752" s="10">
        <f>VLOOKUP(A1752,TOURISM!$A$2:$E$2692,5,0)</f>
        <v>11681000000</v>
      </c>
      <c r="U1752" s="10">
        <f>VLOOKUP(A1752,TOURISM!$A$2:$F$2692,6,0)</f>
        <v>1156000000</v>
      </c>
      <c r="V1752" s="10">
        <f>VLOOKUP(A1752,BUSINESS!$A$2:$E$2692,5,0)</f>
        <v>0.214</v>
      </c>
      <c r="W1752" s="10">
        <f>VLOOKUP(A1752,BUSINESS!$A$2:$F$2692,6,0)</f>
        <v>22</v>
      </c>
      <c r="X1752" s="10">
        <f>VLOOKUP(A1752,BUSINESS!$A$2:$G$2692,7,0)</f>
        <v>19</v>
      </c>
      <c r="Y1752" s="10">
        <f>VLOOKUP(A1752,BUSINESS!$A$2:$H$2692,8,0)</f>
        <v>196</v>
      </c>
      <c r="Z1752" s="10">
        <f>VLOOKUP(A1752,BUSINESS!$A$2:$I$2692,9,0)</f>
        <v>0.442</v>
      </c>
      <c r="AA1752" s="10">
        <f>VLOOKUP(A1752,BUSINESS!$A$2:$J$2692,10,0)</f>
        <v>1.045</v>
      </c>
      <c r="AB1752" s="7">
        <f t="shared" si="2"/>
        <v>128880577961</v>
      </c>
    </row>
    <row r="1753">
      <c r="A1753" s="7" t="str">
        <f t="shared" si="1"/>
        <v>Cyprus-Europe2008</v>
      </c>
      <c r="B1753" s="8" t="s">
        <v>127</v>
      </c>
      <c r="C1753" s="5" t="s">
        <v>76</v>
      </c>
      <c r="D1753" s="9" t="s">
        <v>70</v>
      </c>
      <c r="E1753" s="11">
        <v>2.5321517504E10</v>
      </c>
      <c r="F1753" s="12">
        <v>0.069</v>
      </c>
      <c r="G1753" s="12">
        <v>2182.0</v>
      </c>
      <c r="H1753" s="10" t="str">
        <f>if(AND(C1121=C1122,D1121=D1121+1,ISBLANK(H1122)),H1121,H1122)</f>
        <v>#REF!</v>
      </c>
      <c r="I1753" s="22" t="str">
        <f>VLOOKUP(A1753,ENERGY!$A$2:$F$2692,5,0)</f>
        <v>#N/A</v>
      </c>
      <c r="J1753" s="10">
        <f>VLOOKUP(A1754,ENERGY!$A$2:$F$2692,6,0)</f>
        <v>120193</v>
      </c>
      <c r="K1753" s="23">
        <v>0.024</v>
      </c>
      <c r="L1753" s="10">
        <f>VLOOKUP(A1753,TOURISM!$A$2:$E$2692,5,0)</f>
        <v>3231000000</v>
      </c>
      <c r="M1753" s="10">
        <f>VLOOKUP(A1753,TOURISM!$A$2:$F$2692,6,0)</f>
        <v>1895000000</v>
      </c>
      <c r="N1753" s="27">
        <f t="shared" ref="N1753:Q1753" si="877">if(AND(L1753=L1754,M1753=M1753+1,ISBLANK(N1754)),N1753,N1754)</f>
        <v>0.524</v>
      </c>
      <c r="O1753" s="27">
        <f t="shared" si="877"/>
        <v>25</v>
      </c>
      <c r="P1753" s="27">
        <f t="shared" si="877"/>
        <v>19</v>
      </c>
      <c r="Q1753" s="27">
        <f t="shared" si="877"/>
        <v>170</v>
      </c>
      <c r="R1753" s="23">
        <v>0.404</v>
      </c>
      <c r="S1753" s="23">
        <v>0.832</v>
      </c>
      <c r="T1753" s="10">
        <f>VLOOKUP(A1753,TOURISM!$A$2:$E$2692,5,0)</f>
        <v>3231000000</v>
      </c>
      <c r="U1753" s="10">
        <f>VLOOKUP(A1753,TOURISM!$A$2:$F$2692,6,0)</f>
        <v>1895000000</v>
      </c>
      <c r="V1753" s="10">
        <f>VLOOKUP(A1753,BUSINESS!$A$2:$E$2692,5,0)</f>
        <v>0.206</v>
      </c>
      <c r="W1753" s="10">
        <f>VLOOKUP(A1753,BUSINESS!$A$2:$F$2692,6,0)</f>
        <v>8</v>
      </c>
      <c r="X1753" s="10">
        <f>VLOOKUP(A1753,BUSINESS!$A$2:$G$2692,7,0)</f>
        <v>19</v>
      </c>
      <c r="Y1753" s="10">
        <f>VLOOKUP(A1753,BUSINESS!$A$2:$H$2692,8,0)</f>
        <v>149</v>
      </c>
      <c r="Z1753" s="10">
        <f>VLOOKUP(A1753,BUSINESS!$A$2:$I$2692,9,0)</f>
        <v>0.423</v>
      </c>
      <c r="AA1753" s="10">
        <f>VLOOKUP(A1753,BUSINESS!$A$2:$J$2692,10,0)</f>
        <v>0.944</v>
      </c>
      <c r="AB1753" s="7">
        <f t="shared" si="2"/>
        <v>62677023525</v>
      </c>
    </row>
    <row r="1754">
      <c r="A1754" s="7" t="str">
        <f t="shared" si="1"/>
        <v>Czech Republic-Europe2008</v>
      </c>
      <c r="B1754" s="8" t="s">
        <v>128</v>
      </c>
      <c r="C1754" s="5" t="s">
        <v>76</v>
      </c>
      <c r="D1754" s="9" t="s">
        <v>70</v>
      </c>
      <c r="E1754" s="11">
        <v>2.25E11</v>
      </c>
      <c r="F1754" s="12">
        <v>0.068</v>
      </c>
      <c r="G1754" s="12">
        <v>1481.0</v>
      </c>
      <c r="H1754" s="12">
        <v>0.063</v>
      </c>
      <c r="I1754" s="22">
        <f>VLOOKUP(A1754,ENERGY!$A$2:$F$2692,5,0)</f>
        <v>42535</v>
      </c>
      <c r="J1754" s="10">
        <f>VLOOKUP(A1755,ENERGY!$A$2:$F$2692,6,0)</f>
        <v>49266</v>
      </c>
      <c r="K1754" s="23">
        <v>0.024</v>
      </c>
      <c r="L1754" s="10">
        <f>VLOOKUP(A1754,TOURISM!$A$2:$E$2692,5,0)</f>
        <v>8871000000</v>
      </c>
      <c r="M1754" s="10">
        <f>VLOOKUP(A1754,TOURISM!$A$2:$F$2692,6,0)</f>
        <v>4797000000</v>
      </c>
      <c r="N1754" s="23">
        <v>0.524</v>
      </c>
      <c r="O1754" s="23">
        <v>25.0</v>
      </c>
      <c r="P1754" s="27">
        <f t="shared" ref="P1754:P1768" si="878">if(AND(N1754=N1755,O1754=O1754+1,ISBLANK(P1755)),P1754,P1755)</f>
        <v>19</v>
      </c>
      <c r="Q1754" s="23">
        <v>170.0</v>
      </c>
      <c r="R1754" s="23">
        <v>0.636</v>
      </c>
      <c r="S1754" s="23">
        <v>1.121</v>
      </c>
      <c r="T1754" s="10">
        <f>VLOOKUP(A1754,TOURISM!$A$2:$E$2692,5,0)</f>
        <v>8871000000</v>
      </c>
      <c r="U1754" s="10">
        <f>VLOOKUP(A1754,TOURISM!$A$2:$F$2692,6,0)</f>
        <v>4797000000</v>
      </c>
      <c r="V1754" s="10">
        <f>VLOOKUP(A1754,BUSINESS!$A$2:$E$2692,5,0)</f>
        <v>0.477</v>
      </c>
      <c r="W1754" s="10">
        <f>VLOOKUP(A1754,BUSINESS!$A$2:$F$2692,6,0)</f>
        <v>20</v>
      </c>
      <c r="X1754" s="10">
        <f>VLOOKUP(A1754,BUSINESS!$A$2:$G$2692,7,0)</f>
        <v>19</v>
      </c>
      <c r="Y1754" s="10">
        <f>VLOOKUP(A1754,BUSINESS!$A$2:$H$2692,8,0)</f>
        <v>808</v>
      </c>
      <c r="Z1754" s="10">
        <f>VLOOKUP(A1754,BUSINESS!$A$2:$I$2692,9,0)</f>
        <v>0.63</v>
      </c>
      <c r="AA1754" s="10">
        <f>VLOOKUP(A1754,BUSINESS!$A$2:$J$2692,10,0)</f>
        <v>1.324</v>
      </c>
      <c r="AB1754" s="7">
        <f t="shared" si="2"/>
        <v>353773584906</v>
      </c>
    </row>
    <row r="1755">
      <c r="A1755" s="7" t="str">
        <f t="shared" si="1"/>
        <v>Denmark-Europe2008</v>
      </c>
      <c r="B1755" s="8" t="s">
        <v>129</v>
      </c>
      <c r="C1755" s="5" t="s">
        <v>76</v>
      </c>
      <c r="D1755" s="9" t="s">
        <v>70</v>
      </c>
      <c r="E1755" s="11">
        <v>3.44E11</v>
      </c>
      <c r="F1755" s="12">
        <v>0.102</v>
      </c>
      <c r="G1755" s="12">
        <v>6395.0</v>
      </c>
      <c r="H1755" s="10" t="str">
        <f>if(AND(C1102=C1103,D1102=D1102+1,ISBLANK(H1103)),H1102,H1103)</f>
        <v>#REF!</v>
      </c>
      <c r="I1755" s="22">
        <f>VLOOKUP(A1755,ENERGY!$A$2:$F$2692,5,0)</f>
        <v>19004</v>
      </c>
      <c r="J1755" s="10">
        <f>VLOOKUP(A1756,ENERGY!$A$2:$F$2692,6,0)</f>
        <v>14936</v>
      </c>
      <c r="K1755" s="23">
        <v>0.024</v>
      </c>
      <c r="L1755" s="10">
        <f>VLOOKUP(A1755,TOURISM!$A$2:$E$2692,5,0)</f>
        <v>6281000000</v>
      </c>
      <c r="M1755" s="10">
        <f>VLOOKUP(A1755,TOURISM!$A$2:$F$2692,6,0)</f>
        <v>9698000000</v>
      </c>
      <c r="N1755" s="23">
        <v>0.512</v>
      </c>
      <c r="O1755" s="23">
        <v>29.0</v>
      </c>
      <c r="P1755" s="27">
        <f t="shared" si="878"/>
        <v>19</v>
      </c>
      <c r="Q1755" s="23">
        <v>448.0</v>
      </c>
      <c r="R1755" s="23">
        <v>0.18</v>
      </c>
      <c r="S1755" s="23">
        <v>1.048</v>
      </c>
      <c r="T1755" s="10">
        <f>VLOOKUP(A1755,TOURISM!$A$2:$E$2692,5,0)</f>
        <v>6281000000</v>
      </c>
      <c r="U1755" s="10">
        <f>VLOOKUP(A1755,TOURISM!$A$2:$F$2692,6,0)</f>
        <v>9698000000</v>
      </c>
      <c r="V1755" s="10">
        <f>VLOOKUP(A1755,BUSINESS!$A$2:$E$2692,5,0)</f>
        <v>0.292</v>
      </c>
      <c r="W1755" s="10">
        <f>VLOOKUP(A1755,BUSINESS!$A$2:$F$2692,6,0)</f>
        <v>6</v>
      </c>
      <c r="X1755" s="10">
        <f>VLOOKUP(A1755,BUSINESS!$A$2:$G$2692,7,0)</f>
        <v>19</v>
      </c>
      <c r="Y1755" s="10">
        <f>VLOOKUP(A1755,BUSINESS!$A$2:$H$2692,8,0)</f>
        <v>135</v>
      </c>
      <c r="Z1755" s="10">
        <f>VLOOKUP(A1755,BUSINESS!$A$2:$I$2692,9,0)</f>
        <v>0.85</v>
      </c>
      <c r="AA1755" s="10">
        <f>VLOOKUP(A1755,BUSINESS!$A$2:$J$2692,10,0)</f>
        <v>1.193</v>
      </c>
      <c r="AB1755" s="7">
        <f t="shared" si="2"/>
        <v>1911111111111</v>
      </c>
    </row>
    <row r="1756">
      <c r="A1756" s="7" t="str">
        <f t="shared" si="1"/>
        <v>Estonia-Europe2008</v>
      </c>
      <c r="B1756" s="8" t="s">
        <v>138</v>
      </c>
      <c r="C1756" s="5" t="s">
        <v>76</v>
      </c>
      <c r="D1756" s="9" t="s">
        <v>70</v>
      </c>
      <c r="E1756" s="11">
        <v>2.3781549758E10</v>
      </c>
      <c r="F1756" s="12">
        <v>0.06</v>
      </c>
      <c r="G1756" s="12">
        <v>1060.0</v>
      </c>
      <c r="H1756" s="12">
        <v>0.085</v>
      </c>
      <c r="I1756" s="22">
        <f>VLOOKUP(A1756,ENERGY!$A$2:$F$2692,5,0)</f>
        <v>4713</v>
      </c>
      <c r="J1756" s="10">
        <f>VLOOKUP(A1757,ENERGY!$A$2:$F$2692,6,0)</f>
        <v>763</v>
      </c>
      <c r="K1756" s="23">
        <v>0.024</v>
      </c>
      <c r="L1756" s="10">
        <f>VLOOKUP(A1756,TOURISM!$A$2:$E$2692,5,0)</f>
        <v>1643000000</v>
      </c>
      <c r="M1756" s="10">
        <f>VLOOKUP(A1756,TOURISM!$A$2:$F$2692,6,0)</f>
        <v>939000000</v>
      </c>
      <c r="N1756" s="23">
        <v>0.57</v>
      </c>
      <c r="O1756" s="23">
        <v>33.0</v>
      </c>
      <c r="P1756" s="27">
        <f t="shared" si="878"/>
        <v>19</v>
      </c>
      <c r="Q1756" s="23">
        <v>2085.0</v>
      </c>
      <c r="R1756" s="23">
        <v>0.045</v>
      </c>
      <c r="S1756" s="23">
        <v>1.047</v>
      </c>
      <c r="T1756" s="10">
        <f>VLOOKUP(A1756,TOURISM!$A$2:$E$2692,5,0)</f>
        <v>1643000000</v>
      </c>
      <c r="U1756" s="10">
        <f>VLOOKUP(A1756,TOURISM!$A$2:$F$2692,6,0)</f>
        <v>939000000</v>
      </c>
      <c r="V1756" s="10">
        <f>VLOOKUP(A1756,BUSINESS!$A$2:$E$2692,5,0)</f>
        <v>0.479</v>
      </c>
      <c r="W1756" s="10">
        <f>VLOOKUP(A1756,BUSINESS!$A$2:$F$2692,6,0)</f>
        <v>7</v>
      </c>
      <c r="X1756" s="10">
        <f>VLOOKUP(A1756,BUSINESS!$A$2:$G$2692,7,0)</f>
        <v>19</v>
      </c>
      <c r="Y1756" s="10">
        <f>VLOOKUP(A1756,BUSINESS!$A$2:$H$2692,8,0)</f>
        <v>81</v>
      </c>
      <c r="Z1756" s="10">
        <f>VLOOKUP(A1756,BUSINESS!$A$2:$I$2692,9,0)</f>
        <v>0.706</v>
      </c>
      <c r="AA1756" s="10">
        <f>VLOOKUP(A1756,BUSINESS!$A$2:$J$2692,10,0)</f>
        <v>1.242</v>
      </c>
      <c r="AB1756" s="7">
        <f t="shared" si="2"/>
        <v>528478883511</v>
      </c>
    </row>
    <row r="1757">
      <c r="A1757" s="7" t="str">
        <f t="shared" si="1"/>
        <v>Faeroe Islands-Europe2008</v>
      </c>
      <c r="B1757" s="8" t="s">
        <v>140</v>
      </c>
      <c r="C1757" s="5" t="s">
        <v>76</v>
      </c>
      <c r="D1757" s="9" t="s">
        <v>70</v>
      </c>
      <c r="E1757" s="11">
        <v>2.412859693E9</v>
      </c>
      <c r="F1757" s="10">
        <f>if(AND(C964=C965,D964=D964+1,ISBLANK(F965)),F964,F965)</f>
        <v>0.037</v>
      </c>
      <c r="G1757" s="10">
        <f>if(AND(C964=C965,D964=D964+1,ISBLANK(G965)),G964,G965)</f>
        <v>536</v>
      </c>
      <c r="H1757" s="10">
        <f>if(AND(C968=C969,D968=D968+1,ISBLANK(H969)),H968,H969)</f>
        <v>0.083</v>
      </c>
      <c r="I1757" s="22">
        <f>VLOOKUP(A1757,ENERGY!$A$2:$F$2692,5,0)</f>
        <v>133681</v>
      </c>
      <c r="J1757" s="10" t="str">
        <f>VLOOKUP(A1758,ENERGY!$A$2:$F$2692,6,0)</f>
        <v>#N/A</v>
      </c>
      <c r="K1757" s="23">
        <v>0.024</v>
      </c>
      <c r="L1757" s="10">
        <f>VLOOKUP(A1757,TOURISM!$A$2:$E$2692,5,0)</f>
        <v>48193000000</v>
      </c>
      <c r="M1757" s="10">
        <f>VLOOKUP(A1757,TOURISM!$A$2:$F$2692,6,0)</f>
        <v>746000000</v>
      </c>
      <c r="N1757" s="23">
        <v>1.373</v>
      </c>
      <c r="O1757" s="23">
        <v>69.0</v>
      </c>
      <c r="P1757" s="27">
        <f t="shared" si="878"/>
        <v>19</v>
      </c>
      <c r="Q1757" s="23">
        <v>987.0</v>
      </c>
      <c r="R1757" s="23">
        <v>0.162</v>
      </c>
      <c r="S1757" s="23">
        <v>0.62</v>
      </c>
      <c r="T1757" s="10">
        <f>VLOOKUP(A1757,TOURISM!$A$2:$E$2692,5,0)</f>
        <v>48193000000</v>
      </c>
      <c r="U1757" s="10">
        <f>VLOOKUP(A1757,TOURISM!$A$2:$F$2692,6,0)</f>
        <v>746000000</v>
      </c>
      <c r="V1757" s="10">
        <f>VLOOKUP(A1757,BUSINESS!$A$2:$E$2692,5,0)</f>
        <v>0.428</v>
      </c>
      <c r="W1757" s="10">
        <f>VLOOKUP(A1757,BUSINESS!$A$2:$F$2692,6,0)</f>
        <v>69</v>
      </c>
      <c r="X1757" s="10">
        <f>VLOOKUP(A1757,BUSINESS!$A$2:$G$2692,7,0)</f>
        <v>19</v>
      </c>
      <c r="Y1757" s="10">
        <f>VLOOKUP(A1757,BUSINESS!$A$2:$H$2692,8,0)</f>
        <v>428</v>
      </c>
      <c r="Z1757" s="10">
        <f>VLOOKUP(A1757,BUSINESS!$A$2:$I$2692,9,0)</f>
        <v>0.756</v>
      </c>
      <c r="AA1757" s="10">
        <f>VLOOKUP(A1757,BUSINESS!$A$2:$J$2692,10,0)</f>
        <v>1.106</v>
      </c>
      <c r="AB1757" s="7">
        <f t="shared" si="2"/>
        <v>14894195636</v>
      </c>
    </row>
    <row r="1758">
      <c r="A1758" s="7" t="str">
        <f t="shared" si="1"/>
        <v>Finland-Europe2008</v>
      </c>
      <c r="B1758" s="8" t="s">
        <v>142</v>
      </c>
      <c r="C1758" s="5" t="s">
        <v>76</v>
      </c>
      <c r="D1758" s="9" t="s">
        <v>70</v>
      </c>
      <c r="E1758" s="11">
        <v>2.72E11</v>
      </c>
      <c r="F1758" s="12">
        <v>0.083</v>
      </c>
      <c r="G1758" s="12">
        <v>4262.0</v>
      </c>
      <c r="H1758" s="10">
        <f>if(AND(C934=C935,D934=D934+1,ISBLANK(H935)),H934,H935)</f>
        <v>0.12</v>
      </c>
      <c r="I1758" s="22" t="str">
        <f>VLOOKUP(A1758,ENERGY!$A$2:$F$2692,5,0)</f>
        <v>#N/A</v>
      </c>
      <c r="J1758" s="10" t="str">
        <f>VLOOKUP(A1759,ENERGY!$A$2:$F$2692,6,0)</f>
        <v>#N/A</v>
      </c>
      <c r="K1758" s="23">
        <v>0.024</v>
      </c>
      <c r="L1758" s="10">
        <f>VLOOKUP(A1758,TOURISM!$A$2:$E$2692,5,0)</f>
        <v>4873000000</v>
      </c>
      <c r="M1758" s="10">
        <f>VLOOKUP(A1758,TOURISM!$A$2:$F$2692,6,0)</f>
        <v>5579000000</v>
      </c>
      <c r="N1758" s="23">
        <v>0.476</v>
      </c>
      <c r="O1758" s="23">
        <v>26.0</v>
      </c>
      <c r="P1758" s="27">
        <f t="shared" si="878"/>
        <v>19</v>
      </c>
      <c r="Q1758" s="23">
        <v>166.0</v>
      </c>
      <c r="R1758" s="23">
        <v>0.439</v>
      </c>
      <c r="S1758" s="23">
        <v>1.457</v>
      </c>
      <c r="T1758" s="10">
        <f>VLOOKUP(A1758,TOURISM!$A$2:$E$2692,5,0)</f>
        <v>4873000000</v>
      </c>
      <c r="U1758" s="10">
        <f>VLOOKUP(A1758,TOURISM!$A$2:$F$2692,6,0)</f>
        <v>5579000000</v>
      </c>
      <c r="V1758" s="10">
        <f>VLOOKUP(A1758,BUSINESS!$A$2:$E$2692,5,0)</f>
        <v>0.478</v>
      </c>
      <c r="W1758" s="10">
        <f>VLOOKUP(A1758,BUSINESS!$A$2:$F$2692,6,0)</f>
        <v>14</v>
      </c>
      <c r="X1758" s="10">
        <f>VLOOKUP(A1758,BUSINESS!$A$2:$G$2692,7,0)</f>
        <v>19</v>
      </c>
      <c r="Y1758" s="10">
        <f>VLOOKUP(A1758,BUSINESS!$A$2:$H$2692,8,0)</f>
        <v>269</v>
      </c>
      <c r="Z1758" s="10">
        <f>VLOOKUP(A1758,BUSINESS!$A$2:$I$2692,9,0)</f>
        <v>0.837</v>
      </c>
      <c r="AA1758" s="10">
        <f>VLOOKUP(A1758,BUSINESS!$A$2:$J$2692,10,0)</f>
        <v>1.284</v>
      </c>
      <c r="AB1758" s="7">
        <f t="shared" si="2"/>
        <v>619589977221</v>
      </c>
    </row>
    <row r="1759">
      <c r="A1759" s="7" t="str">
        <f t="shared" si="1"/>
        <v>France-Europe2008</v>
      </c>
      <c r="B1759" s="8" t="s">
        <v>143</v>
      </c>
      <c r="C1759" s="5" t="s">
        <v>76</v>
      </c>
      <c r="D1759" s="9" t="s">
        <v>70</v>
      </c>
      <c r="E1759" s="11">
        <v>2.83E12</v>
      </c>
      <c r="F1759" s="12">
        <v>0.11</v>
      </c>
      <c r="G1759" s="12">
        <v>4877.0</v>
      </c>
      <c r="H1759" s="10">
        <f>if(AND(C922=C923,D922=D922+1,ISBLANK(H923)),H922,H923)</f>
        <v>0.085</v>
      </c>
      <c r="I1759" s="22" t="str">
        <f>VLOOKUP(A1759,ENERGY!$A$2:$F$2692,5,0)</f>
        <v>#N/A</v>
      </c>
      <c r="J1759" s="10" t="str">
        <f>VLOOKUP(A1760,ENERGY!$A$2:$F$2692,6,0)</f>
        <v>#N/A</v>
      </c>
      <c r="K1759" s="23">
        <v>0.024</v>
      </c>
      <c r="L1759" s="10">
        <f>VLOOKUP(A1759,TOURISM!$A$2:$E$2692,5,0)</f>
        <v>67779000000</v>
      </c>
      <c r="M1759" s="10">
        <f>VLOOKUP(A1759,TOURISM!$A$2:$F$2692,6,0)</f>
        <v>50021000000</v>
      </c>
      <c r="N1759" s="23">
        <v>0.364</v>
      </c>
      <c r="O1759" s="23">
        <v>16.0</v>
      </c>
      <c r="P1759" s="27">
        <f t="shared" si="878"/>
        <v>19</v>
      </c>
      <c r="Q1759" s="23">
        <v>320.0</v>
      </c>
      <c r="R1759" s="23">
        <v>0.536</v>
      </c>
      <c r="S1759" s="23">
        <v>0.994</v>
      </c>
      <c r="T1759" s="10">
        <f>VLOOKUP(A1759,TOURISM!$A$2:$E$2692,5,0)</f>
        <v>67779000000</v>
      </c>
      <c r="U1759" s="10">
        <f>VLOOKUP(A1759,TOURISM!$A$2:$F$2692,6,0)</f>
        <v>50021000000</v>
      </c>
      <c r="V1759" s="10">
        <f>VLOOKUP(A1759,BUSINESS!$A$2:$E$2692,5,0)</f>
        <v>0.645</v>
      </c>
      <c r="W1759" s="10">
        <f>VLOOKUP(A1759,BUSINESS!$A$2:$F$2692,6,0)</f>
        <v>7</v>
      </c>
      <c r="X1759" s="10">
        <f>VLOOKUP(A1759,BUSINESS!$A$2:$G$2692,7,0)</f>
        <v>19</v>
      </c>
      <c r="Y1759" s="10">
        <f>VLOOKUP(A1759,BUSINESS!$A$2:$H$2692,8,0)</f>
        <v>132</v>
      </c>
      <c r="Z1759" s="10">
        <f>VLOOKUP(A1759,BUSINESS!$A$2:$I$2692,9,0)</f>
        <v>0.707</v>
      </c>
      <c r="AA1759" s="10">
        <f>VLOOKUP(A1759,BUSINESS!$A$2:$J$2692,10,0)</f>
        <v>0.927</v>
      </c>
      <c r="AB1759" s="7">
        <f t="shared" si="2"/>
        <v>5279850746269</v>
      </c>
    </row>
    <row r="1760">
      <c r="A1760" s="7" t="str">
        <f t="shared" si="1"/>
        <v>Germany-Europe2008</v>
      </c>
      <c r="B1760" s="8" t="s">
        <v>148</v>
      </c>
      <c r="C1760" s="5" t="s">
        <v>76</v>
      </c>
      <c r="D1760" s="9" t="s">
        <v>70</v>
      </c>
      <c r="E1760" s="11">
        <v>3.62E12</v>
      </c>
      <c r="F1760" s="12">
        <v>0.107</v>
      </c>
      <c r="G1760" s="12">
        <v>4718.0</v>
      </c>
      <c r="H1760" s="10">
        <f>if(AND(C860=C861,D860=D860+1,ISBLANK(H861)),H860,H861)</f>
        <v>0.21</v>
      </c>
      <c r="I1760" s="22" t="str">
        <f>VLOOKUP(A1760,ENERGY!$A$2:$F$2692,5,0)</f>
        <v>#N/A</v>
      </c>
      <c r="J1760" s="10" t="str">
        <f>VLOOKUP(A1761,ENERGY!$A$2:$F$2692,6,0)</f>
        <v>#N/A</v>
      </c>
      <c r="K1760" s="23">
        <v>0.024</v>
      </c>
      <c r="L1760" s="10">
        <f>VLOOKUP(A1760,TOURISM!$A$2:$E$2692,5,0)</f>
        <v>53398000000</v>
      </c>
      <c r="M1760" s="10" t="str">
        <f>VLOOKUP(A1760,TOURISM!$A$2:$F$2692,6,0)</f>
        <v/>
      </c>
      <c r="N1760" s="23">
        <v>0.482</v>
      </c>
      <c r="O1760" s="23">
        <v>11.0</v>
      </c>
      <c r="P1760" s="27">
        <f t="shared" si="878"/>
        <v>19</v>
      </c>
      <c r="Q1760" s="23">
        <v>193.0</v>
      </c>
      <c r="R1760" s="23">
        <v>0.247</v>
      </c>
      <c r="S1760" s="23">
        <v>0.725</v>
      </c>
      <c r="T1760" s="10">
        <f>VLOOKUP(A1760,TOURISM!$A$2:$E$2692,5,0)</f>
        <v>53398000000</v>
      </c>
      <c r="U1760" s="10" t="str">
        <f>VLOOKUP(A1760,TOURISM!$A$2:$F$2692,6,0)</f>
        <v/>
      </c>
      <c r="V1760" s="10">
        <f>VLOOKUP(A1760,BUSINESS!$A$2:$E$2692,5,0)</f>
        <v>0.494</v>
      </c>
      <c r="W1760" s="10">
        <f>VLOOKUP(A1760,BUSINESS!$A$2:$F$2692,6,0)</f>
        <v>18</v>
      </c>
      <c r="X1760" s="10">
        <f>VLOOKUP(A1760,BUSINESS!$A$2:$G$2692,7,0)</f>
        <v>19</v>
      </c>
      <c r="Y1760" s="10">
        <f>VLOOKUP(A1760,BUSINESS!$A$2:$H$2692,8,0)</f>
        <v>196</v>
      </c>
      <c r="Z1760" s="10">
        <f>VLOOKUP(A1760,BUSINESS!$A$2:$I$2692,9,0)</f>
        <v>0.78</v>
      </c>
      <c r="AA1760" s="10">
        <f>VLOOKUP(A1760,BUSINESS!$A$2:$J$2692,10,0)</f>
        <v>1.266</v>
      </c>
      <c r="AB1760" s="7">
        <f t="shared" si="2"/>
        <v>14655870445344</v>
      </c>
    </row>
    <row r="1761">
      <c r="A1761" s="7" t="str">
        <f t="shared" si="1"/>
        <v>Greece-Europe2008</v>
      </c>
      <c r="B1761" s="8" t="s">
        <v>150</v>
      </c>
      <c r="C1761" s="5" t="s">
        <v>76</v>
      </c>
      <c r="D1761" s="9" t="s">
        <v>70</v>
      </c>
      <c r="E1761" s="11">
        <v>3.42E11</v>
      </c>
      <c r="F1761" s="12">
        <v>0.101</v>
      </c>
      <c r="G1761" s="12">
        <v>3085.0</v>
      </c>
      <c r="H1761" s="10">
        <f>if(AND(C834=C835,D834=D834+1,ISBLANK(H835)),H834,H835)</f>
        <v>0.182</v>
      </c>
      <c r="I1761" s="22" t="str">
        <f>VLOOKUP(A1761,ENERGY!$A$2:$F$2692,5,0)</f>
        <v>#N/A</v>
      </c>
      <c r="J1761" s="10">
        <f>VLOOKUP(A1762,ENERGY!$A$2:$F$2692,6,0)</f>
        <v>57917</v>
      </c>
      <c r="K1761" s="23">
        <v>0.024</v>
      </c>
      <c r="L1761" s="10">
        <f>VLOOKUP(A1761,TOURISM!$A$2:$E$2692,5,0)</f>
        <v>17586000000</v>
      </c>
      <c r="M1761" s="10">
        <f>VLOOKUP(A1761,TOURISM!$A$2:$F$2692,6,0)</f>
        <v>3946000000</v>
      </c>
      <c r="N1761" s="23">
        <v>0.416</v>
      </c>
      <c r="O1761" s="23">
        <v>32.0</v>
      </c>
      <c r="P1761" s="27">
        <f t="shared" si="878"/>
        <v>19</v>
      </c>
      <c r="Q1761" s="23">
        <v>616.0</v>
      </c>
      <c r="R1761" s="23">
        <v>0.271</v>
      </c>
      <c r="S1761" s="23">
        <v>1.083</v>
      </c>
      <c r="T1761" s="10">
        <f>VLOOKUP(A1761,TOURISM!$A$2:$E$2692,5,0)</f>
        <v>17586000000</v>
      </c>
      <c r="U1761" s="10">
        <f>VLOOKUP(A1761,TOURISM!$A$2:$F$2692,6,0)</f>
        <v>3946000000</v>
      </c>
      <c r="V1761" s="10">
        <f>VLOOKUP(A1761,BUSINESS!$A$2:$E$2692,5,0)</f>
        <v>0.467</v>
      </c>
      <c r="W1761" s="10">
        <f>VLOOKUP(A1761,BUSINESS!$A$2:$F$2692,6,0)</f>
        <v>19</v>
      </c>
      <c r="X1761" s="10">
        <f>VLOOKUP(A1761,BUSINESS!$A$2:$G$2692,7,0)</f>
        <v>19</v>
      </c>
      <c r="Y1761" s="10">
        <f>VLOOKUP(A1761,BUSINESS!$A$2:$H$2692,8,0)</f>
        <v>224</v>
      </c>
      <c r="Z1761" s="10">
        <f>VLOOKUP(A1761,BUSINESS!$A$2:$I$2692,9,0)</f>
        <v>0.382</v>
      </c>
      <c r="AA1761" s="10">
        <f>VLOOKUP(A1761,BUSINESS!$A$2:$J$2692,10,0)</f>
        <v>1.245</v>
      </c>
      <c r="AB1761" s="7">
        <f t="shared" si="2"/>
        <v>1261992619926</v>
      </c>
    </row>
    <row r="1762">
      <c r="A1762" s="7" t="str">
        <f t="shared" si="1"/>
        <v>Hungary-Europe2008</v>
      </c>
      <c r="B1762" s="8" t="s">
        <v>161</v>
      </c>
      <c r="C1762" s="5" t="s">
        <v>76</v>
      </c>
      <c r="D1762" s="9" t="s">
        <v>70</v>
      </c>
      <c r="E1762" s="11">
        <v>1.54E11</v>
      </c>
      <c r="F1762" s="12">
        <v>0.075</v>
      </c>
      <c r="G1762" s="12">
        <v>1146.0</v>
      </c>
      <c r="H1762" s="12">
        <v>0.102</v>
      </c>
      <c r="I1762" s="22">
        <f>VLOOKUP(A1762,ENERGY!$A$2:$F$2692,5,0)</f>
        <v>27583</v>
      </c>
      <c r="J1762" s="10">
        <f>VLOOKUP(A1763,ENERGY!$A$2:$F$2692,6,0)</f>
        <v>2204</v>
      </c>
      <c r="K1762" s="23">
        <v>0.024</v>
      </c>
      <c r="L1762" s="10">
        <f>VLOOKUP(A1762,TOURISM!$A$2:$E$2692,5,0)</f>
        <v>7113000000</v>
      </c>
      <c r="M1762" s="10">
        <f>VLOOKUP(A1762,TOURISM!$A$2:$F$2692,6,0)</f>
        <v>3833000000</v>
      </c>
      <c r="N1762" s="23">
        <v>0.557</v>
      </c>
      <c r="O1762" s="23">
        <v>38.0</v>
      </c>
      <c r="P1762" s="27">
        <f t="shared" si="878"/>
        <v>19</v>
      </c>
      <c r="Q1762" s="23">
        <v>340.0</v>
      </c>
      <c r="R1762" s="23">
        <v>0.471</v>
      </c>
      <c r="S1762" s="23">
        <v>0.989</v>
      </c>
      <c r="T1762" s="10">
        <f>VLOOKUP(A1762,TOURISM!$A$2:$E$2692,5,0)</f>
        <v>7113000000</v>
      </c>
      <c r="U1762" s="10">
        <f>VLOOKUP(A1762,TOURISM!$A$2:$F$2692,6,0)</f>
        <v>3833000000</v>
      </c>
      <c r="V1762" s="10">
        <f>VLOOKUP(A1762,BUSINESS!$A$2:$E$2692,5,0)</f>
        <v>0.566</v>
      </c>
      <c r="W1762" s="10">
        <f>VLOOKUP(A1762,BUSINESS!$A$2:$F$2692,6,0)</f>
        <v>5</v>
      </c>
      <c r="X1762" s="10">
        <f>VLOOKUP(A1762,BUSINESS!$A$2:$G$2692,7,0)</f>
        <v>19</v>
      </c>
      <c r="Y1762" s="10">
        <f>VLOOKUP(A1762,BUSINESS!$A$2:$H$2692,8,0)</f>
        <v>330</v>
      </c>
      <c r="Z1762" s="10">
        <f>VLOOKUP(A1762,BUSINESS!$A$2:$I$2692,9,0)</f>
        <v>0.61</v>
      </c>
      <c r="AA1762" s="10">
        <f>VLOOKUP(A1762,BUSINESS!$A$2:$J$2692,10,0)</f>
        <v>1.217</v>
      </c>
      <c r="AB1762" s="7">
        <f t="shared" si="2"/>
        <v>326963906582</v>
      </c>
    </row>
    <row r="1763">
      <c r="A1763" s="7" t="str">
        <f t="shared" si="1"/>
        <v>Iceland-Europe2008</v>
      </c>
      <c r="B1763" s="8" t="s">
        <v>162</v>
      </c>
      <c r="C1763" s="5" t="s">
        <v>76</v>
      </c>
      <c r="D1763" s="9" t="s">
        <v>70</v>
      </c>
      <c r="E1763" s="11">
        <v>1.6832076487E10</v>
      </c>
      <c r="F1763" s="12">
        <v>0.093</v>
      </c>
      <c r="G1763" s="12">
        <v>4959.0</v>
      </c>
      <c r="H1763" s="12">
        <v>0.201</v>
      </c>
      <c r="I1763" s="22">
        <f>VLOOKUP(A1763,ENERGY!$A$2:$F$2692,5,0)</f>
        <v>3480</v>
      </c>
      <c r="J1763" s="10">
        <f>VLOOKUP(A1764,ENERGY!$A$2:$F$2692,6,0)</f>
        <v>43535</v>
      </c>
      <c r="K1763" s="23">
        <v>0.024</v>
      </c>
      <c r="L1763" s="10">
        <f>VLOOKUP(A1763,TOURISM!$A$2:$E$2692,5,0)</f>
        <v>881000000</v>
      </c>
      <c r="M1763" s="10">
        <f>VLOOKUP(A1763,TOURISM!$A$2:$F$2692,6,0)</f>
        <v>1103000000</v>
      </c>
      <c r="N1763" s="23">
        <v>0.473</v>
      </c>
      <c r="O1763" s="23">
        <v>27.0</v>
      </c>
      <c r="P1763" s="27">
        <f t="shared" si="878"/>
        <v>19</v>
      </c>
      <c r="Q1763" s="23">
        <v>325.0</v>
      </c>
      <c r="R1763" s="23">
        <v>0.561</v>
      </c>
      <c r="S1763" s="23">
        <v>0.907</v>
      </c>
      <c r="T1763" s="10">
        <f>VLOOKUP(A1763,TOURISM!$A$2:$E$2692,5,0)</f>
        <v>881000000</v>
      </c>
      <c r="U1763" s="10">
        <f>VLOOKUP(A1763,TOURISM!$A$2:$F$2692,6,0)</f>
        <v>1103000000</v>
      </c>
      <c r="V1763" s="10">
        <f>VLOOKUP(A1763,BUSINESS!$A$2:$E$2692,5,0)</f>
        <v>0.258</v>
      </c>
      <c r="W1763" s="10">
        <f>VLOOKUP(A1763,BUSINESS!$A$2:$F$2692,6,0)</f>
        <v>5</v>
      </c>
      <c r="X1763" s="10">
        <f>VLOOKUP(A1763,BUSINESS!$A$2:$G$2692,7,0)</f>
        <v>19</v>
      </c>
      <c r="Y1763" s="10">
        <f>VLOOKUP(A1763,BUSINESS!$A$2:$H$2692,8,0)</f>
        <v>140</v>
      </c>
      <c r="Z1763" s="10">
        <f>VLOOKUP(A1763,BUSINESS!$A$2:$I$2692,9,0)</f>
        <v>0.91</v>
      </c>
      <c r="AA1763" s="10">
        <f>VLOOKUP(A1763,BUSINESS!$A$2:$J$2692,10,0)</f>
        <v>1.089</v>
      </c>
      <c r="AB1763" s="7">
        <f t="shared" si="2"/>
        <v>30003701403</v>
      </c>
    </row>
    <row r="1764">
      <c r="A1764" s="7" t="str">
        <f t="shared" si="1"/>
        <v>Ireland-Europe2008</v>
      </c>
      <c r="B1764" s="8" t="s">
        <v>167</v>
      </c>
      <c r="C1764" s="5" t="s">
        <v>76</v>
      </c>
      <c r="D1764" s="9" t="s">
        <v>70</v>
      </c>
      <c r="E1764" s="11">
        <v>2.64E11</v>
      </c>
      <c r="F1764" s="12">
        <v>0.091</v>
      </c>
      <c r="G1764" s="12">
        <v>5393.0</v>
      </c>
      <c r="H1764" s="10" t="str">
        <f t="shared" ref="H1764:H1765" si="879">if(AND(C614=C615,D614=D614+1,ISBLANK(H615)),H614,H615)</f>
        <v>#REF!</v>
      </c>
      <c r="I1764" s="22">
        <f>VLOOKUP(A1764,ENERGY!$A$2:$F$2692,5,0)</f>
        <v>14330</v>
      </c>
      <c r="J1764" s="10">
        <f>VLOOKUP(A1765,ENERGY!$A$2:$F$2692,6,0)</f>
        <v>60245</v>
      </c>
      <c r="K1764" s="23">
        <v>0.024</v>
      </c>
      <c r="L1764" s="10">
        <f>VLOOKUP(A1764,TOURISM!$A$2:$E$2692,5,0)</f>
        <v>9967000000</v>
      </c>
      <c r="M1764" s="10">
        <f>VLOOKUP(A1764,TOURISM!$A$2:$F$2692,6,0)</f>
        <v>10539000000</v>
      </c>
      <c r="N1764" s="23">
        <v>0.358</v>
      </c>
      <c r="O1764" s="23">
        <v>23.0</v>
      </c>
      <c r="P1764" s="27">
        <f t="shared" si="878"/>
        <v>19</v>
      </c>
      <c r="Q1764" s="23">
        <v>279.0</v>
      </c>
      <c r="R1764" s="23">
        <v>0.272</v>
      </c>
      <c r="S1764" s="23">
        <v>0.815</v>
      </c>
      <c r="T1764" s="10">
        <f>VLOOKUP(A1764,TOURISM!$A$2:$E$2692,5,0)</f>
        <v>9967000000</v>
      </c>
      <c r="U1764" s="10">
        <f>VLOOKUP(A1764,TOURISM!$A$2:$F$2692,6,0)</f>
        <v>10539000000</v>
      </c>
      <c r="V1764" s="10">
        <f>VLOOKUP(A1764,BUSINESS!$A$2:$E$2692,5,0)</f>
        <v>0.254</v>
      </c>
      <c r="W1764" s="10">
        <f>VLOOKUP(A1764,BUSINESS!$A$2:$F$2692,6,0)</f>
        <v>13</v>
      </c>
      <c r="X1764" s="10">
        <f>VLOOKUP(A1764,BUSINESS!$A$2:$G$2692,7,0)</f>
        <v>19</v>
      </c>
      <c r="Y1764" s="10">
        <f>VLOOKUP(A1764,BUSINESS!$A$2:$H$2692,8,0)</f>
        <v>76</v>
      </c>
      <c r="Z1764" s="10">
        <f>VLOOKUP(A1764,BUSINESS!$A$2:$I$2692,9,0)</f>
        <v>0.653</v>
      </c>
      <c r="AA1764" s="10">
        <f>VLOOKUP(A1764,BUSINESS!$A$2:$J$2692,10,0)</f>
        <v>1.16</v>
      </c>
      <c r="AB1764" s="7">
        <f t="shared" si="2"/>
        <v>970588235294</v>
      </c>
    </row>
    <row r="1765">
      <c r="A1765" s="7" t="str">
        <f t="shared" si="1"/>
        <v>Isle of Man-Europe2008</v>
      </c>
      <c r="B1765" s="8" t="s">
        <v>168</v>
      </c>
      <c r="C1765" s="5" t="s">
        <v>76</v>
      </c>
      <c r="D1765" s="9" t="s">
        <v>70</v>
      </c>
      <c r="E1765" s="8"/>
      <c r="F1765" s="10">
        <f>if(AND(C608=C609,D608=D608+1,ISBLANK(F609)),F608,F609)</f>
        <v>0.07</v>
      </c>
      <c r="G1765" s="10">
        <f>if(AND(C608=C609,D608=D608+1,ISBLANK(G609)),G608,G609)</f>
        <v>79</v>
      </c>
      <c r="H1765" s="10">
        <f t="shared" si="879"/>
        <v>0.116</v>
      </c>
      <c r="I1765" s="22">
        <f>VLOOKUP(A1765,ENERGY!$A$2:$F$2692,5,0)</f>
        <v>133681</v>
      </c>
      <c r="J1765" s="10">
        <f>VLOOKUP(A1766,ENERGY!$A$2:$F$2692,6,0)</f>
        <v>473380</v>
      </c>
      <c r="K1765" s="23">
        <v>0.024</v>
      </c>
      <c r="L1765" s="10">
        <f>VLOOKUP(A1765,TOURISM!$A$2:$E$2692,5,0)</f>
        <v>660000000</v>
      </c>
      <c r="M1765" s="10">
        <f>VLOOKUP(A1765,TOURISM!$A$2:$F$2692,6,0)</f>
        <v>276000000</v>
      </c>
      <c r="N1765" s="23">
        <v>0.432</v>
      </c>
      <c r="O1765" s="23">
        <v>31.0</v>
      </c>
      <c r="P1765" s="27">
        <f t="shared" si="878"/>
        <v>19</v>
      </c>
      <c r="Q1765" s="23">
        <v>418.0</v>
      </c>
      <c r="R1765" s="23">
        <v>0.446</v>
      </c>
      <c r="S1765" s="23">
        <v>0.962</v>
      </c>
      <c r="T1765" s="10">
        <f>VLOOKUP(A1765,TOURISM!$A$2:$E$2692,5,0)</f>
        <v>660000000</v>
      </c>
      <c r="U1765" s="10">
        <f>VLOOKUP(A1765,TOURISM!$A$2:$F$2692,6,0)</f>
        <v>276000000</v>
      </c>
      <c r="V1765" s="10">
        <f>VLOOKUP(A1765,BUSINESS!$A$2:$E$2692,5,0)</f>
        <v>0.428</v>
      </c>
      <c r="W1765" s="10">
        <f>VLOOKUP(A1765,BUSINESS!$A$2:$F$2692,6,0)</f>
        <v>69</v>
      </c>
      <c r="X1765" s="10">
        <f>VLOOKUP(A1765,BUSINESS!$A$2:$G$2692,7,0)</f>
        <v>19</v>
      </c>
      <c r="Y1765" s="10">
        <f>VLOOKUP(A1765,BUSINESS!$A$2:$H$2692,8,0)</f>
        <v>428</v>
      </c>
      <c r="Z1765" s="10">
        <f>VLOOKUP(A1765,BUSINESS!$A$2:$I$2692,9,0)</f>
        <v>0.673</v>
      </c>
      <c r="AA1765" s="10">
        <f>VLOOKUP(A1765,BUSINESS!$A$2:$J$2692,10,0)</f>
        <v>0.616</v>
      </c>
      <c r="AB1765" s="7">
        <f t="shared" si="2"/>
        <v>0</v>
      </c>
    </row>
    <row r="1766">
      <c r="A1766" s="7" t="str">
        <f t="shared" si="1"/>
        <v>Italy-Europe2008</v>
      </c>
      <c r="B1766" s="8" t="s">
        <v>170</v>
      </c>
      <c r="C1766" s="5" t="s">
        <v>76</v>
      </c>
      <c r="D1766" s="9" t="s">
        <v>70</v>
      </c>
      <c r="E1766" s="11">
        <v>2.31E12</v>
      </c>
      <c r="F1766" s="12">
        <v>0.089</v>
      </c>
      <c r="G1766" s="12">
        <v>3441.0</v>
      </c>
      <c r="H1766" s="12">
        <v>0.068</v>
      </c>
      <c r="I1766" s="22">
        <f>VLOOKUP(A1766,ENERGY!$A$2:$F$2692,5,0)</f>
        <v>183873</v>
      </c>
      <c r="J1766" s="10">
        <f>VLOOKUP(A1767,ENERGY!$A$2:$F$2692,6,0)</f>
        <v>71547</v>
      </c>
      <c r="K1766" s="23">
        <v>0.024</v>
      </c>
      <c r="L1766" s="10">
        <f>VLOOKUP(A1766,TOURISM!$A$2:$E$2692,5,0)</f>
        <v>48757000000</v>
      </c>
      <c r="M1766" s="10">
        <f>VLOOKUP(A1766,TOURISM!$A$2:$F$2692,6,0)</f>
        <v>37807000000</v>
      </c>
      <c r="N1766" s="23">
        <v>0.482</v>
      </c>
      <c r="O1766" s="23">
        <v>24.0</v>
      </c>
      <c r="P1766" s="27">
        <f t="shared" si="878"/>
        <v>19</v>
      </c>
      <c r="Q1766" s="23">
        <v>930.0</v>
      </c>
      <c r="R1766" s="23">
        <v>0.479</v>
      </c>
      <c r="S1766" s="23">
        <v>1.207</v>
      </c>
      <c r="T1766" s="10">
        <f>VLOOKUP(A1766,TOURISM!$A$2:$E$2692,5,0)</f>
        <v>48757000000</v>
      </c>
      <c r="U1766" s="10">
        <f>VLOOKUP(A1766,TOURISM!$A$2:$F$2692,6,0)</f>
        <v>37807000000</v>
      </c>
      <c r="V1766" s="10">
        <f>VLOOKUP(A1766,BUSINESS!$A$2:$E$2692,5,0)</f>
        <v>0.725</v>
      </c>
      <c r="W1766" s="10">
        <f>VLOOKUP(A1766,BUSINESS!$A$2:$F$2692,6,0)</f>
        <v>10</v>
      </c>
      <c r="X1766" s="10">
        <f>VLOOKUP(A1766,BUSINESS!$A$2:$G$2692,7,0)</f>
        <v>19</v>
      </c>
      <c r="Y1766" s="10">
        <f>VLOOKUP(A1766,BUSINESS!$A$2:$H$2692,8,0)</f>
        <v>314</v>
      </c>
      <c r="Z1766" s="10">
        <f>VLOOKUP(A1766,BUSINESS!$A$2:$I$2692,9,0)</f>
        <v>0.445</v>
      </c>
      <c r="AA1766" s="10">
        <f>VLOOKUP(A1766,BUSINESS!$A$2:$J$2692,10,0)</f>
        <v>1.509</v>
      </c>
      <c r="AB1766" s="7">
        <f t="shared" si="2"/>
        <v>4822546972860</v>
      </c>
    </row>
    <row r="1767">
      <c r="A1767" s="7" t="str">
        <f t="shared" si="1"/>
        <v>Kosovo-Europe2008</v>
      </c>
      <c r="B1767" s="8" t="s">
        <v>177</v>
      </c>
      <c r="C1767" s="5" t="s">
        <v>76</v>
      </c>
      <c r="D1767" s="9" t="s">
        <v>70</v>
      </c>
      <c r="E1767" s="11">
        <v>5.771473142E9</v>
      </c>
      <c r="F1767" s="13">
        <f>if(AND(C493=C494,D493=D493+1,ISBLANK(F494)),F493,F494)</f>
        <v>0.029</v>
      </c>
      <c r="G1767" s="10">
        <f>if(AND(C493=C494,D493=D493+1,ISBLANK(G494)),G493,G494)</f>
        <v>632</v>
      </c>
      <c r="H1767" s="12">
        <v>0.138</v>
      </c>
      <c r="I1767" s="22">
        <f>VLOOKUP(A1767,ENERGY!$A$2:$F$2692,5,0)</f>
        <v>1946</v>
      </c>
      <c r="J1767" s="10">
        <f>VLOOKUP(A1768,ENERGY!$A$2:$F$2692,6,0)</f>
        <v>7176</v>
      </c>
      <c r="K1767" s="23">
        <v>0.024</v>
      </c>
      <c r="L1767" s="10">
        <f>VLOOKUP(A1767,TOURISM!$A$2:$E$2692,5,0)</f>
        <v>4486000000</v>
      </c>
      <c r="M1767" s="10">
        <f>VLOOKUP(A1767,TOURISM!$A$2:$F$2692,6,0)</f>
        <v>17000000</v>
      </c>
      <c r="N1767" s="23">
        <v>0.438</v>
      </c>
      <c r="O1767" s="23">
        <v>7.0</v>
      </c>
      <c r="P1767" s="27">
        <f t="shared" si="878"/>
        <v>19</v>
      </c>
      <c r="Q1767" s="23">
        <v>328.0</v>
      </c>
      <c r="R1767" s="23">
        <v>0.38</v>
      </c>
      <c r="S1767" s="23">
        <v>1.16</v>
      </c>
      <c r="T1767" s="10">
        <f>VLOOKUP(A1767,TOURISM!$A$2:$E$2692,5,0)</f>
        <v>4486000000</v>
      </c>
      <c r="U1767" s="10">
        <f>VLOOKUP(A1767,TOURISM!$A$2:$F$2692,6,0)</f>
        <v>17000000</v>
      </c>
      <c r="V1767" s="10">
        <f>VLOOKUP(A1767,BUSINESS!$A$2:$E$2692,5,0)</f>
        <v>0.439</v>
      </c>
      <c r="W1767" s="10">
        <f>VLOOKUP(A1767,BUSINESS!$A$2:$F$2692,6,0)</f>
        <v>18</v>
      </c>
      <c r="X1767" s="10">
        <f>VLOOKUP(A1767,BUSINESS!$A$2:$G$2692,7,0)</f>
        <v>19</v>
      </c>
      <c r="Y1767" s="10">
        <f>VLOOKUP(A1767,BUSINESS!$A$2:$H$2692,8,0)</f>
        <v>196</v>
      </c>
      <c r="Z1767" s="10">
        <f>VLOOKUP(A1767,BUSINESS!$A$2:$I$2692,9,0)</f>
        <v>0.701</v>
      </c>
      <c r="AA1767" s="10">
        <f>VLOOKUP(A1767,BUSINESS!$A$2:$J$2692,10,0)</f>
        <v>0.633</v>
      </c>
      <c r="AB1767" s="7">
        <f t="shared" si="2"/>
        <v>15188087216</v>
      </c>
    </row>
    <row r="1768">
      <c r="A1768" s="7" t="str">
        <f t="shared" si="1"/>
        <v>Latvia-Europe2008</v>
      </c>
      <c r="B1768" s="8" t="s">
        <v>181</v>
      </c>
      <c r="C1768" s="5" t="s">
        <v>76</v>
      </c>
      <c r="D1768" s="9" t="s">
        <v>70</v>
      </c>
      <c r="E1768" s="11">
        <v>3.366936772E10</v>
      </c>
      <c r="F1768" s="12">
        <v>0.066</v>
      </c>
      <c r="G1768" s="12">
        <v>979.0</v>
      </c>
      <c r="H1768" s="12">
        <v>0.119</v>
      </c>
      <c r="I1768" s="22">
        <f>VLOOKUP(A1768,ENERGY!$A$2:$F$2692,5,0)</f>
        <v>4528</v>
      </c>
      <c r="J1768" s="10">
        <f>VLOOKUP(A1769,ENERGY!$A$2:$F$2692,6,0)</f>
        <v>13993</v>
      </c>
      <c r="K1768" s="23">
        <v>0.024</v>
      </c>
      <c r="L1768" s="10">
        <f>VLOOKUP(A1768,TOURISM!$A$2:$E$2692,5,0)</f>
        <v>1134000000</v>
      </c>
      <c r="M1768" s="10">
        <f>VLOOKUP(A1768,TOURISM!$A$2:$F$2692,6,0)</f>
        <v>1250000000</v>
      </c>
      <c r="N1768" s="23">
        <v>0.495</v>
      </c>
      <c r="O1768" s="23">
        <v>38.0</v>
      </c>
      <c r="P1768" s="27">
        <f t="shared" si="878"/>
        <v>19</v>
      </c>
      <c r="Q1768" s="23">
        <v>264.0</v>
      </c>
      <c r="R1768" s="23">
        <v>0.323</v>
      </c>
      <c r="S1768" s="23">
        <v>0.993</v>
      </c>
      <c r="T1768" s="10">
        <f>VLOOKUP(A1768,TOURISM!$A$2:$E$2692,5,0)</f>
        <v>1134000000</v>
      </c>
      <c r="U1768" s="10">
        <f>VLOOKUP(A1768,TOURISM!$A$2:$F$2692,6,0)</f>
        <v>1250000000</v>
      </c>
      <c r="V1768" s="10">
        <f>VLOOKUP(A1768,BUSINESS!$A$2:$E$2692,5,0)</f>
        <v>0.368</v>
      </c>
      <c r="W1768" s="10">
        <f>VLOOKUP(A1768,BUSINESS!$A$2:$F$2692,6,0)</f>
        <v>16</v>
      </c>
      <c r="X1768" s="10">
        <f>VLOOKUP(A1768,BUSINESS!$A$2:$G$2692,7,0)</f>
        <v>19</v>
      </c>
      <c r="Y1768" s="10">
        <f>VLOOKUP(A1768,BUSINESS!$A$2:$H$2692,8,0)</f>
        <v>279</v>
      </c>
      <c r="Z1768" s="10">
        <f>VLOOKUP(A1768,BUSINESS!$A$2:$I$2692,9,0)</f>
        <v>0.634</v>
      </c>
      <c r="AA1768" s="10">
        <f>VLOOKUP(A1768,BUSINESS!$A$2:$J$2692,10,0)</f>
        <v>1.075</v>
      </c>
      <c r="AB1768" s="7">
        <f t="shared" si="2"/>
        <v>104239528545</v>
      </c>
    </row>
    <row r="1769">
      <c r="A1769" s="7" t="str">
        <f t="shared" si="1"/>
        <v>Liechtenstein-Europe2008</v>
      </c>
      <c r="B1769" s="8" t="s">
        <v>186</v>
      </c>
      <c r="C1769" s="5" t="s">
        <v>76</v>
      </c>
      <c r="D1769" s="9" t="s">
        <v>70</v>
      </c>
      <c r="E1769" s="11">
        <v>4.929414915E9</v>
      </c>
      <c r="F1769" s="10">
        <f>if(AND(C378=C379,D378=D378+1,ISBLANK(F379)),F378,F379)</f>
        <v>0.061</v>
      </c>
      <c r="G1769" s="10">
        <f>if(AND(C378=C379,D378=D378+1,ISBLANK(G379)),G378,G379)</f>
        <v>60</v>
      </c>
      <c r="H1769" s="10">
        <f>if(AND(C378=C379,D378=D378+1,ISBLANK(H379)),H378,H379)</f>
        <v>0.346</v>
      </c>
      <c r="I1769" s="22">
        <f>VLOOKUP(A1769,ENERGY!$A$2:$F$2692,5,0)</f>
        <v>133681</v>
      </c>
      <c r="J1769" s="10">
        <f>VLOOKUP(A1770,ENERGY!$A$2:$F$2692,6,0)</f>
        <v>13993</v>
      </c>
      <c r="K1769" s="23">
        <v>0.024</v>
      </c>
      <c r="L1769" s="10">
        <f>VLOOKUP(A1769,TOURISM!$A$2:$E$2692,5,0)</f>
        <v>24346000000</v>
      </c>
      <c r="M1769" s="10">
        <f>VLOOKUP(A1769,TOURISM!$A$2:$F$2692,6,0)</f>
        <v>228000000</v>
      </c>
      <c r="N1769" s="27">
        <f t="shared" ref="N1769:Q1769" si="880">if(AND(L1769=L1770,M1769=M1769+1,ISBLANK(N1770)),N1769,N1770)</f>
        <v>0.754</v>
      </c>
      <c r="O1769" s="27">
        <f t="shared" si="880"/>
        <v>13</v>
      </c>
      <c r="P1769" s="27">
        <f t="shared" si="880"/>
        <v>19</v>
      </c>
      <c r="Q1769" s="27">
        <f t="shared" si="880"/>
        <v>340</v>
      </c>
      <c r="R1769" s="23">
        <v>0.642</v>
      </c>
      <c r="S1769" s="23">
        <v>0.821</v>
      </c>
      <c r="T1769" s="10">
        <f>VLOOKUP(A1769,TOURISM!$A$2:$E$2692,5,0)</f>
        <v>24346000000</v>
      </c>
      <c r="U1769" s="10">
        <f>VLOOKUP(A1769,TOURISM!$A$2:$F$2692,6,0)</f>
        <v>228000000</v>
      </c>
      <c r="V1769" s="10">
        <f>VLOOKUP(A1769,BUSINESS!$A$2:$E$2692,5,0)</f>
        <v>0.572</v>
      </c>
      <c r="W1769" s="10">
        <f>VLOOKUP(A1769,BUSINESS!$A$2:$F$2692,6,0)</f>
        <v>27</v>
      </c>
      <c r="X1769" s="10">
        <f>VLOOKUP(A1769,BUSINESS!$A$2:$G$2692,7,0)</f>
        <v>19</v>
      </c>
      <c r="Y1769" s="10">
        <f>VLOOKUP(A1769,BUSINESS!$A$2:$H$2692,8,0)</f>
        <v>848</v>
      </c>
      <c r="Z1769" s="10">
        <f>VLOOKUP(A1769,BUSINESS!$A$2:$I$2692,9,0)</f>
        <v>0.7</v>
      </c>
      <c r="AA1769" s="10">
        <f>VLOOKUP(A1769,BUSINESS!$A$2:$J$2692,10,0)</f>
        <v>0.956</v>
      </c>
      <c r="AB1769" s="7">
        <f t="shared" si="2"/>
        <v>7678216379</v>
      </c>
    </row>
    <row r="1770">
      <c r="A1770" s="7" t="str">
        <f t="shared" si="1"/>
        <v>Lithuania-Europe2008</v>
      </c>
      <c r="B1770" s="8" t="s">
        <v>187</v>
      </c>
      <c r="C1770" s="5" t="s">
        <v>76</v>
      </c>
      <c r="D1770" s="9" t="s">
        <v>70</v>
      </c>
      <c r="E1770" s="11">
        <v>4.7438363056E10</v>
      </c>
      <c r="F1770" s="12">
        <v>0.066</v>
      </c>
      <c r="G1770" s="12">
        <v>934.0</v>
      </c>
      <c r="H1770" s="12">
        <v>0.084</v>
      </c>
      <c r="I1770" s="22">
        <f>VLOOKUP(A1770,ENERGY!$A$2:$F$2692,5,0)</f>
        <v>8848</v>
      </c>
      <c r="J1770" s="10">
        <f>VLOOKUP(A1771,ENERGY!$A$2:$F$2692,6,0)</f>
        <v>11544</v>
      </c>
      <c r="K1770" s="23">
        <v>0.024</v>
      </c>
      <c r="L1770" s="10">
        <f>VLOOKUP(A1770,TOURISM!$A$2:$E$2692,5,0)</f>
        <v>1316000000</v>
      </c>
      <c r="M1770" s="10">
        <f>VLOOKUP(A1770,TOURISM!$A$2:$F$2692,6,0)</f>
        <v>1567000000</v>
      </c>
      <c r="N1770" s="23">
        <v>0.754</v>
      </c>
      <c r="O1770" s="23">
        <v>13.0</v>
      </c>
      <c r="P1770" s="27">
        <f t="shared" ref="P1770:P1771" si="881">if(AND(N1770=N1771,O1770=O1770+1,ISBLANK(P1771)),P1770,P1771)</f>
        <v>19</v>
      </c>
      <c r="Q1770" s="23">
        <v>340.0</v>
      </c>
      <c r="R1770" s="23">
        <v>0.38</v>
      </c>
      <c r="S1770" s="23">
        <v>1.361</v>
      </c>
      <c r="T1770" s="10">
        <f>VLOOKUP(A1770,TOURISM!$A$2:$E$2692,5,0)</f>
        <v>1316000000</v>
      </c>
      <c r="U1770" s="10">
        <f>VLOOKUP(A1770,TOURISM!$A$2:$F$2692,6,0)</f>
        <v>1567000000</v>
      </c>
      <c r="V1770" s="10">
        <f>VLOOKUP(A1770,BUSINESS!$A$2:$E$2692,5,0)</f>
        <v>0.456</v>
      </c>
      <c r="W1770" s="10">
        <f>VLOOKUP(A1770,BUSINESS!$A$2:$F$2692,6,0)</f>
        <v>26</v>
      </c>
      <c r="X1770" s="10">
        <f>VLOOKUP(A1770,BUSINESS!$A$2:$G$2692,7,0)</f>
        <v>19</v>
      </c>
      <c r="Y1770" s="10">
        <f>VLOOKUP(A1770,BUSINESS!$A$2:$H$2692,8,0)</f>
        <v>166</v>
      </c>
      <c r="Z1770" s="10">
        <f>VLOOKUP(A1770,BUSINESS!$A$2:$I$2692,9,0)</f>
        <v>0.552</v>
      </c>
      <c r="AA1770" s="10">
        <f>VLOOKUP(A1770,BUSINESS!$A$2:$J$2692,10,0)</f>
        <v>1.598</v>
      </c>
      <c r="AB1770" s="7">
        <f t="shared" si="2"/>
        <v>124837797516</v>
      </c>
    </row>
    <row r="1771">
      <c r="A1771" s="7" t="str">
        <f t="shared" si="1"/>
        <v>Luxembourg-Europe2008</v>
      </c>
      <c r="B1771" s="8" t="s">
        <v>188</v>
      </c>
      <c r="C1771" s="5" t="s">
        <v>76</v>
      </c>
      <c r="D1771" s="9" t="s">
        <v>70</v>
      </c>
      <c r="E1771" s="11">
        <v>5.4742763112E10</v>
      </c>
      <c r="F1771" s="12">
        <v>0.073</v>
      </c>
      <c r="G1771" s="12">
        <v>8305.0</v>
      </c>
      <c r="H1771" s="10">
        <f>if(AND(C356=C357,D356=D356+1,ISBLANK(H357)),H356,H357)</f>
        <v>0.112</v>
      </c>
      <c r="I1771" s="22">
        <f>VLOOKUP(A1771,ENERGY!$A$2:$F$2692,5,0)</f>
        <v>4382</v>
      </c>
      <c r="J1771" s="10" t="str">
        <f>VLOOKUP(A1772,ENERGY!$A$2:$F$2692,6,0)</f>
        <v>#N/A</v>
      </c>
      <c r="K1771" s="23">
        <v>0.024</v>
      </c>
      <c r="L1771" s="10">
        <f>VLOOKUP(A1771,TOURISM!$A$2:$E$2692,5,0)</f>
        <v>4486000000</v>
      </c>
      <c r="M1771" s="10">
        <f>VLOOKUP(A1771,TOURISM!$A$2:$F$2692,6,0)</f>
        <v>3801000000</v>
      </c>
      <c r="N1771" s="23">
        <v>0.276</v>
      </c>
      <c r="O1771" s="23">
        <v>18.0</v>
      </c>
      <c r="P1771" s="27">
        <f t="shared" si="881"/>
        <v>19</v>
      </c>
      <c r="Q1771" s="23">
        <v>63.0</v>
      </c>
      <c r="R1771" s="23">
        <v>0.757</v>
      </c>
      <c r="S1771" s="23">
        <v>0.994</v>
      </c>
      <c r="T1771" s="10">
        <f>VLOOKUP(A1771,TOURISM!$A$2:$E$2692,5,0)</f>
        <v>4486000000</v>
      </c>
      <c r="U1771" s="10">
        <f>VLOOKUP(A1771,TOURISM!$A$2:$F$2692,6,0)</f>
        <v>3801000000</v>
      </c>
      <c r="V1771" s="10">
        <f>VLOOKUP(A1771,BUSINESS!$A$2:$E$2692,5,0)</f>
        <v>0.2</v>
      </c>
      <c r="W1771" s="10">
        <f>VLOOKUP(A1771,BUSINESS!$A$2:$F$2692,6,0)</f>
        <v>26</v>
      </c>
      <c r="X1771" s="10">
        <f>VLOOKUP(A1771,BUSINESS!$A$2:$G$2692,7,0)</f>
        <v>19</v>
      </c>
      <c r="Y1771" s="10">
        <f>VLOOKUP(A1771,BUSINESS!$A$2:$H$2692,8,0)</f>
        <v>59</v>
      </c>
      <c r="Z1771" s="10">
        <f>VLOOKUP(A1771,BUSINESS!$A$2:$I$2692,9,0)</f>
        <v>0.822</v>
      </c>
      <c r="AA1771" s="10">
        <f>VLOOKUP(A1771,BUSINESS!$A$2:$J$2692,10,0)</f>
        <v>1.451</v>
      </c>
      <c r="AB1771" s="7">
        <f t="shared" si="2"/>
        <v>72315407017</v>
      </c>
    </row>
    <row r="1772">
      <c r="A1772" s="7" t="str">
        <f t="shared" si="1"/>
        <v>Malta-Europe2008</v>
      </c>
      <c r="B1772" s="8" t="s">
        <v>195</v>
      </c>
      <c r="C1772" s="5" t="s">
        <v>76</v>
      </c>
      <c r="D1772" s="9" t="s">
        <v>70</v>
      </c>
      <c r="E1772" s="11">
        <v>8.554293727E9</v>
      </c>
      <c r="F1772" s="12">
        <v>0.082</v>
      </c>
      <c r="G1772" s="12">
        <v>1596.0</v>
      </c>
      <c r="H1772" s="12">
        <v>0.059</v>
      </c>
      <c r="I1772" s="22" t="str">
        <f>VLOOKUP(A1772,ENERGY!$A$2:$F$2692,5,0)</f>
        <v>#N/A</v>
      </c>
      <c r="J1772" s="10" t="str">
        <f>VLOOKUP(A1773,ENERGY!$A$2:$F$2692,6,0)</f>
        <v>#N/A</v>
      </c>
      <c r="K1772" s="23">
        <v>0.024</v>
      </c>
      <c r="L1772" s="10">
        <f>VLOOKUP(A1772,TOURISM!$A$2:$E$2692,5,0)</f>
        <v>1336000000</v>
      </c>
      <c r="M1772" s="10">
        <f>VLOOKUP(A1772,TOURISM!$A$2:$F$2692,6,0)</f>
        <v>361000000</v>
      </c>
      <c r="N1772" s="27">
        <f t="shared" ref="N1772:Q1772" si="882">if(AND(L1772=L1773,M1772=M1772+1,ISBLANK(N1773)),N1772,N1773)</f>
        <v>0.491</v>
      </c>
      <c r="O1772" s="27">
        <f t="shared" si="882"/>
        <v>35</v>
      </c>
      <c r="P1772" s="27">
        <f t="shared" si="882"/>
        <v>19</v>
      </c>
      <c r="Q1772" s="27">
        <f t="shared" si="882"/>
        <v>81</v>
      </c>
      <c r="R1772" s="23">
        <v>0.502</v>
      </c>
      <c r="S1772" s="23">
        <v>0.577</v>
      </c>
      <c r="T1772" s="10">
        <f>VLOOKUP(A1772,TOURISM!$A$2:$E$2692,5,0)</f>
        <v>1336000000</v>
      </c>
      <c r="U1772" s="10">
        <f>VLOOKUP(A1772,TOURISM!$A$2:$F$2692,6,0)</f>
        <v>361000000</v>
      </c>
      <c r="V1772" s="10">
        <f>VLOOKUP(A1772,BUSINESS!$A$2:$E$2692,5,0)</f>
        <v>0.725</v>
      </c>
      <c r="W1772" s="10">
        <f>VLOOKUP(A1772,BUSINESS!$A$2:$F$2692,6,0)</f>
        <v>10</v>
      </c>
      <c r="X1772" s="10">
        <f>VLOOKUP(A1772,BUSINESS!$A$2:$G$2692,7,0)</f>
        <v>19</v>
      </c>
      <c r="Y1772" s="10">
        <f>VLOOKUP(A1772,BUSINESS!$A$2:$H$2692,8,0)</f>
        <v>314</v>
      </c>
      <c r="Z1772" s="10">
        <f>VLOOKUP(A1772,BUSINESS!$A$2:$I$2692,9,0)</f>
        <v>0.501</v>
      </c>
      <c r="AA1772" s="10">
        <f>VLOOKUP(A1772,BUSINESS!$A$2:$J$2692,10,0)</f>
        <v>0.916</v>
      </c>
      <c r="AB1772" s="7">
        <f t="shared" si="2"/>
        <v>17040425751</v>
      </c>
    </row>
    <row r="1773">
      <c r="A1773" s="7" t="str">
        <f t="shared" si="1"/>
        <v>Moldova-Europe2008</v>
      </c>
      <c r="B1773" s="8" t="s">
        <v>201</v>
      </c>
      <c r="C1773" s="5" t="s">
        <v>76</v>
      </c>
      <c r="D1773" s="9" t="s">
        <v>70</v>
      </c>
      <c r="E1773" s="11">
        <v>6.054806101E9</v>
      </c>
      <c r="F1773" s="12">
        <v>0.114</v>
      </c>
      <c r="G1773" s="12">
        <v>193.0</v>
      </c>
      <c r="H1773" s="12">
        <v>0.211</v>
      </c>
      <c r="I1773" s="22" t="str">
        <f>VLOOKUP(A1773,ENERGY!$A$2:$F$2692,5,0)</f>
        <v>#N/A</v>
      </c>
      <c r="J1773" s="10" t="str">
        <f>VLOOKUP(A1774,ENERGY!$A$2:$F$2692,6,0)</f>
        <v>#N/A</v>
      </c>
      <c r="K1773" s="23">
        <v>0.024</v>
      </c>
      <c r="L1773" s="10">
        <f>VLOOKUP(A1773,TOURISM!$A$2:$E$2692,5,0)</f>
        <v>293000000</v>
      </c>
      <c r="M1773" s="10">
        <f>VLOOKUP(A1773,TOURISM!$A$2:$F$2692,6,0)</f>
        <v>359000000</v>
      </c>
      <c r="N1773" s="27">
        <f t="shared" ref="N1773:Q1773" si="883">if(AND(L1773=L1774,M1773=M1773+1,ISBLANK(N1774)),N1773,N1774)</f>
        <v>0.491</v>
      </c>
      <c r="O1773" s="27">
        <f t="shared" si="883"/>
        <v>35</v>
      </c>
      <c r="P1773" s="27">
        <f t="shared" si="883"/>
        <v>19</v>
      </c>
      <c r="Q1773" s="27">
        <f t="shared" si="883"/>
        <v>81</v>
      </c>
      <c r="R1773" s="23">
        <v>0.489</v>
      </c>
      <c r="S1773" s="23">
        <v>0.843</v>
      </c>
      <c r="T1773" s="10">
        <f>VLOOKUP(A1773,TOURISM!$A$2:$E$2692,5,0)</f>
        <v>293000000</v>
      </c>
      <c r="U1773" s="10">
        <f>VLOOKUP(A1773,TOURISM!$A$2:$F$2692,6,0)</f>
        <v>359000000</v>
      </c>
      <c r="V1773" s="10">
        <f>VLOOKUP(A1773,BUSINESS!$A$2:$E$2692,5,0)</f>
        <v>0.42</v>
      </c>
      <c r="W1773" s="10">
        <f>VLOOKUP(A1773,BUSINESS!$A$2:$F$2692,6,0)</f>
        <v>15</v>
      </c>
      <c r="X1773" s="10">
        <f>VLOOKUP(A1773,BUSINESS!$A$2:$G$2692,7,0)</f>
        <v>19</v>
      </c>
      <c r="Y1773" s="10">
        <f>VLOOKUP(A1773,BUSINESS!$A$2:$H$2692,8,0)</f>
        <v>234</v>
      </c>
      <c r="Z1773" s="10">
        <f>VLOOKUP(A1773,BUSINESS!$A$2:$I$2692,9,0)</f>
        <v>0.234</v>
      </c>
      <c r="AA1773" s="10">
        <f>VLOOKUP(A1773,BUSINESS!$A$2:$J$2692,10,0)</f>
        <v>0.666</v>
      </c>
      <c r="AB1773" s="7">
        <f t="shared" si="2"/>
        <v>12382016566</v>
      </c>
    </row>
    <row r="1774">
      <c r="A1774" s="7" t="str">
        <f t="shared" si="1"/>
        <v>Monaco-Europe2008</v>
      </c>
      <c r="B1774" s="8" t="s">
        <v>202</v>
      </c>
      <c r="C1774" s="5" t="s">
        <v>76</v>
      </c>
      <c r="D1774" s="9" t="s">
        <v>70</v>
      </c>
      <c r="E1774" s="11">
        <v>6.919241412E9</v>
      </c>
      <c r="F1774" s="12">
        <v>0.036</v>
      </c>
      <c r="G1774" s="12">
        <v>6623.0</v>
      </c>
      <c r="H1774" s="10" t="str">
        <f>if(AND(#REF!=#REF!,#REF!=#REF!+1,ISBLANK(#REF!)),#REF!,#REF!)</f>
        <v>#REF!</v>
      </c>
      <c r="I1774" s="22" t="str">
        <f>VLOOKUP(A1774,ENERGY!$A$2:$F$2692,5,0)</f>
        <v>#N/A</v>
      </c>
      <c r="J1774" s="10">
        <f>VLOOKUP(A1775,ENERGY!$A$2:$F$2692,6,0)</f>
        <v>2252</v>
      </c>
      <c r="K1774" s="23">
        <v>0.024</v>
      </c>
      <c r="L1774" s="10">
        <f>VLOOKUP(A1774,TOURISM!$A$2:$E$2692,5,0)</f>
        <v>1479000000</v>
      </c>
      <c r="M1774" s="10">
        <f>VLOOKUP(A1774,TOURISM!$A$2:$F$2692,6,0)</f>
        <v>24000000</v>
      </c>
      <c r="N1774" s="23">
        <v>0.491</v>
      </c>
      <c r="O1774" s="23">
        <v>35.0</v>
      </c>
      <c r="P1774" s="27">
        <f t="shared" ref="P1774:P1780" si="884">if(AND(N1774=N1775,O1774=O1774+1,ISBLANK(P1775)),P1774,P1775)</f>
        <v>19</v>
      </c>
      <c r="Q1774" s="23">
        <v>81.0</v>
      </c>
      <c r="R1774" s="23">
        <v>0.635</v>
      </c>
      <c r="S1774" s="23">
        <v>1.258</v>
      </c>
      <c r="T1774" s="10">
        <f>VLOOKUP(A1774,TOURISM!$A$2:$E$2692,5,0)</f>
        <v>1479000000</v>
      </c>
      <c r="U1774" s="10">
        <f>VLOOKUP(A1774,TOURISM!$A$2:$F$2692,6,0)</f>
        <v>24000000</v>
      </c>
      <c r="V1774" s="10">
        <f>VLOOKUP(A1774,BUSINESS!$A$2:$E$2692,5,0)</f>
        <v>0.428</v>
      </c>
      <c r="W1774" s="10">
        <f>VLOOKUP(A1774,BUSINESS!$A$2:$F$2692,6,0)</f>
        <v>69</v>
      </c>
      <c r="X1774" s="10">
        <f>VLOOKUP(A1774,BUSINESS!$A$2:$G$2692,7,0)</f>
        <v>19</v>
      </c>
      <c r="Y1774" s="10">
        <f>VLOOKUP(A1774,BUSINESS!$A$2:$H$2692,8,0)</f>
        <v>428</v>
      </c>
      <c r="Z1774" s="10">
        <f>VLOOKUP(A1774,BUSINESS!$A$2:$I$2692,9,0)</f>
        <v>0.673</v>
      </c>
      <c r="AA1774" s="10">
        <f>VLOOKUP(A1774,BUSINESS!$A$2:$J$2692,10,0)</f>
        <v>0.616</v>
      </c>
      <c r="AB1774" s="7">
        <f t="shared" si="2"/>
        <v>10896443169</v>
      </c>
    </row>
    <row r="1775">
      <c r="A1775" s="7" t="str">
        <f t="shared" si="1"/>
        <v>Montenegro-Europe2008</v>
      </c>
      <c r="B1775" s="8" t="s">
        <v>204</v>
      </c>
      <c r="C1775" s="5" t="s">
        <v>76</v>
      </c>
      <c r="D1775" s="9" t="s">
        <v>70</v>
      </c>
      <c r="E1775" s="11">
        <v>4.538345345E9</v>
      </c>
      <c r="F1775" s="12">
        <v>0.063</v>
      </c>
      <c r="G1775" s="12">
        <v>466.0</v>
      </c>
      <c r="H1775" s="12">
        <v>0.092</v>
      </c>
      <c r="I1775" s="22">
        <f>VLOOKUP(A1775,ENERGY!$A$2:$F$2692,5,0)</f>
        <v>1086</v>
      </c>
      <c r="J1775" s="10">
        <f>VLOOKUP(A1776,ENERGY!$A$2:$F$2692,6,0)</f>
        <v>171766</v>
      </c>
      <c r="K1775" s="23">
        <v>0.024</v>
      </c>
      <c r="L1775" s="10">
        <f>VLOOKUP(A1775,TOURISM!$A$2:$E$2692,5,0)</f>
        <v>859000000</v>
      </c>
      <c r="M1775" s="10">
        <f>VLOOKUP(A1775,TOURISM!$A$2:$F$2692,6,0)</f>
        <v>80000000</v>
      </c>
      <c r="N1775" s="23">
        <v>0.203</v>
      </c>
      <c r="O1775" s="23">
        <v>18.0</v>
      </c>
      <c r="P1775" s="27">
        <f t="shared" si="884"/>
        <v>19</v>
      </c>
      <c r="Q1775" s="23">
        <v>192.0</v>
      </c>
      <c r="R1775" s="23">
        <v>0.286</v>
      </c>
      <c r="S1775" s="23">
        <v>0.604</v>
      </c>
      <c r="T1775" s="10">
        <f>VLOOKUP(A1775,TOURISM!$A$2:$E$2692,5,0)</f>
        <v>859000000</v>
      </c>
      <c r="U1775" s="10">
        <f>VLOOKUP(A1775,TOURISM!$A$2:$F$2692,6,0)</f>
        <v>80000000</v>
      </c>
      <c r="V1775" s="10">
        <f>VLOOKUP(A1775,BUSINESS!$A$2:$E$2692,5,0)</f>
        <v>0.31</v>
      </c>
      <c r="W1775" s="10">
        <f>VLOOKUP(A1775,BUSINESS!$A$2:$F$2692,6,0)</f>
        <v>21</v>
      </c>
      <c r="X1775" s="10">
        <f>VLOOKUP(A1775,BUSINESS!$A$2:$G$2692,7,0)</f>
        <v>19</v>
      </c>
      <c r="Y1775" s="10">
        <f>VLOOKUP(A1775,BUSINESS!$A$2:$H$2692,8,0)</f>
        <v>372</v>
      </c>
      <c r="Z1775" s="10">
        <f>VLOOKUP(A1775,BUSINESS!$A$2:$I$2692,9,0)</f>
        <v>0.329</v>
      </c>
      <c r="AA1775" s="10">
        <f>VLOOKUP(A1775,BUSINESS!$A$2:$J$2692,10,0)</f>
        <v>1.872</v>
      </c>
      <c r="AB1775" s="7">
        <f t="shared" si="2"/>
        <v>15868340367</v>
      </c>
    </row>
    <row r="1776">
      <c r="A1776" s="7" t="str">
        <f t="shared" si="1"/>
        <v>Netherlands-Europe2008</v>
      </c>
      <c r="B1776" s="8" t="s">
        <v>210</v>
      </c>
      <c r="C1776" s="5" t="s">
        <v>76</v>
      </c>
      <c r="D1776" s="9" t="s">
        <v>70</v>
      </c>
      <c r="E1776" s="11">
        <v>8.71E11</v>
      </c>
      <c r="F1776" s="12">
        <v>0.11</v>
      </c>
      <c r="G1776" s="12">
        <v>5834.0</v>
      </c>
      <c r="H1776" s="12">
        <v>0.046</v>
      </c>
      <c r="I1776" s="22">
        <f>VLOOKUP(A1776,ENERGY!$A$2:$F$2692,5,0)</f>
        <v>79350</v>
      </c>
      <c r="J1776" s="10">
        <f>VLOOKUP(A1777,ENERGY!$A$2:$F$2692,6,0)</f>
        <v>11379</v>
      </c>
      <c r="K1776" s="23">
        <v>0.024</v>
      </c>
      <c r="L1776" s="10">
        <f>VLOOKUP(A1776,TOURISM!$A$2:$E$2692,5,0)</f>
        <v>20523000000</v>
      </c>
      <c r="M1776" s="10">
        <f>VLOOKUP(A1776,TOURISM!$A$2:$F$2692,6,0)</f>
        <v>22217000000</v>
      </c>
      <c r="N1776" s="23">
        <v>0.477</v>
      </c>
      <c r="O1776" s="23">
        <v>14.0</v>
      </c>
      <c r="P1776" s="27">
        <f t="shared" si="884"/>
        <v>19</v>
      </c>
      <c r="Q1776" s="23">
        <v>269.0</v>
      </c>
      <c r="R1776" s="23">
        <v>0.797</v>
      </c>
      <c r="S1776" s="23">
        <v>1.076</v>
      </c>
      <c r="T1776" s="10">
        <f>VLOOKUP(A1776,TOURISM!$A$2:$E$2692,5,0)</f>
        <v>20523000000</v>
      </c>
      <c r="U1776" s="10">
        <f>VLOOKUP(A1776,TOURISM!$A$2:$F$2692,6,0)</f>
        <v>22217000000</v>
      </c>
      <c r="V1776" s="10">
        <f>VLOOKUP(A1776,BUSINESS!$A$2:$E$2692,5,0)</f>
        <v>0.382</v>
      </c>
      <c r="W1776" s="10">
        <f>VLOOKUP(A1776,BUSINESS!$A$2:$F$2692,6,0)</f>
        <v>8</v>
      </c>
      <c r="X1776" s="10">
        <f>VLOOKUP(A1776,BUSINESS!$A$2:$G$2692,7,0)</f>
        <v>19</v>
      </c>
      <c r="Y1776" s="10">
        <f>VLOOKUP(A1776,BUSINESS!$A$2:$H$2692,8,0)</f>
        <v>180</v>
      </c>
      <c r="Z1776" s="10">
        <f>VLOOKUP(A1776,BUSINESS!$A$2:$I$2692,9,0)</f>
        <v>0.874</v>
      </c>
      <c r="AA1776" s="10">
        <f>VLOOKUP(A1776,BUSINESS!$A$2:$J$2692,10,0)</f>
        <v>1.25</v>
      </c>
      <c r="AB1776" s="7">
        <f t="shared" si="2"/>
        <v>1092848180678</v>
      </c>
    </row>
    <row r="1777">
      <c r="A1777" s="7" t="str">
        <f t="shared" si="1"/>
        <v>North Macedonia-Europe2008</v>
      </c>
      <c r="B1777" s="8" t="s">
        <v>217</v>
      </c>
      <c r="C1777" s="5" t="s">
        <v>76</v>
      </c>
      <c r="D1777" s="9" t="s">
        <v>70</v>
      </c>
      <c r="E1777" s="11">
        <v>9.834034351E9</v>
      </c>
      <c r="F1777" s="12">
        <v>0.069</v>
      </c>
      <c r="G1777" s="12">
        <v>325.0</v>
      </c>
      <c r="H1777" s="12">
        <v>0.097</v>
      </c>
      <c r="I1777" s="22">
        <f>VLOOKUP(A1777,ENERGY!$A$2:$F$2692,5,0)</f>
        <v>3045</v>
      </c>
      <c r="J1777" s="10">
        <f>VLOOKUP(A1778,ENERGY!$A$2:$F$2692,6,0)</f>
        <v>45089</v>
      </c>
      <c r="K1777" s="23">
        <v>0.024</v>
      </c>
      <c r="L1777" s="10">
        <f>VLOOKUP(A1777,TOURISM!$A$2:$E$2692,5,0)</f>
        <v>262000000</v>
      </c>
      <c r="M1777" s="10">
        <f>VLOOKUP(A1777,TOURISM!$A$2:$F$2692,6,0)</f>
        <v>190000000</v>
      </c>
      <c r="N1777" s="23">
        <v>0.446</v>
      </c>
      <c r="O1777" s="23">
        <v>8.0</v>
      </c>
      <c r="P1777" s="27">
        <f t="shared" si="884"/>
        <v>19</v>
      </c>
      <c r="Q1777" s="23">
        <v>250.0</v>
      </c>
      <c r="R1777" s="23">
        <v>0.837</v>
      </c>
      <c r="S1777" s="23">
        <v>1.056</v>
      </c>
      <c r="T1777" s="10">
        <f>VLOOKUP(A1777,TOURISM!$A$2:$E$2692,5,0)</f>
        <v>262000000</v>
      </c>
      <c r="U1777" s="10">
        <f>VLOOKUP(A1777,TOURISM!$A$2:$F$2692,6,0)</f>
        <v>190000000</v>
      </c>
      <c r="V1777" s="10">
        <f>VLOOKUP(A1777,BUSINESS!$A$2:$E$2692,5,0)</f>
        <v>0.174</v>
      </c>
      <c r="W1777" s="10">
        <f>VLOOKUP(A1777,BUSINESS!$A$2:$F$2692,6,0)</f>
        <v>9</v>
      </c>
      <c r="X1777" s="10">
        <f>VLOOKUP(A1777,BUSINESS!$A$2:$G$2692,7,0)</f>
        <v>19</v>
      </c>
      <c r="Y1777" s="10">
        <f>VLOOKUP(A1777,BUSINESS!$A$2:$H$2692,8,0)</f>
        <v>150</v>
      </c>
      <c r="Z1777" s="10">
        <f>VLOOKUP(A1777,BUSINESS!$A$2:$I$2692,9,0)</f>
        <v>0.46</v>
      </c>
      <c r="AA1777" s="10">
        <f>VLOOKUP(A1777,BUSINESS!$A$2:$J$2692,10,0)</f>
        <v>0.937</v>
      </c>
      <c r="AB1777" s="7">
        <f t="shared" si="2"/>
        <v>11749144983</v>
      </c>
    </row>
    <row r="1778">
      <c r="A1778" s="7" t="str">
        <f t="shared" si="1"/>
        <v>Norway-Europe2008</v>
      </c>
      <c r="B1778" s="8" t="s">
        <v>218</v>
      </c>
      <c r="C1778" s="5" t="s">
        <v>76</v>
      </c>
      <c r="D1778" s="9" t="s">
        <v>70</v>
      </c>
      <c r="E1778" s="11">
        <v>4.54E11</v>
      </c>
      <c r="F1778" s="12">
        <v>0.09</v>
      </c>
      <c r="G1778" s="12">
        <v>8626.0</v>
      </c>
      <c r="H1778" s="12">
        <v>0.073</v>
      </c>
      <c r="I1778" s="22">
        <f>VLOOKUP(A1778,ENERGY!$A$2:$F$2692,5,0)</f>
        <v>27547</v>
      </c>
      <c r="J1778" s="10">
        <f>VLOOKUP(A1779,ENERGY!$A$2:$F$2692,6,0)</f>
        <v>315637</v>
      </c>
      <c r="K1778" s="23">
        <v>0.024</v>
      </c>
      <c r="L1778" s="10">
        <f>VLOOKUP(A1778,TOURISM!$A$2:$E$2692,5,0)</f>
        <v>5702000000</v>
      </c>
      <c r="M1778" s="10">
        <f>VLOOKUP(A1778,TOURISM!$A$2:$F$2692,6,0)</f>
        <v>15118000000</v>
      </c>
      <c r="N1778" s="23">
        <v>0.619</v>
      </c>
      <c r="O1778" s="23">
        <v>47.0</v>
      </c>
      <c r="P1778" s="27">
        <f t="shared" si="884"/>
        <v>19</v>
      </c>
      <c r="Q1778" s="23">
        <v>298.0</v>
      </c>
      <c r="R1778" s="23">
        <v>0.504</v>
      </c>
      <c r="S1778" s="23">
        <v>1.038</v>
      </c>
      <c r="T1778" s="10">
        <f>VLOOKUP(A1778,TOURISM!$A$2:$E$2692,5,0)</f>
        <v>5702000000</v>
      </c>
      <c r="U1778" s="10">
        <f>VLOOKUP(A1778,TOURISM!$A$2:$F$2692,6,0)</f>
        <v>15118000000</v>
      </c>
      <c r="V1778" s="10">
        <f>VLOOKUP(A1778,BUSINESS!$A$2:$E$2692,5,0)</f>
        <v>0.407</v>
      </c>
      <c r="W1778" s="10">
        <f>VLOOKUP(A1778,BUSINESS!$A$2:$F$2692,6,0)</f>
        <v>7</v>
      </c>
      <c r="X1778" s="10">
        <f>VLOOKUP(A1778,BUSINESS!$A$2:$G$2692,7,0)</f>
        <v>19</v>
      </c>
      <c r="Y1778" s="10">
        <f>VLOOKUP(A1778,BUSINESS!$A$2:$H$2692,8,0)</f>
        <v>87</v>
      </c>
      <c r="Z1778" s="10">
        <f>VLOOKUP(A1778,BUSINESS!$A$2:$I$2692,9,0)</f>
        <v>0.906</v>
      </c>
      <c r="AA1778" s="10">
        <f>VLOOKUP(A1778,BUSINESS!$A$2:$J$2692,10,0)</f>
        <v>1.091</v>
      </c>
      <c r="AB1778" s="7">
        <f t="shared" si="2"/>
        <v>900793650794</v>
      </c>
    </row>
    <row r="1779">
      <c r="A1779" s="7" t="str">
        <f t="shared" si="1"/>
        <v>Poland-Europe2008</v>
      </c>
      <c r="B1779" s="8" t="s">
        <v>226</v>
      </c>
      <c r="C1779" s="5" t="s">
        <v>76</v>
      </c>
      <c r="D1779" s="9" t="s">
        <v>70</v>
      </c>
      <c r="E1779" s="11">
        <v>5.29E11</v>
      </c>
      <c r="F1779" s="12">
        <v>0.069</v>
      </c>
      <c r="G1779" s="12">
        <v>956.0</v>
      </c>
      <c r="H1779" s="10" t="str">
        <f t="shared" ref="H1779:H1780" si="885">if(AND(#REF!=#REF!,#REF!=#REF!+1,ISBLANK(#REF!)),#REF!,#REF!)</f>
        <v>#REF!</v>
      </c>
      <c r="I1779" s="22">
        <f>VLOOKUP(A1779,ENERGY!$A$2:$F$2692,5,0)</f>
        <v>96824</v>
      </c>
      <c r="J1779" s="10">
        <f>VLOOKUP(A1780,ENERGY!$A$2:$F$2692,6,0)</f>
        <v>60865</v>
      </c>
      <c r="K1779" s="23">
        <v>0.024</v>
      </c>
      <c r="L1779" s="10">
        <f>VLOOKUP(A1779,TOURISM!$A$2:$E$2692,5,0)</f>
        <v>12837000000</v>
      </c>
      <c r="M1779" s="10">
        <f>VLOOKUP(A1779,TOURISM!$A$2:$F$2692,6,0)</f>
        <v>10689000000</v>
      </c>
      <c r="N1779" s="23">
        <v>0.459</v>
      </c>
      <c r="O1779" s="23">
        <v>30.0</v>
      </c>
      <c r="P1779" s="27">
        <f t="shared" si="884"/>
        <v>19</v>
      </c>
      <c r="Q1779" s="23">
        <v>232.0</v>
      </c>
      <c r="R1779" s="23">
        <v>0.196</v>
      </c>
      <c r="S1779" s="23">
        <v>0.366</v>
      </c>
      <c r="T1779" s="10">
        <f>VLOOKUP(A1779,TOURISM!$A$2:$E$2692,5,0)</f>
        <v>12837000000</v>
      </c>
      <c r="U1779" s="10">
        <f>VLOOKUP(A1779,TOURISM!$A$2:$F$2692,6,0)</f>
        <v>10689000000</v>
      </c>
      <c r="V1779" s="10">
        <f>VLOOKUP(A1779,BUSINESS!$A$2:$E$2692,5,0)</f>
        <v>0.451</v>
      </c>
      <c r="W1779" s="10">
        <f>VLOOKUP(A1779,BUSINESS!$A$2:$F$2692,6,0)</f>
        <v>31</v>
      </c>
      <c r="X1779" s="10">
        <f>VLOOKUP(A1779,BUSINESS!$A$2:$G$2692,7,0)</f>
        <v>19</v>
      </c>
      <c r="Y1779" s="10">
        <f>VLOOKUP(A1779,BUSINESS!$A$2:$H$2692,8,0)</f>
        <v>418</v>
      </c>
      <c r="Z1779" s="10">
        <f>VLOOKUP(A1779,BUSINESS!$A$2:$I$2692,9,0)</f>
        <v>0.531</v>
      </c>
      <c r="AA1779" s="10">
        <f>VLOOKUP(A1779,BUSINESS!$A$2:$J$2692,10,0)</f>
        <v>1.15</v>
      </c>
      <c r="AB1779" s="7">
        <f t="shared" si="2"/>
        <v>2698979591837</v>
      </c>
    </row>
    <row r="1780">
      <c r="A1780" s="7" t="str">
        <f t="shared" si="1"/>
        <v>Portugal-Europe2008</v>
      </c>
      <c r="B1780" s="8" t="s">
        <v>227</v>
      </c>
      <c r="C1780" s="5" t="s">
        <v>76</v>
      </c>
      <c r="D1780" s="9" t="s">
        <v>70</v>
      </c>
      <c r="E1780" s="11">
        <v>2.52E11</v>
      </c>
      <c r="F1780" s="12">
        <v>0.102</v>
      </c>
      <c r="G1780" s="12">
        <v>2425.0</v>
      </c>
      <c r="H1780" s="10" t="str">
        <f t="shared" si="885"/>
        <v>#REF!</v>
      </c>
      <c r="I1780" s="22">
        <f>VLOOKUP(A1780,ENERGY!$A$2:$F$2692,5,0)</f>
        <v>25302</v>
      </c>
      <c r="J1780" s="10">
        <f>VLOOKUP(A1781,ENERGY!$A$2:$F$2692,6,0)</f>
        <v>100960</v>
      </c>
      <c r="K1780" s="23">
        <v>0.024</v>
      </c>
      <c r="L1780" s="10">
        <f>VLOOKUP(A1780,TOURISM!$A$2:$E$2692,5,0)</f>
        <v>14047000000</v>
      </c>
      <c r="M1780" s="10">
        <f>VLOOKUP(A1780,TOURISM!$A$2:$F$2692,6,0)</f>
        <v>5283000000</v>
      </c>
      <c r="N1780" s="23">
        <v>0.315</v>
      </c>
      <c r="O1780" s="23">
        <v>6.0</v>
      </c>
      <c r="P1780" s="27">
        <f t="shared" si="884"/>
        <v>19</v>
      </c>
      <c r="Q1780" s="23">
        <v>135.0</v>
      </c>
      <c r="R1780" s="23">
        <v>0.867</v>
      </c>
      <c r="S1780" s="23">
        <v>1.071</v>
      </c>
      <c r="T1780" s="10">
        <f>VLOOKUP(A1780,TOURISM!$A$2:$E$2692,5,0)</f>
        <v>14047000000</v>
      </c>
      <c r="U1780" s="10">
        <f>VLOOKUP(A1780,TOURISM!$A$2:$F$2692,6,0)</f>
        <v>5283000000</v>
      </c>
      <c r="V1780" s="10">
        <f>VLOOKUP(A1780,BUSINESS!$A$2:$E$2692,5,0)</f>
        <v>0.425</v>
      </c>
      <c r="W1780" s="10">
        <f>VLOOKUP(A1780,BUSINESS!$A$2:$F$2692,6,0)</f>
        <v>5</v>
      </c>
      <c r="X1780" s="10">
        <f>VLOOKUP(A1780,BUSINESS!$A$2:$G$2692,7,0)</f>
        <v>19</v>
      </c>
      <c r="Y1780" s="10">
        <f>VLOOKUP(A1780,BUSINESS!$A$2:$H$2692,8,0)</f>
        <v>328</v>
      </c>
      <c r="Z1780" s="10">
        <f>VLOOKUP(A1780,BUSINESS!$A$2:$I$2692,9,0)</f>
        <v>0.441</v>
      </c>
      <c r="AA1780" s="10">
        <f>VLOOKUP(A1780,BUSINESS!$A$2:$J$2692,10,0)</f>
        <v>1.329</v>
      </c>
      <c r="AB1780" s="7">
        <f t="shared" si="2"/>
        <v>290657439446</v>
      </c>
    </row>
    <row r="1781">
      <c r="A1781" s="7" t="str">
        <f t="shared" si="1"/>
        <v>Romania-Europe2008</v>
      </c>
      <c r="B1781" s="8" t="s">
        <v>230</v>
      </c>
      <c r="C1781" s="5" t="s">
        <v>76</v>
      </c>
      <c r="D1781" s="9" t="s">
        <v>70</v>
      </c>
      <c r="E1781" s="11">
        <v>2.04E11</v>
      </c>
      <c r="F1781" s="12">
        <v>0.054</v>
      </c>
      <c r="G1781" s="12">
        <v>516.0</v>
      </c>
      <c r="H1781" s="12">
        <v>0.15</v>
      </c>
      <c r="I1781" s="22">
        <f>VLOOKUP(A1781,ENERGY!$A$2:$F$2692,5,0)</f>
        <v>39757</v>
      </c>
      <c r="J1781" s="10">
        <f>VLOOKUP(A1782,ENERGY!$A$2:$F$2692,6,0)</f>
        <v>1667598</v>
      </c>
      <c r="K1781" s="23">
        <v>0.024</v>
      </c>
      <c r="L1781" s="10">
        <f>VLOOKUP(A1781,TOURISM!$A$2:$E$2692,5,0)</f>
        <v>2625000000</v>
      </c>
      <c r="M1781" s="10">
        <f>VLOOKUP(A1781,TOURISM!$A$2:$F$2692,6,0)</f>
        <v>2409000000</v>
      </c>
      <c r="N1781" s="27">
        <f t="shared" ref="N1781:Q1781" si="886">if(AND(L1781=L1782,M1781=M1781+1,ISBLANK(N1782)),N1781,N1782)</f>
        <v>0.346</v>
      </c>
      <c r="O1781" s="27">
        <f t="shared" si="886"/>
        <v>13</v>
      </c>
      <c r="P1781" s="27">
        <f t="shared" si="886"/>
        <v>19</v>
      </c>
      <c r="Q1781" s="27">
        <f t="shared" si="886"/>
        <v>105</v>
      </c>
      <c r="R1781" s="23">
        <v>0.358</v>
      </c>
      <c r="S1781" s="23">
        <v>0.828</v>
      </c>
      <c r="T1781" s="10">
        <f>VLOOKUP(A1781,TOURISM!$A$2:$E$2692,5,0)</f>
        <v>2625000000</v>
      </c>
      <c r="U1781" s="10">
        <f>VLOOKUP(A1781,TOURISM!$A$2:$F$2692,6,0)</f>
        <v>2409000000</v>
      </c>
      <c r="V1781" s="10">
        <f>VLOOKUP(A1781,BUSINESS!$A$2:$E$2692,5,0)</f>
        <v>0.454</v>
      </c>
      <c r="W1781" s="10">
        <f>VLOOKUP(A1781,BUSINESS!$A$2:$F$2692,6,0)</f>
        <v>9</v>
      </c>
      <c r="X1781" s="10">
        <f>VLOOKUP(A1781,BUSINESS!$A$2:$G$2692,7,0)</f>
        <v>19</v>
      </c>
      <c r="Y1781" s="10">
        <f>VLOOKUP(A1781,BUSINESS!$A$2:$H$2692,8,0)</f>
        <v>202</v>
      </c>
      <c r="Z1781" s="10">
        <f>VLOOKUP(A1781,BUSINESS!$A$2:$I$2692,9,0)</f>
        <v>0.324</v>
      </c>
      <c r="AA1781" s="10">
        <f>VLOOKUP(A1781,BUSINESS!$A$2:$J$2692,10,0)</f>
        <v>1.114</v>
      </c>
      <c r="AB1781" s="7">
        <f t="shared" si="2"/>
        <v>569832402235</v>
      </c>
    </row>
    <row r="1782">
      <c r="A1782" s="7" t="str">
        <f t="shared" si="1"/>
        <v>Russia-Europe2008</v>
      </c>
      <c r="B1782" s="8" t="s">
        <v>231</v>
      </c>
      <c r="C1782" s="5" t="s">
        <v>76</v>
      </c>
      <c r="D1782" s="9" t="s">
        <v>70</v>
      </c>
      <c r="E1782" s="11">
        <v>1.66E12</v>
      </c>
      <c r="F1782" s="12">
        <v>0.051</v>
      </c>
      <c r="G1782" s="12">
        <v>594.0</v>
      </c>
      <c r="H1782" s="12">
        <v>0.122</v>
      </c>
      <c r="I1782" s="22">
        <f>VLOOKUP(A1782,ENERGY!$A$2:$F$2692,5,0)</f>
        <v>672591</v>
      </c>
      <c r="J1782" s="10">
        <f>VLOOKUP(A1783,ENERGY!$A$2:$F$2692,6,0)</f>
        <v>84</v>
      </c>
      <c r="K1782" s="23">
        <v>0.024</v>
      </c>
      <c r="L1782" s="10">
        <f>VLOOKUP(A1782,TOURISM!$A$2:$E$2692,5,0)</f>
        <v>15821000000</v>
      </c>
      <c r="M1782" s="10">
        <f>VLOOKUP(A1782,TOURISM!$A$2:$F$2692,6,0)</f>
        <v>26401000000</v>
      </c>
      <c r="N1782" s="23">
        <v>0.346</v>
      </c>
      <c r="O1782" s="23">
        <v>13.0</v>
      </c>
      <c r="P1782" s="27">
        <f t="shared" ref="P1782:P1791" si="887">if(AND(N1782=N1783,O1782=O1782+1,ISBLANK(P1783)),P1782,P1783)</f>
        <v>19</v>
      </c>
      <c r="Q1782" s="23">
        <v>105.0</v>
      </c>
      <c r="R1782" s="23">
        <v>0.688</v>
      </c>
      <c r="S1782" s="23">
        <v>1.156</v>
      </c>
      <c r="T1782" s="10">
        <f>VLOOKUP(A1782,TOURISM!$A$2:$E$2692,5,0)</f>
        <v>15821000000</v>
      </c>
      <c r="U1782" s="10">
        <f>VLOOKUP(A1782,TOURISM!$A$2:$F$2692,6,0)</f>
        <v>26401000000</v>
      </c>
      <c r="V1782" s="10">
        <f>VLOOKUP(A1782,BUSINESS!$A$2:$E$2692,5,0)</f>
        <v>0.483</v>
      </c>
      <c r="W1782" s="10">
        <f>VLOOKUP(A1782,BUSINESS!$A$2:$F$2692,6,0)</f>
        <v>29</v>
      </c>
      <c r="X1782" s="10">
        <f>VLOOKUP(A1782,BUSINESS!$A$2:$G$2692,7,0)</f>
        <v>19</v>
      </c>
      <c r="Y1782" s="10">
        <f>VLOOKUP(A1782,BUSINESS!$A$2:$H$2692,8,0)</f>
        <v>448</v>
      </c>
      <c r="Z1782" s="10">
        <f>VLOOKUP(A1782,BUSINESS!$A$2:$I$2692,9,0)</f>
        <v>0.268</v>
      </c>
      <c r="AA1782" s="10">
        <f>VLOOKUP(A1782,BUSINESS!$A$2:$J$2692,10,0)</f>
        <v>1.389</v>
      </c>
      <c r="AB1782" s="7">
        <f t="shared" si="2"/>
        <v>2412790697674</v>
      </c>
    </row>
    <row r="1783">
      <c r="A1783" s="7" t="str">
        <f t="shared" si="1"/>
        <v>San Marino-Europe2008</v>
      </c>
      <c r="B1783" s="8" t="s">
        <v>234</v>
      </c>
      <c r="C1783" s="5" t="s">
        <v>76</v>
      </c>
      <c r="D1783" s="9" t="s">
        <v>70</v>
      </c>
      <c r="E1783" s="11">
        <v>1.89980958E9</v>
      </c>
      <c r="F1783" s="12">
        <v>0.05</v>
      </c>
      <c r="G1783" s="12">
        <v>4069.0</v>
      </c>
      <c r="H1783" s="12">
        <v>0.079</v>
      </c>
      <c r="I1783" s="22">
        <f>VLOOKUP(A1783,ENERGY!$A$2:$F$2692,5,0)</f>
        <v>133681</v>
      </c>
      <c r="J1783" s="10">
        <f>VLOOKUP(A1784,ENERGY!$A$2:$F$2692,6,0)</f>
        <v>52251</v>
      </c>
      <c r="K1783" s="23">
        <v>0.024</v>
      </c>
      <c r="L1783" s="10">
        <f>VLOOKUP(A1783,TOURISM!$A$2:$E$2692,5,0)</f>
        <v>2625000000</v>
      </c>
      <c r="M1783" s="10">
        <f>VLOOKUP(A1783,TOURISM!$A$2:$F$2692,6,0)</f>
        <v>98000000</v>
      </c>
      <c r="N1783" s="23">
        <v>0.204</v>
      </c>
      <c r="O1783" s="23">
        <v>26.0</v>
      </c>
      <c r="P1783" s="27">
        <f t="shared" si="887"/>
        <v>19</v>
      </c>
      <c r="Q1783" s="23">
        <v>59.0</v>
      </c>
      <c r="R1783" s="23">
        <v>0.725</v>
      </c>
      <c r="S1783" s="23">
        <v>1.529</v>
      </c>
      <c r="T1783" s="10">
        <f>VLOOKUP(A1783,TOURISM!$A$2:$E$2692,5,0)</f>
        <v>2625000000</v>
      </c>
      <c r="U1783" s="10">
        <f>VLOOKUP(A1783,TOURISM!$A$2:$F$2692,6,0)</f>
        <v>98000000</v>
      </c>
      <c r="V1783" s="10">
        <f>VLOOKUP(A1783,BUSINESS!$A$2:$E$2692,5,0)</f>
        <v>0.483</v>
      </c>
      <c r="W1783" s="10">
        <f>VLOOKUP(A1783,BUSINESS!$A$2:$F$2692,6,0)</f>
        <v>29</v>
      </c>
      <c r="X1783" s="10">
        <f>VLOOKUP(A1783,BUSINESS!$A$2:$G$2692,7,0)</f>
        <v>19</v>
      </c>
      <c r="Y1783" s="10">
        <f>VLOOKUP(A1783,BUSINESS!$A$2:$H$2692,8,0)</f>
        <v>448</v>
      </c>
      <c r="Z1783" s="10">
        <f>VLOOKUP(A1783,BUSINESS!$A$2:$I$2692,9,0)</f>
        <v>0.545</v>
      </c>
      <c r="AA1783" s="10">
        <f>VLOOKUP(A1783,BUSINESS!$A$2:$J$2692,10,0)</f>
        <v>0.799</v>
      </c>
      <c r="AB1783" s="7">
        <f t="shared" si="2"/>
        <v>2620427007</v>
      </c>
    </row>
    <row r="1784">
      <c r="A1784" s="7" t="str">
        <f t="shared" si="1"/>
        <v>Serbia-Europe2008</v>
      </c>
      <c r="B1784" s="8" t="s">
        <v>238</v>
      </c>
      <c r="C1784" s="5" t="s">
        <v>76</v>
      </c>
      <c r="D1784" s="9" t="s">
        <v>70</v>
      </c>
      <c r="E1784" s="11">
        <v>4.7760580366E10</v>
      </c>
      <c r="F1784" s="12">
        <v>0.104</v>
      </c>
      <c r="G1784" s="12">
        <v>673.0</v>
      </c>
      <c r="H1784" s="12">
        <v>0.161</v>
      </c>
      <c r="I1784" s="22">
        <f>VLOOKUP(A1784,ENERGY!$A$2:$F$2692,5,0)</f>
        <v>16602</v>
      </c>
      <c r="J1784" s="10">
        <f>VLOOKUP(A1785,ENERGY!$A$2:$F$2692,6,0)</f>
        <v>36600</v>
      </c>
      <c r="K1784" s="23">
        <v>0.024</v>
      </c>
      <c r="L1784" s="10">
        <f>VLOOKUP(A1784,TOURISM!$A$2:$E$2692,5,0)</f>
        <v>1133000000</v>
      </c>
      <c r="M1784" s="10">
        <f>VLOOKUP(A1784,TOURISM!$A$2:$F$2692,6,0)</f>
        <v>1468000000</v>
      </c>
      <c r="N1784" s="23">
        <v>0.593</v>
      </c>
      <c r="O1784" s="23">
        <v>27.0</v>
      </c>
      <c r="P1784" s="27">
        <f t="shared" si="887"/>
        <v>19</v>
      </c>
      <c r="Q1784" s="23">
        <v>156.0</v>
      </c>
      <c r="R1784" s="23">
        <v>0.597</v>
      </c>
      <c r="S1784" s="23">
        <v>0.93</v>
      </c>
      <c r="T1784" s="10">
        <f>VLOOKUP(A1784,TOURISM!$A$2:$E$2692,5,0)</f>
        <v>1133000000</v>
      </c>
      <c r="U1784" s="10">
        <f>VLOOKUP(A1784,TOURISM!$A$2:$F$2692,6,0)</f>
        <v>1468000000</v>
      </c>
      <c r="V1784" s="10">
        <f>VLOOKUP(A1784,BUSINESS!$A$2:$E$2692,5,0)</f>
        <v>0.34</v>
      </c>
      <c r="W1784" s="10">
        <f>VLOOKUP(A1784,BUSINESS!$A$2:$F$2692,6,0)</f>
        <v>23</v>
      </c>
      <c r="X1784" s="10">
        <f>VLOOKUP(A1784,BUSINESS!$A$2:$G$2692,7,0)</f>
        <v>19</v>
      </c>
      <c r="Y1784" s="10">
        <f>VLOOKUP(A1784,BUSINESS!$A$2:$H$2692,8,0)</f>
        <v>279</v>
      </c>
      <c r="Z1784" s="10">
        <f>VLOOKUP(A1784,BUSINESS!$A$2:$I$2692,9,0)</f>
        <v>0.356</v>
      </c>
      <c r="AA1784" s="10">
        <f>VLOOKUP(A1784,BUSINESS!$A$2:$J$2692,10,0)</f>
        <v>1.198</v>
      </c>
      <c r="AB1784" s="7">
        <f t="shared" si="2"/>
        <v>80000972137</v>
      </c>
    </row>
    <row r="1785">
      <c r="A1785" s="7" t="str">
        <f t="shared" si="1"/>
        <v>Slovakia-Europe2008</v>
      </c>
      <c r="B1785" s="8" t="s">
        <v>243</v>
      </c>
      <c r="C1785" s="5" t="s">
        <v>76</v>
      </c>
      <c r="D1785" s="9" t="s">
        <v>70</v>
      </c>
      <c r="E1785" s="11">
        <v>9.7908891167E10</v>
      </c>
      <c r="F1785" s="12">
        <v>0.08</v>
      </c>
      <c r="G1785" s="12">
        <v>1400.0</v>
      </c>
      <c r="H1785" s="12">
        <v>0.058</v>
      </c>
      <c r="I1785" s="22">
        <f>VLOOKUP(A1785,ENERGY!$A$2:$F$2692,5,0)</f>
        <v>17850</v>
      </c>
      <c r="J1785" s="10">
        <f>VLOOKUP(A1786,ENERGY!$A$2:$F$2692,6,0)</f>
        <v>16212</v>
      </c>
      <c r="K1785" s="23">
        <v>0.024</v>
      </c>
      <c r="L1785" s="10">
        <f>VLOOKUP(A1785,TOURISM!$A$2:$E$2692,5,0)</f>
        <v>3004000000</v>
      </c>
      <c r="M1785" s="10">
        <f>VLOOKUP(A1785,TOURISM!$A$2:$F$2692,6,0)</f>
        <v>2596000000</v>
      </c>
      <c r="N1785" s="23">
        <v>0.541</v>
      </c>
      <c r="O1785" s="23">
        <v>16.0</v>
      </c>
      <c r="P1785" s="27">
        <f t="shared" si="887"/>
        <v>19</v>
      </c>
      <c r="Q1785" s="23">
        <v>122.0</v>
      </c>
      <c r="R1785" s="23">
        <v>0.878</v>
      </c>
      <c r="S1785" s="23">
        <v>1.057</v>
      </c>
      <c r="T1785" s="10">
        <f>VLOOKUP(A1785,TOURISM!$A$2:$E$2692,5,0)</f>
        <v>3004000000</v>
      </c>
      <c r="U1785" s="10">
        <f>VLOOKUP(A1785,TOURISM!$A$2:$F$2692,6,0)</f>
        <v>2596000000</v>
      </c>
      <c r="V1785" s="10">
        <f>VLOOKUP(A1785,BUSINESS!$A$2:$E$2692,5,0)</f>
        <v>0.465</v>
      </c>
      <c r="W1785" s="10">
        <f>VLOOKUP(A1785,BUSINESS!$A$2:$F$2692,6,0)</f>
        <v>18</v>
      </c>
      <c r="X1785" s="10">
        <f>VLOOKUP(A1785,BUSINESS!$A$2:$G$2692,7,0)</f>
        <v>19</v>
      </c>
      <c r="Y1785" s="10">
        <f>VLOOKUP(A1785,BUSINESS!$A$2:$H$2692,8,0)</f>
        <v>325</v>
      </c>
      <c r="Z1785" s="10">
        <f>VLOOKUP(A1785,BUSINESS!$A$2:$I$2692,9,0)</f>
        <v>0.661</v>
      </c>
      <c r="AA1785" s="10">
        <f>VLOOKUP(A1785,BUSINESS!$A$2:$J$2692,10,0)</f>
        <v>1.019</v>
      </c>
      <c r="AB1785" s="7">
        <f t="shared" si="2"/>
        <v>111513543470</v>
      </c>
    </row>
    <row r="1786">
      <c r="A1786" s="7" t="str">
        <f t="shared" si="1"/>
        <v>Slovenia-Europe2008</v>
      </c>
      <c r="B1786" s="8" t="s">
        <v>244</v>
      </c>
      <c r="C1786" s="5" t="s">
        <v>76</v>
      </c>
      <c r="D1786" s="9" t="s">
        <v>70</v>
      </c>
      <c r="E1786" s="11">
        <v>5.4554616826E10</v>
      </c>
      <c r="F1786" s="12">
        <v>0.083</v>
      </c>
      <c r="G1786" s="12">
        <v>2265.0</v>
      </c>
      <c r="H1786" s="12">
        <v>0.067</v>
      </c>
      <c r="I1786" s="22">
        <f>VLOOKUP(A1786,ENERGY!$A$2:$F$2692,5,0)</f>
        <v>7321</v>
      </c>
      <c r="J1786" s="10">
        <f>VLOOKUP(A1787,ENERGY!$A$2:$F$2692,6,0)</f>
        <v>358237</v>
      </c>
      <c r="K1786" s="23">
        <v>0.024</v>
      </c>
      <c r="L1786" s="10">
        <f>VLOOKUP(A1786,TOURISM!$A$2:$E$2692,5,0)</f>
        <v>2954000000</v>
      </c>
      <c r="M1786" s="10">
        <f>VLOOKUP(A1786,TOURISM!$A$2:$F$2692,6,0)</f>
        <v>1610000000</v>
      </c>
      <c r="N1786" s="23">
        <v>0.304</v>
      </c>
      <c r="O1786" s="23">
        <v>24.0</v>
      </c>
      <c r="P1786" s="27">
        <f t="shared" si="887"/>
        <v>19</v>
      </c>
      <c r="Q1786" s="23">
        <v>372.0</v>
      </c>
      <c r="R1786" s="23">
        <v>0.289</v>
      </c>
      <c r="S1786" s="23">
        <v>1.043</v>
      </c>
      <c r="T1786" s="10">
        <f>VLOOKUP(A1786,TOURISM!$A$2:$E$2692,5,0)</f>
        <v>2954000000</v>
      </c>
      <c r="U1786" s="10">
        <f>VLOOKUP(A1786,TOURISM!$A$2:$F$2692,6,0)</f>
        <v>1610000000</v>
      </c>
      <c r="V1786" s="10">
        <f>VLOOKUP(A1786,BUSINESS!$A$2:$E$2692,5,0)</f>
        <v>0.358</v>
      </c>
      <c r="W1786" s="10">
        <f>VLOOKUP(A1786,BUSINESS!$A$2:$F$2692,6,0)</f>
        <v>19</v>
      </c>
      <c r="X1786" s="10">
        <f>VLOOKUP(A1786,BUSINESS!$A$2:$G$2692,7,0)</f>
        <v>19</v>
      </c>
      <c r="Y1786" s="10">
        <f>VLOOKUP(A1786,BUSINESS!$A$2:$H$2692,8,0)</f>
        <v>260</v>
      </c>
      <c r="Z1786" s="10">
        <f>VLOOKUP(A1786,BUSINESS!$A$2:$I$2692,9,0)</f>
        <v>0.58</v>
      </c>
      <c r="AA1786" s="10">
        <f>VLOOKUP(A1786,BUSINESS!$A$2:$J$2692,10,0)</f>
        <v>1.011</v>
      </c>
      <c r="AB1786" s="7">
        <f t="shared" si="2"/>
        <v>188770300436</v>
      </c>
    </row>
    <row r="1787">
      <c r="A1787" s="7" t="str">
        <f t="shared" si="1"/>
        <v>Spain-Europe2008</v>
      </c>
      <c r="B1787" s="8" t="s">
        <v>250</v>
      </c>
      <c r="C1787" s="5" t="s">
        <v>76</v>
      </c>
      <c r="D1787" s="9" t="s">
        <v>70</v>
      </c>
      <c r="E1787" s="11">
        <v>1.59E12</v>
      </c>
      <c r="F1787" s="12">
        <v>0.089</v>
      </c>
      <c r="G1787" s="12">
        <v>3146.0</v>
      </c>
      <c r="H1787" s="10" t="str">
        <f t="shared" ref="H1787:H1788" si="888">if(AND(#REF!=#REF!,#REF!=#REF!+1,ISBLANK(#REF!)),#REF!,#REF!)</f>
        <v>#REF!</v>
      </c>
      <c r="I1787" s="22">
        <f>VLOOKUP(A1787,ENERGY!$A$2:$F$2692,5,0)</f>
        <v>143836</v>
      </c>
      <c r="J1787" s="10" t="str">
        <f>VLOOKUP(A1788,ENERGY!$A$2:$F$2692,6,0)</f>
        <v>#N/A</v>
      </c>
      <c r="K1787" s="23">
        <v>0.024</v>
      </c>
      <c r="L1787" s="10">
        <f>VLOOKUP(A1787,TOURISM!$A$2:$E$2692,5,0)</f>
        <v>70434000000</v>
      </c>
      <c r="M1787" s="10">
        <f>VLOOKUP(A1787,TOURISM!$A$2:$F$2692,6,0)</f>
        <v>27157000000</v>
      </c>
      <c r="N1787" s="23">
        <v>0.65</v>
      </c>
      <c r="O1787" s="23">
        <v>7.0</v>
      </c>
      <c r="P1787" s="27">
        <f t="shared" si="887"/>
        <v>19</v>
      </c>
      <c r="Q1787" s="23">
        <v>132.0</v>
      </c>
      <c r="R1787" s="23">
        <v>0.469</v>
      </c>
      <c r="S1787" s="23">
        <v>0.835</v>
      </c>
      <c r="T1787" s="10">
        <f>VLOOKUP(A1787,TOURISM!$A$2:$E$2692,5,0)</f>
        <v>70434000000</v>
      </c>
      <c r="U1787" s="10">
        <f>VLOOKUP(A1787,TOURISM!$A$2:$F$2692,6,0)</f>
        <v>27157000000</v>
      </c>
      <c r="V1787" s="10">
        <f>VLOOKUP(A1787,BUSINESS!$A$2:$E$2692,5,0)</f>
        <v>0.603</v>
      </c>
      <c r="W1787" s="10">
        <f>VLOOKUP(A1787,BUSINESS!$A$2:$F$2692,6,0)</f>
        <v>47</v>
      </c>
      <c r="X1787" s="10">
        <f>VLOOKUP(A1787,BUSINESS!$A$2:$G$2692,7,0)</f>
        <v>19</v>
      </c>
      <c r="Y1787" s="10">
        <f>VLOOKUP(A1787,BUSINESS!$A$2:$H$2692,8,0)</f>
        <v>234</v>
      </c>
      <c r="Z1787" s="10">
        <f>VLOOKUP(A1787,BUSINESS!$A$2:$I$2692,9,0)</f>
        <v>0.596</v>
      </c>
      <c r="AA1787" s="10">
        <f>VLOOKUP(A1787,BUSINESS!$A$2:$J$2692,10,0)</f>
        <v>1.097</v>
      </c>
      <c r="AB1787" s="7">
        <f t="shared" si="2"/>
        <v>3390191897655</v>
      </c>
    </row>
    <row r="1788">
      <c r="A1788" s="7" t="str">
        <f t="shared" si="1"/>
        <v>Sweden-Europe2008</v>
      </c>
      <c r="B1788" s="8" t="s">
        <v>259</v>
      </c>
      <c r="C1788" s="5" t="s">
        <v>76</v>
      </c>
      <c r="D1788" s="9" t="s">
        <v>70</v>
      </c>
      <c r="E1788" s="11">
        <v>4.86E11</v>
      </c>
      <c r="F1788" s="12">
        <v>0.092</v>
      </c>
      <c r="G1788" s="12">
        <v>4886.0</v>
      </c>
      <c r="H1788" s="10" t="str">
        <f t="shared" si="888"/>
        <v>#REF!</v>
      </c>
      <c r="I1788" s="22" t="str">
        <f>VLOOKUP(A1788,ENERGY!$A$2:$F$2692,5,0)</f>
        <v>#N/A</v>
      </c>
      <c r="J1788" s="10" t="str">
        <f>VLOOKUP(A1789,ENERGY!$A$2:$F$2692,6,0)</f>
        <v>#N/A</v>
      </c>
      <c r="K1788" s="23">
        <v>0.024</v>
      </c>
      <c r="L1788" s="10">
        <f>VLOOKUP(A1788,TOURISM!$A$2:$E$2692,5,0)</f>
        <v>12060000000</v>
      </c>
      <c r="M1788" s="10">
        <f>VLOOKUP(A1788,TOURISM!$A$2:$F$2692,6,0)</f>
        <v>15447000000</v>
      </c>
      <c r="N1788" s="23">
        <v>0.411</v>
      </c>
      <c r="O1788" s="23">
        <v>7.0</v>
      </c>
      <c r="P1788" s="27">
        <f t="shared" si="887"/>
        <v>19</v>
      </c>
      <c r="Q1788" s="23">
        <v>87.0</v>
      </c>
      <c r="R1788" s="23">
        <v>0.826</v>
      </c>
      <c r="S1788" s="23">
        <v>1.043</v>
      </c>
      <c r="T1788" s="10">
        <f>VLOOKUP(A1788,TOURISM!$A$2:$E$2692,5,0)</f>
        <v>12060000000</v>
      </c>
      <c r="U1788" s="10">
        <f>VLOOKUP(A1788,TOURISM!$A$2:$F$2692,6,0)</f>
        <v>15447000000</v>
      </c>
      <c r="V1788" s="10">
        <f>VLOOKUP(A1788,BUSINESS!$A$2:$E$2692,5,0)</f>
        <v>0.537</v>
      </c>
      <c r="W1788" s="10">
        <f>VLOOKUP(A1788,BUSINESS!$A$2:$F$2692,6,0)</f>
        <v>16</v>
      </c>
      <c r="X1788" s="10">
        <f>VLOOKUP(A1788,BUSINESS!$A$2:$G$2692,7,0)</f>
        <v>19</v>
      </c>
      <c r="Y1788" s="10">
        <f>VLOOKUP(A1788,BUSINESS!$A$2:$H$2692,8,0)</f>
        <v>122</v>
      </c>
      <c r="Z1788" s="10">
        <f>VLOOKUP(A1788,BUSINESS!$A$2:$I$2692,9,0)</f>
        <v>0.9</v>
      </c>
      <c r="AA1788" s="10">
        <f>VLOOKUP(A1788,BUSINESS!$A$2:$J$2692,10,0)</f>
        <v>1.084</v>
      </c>
      <c r="AB1788" s="7">
        <f t="shared" si="2"/>
        <v>588377723971</v>
      </c>
    </row>
    <row r="1789">
      <c r="A1789" s="7" t="str">
        <f t="shared" si="1"/>
        <v>Switzerland-Europe2008</v>
      </c>
      <c r="B1789" s="8" t="s">
        <v>260</v>
      </c>
      <c r="C1789" s="5" t="s">
        <v>76</v>
      </c>
      <c r="D1789" s="9" t="s">
        <v>70</v>
      </c>
      <c r="E1789" s="11">
        <v>5.24E11</v>
      </c>
      <c r="F1789" s="12">
        <v>0.103</v>
      </c>
      <c r="G1789" s="12">
        <v>7104.0</v>
      </c>
      <c r="H1789" s="12">
        <v>0.033</v>
      </c>
      <c r="I1789" s="22" t="str">
        <f>VLOOKUP(A1789,ENERGY!$A$2:$F$2692,5,0)</f>
        <v>#N/A</v>
      </c>
      <c r="J1789" s="10">
        <f>VLOOKUP(A1790,ENERGY!$A$2:$F$2692,6,0)</f>
        <v>225407</v>
      </c>
      <c r="K1789" s="23">
        <v>0.024</v>
      </c>
      <c r="L1789" s="10">
        <f>VLOOKUP(A1789,TOURISM!$A$2:$E$2692,5,0)</f>
        <v>17570000000</v>
      </c>
      <c r="M1789" s="10">
        <f>VLOOKUP(A1789,TOURISM!$A$2:$F$2692,6,0)</f>
        <v>13346000000</v>
      </c>
      <c r="N1789" s="23">
        <v>0.565</v>
      </c>
      <c r="O1789" s="23">
        <v>39.0</v>
      </c>
      <c r="P1789" s="27">
        <f t="shared" si="887"/>
        <v>19</v>
      </c>
      <c r="Q1789" s="23">
        <v>364.0</v>
      </c>
      <c r="R1789" s="23">
        <v>0.096</v>
      </c>
      <c r="S1789" s="23">
        <v>0.601</v>
      </c>
      <c r="T1789" s="10">
        <f>VLOOKUP(A1789,TOURISM!$A$2:$E$2692,5,0)</f>
        <v>17570000000</v>
      </c>
      <c r="U1789" s="10">
        <f>VLOOKUP(A1789,TOURISM!$A$2:$F$2692,6,0)</f>
        <v>13346000000</v>
      </c>
      <c r="V1789" s="10">
        <f>VLOOKUP(A1789,BUSINESS!$A$2:$E$2692,5,0)</f>
        <v>0.278</v>
      </c>
      <c r="W1789" s="10">
        <f>VLOOKUP(A1789,BUSINESS!$A$2:$F$2692,6,0)</f>
        <v>18</v>
      </c>
      <c r="X1789" s="10">
        <f>VLOOKUP(A1789,BUSINESS!$A$2:$G$2692,7,0)</f>
        <v>19</v>
      </c>
      <c r="Y1789" s="10">
        <f>VLOOKUP(A1789,BUSINESS!$A$2:$H$2692,8,0)</f>
        <v>63</v>
      </c>
      <c r="Z1789" s="10">
        <f>VLOOKUP(A1789,BUSINESS!$A$2:$I$2692,9,0)</f>
        <v>0.792</v>
      </c>
      <c r="AA1789" s="10">
        <f>VLOOKUP(A1789,BUSINESS!$A$2:$J$2692,10,0)</f>
        <v>1.163</v>
      </c>
      <c r="AB1789" s="7">
        <f t="shared" si="2"/>
        <v>5458333333333</v>
      </c>
    </row>
    <row r="1790">
      <c r="A1790" s="7" t="str">
        <f t="shared" si="1"/>
        <v>Turkey-Europe2008</v>
      </c>
      <c r="B1790" s="8" t="s">
        <v>270</v>
      </c>
      <c r="C1790" s="5" t="s">
        <v>76</v>
      </c>
      <c r="D1790" s="9" t="s">
        <v>70</v>
      </c>
      <c r="E1790" s="11">
        <v>7.3E11</v>
      </c>
      <c r="F1790" s="12">
        <v>0.061</v>
      </c>
      <c r="G1790" s="12">
        <v>628.0</v>
      </c>
      <c r="H1790" s="10" t="str">
        <f>if(AND(#REF!=#REF!,#REF!=#REF!+1,ISBLANK(#REF!)),#REF!,#REF!)</f>
        <v>#REF!</v>
      </c>
      <c r="I1790" s="22">
        <f>VLOOKUP(A1790,ENERGY!$A$2:$F$2692,5,0)</f>
        <v>80858</v>
      </c>
      <c r="J1790" s="10">
        <f>VLOOKUP(A1791,ENERGY!$A$2:$F$2692,6,0)</f>
        <v>343121</v>
      </c>
      <c r="K1790" s="23">
        <v>0.024</v>
      </c>
      <c r="L1790" s="10">
        <f>VLOOKUP(A1790,TOURISM!$A$2:$E$2692,5,0)</f>
        <v>26446000000</v>
      </c>
      <c r="M1790" s="10">
        <f>VLOOKUP(A1790,TOURISM!$A$2:$F$2692,6,0)</f>
        <v>4509000000</v>
      </c>
      <c r="N1790" s="23">
        <v>0.253</v>
      </c>
      <c r="O1790" s="23">
        <v>13.0</v>
      </c>
      <c r="P1790" s="27">
        <f t="shared" si="887"/>
        <v>19</v>
      </c>
      <c r="Q1790" s="23">
        <v>76.0</v>
      </c>
      <c r="R1790" s="23">
        <v>0.548</v>
      </c>
      <c r="S1790" s="23">
        <v>1.11</v>
      </c>
      <c r="T1790" s="10">
        <f>VLOOKUP(A1790,TOURISM!$A$2:$E$2692,5,0)</f>
        <v>26446000000</v>
      </c>
      <c r="U1790" s="10">
        <f>VLOOKUP(A1790,TOURISM!$A$2:$F$2692,6,0)</f>
        <v>4509000000</v>
      </c>
      <c r="V1790" s="10">
        <f>VLOOKUP(A1790,BUSINESS!$A$2:$E$2692,5,0)</f>
        <v>0.443</v>
      </c>
      <c r="W1790" s="10">
        <f>VLOOKUP(A1790,BUSINESS!$A$2:$F$2692,6,0)</f>
        <v>6</v>
      </c>
      <c r="X1790" s="10">
        <f>VLOOKUP(A1790,BUSINESS!$A$2:$G$2692,7,0)</f>
        <v>19</v>
      </c>
      <c r="Y1790" s="10">
        <f>VLOOKUP(A1790,BUSINESS!$A$2:$H$2692,8,0)</f>
        <v>223</v>
      </c>
      <c r="Z1790" s="10">
        <f>VLOOKUP(A1790,BUSINESS!$A$2:$I$2692,9,0)</f>
        <v>0.344</v>
      </c>
      <c r="AA1790" s="10">
        <f>VLOOKUP(A1790,BUSINESS!$A$2:$J$2692,10,0)</f>
        <v>0.935</v>
      </c>
      <c r="AB1790" s="7">
        <f t="shared" si="2"/>
        <v>1332116788321</v>
      </c>
    </row>
    <row r="1791">
      <c r="A1791" s="7" t="str">
        <f t="shared" si="1"/>
        <v>Ukraine-Europe2008</v>
      </c>
      <c r="B1791" s="8" t="s">
        <v>274</v>
      </c>
      <c r="C1791" s="5" t="s">
        <v>76</v>
      </c>
      <c r="D1791" s="9" t="s">
        <v>70</v>
      </c>
      <c r="E1791" s="11">
        <v>1.8E11</v>
      </c>
      <c r="F1791" s="12">
        <v>0.066</v>
      </c>
      <c r="G1791" s="12">
        <v>257.0</v>
      </c>
      <c r="H1791" s="12">
        <v>0.175</v>
      </c>
      <c r="I1791" s="22">
        <f>VLOOKUP(A1791,ENERGY!$A$2:$F$2692,5,0)</f>
        <v>143843</v>
      </c>
      <c r="J1791" s="10">
        <f>VLOOKUP(A1792,ENERGY!$A$2:$F$2692,6,0)</f>
        <v>540409</v>
      </c>
      <c r="K1791" s="23">
        <v>0.024</v>
      </c>
      <c r="L1791" s="10">
        <f>VLOOKUP(A1791,TOURISM!$A$2:$E$2692,5,0)</f>
        <v>6722000000</v>
      </c>
      <c r="M1791" s="10">
        <f>VLOOKUP(A1791,TOURISM!$A$2:$F$2692,6,0)</f>
        <v>4585000000</v>
      </c>
      <c r="N1791" s="23">
        <v>0.265</v>
      </c>
      <c r="O1791" s="23">
        <v>5.0</v>
      </c>
      <c r="P1791" s="27">
        <f t="shared" si="887"/>
        <v>19</v>
      </c>
      <c r="Q1791" s="23">
        <v>140.0</v>
      </c>
      <c r="R1791" s="23">
        <v>0.895</v>
      </c>
      <c r="S1791" s="23">
        <v>1.004</v>
      </c>
      <c r="T1791" s="10">
        <f>VLOOKUP(A1791,TOURISM!$A$2:$E$2692,5,0)</f>
        <v>6722000000</v>
      </c>
      <c r="U1791" s="10">
        <f>VLOOKUP(A1791,TOURISM!$A$2:$F$2692,6,0)</f>
        <v>4585000000</v>
      </c>
      <c r="V1791" s="10">
        <f>VLOOKUP(A1791,BUSINESS!$A$2:$E$2692,5,0)</f>
        <v>0.572</v>
      </c>
      <c r="W1791" s="10">
        <f>VLOOKUP(A1791,BUSINESS!$A$2:$F$2692,6,0)</f>
        <v>27</v>
      </c>
      <c r="X1791" s="10">
        <f>VLOOKUP(A1791,BUSINESS!$A$2:$G$2692,7,0)</f>
        <v>19</v>
      </c>
      <c r="Y1791" s="10">
        <f>VLOOKUP(A1791,BUSINESS!$A$2:$H$2692,8,0)</f>
        <v>848</v>
      </c>
      <c r="Z1791" s="10">
        <f>VLOOKUP(A1791,BUSINESS!$A$2:$I$2692,9,0)</f>
        <v>0.11</v>
      </c>
      <c r="AA1791" s="10">
        <f>VLOOKUP(A1791,BUSINESS!$A$2:$J$2692,10,0)</f>
        <v>1.198</v>
      </c>
      <c r="AB1791" s="7">
        <f t="shared" si="2"/>
        <v>201117318436</v>
      </c>
    </row>
    <row r="1792">
      <c r="A1792" s="7" t="str">
        <f t="shared" si="1"/>
        <v>United Kingdom-Europe2008</v>
      </c>
      <c r="B1792" s="8" t="s">
        <v>276</v>
      </c>
      <c r="C1792" s="5" t="s">
        <v>76</v>
      </c>
      <c r="D1792" s="9" t="s">
        <v>70</v>
      </c>
      <c r="E1792" s="11">
        <v>2.69E12</v>
      </c>
      <c r="F1792" s="12">
        <v>0.09</v>
      </c>
      <c r="G1792" s="12">
        <v>3875.0</v>
      </c>
      <c r="H1792" s="12">
        <v>0.046</v>
      </c>
      <c r="I1792" s="22">
        <f>VLOOKUP(A1792,ENERGY!$A$2:$F$2692,5,0)</f>
        <v>221558</v>
      </c>
      <c r="J1792" s="10">
        <f>VLOOKUP(A1793,ENERGY!$A$2:$F$2692,6,0)</f>
        <v>16468</v>
      </c>
      <c r="K1792" s="23">
        <v>0.024</v>
      </c>
      <c r="L1792" s="10">
        <f>VLOOKUP(A1792,TOURISM!$A$2:$E$2692,5,0)</f>
        <v>46285000000</v>
      </c>
      <c r="M1792" s="10">
        <f>VLOOKUP(A1792,TOURISM!$A$2:$F$2692,6,0)</f>
        <v>83584000000</v>
      </c>
      <c r="N1792" s="27">
        <f t="shared" ref="N1792:S1792" si="889">if(AND(L1792=L1793,M1792=M1792+1,ISBLANK(N1793)),N1792,N1793)</f>
        <v>0.524</v>
      </c>
      <c r="O1792" s="27">
        <f t="shared" si="889"/>
        <v>6</v>
      </c>
      <c r="P1792" s="27">
        <f t="shared" si="889"/>
        <v>19</v>
      </c>
      <c r="Q1792" s="27">
        <f t="shared" si="889"/>
        <v>254</v>
      </c>
      <c r="R1792" s="27">
        <f t="shared" si="889"/>
        <v>0.182</v>
      </c>
      <c r="S1792" s="27">
        <f t="shared" si="889"/>
        <v>0.767</v>
      </c>
      <c r="T1792" s="10">
        <f>VLOOKUP(A1792,TOURISM!$A$2:$E$2692,5,0)</f>
        <v>46285000000</v>
      </c>
      <c r="U1792" s="10">
        <f>VLOOKUP(A1792,TOURISM!$A$2:$F$2692,6,0)</f>
        <v>83584000000</v>
      </c>
      <c r="V1792" s="10">
        <f>VLOOKUP(A1792,BUSINESS!$A$2:$E$2692,5,0)</f>
        <v>0.342</v>
      </c>
      <c r="W1792" s="10">
        <f>VLOOKUP(A1792,BUSINESS!$A$2:$F$2692,6,0)</f>
        <v>13</v>
      </c>
      <c r="X1792" s="10">
        <f>VLOOKUP(A1792,BUSINESS!$A$2:$G$2692,7,0)</f>
        <v>19</v>
      </c>
      <c r="Y1792" s="10">
        <f>VLOOKUP(A1792,BUSINESS!$A$2:$H$2692,8,0)</f>
        <v>105</v>
      </c>
      <c r="Z1792" s="10">
        <f>VLOOKUP(A1792,BUSINESS!$A$2:$I$2692,9,0)</f>
        <v>0.784</v>
      </c>
      <c r="AA1792" s="10">
        <f>VLOOKUP(A1792,BUSINESS!$A$2:$J$2692,10,0)</f>
        <v>1.222</v>
      </c>
      <c r="AB1792" s="7">
        <f t="shared" si="2"/>
        <v>14780219780220</v>
      </c>
    </row>
    <row r="1793">
      <c r="A1793" s="7" t="str">
        <f t="shared" si="1"/>
        <v>Bahrain-Middle East2008</v>
      </c>
      <c r="B1793" s="8" t="s">
        <v>92</v>
      </c>
      <c r="C1793" s="5" t="s">
        <v>93</v>
      </c>
      <c r="D1793" s="9" t="s">
        <v>70</v>
      </c>
      <c r="E1793" s="11">
        <v>2.1730590263E10</v>
      </c>
      <c r="F1793" s="12">
        <v>0.036</v>
      </c>
      <c r="G1793" s="12">
        <v>648.0</v>
      </c>
      <c r="H1793" s="12">
        <v>0.083</v>
      </c>
      <c r="I1793" s="22">
        <f>VLOOKUP(A1793,ENERGY!$A$2:$F$2692,5,0)</f>
        <v>6752</v>
      </c>
      <c r="J1793" s="10">
        <f>VLOOKUP(A1794,ENERGY!$A$2:$F$2692,6,0)</f>
        <v>469328</v>
      </c>
      <c r="K1793" s="23">
        <v>0.024</v>
      </c>
      <c r="L1793" s="10">
        <f>VLOOKUP(A1793,TOURISM!$A$2:$E$2692,5,0)</f>
        <v>1927000000</v>
      </c>
      <c r="M1793" s="10">
        <f>VLOOKUP(A1793,TOURISM!$A$2:$F$2692,6,0)</f>
        <v>704000000</v>
      </c>
      <c r="N1793" s="23">
        <v>0.524</v>
      </c>
      <c r="O1793" s="23">
        <v>6.0</v>
      </c>
      <c r="P1793" s="27">
        <f>if(AND(N1793=N1794,O1793=O1793+1,ISBLANK(P1794)),P1793,P1794)</f>
        <v>19</v>
      </c>
      <c r="Q1793" s="23">
        <v>254.0</v>
      </c>
      <c r="R1793" s="23">
        <v>0.182</v>
      </c>
      <c r="S1793" s="23">
        <v>0.767</v>
      </c>
      <c r="T1793" s="10">
        <f>VLOOKUP(A1793,TOURISM!$A$2:$E$2692,5,0)</f>
        <v>1927000000</v>
      </c>
      <c r="U1793" s="10">
        <f>VLOOKUP(A1793,TOURISM!$A$2:$F$2692,6,0)</f>
        <v>704000000</v>
      </c>
      <c r="V1793" s="10">
        <f>VLOOKUP(A1793,BUSINESS!$A$2:$E$2692,5,0)</f>
        <v>0.135</v>
      </c>
      <c r="W1793" s="10">
        <f>VLOOKUP(A1793,BUSINESS!$A$2:$F$2692,6,0)</f>
        <v>9</v>
      </c>
      <c r="X1793" s="10">
        <f>VLOOKUP(A1793,BUSINESS!$A$2:$G$2692,7,0)</f>
        <v>45</v>
      </c>
      <c r="Y1793" s="10">
        <f>VLOOKUP(A1793,BUSINESS!$A$2:$H$2692,8,0)</f>
        <v>36</v>
      </c>
      <c r="Z1793" s="10">
        <f>VLOOKUP(A1793,BUSINESS!$A$2:$I$2692,9,0)</f>
        <v>0.52</v>
      </c>
      <c r="AA1793" s="10">
        <f>VLOOKUP(A1793,BUSINESS!$A$2:$J$2692,10,0)</f>
        <v>1.291</v>
      </c>
      <c r="AB1793" s="7">
        <f t="shared" si="2"/>
        <v>119398847599</v>
      </c>
    </row>
    <row r="1794">
      <c r="A1794" s="7" t="str">
        <f t="shared" si="1"/>
        <v>Iran-Middle East2008</v>
      </c>
      <c r="B1794" s="8" t="s">
        <v>165</v>
      </c>
      <c r="C1794" s="5" t="s">
        <v>93</v>
      </c>
      <c r="D1794" s="9" t="s">
        <v>70</v>
      </c>
      <c r="E1794" s="11">
        <v>3.56E11</v>
      </c>
      <c r="F1794" s="12">
        <v>0.064</v>
      </c>
      <c r="G1794" s="12">
        <v>313.0</v>
      </c>
      <c r="H1794" s="12">
        <v>0.12</v>
      </c>
      <c r="I1794" s="22">
        <f>VLOOKUP(A1794,ENERGY!$A$2:$F$2692,5,0)</f>
        <v>172442</v>
      </c>
      <c r="J1794" s="10">
        <f>VLOOKUP(A1795,ENERGY!$A$2:$F$2692,6,0)</f>
        <v>114770</v>
      </c>
      <c r="K1794" s="23">
        <v>0.024</v>
      </c>
      <c r="L1794" s="10">
        <f>VLOOKUP(A1794,TOURISM!$A$2:$E$2692,5,0)</f>
        <v>1978000000</v>
      </c>
      <c r="M1794" s="10">
        <f>VLOOKUP(A1794,TOURISM!$A$2:$F$2692,6,0)</f>
        <v>8270000000</v>
      </c>
      <c r="N1794" s="27">
        <f t="shared" ref="N1794:Q1794" si="890">if(AND(L1794=L1795,M1794=M1794+1,ISBLANK(N1795)),N1794,N1795)</f>
        <v>0.428</v>
      </c>
      <c r="O1794" s="27">
        <f t="shared" si="890"/>
        <v>63</v>
      </c>
      <c r="P1794" s="27">
        <f t="shared" si="890"/>
        <v>19</v>
      </c>
      <c r="Q1794" s="27">
        <f t="shared" si="890"/>
        <v>368</v>
      </c>
      <c r="R1794" s="23">
        <v>0.644</v>
      </c>
      <c r="S1794" s="23">
        <v>0.583</v>
      </c>
      <c r="T1794" s="10">
        <f>VLOOKUP(A1794,TOURISM!$A$2:$E$2692,5,0)</f>
        <v>1978000000</v>
      </c>
      <c r="U1794" s="10">
        <f>VLOOKUP(A1794,TOURISM!$A$2:$F$2692,6,0)</f>
        <v>8270000000</v>
      </c>
      <c r="V1794" s="10">
        <f>VLOOKUP(A1794,BUSINESS!$A$2:$E$2692,5,0)</f>
        <v>0.442</v>
      </c>
      <c r="W1794" s="10">
        <f>VLOOKUP(A1794,BUSINESS!$A$2:$F$2692,6,0)</f>
        <v>28</v>
      </c>
      <c r="X1794" s="10">
        <f>VLOOKUP(A1794,BUSINESS!$A$2:$G$2692,7,0)</f>
        <v>45</v>
      </c>
      <c r="Y1794" s="10">
        <f>VLOOKUP(A1794,BUSINESS!$A$2:$H$2692,8,0)</f>
        <v>344</v>
      </c>
      <c r="Z1794" s="10">
        <f>VLOOKUP(A1794,BUSINESS!$A$2:$I$2692,9,0)</f>
        <v>0.102</v>
      </c>
      <c r="AA1794" s="10">
        <f>VLOOKUP(A1794,BUSINESS!$A$2:$J$2692,10,0)</f>
        <v>0.592</v>
      </c>
      <c r="AB1794" s="7">
        <f t="shared" si="2"/>
        <v>552795031056</v>
      </c>
    </row>
    <row r="1795">
      <c r="A1795" s="7" t="str">
        <f t="shared" si="1"/>
        <v>Iraq-Middle East2008</v>
      </c>
      <c r="B1795" s="8" t="s">
        <v>166</v>
      </c>
      <c r="C1795" s="5" t="s">
        <v>93</v>
      </c>
      <c r="D1795" s="9" t="s">
        <v>70</v>
      </c>
      <c r="E1795" s="11">
        <v>1.32E11</v>
      </c>
      <c r="F1795" s="12">
        <v>0.039</v>
      </c>
      <c r="G1795" s="12">
        <v>142.0</v>
      </c>
      <c r="H1795" s="12">
        <v>0.195</v>
      </c>
      <c r="I1795" s="22">
        <f>VLOOKUP(A1795,ENERGY!$A$2:$F$2692,5,0)</f>
        <v>26866</v>
      </c>
      <c r="J1795" s="10">
        <f>VLOOKUP(A1796,ENERGY!$A$2:$F$2692,6,0)</f>
        <v>60245</v>
      </c>
      <c r="K1795" s="23">
        <v>0.024</v>
      </c>
      <c r="L1795" s="10">
        <f>VLOOKUP(A1795,TOURISM!$A$2:$E$2692,5,0)</f>
        <v>867000000</v>
      </c>
      <c r="M1795" s="10">
        <f>VLOOKUP(A1795,TOURISM!$A$2:$F$2692,6,0)</f>
        <v>813000000</v>
      </c>
      <c r="N1795" s="23">
        <v>0.428</v>
      </c>
      <c r="O1795" s="23">
        <v>63.0</v>
      </c>
      <c r="P1795" s="27">
        <f t="shared" ref="P1795:P1799" si="891">if(AND(N1795=N1796,O1795=O1795+1,ISBLANK(P1796)),P1795,P1796)</f>
        <v>19</v>
      </c>
      <c r="Q1795" s="23">
        <v>368.0</v>
      </c>
      <c r="R1795" s="23">
        <v>0.279</v>
      </c>
      <c r="S1795" s="23">
        <v>0.633</v>
      </c>
      <c r="T1795" s="10">
        <f>VLOOKUP(A1795,TOURISM!$A$2:$E$2692,5,0)</f>
        <v>867000000</v>
      </c>
      <c r="U1795" s="10">
        <f>VLOOKUP(A1795,TOURISM!$A$2:$F$2692,6,0)</f>
        <v>813000000</v>
      </c>
      <c r="V1795" s="10">
        <f>VLOOKUP(A1795,BUSINESS!$A$2:$E$2692,5,0)</f>
        <v>0.278</v>
      </c>
      <c r="W1795" s="10">
        <f>VLOOKUP(A1795,BUSINESS!$A$2:$F$2692,6,0)</f>
        <v>32</v>
      </c>
      <c r="X1795" s="10">
        <f>VLOOKUP(A1795,BUSINESS!$A$2:$G$2692,7,0)</f>
        <v>45</v>
      </c>
      <c r="Y1795" s="10">
        <f>VLOOKUP(A1795,BUSINESS!$A$2:$H$2692,8,0)</f>
        <v>312</v>
      </c>
      <c r="Z1795" s="10">
        <f>VLOOKUP(A1795,BUSINESS!$A$2:$I$2692,9,0)</f>
        <v>0.01</v>
      </c>
      <c r="AA1795" s="10">
        <f>VLOOKUP(A1795,BUSINESS!$A$2:$J$2692,10,0)</f>
        <v>0.596</v>
      </c>
      <c r="AB1795" s="7">
        <f t="shared" si="2"/>
        <v>473118279570</v>
      </c>
    </row>
    <row r="1796">
      <c r="A1796" s="7" t="str">
        <f t="shared" si="1"/>
        <v>Israel-Middle East2008</v>
      </c>
      <c r="B1796" s="8" t="s">
        <v>169</v>
      </c>
      <c r="C1796" s="5" t="s">
        <v>93</v>
      </c>
      <c r="D1796" s="9" t="s">
        <v>70</v>
      </c>
      <c r="E1796" s="11">
        <v>2.13E11</v>
      </c>
      <c r="F1796" s="12">
        <v>0.076</v>
      </c>
      <c r="G1796" s="12">
        <v>2076.0</v>
      </c>
      <c r="H1796" s="12">
        <v>0.066</v>
      </c>
      <c r="I1796" s="22">
        <f>VLOOKUP(A1796,ENERGY!$A$2:$F$2692,5,0)</f>
        <v>18478</v>
      </c>
      <c r="J1796" s="10">
        <f>VLOOKUP(A1797,ENERGY!$A$2:$F$2692,6,0)</f>
        <v>21027</v>
      </c>
      <c r="K1796" s="23">
        <v>0.024</v>
      </c>
      <c r="L1796" s="10">
        <f>VLOOKUP(A1796,TOURISM!$A$2:$E$2692,5,0)</f>
        <v>5509000000</v>
      </c>
      <c r="M1796" s="10">
        <f>VLOOKUP(A1796,TOURISM!$A$2:$F$2692,6,0)</f>
        <v>4693000000</v>
      </c>
      <c r="N1796" s="23">
        <v>0.49</v>
      </c>
      <c r="O1796" s="23">
        <v>18.0</v>
      </c>
      <c r="P1796" s="27">
        <f t="shared" si="891"/>
        <v>19</v>
      </c>
      <c r="Q1796" s="23">
        <v>196.0</v>
      </c>
      <c r="R1796" s="23">
        <v>0.752</v>
      </c>
      <c r="S1796" s="23">
        <v>1.151</v>
      </c>
      <c r="T1796" s="10">
        <f>VLOOKUP(A1796,TOURISM!$A$2:$E$2692,5,0)</f>
        <v>5509000000</v>
      </c>
      <c r="U1796" s="10">
        <f>VLOOKUP(A1796,TOURISM!$A$2:$F$2692,6,0)</f>
        <v>4693000000</v>
      </c>
      <c r="V1796" s="10">
        <f>VLOOKUP(A1796,BUSINESS!$A$2:$E$2692,5,0)</f>
        <v>0.33</v>
      </c>
      <c r="W1796" s="10">
        <f>VLOOKUP(A1796,BUSINESS!$A$2:$F$2692,6,0)</f>
        <v>20</v>
      </c>
      <c r="X1796" s="10">
        <f>VLOOKUP(A1796,BUSINESS!$A$2:$G$2692,7,0)</f>
        <v>45</v>
      </c>
      <c r="Y1796" s="10">
        <f>VLOOKUP(A1796,BUSINESS!$A$2:$H$2692,8,0)</f>
        <v>230</v>
      </c>
      <c r="Z1796" s="10">
        <f>VLOOKUP(A1796,BUSINESS!$A$2:$I$2692,9,0)</f>
        <v>0.594</v>
      </c>
      <c r="AA1796" s="10">
        <f>VLOOKUP(A1796,BUSINESS!$A$2:$J$2692,10,0)</f>
        <v>1.264</v>
      </c>
      <c r="AB1796" s="7">
        <f t="shared" si="2"/>
        <v>283244680851</v>
      </c>
    </row>
    <row r="1797">
      <c r="A1797" s="7" t="str">
        <f t="shared" si="1"/>
        <v>Jordan-Middle East2008</v>
      </c>
      <c r="B1797" s="8" t="s">
        <v>173</v>
      </c>
      <c r="C1797" s="5" t="s">
        <v>93</v>
      </c>
      <c r="D1797" s="9" t="s">
        <v>70</v>
      </c>
      <c r="E1797" s="11">
        <v>2.1971835256E10</v>
      </c>
      <c r="F1797" s="12">
        <v>0.088</v>
      </c>
      <c r="G1797" s="12">
        <v>326.0</v>
      </c>
      <c r="H1797" s="12">
        <v>0.09</v>
      </c>
      <c r="I1797" s="22">
        <f>VLOOKUP(A1797,ENERGY!$A$2:$F$2692,5,0)</f>
        <v>6677</v>
      </c>
      <c r="J1797" s="10">
        <f>VLOOKUP(A1798,ENERGY!$A$2:$F$2692,6,0)</f>
        <v>71547</v>
      </c>
      <c r="K1797" s="23">
        <v>0.024</v>
      </c>
      <c r="L1797" s="10">
        <f>VLOOKUP(A1797,TOURISM!$A$2:$E$2692,5,0)</f>
        <v>3539000000</v>
      </c>
      <c r="M1797" s="10">
        <f>VLOOKUP(A1797,TOURISM!$A$2:$F$2692,6,0)</f>
        <v>1140000000</v>
      </c>
      <c r="N1797" s="23">
        <v>0.358</v>
      </c>
      <c r="O1797" s="23">
        <v>23.0</v>
      </c>
      <c r="P1797" s="27">
        <f t="shared" si="891"/>
        <v>19</v>
      </c>
      <c r="Q1797" s="23">
        <v>279.0</v>
      </c>
      <c r="R1797" s="23">
        <v>0.332</v>
      </c>
      <c r="S1797" s="23">
        <v>1.045</v>
      </c>
      <c r="T1797" s="10">
        <f>VLOOKUP(A1797,TOURISM!$A$2:$E$2692,5,0)</f>
        <v>3539000000</v>
      </c>
      <c r="U1797" s="10">
        <f>VLOOKUP(A1797,TOURISM!$A$2:$F$2692,6,0)</f>
        <v>1140000000</v>
      </c>
      <c r="V1797" s="10">
        <f>VLOOKUP(A1797,BUSINESS!$A$2:$E$2692,5,0)</f>
        <v>0.311</v>
      </c>
      <c r="W1797" s="10">
        <f>VLOOKUP(A1797,BUSINESS!$A$2:$F$2692,6,0)</f>
        <v>13</v>
      </c>
      <c r="X1797" s="10">
        <f>VLOOKUP(A1797,BUSINESS!$A$2:$G$2692,7,0)</f>
        <v>45</v>
      </c>
      <c r="Y1797" s="10">
        <f>VLOOKUP(A1797,BUSINESS!$A$2:$H$2692,8,0)</f>
        <v>136</v>
      </c>
      <c r="Z1797" s="10">
        <f>VLOOKUP(A1797,BUSINESS!$A$2:$I$2692,9,0)</f>
        <v>0.23</v>
      </c>
      <c r="AA1797" s="10">
        <f>VLOOKUP(A1797,BUSINESS!$A$2:$J$2692,10,0)</f>
        <v>0.899</v>
      </c>
      <c r="AB1797" s="7">
        <f t="shared" si="2"/>
        <v>66180226675</v>
      </c>
    </row>
    <row r="1798">
      <c r="A1798" s="7" t="str">
        <f t="shared" si="1"/>
        <v>Kuwait-Middle East2008</v>
      </c>
      <c r="B1798" s="8" t="s">
        <v>178</v>
      </c>
      <c r="C1798" s="5" t="s">
        <v>93</v>
      </c>
      <c r="D1798" s="9" t="s">
        <v>70</v>
      </c>
      <c r="E1798" s="11">
        <v>1.47E11</v>
      </c>
      <c r="F1798" s="12">
        <v>0.019</v>
      </c>
      <c r="G1798" s="12">
        <v>1049.0</v>
      </c>
      <c r="H1798" s="12">
        <v>0.076</v>
      </c>
      <c r="I1798" s="22">
        <f>VLOOKUP(A1798,ENERGY!$A$2:$F$2692,5,0)</f>
        <v>26399</v>
      </c>
      <c r="J1798" s="10">
        <f>VLOOKUP(A1799,ENERGY!$A$2:$F$2692,6,0)</f>
        <v>16245</v>
      </c>
      <c r="K1798" s="23">
        <v>0.024</v>
      </c>
      <c r="L1798" s="10">
        <f>VLOOKUP(A1798,TOURISM!$A$2:$E$2692,5,0)</f>
        <v>610000000</v>
      </c>
      <c r="M1798" s="10">
        <f>VLOOKUP(A1798,TOURISM!$A$2:$F$2692,6,0)</f>
        <v>8341000000</v>
      </c>
      <c r="N1798" s="23">
        <v>0.214</v>
      </c>
      <c r="O1798" s="23">
        <v>22.0</v>
      </c>
      <c r="P1798" s="27">
        <f t="shared" si="891"/>
        <v>19</v>
      </c>
      <c r="Q1798" s="23">
        <v>196.0</v>
      </c>
      <c r="R1798" s="23">
        <v>0.414</v>
      </c>
      <c r="S1798" s="23">
        <v>1.152</v>
      </c>
      <c r="T1798" s="10">
        <f>VLOOKUP(A1798,TOURISM!$A$2:$E$2692,5,0)</f>
        <v>610000000</v>
      </c>
      <c r="U1798" s="10">
        <f>VLOOKUP(A1798,TOURISM!$A$2:$F$2692,6,0)</f>
        <v>8341000000</v>
      </c>
      <c r="V1798" s="10">
        <f>VLOOKUP(A1798,BUSINESS!$A$2:$E$2692,5,0)</f>
        <v>0.107</v>
      </c>
      <c r="W1798" s="10">
        <f>VLOOKUP(A1798,BUSINESS!$A$2:$F$2692,6,0)</f>
        <v>35</v>
      </c>
      <c r="X1798" s="10">
        <f>VLOOKUP(A1798,BUSINESS!$A$2:$G$2692,7,0)</f>
        <v>45</v>
      </c>
      <c r="Y1798" s="10">
        <f>VLOOKUP(A1798,BUSINESS!$A$2:$H$2692,8,0)</f>
        <v>98</v>
      </c>
      <c r="Z1798" s="10">
        <f>VLOOKUP(A1798,BUSINESS!$A$2:$I$2692,9,0)</f>
        <v>0.42</v>
      </c>
      <c r="AA1798" s="10">
        <f>VLOOKUP(A1798,BUSINESS!$A$2:$J$2692,10,0)</f>
        <v>0.555</v>
      </c>
      <c r="AB1798" s="7">
        <f t="shared" si="2"/>
        <v>355072463768</v>
      </c>
    </row>
    <row r="1799">
      <c r="A1799" s="7" t="str">
        <f t="shared" si="1"/>
        <v>Lebanon-Middle East2008</v>
      </c>
      <c r="B1799" s="8" t="s">
        <v>182</v>
      </c>
      <c r="C1799" s="5" t="s">
        <v>93</v>
      </c>
      <c r="D1799" s="9" t="s">
        <v>70</v>
      </c>
      <c r="E1799" s="11">
        <v>2.8829850746E10</v>
      </c>
      <c r="F1799" s="12">
        <v>0.075</v>
      </c>
      <c r="G1799" s="12">
        <v>529.0</v>
      </c>
      <c r="H1799" s="12">
        <v>0.1</v>
      </c>
      <c r="I1799" s="22">
        <f>VLOOKUP(A1799,ENERGY!$A$2:$F$2692,5,0)</f>
        <v>5023</v>
      </c>
      <c r="J1799" s="10">
        <f>VLOOKUP(A1800,ENERGY!$A$2:$F$2692,6,0)</f>
        <v>44587</v>
      </c>
      <c r="K1799" s="23">
        <v>0.024</v>
      </c>
      <c r="L1799" s="10">
        <f>VLOOKUP(A1799,TOURISM!$A$2:$E$2692,5,0)</f>
        <v>6317000000</v>
      </c>
      <c r="M1799" s="10">
        <f>VLOOKUP(A1799,TOURISM!$A$2:$F$2692,6,0)</f>
        <v>4297000000</v>
      </c>
      <c r="N1799" s="23">
        <v>0.524</v>
      </c>
      <c r="O1799" s="23">
        <v>25.0</v>
      </c>
      <c r="P1799" s="27">
        <f t="shared" si="891"/>
        <v>19</v>
      </c>
      <c r="Q1799" s="23">
        <v>170.0</v>
      </c>
      <c r="R1799" s="23">
        <v>0.694</v>
      </c>
      <c r="S1799" s="23">
        <v>1.193</v>
      </c>
      <c r="T1799" s="10">
        <f>VLOOKUP(A1799,TOURISM!$A$2:$E$2692,5,0)</f>
        <v>6317000000</v>
      </c>
      <c r="U1799" s="10">
        <f>VLOOKUP(A1799,TOURISM!$A$2:$F$2692,6,0)</f>
        <v>4297000000</v>
      </c>
      <c r="V1799" s="10">
        <f>VLOOKUP(A1799,BUSINESS!$A$2:$E$2692,5,0)</f>
        <v>0.36</v>
      </c>
      <c r="W1799" s="10">
        <f>VLOOKUP(A1799,BUSINESS!$A$2:$F$2692,6,0)</f>
        <v>11</v>
      </c>
      <c r="X1799" s="10">
        <f>VLOOKUP(A1799,BUSINESS!$A$2:$G$2692,7,0)</f>
        <v>45</v>
      </c>
      <c r="Y1799" s="10">
        <f>VLOOKUP(A1799,BUSINESS!$A$2:$H$2692,8,0)</f>
        <v>180</v>
      </c>
      <c r="Z1799" s="10">
        <f>VLOOKUP(A1799,BUSINESS!$A$2:$I$2692,9,0)</f>
        <v>0.225</v>
      </c>
      <c r="AA1799" s="10">
        <f>VLOOKUP(A1799,BUSINESS!$A$2:$J$2692,10,0)</f>
        <v>0.341</v>
      </c>
      <c r="AB1799" s="7">
        <f t="shared" si="2"/>
        <v>41541571680</v>
      </c>
    </row>
    <row r="1800">
      <c r="A1800" s="7" t="str">
        <f t="shared" si="1"/>
        <v>Oman-Middle East2008</v>
      </c>
      <c r="B1800" s="8" t="s">
        <v>219</v>
      </c>
      <c r="C1800" s="5" t="s">
        <v>93</v>
      </c>
      <c r="D1800" s="9" t="s">
        <v>70</v>
      </c>
      <c r="E1800" s="11">
        <v>6.0743823637E10</v>
      </c>
      <c r="F1800" s="12">
        <v>0.021</v>
      </c>
      <c r="G1800" s="12">
        <v>473.0</v>
      </c>
      <c r="H1800" s="12">
        <v>0.071</v>
      </c>
      <c r="I1800" s="22">
        <f>VLOOKUP(A1800,ENERGY!$A$2:$F$2692,5,0)</f>
        <v>17583</v>
      </c>
      <c r="J1800" s="10">
        <f>VLOOKUP(A1801,ENERGY!$A$2:$F$2692,6,0)</f>
        <v>67242</v>
      </c>
      <c r="K1800" s="23">
        <v>0.024</v>
      </c>
      <c r="L1800" s="10">
        <f>VLOOKUP(A1800,TOURISM!$A$2:$E$2692,5,0)</f>
        <v>1105000000</v>
      </c>
      <c r="M1800" s="10">
        <f>VLOOKUP(A1800,TOURISM!$A$2:$F$2692,6,0)</f>
        <v>1197000000</v>
      </c>
      <c r="N1800" s="27">
        <f t="shared" ref="N1800:Q1800" si="892">if(AND(L1800=L1801,M1800=M1800+1,ISBLANK(N1801)),N1800,N1801)</f>
        <v>0.566</v>
      </c>
      <c r="O1800" s="27">
        <f t="shared" si="892"/>
        <v>27</v>
      </c>
      <c r="P1800" s="27">
        <f t="shared" si="892"/>
        <v>19</v>
      </c>
      <c r="Q1800" s="27">
        <f t="shared" si="892"/>
        <v>2085</v>
      </c>
      <c r="R1800" s="23">
        <v>0.469</v>
      </c>
      <c r="S1800" s="23">
        <v>0.88</v>
      </c>
      <c r="T1800" s="10">
        <f>VLOOKUP(A1800,TOURISM!$A$2:$E$2692,5,0)</f>
        <v>1105000000</v>
      </c>
      <c r="U1800" s="10">
        <f>VLOOKUP(A1800,TOURISM!$A$2:$F$2692,6,0)</f>
        <v>1197000000</v>
      </c>
      <c r="V1800" s="10">
        <f>VLOOKUP(A1800,BUSINESS!$A$2:$E$2692,5,0)</f>
        <v>0.216</v>
      </c>
      <c r="W1800" s="10">
        <f>VLOOKUP(A1800,BUSINESS!$A$2:$F$2692,6,0)</f>
        <v>14</v>
      </c>
      <c r="X1800" s="10">
        <f>VLOOKUP(A1800,BUSINESS!$A$2:$G$2692,7,0)</f>
        <v>45</v>
      </c>
      <c r="Y1800" s="10">
        <f>VLOOKUP(A1800,BUSINESS!$A$2:$H$2692,8,0)</f>
        <v>62</v>
      </c>
      <c r="Z1800" s="10">
        <f>VLOOKUP(A1800,BUSINESS!$A$2:$I$2692,9,0)</f>
        <v>0.2</v>
      </c>
      <c r="AA1800" s="10">
        <f>VLOOKUP(A1800,BUSINESS!$A$2:$J$2692,10,0)</f>
        <v>1.241</v>
      </c>
      <c r="AB1800" s="7">
        <f t="shared" si="2"/>
        <v>129517747627</v>
      </c>
    </row>
    <row r="1801">
      <c r="A1801" s="7" t="str">
        <f t="shared" si="1"/>
        <v>Qatar-Middle East2008</v>
      </c>
      <c r="B1801" s="8" t="s">
        <v>229</v>
      </c>
      <c r="C1801" s="5" t="s">
        <v>93</v>
      </c>
      <c r="D1801" s="9" t="s">
        <v>70</v>
      </c>
      <c r="E1801" s="11">
        <v>1.15E11</v>
      </c>
      <c r="F1801" s="12">
        <v>0.019</v>
      </c>
      <c r="G1801" s="12">
        <v>1590.0</v>
      </c>
      <c r="H1801" s="12">
        <v>0.068</v>
      </c>
      <c r="I1801" s="22">
        <f>VLOOKUP(A1801,ENERGY!$A$2:$F$2692,5,0)</f>
        <v>22790</v>
      </c>
      <c r="J1801" s="10">
        <f>VLOOKUP(A1802,ENERGY!$A$2:$F$2692,6,0)</f>
        <v>393535</v>
      </c>
      <c r="K1801" s="23">
        <v>0.024</v>
      </c>
      <c r="L1801" s="10">
        <f>VLOOKUP(A1801,TOURISM!$A$2:$E$2692,5,0)</f>
        <v>530000000</v>
      </c>
      <c r="M1801" s="10">
        <f>VLOOKUP(A1801,TOURISM!$A$2:$F$2692,6,0)</f>
        <v>212000000</v>
      </c>
      <c r="N1801" s="27">
        <f t="shared" ref="N1801:Q1801" si="893">if(AND(L1801=L1802,M1801=M1801+1,ISBLANK(N1802)),N1801,N1802)</f>
        <v>0.566</v>
      </c>
      <c r="O1801" s="27">
        <f t="shared" si="893"/>
        <v>27</v>
      </c>
      <c r="P1801" s="27">
        <f t="shared" si="893"/>
        <v>19</v>
      </c>
      <c r="Q1801" s="27">
        <f t="shared" si="893"/>
        <v>2085</v>
      </c>
      <c r="R1801" s="23">
        <v>0.504</v>
      </c>
      <c r="S1801" s="23">
        <v>0.576</v>
      </c>
      <c r="T1801" s="10">
        <f>VLOOKUP(A1801,TOURISM!$A$2:$E$2692,5,0)</f>
        <v>530000000</v>
      </c>
      <c r="U1801" s="10">
        <f>VLOOKUP(A1801,TOURISM!$A$2:$F$2692,6,0)</f>
        <v>212000000</v>
      </c>
      <c r="V1801" s="10">
        <f>VLOOKUP(A1801,BUSINESS!$A$2:$E$2692,5,0)</f>
        <v>0.113</v>
      </c>
      <c r="W1801" s="10">
        <f>VLOOKUP(A1801,BUSINESS!$A$2:$F$2692,6,0)</f>
        <v>7</v>
      </c>
      <c r="X1801" s="10">
        <f>VLOOKUP(A1801,BUSINESS!$A$2:$G$2692,7,0)</f>
        <v>45</v>
      </c>
      <c r="Y1801" s="10">
        <f>VLOOKUP(A1801,BUSINESS!$A$2:$H$2692,8,0)</f>
        <v>36</v>
      </c>
      <c r="Z1801" s="10">
        <f>VLOOKUP(A1801,BUSINESS!$A$2:$I$2692,9,0)</f>
        <v>0.443</v>
      </c>
      <c r="AA1801" s="10">
        <f>VLOOKUP(A1801,BUSINESS!$A$2:$J$2692,10,0)</f>
        <v>1.052</v>
      </c>
      <c r="AB1801" s="7">
        <f t="shared" si="2"/>
        <v>228174603175</v>
      </c>
    </row>
    <row r="1802">
      <c r="A1802" s="7" t="str">
        <f t="shared" si="1"/>
        <v>Saudi Arabia-Middle East2008</v>
      </c>
      <c r="B1802" s="8" t="s">
        <v>236</v>
      </c>
      <c r="C1802" s="5" t="s">
        <v>93</v>
      </c>
      <c r="D1802" s="9" t="s">
        <v>70</v>
      </c>
      <c r="E1802" s="11">
        <v>5.2E11</v>
      </c>
      <c r="F1802" s="12">
        <v>0.031</v>
      </c>
      <c r="G1802" s="12">
        <v>566.0</v>
      </c>
      <c r="H1802" s="10" t="str">
        <f>if(AND(#REF!=#REF!,#REF!=#REF!+1,ISBLANK(#REF!)),#REF!,#REF!)</f>
        <v>#REF!</v>
      </c>
      <c r="I1802" s="22">
        <f>VLOOKUP(A1802,ENERGY!$A$2:$F$2692,5,0)</f>
        <v>144109</v>
      </c>
      <c r="J1802" s="10" t="str">
        <f>VLOOKUP(A1803,ENERGY!$A$2:$F$2692,6,0)</f>
        <v>#N/A</v>
      </c>
      <c r="K1802" s="23">
        <v>0.024</v>
      </c>
      <c r="L1802" s="10">
        <f>VLOOKUP(A1802,TOURISM!$A$2:$E$2692,5,0)</f>
        <v>6775000000</v>
      </c>
      <c r="M1802" s="10">
        <f>VLOOKUP(A1802,TOURISM!$A$2:$F$2692,6,0)</f>
        <v>16005000000</v>
      </c>
      <c r="N1802" s="27">
        <f t="shared" ref="N1802:Q1802" si="894">if(AND(L1802=L1803,M1802=M1802+1,ISBLANK(N1803)),N1802,N1803)</f>
        <v>0.566</v>
      </c>
      <c r="O1802" s="27">
        <f t="shared" si="894"/>
        <v>27</v>
      </c>
      <c r="P1802" s="27">
        <f t="shared" si="894"/>
        <v>19</v>
      </c>
      <c r="Q1802" s="27">
        <f t="shared" si="894"/>
        <v>2085</v>
      </c>
      <c r="R1802" s="23">
        <v>0.709</v>
      </c>
      <c r="S1802" s="23">
        <v>0.781</v>
      </c>
      <c r="T1802" s="10">
        <f>VLOOKUP(A1802,TOURISM!$A$2:$E$2692,5,0)</f>
        <v>6775000000</v>
      </c>
      <c r="U1802" s="10">
        <f>VLOOKUP(A1802,TOURISM!$A$2:$F$2692,6,0)</f>
        <v>16005000000</v>
      </c>
      <c r="V1802" s="10">
        <f>VLOOKUP(A1802,BUSINESS!$A$2:$E$2692,5,0)</f>
        <v>0.145</v>
      </c>
      <c r="W1802" s="10">
        <f>VLOOKUP(A1802,BUSINESS!$A$2:$F$2692,6,0)</f>
        <v>20</v>
      </c>
      <c r="X1802" s="10">
        <f>VLOOKUP(A1802,BUSINESS!$A$2:$G$2692,7,0)</f>
        <v>45</v>
      </c>
      <c r="Y1802" s="10">
        <f>VLOOKUP(A1802,BUSINESS!$A$2:$H$2692,8,0)</f>
        <v>79</v>
      </c>
      <c r="Z1802" s="10">
        <f>VLOOKUP(A1802,BUSINESS!$A$2:$I$2692,9,0)</f>
        <v>0.36</v>
      </c>
      <c r="AA1802" s="10">
        <f>VLOOKUP(A1802,BUSINESS!$A$2:$J$2692,10,0)</f>
        <v>1.365</v>
      </c>
      <c r="AB1802" s="7">
        <f t="shared" si="2"/>
        <v>733427362482</v>
      </c>
    </row>
    <row r="1803">
      <c r="A1803" s="7" t="str">
        <f t="shared" si="1"/>
        <v>Syria-Middle East2008</v>
      </c>
      <c r="B1803" s="8" t="s">
        <v>261</v>
      </c>
      <c r="C1803" s="5" t="s">
        <v>93</v>
      </c>
      <c r="D1803" s="9" t="s">
        <v>70</v>
      </c>
      <c r="E1803" s="8"/>
      <c r="F1803" s="12">
        <v>0.034</v>
      </c>
      <c r="G1803" s="12">
        <v>90.0</v>
      </c>
      <c r="H1803" s="12">
        <v>0.102</v>
      </c>
      <c r="I1803" s="22" t="str">
        <f>VLOOKUP(A1803,ENERGY!$A$2:$F$2692,5,0)</f>
        <v>#N/A</v>
      </c>
      <c r="J1803" s="10">
        <f>VLOOKUP(A1804,ENERGY!$A$2:$F$2692,6,0)</f>
        <v>113241</v>
      </c>
      <c r="K1803" s="23">
        <v>0.024</v>
      </c>
      <c r="L1803" s="10">
        <f>VLOOKUP(A1803,TOURISM!$A$2:$E$2692,5,0)</f>
        <v>3176000000</v>
      </c>
      <c r="M1803" s="10">
        <f>VLOOKUP(A1803,TOURISM!$A$2:$F$2692,6,0)</f>
        <v>912000000</v>
      </c>
      <c r="N1803" s="23">
        <v>0.566</v>
      </c>
      <c r="O1803" s="23">
        <v>27.0</v>
      </c>
      <c r="P1803" s="27">
        <f t="shared" ref="P1803:P1812" si="895">if(AND(N1803=N1804,O1803=O1803+1,ISBLANK(P1804)),P1803,P1804)</f>
        <v>19</v>
      </c>
      <c r="Q1803" s="23">
        <v>2085.0</v>
      </c>
      <c r="R1803" s="23">
        <v>0.066</v>
      </c>
      <c r="S1803" s="23">
        <v>1.184</v>
      </c>
      <c r="T1803" s="10">
        <f>VLOOKUP(A1803,TOURISM!$A$2:$E$2692,5,0)</f>
        <v>3176000000</v>
      </c>
      <c r="U1803" s="10">
        <f>VLOOKUP(A1803,TOURISM!$A$2:$F$2692,6,0)</f>
        <v>912000000</v>
      </c>
      <c r="V1803" s="10">
        <f>VLOOKUP(A1803,BUSINESS!$A$2:$E$2692,5,0)</f>
        <v>0.398</v>
      </c>
      <c r="W1803" s="10">
        <f>VLOOKUP(A1803,BUSINESS!$A$2:$F$2692,6,0)</f>
        <v>16</v>
      </c>
      <c r="X1803" s="10">
        <f>VLOOKUP(A1803,BUSINESS!$A$2:$G$2692,7,0)</f>
        <v>45</v>
      </c>
      <c r="Y1803" s="10">
        <f>VLOOKUP(A1803,BUSINESS!$A$2:$H$2692,8,0)</f>
        <v>336</v>
      </c>
      <c r="Z1803" s="10">
        <f>VLOOKUP(A1803,BUSINESS!$A$2:$I$2692,9,0)</f>
        <v>0.14</v>
      </c>
      <c r="AA1803" s="10">
        <f>VLOOKUP(A1803,BUSINESS!$A$2:$J$2692,10,0)</f>
        <v>0.347</v>
      </c>
      <c r="AB1803" s="7">
        <f t="shared" si="2"/>
        <v>0</v>
      </c>
    </row>
    <row r="1804">
      <c r="A1804" s="7" t="str">
        <f t="shared" si="1"/>
        <v>United Arab Emirates-Middle East2008</v>
      </c>
      <c r="B1804" s="8" t="s">
        <v>275</v>
      </c>
      <c r="C1804" s="5" t="s">
        <v>93</v>
      </c>
      <c r="D1804" s="9" t="s">
        <v>70</v>
      </c>
      <c r="E1804" s="11">
        <v>3.15E11</v>
      </c>
      <c r="F1804" s="12">
        <v>0.027</v>
      </c>
      <c r="G1804" s="12">
        <v>1353.0</v>
      </c>
      <c r="H1804" s="10" t="str">
        <f>if(AND(#REF!=#REF!,#REF!=#REF!+1,ISBLANK(#REF!)),#REF!,#REF!)</f>
        <v>#REF!</v>
      </c>
      <c r="I1804" s="22">
        <f>VLOOKUP(A1804,ENERGY!$A$2:$F$2692,5,0)</f>
        <v>42310</v>
      </c>
      <c r="J1804" s="10">
        <f>VLOOKUP(A1805,ENERGY!$A$2:$F$2692,6,0)</f>
        <v>18881</v>
      </c>
      <c r="K1804" s="23">
        <v>0.024</v>
      </c>
      <c r="L1804" s="10">
        <f>VLOOKUP(A1804,TOURISM!$A$2:$E$2692,5,0)</f>
        <v>7162000000</v>
      </c>
      <c r="M1804" s="10">
        <f>VLOOKUP(A1804,TOURISM!$A$2:$F$2692,6,0)</f>
        <v>13288000000</v>
      </c>
      <c r="N1804" s="23">
        <v>0.462</v>
      </c>
      <c r="O1804" s="23">
        <v>26.0</v>
      </c>
      <c r="P1804" s="27">
        <f t="shared" si="895"/>
        <v>19</v>
      </c>
      <c r="Q1804" s="23">
        <v>166.0</v>
      </c>
      <c r="R1804" s="23">
        <v>0.499</v>
      </c>
      <c r="S1804" s="23">
        <v>1.54</v>
      </c>
      <c r="T1804" s="10">
        <f>VLOOKUP(A1804,TOURISM!$A$2:$E$2692,5,0)</f>
        <v>7162000000</v>
      </c>
      <c r="U1804" s="10">
        <f>VLOOKUP(A1804,TOURISM!$A$2:$F$2692,6,0)</f>
        <v>13288000000</v>
      </c>
      <c r="V1804" s="10">
        <f>VLOOKUP(A1804,BUSINESS!$A$2:$E$2692,5,0)</f>
        <v>0.144</v>
      </c>
      <c r="W1804" s="10">
        <f>VLOOKUP(A1804,BUSINESS!$A$2:$F$2692,6,0)</f>
        <v>18</v>
      </c>
      <c r="X1804" s="10">
        <f>VLOOKUP(A1804,BUSINESS!$A$2:$G$2692,7,0)</f>
        <v>45</v>
      </c>
      <c r="Y1804" s="10">
        <f>VLOOKUP(A1804,BUSINESS!$A$2:$H$2692,8,0)</f>
        <v>12</v>
      </c>
      <c r="Z1804" s="10">
        <f>VLOOKUP(A1804,BUSINESS!$A$2:$I$2692,9,0)</f>
        <v>0.63</v>
      </c>
      <c r="AA1804" s="10">
        <f>VLOOKUP(A1804,BUSINESS!$A$2:$J$2692,10,0)</f>
        <v>1.376</v>
      </c>
      <c r="AB1804" s="7">
        <f t="shared" si="2"/>
        <v>631262525050</v>
      </c>
    </row>
    <row r="1805">
      <c r="A1805" s="7" t="str">
        <f t="shared" si="1"/>
        <v>Yemen-Middle East2008</v>
      </c>
      <c r="B1805" s="8" t="s">
        <v>283</v>
      </c>
      <c r="C1805" s="5" t="s">
        <v>93</v>
      </c>
      <c r="D1805" s="9" t="s">
        <v>70</v>
      </c>
      <c r="E1805" s="11">
        <v>3.0397203369E10</v>
      </c>
      <c r="F1805" s="12">
        <v>0.051</v>
      </c>
      <c r="G1805" s="12">
        <v>69.0</v>
      </c>
      <c r="H1805" s="12">
        <v>0.18</v>
      </c>
      <c r="I1805" s="22">
        <f>VLOOKUP(A1805,ENERGY!$A$2:$F$2692,5,0)</f>
        <v>6186</v>
      </c>
      <c r="J1805" s="10">
        <f>VLOOKUP(A1806,ENERGY!$A$2:$F$2692,6,0)</f>
        <v>535</v>
      </c>
      <c r="K1805" s="23">
        <v>0.024</v>
      </c>
      <c r="L1805" s="10">
        <f>VLOOKUP(A1805,TOURISM!$A$2:$E$2692,5,0)</f>
        <v>886000000</v>
      </c>
      <c r="M1805" s="10">
        <f>VLOOKUP(A1805,TOURISM!$A$2:$F$2692,6,0)</f>
        <v>246000000</v>
      </c>
      <c r="N1805" s="23">
        <v>0.456</v>
      </c>
      <c r="O1805" s="23">
        <v>9.0</v>
      </c>
      <c r="P1805" s="27">
        <f t="shared" si="895"/>
        <v>19</v>
      </c>
      <c r="Q1805" s="23">
        <v>202.0</v>
      </c>
      <c r="R1805" s="23">
        <v>0.283</v>
      </c>
      <c r="S1805" s="23">
        <v>0.927</v>
      </c>
      <c r="T1805" s="10">
        <f>VLOOKUP(A1805,TOURISM!$A$2:$E$2692,5,0)</f>
        <v>886000000</v>
      </c>
      <c r="U1805" s="10">
        <f>VLOOKUP(A1805,TOURISM!$A$2:$F$2692,6,0)</f>
        <v>246000000</v>
      </c>
      <c r="V1805" s="10">
        <f>VLOOKUP(A1805,BUSINESS!$A$2:$E$2692,5,0)</f>
        <v>0.478</v>
      </c>
      <c r="W1805" s="10">
        <f>VLOOKUP(A1805,BUSINESS!$A$2:$F$2692,6,0)</f>
        <v>13</v>
      </c>
      <c r="X1805" s="10">
        <f>VLOOKUP(A1805,BUSINESS!$A$2:$G$2692,7,0)</f>
        <v>45</v>
      </c>
      <c r="Y1805" s="10">
        <f>VLOOKUP(A1805,BUSINESS!$A$2:$H$2692,8,0)</f>
        <v>248</v>
      </c>
      <c r="Z1805" s="10">
        <f>VLOOKUP(A1805,BUSINESS!$A$2:$I$2692,9,0)</f>
        <v>0.069</v>
      </c>
      <c r="AA1805" s="10">
        <f>VLOOKUP(A1805,BUSINESS!$A$2:$J$2692,10,0)</f>
        <v>0.297</v>
      </c>
      <c r="AB1805" s="7">
        <f t="shared" si="2"/>
        <v>107410612611</v>
      </c>
    </row>
    <row r="1806">
      <c r="A1806" s="7" t="str">
        <f t="shared" si="1"/>
        <v>American Samoa-Oceania2008</v>
      </c>
      <c r="B1806" s="8" t="s">
        <v>79</v>
      </c>
      <c r="C1806" s="5" t="s">
        <v>80</v>
      </c>
      <c r="D1806" s="9" t="s">
        <v>70</v>
      </c>
      <c r="E1806" s="8"/>
      <c r="F1806" s="10">
        <f>if(AND(C1767=C1768,D1767=D1767+1,ISBLANK(F1768)),F1767,F1768)</f>
        <v>0.066</v>
      </c>
      <c r="G1806" s="10">
        <f>if(AND(C1767=C1768,D1767=D1767+1,ISBLANK(G1768)),G1767,G1768)</f>
        <v>979</v>
      </c>
      <c r="H1806" s="10">
        <f>if(AND(C1767=C1768,D1767=D1767+1,ISBLANK(H1768)),H1767,H1768)</f>
        <v>0.119</v>
      </c>
      <c r="I1806" s="22">
        <f>VLOOKUP(A1806,ENERGY!$A$2:$F$2692,5,0)</f>
        <v>133681</v>
      </c>
      <c r="J1806" s="10">
        <f>VLOOKUP(A1807,ENERGY!$A$2:$F$2692,6,0)</f>
        <v>346476</v>
      </c>
      <c r="K1806" s="23">
        <v>0.024</v>
      </c>
      <c r="L1806" s="10">
        <f>VLOOKUP(A1806,TOURISM!$A$2:$E$2692,5,0)</f>
        <v>725000000</v>
      </c>
      <c r="M1806" s="10" t="str">
        <f>VLOOKUP(A1806,TOURISM!$A$2:$F$2692,6,0)</f>
        <v/>
      </c>
      <c r="N1806" s="23">
        <v>0.358</v>
      </c>
      <c r="O1806" s="23">
        <v>32.0</v>
      </c>
      <c r="P1806" s="27">
        <f t="shared" si="895"/>
        <v>19</v>
      </c>
      <c r="Q1806" s="23">
        <v>616.0</v>
      </c>
      <c r="R1806" s="23">
        <v>0.336</v>
      </c>
      <c r="S1806" s="23">
        <v>1.309</v>
      </c>
      <c r="T1806" s="10">
        <f>VLOOKUP(A1806,TOURISM!$A$2:$E$2692,5,0)</f>
        <v>725000000</v>
      </c>
      <c r="U1806" s="10" t="str">
        <f>VLOOKUP(A1806,TOURISM!$A$2:$F$2692,6,0)</f>
        <v/>
      </c>
      <c r="V1806" s="10">
        <f>VLOOKUP(A1806,BUSINESS!$A$2:$E$2692,5,0)</f>
        <v>0.648</v>
      </c>
      <c r="W1806" s="10">
        <f>VLOOKUP(A1806,BUSINESS!$A$2:$F$2692,6,0)</f>
        <v>17</v>
      </c>
      <c r="X1806" s="10">
        <f>VLOOKUP(A1806,BUSINESS!$A$2:$G$2692,7,0)</f>
        <v>110</v>
      </c>
      <c r="Y1806" s="10">
        <f>VLOOKUP(A1806,BUSINESS!$A$2:$H$2692,8,0)</f>
        <v>128</v>
      </c>
      <c r="Z1806" s="10">
        <f>VLOOKUP(A1806,BUSINESS!$A$2:$I$2692,9,0)</f>
        <v>0.046</v>
      </c>
      <c r="AA1806" s="10">
        <f>VLOOKUP(A1806,BUSINESS!$A$2:$J$2692,10,0)</f>
        <v>1.022</v>
      </c>
      <c r="AB1806" s="7">
        <f t="shared" si="2"/>
        <v>0</v>
      </c>
    </row>
    <row r="1807">
      <c r="A1807" s="7" t="str">
        <f t="shared" si="1"/>
        <v>Australia-Oceania2008</v>
      </c>
      <c r="B1807" s="8" t="s">
        <v>88</v>
      </c>
      <c r="C1807" s="5" t="s">
        <v>80</v>
      </c>
      <c r="D1807" s="9" t="s">
        <v>70</v>
      </c>
      <c r="E1807" s="11">
        <v>8.54E11</v>
      </c>
      <c r="F1807" s="12">
        <v>0.086</v>
      </c>
      <c r="G1807" s="12">
        <v>3956.0</v>
      </c>
      <c r="H1807" s="12">
        <v>0.082</v>
      </c>
      <c r="I1807" s="22">
        <f>VLOOKUP(A1807,ENERGY!$A$2:$F$2692,5,0)</f>
        <v>110814</v>
      </c>
      <c r="J1807" s="10" t="str">
        <f>VLOOKUP(A1808,ENERGY!$A$2:$F$2692,6,0)</f>
        <v>#N/A</v>
      </c>
      <c r="K1807" s="23">
        <v>0.024</v>
      </c>
      <c r="L1807" s="10">
        <f>VLOOKUP(A1807,TOURISM!$A$2:$E$2692,5,0)</f>
        <v>28306000000</v>
      </c>
      <c r="M1807" s="10">
        <f>VLOOKUP(A1807,TOURISM!$A$2:$F$2692,6,0)</f>
        <v>24689000000</v>
      </c>
      <c r="N1807" s="23">
        <v>0.553</v>
      </c>
      <c r="O1807" s="23">
        <v>16.0</v>
      </c>
      <c r="P1807" s="27">
        <f t="shared" si="895"/>
        <v>19</v>
      </c>
      <c r="Q1807" s="23">
        <v>340.0</v>
      </c>
      <c r="R1807" s="23">
        <v>0.533</v>
      </c>
      <c r="S1807" s="23">
        <v>1.096</v>
      </c>
      <c r="T1807" s="10">
        <f>VLOOKUP(A1807,TOURISM!$A$2:$E$2692,5,0)</f>
        <v>28306000000</v>
      </c>
      <c r="U1807" s="10">
        <f>VLOOKUP(A1807,TOURISM!$A$2:$F$2692,6,0)</f>
        <v>24689000000</v>
      </c>
      <c r="V1807" s="10">
        <f>VLOOKUP(A1807,BUSINESS!$A$2:$E$2692,5,0)</f>
        <v>0.499</v>
      </c>
      <c r="W1807" s="10">
        <f>VLOOKUP(A1807,BUSINESS!$A$2:$F$2692,6,0)</f>
        <v>3</v>
      </c>
      <c r="X1807" s="10">
        <f>VLOOKUP(A1807,BUSINESS!$A$2:$G$2692,7,0)</f>
        <v>110</v>
      </c>
      <c r="Y1807" s="10">
        <f>VLOOKUP(A1807,BUSINESS!$A$2:$H$2692,8,0)</f>
        <v>107</v>
      </c>
      <c r="Z1807" s="10">
        <f>VLOOKUP(A1807,BUSINESS!$A$2:$I$2692,9,0)</f>
        <v>0.717</v>
      </c>
      <c r="AA1807" s="10">
        <f>VLOOKUP(A1807,BUSINESS!$A$2:$J$2692,10,0)</f>
        <v>1.022</v>
      </c>
      <c r="AB1807" s="7">
        <f t="shared" si="2"/>
        <v>1602251407129</v>
      </c>
    </row>
    <row r="1808">
      <c r="A1808" s="7" t="str">
        <f t="shared" si="1"/>
        <v>Fiji-Oceania2008</v>
      </c>
      <c r="B1808" s="8" t="s">
        <v>141</v>
      </c>
      <c r="C1808" s="5" t="s">
        <v>80</v>
      </c>
      <c r="D1808" s="9" t="s">
        <v>70</v>
      </c>
      <c r="E1808" s="11">
        <v>3.629936625E9</v>
      </c>
      <c r="F1808" s="12">
        <v>0.036</v>
      </c>
      <c r="G1808" s="12">
        <v>154.0</v>
      </c>
      <c r="H1808" s="12">
        <v>0.08</v>
      </c>
      <c r="I1808" s="22" t="str">
        <f>VLOOKUP(A1808,ENERGY!$A$2:$F$2692,5,0)</f>
        <v>#N/A</v>
      </c>
      <c r="J1808" s="10" t="str">
        <f>VLOOKUP(A1809,ENERGY!$A$2:$F$2692,6,0)</f>
        <v>#N/A</v>
      </c>
      <c r="K1808" s="23">
        <v>0.024</v>
      </c>
      <c r="L1808" s="10">
        <f>VLOOKUP(A1808,TOURISM!$A$2:$E$2692,5,0)</f>
        <v>938000000</v>
      </c>
      <c r="M1808" s="10">
        <f>VLOOKUP(A1808,TOURISM!$A$2:$F$2692,6,0)</f>
        <v>112000000</v>
      </c>
      <c r="N1808" s="23">
        <v>0.473</v>
      </c>
      <c r="O1808" s="23">
        <v>27.0</v>
      </c>
      <c r="P1808" s="27">
        <f t="shared" si="895"/>
        <v>19</v>
      </c>
      <c r="Q1808" s="23">
        <v>325.0</v>
      </c>
      <c r="R1808" s="23">
        <v>0.618</v>
      </c>
      <c r="S1808" s="23">
        <v>1.123</v>
      </c>
      <c r="T1808" s="10">
        <f>VLOOKUP(A1808,TOURISM!$A$2:$E$2692,5,0)</f>
        <v>938000000</v>
      </c>
      <c r="U1808" s="10">
        <f>VLOOKUP(A1808,TOURISM!$A$2:$F$2692,6,0)</f>
        <v>112000000</v>
      </c>
      <c r="V1808" s="10">
        <f>VLOOKUP(A1808,BUSINESS!$A$2:$E$2692,5,0)</f>
        <v>0.415</v>
      </c>
      <c r="W1808" s="10">
        <f>VLOOKUP(A1808,BUSINESS!$A$2:$F$2692,6,0)</f>
        <v>46</v>
      </c>
      <c r="X1808" s="10">
        <f>VLOOKUP(A1808,BUSINESS!$A$2:$G$2692,7,0)</f>
        <v>110</v>
      </c>
      <c r="Y1808" s="10">
        <f>VLOOKUP(A1808,BUSINESS!$A$2:$H$2692,8,0)</f>
        <v>140</v>
      </c>
      <c r="Z1808" s="10">
        <f>VLOOKUP(A1808,BUSINESS!$A$2:$I$2692,9,0)</f>
        <v>0.13</v>
      </c>
      <c r="AA1808" s="10">
        <f>VLOOKUP(A1808,BUSINESS!$A$2:$J$2692,10,0)</f>
        <v>0.711</v>
      </c>
      <c r="AB1808" s="7">
        <f t="shared" si="2"/>
        <v>5873683859</v>
      </c>
    </row>
    <row r="1809">
      <c r="A1809" s="7" t="str">
        <f t="shared" si="1"/>
        <v>French Polynesia-Oceania2008</v>
      </c>
      <c r="B1809" s="8" t="s">
        <v>144</v>
      </c>
      <c r="C1809" s="5" t="s">
        <v>80</v>
      </c>
      <c r="D1809" s="9" t="s">
        <v>70</v>
      </c>
      <c r="E1809" s="8"/>
      <c r="F1809" s="10">
        <f>if(AND(C964=C965,D964=D964+1,ISBLANK(F965)),F964,F965)</f>
        <v>0.037</v>
      </c>
      <c r="G1809" s="10">
        <f>if(AND(C964=C965,D964=D964+1,ISBLANK(G965)),G964,G965)</f>
        <v>536</v>
      </c>
      <c r="H1809" s="10">
        <f>if(AND(C972=C973,D972=D972+1,ISBLANK(H973)),H972,H973)</f>
        <v>0.07</v>
      </c>
      <c r="I1809" s="22" t="str">
        <f>VLOOKUP(A1809,ENERGY!$A$2:$F$2692,5,0)</f>
        <v>#N/A</v>
      </c>
      <c r="J1809" s="10" t="str">
        <f>VLOOKUP(A1810,ENERGY!$A$2:$F$2692,6,0)</f>
        <v>#N/A</v>
      </c>
      <c r="K1809" s="23">
        <v>0.024</v>
      </c>
      <c r="L1809" s="10">
        <f>VLOOKUP(A1809,TOURISM!$A$2:$E$2692,5,0)</f>
        <v>522000000</v>
      </c>
      <c r="M1809" s="10">
        <f>VLOOKUP(A1809,TOURISM!$A$2:$F$2692,6,0)</f>
        <v>159000000</v>
      </c>
      <c r="N1809" s="23">
        <v>0.434</v>
      </c>
      <c r="O1809" s="23">
        <v>31.0</v>
      </c>
      <c r="P1809" s="27">
        <f t="shared" si="895"/>
        <v>19</v>
      </c>
      <c r="Q1809" s="23">
        <v>418.0</v>
      </c>
      <c r="R1809" s="23">
        <v>0.486</v>
      </c>
      <c r="S1809" s="23">
        <v>1.084</v>
      </c>
      <c r="T1809" s="10">
        <f>VLOOKUP(A1809,TOURISM!$A$2:$E$2692,5,0)</f>
        <v>522000000</v>
      </c>
      <c r="U1809" s="10">
        <f>VLOOKUP(A1809,TOURISM!$A$2:$F$2692,6,0)</f>
        <v>159000000</v>
      </c>
      <c r="V1809" s="10">
        <f>VLOOKUP(A1809,BUSINESS!$A$2:$E$2692,5,0)</f>
        <v>0.415</v>
      </c>
      <c r="W1809" s="10">
        <f>VLOOKUP(A1809,BUSINESS!$A$2:$F$2692,6,0)</f>
        <v>46</v>
      </c>
      <c r="X1809" s="10">
        <f>VLOOKUP(A1809,BUSINESS!$A$2:$G$2692,7,0)</f>
        <v>110</v>
      </c>
      <c r="Y1809" s="10">
        <f>VLOOKUP(A1809,BUSINESS!$A$2:$H$2692,8,0)</f>
        <v>140</v>
      </c>
      <c r="Z1809" s="10">
        <f>VLOOKUP(A1809,BUSINESS!$A$2:$I$2692,9,0)</f>
        <v>0.339</v>
      </c>
      <c r="AA1809" s="10">
        <f>VLOOKUP(A1809,BUSINESS!$A$2:$J$2692,10,0)</f>
        <v>0.712</v>
      </c>
      <c r="AB1809" s="7">
        <f t="shared" si="2"/>
        <v>0</v>
      </c>
    </row>
    <row r="1810">
      <c r="A1810" s="7" t="str">
        <f t="shared" si="1"/>
        <v>Guam-Oceania2008</v>
      </c>
      <c r="B1810" s="8" t="s">
        <v>153</v>
      </c>
      <c r="C1810" s="5" t="s">
        <v>80</v>
      </c>
      <c r="D1810" s="9" t="s">
        <v>70</v>
      </c>
      <c r="E1810" s="8"/>
      <c r="F1810" s="10">
        <f>if(AND(C848=C849,D848=D848+1,ISBLANK(F849)),F848,F849)</f>
        <v>0.044</v>
      </c>
      <c r="G1810" s="13"/>
      <c r="H1810" s="10">
        <f>if(AND(C848=C849,D848=D848+1,ISBLANK(H849)),H848,H849)</f>
        <v>0.365</v>
      </c>
      <c r="I1810" s="22" t="str">
        <f>VLOOKUP(A1810,ENERGY!$A$2:$F$2692,5,0)</f>
        <v>#N/A</v>
      </c>
      <c r="J1810" s="10">
        <f>VLOOKUP(A1811,ENERGY!$A$2:$F$2692,6,0)</f>
        <v>62</v>
      </c>
      <c r="K1810" s="23">
        <v>0.024</v>
      </c>
      <c r="L1810" s="10">
        <f>VLOOKUP(A1810,TOURISM!$A$2:$E$2692,5,0)</f>
        <v>4500000</v>
      </c>
      <c r="M1810" s="10">
        <f>VLOOKUP(A1810,TOURISM!$A$2:$F$2692,6,0)</f>
        <v>91000000</v>
      </c>
      <c r="N1810" s="23">
        <v>0.429</v>
      </c>
      <c r="O1810" s="23">
        <v>6.0</v>
      </c>
      <c r="P1810" s="27">
        <f t="shared" si="895"/>
        <v>19</v>
      </c>
      <c r="Q1810" s="23">
        <v>328.0</v>
      </c>
      <c r="R1810" s="23">
        <v>0.421</v>
      </c>
      <c r="S1810" s="23">
        <v>1.277</v>
      </c>
      <c r="T1810" s="10">
        <f>VLOOKUP(A1810,TOURISM!$A$2:$E$2692,5,0)</f>
        <v>4500000</v>
      </c>
      <c r="U1810" s="10">
        <f>VLOOKUP(A1810,TOURISM!$A$2:$F$2692,6,0)</f>
        <v>91000000</v>
      </c>
      <c r="V1810" s="10">
        <f>VLOOKUP(A1810,BUSINESS!$A$2:$E$2692,5,0)</f>
        <v>0.415</v>
      </c>
      <c r="W1810" s="10">
        <f>VLOOKUP(A1810,BUSINESS!$A$2:$F$2692,6,0)</f>
        <v>46</v>
      </c>
      <c r="X1810" s="10">
        <f>VLOOKUP(A1810,BUSINESS!$A$2:$G$2692,7,0)</f>
        <v>110</v>
      </c>
      <c r="Y1810" s="10">
        <f>VLOOKUP(A1810,BUSINESS!$A$2:$H$2692,8,0)</f>
        <v>140</v>
      </c>
      <c r="Z1810" s="10">
        <f>VLOOKUP(A1810,BUSINESS!$A$2:$I$2692,9,0)</f>
        <v>0.484</v>
      </c>
      <c r="AA1810" s="10">
        <f>VLOOKUP(A1810,BUSINESS!$A$2:$J$2692,10,0)</f>
        <v>0.711</v>
      </c>
      <c r="AB1810" s="7">
        <f t="shared" si="2"/>
        <v>0</v>
      </c>
    </row>
    <row r="1811">
      <c r="A1811" s="7" t="str">
        <f t="shared" si="1"/>
        <v>Kiribati-Oceania2008</v>
      </c>
      <c r="B1811" s="8" t="s">
        <v>176</v>
      </c>
      <c r="C1811" s="5" t="s">
        <v>80</v>
      </c>
      <c r="D1811" s="9" t="s">
        <v>70</v>
      </c>
      <c r="E1811" s="11">
        <v>1.35044456E8</v>
      </c>
      <c r="F1811" s="12">
        <v>0.132</v>
      </c>
      <c r="G1811" s="12">
        <v>183.0</v>
      </c>
      <c r="H1811" s="10">
        <f>if(AND(C550=C551,D550=D550+1,ISBLANK(H551)),H550,H551)</f>
        <v>0.107</v>
      </c>
      <c r="I1811" s="22">
        <f>VLOOKUP(A1811,ENERGY!$A$2:$F$2692,5,0)</f>
        <v>8</v>
      </c>
      <c r="J1811" s="10" t="str">
        <f>VLOOKUP(A1812,ENERGY!$A$2:$F$2692,6,0)</f>
        <v>#N/A</v>
      </c>
      <c r="K1811" s="23">
        <v>0.024</v>
      </c>
      <c r="L1811" s="10">
        <f>VLOOKUP(A1811,TOURISM!$A$2:$E$2692,5,0)</f>
        <v>2900000</v>
      </c>
      <c r="M1811" s="10">
        <f>VLOOKUP(A1811,TOURISM!$A$2:$F$2692,6,0)</f>
        <v>12700000</v>
      </c>
      <c r="N1811" s="23">
        <v>0.384</v>
      </c>
      <c r="O1811" s="23">
        <v>60.0</v>
      </c>
      <c r="P1811" s="27">
        <f t="shared" si="895"/>
        <v>19</v>
      </c>
      <c r="Q1811" s="23">
        <v>260.0</v>
      </c>
      <c r="R1811" s="23">
        <v>0.567</v>
      </c>
      <c r="S1811" s="23">
        <v>0.955</v>
      </c>
      <c r="T1811" s="10">
        <f>VLOOKUP(A1811,TOURISM!$A$2:$E$2692,5,0)</f>
        <v>2900000</v>
      </c>
      <c r="U1811" s="10">
        <f>VLOOKUP(A1811,TOURISM!$A$2:$F$2692,6,0)</f>
        <v>12700000</v>
      </c>
      <c r="V1811" s="10">
        <f>VLOOKUP(A1811,BUSINESS!$A$2:$E$2692,5,0)</f>
        <v>0.318</v>
      </c>
      <c r="W1811" s="10">
        <f>VLOOKUP(A1811,BUSINESS!$A$2:$F$2692,6,0)</f>
        <v>31</v>
      </c>
      <c r="X1811" s="10">
        <f>VLOOKUP(A1811,BUSINESS!$A$2:$G$2692,7,0)</f>
        <v>110</v>
      </c>
      <c r="Y1811" s="10">
        <f>VLOOKUP(A1811,BUSINESS!$A$2:$H$2692,8,0)</f>
        <v>120</v>
      </c>
      <c r="Z1811" s="10">
        <f>VLOOKUP(A1811,BUSINESS!$A$2:$I$2692,9,0)</f>
        <v>0.07</v>
      </c>
      <c r="AA1811" s="10">
        <f>VLOOKUP(A1811,BUSINESS!$A$2:$J$2692,10,0)</f>
        <v>0.011</v>
      </c>
      <c r="AB1811" s="7">
        <f t="shared" si="2"/>
        <v>238173643.7</v>
      </c>
    </row>
    <row r="1812">
      <c r="A1812" s="7" t="str">
        <f t="shared" si="1"/>
        <v>Marshall Islands-Oceania2008</v>
      </c>
      <c r="B1812" s="8" t="s">
        <v>196</v>
      </c>
      <c r="C1812" s="5" t="s">
        <v>80</v>
      </c>
      <c r="D1812" s="9" t="s">
        <v>70</v>
      </c>
      <c r="E1812" s="11">
        <v>1.52565763E8</v>
      </c>
      <c r="F1812" s="12">
        <v>0.179</v>
      </c>
      <c r="G1812" s="12">
        <v>569.0</v>
      </c>
      <c r="H1812" s="10">
        <f>if(AND(C291=C292,D291=D291+1,ISBLANK(H292)),H291,H292)</f>
        <v>0.073</v>
      </c>
      <c r="I1812" s="22" t="str">
        <f>VLOOKUP(A1812,ENERGY!$A$2:$F$2692,5,0)</f>
        <v>#N/A</v>
      </c>
      <c r="J1812" s="10" t="str">
        <f>VLOOKUP(A1813,ENERGY!$A$2:$F$2692,6,0)</f>
        <v>#N/A</v>
      </c>
      <c r="K1812" s="23">
        <v>0.024</v>
      </c>
      <c r="L1812" s="10">
        <f>VLOOKUP(A1812,TOURISM!$A$2:$E$2692,5,0)</f>
        <v>3000000</v>
      </c>
      <c r="M1812" s="10" t="str">
        <f>VLOOKUP(A1812,TOURISM!$A$2:$F$2692,6,0)</f>
        <v/>
      </c>
      <c r="N1812" s="23">
        <v>0.489</v>
      </c>
      <c r="O1812" s="23">
        <v>38.0</v>
      </c>
      <c r="P1812" s="27">
        <f t="shared" si="895"/>
        <v>19</v>
      </c>
      <c r="Q1812" s="23">
        <v>264.0</v>
      </c>
      <c r="R1812" s="23">
        <v>0.359</v>
      </c>
      <c r="S1812" s="23">
        <v>1.111</v>
      </c>
      <c r="T1812" s="10">
        <f>VLOOKUP(A1812,TOURISM!$A$2:$E$2692,5,0)</f>
        <v>3000000</v>
      </c>
      <c r="U1812" s="10" t="str">
        <f>VLOOKUP(A1812,TOURISM!$A$2:$F$2692,6,0)</f>
        <v/>
      </c>
      <c r="V1812" s="10">
        <f>VLOOKUP(A1812,BUSINESS!$A$2:$E$2692,5,0)</f>
        <v>0.648</v>
      </c>
      <c r="W1812" s="10">
        <f>VLOOKUP(A1812,BUSINESS!$A$2:$F$2692,6,0)</f>
        <v>17</v>
      </c>
      <c r="X1812" s="10">
        <f>VLOOKUP(A1812,BUSINESS!$A$2:$G$2692,7,0)</f>
        <v>110</v>
      </c>
      <c r="Y1812" s="10">
        <f>VLOOKUP(A1812,BUSINESS!$A$2:$H$2692,8,0)</f>
        <v>128</v>
      </c>
      <c r="Z1812" s="10">
        <f>VLOOKUP(A1812,BUSINESS!$A$2:$I$2692,9,0)</f>
        <v>0.046</v>
      </c>
      <c r="AA1812" s="10">
        <f>VLOOKUP(A1812,BUSINESS!$A$2:$J$2692,10,0)</f>
        <v>1.022</v>
      </c>
      <c r="AB1812" s="7">
        <f t="shared" si="2"/>
        <v>424974270.2</v>
      </c>
    </row>
    <row r="1813">
      <c r="A1813" s="7" t="str">
        <f t="shared" si="1"/>
        <v>Micronesia, Fed. Sts.-Oceania2008</v>
      </c>
      <c r="B1813" s="8" t="s">
        <v>200</v>
      </c>
      <c r="C1813" s="5" t="s">
        <v>80</v>
      </c>
      <c r="D1813" s="9" t="s">
        <v>70</v>
      </c>
      <c r="E1813" s="11">
        <v>2.61339642E8</v>
      </c>
      <c r="F1813" s="12">
        <v>0.129</v>
      </c>
      <c r="G1813" s="12">
        <v>323.0</v>
      </c>
      <c r="H1813" s="12">
        <v>0.144</v>
      </c>
      <c r="I1813" s="22" t="str">
        <f>VLOOKUP(A1813,ENERGY!$A$2:$F$2692,5,0)</f>
        <v>#N/A</v>
      </c>
      <c r="J1813" s="10">
        <f>VLOOKUP(A1814,ENERGY!$A$2:$F$2692,6,0)</f>
        <v>2945</v>
      </c>
      <c r="K1813" s="23">
        <v>0.024</v>
      </c>
      <c r="L1813" s="10">
        <f>VLOOKUP(A1813,TOURISM!$A$2:$E$2692,5,0)</f>
        <v>27000000</v>
      </c>
      <c r="M1813" s="10">
        <f>VLOOKUP(A1813,TOURISM!$A$2:$F$2692,6,0)</f>
        <v>7000000</v>
      </c>
      <c r="N1813" s="27">
        <f t="shared" ref="N1813:Q1813" si="896">if(AND(L1813=L1814,M1813=M1813+1,ISBLANK(N1814)),N1813,N1814)</f>
        <v>0.754</v>
      </c>
      <c r="O1813" s="27">
        <f t="shared" si="896"/>
        <v>13</v>
      </c>
      <c r="P1813" s="27">
        <f t="shared" si="896"/>
        <v>19</v>
      </c>
      <c r="Q1813" s="27">
        <f t="shared" si="896"/>
        <v>340</v>
      </c>
      <c r="R1813" s="23">
        <v>0.651</v>
      </c>
      <c r="S1813" s="23">
        <v>0.907</v>
      </c>
      <c r="T1813" s="10">
        <f>VLOOKUP(A1813,TOURISM!$A$2:$E$2692,5,0)</f>
        <v>27000000</v>
      </c>
      <c r="U1813" s="10">
        <f>VLOOKUP(A1813,TOURISM!$A$2:$F$2692,6,0)</f>
        <v>7000000</v>
      </c>
      <c r="V1813" s="10">
        <f>VLOOKUP(A1813,BUSINESS!$A$2:$E$2692,5,0)</f>
        <v>0.587</v>
      </c>
      <c r="W1813" s="10">
        <f>VLOOKUP(A1813,BUSINESS!$A$2:$F$2692,6,0)</f>
        <v>16</v>
      </c>
      <c r="X1813" s="10">
        <f>VLOOKUP(A1813,BUSINESS!$A$2:$G$2692,7,0)</f>
        <v>110</v>
      </c>
      <c r="Y1813" s="10">
        <f>VLOOKUP(A1813,BUSINESS!$A$2:$H$2692,8,0)</f>
        <v>128</v>
      </c>
      <c r="Z1813" s="10">
        <f>VLOOKUP(A1813,BUSINESS!$A$2:$I$2692,9,0)</f>
        <v>0.145</v>
      </c>
      <c r="AA1813" s="10">
        <f>VLOOKUP(A1813,BUSINESS!$A$2:$J$2692,10,0)</f>
        <v>0.263</v>
      </c>
      <c r="AB1813" s="7">
        <f t="shared" si="2"/>
        <v>401443382.5</v>
      </c>
    </row>
    <row r="1814">
      <c r="A1814" s="7" t="str">
        <f t="shared" si="1"/>
        <v>New Caledonia-Oceania2008</v>
      </c>
      <c r="B1814" s="8" t="s">
        <v>211</v>
      </c>
      <c r="C1814" s="5" t="s">
        <v>80</v>
      </c>
      <c r="D1814" s="9" t="s">
        <v>70</v>
      </c>
      <c r="E1814" s="8"/>
      <c r="F1814" s="10">
        <f>if(AND(C98=C99,D98=D98+1,ISBLANK(F99)),F98,F99)</f>
        <v>0.087</v>
      </c>
      <c r="G1814" s="10">
        <f>if(AND(C98=C99,D98=D98+1,ISBLANK(G99)),G98,G99)</f>
        <v>2613</v>
      </c>
      <c r="H1814" s="10">
        <f>if(AND(C98=C99,D98=D98+1,ISBLANK(H99)),H98,H99)</f>
        <v>0.081</v>
      </c>
      <c r="I1814" s="22">
        <f>VLOOKUP(A1814,ENERGY!$A$2:$F$2692,5,0)</f>
        <v>133681</v>
      </c>
      <c r="J1814" s="10">
        <f>VLOOKUP(A1815,ENERGY!$A$2:$F$2692,6,0)</f>
        <v>33648</v>
      </c>
      <c r="K1814" s="23">
        <v>0.024</v>
      </c>
      <c r="L1814" s="10">
        <f>VLOOKUP(A1814,TOURISM!$A$2:$E$2692,5,0)</f>
        <v>152000000</v>
      </c>
      <c r="M1814" s="10">
        <f>VLOOKUP(A1814,TOURISM!$A$2:$F$2692,6,0)</f>
        <v>168000000</v>
      </c>
      <c r="N1814" s="23">
        <v>0.754</v>
      </c>
      <c r="O1814" s="23">
        <v>13.0</v>
      </c>
      <c r="P1814" s="27">
        <f t="shared" ref="P1814:P1815" si="897">if(AND(N1814=N1815,O1814=O1814+1,ISBLANK(P1815)),P1814,P1815)</f>
        <v>19</v>
      </c>
      <c r="Q1814" s="23">
        <v>340.0</v>
      </c>
      <c r="R1814" s="23">
        <v>0.408</v>
      </c>
      <c r="S1814" s="23">
        <v>1.51</v>
      </c>
      <c r="T1814" s="10">
        <f>VLOOKUP(A1814,TOURISM!$A$2:$E$2692,5,0)</f>
        <v>152000000</v>
      </c>
      <c r="U1814" s="10">
        <f>VLOOKUP(A1814,TOURISM!$A$2:$F$2692,6,0)</f>
        <v>168000000</v>
      </c>
      <c r="V1814" s="10">
        <f>VLOOKUP(A1814,BUSINESS!$A$2:$E$2692,5,0)</f>
        <v>0.415</v>
      </c>
      <c r="W1814" s="10">
        <f>VLOOKUP(A1814,BUSINESS!$A$2:$F$2692,6,0)</f>
        <v>46</v>
      </c>
      <c r="X1814" s="10">
        <f>VLOOKUP(A1814,BUSINESS!$A$2:$G$2692,7,0)</f>
        <v>110</v>
      </c>
      <c r="Y1814" s="10">
        <f>VLOOKUP(A1814,BUSINESS!$A$2:$H$2692,8,0)</f>
        <v>140</v>
      </c>
      <c r="Z1814" s="10">
        <f>VLOOKUP(A1814,BUSINESS!$A$2:$I$2692,9,0)</f>
        <v>0.345</v>
      </c>
      <c r="AA1814" s="10">
        <f>VLOOKUP(A1814,BUSINESS!$A$2:$J$2692,10,0)</f>
        <v>0.821</v>
      </c>
      <c r="AB1814" s="7">
        <f t="shared" si="2"/>
        <v>0</v>
      </c>
    </row>
    <row r="1815">
      <c r="A1815" s="7" t="str">
        <f t="shared" si="1"/>
        <v>New Zealand-Oceania2008</v>
      </c>
      <c r="B1815" s="8" t="s">
        <v>212</v>
      </c>
      <c r="C1815" s="5" t="s">
        <v>80</v>
      </c>
      <c r="D1815" s="9" t="s">
        <v>70</v>
      </c>
      <c r="E1815" s="11">
        <v>1.3E11</v>
      </c>
      <c r="F1815" s="12">
        <v>0.093</v>
      </c>
      <c r="G1815" s="12">
        <v>2820.0</v>
      </c>
      <c r="H1815" s="12">
        <v>0.089</v>
      </c>
      <c r="I1815" s="22">
        <f>VLOOKUP(A1815,ENERGY!$A$2:$F$2692,5,0)</f>
        <v>17123</v>
      </c>
      <c r="J1815" s="10">
        <f>VLOOKUP(A1816,ENERGY!$A$2:$F$2692,6,0)</f>
        <v>4903</v>
      </c>
      <c r="K1815" s="23">
        <v>0.024</v>
      </c>
      <c r="L1815" s="10">
        <f>VLOOKUP(A1815,TOURISM!$A$2:$E$2692,5,0)</f>
        <v>5152000000</v>
      </c>
      <c r="M1815" s="10">
        <f>VLOOKUP(A1815,TOURISM!$A$2:$F$2692,6,0)</f>
        <v>3006000000</v>
      </c>
      <c r="N1815" s="23">
        <v>0.279</v>
      </c>
      <c r="O1815" s="23">
        <v>18.0</v>
      </c>
      <c r="P1815" s="27">
        <f t="shared" si="897"/>
        <v>19</v>
      </c>
      <c r="Q1815" s="23">
        <v>63.0</v>
      </c>
      <c r="R1815" s="23">
        <v>0.772</v>
      </c>
      <c r="S1815" s="23">
        <v>1.085</v>
      </c>
      <c r="T1815" s="10">
        <f>VLOOKUP(A1815,TOURISM!$A$2:$E$2692,5,0)</f>
        <v>5152000000</v>
      </c>
      <c r="U1815" s="10">
        <f>VLOOKUP(A1815,TOURISM!$A$2:$F$2692,6,0)</f>
        <v>3006000000</v>
      </c>
      <c r="V1815" s="10">
        <f>VLOOKUP(A1815,BUSINESS!$A$2:$E$2692,5,0)</f>
        <v>0.36</v>
      </c>
      <c r="W1815" s="10">
        <f>VLOOKUP(A1815,BUSINESS!$A$2:$F$2692,6,0)</f>
        <v>1</v>
      </c>
      <c r="X1815" s="10">
        <f>VLOOKUP(A1815,BUSINESS!$A$2:$G$2692,7,0)</f>
        <v>110</v>
      </c>
      <c r="Y1815" s="10">
        <f>VLOOKUP(A1815,BUSINESS!$A$2:$H$2692,8,0)</f>
        <v>172</v>
      </c>
      <c r="Z1815" s="10">
        <f>VLOOKUP(A1815,BUSINESS!$A$2:$I$2692,9,0)</f>
        <v>0.72</v>
      </c>
      <c r="AA1815" s="10">
        <f>VLOOKUP(A1815,BUSINESS!$A$2:$J$2692,10,0)</f>
        <v>1.08</v>
      </c>
      <c r="AB1815" s="7">
        <f t="shared" si="2"/>
        <v>168393782383</v>
      </c>
    </row>
    <row r="1816">
      <c r="A1816" s="7" t="str">
        <f t="shared" si="1"/>
        <v>Papua New Guinea-Oceania2008</v>
      </c>
      <c r="B1816" s="8" t="s">
        <v>222</v>
      </c>
      <c r="C1816" s="5" t="s">
        <v>80</v>
      </c>
      <c r="D1816" s="9" t="s">
        <v>70</v>
      </c>
      <c r="E1816" s="11">
        <v>8.01037037E9</v>
      </c>
      <c r="F1816" s="12">
        <v>0.046</v>
      </c>
      <c r="G1816" s="12">
        <v>56.0</v>
      </c>
      <c r="H1816" s="12">
        <v>0.092</v>
      </c>
      <c r="I1816" s="22">
        <f>VLOOKUP(A1816,ENERGY!$A$2:$F$2692,5,0)</f>
        <v>133681</v>
      </c>
      <c r="J1816" s="10">
        <f>VLOOKUP(A1817,ENERGY!$A$2:$F$2692,6,0)</f>
        <v>161</v>
      </c>
      <c r="K1816" s="23">
        <v>0.024</v>
      </c>
      <c r="L1816" s="10">
        <f>VLOOKUP(A1816,TOURISM!$A$2:$E$2692,5,0)</f>
        <v>3800000</v>
      </c>
      <c r="M1816" s="10">
        <f>VLOOKUP(A1816,TOURISM!$A$2:$F$2692,6,0)</f>
        <v>75000000</v>
      </c>
      <c r="N1816" s="27">
        <f t="shared" ref="N1816:S1816" si="898">if(AND(L1816=L1817,M1816=M1816+1,ISBLANK(N1817)),N1816,N1817)</f>
        <v>0.512</v>
      </c>
      <c r="O1816" s="27">
        <f t="shared" si="898"/>
        <v>29</v>
      </c>
      <c r="P1816" s="27">
        <f t="shared" si="898"/>
        <v>19</v>
      </c>
      <c r="Q1816" s="27">
        <f t="shared" si="898"/>
        <v>448</v>
      </c>
      <c r="R1816" s="27">
        <f t="shared" si="898"/>
        <v>0.247</v>
      </c>
      <c r="S1816" s="27">
        <f t="shared" si="898"/>
        <v>1.192</v>
      </c>
      <c r="T1816" s="10">
        <f>VLOOKUP(A1816,TOURISM!$A$2:$E$2692,5,0)</f>
        <v>3800000</v>
      </c>
      <c r="U1816" s="10">
        <f>VLOOKUP(A1816,TOURISM!$A$2:$F$2692,6,0)</f>
        <v>75000000</v>
      </c>
      <c r="V1816" s="10">
        <f>VLOOKUP(A1816,BUSINESS!$A$2:$E$2692,5,0)</f>
        <v>0.415</v>
      </c>
      <c r="W1816" s="10">
        <f>VLOOKUP(A1816,BUSINESS!$A$2:$F$2692,6,0)</f>
        <v>51</v>
      </c>
      <c r="X1816" s="10">
        <f>VLOOKUP(A1816,BUSINESS!$A$2:$G$2692,7,0)</f>
        <v>110</v>
      </c>
      <c r="Y1816" s="10">
        <f>VLOOKUP(A1816,BUSINESS!$A$2:$H$2692,8,0)</f>
        <v>194</v>
      </c>
      <c r="Z1816" s="10">
        <f>VLOOKUP(A1816,BUSINESS!$A$2:$I$2692,9,0)</f>
        <v>0.012</v>
      </c>
      <c r="AA1816" s="10">
        <f>VLOOKUP(A1816,BUSINESS!$A$2:$J$2692,10,0)</f>
        <v>0.133</v>
      </c>
      <c r="AB1816" s="7">
        <f t="shared" si="2"/>
        <v>32430649271</v>
      </c>
    </row>
    <row r="1817">
      <c r="A1817" s="7" t="str">
        <f t="shared" si="1"/>
        <v>Samoa-Oceania2008</v>
      </c>
      <c r="B1817" s="8" t="s">
        <v>233</v>
      </c>
      <c r="C1817" s="5" t="s">
        <v>80</v>
      </c>
      <c r="D1817" s="9" t="s">
        <v>70</v>
      </c>
      <c r="E1817" s="11">
        <v>5.73939144E8</v>
      </c>
      <c r="F1817" s="12">
        <v>0.051</v>
      </c>
      <c r="G1817" s="12">
        <v>153.0</v>
      </c>
      <c r="H1817" s="12">
        <v>0.127</v>
      </c>
      <c r="I1817" s="22">
        <f>VLOOKUP(A1817,ENERGY!$A$2:$F$2692,5,0)</f>
        <v>58</v>
      </c>
      <c r="J1817" s="10">
        <f>VLOOKUP(A1818,ENERGY!$A$2:$F$2692,6,0)</f>
        <v>198</v>
      </c>
      <c r="K1817" s="23">
        <v>0.024</v>
      </c>
      <c r="L1817" s="10">
        <f>VLOOKUP(A1817,TOURISM!$A$2:$E$2692,5,0)</f>
        <v>112000000</v>
      </c>
      <c r="M1817" s="10">
        <f>VLOOKUP(A1817,TOURISM!$A$2:$F$2692,6,0)</f>
        <v>21600000</v>
      </c>
      <c r="N1817" s="23">
        <v>0.512</v>
      </c>
      <c r="O1817" s="23">
        <v>29.0</v>
      </c>
      <c r="P1817" s="27">
        <f t="shared" ref="P1817:P1828" si="899">if(AND(N1817=N1818,O1817=O1817+1,ISBLANK(P1818)),P1817,P1818)</f>
        <v>19</v>
      </c>
      <c r="Q1817" s="23">
        <v>448.0</v>
      </c>
      <c r="R1817" s="23">
        <v>0.247</v>
      </c>
      <c r="S1817" s="23">
        <v>1.192</v>
      </c>
      <c r="T1817" s="10">
        <f>VLOOKUP(A1817,TOURISM!$A$2:$E$2692,5,0)</f>
        <v>112000000</v>
      </c>
      <c r="U1817" s="10">
        <f>VLOOKUP(A1817,TOURISM!$A$2:$F$2692,6,0)</f>
        <v>21600000</v>
      </c>
      <c r="V1817" s="10">
        <f>VLOOKUP(A1817,BUSINESS!$A$2:$E$2692,5,0)</f>
        <v>0.189</v>
      </c>
      <c r="W1817" s="10">
        <f>VLOOKUP(A1817,BUSINESS!$A$2:$F$2692,6,0)</f>
        <v>35</v>
      </c>
      <c r="X1817" s="10">
        <f>VLOOKUP(A1817,BUSINESS!$A$2:$G$2692,7,0)</f>
        <v>110</v>
      </c>
      <c r="Y1817" s="10">
        <f>VLOOKUP(A1817,BUSINESS!$A$2:$H$2692,8,0)</f>
        <v>224</v>
      </c>
      <c r="Z1817" s="10">
        <f>VLOOKUP(A1817,BUSINESS!$A$2:$I$2692,9,0)</f>
        <v>0.05</v>
      </c>
      <c r="AA1817" s="10">
        <f>VLOOKUP(A1817,BUSINESS!$A$2:$J$2692,10,0)</f>
        <v>0.133</v>
      </c>
      <c r="AB1817" s="7">
        <f t="shared" si="2"/>
        <v>2323640259</v>
      </c>
    </row>
    <row r="1818">
      <c r="A1818" s="7" t="str">
        <f t="shared" si="1"/>
        <v>Solomon Islands-Oceania2008</v>
      </c>
      <c r="B1818" s="8" t="s">
        <v>245</v>
      </c>
      <c r="C1818" s="5" t="s">
        <v>80</v>
      </c>
      <c r="D1818" s="9" t="s">
        <v>70</v>
      </c>
      <c r="E1818" s="11">
        <v>6.08292552E8</v>
      </c>
      <c r="F1818" s="12">
        <v>0.056</v>
      </c>
      <c r="G1818" s="12">
        <v>72.0</v>
      </c>
      <c r="H1818" s="12">
        <v>0.144</v>
      </c>
      <c r="I1818" s="22">
        <f>VLOOKUP(A1818,ENERGY!$A$2:$F$2692,5,0)</f>
        <v>64</v>
      </c>
      <c r="J1818" s="10">
        <f>VLOOKUP(A1819,ENERGY!$A$2:$F$2692,6,0)</f>
        <v>172</v>
      </c>
      <c r="K1818" s="23">
        <v>0.024</v>
      </c>
      <c r="L1818" s="10">
        <f>VLOOKUP(A1818,TOURISM!$A$2:$E$2692,5,0)</f>
        <v>40600000</v>
      </c>
      <c r="M1818" s="10">
        <f>VLOOKUP(A1818,TOURISM!$A$2:$F$2692,6,0)</f>
        <v>40500000</v>
      </c>
      <c r="N1818" s="23">
        <v>1.208</v>
      </c>
      <c r="O1818" s="23">
        <v>48.0</v>
      </c>
      <c r="P1818" s="27">
        <f t="shared" si="899"/>
        <v>19</v>
      </c>
      <c r="Q1818" s="23">
        <v>987.0</v>
      </c>
      <c r="R1818" s="23">
        <v>0.197</v>
      </c>
      <c r="S1818" s="23">
        <v>0.726</v>
      </c>
      <c r="T1818" s="10">
        <f>VLOOKUP(A1818,TOURISM!$A$2:$E$2692,5,0)</f>
        <v>40600000</v>
      </c>
      <c r="U1818" s="10">
        <f>VLOOKUP(A1818,TOURISM!$A$2:$F$2692,6,0)</f>
        <v>40500000</v>
      </c>
      <c r="V1818" s="10">
        <f>VLOOKUP(A1818,BUSINESS!$A$2:$E$2692,5,0)</f>
        <v>0.261</v>
      </c>
      <c r="W1818" s="10">
        <f>VLOOKUP(A1818,BUSINESS!$A$2:$F$2692,6,0)</f>
        <v>56</v>
      </c>
      <c r="X1818" s="10">
        <f>VLOOKUP(A1818,BUSINESS!$A$2:$G$2692,7,0)</f>
        <v>110</v>
      </c>
      <c r="Y1818" s="10">
        <f>VLOOKUP(A1818,BUSINESS!$A$2:$H$2692,8,0)</f>
        <v>80</v>
      </c>
      <c r="Z1818" s="10">
        <f>VLOOKUP(A1818,BUSINESS!$A$2:$I$2692,9,0)</f>
        <v>0.03</v>
      </c>
      <c r="AA1818" s="10">
        <f>VLOOKUP(A1818,BUSINESS!$A$2:$J$2692,10,0)</f>
        <v>0.06</v>
      </c>
      <c r="AB1818" s="7">
        <f t="shared" si="2"/>
        <v>3087779452</v>
      </c>
    </row>
    <row r="1819">
      <c r="A1819" s="7" t="str">
        <f t="shared" si="1"/>
        <v>Tonga-Oceania2008</v>
      </c>
      <c r="B1819" s="8" t="s">
        <v>267</v>
      </c>
      <c r="C1819" s="5" t="s">
        <v>80</v>
      </c>
      <c r="D1819" s="9" t="s">
        <v>70</v>
      </c>
      <c r="E1819" s="11">
        <v>3.46850176E8</v>
      </c>
      <c r="F1819" s="12">
        <v>0.063</v>
      </c>
      <c r="G1819" s="12">
        <v>207.0</v>
      </c>
      <c r="H1819" s="12">
        <v>0.125</v>
      </c>
      <c r="I1819" s="22">
        <f>VLOOKUP(A1819,ENERGY!$A$2:$F$2692,5,0)</f>
        <v>57</v>
      </c>
      <c r="J1819" s="10">
        <f>VLOOKUP(A1820,ENERGY!$A$2:$F$2692,6,0)</f>
        <v>55</v>
      </c>
      <c r="K1819" s="23">
        <v>0.024</v>
      </c>
      <c r="L1819" s="10">
        <f>VLOOKUP(A1819,TOURISM!$A$2:$E$2692,5,0)</f>
        <v>19500000</v>
      </c>
      <c r="M1819" s="10">
        <f>VLOOKUP(A1819,TOURISM!$A$2:$F$2692,6,0)</f>
        <v>25100000</v>
      </c>
      <c r="N1819" s="23">
        <v>0.364</v>
      </c>
      <c r="O1819" s="23">
        <v>16.0</v>
      </c>
      <c r="P1819" s="27">
        <f t="shared" si="899"/>
        <v>19</v>
      </c>
      <c r="Q1819" s="23">
        <v>279.0</v>
      </c>
      <c r="R1819" s="23">
        <v>0.592</v>
      </c>
      <c r="S1819" s="23">
        <v>1.023</v>
      </c>
      <c r="T1819" s="10">
        <f>VLOOKUP(A1819,TOURISM!$A$2:$E$2692,5,0)</f>
        <v>19500000</v>
      </c>
      <c r="U1819" s="10">
        <f>VLOOKUP(A1819,TOURISM!$A$2:$F$2692,6,0)</f>
        <v>25100000</v>
      </c>
      <c r="V1819" s="10">
        <f>VLOOKUP(A1819,BUSINESS!$A$2:$E$2692,5,0)</f>
        <v>0.275</v>
      </c>
      <c r="W1819" s="10">
        <f>VLOOKUP(A1819,BUSINESS!$A$2:$F$2692,6,0)</f>
        <v>25</v>
      </c>
      <c r="X1819" s="10">
        <f>VLOOKUP(A1819,BUSINESS!$A$2:$G$2692,7,0)</f>
        <v>110</v>
      </c>
      <c r="Y1819" s="10">
        <f>VLOOKUP(A1819,BUSINESS!$A$2:$H$2692,8,0)</f>
        <v>164</v>
      </c>
      <c r="Z1819" s="10">
        <f>VLOOKUP(A1819,BUSINESS!$A$2:$I$2692,9,0)</f>
        <v>0.081</v>
      </c>
      <c r="AA1819" s="10">
        <f>VLOOKUP(A1819,BUSINESS!$A$2:$J$2692,10,0)</f>
        <v>0.49</v>
      </c>
      <c r="AB1819" s="7">
        <f t="shared" si="2"/>
        <v>585895567.6</v>
      </c>
    </row>
    <row r="1820">
      <c r="A1820" s="7" t="str">
        <f t="shared" si="1"/>
        <v>Vanuatu-Oceania2008</v>
      </c>
      <c r="B1820" s="8" t="s">
        <v>280</v>
      </c>
      <c r="C1820" s="5" t="s">
        <v>80</v>
      </c>
      <c r="D1820" s="9" t="s">
        <v>70</v>
      </c>
      <c r="E1820" s="11">
        <v>6.07983815E8</v>
      </c>
      <c r="F1820" s="12">
        <v>0.037</v>
      </c>
      <c r="G1820" s="12">
        <v>99.0</v>
      </c>
      <c r="H1820" s="12">
        <v>0.053</v>
      </c>
      <c r="I1820" s="22">
        <f>VLOOKUP(A1820,ENERGY!$A$2:$F$2692,5,0)</f>
        <v>30</v>
      </c>
      <c r="J1820" s="10">
        <f>VLOOKUP(A1821,ENERGY!$A$2:$F$2692,6,0)</f>
        <v>389</v>
      </c>
      <c r="K1820" s="23">
        <v>0.024</v>
      </c>
      <c r="L1820" s="10">
        <f>VLOOKUP(A1820,TOURISM!$A$2:$E$2692,5,0)</f>
        <v>188000000</v>
      </c>
      <c r="M1820" s="10">
        <f>VLOOKUP(A1820,TOURISM!$A$2:$F$2692,6,0)</f>
        <v>32000000</v>
      </c>
      <c r="N1820" s="23">
        <v>0.203</v>
      </c>
      <c r="O1820" s="23">
        <v>15.0</v>
      </c>
      <c r="P1820" s="27">
        <f t="shared" si="899"/>
        <v>19</v>
      </c>
      <c r="Q1820" s="23">
        <v>192.0</v>
      </c>
      <c r="R1820" s="23">
        <v>0.363</v>
      </c>
      <c r="S1820" s="23">
        <v>0.856</v>
      </c>
      <c r="T1820" s="10">
        <f>VLOOKUP(A1820,TOURISM!$A$2:$E$2692,5,0)</f>
        <v>188000000</v>
      </c>
      <c r="U1820" s="10">
        <f>VLOOKUP(A1820,TOURISM!$A$2:$F$2692,6,0)</f>
        <v>32000000</v>
      </c>
      <c r="V1820" s="10">
        <f>VLOOKUP(A1820,BUSINESS!$A$2:$E$2692,5,0)</f>
        <v>0.084</v>
      </c>
      <c r="W1820" s="10">
        <f>VLOOKUP(A1820,BUSINESS!$A$2:$F$2692,6,0)</f>
        <v>47</v>
      </c>
      <c r="X1820" s="10">
        <f>VLOOKUP(A1820,BUSINESS!$A$2:$G$2692,7,0)</f>
        <v>110</v>
      </c>
      <c r="Y1820" s="10">
        <f>VLOOKUP(A1820,BUSINESS!$A$2:$H$2692,8,0)</f>
        <v>120</v>
      </c>
      <c r="Z1820" s="10">
        <f>VLOOKUP(A1820,BUSINESS!$A$2:$I$2692,9,0)</f>
        <v>0.073</v>
      </c>
      <c r="AA1820" s="10">
        <f>VLOOKUP(A1820,BUSINESS!$A$2:$J$2692,10,0)</f>
        <v>0.16</v>
      </c>
      <c r="AB1820" s="7">
        <f t="shared" si="2"/>
        <v>1674886543</v>
      </c>
    </row>
    <row r="1821">
      <c r="A1821" s="7" t="str">
        <f t="shared" si="1"/>
        <v>Antigua and Barbuda-The Americas2008</v>
      </c>
      <c r="B1821" s="8" t="s">
        <v>83</v>
      </c>
      <c r="C1821" s="5" t="s">
        <v>84</v>
      </c>
      <c r="D1821" s="9" t="s">
        <v>70</v>
      </c>
      <c r="E1821" s="11">
        <v>1.289259236E9</v>
      </c>
      <c r="F1821" s="12">
        <v>0.046</v>
      </c>
      <c r="G1821" s="12">
        <v>698.0</v>
      </c>
      <c r="H1821" s="12">
        <v>0.104</v>
      </c>
      <c r="I1821" s="22">
        <f>VLOOKUP(A1821,ENERGY!$A$2:$F$2692,5,0)</f>
        <v>133681</v>
      </c>
      <c r="J1821" s="10">
        <f>VLOOKUP(A1822,ENERGY!$A$2:$F$2692,6,0)</f>
        <v>133127</v>
      </c>
      <c r="K1821" s="23">
        <v>0.024</v>
      </c>
      <c r="L1821" s="10">
        <f>VLOOKUP(A1821,TOURISM!$A$2:$E$2692,5,0)</f>
        <v>334000000</v>
      </c>
      <c r="M1821" s="10">
        <f>VLOOKUP(A1821,TOURISM!$A$2:$F$2692,6,0)</f>
        <v>58000000</v>
      </c>
      <c r="N1821" s="23">
        <v>0.477</v>
      </c>
      <c r="O1821" s="23">
        <v>17.0</v>
      </c>
      <c r="P1821" s="27">
        <f t="shared" si="899"/>
        <v>19</v>
      </c>
      <c r="Q1821" s="23">
        <v>808.0</v>
      </c>
      <c r="R1821" s="23">
        <v>0.519</v>
      </c>
      <c r="S1821" s="23">
        <v>1.28</v>
      </c>
      <c r="T1821" s="10">
        <f>VLOOKUP(A1821,TOURISM!$A$2:$E$2692,5,0)</f>
        <v>334000000</v>
      </c>
      <c r="U1821" s="10">
        <f>VLOOKUP(A1821,TOURISM!$A$2:$F$2692,6,0)</f>
        <v>58000000</v>
      </c>
      <c r="V1821" s="10">
        <f>VLOOKUP(A1821,BUSINESS!$A$2:$E$2692,5,0)</f>
        <v>0.462</v>
      </c>
      <c r="W1821" s="10">
        <f>VLOOKUP(A1821,BUSINESS!$A$2:$F$2692,6,0)</f>
        <v>21</v>
      </c>
      <c r="X1821" s="10">
        <f>VLOOKUP(A1821,BUSINESS!$A$2:$G$2692,7,0)</f>
        <v>69</v>
      </c>
      <c r="Y1821" s="10">
        <f>VLOOKUP(A1821,BUSINESS!$A$2:$H$2692,8,0)</f>
        <v>207</v>
      </c>
      <c r="Z1821" s="10">
        <f>VLOOKUP(A1821,BUSINESS!$A$2:$I$2692,9,0)</f>
        <v>0.38</v>
      </c>
      <c r="AA1821" s="10">
        <f>VLOOKUP(A1821,BUSINESS!$A$2:$J$2692,10,0)</f>
        <v>1.6</v>
      </c>
      <c r="AB1821" s="7">
        <f t="shared" si="2"/>
        <v>2484121842</v>
      </c>
    </row>
    <row r="1822">
      <c r="A1822" s="7" t="str">
        <f t="shared" si="1"/>
        <v>Argentina-The Americas2008</v>
      </c>
      <c r="B1822" s="8" t="s">
        <v>85</v>
      </c>
      <c r="C1822" s="5" t="s">
        <v>84</v>
      </c>
      <c r="D1822" s="9" t="s">
        <v>70</v>
      </c>
      <c r="E1822" s="11">
        <v>3.3E11</v>
      </c>
      <c r="F1822" s="12">
        <v>0.082</v>
      </c>
      <c r="G1822" s="12">
        <v>548.0</v>
      </c>
      <c r="H1822" s="12">
        <v>0.111</v>
      </c>
      <c r="I1822" s="22">
        <f>VLOOKUP(A1822,ENERGY!$A$2:$F$2692,5,0)</f>
        <v>59047</v>
      </c>
      <c r="J1822" s="10">
        <f>VLOOKUP(A1823,ENERGY!$A$2:$F$2692,6,0)</f>
        <v>2255</v>
      </c>
      <c r="K1822" s="23">
        <v>0.024</v>
      </c>
      <c r="L1822" s="10">
        <f>VLOOKUP(A1822,TOURISM!$A$2:$E$2692,5,0)</f>
        <v>5295000000</v>
      </c>
      <c r="M1822" s="10">
        <f>VLOOKUP(A1822,TOURISM!$A$2:$F$2692,6,0)</f>
        <v>5962000000</v>
      </c>
      <c r="N1822" s="23">
        <v>0.478</v>
      </c>
      <c r="O1822" s="23">
        <v>14.0</v>
      </c>
      <c r="P1822" s="27">
        <f t="shared" si="899"/>
        <v>19</v>
      </c>
      <c r="Q1822" s="23">
        <v>269.0</v>
      </c>
      <c r="R1822" s="23">
        <v>0.808</v>
      </c>
      <c r="S1822" s="23">
        <v>1.149</v>
      </c>
      <c r="T1822" s="10">
        <f>VLOOKUP(A1822,TOURISM!$A$2:$E$2692,5,0)</f>
        <v>5295000000</v>
      </c>
      <c r="U1822" s="10">
        <f>VLOOKUP(A1822,TOURISM!$A$2:$F$2692,6,0)</f>
        <v>5962000000</v>
      </c>
      <c r="V1822" s="10">
        <f>VLOOKUP(A1822,BUSINESS!$A$2:$E$2692,5,0)</f>
        <v>1.076</v>
      </c>
      <c r="W1822" s="10">
        <f>VLOOKUP(A1822,BUSINESS!$A$2:$F$2692,6,0)</f>
        <v>31</v>
      </c>
      <c r="X1822" s="10">
        <f>VLOOKUP(A1822,BUSINESS!$A$2:$G$2692,7,0)</f>
        <v>69</v>
      </c>
      <c r="Y1822" s="10">
        <f>VLOOKUP(A1822,BUSINESS!$A$2:$H$2692,8,0)</f>
        <v>453</v>
      </c>
      <c r="Z1822" s="10">
        <f>VLOOKUP(A1822,BUSINESS!$A$2:$I$2692,9,0)</f>
        <v>0.281</v>
      </c>
      <c r="AA1822" s="10">
        <f>VLOOKUP(A1822,BUSINESS!$A$2:$J$2692,10,0)</f>
        <v>1.172</v>
      </c>
      <c r="AB1822" s="7">
        <f t="shared" si="2"/>
        <v>408415841584</v>
      </c>
    </row>
    <row r="1823">
      <c r="A1823" s="7" t="str">
        <f t="shared" si="1"/>
        <v>Aruba-The Americas2008</v>
      </c>
      <c r="B1823" s="8" t="s">
        <v>87</v>
      </c>
      <c r="C1823" s="5" t="s">
        <v>84</v>
      </c>
      <c r="D1823" s="9" t="s">
        <v>70</v>
      </c>
      <c r="E1823" s="11">
        <v>2.623726257E9</v>
      </c>
      <c r="F1823" s="10">
        <f>if(AND(C1706=C1707,D1706=D1706+1,ISBLANK(F1707)),F1706,F1707)</f>
        <v>0.056</v>
      </c>
      <c r="G1823" s="10">
        <f>if(AND(C1706=C1707,D1706=D1706+1,ISBLANK(G1707)),G1706,G1707)</f>
        <v>246</v>
      </c>
      <c r="H1823" s="12">
        <v>0.11</v>
      </c>
      <c r="I1823" s="22">
        <f>VLOOKUP(A1823,ENERGY!$A$2:$F$2692,5,0)</f>
        <v>133681</v>
      </c>
      <c r="J1823" s="10">
        <f>VLOOKUP(A1824,ENERGY!$A$2:$F$2692,6,0)</f>
        <v>1518</v>
      </c>
      <c r="K1823" s="23">
        <v>0.024</v>
      </c>
      <c r="L1823" s="10">
        <f>VLOOKUP(A1823,TOURISM!$A$2:$E$2692,5,0)</f>
        <v>1353000000</v>
      </c>
      <c r="M1823" s="10">
        <f>VLOOKUP(A1823,TOURISM!$A$2:$F$2692,6,0)</f>
        <v>273000000</v>
      </c>
      <c r="N1823" s="23">
        <v>0.2</v>
      </c>
      <c r="O1823" s="23">
        <v>26.0</v>
      </c>
      <c r="P1823" s="27">
        <f t="shared" si="899"/>
        <v>19</v>
      </c>
      <c r="Q1823" s="23">
        <v>59.0</v>
      </c>
      <c r="R1823" s="23">
        <v>0.789</v>
      </c>
      <c r="S1823" s="23">
        <v>1.437</v>
      </c>
      <c r="T1823" s="10">
        <f>VLOOKUP(A1823,TOURISM!$A$2:$E$2692,5,0)</f>
        <v>1353000000</v>
      </c>
      <c r="U1823" s="10">
        <f>VLOOKUP(A1823,TOURISM!$A$2:$F$2692,6,0)</f>
        <v>273000000</v>
      </c>
      <c r="V1823" s="10">
        <f>VLOOKUP(A1823,BUSINESS!$A$2:$E$2692,5,0)</f>
        <v>0.441</v>
      </c>
      <c r="W1823" s="10">
        <f>VLOOKUP(A1823,BUSINESS!$A$2:$F$2692,6,0)</f>
        <v>5</v>
      </c>
      <c r="X1823" s="10">
        <f>VLOOKUP(A1823,BUSINESS!$A$2:$G$2692,7,0)</f>
        <v>69</v>
      </c>
      <c r="Y1823" s="10">
        <f>VLOOKUP(A1823,BUSINESS!$A$2:$H$2692,8,0)</f>
        <v>119</v>
      </c>
      <c r="Z1823" s="10">
        <f>VLOOKUP(A1823,BUSINESS!$A$2:$I$2692,9,0)</f>
        <v>0.52</v>
      </c>
      <c r="AA1823" s="10">
        <f>VLOOKUP(A1823,BUSINESS!$A$2:$J$2692,10,0)</f>
        <v>1.192</v>
      </c>
      <c r="AB1823" s="7">
        <f t="shared" si="2"/>
        <v>3325381821</v>
      </c>
    </row>
    <row r="1824">
      <c r="A1824" s="7" t="str">
        <f t="shared" si="1"/>
        <v>Bahamas, The-The Americas2008</v>
      </c>
      <c r="B1824" s="8" t="s">
        <v>91</v>
      </c>
      <c r="C1824" s="5" t="s">
        <v>84</v>
      </c>
      <c r="D1824" s="9" t="s">
        <v>70</v>
      </c>
      <c r="E1824" s="11">
        <v>8.318996E9</v>
      </c>
      <c r="F1824" s="12">
        <v>0.071</v>
      </c>
      <c r="G1824" s="12">
        <v>1721.0</v>
      </c>
      <c r="H1824" s="12">
        <v>0.055</v>
      </c>
      <c r="I1824" s="22">
        <f>VLOOKUP(A1824,ENERGY!$A$2:$F$2692,5,0)</f>
        <v>133681</v>
      </c>
      <c r="J1824" s="10">
        <f>VLOOKUP(A1825,ENERGY!$A$2:$F$2692,6,0)</f>
        <v>1269</v>
      </c>
      <c r="K1824" s="23">
        <v>0.024</v>
      </c>
      <c r="L1824" s="10">
        <f>VLOOKUP(A1824,TOURISM!$A$2:$E$2692,5,0)</f>
        <v>2155000000</v>
      </c>
      <c r="M1824" s="10">
        <f>VLOOKUP(A1824,TOURISM!$A$2:$F$2692,6,0)</f>
        <v>460000000</v>
      </c>
      <c r="N1824" s="23">
        <v>0.418</v>
      </c>
      <c r="O1824" s="23">
        <v>8.0</v>
      </c>
      <c r="P1824" s="27">
        <f t="shared" si="899"/>
        <v>19</v>
      </c>
      <c r="Q1824" s="23">
        <v>180.0</v>
      </c>
      <c r="R1824" s="23">
        <v>0.858</v>
      </c>
      <c r="S1824" s="23">
        <v>1.173</v>
      </c>
      <c r="T1824" s="10">
        <f>VLOOKUP(A1824,TOURISM!$A$2:$E$2692,5,0)</f>
        <v>2155000000</v>
      </c>
      <c r="U1824" s="10">
        <f>VLOOKUP(A1824,TOURISM!$A$2:$F$2692,6,0)</f>
        <v>460000000</v>
      </c>
      <c r="V1824" s="10">
        <f>VLOOKUP(A1824,BUSINESS!$A$2:$E$2692,5,0)</f>
        <v>0.449</v>
      </c>
      <c r="W1824" s="10">
        <f>VLOOKUP(A1824,BUSINESS!$A$2:$F$2692,6,0)</f>
        <v>31</v>
      </c>
      <c r="X1824" s="10">
        <f>VLOOKUP(A1824,BUSINESS!$A$2:$G$2692,7,0)</f>
        <v>69</v>
      </c>
      <c r="Y1824" s="10">
        <f>VLOOKUP(A1824,BUSINESS!$A$2:$H$2692,8,0)</f>
        <v>58</v>
      </c>
      <c r="Z1824" s="10">
        <f>VLOOKUP(A1824,BUSINESS!$A$2:$I$2692,9,0)</f>
        <v>0.315</v>
      </c>
      <c r="AA1824" s="10">
        <f>VLOOKUP(A1824,BUSINESS!$A$2:$J$2692,10,0)</f>
        <v>1.028</v>
      </c>
      <c r="AB1824" s="7">
        <f t="shared" si="2"/>
        <v>9695799534</v>
      </c>
    </row>
    <row r="1825">
      <c r="A1825" s="7" t="str">
        <f t="shared" si="1"/>
        <v>Barbados-The Americas2008</v>
      </c>
      <c r="B1825" s="8" t="s">
        <v>95</v>
      </c>
      <c r="C1825" s="5" t="s">
        <v>84</v>
      </c>
      <c r="D1825" s="9" t="s">
        <v>70</v>
      </c>
      <c r="E1825" s="11">
        <v>4.51325E9</v>
      </c>
      <c r="F1825" s="12">
        <v>0.075</v>
      </c>
      <c r="G1825" s="12">
        <v>928.0</v>
      </c>
      <c r="H1825" s="12">
        <v>0.108</v>
      </c>
      <c r="I1825" s="22">
        <f>VLOOKUP(A1825,ENERGY!$A$2:$F$2692,5,0)</f>
        <v>133681</v>
      </c>
      <c r="J1825" s="10">
        <f>VLOOKUP(A1826,ENERGY!$A$2:$F$2692,6,0)</f>
        <v>374</v>
      </c>
      <c r="K1825" s="23">
        <v>0.024</v>
      </c>
      <c r="L1825" s="10">
        <f>VLOOKUP(A1825,TOURISM!$A$2:$E$2692,5,0)</f>
        <v>1244000000</v>
      </c>
      <c r="M1825" s="10">
        <f>VLOOKUP(A1825,TOURISM!$A$2:$F$2692,6,0)</f>
        <v>279000000</v>
      </c>
      <c r="N1825" s="23">
        <v>0.621</v>
      </c>
      <c r="O1825" s="23">
        <v>47.0</v>
      </c>
      <c r="P1825" s="27">
        <f t="shared" si="899"/>
        <v>19</v>
      </c>
      <c r="Q1825" s="23">
        <v>298.0</v>
      </c>
      <c r="R1825" s="23">
        <v>0.551</v>
      </c>
      <c r="S1825" s="23">
        <v>1.084</v>
      </c>
      <c r="T1825" s="10">
        <f>VLOOKUP(A1825,TOURISM!$A$2:$E$2692,5,0)</f>
        <v>1244000000</v>
      </c>
      <c r="U1825" s="10">
        <f>VLOOKUP(A1825,TOURISM!$A$2:$F$2692,6,0)</f>
        <v>279000000</v>
      </c>
      <c r="V1825" s="10">
        <f>VLOOKUP(A1825,BUSINESS!$A$2:$E$2692,5,0)</f>
        <v>0.464</v>
      </c>
      <c r="W1825" s="10">
        <f>VLOOKUP(A1825,BUSINESS!$A$2:$F$2692,6,0)</f>
        <v>5</v>
      </c>
      <c r="X1825" s="10">
        <f>VLOOKUP(A1825,BUSINESS!$A$2:$G$2692,7,0)</f>
        <v>69</v>
      </c>
      <c r="Y1825" s="10">
        <f>VLOOKUP(A1825,BUSINESS!$A$2:$H$2692,8,0)</f>
        <v>187</v>
      </c>
      <c r="Z1825" s="10">
        <f>VLOOKUP(A1825,BUSINESS!$A$2:$I$2692,9,0)</f>
        <v>0.614</v>
      </c>
      <c r="AA1825" s="10">
        <f>VLOOKUP(A1825,BUSINESS!$A$2:$J$2692,10,0)</f>
        <v>1.04</v>
      </c>
      <c r="AB1825" s="7">
        <f t="shared" si="2"/>
        <v>8191016334</v>
      </c>
    </row>
    <row r="1826">
      <c r="A1826" s="7" t="str">
        <f t="shared" si="1"/>
        <v>Belize-The Americas2008</v>
      </c>
      <c r="B1826" s="8" t="s">
        <v>98</v>
      </c>
      <c r="C1826" s="5" t="s">
        <v>84</v>
      </c>
      <c r="D1826" s="9" t="s">
        <v>70</v>
      </c>
      <c r="E1826" s="11">
        <v>1.2905E9</v>
      </c>
      <c r="F1826" s="12">
        <v>0.048</v>
      </c>
      <c r="G1826" s="12">
        <v>215.0</v>
      </c>
      <c r="H1826" s="12">
        <v>0.143</v>
      </c>
      <c r="I1826" s="22">
        <f>VLOOKUP(A1826,ENERGY!$A$2:$F$2692,5,0)</f>
        <v>133681</v>
      </c>
      <c r="J1826" s="10">
        <f>VLOOKUP(A1827,ENERGY!$A$2:$F$2692,6,0)</f>
        <v>510</v>
      </c>
      <c r="K1826" s="23">
        <v>0.024</v>
      </c>
      <c r="L1826" s="10">
        <f>VLOOKUP(A1826,TOURISM!$A$2:$E$2692,5,0)</f>
        <v>278000000</v>
      </c>
      <c r="M1826" s="10">
        <f>VLOOKUP(A1826,TOURISM!$A$2:$F$2692,6,0)</f>
        <v>44000000</v>
      </c>
      <c r="N1826" s="23">
        <v>0.425</v>
      </c>
      <c r="O1826" s="23">
        <v>23.0</v>
      </c>
      <c r="P1826" s="27">
        <f t="shared" si="899"/>
        <v>19</v>
      </c>
      <c r="Q1826" s="23">
        <v>234.0</v>
      </c>
      <c r="R1826" s="23">
        <v>0.205</v>
      </c>
      <c r="S1826" s="23">
        <v>0.513</v>
      </c>
      <c r="T1826" s="10">
        <f>VLOOKUP(A1826,TOURISM!$A$2:$E$2692,5,0)</f>
        <v>278000000</v>
      </c>
      <c r="U1826" s="10">
        <f>VLOOKUP(A1826,TOURISM!$A$2:$F$2692,6,0)</f>
        <v>44000000</v>
      </c>
      <c r="V1826" s="10">
        <f>VLOOKUP(A1826,BUSINESS!$A$2:$E$2692,5,0)</f>
        <v>0.332</v>
      </c>
      <c r="W1826" s="10">
        <f>VLOOKUP(A1826,BUSINESS!$A$2:$F$2692,6,0)</f>
        <v>44</v>
      </c>
      <c r="X1826" s="10">
        <f>VLOOKUP(A1826,BUSINESS!$A$2:$G$2692,7,0)</f>
        <v>69</v>
      </c>
      <c r="Y1826" s="10">
        <f>VLOOKUP(A1826,BUSINESS!$A$2:$H$2692,8,0)</f>
        <v>147</v>
      </c>
      <c r="Z1826" s="10">
        <f>VLOOKUP(A1826,BUSINESS!$A$2:$I$2692,9,0)</f>
        <v>0.113</v>
      </c>
      <c r="AA1826" s="10">
        <f>VLOOKUP(A1826,BUSINESS!$A$2:$J$2692,10,0)</f>
        <v>0.545</v>
      </c>
      <c r="AB1826" s="7">
        <f t="shared" si="2"/>
        <v>6295121951</v>
      </c>
    </row>
    <row r="1827">
      <c r="A1827" s="7" t="str">
        <f t="shared" si="1"/>
        <v>Bermuda-The Americas2008</v>
      </c>
      <c r="B1827" s="8" t="s">
        <v>100</v>
      </c>
      <c r="C1827" s="5" t="s">
        <v>84</v>
      </c>
      <c r="D1827" s="9" t="s">
        <v>70</v>
      </c>
      <c r="E1827" s="11">
        <v>5.895048E9</v>
      </c>
      <c r="F1827" s="10">
        <f>if(AND(C1554=C1555,D1554=D1554+1,ISBLANK(F1555)),F1554,F1555)</f>
        <v>0.077</v>
      </c>
      <c r="G1827" s="10">
        <f>if(AND(C1554=C1555,D1554=D1554+1,ISBLANK(G1555)),G1554,G1555)</f>
        <v>1038</v>
      </c>
      <c r="H1827" s="10">
        <f>if(AND(C1567=C1568,D1567=D1567+1,ISBLANK(H1568)),H1567,H1568)</f>
        <v>0.092</v>
      </c>
      <c r="I1827" s="22">
        <f>VLOOKUP(A1827,ENERGY!$A$2:$F$2692,5,0)</f>
        <v>133681</v>
      </c>
      <c r="J1827" s="10">
        <f>VLOOKUP(A1828,ENERGY!$A$2:$F$2692,6,0)</f>
        <v>14129</v>
      </c>
      <c r="K1827" s="23">
        <v>0.024</v>
      </c>
      <c r="L1827" s="10">
        <f>VLOOKUP(A1827,TOURISM!$A$2:$E$2692,5,0)</f>
        <v>431000000</v>
      </c>
      <c r="M1827" s="10">
        <f>VLOOKUP(A1827,TOURISM!$A$2:$F$2692,6,0)</f>
        <v>459000000</v>
      </c>
      <c r="N1827" s="23">
        <v>0.484</v>
      </c>
      <c r="O1827" s="23">
        <v>7.0</v>
      </c>
      <c r="P1827" s="27">
        <f t="shared" si="899"/>
        <v>19</v>
      </c>
      <c r="Q1827" s="23">
        <v>81.0</v>
      </c>
      <c r="R1827" s="23">
        <v>0.662</v>
      </c>
      <c r="S1827" s="23">
        <v>1.281</v>
      </c>
      <c r="T1827" s="10">
        <f>VLOOKUP(A1827,TOURISM!$A$2:$E$2692,5,0)</f>
        <v>431000000</v>
      </c>
      <c r="U1827" s="10">
        <f>VLOOKUP(A1827,TOURISM!$A$2:$F$2692,6,0)</f>
        <v>459000000</v>
      </c>
      <c r="V1827" s="10">
        <f>VLOOKUP(A1827,BUSINESS!$A$2:$E$2692,5,0)</f>
        <v>0.464</v>
      </c>
      <c r="W1827" s="10">
        <f>VLOOKUP(A1827,BUSINESS!$A$2:$F$2692,6,0)</f>
        <v>5</v>
      </c>
      <c r="X1827" s="10">
        <f>VLOOKUP(A1827,BUSINESS!$A$2:$G$2692,7,0)</f>
        <v>69</v>
      </c>
      <c r="Y1827" s="10">
        <f>VLOOKUP(A1827,BUSINESS!$A$2:$H$2692,8,0)</f>
        <v>187</v>
      </c>
      <c r="Z1827" s="10">
        <f>VLOOKUP(A1827,BUSINESS!$A$2:$I$2692,9,0)</f>
        <v>0.823</v>
      </c>
      <c r="AA1827" s="10">
        <f>VLOOKUP(A1827,BUSINESS!$A$2:$J$2692,10,0)</f>
        <v>1.222</v>
      </c>
      <c r="AB1827" s="7">
        <f t="shared" si="2"/>
        <v>8904906344</v>
      </c>
    </row>
    <row r="1828">
      <c r="A1828" s="7" t="str">
        <f t="shared" si="1"/>
        <v>Bolivia-The Americas2008</v>
      </c>
      <c r="B1828" s="8" t="s">
        <v>102</v>
      </c>
      <c r="C1828" s="5" t="s">
        <v>84</v>
      </c>
      <c r="D1828" s="9" t="s">
        <v>70</v>
      </c>
      <c r="E1828" s="11">
        <v>1.3120183157E10</v>
      </c>
      <c r="F1828" s="12">
        <v>0.047</v>
      </c>
      <c r="G1828" s="12">
        <v>64.0</v>
      </c>
      <c r="H1828" s="12">
        <v>0.129</v>
      </c>
      <c r="I1828" s="22">
        <f>VLOOKUP(A1828,ENERGY!$A$2:$F$2692,5,0)</f>
        <v>3688</v>
      </c>
      <c r="J1828" s="10">
        <f>VLOOKUP(A1829,ENERGY!$A$2:$F$2692,6,0)</f>
        <v>327984</v>
      </c>
      <c r="K1828" s="23">
        <v>0.024</v>
      </c>
      <c r="L1828" s="10">
        <f>VLOOKUP(A1828,TOURISM!$A$2:$E$2692,5,0)</f>
        <v>302000000</v>
      </c>
      <c r="M1828" s="10">
        <f>VLOOKUP(A1828,TOURISM!$A$2:$F$2692,6,0)</f>
        <v>381000000</v>
      </c>
      <c r="N1828" s="23">
        <v>0.32</v>
      </c>
      <c r="O1828" s="23">
        <v>6.0</v>
      </c>
      <c r="P1828" s="27">
        <f t="shared" si="899"/>
        <v>19</v>
      </c>
      <c r="Q1828" s="23">
        <v>135.0</v>
      </c>
      <c r="R1828" s="23">
        <v>0.85</v>
      </c>
      <c r="S1828" s="23">
        <v>1.154</v>
      </c>
      <c r="T1828" s="10">
        <f>VLOOKUP(A1828,TOURISM!$A$2:$E$2692,5,0)</f>
        <v>302000000</v>
      </c>
      <c r="U1828" s="10">
        <f>VLOOKUP(A1828,TOURISM!$A$2:$F$2692,6,0)</f>
        <v>381000000</v>
      </c>
      <c r="V1828" s="10">
        <f>VLOOKUP(A1828,BUSINESS!$A$2:$E$2692,5,0)</f>
        <v>0.8</v>
      </c>
      <c r="W1828" s="10">
        <f>VLOOKUP(A1828,BUSINESS!$A$2:$F$2692,6,0)</f>
        <v>50</v>
      </c>
      <c r="X1828" s="10">
        <f>VLOOKUP(A1828,BUSINESS!$A$2:$G$2692,7,0)</f>
        <v>69</v>
      </c>
      <c r="Y1828" s="10">
        <f>VLOOKUP(A1828,BUSINESS!$A$2:$H$2692,8,0)</f>
        <v>1080</v>
      </c>
      <c r="Z1828" s="10">
        <f>VLOOKUP(A1828,BUSINESS!$A$2:$I$2692,9,0)</f>
        <v>0.125</v>
      </c>
      <c r="AA1828" s="10">
        <f>VLOOKUP(A1828,BUSINESS!$A$2:$J$2692,10,0)</f>
        <v>0.512</v>
      </c>
      <c r="AB1828" s="7">
        <f t="shared" si="2"/>
        <v>15435509596</v>
      </c>
    </row>
    <row r="1829">
      <c r="A1829" s="7" t="str">
        <f t="shared" si="1"/>
        <v>Brazil-The Americas2008</v>
      </c>
      <c r="B1829" s="8" t="s">
        <v>105</v>
      </c>
      <c r="C1829" s="5" t="s">
        <v>84</v>
      </c>
      <c r="D1829" s="9" t="s">
        <v>70</v>
      </c>
      <c r="E1829" s="11">
        <v>1.37E12</v>
      </c>
      <c r="F1829" s="12">
        <v>0.085</v>
      </c>
      <c r="G1829" s="12">
        <v>609.0</v>
      </c>
      <c r="H1829" s="12">
        <v>0.437</v>
      </c>
      <c r="I1829" s="22">
        <f>VLOOKUP(A1829,ENERGY!$A$2:$F$2692,5,0)</f>
        <v>187442</v>
      </c>
      <c r="J1829" s="10" t="str">
        <f>VLOOKUP(A1830,ENERGY!$A$2:$F$2692,6,0)</f>
        <v>#N/A</v>
      </c>
      <c r="K1829" s="23">
        <v>0.024</v>
      </c>
      <c r="L1829" s="10">
        <f>VLOOKUP(A1829,TOURISM!$A$2:$E$2692,5,0)</f>
        <v>6109000000</v>
      </c>
      <c r="M1829" s="10">
        <f>VLOOKUP(A1829,TOURISM!$A$2:$F$2692,6,0)</f>
        <v>13269000000</v>
      </c>
      <c r="N1829" s="27">
        <f t="shared" ref="N1829:Q1829" si="900">if(AND(L1829=L1830,M1829=M1829+1,ISBLANK(N1830)),N1829,N1830)</f>
        <v>0.573</v>
      </c>
      <c r="O1829" s="27">
        <f t="shared" si="900"/>
        <v>4</v>
      </c>
      <c r="P1829" s="27">
        <f t="shared" si="900"/>
        <v>19</v>
      </c>
      <c r="Q1829" s="27">
        <f t="shared" si="900"/>
        <v>156</v>
      </c>
      <c r="R1829" s="23">
        <v>0.408</v>
      </c>
      <c r="S1829" s="23">
        <v>0.93</v>
      </c>
      <c r="T1829" s="10">
        <f>VLOOKUP(A1829,TOURISM!$A$2:$E$2692,5,0)</f>
        <v>6109000000</v>
      </c>
      <c r="U1829" s="10">
        <f>VLOOKUP(A1829,TOURISM!$A$2:$F$2692,6,0)</f>
        <v>13269000000</v>
      </c>
      <c r="V1829" s="10">
        <f>VLOOKUP(A1829,BUSINESS!$A$2:$E$2692,5,0)</f>
        <v>0.684</v>
      </c>
      <c r="W1829" s="10">
        <f>VLOOKUP(A1829,BUSINESS!$A$2:$F$2692,6,0)</f>
        <v>149</v>
      </c>
      <c r="X1829" s="10">
        <f>VLOOKUP(A1829,BUSINESS!$A$2:$G$2692,7,0)</f>
        <v>69</v>
      </c>
      <c r="Y1829" s="10">
        <f>VLOOKUP(A1829,BUSINESS!$A$2:$H$2692,8,0)</f>
        <v>2600</v>
      </c>
      <c r="Z1829" s="10">
        <f>VLOOKUP(A1829,BUSINESS!$A$2:$I$2692,9,0)</f>
        <v>0.338</v>
      </c>
      <c r="AA1829" s="10">
        <f>VLOOKUP(A1829,BUSINESS!$A$2:$J$2692,10,0)</f>
        <v>0.786</v>
      </c>
      <c r="AB1829" s="7">
        <f t="shared" si="2"/>
        <v>3357843137255</v>
      </c>
    </row>
    <row r="1830">
      <c r="A1830" s="7" t="str">
        <f t="shared" si="1"/>
        <v>Canada-The Americas2008</v>
      </c>
      <c r="B1830" s="8" t="s">
        <v>112</v>
      </c>
      <c r="C1830" s="5" t="s">
        <v>84</v>
      </c>
      <c r="D1830" s="9" t="s">
        <v>70</v>
      </c>
      <c r="E1830" s="11">
        <v>1.46E12</v>
      </c>
      <c r="F1830" s="12">
        <v>0.1</v>
      </c>
      <c r="G1830" s="12">
        <v>4330.0</v>
      </c>
      <c r="H1830" s="12">
        <v>0.061</v>
      </c>
      <c r="I1830" s="22" t="str">
        <f>VLOOKUP(A1830,ENERGY!$A$2:$F$2692,5,0)</f>
        <v>#N/A</v>
      </c>
      <c r="J1830" s="10" t="str">
        <f>VLOOKUP(A1831,ENERGY!$A$2:$F$2692,6,0)</f>
        <v>#N/A</v>
      </c>
      <c r="K1830" s="23">
        <v>0.024</v>
      </c>
      <c r="L1830" s="10">
        <f>VLOOKUP(A1830,TOURISM!$A$2:$E$2692,5,0)</f>
        <v>18191000000</v>
      </c>
      <c r="M1830" s="10">
        <f>VLOOKUP(A1830,TOURISM!$A$2:$F$2692,6,0)</f>
        <v>33844000000</v>
      </c>
      <c r="N1830" s="23">
        <v>0.573</v>
      </c>
      <c r="O1830" s="23">
        <v>4.0</v>
      </c>
      <c r="P1830" s="27">
        <f t="shared" ref="P1830:P1836" si="901">if(AND(N1830=N1831,O1830=O1830+1,ISBLANK(P1831)),P1830,P1831)</f>
        <v>19</v>
      </c>
      <c r="Q1830" s="23">
        <v>156.0</v>
      </c>
      <c r="R1830" s="23">
        <v>0.644</v>
      </c>
      <c r="S1830" s="23">
        <v>1.006</v>
      </c>
      <c r="T1830" s="10">
        <f>VLOOKUP(A1830,TOURISM!$A$2:$E$2692,5,0)</f>
        <v>18191000000</v>
      </c>
      <c r="U1830" s="10">
        <f>VLOOKUP(A1830,TOURISM!$A$2:$F$2692,6,0)</f>
        <v>33844000000</v>
      </c>
      <c r="V1830" s="10">
        <f>VLOOKUP(A1830,BUSINESS!$A$2:$E$2692,5,0)</f>
        <v>0.441</v>
      </c>
      <c r="W1830" s="10">
        <f>VLOOKUP(A1830,BUSINESS!$A$2:$F$2692,6,0)</f>
        <v>5</v>
      </c>
      <c r="X1830" s="10">
        <f>VLOOKUP(A1830,BUSINESS!$A$2:$G$2692,7,0)</f>
        <v>69</v>
      </c>
      <c r="Y1830" s="10">
        <f>VLOOKUP(A1830,BUSINESS!$A$2:$H$2692,8,0)</f>
        <v>119</v>
      </c>
      <c r="Z1830" s="10">
        <f>VLOOKUP(A1830,BUSINESS!$A$2:$I$2692,9,0)</f>
        <v>0.767</v>
      </c>
      <c r="AA1830" s="10">
        <f>VLOOKUP(A1830,BUSINESS!$A$2:$J$2692,10,0)</f>
        <v>0.662</v>
      </c>
      <c r="AB1830" s="7">
        <f t="shared" si="2"/>
        <v>2267080745342</v>
      </c>
    </row>
    <row r="1831">
      <c r="A1831" s="7" t="str">
        <f t="shared" si="1"/>
        <v>Cayman Islands-The Americas2008</v>
      </c>
      <c r="B1831" s="8" t="s">
        <v>113</v>
      </c>
      <c r="C1831" s="5" t="s">
        <v>84</v>
      </c>
      <c r="D1831" s="9" t="s">
        <v>70</v>
      </c>
      <c r="E1831" s="8"/>
      <c r="F1831" s="10">
        <f>if(AND(C1389=C1390,D1389=D1389+1,ISBLANK(F1390)),F1389,F1390)</f>
        <v>0.023</v>
      </c>
      <c r="G1831" s="10">
        <f>if(AND(C1389=C1390,D1389=D1389+1,ISBLANK(G1390)),G1389,G1390)</f>
        <v>1109</v>
      </c>
      <c r="H1831" s="10" t="str">
        <f>if(AND(C1389=C1390,D1389=D1389+1,ISBLANK(H1390)),H1389,H1390)</f>
        <v>#REF!</v>
      </c>
      <c r="I1831" s="22" t="str">
        <f>VLOOKUP(A1831,ENERGY!$A$2:$F$2692,5,0)</f>
        <v>#N/A</v>
      </c>
      <c r="J1831" s="10" t="str">
        <f>VLOOKUP(A1832,ENERGY!$A$2:$F$2692,6,0)</f>
        <v>#N/A</v>
      </c>
      <c r="K1831" s="23">
        <v>0.024</v>
      </c>
      <c r="L1831" s="10">
        <f>VLOOKUP(A1831,TOURISM!$A$2:$E$2692,5,0)</f>
        <v>518000000</v>
      </c>
      <c r="M1831" s="10">
        <f>VLOOKUP(A1831,TOURISM!$A$2:$F$2692,6,0)</f>
        <v>130000000</v>
      </c>
      <c r="N1831" s="23">
        <v>0.411</v>
      </c>
      <c r="O1831" s="23">
        <v>7.0</v>
      </c>
      <c r="P1831" s="27">
        <f t="shared" si="901"/>
        <v>19</v>
      </c>
      <c r="Q1831" s="23">
        <v>87.0</v>
      </c>
      <c r="R1831" s="23">
        <v>0.869</v>
      </c>
      <c r="S1831" s="23">
        <v>1.067</v>
      </c>
      <c r="T1831" s="10">
        <f>VLOOKUP(A1831,TOURISM!$A$2:$E$2692,5,0)</f>
        <v>518000000</v>
      </c>
      <c r="U1831" s="10">
        <f>VLOOKUP(A1831,TOURISM!$A$2:$F$2692,6,0)</f>
        <v>130000000</v>
      </c>
      <c r="V1831" s="10">
        <f>VLOOKUP(A1831,BUSINESS!$A$2:$E$2692,5,0)</f>
        <v>0.37</v>
      </c>
      <c r="W1831" s="10">
        <f>VLOOKUP(A1831,BUSINESS!$A$2:$F$2692,6,0)</f>
        <v>13</v>
      </c>
      <c r="X1831" s="10">
        <f>VLOOKUP(A1831,BUSINESS!$A$2:$G$2692,7,0)</f>
        <v>69</v>
      </c>
      <c r="Y1831" s="10">
        <f>VLOOKUP(A1831,BUSINESS!$A$2:$H$2692,8,0)</f>
        <v>117</v>
      </c>
      <c r="Z1831" s="10">
        <f>VLOOKUP(A1831,BUSINESS!$A$2:$I$2692,9,0)</f>
        <v>0.61</v>
      </c>
      <c r="AA1831" s="10">
        <f>VLOOKUP(A1831,BUSINESS!$A$2:$J$2692,10,0)</f>
        <v>1.858</v>
      </c>
      <c r="AB1831" s="7">
        <f t="shared" si="2"/>
        <v>0</v>
      </c>
    </row>
    <row r="1832">
      <c r="A1832" s="7" t="str">
        <f t="shared" si="1"/>
        <v>Chile-The Americas2008</v>
      </c>
      <c r="B1832" s="8" t="s">
        <v>116</v>
      </c>
      <c r="C1832" s="5" t="s">
        <v>84</v>
      </c>
      <c r="D1832" s="9" t="s">
        <v>70</v>
      </c>
      <c r="E1832" s="11">
        <v>1.73E11</v>
      </c>
      <c r="F1832" s="12">
        <v>0.064</v>
      </c>
      <c r="G1832" s="12">
        <v>665.0</v>
      </c>
      <c r="H1832" s="12">
        <v>0.087</v>
      </c>
      <c r="I1832" s="22" t="str">
        <f>VLOOKUP(A1832,ENERGY!$A$2:$F$2692,5,0)</f>
        <v>#N/A</v>
      </c>
      <c r="J1832" s="10" t="str">
        <f>VLOOKUP(A1833,ENERGY!$A$2:$F$2692,6,0)</f>
        <v>#N/A</v>
      </c>
      <c r="K1832" s="23">
        <v>0.024</v>
      </c>
      <c r="L1832" s="10">
        <f>VLOOKUP(A1832,TOURISM!$A$2:$E$2692,5,0)</f>
        <v>2537000000</v>
      </c>
      <c r="M1832" s="10">
        <f>VLOOKUP(A1832,TOURISM!$A$2:$F$2692,6,0)</f>
        <v>1789000000</v>
      </c>
      <c r="N1832" s="23">
        <v>0.537</v>
      </c>
      <c r="O1832" s="23">
        <v>16.0</v>
      </c>
      <c r="P1832" s="27">
        <f t="shared" si="901"/>
        <v>19</v>
      </c>
      <c r="Q1832" s="23">
        <v>122.0</v>
      </c>
      <c r="R1832" s="23">
        <v>0.82</v>
      </c>
      <c r="S1832" s="23">
        <v>1.105</v>
      </c>
      <c r="T1832" s="10">
        <f>VLOOKUP(A1832,TOURISM!$A$2:$E$2692,5,0)</f>
        <v>2537000000</v>
      </c>
      <c r="U1832" s="10">
        <f>VLOOKUP(A1832,TOURISM!$A$2:$F$2692,6,0)</f>
        <v>1789000000</v>
      </c>
      <c r="V1832" s="10">
        <f>VLOOKUP(A1832,BUSINESS!$A$2:$E$2692,5,0)</f>
        <v>0.251</v>
      </c>
      <c r="W1832" s="10">
        <f>VLOOKUP(A1832,BUSINESS!$A$2:$F$2692,6,0)</f>
        <v>27</v>
      </c>
      <c r="X1832" s="10">
        <f>VLOOKUP(A1832,BUSINESS!$A$2:$G$2692,7,0)</f>
        <v>69</v>
      </c>
      <c r="Y1832" s="10">
        <f>VLOOKUP(A1832,BUSINESS!$A$2:$H$2692,8,0)</f>
        <v>316</v>
      </c>
      <c r="Z1832" s="10">
        <f>VLOOKUP(A1832,BUSINESS!$A$2:$I$2692,9,0)</f>
        <v>0.373</v>
      </c>
      <c r="AA1832" s="10">
        <f>VLOOKUP(A1832,BUSINESS!$A$2:$J$2692,10,0)</f>
        <v>0.879</v>
      </c>
      <c r="AB1832" s="7">
        <f t="shared" si="2"/>
        <v>210975609756</v>
      </c>
    </row>
    <row r="1833">
      <c r="A1833" s="7" t="str">
        <f t="shared" si="1"/>
        <v>Colombia-The Americas2008</v>
      </c>
      <c r="B1833" s="8" t="s">
        <v>118</v>
      </c>
      <c r="C1833" s="5" t="s">
        <v>84</v>
      </c>
      <c r="D1833" s="9" t="s">
        <v>70</v>
      </c>
      <c r="E1833" s="11">
        <v>2.08E11</v>
      </c>
      <c r="F1833" s="12">
        <v>0.063</v>
      </c>
      <c r="G1833" s="12">
        <v>291.0</v>
      </c>
      <c r="H1833" s="12">
        <v>0.154</v>
      </c>
      <c r="I1833" s="22" t="str">
        <f>VLOOKUP(A1833,ENERGY!$A$2:$F$2692,5,0)</f>
        <v>#N/A</v>
      </c>
      <c r="J1833" s="10" t="str">
        <f>VLOOKUP(A1834,ENERGY!$A$2:$F$2692,6,0)</f>
        <v>#N/A</v>
      </c>
      <c r="K1833" s="23">
        <v>0.024</v>
      </c>
      <c r="L1833" s="10">
        <f>VLOOKUP(A1833,TOURISM!$A$2:$E$2692,5,0)</f>
        <v>2438000000</v>
      </c>
      <c r="M1833" s="10">
        <f>VLOOKUP(A1833,TOURISM!$A$2:$F$2692,6,0)</f>
        <v>2337000000</v>
      </c>
      <c r="N1833" s="23">
        <v>0.304</v>
      </c>
      <c r="O1833" s="23">
        <v>24.0</v>
      </c>
      <c r="P1833" s="27">
        <f t="shared" si="901"/>
        <v>19</v>
      </c>
      <c r="Q1833" s="23">
        <v>372.0</v>
      </c>
      <c r="R1833" s="23">
        <v>0.308</v>
      </c>
      <c r="S1833" s="23">
        <v>1.457</v>
      </c>
      <c r="T1833" s="10">
        <f>VLOOKUP(A1833,TOURISM!$A$2:$E$2692,5,0)</f>
        <v>2438000000</v>
      </c>
      <c r="U1833" s="10">
        <f>VLOOKUP(A1833,TOURISM!$A$2:$F$2692,6,0)</f>
        <v>2337000000</v>
      </c>
      <c r="V1833" s="10">
        <f>VLOOKUP(A1833,BUSINESS!$A$2:$E$2692,5,0)</f>
        <v>0.801</v>
      </c>
      <c r="W1833" s="10">
        <f>VLOOKUP(A1833,BUSINESS!$A$2:$F$2692,6,0)</f>
        <v>36</v>
      </c>
      <c r="X1833" s="10">
        <f>VLOOKUP(A1833,BUSINESS!$A$2:$G$2692,7,0)</f>
        <v>69</v>
      </c>
      <c r="Y1833" s="10">
        <f>VLOOKUP(A1833,BUSINESS!$A$2:$H$2692,8,0)</f>
        <v>256</v>
      </c>
      <c r="Z1833" s="10">
        <f>VLOOKUP(A1833,BUSINESS!$A$2:$I$2692,9,0)</f>
        <v>0.256</v>
      </c>
      <c r="AA1833" s="10">
        <f>VLOOKUP(A1833,BUSINESS!$A$2:$J$2692,10,0)</f>
        <v>0.916</v>
      </c>
      <c r="AB1833" s="7">
        <f t="shared" si="2"/>
        <v>675324675325</v>
      </c>
    </row>
    <row r="1834">
      <c r="A1834" s="7" t="str">
        <f t="shared" si="1"/>
        <v>Costa Rica-The Americas2008</v>
      </c>
      <c r="B1834" s="8" t="s">
        <v>122</v>
      </c>
      <c r="C1834" s="5" t="s">
        <v>84</v>
      </c>
      <c r="D1834" s="9" t="s">
        <v>70</v>
      </c>
      <c r="E1834" s="11">
        <v>2.6321999607E10</v>
      </c>
      <c r="F1834" s="12">
        <v>0.084</v>
      </c>
      <c r="G1834" s="12">
        <v>525.0</v>
      </c>
      <c r="H1834" s="12">
        <v>0.128</v>
      </c>
      <c r="I1834" s="22" t="str">
        <f>VLOOKUP(A1834,ENERGY!$A$2:$F$2692,5,0)</f>
        <v>#N/A</v>
      </c>
      <c r="J1834" s="10" t="str">
        <f>VLOOKUP(A1835,ENERGY!$A$2:$F$2692,6,0)</f>
        <v>#N/A</v>
      </c>
      <c r="K1834" s="23">
        <v>0.024</v>
      </c>
      <c r="L1834" s="10">
        <f>VLOOKUP(A1834,TOURISM!$A$2:$E$2692,5,0)</f>
        <v>2533000000</v>
      </c>
      <c r="M1834" s="10">
        <f>VLOOKUP(A1834,TOURISM!$A$2:$F$2692,6,0)</f>
        <v>718000000</v>
      </c>
      <c r="N1834" s="23">
        <v>0.459</v>
      </c>
      <c r="O1834" s="23">
        <v>36.0</v>
      </c>
      <c r="P1834" s="27">
        <f t="shared" si="901"/>
        <v>19</v>
      </c>
      <c r="Q1834" s="23">
        <v>364.0</v>
      </c>
      <c r="R1834" s="23">
        <v>0.15</v>
      </c>
      <c r="S1834" s="23">
        <v>0.734</v>
      </c>
      <c r="T1834" s="10">
        <f>VLOOKUP(A1834,TOURISM!$A$2:$E$2692,5,0)</f>
        <v>2533000000</v>
      </c>
      <c r="U1834" s="10">
        <f>VLOOKUP(A1834,TOURISM!$A$2:$F$2692,6,0)</f>
        <v>718000000</v>
      </c>
      <c r="V1834" s="10">
        <f>VLOOKUP(A1834,BUSINESS!$A$2:$E$2692,5,0)</f>
        <v>0.552</v>
      </c>
      <c r="W1834" s="10">
        <f>VLOOKUP(A1834,BUSINESS!$A$2:$F$2692,6,0)</f>
        <v>60</v>
      </c>
      <c r="X1834" s="10">
        <f>VLOOKUP(A1834,BUSINESS!$A$2:$G$2692,7,0)</f>
        <v>69</v>
      </c>
      <c r="Y1834" s="10">
        <f>VLOOKUP(A1834,BUSINESS!$A$2:$H$2692,8,0)</f>
        <v>282</v>
      </c>
      <c r="Z1834" s="10">
        <f>VLOOKUP(A1834,BUSINESS!$A$2:$I$2692,9,0)</f>
        <v>0.323</v>
      </c>
      <c r="AA1834" s="10">
        <f>VLOOKUP(A1834,BUSINESS!$A$2:$J$2692,10,0)</f>
        <v>0.416</v>
      </c>
      <c r="AB1834" s="7">
        <f t="shared" si="2"/>
        <v>175479997380</v>
      </c>
    </row>
    <row r="1835">
      <c r="A1835" s="7" t="str">
        <f t="shared" si="1"/>
        <v>Cuba-The Americas2008</v>
      </c>
      <c r="B1835" s="8" t="s">
        <v>125</v>
      </c>
      <c r="C1835" s="5" t="s">
        <v>84</v>
      </c>
      <c r="D1835" s="9" t="s">
        <v>70</v>
      </c>
      <c r="E1835" s="11">
        <v>6.08062E10</v>
      </c>
      <c r="F1835" s="12">
        <v>0.108</v>
      </c>
      <c r="G1835" s="12">
        <v>584.0</v>
      </c>
      <c r="H1835" s="10">
        <f t="shared" ref="H1835:H1836" si="902">if(AND(C1237=C1238,D1237=D1237+1,ISBLANK(H1238)),H1237,H1238)</f>
        <v>0.174</v>
      </c>
      <c r="I1835" s="22" t="str">
        <f>VLOOKUP(A1835,ENERGY!$A$2:$F$2692,5,0)</f>
        <v>#N/A</v>
      </c>
      <c r="J1835" s="10" t="str">
        <f>VLOOKUP(A1836,ENERGY!$A$2:$F$2692,6,0)</f>
        <v>#N/A</v>
      </c>
      <c r="K1835" s="23">
        <v>0.024</v>
      </c>
      <c r="L1835" s="10">
        <f>VLOOKUP(A1835,TOURISM!$A$2:$E$2692,5,0)</f>
        <v>2347000000</v>
      </c>
      <c r="M1835" s="10" t="str">
        <f>VLOOKUP(A1835,TOURISM!$A$2:$F$2692,6,0)</f>
        <v/>
      </c>
      <c r="N1835" s="23">
        <v>0.345</v>
      </c>
      <c r="O1835" s="23">
        <v>13.0</v>
      </c>
      <c r="P1835" s="27">
        <f t="shared" si="901"/>
        <v>19</v>
      </c>
      <c r="Q1835" s="23">
        <v>105.0</v>
      </c>
      <c r="R1835" s="23">
        <v>0.751</v>
      </c>
      <c r="S1835" s="23">
        <v>1.211</v>
      </c>
      <c r="T1835" s="10">
        <f>VLOOKUP(A1835,TOURISM!$A$2:$E$2692,5,0)</f>
        <v>2347000000</v>
      </c>
      <c r="U1835" s="10" t="str">
        <f>VLOOKUP(A1835,TOURISM!$A$2:$F$2692,6,0)</f>
        <v/>
      </c>
      <c r="V1835" s="10">
        <f>VLOOKUP(A1835,BUSINESS!$A$2:$E$2692,5,0)</f>
        <v>0.441</v>
      </c>
      <c r="W1835" s="10">
        <f>VLOOKUP(A1835,BUSINESS!$A$2:$F$2692,6,0)</f>
        <v>5</v>
      </c>
      <c r="X1835" s="10">
        <f>VLOOKUP(A1835,BUSINESS!$A$2:$G$2692,7,0)</f>
        <v>69</v>
      </c>
      <c r="Y1835" s="10">
        <f>VLOOKUP(A1835,BUSINESS!$A$2:$H$2692,8,0)</f>
        <v>119</v>
      </c>
      <c r="Z1835" s="10">
        <f>VLOOKUP(A1835,BUSINESS!$A$2:$I$2692,9,0)</f>
        <v>0.129</v>
      </c>
      <c r="AA1835" s="10">
        <f>VLOOKUP(A1835,BUSINESS!$A$2:$J$2692,10,0)</f>
        <v>0.029</v>
      </c>
      <c r="AB1835" s="7">
        <f t="shared" si="2"/>
        <v>80966977364</v>
      </c>
    </row>
    <row r="1836">
      <c r="A1836" s="7" t="str">
        <f t="shared" si="1"/>
        <v>Curacao-The Americas2008</v>
      </c>
      <c r="B1836" s="8" t="s">
        <v>126</v>
      </c>
      <c r="C1836" s="5" t="s">
        <v>84</v>
      </c>
      <c r="D1836" s="9" t="s">
        <v>70</v>
      </c>
      <c r="E1836" s="8"/>
      <c r="F1836" s="10">
        <f>if(AND(C1225=C1226,D1225=D1225+1,ISBLANK(F1226)),F1225,F1226)</f>
        <v>0.041</v>
      </c>
      <c r="G1836" s="10">
        <f>if(AND(C1225=C1226,D1225=D1225+1,ISBLANK(G1226)),G1225,G1226)</f>
        <v>170</v>
      </c>
      <c r="H1836" s="10">
        <f t="shared" si="902"/>
        <v>0.091</v>
      </c>
      <c r="I1836" s="22" t="str">
        <f>VLOOKUP(A1836,ENERGY!$A$2:$F$2692,5,0)</f>
        <v>#N/A</v>
      </c>
      <c r="J1836" s="10">
        <f>VLOOKUP(A1837,ENERGY!$A$2:$F$2692,6,0)</f>
        <v>103</v>
      </c>
      <c r="K1836" s="23">
        <v>0.024</v>
      </c>
      <c r="L1836" s="10">
        <f>VLOOKUP(A1836,TOURISM!$A$2:$E$2692,5,0)</f>
        <v>383000000</v>
      </c>
      <c r="M1836" s="10">
        <f>VLOOKUP(A1836,TOURISM!$A$2:$F$2692,6,0)</f>
        <v>229000000</v>
      </c>
      <c r="N1836" s="23">
        <v>0.65</v>
      </c>
      <c r="O1836" s="23">
        <v>7.0</v>
      </c>
      <c r="P1836" s="27">
        <f t="shared" si="901"/>
        <v>19</v>
      </c>
      <c r="Q1836" s="23">
        <v>132.0</v>
      </c>
      <c r="R1836" s="23">
        <v>0.661</v>
      </c>
      <c r="S1836" s="23">
        <v>0.89</v>
      </c>
      <c r="T1836" s="10">
        <f>VLOOKUP(A1836,TOURISM!$A$2:$E$2692,5,0)</f>
        <v>383000000</v>
      </c>
      <c r="U1836" s="10">
        <f>VLOOKUP(A1836,TOURISM!$A$2:$F$2692,6,0)</f>
        <v>229000000</v>
      </c>
      <c r="V1836" s="10">
        <f>VLOOKUP(A1836,BUSINESS!$A$2:$E$2692,5,0)</f>
        <v>0.464</v>
      </c>
      <c r="W1836" s="10">
        <f>VLOOKUP(A1836,BUSINESS!$A$2:$F$2692,6,0)</f>
        <v>5</v>
      </c>
      <c r="X1836" s="10">
        <f>VLOOKUP(A1836,BUSINESS!$A$2:$G$2692,7,0)</f>
        <v>69</v>
      </c>
      <c r="Y1836" s="10">
        <f>VLOOKUP(A1836,BUSINESS!$A$2:$H$2692,8,0)</f>
        <v>187</v>
      </c>
      <c r="Z1836" s="10">
        <f>VLOOKUP(A1836,BUSINESS!$A$2:$I$2692,9,0)</f>
        <v>0.74</v>
      </c>
      <c r="AA1836" s="10">
        <f>VLOOKUP(A1836,BUSINESS!$A$2:$J$2692,10,0)</f>
        <v>0.852</v>
      </c>
      <c r="AB1836" s="7">
        <f t="shared" si="2"/>
        <v>0</v>
      </c>
    </row>
    <row r="1837">
      <c r="A1837" s="7" t="str">
        <f t="shared" si="1"/>
        <v>Dominica-The Americas2008</v>
      </c>
      <c r="B1837" s="8" t="s">
        <v>131</v>
      </c>
      <c r="C1837" s="5" t="s">
        <v>84</v>
      </c>
      <c r="D1837" s="9" t="s">
        <v>70</v>
      </c>
      <c r="E1837" s="11">
        <v>4.52222222E8</v>
      </c>
      <c r="F1837" s="12">
        <v>0.049</v>
      </c>
      <c r="G1837" s="12">
        <v>316.0</v>
      </c>
      <c r="H1837" s="12">
        <v>0.091</v>
      </c>
      <c r="I1837" s="22">
        <f>VLOOKUP(A1837,ENERGY!$A$2:$F$2692,5,0)</f>
        <v>133681</v>
      </c>
      <c r="J1837" s="10">
        <f>VLOOKUP(A1838,ENERGY!$A$2:$F$2692,6,0)</f>
        <v>21500</v>
      </c>
      <c r="K1837" s="23">
        <v>0.024</v>
      </c>
      <c r="L1837" s="10">
        <f>VLOOKUP(A1837,TOURISM!$A$2:$E$2692,5,0)</f>
        <v>76000000</v>
      </c>
      <c r="M1837" s="10">
        <f>VLOOKUP(A1837,TOURISM!$A$2:$F$2692,6,0)</f>
        <v>11000000</v>
      </c>
      <c r="N1837" s="27">
        <f t="shared" ref="N1837:Q1837" si="903">if(AND(L1837=L1838,M1837=M1837+1,ISBLANK(N1838)),N1837,N1838)</f>
        <v>0.262</v>
      </c>
      <c r="O1837" s="27">
        <f t="shared" si="903"/>
        <v>5</v>
      </c>
      <c r="P1837" s="27">
        <f t="shared" si="903"/>
        <v>19</v>
      </c>
      <c r="Q1837" s="27">
        <f t="shared" si="903"/>
        <v>140</v>
      </c>
      <c r="R1837" s="23">
        <v>0.76</v>
      </c>
      <c r="S1837" s="23">
        <v>1.053</v>
      </c>
      <c r="T1837" s="10">
        <f>VLOOKUP(A1837,TOURISM!$A$2:$E$2692,5,0)</f>
        <v>76000000</v>
      </c>
      <c r="U1837" s="10">
        <f>VLOOKUP(A1837,TOURISM!$A$2:$F$2692,6,0)</f>
        <v>11000000</v>
      </c>
      <c r="V1837" s="10">
        <f>VLOOKUP(A1837,BUSINESS!$A$2:$E$2692,5,0)</f>
        <v>0.37</v>
      </c>
      <c r="W1837" s="10">
        <f>VLOOKUP(A1837,BUSINESS!$A$2:$F$2692,6,0)</f>
        <v>13</v>
      </c>
      <c r="X1837" s="10">
        <f>VLOOKUP(A1837,BUSINESS!$A$2:$G$2692,7,0)</f>
        <v>69</v>
      </c>
      <c r="Y1837" s="10">
        <f>VLOOKUP(A1837,BUSINESS!$A$2:$H$2692,8,0)</f>
        <v>117</v>
      </c>
      <c r="Z1837" s="10">
        <f>VLOOKUP(A1837,BUSINESS!$A$2:$I$2692,9,0)</f>
        <v>0.412</v>
      </c>
      <c r="AA1837" s="10">
        <f>VLOOKUP(A1837,BUSINESS!$A$2:$J$2692,10,0)</f>
        <v>1.284</v>
      </c>
      <c r="AB1837" s="7">
        <f t="shared" si="2"/>
        <v>595029239.5</v>
      </c>
    </row>
    <row r="1838">
      <c r="A1838" s="7" t="str">
        <f t="shared" si="1"/>
        <v>Dominican Republic-The Americas2008</v>
      </c>
      <c r="B1838" s="8" t="s">
        <v>132</v>
      </c>
      <c r="C1838" s="5" t="s">
        <v>84</v>
      </c>
      <c r="D1838" s="9" t="s">
        <v>70</v>
      </c>
      <c r="E1838" s="11">
        <v>4.5796187338E10</v>
      </c>
      <c r="F1838" s="12">
        <v>0.053</v>
      </c>
      <c r="G1838" s="12">
        <v>244.0</v>
      </c>
      <c r="H1838" s="12">
        <v>0.199</v>
      </c>
      <c r="I1838" s="22">
        <f>VLOOKUP(A1838,ENERGY!$A$2:$F$2692,5,0)</f>
        <v>7476</v>
      </c>
      <c r="J1838" s="10">
        <f>VLOOKUP(A1839,ENERGY!$A$2:$F$2692,6,0)</f>
        <v>24690</v>
      </c>
      <c r="K1838" s="23">
        <v>0.024</v>
      </c>
      <c r="L1838" s="10">
        <f>VLOOKUP(A1838,TOURISM!$A$2:$E$2692,5,0)</f>
        <v>4166000000</v>
      </c>
      <c r="M1838" s="10">
        <f>VLOOKUP(A1838,TOURISM!$A$2:$F$2692,6,0)</f>
        <v>532000000</v>
      </c>
      <c r="N1838" s="23">
        <v>0.262</v>
      </c>
      <c r="O1838" s="23">
        <v>5.0</v>
      </c>
      <c r="P1838" s="27">
        <f t="shared" ref="P1838:P1839" si="904">if(AND(N1838=N1839,O1838=O1838+1,ISBLANK(P1839)),P1838,P1839)</f>
        <v>19</v>
      </c>
      <c r="Q1838" s="23">
        <v>140.0</v>
      </c>
      <c r="R1838" s="23">
        <v>0.906</v>
      </c>
      <c r="S1838" s="23">
        <v>1.069</v>
      </c>
      <c r="T1838" s="10">
        <f>VLOOKUP(A1838,TOURISM!$A$2:$E$2692,5,0)</f>
        <v>4166000000</v>
      </c>
      <c r="U1838" s="10">
        <f>VLOOKUP(A1838,TOURISM!$A$2:$F$2692,6,0)</f>
        <v>532000000</v>
      </c>
      <c r="V1838" s="10">
        <f>VLOOKUP(A1838,BUSINESS!$A$2:$E$2692,5,0)</f>
        <v>0.352</v>
      </c>
      <c r="W1838" s="10">
        <f>VLOOKUP(A1838,BUSINESS!$A$2:$F$2692,6,0)</f>
        <v>19</v>
      </c>
      <c r="X1838" s="10">
        <f>VLOOKUP(A1838,BUSINESS!$A$2:$G$2692,7,0)</f>
        <v>69</v>
      </c>
      <c r="Y1838" s="10">
        <f>VLOOKUP(A1838,BUSINESS!$A$2:$H$2692,8,0)</f>
        <v>480</v>
      </c>
      <c r="Z1838" s="10">
        <f>VLOOKUP(A1838,BUSINESS!$A$2:$I$2692,9,0)</f>
        <v>0.208</v>
      </c>
      <c r="AA1838" s="10">
        <f>VLOOKUP(A1838,BUSINESS!$A$2:$J$2692,10,0)</f>
        <v>0.74</v>
      </c>
      <c r="AB1838" s="7">
        <f t="shared" si="2"/>
        <v>50547668143</v>
      </c>
    </row>
    <row r="1839">
      <c r="A1839" s="7" t="str">
        <f t="shared" si="1"/>
        <v>Ecuador-The Americas2008</v>
      </c>
      <c r="B1839" s="8" t="s">
        <v>133</v>
      </c>
      <c r="C1839" s="5" t="s">
        <v>84</v>
      </c>
      <c r="D1839" s="9" t="s">
        <v>70</v>
      </c>
      <c r="E1839" s="11">
        <v>6.1762635E10</v>
      </c>
      <c r="F1839" s="12">
        <v>0.063</v>
      </c>
      <c r="G1839" s="12">
        <v>268.0</v>
      </c>
      <c r="H1839" s="10">
        <f>if(AND(C1130=C1131,D1130=D1130+1,ISBLANK(H1131)),H1130,H1131)</f>
        <v>0.112</v>
      </c>
      <c r="I1839" s="22">
        <f>VLOOKUP(A1839,ENERGY!$A$2:$F$2692,5,0)</f>
        <v>9177</v>
      </c>
      <c r="J1839" s="10">
        <f>VLOOKUP(A1840,ENERGY!$A$2:$F$2692,6,0)</f>
        <v>6040</v>
      </c>
      <c r="K1839" s="23">
        <v>0.024</v>
      </c>
      <c r="L1839" s="10">
        <f>VLOOKUP(A1839,TOURISM!$A$2:$E$2692,5,0)</f>
        <v>745000000</v>
      </c>
      <c r="M1839" s="10">
        <f>VLOOKUP(A1839,TOURISM!$A$2:$F$2692,6,0)</f>
        <v>790000000</v>
      </c>
      <c r="N1839" s="23">
        <v>0.253</v>
      </c>
      <c r="O1839" s="23">
        <v>13.0</v>
      </c>
      <c r="P1839" s="27">
        <f t="shared" si="904"/>
        <v>19</v>
      </c>
      <c r="Q1839" s="23">
        <v>76.0</v>
      </c>
      <c r="R1839" s="23">
        <v>0.612</v>
      </c>
      <c r="S1839" s="23">
        <v>1.159</v>
      </c>
      <c r="T1839" s="10">
        <f>VLOOKUP(A1839,TOURISM!$A$2:$E$2692,5,0)</f>
        <v>745000000</v>
      </c>
      <c r="U1839" s="10">
        <f>VLOOKUP(A1839,TOURISM!$A$2:$F$2692,6,0)</f>
        <v>790000000</v>
      </c>
      <c r="V1839" s="10">
        <f>VLOOKUP(A1839,BUSINESS!$A$2:$E$2692,5,0)</f>
        <v>0.349</v>
      </c>
      <c r="W1839" s="10">
        <f>VLOOKUP(A1839,BUSINESS!$A$2:$F$2692,6,0)</f>
        <v>65</v>
      </c>
      <c r="X1839" s="10">
        <f>VLOOKUP(A1839,BUSINESS!$A$2:$G$2692,7,0)</f>
        <v>69</v>
      </c>
      <c r="Y1839" s="10">
        <f>VLOOKUP(A1839,BUSINESS!$A$2:$H$2692,8,0)</f>
        <v>600</v>
      </c>
      <c r="Z1839" s="10">
        <f>VLOOKUP(A1839,BUSINESS!$A$2:$I$2692,9,0)</f>
        <v>0.188</v>
      </c>
      <c r="AA1839" s="10">
        <f>VLOOKUP(A1839,BUSINESS!$A$2:$J$2692,10,0)</f>
        <v>0.805</v>
      </c>
      <c r="AB1839" s="7">
        <f t="shared" si="2"/>
        <v>100919338235</v>
      </c>
    </row>
    <row r="1840">
      <c r="A1840" s="7" t="str">
        <f t="shared" si="1"/>
        <v>El Salvador-The Americas2008</v>
      </c>
      <c r="B1840" s="8" t="s">
        <v>135</v>
      </c>
      <c r="C1840" s="5" t="s">
        <v>84</v>
      </c>
      <c r="D1840" s="9" t="s">
        <v>70</v>
      </c>
      <c r="E1840" s="11">
        <v>2.1431E10</v>
      </c>
      <c r="F1840" s="12">
        <v>0.062</v>
      </c>
      <c r="G1840" s="12">
        <v>216.0</v>
      </c>
      <c r="H1840" s="10" t="str">
        <f>if(AND(C1111=C1112,D1111=D1111+1,ISBLANK(H1112)),H1111,H1112)</f>
        <v>#REF!</v>
      </c>
      <c r="I1840" s="22">
        <f>VLOOKUP(A1840,ENERGY!$A$2:$F$2692,5,0)</f>
        <v>4232</v>
      </c>
      <c r="J1840" s="10" t="str">
        <f>VLOOKUP(A1841,ENERGY!$A$2:$F$2692,6,0)</f>
        <v>#N/A</v>
      </c>
      <c r="K1840" s="23">
        <v>0.024</v>
      </c>
      <c r="L1840" s="10">
        <f>VLOOKUP(A1840,TOURISM!$A$2:$E$2692,5,0)</f>
        <v>711000000</v>
      </c>
      <c r="M1840" s="10">
        <f>VLOOKUP(A1840,TOURISM!$A$2:$F$2692,6,0)</f>
        <v>326000000</v>
      </c>
      <c r="N1840" s="27">
        <f t="shared" ref="N1840:S1840" si="905">if(AND(L1840=L1841,M1840=M1840+1,ISBLANK(N1841)),N1840,N1841)</f>
        <v>0.443</v>
      </c>
      <c r="O1840" s="27">
        <f t="shared" si="905"/>
        <v>6</v>
      </c>
      <c r="P1840" s="27">
        <f t="shared" si="905"/>
        <v>19</v>
      </c>
      <c r="Q1840" s="27">
        <f t="shared" si="905"/>
        <v>223</v>
      </c>
      <c r="R1840" s="27">
        <f t="shared" si="905"/>
        <v>0.286</v>
      </c>
      <c r="S1840" s="27">
        <f t="shared" si="905"/>
        <v>0.892</v>
      </c>
      <c r="T1840" s="10">
        <f>VLOOKUP(A1840,TOURISM!$A$2:$E$2692,5,0)</f>
        <v>711000000</v>
      </c>
      <c r="U1840" s="10">
        <f>VLOOKUP(A1840,TOURISM!$A$2:$F$2692,6,0)</f>
        <v>326000000</v>
      </c>
      <c r="V1840" s="10">
        <f>VLOOKUP(A1840,BUSINESS!$A$2:$E$2692,5,0)</f>
        <v>0.347</v>
      </c>
      <c r="W1840" s="10">
        <f>VLOOKUP(A1840,BUSINESS!$A$2:$F$2692,6,0)</f>
        <v>17</v>
      </c>
      <c r="X1840" s="10">
        <f>VLOOKUP(A1840,BUSINESS!$A$2:$G$2692,7,0)</f>
        <v>69</v>
      </c>
      <c r="Y1840" s="10">
        <f>VLOOKUP(A1840,BUSINESS!$A$2:$H$2692,8,0)</f>
        <v>320</v>
      </c>
      <c r="Z1840" s="10">
        <f>VLOOKUP(A1840,BUSINESS!$A$2:$I$2692,9,0)</f>
        <v>0.101</v>
      </c>
      <c r="AA1840" s="10">
        <f>VLOOKUP(A1840,BUSINESS!$A$2:$J$2692,10,0)</f>
        <v>1.13</v>
      </c>
      <c r="AB1840" s="7">
        <f t="shared" si="2"/>
        <v>74933566434</v>
      </c>
    </row>
    <row r="1841">
      <c r="A1841" s="7" t="str">
        <f t="shared" si="1"/>
        <v>Greenland-The Americas2008</v>
      </c>
      <c r="B1841" s="8" t="s">
        <v>151</v>
      </c>
      <c r="C1841" s="5" t="s">
        <v>84</v>
      </c>
      <c r="D1841" s="9" t="s">
        <v>70</v>
      </c>
      <c r="E1841" s="11">
        <v>1.739579594E9</v>
      </c>
      <c r="F1841" s="10">
        <f>if(AND(C905=C906,D905=D905+1,ISBLANK(F906)),F905,F906)</f>
        <v>0.028</v>
      </c>
      <c r="G1841" s="10">
        <f>if(AND(C905=C906,D905=D905+1,ISBLANK(G906)),G905,G906)</f>
        <v>18</v>
      </c>
      <c r="H1841" s="10" t="str">
        <f>if(AND(C914=C915,D914=D914+1,ISBLANK(H915)),H914,H915)</f>
        <v>#REF!</v>
      </c>
      <c r="I1841" s="22" t="str">
        <f>VLOOKUP(A1841,ENERGY!$A$2:$F$2692,5,0)</f>
        <v>#N/A</v>
      </c>
      <c r="J1841" s="10" t="str">
        <f>VLOOKUP(A1842,ENERGY!$A$2:$F$2692,6,0)</f>
        <v>#N/A</v>
      </c>
      <c r="K1841" s="23">
        <v>0.024</v>
      </c>
      <c r="L1841" s="10">
        <f>VLOOKUP(A1841,TOURISM!$A$2:$E$2692,5,0)</f>
        <v>1353000000</v>
      </c>
      <c r="M1841" s="10">
        <f>VLOOKUP(A1841,TOURISM!$A$2:$F$2692,6,0)</f>
        <v>276000000</v>
      </c>
      <c r="N1841" s="23">
        <v>0.443</v>
      </c>
      <c r="O1841" s="23">
        <v>6.0</v>
      </c>
      <c r="P1841" s="27">
        <f>if(AND(N1841=N1842,O1841=O1841+1,ISBLANK(P1842)),P1841,P1842)</f>
        <v>19</v>
      </c>
      <c r="Q1841" s="23">
        <v>223.0</v>
      </c>
      <c r="R1841" s="23">
        <v>0.286</v>
      </c>
      <c r="S1841" s="23">
        <v>0.892</v>
      </c>
      <c r="T1841" s="10">
        <f>VLOOKUP(A1841,TOURISM!$A$2:$E$2692,5,0)</f>
        <v>1353000000</v>
      </c>
      <c r="U1841" s="10">
        <f>VLOOKUP(A1841,TOURISM!$A$2:$F$2692,6,0)</f>
        <v>276000000</v>
      </c>
      <c r="V1841" s="10">
        <f>VLOOKUP(A1841,BUSINESS!$A$2:$E$2692,5,0)</f>
        <v>0.43</v>
      </c>
      <c r="W1841" s="10">
        <f>VLOOKUP(A1841,BUSINESS!$A$2:$F$2692,6,0)</f>
        <v>44</v>
      </c>
      <c r="X1841" s="10">
        <f>VLOOKUP(A1841,BUSINESS!$A$2:$G$2692,7,0)</f>
        <v>69</v>
      </c>
      <c r="Y1841" s="10">
        <f>VLOOKUP(A1841,BUSINESS!$A$2:$H$2692,8,0)</f>
        <v>336</v>
      </c>
      <c r="Z1841" s="10">
        <f>VLOOKUP(A1841,BUSINESS!$A$2:$I$2692,9,0)</f>
        <v>0.628</v>
      </c>
      <c r="AA1841" s="10">
        <f>VLOOKUP(A1841,BUSINESS!$A$2:$J$2692,10,0)</f>
        <v>0.985</v>
      </c>
      <c r="AB1841" s="7">
        <f t="shared" si="2"/>
        <v>6082446133</v>
      </c>
    </row>
    <row r="1842">
      <c r="A1842" s="7" t="str">
        <f t="shared" si="1"/>
        <v>Grenada-The Americas2008</v>
      </c>
      <c r="B1842" s="8" t="s">
        <v>152</v>
      </c>
      <c r="C1842" s="5" t="s">
        <v>84</v>
      </c>
      <c r="D1842" s="9" t="s">
        <v>70</v>
      </c>
      <c r="E1842" s="11">
        <v>8.25925911E8</v>
      </c>
      <c r="F1842" s="12">
        <v>0.06</v>
      </c>
      <c r="G1842" s="12">
        <v>474.0</v>
      </c>
      <c r="H1842" s="12">
        <v>0.095</v>
      </c>
      <c r="I1842" s="22" t="str">
        <f>VLOOKUP(A1842,ENERGY!$A$2:$F$2692,5,0)</f>
        <v>#N/A</v>
      </c>
      <c r="J1842" s="10" t="str">
        <f>VLOOKUP(A1843,ENERGY!$A$2:$F$2692,6,0)</f>
        <v>#N/A</v>
      </c>
      <c r="K1842" s="23">
        <v>0.024</v>
      </c>
      <c r="L1842" s="10">
        <f>VLOOKUP(A1842,TOURISM!$A$2:$E$2692,5,0)</f>
        <v>127000000</v>
      </c>
      <c r="M1842" s="10">
        <f>VLOOKUP(A1842,TOURISM!$A$2:$F$2692,6,0)</f>
        <v>11000000</v>
      </c>
      <c r="N1842" s="27">
        <f t="shared" ref="N1842:S1842" si="906">if(AND(L1842=L1843,M1842=M1842+1,ISBLANK(N1843)),N1842,N1843)</f>
        <v>0.428</v>
      </c>
      <c r="O1842" s="27">
        <f t="shared" si="906"/>
        <v>69</v>
      </c>
      <c r="P1842" s="27">
        <f t="shared" si="906"/>
        <v>19</v>
      </c>
      <c r="Q1842" s="27">
        <f t="shared" si="906"/>
        <v>428</v>
      </c>
      <c r="R1842" s="27">
        <f t="shared" si="906"/>
        <v>0.673</v>
      </c>
      <c r="S1842" s="27">
        <f t="shared" si="906"/>
        <v>0.616</v>
      </c>
      <c r="T1842" s="10">
        <f>VLOOKUP(A1842,TOURISM!$A$2:$E$2692,5,0)</f>
        <v>127000000</v>
      </c>
      <c r="U1842" s="10">
        <f>VLOOKUP(A1842,TOURISM!$A$2:$F$2692,6,0)</f>
        <v>11000000</v>
      </c>
      <c r="V1842" s="10">
        <f>VLOOKUP(A1842,BUSINESS!$A$2:$E$2692,5,0)</f>
        <v>0.453</v>
      </c>
      <c r="W1842" s="10">
        <f>VLOOKUP(A1842,BUSINESS!$A$2:$F$2692,6,0)</f>
        <v>20</v>
      </c>
      <c r="X1842" s="10">
        <f>VLOOKUP(A1842,BUSINESS!$A$2:$G$2692,7,0)</f>
        <v>69</v>
      </c>
      <c r="Y1842" s="10">
        <f>VLOOKUP(A1842,BUSINESS!$A$2:$H$2692,8,0)</f>
        <v>140</v>
      </c>
      <c r="Z1842" s="10">
        <f>VLOOKUP(A1842,BUSINESS!$A$2:$I$2692,9,0)</f>
        <v>0.232</v>
      </c>
      <c r="AA1842" s="10">
        <f>VLOOKUP(A1842,BUSINESS!$A$2:$J$2692,10,0)</f>
        <v>0.578</v>
      </c>
      <c r="AB1842" s="7">
        <f t="shared" si="2"/>
        <v>1227230180</v>
      </c>
    </row>
    <row r="1843">
      <c r="A1843" s="7" t="str">
        <f t="shared" si="1"/>
        <v>Guatemala-The Americas2008</v>
      </c>
      <c r="B1843" s="8" t="s">
        <v>154</v>
      </c>
      <c r="C1843" s="5" t="s">
        <v>84</v>
      </c>
      <c r="D1843" s="9" t="s">
        <v>70</v>
      </c>
      <c r="E1843" s="11">
        <v>3.9136441799E10</v>
      </c>
      <c r="F1843" s="12">
        <v>0.069</v>
      </c>
      <c r="G1843" s="12">
        <v>199.0</v>
      </c>
      <c r="H1843" s="12">
        <v>0.134</v>
      </c>
      <c r="I1843" s="22" t="str">
        <f>VLOOKUP(A1843,ENERGY!$A$2:$F$2692,5,0)</f>
        <v>#N/A</v>
      </c>
      <c r="J1843" s="10">
        <f>VLOOKUP(A1844,ENERGY!$A$2:$F$2692,6,0)</f>
        <v>1434</v>
      </c>
      <c r="K1843" s="23">
        <v>0.024</v>
      </c>
      <c r="L1843" s="10">
        <f>VLOOKUP(A1843,TOURISM!$A$2:$E$2692,5,0)</f>
        <v>1068000000</v>
      </c>
      <c r="M1843" s="10">
        <f>VLOOKUP(A1843,TOURISM!$A$2:$F$2692,6,0)</f>
        <v>741000000</v>
      </c>
      <c r="N1843" s="27">
        <f t="shared" ref="N1843:Q1843" si="907">if(AND(L1843=L1844,M1843=M1843+1,ISBLANK(N1844)),N1843,N1844)</f>
        <v>0.428</v>
      </c>
      <c r="O1843" s="27">
        <f t="shared" si="907"/>
        <v>69</v>
      </c>
      <c r="P1843" s="27">
        <f t="shared" si="907"/>
        <v>19</v>
      </c>
      <c r="Q1843" s="27">
        <f t="shared" si="907"/>
        <v>428</v>
      </c>
      <c r="R1843" s="23">
        <v>0.673</v>
      </c>
      <c r="S1843" s="23">
        <v>0.616</v>
      </c>
      <c r="T1843" s="10">
        <f>VLOOKUP(A1843,TOURISM!$A$2:$E$2692,5,0)</f>
        <v>1068000000</v>
      </c>
      <c r="U1843" s="10">
        <f>VLOOKUP(A1843,TOURISM!$A$2:$F$2692,6,0)</f>
        <v>741000000</v>
      </c>
      <c r="V1843" s="10">
        <f>VLOOKUP(A1843,BUSINESS!$A$2:$E$2692,5,0)</f>
        <v>0.409</v>
      </c>
      <c r="W1843" s="10">
        <f>VLOOKUP(A1843,BUSINESS!$A$2:$F$2692,6,0)</f>
        <v>34</v>
      </c>
      <c r="X1843" s="10">
        <f>VLOOKUP(A1843,BUSINESS!$A$2:$G$2692,7,0)</f>
        <v>69</v>
      </c>
      <c r="Y1843" s="10">
        <f>VLOOKUP(A1843,BUSINESS!$A$2:$H$2692,8,0)</f>
        <v>344</v>
      </c>
      <c r="Z1843" s="10">
        <f>VLOOKUP(A1843,BUSINESS!$A$2:$I$2692,9,0)</f>
        <v>0.083</v>
      </c>
      <c r="AA1843" s="10">
        <f>VLOOKUP(A1843,BUSINESS!$A$2:$J$2692,10,0)</f>
        <v>1.095</v>
      </c>
      <c r="AB1843" s="7">
        <f t="shared" si="2"/>
        <v>58152216640</v>
      </c>
    </row>
    <row r="1844">
      <c r="A1844" s="7" t="str">
        <f t="shared" si="1"/>
        <v>Guyana-The Americas2008</v>
      </c>
      <c r="B1844" s="8" t="s">
        <v>157</v>
      </c>
      <c r="C1844" s="5" t="s">
        <v>84</v>
      </c>
      <c r="D1844" s="9" t="s">
        <v>70</v>
      </c>
      <c r="E1844" s="11">
        <v>1.922598121E9</v>
      </c>
      <c r="F1844" s="12">
        <v>0.066</v>
      </c>
      <c r="G1844" s="12">
        <v>165.0</v>
      </c>
      <c r="H1844" s="12">
        <v>0.146</v>
      </c>
      <c r="I1844" s="22">
        <f>VLOOKUP(A1844,ENERGY!$A$2:$F$2692,5,0)</f>
        <v>495</v>
      </c>
      <c r="J1844" s="10">
        <f>VLOOKUP(A1845,ENERGY!$A$2:$F$2692,6,0)</f>
        <v>2076</v>
      </c>
      <c r="K1844" s="23">
        <v>0.024</v>
      </c>
      <c r="L1844" s="10">
        <f>VLOOKUP(A1844,TOURISM!$A$2:$E$2692,5,0)</f>
        <v>59000000</v>
      </c>
      <c r="M1844" s="10">
        <f>VLOOKUP(A1844,TOURISM!$A$2:$F$2692,6,0)</f>
        <v>52000000</v>
      </c>
      <c r="N1844" s="27">
        <f t="shared" ref="N1844:Q1844" si="908">if(AND(L1844=L1845,M1844=M1844+1,ISBLANK(N1845)),N1844,N1845)</f>
        <v>0.428</v>
      </c>
      <c r="O1844" s="27">
        <f t="shared" si="908"/>
        <v>69</v>
      </c>
      <c r="P1844" s="27">
        <f t="shared" si="908"/>
        <v>19</v>
      </c>
      <c r="Q1844" s="27">
        <f t="shared" si="908"/>
        <v>428</v>
      </c>
      <c r="R1844" s="23">
        <v>0.756</v>
      </c>
      <c r="S1844" s="23">
        <v>1.106</v>
      </c>
      <c r="T1844" s="10">
        <f>VLOOKUP(A1844,TOURISM!$A$2:$E$2692,5,0)</f>
        <v>59000000</v>
      </c>
      <c r="U1844" s="10">
        <f>VLOOKUP(A1844,TOURISM!$A$2:$F$2692,6,0)</f>
        <v>52000000</v>
      </c>
      <c r="V1844" s="10">
        <f>VLOOKUP(A1844,BUSINESS!$A$2:$E$2692,5,0)</f>
        <v>0.39</v>
      </c>
      <c r="W1844" s="10">
        <f>VLOOKUP(A1844,BUSINESS!$A$2:$F$2692,6,0)</f>
        <v>39</v>
      </c>
      <c r="X1844" s="10">
        <f>VLOOKUP(A1844,BUSINESS!$A$2:$G$2692,7,0)</f>
        <v>69</v>
      </c>
      <c r="Y1844" s="10">
        <f>VLOOKUP(A1844,BUSINESS!$A$2:$H$2692,8,0)</f>
        <v>288</v>
      </c>
      <c r="Z1844" s="10">
        <f>VLOOKUP(A1844,BUSINESS!$A$2:$I$2692,9,0)</f>
        <v>0.182</v>
      </c>
      <c r="AA1844" s="10">
        <f>VLOOKUP(A1844,BUSINESS!$A$2:$J$2692,10,0)</f>
        <v>0.577</v>
      </c>
      <c r="AB1844" s="7">
        <f t="shared" si="2"/>
        <v>2543119208</v>
      </c>
    </row>
    <row r="1845">
      <c r="A1845" s="7" t="str">
        <f t="shared" si="1"/>
        <v>Haiti-The Americas2008</v>
      </c>
      <c r="B1845" s="8" t="s">
        <v>158</v>
      </c>
      <c r="C1845" s="5" t="s">
        <v>84</v>
      </c>
      <c r="D1845" s="9" t="s">
        <v>70</v>
      </c>
      <c r="E1845" s="11">
        <v>6.548530572E9</v>
      </c>
      <c r="F1845" s="12">
        <v>0.055</v>
      </c>
      <c r="G1845" s="12">
        <v>36.0</v>
      </c>
      <c r="H1845" s="12">
        <v>0.178</v>
      </c>
      <c r="I1845" s="22">
        <f>VLOOKUP(A1845,ENERGY!$A$2:$F$2692,5,0)</f>
        <v>2585</v>
      </c>
      <c r="J1845" s="10">
        <f>VLOOKUP(A1846,ENERGY!$A$2:$F$2692,6,0)</f>
        <v>7554</v>
      </c>
      <c r="K1845" s="23">
        <v>0.024</v>
      </c>
      <c r="L1845" s="10">
        <f>VLOOKUP(A1845,TOURISM!$A$2:$E$2692,5,0)</f>
        <v>276000000</v>
      </c>
      <c r="M1845" s="10">
        <f>VLOOKUP(A1845,TOURISM!$A$2:$F$2692,6,0)</f>
        <v>383000000</v>
      </c>
      <c r="N1845" s="23">
        <v>0.428</v>
      </c>
      <c r="O1845" s="23">
        <v>69.0</v>
      </c>
      <c r="P1845" s="27">
        <f t="shared" ref="P1845:P1848" si="909">if(AND(N1845=N1846,O1845=O1845+1,ISBLANK(P1846)),P1845,P1846)</f>
        <v>19</v>
      </c>
      <c r="Q1845" s="23">
        <v>428.0</v>
      </c>
      <c r="R1845" s="23">
        <v>0.347</v>
      </c>
      <c r="S1845" s="23">
        <v>0.823</v>
      </c>
      <c r="T1845" s="10">
        <f>VLOOKUP(A1845,TOURISM!$A$2:$E$2692,5,0)</f>
        <v>276000000</v>
      </c>
      <c r="U1845" s="10">
        <f>VLOOKUP(A1845,TOURISM!$A$2:$F$2692,6,0)</f>
        <v>383000000</v>
      </c>
      <c r="V1845" s="10">
        <f>VLOOKUP(A1845,BUSINESS!$A$2:$E$2692,5,0)</f>
        <v>0.404</v>
      </c>
      <c r="W1845" s="10">
        <f>VLOOKUP(A1845,BUSINESS!$A$2:$F$2692,6,0)</f>
        <v>195</v>
      </c>
      <c r="X1845" s="10">
        <f>VLOOKUP(A1845,BUSINESS!$A$2:$G$2692,7,0)</f>
        <v>69</v>
      </c>
      <c r="Y1845" s="10">
        <f>VLOOKUP(A1845,BUSINESS!$A$2:$H$2692,8,0)</f>
        <v>184</v>
      </c>
      <c r="Z1845" s="10">
        <f>VLOOKUP(A1845,BUSINESS!$A$2:$I$2692,9,0)</f>
        <v>0.076</v>
      </c>
      <c r="AA1845" s="10">
        <f>VLOOKUP(A1845,BUSINESS!$A$2:$J$2692,10,0)</f>
        <v>0.332</v>
      </c>
      <c r="AB1845" s="7">
        <f t="shared" si="2"/>
        <v>18871846029</v>
      </c>
    </row>
    <row r="1846">
      <c r="A1846" s="7" t="str">
        <f t="shared" si="1"/>
        <v>Honduras-The Americas2008</v>
      </c>
      <c r="B1846" s="8" t="s">
        <v>159</v>
      </c>
      <c r="C1846" s="5" t="s">
        <v>84</v>
      </c>
      <c r="D1846" s="9" t="s">
        <v>70</v>
      </c>
      <c r="E1846" s="11">
        <v>1.3789720387E10</v>
      </c>
      <c r="F1846" s="12">
        <v>0.084</v>
      </c>
      <c r="G1846" s="12">
        <v>159.0</v>
      </c>
      <c r="H1846" s="12">
        <v>0.179</v>
      </c>
      <c r="I1846" s="22">
        <f>VLOOKUP(A1846,ENERGY!$A$2:$F$2692,5,0)</f>
        <v>3997</v>
      </c>
      <c r="J1846" s="10">
        <f>VLOOKUP(A1847,ENERGY!$A$2:$F$2692,6,0)</f>
        <v>10645</v>
      </c>
      <c r="K1846" s="23">
        <v>0.024</v>
      </c>
      <c r="L1846" s="10">
        <f>VLOOKUP(A1846,TOURISM!$A$2:$E$2692,5,0)</f>
        <v>620000000</v>
      </c>
      <c r="M1846" s="10">
        <f>VLOOKUP(A1846,TOURISM!$A$2:$F$2692,6,0)</f>
        <v>385000000</v>
      </c>
      <c r="N1846" s="23">
        <v>0.494</v>
      </c>
      <c r="O1846" s="23">
        <v>18.0</v>
      </c>
      <c r="P1846" s="27">
        <f t="shared" si="909"/>
        <v>19</v>
      </c>
      <c r="Q1846" s="23">
        <v>196.0</v>
      </c>
      <c r="R1846" s="23">
        <v>0.78</v>
      </c>
      <c r="S1846" s="23">
        <v>1.266</v>
      </c>
      <c r="T1846" s="10">
        <f>VLOOKUP(A1846,TOURISM!$A$2:$E$2692,5,0)</f>
        <v>620000000</v>
      </c>
      <c r="U1846" s="10">
        <f>VLOOKUP(A1846,TOURISM!$A$2:$F$2692,6,0)</f>
        <v>385000000</v>
      </c>
      <c r="V1846" s="10">
        <f>VLOOKUP(A1846,BUSINESS!$A$2:$E$2692,5,0)</f>
        <v>0.441</v>
      </c>
      <c r="W1846" s="10">
        <f>VLOOKUP(A1846,BUSINESS!$A$2:$F$2692,6,0)</f>
        <v>20</v>
      </c>
      <c r="X1846" s="10">
        <f>VLOOKUP(A1846,BUSINESS!$A$2:$G$2692,7,0)</f>
        <v>69</v>
      </c>
      <c r="Y1846" s="10">
        <f>VLOOKUP(A1846,BUSINESS!$A$2:$H$2692,8,0)</f>
        <v>224</v>
      </c>
      <c r="Z1846" s="10">
        <f>VLOOKUP(A1846,BUSINESS!$A$2:$I$2692,9,0)</f>
        <v>0.096</v>
      </c>
      <c r="AA1846" s="10">
        <f>VLOOKUP(A1846,BUSINESS!$A$2:$J$2692,10,0)</f>
        <v>0.848</v>
      </c>
      <c r="AB1846" s="7">
        <f t="shared" si="2"/>
        <v>17679128701</v>
      </c>
    </row>
    <row r="1847">
      <c r="A1847" s="7" t="str">
        <f t="shared" si="1"/>
        <v>Jamaica-The Americas2008</v>
      </c>
      <c r="B1847" s="8" t="s">
        <v>171</v>
      </c>
      <c r="C1847" s="5" t="s">
        <v>84</v>
      </c>
      <c r="D1847" s="9" t="s">
        <v>70</v>
      </c>
      <c r="E1847" s="11">
        <v>1.367683763E10</v>
      </c>
      <c r="F1847" s="12">
        <v>0.054</v>
      </c>
      <c r="G1847" s="12">
        <v>272.0</v>
      </c>
      <c r="H1847" s="12">
        <v>0.168</v>
      </c>
      <c r="I1847" s="22">
        <f>VLOOKUP(A1847,ENERGY!$A$2:$F$2692,5,0)</f>
        <v>3717</v>
      </c>
      <c r="J1847" s="10" t="str">
        <f>VLOOKUP(A1848,ENERGY!$A$2:$F$2692,6,0)</f>
        <v>#N/A</v>
      </c>
      <c r="K1847" s="23">
        <v>0.024</v>
      </c>
      <c r="L1847" s="10">
        <f>VLOOKUP(A1847,TOURISM!$A$2:$E$2692,5,0)</f>
        <v>2222000000</v>
      </c>
      <c r="M1847" s="10">
        <f>VLOOKUP(A1847,TOURISM!$A$2:$F$2692,6,0)</f>
        <v>312000000</v>
      </c>
      <c r="N1847" s="23">
        <v>0.34</v>
      </c>
      <c r="O1847" s="23">
        <v>23.0</v>
      </c>
      <c r="P1847" s="27">
        <f t="shared" si="909"/>
        <v>19</v>
      </c>
      <c r="Q1847" s="23">
        <v>279.0</v>
      </c>
      <c r="R1847" s="23">
        <v>0.356</v>
      </c>
      <c r="S1847" s="23">
        <v>1.198</v>
      </c>
      <c r="T1847" s="10">
        <f>VLOOKUP(A1847,TOURISM!$A$2:$E$2692,5,0)</f>
        <v>2222000000</v>
      </c>
      <c r="U1847" s="10">
        <f>VLOOKUP(A1847,TOURISM!$A$2:$F$2692,6,0)</f>
        <v>312000000</v>
      </c>
      <c r="V1847" s="10">
        <f>VLOOKUP(A1847,BUSINESS!$A$2:$E$2692,5,0)</f>
        <v>0.499</v>
      </c>
      <c r="W1847" s="10">
        <f>VLOOKUP(A1847,BUSINESS!$A$2:$F$2692,6,0)</f>
        <v>8</v>
      </c>
      <c r="X1847" s="10">
        <f>VLOOKUP(A1847,BUSINESS!$A$2:$G$2692,7,0)</f>
        <v>69</v>
      </c>
      <c r="Y1847" s="10">
        <f>VLOOKUP(A1847,BUSINESS!$A$2:$H$2692,8,0)</f>
        <v>414</v>
      </c>
      <c r="Z1847" s="10">
        <f>VLOOKUP(A1847,BUSINESS!$A$2:$I$2692,9,0)</f>
        <v>0.236</v>
      </c>
      <c r="AA1847" s="10">
        <f>VLOOKUP(A1847,BUSINESS!$A$2:$J$2692,10,0)</f>
        <v>1.002</v>
      </c>
      <c r="AB1847" s="7">
        <f t="shared" si="2"/>
        <v>38418083230</v>
      </c>
    </row>
    <row r="1848">
      <c r="A1848" s="7" t="str">
        <f t="shared" si="1"/>
        <v>Mexico-The Americas2008</v>
      </c>
      <c r="B1848" s="8" t="s">
        <v>199</v>
      </c>
      <c r="C1848" s="5" t="s">
        <v>84</v>
      </c>
      <c r="D1848" s="9" t="s">
        <v>70</v>
      </c>
      <c r="E1848" s="11">
        <v>1.1E12</v>
      </c>
      <c r="F1848" s="12">
        <v>0.058</v>
      </c>
      <c r="G1848" s="12">
        <v>598.0</v>
      </c>
      <c r="H1848" s="12">
        <v>0.087</v>
      </c>
      <c r="I1848" s="22" t="str">
        <f>VLOOKUP(A1848,ENERGY!$A$2:$F$2692,5,0)</f>
        <v>#N/A</v>
      </c>
      <c r="J1848" s="10">
        <f>VLOOKUP(A1849,ENERGY!$A$2:$F$2692,6,0)</f>
        <v>4595</v>
      </c>
      <c r="K1848" s="23">
        <v>0.024</v>
      </c>
      <c r="L1848" s="10">
        <f>VLOOKUP(A1848,TOURISM!$A$2:$E$2692,5,0)</f>
        <v>14726000000</v>
      </c>
      <c r="M1848" s="10">
        <f>VLOOKUP(A1848,TOURISM!$A$2:$F$2692,6,0)</f>
        <v>10246000000</v>
      </c>
      <c r="N1848" s="23">
        <v>0.524</v>
      </c>
      <c r="O1848" s="23">
        <v>25.0</v>
      </c>
      <c r="P1848" s="27">
        <f t="shared" si="909"/>
        <v>19</v>
      </c>
      <c r="Q1848" s="23">
        <v>170.0</v>
      </c>
      <c r="R1848" s="23">
        <v>0.729</v>
      </c>
      <c r="S1848" s="23">
        <v>1.297</v>
      </c>
      <c r="T1848" s="10">
        <f>VLOOKUP(A1848,TOURISM!$A$2:$E$2692,5,0)</f>
        <v>14726000000</v>
      </c>
      <c r="U1848" s="10">
        <f>VLOOKUP(A1848,TOURISM!$A$2:$F$2692,6,0)</f>
        <v>10246000000</v>
      </c>
      <c r="V1848" s="10">
        <f>VLOOKUP(A1848,BUSINESS!$A$2:$E$2692,5,0)</f>
        <v>0.515</v>
      </c>
      <c r="W1848" s="10">
        <f>VLOOKUP(A1848,BUSINESS!$A$2:$F$2692,6,0)</f>
        <v>26</v>
      </c>
      <c r="X1848" s="10">
        <f>VLOOKUP(A1848,BUSINESS!$A$2:$G$2692,7,0)</f>
        <v>69</v>
      </c>
      <c r="Y1848" s="10">
        <f>VLOOKUP(A1848,BUSINESS!$A$2:$H$2692,8,0)</f>
        <v>549</v>
      </c>
      <c r="Z1848" s="10">
        <f>VLOOKUP(A1848,BUSINESS!$A$2:$I$2692,9,0)</f>
        <v>0.217</v>
      </c>
      <c r="AA1848" s="10">
        <f>VLOOKUP(A1848,BUSINESS!$A$2:$J$2692,10,0)</f>
        <v>0.655</v>
      </c>
      <c r="AB1848" s="7">
        <f t="shared" si="2"/>
        <v>1508916323731</v>
      </c>
    </row>
    <row r="1849">
      <c r="A1849" s="7" t="str">
        <f t="shared" si="1"/>
        <v>Nicaragua-The Americas2008</v>
      </c>
      <c r="B1849" s="8" t="s">
        <v>213</v>
      </c>
      <c r="C1849" s="5" t="s">
        <v>84</v>
      </c>
      <c r="D1849" s="9" t="s">
        <v>70</v>
      </c>
      <c r="E1849" s="11">
        <v>8.491371523E9</v>
      </c>
      <c r="F1849" s="12">
        <v>0.072</v>
      </c>
      <c r="G1849" s="12">
        <v>105.0</v>
      </c>
      <c r="H1849" s="12">
        <v>0.132</v>
      </c>
      <c r="I1849" s="22">
        <f>VLOOKUP(A1849,ENERGY!$A$2:$F$2692,5,0)</f>
        <v>2871</v>
      </c>
      <c r="J1849" s="10">
        <f>VLOOKUP(A1850,ENERGY!$A$2:$F$2692,6,0)</f>
        <v>7125</v>
      </c>
      <c r="K1849" s="23">
        <v>0.024</v>
      </c>
      <c r="L1849" s="10">
        <f>VLOOKUP(A1849,TOURISM!$A$2:$E$2692,5,0)</f>
        <v>301000000</v>
      </c>
      <c r="M1849" s="10">
        <f>VLOOKUP(A1849,TOURISM!$A$2:$F$2692,6,0)</f>
        <v>332000000</v>
      </c>
      <c r="N1849" s="27">
        <f t="shared" ref="N1849:Q1849" si="910">if(AND(L1849=L1850,M1849=M1849+1,ISBLANK(N1850)),N1849,N1850)</f>
        <v>0.339</v>
      </c>
      <c r="O1849" s="27">
        <f t="shared" si="910"/>
        <v>49</v>
      </c>
      <c r="P1849" s="27">
        <f t="shared" si="910"/>
        <v>19</v>
      </c>
      <c r="Q1849" s="27">
        <f t="shared" si="910"/>
        <v>616</v>
      </c>
      <c r="R1849" s="23">
        <v>0.7</v>
      </c>
      <c r="S1849" s="23">
        <v>0.803</v>
      </c>
      <c r="T1849" s="10">
        <f>VLOOKUP(A1849,TOURISM!$A$2:$E$2692,5,0)</f>
        <v>301000000</v>
      </c>
      <c r="U1849" s="10">
        <f>VLOOKUP(A1849,TOURISM!$A$2:$F$2692,6,0)</f>
        <v>332000000</v>
      </c>
      <c r="V1849" s="10">
        <f>VLOOKUP(A1849,BUSINESS!$A$2:$E$2692,5,0)</f>
        <v>0.632</v>
      </c>
      <c r="W1849" s="10">
        <f>VLOOKUP(A1849,BUSINESS!$A$2:$F$2692,6,0)</f>
        <v>39</v>
      </c>
      <c r="X1849" s="10">
        <f>VLOOKUP(A1849,BUSINESS!$A$2:$G$2692,7,0)</f>
        <v>69</v>
      </c>
      <c r="Y1849" s="10">
        <f>VLOOKUP(A1849,BUSINESS!$A$2:$H$2692,8,0)</f>
        <v>240</v>
      </c>
      <c r="Z1849" s="10">
        <f>VLOOKUP(A1849,BUSINESS!$A$2:$I$2692,9,0)</f>
        <v>0.053</v>
      </c>
      <c r="AA1849" s="10">
        <f>VLOOKUP(A1849,BUSINESS!$A$2:$J$2692,10,0)</f>
        <v>0.548</v>
      </c>
      <c r="AB1849" s="7">
        <f t="shared" si="2"/>
        <v>12130530747</v>
      </c>
    </row>
    <row r="1850">
      <c r="A1850" s="7" t="str">
        <f t="shared" si="1"/>
        <v>Panama-The Americas2008</v>
      </c>
      <c r="B1850" s="8" t="s">
        <v>221</v>
      </c>
      <c r="C1850" s="5" t="s">
        <v>84</v>
      </c>
      <c r="D1850" s="9" t="s">
        <v>70</v>
      </c>
      <c r="E1850" s="11">
        <v>2.4884E10</v>
      </c>
      <c r="F1850" s="12">
        <v>0.073</v>
      </c>
      <c r="G1850" s="12">
        <v>473.0</v>
      </c>
      <c r="H1850" s="12">
        <v>0.082</v>
      </c>
      <c r="I1850" s="22">
        <f>VLOOKUP(A1850,ENERGY!$A$2:$F$2692,5,0)</f>
        <v>3024</v>
      </c>
      <c r="J1850" s="10">
        <f>VLOOKUP(A1851,ENERGY!$A$2:$F$2692,6,0)</f>
        <v>4136</v>
      </c>
      <c r="K1850" s="23">
        <v>0.024</v>
      </c>
      <c r="L1850" s="10">
        <f>VLOOKUP(A1850,TOURISM!$A$2:$E$2692,5,0)</f>
        <v>2208000000</v>
      </c>
      <c r="M1850" s="10">
        <f>VLOOKUP(A1850,TOURISM!$A$2:$F$2692,6,0)</f>
        <v>560000000</v>
      </c>
      <c r="N1850" s="23">
        <v>0.339</v>
      </c>
      <c r="O1850" s="23">
        <v>49.0</v>
      </c>
      <c r="P1850" s="27">
        <f t="shared" ref="P1850:P1853" si="911">if(AND(N1850=N1851,O1850=O1850+1,ISBLANK(P1851)),P1850,P1851)</f>
        <v>19</v>
      </c>
      <c r="Q1850" s="23">
        <v>616.0</v>
      </c>
      <c r="R1850" s="23">
        <v>0.397</v>
      </c>
      <c r="S1850" s="23">
        <v>1.39</v>
      </c>
      <c r="T1850" s="10">
        <f>VLOOKUP(A1850,TOURISM!$A$2:$E$2692,5,0)</f>
        <v>2208000000</v>
      </c>
      <c r="U1850" s="10">
        <f>VLOOKUP(A1850,TOURISM!$A$2:$F$2692,6,0)</f>
        <v>560000000</v>
      </c>
      <c r="V1850" s="10">
        <f>VLOOKUP(A1850,BUSINESS!$A$2:$E$2692,5,0)</f>
        <v>0.438</v>
      </c>
      <c r="W1850" s="10">
        <f>VLOOKUP(A1850,BUSINESS!$A$2:$F$2692,6,0)</f>
        <v>12</v>
      </c>
      <c r="X1850" s="10">
        <f>VLOOKUP(A1850,BUSINESS!$A$2:$G$2692,7,0)</f>
        <v>69</v>
      </c>
      <c r="Y1850" s="10">
        <f>VLOOKUP(A1850,BUSINESS!$A$2:$H$2692,8,0)</f>
        <v>482</v>
      </c>
      <c r="Z1850" s="10">
        <f>VLOOKUP(A1850,BUSINESS!$A$2:$I$2692,9,0)</f>
        <v>0.338</v>
      </c>
      <c r="AA1850" s="10">
        <f>VLOOKUP(A1850,BUSINESS!$A$2:$J$2692,10,0)</f>
        <v>1.102</v>
      </c>
      <c r="AB1850" s="7">
        <f t="shared" si="2"/>
        <v>62680100756</v>
      </c>
    </row>
    <row r="1851">
      <c r="A1851" s="7" t="str">
        <f t="shared" si="1"/>
        <v>Paraguay-The Americas2008</v>
      </c>
      <c r="B1851" s="8" t="s">
        <v>223</v>
      </c>
      <c r="C1851" s="5" t="s">
        <v>84</v>
      </c>
      <c r="D1851" s="9" t="s">
        <v>70</v>
      </c>
      <c r="E1851" s="11">
        <v>1.8504128632E10</v>
      </c>
      <c r="F1851" s="12">
        <v>0.056</v>
      </c>
      <c r="G1851" s="12">
        <v>167.0</v>
      </c>
      <c r="H1851" s="12">
        <v>0.258</v>
      </c>
      <c r="I1851" s="22">
        <f>VLOOKUP(A1851,ENERGY!$A$2:$F$2692,5,0)</f>
        <v>4225</v>
      </c>
      <c r="J1851" s="10">
        <f>VLOOKUP(A1852,ENERGY!$A$2:$F$2692,6,0)</f>
        <v>43208</v>
      </c>
      <c r="K1851" s="23">
        <v>0.024</v>
      </c>
      <c r="L1851" s="10">
        <f>VLOOKUP(A1851,TOURISM!$A$2:$E$2692,5,0)</f>
        <v>128000000</v>
      </c>
      <c r="M1851" s="10">
        <f>VLOOKUP(A1851,TOURISM!$A$2:$F$2692,6,0)</f>
        <v>208000000</v>
      </c>
      <c r="N1851" s="23">
        <v>0.566</v>
      </c>
      <c r="O1851" s="23">
        <v>5.0</v>
      </c>
      <c r="P1851" s="27">
        <f t="shared" si="911"/>
        <v>19</v>
      </c>
      <c r="Q1851" s="23">
        <v>330.0</v>
      </c>
      <c r="R1851" s="23">
        <v>0.61</v>
      </c>
      <c r="S1851" s="23">
        <v>1.217</v>
      </c>
      <c r="T1851" s="10">
        <f>VLOOKUP(A1851,TOURISM!$A$2:$E$2692,5,0)</f>
        <v>128000000</v>
      </c>
      <c r="U1851" s="10">
        <f>VLOOKUP(A1851,TOURISM!$A$2:$F$2692,6,0)</f>
        <v>208000000</v>
      </c>
      <c r="V1851" s="10">
        <f>VLOOKUP(A1851,BUSINESS!$A$2:$E$2692,5,0)</f>
        <v>0.35</v>
      </c>
      <c r="W1851" s="10">
        <f>VLOOKUP(A1851,BUSINESS!$A$2:$F$2692,6,0)</f>
        <v>35</v>
      </c>
      <c r="X1851" s="10">
        <f>VLOOKUP(A1851,BUSINESS!$A$2:$G$2692,7,0)</f>
        <v>69</v>
      </c>
      <c r="Y1851" s="10">
        <f>VLOOKUP(A1851,BUSINESS!$A$2:$H$2692,8,0)</f>
        <v>328</v>
      </c>
      <c r="Z1851" s="10">
        <f>VLOOKUP(A1851,BUSINESS!$A$2:$I$2692,9,0)</f>
        <v>0.143</v>
      </c>
      <c r="AA1851" s="10">
        <f>VLOOKUP(A1851,BUSINESS!$A$2:$J$2692,10,0)</f>
        <v>0.929</v>
      </c>
      <c r="AB1851" s="7">
        <f t="shared" si="2"/>
        <v>30334637102</v>
      </c>
    </row>
    <row r="1852">
      <c r="A1852" s="7" t="str">
        <f t="shared" si="1"/>
        <v>Peru-The Americas2008</v>
      </c>
      <c r="B1852" s="8" t="s">
        <v>224</v>
      </c>
      <c r="C1852" s="5" t="s">
        <v>84</v>
      </c>
      <c r="D1852" s="9" t="s">
        <v>70</v>
      </c>
      <c r="E1852" s="11">
        <v>1.21E11</v>
      </c>
      <c r="F1852" s="12">
        <v>0.057</v>
      </c>
      <c r="G1852" s="12">
        <v>255.0</v>
      </c>
      <c r="H1852" s="12">
        <v>0.237</v>
      </c>
      <c r="I1852" s="22">
        <f>VLOOKUP(A1852,ENERGY!$A$2:$F$2692,5,0)</f>
        <v>14334</v>
      </c>
      <c r="J1852" s="10">
        <f>VLOOKUP(A1853,ENERGY!$A$2:$F$2692,6,0)</f>
        <v>67242</v>
      </c>
      <c r="K1852" s="23">
        <v>0.024</v>
      </c>
      <c r="L1852" s="10">
        <f>VLOOKUP(A1852,TOURISM!$A$2:$E$2692,5,0)</f>
        <v>2396000000</v>
      </c>
      <c r="M1852" s="10">
        <f>VLOOKUP(A1852,TOURISM!$A$2:$F$2692,6,0)</f>
        <v>1432000000</v>
      </c>
      <c r="N1852" s="23">
        <v>0.214</v>
      </c>
      <c r="O1852" s="23">
        <v>22.0</v>
      </c>
      <c r="P1852" s="27">
        <f t="shared" si="911"/>
        <v>19</v>
      </c>
      <c r="Q1852" s="23">
        <v>196.0</v>
      </c>
      <c r="R1852" s="23">
        <v>0.442</v>
      </c>
      <c r="S1852" s="23">
        <v>1.045</v>
      </c>
      <c r="T1852" s="10">
        <f>VLOOKUP(A1852,TOURISM!$A$2:$E$2692,5,0)</f>
        <v>2396000000</v>
      </c>
      <c r="U1852" s="10">
        <f>VLOOKUP(A1852,TOURISM!$A$2:$F$2692,6,0)</f>
        <v>1432000000</v>
      </c>
      <c r="V1852" s="10">
        <f>VLOOKUP(A1852,BUSINESS!$A$2:$E$2692,5,0)</f>
        <v>0.381</v>
      </c>
      <c r="W1852" s="10">
        <f>VLOOKUP(A1852,BUSINESS!$A$2:$F$2692,6,0)</f>
        <v>65</v>
      </c>
      <c r="X1852" s="10">
        <f>VLOOKUP(A1852,BUSINESS!$A$2:$G$2692,7,0)</f>
        <v>69</v>
      </c>
      <c r="Y1852" s="10">
        <f>VLOOKUP(A1852,BUSINESS!$A$2:$H$2692,8,0)</f>
        <v>424</v>
      </c>
      <c r="Z1852" s="10">
        <f>VLOOKUP(A1852,BUSINESS!$A$2:$I$2692,9,0)</f>
        <v>0.306</v>
      </c>
      <c r="AA1852" s="10">
        <f>VLOOKUP(A1852,BUSINESS!$A$2:$J$2692,10,0)</f>
        <v>0.732</v>
      </c>
      <c r="AB1852" s="7">
        <f t="shared" si="2"/>
        <v>273755656109</v>
      </c>
    </row>
    <row r="1853">
      <c r="A1853" s="7" t="str">
        <f t="shared" si="1"/>
        <v>Puerto Rico-The Americas2008</v>
      </c>
      <c r="B1853" s="8" t="s">
        <v>228</v>
      </c>
      <c r="C1853" s="5" t="s">
        <v>84</v>
      </c>
      <c r="D1853" s="9" t="s">
        <v>70</v>
      </c>
      <c r="E1853" s="11">
        <v>9.3639316E10</v>
      </c>
      <c r="F1853" s="10" t="str">
        <f t="shared" ref="F1853:H1853" si="912">if(AND(#REF!=#REF!,#REF!=#REF!+1,ISBLANK(#REF!)),#REF!,#REF!)</f>
        <v>#REF!</v>
      </c>
      <c r="G1853" s="10" t="str">
        <f t="shared" si="912"/>
        <v>#REF!</v>
      </c>
      <c r="H1853" s="10" t="str">
        <f t="shared" si="912"/>
        <v>#REF!</v>
      </c>
      <c r="I1853" s="22">
        <f>VLOOKUP(A1853,ENERGY!$A$2:$F$2692,5,0)</f>
        <v>133681</v>
      </c>
      <c r="J1853" s="10">
        <f>VLOOKUP(A1854,ENERGY!$A$2:$F$2692,6,0)</f>
        <v>36600</v>
      </c>
      <c r="K1853" s="23">
        <v>0.024</v>
      </c>
      <c r="L1853" s="10">
        <f>VLOOKUP(A1853,TOURISM!$A$2:$E$2692,5,0)</f>
        <v>3535000000</v>
      </c>
      <c r="M1853" s="10">
        <f>VLOOKUP(A1853,TOURISM!$A$2:$F$2692,6,0)</f>
        <v>1761000000</v>
      </c>
      <c r="N1853" s="23">
        <v>0.425</v>
      </c>
      <c r="O1853" s="23">
        <v>5.0</v>
      </c>
      <c r="P1853" s="27">
        <f t="shared" si="911"/>
        <v>19</v>
      </c>
      <c r="Q1853" s="23">
        <v>328.0</v>
      </c>
      <c r="R1853" s="23">
        <v>0.441</v>
      </c>
      <c r="S1853" s="23">
        <v>1.329</v>
      </c>
      <c r="T1853" s="10">
        <f>VLOOKUP(A1853,TOURISM!$A$2:$E$2692,5,0)</f>
        <v>3535000000</v>
      </c>
      <c r="U1853" s="10">
        <f>VLOOKUP(A1853,TOURISM!$A$2:$F$2692,6,0)</f>
        <v>1761000000</v>
      </c>
      <c r="V1853" s="10">
        <f>VLOOKUP(A1853,BUSINESS!$A$2:$E$2692,5,0)</f>
        <v>0.606</v>
      </c>
      <c r="W1853" s="10">
        <f>VLOOKUP(A1853,BUSINESS!$A$2:$F$2692,6,0)</f>
        <v>7</v>
      </c>
      <c r="X1853" s="10">
        <f>VLOOKUP(A1853,BUSINESS!$A$2:$G$2692,7,0)</f>
        <v>69</v>
      </c>
      <c r="Y1853" s="10">
        <f>VLOOKUP(A1853,BUSINESS!$A$2:$H$2692,8,0)</f>
        <v>218</v>
      </c>
      <c r="Z1853" s="10">
        <f>VLOOKUP(A1853,BUSINESS!$A$2:$I$2692,9,0)</f>
        <v>0.38</v>
      </c>
      <c r="AA1853" s="10">
        <f>VLOOKUP(A1853,BUSINESS!$A$2:$J$2692,10,0)</f>
        <v>0.682</v>
      </c>
      <c r="AB1853" s="7">
        <f t="shared" si="2"/>
        <v>212334049887</v>
      </c>
    </row>
    <row r="1854">
      <c r="A1854" s="7" t="str">
        <f t="shared" si="1"/>
        <v>Sint Maarten (Dutch part)-The Americas2008</v>
      </c>
      <c r="B1854" s="8" t="s">
        <v>242</v>
      </c>
      <c r="C1854" s="5" t="s">
        <v>84</v>
      </c>
      <c r="D1854" s="9" t="s">
        <v>70</v>
      </c>
      <c r="E1854" s="8"/>
      <c r="F1854" s="10" t="str">
        <f t="shared" ref="F1854:H1854" si="913">if(AND(#REF!=#REF!,#REF!=#REF!+1,ISBLANK(#REF!)),#REF!,#REF!)</f>
        <v>#REF!</v>
      </c>
      <c r="G1854" s="10" t="str">
        <f t="shared" si="913"/>
        <v>#REF!</v>
      </c>
      <c r="H1854" s="10" t="str">
        <f t="shared" si="913"/>
        <v>#REF!</v>
      </c>
      <c r="I1854" s="22">
        <f>VLOOKUP(A1854,ENERGY!$A$2:$F$2692,5,0)</f>
        <v>133681</v>
      </c>
      <c r="J1854" s="10">
        <f>VLOOKUP(A1855,ENERGY!$A$2:$F$2692,6,0)</f>
        <v>249</v>
      </c>
      <c r="K1854" s="23">
        <v>0.024</v>
      </c>
      <c r="L1854" s="10">
        <f>VLOOKUP(A1854,TOURISM!$A$2:$E$2692,5,0)</f>
        <v>667000000</v>
      </c>
      <c r="M1854" s="10">
        <f>VLOOKUP(A1854,TOURISM!$A$2:$F$2692,6,0)</f>
        <v>88000000</v>
      </c>
      <c r="N1854" s="27">
        <f t="shared" ref="N1854:Q1854" si="914">if(AND(L1854=L1855,M1854=M1854+1,ISBLANK(N1855)),N1854,N1855)</f>
        <v>0.725</v>
      </c>
      <c r="O1854" s="27">
        <f t="shared" si="914"/>
        <v>10</v>
      </c>
      <c r="P1854" s="27">
        <f t="shared" si="914"/>
        <v>19</v>
      </c>
      <c r="Q1854" s="27">
        <f t="shared" si="914"/>
        <v>314</v>
      </c>
      <c r="R1854" s="23">
        <v>0.501</v>
      </c>
      <c r="S1854" s="23">
        <v>0.916</v>
      </c>
      <c r="T1854" s="10">
        <f>VLOOKUP(A1854,TOURISM!$A$2:$E$2692,5,0)</f>
        <v>667000000</v>
      </c>
      <c r="U1854" s="10">
        <f>VLOOKUP(A1854,TOURISM!$A$2:$F$2692,6,0)</f>
        <v>88000000</v>
      </c>
      <c r="V1854" s="10">
        <f>VLOOKUP(A1854,BUSINESS!$A$2:$E$2692,5,0)</f>
        <v>0.464</v>
      </c>
      <c r="W1854" s="10">
        <f>VLOOKUP(A1854,BUSINESS!$A$2:$F$2692,6,0)</f>
        <v>5</v>
      </c>
      <c r="X1854" s="10">
        <f>VLOOKUP(A1854,BUSINESS!$A$2:$G$2692,7,0)</f>
        <v>69</v>
      </c>
      <c r="Y1854" s="10">
        <f>VLOOKUP(A1854,BUSINESS!$A$2:$H$2692,8,0)</f>
        <v>187</v>
      </c>
      <c r="Z1854" s="10">
        <f>VLOOKUP(A1854,BUSINESS!$A$2:$I$2692,9,0)</f>
        <v>0.614</v>
      </c>
      <c r="AA1854" s="10">
        <f>VLOOKUP(A1854,BUSINESS!$A$2:$J$2692,10,0)</f>
        <v>1.04</v>
      </c>
      <c r="AB1854" s="7">
        <f t="shared" si="2"/>
        <v>0</v>
      </c>
    </row>
    <row r="1855">
      <c r="A1855" s="7" t="str">
        <f t="shared" si="1"/>
        <v>St. Kitts and Nevis-The Americas2008</v>
      </c>
      <c r="B1855" s="8" t="s">
        <v>252</v>
      </c>
      <c r="C1855" s="5" t="s">
        <v>84</v>
      </c>
      <c r="D1855" s="9" t="s">
        <v>70</v>
      </c>
      <c r="E1855" s="11">
        <v>7.34814815E8</v>
      </c>
      <c r="F1855" s="12">
        <v>0.042</v>
      </c>
      <c r="G1855" s="12">
        <v>603.0</v>
      </c>
      <c r="H1855" s="12">
        <v>0.087</v>
      </c>
      <c r="I1855" s="22">
        <f>VLOOKUP(A1855,ENERGY!$A$2:$F$2692,5,0)</f>
        <v>83</v>
      </c>
      <c r="J1855" s="10">
        <f>VLOOKUP(A1856,ENERGY!$A$2:$F$2692,6,0)</f>
        <v>385</v>
      </c>
      <c r="K1855" s="23">
        <v>0.024</v>
      </c>
      <c r="L1855" s="10">
        <f>VLOOKUP(A1855,TOURISM!$A$2:$E$2692,5,0)</f>
        <v>110000000</v>
      </c>
      <c r="M1855" s="10">
        <f>VLOOKUP(A1855,TOURISM!$A$2:$F$2692,6,0)</f>
        <v>15000000</v>
      </c>
      <c r="N1855" s="23">
        <v>0.725</v>
      </c>
      <c r="O1855" s="23">
        <v>10.0</v>
      </c>
      <c r="P1855" s="27">
        <f t="shared" ref="P1855:P1856" si="915">if(AND(N1855=N1856,O1855=O1855+1,ISBLANK(P1856)),P1855,P1856)</f>
        <v>19</v>
      </c>
      <c r="Q1855" s="23">
        <v>314.0</v>
      </c>
      <c r="R1855" s="23">
        <v>0.445</v>
      </c>
      <c r="S1855" s="23">
        <v>1.509</v>
      </c>
      <c r="T1855" s="10">
        <f>VLOOKUP(A1855,TOURISM!$A$2:$E$2692,5,0)</f>
        <v>110000000</v>
      </c>
      <c r="U1855" s="10">
        <f>VLOOKUP(A1855,TOURISM!$A$2:$F$2692,6,0)</f>
        <v>15000000</v>
      </c>
      <c r="V1855" s="10">
        <f>VLOOKUP(A1855,BUSINESS!$A$2:$E$2692,5,0)</f>
        <v>0.525</v>
      </c>
      <c r="W1855" s="10">
        <f>VLOOKUP(A1855,BUSINESS!$A$2:$F$2692,6,0)</f>
        <v>19</v>
      </c>
      <c r="X1855" s="10">
        <f>VLOOKUP(A1855,BUSINESS!$A$2:$G$2692,7,0)</f>
        <v>69</v>
      </c>
      <c r="Y1855" s="10">
        <f>VLOOKUP(A1855,BUSINESS!$A$2:$H$2692,8,0)</f>
        <v>172</v>
      </c>
      <c r="Z1855" s="10">
        <f>VLOOKUP(A1855,BUSINESS!$A$2:$I$2692,9,0)</f>
        <v>0.6</v>
      </c>
      <c r="AA1855" s="10">
        <f>VLOOKUP(A1855,BUSINESS!$A$2:$J$2692,10,0)</f>
        <v>1.458</v>
      </c>
      <c r="AB1855" s="7">
        <f t="shared" si="2"/>
        <v>1651269247</v>
      </c>
    </row>
    <row r="1856">
      <c r="A1856" s="7" t="str">
        <f t="shared" si="1"/>
        <v>St. Lucia-The Americas2008</v>
      </c>
      <c r="B1856" s="8" t="s">
        <v>253</v>
      </c>
      <c r="C1856" s="5" t="s">
        <v>84</v>
      </c>
      <c r="D1856" s="9" t="s">
        <v>70</v>
      </c>
      <c r="E1856" s="11">
        <v>1.184074074E9</v>
      </c>
      <c r="F1856" s="12">
        <v>0.075</v>
      </c>
      <c r="G1856" s="12">
        <v>503.0</v>
      </c>
      <c r="H1856" s="12">
        <v>0.101</v>
      </c>
      <c r="I1856" s="22">
        <f>VLOOKUP(A1856,ENERGY!$A$2:$F$2692,5,0)</f>
        <v>128</v>
      </c>
      <c r="J1856" s="10">
        <f>VLOOKUP(A1857,ENERGY!$A$2:$F$2692,6,0)</f>
        <v>202</v>
      </c>
      <c r="K1856" s="23">
        <v>0.024</v>
      </c>
      <c r="L1856" s="10">
        <f>VLOOKUP(A1856,TOURISM!$A$2:$E$2692,5,0)</f>
        <v>311000000</v>
      </c>
      <c r="M1856" s="10">
        <f>VLOOKUP(A1856,TOURISM!$A$2:$F$2692,6,0)</f>
        <v>45000000</v>
      </c>
      <c r="N1856" s="23">
        <v>0.278</v>
      </c>
      <c r="O1856" s="23">
        <v>18.0</v>
      </c>
      <c r="P1856" s="27">
        <f t="shared" si="915"/>
        <v>19</v>
      </c>
      <c r="Q1856" s="23">
        <v>63.0</v>
      </c>
      <c r="R1856" s="23">
        <v>0.792</v>
      </c>
      <c r="S1856" s="23">
        <v>1.163</v>
      </c>
      <c r="T1856" s="10">
        <f>VLOOKUP(A1856,TOURISM!$A$2:$E$2692,5,0)</f>
        <v>311000000</v>
      </c>
      <c r="U1856" s="10">
        <f>VLOOKUP(A1856,TOURISM!$A$2:$F$2692,6,0)</f>
        <v>45000000</v>
      </c>
      <c r="V1856" s="10">
        <f>VLOOKUP(A1856,BUSINESS!$A$2:$E$2692,5,0)</f>
        <v>0.34</v>
      </c>
      <c r="W1856" s="10">
        <f>VLOOKUP(A1856,BUSINESS!$A$2:$F$2692,6,0)</f>
        <v>20</v>
      </c>
      <c r="X1856" s="10">
        <f>VLOOKUP(A1856,BUSINESS!$A$2:$G$2692,7,0)</f>
        <v>69</v>
      </c>
      <c r="Y1856" s="10">
        <f>VLOOKUP(A1856,BUSINESS!$A$2:$H$2692,8,0)</f>
        <v>61</v>
      </c>
      <c r="Z1856" s="10">
        <f>VLOOKUP(A1856,BUSINESS!$A$2:$I$2692,9,0)</f>
        <v>0.32</v>
      </c>
      <c r="AA1856" s="10">
        <f>VLOOKUP(A1856,BUSINESS!$A$2:$J$2692,10,0)</f>
        <v>1.013</v>
      </c>
      <c r="AB1856" s="7">
        <f t="shared" si="2"/>
        <v>1495043023</v>
      </c>
    </row>
    <row r="1857">
      <c r="A1857" s="7" t="str">
        <f t="shared" si="1"/>
        <v>St. Martin (French part)-The Americas2008</v>
      </c>
      <c r="B1857" s="8" t="s">
        <v>254</v>
      </c>
      <c r="C1857" s="5" t="s">
        <v>84</v>
      </c>
      <c r="D1857" s="9" t="s">
        <v>70</v>
      </c>
      <c r="E1857" s="8"/>
      <c r="F1857" s="10" t="str">
        <f t="shared" ref="F1857:H1857" si="916">if(AND(#REF!=#REF!,#REF!=#REF!+1,ISBLANK(#REF!)),#REF!,#REF!)</f>
        <v>#REF!</v>
      </c>
      <c r="G1857" s="10" t="str">
        <f t="shared" si="916"/>
        <v>#REF!</v>
      </c>
      <c r="H1857" s="10" t="str">
        <f t="shared" si="916"/>
        <v>#REF!</v>
      </c>
      <c r="I1857" s="22">
        <f>VLOOKUP(A1857,ENERGY!$A$2:$F$2692,5,0)</f>
        <v>133681</v>
      </c>
      <c r="J1857" s="10">
        <f>VLOOKUP(A1858,ENERGY!$A$2:$F$2692,6,0)</f>
        <v>202</v>
      </c>
      <c r="K1857" s="23">
        <v>0.024</v>
      </c>
      <c r="L1857" s="10">
        <f>VLOOKUP(A1857,TOURISM!$A$2:$E$2692,5,0)</f>
        <v>1353000000</v>
      </c>
      <c r="M1857" s="10">
        <f>VLOOKUP(A1857,TOURISM!$A$2:$F$2692,6,0)</f>
        <v>3833000000</v>
      </c>
      <c r="N1857" s="27">
        <f t="shared" ref="N1857:Q1857" si="917">if(AND(L1857=L1858,M1857=M1857+1,ISBLANK(N1858)),N1857,N1858)</f>
        <v>0.572</v>
      </c>
      <c r="O1857" s="27">
        <f t="shared" si="917"/>
        <v>27</v>
      </c>
      <c r="P1857" s="27">
        <f t="shared" si="917"/>
        <v>19</v>
      </c>
      <c r="Q1857" s="27">
        <f t="shared" si="917"/>
        <v>848</v>
      </c>
      <c r="R1857" s="23">
        <v>0.7</v>
      </c>
      <c r="S1857" s="23">
        <v>0.956</v>
      </c>
      <c r="T1857" s="10">
        <f>VLOOKUP(A1857,TOURISM!$A$2:$E$2692,5,0)</f>
        <v>1353000000</v>
      </c>
      <c r="U1857" s="10">
        <f>VLOOKUP(A1857,TOURISM!$A$2:$F$2692,6,0)</f>
        <v>3833000000</v>
      </c>
      <c r="V1857" s="10">
        <f>VLOOKUP(A1857,BUSINESS!$A$2:$E$2692,5,0)</f>
        <v>0.426</v>
      </c>
      <c r="W1857" s="10">
        <f>VLOOKUP(A1857,BUSINESS!$A$2:$F$2692,6,0)</f>
        <v>12</v>
      </c>
      <c r="X1857" s="10">
        <f>VLOOKUP(A1857,BUSINESS!$A$2:$G$2692,7,0)</f>
        <v>69</v>
      </c>
      <c r="Y1857" s="10">
        <f>VLOOKUP(A1857,BUSINESS!$A$2:$H$2692,8,0)</f>
        <v>117</v>
      </c>
      <c r="Z1857" s="10">
        <f>VLOOKUP(A1857,BUSINESS!$A$2:$I$2692,9,0)</f>
        <v>0.21</v>
      </c>
      <c r="AA1857" s="10">
        <f>VLOOKUP(A1857,BUSINESS!$A$2:$J$2692,10,0)</f>
        <v>1.192</v>
      </c>
      <c r="AB1857" s="7">
        <f t="shared" si="2"/>
        <v>0</v>
      </c>
    </row>
    <row r="1858">
      <c r="A1858" s="7" t="str">
        <f t="shared" si="1"/>
        <v>St. Vincent and the Grenadines-The Americas2008</v>
      </c>
      <c r="B1858" s="8" t="s">
        <v>255</v>
      </c>
      <c r="C1858" s="5" t="s">
        <v>84</v>
      </c>
      <c r="D1858" s="9" t="s">
        <v>70</v>
      </c>
      <c r="E1858" s="11">
        <v>6.95555556E8</v>
      </c>
      <c r="F1858" s="12">
        <v>0.047</v>
      </c>
      <c r="G1858" s="12">
        <v>299.0</v>
      </c>
      <c r="H1858" s="12">
        <v>0.095</v>
      </c>
      <c r="I1858" s="22">
        <f>VLOOKUP(A1858,ENERGY!$A$2:$F$2692,5,0)</f>
        <v>70</v>
      </c>
      <c r="J1858" s="10" t="str">
        <f>VLOOKUP(A1859,ENERGY!$A$2:$F$2692,6,0)</f>
        <v>#N/A</v>
      </c>
      <c r="K1858" s="23">
        <v>0.024</v>
      </c>
      <c r="L1858" s="10">
        <f>VLOOKUP(A1858,TOURISM!$A$2:$E$2692,5,0)</f>
        <v>96000000</v>
      </c>
      <c r="M1858" s="10">
        <f>VLOOKUP(A1858,TOURISM!$A$2:$F$2692,6,0)</f>
        <v>18000000</v>
      </c>
      <c r="N1858" s="23">
        <v>0.572</v>
      </c>
      <c r="O1858" s="23">
        <v>27.0</v>
      </c>
      <c r="P1858" s="27">
        <f t="shared" ref="P1858:P1870" si="918">if(AND(N1858=N1859,O1858=O1858+1,ISBLANK(P1859)),P1858,P1859)</f>
        <v>19</v>
      </c>
      <c r="Q1858" s="23">
        <v>848.0</v>
      </c>
      <c r="R1858" s="23">
        <v>0.11</v>
      </c>
      <c r="S1858" s="23">
        <v>1.198</v>
      </c>
      <c r="T1858" s="10">
        <f>VLOOKUP(A1858,TOURISM!$A$2:$E$2692,5,0)</f>
        <v>96000000</v>
      </c>
      <c r="U1858" s="10">
        <f>VLOOKUP(A1858,TOURISM!$A$2:$F$2692,6,0)</f>
        <v>18000000</v>
      </c>
      <c r="V1858" s="10">
        <f>VLOOKUP(A1858,BUSINESS!$A$2:$E$2692,5,0)</f>
        <v>0.426</v>
      </c>
      <c r="W1858" s="10">
        <f>VLOOKUP(A1858,BUSINESS!$A$2:$F$2692,6,0)</f>
        <v>12</v>
      </c>
      <c r="X1858" s="10">
        <f>VLOOKUP(A1858,BUSINESS!$A$2:$G$2692,7,0)</f>
        <v>69</v>
      </c>
      <c r="Y1858" s="10">
        <f>VLOOKUP(A1858,BUSINESS!$A$2:$H$2692,8,0)</f>
        <v>117</v>
      </c>
      <c r="Z1858" s="10">
        <f>VLOOKUP(A1858,BUSINESS!$A$2:$I$2692,9,0)</f>
        <v>0.21</v>
      </c>
      <c r="AA1858" s="10">
        <f>VLOOKUP(A1858,BUSINESS!$A$2:$J$2692,10,0)</f>
        <v>1.192</v>
      </c>
      <c r="AB1858" s="7">
        <f t="shared" si="2"/>
        <v>6323232327</v>
      </c>
    </row>
    <row r="1859">
      <c r="A1859" s="7" t="str">
        <f t="shared" si="1"/>
        <v>Suriname-The Americas2008</v>
      </c>
      <c r="B1859" s="8" t="s">
        <v>257</v>
      </c>
      <c r="C1859" s="5" t="s">
        <v>84</v>
      </c>
      <c r="D1859" s="9" t="s">
        <v>70</v>
      </c>
      <c r="E1859" s="11">
        <v>3.532969035E9</v>
      </c>
      <c r="F1859" s="12">
        <v>0.059</v>
      </c>
      <c r="G1859" s="12">
        <v>406.0</v>
      </c>
      <c r="H1859" s="12">
        <v>0.122</v>
      </c>
      <c r="I1859" s="22" t="str">
        <f>VLOOKUP(A1859,ENERGY!$A$2:$F$2692,5,0)</f>
        <v>#N/A</v>
      </c>
      <c r="J1859" s="10">
        <f>VLOOKUP(A1860,ENERGY!$A$2:$F$2692,6,0)</f>
        <v>30993</v>
      </c>
      <c r="K1859" s="23">
        <v>0.024</v>
      </c>
      <c r="L1859" s="10">
        <f>VLOOKUP(A1859,TOURISM!$A$2:$E$2692,5,0)</f>
        <v>83000000</v>
      </c>
      <c r="M1859" s="10">
        <f>VLOOKUP(A1859,TOURISM!$A$2:$F$2692,6,0)</f>
        <v>35000000</v>
      </c>
      <c r="N1859" s="23">
        <v>1.175</v>
      </c>
      <c r="O1859" s="23">
        <v>31.0</v>
      </c>
      <c r="P1859" s="27">
        <f t="shared" si="918"/>
        <v>19</v>
      </c>
      <c r="Q1859" s="23">
        <v>987.0</v>
      </c>
      <c r="R1859" s="23">
        <v>0.23</v>
      </c>
      <c r="S1859" s="23">
        <v>0.851</v>
      </c>
      <c r="T1859" s="10">
        <f>VLOOKUP(A1859,TOURISM!$A$2:$E$2692,5,0)</f>
        <v>83000000</v>
      </c>
      <c r="U1859" s="10">
        <f>VLOOKUP(A1859,TOURISM!$A$2:$F$2692,6,0)</f>
        <v>35000000</v>
      </c>
      <c r="V1859" s="10">
        <f>VLOOKUP(A1859,BUSINESS!$A$2:$E$2692,5,0)</f>
        <v>0.279</v>
      </c>
      <c r="W1859" s="10">
        <f>VLOOKUP(A1859,BUSINESS!$A$2:$F$2692,6,0)</f>
        <v>694</v>
      </c>
      <c r="X1859" s="10">
        <f>VLOOKUP(A1859,BUSINESS!$A$2:$G$2692,7,0)</f>
        <v>69</v>
      </c>
      <c r="Y1859" s="10">
        <f>VLOOKUP(A1859,BUSINESS!$A$2:$H$2692,8,0)</f>
        <v>199</v>
      </c>
      <c r="Z1859" s="10">
        <f>VLOOKUP(A1859,BUSINESS!$A$2:$I$2692,9,0)</f>
        <v>0.211</v>
      </c>
      <c r="AA1859" s="10">
        <f>VLOOKUP(A1859,BUSINESS!$A$2:$J$2692,10,0)</f>
        <v>1.275</v>
      </c>
      <c r="AB1859" s="7">
        <f t="shared" si="2"/>
        <v>15360734935</v>
      </c>
    </row>
    <row r="1860">
      <c r="A1860" s="7" t="str">
        <f t="shared" si="1"/>
        <v>Trinidad and Tobago-The Americas2008</v>
      </c>
      <c r="B1860" s="8" t="s">
        <v>268</v>
      </c>
      <c r="C1860" s="5" t="s">
        <v>84</v>
      </c>
      <c r="D1860" s="9" t="s">
        <v>70</v>
      </c>
      <c r="E1860" s="11">
        <v>2.8165793618E10</v>
      </c>
      <c r="F1860" s="12">
        <v>0.044</v>
      </c>
      <c r="G1860" s="12">
        <v>924.0</v>
      </c>
      <c r="H1860" s="12">
        <v>0.124</v>
      </c>
      <c r="I1860" s="22">
        <f>VLOOKUP(A1860,ENERGY!$A$2:$F$2692,5,0)</f>
        <v>14115</v>
      </c>
      <c r="J1860" s="10">
        <f>VLOOKUP(A1861,ENERGY!$A$2:$F$2692,6,0)</f>
        <v>103</v>
      </c>
      <c r="K1860" s="23">
        <v>0.024</v>
      </c>
      <c r="L1860" s="10">
        <f>VLOOKUP(A1860,TOURISM!$A$2:$E$2692,5,0)</f>
        <v>557000000</v>
      </c>
      <c r="M1860" s="10">
        <f>VLOOKUP(A1860,TOURISM!$A$2:$F$2692,6,0)</f>
        <v>102000000</v>
      </c>
      <c r="N1860" s="23">
        <v>0.456</v>
      </c>
      <c r="O1860" s="23">
        <v>26.0</v>
      </c>
      <c r="P1860" s="27">
        <f t="shared" si="918"/>
        <v>19</v>
      </c>
      <c r="Q1860" s="23">
        <v>166.0</v>
      </c>
      <c r="R1860" s="23">
        <v>0.552</v>
      </c>
      <c r="S1860" s="23">
        <v>1.598</v>
      </c>
      <c r="T1860" s="10">
        <f>VLOOKUP(A1860,TOURISM!$A$2:$E$2692,5,0)</f>
        <v>557000000</v>
      </c>
      <c r="U1860" s="10">
        <f>VLOOKUP(A1860,TOURISM!$A$2:$F$2692,6,0)</f>
        <v>102000000</v>
      </c>
      <c r="V1860" s="10">
        <f>VLOOKUP(A1860,BUSINESS!$A$2:$E$2692,5,0)</f>
        <v>0.331</v>
      </c>
      <c r="W1860" s="10">
        <f>VLOOKUP(A1860,BUSINESS!$A$2:$F$2692,6,0)</f>
        <v>43</v>
      </c>
      <c r="X1860" s="10">
        <f>VLOOKUP(A1860,BUSINESS!$A$2:$G$2692,7,0)</f>
        <v>69</v>
      </c>
      <c r="Y1860" s="10">
        <f>VLOOKUP(A1860,BUSINESS!$A$2:$H$2692,8,0)</f>
        <v>210</v>
      </c>
      <c r="Z1860" s="10">
        <f>VLOOKUP(A1860,BUSINESS!$A$2:$I$2692,9,0)</f>
        <v>0.348</v>
      </c>
      <c r="AA1860" s="10">
        <f>VLOOKUP(A1860,BUSINESS!$A$2:$J$2692,10,0)</f>
        <v>1.372</v>
      </c>
      <c r="AB1860" s="7">
        <f t="shared" si="2"/>
        <v>51024988438</v>
      </c>
    </row>
    <row r="1861">
      <c r="A1861" s="7" t="str">
        <f t="shared" si="1"/>
        <v>Turks and Caicos Islands-The Americas2008</v>
      </c>
      <c r="B1861" s="8" t="s">
        <v>272</v>
      </c>
      <c r="C1861" s="5" t="s">
        <v>84</v>
      </c>
      <c r="D1861" s="9" t="s">
        <v>70</v>
      </c>
      <c r="E1861" s="8"/>
      <c r="F1861" s="10" t="str">
        <f t="shared" ref="F1861:H1861" si="919">if(AND(#REF!=#REF!,#REF!=#REF!+1,ISBLANK(#REF!)),#REF!,#REF!)</f>
        <v>#REF!</v>
      </c>
      <c r="G1861" s="10" t="str">
        <f t="shared" si="919"/>
        <v>#REF!</v>
      </c>
      <c r="H1861" s="10" t="str">
        <f t="shared" si="919"/>
        <v>#REF!</v>
      </c>
      <c r="I1861" s="22">
        <f>VLOOKUP(A1861,ENERGY!$A$2:$F$2692,5,0)</f>
        <v>133681</v>
      </c>
      <c r="J1861" s="10">
        <f>VLOOKUP(A1862,ENERGY!$A$2:$F$2692,6,0)</f>
        <v>5790765</v>
      </c>
      <c r="K1861" s="23">
        <v>0.024</v>
      </c>
      <c r="L1861" s="10">
        <f>VLOOKUP(A1861,TOURISM!$A$2:$E$2692,5,0)</f>
        <v>626000000</v>
      </c>
      <c r="M1861" s="10">
        <f>VLOOKUP(A1861,TOURISM!$A$2:$F$2692,6,0)</f>
        <v>1554000000</v>
      </c>
      <c r="N1861" s="23">
        <v>0.368</v>
      </c>
      <c r="O1861" s="23">
        <v>16.0</v>
      </c>
      <c r="P1861" s="27">
        <f t="shared" si="918"/>
        <v>19</v>
      </c>
      <c r="Q1861" s="23">
        <v>279.0</v>
      </c>
      <c r="R1861" s="23">
        <v>0.634</v>
      </c>
      <c r="S1861" s="23">
        <v>1.075</v>
      </c>
      <c r="T1861" s="10">
        <f>VLOOKUP(A1861,TOURISM!$A$2:$E$2692,5,0)</f>
        <v>626000000</v>
      </c>
      <c r="U1861" s="10">
        <f>VLOOKUP(A1861,TOURISM!$A$2:$F$2692,6,0)</f>
        <v>1554000000</v>
      </c>
      <c r="V1861" s="10">
        <f>VLOOKUP(A1861,BUSINESS!$A$2:$E$2692,5,0)</f>
        <v>0.37</v>
      </c>
      <c r="W1861" s="10">
        <f>VLOOKUP(A1861,BUSINESS!$A$2:$F$2692,6,0)</f>
        <v>13</v>
      </c>
      <c r="X1861" s="10">
        <f>VLOOKUP(A1861,BUSINESS!$A$2:$G$2692,7,0)</f>
        <v>69</v>
      </c>
      <c r="Y1861" s="10">
        <f>VLOOKUP(A1861,BUSINESS!$A$2:$H$2692,8,0)</f>
        <v>117</v>
      </c>
      <c r="Z1861" s="10">
        <f>VLOOKUP(A1861,BUSINESS!$A$2:$I$2692,9,0)</f>
        <v>0.412</v>
      </c>
      <c r="AA1861" s="10">
        <f>VLOOKUP(A1861,BUSINESS!$A$2:$J$2692,10,0)</f>
        <v>1.284</v>
      </c>
      <c r="AB1861" s="7">
        <f t="shared" si="2"/>
        <v>0</v>
      </c>
    </row>
    <row r="1862">
      <c r="A1862" s="7" t="str">
        <f t="shared" si="1"/>
        <v>United States-The Americas2008</v>
      </c>
      <c r="B1862" s="8" t="s">
        <v>277</v>
      </c>
      <c r="C1862" s="5" t="s">
        <v>84</v>
      </c>
      <c r="D1862" s="9" t="s">
        <v>70</v>
      </c>
      <c r="E1862" s="11">
        <v>1.47E13</v>
      </c>
      <c r="F1862" s="12">
        <v>0.165</v>
      </c>
      <c r="G1862" s="12">
        <v>7769.0</v>
      </c>
      <c r="H1862" s="12">
        <v>0.051</v>
      </c>
      <c r="I1862" s="22">
        <f>VLOOKUP(A1862,ENERGY!$A$2:$F$2692,5,0)</f>
        <v>2307819</v>
      </c>
      <c r="J1862" s="10">
        <f>VLOOKUP(A1863,ENERGY!$A$2:$F$2692,6,0)</f>
        <v>5611</v>
      </c>
      <c r="K1862" s="23">
        <v>0.024</v>
      </c>
      <c r="L1862" s="28">
        <f>VLOOKUP(A1862,TOURISM!$A$2:$E$2692,5,0)</f>
        <v>171000000000</v>
      </c>
      <c r="M1862" s="10" t="str">
        <f>VLOOKUP(A1862,TOURISM!$A$2:$F$2692,6,0)</f>
        <v/>
      </c>
      <c r="N1862" s="23">
        <v>0.454</v>
      </c>
      <c r="O1862" s="23">
        <v>9.0</v>
      </c>
      <c r="P1862" s="27">
        <f t="shared" si="918"/>
        <v>19</v>
      </c>
      <c r="Q1862" s="23">
        <v>202.0</v>
      </c>
      <c r="R1862" s="23">
        <v>0.324</v>
      </c>
      <c r="S1862" s="23">
        <v>1.114</v>
      </c>
      <c r="T1862" s="28">
        <f>VLOOKUP(A1862,TOURISM!$A$2:$E$2692,5,0)</f>
        <v>171000000000</v>
      </c>
      <c r="U1862" s="10" t="str">
        <f>VLOOKUP(A1862,TOURISM!$A$2:$F$2692,6,0)</f>
        <v/>
      </c>
      <c r="V1862" s="10">
        <f>VLOOKUP(A1862,BUSINESS!$A$2:$E$2692,5,0)</f>
        <v>0.464</v>
      </c>
      <c r="W1862" s="10">
        <f>VLOOKUP(A1862,BUSINESS!$A$2:$F$2692,6,0)</f>
        <v>5</v>
      </c>
      <c r="X1862" s="10">
        <f>VLOOKUP(A1862,BUSINESS!$A$2:$G$2692,7,0)</f>
        <v>69</v>
      </c>
      <c r="Y1862" s="10">
        <f>VLOOKUP(A1862,BUSINESS!$A$2:$H$2692,8,0)</f>
        <v>187</v>
      </c>
      <c r="Z1862" s="10">
        <f>VLOOKUP(A1862,BUSINESS!$A$2:$I$2692,9,0)</f>
        <v>0.74</v>
      </c>
      <c r="AA1862" s="10">
        <f>VLOOKUP(A1862,BUSINESS!$A$2:$J$2692,10,0)</f>
        <v>0.852</v>
      </c>
      <c r="AB1862" s="7">
        <f t="shared" si="2"/>
        <v>45370370370370</v>
      </c>
    </row>
    <row r="1863">
      <c r="A1863" s="7" t="str">
        <f t="shared" si="1"/>
        <v>Uruguay-The Americas2008</v>
      </c>
      <c r="B1863" s="8" t="s">
        <v>278</v>
      </c>
      <c r="C1863" s="5" t="s">
        <v>84</v>
      </c>
      <c r="D1863" s="9" t="s">
        <v>70</v>
      </c>
      <c r="E1863" s="11">
        <v>3.0366148205E10</v>
      </c>
      <c r="F1863" s="12">
        <v>0.08</v>
      </c>
      <c r="G1863" s="12">
        <v>722.0</v>
      </c>
      <c r="H1863" s="12">
        <v>0.124</v>
      </c>
      <c r="I1863" s="22">
        <f>VLOOKUP(A1863,ENERGY!$A$2:$F$2692,5,0)</f>
        <v>2869</v>
      </c>
      <c r="J1863" s="10">
        <f>VLOOKUP(A1864,ENERGY!$A$2:$F$2692,6,0)</f>
        <v>168268</v>
      </c>
      <c r="K1863" s="23">
        <v>0.024</v>
      </c>
      <c r="L1863" s="10">
        <f>VLOOKUP(A1863,TOURISM!$A$2:$E$2692,5,0)</f>
        <v>1195000000</v>
      </c>
      <c r="M1863" s="10">
        <f>VLOOKUP(A1863,TOURISM!$A$2:$F$2692,6,0)</f>
        <v>466000000</v>
      </c>
      <c r="N1863" s="23">
        <v>0.465</v>
      </c>
      <c r="O1863" s="23">
        <v>18.0</v>
      </c>
      <c r="P1863" s="27">
        <f t="shared" si="918"/>
        <v>19</v>
      </c>
      <c r="Q1863" s="23">
        <v>325.0</v>
      </c>
      <c r="R1863" s="23">
        <v>0.661</v>
      </c>
      <c r="S1863" s="23">
        <v>1.019</v>
      </c>
      <c r="T1863" s="10">
        <f>VLOOKUP(A1863,TOURISM!$A$2:$E$2692,5,0)</f>
        <v>1195000000</v>
      </c>
      <c r="U1863" s="10">
        <f>VLOOKUP(A1863,TOURISM!$A$2:$F$2692,6,0)</f>
        <v>466000000</v>
      </c>
      <c r="V1863" s="10">
        <f>VLOOKUP(A1863,BUSINESS!$A$2:$E$2692,5,0)</f>
        <v>0.43</v>
      </c>
      <c r="W1863" s="10">
        <f>VLOOKUP(A1863,BUSINESS!$A$2:$F$2692,6,0)</f>
        <v>44</v>
      </c>
      <c r="X1863" s="10">
        <f>VLOOKUP(A1863,BUSINESS!$A$2:$G$2692,7,0)</f>
        <v>69</v>
      </c>
      <c r="Y1863" s="10">
        <f>VLOOKUP(A1863,BUSINESS!$A$2:$H$2692,8,0)</f>
        <v>336</v>
      </c>
      <c r="Z1863" s="10">
        <f>VLOOKUP(A1863,BUSINESS!$A$2:$I$2692,9,0)</f>
        <v>0.393</v>
      </c>
      <c r="AA1863" s="10">
        <f>VLOOKUP(A1863,BUSINESS!$A$2:$J$2692,10,0)</f>
        <v>1.047</v>
      </c>
      <c r="AB1863" s="7">
        <f t="shared" si="2"/>
        <v>45939709841</v>
      </c>
    </row>
    <row r="1864">
      <c r="A1864" s="7" t="str">
        <f t="shared" si="1"/>
        <v>Venezuela-The Americas2008</v>
      </c>
      <c r="B1864" s="8" t="s">
        <v>281</v>
      </c>
      <c r="C1864" s="5" t="s">
        <v>84</v>
      </c>
      <c r="D1864" s="9" t="s">
        <v>70</v>
      </c>
      <c r="E1864" s="11">
        <v>3.16E11</v>
      </c>
      <c r="F1864" s="12">
        <v>0.056</v>
      </c>
      <c r="G1864" s="12">
        <v>633.0</v>
      </c>
      <c r="H1864" s="12">
        <v>0.224</v>
      </c>
      <c r="I1864" s="22">
        <f>VLOOKUP(A1864,ENERGY!$A$2:$F$2692,5,0)</f>
        <v>56441</v>
      </c>
      <c r="J1864" s="10">
        <f>VLOOKUP(A1865,ENERGY!$A$2:$F$2692,6,0)</f>
        <v>103963</v>
      </c>
      <c r="K1864" s="23">
        <v>0.024</v>
      </c>
      <c r="L1864" s="10">
        <f>VLOOKUP(A1864,TOURISM!$A$2:$E$2692,5,0)</f>
        <v>1097000000</v>
      </c>
      <c r="M1864" s="10">
        <f>VLOOKUP(A1864,TOURISM!$A$2:$F$2692,6,0)</f>
        <v>2594000000</v>
      </c>
      <c r="N1864" s="23">
        <v>0.451</v>
      </c>
      <c r="O1864" s="23">
        <v>31.0</v>
      </c>
      <c r="P1864" s="27">
        <f t="shared" si="918"/>
        <v>19</v>
      </c>
      <c r="Q1864" s="23">
        <v>418.0</v>
      </c>
      <c r="R1864" s="23">
        <v>0.531</v>
      </c>
      <c r="S1864" s="23">
        <v>1.15</v>
      </c>
      <c r="T1864" s="10">
        <f>VLOOKUP(A1864,TOURISM!$A$2:$E$2692,5,0)</f>
        <v>1097000000</v>
      </c>
      <c r="U1864" s="10">
        <f>VLOOKUP(A1864,TOURISM!$A$2:$F$2692,6,0)</f>
        <v>2594000000</v>
      </c>
      <c r="V1864" s="10">
        <f>VLOOKUP(A1864,BUSINESS!$A$2:$E$2692,5,0)</f>
        <v>0.556</v>
      </c>
      <c r="W1864" s="10">
        <f>VLOOKUP(A1864,BUSINESS!$A$2:$F$2692,6,0)</f>
        <v>141</v>
      </c>
      <c r="X1864" s="10">
        <f>VLOOKUP(A1864,BUSINESS!$A$2:$G$2692,7,0)</f>
        <v>69</v>
      </c>
      <c r="Y1864" s="10">
        <f>VLOOKUP(A1864,BUSINESS!$A$2:$H$2692,8,0)</f>
        <v>864</v>
      </c>
      <c r="Z1864" s="10">
        <f>VLOOKUP(A1864,BUSINESS!$A$2:$I$2692,9,0)</f>
        <v>0.259</v>
      </c>
      <c r="AA1864" s="10">
        <f>VLOOKUP(A1864,BUSINESS!$A$2:$J$2692,10,0)</f>
        <v>0.975</v>
      </c>
      <c r="AB1864" s="7">
        <f t="shared" si="2"/>
        <v>595103578154</v>
      </c>
    </row>
    <row r="1865">
      <c r="A1865" s="7" t="str">
        <f t="shared" si="1"/>
        <v>Algeria-Africa2009</v>
      </c>
      <c r="B1865" s="8" t="s">
        <v>77</v>
      </c>
      <c r="C1865" s="5" t="s">
        <v>78</v>
      </c>
      <c r="D1865" s="9" t="s">
        <v>71</v>
      </c>
      <c r="E1865" s="11">
        <v>1.37E11</v>
      </c>
      <c r="F1865" s="12">
        <v>0.046</v>
      </c>
      <c r="G1865" s="12">
        <v>174.0</v>
      </c>
      <c r="H1865" s="12">
        <v>0.08</v>
      </c>
      <c r="I1865" s="22">
        <f>VLOOKUP(A1865,ENERGY!$A$2:$F$2692,5,0)</f>
        <v>34658</v>
      </c>
      <c r="J1865" s="10">
        <f>VLOOKUP(A1866,ENERGY!$A$2:$F$2692,6,0)</f>
        <v>22266</v>
      </c>
      <c r="K1865" s="23">
        <v>0.024</v>
      </c>
      <c r="L1865" s="10">
        <f>VLOOKUP(A1865,TOURISM!$A$2:$E$2692,5,0)</f>
        <v>381000000</v>
      </c>
      <c r="M1865" s="10">
        <f>VLOOKUP(A1865,TOURISM!$A$2:$F$2692,6,0)</f>
        <v>574000000</v>
      </c>
      <c r="N1865" s="23">
        <v>0.174</v>
      </c>
      <c r="O1865" s="23">
        <v>9.0</v>
      </c>
      <c r="P1865" s="27">
        <f t="shared" si="918"/>
        <v>19</v>
      </c>
      <c r="Q1865" s="23">
        <v>150.0</v>
      </c>
      <c r="R1865" s="23">
        <v>0.46</v>
      </c>
      <c r="S1865" s="23">
        <v>0.937</v>
      </c>
      <c r="T1865" s="10">
        <f>VLOOKUP(A1865,TOURISM!$A$2:$E$2692,5,0)</f>
        <v>381000000</v>
      </c>
      <c r="U1865" s="10">
        <f>VLOOKUP(A1865,TOURISM!$A$2:$F$2692,6,0)</f>
        <v>574000000</v>
      </c>
      <c r="V1865" s="10">
        <f>VLOOKUP(A1865,BUSINESS!$A$2:$E$2692,5,0)</f>
        <v>0.72</v>
      </c>
      <c r="W1865" s="10">
        <f>VLOOKUP(A1865,BUSINESS!$A$2:$F$2692,6,0)</f>
        <v>25</v>
      </c>
      <c r="X1865" s="10">
        <f>VLOOKUP(A1865,BUSINESS!$A$2:$G$2692,7,0)</f>
        <v>20</v>
      </c>
      <c r="Y1865" s="10">
        <f>VLOOKUP(A1865,BUSINESS!$A$2:$H$2692,8,0)</f>
        <v>451</v>
      </c>
      <c r="Z1865" s="10">
        <f>VLOOKUP(A1865,BUSINESS!$A$2:$I$2692,9,0)</f>
        <v>0.112</v>
      </c>
      <c r="AA1865" s="10">
        <f>VLOOKUP(A1865,BUSINESS!$A$2:$J$2692,10,0)</f>
        <v>0.9</v>
      </c>
      <c r="AB1865" s="7">
        <f t="shared" si="2"/>
        <v>297826086957</v>
      </c>
    </row>
    <row r="1866">
      <c r="A1866" s="7" t="str">
        <f t="shared" si="1"/>
        <v>Angola-Africa2009</v>
      </c>
      <c r="B1866" s="8" t="s">
        <v>82</v>
      </c>
      <c r="C1866" s="5" t="s">
        <v>78</v>
      </c>
      <c r="D1866" s="9" t="s">
        <v>71</v>
      </c>
      <c r="E1866" s="11">
        <v>8.4178086999E10</v>
      </c>
      <c r="F1866" s="12">
        <v>0.038</v>
      </c>
      <c r="G1866" s="12">
        <v>177.0</v>
      </c>
      <c r="H1866" s="12">
        <v>0.125</v>
      </c>
      <c r="I1866" s="22">
        <f>VLOOKUP(A1866,ENERGY!$A$2:$F$2692,5,0)</f>
        <v>10006</v>
      </c>
      <c r="J1866" s="10">
        <f>VLOOKUP(A1867,ENERGY!$A$2:$F$2692,6,0)</f>
        <v>3876</v>
      </c>
      <c r="K1866" s="23">
        <v>0.024</v>
      </c>
      <c r="L1866" s="10">
        <f>VLOOKUP(A1866,TOURISM!$A$2:$E$2692,5,0)</f>
        <v>554000000</v>
      </c>
      <c r="M1866" s="10">
        <f>VLOOKUP(A1866,TOURISM!$A$2:$F$2692,6,0)</f>
        <v>270000000</v>
      </c>
      <c r="N1866" s="23">
        <v>0.358</v>
      </c>
      <c r="O1866" s="23">
        <v>19.0</v>
      </c>
      <c r="P1866" s="27">
        <f t="shared" si="918"/>
        <v>19</v>
      </c>
      <c r="Q1866" s="23">
        <v>260.0</v>
      </c>
      <c r="R1866" s="23">
        <v>0.58</v>
      </c>
      <c r="S1866" s="23">
        <v>1.011</v>
      </c>
      <c r="T1866" s="10">
        <f>VLOOKUP(A1866,TOURISM!$A$2:$E$2692,5,0)</f>
        <v>554000000</v>
      </c>
      <c r="U1866" s="10">
        <f>VLOOKUP(A1866,TOURISM!$A$2:$F$2692,6,0)</f>
        <v>270000000</v>
      </c>
      <c r="V1866" s="10">
        <f>VLOOKUP(A1866,BUSINESS!$A$2:$E$2692,5,0)</f>
        <v>0.521</v>
      </c>
      <c r="W1866" s="10">
        <f>VLOOKUP(A1866,BUSINESS!$A$2:$F$2692,6,0)</f>
        <v>68</v>
      </c>
      <c r="X1866" s="10">
        <f>VLOOKUP(A1866,BUSINESS!$A$2:$G$2692,7,0)</f>
        <v>20</v>
      </c>
      <c r="Y1866" s="10">
        <f>VLOOKUP(A1866,BUSINESS!$A$2:$H$2692,8,0)</f>
        <v>272</v>
      </c>
      <c r="Z1866" s="10">
        <f>VLOOKUP(A1866,BUSINESS!$A$2:$I$2692,9,0)</f>
        <v>0.06</v>
      </c>
      <c r="AA1866" s="10">
        <f>VLOOKUP(A1866,BUSINESS!$A$2:$J$2692,10,0)</f>
        <v>0.428</v>
      </c>
      <c r="AB1866" s="7">
        <f t="shared" si="2"/>
        <v>145134632757</v>
      </c>
    </row>
    <row r="1867">
      <c r="A1867" s="7" t="str">
        <f t="shared" si="1"/>
        <v>Benin-Africa2009</v>
      </c>
      <c r="B1867" s="8" t="s">
        <v>99</v>
      </c>
      <c r="C1867" s="5" t="s">
        <v>78</v>
      </c>
      <c r="D1867" s="9" t="s">
        <v>71</v>
      </c>
      <c r="E1867" s="11">
        <v>6.633561835E9</v>
      </c>
      <c r="F1867" s="12">
        <v>0.042</v>
      </c>
      <c r="G1867" s="12">
        <v>31.0</v>
      </c>
      <c r="H1867" s="10" t="str">
        <f>if(AND(#REF!=#REF!,#REF!=#REF!+1,ISBLANK(#REF!)),#REF!,#REF!)</f>
        <v>#REF!</v>
      </c>
      <c r="I1867" s="22">
        <f>VLOOKUP(A1867,ENERGY!$A$2:$F$2692,5,0)</f>
        <v>2949</v>
      </c>
      <c r="J1867" s="10">
        <f>VLOOKUP(A1868,ENERGY!$A$2:$F$2692,6,0)</f>
        <v>4265</v>
      </c>
      <c r="K1867" s="23">
        <v>0.024</v>
      </c>
      <c r="L1867" s="10">
        <f>VLOOKUP(A1867,TOURISM!$A$2:$E$2692,5,0)</f>
        <v>131000000</v>
      </c>
      <c r="M1867" s="10">
        <f>VLOOKUP(A1867,TOURISM!$A$2:$F$2692,6,0)</f>
        <v>88000000</v>
      </c>
      <c r="N1867" s="23">
        <v>0.478</v>
      </c>
      <c r="O1867" s="23">
        <v>14.0</v>
      </c>
      <c r="P1867" s="27">
        <f t="shared" si="918"/>
        <v>19</v>
      </c>
      <c r="Q1867" s="23">
        <v>269.0</v>
      </c>
      <c r="R1867" s="23">
        <v>0.837</v>
      </c>
      <c r="S1867" s="23">
        <v>1.284</v>
      </c>
      <c r="T1867" s="10">
        <f>VLOOKUP(A1867,TOURISM!$A$2:$E$2692,5,0)</f>
        <v>131000000</v>
      </c>
      <c r="U1867" s="10">
        <f>VLOOKUP(A1867,TOURISM!$A$2:$F$2692,6,0)</f>
        <v>88000000</v>
      </c>
      <c r="V1867" s="10">
        <f>VLOOKUP(A1867,BUSINESS!$A$2:$E$2692,5,0)</f>
        <v>0.732</v>
      </c>
      <c r="W1867" s="10">
        <f>VLOOKUP(A1867,BUSINESS!$A$2:$F$2692,6,0)</f>
        <v>31</v>
      </c>
      <c r="X1867" s="10">
        <f>VLOOKUP(A1867,BUSINESS!$A$2:$G$2692,7,0)</f>
        <v>20</v>
      </c>
      <c r="Y1867" s="10">
        <f>VLOOKUP(A1867,BUSINESS!$A$2:$H$2692,8,0)</f>
        <v>270</v>
      </c>
      <c r="Z1867" s="10">
        <f>VLOOKUP(A1867,BUSINESS!$A$2:$I$2692,9,0)</f>
        <v>0.022</v>
      </c>
      <c r="AA1867" s="10">
        <f>VLOOKUP(A1867,BUSINESS!$A$2:$J$2692,10,0)</f>
        <v>0.545</v>
      </c>
      <c r="AB1867" s="7">
        <f t="shared" si="2"/>
        <v>7925402431</v>
      </c>
    </row>
    <row r="1868">
      <c r="A1868" s="7" t="str">
        <f t="shared" si="1"/>
        <v>Botswana-Africa2009</v>
      </c>
      <c r="B1868" s="8" t="s">
        <v>104</v>
      </c>
      <c r="C1868" s="5" t="s">
        <v>78</v>
      </c>
      <c r="D1868" s="9" t="s">
        <v>71</v>
      </c>
      <c r="E1868" s="11">
        <v>1.1113042238E10</v>
      </c>
      <c r="F1868" s="12">
        <v>0.053</v>
      </c>
      <c r="G1868" s="12">
        <v>307.0</v>
      </c>
      <c r="H1868" s="12">
        <v>0.165</v>
      </c>
      <c r="I1868" s="22">
        <f>VLOOKUP(A1868,ENERGY!$A$2:$F$2692,5,0)</f>
        <v>1907</v>
      </c>
      <c r="J1868" s="10">
        <f>VLOOKUP(A1869,ENERGY!$A$2:$F$2692,6,0)</f>
        <v>1078</v>
      </c>
      <c r="K1868" s="23">
        <v>0.024</v>
      </c>
      <c r="L1868" s="10">
        <f>VLOOKUP(A1868,TOURISM!$A$2:$E$2692,5,0)</f>
        <v>53000000</v>
      </c>
      <c r="M1868" s="10">
        <f>VLOOKUP(A1868,TOURISM!$A$2:$F$2692,6,0)</f>
        <v>80000000</v>
      </c>
      <c r="N1868" s="23">
        <v>0.382</v>
      </c>
      <c r="O1868" s="23">
        <v>8.0</v>
      </c>
      <c r="P1868" s="27">
        <f t="shared" si="918"/>
        <v>19</v>
      </c>
      <c r="Q1868" s="23">
        <v>180.0</v>
      </c>
      <c r="R1868" s="23">
        <v>0.874</v>
      </c>
      <c r="S1868" s="23">
        <v>1.25</v>
      </c>
      <c r="T1868" s="10">
        <f>VLOOKUP(A1868,TOURISM!$A$2:$E$2692,5,0)</f>
        <v>53000000</v>
      </c>
      <c r="U1868" s="10">
        <f>VLOOKUP(A1868,TOURISM!$A$2:$F$2692,6,0)</f>
        <v>80000000</v>
      </c>
      <c r="V1868" s="10">
        <f>VLOOKUP(A1868,BUSINESS!$A$2:$E$2692,5,0)</f>
        <v>0.17</v>
      </c>
      <c r="W1868" s="10">
        <f>VLOOKUP(A1868,BUSINESS!$A$2:$F$2692,6,0)</f>
        <v>60</v>
      </c>
      <c r="X1868" s="10">
        <f>VLOOKUP(A1868,BUSINESS!$A$2:$G$2692,7,0)</f>
        <v>20</v>
      </c>
      <c r="Y1868" s="10">
        <f>VLOOKUP(A1868,BUSINESS!$A$2:$H$2692,8,0)</f>
        <v>140</v>
      </c>
      <c r="Z1868" s="10">
        <f>VLOOKUP(A1868,BUSINESS!$A$2:$I$2692,9,0)</f>
        <v>0.062</v>
      </c>
      <c r="AA1868" s="10">
        <f>VLOOKUP(A1868,BUSINESS!$A$2:$J$2692,10,0)</f>
        <v>0.96</v>
      </c>
      <c r="AB1868" s="7">
        <f t="shared" si="2"/>
        <v>12715151302</v>
      </c>
    </row>
    <row r="1869">
      <c r="A1869" s="7" t="str">
        <f t="shared" si="1"/>
        <v>Burkina Faso-Africa2009</v>
      </c>
      <c r="B1869" s="8" t="s">
        <v>108</v>
      </c>
      <c r="C1869" s="5" t="s">
        <v>78</v>
      </c>
      <c r="D1869" s="9" t="s">
        <v>71</v>
      </c>
      <c r="E1869" s="11">
        <v>8.350710389E9</v>
      </c>
      <c r="F1869" s="12">
        <v>0.086</v>
      </c>
      <c r="G1869" s="12">
        <v>39.0</v>
      </c>
      <c r="H1869" s="10" t="str">
        <f>if(AND(#REF!=#REF!,#REF!=#REF!+1,ISBLANK(#REF!)),#REF!,#REF!)</f>
        <v>#REF!</v>
      </c>
      <c r="I1869" s="22">
        <f>VLOOKUP(A1869,ENERGY!$A$2:$F$2692,5,0)</f>
        <v>133681</v>
      </c>
      <c r="J1869" s="10">
        <f>VLOOKUP(A1870,ENERGY!$A$2:$F$2692,6,0)</f>
        <v>165</v>
      </c>
      <c r="K1869" s="23">
        <v>0.024</v>
      </c>
      <c r="L1869" s="10">
        <f>VLOOKUP(A1869,TOURISM!$A$2:$E$2692,5,0)</f>
        <v>99000000</v>
      </c>
      <c r="M1869" s="10">
        <f>VLOOKUP(A1869,TOURISM!$A$2:$F$2692,6,0)</f>
        <v>111000000</v>
      </c>
      <c r="N1869" s="23">
        <v>0.467</v>
      </c>
      <c r="O1869" s="23">
        <v>19.0</v>
      </c>
      <c r="P1869" s="27">
        <f t="shared" si="918"/>
        <v>19</v>
      </c>
      <c r="Q1869" s="23">
        <v>224.0</v>
      </c>
      <c r="R1869" s="23">
        <v>0.382</v>
      </c>
      <c r="S1869" s="23">
        <v>1.245</v>
      </c>
      <c r="T1869" s="10">
        <f>VLOOKUP(A1869,TOURISM!$A$2:$E$2692,5,0)</f>
        <v>99000000</v>
      </c>
      <c r="U1869" s="10">
        <f>VLOOKUP(A1869,TOURISM!$A$2:$F$2692,6,0)</f>
        <v>111000000</v>
      </c>
      <c r="V1869" s="10">
        <f>VLOOKUP(A1869,BUSINESS!$A$2:$E$2692,5,0)</f>
        <v>0.449</v>
      </c>
      <c r="W1869" s="10">
        <f>VLOOKUP(A1869,BUSINESS!$A$2:$F$2692,6,0)</f>
        <v>14</v>
      </c>
      <c r="X1869" s="10">
        <f>VLOOKUP(A1869,BUSINESS!$A$2:$G$2692,7,0)</f>
        <v>20</v>
      </c>
      <c r="Y1869" s="10">
        <f>VLOOKUP(A1869,BUSINESS!$A$2:$H$2692,8,0)</f>
        <v>270</v>
      </c>
      <c r="Z1869" s="10">
        <f>VLOOKUP(A1869,BUSINESS!$A$2:$I$2692,9,0)</f>
        <v>0.011</v>
      </c>
      <c r="AA1869" s="10">
        <f>VLOOKUP(A1869,BUSINESS!$A$2:$J$2692,10,0)</f>
        <v>0.253</v>
      </c>
      <c r="AB1869" s="7">
        <f t="shared" si="2"/>
        <v>21860498401</v>
      </c>
    </row>
    <row r="1870">
      <c r="A1870" s="7" t="str">
        <f t="shared" si="1"/>
        <v>Burundi-Africa2009</v>
      </c>
      <c r="B1870" s="8" t="s">
        <v>109</v>
      </c>
      <c r="C1870" s="5" t="s">
        <v>78</v>
      </c>
      <c r="D1870" s="9" t="s">
        <v>71</v>
      </c>
      <c r="E1870" s="11">
        <v>1.611634286E9</v>
      </c>
      <c r="F1870" s="12">
        <v>0.079</v>
      </c>
      <c r="G1870" s="12">
        <v>15.0</v>
      </c>
      <c r="H1870" s="12">
        <v>0.165</v>
      </c>
      <c r="I1870" s="22">
        <f>VLOOKUP(A1870,ENERGY!$A$2:$F$2692,5,0)</f>
        <v>133681</v>
      </c>
      <c r="J1870" s="10">
        <f>VLOOKUP(A1871,ENERGY!$A$2:$F$2692,6,0)</f>
        <v>3795</v>
      </c>
      <c r="K1870" s="23">
        <v>0.024</v>
      </c>
      <c r="L1870" s="10">
        <f>VLOOKUP(A1870,TOURISM!$A$2:$E$2692,5,0)</f>
        <v>1700000</v>
      </c>
      <c r="M1870" s="10">
        <f>VLOOKUP(A1870,TOURISM!$A$2:$F$2692,6,0)</f>
        <v>71000000</v>
      </c>
      <c r="N1870" s="23">
        <v>0.603</v>
      </c>
      <c r="O1870" s="23">
        <v>47.0</v>
      </c>
      <c r="P1870" s="27">
        <f t="shared" si="918"/>
        <v>19</v>
      </c>
      <c r="Q1870" s="23">
        <v>234.0</v>
      </c>
      <c r="R1870" s="23">
        <v>0.596</v>
      </c>
      <c r="S1870" s="23">
        <v>1.097</v>
      </c>
      <c r="T1870" s="10">
        <f>VLOOKUP(A1870,TOURISM!$A$2:$E$2692,5,0)</f>
        <v>1700000</v>
      </c>
      <c r="U1870" s="10">
        <f>VLOOKUP(A1870,TOURISM!$A$2:$F$2692,6,0)</f>
        <v>71000000</v>
      </c>
      <c r="V1870" s="10">
        <f>VLOOKUP(A1870,BUSINESS!$A$2:$E$2692,5,0)</f>
        <v>2.797</v>
      </c>
      <c r="W1870" s="10">
        <f>VLOOKUP(A1870,BUSINESS!$A$2:$F$2692,6,0)</f>
        <v>13</v>
      </c>
      <c r="X1870" s="10">
        <f>VLOOKUP(A1870,BUSINESS!$A$2:$G$2692,7,0)</f>
        <v>20</v>
      </c>
      <c r="Y1870" s="10">
        <f>VLOOKUP(A1870,BUSINESS!$A$2:$H$2692,8,0)</f>
        <v>140</v>
      </c>
      <c r="Z1870" s="10">
        <f>VLOOKUP(A1870,BUSINESS!$A$2:$I$2692,9,0)</f>
        <v>0.009</v>
      </c>
      <c r="AA1870" s="10">
        <f>VLOOKUP(A1870,BUSINESS!$A$2:$J$2692,10,0)</f>
        <v>0.103</v>
      </c>
      <c r="AB1870" s="7">
        <f t="shared" si="2"/>
        <v>2704084372</v>
      </c>
    </row>
    <row r="1871">
      <c r="A1871" s="7" t="str">
        <f t="shared" si="1"/>
        <v>Cameroon-Africa2009</v>
      </c>
      <c r="B1871" s="8" t="s">
        <v>111</v>
      </c>
      <c r="C1871" s="5" t="s">
        <v>78</v>
      </c>
      <c r="D1871" s="9" t="s">
        <v>71</v>
      </c>
      <c r="E1871" s="11">
        <v>2.3735537026E10</v>
      </c>
      <c r="F1871" s="12">
        <v>0.05</v>
      </c>
      <c r="G1871" s="12">
        <v>60.0</v>
      </c>
      <c r="H1871" s="10" t="str">
        <f t="shared" ref="H1871:H1873" si="921">if(AND(#REF!=#REF!,#REF!=#REF!+1,ISBLANK(#REF!)),#REF!,#REF!)</f>
        <v>#REF!</v>
      </c>
      <c r="I1871" s="22">
        <f>VLOOKUP(A1871,ENERGY!$A$2:$F$2692,5,0)</f>
        <v>6766</v>
      </c>
      <c r="J1871" s="10">
        <f>VLOOKUP(A1872,ENERGY!$A$2:$F$2692,6,0)</f>
        <v>235</v>
      </c>
      <c r="K1871" s="23">
        <v>0.024</v>
      </c>
      <c r="L1871" s="10">
        <f>VLOOKUP(A1871,TOURISM!$A$2:$E$2692,5,0)</f>
        <v>271000000</v>
      </c>
      <c r="M1871" s="10">
        <f>VLOOKUP(A1871,TOURISM!$A$2:$F$2692,6,0)</f>
        <v>476000000</v>
      </c>
      <c r="N1871" s="27">
        <f t="shared" ref="N1871:Q1871" si="920">if(AND(L1871=L1872,M1871=M1871+1,ISBLANK(N1872)),N1871,N1872)</f>
        <v>0.483</v>
      </c>
      <c r="O1871" s="27">
        <f t="shared" si="920"/>
        <v>29</v>
      </c>
      <c r="P1871" s="27">
        <f t="shared" si="920"/>
        <v>19</v>
      </c>
      <c r="Q1871" s="27">
        <f t="shared" si="920"/>
        <v>448</v>
      </c>
      <c r="R1871" s="23">
        <v>0.545</v>
      </c>
      <c r="S1871" s="23">
        <v>0.799</v>
      </c>
      <c r="T1871" s="10">
        <f>VLOOKUP(A1871,TOURISM!$A$2:$E$2692,5,0)</f>
        <v>271000000</v>
      </c>
      <c r="U1871" s="10">
        <f>VLOOKUP(A1871,TOURISM!$A$2:$F$2692,6,0)</f>
        <v>476000000</v>
      </c>
      <c r="V1871" s="10">
        <f>VLOOKUP(A1871,BUSINESS!$A$2:$E$2692,5,0)</f>
        <v>0.488</v>
      </c>
      <c r="W1871" s="10">
        <f>VLOOKUP(A1871,BUSINESS!$A$2:$F$2692,6,0)</f>
        <v>35</v>
      </c>
      <c r="X1871" s="10">
        <f>VLOOKUP(A1871,BUSINESS!$A$2:$G$2692,7,0)</f>
        <v>20</v>
      </c>
      <c r="Y1871" s="10">
        <f>VLOOKUP(A1871,BUSINESS!$A$2:$H$2692,8,0)</f>
        <v>654</v>
      </c>
      <c r="Z1871" s="10">
        <f>VLOOKUP(A1871,BUSINESS!$A$2:$I$2692,9,0)</f>
        <v>0.038</v>
      </c>
      <c r="AA1871" s="10">
        <f>VLOOKUP(A1871,BUSINESS!$A$2:$J$2692,10,0)</f>
        <v>0.398</v>
      </c>
      <c r="AB1871" s="7">
        <f t="shared" si="2"/>
        <v>43551444084</v>
      </c>
    </row>
    <row r="1872">
      <c r="A1872" s="7" t="str">
        <f t="shared" si="1"/>
        <v>Central African Republic-Africa2009</v>
      </c>
      <c r="B1872" s="8" t="s">
        <v>114</v>
      </c>
      <c r="C1872" s="5" t="s">
        <v>78</v>
      </c>
      <c r="D1872" s="9" t="s">
        <v>71</v>
      </c>
      <c r="E1872" s="11">
        <v>1.985370255E9</v>
      </c>
      <c r="F1872" s="12">
        <v>0.043</v>
      </c>
      <c r="G1872" s="12">
        <v>20.0</v>
      </c>
      <c r="H1872" s="10" t="str">
        <f t="shared" si="921"/>
        <v>#REF!</v>
      </c>
      <c r="I1872" s="22">
        <f>VLOOKUP(A1872,ENERGY!$A$2:$F$2692,5,0)</f>
        <v>133681</v>
      </c>
      <c r="J1872" s="10">
        <f>VLOOKUP(A1873,ENERGY!$A$2:$F$2692,6,0)</f>
        <v>381</v>
      </c>
      <c r="K1872" s="23">
        <v>0.024</v>
      </c>
      <c r="L1872" s="10">
        <f>VLOOKUP(A1872,TOURISM!$A$2:$E$2692,5,0)</f>
        <v>6000000</v>
      </c>
      <c r="M1872" s="10">
        <f>VLOOKUP(A1872,TOURISM!$A$2:$F$2692,6,0)</f>
        <v>61000000</v>
      </c>
      <c r="N1872" s="23">
        <v>0.483</v>
      </c>
      <c r="O1872" s="23">
        <v>29.0</v>
      </c>
      <c r="P1872" s="27">
        <f t="shared" ref="P1872:P1888" si="922">if(AND(N1872=N1873,O1872=O1872+1,ISBLANK(P1873)),P1872,P1873)</f>
        <v>19</v>
      </c>
      <c r="Q1872" s="23">
        <v>448.0</v>
      </c>
      <c r="R1872" s="23">
        <v>0.268</v>
      </c>
      <c r="S1872" s="23">
        <v>1.389</v>
      </c>
      <c r="T1872" s="10">
        <f>VLOOKUP(A1872,TOURISM!$A$2:$E$2692,5,0)</f>
        <v>6000000</v>
      </c>
      <c r="U1872" s="10">
        <f>VLOOKUP(A1872,TOURISM!$A$2:$F$2692,6,0)</f>
        <v>61000000</v>
      </c>
      <c r="V1872" s="10">
        <f>VLOOKUP(A1872,BUSINESS!$A$2:$E$2692,5,0)</f>
        <v>2.038</v>
      </c>
      <c r="W1872" s="10">
        <f>VLOOKUP(A1872,BUSINESS!$A$2:$F$2692,6,0)</f>
        <v>23</v>
      </c>
      <c r="X1872" s="10">
        <f>VLOOKUP(A1872,BUSINESS!$A$2:$G$2692,7,0)</f>
        <v>20</v>
      </c>
      <c r="Y1872" s="10">
        <f>VLOOKUP(A1872,BUSINESS!$A$2:$H$2692,8,0)</f>
        <v>504</v>
      </c>
      <c r="Z1872" s="10">
        <f>VLOOKUP(A1872,BUSINESS!$A$2:$I$2692,9,0)</f>
        <v>0.018</v>
      </c>
      <c r="AA1872" s="10">
        <f>VLOOKUP(A1872,BUSINESS!$A$2:$J$2692,10,0)</f>
        <v>0.202</v>
      </c>
      <c r="AB1872" s="7">
        <f t="shared" si="2"/>
        <v>7408097966</v>
      </c>
    </row>
    <row r="1873">
      <c r="A1873" s="7" t="str">
        <f t="shared" si="1"/>
        <v>Chad-Africa2009</v>
      </c>
      <c r="B1873" s="8" t="s">
        <v>115</v>
      </c>
      <c r="C1873" s="5" t="s">
        <v>78</v>
      </c>
      <c r="D1873" s="9" t="s">
        <v>71</v>
      </c>
      <c r="E1873" s="11">
        <v>1.0351933632E10</v>
      </c>
      <c r="F1873" s="12">
        <v>0.036</v>
      </c>
      <c r="G1873" s="12">
        <v>27.0</v>
      </c>
      <c r="H1873" s="10" t="str">
        <f t="shared" si="921"/>
        <v>#REF!</v>
      </c>
      <c r="I1873" s="22">
        <f>VLOOKUP(A1873,ENERGY!$A$2:$F$2692,5,0)</f>
        <v>133681</v>
      </c>
      <c r="J1873" s="10">
        <f>VLOOKUP(A1874,ENERGY!$A$2:$F$2692,6,0)</f>
        <v>99</v>
      </c>
      <c r="K1873" s="23">
        <v>0.024</v>
      </c>
      <c r="L1873" s="10">
        <f>VLOOKUP(A1873,TOURISM!$A$2:$E$2692,5,0)</f>
        <v>791000000</v>
      </c>
      <c r="M1873" s="10">
        <f>VLOOKUP(A1873,TOURISM!$A$2:$F$2692,6,0)</f>
        <v>54000000</v>
      </c>
      <c r="N1873" s="23">
        <v>0.42</v>
      </c>
      <c r="O1873" s="23">
        <v>15.0</v>
      </c>
      <c r="P1873" s="27">
        <f t="shared" si="922"/>
        <v>19</v>
      </c>
      <c r="Q1873" s="23">
        <v>234.0</v>
      </c>
      <c r="R1873" s="23">
        <v>0.234</v>
      </c>
      <c r="S1873" s="23">
        <v>0.666</v>
      </c>
      <c r="T1873" s="10">
        <f>VLOOKUP(A1873,TOURISM!$A$2:$E$2692,5,0)</f>
        <v>791000000</v>
      </c>
      <c r="U1873" s="10">
        <f>VLOOKUP(A1873,TOURISM!$A$2:$F$2692,6,0)</f>
        <v>54000000</v>
      </c>
      <c r="V1873" s="10">
        <f>VLOOKUP(A1873,BUSINESS!$A$2:$E$2692,5,0)</f>
        <v>0.713</v>
      </c>
      <c r="W1873" s="10">
        <f>VLOOKUP(A1873,BUSINESS!$A$2:$F$2692,6,0)</f>
        <v>64</v>
      </c>
      <c r="X1873" s="10">
        <f>VLOOKUP(A1873,BUSINESS!$A$2:$G$2692,7,0)</f>
        <v>20</v>
      </c>
      <c r="Y1873" s="10">
        <f>VLOOKUP(A1873,BUSINESS!$A$2:$H$2692,8,0)</f>
        <v>732</v>
      </c>
      <c r="Z1873" s="10">
        <f>VLOOKUP(A1873,BUSINESS!$A$2:$I$2692,9,0)</f>
        <v>0.015</v>
      </c>
      <c r="AA1873" s="10">
        <f>VLOOKUP(A1873,BUSINESS!$A$2:$J$2692,10,0)</f>
        <v>0.201</v>
      </c>
      <c r="AB1873" s="7">
        <f t="shared" si="2"/>
        <v>44239032615</v>
      </c>
    </row>
    <row r="1874">
      <c r="A1874" s="7" t="str">
        <f t="shared" si="1"/>
        <v>Comoros-Africa2009</v>
      </c>
      <c r="B1874" s="8" t="s">
        <v>119</v>
      </c>
      <c r="C1874" s="5" t="s">
        <v>78</v>
      </c>
      <c r="D1874" s="9" t="s">
        <v>71</v>
      </c>
      <c r="E1874" s="11">
        <v>5.30131963E8</v>
      </c>
      <c r="F1874" s="12">
        <v>0.052</v>
      </c>
      <c r="G1874" s="12">
        <v>42.0</v>
      </c>
      <c r="H1874" s="12">
        <v>0.105</v>
      </c>
      <c r="I1874" s="22">
        <f>VLOOKUP(A1874,ENERGY!$A$2:$F$2692,5,0)</f>
        <v>133681</v>
      </c>
      <c r="J1874" s="10">
        <f>VLOOKUP(A1875,ENERGY!$A$2:$F$2692,6,0)</f>
        <v>1085</v>
      </c>
      <c r="K1874" s="23">
        <v>0.024</v>
      </c>
      <c r="L1874" s="10">
        <f>VLOOKUP(A1874,TOURISM!$A$2:$E$2692,5,0)</f>
        <v>32000000</v>
      </c>
      <c r="M1874" s="10">
        <f>VLOOKUP(A1874,TOURISM!$A$2:$F$2692,6,0)</f>
        <v>17000000</v>
      </c>
      <c r="N1874" s="23">
        <v>0.479</v>
      </c>
      <c r="O1874" s="23">
        <v>7.0</v>
      </c>
      <c r="P1874" s="27">
        <f t="shared" si="922"/>
        <v>19</v>
      </c>
      <c r="Q1874" s="23">
        <v>81.0</v>
      </c>
      <c r="R1874" s="23">
        <v>0.706</v>
      </c>
      <c r="S1874" s="23">
        <v>1.242</v>
      </c>
      <c r="T1874" s="10">
        <f>VLOOKUP(A1874,TOURISM!$A$2:$E$2692,5,0)</f>
        <v>32000000</v>
      </c>
      <c r="U1874" s="10">
        <f>VLOOKUP(A1874,TOURISM!$A$2:$F$2692,6,0)</f>
        <v>17000000</v>
      </c>
      <c r="V1874" s="10">
        <f>VLOOKUP(A1874,BUSINESS!$A$2:$E$2692,5,0)</f>
        <v>2.179</v>
      </c>
      <c r="W1874" s="10">
        <f>VLOOKUP(A1874,BUSINESS!$A$2:$F$2692,6,0)</f>
        <v>22</v>
      </c>
      <c r="X1874" s="10">
        <f>VLOOKUP(A1874,BUSINESS!$A$2:$G$2692,7,0)</f>
        <v>20</v>
      </c>
      <c r="Y1874" s="10">
        <f>VLOOKUP(A1874,BUSINESS!$A$2:$H$2692,8,0)</f>
        <v>100</v>
      </c>
      <c r="Z1874" s="10">
        <f>VLOOKUP(A1874,BUSINESS!$A$2:$I$2692,9,0)</f>
        <v>0.035</v>
      </c>
      <c r="AA1874" s="10">
        <f>VLOOKUP(A1874,BUSINESS!$A$2:$J$2692,10,0)</f>
        <v>0.184</v>
      </c>
      <c r="AB1874" s="7">
        <f t="shared" si="2"/>
        <v>750895131.7</v>
      </c>
    </row>
    <row r="1875">
      <c r="A1875" s="7" t="str">
        <f t="shared" si="1"/>
        <v>Congo (Brazzaville)-Africa2009</v>
      </c>
      <c r="B1875" s="8" t="s">
        <v>120</v>
      </c>
      <c r="C1875" s="5" t="s">
        <v>78</v>
      </c>
      <c r="D1875" s="9" t="s">
        <v>71</v>
      </c>
      <c r="E1875" s="11">
        <v>1.1859015181E10</v>
      </c>
      <c r="F1875" s="12">
        <v>0.021</v>
      </c>
      <c r="G1875" s="12">
        <v>64.0</v>
      </c>
      <c r="H1875" s="10" t="str">
        <f>if(AND(#REF!=#REF!,#REF!=#REF!+1,ISBLANK(#REF!)),#REF!,#REF!)</f>
        <v>#REF!</v>
      </c>
      <c r="I1875" s="22">
        <f>VLOOKUP(A1875,ENERGY!$A$2:$F$2692,5,0)</f>
        <v>999</v>
      </c>
      <c r="J1875" s="10">
        <f>VLOOKUP(A1876,ENERGY!$A$2:$F$2692,6,0)</f>
        <v>1698</v>
      </c>
      <c r="K1875" s="23">
        <v>0.024</v>
      </c>
      <c r="L1875" s="10">
        <f>VLOOKUP(A1875,TOURISM!$A$2:$E$2692,5,0)</f>
        <v>1119000000</v>
      </c>
      <c r="M1875" s="10">
        <f>VLOOKUP(A1875,TOURISM!$A$2:$F$2692,6,0)</f>
        <v>221000000</v>
      </c>
      <c r="N1875" s="23">
        <v>0.31</v>
      </c>
      <c r="O1875" s="23">
        <v>21.0</v>
      </c>
      <c r="P1875" s="27">
        <f t="shared" si="922"/>
        <v>19</v>
      </c>
      <c r="Q1875" s="23">
        <v>372.0</v>
      </c>
      <c r="R1875" s="23">
        <v>0.329</v>
      </c>
      <c r="S1875" s="23">
        <v>1.872</v>
      </c>
      <c r="T1875" s="10">
        <f>VLOOKUP(A1875,TOURISM!$A$2:$E$2692,5,0)</f>
        <v>1119000000</v>
      </c>
      <c r="U1875" s="10">
        <f>VLOOKUP(A1875,TOURISM!$A$2:$F$2692,6,0)</f>
        <v>221000000</v>
      </c>
      <c r="V1875" s="10">
        <f>VLOOKUP(A1875,BUSINESS!$A$2:$E$2692,5,0)</f>
        <v>0.659</v>
      </c>
      <c r="W1875" s="10">
        <f>VLOOKUP(A1875,BUSINESS!$A$2:$F$2692,6,0)</f>
        <v>161</v>
      </c>
      <c r="X1875" s="10">
        <f>VLOOKUP(A1875,BUSINESS!$A$2:$G$2692,7,0)</f>
        <v>20</v>
      </c>
      <c r="Y1875" s="10">
        <f>VLOOKUP(A1875,BUSINESS!$A$2:$H$2692,8,0)</f>
        <v>606</v>
      </c>
      <c r="Z1875" s="10">
        <f>VLOOKUP(A1875,BUSINESS!$A$2:$I$2692,9,0)</f>
        <v>0.045</v>
      </c>
      <c r="AA1875" s="10">
        <f>VLOOKUP(A1875,BUSINESS!$A$2:$J$2692,10,0)</f>
        <v>0.738</v>
      </c>
      <c r="AB1875" s="7">
        <f t="shared" si="2"/>
        <v>36045638848</v>
      </c>
    </row>
    <row r="1876">
      <c r="A1876" s="7" t="str">
        <f t="shared" si="1"/>
        <v>Congo (Kinshasa)-Africa2009</v>
      </c>
      <c r="B1876" s="8" t="s">
        <v>121</v>
      </c>
      <c r="C1876" s="5" t="s">
        <v>78</v>
      </c>
      <c r="D1876" s="9" t="s">
        <v>71</v>
      </c>
      <c r="E1876" s="11">
        <v>1.9206060075E10</v>
      </c>
      <c r="F1876" s="12">
        <v>0.073</v>
      </c>
      <c r="G1876" s="12">
        <v>15.0</v>
      </c>
      <c r="H1876" s="12">
        <v>0.432</v>
      </c>
      <c r="I1876" s="22">
        <f>VLOOKUP(A1876,ENERGY!$A$2:$F$2692,5,0)</f>
        <v>18503</v>
      </c>
      <c r="J1876" s="10">
        <f>VLOOKUP(A1877,ENERGY!$A$2:$F$2692,6,0)</f>
        <v>5460</v>
      </c>
      <c r="K1876" s="23">
        <v>0.024</v>
      </c>
      <c r="L1876" s="10">
        <f>VLOOKUP(A1876,TOURISM!$A$2:$E$2692,5,0)</f>
        <v>24000000</v>
      </c>
      <c r="M1876" s="10">
        <f>VLOOKUP(A1876,TOURISM!$A$2:$F$2692,6,0)</f>
        <v>121000000</v>
      </c>
      <c r="N1876" s="23">
        <v>0.477</v>
      </c>
      <c r="O1876" s="23">
        <v>20.0</v>
      </c>
      <c r="P1876" s="27">
        <f t="shared" si="922"/>
        <v>19</v>
      </c>
      <c r="Q1876" s="23">
        <v>808.0</v>
      </c>
      <c r="R1876" s="23">
        <v>0.63</v>
      </c>
      <c r="S1876" s="23">
        <v>1.324</v>
      </c>
      <c r="T1876" s="10">
        <f>VLOOKUP(A1876,TOURISM!$A$2:$E$2692,5,0)</f>
        <v>24000000</v>
      </c>
      <c r="U1876" s="10">
        <f>VLOOKUP(A1876,TOURISM!$A$2:$F$2692,6,0)</f>
        <v>121000000</v>
      </c>
      <c r="V1876" s="10">
        <f>VLOOKUP(A1876,BUSINESS!$A$2:$E$2692,5,0)</f>
        <v>2.927</v>
      </c>
      <c r="W1876" s="10">
        <f>VLOOKUP(A1876,BUSINESS!$A$2:$F$2692,6,0)</f>
        <v>127</v>
      </c>
      <c r="X1876" s="10">
        <f>VLOOKUP(A1876,BUSINESS!$A$2:$G$2692,7,0)</f>
        <v>20</v>
      </c>
      <c r="Y1876" s="10">
        <f>VLOOKUP(A1876,BUSINESS!$A$2:$H$2692,8,0)</f>
        <v>308</v>
      </c>
      <c r="Z1876" s="10">
        <f>VLOOKUP(A1876,BUSINESS!$A$2:$I$2692,9,0)</f>
        <v>0.006</v>
      </c>
      <c r="AA1876" s="10">
        <f>VLOOKUP(A1876,BUSINESS!$A$2:$J$2692,10,0)</f>
        <v>0.156</v>
      </c>
      <c r="AB1876" s="7">
        <f t="shared" si="2"/>
        <v>30485809643</v>
      </c>
    </row>
    <row r="1877">
      <c r="A1877" s="7" t="str">
        <f t="shared" si="1"/>
        <v>Cote d'Ivoire-Africa2009</v>
      </c>
      <c r="B1877" s="8" t="s">
        <v>123</v>
      </c>
      <c r="C1877" s="5" t="s">
        <v>78</v>
      </c>
      <c r="D1877" s="9" t="s">
        <v>71</v>
      </c>
      <c r="E1877" s="11">
        <v>2.3041633638E10</v>
      </c>
      <c r="F1877" s="12">
        <v>0.068</v>
      </c>
      <c r="G1877" s="12">
        <v>84.0</v>
      </c>
      <c r="H1877" s="10" t="str">
        <f>if(AND(#REF!=#REF!,#REF!=#REF!+1,ISBLANK(#REF!)),#REF!,#REF!)</f>
        <v>#REF!</v>
      </c>
      <c r="I1877" s="22">
        <f>VLOOKUP(A1877,ENERGY!$A$2:$F$2692,5,0)</f>
        <v>6578</v>
      </c>
      <c r="J1877" s="10">
        <f>VLOOKUP(A1878,ENERGY!$A$2:$F$2692,6,0)</f>
        <v>407</v>
      </c>
      <c r="K1877" s="23">
        <v>0.024</v>
      </c>
      <c r="L1877" s="10">
        <f>VLOOKUP(A1877,TOURISM!$A$2:$E$2692,5,0)</f>
        <v>164000000</v>
      </c>
      <c r="M1877" s="10">
        <f>VLOOKUP(A1877,TOURISM!$A$2:$F$2692,6,0)</f>
        <v>589000000</v>
      </c>
      <c r="N1877" s="23">
        <v>0.292</v>
      </c>
      <c r="O1877" s="23">
        <v>6.0</v>
      </c>
      <c r="P1877" s="27">
        <f t="shared" si="922"/>
        <v>19</v>
      </c>
      <c r="Q1877" s="23">
        <v>135.0</v>
      </c>
      <c r="R1877" s="23">
        <v>0.85</v>
      </c>
      <c r="S1877" s="23">
        <v>1.193</v>
      </c>
      <c r="T1877" s="10">
        <f>VLOOKUP(A1877,TOURISM!$A$2:$E$2692,5,0)</f>
        <v>164000000</v>
      </c>
      <c r="U1877" s="10">
        <f>VLOOKUP(A1877,TOURISM!$A$2:$F$2692,6,0)</f>
        <v>589000000</v>
      </c>
      <c r="V1877" s="10">
        <f>VLOOKUP(A1877,BUSINESS!$A$2:$E$2692,5,0)</f>
        <v>0.444</v>
      </c>
      <c r="W1877" s="10">
        <f>VLOOKUP(A1877,BUSINESS!$A$2:$F$2692,6,0)</f>
        <v>40</v>
      </c>
      <c r="X1877" s="10">
        <f>VLOOKUP(A1877,BUSINESS!$A$2:$G$2692,7,0)</f>
        <v>20</v>
      </c>
      <c r="Y1877" s="10">
        <f>VLOOKUP(A1877,BUSINESS!$A$2:$H$2692,8,0)</f>
        <v>270</v>
      </c>
      <c r="Z1877" s="10">
        <f>VLOOKUP(A1877,BUSINESS!$A$2:$I$2692,9,0)</f>
        <v>0.02</v>
      </c>
      <c r="AA1877" s="10">
        <f>VLOOKUP(A1877,BUSINESS!$A$2:$J$2692,10,0)</f>
        <v>0.709</v>
      </c>
      <c r="AB1877" s="7">
        <f t="shared" si="2"/>
        <v>27107804280</v>
      </c>
    </row>
    <row r="1878">
      <c r="A1878" s="7" t="str">
        <f t="shared" si="1"/>
        <v>Djibouti-Africa2009</v>
      </c>
      <c r="B1878" s="8" t="s">
        <v>130</v>
      </c>
      <c r="C1878" s="5" t="s">
        <v>78</v>
      </c>
      <c r="D1878" s="9" t="s">
        <v>71</v>
      </c>
      <c r="E1878" s="11">
        <v>1.198997305E9</v>
      </c>
      <c r="F1878" s="12">
        <v>0.083</v>
      </c>
      <c r="G1878" s="12">
        <v>100.0</v>
      </c>
      <c r="H1878" s="12">
        <v>0.111</v>
      </c>
      <c r="I1878" s="22">
        <f>VLOOKUP(A1878,ENERGY!$A$2:$F$2692,5,0)</f>
        <v>133681</v>
      </c>
      <c r="J1878" s="10">
        <f>VLOOKUP(A1879,ENERGY!$A$2:$F$2692,6,0)</f>
        <v>147963</v>
      </c>
      <c r="K1878" s="23">
        <v>0.024</v>
      </c>
      <c r="L1878" s="10">
        <f>VLOOKUP(A1878,TOURISM!$A$2:$E$2692,5,0)</f>
        <v>16000000</v>
      </c>
      <c r="M1878" s="10">
        <f>VLOOKUP(A1878,TOURISM!$A$2:$F$2692,6,0)</f>
        <v>17500000</v>
      </c>
      <c r="N1878" s="23">
        <v>0.206</v>
      </c>
      <c r="O1878" s="23">
        <v>8.0</v>
      </c>
      <c r="P1878" s="27">
        <f t="shared" si="922"/>
        <v>19</v>
      </c>
      <c r="Q1878" s="23">
        <v>149.0</v>
      </c>
      <c r="R1878" s="23">
        <v>0.423</v>
      </c>
      <c r="S1878" s="23">
        <v>0.944</v>
      </c>
      <c r="T1878" s="10">
        <f>VLOOKUP(A1878,TOURISM!$A$2:$E$2692,5,0)</f>
        <v>16000000</v>
      </c>
      <c r="U1878" s="10">
        <f>VLOOKUP(A1878,TOURISM!$A$2:$F$2692,6,0)</f>
        <v>17500000</v>
      </c>
      <c r="V1878" s="10">
        <f>VLOOKUP(A1878,BUSINESS!$A$2:$E$2692,5,0)</f>
        <v>0.378</v>
      </c>
      <c r="W1878" s="10">
        <f>VLOOKUP(A1878,BUSINESS!$A$2:$F$2692,6,0)</f>
        <v>37</v>
      </c>
      <c r="X1878" s="10">
        <f>VLOOKUP(A1878,BUSINESS!$A$2:$G$2692,7,0)</f>
        <v>20</v>
      </c>
      <c r="Y1878" s="10">
        <f>VLOOKUP(A1878,BUSINESS!$A$2:$H$2692,8,0)</f>
        <v>66</v>
      </c>
      <c r="Z1878" s="10">
        <f>VLOOKUP(A1878,BUSINESS!$A$2:$I$2692,9,0)</f>
        <v>0.04</v>
      </c>
      <c r="AA1878" s="10">
        <f>VLOOKUP(A1878,BUSINESS!$A$2:$J$2692,10,0)</f>
        <v>0.157</v>
      </c>
      <c r="AB1878" s="7">
        <f t="shared" si="2"/>
        <v>2834508995</v>
      </c>
    </row>
    <row r="1879">
      <c r="A1879" s="7" t="str">
        <f t="shared" si="1"/>
        <v>Egypt-Africa2009</v>
      </c>
      <c r="B1879" s="8" t="s">
        <v>134</v>
      </c>
      <c r="C1879" s="5" t="s">
        <v>78</v>
      </c>
      <c r="D1879" s="9" t="s">
        <v>71</v>
      </c>
      <c r="E1879" s="11">
        <v>1.89E11</v>
      </c>
      <c r="F1879" s="12">
        <v>0.05</v>
      </c>
      <c r="G1879" s="12">
        <v>118.0</v>
      </c>
      <c r="H1879" s="12">
        <v>0.12</v>
      </c>
      <c r="I1879" s="22">
        <f>VLOOKUP(A1879,ENERGY!$A$2:$F$2692,5,0)</f>
        <v>48971</v>
      </c>
      <c r="J1879" s="10">
        <f>VLOOKUP(A1880,ENERGY!$A$2:$F$2692,6,0)</f>
        <v>6018</v>
      </c>
      <c r="K1879" s="23">
        <v>0.024</v>
      </c>
      <c r="L1879" s="10">
        <f>VLOOKUP(A1879,TOURISM!$A$2:$E$2692,5,0)</f>
        <v>11757000000</v>
      </c>
      <c r="M1879" s="10">
        <f>VLOOKUP(A1879,TOURISM!$A$2:$F$2692,6,0)</f>
        <v>2941000000</v>
      </c>
      <c r="N1879" s="23">
        <v>0.552</v>
      </c>
      <c r="O1879" s="23">
        <v>4.0</v>
      </c>
      <c r="P1879" s="27">
        <f t="shared" si="922"/>
        <v>19</v>
      </c>
      <c r="Q1879" s="23">
        <v>156.0</v>
      </c>
      <c r="R1879" s="23">
        <v>0.66</v>
      </c>
      <c r="S1879" s="23">
        <v>1.053</v>
      </c>
      <c r="T1879" s="10">
        <f>VLOOKUP(A1879,TOURISM!$A$2:$E$2692,5,0)</f>
        <v>11757000000</v>
      </c>
      <c r="U1879" s="10">
        <f>VLOOKUP(A1879,TOURISM!$A$2:$F$2692,6,0)</f>
        <v>2941000000</v>
      </c>
      <c r="V1879" s="10">
        <f>VLOOKUP(A1879,BUSINESS!$A$2:$E$2692,5,0)</f>
        <v>0.43</v>
      </c>
      <c r="W1879" s="10">
        <f>VLOOKUP(A1879,BUSINESS!$A$2:$F$2692,6,0)</f>
        <v>8</v>
      </c>
      <c r="X1879" s="10">
        <f>VLOOKUP(A1879,BUSINESS!$A$2:$G$2692,7,0)</f>
        <v>20</v>
      </c>
      <c r="Y1879" s="10">
        <f>VLOOKUP(A1879,BUSINESS!$A$2:$H$2692,8,0)</f>
        <v>480</v>
      </c>
      <c r="Z1879" s="10">
        <f>VLOOKUP(A1879,BUSINESS!$A$2:$I$2692,9,0)</f>
        <v>0.257</v>
      </c>
      <c r="AA1879" s="10">
        <f>VLOOKUP(A1879,BUSINESS!$A$2:$J$2692,10,0)</f>
        <v>0.721</v>
      </c>
      <c r="AB1879" s="7">
        <f t="shared" si="2"/>
        <v>286363636364</v>
      </c>
    </row>
    <row r="1880">
      <c r="A1880" s="7" t="str">
        <f t="shared" si="1"/>
        <v>Equatorial Guinea-Africa2009</v>
      </c>
      <c r="B1880" s="8" t="s">
        <v>136</v>
      </c>
      <c r="C1880" s="5" t="s">
        <v>78</v>
      </c>
      <c r="D1880" s="9" t="s">
        <v>71</v>
      </c>
      <c r="E1880" s="11">
        <v>9.38041263E9</v>
      </c>
      <c r="F1880" s="12">
        <v>0.056</v>
      </c>
      <c r="G1880" s="12">
        <v>861.0</v>
      </c>
      <c r="H1880" s="10" t="str">
        <f t="shared" ref="H1880:H1883" si="923">if(AND(#REF!=#REF!,#REF!=#REF!+1,ISBLANK(#REF!)),#REF!,#REF!)</f>
        <v>#REF!</v>
      </c>
      <c r="I1880" s="22">
        <f>VLOOKUP(A1880,ENERGY!$A$2:$F$2692,5,0)</f>
        <v>133681</v>
      </c>
      <c r="J1880" s="10">
        <f>VLOOKUP(A1881,ENERGY!$A$2:$F$2692,6,0)</f>
        <v>726</v>
      </c>
      <c r="K1880" s="23">
        <v>0.024</v>
      </c>
      <c r="L1880" s="10">
        <f>VLOOKUP(A1880,TOURISM!$A$2:$E$2692,5,0)</f>
        <v>523000000</v>
      </c>
      <c r="M1880" s="10">
        <f>VLOOKUP(A1880,TOURISM!$A$2:$F$2692,6,0)</f>
        <v>1355000000</v>
      </c>
      <c r="N1880" s="23">
        <v>0.2</v>
      </c>
      <c r="O1880" s="23">
        <v>26.0</v>
      </c>
      <c r="P1880" s="27">
        <f t="shared" si="922"/>
        <v>19</v>
      </c>
      <c r="Q1880" s="23">
        <v>59.0</v>
      </c>
      <c r="R1880" s="23">
        <v>0.822</v>
      </c>
      <c r="S1880" s="23">
        <v>1.451</v>
      </c>
      <c r="T1880" s="10">
        <f>VLOOKUP(A1880,TOURISM!$A$2:$E$2692,5,0)</f>
        <v>523000000</v>
      </c>
      <c r="U1880" s="10">
        <f>VLOOKUP(A1880,TOURISM!$A$2:$F$2692,6,0)</f>
        <v>1355000000</v>
      </c>
      <c r="V1880" s="10">
        <f>VLOOKUP(A1880,BUSINESS!$A$2:$E$2692,5,0)</f>
        <v>0.441</v>
      </c>
      <c r="W1880" s="10">
        <f>VLOOKUP(A1880,BUSINESS!$A$2:$F$2692,6,0)</f>
        <v>135</v>
      </c>
      <c r="X1880" s="10">
        <f>VLOOKUP(A1880,BUSINESS!$A$2:$G$2692,7,0)</f>
        <v>20</v>
      </c>
      <c r="Y1880" s="10">
        <f>VLOOKUP(A1880,BUSINESS!$A$2:$H$2692,8,0)</f>
        <v>492</v>
      </c>
      <c r="Z1880" s="10">
        <f>VLOOKUP(A1880,BUSINESS!$A$2:$I$2692,9,0)</f>
        <v>0.021</v>
      </c>
      <c r="AA1880" s="10">
        <f>VLOOKUP(A1880,BUSINESS!$A$2:$J$2692,10,0)</f>
        <v>0.295</v>
      </c>
      <c r="AB1880" s="7">
        <f t="shared" si="2"/>
        <v>11411694197</v>
      </c>
    </row>
    <row r="1881">
      <c r="A1881" s="7" t="str">
        <f t="shared" si="1"/>
        <v>Eritrea-Africa2009</v>
      </c>
      <c r="B1881" s="8" t="s">
        <v>137</v>
      </c>
      <c r="C1881" s="5" t="s">
        <v>78</v>
      </c>
      <c r="D1881" s="9" t="s">
        <v>71</v>
      </c>
      <c r="E1881" s="11">
        <v>1.85669555E9</v>
      </c>
      <c r="F1881" s="12">
        <v>0.031</v>
      </c>
      <c r="G1881" s="12">
        <v>10.0</v>
      </c>
      <c r="H1881" s="10" t="str">
        <f t="shared" si="923"/>
        <v>#REF!</v>
      </c>
      <c r="I1881" s="22">
        <f>VLOOKUP(A1881,ENERGY!$A$2:$F$2692,5,0)</f>
        <v>804</v>
      </c>
      <c r="J1881" s="10">
        <f>VLOOKUP(A1882,ENERGY!$A$2:$F$2692,6,0)</f>
        <v>4947</v>
      </c>
      <c r="K1881" s="23">
        <v>0.024</v>
      </c>
      <c r="L1881" s="10">
        <f>VLOOKUP(A1881,TOURISM!$A$2:$E$2692,5,0)</f>
        <v>26000000</v>
      </c>
      <c r="M1881" s="10" t="str">
        <f>VLOOKUP(A1881,TOURISM!$A$2:$F$2692,6,0)</f>
        <v/>
      </c>
      <c r="N1881" s="23">
        <v>0.537</v>
      </c>
      <c r="O1881" s="23">
        <v>16.0</v>
      </c>
      <c r="P1881" s="27">
        <f t="shared" si="922"/>
        <v>19</v>
      </c>
      <c r="Q1881" s="23">
        <v>122.0</v>
      </c>
      <c r="R1881" s="23">
        <v>0.9</v>
      </c>
      <c r="S1881" s="23">
        <v>1.084</v>
      </c>
      <c r="T1881" s="10">
        <f>VLOOKUP(A1881,TOURISM!$A$2:$E$2692,5,0)</f>
        <v>26000000</v>
      </c>
      <c r="U1881" s="10" t="str">
        <f>VLOOKUP(A1881,TOURISM!$A$2:$F$2692,6,0)</f>
        <v/>
      </c>
      <c r="V1881" s="10">
        <f>VLOOKUP(A1881,BUSINESS!$A$2:$E$2692,5,0)</f>
        <v>0.845</v>
      </c>
      <c r="W1881" s="10">
        <f>VLOOKUP(A1881,BUSINESS!$A$2:$F$2692,6,0)</f>
        <v>84</v>
      </c>
      <c r="X1881" s="10">
        <f>VLOOKUP(A1881,BUSINESS!$A$2:$G$2692,7,0)</f>
        <v>20</v>
      </c>
      <c r="Y1881" s="10">
        <f>VLOOKUP(A1881,BUSINESS!$A$2:$H$2692,8,0)</f>
        <v>216</v>
      </c>
      <c r="Z1881" s="10">
        <f>VLOOKUP(A1881,BUSINESS!$A$2:$I$2692,9,0)</f>
        <v>0.005</v>
      </c>
      <c r="AA1881" s="10">
        <f>VLOOKUP(A1881,BUSINESS!$A$2:$J$2692,10,0)</f>
        <v>0.025</v>
      </c>
      <c r="AB1881" s="7">
        <f t="shared" si="2"/>
        <v>2062995056</v>
      </c>
    </row>
    <row r="1882">
      <c r="A1882" s="7" t="str">
        <f t="shared" si="1"/>
        <v>Ethiopia-Africa2009</v>
      </c>
      <c r="B1882" s="8" t="s">
        <v>139</v>
      </c>
      <c r="C1882" s="5" t="s">
        <v>78</v>
      </c>
      <c r="D1882" s="9" t="s">
        <v>71</v>
      </c>
      <c r="E1882" s="11">
        <v>3.184335784E10</v>
      </c>
      <c r="F1882" s="12">
        <v>0.045</v>
      </c>
      <c r="G1882" s="12">
        <v>15.0</v>
      </c>
      <c r="H1882" s="10" t="str">
        <f t="shared" si="923"/>
        <v>#REF!</v>
      </c>
      <c r="I1882" s="22">
        <f>VLOOKUP(A1882,ENERGY!$A$2:$F$2692,5,0)</f>
        <v>27648</v>
      </c>
      <c r="J1882" s="10">
        <f>VLOOKUP(A1883,ENERGY!$A$2:$F$2692,6,0)</f>
        <v>1335</v>
      </c>
      <c r="K1882" s="23">
        <v>0.024</v>
      </c>
      <c r="L1882" s="10">
        <f>VLOOKUP(A1882,TOURISM!$A$2:$E$2692,5,0)</f>
        <v>1119000000</v>
      </c>
      <c r="M1882" s="10">
        <f>VLOOKUP(A1882,TOURISM!$A$2:$F$2692,6,0)</f>
        <v>139000000</v>
      </c>
      <c r="N1882" s="23">
        <v>0.462</v>
      </c>
      <c r="O1882" s="23">
        <v>9.0</v>
      </c>
      <c r="P1882" s="27">
        <f t="shared" si="922"/>
        <v>19</v>
      </c>
      <c r="Q1882" s="23">
        <v>368.0</v>
      </c>
      <c r="R1882" s="23">
        <v>0.239</v>
      </c>
      <c r="S1882" s="23">
        <v>0.589</v>
      </c>
      <c r="T1882" s="10">
        <f>VLOOKUP(A1882,TOURISM!$A$2:$E$2692,5,0)</f>
        <v>1119000000</v>
      </c>
      <c r="U1882" s="10">
        <f>VLOOKUP(A1882,TOURISM!$A$2:$F$2692,6,0)</f>
        <v>139000000</v>
      </c>
      <c r="V1882" s="10">
        <f>VLOOKUP(A1882,BUSINESS!$A$2:$E$2692,5,0)</f>
        <v>0.303</v>
      </c>
      <c r="W1882" s="10">
        <f>VLOOKUP(A1882,BUSINESS!$A$2:$F$2692,6,0)</f>
        <v>15</v>
      </c>
      <c r="X1882" s="10">
        <f>VLOOKUP(A1882,BUSINESS!$A$2:$G$2692,7,0)</f>
        <v>20</v>
      </c>
      <c r="Y1882" s="10">
        <f>VLOOKUP(A1882,BUSINESS!$A$2:$H$2692,8,0)</f>
        <v>198</v>
      </c>
      <c r="Z1882" s="10">
        <f>VLOOKUP(A1882,BUSINESS!$A$2:$I$2692,9,0)</f>
        <v>0.005</v>
      </c>
      <c r="AA1882" s="10">
        <f>VLOOKUP(A1882,BUSINESS!$A$2:$J$2692,10,0)</f>
        <v>0.048</v>
      </c>
      <c r="AB1882" s="7">
        <f t="shared" si="2"/>
        <v>133235806862</v>
      </c>
    </row>
    <row r="1883">
      <c r="A1883" s="7" t="str">
        <f t="shared" si="1"/>
        <v>Gabon-Africa2009</v>
      </c>
      <c r="B1883" s="8" t="s">
        <v>145</v>
      </c>
      <c r="C1883" s="5" t="s">
        <v>78</v>
      </c>
      <c r="D1883" s="9" t="s">
        <v>71</v>
      </c>
      <c r="E1883" s="11">
        <v>1.2031268402E10</v>
      </c>
      <c r="F1883" s="12">
        <v>0.037</v>
      </c>
      <c r="G1883" s="12">
        <v>291.0</v>
      </c>
      <c r="H1883" s="10" t="str">
        <f t="shared" si="923"/>
        <v>#REF!</v>
      </c>
      <c r="I1883" s="22">
        <f>VLOOKUP(A1883,ENERGY!$A$2:$F$2692,5,0)</f>
        <v>1593</v>
      </c>
      <c r="J1883" s="10">
        <f>VLOOKUP(A1884,ENERGY!$A$2:$F$2692,6,0)</f>
        <v>315</v>
      </c>
      <c r="K1883" s="23">
        <v>0.024</v>
      </c>
      <c r="L1883" s="10">
        <f>VLOOKUP(A1883,TOURISM!$A$2:$E$2692,5,0)</f>
        <v>11757000000</v>
      </c>
      <c r="M1883" s="10">
        <f>VLOOKUP(A1883,TOURISM!$A$2:$F$2692,6,0)</f>
        <v>48000000</v>
      </c>
      <c r="N1883" s="23">
        <v>0.342</v>
      </c>
      <c r="O1883" s="23">
        <v>13.0</v>
      </c>
      <c r="P1883" s="27">
        <f t="shared" si="922"/>
        <v>19</v>
      </c>
      <c r="Q1883" s="23">
        <v>105.0</v>
      </c>
      <c r="R1883" s="23">
        <v>0.784</v>
      </c>
      <c r="S1883" s="23">
        <v>1.222</v>
      </c>
      <c r="T1883" s="10">
        <f>VLOOKUP(A1883,TOURISM!$A$2:$E$2692,5,0)</f>
        <v>11757000000</v>
      </c>
      <c r="U1883" s="10">
        <f>VLOOKUP(A1883,TOURISM!$A$2:$F$2692,6,0)</f>
        <v>48000000</v>
      </c>
      <c r="V1883" s="10">
        <f>VLOOKUP(A1883,BUSINESS!$A$2:$E$2692,5,0)</f>
        <v>0.447</v>
      </c>
      <c r="W1883" s="10">
        <f>VLOOKUP(A1883,BUSINESS!$A$2:$F$2692,6,0)</f>
        <v>57</v>
      </c>
      <c r="X1883" s="10">
        <f>VLOOKUP(A1883,BUSINESS!$A$2:$G$2692,7,0)</f>
        <v>20</v>
      </c>
      <c r="Y1883" s="10">
        <f>VLOOKUP(A1883,BUSINESS!$A$2:$H$2692,8,0)</f>
        <v>488</v>
      </c>
      <c r="Z1883" s="10">
        <f>VLOOKUP(A1883,BUSINESS!$A$2:$I$2692,9,0)</f>
        <v>0.067</v>
      </c>
      <c r="AA1883" s="10">
        <f>VLOOKUP(A1883,BUSINESS!$A$2:$J$2692,10,0)</f>
        <v>0.954</v>
      </c>
      <c r="AB1883" s="7">
        <f t="shared" si="2"/>
        <v>15346005615</v>
      </c>
    </row>
    <row r="1884">
      <c r="A1884" s="7" t="str">
        <f t="shared" si="1"/>
        <v>Gambia, The-Africa2009</v>
      </c>
      <c r="B1884" s="8" t="s">
        <v>146</v>
      </c>
      <c r="C1884" s="5" t="s">
        <v>78</v>
      </c>
      <c r="D1884" s="9" t="s">
        <v>71</v>
      </c>
      <c r="E1884" s="11">
        <v>9.00629373E8</v>
      </c>
      <c r="F1884" s="12">
        <v>0.045</v>
      </c>
      <c r="G1884" s="12">
        <v>25.0</v>
      </c>
      <c r="H1884" s="12">
        <v>0.27</v>
      </c>
      <c r="I1884" s="22">
        <f>VLOOKUP(A1884,ENERGY!$A$2:$F$2692,5,0)</f>
        <v>133681</v>
      </c>
      <c r="J1884" s="10">
        <f>VLOOKUP(A1885,ENERGY!$A$2:$F$2692,6,0)</f>
        <v>7631</v>
      </c>
      <c r="K1884" s="23">
        <v>0.024</v>
      </c>
      <c r="L1884" s="10">
        <f>VLOOKUP(A1884,TOURISM!$A$2:$E$2692,5,0)</f>
        <v>64000000</v>
      </c>
      <c r="M1884" s="10">
        <f>VLOOKUP(A1884,TOURISM!$A$2:$F$2692,6,0)</f>
        <v>9000000</v>
      </c>
      <c r="N1884" s="23">
        <v>0.407</v>
      </c>
      <c r="O1884" s="23">
        <v>7.0</v>
      </c>
      <c r="P1884" s="27">
        <f t="shared" si="922"/>
        <v>19</v>
      </c>
      <c r="Q1884" s="23">
        <v>87.0</v>
      </c>
      <c r="R1884" s="23">
        <v>0.906</v>
      </c>
      <c r="S1884" s="23">
        <v>1.091</v>
      </c>
      <c r="T1884" s="10">
        <f>VLOOKUP(A1884,TOURISM!$A$2:$E$2692,5,0)</f>
        <v>64000000</v>
      </c>
      <c r="U1884" s="10">
        <f>VLOOKUP(A1884,TOURISM!$A$2:$F$2692,6,0)</f>
        <v>9000000</v>
      </c>
      <c r="V1884" s="10">
        <f>VLOOKUP(A1884,BUSINESS!$A$2:$E$2692,5,0)</f>
        <v>2.921</v>
      </c>
      <c r="W1884" s="10">
        <f>VLOOKUP(A1884,BUSINESS!$A$2:$F$2692,6,0)</f>
        <v>27</v>
      </c>
      <c r="X1884" s="10">
        <f>VLOOKUP(A1884,BUSINESS!$A$2:$G$2692,7,0)</f>
        <v>20</v>
      </c>
      <c r="Y1884" s="10">
        <f>VLOOKUP(A1884,BUSINESS!$A$2:$H$2692,8,0)</f>
        <v>376</v>
      </c>
      <c r="Z1884" s="10">
        <f>VLOOKUP(A1884,BUSINESS!$A$2:$I$2692,9,0)</f>
        <v>0.076</v>
      </c>
      <c r="AA1884" s="10">
        <f>VLOOKUP(A1884,BUSINESS!$A$2:$J$2692,10,0)</f>
        <v>0.806</v>
      </c>
      <c r="AB1884" s="7">
        <f t="shared" si="2"/>
        <v>994072155.6</v>
      </c>
    </row>
    <row r="1885">
      <c r="A1885" s="7" t="str">
        <f t="shared" si="1"/>
        <v>Ghana-Africa2009</v>
      </c>
      <c r="B1885" s="8" t="s">
        <v>149</v>
      </c>
      <c r="C1885" s="5" t="s">
        <v>78</v>
      </c>
      <c r="D1885" s="9" t="s">
        <v>71</v>
      </c>
      <c r="E1885" s="11">
        <v>2.5978563316E10</v>
      </c>
      <c r="F1885" s="12">
        <v>0.051</v>
      </c>
      <c r="G1885" s="12">
        <v>56.0</v>
      </c>
      <c r="H1885" s="10" t="str">
        <f t="shared" ref="H1885:H1887" si="924">if(AND(#REF!=#REF!,#REF!=#REF!+1,ISBLANK(#REF!)),#REF!,#REF!)</f>
        <v>#REF!</v>
      </c>
      <c r="I1885" s="22">
        <f>VLOOKUP(A1885,ENERGY!$A$2:$F$2692,5,0)</f>
        <v>8226</v>
      </c>
      <c r="J1885" s="10" t="str">
        <f>VLOOKUP(A1886,ENERGY!$A$2:$F$2692,6,0)</f>
        <v>#N/A</v>
      </c>
      <c r="K1885" s="23">
        <v>0.024</v>
      </c>
      <c r="L1885" s="10">
        <f>VLOOKUP(A1885,TOURISM!$A$2:$E$2692,5,0)</f>
        <v>849000000</v>
      </c>
      <c r="M1885" s="10">
        <f>VLOOKUP(A1885,TOURISM!$A$2:$F$2692,6,0)</f>
        <v>948000000</v>
      </c>
      <c r="N1885" s="23">
        <v>0.645</v>
      </c>
      <c r="O1885" s="23">
        <v>7.0</v>
      </c>
      <c r="P1885" s="27">
        <f t="shared" si="922"/>
        <v>19</v>
      </c>
      <c r="Q1885" s="23">
        <v>132.0</v>
      </c>
      <c r="R1885" s="23">
        <v>0.707</v>
      </c>
      <c r="S1885" s="23">
        <v>0.927</v>
      </c>
      <c r="T1885" s="10">
        <f>VLOOKUP(A1885,TOURISM!$A$2:$E$2692,5,0)</f>
        <v>849000000</v>
      </c>
      <c r="U1885" s="10">
        <f>VLOOKUP(A1885,TOURISM!$A$2:$F$2692,6,0)</f>
        <v>948000000</v>
      </c>
      <c r="V1885" s="10">
        <f>VLOOKUP(A1885,BUSINESS!$A$2:$E$2692,5,0)</f>
        <v>0.325</v>
      </c>
      <c r="W1885" s="10">
        <f>VLOOKUP(A1885,BUSINESS!$A$2:$F$2692,6,0)</f>
        <v>12</v>
      </c>
      <c r="X1885" s="10">
        <f>VLOOKUP(A1885,BUSINESS!$A$2:$G$2692,7,0)</f>
        <v>20</v>
      </c>
      <c r="Y1885" s="10">
        <f>VLOOKUP(A1885,BUSINESS!$A$2:$H$2692,8,0)</f>
        <v>224</v>
      </c>
      <c r="Z1885" s="10">
        <f>VLOOKUP(A1885,BUSINESS!$A$2:$I$2692,9,0)</f>
        <v>0.054</v>
      </c>
      <c r="AA1885" s="10">
        <f>VLOOKUP(A1885,BUSINESS!$A$2:$J$2692,10,0)</f>
        <v>0.638</v>
      </c>
      <c r="AB1885" s="7">
        <f t="shared" si="2"/>
        <v>36744785454</v>
      </c>
    </row>
    <row r="1886">
      <c r="A1886" s="7" t="str">
        <f t="shared" si="1"/>
        <v>Guinea-Africa2009</v>
      </c>
      <c r="B1886" s="8" t="s">
        <v>155</v>
      </c>
      <c r="C1886" s="5" t="s">
        <v>78</v>
      </c>
      <c r="D1886" s="9" t="s">
        <v>71</v>
      </c>
      <c r="E1886" s="11">
        <v>4.60992372E9</v>
      </c>
      <c r="F1886" s="12">
        <v>0.063</v>
      </c>
      <c r="G1886" s="12">
        <v>28.0</v>
      </c>
      <c r="H1886" s="10" t="str">
        <f t="shared" si="924"/>
        <v>#REF!</v>
      </c>
      <c r="I1886" s="22" t="str">
        <f>VLOOKUP(A1886,ENERGY!$A$2:$F$2692,5,0)</f>
        <v>#N/A</v>
      </c>
      <c r="J1886" s="10" t="str">
        <f>VLOOKUP(A1887,ENERGY!$A$2:$F$2692,6,0)</f>
        <v>#N/A</v>
      </c>
      <c r="K1886" s="23">
        <v>0.024</v>
      </c>
      <c r="L1886" s="10">
        <f>VLOOKUP(A1886,TOURISM!$A$2:$E$2692,5,0)</f>
        <v>4900000</v>
      </c>
      <c r="M1886" s="10">
        <f>VLOOKUP(A1886,TOURISM!$A$2:$F$2692,6,0)</f>
        <v>28000000</v>
      </c>
      <c r="N1886" s="23">
        <v>0.258</v>
      </c>
      <c r="O1886" s="23">
        <v>5.0</v>
      </c>
      <c r="P1886" s="27">
        <f t="shared" si="922"/>
        <v>19</v>
      </c>
      <c r="Q1886" s="23">
        <v>140.0</v>
      </c>
      <c r="R1886" s="23">
        <v>0.91</v>
      </c>
      <c r="S1886" s="23">
        <v>1.089</v>
      </c>
      <c r="T1886" s="10">
        <f>VLOOKUP(A1886,TOURISM!$A$2:$E$2692,5,0)</f>
        <v>4900000</v>
      </c>
      <c r="U1886" s="10">
        <f>VLOOKUP(A1886,TOURISM!$A$2:$F$2692,6,0)</f>
        <v>28000000</v>
      </c>
      <c r="V1886" s="10">
        <f>VLOOKUP(A1886,BUSINESS!$A$2:$E$2692,5,0)</f>
        <v>0.807</v>
      </c>
      <c r="W1886" s="10">
        <f>VLOOKUP(A1886,BUSINESS!$A$2:$F$2692,6,0)</f>
        <v>40</v>
      </c>
      <c r="X1886" s="10">
        <f>VLOOKUP(A1886,BUSINESS!$A$2:$G$2692,7,0)</f>
        <v>20</v>
      </c>
      <c r="Y1886" s="10">
        <f>VLOOKUP(A1886,BUSINESS!$A$2:$H$2692,8,0)</f>
        <v>416</v>
      </c>
      <c r="Z1886" s="10">
        <f>VLOOKUP(A1886,BUSINESS!$A$2:$I$2692,9,0)</f>
        <v>0.009</v>
      </c>
      <c r="AA1886" s="10">
        <f>VLOOKUP(A1886,BUSINESS!$A$2:$J$2692,10,0)</f>
        <v>0.329</v>
      </c>
      <c r="AB1886" s="7">
        <f t="shared" si="2"/>
        <v>5065850242</v>
      </c>
    </row>
    <row r="1887">
      <c r="A1887" s="7" t="str">
        <f t="shared" si="1"/>
        <v>Guinea-Bissau-Africa2009</v>
      </c>
      <c r="B1887" s="8" t="s">
        <v>156</v>
      </c>
      <c r="C1887" s="5" t="s">
        <v>78</v>
      </c>
      <c r="D1887" s="9" t="s">
        <v>71</v>
      </c>
      <c r="E1887" s="11">
        <v>8.32530157E8</v>
      </c>
      <c r="F1887" s="12">
        <v>0.068</v>
      </c>
      <c r="G1887" s="12">
        <v>36.0</v>
      </c>
      <c r="H1887" s="10" t="str">
        <f t="shared" si="924"/>
        <v>#REF!</v>
      </c>
      <c r="I1887" s="22" t="str">
        <f>VLOOKUP(A1887,ENERGY!$A$2:$F$2692,5,0)</f>
        <v>#N/A</v>
      </c>
      <c r="J1887" s="10" t="str">
        <f>VLOOKUP(A1888,ENERGY!$A$2:$F$2692,6,0)</f>
        <v>#N/A</v>
      </c>
      <c r="K1887" s="23">
        <v>0.024</v>
      </c>
      <c r="L1887" s="10">
        <f>VLOOKUP(A1887,TOURISM!$A$2:$E$2692,5,0)</f>
        <v>12000000</v>
      </c>
      <c r="M1887" s="10">
        <f>VLOOKUP(A1887,TOURISM!$A$2:$F$2692,6,0)</f>
        <v>26000000</v>
      </c>
      <c r="N1887" s="23">
        <v>0.254</v>
      </c>
      <c r="O1887" s="23">
        <v>13.0</v>
      </c>
      <c r="P1887" s="27">
        <f t="shared" si="922"/>
        <v>19</v>
      </c>
      <c r="Q1887" s="23">
        <v>76.0</v>
      </c>
      <c r="R1887" s="23">
        <v>0.653</v>
      </c>
      <c r="S1887" s="23">
        <v>1.16</v>
      </c>
      <c r="T1887" s="10">
        <f>VLOOKUP(A1887,TOURISM!$A$2:$E$2692,5,0)</f>
        <v>12000000</v>
      </c>
      <c r="U1887" s="10">
        <f>VLOOKUP(A1887,TOURISM!$A$2:$F$2692,6,0)</f>
        <v>26000000</v>
      </c>
      <c r="V1887" s="10">
        <f>VLOOKUP(A1887,BUSINESS!$A$2:$E$2692,5,0)</f>
        <v>0.459</v>
      </c>
      <c r="W1887" s="10">
        <f>VLOOKUP(A1887,BUSINESS!$A$2:$F$2692,6,0)</f>
        <v>216</v>
      </c>
      <c r="X1887" s="10">
        <f>VLOOKUP(A1887,BUSINESS!$A$2:$G$2692,7,0)</f>
        <v>20</v>
      </c>
      <c r="Y1887" s="10">
        <f>VLOOKUP(A1887,BUSINESS!$A$2:$H$2692,8,0)</f>
        <v>208</v>
      </c>
      <c r="Z1887" s="10">
        <f>VLOOKUP(A1887,BUSINESS!$A$2:$I$2692,9,0)</f>
        <v>0.023</v>
      </c>
      <c r="AA1887" s="10">
        <f>VLOOKUP(A1887,BUSINESS!$A$2:$J$2692,10,0)</f>
        <v>0.361</v>
      </c>
      <c r="AB1887" s="7">
        <f t="shared" si="2"/>
        <v>1274931328</v>
      </c>
    </row>
    <row r="1888">
      <c r="A1888" s="7" t="str">
        <f t="shared" si="1"/>
        <v>Kenya-Africa2009</v>
      </c>
      <c r="B1888" s="8" t="s">
        <v>175</v>
      </c>
      <c r="C1888" s="5" t="s">
        <v>78</v>
      </c>
      <c r="D1888" s="9" t="s">
        <v>71</v>
      </c>
      <c r="E1888" s="11">
        <v>3.0716343757E10</v>
      </c>
      <c r="F1888" s="12">
        <v>0.046</v>
      </c>
      <c r="G1888" s="12">
        <v>36.0</v>
      </c>
      <c r="H1888" s="12">
        <v>0.148</v>
      </c>
      <c r="I1888" s="22" t="str">
        <f>VLOOKUP(A1888,ENERGY!$A$2:$F$2692,5,0)</f>
        <v>#N/A</v>
      </c>
      <c r="J1888" s="10" t="str">
        <f>VLOOKUP(A1889,ENERGY!$A$2:$F$2692,6,0)</f>
        <v>#N/A</v>
      </c>
      <c r="K1888" s="23">
        <v>0.024</v>
      </c>
      <c r="L1888" s="10">
        <f>VLOOKUP(A1888,TOURISM!$A$2:$E$2692,5,0)</f>
        <v>1124000000</v>
      </c>
      <c r="M1888" s="10">
        <f>VLOOKUP(A1888,TOURISM!$A$2:$F$2692,6,0)</f>
        <v>227000000</v>
      </c>
      <c r="N1888" s="23">
        <v>0.443</v>
      </c>
      <c r="O1888" s="23">
        <v>6.0</v>
      </c>
      <c r="P1888" s="27">
        <f t="shared" si="922"/>
        <v>19</v>
      </c>
      <c r="Q1888" s="23">
        <v>223.0</v>
      </c>
      <c r="R1888" s="23">
        <v>0.344</v>
      </c>
      <c r="S1888" s="23">
        <v>0.935</v>
      </c>
      <c r="T1888" s="10">
        <f>VLOOKUP(A1888,TOURISM!$A$2:$E$2692,5,0)</f>
        <v>1124000000</v>
      </c>
      <c r="U1888" s="10">
        <f>VLOOKUP(A1888,TOURISM!$A$2:$F$2692,6,0)</f>
        <v>227000000</v>
      </c>
      <c r="V1888" s="10">
        <f>VLOOKUP(A1888,BUSINESS!$A$2:$E$2692,5,0)</f>
        <v>0.493</v>
      </c>
      <c r="W1888" s="10">
        <f>VLOOKUP(A1888,BUSINESS!$A$2:$F$2692,6,0)</f>
        <v>34</v>
      </c>
      <c r="X1888" s="10">
        <f>VLOOKUP(A1888,BUSINESS!$A$2:$G$2692,7,0)</f>
        <v>20</v>
      </c>
      <c r="Y1888" s="10">
        <f>VLOOKUP(A1888,BUSINESS!$A$2:$H$2692,8,0)</f>
        <v>417</v>
      </c>
      <c r="Z1888" s="10">
        <f>VLOOKUP(A1888,BUSINESS!$A$2:$I$2692,9,0)</f>
        <v>0.1</v>
      </c>
      <c r="AA1888" s="10">
        <f>VLOOKUP(A1888,BUSINESS!$A$2:$J$2692,10,0)</f>
        <v>0.486</v>
      </c>
      <c r="AB1888" s="7">
        <f t="shared" si="2"/>
        <v>89291696968</v>
      </c>
    </row>
    <row r="1889">
      <c r="A1889" s="7" t="str">
        <f t="shared" si="1"/>
        <v>Lesotho-Africa2009</v>
      </c>
      <c r="B1889" s="8" t="s">
        <v>183</v>
      </c>
      <c r="C1889" s="5" t="s">
        <v>78</v>
      </c>
      <c r="D1889" s="9" t="s">
        <v>71</v>
      </c>
      <c r="E1889" s="11">
        <v>1.708772782E9</v>
      </c>
      <c r="F1889" s="12">
        <v>0.098</v>
      </c>
      <c r="G1889" s="12">
        <v>84.0</v>
      </c>
      <c r="H1889" s="12">
        <v>0.13</v>
      </c>
      <c r="I1889" s="22" t="str">
        <f>VLOOKUP(A1889,ENERGY!$A$2:$F$2692,5,0)</f>
        <v>#N/A</v>
      </c>
      <c r="J1889" s="10" t="str">
        <f>VLOOKUP(A1890,ENERGY!$A$2:$F$2692,6,0)</f>
        <v>#N/A</v>
      </c>
      <c r="K1889" s="23">
        <v>0.024</v>
      </c>
      <c r="L1889" s="10">
        <f>VLOOKUP(A1889,TOURISM!$A$2:$E$2692,5,0)</f>
        <v>30000000</v>
      </c>
      <c r="M1889" s="10">
        <f>VLOOKUP(A1889,TOURISM!$A$2:$F$2692,6,0)</f>
        <v>247000000</v>
      </c>
      <c r="N1889" s="27">
        <f t="shared" ref="N1889:S1889" si="925">if(AND(L1889=L1890,M1889=M1889+1,ISBLANK(N1890)),N1889,N1890)</f>
        <v>0.439</v>
      </c>
      <c r="O1889" s="27">
        <f t="shared" si="925"/>
        <v>18</v>
      </c>
      <c r="P1889" s="27">
        <f t="shared" si="925"/>
        <v>19</v>
      </c>
      <c r="Q1889" s="27">
        <f t="shared" si="925"/>
        <v>196</v>
      </c>
      <c r="R1889" s="27">
        <f t="shared" si="925"/>
        <v>0.701</v>
      </c>
      <c r="S1889" s="27">
        <f t="shared" si="925"/>
        <v>0.633</v>
      </c>
      <c r="T1889" s="10">
        <f>VLOOKUP(A1889,TOURISM!$A$2:$E$2692,5,0)</f>
        <v>30000000</v>
      </c>
      <c r="U1889" s="10">
        <f>VLOOKUP(A1889,TOURISM!$A$2:$F$2692,6,0)</f>
        <v>247000000</v>
      </c>
      <c r="V1889" s="10">
        <f>VLOOKUP(A1889,BUSINESS!$A$2:$E$2692,5,0)</f>
        <v>0.199</v>
      </c>
      <c r="W1889" s="10">
        <f>VLOOKUP(A1889,BUSINESS!$A$2:$F$2692,6,0)</f>
        <v>40</v>
      </c>
      <c r="X1889" s="10">
        <f>VLOOKUP(A1889,BUSINESS!$A$2:$G$2692,7,0)</f>
        <v>20</v>
      </c>
      <c r="Y1889" s="10">
        <f>VLOOKUP(A1889,BUSINESS!$A$2:$H$2692,8,0)</f>
        <v>324</v>
      </c>
      <c r="Z1889" s="10">
        <f>VLOOKUP(A1889,BUSINESS!$A$2:$I$2692,9,0)</f>
        <v>0.037</v>
      </c>
      <c r="AA1889" s="10">
        <f>VLOOKUP(A1889,BUSINESS!$A$2:$J$2692,10,0)</f>
        <v>0.332</v>
      </c>
      <c r="AB1889" s="7">
        <f t="shared" si="2"/>
        <v>2437621658</v>
      </c>
    </row>
    <row r="1890">
      <c r="A1890" s="7" t="str">
        <f t="shared" si="1"/>
        <v>Liberia-Africa2009</v>
      </c>
      <c r="B1890" s="8" t="s">
        <v>184</v>
      </c>
      <c r="C1890" s="5" t="s">
        <v>78</v>
      </c>
      <c r="D1890" s="9" t="s">
        <v>71</v>
      </c>
      <c r="E1890" s="11">
        <v>1.15514623E9</v>
      </c>
      <c r="F1890" s="12">
        <v>0.144</v>
      </c>
      <c r="G1890" s="12">
        <v>43.0</v>
      </c>
      <c r="H1890" s="12">
        <v>0.142</v>
      </c>
      <c r="I1890" s="22" t="str">
        <f>VLOOKUP(A1890,ENERGY!$A$2:$F$2692,5,0)</f>
        <v>#N/A</v>
      </c>
      <c r="J1890" s="10" t="str">
        <f>VLOOKUP(A1891,ENERGY!$A$2:$F$2692,6,0)</f>
        <v>#N/A</v>
      </c>
      <c r="K1890" s="23">
        <v>0.024</v>
      </c>
      <c r="L1890" s="10">
        <f>VLOOKUP(A1890,TOURISM!$A$2:$E$2692,5,0)</f>
        <v>123000000</v>
      </c>
      <c r="M1890" s="10">
        <f>VLOOKUP(A1890,TOURISM!$A$2:$F$2692,6,0)</f>
        <v>51000000</v>
      </c>
      <c r="N1890" s="27">
        <f t="shared" ref="N1890:S1890" si="926">if(AND(L1890=L1891,M1890=M1890+1,ISBLANK(N1891)),N1890,N1891)</f>
        <v>0.439</v>
      </c>
      <c r="O1890" s="27">
        <f t="shared" si="926"/>
        <v>18</v>
      </c>
      <c r="P1890" s="27">
        <f t="shared" si="926"/>
        <v>19</v>
      </c>
      <c r="Q1890" s="27">
        <f t="shared" si="926"/>
        <v>196</v>
      </c>
      <c r="R1890" s="27">
        <f t="shared" si="926"/>
        <v>0.701</v>
      </c>
      <c r="S1890" s="27">
        <f t="shared" si="926"/>
        <v>0.633</v>
      </c>
      <c r="T1890" s="10">
        <f>VLOOKUP(A1890,TOURISM!$A$2:$E$2692,5,0)</f>
        <v>123000000</v>
      </c>
      <c r="U1890" s="10">
        <f>VLOOKUP(A1890,TOURISM!$A$2:$F$2692,6,0)</f>
        <v>51000000</v>
      </c>
      <c r="V1890" s="10">
        <f>VLOOKUP(A1890,BUSINESS!$A$2:$E$2692,5,0)</f>
        <v>0.429</v>
      </c>
      <c r="W1890" s="10">
        <f>VLOOKUP(A1890,BUSINESS!$A$2:$F$2692,6,0)</f>
        <v>20</v>
      </c>
      <c r="X1890" s="10">
        <f>VLOOKUP(A1890,BUSINESS!$A$2:$G$2692,7,0)</f>
        <v>20</v>
      </c>
      <c r="Y1890" s="10">
        <f>VLOOKUP(A1890,BUSINESS!$A$2:$H$2692,8,0)</f>
        <v>158</v>
      </c>
      <c r="Z1890" s="10">
        <f>VLOOKUP(A1890,BUSINESS!$A$2:$I$2692,9,0)</f>
        <v>0.005</v>
      </c>
      <c r="AA1890" s="10">
        <f>VLOOKUP(A1890,BUSINESS!$A$2:$J$2692,10,0)</f>
        <v>0.284</v>
      </c>
      <c r="AB1890" s="7">
        <f t="shared" si="2"/>
        <v>1647854822</v>
      </c>
    </row>
    <row r="1891">
      <c r="A1891" s="7" t="str">
        <f t="shared" si="1"/>
        <v>Libya-Africa2009</v>
      </c>
      <c r="B1891" s="8" t="s">
        <v>185</v>
      </c>
      <c r="C1891" s="5" t="s">
        <v>78</v>
      </c>
      <c r="D1891" s="9" t="s">
        <v>71</v>
      </c>
      <c r="E1891" s="11">
        <v>6.2360446571E10</v>
      </c>
      <c r="F1891" s="12">
        <v>0.035</v>
      </c>
      <c r="G1891" s="12">
        <v>349.0</v>
      </c>
      <c r="H1891" s="12">
        <v>0.06</v>
      </c>
      <c r="I1891" s="22" t="str">
        <f>VLOOKUP(A1891,ENERGY!$A$2:$F$2692,5,0)</f>
        <v>#N/A</v>
      </c>
      <c r="J1891" s="10">
        <f>VLOOKUP(A1892,ENERGY!$A$2:$F$2692,6,0)</f>
        <v>1742</v>
      </c>
      <c r="K1891" s="23">
        <v>0.024</v>
      </c>
      <c r="L1891" s="10">
        <f>VLOOKUP(A1891,TOURISM!$A$2:$E$2692,5,0)</f>
        <v>159000000</v>
      </c>
      <c r="M1891" s="10">
        <f>VLOOKUP(A1891,TOURISM!$A$2:$F$2692,6,0)</f>
        <v>1683000000</v>
      </c>
      <c r="N1891" s="27">
        <f t="shared" ref="N1891:Q1891" si="927">if(AND(L1891=L1892,M1891=M1891+1,ISBLANK(N1892)),N1891,N1892)</f>
        <v>0.439</v>
      </c>
      <c r="O1891" s="27">
        <f t="shared" si="927"/>
        <v>18</v>
      </c>
      <c r="P1891" s="27">
        <f t="shared" si="927"/>
        <v>19</v>
      </c>
      <c r="Q1891" s="27">
        <f t="shared" si="927"/>
        <v>196</v>
      </c>
      <c r="R1891" s="23">
        <v>0.701</v>
      </c>
      <c r="S1891" s="23">
        <v>0.633</v>
      </c>
      <c r="T1891" s="10">
        <f>VLOOKUP(A1891,TOURISM!$A$2:$E$2692,5,0)</f>
        <v>159000000</v>
      </c>
      <c r="U1891" s="10">
        <f>VLOOKUP(A1891,TOURISM!$A$2:$F$2692,6,0)</f>
        <v>1683000000</v>
      </c>
      <c r="V1891" s="10">
        <f>VLOOKUP(A1891,BUSINESS!$A$2:$E$2692,5,0)</f>
        <v>0.298</v>
      </c>
      <c r="W1891" s="10">
        <f>VLOOKUP(A1891,BUSINESS!$A$2:$F$2692,6,0)</f>
        <v>8</v>
      </c>
      <c r="X1891" s="10">
        <f>VLOOKUP(A1891,BUSINESS!$A$2:$G$2692,7,0)</f>
        <v>20</v>
      </c>
      <c r="Y1891" s="10">
        <f>VLOOKUP(A1891,BUSINESS!$A$2:$H$2692,8,0)</f>
        <v>480</v>
      </c>
      <c r="Z1891" s="10">
        <f>VLOOKUP(A1891,BUSINESS!$A$2:$I$2692,9,0)</f>
        <v>0.108</v>
      </c>
      <c r="AA1891" s="10">
        <f>VLOOKUP(A1891,BUSINESS!$A$2:$J$2692,10,0)</f>
        <v>1.599</v>
      </c>
      <c r="AB1891" s="7">
        <f t="shared" si="2"/>
        <v>88959267576</v>
      </c>
    </row>
    <row r="1892">
      <c r="A1892" s="7" t="str">
        <f t="shared" si="1"/>
        <v>Madagascar-Africa2009</v>
      </c>
      <c r="B1892" s="8" t="s">
        <v>190</v>
      </c>
      <c r="C1892" s="5" t="s">
        <v>78</v>
      </c>
      <c r="D1892" s="9" t="s">
        <v>71</v>
      </c>
      <c r="E1892" s="11">
        <v>8.550363829E9</v>
      </c>
      <c r="F1892" s="12">
        <v>0.045</v>
      </c>
      <c r="G1892" s="12">
        <v>19.0</v>
      </c>
      <c r="H1892" s="12">
        <v>0.45</v>
      </c>
      <c r="I1892" s="22">
        <f>VLOOKUP(A1892,ENERGY!$A$2:$F$2692,5,0)</f>
        <v>133681</v>
      </c>
      <c r="J1892" s="10">
        <f>VLOOKUP(A1893,ENERGY!$A$2:$F$2692,6,0)</f>
        <v>917</v>
      </c>
      <c r="K1892" s="23">
        <v>0.024</v>
      </c>
      <c r="L1892" s="10">
        <f>VLOOKUP(A1892,TOURISM!$A$2:$E$2692,5,0)</f>
        <v>518000000</v>
      </c>
      <c r="M1892" s="10">
        <f>VLOOKUP(A1892,TOURISM!$A$2:$F$2692,6,0)</f>
        <v>123000000</v>
      </c>
      <c r="N1892" s="27">
        <f t="shared" ref="N1892:Q1892" si="928">if(AND(L1892=L1893,M1892=M1892+1,ISBLANK(N1893)),N1892,N1893)</f>
        <v>0.439</v>
      </c>
      <c r="O1892" s="27">
        <f t="shared" si="928"/>
        <v>18</v>
      </c>
      <c r="P1892" s="27">
        <f t="shared" si="928"/>
        <v>19</v>
      </c>
      <c r="Q1892" s="27">
        <f t="shared" si="928"/>
        <v>196</v>
      </c>
      <c r="R1892" s="23">
        <v>0.752</v>
      </c>
      <c r="S1892" s="23">
        <v>1.149</v>
      </c>
      <c r="T1892" s="10">
        <f>VLOOKUP(A1892,TOURISM!$A$2:$E$2692,5,0)</f>
        <v>518000000</v>
      </c>
      <c r="U1892" s="10">
        <f>VLOOKUP(A1892,TOURISM!$A$2:$F$2692,6,0)</f>
        <v>123000000</v>
      </c>
      <c r="V1892" s="10">
        <f>VLOOKUP(A1892,BUSINESS!$A$2:$E$2692,5,0)</f>
        <v>0.384</v>
      </c>
      <c r="W1892" s="10">
        <f>VLOOKUP(A1892,BUSINESS!$A$2:$F$2692,6,0)</f>
        <v>7</v>
      </c>
      <c r="X1892" s="10">
        <f>VLOOKUP(A1892,BUSINESS!$A$2:$G$2692,7,0)</f>
        <v>20</v>
      </c>
      <c r="Y1892" s="10">
        <f>VLOOKUP(A1892,BUSINESS!$A$2:$H$2692,8,0)</f>
        <v>201</v>
      </c>
      <c r="Z1892" s="10">
        <f>VLOOKUP(A1892,BUSINESS!$A$2:$I$2692,9,0)</f>
        <v>0.016</v>
      </c>
      <c r="AA1892" s="10">
        <f>VLOOKUP(A1892,BUSINESS!$A$2:$J$2692,10,0)</f>
        <v>0.307</v>
      </c>
      <c r="AB1892" s="7">
        <f t="shared" si="2"/>
        <v>11370164666</v>
      </c>
    </row>
    <row r="1893">
      <c r="A1893" s="7" t="str">
        <f t="shared" si="1"/>
        <v>Malawi-Africa2009</v>
      </c>
      <c r="B1893" s="8" t="s">
        <v>191</v>
      </c>
      <c r="C1893" s="5" t="s">
        <v>78</v>
      </c>
      <c r="D1893" s="9" t="s">
        <v>71</v>
      </c>
      <c r="E1893" s="11">
        <v>5.030639934E9</v>
      </c>
      <c r="F1893" s="12">
        <v>0.083</v>
      </c>
      <c r="G1893" s="12">
        <v>29.0</v>
      </c>
      <c r="H1893" s="12">
        <v>0.253</v>
      </c>
      <c r="I1893" s="22">
        <f>VLOOKUP(A1893,ENERGY!$A$2:$F$2692,5,0)</f>
        <v>133681</v>
      </c>
      <c r="J1893" s="10">
        <f>VLOOKUP(A1894,ENERGY!$A$2:$F$2692,6,0)</f>
        <v>568</v>
      </c>
      <c r="K1893" s="23">
        <v>0.024</v>
      </c>
      <c r="L1893" s="10">
        <f>VLOOKUP(A1893,TOURISM!$A$2:$E$2692,5,0)</f>
        <v>46000000</v>
      </c>
      <c r="M1893" s="10">
        <f>VLOOKUP(A1893,TOURISM!$A$2:$F$2692,6,0)</f>
        <v>91000000</v>
      </c>
      <c r="N1893" s="23">
        <v>0.439</v>
      </c>
      <c r="O1893" s="23">
        <v>18.0</v>
      </c>
      <c r="P1893" s="27">
        <f t="shared" ref="P1893:P1896" si="929">if(AND(N1893=N1894,O1893=O1893+1,ISBLANK(P1894)),P1893,P1894)</f>
        <v>19</v>
      </c>
      <c r="Q1893" s="23">
        <v>196.0</v>
      </c>
      <c r="R1893" s="23">
        <v>0.79</v>
      </c>
      <c r="S1893" s="23">
        <v>1.262</v>
      </c>
      <c r="T1893" s="10">
        <f>VLOOKUP(A1893,TOURISM!$A$2:$E$2692,5,0)</f>
        <v>46000000</v>
      </c>
      <c r="U1893" s="10">
        <f>VLOOKUP(A1893,TOURISM!$A$2:$F$2692,6,0)</f>
        <v>91000000</v>
      </c>
      <c r="V1893" s="10">
        <f>VLOOKUP(A1893,BUSINESS!$A$2:$E$2692,5,0)</f>
        <v>0.263</v>
      </c>
      <c r="W1893" s="10">
        <f>VLOOKUP(A1893,BUSINESS!$A$2:$F$2692,6,0)</f>
        <v>39</v>
      </c>
      <c r="X1893" s="10">
        <f>VLOOKUP(A1893,BUSINESS!$A$2:$G$2692,7,0)</f>
        <v>20</v>
      </c>
      <c r="Y1893" s="10">
        <f>VLOOKUP(A1893,BUSINESS!$A$2:$H$2692,8,0)</f>
        <v>157</v>
      </c>
      <c r="Z1893" s="10">
        <f>VLOOKUP(A1893,BUSINESS!$A$2:$I$2692,9,0)</f>
        <v>0.011</v>
      </c>
      <c r="AA1893" s="10">
        <f>VLOOKUP(A1893,BUSINESS!$A$2:$J$2692,10,0)</f>
        <v>0.171</v>
      </c>
      <c r="AB1893" s="7">
        <f t="shared" si="2"/>
        <v>6367898651</v>
      </c>
    </row>
    <row r="1894">
      <c r="A1894" s="7" t="str">
        <f t="shared" si="1"/>
        <v>Mali-Africa2009</v>
      </c>
      <c r="B1894" s="8" t="s">
        <v>194</v>
      </c>
      <c r="C1894" s="5" t="s">
        <v>78</v>
      </c>
      <c r="D1894" s="9" t="s">
        <v>71</v>
      </c>
      <c r="E1894" s="11">
        <v>8.96448057E9</v>
      </c>
      <c r="F1894" s="12">
        <v>0.068</v>
      </c>
      <c r="G1894" s="12">
        <v>45.0</v>
      </c>
      <c r="H1894" s="10" t="str">
        <f>if(AND(#REF!=#REF!,#REF!=#REF!+1,ISBLANK(#REF!)),#REF!,#REF!)</f>
        <v>#REF!</v>
      </c>
      <c r="I1894" s="22">
        <f>VLOOKUP(A1894,ENERGY!$A$2:$F$2692,5,0)</f>
        <v>133681</v>
      </c>
      <c r="J1894" s="10">
        <f>VLOOKUP(A1895,ENERGY!$A$2:$F$2692,6,0)</f>
        <v>1676</v>
      </c>
      <c r="K1894" s="23">
        <v>0.024</v>
      </c>
      <c r="L1894" s="10">
        <f>VLOOKUP(A1894,TOURISM!$A$2:$E$2692,5,0)</f>
        <v>290000000</v>
      </c>
      <c r="M1894" s="10">
        <f>VLOOKUP(A1894,TOURISM!$A$2:$F$2692,6,0)</f>
        <v>231000000</v>
      </c>
      <c r="N1894" s="23">
        <v>0.259</v>
      </c>
      <c r="O1894" s="23">
        <v>69.0</v>
      </c>
      <c r="P1894" s="27">
        <f t="shared" si="929"/>
        <v>19</v>
      </c>
      <c r="Q1894" s="23">
        <v>422.0</v>
      </c>
      <c r="R1894" s="23">
        <v>0.377</v>
      </c>
      <c r="S1894" s="23">
        <v>0.845</v>
      </c>
      <c r="T1894" s="10">
        <f>VLOOKUP(A1894,TOURISM!$A$2:$E$2692,5,0)</f>
        <v>290000000</v>
      </c>
      <c r="U1894" s="10">
        <f>VLOOKUP(A1894,TOURISM!$A$2:$F$2692,6,0)</f>
        <v>231000000</v>
      </c>
      <c r="V1894" s="10">
        <f>VLOOKUP(A1894,BUSINESS!$A$2:$E$2692,5,0)</f>
        <v>0.514</v>
      </c>
      <c r="W1894" s="10">
        <f>VLOOKUP(A1894,BUSINESS!$A$2:$F$2692,6,0)</f>
        <v>8</v>
      </c>
      <c r="X1894" s="10">
        <f>VLOOKUP(A1894,BUSINESS!$A$2:$G$2692,7,0)</f>
        <v>20</v>
      </c>
      <c r="Y1894" s="10">
        <f>VLOOKUP(A1894,BUSINESS!$A$2:$H$2692,8,0)</f>
        <v>270</v>
      </c>
      <c r="Z1894" s="10">
        <f>VLOOKUP(A1894,BUSINESS!$A$2:$I$2692,9,0)</f>
        <v>0.018</v>
      </c>
      <c r="AA1894" s="10">
        <f>VLOOKUP(A1894,BUSINESS!$A$2:$J$2692,10,0)</f>
        <v>0.329</v>
      </c>
      <c r="AB1894" s="7">
        <f t="shared" si="2"/>
        <v>23778463050</v>
      </c>
    </row>
    <row r="1895">
      <c r="A1895" s="7" t="str">
        <f t="shared" si="1"/>
        <v>Mauritania-Africa2009</v>
      </c>
      <c r="B1895" s="8" t="s">
        <v>197</v>
      </c>
      <c r="C1895" s="5" t="s">
        <v>78</v>
      </c>
      <c r="D1895" s="9" t="s">
        <v>71</v>
      </c>
      <c r="E1895" s="11">
        <v>3.027032864E9</v>
      </c>
      <c r="F1895" s="12">
        <v>0.054</v>
      </c>
      <c r="G1895" s="12">
        <v>46.0</v>
      </c>
      <c r="H1895" s="12">
        <v>0.195</v>
      </c>
      <c r="I1895" s="22">
        <f>VLOOKUP(A1895,ENERGY!$A$2:$F$2692,5,0)</f>
        <v>133681</v>
      </c>
      <c r="J1895" s="10">
        <f>VLOOKUP(A1896,ENERGY!$A$2:$F$2692,6,0)</f>
        <v>3410</v>
      </c>
      <c r="K1895" s="23">
        <v>0.024</v>
      </c>
      <c r="L1895" s="10">
        <f>VLOOKUP(A1895,TOURISM!$A$2:$E$2692,5,0)</f>
        <v>16000000</v>
      </c>
      <c r="M1895" s="10">
        <f>VLOOKUP(A1895,TOURISM!$A$2:$F$2692,6,0)</f>
        <v>48000000</v>
      </c>
      <c r="N1895" s="23">
        <v>0.423</v>
      </c>
      <c r="O1895" s="23">
        <v>5.0</v>
      </c>
      <c r="P1895" s="27">
        <f t="shared" si="929"/>
        <v>19</v>
      </c>
      <c r="Q1895" s="23">
        <v>328.0</v>
      </c>
      <c r="R1895" s="23">
        <v>0.483</v>
      </c>
      <c r="S1895" s="23">
        <v>1.115</v>
      </c>
      <c r="T1895" s="10">
        <f>VLOOKUP(A1895,TOURISM!$A$2:$E$2692,5,0)</f>
        <v>16000000</v>
      </c>
      <c r="U1895" s="10">
        <f>VLOOKUP(A1895,TOURISM!$A$2:$F$2692,6,0)</f>
        <v>48000000</v>
      </c>
      <c r="V1895" s="10">
        <f>VLOOKUP(A1895,BUSINESS!$A$2:$E$2692,5,0)</f>
        <v>0.858</v>
      </c>
      <c r="W1895" s="10">
        <f>VLOOKUP(A1895,BUSINESS!$A$2:$F$2692,6,0)</f>
        <v>19</v>
      </c>
      <c r="X1895" s="10">
        <f>VLOOKUP(A1895,BUSINESS!$A$2:$G$2692,7,0)</f>
        <v>20</v>
      </c>
      <c r="Y1895" s="10">
        <f>VLOOKUP(A1895,BUSINESS!$A$2:$H$2692,8,0)</f>
        <v>696</v>
      </c>
      <c r="Z1895" s="10">
        <f>VLOOKUP(A1895,BUSINESS!$A$2:$I$2692,9,0)</f>
        <v>0.023</v>
      </c>
      <c r="AA1895" s="10">
        <f>VLOOKUP(A1895,BUSINESS!$A$2:$J$2692,10,0)</f>
        <v>0.621</v>
      </c>
      <c r="AB1895" s="7">
        <f t="shared" si="2"/>
        <v>6267148787</v>
      </c>
    </row>
    <row r="1896">
      <c r="A1896" s="7" t="str">
        <f t="shared" si="1"/>
        <v>Mauritius-Africa2009</v>
      </c>
      <c r="B1896" s="8" t="s">
        <v>198</v>
      </c>
      <c r="C1896" s="5" t="s">
        <v>78</v>
      </c>
      <c r="D1896" s="9" t="s">
        <v>71</v>
      </c>
      <c r="E1896" s="11">
        <v>8.834661043E9</v>
      </c>
      <c r="F1896" s="12">
        <v>0.05</v>
      </c>
      <c r="G1896" s="12">
        <v>357.0</v>
      </c>
      <c r="H1896" s="12">
        <v>0.093</v>
      </c>
      <c r="I1896" s="22">
        <f>VLOOKUP(A1896,ENERGY!$A$2:$F$2692,5,0)</f>
        <v>1077</v>
      </c>
      <c r="J1896" s="10">
        <f>VLOOKUP(A1897,ENERGY!$A$2:$F$2692,6,0)</f>
        <v>45771</v>
      </c>
      <c r="K1896" s="23">
        <v>0.024</v>
      </c>
      <c r="L1896" s="10">
        <f>VLOOKUP(A1896,TOURISM!$A$2:$E$2692,5,0)</f>
        <v>1390000000</v>
      </c>
      <c r="M1896" s="10">
        <f>VLOOKUP(A1896,TOURISM!$A$2:$F$2692,6,0)</f>
        <v>384000000</v>
      </c>
      <c r="N1896" s="23">
        <v>0.534</v>
      </c>
      <c r="O1896" s="23">
        <v>25.0</v>
      </c>
      <c r="P1896" s="27">
        <f t="shared" si="929"/>
        <v>19</v>
      </c>
      <c r="Q1896" s="23">
        <v>170.0</v>
      </c>
      <c r="R1896" s="23">
        <v>0.735</v>
      </c>
      <c r="S1896" s="23">
        <v>1.366</v>
      </c>
      <c r="T1896" s="10">
        <f>VLOOKUP(A1896,TOURISM!$A$2:$E$2692,5,0)</f>
        <v>1390000000</v>
      </c>
      <c r="U1896" s="10">
        <f>VLOOKUP(A1896,TOURISM!$A$2:$F$2692,6,0)</f>
        <v>384000000</v>
      </c>
      <c r="V1896" s="10">
        <f>VLOOKUP(A1896,BUSINESS!$A$2:$E$2692,5,0)</f>
        <v>0.26</v>
      </c>
      <c r="W1896" s="10">
        <f>VLOOKUP(A1896,BUSINESS!$A$2:$F$2692,6,0)</f>
        <v>6</v>
      </c>
      <c r="X1896" s="10">
        <f>VLOOKUP(A1896,BUSINESS!$A$2:$G$2692,7,0)</f>
        <v>20</v>
      </c>
      <c r="Y1896" s="10">
        <f>VLOOKUP(A1896,BUSINESS!$A$2:$H$2692,8,0)</f>
        <v>161</v>
      </c>
      <c r="Z1896" s="10">
        <f>VLOOKUP(A1896,BUSINESS!$A$2:$I$2692,9,0)</f>
        <v>0.225</v>
      </c>
      <c r="AA1896" s="10">
        <f>VLOOKUP(A1896,BUSINESS!$A$2:$J$2692,10,0)</f>
        <v>0.886</v>
      </c>
      <c r="AB1896" s="7">
        <f t="shared" si="2"/>
        <v>12019946997</v>
      </c>
    </row>
    <row r="1897">
      <c r="A1897" s="7" t="str">
        <f t="shared" si="1"/>
        <v>Morocco-Africa2009</v>
      </c>
      <c r="B1897" s="8" t="s">
        <v>205</v>
      </c>
      <c r="C1897" s="5" t="s">
        <v>78</v>
      </c>
      <c r="D1897" s="9" t="s">
        <v>71</v>
      </c>
      <c r="E1897" s="11">
        <v>9.0908402631E10</v>
      </c>
      <c r="F1897" s="12">
        <v>0.057</v>
      </c>
      <c r="G1897" s="12">
        <v>165.0</v>
      </c>
      <c r="H1897" s="10" t="str">
        <f>if(AND(#REF!=#REF!,#REF!=#REF!+1,ISBLANK(#REF!)),#REF!,#REF!)</f>
        <v>#REF!</v>
      </c>
      <c r="I1897" s="22">
        <f>VLOOKUP(A1897,ENERGY!$A$2:$F$2692,5,0)</f>
        <v>13327</v>
      </c>
      <c r="J1897" s="10">
        <f>VLOOKUP(A1898,ENERGY!$A$2:$F$2692,6,0)</f>
        <v>1822</v>
      </c>
      <c r="K1897" s="23">
        <v>0.024</v>
      </c>
      <c r="L1897" s="10">
        <f>VLOOKUP(A1897,TOURISM!$A$2:$E$2692,5,0)</f>
        <v>7980000000</v>
      </c>
      <c r="M1897" s="10">
        <f>VLOOKUP(A1897,TOURISM!$A$2:$F$2692,6,0)</f>
        <v>1713000000</v>
      </c>
      <c r="N1897" s="27">
        <f t="shared" ref="N1897:Q1897" si="930">if(AND(L1897=L1898,M1897=M1897+1,ISBLANK(N1898)),N1897,N1898)</f>
        <v>0.377</v>
      </c>
      <c r="O1897" s="27">
        <f t="shared" si="930"/>
        <v>16</v>
      </c>
      <c r="P1897" s="27">
        <f t="shared" si="930"/>
        <v>19</v>
      </c>
      <c r="Q1897" s="27">
        <f t="shared" si="930"/>
        <v>279</v>
      </c>
      <c r="R1897" s="23">
        <v>0.785</v>
      </c>
      <c r="S1897" s="23">
        <v>0.821</v>
      </c>
      <c r="T1897" s="10">
        <f>VLOOKUP(A1897,TOURISM!$A$2:$E$2692,5,0)</f>
        <v>7980000000</v>
      </c>
      <c r="U1897" s="10">
        <f>VLOOKUP(A1897,TOURISM!$A$2:$F$2692,6,0)</f>
        <v>1713000000</v>
      </c>
      <c r="V1897" s="10">
        <f>VLOOKUP(A1897,BUSINESS!$A$2:$E$2692,5,0)</f>
        <v>0.493</v>
      </c>
      <c r="W1897" s="10">
        <f>VLOOKUP(A1897,BUSINESS!$A$2:$F$2692,6,0)</f>
        <v>12</v>
      </c>
      <c r="X1897" s="10">
        <f>VLOOKUP(A1897,BUSINESS!$A$2:$G$2692,7,0)</f>
        <v>20</v>
      </c>
      <c r="Y1897" s="10">
        <f>VLOOKUP(A1897,BUSINESS!$A$2:$H$2692,8,0)</f>
        <v>358</v>
      </c>
      <c r="Z1897" s="10">
        <f>VLOOKUP(A1897,BUSINESS!$A$2:$I$2692,9,0)</f>
        <v>0.413</v>
      </c>
      <c r="AA1897" s="10">
        <f>VLOOKUP(A1897,BUSINESS!$A$2:$J$2692,10,0)</f>
        <v>0.809</v>
      </c>
      <c r="AB1897" s="7">
        <f t="shared" si="2"/>
        <v>115806882332</v>
      </c>
    </row>
    <row r="1898">
      <c r="A1898" s="7" t="str">
        <f t="shared" si="1"/>
        <v>Mozambique-Africa2009</v>
      </c>
      <c r="B1898" s="8" t="s">
        <v>206</v>
      </c>
      <c r="C1898" s="5" t="s">
        <v>78</v>
      </c>
      <c r="D1898" s="9" t="s">
        <v>71</v>
      </c>
      <c r="E1898" s="11">
        <v>9.674037707E9</v>
      </c>
      <c r="F1898" s="12">
        <v>0.06</v>
      </c>
      <c r="G1898" s="12">
        <v>25.0</v>
      </c>
      <c r="H1898" s="12">
        <v>0.157</v>
      </c>
      <c r="I1898" s="22">
        <f>VLOOKUP(A1898,ENERGY!$A$2:$F$2692,5,0)</f>
        <v>8489</v>
      </c>
      <c r="J1898" s="10">
        <f>VLOOKUP(A1899,ENERGY!$A$2:$F$2692,6,0)</f>
        <v>2310</v>
      </c>
      <c r="K1898" s="23">
        <v>0.024</v>
      </c>
      <c r="L1898" s="10">
        <f>VLOOKUP(A1898,TOURISM!$A$2:$E$2692,5,0)</f>
        <v>217000000</v>
      </c>
      <c r="M1898" s="10">
        <f>VLOOKUP(A1898,TOURISM!$A$2:$F$2692,6,0)</f>
        <v>247000000</v>
      </c>
      <c r="N1898" s="23">
        <v>0.377</v>
      </c>
      <c r="O1898" s="23">
        <v>16.0</v>
      </c>
      <c r="P1898" s="27">
        <f t="shared" ref="P1898:P1901" si="931">if(AND(N1898=N1899,O1898=O1898+1,ISBLANK(P1899)),P1898,P1899)</f>
        <v>19</v>
      </c>
      <c r="Q1898" s="23">
        <v>279.0</v>
      </c>
      <c r="R1898" s="23">
        <v>0.668</v>
      </c>
      <c r="S1898" s="23">
        <v>1.091</v>
      </c>
      <c r="T1898" s="10">
        <f>VLOOKUP(A1898,TOURISM!$A$2:$E$2692,5,0)</f>
        <v>217000000</v>
      </c>
      <c r="U1898" s="10">
        <f>VLOOKUP(A1898,TOURISM!$A$2:$F$2692,6,0)</f>
        <v>247000000</v>
      </c>
      <c r="V1898" s="10">
        <f>VLOOKUP(A1898,BUSINESS!$A$2:$E$2692,5,0)</f>
        <v>0.375</v>
      </c>
      <c r="W1898" s="10">
        <f>VLOOKUP(A1898,BUSINESS!$A$2:$F$2692,6,0)</f>
        <v>26</v>
      </c>
      <c r="X1898" s="10">
        <f>VLOOKUP(A1898,BUSINESS!$A$2:$G$2692,7,0)</f>
        <v>20</v>
      </c>
      <c r="Y1898" s="10">
        <f>VLOOKUP(A1898,BUSINESS!$A$2:$H$2692,8,0)</f>
        <v>230</v>
      </c>
      <c r="Z1898" s="10">
        <f>VLOOKUP(A1898,BUSINESS!$A$2:$I$2692,9,0)</f>
        <v>0.027</v>
      </c>
      <c r="AA1898" s="10">
        <f>VLOOKUP(A1898,BUSINESS!$A$2:$J$2692,10,0)</f>
        <v>0.256</v>
      </c>
      <c r="AB1898" s="7">
        <f t="shared" si="2"/>
        <v>14482092376</v>
      </c>
    </row>
    <row r="1899">
      <c r="A1899" s="7" t="str">
        <f t="shared" si="1"/>
        <v>Namibia-Africa2009</v>
      </c>
      <c r="B1899" s="8" t="s">
        <v>208</v>
      </c>
      <c r="C1899" s="5" t="s">
        <v>78</v>
      </c>
      <c r="D1899" s="9" t="s">
        <v>71</v>
      </c>
      <c r="E1899" s="11">
        <v>8.724107049E9</v>
      </c>
      <c r="F1899" s="12">
        <v>0.079</v>
      </c>
      <c r="G1899" s="12">
        <v>326.0</v>
      </c>
      <c r="H1899" s="12">
        <v>0.111</v>
      </c>
      <c r="I1899" s="22">
        <f>VLOOKUP(A1899,ENERGY!$A$2:$F$2692,5,0)</f>
        <v>1294</v>
      </c>
      <c r="J1899" s="10">
        <f>VLOOKUP(A1900,ENERGY!$A$2:$F$2692,6,0)</f>
        <v>829</v>
      </c>
      <c r="K1899" s="23">
        <v>0.024</v>
      </c>
      <c r="L1899" s="10">
        <f>VLOOKUP(A1899,TOURISM!$A$2:$E$2692,5,0)</f>
        <v>511000000</v>
      </c>
      <c r="M1899" s="10">
        <f>VLOOKUP(A1899,TOURISM!$A$2:$F$2692,6,0)</f>
        <v>120000000</v>
      </c>
      <c r="N1899" s="23">
        <v>0.566</v>
      </c>
      <c r="O1899" s="23">
        <v>4.0</v>
      </c>
      <c r="P1899" s="27">
        <f t="shared" si="931"/>
        <v>19</v>
      </c>
      <c r="Q1899" s="23">
        <v>330.0</v>
      </c>
      <c r="R1899" s="23">
        <v>0.62</v>
      </c>
      <c r="S1899" s="23">
        <v>1.176</v>
      </c>
      <c r="T1899" s="10">
        <f>VLOOKUP(A1899,TOURISM!$A$2:$E$2692,5,0)</f>
        <v>511000000</v>
      </c>
      <c r="U1899" s="10">
        <f>VLOOKUP(A1899,TOURISM!$A$2:$F$2692,6,0)</f>
        <v>120000000</v>
      </c>
      <c r="V1899" s="10">
        <f>VLOOKUP(A1899,BUSINESS!$A$2:$E$2692,5,0)</f>
        <v>0.223</v>
      </c>
      <c r="W1899" s="10">
        <f>VLOOKUP(A1899,BUSINESS!$A$2:$F$2692,6,0)</f>
        <v>66</v>
      </c>
      <c r="X1899" s="10">
        <f>VLOOKUP(A1899,BUSINESS!$A$2:$G$2692,7,0)</f>
        <v>20</v>
      </c>
      <c r="Y1899" s="10">
        <f>VLOOKUP(A1899,BUSINESS!$A$2:$H$2692,8,0)</f>
        <v>339</v>
      </c>
      <c r="Z1899" s="10">
        <f>VLOOKUP(A1899,BUSINESS!$A$2:$I$2692,9,0)</f>
        <v>0.065</v>
      </c>
      <c r="AA1899" s="10">
        <f>VLOOKUP(A1899,BUSINESS!$A$2:$J$2692,10,0)</f>
        <v>0.761</v>
      </c>
      <c r="AB1899" s="7">
        <f t="shared" si="2"/>
        <v>14071140402</v>
      </c>
    </row>
    <row r="1900">
      <c r="A1900" s="7" t="str">
        <f t="shared" si="1"/>
        <v>Niger-Africa2009</v>
      </c>
      <c r="B1900" s="8" t="s">
        <v>214</v>
      </c>
      <c r="C1900" s="5" t="s">
        <v>78</v>
      </c>
      <c r="D1900" s="9" t="s">
        <v>71</v>
      </c>
      <c r="E1900" s="11">
        <v>5.397121962E9</v>
      </c>
      <c r="F1900" s="12">
        <v>0.077</v>
      </c>
      <c r="G1900" s="12">
        <v>27.0</v>
      </c>
      <c r="H1900" s="10" t="str">
        <f>if(AND(#REF!=#REF!,#REF!=#REF!+1,ISBLANK(#REF!)),#REF!,#REF!)</f>
        <v>#REF!</v>
      </c>
      <c r="I1900" s="22">
        <f>VLOOKUP(A1900,ENERGY!$A$2:$F$2692,5,0)</f>
        <v>133681</v>
      </c>
      <c r="J1900" s="10">
        <f>VLOOKUP(A1901,ENERGY!$A$2:$F$2692,6,0)</f>
        <v>104697</v>
      </c>
      <c r="K1900" s="23">
        <v>0.024</v>
      </c>
      <c r="L1900" s="10">
        <f>VLOOKUP(A1900,TOURISM!$A$2:$E$2692,5,0)</f>
        <v>69000000</v>
      </c>
      <c r="M1900" s="10">
        <f>VLOOKUP(A1900,TOURISM!$A$2:$F$2692,6,0)</f>
        <v>84000000</v>
      </c>
      <c r="N1900" s="23">
        <v>0.34</v>
      </c>
      <c r="O1900" s="23">
        <v>13.0</v>
      </c>
      <c r="P1900" s="27">
        <f t="shared" si="931"/>
        <v>19</v>
      </c>
      <c r="Q1900" s="23">
        <v>279.0</v>
      </c>
      <c r="R1900" s="23">
        <v>0.381</v>
      </c>
      <c r="S1900" s="23">
        <v>1.244</v>
      </c>
      <c r="T1900" s="10">
        <f>VLOOKUP(A1900,TOURISM!$A$2:$E$2692,5,0)</f>
        <v>69000000</v>
      </c>
      <c r="U1900" s="10">
        <f>VLOOKUP(A1900,TOURISM!$A$2:$F$2692,6,0)</f>
        <v>84000000</v>
      </c>
      <c r="V1900" s="10">
        <f>VLOOKUP(A1900,BUSINESS!$A$2:$E$2692,5,0)</f>
        <v>0.465</v>
      </c>
      <c r="W1900" s="10">
        <f>VLOOKUP(A1900,BUSINESS!$A$2:$F$2692,6,0)</f>
        <v>17</v>
      </c>
      <c r="X1900" s="10">
        <f>VLOOKUP(A1900,BUSINESS!$A$2:$G$2692,7,0)</f>
        <v>20</v>
      </c>
      <c r="Y1900" s="10">
        <f>VLOOKUP(A1900,BUSINESS!$A$2:$H$2692,8,0)</f>
        <v>270</v>
      </c>
      <c r="Z1900" s="10">
        <f>VLOOKUP(A1900,BUSINESS!$A$2:$I$2692,9,0)</f>
        <v>0.008</v>
      </c>
      <c r="AA1900" s="10">
        <f>VLOOKUP(A1900,BUSINESS!$A$2:$J$2692,10,0)</f>
        <v>0.17</v>
      </c>
      <c r="AB1900" s="7">
        <f t="shared" si="2"/>
        <v>14165674441</v>
      </c>
    </row>
    <row r="1901">
      <c r="A1901" s="7" t="str">
        <f t="shared" si="1"/>
        <v>Nigeria-Africa2009</v>
      </c>
      <c r="B1901" s="8" t="s">
        <v>215</v>
      </c>
      <c r="C1901" s="5" t="s">
        <v>78</v>
      </c>
      <c r="D1901" s="9" t="s">
        <v>71</v>
      </c>
      <c r="E1901" s="11">
        <v>1.69E11</v>
      </c>
      <c r="F1901" s="12">
        <v>0.068</v>
      </c>
      <c r="G1901" s="12">
        <v>74.0</v>
      </c>
      <c r="H1901" s="12">
        <v>0.184</v>
      </c>
      <c r="I1901" s="22">
        <f>VLOOKUP(A1901,ENERGY!$A$2:$F$2692,5,0)</f>
        <v>106509</v>
      </c>
      <c r="J1901" s="10" t="str">
        <f>VLOOKUP(A1902,ENERGY!$A$2:$F$2692,6,0)</f>
        <v>#N/A</v>
      </c>
      <c r="K1901" s="23">
        <v>0.024</v>
      </c>
      <c r="L1901" s="10">
        <f>VLOOKUP(A1901,TOURISM!$A$2:$E$2692,5,0)</f>
        <v>791000000</v>
      </c>
      <c r="M1901" s="10">
        <f>VLOOKUP(A1901,TOURISM!$A$2:$F$2692,6,0)</f>
        <v>6236000000</v>
      </c>
      <c r="N1901" s="23">
        <v>0.214</v>
      </c>
      <c r="O1901" s="23">
        <v>22.0</v>
      </c>
      <c r="P1901" s="27">
        <f t="shared" si="931"/>
        <v>19</v>
      </c>
      <c r="Q1901" s="23">
        <v>196.0</v>
      </c>
      <c r="R1901" s="23">
        <v>0.506</v>
      </c>
      <c r="S1901" s="23">
        <v>1.075</v>
      </c>
      <c r="T1901" s="10">
        <f>VLOOKUP(A1901,TOURISM!$A$2:$E$2692,5,0)</f>
        <v>791000000</v>
      </c>
      <c r="U1901" s="10">
        <f>VLOOKUP(A1901,TOURISM!$A$2:$F$2692,6,0)</f>
        <v>6236000000</v>
      </c>
      <c r="V1901" s="10">
        <f>VLOOKUP(A1901,BUSINESS!$A$2:$E$2692,5,0)</f>
        <v>0.322</v>
      </c>
      <c r="W1901" s="10">
        <f>VLOOKUP(A1901,BUSINESS!$A$2:$F$2692,6,0)</f>
        <v>25</v>
      </c>
      <c r="X1901" s="10">
        <f>VLOOKUP(A1901,BUSINESS!$A$2:$G$2692,7,0)</f>
        <v>20</v>
      </c>
      <c r="Y1901" s="10">
        <f>VLOOKUP(A1901,BUSINESS!$A$2:$H$2692,8,0)</f>
        <v>938</v>
      </c>
      <c r="Z1901" s="10">
        <f>VLOOKUP(A1901,BUSINESS!$A$2:$I$2692,9,0)</f>
        <v>0.2</v>
      </c>
      <c r="AA1901" s="10">
        <f>VLOOKUP(A1901,BUSINESS!$A$2:$J$2692,10,0)</f>
        <v>0.48</v>
      </c>
      <c r="AB1901" s="7">
        <f t="shared" si="2"/>
        <v>333992094862</v>
      </c>
    </row>
    <row r="1902">
      <c r="A1902" s="7" t="str">
        <f t="shared" si="1"/>
        <v>Rwanda-Africa2009</v>
      </c>
      <c r="B1902" s="8" t="s">
        <v>232</v>
      </c>
      <c r="C1902" s="5" t="s">
        <v>78</v>
      </c>
      <c r="D1902" s="9" t="s">
        <v>71</v>
      </c>
      <c r="E1902" s="11">
        <v>5.208687775E9</v>
      </c>
      <c r="F1902" s="12">
        <v>0.1</v>
      </c>
      <c r="G1902" s="12">
        <v>50.0</v>
      </c>
      <c r="H1902" s="12">
        <v>0.161</v>
      </c>
      <c r="I1902" s="22" t="str">
        <f>VLOOKUP(A1902,ENERGY!$A$2:$F$2692,5,0)</f>
        <v>#N/A</v>
      </c>
      <c r="J1902" s="10" t="str">
        <f>VLOOKUP(A1903,ENERGY!$A$2:$F$2692,6,0)</f>
        <v>#N/A</v>
      </c>
      <c r="K1902" s="23">
        <v>0.024</v>
      </c>
      <c r="L1902" s="10">
        <f>VLOOKUP(A1902,TOURISM!$A$2:$E$2692,5,0)</f>
        <v>223000000</v>
      </c>
      <c r="M1902" s="10">
        <f>VLOOKUP(A1902,TOURISM!$A$2:$F$2692,6,0)</f>
        <v>148000000</v>
      </c>
      <c r="N1902" s="27">
        <f t="shared" ref="N1902:Q1902" si="932">if(AND(L1902=L1903,M1902=M1902+1,ISBLANK(N1903)),N1902,N1903)</f>
        <v>0.677</v>
      </c>
      <c r="O1902" s="27">
        <f t="shared" si="932"/>
        <v>10</v>
      </c>
      <c r="P1902" s="27">
        <f t="shared" si="932"/>
        <v>19</v>
      </c>
      <c r="Q1902" s="27">
        <f t="shared" si="932"/>
        <v>314</v>
      </c>
      <c r="R1902" s="23">
        <v>0.589</v>
      </c>
      <c r="S1902" s="23">
        <v>0.998</v>
      </c>
      <c r="T1902" s="10">
        <f>VLOOKUP(A1902,TOURISM!$A$2:$E$2692,5,0)</f>
        <v>223000000</v>
      </c>
      <c r="U1902" s="10">
        <f>VLOOKUP(A1902,TOURISM!$A$2:$F$2692,6,0)</f>
        <v>148000000</v>
      </c>
      <c r="V1902" s="10">
        <f>VLOOKUP(A1902,BUSINESS!$A$2:$E$2692,5,0)</f>
        <v>0.31</v>
      </c>
      <c r="W1902" s="10">
        <f>VLOOKUP(A1902,BUSINESS!$A$2:$F$2692,6,0)</f>
        <v>3</v>
      </c>
      <c r="X1902" s="10">
        <f>VLOOKUP(A1902,BUSINESS!$A$2:$G$2692,7,0)</f>
        <v>20</v>
      </c>
      <c r="Y1902" s="10">
        <f>VLOOKUP(A1902,BUSINESS!$A$2:$H$2692,8,0)</f>
        <v>160</v>
      </c>
      <c r="Z1902" s="10">
        <f>VLOOKUP(A1902,BUSINESS!$A$2:$I$2692,9,0)</f>
        <v>0.077</v>
      </c>
      <c r="AA1902" s="10">
        <f>VLOOKUP(A1902,BUSINESS!$A$2:$J$2692,10,0)</f>
        <v>0.231</v>
      </c>
      <c r="AB1902" s="7">
        <f t="shared" si="2"/>
        <v>8843272963</v>
      </c>
    </row>
    <row r="1903">
      <c r="A1903" s="7" t="str">
        <f t="shared" si="1"/>
        <v>Sao Tome and Principe-Africa2009</v>
      </c>
      <c r="B1903" s="8" t="s">
        <v>235</v>
      </c>
      <c r="C1903" s="5" t="s">
        <v>78</v>
      </c>
      <c r="D1903" s="9" t="s">
        <v>71</v>
      </c>
      <c r="E1903" s="11">
        <v>1.96473839E8</v>
      </c>
      <c r="F1903" s="12">
        <v>0.075</v>
      </c>
      <c r="G1903" s="12">
        <v>94.0</v>
      </c>
      <c r="H1903" s="12">
        <v>0.311</v>
      </c>
      <c r="I1903" s="22" t="str">
        <f>VLOOKUP(A1903,ENERGY!$A$2:$F$2692,5,0)</f>
        <v>#N/A</v>
      </c>
      <c r="J1903" s="10" t="str">
        <f>VLOOKUP(A1904,ENERGY!$A$2:$F$2692,6,0)</f>
        <v>#N/A</v>
      </c>
      <c r="K1903" s="23">
        <v>0.024</v>
      </c>
      <c r="L1903" s="10">
        <f>VLOOKUP(A1903,TOURISM!$A$2:$E$2692,5,0)</f>
        <v>8300000</v>
      </c>
      <c r="M1903" s="10">
        <f>VLOOKUP(A1903,TOURISM!$A$2:$F$2692,6,0)</f>
        <v>400000</v>
      </c>
      <c r="N1903" s="23">
        <v>0.677</v>
      </c>
      <c r="O1903" s="23">
        <v>10.0</v>
      </c>
      <c r="P1903" s="27">
        <f t="shared" ref="P1903:P1919" si="933">if(AND(N1903=N1904,O1903=O1903+1,ISBLANK(P1904)),P1903,P1904)</f>
        <v>19</v>
      </c>
      <c r="Q1903" s="23">
        <v>314.0</v>
      </c>
      <c r="R1903" s="23">
        <v>0.488</v>
      </c>
      <c r="S1903" s="23">
        <v>1.495</v>
      </c>
      <c r="T1903" s="10">
        <f>VLOOKUP(A1903,TOURISM!$A$2:$E$2692,5,0)</f>
        <v>8300000</v>
      </c>
      <c r="U1903" s="10">
        <f>VLOOKUP(A1903,TOURISM!$A$2:$F$2692,6,0)</f>
        <v>400000</v>
      </c>
      <c r="V1903" s="10">
        <f>VLOOKUP(A1903,BUSINESS!$A$2:$E$2692,5,0)</f>
        <v>0.472</v>
      </c>
      <c r="W1903" s="10">
        <f>VLOOKUP(A1903,BUSINESS!$A$2:$F$2692,6,0)</f>
        <v>144</v>
      </c>
      <c r="X1903" s="10">
        <f>VLOOKUP(A1903,BUSINESS!$A$2:$G$2692,7,0)</f>
        <v>20</v>
      </c>
      <c r="Y1903" s="10">
        <f>VLOOKUP(A1903,BUSINESS!$A$2:$H$2692,8,0)</f>
        <v>424</v>
      </c>
      <c r="Z1903" s="10">
        <f>VLOOKUP(A1903,BUSINESS!$A$2:$I$2692,9,0)</f>
        <v>0.164</v>
      </c>
      <c r="AA1903" s="10">
        <f>VLOOKUP(A1903,BUSINESS!$A$2:$J$2692,10,0)</f>
        <v>0.467</v>
      </c>
      <c r="AB1903" s="7">
        <f t="shared" si="2"/>
        <v>402610325.8</v>
      </c>
    </row>
    <row r="1904">
      <c r="A1904" s="7" t="str">
        <f t="shared" si="1"/>
        <v>Senegal-Africa2009</v>
      </c>
      <c r="B1904" s="8" t="s">
        <v>237</v>
      </c>
      <c r="C1904" s="5" t="s">
        <v>78</v>
      </c>
      <c r="D1904" s="9" t="s">
        <v>71</v>
      </c>
      <c r="E1904" s="11">
        <v>1.281299467E10</v>
      </c>
      <c r="F1904" s="12">
        <v>0.048</v>
      </c>
      <c r="G1904" s="12">
        <v>49.0</v>
      </c>
      <c r="H1904" s="10" t="str">
        <f>if(AND(#REF!=#REF!,#REF!=#REF!+1,ISBLANK(#REF!)),#REF!,#REF!)</f>
        <v>#REF!</v>
      </c>
      <c r="I1904" s="22" t="str">
        <f>VLOOKUP(A1904,ENERGY!$A$2:$F$2692,5,0)</f>
        <v>#N/A</v>
      </c>
      <c r="J1904" s="10" t="str">
        <f>VLOOKUP(A1905,ENERGY!$A$2:$F$2692,6,0)</f>
        <v>#N/A</v>
      </c>
      <c r="K1904" s="23">
        <v>0.024</v>
      </c>
      <c r="L1904" s="10">
        <f>VLOOKUP(A1904,TOURISM!$A$2:$E$2692,5,0)</f>
        <v>474000000</v>
      </c>
      <c r="M1904" s="10">
        <f>VLOOKUP(A1904,TOURISM!$A$2:$F$2692,6,0)</f>
        <v>258000000</v>
      </c>
      <c r="N1904" s="23">
        <v>0.287</v>
      </c>
      <c r="O1904" s="23">
        <v>18.0</v>
      </c>
      <c r="P1904" s="27">
        <f t="shared" si="933"/>
        <v>19</v>
      </c>
      <c r="Q1904" s="23">
        <v>63.0</v>
      </c>
      <c r="R1904" s="23">
        <v>0.813</v>
      </c>
      <c r="S1904" s="23">
        <v>1.204</v>
      </c>
      <c r="T1904" s="10">
        <f>VLOOKUP(A1904,TOURISM!$A$2:$E$2692,5,0)</f>
        <v>474000000</v>
      </c>
      <c r="U1904" s="10">
        <f>VLOOKUP(A1904,TOURISM!$A$2:$F$2692,6,0)</f>
        <v>258000000</v>
      </c>
      <c r="V1904" s="10">
        <f>VLOOKUP(A1904,BUSINESS!$A$2:$E$2692,5,0)</f>
        <v>0.455</v>
      </c>
      <c r="W1904" s="10">
        <f>VLOOKUP(A1904,BUSINESS!$A$2:$F$2692,6,0)</f>
        <v>9</v>
      </c>
      <c r="X1904" s="10">
        <f>VLOOKUP(A1904,BUSINESS!$A$2:$G$2692,7,0)</f>
        <v>20</v>
      </c>
      <c r="Y1904" s="10">
        <f>VLOOKUP(A1904,BUSINESS!$A$2:$H$2692,8,0)</f>
        <v>666</v>
      </c>
      <c r="Z1904" s="10">
        <f>VLOOKUP(A1904,BUSINESS!$A$2:$I$2692,9,0)</f>
        <v>0.145</v>
      </c>
      <c r="AA1904" s="10">
        <f>VLOOKUP(A1904,BUSINESS!$A$2:$J$2692,10,0)</f>
        <v>0.548</v>
      </c>
      <c r="AB1904" s="7">
        <f t="shared" si="2"/>
        <v>15760141046</v>
      </c>
    </row>
    <row r="1905">
      <c r="A1905" s="7" t="str">
        <f t="shared" si="1"/>
        <v>Seychelles-Africa2009</v>
      </c>
      <c r="B1905" s="8" t="s">
        <v>239</v>
      </c>
      <c r="C1905" s="5" t="s">
        <v>78</v>
      </c>
      <c r="D1905" s="9" t="s">
        <v>71</v>
      </c>
      <c r="E1905" s="11">
        <v>8.47424852E8</v>
      </c>
      <c r="F1905" s="12">
        <v>0.027</v>
      </c>
      <c r="G1905" s="12">
        <v>250.0</v>
      </c>
      <c r="H1905" s="12">
        <v>0.153</v>
      </c>
      <c r="I1905" s="22" t="str">
        <f>VLOOKUP(A1905,ENERGY!$A$2:$F$2692,5,0)</f>
        <v>#N/A</v>
      </c>
      <c r="J1905" s="10" t="str">
        <f>VLOOKUP(A1906,ENERGY!$A$2:$F$2692,6,0)</f>
        <v>#N/A</v>
      </c>
      <c r="K1905" s="23">
        <v>0.024</v>
      </c>
      <c r="L1905" s="10">
        <f>VLOOKUP(A1905,TOURISM!$A$2:$E$2692,5,0)</f>
        <v>27000000</v>
      </c>
      <c r="M1905" s="10">
        <f>VLOOKUP(A1905,TOURISM!$A$2:$F$2692,6,0)</f>
        <v>5000000</v>
      </c>
      <c r="N1905" s="23">
        <v>0.572</v>
      </c>
      <c r="O1905" s="23">
        <v>27.0</v>
      </c>
      <c r="P1905" s="27">
        <f t="shared" si="933"/>
        <v>19</v>
      </c>
      <c r="Q1905" s="23">
        <v>736.0</v>
      </c>
      <c r="R1905" s="23">
        <v>0.179</v>
      </c>
      <c r="S1905" s="23">
        <v>1.188</v>
      </c>
      <c r="T1905" s="10">
        <f>VLOOKUP(A1905,TOURISM!$A$2:$E$2692,5,0)</f>
        <v>27000000</v>
      </c>
      <c r="U1905" s="10">
        <f>VLOOKUP(A1905,TOURISM!$A$2:$F$2692,6,0)</f>
        <v>5000000</v>
      </c>
      <c r="V1905" s="10">
        <f>VLOOKUP(A1905,BUSINESS!$A$2:$E$2692,5,0)</f>
        <v>0.441</v>
      </c>
      <c r="W1905" s="10">
        <f>VLOOKUP(A1905,BUSINESS!$A$2:$F$2692,6,0)</f>
        <v>39</v>
      </c>
      <c r="X1905" s="10">
        <f>VLOOKUP(A1905,BUSINESS!$A$2:$G$2692,7,0)</f>
        <v>20</v>
      </c>
      <c r="Y1905" s="10">
        <f>VLOOKUP(A1905,BUSINESS!$A$2:$H$2692,8,0)</f>
        <v>76</v>
      </c>
      <c r="Z1905" s="10">
        <f>VLOOKUP(A1905,BUSINESS!$A$2:$I$2692,9,0)</f>
        <v>0.341</v>
      </c>
      <c r="AA1905" s="10">
        <f>VLOOKUP(A1905,BUSINESS!$A$2:$J$2692,10,0)</f>
        <v>1.222</v>
      </c>
      <c r="AB1905" s="7">
        <f t="shared" si="2"/>
        <v>4734217050</v>
      </c>
    </row>
    <row r="1906">
      <c r="A1906" s="7" t="str">
        <f t="shared" si="1"/>
        <v>Sierra Leone-Africa2009</v>
      </c>
      <c r="B1906" s="8" t="s">
        <v>240</v>
      </c>
      <c r="C1906" s="5" t="s">
        <v>78</v>
      </c>
      <c r="D1906" s="9" t="s">
        <v>71</v>
      </c>
      <c r="E1906" s="11">
        <v>2.453972797E9</v>
      </c>
      <c r="F1906" s="12">
        <v>0.169</v>
      </c>
      <c r="G1906" s="12">
        <v>74.0</v>
      </c>
      <c r="H1906" s="12">
        <v>0.222</v>
      </c>
      <c r="I1906" s="22" t="str">
        <f>VLOOKUP(A1906,ENERGY!$A$2:$F$2692,5,0)</f>
        <v>#N/A</v>
      </c>
      <c r="J1906" s="10" t="str">
        <f>VLOOKUP(A1907,ENERGY!$A$2:$F$2692,6,0)</f>
        <v>#N/A</v>
      </c>
      <c r="K1906" s="23">
        <v>0.024</v>
      </c>
      <c r="L1906" s="10">
        <f>VLOOKUP(A1906,TOURISM!$A$2:$E$2692,5,0)</f>
        <v>25000000</v>
      </c>
      <c r="M1906" s="10">
        <f>VLOOKUP(A1906,TOURISM!$A$2:$F$2692,6,0)</f>
        <v>22000000</v>
      </c>
      <c r="N1906" s="23">
        <v>0.997</v>
      </c>
      <c r="O1906" s="23">
        <v>10.0</v>
      </c>
      <c r="P1906" s="27">
        <f t="shared" si="933"/>
        <v>19</v>
      </c>
      <c r="Q1906" s="23">
        <v>900.0</v>
      </c>
      <c r="R1906" s="23">
        <v>0.274</v>
      </c>
      <c r="S1906" s="23">
        <v>1.017</v>
      </c>
      <c r="T1906" s="10">
        <f>VLOOKUP(A1906,TOURISM!$A$2:$E$2692,5,0)</f>
        <v>25000000</v>
      </c>
      <c r="U1906" s="10">
        <f>VLOOKUP(A1906,TOURISM!$A$2:$F$2692,6,0)</f>
        <v>22000000</v>
      </c>
      <c r="V1906" s="10">
        <f>VLOOKUP(A1906,BUSINESS!$A$2:$E$2692,5,0)</f>
        <v>2.352</v>
      </c>
      <c r="W1906" s="10">
        <f>VLOOKUP(A1906,BUSINESS!$A$2:$F$2692,6,0)</f>
        <v>12</v>
      </c>
      <c r="X1906" s="10">
        <f>VLOOKUP(A1906,BUSINESS!$A$2:$G$2692,7,0)</f>
        <v>20</v>
      </c>
      <c r="Y1906" s="10">
        <f>VLOOKUP(A1906,BUSINESS!$A$2:$H$2692,8,0)</f>
        <v>357</v>
      </c>
      <c r="Z1906" s="10">
        <f>VLOOKUP(A1906,BUSINESS!$A$2:$I$2692,9,0)</f>
        <v>0.003</v>
      </c>
      <c r="AA1906" s="10">
        <f>VLOOKUP(A1906,BUSINESS!$A$2:$J$2692,10,0)</f>
        <v>0.206</v>
      </c>
      <c r="AB1906" s="7">
        <f t="shared" si="2"/>
        <v>8956105099</v>
      </c>
    </row>
    <row r="1907">
      <c r="A1907" s="7" t="str">
        <f t="shared" si="1"/>
        <v>Somalia-Africa2009</v>
      </c>
      <c r="B1907" s="8" t="s">
        <v>246</v>
      </c>
      <c r="C1907" s="5" t="s">
        <v>78</v>
      </c>
      <c r="D1907" s="9" t="s">
        <v>71</v>
      </c>
      <c r="E1907" s="8"/>
      <c r="F1907" s="10" t="str">
        <f t="shared" ref="F1907:H1907" si="934">if(AND(#REF!=#REF!,#REF!=#REF!+1,ISBLANK(#REF!)),#REF!,#REF!)</f>
        <v>#REF!</v>
      </c>
      <c r="G1907" s="10" t="str">
        <f t="shared" si="934"/>
        <v>#REF!</v>
      </c>
      <c r="H1907" s="10" t="str">
        <f t="shared" si="934"/>
        <v>#REF!</v>
      </c>
      <c r="I1907" s="22" t="str">
        <f>VLOOKUP(A1907,ENERGY!$A$2:$F$2692,5,0)</f>
        <v>#N/A</v>
      </c>
      <c r="J1907" s="10" t="str">
        <f>VLOOKUP(A1908,ENERGY!$A$2:$F$2692,6,0)</f>
        <v>#N/A</v>
      </c>
      <c r="K1907" s="23">
        <v>0.024</v>
      </c>
      <c r="L1907" s="10">
        <f>VLOOKUP(A1907,TOURISM!$A$2:$E$2692,5,0)</f>
        <v>46000000</v>
      </c>
      <c r="M1907" s="10">
        <f>VLOOKUP(A1907,TOURISM!$A$2:$F$2692,6,0)</f>
        <v>54000000</v>
      </c>
      <c r="N1907" s="23">
        <v>0.451</v>
      </c>
      <c r="O1907" s="23">
        <v>9.0</v>
      </c>
      <c r="P1907" s="27">
        <f t="shared" si="933"/>
        <v>19</v>
      </c>
      <c r="Q1907" s="23">
        <v>202.0</v>
      </c>
      <c r="R1907" s="23">
        <v>0.366</v>
      </c>
      <c r="S1907" s="23">
        <v>1.145</v>
      </c>
      <c r="T1907" s="10">
        <f>VLOOKUP(A1907,TOURISM!$A$2:$E$2692,5,0)</f>
        <v>46000000</v>
      </c>
      <c r="U1907" s="10">
        <f>VLOOKUP(A1907,TOURISM!$A$2:$F$2692,6,0)</f>
        <v>54000000</v>
      </c>
      <c r="V1907" s="10">
        <f>VLOOKUP(A1907,BUSINESS!$A$2:$E$2692,5,0)</f>
        <v>0.35</v>
      </c>
      <c r="W1907" s="10">
        <f>VLOOKUP(A1907,BUSINESS!$A$2:$F$2692,6,0)</f>
        <v>68</v>
      </c>
      <c r="X1907" s="10">
        <f>VLOOKUP(A1907,BUSINESS!$A$2:$G$2692,7,0)</f>
        <v>20</v>
      </c>
      <c r="Y1907" s="10">
        <f>VLOOKUP(A1907,BUSINESS!$A$2:$H$2692,8,0)</f>
        <v>272</v>
      </c>
      <c r="Z1907" s="10">
        <f>VLOOKUP(A1907,BUSINESS!$A$2:$I$2692,9,0)</f>
        <v>0.012</v>
      </c>
      <c r="AA1907" s="10">
        <f>VLOOKUP(A1907,BUSINESS!$A$2:$J$2692,10,0)</f>
        <v>0.068</v>
      </c>
      <c r="AB1907" s="7">
        <f t="shared" si="2"/>
        <v>0</v>
      </c>
    </row>
    <row r="1908">
      <c r="A1908" s="7" t="str">
        <f t="shared" si="1"/>
        <v>South Africa-Africa2009</v>
      </c>
      <c r="B1908" s="8" t="s">
        <v>247</v>
      </c>
      <c r="C1908" s="5" t="s">
        <v>78</v>
      </c>
      <c r="D1908" s="9" t="s">
        <v>71</v>
      </c>
      <c r="E1908" s="11">
        <v>2.84E11</v>
      </c>
      <c r="F1908" s="12">
        <v>0.087</v>
      </c>
      <c r="G1908" s="12">
        <v>484.0</v>
      </c>
      <c r="H1908" s="12">
        <v>0.117</v>
      </c>
      <c r="I1908" s="22" t="str">
        <f>VLOOKUP(A1908,ENERGY!$A$2:$F$2692,5,0)</f>
        <v>#N/A</v>
      </c>
      <c r="J1908" s="10" t="str">
        <f>VLOOKUP(A1909,ENERGY!$A$2:$F$2692,6,0)</f>
        <v>#N/A</v>
      </c>
      <c r="K1908" s="23">
        <v>0.024</v>
      </c>
      <c r="L1908" s="10">
        <f>VLOOKUP(A1908,TOURISM!$A$2:$E$2692,5,0)</f>
        <v>8684000000</v>
      </c>
      <c r="M1908" s="10">
        <f>VLOOKUP(A1908,TOURISM!$A$2:$F$2692,6,0)</f>
        <v>6420000000</v>
      </c>
      <c r="N1908" s="23">
        <v>0.304</v>
      </c>
      <c r="O1908" s="23">
        <v>18.0</v>
      </c>
      <c r="P1908" s="27">
        <f t="shared" si="933"/>
        <v>19</v>
      </c>
      <c r="Q1908" s="23">
        <v>616.0</v>
      </c>
      <c r="R1908" s="23">
        <v>0.45</v>
      </c>
      <c r="S1908" s="23">
        <v>1.404</v>
      </c>
      <c r="T1908" s="10">
        <f>VLOOKUP(A1908,TOURISM!$A$2:$E$2692,5,0)</f>
        <v>8684000000</v>
      </c>
      <c r="U1908" s="10">
        <f>VLOOKUP(A1908,TOURISM!$A$2:$F$2692,6,0)</f>
        <v>6420000000</v>
      </c>
      <c r="V1908" s="10">
        <f>VLOOKUP(A1908,BUSINESS!$A$2:$E$2692,5,0)</f>
        <v>0.298</v>
      </c>
      <c r="W1908" s="10">
        <f>VLOOKUP(A1908,BUSINESS!$A$2:$F$2692,6,0)</f>
        <v>22</v>
      </c>
      <c r="X1908" s="10">
        <f>VLOOKUP(A1908,BUSINESS!$A$2:$G$2692,7,0)</f>
        <v>20</v>
      </c>
      <c r="Y1908" s="10">
        <f>VLOOKUP(A1908,BUSINESS!$A$2:$H$2692,8,0)</f>
        <v>200</v>
      </c>
      <c r="Z1908" s="10">
        <f>VLOOKUP(A1908,BUSINESS!$A$2:$I$2692,9,0)</f>
        <v>0.1</v>
      </c>
      <c r="AA1908" s="10">
        <f>VLOOKUP(A1908,BUSINESS!$A$2:$J$2692,10,0)</f>
        <v>0.912</v>
      </c>
      <c r="AB1908" s="7">
        <f t="shared" si="2"/>
        <v>631111111111</v>
      </c>
    </row>
    <row r="1909">
      <c r="A1909" s="7" t="str">
        <f t="shared" si="1"/>
        <v>South Sudan-Africa2009</v>
      </c>
      <c r="B1909" s="8" t="s">
        <v>249</v>
      </c>
      <c r="C1909" s="5" t="s">
        <v>78</v>
      </c>
      <c r="D1909" s="9" t="s">
        <v>71</v>
      </c>
      <c r="E1909" s="11">
        <v>1.3298986925E10</v>
      </c>
      <c r="F1909" s="12">
        <v>0.024</v>
      </c>
      <c r="G1909" s="12">
        <v>30.0</v>
      </c>
      <c r="H1909" s="10" t="str">
        <f t="shared" ref="H1909:H1910" si="935">if(AND(#REF!=#REF!,#REF!=#REF!+1,ISBLANK(#REF!)),#REF!,#REF!)</f>
        <v>#REF!</v>
      </c>
      <c r="I1909" s="22" t="str">
        <f>VLOOKUP(A1909,ENERGY!$A$2:$F$2692,5,0)</f>
        <v>#N/A</v>
      </c>
      <c r="J1909" s="10">
        <f>VLOOKUP(A1910,ENERGY!$A$2:$F$2692,6,0)</f>
        <v>12541</v>
      </c>
      <c r="K1909" s="23">
        <v>0.024</v>
      </c>
      <c r="L1909" s="10">
        <f>VLOOKUP(A1909,TOURISM!$A$2:$E$2692,5,0)</f>
        <v>1119000000</v>
      </c>
      <c r="M1909" s="10">
        <f>VLOOKUP(A1909,TOURISM!$A$2:$F$2692,6,0)</f>
        <v>9000000</v>
      </c>
      <c r="N1909" s="23">
        <v>0.475</v>
      </c>
      <c r="O1909" s="23">
        <v>18.0</v>
      </c>
      <c r="P1909" s="27">
        <f t="shared" si="933"/>
        <v>19</v>
      </c>
      <c r="Q1909" s="23">
        <v>257.0</v>
      </c>
      <c r="R1909" s="23">
        <v>0.7</v>
      </c>
      <c r="S1909" s="23">
        <v>1.013</v>
      </c>
      <c r="T1909" s="10">
        <f>VLOOKUP(A1909,TOURISM!$A$2:$E$2692,5,0)</f>
        <v>1119000000</v>
      </c>
      <c r="U1909" s="10">
        <f>VLOOKUP(A1909,TOURISM!$A$2:$F$2692,6,0)</f>
        <v>9000000</v>
      </c>
      <c r="V1909" s="10">
        <f>VLOOKUP(A1909,BUSINESS!$A$2:$E$2692,5,0)</f>
        <v>0.472</v>
      </c>
      <c r="W1909" s="10">
        <f>VLOOKUP(A1909,BUSINESS!$A$2:$F$2692,6,0)</f>
        <v>84</v>
      </c>
      <c r="X1909" s="10">
        <f>VLOOKUP(A1909,BUSINESS!$A$2:$G$2692,7,0)</f>
        <v>20</v>
      </c>
      <c r="Y1909" s="10" t="str">
        <f>VLOOKUP(A1909,BUSINESS!$A$2:$H$2692,8,0)</f>
        <v/>
      </c>
      <c r="Z1909" s="10">
        <f>VLOOKUP(A1909,BUSINESS!$A$2:$I$2692,9,0)</f>
        <v>0.026</v>
      </c>
      <c r="AA1909" s="10">
        <f>VLOOKUP(A1909,BUSINESS!$A$2:$J$2692,10,0)</f>
        <v>0.356</v>
      </c>
      <c r="AB1909" s="7">
        <f t="shared" si="2"/>
        <v>18998552750</v>
      </c>
    </row>
    <row r="1910">
      <c r="A1910" s="7" t="str">
        <f t="shared" si="1"/>
        <v>Sudan-Africa2009</v>
      </c>
      <c r="B1910" s="8" t="s">
        <v>256</v>
      </c>
      <c r="C1910" s="5" t="s">
        <v>78</v>
      </c>
      <c r="D1910" s="9" t="s">
        <v>71</v>
      </c>
      <c r="E1910" s="11">
        <v>5.2839990731E10</v>
      </c>
      <c r="F1910" s="12">
        <v>0.074</v>
      </c>
      <c r="G1910" s="12">
        <v>112.0</v>
      </c>
      <c r="H1910" s="10" t="str">
        <f t="shared" si="935"/>
        <v>#REF!</v>
      </c>
      <c r="I1910" s="22">
        <f>VLOOKUP(A1910,ENERGY!$A$2:$F$2692,5,0)</f>
        <v>15294</v>
      </c>
      <c r="J1910" s="10">
        <f>VLOOKUP(A1911,ENERGY!$A$2:$F$2692,6,0)</f>
        <v>1063</v>
      </c>
      <c r="K1910" s="23">
        <v>0.024</v>
      </c>
      <c r="L1910" s="10">
        <f>VLOOKUP(A1910,TOURISM!$A$2:$E$2692,5,0)</f>
        <v>299000000</v>
      </c>
      <c r="M1910" s="10">
        <f>VLOOKUP(A1910,TOURISM!$A$2:$F$2692,6,0)</f>
        <v>868000000</v>
      </c>
      <c r="N1910" s="23">
        <v>0.146</v>
      </c>
      <c r="O1910" s="23">
        <v>4.0</v>
      </c>
      <c r="P1910" s="27">
        <f t="shared" si="933"/>
        <v>19</v>
      </c>
      <c r="Q1910" s="23">
        <v>150.0</v>
      </c>
      <c r="R1910" s="23">
        <v>0.518</v>
      </c>
      <c r="S1910" s="23">
        <v>0.925</v>
      </c>
      <c r="T1910" s="10">
        <f>VLOOKUP(A1910,TOURISM!$A$2:$E$2692,5,0)</f>
        <v>299000000</v>
      </c>
      <c r="U1910" s="10">
        <f>VLOOKUP(A1910,TOURISM!$A$2:$F$2692,6,0)</f>
        <v>868000000</v>
      </c>
      <c r="V1910" s="10">
        <f>VLOOKUP(A1910,BUSINESS!$A$2:$E$2692,5,0)</f>
        <v>0.361</v>
      </c>
      <c r="W1910" s="10">
        <f>VLOOKUP(A1910,BUSINESS!$A$2:$F$2692,6,0)</f>
        <v>36</v>
      </c>
      <c r="X1910" s="10">
        <f>VLOOKUP(A1910,BUSINESS!$A$2:$G$2692,7,0)</f>
        <v>20</v>
      </c>
      <c r="Y1910" s="10">
        <f>VLOOKUP(A1910,BUSINESS!$A$2:$H$2692,8,0)</f>
        <v>180</v>
      </c>
      <c r="Z1910" s="10">
        <f>VLOOKUP(A1910,BUSINESS!$A$2:$I$2692,9,0)</f>
        <v>0.02</v>
      </c>
      <c r="AA1910" s="10">
        <f>VLOOKUP(A1910,BUSINESS!$A$2:$J$2692,10,0)</f>
        <v>0.361</v>
      </c>
      <c r="AB1910" s="7">
        <f t="shared" si="2"/>
        <v>102007704114</v>
      </c>
    </row>
    <row r="1911">
      <c r="A1911" s="7" t="str">
        <f t="shared" si="1"/>
        <v>Swaziland-Africa2009</v>
      </c>
      <c r="B1911" s="8" t="s">
        <v>258</v>
      </c>
      <c r="C1911" s="5" t="s">
        <v>78</v>
      </c>
      <c r="D1911" s="9" t="s">
        <v>71</v>
      </c>
      <c r="E1911" s="11">
        <v>3.144680749E9</v>
      </c>
      <c r="F1911" s="12">
        <v>0.084</v>
      </c>
      <c r="G1911" s="12">
        <v>227.0</v>
      </c>
      <c r="H1911" s="12">
        <v>0.114</v>
      </c>
      <c r="I1911" s="22">
        <f>VLOOKUP(A1911,ENERGY!$A$2:$F$2692,5,0)</f>
        <v>423</v>
      </c>
      <c r="J1911" s="10">
        <f>VLOOKUP(A1912,ENERGY!$A$2:$F$2692,6,0)</f>
        <v>6150</v>
      </c>
      <c r="K1911" s="23">
        <v>0.024</v>
      </c>
      <c r="L1911" s="10">
        <f>VLOOKUP(A1911,TOURISM!$A$2:$E$2692,5,0)</f>
        <v>40000000</v>
      </c>
      <c r="M1911" s="10">
        <f>VLOOKUP(A1911,TOURISM!$A$2:$F$2692,6,0)</f>
        <v>98000000</v>
      </c>
      <c r="N1911" s="23">
        <v>0.422</v>
      </c>
      <c r="O1911" s="23">
        <v>32.0</v>
      </c>
      <c r="P1911" s="27">
        <f t="shared" si="933"/>
        <v>19</v>
      </c>
      <c r="Q1911" s="23">
        <v>395.0</v>
      </c>
      <c r="R1911" s="23">
        <v>0.59</v>
      </c>
      <c r="S1911" s="23">
        <v>1.173</v>
      </c>
      <c r="T1911" s="10">
        <f>VLOOKUP(A1911,TOURISM!$A$2:$E$2692,5,0)</f>
        <v>40000000</v>
      </c>
      <c r="U1911" s="10">
        <f>VLOOKUP(A1911,TOURISM!$A$2:$F$2692,6,0)</f>
        <v>98000000</v>
      </c>
      <c r="V1911" s="10">
        <f>VLOOKUP(A1911,BUSINESS!$A$2:$E$2692,5,0)</f>
        <v>0.363</v>
      </c>
      <c r="W1911" s="10">
        <f>VLOOKUP(A1911,BUSINESS!$A$2:$F$2692,6,0)</f>
        <v>60</v>
      </c>
      <c r="X1911" s="10">
        <f>VLOOKUP(A1911,BUSINESS!$A$2:$G$2692,7,0)</f>
        <v>20</v>
      </c>
      <c r="Y1911" s="10">
        <f>VLOOKUP(A1911,BUSINESS!$A$2:$H$2692,8,0)</f>
        <v>104</v>
      </c>
      <c r="Z1911" s="10">
        <f>VLOOKUP(A1911,BUSINESS!$A$2:$I$2692,9,0)</f>
        <v>0.089</v>
      </c>
      <c r="AA1911" s="10">
        <f>VLOOKUP(A1911,BUSINESS!$A$2:$J$2692,10,0)</f>
        <v>0.566</v>
      </c>
      <c r="AB1911" s="7">
        <f t="shared" si="2"/>
        <v>5329967371</v>
      </c>
    </row>
    <row r="1912">
      <c r="A1912" s="7" t="str">
        <f t="shared" si="1"/>
        <v>Tanzania-Africa2009</v>
      </c>
      <c r="B1912" s="8" t="s">
        <v>263</v>
      </c>
      <c r="C1912" s="5" t="s">
        <v>78</v>
      </c>
      <c r="D1912" s="9" t="s">
        <v>71</v>
      </c>
      <c r="E1912" s="11">
        <v>2.13681654E10</v>
      </c>
      <c r="F1912" s="12">
        <v>0.056</v>
      </c>
      <c r="G1912" s="12">
        <v>28.0</v>
      </c>
      <c r="H1912" s="12">
        <v>0.15</v>
      </c>
      <c r="I1912" s="22">
        <f>VLOOKUP(A1912,ENERGY!$A$2:$F$2692,5,0)</f>
        <v>18306</v>
      </c>
      <c r="J1912" s="10">
        <f>VLOOKUP(A1913,ENERGY!$A$2:$F$2692,6,0)</f>
        <v>1316</v>
      </c>
      <c r="K1912" s="23">
        <v>0.024</v>
      </c>
      <c r="L1912" s="10">
        <f>VLOOKUP(A1912,TOURISM!$A$2:$E$2692,5,0)</f>
        <v>1192000000</v>
      </c>
      <c r="M1912" s="10">
        <f>VLOOKUP(A1912,TOURISM!$A$2:$F$2692,6,0)</f>
        <v>806000000</v>
      </c>
      <c r="N1912" s="23">
        <v>0.464</v>
      </c>
      <c r="O1912" s="23">
        <v>20.0</v>
      </c>
      <c r="P1912" s="27">
        <f t="shared" si="933"/>
        <v>19</v>
      </c>
      <c r="Q1912" s="23">
        <v>613.0</v>
      </c>
      <c r="R1912" s="23">
        <v>0.644</v>
      </c>
      <c r="S1912" s="23">
        <v>1.246</v>
      </c>
      <c r="T1912" s="10">
        <f>VLOOKUP(A1912,TOURISM!$A$2:$E$2692,5,0)</f>
        <v>1192000000</v>
      </c>
      <c r="U1912" s="10">
        <f>VLOOKUP(A1912,TOURISM!$A$2:$F$2692,6,0)</f>
        <v>806000000</v>
      </c>
      <c r="V1912" s="10">
        <f>VLOOKUP(A1912,BUSINESS!$A$2:$E$2692,5,0)</f>
        <v>0.444</v>
      </c>
      <c r="W1912" s="10">
        <f>VLOOKUP(A1912,BUSINESS!$A$2:$F$2692,6,0)</f>
        <v>26</v>
      </c>
      <c r="X1912" s="10">
        <f>VLOOKUP(A1912,BUSINESS!$A$2:$G$2692,7,0)</f>
        <v>20</v>
      </c>
      <c r="Y1912" s="10">
        <f>VLOOKUP(A1912,BUSINESS!$A$2:$H$2692,8,0)</f>
        <v>172</v>
      </c>
      <c r="Z1912" s="10">
        <f>VLOOKUP(A1912,BUSINESS!$A$2:$I$2692,9,0)</f>
        <v>0.024</v>
      </c>
      <c r="AA1912" s="10">
        <f>VLOOKUP(A1912,BUSINESS!$A$2:$J$2692,10,0)</f>
        <v>0.4</v>
      </c>
      <c r="AB1912" s="7">
        <f t="shared" si="2"/>
        <v>33180381056</v>
      </c>
    </row>
    <row r="1913">
      <c r="A1913" s="7" t="str">
        <f t="shared" si="1"/>
        <v>Togo-Africa2009</v>
      </c>
      <c r="B1913" s="8" t="s">
        <v>266</v>
      </c>
      <c r="C1913" s="5" t="s">
        <v>78</v>
      </c>
      <c r="D1913" s="9" t="s">
        <v>71</v>
      </c>
      <c r="E1913" s="11">
        <v>3.163000591E9</v>
      </c>
      <c r="F1913" s="12">
        <v>0.072</v>
      </c>
      <c r="G1913" s="12">
        <v>37.0</v>
      </c>
      <c r="H1913" s="10" t="str">
        <f t="shared" ref="H1913:H1914" si="936">if(AND(#REF!=#REF!,#REF!=#REF!+1,ISBLANK(#REF!)),#REF!,#REF!)</f>
        <v>#REF!</v>
      </c>
      <c r="I1913" s="22">
        <f>VLOOKUP(A1913,ENERGY!$A$2:$F$2692,5,0)</f>
        <v>2458</v>
      </c>
      <c r="J1913" s="10">
        <f>VLOOKUP(A1914,ENERGY!$A$2:$F$2692,6,0)</f>
        <v>23869</v>
      </c>
      <c r="K1913" s="23">
        <v>0.024</v>
      </c>
      <c r="L1913" s="10">
        <f>VLOOKUP(A1913,TOURISM!$A$2:$E$2692,5,0)</f>
        <v>73000000</v>
      </c>
      <c r="M1913" s="10">
        <f>VLOOKUP(A1913,TOURISM!$A$2:$F$2692,6,0)</f>
        <v>94000000</v>
      </c>
      <c r="N1913" s="23">
        <v>0.367</v>
      </c>
      <c r="O1913" s="23">
        <v>6.0</v>
      </c>
      <c r="P1913" s="27">
        <f t="shared" si="933"/>
        <v>19</v>
      </c>
      <c r="Q1913" s="23">
        <v>260.0</v>
      </c>
      <c r="R1913" s="23">
        <v>0.64</v>
      </c>
      <c r="S1913" s="23">
        <v>1.027</v>
      </c>
      <c r="T1913" s="10">
        <f>VLOOKUP(A1913,TOURISM!$A$2:$E$2692,5,0)</f>
        <v>73000000</v>
      </c>
      <c r="U1913" s="10">
        <f>VLOOKUP(A1913,TOURISM!$A$2:$F$2692,6,0)</f>
        <v>94000000</v>
      </c>
      <c r="V1913" s="10">
        <f>VLOOKUP(A1913,BUSINESS!$A$2:$E$2692,5,0)</f>
        <v>0.525</v>
      </c>
      <c r="W1913" s="10">
        <f>VLOOKUP(A1913,BUSINESS!$A$2:$F$2692,6,0)</f>
        <v>84</v>
      </c>
      <c r="X1913" s="10">
        <f>VLOOKUP(A1913,BUSINESS!$A$2:$G$2692,7,0)</f>
        <v>20</v>
      </c>
      <c r="Y1913" s="10">
        <f>VLOOKUP(A1913,BUSINESS!$A$2:$H$2692,8,0)</f>
        <v>270</v>
      </c>
      <c r="Z1913" s="10">
        <f>VLOOKUP(A1913,BUSINESS!$A$2:$I$2692,9,0)</f>
        <v>0.026</v>
      </c>
      <c r="AA1913" s="10">
        <f>VLOOKUP(A1913,BUSINESS!$A$2:$J$2692,10,0)</f>
        <v>0.356</v>
      </c>
      <c r="AB1913" s="7">
        <f t="shared" si="2"/>
        <v>4942188423</v>
      </c>
    </row>
    <row r="1914">
      <c r="A1914" s="7" t="str">
        <f t="shared" si="1"/>
        <v>Tunisia-Africa2009</v>
      </c>
      <c r="B1914" s="8" t="s">
        <v>269</v>
      </c>
      <c r="C1914" s="5" t="s">
        <v>78</v>
      </c>
      <c r="D1914" s="9" t="s">
        <v>71</v>
      </c>
      <c r="E1914" s="11">
        <v>4.345493594E10</v>
      </c>
      <c r="F1914" s="12">
        <v>0.062</v>
      </c>
      <c r="G1914" s="12">
        <v>259.0</v>
      </c>
      <c r="H1914" s="10" t="str">
        <f t="shared" si="936"/>
        <v>#REF!</v>
      </c>
      <c r="I1914" s="22">
        <f>VLOOKUP(A1914,ENERGY!$A$2:$F$2692,5,0)</f>
        <v>9039</v>
      </c>
      <c r="J1914" s="10">
        <f>VLOOKUP(A1915,ENERGY!$A$2:$F$2692,6,0)</f>
        <v>3128</v>
      </c>
      <c r="K1914" s="23">
        <v>0.024</v>
      </c>
      <c r="L1914" s="10">
        <f>VLOOKUP(A1914,TOURISM!$A$2:$E$2692,5,0)</f>
        <v>3526000000</v>
      </c>
      <c r="M1914" s="10">
        <f>VLOOKUP(A1914,TOURISM!$A$2:$F$2692,6,0)</f>
        <v>478000000</v>
      </c>
      <c r="N1914" s="23">
        <v>0.282</v>
      </c>
      <c r="O1914" s="23">
        <v>6.0</v>
      </c>
      <c r="P1914" s="27">
        <f t="shared" si="933"/>
        <v>19</v>
      </c>
      <c r="Q1914" s="23">
        <v>135.0</v>
      </c>
      <c r="R1914" s="23">
        <v>0.868</v>
      </c>
      <c r="S1914" s="23">
        <v>1.237</v>
      </c>
      <c r="T1914" s="10">
        <f>VLOOKUP(A1914,TOURISM!$A$2:$E$2692,5,0)</f>
        <v>3526000000</v>
      </c>
      <c r="U1914" s="10">
        <f>VLOOKUP(A1914,TOURISM!$A$2:$F$2692,6,0)</f>
        <v>478000000</v>
      </c>
      <c r="V1914" s="10">
        <f>VLOOKUP(A1914,BUSINESS!$A$2:$E$2692,5,0)</f>
        <v>0.623</v>
      </c>
      <c r="W1914" s="10">
        <f>VLOOKUP(A1914,BUSINESS!$A$2:$F$2692,6,0)</f>
        <v>11</v>
      </c>
      <c r="X1914" s="10">
        <f>VLOOKUP(A1914,BUSINESS!$A$2:$G$2692,7,0)</f>
        <v>20</v>
      </c>
      <c r="Y1914" s="10">
        <f>VLOOKUP(A1914,BUSINESS!$A$2:$H$2692,8,0)</f>
        <v>228</v>
      </c>
      <c r="Z1914" s="10">
        <f>VLOOKUP(A1914,BUSINESS!$A$2:$I$2692,9,0)</f>
        <v>0.341</v>
      </c>
      <c r="AA1914" s="10">
        <f>VLOOKUP(A1914,BUSINESS!$A$2:$J$2692,10,0)</f>
        <v>0.932</v>
      </c>
      <c r="AB1914" s="7">
        <f t="shared" si="2"/>
        <v>50063290253</v>
      </c>
    </row>
    <row r="1915">
      <c r="A1915" s="7" t="str">
        <f t="shared" si="1"/>
        <v>Uganda-Africa2009</v>
      </c>
      <c r="B1915" s="8" t="s">
        <v>273</v>
      </c>
      <c r="C1915" s="5" t="s">
        <v>78</v>
      </c>
      <c r="D1915" s="9" t="s">
        <v>71</v>
      </c>
      <c r="E1915" s="11">
        <v>1.4824492062E10</v>
      </c>
      <c r="F1915" s="12">
        <v>0.093</v>
      </c>
      <c r="G1915" s="12">
        <v>42.0</v>
      </c>
      <c r="H1915" s="12">
        <v>0.21</v>
      </c>
      <c r="I1915" s="22">
        <f>VLOOKUP(A1915,ENERGY!$A$2:$F$2692,5,0)</f>
        <v>133681</v>
      </c>
      <c r="J1915" s="10">
        <f>VLOOKUP(A1916,ENERGY!$A$2:$F$2692,6,0)</f>
        <v>1654</v>
      </c>
      <c r="K1915" s="23">
        <v>0.024</v>
      </c>
      <c r="L1915" s="10">
        <f>VLOOKUP(A1915,TOURISM!$A$2:$E$2692,5,0)</f>
        <v>683000000</v>
      </c>
      <c r="M1915" s="10">
        <f>VLOOKUP(A1915,TOURISM!$A$2:$F$2692,6,0)</f>
        <v>351000000</v>
      </c>
      <c r="N1915" s="23">
        <v>0.477</v>
      </c>
      <c r="O1915" s="23">
        <v>14.0</v>
      </c>
      <c r="P1915" s="27">
        <f t="shared" si="933"/>
        <v>19</v>
      </c>
      <c r="Q1915" s="23">
        <v>243.0</v>
      </c>
      <c r="R1915" s="23">
        <v>0.825</v>
      </c>
      <c r="S1915" s="23">
        <v>1.441</v>
      </c>
      <c r="T1915" s="10">
        <f>VLOOKUP(A1915,TOURISM!$A$2:$E$2692,5,0)</f>
        <v>683000000</v>
      </c>
      <c r="U1915" s="10">
        <f>VLOOKUP(A1915,TOURISM!$A$2:$F$2692,6,0)</f>
        <v>351000000</v>
      </c>
      <c r="V1915" s="10">
        <f>VLOOKUP(A1915,BUSINESS!$A$2:$E$2692,5,0)</f>
        <v>0.35</v>
      </c>
      <c r="W1915" s="10">
        <f>VLOOKUP(A1915,BUSINESS!$A$2:$F$2692,6,0)</f>
        <v>25</v>
      </c>
      <c r="X1915" s="10">
        <f>VLOOKUP(A1915,BUSINESS!$A$2:$G$2692,7,0)</f>
        <v>20</v>
      </c>
      <c r="Y1915" s="10">
        <f>VLOOKUP(A1915,BUSINESS!$A$2:$H$2692,8,0)</f>
        <v>161</v>
      </c>
      <c r="Z1915" s="10">
        <f>VLOOKUP(A1915,BUSINESS!$A$2:$I$2692,9,0)</f>
        <v>0.098</v>
      </c>
      <c r="AA1915" s="10">
        <f>VLOOKUP(A1915,BUSINESS!$A$2:$J$2692,10,0)</f>
        <v>0.286</v>
      </c>
      <c r="AB1915" s="7">
        <f t="shared" si="2"/>
        <v>17969081287</v>
      </c>
    </row>
    <row r="1916">
      <c r="A1916" s="7" t="str">
        <f t="shared" si="1"/>
        <v>Zambia-Africa2009</v>
      </c>
      <c r="B1916" s="8" t="s">
        <v>284</v>
      </c>
      <c r="C1916" s="5" t="s">
        <v>78</v>
      </c>
      <c r="D1916" s="9" t="s">
        <v>71</v>
      </c>
      <c r="E1916" s="11">
        <v>1.2805029522E10</v>
      </c>
      <c r="F1916" s="12">
        <v>0.064</v>
      </c>
      <c r="G1916" s="12">
        <v>64.0</v>
      </c>
      <c r="H1916" s="12">
        <v>0.221</v>
      </c>
      <c r="I1916" s="22">
        <f>VLOOKUP(A1916,ENERGY!$A$2:$F$2692,5,0)</f>
        <v>7399</v>
      </c>
      <c r="J1916" s="10">
        <f>VLOOKUP(A1917,ENERGY!$A$2:$F$2692,6,0)</f>
        <v>10213</v>
      </c>
      <c r="K1916" s="23">
        <v>0.024</v>
      </c>
      <c r="L1916" s="10">
        <f>VLOOKUP(A1916,TOURISM!$A$2:$E$2692,5,0)</f>
        <v>98000000</v>
      </c>
      <c r="M1916" s="10">
        <f>VLOOKUP(A1916,TOURISM!$A$2:$F$2692,6,0)</f>
        <v>83000000</v>
      </c>
      <c r="N1916" s="23">
        <v>0.467</v>
      </c>
      <c r="O1916" s="23">
        <v>19.0</v>
      </c>
      <c r="P1916" s="27">
        <f t="shared" si="933"/>
        <v>19</v>
      </c>
      <c r="Q1916" s="23">
        <v>224.0</v>
      </c>
      <c r="R1916" s="23">
        <v>0.424</v>
      </c>
      <c r="S1916" s="23">
        <v>1.198</v>
      </c>
      <c r="T1916" s="10">
        <f>VLOOKUP(A1916,TOURISM!$A$2:$E$2692,5,0)</f>
        <v>98000000</v>
      </c>
      <c r="U1916" s="10">
        <f>VLOOKUP(A1916,TOURISM!$A$2:$F$2692,6,0)</f>
        <v>83000000</v>
      </c>
      <c r="V1916" s="10">
        <f>VLOOKUP(A1916,BUSINESS!$A$2:$E$2692,5,0)</f>
        <v>0.15</v>
      </c>
      <c r="W1916" s="10">
        <f>VLOOKUP(A1916,BUSINESS!$A$2:$F$2692,6,0)</f>
        <v>18</v>
      </c>
      <c r="X1916" s="10">
        <f>VLOOKUP(A1916,BUSINESS!$A$2:$G$2692,7,0)</f>
        <v>20</v>
      </c>
      <c r="Y1916" s="10">
        <f>VLOOKUP(A1916,BUSINESS!$A$2:$H$2692,8,0)</f>
        <v>183</v>
      </c>
      <c r="Z1916" s="10">
        <f>VLOOKUP(A1916,BUSINESS!$A$2:$I$2692,9,0)</f>
        <v>0.063</v>
      </c>
      <c r="AA1916" s="10">
        <f>VLOOKUP(A1916,BUSINESS!$A$2:$J$2692,10,0)</f>
        <v>0.344</v>
      </c>
      <c r="AB1916" s="7">
        <f t="shared" si="2"/>
        <v>30200541325</v>
      </c>
    </row>
    <row r="1917">
      <c r="A1917" s="7" t="str">
        <f t="shared" si="1"/>
        <v>Zimbabwe-Africa2009</v>
      </c>
      <c r="B1917" s="8" t="s">
        <v>285</v>
      </c>
      <c r="C1917" s="5" t="s">
        <v>78</v>
      </c>
      <c r="D1917" s="9" t="s">
        <v>71</v>
      </c>
      <c r="E1917" s="11">
        <v>8.157077422E9</v>
      </c>
      <c r="F1917" s="10" t="str">
        <f t="shared" ref="F1917:H1917" si="937">if(AND(#REF!=#REF!,#REF!=#REF!+1,ISBLANK(#REF!)),#REF!,#REF!)</f>
        <v>#REF!</v>
      </c>
      <c r="G1917" s="10" t="str">
        <f t="shared" si="937"/>
        <v>#REF!</v>
      </c>
      <c r="H1917" s="10" t="str">
        <f t="shared" si="937"/>
        <v>#REF!</v>
      </c>
      <c r="I1917" s="22">
        <f>VLOOKUP(A1917,ENERGY!$A$2:$F$2692,5,0)</f>
        <v>9438</v>
      </c>
      <c r="J1917" s="10">
        <f>VLOOKUP(A1918,ENERGY!$A$2:$F$2692,6,0)</f>
        <v>1338</v>
      </c>
      <c r="K1917" s="23">
        <v>0.024</v>
      </c>
      <c r="L1917" s="10">
        <f>VLOOKUP(A1917,TOURISM!$A$2:$E$2692,5,0)</f>
        <v>523000000</v>
      </c>
      <c r="M1917" s="10" t="str">
        <f>VLOOKUP(A1917,TOURISM!$A$2:$F$2692,6,0)</f>
        <v/>
      </c>
      <c r="N1917" s="23">
        <v>0.2</v>
      </c>
      <c r="O1917" s="23">
        <v>24.0</v>
      </c>
      <c r="P1917" s="27">
        <f t="shared" si="933"/>
        <v>19</v>
      </c>
      <c r="Q1917" s="23">
        <v>59.0</v>
      </c>
      <c r="R1917" s="23">
        <v>0.873</v>
      </c>
      <c r="S1917" s="23">
        <v>1.445</v>
      </c>
      <c r="T1917" s="10">
        <f>VLOOKUP(A1917,TOURISM!$A$2:$E$2692,5,0)</f>
        <v>523000000</v>
      </c>
      <c r="U1917" s="10" t="str">
        <f>VLOOKUP(A1917,TOURISM!$A$2:$F$2692,6,0)</f>
        <v/>
      </c>
      <c r="V1917" s="10">
        <f>VLOOKUP(A1917,BUSINESS!$A$2:$E$2692,5,0)</f>
        <v>0.382</v>
      </c>
      <c r="W1917" s="10">
        <f>VLOOKUP(A1917,BUSINESS!$A$2:$F$2692,6,0)</f>
        <v>97</v>
      </c>
      <c r="X1917" s="10">
        <f>VLOOKUP(A1917,BUSINESS!$A$2:$G$2692,7,0)</f>
        <v>20</v>
      </c>
      <c r="Y1917" s="10">
        <f>VLOOKUP(A1917,BUSINESS!$A$2:$H$2692,8,0)</f>
        <v>270</v>
      </c>
      <c r="Z1917" s="10">
        <f>VLOOKUP(A1917,BUSINESS!$A$2:$I$2692,9,0)</f>
        <v>0.114</v>
      </c>
      <c r="AA1917" s="10">
        <f>VLOOKUP(A1917,BUSINESS!$A$2:$J$2692,10,0)</f>
        <v>0.31</v>
      </c>
      <c r="AB1917" s="7">
        <f t="shared" si="2"/>
        <v>9343731297</v>
      </c>
    </row>
    <row r="1918">
      <c r="A1918" s="7" t="str">
        <f t="shared" si="1"/>
        <v>Afghanistan-Asia2009</v>
      </c>
      <c r="B1918" s="8" t="s">
        <v>60</v>
      </c>
      <c r="C1918" s="5" t="s">
        <v>61</v>
      </c>
      <c r="D1918" s="9" t="s">
        <v>71</v>
      </c>
      <c r="E1918" s="11">
        <v>1.2486950469E10</v>
      </c>
      <c r="F1918" s="12">
        <v>0.087</v>
      </c>
      <c r="G1918" s="12">
        <v>35.0</v>
      </c>
      <c r="H1918" s="12">
        <v>0.15</v>
      </c>
      <c r="I1918" s="22">
        <f>VLOOKUP(A1918,ENERGY!$A$2:$F$2692,5,0)</f>
        <v>133681</v>
      </c>
      <c r="J1918" s="10">
        <f>VLOOKUP(A1919,ENERGY!$A$2:$F$2692,6,0)</f>
        <v>4382</v>
      </c>
      <c r="K1918" s="23">
        <v>0.024</v>
      </c>
      <c r="L1918" s="10">
        <f>VLOOKUP(A1918,TOURISM!$A$2:$E$2692,5,0)</f>
        <v>96000000</v>
      </c>
      <c r="M1918" s="10">
        <f>VLOOKUP(A1918,TOURISM!$A$2:$F$2692,6,0)</f>
        <v>61000000</v>
      </c>
      <c r="N1918" s="23">
        <v>0.385</v>
      </c>
      <c r="O1918" s="23">
        <v>8.0</v>
      </c>
      <c r="P1918" s="27">
        <f t="shared" si="933"/>
        <v>19</v>
      </c>
      <c r="Q1918" s="23">
        <v>164.0</v>
      </c>
      <c r="R1918" s="23">
        <v>0.896</v>
      </c>
      <c r="S1918" s="23">
        <v>1.217</v>
      </c>
      <c r="T1918" s="10">
        <f>VLOOKUP(A1918,TOURISM!$A$2:$E$2692,5,0)</f>
        <v>96000000</v>
      </c>
      <c r="U1918" s="10">
        <f>VLOOKUP(A1918,TOURISM!$A$2:$F$2692,6,0)</f>
        <v>61000000</v>
      </c>
      <c r="V1918" s="10">
        <f>VLOOKUP(A1918,BUSINESS!$A$2:$E$2692,5,0)</f>
        <v>0.363</v>
      </c>
      <c r="W1918" s="10">
        <f>VLOOKUP(A1918,BUSINESS!$A$2:$F$2692,6,0)</f>
        <v>7</v>
      </c>
      <c r="X1918" s="10">
        <f>VLOOKUP(A1918,BUSINESS!$A$2:$G$2692,7,0)</f>
        <v>23</v>
      </c>
      <c r="Y1918" s="10">
        <f>VLOOKUP(A1918,BUSINESS!$A$2:$H$2692,8,0)</f>
        <v>275</v>
      </c>
      <c r="Z1918" s="10">
        <f>VLOOKUP(A1918,BUSINESS!$A$2:$I$2692,9,0)</f>
        <v>0.036</v>
      </c>
      <c r="AA1918" s="10">
        <f>VLOOKUP(A1918,BUSINESS!$A$2:$J$2692,10,0)</f>
        <v>0.379</v>
      </c>
      <c r="AB1918" s="7">
        <f t="shared" si="2"/>
        <v>13936328648</v>
      </c>
    </row>
    <row r="1919">
      <c r="A1919" s="7" t="str">
        <f t="shared" si="1"/>
        <v>Armenia-Asia2009</v>
      </c>
      <c r="B1919" s="8" t="s">
        <v>86</v>
      </c>
      <c r="C1919" s="5" t="s">
        <v>61</v>
      </c>
      <c r="D1919" s="9" t="s">
        <v>71</v>
      </c>
      <c r="E1919" s="11">
        <v>1.1662040714E10</v>
      </c>
      <c r="F1919" s="12">
        <v>0.038</v>
      </c>
      <c r="G1919" s="12">
        <v>149.0</v>
      </c>
      <c r="H1919" s="12">
        <v>0.17</v>
      </c>
      <c r="I1919" s="22">
        <f>VLOOKUP(A1919,ENERGY!$A$2:$F$2692,5,0)</f>
        <v>2559</v>
      </c>
      <c r="J1919" s="10">
        <f>VLOOKUP(A1920,ENERGY!$A$2:$F$2692,6,0)</f>
        <v>39167</v>
      </c>
      <c r="K1919" s="23">
        <v>0.024</v>
      </c>
      <c r="L1919" s="10">
        <f>VLOOKUP(A1919,TOURISM!$A$2:$E$2692,5,0)</f>
        <v>374000000</v>
      </c>
      <c r="M1919" s="10">
        <f>VLOOKUP(A1919,TOURISM!$A$2:$F$2692,6,0)</f>
        <v>379000000</v>
      </c>
      <c r="N1919" s="23">
        <v>0.571</v>
      </c>
      <c r="O1919" s="23">
        <v>47.0</v>
      </c>
      <c r="P1919" s="27">
        <f t="shared" si="933"/>
        <v>19</v>
      </c>
      <c r="Q1919" s="23">
        <v>213.0</v>
      </c>
      <c r="R1919" s="23">
        <v>0.624</v>
      </c>
      <c r="S1919" s="23">
        <v>1.116</v>
      </c>
      <c r="T1919" s="10">
        <f>VLOOKUP(A1919,TOURISM!$A$2:$E$2692,5,0)</f>
        <v>374000000</v>
      </c>
      <c r="U1919" s="10">
        <f>VLOOKUP(A1919,TOURISM!$A$2:$F$2692,6,0)</f>
        <v>379000000</v>
      </c>
      <c r="V1919" s="10">
        <f>VLOOKUP(A1919,BUSINESS!$A$2:$E$2692,5,0)</f>
        <v>0.386</v>
      </c>
      <c r="W1919" s="10">
        <f>VLOOKUP(A1919,BUSINESS!$A$2:$F$2692,6,0)</f>
        <v>14</v>
      </c>
      <c r="X1919" s="10">
        <f>VLOOKUP(A1919,BUSINESS!$A$2:$G$2692,7,0)</f>
        <v>23</v>
      </c>
      <c r="Y1919" s="10">
        <f>VLOOKUP(A1919,BUSINESS!$A$2:$H$2692,8,0)</f>
        <v>581</v>
      </c>
      <c r="Z1919" s="10">
        <f>VLOOKUP(A1919,BUSINESS!$A$2:$I$2692,9,0)</f>
        <v>0.153</v>
      </c>
      <c r="AA1919" s="10">
        <f>VLOOKUP(A1919,BUSINESS!$A$2:$J$2692,10,0)</f>
        <v>0.738</v>
      </c>
      <c r="AB1919" s="7">
        <f t="shared" si="2"/>
        <v>18689167811</v>
      </c>
    </row>
    <row r="1920">
      <c r="A1920" s="7" t="str">
        <f t="shared" si="1"/>
        <v>Azerbaijan-Asia2009</v>
      </c>
      <c r="B1920" s="8" t="s">
        <v>90</v>
      </c>
      <c r="C1920" s="5" t="s">
        <v>61</v>
      </c>
      <c r="D1920" s="9" t="s">
        <v>71</v>
      </c>
      <c r="E1920" s="11">
        <v>4.885248296E10</v>
      </c>
      <c r="F1920" s="12">
        <v>0.044</v>
      </c>
      <c r="G1920" s="12">
        <v>241.0</v>
      </c>
      <c r="H1920" s="12">
        <v>0.198</v>
      </c>
      <c r="I1920" s="22">
        <f>VLOOKUP(A1920,ENERGY!$A$2:$F$2692,5,0)</f>
        <v>13232</v>
      </c>
      <c r="J1920" s="10">
        <f>VLOOKUP(A1921,ENERGY!$A$2:$F$2692,6,0)</f>
        <v>48137</v>
      </c>
      <c r="K1920" s="23">
        <v>0.024</v>
      </c>
      <c r="L1920" s="10">
        <f>VLOOKUP(A1920,TOURISM!$A$2:$E$2692,5,0)</f>
        <v>545000000</v>
      </c>
      <c r="M1920" s="10">
        <f>VLOOKUP(A1920,TOURISM!$A$2:$F$2692,6,0)</f>
        <v>488000000</v>
      </c>
      <c r="N1920" s="27">
        <f t="shared" ref="N1920:Q1920" si="938">if(AND(L1920=L1921,M1920=M1920+1,ISBLANK(N1921)),N1920,N1921)</f>
        <v>0.483</v>
      </c>
      <c r="O1920" s="27">
        <f t="shared" si="938"/>
        <v>29</v>
      </c>
      <c r="P1920" s="27">
        <f t="shared" si="938"/>
        <v>19</v>
      </c>
      <c r="Q1920" s="27">
        <f t="shared" si="938"/>
        <v>320</v>
      </c>
      <c r="R1920" s="23">
        <v>0.75</v>
      </c>
      <c r="S1920" s="23">
        <v>0.976</v>
      </c>
      <c r="T1920" s="10">
        <f>VLOOKUP(A1920,TOURISM!$A$2:$E$2692,5,0)</f>
        <v>545000000</v>
      </c>
      <c r="U1920" s="10">
        <f>VLOOKUP(A1920,TOURISM!$A$2:$F$2692,6,0)</f>
        <v>488000000</v>
      </c>
      <c r="V1920" s="10">
        <f>VLOOKUP(A1920,BUSINESS!$A$2:$E$2692,5,0)</f>
        <v>0.409</v>
      </c>
      <c r="W1920" s="10">
        <f>VLOOKUP(A1920,BUSINESS!$A$2:$F$2692,6,0)</f>
        <v>10</v>
      </c>
      <c r="X1920" s="10">
        <f>VLOOKUP(A1920,BUSINESS!$A$2:$G$2692,7,0)</f>
        <v>23</v>
      </c>
      <c r="Y1920" s="10">
        <f>VLOOKUP(A1920,BUSINESS!$A$2:$H$2692,8,0)</f>
        <v>376</v>
      </c>
      <c r="Z1920" s="10">
        <f>VLOOKUP(A1920,BUSINESS!$A$2:$I$2692,9,0)</f>
        <v>0.274</v>
      </c>
      <c r="AA1920" s="10">
        <f>VLOOKUP(A1920,BUSINESS!$A$2:$J$2692,10,0)</f>
        <v>0.863</v>
      </c>
      <c r="AB1920" s="7">
        <f t="shared" si="2"/>
        <v>65136643947</v>
      </c>
    </row>
    <row r="1921">
      <c r="A1921" s="7" t="str">
        <f t="shared" si="1"/>
        <v>Bangladesh-Asia2009</v>
      </c>
      <c r="B1921" s="8" t="s">
        <v>94</v>
      </c>
      <c r="C1921" s="5" t="s">
        <v>61</v>
      </c>
      <c r="D1921" s="9" t="s">
        <v>71</v>
      </c>
      <c r="E1921" s="11">
        <v>7.9554350678E10</v>
      </c>
      <c r="F1921" s="12">
        <v>0.035</v>
      </c>
      <c r="G1921" s="12">
        <v>19.0</v>
      </c>
      <c r="H1921" s="12">
        <v>0.164</v>
      </c>
      <c r="I1921" s="22">
        <f>VLOOKUP(A1921,ENERGY!$A$2:$F$2692,5,0)</f>
        <v>25332</v>
      </c>
      <c r="J1921" s="10">
        <f>VLOOKUP(A1922,ENERGY!$A$2:$F$2692,6,0)</f>
        <v>392</v>
      </c>
      <c r="K1921" s="23">
        <v>0.024</v>
      </c>
      <c r="L1921" s="10">
        <f>VLOOKUP(A1921,TOURISM!$A$2:$E$2692,5,0)</f>
        <v>77000000</v>
      </c>
      <c r="M1921" s="10">
        <f>VLOOKUP(A1921,TOURISM!$A$2:$F$2692,6,0)</f>
        <v>651000000</v>
      </c>
      <c r="N1921" s="27">
        <f t="shared" ref="N1921:Q1921" si="939">if(AND(L1921=L1922,M1921=M1921+1,ISBLANK(N1922)),N1921,N1922)</f>
        <v>0.483</v>
      </c>
      <c r="O1921" s="27">
        <f t="shared" si="939"/>
        <v>29</v>
      </c>
      <c r="P1921" s="27">
        <f t="shared" si="939"/>
        <v>19</v>
      </c>
      <c r="Q1921" s="27">
        <f t="shared" si="939"/>
        <v>320</v>
      </c>
      <c r="R1921" s="23">
        <v>0.542</v>
      </c>
      <c r="S1921" s="23">
        <v>0.976</v>
      </c>
      <c r="T1921" s="10">
        <f>VLOOKUP(A1921,TOURISM!$A$2:$E$2692,5,0)</f>
        <v>77000000</v>
      </c>
      <c r="U1921" s="10">
        <f>VLOOKUP(A1921,TOURISM!$A$2:$F$2692,6,0)</f>
        <v>651000000</v>
      </c>
      <c r="V1921" s="10">
        <f>VLOOKUP(A1921,BUSINESS!$A$2:$E$2692,5,0)</f>
        <v>0.35</v>
      </c>
      <c r="W1921" s="10">
        <f>VLOOKUP(A1921,BUSINESS!$A$2:$F$2692,6,0)</f>
        <v>43</v>
      </c>
      <c r="X1921" s="10">
        <f>VLOOKUP(A1921,BUSINESS!$A$2:$G$2692,7,0)</f>
        <v>23</v>
      </c>
      <c r="Y1921" s="10">
        <f>VLOOKUP(A1921,BUSINESS!$A$2:$H$2692,8,0)</f>
        <v>302</v>
      </c>
      <c r="Z1921" s="10">
        <f>VLOOKUP(A1921,BUSINESS!$A$2:$I$2692,9,0)</f>
        <v>0.031</v>
      </c>
      <c r="AA1921" s="10">
        <f>VLOOKUP(A1921,BUSINESS!$A$2:$J$2692,10,0)</f>
        <v>0.344</v>
      </c>
      <c r="AB1921" s="7">
        <f t="shared" si="2"/>
        <v>146779244793</v>
      </c>
    </row>
    <row r="1922">
      <c r="A1922" s="7" t="str">
        <f t="shared" si="1"/>
        <v>Bhutan-Asia2009</v>
      </c>
      <c r="B1922" s="8" t="s">
        <v>101</v>
      </c>
      <c r="C1922" s="5" t="s">
        <v>61</v>
      </c>
      <c r="D1922" s="9" t="s">
        <v>71</v>
      </c>
      <c r="E1922" s="11">
        <v>1.258193519E9</v>
      </c>
      <c r="F1922" s="12">
        <v>0.052</v>
      </c>
      <c r="G1922" s="12">
        <v>95.0</v>
      </c>
      <c r="H1922" s="12">
        <v>0.138</v>
      </c>
      <c r="I1922" s="22">
        <f>VLOOKUP(A1922,ENERGY!$A$2:$F$2692,5,0)</f>
        <v>211</v>
      </c>
      <c r="J1922" s="10">
        <f>VLOOKUP(A1923,ENERGY!$A$2:$F$2692,6,0)</f>
        <v>5357</v>
      </c>
      <c r="K1922" s="23">
        <v>0.024</v>
      </c>
      <c r="L1922" s="10">
        <f>VLOOKUP(A1922,TOURISM!$A$2:$E$2692,5,0)</f>
        <v>51000000</v>
      </c>
      <c r="M1922" s="10">
        <f>VLOOKUP(A1922,TOURISM!$A$2:$F$2692,6,0)</f>
        <v>34000000</v>
      </c>
      <c r="N1922" s="23">
        <v>0.483</v>
      </c>
      <c r="O1922" s="23">
        <v>29.0</v>
      </c>
      <c r="P1922" s="27">
        <f t="shared" ref="P1922:P1937" si="940">if(AND(N1922=N1923,O1922=O1922+1,ISBLANK(P1923)),P1922,P1923)</f>
        <v>19</v>
      </c>
      <c r="Q1922" s="23">
        <v>320.0</v>
      </c>
      <c r="R1922" s="23">
        <v>0.29</v>
      </c>
      <c r="S1922" s="23">
        <v>1.601</v>
      </c>
      <c r="T1922" s="10">
        <f>VLOOKUP(A1922,TOURISM!$A$2:$E$2692,5,0)</f>
        <v>51000000</v>
      </c>
      <c r="U1922" s="10">
        <f>VLOOKUP(A1922,TOURISM!$A$2:$F$2692,6,0)</f>
        <v>34000000</v>
      </c>
      <c r="V1922" s="10">
        <f>VLOOKUP(A1922,BUSINESS!$A$2:$E$2692,5,0)</f>
        <v>0.408</v>
      </c>
      <c r="W1922" s="10">
        <f>VLOOKUP(A1922,BUSINESS!$A$2:$F$2692,6,0)</f>
        <v>46</v>
      </c>
      <c r="X1922" s="10">
        <f>VLOOKUP(A1922,BUSINESS!$A$2:$G$2692,7,0)</f>
        <v>23</v>
      </c>
      <c r="Y1922" s="10">
        <f>VLOOKUP(A1922,BUSINESS!$A$2:$H$2692,8,0)</f>
        <v>274</v>
      </c>
      <c r="Z1922" s="10">
        <f>VLOOKUP(A1922,BUSINESS!$A$2:$I$2692,9,0)</f>
        <v>0.072</v>
      </c>
      <c r="AA1922" s="10">
        <f>VLOOKUP(A1922,BUSINESS!$A$2:$J$2692,10,0)</f>
        <v>0.481</v>
      </c>
      <c r="AB1922" s="7">
        <f t="shared" si="2"/>
        <v>4338598341</v>
      </c>
    </row>
    <row r="1923">
      <c r="A1923" s="7" t="str">
        <f t="shared" si="1"/>
        <v>Brunei-Asia2009</v>
      </c>
      <c r="B1923" s="8" t="s">
        <v>106</v>
      </c>
      <c r="C1923" s="5" t="s">
        <v>61</v>
      </c>
      <c r="D1923" s="9" t="s">
        <v>71</v>
      </c>
      <c r="E1923" s="11">
        <v>1.4393099069E10</v>
      </c>
      <c r="F1923" s="12">
        <v>0.022</v>
      </c>
      <c r="G1923" s="12">
        <v>821.0</v>
      </c>
      <c r="H1923" s="12">
        <v>0.055</v>
      </c>
      <c r="I1923" s="22">
        <f>VLOOKUP(A1923,ENERGY!$A$2:$F$2692,5,0)</f>
        <v>2505</v>
      </c>
      <c r="J1923" s="10">
        <f>VLOOKUP(A1924,ENERGY!$A$2:$F$2692,6,0)</f>
        <v>2380</v>
      </c>
      <c r="K1923" s="23">
        <v>0.024</v>
      </c>
      <c r="L1923" s="10">
        <f>VLOOKUP(A1923,TOURISM!$A$2:$E$2692,5,0)</f>
        <v>254000000</v>
      </c>
      <c r="M1923" s="10">
        <f>VLOOKUP(A1923,TOURISM!$A$2:$F$2692,6,0)</f>
        <v>477000000</v>
      </c>
      <c r="N1923" s="23">
        <v>0.31</v>
      </c>
      <c r="O1923" s="23">
        <v>10.0</v>
      </c>
      <c r="P1923" s="27">
        <f t="shared" si="940"/>
        <v>19</v>
      </c>
      <c r="Q1923" s="23">
        <v>228.0</v>
      </c>
      <c r="R1923" s="23">
        <v>0.275</v>
      </c>
      <c r="S1923" s="23">
        <v>0.593</v>
      </c>
      <c r="T1923" s="10">
        <f>VLOOKUP(A1923,TOURISM!$A$2:$E$2692,5,0)</f>
        <v>254000000</v>
      </c>
      <c r="U1923" s="10">
        <f>VLOOKUP(A1923,TOURISM!$A$2:$F$2692,6,0)</f>
        <v>477000000</v>
      </c>
      <c r="V1923" s="10">
        <f>VLOOKUP(A1923,BUSINESS!$A$2:$E$2692,5,0)</f>
        <v>0.303</v>
      </c>
      <c r="W1923" s="10">
        <f>VLOOKUP(A1923,BUSINESS!$A$2:$F$2692,6,0)</f>
        <v>116</v>
      </c>
      <c r="X1923" s="10">
        <f>VLOOKUP(A1923,BUSINESS!$A$2:$G$2692,7,0)</f>
        <v>23</v>
      </c>
      <c r="Y1923" s="10">
        <f>VLOOKUP(A1923,BUSINESS!$A$2:$H$2692,8,0)</f>
        <v>144</v>
      </c>
      <c r="Z1923" s="10">
        <f>VLOOKUP(A1923,BUSINESS!$A$2:$I$2692,9,0)</f>
        <v>0.49</v>
      </c>
      <c r="AA1923" s="10">
        <f>VLOOKUP(A1923,BUSINESS!$A$2:$J$2692,10,0)</f>
        <v>1.047</v>
      </c>
      <c r="AB1923" s="7">
        <f t="shared" si="2"/>
        <v>52338542069</v>
      </c>
    </row>
    <row r="1924">
      <c r="A1924" s="7" t="str">
        <f t="shared" si="1"/>
        <v>Cambodia-Asia2009</v>
      </c>
      <c r="B1924" s="8" t="s">
        <v>110</v>
      </c>
      <c r="C1924" s="5" t="s">
        <v>61</v>
      </c>
      <c r="D1924" s="9" t="s">
        <v>71</v>
      </c>
      <c r="E1924" s="11">
        <v>1.0351829066E10</v>
      </c>
      <c r="F1924" s="12">
        <v>0.055</v>
      </c>
      <c r="G1924" s="12">
        <v>41.0</v>
      </c>
      <c r="H1924" s="10">
        <f>if(AND(C1521=C1522,D1521=D1521+1,ISBLANK(H1522)),H1521,H1522)</f>
        <v>0.13</v>
      </c>
      <c r="I1924" s="22">
        <f>VLOOKUP(A1924,ENERGY!$A$2:$F$2692,5,0)</f>
        <v>4115</v>
      </c>
      <c r="J1924" s="10">
        <f>VLOOKUP(A1925,ENERGY!$A$2:$F$2692,6,0)</f>
        <v>4525177</v>
      </c>
      <c r="K1924" s="23">
        <v>0.024</v>
      </c>
      <c r="L1924" s="10">
        <f>VLOOKUP(A1924,TOURISM!$A$2:$E$2692,5,0)</f>
        <v>1208000000</v>
      </c>
      <c r="M1924" s="10">
        <f>VLOOKUP(A1924,TOURISM!$A$2:$F$2692,6,0)</f>
        <v>163000000</v>
      </c>
      <c r="N1924" s="23">
        <v>0.436</v>
      </c>
      <c r="O1924" s="23">
        <v>26.0</v>
      </c>
      <c r="P1924" s="27">
        <f t="shared" si="940"/>
        <v>19</v>
      </c>
      <c r="Q1924" s="23">
        <v>166.0</v>
      </c>
      <c r="R1924" s="23">
        <v>0.598</v>
      </c>
      <c r="S1924" s="23">
        <v>1.599</v>
      </c>
      <c r="T1924" s="10">
        <f>VLOOKUP(A1924,TOURISM!$A$2:$E$2692,5,0)</f>
        <v>1208000000</v>
      </c>
      <c r="U1924" s="10">
        <f>VLOOKUP(A1924,TOURISM!$A$2:$F$2692,6,0)</f>
        <v>163000000</v>
      </c>
      <c r="V1924" s="10">
        <f>VLOOKUP(A1924,BUSINESS!$A$2:$E$2692,5,0)</f>
        <v>0.217</v>
      </c>
      <c r="W1924" s="10">
        <f>VLOOKUP(A1924,BUSINESS!$A$2:$F$2692,6,0)</f>
        <v>102</v>
      </c>
      <c r="X1924" s="10">
        <f>VLOOKUP(A1924,BUSINESS!$A$2:$G$2692,7,0)</f>
        <v>23</v>
      </c>
      <c r="Y1924" s="10">
        <f>VLOOKUP(A1924,BUSINESS!$A$2:$H$2692,8,0)</f>
        <v>173</v>
      </c>
      <c r="Z1924" s="10">
        <f>VLOOKUP(A1924,BUSINESS!$A$2:$I$2692,9,0)</f>
        <v>0.005</v>
      </c>
      <c r="AA1924" s="10">
        <f>VLOOKUP(A1924,BUSINESS!$A$2:$J$2692,10,0)</f>
        <v>0.443</v>
      </c>
      <c r="AB1924" s="7">
        <f t="shared" si="2"/>
        <v>17310750946</v>
      </c>
    </row>
    <row r="1925">
      <c r="A1925" s="7" t="str">
        <f t="shared" si="1"/>
        <v>China-Asia2009</v>
      </c>
      <c r="B1925" s="8" t="s">
        <v>117</v>
      </c>
      <c r="C1925" s="5" t="s">
        <v>61</v>
      </c>
      <c r="D1925" s="9" t="s">
        <v>71</v>
      </c>
      <c r="E1925" s="11">
        <v>4.52E12</v>
      </c>
      <c r="F1925" s="12">
        <v>0.046</v>
      </c>
      <c r="G1925" s="12">
        <v>155.0</v>
      </c>
      <c r="H1925" s="12">
        <v>0.053</v>
      </c>
      <c r="I1925" s="22">
        <f>VLOOKUP(A1925,ENERGY!$A$2:$F$2692,5,0)</f>
        <v>1427554</v>
      </c>
      <c r="J1925" s="10">
        <f>VLOOKUP(A1926,ENERGY!$A$2:$F$2692,6,0)</f>
        <v>3773</v>
      </c>
      <c r="K1925" s="23">
        <v>0.024</v>
      </c>
      <c r="L1925" s="10">
        <f>VLOOKUP(A1925,TOURISM!$A$2:$E$2692,5,0)</f>
        <v>42632000000</v>
      </c>
      <c r="M1925" s="10">
        <f>VLOOKUP(A1925,TOURISM!$A$2:$F$2692,6,0)</f>
        <v>47108000000</v>
      </c>
      <c r="N1925" s="23">
        <v>0.481</v>
      </c>
      <c r="O1925" s="23">
        <v>7.0</v>
      </c>
      <c r="P1925" s="27">
        <f t="shared" si="940"/>
        <v>19</v>
      </c>
      <c r="Q1925" s="23">
        <v>81.0</v>
      </c>
      <c r="R1925" s="23">
        <v>0.725</v>
      </c>
      <c r="S1925" s="23">
        <v>1.205</v>
      </c>
      <c r="T1925" s="10">
        <f>VLOOKUP(A1925,TOURISM!$A$2:$E$2692,5,0)</f>
        <v>42632000000</v>
      </c>
      <c r="U1925" s="10">
        <f>VLOOKUP(A1925,TOURISM!$A$2:$F$2692,6,0)</f>
        <v>47108000000</v>
      </c>
      <c r="V1925" s="10">
        <f>VLOOKUP(A1925,BUSINESS!$A$2:$E$2692,5,0)</f>
        <v>0.638</v>
      </c>
      <c r="W1925" s="10">
        <f>VLOOKUP(A1925,BUSINESS!$A$2:$F$2692,6,0)</f>
        <v>38</v>
      </c>
      <c r="X1925" s="10">
        <f>VLOOKUP(A1925,BUSINESS!$A$2:$G$2692,7,0)</f>
        <v>23</v>
      </c>
      <c r="Y1925" s="10">
        <f>VLOOKUP(A1925,BUSINESS!$A$2:$H$2692,8,0)</f>
        <v>464</v>
      </c>
      <c r="Z1925" s="10">
        <f>VLOOKUP(A1925,BUSINESS!$A$2:$I$2692,9,0)</f>
        <v>0.289</v>
      </c>
      <c r="AA1925" s="10">
        <f>VLOOKUP(A1925,BUSINESS!$A$2:$J$2692,10,0)</f>
        <v>0.553</v>
      </c>
      <c r="AB1925" s="7">
        <f t="shared" si="2"/>
        <v>6234482758621</v>
      </c>
    </row>
    <row r="1926">
      <c r="A1926" s="7" t="str">
        <f t="shared" si="1"/>
        <v>Georgia-Asia2009</v>
      </c>
      <c r="B1926" s="8" t="s">
        <v>147</v>
      </c>
      <c r="C1926" s="5" t="s">
        <v>61</v>
      </c>
      <c r="D1926" s="9" t="s">
        <v>71</v>
      </c>
      <c r="E1926" s="11">
        <v>1.0766836277E10</v>
      </c>
      <c r="F1926" s="12">
        <v>0.102</v>
      </c>
      <c r="G1926" s="12">
        <v>249.0</v>
      </c>
      <c r="H1926" s="12">
        <v>0.179</v>
      </c>
      <c r="I1926" s="22">
        <f>VLOOKUP(A1926,ENERGY!$A$2:$F$2692,5,0)</f>
        <v>2705</v>
      </c>
      <c r="J1926" s="10" t="str">
        <f>VLOOKUP(A1927,ENERGY!$A$2:$F$2692,6,0)</f>
        <v>#N/A</v>
      </c>
      <c r="K1926" s="23">
        <v>0.024</v>
      </c>
      <c r="L1926" s="10">
        <f>VLOOKUP(A1926,TOURISM!$A$2:$E$2692,5,0)</f>
        <v>537000000</v>
      </c>
      <c r="M1926" s="10">
        <f>VLOOKUP(A1926,TOURISM!$A$2:$F$2692,6,0)</f>
        <v>311000000</v>
      </c>
      <c r="N1926" s="23">
        <v>0.263</v>
      </c>
      <c r="O1926" s="23">
        <v>12.0</v>
      </c>
      <c r="P1926" s="27">
        <f t="shared" si="940"/>
        <v>19</v>
      </c>
      <c r="Q1926" s="23">
        <v>372.0</v>
      </c>
      <c r="R1926" s="23">
        <v>0.351</v>
      </c>
      <c r="S1926" s="23">
        <v>2.089</v>
      </c>
      <c r="T1926" s="10">
        <f>VLOOKUP(A1926,TOURISM!$A$2:$E$2692,5,0)</f>
        <v>537000000</v>
      </c>
      <c r="U1926" s="10">
        <f>VLOOKUP(A1926,TOURISM!$A$2:$F$2692,6,0)</f>
        <v>311000000</v>
      </c>
      <c r="V1926" s="10">
        <f>VLOOKUP(A1926,BUSINESS!$A$2:$E$2692,5,0)</f>
        <v>0.153</v>
      </c>
      <c r="W1926" s="10">
        <f>VLOOKUP(A1926,BUSINESS!$A$2:$F$2692,6,0)</f>
        <v>3</v>
      </c>
      <c r="X1926" s="10">
        <f>VLOOKUP(A1926,BUSINESS!$A$2:$G$2692,7,0)</f>
        <v>23</v>
      </c>
      <c r="Y1926" s="10">
        <f>VLOOKUP(A1926,BUSINESS!$A$2:$H$2692,8,0)</f>
        <v>387</v>
      </c>
      <c r="Z1926" s="10">
        <f>VLOOKUP(A1926,BUSINESS!$A$2:$I$2692,9,0)</f>
        <v>0.201</v>
      </c>
      <c r="AA1926" s="10">
        <f>VLOOKUP(A1926,BUSINESS!$A$2:$J$2692,10,0)</f>
        <v>0.645</v>
      </c>
      <c r="AB1926" s="7">
        <f t="shared" si="2"/>
        <v>30674747228</v>
      </c>
    </row>
    <row r="1927">
      <c r="A1927" s="7" t="str">
        <f t="shared" si="1"/>
        <v>Hong Kong SAR-Asia2009</v>
      </c>
      <c r="B1927" s="8" t="s">
        <v>160</v>
      </c>
      <c r="C1927" s="5" t="s">
        <v>61</v>
      </c>
      <c r="D1927" s="9" t="s">
        <v>71</v>
      </c>
      <c r="E1927" s="11">
        <v>2.14E11</v>
      </c>
      <c r="F1927" s="10" t="str">
        <f t="shared" ref="F1927:G1927" si="941">if(AND(#REF!=#REF!,#REF!=#REF!+1,ISBLANK(#REF!)),#REF!,#REF!)</f>
        <v>#REF!</v>
      </c>
      <c r="G1927" s="10" t="str">
        <f t="shared" si="941"/>
        <v>#REF!</v>
      </c>
      <c r="H1927" s="12">
        <v>0.05</v>
      </c>
      <c r="I1927" s="22" t="str">
        <f>VLOOKUP(A1927,ENERGY!$A$2:$F$2692,5,0)</f>
        <v>#N/A</v>
      </c>
      <c r="J1927" s="10" t="str">
        <f>VLOOKUP(A1928,ENERGY!$A$2:$F$2692,6,0)</f>
        <v>#N/A</v>
      </c>
      <c r="K1927" s="23">
        <v>0.024</v>
      </c>
      <c r="L1927" s="10">
        <f>VLOOKUP(A1927,TOURISM!$A$2:$E$2692,5,0)</f>
        <v>20291000000</v>
      </c>
      <c r="M1927" s="10">
        <f>VLOOKUP(A1927,TOURISM!$A$2:$F$2692,6,0)</f>
        <v>15669000000</v>
      </c>
      <c r="N1927" s="23">
        <v>0.206</v>
      </c>
      <c r="O1927" s="23">
        <v>8.0</v>
      </c>
      <c r="P1927" s="27">
        <f t="shared" si="940"/>
        <v>19</v>
      </c>
      <c r="Q1927" s="23">
        <v>149.0</v>
      </c>
      <c r="R1927" s="23">
        <v>0.498</v>
      </c>
      <c r="S1927" s="23">
        <v>0.896</v>
      </c>
      <c r="T1927" s="10">
        <f>VLOOKUP(A1927,TOURISM!$A$2:$E$2692,5,0)</f>
        <v>20291000000</v>
      </c>
      <c r="U1927" s="10">
        <f>VLOOKUP(A1927,TOURISM!$A$2:$F$2692,6,0)</f>
        <v>15669000000</v>
      </c>
      <c r="V1927" s="10">
        <f>VLOOKUP(A1927,BUSINESS!$A$2:$E$2692,5,0)</f>
        <v>0.23</v>
      </c>
      <c r="W1927" s="10">
        <f>VLOOKUP(A1927,BUSINESS!$A$2:$F$2692,6,0)</f>
        <v>6</v>
      </c>
      <c r="X1927" s="10">
        <f>VLOOKUP(A1927,BUSINESS!$A$2:$G$2692,7,0)</f>
        <v>23</v>
      </c>
      <c r="Y1927" s="10">
        <f>VLOOKUP(A1927,BUSINESS!$A$2:$H$2692,8,0)</f>
        <v>80</v>
      </c>
      <c r="Z1927" s="10">
        <f>VLOOKUP(A1927,BUSINESS!$A$2:$I$2692,9,0)</f>
        <v>0.694</v>
      </c>
      <c r="AA1927" s="10">
        <f>VLOOKUP(A1927,BUSINESS!$A$2:$J$2692,10,0)</f>
        <v>1.798</v>
      </c>
      <c r="AB1927" s="7">
        <f t="shared" si="2"/>
        <v>429718875502</v>
      </c>
    </row>
    <row r="1928">
      <c r="A1928" s="7" t="str">
        <f t="shared" si="1"/>
        <v>India-Asia2009</v>
      </c>
      <c r="B1928" s="8" t="s">
        <v>163</v>
      </c>
      <c r="C1928" s="5" t="s">
        <v>61</v>
      </c>
      <c r="D1928" s="9" t="s">
        <v>71</v>
      </c>
      <c r="E1928" s="11">
        <v>1.37E12</v>
      </c>
      <c r="F1928" s="12">
        <v>0.039</v>
      </c>
      <c r="G1928" s="12">
        <v>44.0</v>
      </c>
      <c r="H1928" s="12">
        <v>0.122</v>
      </c>
      <c r="I1928" s="22" t="str">
        <f>VLOOKUP(A1928,ENERGY!$A$2:$F$2692,5,0)</f>
        <v>#N/A</v>
      </c>
      <c r="J1928" s="10" t="str">
        <f>VLOOKUP(A1929,ENERGY!$A$2:$F$2692,6,0)</f>
        <v>#N/A</v>
      </c>
      <c r="K1928" s="23">
        <v>0.024</v>
      </c>
      <c r="L1928" s="10">
        <f>VLOOKUP(A1928,TOURISM!$A$2:$E$2692,5,0)</f>
        <v>11136000000</v>
      </c>
      <c r="M1928" s="10">
        <f>VLOOKUP(A1928,TOURISM!$A$2:$F$2692,6,0)</f>
        <v>9310000000</v>
      </c>
      <c r="N1928" s="23">
        <v>0.545</v>
      </c>
      <c r="O1928" s="23">
        <v>4.0</v>
      </c>
      <c r="P1928" s="27">
        <f t="shared" si="940"/>
        <v>19</v>
      </c>
      <c r="Q1928" s="23">
        <v>156.0</v>
      </c>
      <c r="R1928" s="23">
        <v>0.7</v>
      </c>
      <c r="S1928" s="23">
        <v>1.084</v>
      </c>
      <c r="T1928" s="10">
        <f>VLOOKUP(A1928,TOURISM!$A$2:$E$2692,5,0)</f>
        <v>11136000000</v>
      </c>
      <c r="U1928" s="10">
        <f>VLOOKUP(A1928,TOURISM!$A$2:$F$2692,6,0)</f>
        <v>9310000000</v>
      </c>
      <c r="V1928" s="10">
        <f>VLOOKUP(A1928,BUSINESS!$A$2:$E$2692,5,0)</f>
        <v>0.66</v>
      </c>
      <c r="W1928" s="10">
        <f>VLOOKUP(A1928,BUSINESS!$A$2:$F$2692,6,0)</f>
        <v>30</v>
      </c>
      <c r="X1928" s="10">
        <f>VLOOKUP(A1928,BUSINESS!$A$2:$G$2692,7,0)</f>
        <v>23</v>
      </c>
      <c r="Y1928" s="10">
        <f>VLOOKUP(A1928,BUSINESS!$A$2:$H$2692,8,0)</f>
        <v>271</v>
      </c>
      <c r="Z1928" s="10">
        <f>VLOOKUP(A1928,BUSINESS!$A$2:$I$2692,9,0)</f>
        <v>0.051</v>
      </c>
      <c r="AA1928" s="10">
        <f>VLOOKUP(A1928,BUSINESS!$A$2:$J$2692,10,0)</f>
        <v>0.441</v>
      </c>
      <c r="AB1928" s="7">
        <f t="shared" si="2"/>
        <v>1957142857143</v>
      </c>
    </row>
    <row r="1929">
      <c r="A1929" s="7" t="str">
        <f t="shared" si="1"/>
        <v>Indonesia-Asia2009</v>
      </c>
      <c r="B1929" s="8" t="s">
        <v>164</v>
      </c>
      <c r="C1929" s="5" t="s">
        <v>61</v>
      </c>
      <c r="D1929" s="9" t="s">
        <v>71</v>
      </c>
      <c r="E1929" s="11">
        <v>5.4E11</v>
      </c>
      <c r="F1929" s="12">
        <v>0.028</v>
      </c>
      <c r="G1929" s="12">
        <v>64.0</v>
      </c>
      <c r="H1929" s="12">
        <v>0.145</v>
      </c>
      <c r="I1929" s="22" t="str">
        <f>VLOOKUP(A1929,ENERGY!$A$2:$F$2692,5,0)</f>
        <v>#N/A</v>
      </c>
      <c r="J1929" s="10" t="str">
        <f>VLOOKUP(A1930,ENERGY!$A$2:$F$2692,6,0)</f>
        <v>#N/A</v>
      </c>
      <c r="K1929" s="23">
        <v>0.024</v>
      </c>
      <c r="L1929" s="10">
        <f>VLOOKUP(A1929,TOURISM!$A$2:$E$2692,5,0)</f>
        <v>6053000000</v>
      </c>
      <c r="M1929" s="10">
        <f>VLOOKUP(A1929,TOURISM!$A$2:$F$2692,6,0)</f>
        <v>6908000000</v>
      </c>
      <c r="N1929" s="23">
        <v>0.539</v>
      </c>
      <c r="O1929" s="23">
        <v>16.0</v>
      </c>
      <c r="P1929" s="27">
        <f t="shared" si="940"/>
        <v>19</v>
      </c>
      <c r="Q1929" s="23">
        <v>122.0</v>
      </c>
      <c r="R1929" s="23">
        <v>0.91</v>
      </c>
      <c r="S1929" s="23">
        <v>1.121</v>
      </c>
      <c r="T1929" s="10">
        <f>VLOOKUP(A1929,TOURISM!$A$2:$E$2692,5,0)</f>
        <v>6053000000</v>
      </c>
      <c r="U1929" s="10">
        <f>VLOOKUP(A1929,TOURISM!$A$2:$F$2692,6,0)</f>
        <v>6908000000</v>
      </c>
      <c r="V1929" s="10">
        <f>VLOOKUP(A1929,BUSINESS!$A$2:$E$2692,5,0)</f>
        <v>0.378</v>
      </c>
      <c r="W1929" s="10">
        <f>VLOOKUP(A1929,BUSINESS!$A$2:$F$2692,6,0)</f>
        <v>63</v>
      </c>
      <c r="X1929" s="10">
        <f>VLOOKUP(A1929,BUSINESS!$A$2:$G$2692,7,0)</f>
        <v>23</v>
      </c>
      <c r="Y1929" s="10">
        <f>VLOOKUP(A1929,BUSINESS!$A$2:$H$2692,8,0)</f>
        <v>266</v>
      </c>
      <c r="Z1929" s="10">
        <f>VLOOKUP(A1929,BUSINESS!$A$2:$I$2692,9,0)</f>
        <v>0.069</v>
      </c>
      <c r="AA1929" s="10">
        <f>VLOOKUP(A1929,BUSINESS!$A$2:$J$2692,10,0)</f>
        <v>0.689</v>
      </c>
      <c r="AB1929" s="7">
        <f t="shared" si="2"/>
        <v>593406593407</v>
      </c>
    </row>
    <row r="1930">
      <c r="A1930" s="7" t="str">
        <f t="shared" si="1"/>
        <v>Japan-Asia2009</v>
      </c>
      <c r="B1930" s="8" t="s">
        <v>172</v>
      </c>
      <c r="C1930" s="5" t="s">
        <v>61</v>
      </c>
      <c r="D1930" s="9" t="s">
        <v>71</v>
      </c>
      <c r="E1930" s="11">
        <v>5.04E12</v>
      </c>
      <c r="F1930" s="12">
        <v>0.095</v>
      </c>
      <c r="G1930" s="12">
        <v>3746.0</v>
      </c>
      <c r="H1930" s="12">
        <v>0.017</v>
      </c>
      <c r="I1930" s="22" t="str">
        <f>VLOOKUP(A1930,ENERGY!$A$2:$F$2692,5,0)</f>
        <v>#N/A</v>
      </c>
      <c r="J1930" s="10" t="str">
        <f>VLOOKUP(A1931,ENERGY!$A$2:$F$2692,6,0)</f>
        <v>#N/A</v>
      </c>
      <c r="K1930" s="23">
        <v>0.024</v>
      </c>
      <c r="L1930" s="10">
        <f>VLOOKUP(A1930,TOURISM!$A$2:$E$2692,5,0)</f>
        <v>12537000000</v>
      </c>
      <c r="M1930" s="10">
        <f>VLOOKUP(A1930,TOURISM!$A$2:$F$2692,6,0)</f>
        <v>34788000000</v>
      </c>
      <c r="N1930" s="23">
        <v>0.37</v>
      </c>
      <c r="O1930" s="23">
        <v>6.0</v>
      </c>
      <c r="P1930" s="27">
        <f t="shared" si="940"/>
        <v>19</v>
      </c>
      <c r="Q1930" s="23">
        <v>368.0</v>
      </c>
      <c r="R1930" s="23">
        <v>0.412</v>
      </c>
      <c r="S1930" s="23">
        <v>0.782</v>
      </c>
      <c r="T1930" s="10">
        <f>VLOOKUP(A1930,TOURISM!$A$2:$E$2692,5,0)</f>
        <v>12537000000</v>
      </c>
      <c r="U1930" s="10">
        <f>VLOOKUP(A1930,TOURISM!$A$2:$F$2692,6,0)</f>
        <v>34788000000</v>
      </c>
      <c r="V1930" s="10">
        <f>VLOOKUP(A1930,BUSINESS!$A$2:$E$2692,5,0)</f>
        <v>0.553</v>
      </c>
      <c r="W1930" s="10">
        <f>VLOOKUP(A1930,BUSINESS!$A$2:$F$2692,6,0)</f>
        <v>22</v>
      </c>
      <c r="X1930" s="10">
        <f>VLOOKUP(A1930,BUSINESS!$A$2:$G$2692,7,0)</f>
        <v>23</v>
      </c>
      <c r="Y1930" s="10">
        <f>VLOOKUP(A1930,BUSINESS!$A$2:$H$2692,8,0)</f>
        <v>355</v>
      </c>
      <c r="Z1930" s="10">
        <f>VLOOKUP(A1930,BUSINESS!$A$2:$I$2692,9,0)</f>
        <v>0.78</v>
      </c>
      <c r="AA1930" s="10">
        <f>VLOOKUP(A1930,BUSINESS!$A$2:$J$2692,10,0)</f>
        <v>0.913</v>
      </c>
      <c r="AB1930" s="7">
        <f t="shared" si="2"/>
        <v>12233009708738</v>
      </c>
    </row>
    <row r="1931">
      <c r="A1931" s="7" t="str">
        <f t="shared" si="1"/>
        <v>Kazakhstan-Asia2009</v>
      </c>
      <c r="B1931" s="8" t="s">
        <v>174</v>
      </c>
      <c r="C1931" s="5" t="s">
        <v>61</v>
      </c>
      <c r="D1931" s="9" t="s">
        <v>71</v>
      </c>
      <c r="E1931" s="11">
        <v>1.15E11</v>
      </c>
      <c r="F1931" s="12">
        <v>0.045</v>
      </c>
      <c r="G1931" s="12">
        <v>328.0</v>
      </c>
      <c r="H1931" s="10" t="str">
        <f>if(AND(#REF!=#REF!,#REF!=#REF!+1,ISBLANK(#REF!)),#REF!,#REF!)</f>
        <v>#REF!</v>
      </c>
      <c r="I1931" s="22" t="str">
        <f>VLOOKUP(A1931,ENERGY!$A$2:$F$2692,5,0)</f>
        <v>#N/A</v>
      </c>
      <c r="J1931" s="10" t="str">
        <f>VLOOKUP(A1932,ENERGY!$A$2:$F$2692,6,0)</f>
        <v>#N/A</v>
      </c>
      <c r="K1931" s="23">
        <v>0.024</v>
      </c>
      <c r="L1931" s="10">
        <f>VLOOKUP(A1931,TOURISM!$A$2:$E$2692,5,0)</f>
        <v>1185000000</v>
      </c>
      <c r="M1931" s="10">
        <f>VLOOKUP(A1931,TOURISM!$A$2:$F$2692,6,0)</f>
        <v>1319000000</v>
      </c>
      <c r="N1931" s="23">
        <v>0.349</v>
      </c>
      <c r="O1931" s="23">
        <v>12.0</v>
      </c>
      <c r="P1931" s="27">
        <f t="shared" si="940"/>
        <v>19</v>
      </c>
      <c r="Q1931" s="23">
        <v>110.0</v>
      </c>
      <c r="R1931" s="23">
        <v>0.836</v>
      </c>
      <c r="S1931" s="23">
        <v>1.24</v>
      </c>
      <c r="T1931" s="10">
        <f>VLOOKUP(A1931,TOURISM!$A$2:$E$2692,5,0)</f>
        <v>1185000000</v>
      </c>
      <c r="U1931" s="10">
        <f>VLOOKUP(A1931,TOURISM!$A$2:$F$2692,6,0)</f>
        <v>1319000000</v>
      </c>
      <c r="V1931" s="10">
        <f>VLOOKUP(A1931,BUSINESS!$A$2:$E$2692,5,0)</f>
        <v>0.347</v>
      </c>
      <c r="W1931" s="10">
        <f>VLOOKUP(A1931,BUSINESS!$A$2:$F$2692,6,0)</f>
        <v>20</v>
      </c>
      <c r="X1931" s="10">
        <f>VLOOKUP(A1931,BUSINESS!$A$2:$G$2692,7,0)</f>
        <v>23</v>
      </c>
      <c r="Y1931" s="10">
        <f>VLOOKUP(A1931,BUSINESS!$A$2:$H$2692,8,0)</f>
        <v>271</v>
      </c>
      <c r="Z1931" s="10">
        <f>VLOOKUP(A1931,BUSINESS!$A$2:$I$2692,9,0)</f>
        <v>0.182</v>
      </c>
      <c r="AA1931" s="10">
        <f>VLOOKUP(A1931,BUSINESS!$A$2:$J$2692,10,0)</f>
        <v>1.084</v>
      </c>
      <c r="AB1931" s="7">
        <f t="shared" si="2"/>
        <v>137559808612</v>
      </c>
    </row>
    <row r="1932">
      <c r="A1932" s="7" t="str">
        <f t="shared" si="1"/>
        <v>Kyrgyzstan-Asia2009</v>
      </c>
      <c r="B1932" s="8" t="s">
        <v>179</v>
      </c>
      <c r="C1932" s="5" t="s">
        <v>61</v>
      </c>
      <c r="D1932" s="9" t="s">
        <v>71</v>
      </c>
      <c r="E1932" s="11">
        <v>4.690062255E9</v>
      </c>
      <c r="F1932" s="12">
        <v>0.068</v>
      </c>
      <c r="G1932" s="12">
        <v>61.0</v>
      </c>
      <c r="H1932" s="12">
        <v>0.23</v>
      </c>
      <c r="I1932" s="22" t="str">
        <f>VLOOKUP(A1932,ENERGY!$A$2:$F$2692,5,0)</f>
        <v>#N/A</v>
      </c>
      <c r="J1932" s="10" t="str">
        <f>VLOOKUP(A1933,ENERGY!$A$2:$F$2692,6,0)</f>
        <v>#N/A</v>
      </c>
      <c r="K1932" s="23">
        <v>0.024</v>
      </c>
      <c r="L1932" s="10">
        <f>VLOOKUP(A1932,TOURISM!$A$2:$E$2692,5,0)</f>
        <v>506000000</v>
      </c>
      <c r="M1932" s="10">
        <f>VLOOKUP(A1932,TOURISM!$A$2:$F$2692,6,0)</f>
        <v>393000000</v>
      </c>
      <c r="N1932" s="23">
        <v>0.648</v>
      </c>
      <c r="O1932" s="23">
        <v>7.0</v>
      </c>
      <c r="P1932" s="27">
        <f t="shared" si="940"/>
        <v>19</v>
      </c>
      <c r="Q1932" s="23">
        <v>132.0</v>
      </c>
      <c r="R1932" s="23">
        <v>0.716</v>
      </c>
      <c r="S1932" s="23">
        <v>0.921</v>
      </c>
      <c r="T1932" s="10">
        <f>VLOOKUP(A1932,TOURISM!$A$2:$E$2692,5,0)</f>
        <v>506000000</v>
      </c>
      <c r="U1932" s="10">
        <f>VLOOKUP(A1932,TOURISM!$A$2:$F$2692,6,0)</f>
        <v>393000000</v>
      </c>
      <c r="V1932" s="10">
        <f>VLOOKUP(A1932,BUSINESS!$A$2:$E$2692,5,0)</f>
        <v>0.594</v>
      </c>
      <c r="W1932" s="10">
        <f>VLOOKUP(A1932,BUSINESS!$A$2:$F$2692,6,0)</f>
        <v>11</v>
      </c>
      <c r="X1932" s="10">
        <f>VLOOKUP(A1932,BUSINESS!$A$2:$G$2692,7,0)</f>
        <v>23</v>
      </c>
      <c r="Y1932" s="10">
        <f>VLOOKUP(A1932,BUSINESS!$A$2:$H$2692,8,0)</f>
        <v>202</v>
      </c>
      <c r="Z1932" s="10">
        <f>VLOOKUP(A1932,BUSINESS!$A$2:$I$2692,9,0)</f>
        <v>0.17</v>
      </c>
      <c r="AA1932" s="10">
        <f>VLOOKUP(A1932,BUSINESS!$A$2:$J$2692,10,0)</f>
        <v>0.852</v>
      </c>
      <c r="AB1932" s="7">
        <f t="shared" si="2"/>
        <v>6550366278</v>
      </c>
    </row>
    <row r="1933">
      <c r="A1933" s="7" t="str">
        <f t="shared" si="1"/>
        <v>Laos-Asia2009</v>
      </c>
      <c r="B1933" s="8" t="s">
        <v>180</v>
      </c>
      <c r="C1933" s="5" t="s">
        <v>61</v>
      </c>
      <c r="D1933" s="9" t="s">
        <v>71</v>
      </c>
      <c r="E1933" s="11">
        <v>5.832882922E9</v>
      </c>
      <c r="F1933" s="12">
        <v>0.036</v>
      </c>
      <c r="G1933" s="12">
        <v>34.0</v>
      </c>
      <c r="H1933" s="12">
        <v>0.248</v>
      </c>
      <c r="I1933" s="22" t="str">
        <f>VLOOKUP(A1933,ENERGY!$A$2:$F$2692,5,0)</f>
        <v>#N/A</v>
      </c>
      <c r="J1933" s="10" t="str">
        <f>VLOOKUP(A1934,ENERGY!$A$2:$F$2692,6,0)</f>
        <v>#N/A</v>
      </c>
      <c r="K1933" s="23">
        <v>0.024</v>
      </c>
      <c r="L1933" s="10">
        <f>VLOOKUP(A1933,TOURISM!$A$2:$E$2692,5,0)</f>
        <v>271000000</v>
      </c>
      <c r="M1933" s="10">
        <f>VLOOKUP(A1933,TOURISM!$A$2:$F$2692,6,0)</f>
        <v>91000000</v>
      </c>
      <c r="N1933" s="23">
        <v>0.407</v>
      </c>
      <c r="O1933" s="23">
        <v>7.0</v>
      </c>
      <c r="P1933" s="27">
        <f t="shared" si="940"/>
        <v>19</v>
      </c>
      <c r="Q1933" s="23">
        <v>87.0</v>
      </c>
      <c r="R1933" s="23">
        <v>0.921</v>
      </c>
      <c r="S1933" s="23">
        <v>1.107</v>
      </c>
      <c r="T1933" s="10">
        <f>VLOOKUP(A1933,TOURISM!$A$2:$E$2692,5,0)</f>
        <v>271000000</v>
      </c>
      <c r="U1933" s="10">
        <f>VLOOKUP(A1933,TOURISM!$A$2:$F$2692,6,0)</f>
        <v>91000000</v>
      </c>
      <c r="V1933" s="10">
        <f>VLOOKUP(A1933,BUSINESS!$A$2:$E$2692,5,0)</f>
        <v>0.323</v>
      </c>
      <c r="W1933" s="10">
        <f>VLOOKUP(A1933,BUSINESS!$A$2:$F$2692,6,0)</f>
        <v>93</v>
      </c>
      <c r="X1933" s="10">
        <f>VLOOKUP(A1933,BUSINESS!$A$2:$G$2692,7,0)</f>
        <v>23</v>
      </c>
      <c r="Y1933" s="10">
        <f>VLOOKUP(A1933,BUSINESS!$A$2:$H$2692,8,0)</f>
        <v>362</v>
      </c>
      <c r="Z1933" s="10">
        <f>VLOOKUP(A1933,BUSINESS!$A$2:$I$2692,9,0)</f>
        <v>0.06</v>
      </c>
      <c r="AA1933" s="10">
        <f>VLOOKUP(A1933,BUSINESS!$A$2:$J$2692,10,0)</f>
        <v>0.516</v>
      </c>
      <c r="AB1933" s="7">
        <f t="shared" si="2"/>
        <v>6333206213</v>
      </c>
    </row>
    <row r="1934">
      <c r="A1934" s="7" t="str">
        <f t="shared" si="1"/>
        <v>Macao SAR-Asia2009</v>
      </c>
      <c r="B1934" s="8" t="s">
        <v>189</v>
      </c>
      <c r="C1934" s="5" t="s">
        <v>61</v>
      </c>
      <c r="D1934" s="9" t="s">
        <v>71</v>
      </c>
      <c r="E1934" s="11">
        <v>2.1313263933E10</v>
      </c>
      <c r="F1934" s="10" t="str">
        <f t="shared" ref="F1934:G1934" si="942">if(AND(#REF!=#REF!,#REF!=#REF!+1,ISBLANK(#REF!)),#REF!,#REF!)</f>
        <v>#REF!</v>
      </c>
      <c r="G1934" s="10" t="str">
        <f t="shared" si="942"/>
        <v>#REF!</v>
      </c>
      <c r="H1934" s="12">
        <v>0.053</v>
      </c>
      <c r="I1934" s="22" t="str">
        <f>VLOOKUP(A1934,ENERGY!$A$2:$F$2692,5,0)</f>
        <v>#N/A</v>
      </c>
      <c r="J1934" s="10">
        <f>VLOOKUP(A1935,ENERGY!$A$2:$F$2692,6,0)</f>
        <v>177373</v>
      </c>
      <c r="K1934" s="23">
        <v>0.024</v>
      </c>
      <c r="L1934" s="10">
        <f>VLOOKUP(A1934,TOURISM!$A$2:$E$2692,5,0)</f>
        <v>18445000000</v>
      </c>
      <c r="M1934" s="10">
        <f>VLOOKUP(A1934,TOURISM!$A$2:$F$2692,6,0)</f>
        <v>983000000</v>
      </c>
      <c r="N1934" s="23">
        <v>0.243</v>
      </c>
      <c r="O1934" s="23">
        <v>5.0</v>
      </c>
      <c r="P1934" s="27">
        <f t="shared" si="940"/>
        <v>19</v>
      </c>
      <c r="Q1934" s="23">
        <v>140.0</v>
      </c>
      <c r="R1934" s="23">
        <v>0.93</v>
      </c>
      <c r="S1934" s="23">
        <v>1.083</v>
      </c>
      <c r="T1934" s="10">
        <f>VLOOKUP(A1934,TOURISM!$A$2:$E$2692,5,0)</f>
        <v>18445000000</v>
      </c>
      <c r="U1934" s="10">
        <f>VLOOKUP(A1934,TOURISM!$A$2:$F$2692,6,0)</f>
        <v>983000000</v>
      </c>
      <c r="V1934" s="10">
        <f>VLOOKUP(A1934,BUSINESS!$A$2:$E$2692,5,0)</f>
        <v>0.363</v>
      </c>
      <c r="W1934" s="10">
        <f>VLOOKUP(A1934,BUSINESS!$A$2:$F$2692,6,0)</f>
        <v>14</v>
      </c>
      <c r="X1934" s="10">
        <f>VLOOKUP(A1934,BUSINESS!$A$2:$G$2692,7,0)</f>
        <v>23</v>
      </c>
      <c r="Y1934" s="10">
        <f>VLOOKUP(A1934,BUSINESS!$A$2:$H$2692,8,0)</f>
        <v>250</v>
      </c>
      <c r="Z1934" s="10">
        <f>VLOOKUP(A1934,BUSINESS!$A$2:$I$2692,9,0)</f>
        <v>0.54</v>
      </c>
      <c r="AA1934" s="10">
        <f>VLOOKUP(A1934,BUSINESS!$A$2:$J$2692,10,0)</f>
        <v>1.989</v>
      </c>
      <c r="AB1934" s="7">
        <f t="shared" si="2"/>
        <v>22917488100</v>
      </c>
    </row>
    <row r="1935">
      <c r="A1935" s="7" t="str">
        <f t="shared" si="1"/>
        <v>Malaysia-Asia2009</v>
      </c>
      <c r="B1935" s="8" t="s">
        <v>192</v>
      </c>
      <c r="C1935" s="5" t="s">
        <v>61</v>
      </c>
      <c r="D1935" s="9" t="s">
        <v>71</v>
      </c>
      <c r="E1935" s="11">
        <v>2.02E11</v>
      </c>
      <c r="F1935" s="12">
        <v>0.039</v>
      </c>
      <c r="G1935" s="12">
        <v>285.0</v>
      </c>
      <c r="H1935" s="12">
        <v>0.051</v>
      </c>
      <c r="I1935" s="22">
        <f>VLOOKUP(A1935,ENERGY!$A$2:$F$2692,5,0)</f>
        <v>63507</v>
      </c>
      <c r="J1935" s="10">
        <f>VLOOKUP(A1936,ENERGY!$A$2:$F$2692,6,0)</f>
        <v>700</v>
      </c>
      <c r="K1935" s="23">
        <v>0.024</v>
      </c>
      <c r="L1935" s="10">
        <f>VLOOKUP(A1935,TOURISM!$A$2:$E$2692,5,0)</f>
        <v>17231000000</v>
      </c>
      <c r="M1935" s="10">
        <f>VLOOKUP(A1935,TOURISM!$A$2:$F$2692,6,0)</f>
        <v>7196000000</v>
      </c>
      <c r="N1935" s="23">
        <v>0.255</v>
      </c>
      <c r="O1935" s="23">
        <v>13.0</v>
      </c>
      <c r="P1935" s="27">
        <f t="shared" si="940"/>
        <v>19</v>
      </c>
      <c r="Q1935" s="23">
        <v>76.0</v>
      </c>
      <c r="R1935" s="23">
        <v>0.674</v>
      </c>
      <c r="S1935" s="23">
        <v>1.067</v>
      </c>
      <c r="T1935" s="10">
        <f>VLOOKUP(A1935,TOURISM!$A$2:$E$2692,5,0)</f>
        <v>17231000000</v>
      </c>
      <c r="U1935" s="10">
        <f>VLOOKUP(A1935,TOURISM!$A$2:$F$2692,6,0)</f>
        <v>7196000000</v>
      </c>
      <c r="V1935" s="10">
        <f>VLOOKUP(A1935,BUSINESS!$A$2:$E$2692,5,0)</f>
        <v>0.342</v>
      </c>
      <c r="W1935" s="10">
        <f>VLOOKUP(A1935,BUSINESS!$A$2:$F$2692,6,0)</f>
        <v>18</v>
      </c>
      <c r="X1935" s="10">
        <f>VLOOKUP(A1935,BUSINESS!$A$2:$G$2692,7,0)</f>
        <v>23</v>
      </c>
      <c r="Y1935" s="10">
        <f>VLOOKUP(A1935,BUSINESS!$A$2:$H$2692,8,0)</f>
        <v>145</v>
      </c>
      <c r="Z1935" s="10">
        <f>VLOOKUP(A1935,BUSINESS!$A$2:$I$2692,9,0)</f>
        <v>0.559</v>
      </c>
      <c r="AA1935" s="10">
        <f>VLOOKUP(A1935,BUSINESS!$A$2:$J$2692,10,0)</f>
        <v>1.085</v>
      </c>
      <c r="AB1935" s="7">
        <f t="shared" si="2"/>
        <v>299703264095</v>
      </c>
    </row>
    <row r="1936">
      <c r="A1936" s="7" t="str">
        <f t="shared" si="1"/>
        <v>Maldives-Asia2009</v>
      </c>
      <c r="B1936" s="8" t="s">
        <v>193</v>
      </c>
      <c r="C1936" s="5" t="s">
        <v>61</v>
      </c>
      <c r="D1936" s="9" t="s">
        <v>71</v>
      </c>
      <c r="E1936" s="11">
        <v>1.984639641E9</v>
      </c>
      <c r="F1936" s="12">
        <v>0.076</v>
      </c>
      <c r="G1936" s="12">
        <v>475.0</v>
      </c>
      <c r="H1936" s="12">
        <v>0.13</v>
      </c>
      <c r="I1936" s="22">
        <f>VLOOKUP(A1936,ENERGY!$A$2:$F$2692,5,0)</f>
        <v>225</v>
      </c>
      <c r="J1936" s="10">
        <f>VLOOKUP(A1937,ENERGY!$A$2:$F$2692,6,0)</f>
        <v>8647</v>
      </c>
      <c r="K1936" s="23">
        <v>0.024</v>
      </c>
      <c r="L1936" s="10">
        <f>VLOOKUP(A1936,TOURISM!$A$2:$E$2692,5,0)</f>
        <v>1473000000</v>
      </c>
      <c r="M1936" s="10">
        <f>VLOOKUP(A1936,TOURISM!$A$2:$F$2692,6,0)</f>
        <v>212000000</v>
      </c>
      <c r="N1936" s="23">
        <v>0.433</v>
      </c>
      <c r="O1936" s="23">
        <v>6.0</v>
      </c>
      <c r="P1936" s="27">
        <f t="shared" si="940"/>
        <v>19</v>
      </c>
      <c r="Q1936" s="23">
        <v>223.0</v>
      </c>
      <c r="R1936" s="23">
        <v>0.364</v>
      </c>
      <c r="S1936" s="23">
        <v>0.881</v>
      </c>
      <c r="T1936" s="10">
        <f>VLOOKUP(A1936,TOURISM!$A$2:$E$2692,5,0)</f>
        <v>1473000000</v>
      </c>
      <c r="U1936" s="10">
        <f>VLOOKUP(A1936,TOURISM!$A$2:$F$2692,6,0)</f>
        <v>212000000</v>
      </c>
      <c r="V1936" s="10">
        <f>VLOOKUP(A1936,BUSINESS!$A$2:$E$2692,5,0)</f>
        <v>0.093</v>
      </c>
      <c r="W1936" s="10">
        <f>VLOOKUP(A1936,BUSINESS!$A$2:$F$2692,6,0)</f>
        <v>9</v>
      </c>
      <c r="X1936" s="10">
        <f>VLOOKUP(A1936,BUSINESS!$A$2:$G$2692,7,0)</f>
        <v>23</v>
      </c>
      <c r="Y1936" s="10">
        <f>VLOOKUP(A1936,BUSINESS!$A$2:$H$2692,8,0)</f>
        <v>192</v>
      </c>
      <c r="Z1936" s="10">
        <f>VLOOKUP(A1936,BUSINESS!$A$2:$I$2692,9,0)</f>
        <v>0.248</v>
      </c>
      <c r="AA1936" s="10">
        <f>VLOOKUP(A1936,BUSINESS!$A$2:$J$2692,10,0)</f>
        <v>1.432</v>
      </c>
      <c r="AB1936" s="7">
        <f t="shared" si="2"/>
        <v>5452306706</v>
      </c>
    </row>
    <row r="1937">
      <c r="A1937" s="7" t="str">
        <f t="shared" si="1"/>
        <v>Mongolia-Asia2009</v>
      </c>
      <c r="B1937" s="8" t="s">
        <v>203</v>
      </c>
      <c r="C1937" s="5" t="s">
        <v>61</v>
      </c>
      <c r="D1937" s="9" t="s">
        <v>71</v>
      </c>
      <c r="E1937" s="11">
        <v>4.583834427E9</v>
      </c>
      <c r="F1937" s="12">
        <v>0.064</v>
      </c>
      <c r="G1937" s="12">
        <v>111.0</v>
      </c>
      <c r="H1937" s="12">
        <v>0.217</v>
      </c>
      <c r="I1937" s="22">
        <f>VLOOKUP(A1937,ENERGY!$A$2:$F$2692,5,0)</f>
        <v>2625</v>
      </c>
      <c r="J1937" s="10">
        <f>VLOOKUP(A1938,ENERGY!$A$2:$F$2692,6,0)</f>
        <v>11613</v>
      </c>
      <c r="K1937" s="23">
        <v>0.024</v>
      </c>
      <c r="L1937" s="10">
        <f>VLOOKUP(A1937,TOURISM!$A$2:$E$2692,5,0)</f>
        <v>253000000</v>
      </c>
      <c r="M1937" s="10">
        <f>VLOOKUP(A1937,TOURISM!$A$2:$F$2692,6,0)</f>
        <v>242000000</v>
      </c>
      <c r="N1937" s="23">
        <v>0.283</v>
      </c>
      <c r="O1937" s="23">
        <v>52.0</v>
      </c>
      <c r="P1937" s="27">
        <f t="shared" si="940"/>
        <v>19</v>
      </c>
      <c r="Q1937" s="23">
        <v>163.0</v>
      </c>
      <c r="R1937" s="27">
        <f t="shared" ref="R1937:S1937" si="943">if(AND(P1937=P1938,Q1937=Q1937+1,ISBLANK(R1938)),R1937,R1938)</f>
        <v>0.75</v>
      </c>
      <c r="S1937" s="27">
        <f t="shared" si="943"/>
        <v>0.635</v>
      </c>
      <c r="T1937" s="10">
        <f>VLOOKUP(A1937,TOURISM!$A$2:$E$2692,5,0)</f>
        <v>253000000</v>
      </c>
      <c r="U1937" s="10">
        <f>VLOOKUP(A1937,TOURISM!$A$2:$F$2692,6,0)</f>
        <v>242000000</v>
      </c>
      <c r="V1937" s="10">
        <f>VLOOKUP(A1937,BUSINESS!$A$2:$E$2692,5,0)</f>
        <v>0.243</v>
      </c>
      <c r="W1937" s="10">
        <f>VLOOKUP(A1937,BUSINESS!$A$2:$F$2692,6,0)</f>
        <v>13</v>
      </c>
      <c r="X1937" s="10">
        <f>VLOOKUP(A1937,BUSINESS!$A$2:$G$2692,7,0)</f>
        <v>23</v>
      </c>
      <c r="Y1937" s="10">
        <f>VLOOKUP(A1937,BUSINESS!$A$2:$H$2692,8,0)</f>
        <v>192</v>
      </c>
      <c r="Z1937" s="10">
        <f>VLOOKUP(A1937,BUSINESS!$A$2:$I$2692,9,0)</f>
        <v>0.1</v>
      </c>
      <c r="AA1937" s="10">
        <f>VLOOKUP(A1937,BUSINESS!$A$2:$J$2692,10,0)</f>
        <v>0.842</v>
      </c>
      <c r="AB1937" s="7">
        <f t="shared" si="2"/>
        <v>6111779236</v>
      </c>
    </row>
    <row r="1938">
      <c r="A1938" s="7" t="str">
        <f t="shared" si="1"/>
        <v>Myanmar-Asia2009</v>
      </c>
      <c r="B1938" s="8" t="s">
        <v>207</v>
      </c>
      <c r="C1938" s="5" t="s">
        <v>61</v>
      </c>
      <c r="D1938" s="9" t="s">
        <v>71</v>
      </c>
      <c r="E1938" s="8"/>
      <c r="F1938" s="12">
        <v>0.021</v>
      </c>
      <c r="G1938" s="12">
        <v>13.0</v>
      </c>
      <c r="H1938" s="12">
        <v>0.17</v>
      </c>
      <c r="I1938" s="22">
        <f>VLOOKUP(A1938,ENERGY!$A$2:$F$2692,5,0)</f>
        <v>14817</v>
      </c>
      <c r="J1938" s="10">
        <f>VLOOKUP(A1939,ENERGY!$A$2:$F$2692,6,0)</f>
        <v>3242</v>
      </c>
      <c r="K1938" s="23">
        <v>0.024</v>
      </c>
      <c r="L1938" s="10">
        <f>VLOOKUP(A1938,TOURISM!$A$2:$E$2692,5,0)</f>
        <v>75000000</v>
      </c>
      <c r="M1938" s="10">
        <f>VLOOKUP(A1938,TOURISM!$A$2:$F$2692,6,0)</f>
        <v>52000000</v>
      </c>
      <c r="N1938" s="27">
        <f t="shared" ref="N1938:S1938" si="944">if(AND(L1938=L1939,M1938=M1938+1,ISBLANK(N1939)),N1938,N1939)</f>
        <v>0.47</v>
      </c>
      <c r="O1938" s="27">
        <f t="shared" si="944"/>
        <v>15</v>
      </c>
      <c r="P1938" s="27">
        <f t="shared" si="944"/>
        <v>19</v>
      </c>
      <c r="Q1938" s="27">
        <f t="shared" si="944"/>
        <v>215</v>
      </c>
      <c r="R1938" s="27">
        <f t="shared" si="944"/>
        <v>0.75</v>
      </c>
      <c r="S1938" s="27">
        <f t="shared" si="944"/>
        <v>0.635</v>
      </c>
      <c r="T1938" s="10">
        <f>VLOOKUP(A1938,TOURISM!$A$2:$E$2692,5,0)</f>
        <v>75000000</v>
      </c>
      <c r="U1938" s="10">
        <f>VLOOKUP(A1938,TOURISM!$A$2:$F$2692,6,0)</f>
        <v>52000000</v>
      </c>
      <c r="V1938" s="10">
        <f>VLOOKUP(A1938,BUSINESS!$A$2:$E$2692,5,0)</f>
        <v>0.303</v>
      </c>
      <c r="W1938" s="10">
        <f>VLOOKUP(A1938,BUSINESS!$A$2:$F$2692,6,0)</f>
        <v>18</v>
      </c>
      <c r="X1938" s="10">
        <f>VLOOKUP(A1938,BUSINESS!$A$2:$G$2692,7,0)</f>
        <v>23</v>
      </c>
      <c r="Y1938" s="10">
        <f>VLOOKUP(A1938,BUSINESS!$A$2:$H$2692,8,0)</f>
        <v>145</v>
      </c>
      <c r="Z1938" s="10">
        <f>VLOOKUP(A1938,BUSINESS!$A$2:$I$2692,9,0)</f>
        <v>0.002</v>
      </c>
      <c r="AA1938" s="10">
        <f>VLOOKUP(A1938,BUSINESS!$A$2:$J$2692,10,0)</f>
        <v>0.01</v>
      </c>
      <c r="AB1938" s="7">
        <f t="shared" si="2"/>
        <v>0</v>
      </c>
    </row>
    <row r="1939">
      <c r="A1939" s="7" t="str">
        <f t="shared" si="1"/>
        <v>Nepal-Asia2009</v>
      </c>
      <c r="B1939" s="8" t="s">
        <v>209</v>
      </c>
      <c r="C1939" s="5" t="s">
        <v>61</v>
      </c>
      <c r="D1939" s="9" t="s">
        <v>71</v>
      </c>
      <c r="E1939" s="11">
        <v>1.2899651884E10</v>
      </c>
      <c r="F1939" s="12">
        <v>0.06</v>
      </c>
      <c r="G1939" s="12">
        <v>29.0</v>
      </c>
      <c r="H1939" s="12">
        <v>0.08</v>
      </c>
      <c r="I1939" s="22">
        <f>VLOOKUP(A1939,ENERGY!$A$2:$F$2692,5,0)</f>
        <v>9132</v>
      </c>
      <c r="J1939" s="10">
        <f>VLOOKUP(A1940,ENERGY!$A$2:$F$2692,6,0)</f>
        <v>83014</v>
      </c>
      <c r="K1939" s="23">
        <v>0.024</v>
      </c>
      <c r="L1939" s="10">
        <f>VLOOKUP(A1939,TOURISM!$A$2:$E$2692,5,0)</f>
        <v>439000000</v>
      </c>
      <c r="M1939" s="10">
        <f>VLOOKUP(A1939,TOURISM!$A$2:$F$2692,6,0)</f>
        <v>572000000</v>
      </c>
      <c r="N1939" s="27">
        <f t="shared" ref="N1939:Q1939" si="945">if(AND(L1939=L1940,M1939=M1939+1,ISBLANK(N1940)),N1939,N1940)</f>
        <v>0.47</v>
      </c>
      <c r="O1939" s="27">
        <f t="shared" si="945"/>
        <v>15</v>
      </c>
      <c r="P1939" s="27">
        <f t="shared" si="945"/>
        <v>19</v>
      </c>
      <c r="Q1939" s="27">
        <f t="shared" si="945"/>
        <v>215</v>
      </c>
      <c r="R1939" s="23">
        <v>0.75</v>
      </c>
      <c r="S1939" s="23">
        <v>0.635</v>
      </c>
      <c r="T1939" s="10">
        <f>VLOOKUP(A1939,TOURISM!$A$2:$E$2692,5,0)</f>
        <v>439000000</v>
      </c>
      <c r="U1939" s="10">
        <f>VLOOKUP(A1939,TOURISM!$A$2:$F$2692,6,0)</f>
        <v>572000000</v>
      </c>
      <c r="V1939" s="10">
        <f>VLOOKUP(A1939,BUSINESS!$A$2:$E$2692,5,0)</f>
        <v>0.325</v>
      </c>
      <c r="W1939" s="10">
        <f>VLOOKUP(A1939,BUSINESS!$A$2:$F$2692,6,0)</f>
        <v>31</v>
      </c>
      <c r="X1939" s="10">
        <f>VLOOKUP(A1939,BUSINESS!$A$2:$G$2692,7,0)</f>
        <v>23</v>
      </c>
      <c r="Y1939" s="10">
        <f>VLOOKUP(A1939,BUSINESS!$A$2:$H$2692,8,0)</f>
        <v>338</v>
      </c>
      <c r="Z1939" s="10">
        <f>VLOOKUP(A1939,BUSINESS!$A$2:$I$2692,9,0)</f>
        <v>0.02</v>
      </c>
      <c r="AA1939" s="10">
        <f>VLOOKUP(A1939,BUSINESS!$A$2:$J$2692,10,0)</f>
        <v>0.211</v>
      </c>
      <c r="AB1939" s="7">
        <f t="shared" si="2"/>
        <v>17199535845</v>
      </c>
    </row>
    <row r="1940">
      <c r="A1940" s="7" t="str">
        <f t="shared" si="1"/>
        <v>North Korea-Asia2009</v>
      </c>
      <c r="B1940" s="8" t="s">
        <v>216</v>
      </c>
      <c r="C1940" s="5" t="s">
        <v>61</v>
      </c>
      <c r="D1940" s="9" t="s">
        <v>71</v>
      </c>
      <c r="E1940" s="8"/>
      <c r="F1940" s="10" t="str">
        <f t="shared" ref="F1940:H1940" si="946">if(AND(#REF!=#REF!,#REF!=#REF!+1,ISBLANK(#REF!)),#REF!,#REF!)</f>
        <v>#REF!</v>
      </c>
      <c r="G1940" s="10" t="str">
        <f t="shared" si="946"/>
        <v>#REF!</v>
      </c>
      <c r="H1940" s="10" t="str">
        <f t="shared" si="946"/>
        <v>#REF!</v>
      </c>
      <c r="I1940" s="22">
        <f>VLOOKUP(A1940,ENERGY!$A$2:$F$2692,5,0)</f>
        <v>21331</v>
      </c>
      <c r="J1940" s="10">
        <f>VLOOKUP(A1941,ENERGY!$A$2:$F$2692,6,0)</f>
        <v>136636</v>
      </c>
      <c r="K1940" s="23">
        <v>0.024</v>
      </c>
      <c r="L1940" s="10">
        <f>VLOOKUP(A1940,TOURISM!$A$2:$E$2692,5,0)</f>
        <v>14000000</v>
      </c>
      <c r="M1940" s="10">
        <f>VLOOKUP(A1940,TOURISM!$A$2:$F$2692,6,0)</f>
        <v>881000000</v>
      </c>
      <c r="N1940" s="27">
        <f t="shared" ref="N1940:Q1940" si="947">if(AND(L1940=L1941,M1940=M1940+1,ISBLANK(N1941)),N1940,N1941)</f>
        <v>0.47</v>
      </c>
      <c r="O1940" s="27">
        <f t="shared" si="947"/>
        <v>15</v>
      </c>
      <c r="P1940" s="27">
        <f t="shared" si="947"/>
        <v>19</v>
      </c>
      <c r="Q1940" s="27">
        <f t="shared" si="947"/>
        <v>215</v>
      </c>
      <c r="R1940" s="23">
        <v>0.752</v>
      </c>
      <c r="S1940" s="23">
        <v>1.199</v>
      </c>
      <c r="T1940" s="10">
        <f>VLOOKUP(A1940,TOURISM!$A$2:$E$2692,5,0)</f>
        <v>14000000</v>
      </c>
      <c r="U1940" s="10">
        <f>VLOOKUP(A1940,TOURISM!$A$2:$F$2692,6,0)</f>
        <v>881000000</v>
      </c>
      <c r="V1940" s="10">
        <f>VLOOKUP(A1940,BUSINESS!$A$2:$E$2692,5,0)</f>
        <v>0.23</v>
      </c>
      <c r="W1940" s="10">
        <f>VLOOKUP(A1940,BUSINESS!$A$2:$F$2692,6,0)</f>
        <v>3</v>
      </c>
      <c r="X1940" s="10">
        <f>VLOOKUP(A1940,BUSINESS!$A$2:$G$2692,7,0)</f>
        <v>23</v>
      </c>
      <c r="Y1940" s="10">
        <f>VLOOKUP(A1940,BUSINESS!$A$2:$H$2692,8,0)</f>
        <v>387</v>
      </c>
      <c r="Z1940" s="10">
        <f>VLOOKUP(A1940,BUSINESS!$A$2:$I$2692,9,0)</f>
        <v>0.201</v>
      </c>
      <c r="AA1940" s="10">
        <f>VLOOKUP(A1940,BUSINESS!$A$2:$J$2692,10,0)</f>
        <v>0.003</v>
      </c>
      <c r="AB1940" s="7">
        <f t="shared" si="2"/>
        <v>0</v>
      </c>
    </row>
    <row r="1941">
      <c r="A1941" s="7" t="str">
        <f t="shared" si="1"/>
        <v>Pakistan-Asia2009</v>
      </c>
      <c r="B1941" s="8" t="s">
        <v>220</v>
      </c>
      <c r="C1941" s="5" t="s">
        <v>61</v>
      </c>
      <c r="D1941" s="9" t="s">
        <v>71</v>
      </c>
      <c r="E1941" s="11">
        <v>1.68E11</v>
      </c>
      <c r="F1941" s="12">
        <v>0.03</v>
      </c>
      <c r="G1941" s="12">
        <v>28.0</v>
      </c>
      <c r="H1941" s="12">
        <v>0.145</v>
      </c>
      <c r="I1941" s="22">
        <f>VLOOKUP(A1941,ENERGY!$A$2:$F$2692,5,0)</f>
        <v>76227</v>
      </c>
      <c r="J1941" s="10" t="str">
        <f>VLOOKUP(A1942,ENERGY!$A$2:$F$2692,6,0)</f>
        <v>#N/A</v>
      </c>
      <c r="K1941" s="23">
        <v>0.024</v>
      </c>
      <c r="L1941" s="10">
        <f>VLOOKUP(A1941,TOURISM!$A$2:$E$2692,5,0)</f>
        <v>950000000</v>
      </c>
      <c r="M1941" s="10">
        <f>VLOOKUP(A1941,TOURISM!$A$2:$F$2692,6,0)</f>
        <v>1098000000</v>
      </c>
      <c r="N1941" s="23">
        <v>0.47</v>
      </c>
      <c r="O1941" s="23">
        <v>15.0</v>
      </c>
      <c r="P1941" s="27">
        <f t="shared" ref="P1941:P1946" si="948">if(AND(N1941=N1942,O1941=O1941+1,ISBLANK(P1942)),P1941,P1942)</f>
        <v>19</v>
      </c>
      <c r="Q1941" s="23">
        <v>215.0</v>
      </c>
      <c r="R1941" s="23">
        <v>0.82</v>
      </c>
      <c r="S1941" s="23">
        <v>1.065</v>
      </c>
      <c r="T1941" s="10">
        <f>VLOOKUP(A1941,TOURISM!$A$2:$E$2692,5,0)</f>
        <v>950000000</v>
      </c>
      <c r="U1941" s="10">
        <f>VLOOKUP(A1941,TOURISM!$A$2:$F$2692,6,0)</f>
        <v>1098000000</v>
      </c>
      <c r="V1941" s="10">
        <f>VLOOKUP(A1941,BUSINESS!$A$2:$E$2692,5,0)</f>
        <v>0.309</v>
      </c>
      <c r="W1941" s="10">
        <f>VLOOKUP(A1941,BUSINESS!$A$2:$F$2692,6,0)</f>
        <v>21</v>
      </c>
      <c r="X1941" s="10">
        <f>VLOOKUP(A1941,BUSINESS!$A$2:$G$2692,7,0)</f>
        <v>23</v>
      </c>
      <c r="Y1941" s="10">
        <f>VLOOKUP(A1941,BUSINESS!$A$2:$H$2692,8,0)</f>
        <v>560</v>
      </c>
      <c r="Z1941" s="10">
        <f>VLOOKUP(A1941,BUSINESS!$A$2:$I$2692,9,0)</f>
        <v>0.075</v>
      </c>
      <c r="AA1941" s="10">
        <f>VLOOKUP(A1941,BUSINESS!$A$2:$J$2692,10,0)</f>
        <v>0.555</v>
      </c>
      <c r="AB1941" s="7">
        <f t="shared" si="2"/>
        <v>204878048780</v>
      </c>
    </row>
    <row r="1942">
      <c r="A1942" s="7" t="str">
        <f t="shared" si="1"/>
        <v>Philippines-Asia2009</v>
      </c>
      <c r="B1942" s="8" t="s">
        <v>225</v>
      </c>
      <c r="C1942" s="5" t="s">
        <v>61</v>
      </c>
      <c r="D1942" s="9" t="s">
        <v>71</v>
      </c>
      <c r="E1942" s="11">
        <v>1.68E11</v>
      </c>
      <c r="F1942" s="12">
        <v>0.043</v>
      </c>
      <c r="G1942" s="12">
        <v>78.0</v>
      </c>
      <c r="H1942" s="12">
        <v>0.086</v>
      </c>
      <c r="I1942" s="22" t="str">
        <f>VLOOKUP(A1942,ENERGY!$A$2:$F$2692,5,0)</f>
        <v>#N/A</v>
      </c>
      <c r="J1942" s="10" t="str">
        <f>VLOOKUP(A1943,ENERGY!$A$2:$F$2692,6,0)</f>
        <v>#N/A</v>
      </c>
      <c r="K1942" s="23">
        <v>0.024</v>
      </c>
      <c r="L1942" s="10">
        <f>VLOOKUP(A1942,TOURISM!$A$2:$E$2692,5,0)</f>
        <v>2853000000</v>
      </c>
      <c r="M1942" s="10">
        <f>VLOOKUP(A1942,TOURISM!$A$2:$F$2692,6,0)</f>
        <v>3251000000</v>
      </c>
      <c r="N1942" s="23">
        <v>0.376</v>
      </c>
      <c r="O1942" s="23">
        <v>16.0</v>
      </c>
      <c r="P1942" s="27">
        <f t="shared" si="948"/>
        <v>19</v>
      </c>
      <c r="Q1942" s="23">
        <v>293.0</v>
      </c>
      <c r="R1942" s="23">
        <v>0.684</v>
      </c>
      <c r="S1942" s="23">
        <v>1.103</v>
      </c>
      <c r="T1942" s="10">
        <f>VLOOKUP(A1942,TOURISM!$A$2:$E$2692,5,0)</f>
        <v>2853000000</v>
      </c>
      <c r="U1942" s="10">
        <f>VLOOKUP(A1942,TOURISM!$A$2:$F$2692,6,0)</f>
        <v>3251000000</v>
      </c>
      <c r="V1942" s="10">
        <f>VLOOKUP(A1942,BUSINESS!$A$2:$E$2692,5,0)</f>
        <v>0.471</v>
      </c>
      <c r="W1942" s="10">
        <f>VLOOKUP(A1942,BUSINESS!$A$2:$F$2692,6,0)</f>
        <v>42</v>
      </c>
      <c r="X1942" s="10">
        <f>VLOOKUP(A1942,BUSINESS!$A$2:$G$2692,7,0)</f>
        <v>23</v>
      </c>
      <c r="Y1942" s="10">
        <f>VLOOKUP(A1942,BUSINESS!$A$2:$H$2692,8,0)</f>
        <v>195</v>
      </c>
      <c r="Z1942" s="10">
        <f>VLOOKUP(A1942,BUSINESS!$A$2:$I$2692,9,0)</f>
        <v>0.09</v>
      </c>
      <c r="AA1942" s="10">
        <f>VLOOKUP(A1942,BUSINESS!$A$2:$J$2692,10,0)</f>
        <v>0.823</v>
      </c>
      <c r="AB1942" s="7">
        <f t="shared" si="2"/>
        <v>245614035088</v>
      </c>
    </row>
    <row r="1943">
      <c r="A1943" s="7" t="str">
        <f t="shared" si="1"/>
        <v>Singapore-Asia2009</v>
      </c>
      <c r="B1943" s="8" t="s">
        <v>241</v>
      </c>
      <c r="C1943" s="5" t="s">
        <v>61</v>
      </c>
      <c r="D1943" s="9" t="s">
        <v>71</v>
      </c>
      <c r="E1943" s="11">
        <v>1.92E11</v>
      </c>
      <c r="F1943" s="12">
        <v>0.045</v>
      </c>
      <c r="G1943" s="12">
        <v>1704.0</v>
      </c>
      <c r="H1943" s="12">
        <v>0.054</v>
      </c>
      <c r="I1943" s="22" t="str">
        <f>VLOOKUP(A1943,ENERGY!$A$2:$F$2692,5,0)</f>
        <v>#N/A</v>
      </c>
      <c r="J1943" s="10" t="str">
        <f>VLOOKUP(A1944,ENERGY!$A$2:$F$2692,6,0)</f>
        <v>#N/A</v>
      </c>
      <c r="K1943" s="23">
        <v>0.024</v>
      </c>
      <c r="L1943" s="10">
        <f>VLOOKUP(A1943,TOURISM!$A$2:$E$2692,5,0)</f>
        <v>9403000000</v>
      </c>
      <c r="M1943" s="10">
        <f>VLOOKUP(A1943,TOURISM!$A$2:$F$2692,6,0)</f>
        <v>15685000000</v>
      </c>
      <c r="N1943" s="23">
        <v>0.34</v>
      </c>
      <c r="O1943" s="23">
        <v>13.0</v>
      </c>
      <c r="P1943" s="27">
        <f t="shared" si="948"/>
        <v>19</v>
      </c>
      <c r="Q1943" s="23">
        <v>279.0</v>
      </c>
      <c r="R1943" s="23">
        <v>0.409</v>
      </c>
      <c r="S1943" s="23">
        <v>1.253</v>
      </c>
      <c r="T1943" s="10">
        <f>VLOOKUP(A1943,TOURISM!$A$2:$E$2692,5,0)</f>
        <v>9403000000</v>
      </c>
      <c r="U1943" s="10">
        <f>VLOOKUP(A1943,TOURISM!$A$2:$F$2692,6,0)</f>
        <v>15685000000</v>
      </c>
      <c r="V1943" s="10">
        <f>VLOOKUP(A1943,BUSINESS!$A$2:$E$2692,5,0)</f>
        <v>0.278</v>
      </c>
      <c r="W1943" s="10">
        <f>VLOOKUP(A1943,BUSINESS!$A$2:$F$2692,6,0)</f>
        <v>3</v>
      </c>
      <c r="X1943" s="10">
        <f>VLOOKUP(A1943,BUSINESS!$A$2:$G$2692,7,0)</f>
        <v>23</v>
      </c>
      <c r="Y1943" s="10">
        <f>VLOOKUP(A1943,BUSINESS!$A$2:$H$2692,8,0)</f>
        <v>84</v>
      </c>
      <c r="Z1943" s="10">
        <f>VLOOKUP(A1943,BUSINESS!$A$2:$I$2692,9,0)</f>
        <v>0.69</v>
      </c>
      <c r="AA1943" s="10">
        <f>VLOOKUP(A1943,BUSINESS!$A$2:$J$2692,10,0)</f>
        <v>1.387</v>
      </c>
      <c r="AB1943" s="7">
        <f t="shared" si="2"/>
        <v>469437652812</v>
      </c>
    </row>
    <row r="1944">
      <c r="A1944" s="7" t="str">
        <f t="shared" si="1"/>
        <v>South Korea-Asia2009</v>
      </c>
      <c r="B1944" s="8" t="s">
        <v>248</v>
      </c>
      <c r="C1944" s="5" t="s">
        <v>61</v>
      </c>
      <c r="D1944" s="9" t="s">
        <v>71</v>
      </c>
      <c r="E1944" s="11">
        <v>9.02E11</v>
      </c>
      <c r="F1944" s="12">
        <v>0.071</v>
      </c>
      <c r="G1944" s="12">
        <v>1204.0</v>
      </c>
      <c r="H1944" s="12">
        <v>0.056</v>
      </c>
      <c r="I1944" s="22" t="str">
        <f>VLOOKUP(A1944,ENERGY!$A$2:$F$2692,5,0)</f>
        <v>#N/A</v>
      </c>
      <c r="J1944" s="10" t="str">
        <f>VLOOKUP(A1945,ENERGY!$A$2:$F$2692,6,0)</f>
        <v>#N/A</v>
      </c>
      <c r="K1944" s="23">
        <v>0.024</v>
      </c>
      <c r="L1944" s="10">
        <f>VLOOKUP(A1944,TOURISM!$A$2:$E$2692,5,0)</f>
        <v>13304000000</v>
      </c>
      <c r="M1944" s="10">
        <f>VLOOKUP(A1944,TOURISM!$A$2:$F$2692,6,0)</f>
        <v>16360000000</v>
      </c>
      <c r="N1944" s="23">
        <v>0.546</v>
      </c>
      <c r="O1944" s="23">
        <v>4.0</v>
      </c>
      <c r="P1944" s="27">
        <f t="shared" si="948"/>
        <v>19</v>
      </c>
      <c r="Q1944" s="23">
        <v>277.0</v>
      </c>
      <c r="R1944" s="23">
        <v>0.65</v>
      </c>
      <c r="S1944" s="23">
        <v>1.199</v>
      </c>
      <c r="T1944" s="10">
        <f>VLOOKUP(A1944,TOURISM!$A$2:$E$2692,5,0)</f>
        <v>13304000000</v>
      </c>
      <c r="U1944" s="10">
        <f>VLOOKUP(A1944,TOURISM!$A$2:$F$2692,6,0)</f>
        <v>16360000000</v>
      </c>
      <c r="V1944" s="10">
        <f>VLOOKUP(A1944,BUSINESS!$A$2:$E$2692,5,0)</f>
        <v>0.31</v>
      </c>
      <c r="W1944" s="10">
        <f>VLOOKUP(A1944,BUSINESS!$A$2:$F$2692,6,0)</f>
        <v>14</v>
      </c>
      <c r="X1944" s="10">
        <f>VLOOKUP(A1944,BUSINESS!$A$2:$G$2692,7,0)</f>
        <v>23</v>
      </c>
      <c r="Y1944" s="10">
        <f>VLOOKUP(A1944,BUSINESS!$A$2:$H$2692,8,0)</f>
        <v>250</v>
      </c>
      <c r="Z1944" s="10">
        <f>VLOOKUP(A1944,BUSINESS!$A$2:$I$2692,9,0)</f>
        <v>0.816</v>
      </c>
      <c r="AA1944" s="10">
        <f>VLOOKUP(A1944,BUSINESS!$A$2:$J$2692,10,0)</f>
        <v>0.995</v>
      </c>
      <c r="AB1944" s="7">
        <f t="shared" si="2"/>
        <v>1387692307692</v>
      </c>
    </row>
    <row r="1945">
      <c r="A1945" s="7" t="str">
        <f t="shared" si="1"/>
        <v>Sri Lanka-Asia2009</v>
      </c>
      <c r="B1945" s="8" t="s">
        <v>251</v>
      </c>
      <c r="C1945" s="5" t="s">
        <v>61</v>
      </c>
      <c r="D1945" s="9" t="s">
        <v>71</v>
      </c>
      <c r="E1945" s="11">
        <v>4.2067974595E10</v>
      </c>
      <c r="F1945" s="12">
        <v>0.033</v>
      </c>
      <c r="G1945" s="12">
        <v>68.0</v>
      </c>
      <c r="H1945" s="12">
        <v>0.157</v>
      </c>
      <c r="I1945" s="22" t="str">
        <f>VLOOKUP(A1945,ENERGY!$A$2:$F$2692,5,0)</f>
        <v>#N/A</v>
      </c>
      <c r="J1945" s="10">
        <f>VLOOKUP(A1946,ENERGY!$A$2:$F$2692,6,0)</f>
        <v>3223</v>
      </c>
      <c r="K1945" s="23">
        <v>0.024</v>
      </c>
      <c r="L1945" s="10">
        <f>VLOOKUP(A1945,TOURISM!$A$2:$E$2692,5,0)</f>
        <v>754000000</v>
      </c>
      <c r="M1945" s="10">
        <f>VLOOKUP(A1945,TOURISM!$A$2:$F$2692,6,0)</f>
        <v>735000000</v>
      </c>
      <c r="N1945" s="23">
        <v>0.222</v>
      </c>
      <c r="O1945" s="23">
        <v>64.0</v>
      </c>
      <c r="P1945" s="27">
        <f t="shared" si="948"/>
        <v>19</v>
      </c>
      <c r="Q1945" s="23">
        <v>422.0</v>
      </c>
      <c r="R1945" s="23">
        <v>0.52</v>
      </c>
      <c r="S1945" s="23">
        <v>0.809</v>
      </c>
      <c r="T1945" s="10">
        <f>VLOOKUP(A1945,TOURISM!$A$2:$E$2692,5,0)</f>
        <v>754000000</v>
      </c>
      <c r="U1945" s="10">
        <f>VLOOKUP(A1945,TOURISM!$A$2:$F$2692,6,0)</f>
        <v>735000000</v>
      </c>
      <c r="V1945" s="10">
        <f>VLOOKUP(A1945,BUSINESS!$A$2:$E$2692,5,0)</f>
        <v>0.617</v>
      </c>
      <c r="W1945" s="10">
        <f>VLOOKUP(A1945,BUSINESS!$A$2:$F$2692,6,0)</f>
        <v>40</v>
      </c>
      <c r="X1945" s="10">
        <f>VLOOKUP(A1945,BUSINESS!$A$2:$G$2692,7,0)</f>
        <v>23</v>
      </c>
      <c r="Y1945" s="10">
        <f>VLOOKUP(A1945,BUSINESS!$A$2:$H$2692,8,0)</f>
        <v>256</v>
      </c>
      <c r="Z1945" s="10">
        <f>VLOOKUP(A1945,BUSINESS!$A$2:$I$2692,9,0)</f>
        <v>0.088</v>
      </c>
      <c r="AA1945" s="10">
        <f>VLOOKUP(A1945,BUSINESS!$A$2:$J$2692,10,0)</f>
        <v>0.791</v>
      </c>
      <c r="AB1945" s="7">
        <f t="shared" si="2"/>
        <v>80899951144</v>
      </c>
    </row>
    <row r="1946">
      <c r="A1946" s="7" t="str">
        <f t="shared" si="1"/>
        <v>Tajikistan-Asia2009</v>
      </c>
      <c r="B1946" s="8" t="s">
        <v>262</v>
      </c>
      <c r="C1946" s="5" t="s">
        <v>61</v>
      </c>
      <c r="D1946" s="9" t="s">
        <v>71</v>
      </c>
      <c r="E1946" s="11">
        <v>4.97948198E9</v>
      </c>
      <c r="F1946" s="12">
        <v>0.059</v>
      </c>
      <c r="G1946" s="12">
        <v>40.0</v>
      </c>
      <c r="H1946" s="12">
        <v>0.226</v>
      </c>
      <c r="I1946" s="22">
        <f>VLOOKUP(A1946,ENERGY!$A$2:$F$2692,5,0)</f>
        <v>2583</v>
      </c>
      <c r="J1946" s="10">
        <f>VLOOKUP(A1947,ENERGY!$A$2:$F$2692,6,0)</f>
        <v>262205</v>
      </c>
      <c r="K1946" s="23">
        <v>0.024</v>
      </c>
      <c r="L1946" s="10">
        <f>VLOOKUP(A1946,TOURISM!$A$2:$E$2692,5,0)</f>
        <v>19500000</v>
      </c>
      <c r="M1946" s="10">
        <f>VLOOKUP(A1946,TOURISM!$A$2:$F$2692,6,0)</f>
        <v>5800000</v>
      </c>
      <c r="N1946" s="23">
        <v>0.532</v>
      </c>
      <c r="O1946" s="23">
        <v>25.0</v>
      </c>
      <c r="P1946" s="27">
        <f t="shared" si="948"/>
        <v>19</v>
      </c>
      <c r="Q1946" s="23">
        <v>170.0</v>
      </c>
      <c r="R1946" s="23">
        <v>0.752</v>
      </c>
      <c r="S1946" s="23">
        <v>1.457</v>
      </c>
      <c r="T1946" s="10">
        <f>VLOOKUP(A1946,TOURISM!$A$2:$E$2692,5,0)</f>
        <v>19500000</v>
      </c>
      <c r="U1946" s="10">
        <f>VLOOKUP(A1946,TOURISM!$A$2:$F$2692,6,0)</f>
        <v>5800000</v>
      </c>
      <c r="V1946" s="10">
        <f>VLOOKUP(A1946,BUSINESS!$A$2:$E$2692,5,0)</f>
        <v>0.838</v>
      </c>
      <c r="W1946" s="10">
        <f>VLOOKUP(A1946,BUSINESS!$A$2:$F$2692,6,0)</f>
        <v>38</v>
      </c>
      <c r="X1946" s="10">
        <f>VLOOKUP(A1946,BUSINESS!$A$2:$G$2692,7,0)</f>
        <v>23</v>
      </c>
      <c r="Y1946" s="10">
        <f>VLOOKUP(A1946,BUSINESS!$A$2:$H$2692,8,0)</f>
        <v>224</v>
      </c>
      <c r="Z1946" s="10">
        <f>VLOOKUP(A1946,BUSINESS!$A$2:$I$2692,9,0)</f>
        <v>0.101</v>
      </c>
      <c r="AA1946" s="10">
        <f>VLOOKUP(A1946,BUSINESS!$A$2:$J$2692,10,0)</f>
        <v>0.658</v>
      </c>
      <c r="AB1946" s="7">
        <f t="shared" si="2"/>
        <v>6621651569</v>
      </c>
    </row>
    <row r="1947">
      <c r="A1947" s="7" t="str">
        <f t="shared" si="1"/>
        <v>Thailand-Asia2009</v>
      </c>
      <c r="B1947" s="8" t="s">
        <v>264</v>
      </c>
      <c r="C1947" s="5" t="s">
        <v>61</v>
      </c>
      <c r="D1947" s="9" t="s">
        <v>71</v>
      </c>
      <c r="E1947" s="11">
        <v>2.64E11</v>
      </c>
      <c r="F1947" s="12">
        <v>0.041</v>
      </c>
      <c r="G1947" s="12">
        <v>164.0</v>
      </c>
      <c r="H1947" s="12">
        <v>0.06</v>
      </c>
      <c r="I1947" s="22">
        <f>VLOOKUP(A1947,ENERGY!$A$2:$F$2692,5,0)</f>
        <v>104886</v>
      </c>
      <c r="J1947" s="10">
        <f>VLOOKUP(A1948,ENERGY!$A$2:$F$2692,6,0)</f>
        <v>183</v>
      </c>
      <c r="K1947" s="23">
        <v>0.024</v>
      </c>
      <c r="L1947" s="10">
        <f>VLOOKUP(A1947,TOURISM!$A$2:$E$2692,5,0)</f>
        <v>19814000000</v>
      </c>
      <c r="M1947" s="10">
        <f>VLOOKUP(A1947,TOURISM!$A$2:$F$2692,6,0)</f>
        <v>5749000000</v>
      </c>
      <c r="N1947" s="27">
        <f t="shared" ref="N1947:Q1947" si="949">if(AND(L1947=L1948,M1947=M1947+1,ISBLANK(N1948)),N1947,N1948)</f>
        <v>0.677</v>
      </c>
      <c r="O1947" s="27">
        <f t="shared" si="949"/>
        <v>6</v>
      </c>
      <c r="P1947" s="27">
        <f t="shared" si="949"/>
        <v>19</v>
      </c>
      <c r="Q1947" s="27">
        <f t="shared" si="949"/>
        <v>285</v>
      </c>
      <c r="R1947" s="23">
        <v>0.63</v>
      </c>
      <c r="S1947" s="23">
        <v>1.073</v>
      </c>
      <c r="T1947" s="10">
        <f>VLOOKUP(A1947,TOURISM!$A$2:$E$2692,5,0)</f>
        <v>19814000000</v>
      </c>
      <c r="U1947" s="10">
        <f>VLOOKUP(A1947,TOURISM!$A$2:$F$2692,6,0)</f>
        <v>5749000000</v>
      </c>
      <c r="V1947" s="10">
        <f>VLOOKUP(A1947,BUSINESS!$A$2:$E$2692,5,0)</f>
        <v>0.369</v>
      </c>
      <c r="W1947" s="10">
        <f>VLOOKUP(A1947,BUSINESS!$A$2:$F$2692,6,0)</f>
        <v>32</v>
      </c>
      <c r="X1947" s="10">
        <f>VLOOKUP(A1947,BUSINESS!$A$2:$G$2692,7,0)</f>
        <v>23</v>
      </c>
      <c r="Y1947" s="10">
        <f>VLOOKUP(A1947,BUSINESS!$A$2:$H$2692,8,0)</f>
        <v>264</v>
      </c>
      <c r="Z1947" s="10">
        <f>VLOOKUP(A1947,BUSINESS!$A$2:$I$2692,9,0)</f>
        <v>0.201</v>
      </c>
      <c r="AA1947" s="10">
        <f>VLOOKUP(A1947,BUSINESS!$A$2:$J$2692,10,0)</f>
        <v>0.995</v>
      </c>
      <c r="AB1947" s="7">
        <f t="shared" si="2"/>
        <v>419047619048</v>
      </c>
    </row>
    <row r="1948">
      <c r="A1948" s="7" t="str">
        <f t="shared" si="1"/>
        <v>Timor-Leste-Asia2009</v>
      </c>
      <c r="B1948" s="8" t="s">
        <v>265</v>
      </c>
      <c r="C1948" s="5" t="s">
        <v>61</v>
      </c>
      <c r="D1948" s="9" t="s">
        <v>71</v>
      </c>
      <c r="E1948" s="11">
        <v>8.267E8</v>
      </c>
      <c r="F1948" s="12">
        <v>0.068</v>
      </c>
      <c r="G1948" s="12">
        <v>50.0</v>
      </c>
      <c r="H1948" s="12">
        <v>0.112</v>
      </c>
      <c r="I1948" s="22">
        <f>VLOOKUP(A1948,ENERGY!$A$2:$F$2692,5,0)</f>
        <v>61</v>
      </c>
      <c r="J1948" s="10">
        <f>VLOOKUP(A1949,ENERGY!$A$2:$F$2692,6,0)</f>
        <v>53516</v>
      </c>
      <c r="K1948" s="23">
        <v>0.024</v>
      </c>
      <c r="L1948" s="10">
        <f>VLOOKUP(A1948,TOURISM!$A$2:$E$2692,5,0)</f>
        <v>16000000</v>
      </c>
      <c r="M1948" s="10">
        <f>VLOOKUP(A1948,TOURISM!$A$2:$F$2692,6,0)</f>
        <v>69000000</v>
      </c>
      <c r="N1948" s="27">
        <f t="shared" ref="N1948:Q1948" si="950">if(AND(L1948=L1949,M1948=M1948+1,ISBLANK(N1949)),N1948,N1949)</f>
        <v>0.677</v>
      </c>
      <c r="O1948" s="27">
        <f t="shared" si="950"/>
        <v>6</v>
      </c>
      <c r="P1948" s="27">
        <f t="shared" si="950"/>
        <v>19</v>
      </c>
      <c r="Q1948" s="27">
        <f t="shared" si="950"/>
        <v>285</v>
      </c>
      <c r="R1948" s="23">
        <v>0.8</v>
      </c>
      <c r="S1948" s="23">
        <v>0.983</v>
      </c>
      <c r="T1948" s="10">
        <f>VLOOKUP(A1948,TOURISM!$A$2:$E$2692,5,0)</f>
        <v>16000000</v>
      </c>
      <c r="U1948" s="10">
        <f>VLOOKUP(A1948,TOURISM!$A$2:$F$2692,6,0)</f>
        <v>69000000</v>
      </c>
      <c r="V1948" s="10">
        <f>VLOOKUP(A1948,BUSINESS!$A$2:$E$2692,5,0)</f>
        <v>0.11</v>
      </c>
      <c r="W1948" s="10">
        <f>VLOOKUP(A1948,BUSINESS!$A$2:$F$2692,6,0)</f>
        <v>157</v>
      </c>
      <c r="X1948" s="10">
        <f>VLOOKUP(A1948,BUSINESS!$A$2:$G$2692,7,0)</f>
        <v>23</v>
      </c>
      <c r="Y1948" s="10">
        <f>VLOOKUP(A1948,BUSINESS!$A$2:$H$2692,8,0)</f>
        <v>276</v>
      </c>
      <c r="Z1948" s="10">
        <f>VLOOKUP(A1948,BUSINESS!$A$2:$I$2692,9,0)</f>
        <v>0.002</v>
      </c>
      <c r="AA1948" s="10">
        <f>VLOOKUP(A1948,BUSINESS!$A$2:$J$2692,10,0)</f>
        <v>0.33</v>
      </c>
      <c r="AB1948" s="7">
        <f t="shared" si="2"/>
        <v>1033375000</v>
      </c>
    </row>
    <row r="1949">
      <c r="A1949" s="7" t="str">
        <f t="shared" si="1"/>
        <v>Turkmenistan-Asia2009</v>
      </c>
      <c r="B1949" s="8" t="s">
        <v>271</v>
      </c>
      <c r="C1949" s="5" t="s">
        <v>61</v>
      </c>
      <c r="D1949" s="9" t="s">
        <v>71</v>
      </c>
      <c r="E1949" s="11">
        <v>2.0214385965E10</v>
      </c>
      <c r="F1949" s="12">
        <v>0.021</v>
      </c>
      <c r="G1949" s="12">
        <v>86.0</v>
      </c>
      <c r="H1949" s="10" t="str">
        <f t="shared" ref="H1949:H1950" si="951">if(AND(#REF!=#REF!,#REF!=#REF!+1,ISBLANK(#REF!)),#REF!,#REF!)</f>
        <v>#REF!</v>
      </c>
      <c r="I1949" s="22">
        <f>VLOOKUP(A1949,ENERGY!$A$2:$F$2692,5,0)</f>
        <v>22367</v>
      </c>
      <c r="J1949" s="10">
        <f>VLOOKUP(A1950,ENERGY!$A$2:$F$2692,6,0)</f>
        <v>116944</v>
      </c>
      <c r="K1949" s="23">
        <v>0.024</v>
      </c>
      <c r="L1949" s="10">
        <f>VLOOKUP(A1949,TOURISM!$A$2:$E$2692,5,0)</f>
        <v>545000000</v>
      </c>
      <c r="M1949" s="10">
        <f>VLOOKUP(A1949,TOURISM!$A$2:$F$2692,6,0)</f>
        <v>5291000000</v>
      </c>
      <c r="N1949" s="23">
        <v>0.677</v>
      </c>
      <c r="O1949" s="23">
        <v>6.0</v>
      </c>
      <c r="P1949" s="27">
        <f>if(AND(N1949=N1950,O1949=O1949+1,ISBLANK(P1950)),P1949,P1950)</f>
        <v>19</v>
      </c>
      <c r="Q1949" s="23">
        <v>285.0</v>
      </c>
      <c r="R1949" s="23">
        <v>0.537</v>
      </c>
      <c r="S1949" s="23">
        <v>1.548</v>
      </c>
      <c r="T1949" s="10">
        <f>VLOOKUP(A1949,TOURISM!$A$2:$E$2692,5,0)</f>
        <v>545000000</v>
      </c>
      <c r="U1949" s="10">
        <f>VLOOKUP(A1949,TOURISM!$A$2:$F$2692,6,0)</f>
        <v>5291000000</v>
      </c>
      <c r="V1949" s="10" t="str">
        <f>VLOOKUP(A1949,BUSINESS!$A$2:$E$2692,5,0)</f>
        <v/>
      </c>
      <c r="W1949" s="10">
        <f>VLOOKUP(A1949,BUSINESS!$A$2:$F$2692,6,0)</f>
        <v>30</v>
      </c>
      <c r="X1949" s="10">
        <f>VLOOKUP(A1949,BUSINESS!$A$2:$G$2692,7,0)</f>
        <v>23</v>
      </c>
      <c r="Y1949" s="10">
        <f>VLOOKUP(A1949,BUSINESS!$A$2:$H$2692,8,0)</f>
        <v>271</v>
      </c>
      <c r="Z1949" s="10">
        <f>VLOOKUP(A1949,BUSINESS!$A$2:$I$2692,9,0)</f>
        <v>0.02</v>
      </c>
      <c r="AA1949" s="10">
        <f>VLOOKUP(A1949,BUSINESS!$A$2:$J$2692,10,0)</f>
        <v>0.428</v>
      </c>
      <c r="AB1949" s="7">
        <f t="shared" si="2"/>
        <v>37643176844</v>
      </c>
    </row>
    <row r="1950">
      <c r="A1950" s="7" t="str">
        <f t="shared" si="1"/>
        <v>Uzbekistan-Asia2009</v>
      </c>
      <c r="B1950" s="8" t="s">
        <v>279</v>
      </c>
      <c r="C1950" s="5" t="s">
        <v>61</v>
      </c>
      <c r="D1950" s="9" t="s">
        <v>71</v>
      </c>
      <c r="E1950" s="11">
        <v>3.2816828373E10</v>
      </c>
      <c r="F1950" s="12">
        <v>0.054</v>
      </c>
      <c r="G1950" s="12">
        <v>64.0</v>
      </c>
      <c r="H1950" s="10" t="str">
        <f t="shared" si="951"/>
        <v>#REF!</v>
      </c>
      <c r="I1950" s="22">
        <f>VLOOKUP(A1950,ENERGY!$A$2:$F$2692,5,0)</f>
        <v>48718</v>
      </c>
      <c r="J1950" s="10">
        <f>VLOOKUP(A1951,ENERGY!$A$2:$F$2692,6,0)</f>
        <v>113651</v>
      </c>
      <c r="K1950" s="23">
        <v>0.024</v>
      </c>
      <c r="L1950" s="10">
        <f>VLOOKUP(A1950,TOURISM!$A$2:$E$2692,5,0)</f>
        <v>99000000</v>
      </c>
      <c r="M1950" s="10" t="str">
        <f>VLOOKUP(A1950,TOURISM!$A$2:$F$2692,6,0)</f>
        <v/>
      </c>
      <c r="N1950" s="26"/>
      <c r="O1950" s="27">
        <f t="shared" ref="O1950:Q1950" si="952">if(AND(M1950=M1951,N1950=N1950+1,ISBLANK(O1951)),O1950,O1951)</f>
        <v>18</v>
      </c>
      <c r="P1950" s="27">
        <f t="shared" si="952"/>
        <v>19</v>
      </c>
      <c r="Q1950" s="27">
        <f t="shared" si="952"/>
        <v>616</v>
      </c>
      <c r="R1950" s="23">
        <v>0.81</v>
      </c>
      <c r="S1950" s="23">
        <v>0.841</v>
      </c>
      <c r="T1950" s="10">
        <f>VLOOKUP(A1950,TOURISM!$A$2:$E$2692,5,0)</f>
        <v>99000000</v>
      </c>
      <c r="U1950" s="10" t="str">
        <f>VLOOKUP(A1950,TOURISM!$A$2:$F$2692,6,0)</f>
        <v/>
      </c>
      <c r="V1950" s="10">
        <f>VLOOKUP(A1950,BUSINESS!$A$2:$E$2692,5,0)</f>
        <v>0.948</v>
      </c>
      <c r="W1950" s="10">
        <f>VLOOKUP(A1950,BUSINESS!$A$2:$F$2692,6,0)</f>
        <v>15</v>
      </c>
      <c r="X1950" s="10">
        <f>VLOOKUP(A1950,BUSINESS!$A$2:$G$2692,7,0)</f>
        <v>23</v>
      </c>
      <c r="Y1950" s="10">
        <f>VLOOKUP(A1950,BUSINESS!$A$2:$H$2692,8,0)</f>
        <v>205</v>
      </c>
      <c r="Z1950" s="10">
        <f>VLOOKUP(A1950,BUSINESS!$A$2:$I$2692,9,0)</f>
        <v>0.171</v>
      </c>
      <c r="AA1950" s="10">
        <f>VLOOKUP(A1950,BUSINESS!$A$2:$J$2692,10,0)</f>
        <v>0.599</v>
      </c>
      <c r="AB1950" s="7">
        <f t="shared" si="2"/>
        <v>40514602930</v>
      </c>
    </row>
    <row r="1951">
      <c r="A1951" s="7" t="str">
        <f t="shared" si="1"/>
        <v>Vietnam-Asia2009</v>
      </c>
      <c r="B1951" s="8" t="s">
        <v>282</v>
      </c>
      <c r="C1951" s="5" t="s">
        <v>61</v>
      </c>
      <c r="D1951" s="9" t="s">
        <v>71</v>
      </c>
      <c r="E1951" s="11">
        <v>1.06E11</v>
      </c>
      <c r="F1951" s="12">
        <v>0.065</v>
      </c>
      <c r="G1951" s="12">
        <v>72.0</v>
      </c>
      <c r="H1951" s="12">
        <v>0.101</v>
      </c>
      <c r="I1951" s="22">
        <f>VLOOKUP(A1951,ENERGY!$A$2:$F$2692,5,0)</f>
        <v>45777</v>
      </c>
      <c r="J1951" s="10">
        <f>VLOOKUP(A1952,ENERGY!$A$2:$F$2692,6,0)</f>
        <v>3865</v>
      </c>
      <c r="K1951" s="23">
        <v>0.024</v>
      </c>
      <c r="L1951" s="10">
        <f>VLOOKUP(A1951,TOURISM!$A$2:$E$2692,5,0)</f>
        <v>3050000000</v>
      </c>
      <c r="M1951" s="10">
        <f>VLOOKUP(A1951,TOURISM!$A$2:$F$2692,6,0)</f>
        <v>1100000000</v>
      </c>
      <c r="N1951" s="23">
        <v>0.28</v>
      </c>
      <c r="O1951" s="23">
        <v>18.0</v>
      </c>
      <c r="P1951" s="27">
        <f t="shared" ref="P1951:P2016" si="953">if(AND(N1951=N1952,O1951=O1951+1,ISBLANK(P1952)),P1951,P1952)</f>
        <v>19</v>
      </c>
      <c r="Q1951" s="23">
        <v>616.0</v>
      </c>
      <c r="R1951" s="23">
        <v>0.462</v>
      </c>
      <c r="S1951" s="23">
        <v>1.38</v>
      </c>
      <c r="T1951" s="10">
        <f>VLOOKUP(A1951,TOURISM!$A$2:$E$2692,5,0)</f>
        <v>3050000000</v>
      </c>
      <c r="U1951" s="10">
        <f>VLOOKUP(A1951,TOURISM!$A$2:$F$2692,6,0)</f>
        <v>1100000000</v>
      </c>
      <c r="V1951" s="10">
        <f>VLOOKUP(A1951,BUSINESS!$A$2:$E$2692,5,0)</f>
        <v>0.399</v>
      </c>
      <c r="W1951" s="10">
        <f>VLOOKUP(A1951,BUSINESS!$A$2:$F$2692,6,0)</f>
        <v>39</v>
      </c>
      <c r="X1951" s="10">
        <f>VLOOKUP(A1951,BUSINESS!$A$2:$G$2692,7,0)</f>
        <v>23</v>
      </c>
      <c r="Y1951" s="10">
        <f>VLOOKUP(A1951,BUSINESS!$A$2:$H$2692,8,0)</f>
        <v>1050</v>
      </c>
      <c r="Z1951" s="10">
        <f>VLOOKUP(A1951,BUSINESS!$A$2:$I$2692,9,0)</f>
        <v>0.266</v>
      </c>
      <c r="AA1951" s="10">
        <f>VLOOKUP(A1951,BUSINESS!$A$2:$J$2692,10,0)</f>
        <v>1.114</v>
      </c>
      <c r="AB1951" s="7">
        <f t="shared" si="2"/>
        <v>229437229437</v>
      </c>
    </row>
    <row r="1952">
      <c r="A1952" s="7" t="str">
        <f t="shared" si="1"/>
        <v>Albania-Europe2009</v>
      </c>
      <c r="B1952" s="8" t="s">
        <v>75</v>
      </c>
      <c r="C1952" s="5" t="s">
        <v>76</v>
      </c>
      <c r="D1952" s="9" t="s">
        <v>71</v>
      </c>
      <c r="E1952" s="11">
        <v>1.2044212904E10</v>
      </c>
      <c r="F1952" s="12">
        <v>0.06</v>
      </c>
      <c r="G1952" s="12">
        <v>230.0</v>
      </c>
      <c r="H1952" s="12">
        <v>0.127</v>
      </c>
      <c r="I1952" s="22">
        <f>VLOOKUP(A1952,ENERGY!$A$2:$F$2692,5,0)</f>
        <v>2068</v>
      </c>
      <c r="J1952" s="10">
        <f>VLOOKUP(A1953,ENERGY!$A$2:$F$2692,6,0)</f>
        <v>546</v>
      </c>
      <c r="K1952" s="23">
        <v>0.024</v>
      </c>
      <c r="L1952" s="10">
        <f>VLOOKUP(A1952,TOURISM!$A$2:$E$2692,5,0)</f>
        <v>2014000000</v>
      </c>
      <c r="M1952" s="10">
        <f>VLOOKUP(A1952,TOURISM!$A$2:$F$2692,6,0)</f>
        <v>1693000000</v>
      </c>
      <c r="N1952" s="23">
        <v>0.221</v>
      </c>
      <c r="O1952" s="23">
        <v>9.0</v>
      </c>
      <c r="P1952" s="27">
        <f t="shared" si="953"/>
        <v>19</v>
      </c>
      <c r="Q1952" s="23">
        <v>196.0</v>
      </c>
      <c r="R1952" s="23">
        <v>0.566</v>
      </c>
      <c r="S1952" s="23">
        <v>1.136</v>
      </c>
      <c r="T1952" s="10">
        <f>VLOOKUP(A1952,TOURISM!$A$2:$E$2692,5,0)</f>
        <v>2014000000</v>
      </c>
      <c r="U1952" s="10">
        <f>VLOOKUP(A1952,TOURISM!$A$2:$F$2692,6,0)</f>
        <v>1693000000</v>
      </c>
      <c r="V1952" s="10">
        <f>VLOOKUP(A1952,BUSINESS!$A$2:$E$2692,5,0)</f>
        <v>0.37</v>
      </c>
      <c r="W1952" s="10">
        <f>VLOOKUP(A1952,BUSINESS!$A$2:$F$2692,6,0)</f>
        <v>6</v>
      </c>
      <c r="X1952" s="10">
        <f>VLOOKUP(A1952,BUSINESS!$A$2:$G$2692,7,0)</f>
        <v>19</v>
      </c>
      <c r="Y1952" s="10">
        <f>VLOOKUP(A1952,BUSINESS!$A$2:$H$2692,8,0)</f>
        <v>368</v>
      </c>
      <c r="Z1952" s="10">
        <f>VLOOKUP(A1952,BUSINESS!$A$2:$I$2692,9,0)</f>
        <v>0.412</v>
      </c>
      <c r="AA1952" s="10">
        <f>VLOOKUP(A1952,BUSINESS!$A$2:$J$2692,10,0)</f>
        <v>0.782</v>
      </c>
      <c r="AB1952" s="7">
        <f t="shared" si="2"/>
        <v>21279528099</v>
      </c>
    </row>
    <row r="1953">
      <c r="A1953" s="7" t="str">
        <f t="shared" si="1"/>
        <v>Andorra-Europe2009</v>
      </c>
      <c r="B1953" s="8" t="s">
        <v>81</v>
      </c>
      <c r="C1953" s="5" t="s">
        <v>76</v>
      </c>
      <c r="D1953" s="9" t="s">
        <v>71</v>
      </c>
      <c r="E1953" s="11">
        <v>3.712034267E9</v>
      </c>
      <c r="F1953" s="12">
        <v>0.062</v>
      </c>
      <c r="G1953" s="12">
        <v>3105.0</v>
      </c>
      <c r="H1953" s="10">
        <f>if(AND(C1914=C1915,D1914=D1914+1,ISBLANK(H1915)),H1914,H1915)</f>
        <v>0.21</v>
      </c>
      <c r="I1953" s="22">
        <f>VLOOKUP(A1953,ENERGY!$A$2:$F$2692,5,0)</f>
        <v>133681</v>
      </c>
      <c r="J1953" s="10">
        <f>VLOOKUP(A1954,ENERGY!$A$2:$F$2692,6,0)</f>
        <v>71565</v>
      </c>
      <c r="K1953" s="23">
        <v>0.024</v>
      </c>
      <c r="L1953" s="10">
        <f>VLOOKUP(A1953,TOURISM!$A$2:$E$2692,5,0)</f>
        <v>26446000000</v>
      </c>
      <c r="M1953" s="10">
        <f>VLOOKUP(A1953,TOURISM!$A$2:$F$2692,6,0)</f>
        <v>247000000</v>
      </c>
      <c r="N1953" s="23">
        <v>0.426</v>
      </c>
      <c r="O1953" s="23">
        <v>5.0</v>
      </c>
      <c r="P1953" s="27">
        <f t="shared" si="953"/>
        <v>19</v>
      </c>
      <c r="Q1953" s="23">
        <v>298.0</v>
      </c>
      <c r="R1953" s="23">
        <v>0.533</v>
      </c>
      <c r="S1953" s="23">
        <v>1.153</v>
      </c>
      <c r="T1953" s="10">
        <f>VLOOKUP(A1953,TOURISM!$A$2:$E$2692,5,0)</f>
        <v>26446000000</v>
      </c>
      <c r="U1953" s="10">
        <f>VLOOKUP(A1953,TOURISM!$A$2:$F$2692,6,0)</f>
        <v>247000000</v>
      </c>
      <c r="V1953" s="10">
        <f>VLOOKUP(A1953,BUSINESS!$A$2:$E$2692,5,0)</f>
        <v>0.377</v>
      </c>
      <c r="W1953" s="10">
        <f>VLOOKUP(A1953,BUSINESS!$A$2:$F$2692,6,0)</f>
        <v>16</v>
      </c>
      <c r="X1953" s="10">
        <f>VLOOKUP(A1953,BUSINESS!$A$2:$G$2692,7,0)</f>
        <v>19</v>
      </c>
      <c r="Y1953" s="10">
        <f>VLOOKUP(A1953,BUSINESS!$A$2:$H$2692,8,0)</f>
        <v>279</v>
      </c>
      <c r="Z1953" s="10">
        <f>VLOOKUP(A1953,BUSINESS!$A$2:$I$2692,9,0)</f>
        <v>0.785</v>
      </c>
      <c r="AA1953" s="10">
        <f>VLOOKUP(A1953,BUSINESS!$A$2:$J$2692,10,0)</f>
        <v>0.821</v>
      </c>
      <c r="AB1953" s="7">
        <f t="shared" si="2"/>
        <v>6964417011</v>
      </c>
    </row>
    <row r="1954">
      <c r="A1954" s="7" t="str">
        <f t="shared" si="1"/>
        <v>Austria-Europe2009</v>
      </c>
      <c r="B1954" s="8" t="s">
        <v>89</v>
      </c>
      <c r="C1954" s="5" t="s">
        <v>76</v>
      </c>
      <c r="D1954" s="9" t="s">
        <v>71</v>
      </c>
      <c r="E1954" s="11">
        <v>4.14E11</v>
      </c>
      <c r="F1954" s="12">
        <v>0.105</v>
      </c>
      <c r="G1954" s="12">
        <v>5211.0</v>
      </c>
      <c r="H1954" s="10">
        <f>if(AND(C1811=C1812,D1811=D1811+1,ISBLANK(H1812)),H1811,H1812)</f>
        <v>0.073</v>
      </c>
      <c r="I1954" s="22">
        <f>VLOOKUP(A1954,ENERGY!$A$2:$F$2692,5,0)</f>
        <v>33799</v>
      </c>
      <c r="J1954" s="10">
        <f>VLOOKUP(A1955,ENERGY!$A$2:$F$2692,6,0)</f>
        <v>61829</v>
      </c>
      <c r="K1954" s="23">
        <v>0.024</v>
      </c>
      <c r="L1954" s="10">
        <f>VLOOKUP(A1954,TOURISM!$A$2:$E$2692,5,0)</f>
        <v>21220000000</v>
      </c>
      <c r="M1954" s="10">
        <f>VLOOKUP(A1954,TOURISM!$A$2:$F$2692,6,0)</f>
        <v>12767000000</v>
      </c>
      <c r="N1954" s="23">
        <v>0.467</v>
      </c>
      <c r="O1954" s="23">
        <v>19.0</v>
      </c>
      <c r="P1954" s="27">
        <f t="shared" si="953"/>
        <v>19</v>
      </c>
      <c r="Q1954" s="23">
        <v>224.0</v>
      </c>
      <c r="R1954" s="23">
        <v>0.444</v>
      </c>
      <c r="S1954" s="23">
        <v>1.106</v>
      </c>
      <c r="T1954" s="10">
        <f>VLOOKUP(A1954,TOURISM!$A$2:$E$2692,5,0)</f>
        <v>21220000000</v>
      </c>
      <c r="U1954" s="10">
        <f>VLOOKUP(A1954,TOURISM!$A$2:$F$2692,6,0)</f>
        <v>12767000000</v>
      </c>
      <c r="V1954" s="10">
        <f>VLOOKUP(A1954,BUSINESS!$A$2:$E$2692,5,0)</f>
        <v>0.534</v>
      </c>
      <c r="W1954" s="10">
        <f>VLOOKUP(A1954,BUSINESS!$A$2:$F$2692,6,0)</f>
        <v>25</v>
      </c>
      <c r="X1954" s="10">
        <f>VLOOKUP(A1954,BUSINESS!$A$2:$G$2692,7,0)</f>
        <v>19</v>
      </c>
      <c r="Y1954" s="10">
        <f>VLOOKUP(A1954,BUSINESS!$A$2:$H$2692,8,0)</f>
        <v>170</v>
      </c>
      <c r="Z1954" s="10">
        <f>VLOOKUP(A1954,BUSINESS!$A$2:$I$2692,9,0)</f>
        <v>0.735</v>
      </c>
      <c r="AA1954" s="10">
        <f>VLOOKUP(A1954,BUSINESS!$A$2:$J$2692,10,0)</f>
        <v>1.366</v>
      </c>
      <c r="AB1954" s="7">
        <f t="shared" si="2"/>
        <v>932432432432</v>
      </c>
    </row>
    <row r="1955">
      <c r="A1955" s="7" t="str">
        <f t="shared" si="1"/>
        <v>Belarus-Europe2009</v>
      </c>
      <c r="B1955" s="8" t="s">
        <v>96</v>
      </c>
      <c r="C1955" s="5" t="s">
        <v>76</v>
      </c>
      <c r="D1955" s="9" t="s">
        <v>71</v>
      </c>
      <c r="E1955" s="11">
        <v>6.0763483146E10</v>
      </c>
      <c r="F1955" s="12">
        <v>0.059</v>
      </c>
      <c r="G1955" s="12">
        <v>378.0</v>
      </c>
      <c r="H1955" s="12">
        <v>0.086</v>
      </c>
      <c r="I1955" s="22">
        <f>VLOOKUP(A1955,ENERGY!$A$2:$F$2692,5,0)</f>
        <v>28621</v>
      </c>
      <c r="J1955" s="10">
        <f>VLOOKUP(A1956,ENERGY!$A$2:$F$2692,6,0)</f>
        <v>106834</v>
      </c>
      <c r="K1955" s="23">
        <v>0.024</v>
      </c>
      <c r="L1955" s="10">
        <f>VLOOKUP(A1955,TOURISM!$A$2:$E$2692,5,0)</f>
        <v>563000000</v>
      </c>
      <c r="M1955" s="10">
        <f>VLOOKUP(A1955,TOURISM!$A$2:$F$2692,6,0)</f>
        <v>752000000</v>
      </c>
      <c r="N1955" s="23">
        <v>0.568</v>
      </c>
      <c r="O1955" s="23">
        <v>47.0</v>
      </c>
      <c r="P1955" s="27">
        <f t="shared" si="953"/>
        <v>19</v>
      </c>
      <c r="Q1955" s="23">
        <v>197.0</v>
      </c>
      <c r="R1955" s="23">
        <v>0.658</v>
      </c>
      <c r="S1955" s="23">
        <v>1.113</v>
      </c>
      <c r="T1955" s="10">
        <f>VLOOKUP(A1955,TOURISM!$A$2:$E$2692,5,0)</f>
        <v>563000000</v>
      </c>
      <c r="U1955" s="10">
        <f>VLOOKUP(A1955,TOURISM!$A$2:$F$2692,6,0)</f>
        <v>752000000</v>
      </c>
      <c r="V1955" s="10">
        <f>VLOOKUP(A1955,BUSINESS!$A$2:$E$2692,5,0)</f>
        <v>0.997</v>
      </c>
      <c r="W1955" s="10">
        <f>VLOOKUP(A1955,BUSINESS!$A$2:$F$2692,6,0)</f>
        <v>10</v>
      </c>
      <c r="X1955" s="10">
        <f>VLOOKUP(A1955,BUSINESS!$A$2:$G$2692,7,0)</f>
        <v>19</v>
      </c>
      <c r="Y1955" s="10">
        <f>VLOOKUP(A1955,BUSINESS!$A$2:$H$2692,8,0)</f>
        <v>900</v>
      </c>
      <c r="Z1955" s="10">
        <f>VLOOKUP(A1955,BUSINESS!$A$2:$I$2692,9,0)</f>
        <v>0.274</v>
      </c>
      <c r="AA1955" s="10">
        <f>VLOOKUP(A1955,BUSINESS!$A$2:$J$2692,10,0)</f>
        <v>1.017</v>
      </c>
      <c r="AB1955" s="7">
        <f t="shared" si="2"/>
        <v>92345719067</v>
      </c>
    </row>
    <row r="1956">
      <c r="A1956" s="7" t="str">
        <f t="shared" si="1"/>
        <v>Belgium-Europe2009</v>
      </c>
      <c r="B1956" s="8" t="s">
        <v>97</v>
      </c>
      <c r="C1956" s="5" t="s">
        <v>76</v>
      </c>
      <c r="D1956" s="9" t="s">
        <v>71</v>
      </c>
      <c r="E1956" s="11">
        <v>5.07E11</v>
      </c>
      <c r="F1956" s="12">
        <v>0.099</v>
      </c>
      <c r="G1956" s="12">
        <v>4715.0</v>
      </c>
      <c r="H1956" s="12">
        <v>0.092</v>
      </c>
      <c r="I1956" s="22">
        <f>VLOOKUP(A1956,ENERGY!$A$2:$F$2692,5,0)</f>
        <v>58111</v>
      </c>
      <c r="J1956" s="10" t="str">
        <f>VLOOKUP(A1957,ENERGY!$A$2:$F$2692,6,0)</f>
        <v>#N/A</v>
      </c>
      <c r="K1956" s="23">
        <v>0.024</v>
      </c>
      <c r="L1956" s="10">
        <f>VLOOKUP(A1956,TOURISM!$A$2:$E$2692,5,0)</f>
        <v>11500000000</v>
      </c>
      <c r="M1956" s="10">
        <f>VLOOKUP(A1956,TOURISM!$A$2:$F$2692,6,0)</f>
        <v>22292000000</v>
      </c>
      <c r="N1956" s="23">
        <v>0.288</v>
      </c>
      <c r="O1956" s="23">
        <v>18.0</v>
      </c>
      <c r="P1956" s="27">
        <f t="shared" si="953"/>
        <v>19</v>
      </c>
      <c r="Q1956" s="23">
        <v>63.0</v>
      </c>
      <c r="R1956" s="23">
        <v>0.839</v>
      </c>
      <c r="S1956" s="23">
        <v>1.232</v>
      </c>
      <c r="T1956" s="10">
        <f>VLOOKUP(A1956,TOURISM!$A$2:$E$2692,5,0)</f>
        <v>11500000000</v>
      </c>
      <c r="U1956" s="10">
        <f>VLOOKUP(A1956,TOURISM!$A$2:$F$2692,6,0)</f>
        <v>22292000000</v>
      </c>
      <c r="V1956" s="10">
        <f>VLOOKUP(A1956,BUSINESS!$A$2:$E$2692,5,0)</f>
        <v>0.545</v>
      </c>
      <c r="W1956" s="10">
        <f>VLOOKUP(A1956,BUSINESS!$A$2:$F$2692,6,0)</f>
        <v>4</v>
      </c>
      <c r="X1956" s="10">
        <f>VLOOKUP(A1956,BUSINESS!$A$2:$G$2692,7,0)</f>
        <v>19</v>
      </c>
      <c r="Y1956" s="10">
        <f>VLOOKUP(A1956,BUSINESS!$A$2:$H$2692,8,0)</f>
        <v>156</v>
      </c>
      <c r="Z1956" s="10">
        <f>VLOOKUP(A1956,BUSINESS!$A$2:$I$2692,9,0)</f>
        <v>0.7</v>
      </c>
      <c r="AA1956" s="10">
        <f>VLOOKUP(A1956,BUSINESS!$A$2:$J$2692,10,0)</f>
        <v>1.084</v>
      </c>
      <c r="AB1956" s="7">
        <f t="shared" si="2"/>
        <v>604290822408</v>
      </c>
    </row>
    <row r="1957">
      <c r="A1957" s="7" t="str">
        <f t="shared" si="1"/>
        <v>Bosnia and Herzegovina-Europe2009</v>
      </c>
      <c r="B1957" s="8" t="s">
        <v>103</v>
      </c>
      <c r="C1957" s="5" t="s">
        <v>76</v>
      </c>
      <c r="D1957" s="9" t="s">
        <v>71</v>
      </c>
      <c r="E1957" s="11">
        <v>1.8543289395E10</v>
      </c>
      <c r="F1957" s="12">
        <v>0.088</v>
      </c>
      <c r="G1957" s="12">
        <v>425.0</v>
      </c>
      <c r="H1957" s="12">
        <v>0.07</v>
      </c>
      <c r="I1957" s="22" t="str">
        <f>VLOOKUP(A1957,ENERGY!$A$2:$F$2692,5,0)</f>
        <v>#N/A</v>
      </c>
      <c r="J1957" s="10">
        <f>VLOOKUP(A1958,ENERGY!$A$2:$F$2692,6,0)</f>
        <v>47308</v>
      </c>
      <c r="K1957" s="23">
        <v>0.024</v>
      </c>
      <c r="L1957" s="10">
        <f>VLOOKUP(A1957,TOURISM!$A$2:$E$2692,5,0)</f>
        <v>753000000</v>
      </c>
      <c r="M1957" s="10">
        <f>VLOOKUP(A1957,TOURISM!$A$2:$F$2692,6,0)</f>
        <v>285000000</v>
      </c>
      <c r="N1957" s="23">
        <v>0.555</v>
      </c>
      <c r="O1957" s="23">
        <v>27.0</v>
      </c>
      <c r="P1957" s="27">
        <f t="shared" si="953"/>
        <v>19</v>
      </c>
      <c r="Q1957" s="23">
        <v>657.0</v>
      </c>
      <c r="R1957" s="23">
        <v>0.233</v>
      </c>
      <c r="S1957" s="23">
        <v>1.171</v>
      </c>
      <c r="T1957" s="10">
        <f>VLOOKUP(A1957,TOURISM!$A$2:$E$2692,5,0)</f>
        <v>753000000</v>
      </c>
      <c r="U1957" s="10">
        <f>VLOOKUP(A1957,TOURISM!$A$2:$F$2692,6,0)</f>
        <v>285000000</v>
      </c>
      <c r="V1957" s="10">
        <f>VLOOKUP(A1957,BUSINESS!$A$2:$E$2692,5,0)</f>
        <v>0.259</v>
      </c>
      <c r="W1957" s="10">
        <f>VLOOKUP(A1957,BUSINESS!$A$2:$F$2692,6,0)</f>
        <v>69</v>
      </c>
      <c r="X1957" s="10">
        <f>VLOOKUP(A1957,BUSINESS!$A$2:$G$2692,7,0)</f>
        <v>19</v>
      </c>
      <c r="Y1957" s="10">
        <f>VLOOKUP(A1957,BUSINESS!$A$2:$H$2692,8,0)</f>
        <v>422</v>
      </c>
      <c r="Z1957" s="10">
        <f>VLOOKUP(A1957,BUSINESS!$A$2:$I$2692,9,0)</f>
        <v>0.377</v>
      </c>
      <c r="AA1957" s="10">
        <f>VLOOKUP(A1957,BUSINESS!$A$2:$J$2692,10,0)</f>
        <v>0.845</v>
      </c>
      <c r="AB1957" s="7">
        <f t="shared" si="2"/>
        <v>79584933026</v>
      </c>
    </row>
    <row r="1958">
      <c r="A1958" s="7" t="str">
        <f t="shared" si="1"/>
        <v>Bulgaria-Europe2009</v>
      </c>
      <c r="B1958" s="8" t="s">
        <v>107</v>
      </c>
      <c r="C1958" s="5" t="s">
        <v>76</v>
      </c>
      <c r="D1958" s="9" t="s">
        <v>71</v>
      </c>
      <c r="E1958" s="11">
        <v>5.1824892678E10</v>
      </c>
      <c r="F1958" s="12">
        <v>0.07</v>
      </c>
      <c r="G1958" s="12">
        <v>474.0</v>
      </c>
      <c r="H1958" s="12">
        <v>0.109</v>
      </c>
      <c r="I1958" s="22">
        <f>VLOOKUP(A1958,ENERGY!$A$2:$F$2692,5,0)</f>
        <v>19399</v>
      </c>
      <c r="J1958" s="10">
        <f>VLOOKUP(A1959,ENERGY!$A$2:$F$2692,6,0)</f>
        <v>23542</v>
      </c>
      <c r="K1958" s="23">
        <v>0.024</v>
      </c>
      <c r="L1958" s="10">
        <f>VLOOKUP(A1958,TOURISM!$A$2:$E$2692,5,0)</f>
        <v>4273000000</v>
      </c>
      <c r="M1958" s="10">
        <f>VLOOKUP(A1958,TOURISM!$A$2:$F$2692,6,0)</f>
        <v>1955000000</v>
      </c>
      <c r="N1958" s="23">
        <v>0.805</v>
      </c>
      <c r="O1958" s="23">
        <v>10.0</v>
      </c>
      <c r="P1958" s="27">
        <f t="shared" si="953"/>
        <v>19</v>
      </c>
      <c r="Q1958" s="23">
        <v>798.0</v>
      </c>
      <c r="R1958" s="23">
        <v>0.318</v>
      </c>
      <c r="S1958" s="23">
        <v>1.089</v>
      </c>
      <c r="T1958" s="10">
        <f>VLOOKUP(A1958,TOURISM!$A$2:$E$2692,5,0)</f>
        <v>4273000000</v>
      </c>
      <c r="U1958" s="10">
        <f>VLOOKUP(A1958,TOURISM!$A$2:$F$2692,6,0)</f>
        <v>1955000000</v>
      </c>
      <c r="V1958" s="10">
        <f>VLOOKUP(A1958,BUSINESS!$A$2:$E$2692,5,0)</f>
        <v>0.304</v>
      </c>
      <c r="W1958" s="10">
        <f>VLOOKUP(A1958,BUSINESS!$A$2:$F$2692,6,0)</f>
        <v>18</v>
      </c>
      <c r="X1958" s="10">
        <f>VLOOKUP(A1958,BUSINESS!$A$2:$G$2692,7,0)</f>
        <v>19</v>
      </c>
      <c r="Y1958" s="10">
        <f>VLOOKUP(A1958,BUSINESS!$A$2:$H$2692,8,0)</f>
        <v>616</v>
      </c>
      <c r="Z1958" s="10">
        <f>VLOOKUP(A1958,BUSINESS!$A$2:$I$2692,9,0)</f>
        <v>0.45</v>
      </c>
      <c r="AA1958" s="10">
        <f>VLOOKUP(A1958,BUSINESS!$A$2:$J$2692,10,0)</f>
        <v>1.404</v>
      </c>
      <c r="AB1958" s="7">
        <f t="shared" si="2"/>
        <v>162971360623</v>
      </c>
    </row>
    <row r="1959">
      <c r="A1959" s="7" t="str">
        <f t="shared" si="1"/>
        <v>Croatia-Europe2009</v>
      </c>
      <c r="B1959" s="8" t="s">
        <v>124</v>
      </c>
      <c r="C1959" s="5" t="s">
        <v>76</v>
      </c>
      <c r="D1959" s="9" t="s">
        <v>71</v>
      </c>
      <c r="E1959" s="11">
        <v>6.220261924E10</v>
      </c>
      <c r="F1959" s="12">
        <v>0.078</v>
      </c>
      <c r="G1959" s="12">
        <v>1095.0</v>
      </c>
      <c r="H1959" s="12">
        <v>0.116</v>
      </c>
      <c r="I1959" s="22">
        <f>VLOOKUP(A1959,ENERGY!$A$2:$F$2692,5,0)</f>
        <v>8812</v>
      </c>
      <c r="J1959" s="10">
        <f>VLOOKUP(A1960,ENERGY!$A$2:$F$2692,6,0)</f>
        <v>7748</v>
      </c>
      <c r="K1959" s="23">
        <v>0.024</v>
      </c>
      <c r="L1959" s="10">
        <f>VLOOKUP(A1959,TOURISM!$A$2:$E$2692,5,0)</f>
        <v>9308000000</v>
      </c>
      <c r="M1959" s="10">
        <f>VLOOKUP(A1959,TOURISM!$A$2:$F$2692,6,0)</f>
        <v>1041000000</v>
      </c>
      <c r="N1959" s="23">
        <v>0.435</v>
      </c>
      <c r="O1959" s="23">
        <v>9.0</v>
      </c>
      <c r="P1959" s="27">
        <f t="shared" si="953"/>
        <v>19</v>
      </c>
      <c r="Q1959" s="23">
        <v>222.0</v>
      </c>
      <c r="R1959" s="23">
        <v>0.399</v>
      </c>
      <c r="S1959" s="23">
        <v>1.114</v>
      </c>
      <c r="T1959" s="10">
        <f>VLOOKUP(A1959,TOURISM!$A$2:$E$2692,5,0)</f>
        <v>9308000000</v>
      </c>
      <c r="U1959" s="10">
        <f>VLOOKUP(A1959,TOURISM!$A$2:$F$2692,6,0)</f>
        <v>1041000000</v>
      </c>
      <c r="V1959" s="10">
        <f>VLOOKUP(A1959,BUSINESS!$A$2:$E$2692,5,0)</f>
        <v>0.214</v>
      </c>
      <c r="W1959" s="10">
        <f>VLOOKUP(A1959,BUSINESS!$A$2:$F$2692,6,0)</f>
        <v>22</v>
      </c>
      <c r="X1959" s="10">
        <f>VLOOKUP(A1959,BUSINESS!$A$2:$G$2692,7,0)</f>
        <v>19</v>
      </c>
      <c r="Y1959" s="10">
        <f>VLOOKUP(A1959,BUSINESS!$A$2:$H$2692,8,0)</f>
        <v>196</v>
      </c>
      <c r="Z1959" s="10">
        <f>VLOOKUP(A1959,BUSINESS!$A$2:$I$2692,9,0)</f>
        <v>0.506</v>
      </c>
      <c r="AA1959" s="10">
        <f>VLOOKUP(A1959,BUSINESS!$A$2:$J$2692,10,0)</f>
        <v>1.075</v>
      </c>
      <c r="AB1959" s="7">
        <f t="shared" si="2"/>
        <v>155896288822</v>
      </c>
    </row>
    <row r="1960">
      <c r="A1960" s="7" t="str">
        <f t="shared" si="1"/>
        <v>Cyprus-Europe2009</v>
      </c>
      <c r="B1960" s="8" t="s">
        <v>127</v>
      </c>
      <c r="C1960" s="5" t="s">
        <v>76</v>
      </c>
      <c r="D1960" s="9" t="s">
        <v>71</v>
      </c>
      <c r="E1960" s="11">
        <v>2.3542650736E10</v>
      </c>
      <c r="F1960" s="12">
        <v>0.074</v>
      </c>
      <c r="G1960" s="12">
        <v>2115.0</v>
      </c>
      <c r="H1960" s="10" t="str">
        <f>if(AND(C1328=C1329,D1328=D1328+1,ISBLANK(H1329)),H1328,H1329)</f>
        <v>#REF!</v>
      </c>
      <c r="I1960" s="22">
        <f>VLOOKUP(A1960,ENERGY!$A$2:$F$2692,5,0)</f>
        <v>2332</v>
      </c>
      <c r="J1960" s="10">
        <f>VLOOKUP(A1961,ENERGY!$A$2:$F$2692,6,0)</f>
        <v>122379</v>
      </c>
      <c r="K1960" s="23">
        <v>0.024</v>
      </c>
      <c r="L1960" s="10">
        <f>VLOOKUP(A1960,TOURISM!$A$2:$E$2692,5,0)</f>
        <v>2474000000</v>
      </c>
      <c r="M1960" s="10">
        <f>VLOOKUP(A1960,TOURISM!$A$2:$F$2692,6,0)</f>
        <v>1638000000</v>
      </c>
      <c r="N1960" s="23">
        <v>0.474</v>
      </c>
      <c r="O1960" s="23">
        <v>18.0</v>
      </c>
      <c r="P1960" s="27">
        <f t="shared" si="953"/>
        <v>19</v>
      </c>
      <c r="Q1960" s="23">
        <v>257.0</v>
      </c>
      <c r="R1960" s="23">
        <v>0.757</v>
      </c>
      <c r="S1960" s="23">
        <v>1.09</v>
      </c>
      <c r="T1960" s="10">
        <f>VLOOKUP(A1960,TOURISM!$A$2:$E$2692,5,0)</f>
        <v>2474000000</v>
      </c>
      <c r="U1960" s="10">
        <f>VLOOKUP(A1960,TOURISM!$A$2:$F$2692,6,0)</f>
        <v>1638000000</v>
      </c>
      <c r="V1960" s="10">
        <f>VLOOKUP(A1960,BUSINESS!$A$2:$E$2692,5,0)</f>
        <v>0.206</v>
      </c>
      <c r="W1960" s="10">
        <f>VLOOKUP(A1960,BUSINESS!$A$2:$F$2692,6,0)</f>
        <v>8</v>
      </c>
      <c r="X1960" s="10">
        <f>VLOOKUP(A1960,BUSINESS!$A$2:$G$2692,7,0)</f>
        <v>19</v>
      </c>
      <c r="Y1960" s="10">
        <f>VLOOKUP(A1960,BUSINESS!$A$2:$H$2692,8,0)</f>
        <v>149</v>
      </c>
      <c r="Z1960" s="10">
        <f>VLOOKUP(A1960,BUSINESS!$A$2:$I$2692,9,0)</f>
        <v>0.498</v>
      </c>
      <c r="AA1960" s="10">
        <f>VLOOKUP(A1960,BUSINESS!$A$2:$J$2692,10,0)</f>
        <v>0.896</v>
      </c>
      <c r="AB1960" s="7">
        <f t="shared" si="2"/>
        <v>31099934922</v>
      </c>
    </row>
    <row r="1961">
      <c r="A1961" s="7" t="str">
        <f t="shared" si="1"/>
        <v>Czech Republic-Europe2009</v>
      </c>
      <c r="B1961" s="8" t="s">
        <v>128</v>
      </c>
      <c r="C1961" s="5" t="s">
        <v>76</v>
      </c>
      <c r="D1961" s="9" t="s">
        <v>71</v>
      </c>
      <c r="E1961" s="11">
        <v>1.97E11</v>
      </c>
      <c r="F1961" s="12">
        <v>0.08</v>
      </c>
      <c r="G1961" s="12">
        <v>1498.0</v>
      </c>
      <c r="H1961" s="12">
        <v>0.06</v>
      </c>
      <c r="I1961" s="22">
        <f>VLOOKUP(A1961,ENERGY!$A$2:$F$2692,5,0)</f>
        <v>44415</v>
      </c>
      <c r="J1961" s="10">
        <f>VLOOKUP(A1962,ENERGY!$A$2:$F$2692,6,0)</f>
        <v>55735</v>
      </c>
      <c r="K1961" s="23">
        <v>0.024</v>
      </c>
      <c r="L1961" s="10">
        <f>VLOOKUP(A1961,TOURISM!$A$2:$E$2692,5,0)</f>
        <v>7936000000</v>
      </c>
      <c r="M1961" s="10">
        <f>VLOOKUP(A1961,TOURISM!$A$2:$F$2692,6,0)</f>
        <v>4158000000</v>
      </c>
      <c r="N1961" s="23">
        <v>0.401</v>
      </c>
      <c r="O1961" s="23">
        <v>32.0</v>
      </c>
      <c r="P1961" s="27">
        <f t="shared" si="953"/>
        <v>19</v>
      </c>
      <c r="Q1961" s="23">
        <v>325.0</v>
      </c>
      <c r="R1961" s="23">
        <v>0.623</v>
      </c>
      <c r="S1961" s="23">
        <v>1.229</v>
      </c>
      <c r="T1961" s="10">
        <f>VLOOKUP(A1961,TOURISM!$A$2:$E$2692,5,0)</f>
        <v>7936000000</v>
      </c>
      <c r="U1961" s="10">
        <f>VLOOKUP(A1961,TOURISM!$A$2:$F$2692,6,0)</f>
        <v>4158000000</v>
      </c>
      <c r="V1961" s="10">
        <f>VLOOKUP(A1961,BUSINESS!$A$2:$E$2692,5,0)</f>
        <v>0.464</v>
      </c>
      <c r="W1961" s="10">
        <f>VLOOKUP(A1961,BUSINESS!$A$2:$F$2692,6,0)</f>
        <v>20</v>
      </c>
      <c r="X1961" s="10">
        <f>VLOOKUP(A1961,BUSINESS!$A$2:$G$2692,7,0)</f>
        <v>19</v>
      </c>
      <c r="Y1961" s="10">
        <f>VLOOKUP(A1961,BUSINESS!$A$2:$H$2692,8,0)</f>
        <v>613</v>
      </c>
      <c r="Z1961" s="10">
        <f>VLOOKUP(A1961,BUSINESS!$A$2:$I$2692,9,0)</f>
        <v>0.644</v>
      </c>
      <c r="AA1961" s="10">
        <f>VLOOKUP(A1961,BUSINESS!$A$2:$J$2692,10,0)</f>
        <v>1.246</v>
      </c>
      <c r="AB1961" s="7">
        <f t="shared" si="2"/>
        <v>316211878010</v>
      </c>
    </row>
    <row r="1962">
      <c r="A1962" s="7" t="str">
        <f t="shared" si="1"/>
        <v>Denmark-Europe2009</v>
      </c>
      <c r="B1962" s="8" t="s">
        <v>129</v>
      </c>
      <c r="C1962" s="5" t="s">
        <v>76</v>
      </c>
      <c r="D1962" s="9" t="s">
        <v>71</v>
      </c>
      <c r="E1962" s="11">
        <v>3.11E11</v>
      </c>
      <c r="F1962" s="12">
        <v>0.115</v>
      </c>
      <c r="G1962" s="12">
        <v>6464.0</v>
      </c>
      <c r="H1962" s="10" t="str">
        <f>if(AND(C1309=C1310,D1309=D1309+1,ISBLANK(H1310)),H1309,H1310)</f>
        <v>#REF!</v>
      </c>
      <c r="I1962" s="22">
        <f>VLOOKUP(A1962,ENERGY!$A$2:$F$2692,5,0)</f>
        <v>20087</v>
      </c>
      <c r="J1962" s="10">
        <f>VLOOKUP(A1963,ENERGY!$A$2:$F$2692,6,0)</f>
        <v>17052</v>
      </c>
      <c r="K1962" s="23">
        <v>0.024</v>
      </c>
      <c r="L1962" s="10">
        <f>VLOOKUP(A1962,TOURISM!$A$2:$E$2692,5,0)</f>
        <v>5617000000</v>
      </c>
      <c r="M1962" s="10">
        <f>VLOOKUP(A1962,TOURISM!$A$2:$F$2692,6,0)</f>
        <v>8968000000</v>
      </c>
      <c r="N1962" s="23">
        <v>0.083</v>
      </c>
      <c r="O1962" s="23">
        <v>3.0</v>
      </c>
      <c r="P1962" s="27">
        <f t="shared" si="953"/>
        <v>19</v>
      </c>
      <c r="Q1962" s="23">
        <v>119.0</v>
      </c>
      <c r="R1962" s="23">
        <v>0.519</v>
      </c>
      <c r="S1962" s="23">
        <v>1.024</v>
      </c>
      <c r="T1962" s="10">
        <f>VLOOKUP(A1962,TOURISM!$A$2:$E$2692,5,0)</f>
        <v>5617000000</v>
      </c>
      <c r="U1962" s="10">
        <f>VLOOKUP(A1962,TOURISM!$A$2:$F$2692,6,0)</f>
        <v>8968000000</v>
      </c>
      <c r="V1962" s="10">
        <f>VLOOKUP(A1962,BUSINESS!$A$2:$E$2692,5,0)</f>
        <v>0.282</v>
      </c>
      <c r="W1962" s="10">
        <f>VLOOKUP(A1962,BUSINESS!$A$2:$F$2692,6,0)</f>
        <v>6</v>
      </c>
      <c r="X1962" s="10">
        <f>VLOOKUP(A1962,BUSINESS!$A$2:$G$2692,7,0)</f>
        <v>19</v>
      </c>
      <c r="Y1962" s="10">
        <f>VLOOKUP(A1962,BUSINESS!$A$2:$H$2692,8,0)</f>
        <v>135</v>
      </c>
      <c r="Z1962" s="10">
        <f>VLOOKUP(A1962,BUSINESS!$A$2:$I$2692,9,0)</f>
        <v>0.868</v>
      </c>
      <c r="AA1962" s="10">
        <f>VLOOKUP(A1962,BUSINESS!$A$2:$J$2692,10,0)</f>
        <v>1.237</v>
      </c>
      <c r="AB1962" s="7">
        <f t="shared" si="2"/>
        <v>599229287091</v>
      </c>
    </row>
    <row r="1963">
      <c r="A1963" s="7" t="str">
        <f t="shared" si="1"/>
        <v>Estonia-Europe2009</v>
      </c>
      <c r="B1963" s="8" t="s">
        <v>138</v>
      </c>
      <c r="C1963" s="5" t="s">
        <v>76</v>
      </c>
      <c r="D1963" s="9" t="s">
        <v>71</v>
      </c>
      <c r="E1963" s="11">
        <v>1.9406617022E10</v>
      </c>
      <c r="F1963" s="12">
        <v>0.068</v>
      </c>
      <c r="G1963" s="12">
        <v>968.0</v>
      </c>
      <c r="H1963" s="12">
        <v>0.094</v>
      </c>
      <c r="I1963" s="22">
        <f>VLOOKUP(A1963,ENERGY!$A$2:$F$2692,5,0)</f>
        <v>5188</v>
      </c>
      <c r="J1963" s="10">
        <f>VLOOKUP(A1964,ENERGY!$A$2:$F$2692,6,0)</f>
        <v>777</v>
      </c>
      <c r="K1963" s="23">
        <v>0.024</v>
      </c>
      <c r="L1963" s="10">
        <f>VLOOKUP(A1963,TOURISM!$A$2:$E$2692,5,0)</f>
        <v>1445000000</v>
      </c>
      <c r="M1963" s="10">
        <f>VLOOKUP(A1963,TOURISM!$A$2:$F$2692,6,0)</f>
        <v>696000000</v>
      </c>
      <c r="N1963" s="23">
        <v>0.48</v>
      </c>
      <c r="O1963" s="23">
        <v>20.0</v>
      </c>
      <c r="P1963" s="27">
        <f t="shared" si="953"/>
        <v>19</v>
      </c>
      <c r="Q1963" s="23">
        <v>557.0</v>
      </c>
      <c r="R1963" s="23">
        <v>0.688</v>
      </c>
      <c r="S1963" s="23">
        <v>1.226</v>
      </c>
      <c r="T1963" s="10">
        <f>VLOOKUP(A1963,TOURISM!$A$2:$E$2692,5,0)</f>
        <v>1445000000</v>
      </c>
      <c r="U1963" s="10">
        <f>VLOOKUP(A1963,TOURISM!$A$2:$F$2692,6,0)</f>
        <v>696000000</v>
      </c>
      <c r="V1963" s="10">
        <f>VLOOKUP(A1963,BUSINESS!$A$2:$E$2692,5,0)</f>
        <v>0.481</v>
      </c>
      <c r="W1963" s="10">
        <f>VLOOKUP(A1963,BUSINESS!$A$2:$F$2692,6,0)</f>
        <v>7</v>
      </c>
      <c r="X1963" s="10">
        <f>VLOOKUP(A1963,BUSINESS!$A$2:$G$2692,7,0)</f>
        <v>19</v>
      </c>
      <c r="Y1963" s="10">
        <f>VLOOKUP(A1963,BUSINESS!$A$2:$H$2692,8,0)</f>
        <v>81</v>
      </c>
      <c r="Z1963" s="10">
        <f>VLOOKUP(A1963,BUSINESS!$A$2:$I$2692,9,0)</f>
        <v>0.725</v>
      </c>
      <c r="AA1963" s="10">
        <f>VLOOKUP(A1963,BUSINESS!$A$2:$J$2692,10,0)</f>
        <v>1.205</v>
      </c>
      <c r="AB1963" s="7">
        <f t="shared" si="2"/>
        <v>28207292183</v>
      </c>
    </row>
    <row r="1964">
      <c r="A1964" s="7" t="str">
        <f t="shared" si="1"/>
        <v>Faeroe Islands-Europe2009</v>
      </c>
      <c r="B1964" s="8" t="s">
        <v>140</v>
      </c>
      <c r="C1964" s="5" t="s">
        <v>76</v>
      </c>
      <c r="D1964" s="9" t="s">
        <v>71</v>
      </c>
      <c r="E1964" s="11">
        <v>2.198138372E9</v>
      </c>
      <c r="F1964" s="10">
        <f>if(AND(C1171=C1172,D1171=D1171+1,ISBLANK(F1172)),F1171,F1172)</f>
        <v>0.039</v>
      </c>
      <c r="G1964" s="10">
        <f>if(AND(C1171=C1172,D1171=D1171+1,ISBLANK(G1172)),G1171,G1172)</f>
        <v>539</v>
      </c>
      <c r="H1964" s="10">
        <f>if(AND(C1175=C1176,D1175=D1175+1,ISBLANK(H1176)),H1175,H1176)</f>
        <v>0.076</v>
      </c>
      <c r="I1964" s="22">
        <f>VLOOKUP(A1964,ENERGY!$A$2:$F$2692,5,0)</f>
        <v>133681</v>
      </c>
      <c r="J1964" s="10">
        <f>VLOOKUP(A1965,ENERGY!$A$2:$F$2692,6,0)</f>
        <v>68888</v>
      </c>
      <c r="K1964" s="23">
        <v>0.024</v>
      </c>
      <c r="L1964" s="10">
        <f>VLOOKUP(A1964,TOURISM!$A$2:$E$2692,5,0)</f>
        <v>46285000000</v>
      </c>
      <c r="M1964" s="10">
        <f>VLOOKUP(A1964,TOURISM!$A$2:$F$2692,6,0)</f>
        <v>26000000</v>
      </c>
      <c r="N1964" s="23">
        <v>0.346</v>
      </c>
      <c r="O1964" s="23">
        <v>6.0</v>
      </c>
      <c r="P1964" s="27">
        <f t="shared" si="953"/>
        <v>19</v>
      </c>
      <c r="Q1964" s="23">
        <v>260.0</v>
      </c>
      <c r="R1964" s="23">
        <v>0.7</v>
      </c>
      <c r="S1964" s="23">
        <v>1.033</v>
      </c>
      <c r="T1964" s="10">
        <f>VLOOKUP(A1964,TOURISM!$A$2:$E$2692,5,0)</f>
        <v>46285000000</v>
      </c>
      <c r="U1964" s="10">
        <f>VLOOKUP(A1964,TOURISM!$A$2:$F$2692,6,0)</f>
        <v>26000000</v>
      </c>
      <c r="V1964" s="10">
        <f>VLOOKUP(A1964,BUSINESS!$A$2:$E$2692,5,0)</f>
        <v>0.439</v>
      </c>
      <c r="W1964" s="10">
        <f>VLOOKUP(A1964,BUSINESS!$A$2:$F$2692,6,0)</f>
        <v>18</v>
      </c>
      <c r="X1964" s="10">
        <f>VLOOKUP(A1964,BUSINESS!$A$2:$G$2692,7,0)</f>
        <v>19</v>
      </c>
      <c r="Y1964" s="10">
        <f>VLOOKUP(A1964,BUSINESS!$A$2:$H$2692,8,0)</f>
        <v>196</v>
      </c>
      <c r="Z1964" s="10">
        <f>VLOOKUP(A1964,BUSINESS!$A$2:$I$2692,9,0)</f>
        <v>0.752</v>
      </c>
      <c r="AA1964" s="10">
        <f>VLOOKUP(A1964,BUSINESS!$A$2:$J$2692,10,0)</f>
        <v>1.149</v>
      </c>
      <c r="AB1964" s="7">
        <f t="shared" si="2"/>
        <v>3140197674</v>
      </c>
    </row>
    <row r="1965">
      <c r="A1965" s="7" t="str">
        <f t="shared" si="1"/>
        <v>Finland-Europe2009</v>
      </c>
      <c r="B1965" s="8" t="s">
        <v>142</v>
      </c>
      <c r="C1965" s="5" t="s">
        <v>76</v>
      </c>
      <c r="D1965" s="9" t="s">
        <v>71</v>
      </c>
      <c r="E1965" s="11">
        <v>2.39E11</v>
      </c>
      <c r="F1965" s="12">
        <v>0.092</v>
      </c>
      <c r="G1965" s="12">
        <v>4121.0</v>
      </c>
      <c r="H1965" s="10">
        <f>if(AND(C1141=C1142,D1141=D1141+1,ISBLANK(H1142)),H1141,H1142)</f>
        <v>0.148</v>
      </c>
      <c r="I1965" s="22">
        <f>VLOOKUP(A1965,ENERGY!$A$2:$F$2692,5,0)</f>
        <v>36747</v>
      </c>
      <c r="J1965" s="10">
        <f>VLOOKUP(A1966,ENERGY!$A$2:$F$2692,6,0)</f>
        <v>387591</v>
      </c>
      <c r="K1965" s="23">
        <v>0.024</v>
      </c>
      <c r="L1965" s="10">
        <f>VLOOKUP(A1965,TOURISM!$A$2:$E$2692,5,0)</f>
        <v>4104000000</v>
      </c>
      <c r="M1965" s="10">
        <f>VLOOKUP(A1965,TOURISM!$A$2:$F$2692,6,0)</f>
        <v>5226000000</v>
      </c>
      <c r="N1965" s="23">
        <v>0.281</v>
      </c>
      <c r="O1965" s="23">
        <v>6.0</v>
      </c>
      <c r="P1965" s="27">
        <f t="shared" si="953"/>
        <v>19</v>
      </c>
      <c r="Q1965" s="23">
        <v>135.0</v>
      </c>
      <c r="R1965" s="23">
        <v>0.887</v>
      </c>
      <c r="S1965" s="23">
        <v>1.157</v>
      </c>
      <c r="T1965" s="10">
        <f>VLOOKUP(A1965,TOURISM!$A$2:$E$2692,5,0)</f>
        <v>4104000000</v>
      </c>
      <c r="U1965" s="10">
        <f>VLOOKUP(A1965,TOURISM!$A$2:$F$2692,6,0)</f>
        <v>5226000000</v>
      </c>
      <c r="V1965" s="10">
        <f>VLOOKUP(A1965,BUSINESS!$A$2:$E$2692,5,0)</f>
        <v>0.477</v>
      </c>
      <c r="W1965" s="10">
        <f>VLOOKUP(A1965,BUSINESS!$A$2:$F$2692,6,0)</f>
        <v>14</v>
      </c>
      <c r="X1965" s="10">
        <f>VLOOKUP(A1965,BUSINESS!$A$2:$G$2692,7,0)</f>
        <v>19</v>
      </c>
      <c r="Y1965" s="10">
        <f>VLOOKUP(A1965,BUSINESS!$A$2:$H$2692,8,0)</f>
        <v>243</v>
      </c>
      <c r="Z1965" s="10">
        <f>VLOOKUP(A1965,BUSINESS!$A$2:$I$2692,9,0)</f>
        <v>0.825</v>
      </c>
      <c r="AA1965" s="10">
        <f>VLOOKUP(A1965,BUSINESS!$A$2:$J$2692,10,0)</f>
        <v>1.441</v>
      </c>
      <c r="AB1965" s="7">
        <f t="shared" si="2"/>
        <v>269447576099</v>
      </c>
    </row>
    <row r="1966">
      <c r="A1966" s="7" t="str">
        <f t="shared" si="1"/>
        <v>France-Europe2009</v>
      </c>
      <c r="B1966" s="8" t="s">
        <v>143</v>
      </c>
      <c r="C1966" s="5" t="s">
        <v>76</v>
      </c>
      <c r="D1966" s="9" t="s">
        <v>71</v>
      </c>
      <c r="E1966" s="11">
        <v>2.62E12</v>
      </c>
      <c r="F1966" s="12">
        <v>0.117</v>
      </c>
      <c r="G1966" s="12">
        <v>4776.0</v>
      </c>
      <c r="H1966" s="10">
        <f>if(AND(C1129=C1130,D1129=D1129+1,ISBLANK(H1130)),H1129,H1130)</f>
        <v>0.089</v>
      </c>
      <c r="I1966" s="22">
        <f>VLOOKUP(A1966,ENERGY!$A$2:$F$2692,5,0)</f>
        <v>265879</v>
      </c>
      <c r="J1966" s="10">
        <f>VLOOKUP(A1967,ENERGY!$A$2:$F$2692,6,0)</f>
        <v>833406</v>
      </c>
      <c r="K1966" s="23">
        <v>0.024</v>
      </c>
      <c r="L1966" s="10">
        <f>VLOOKUP(A1966,TOURISM!$A$2:$E$2692,5,0)</f>
        <v>58857000000</v>
      </c>
      <c r="M1966" s="10">
        <f>VLOOKUP(A1966,TOURISM!$A$2:$F$2692,6,0)</f>
        <v>45806000000</v>
      </c>
      <c r="N1966" s="23">
        <v>0.408</v>
      </c>
      <c r="O1966" s="23">
        <v>14.0</v>
      </c>
      <c r="P1966" s="27">
        <f t="shared" si="953"/>
        <v>19</v>
      </c>
      <c r="Q1966" s="23">
        <v>243.0</v>
      </c>
      <c r="R1966" s="23">
        <v>0.869</v>
      </c>
      <c r="S1966" s="23">
        <v>1.563</v>
      </c>
      <c r="T1966" s="10">
        <f>VLOOKUP(A1966,TOURISM!$A$2:$E$2692,5,0)</f>
        <v>58857000000</v>
      </c>
      <c r="U1966" s="10">
        <f>VLOOKUP(A1966,TOURISM!$A$2:$F$2692,6,0)</f>
        <v>45806000000</v>
      </c>
      <c r="V1966" s="10">
        <f>VLOOKUP(A1966,BUSINESS!$A$2:$E$2692,5,0)</f>
        <v>0.648</v>
      </c>
      <c r="W1966" s="10">
        <f>VLOOKUP(A1966,BUSINESS!$A$2:$F$2692,6,0)</f>
        <v>7</v>
      </c>
      <c r="X1966" s="10">
        <f>VLOOKUP(A1966,BUSINESS!$A$2:$G$2692,7,0)</f>
        <v>19</v>
      </c>
      <c r="Y1966" s="10">
        <f>VLOOKUP(A1966,BUSINESS!$A$2:$H$2692,8,0)</f>
        <v>132</v>
      </c>
      <c r="Z1966" s="10">
        <f>VLOOKUP(A1966,BUSINESS!$A$2:$I$2692,9,0)</f>
        <v>0.716</v>
      </c>
      <c r="AA1966" s="10">
        <f>VLOOKUP(A1966,BUSINESS!$A$2:$J$2692,10,0)</f>
        <v>0.921</v>
      </c>
      <c r="AB1966" s="7">
        <f t="shared" si="2"/>
        <v>3014959723820</v>
      </c>
    </row>
    <row r="1967">
      <c r="A1967" s="7" t="str">
        <f t="shared" si="1"/>
        <v>Germany-Europe2009</v>
      </c>
      <c r="B1967" s="8" t="s">
        <v>148</v>
      </c>
      <c r="C1967" s="5" t="s">
        <v>76</v>
      </c>
      <c r="D1967" s="9" t="s">
        <v>71</v>
      </c>
      <c r="E1967" s="11">
        <v>3.3E12</v>
      </c>
      <c r="F1967" s="12">
        <v>0.118</v>
      </c>
      <c r="G1967" s="12">
        <v>4727.0</v>
      </c>
      <c r="H1967" s="10">
        <f>if(AND(C1067=C1068,D1067=D1067+1,ISBLANK(H1068)),H1067,H1068)</f>
        <v>0.21</v>
      </c>
      <c r="I1967" s="22">
        <f>VLOOKUP(A1967,ENERGY!$A$2:$F$2692,5,0)</f>
        <v>338070</v>
      </c>
      <c r="J1967" s="10">
        <f>VLOOKUP(A1968,ENERGY!$A$2:$F$2692,6,0)</f>
        <v>95738</v>
      </c>
      <c r="K1967" s="23">
        <v>0.024</v>
      </c>
      <c r="L1967" s="10">
        <f>VLOOKUP(A1967,TOURISM!$A$2:$E$2692,5,0)</f>
        <v>47466000000</v>
      </c>
      <c r="M1967" s="10">
        <f>VLOOKUP(A1967,TOURISM!$A$2:$F$2692,6,0)</f>
        <v>93112000000</v>
      </c>
      <c r="N1967" s="23">
        <v>0.394</v>
      </c>
      <c r="O1967" s="23">
        <v>8.0</v>
      </c>
      <c r="P1967" s="27">
        <f t="shared" si="953"/>
        <v>19</v>
      </c>
      <c r="Q1967" s="23">
        <v>134.0</v>
      </c>
      <c r="R1967" s="23">
        <v>0.907</v>
      </c>
      <c r="S1967" s="23">
        <v>1.154</v>
      </c>
      <c r="T1967" s="10">
        <f>VLOOKUP(A1967,TOURISM!$A$2:$E$2692,5,0)</f>
        <v>47466000000</v>
      </c>
      <c r="U1967" s="10">
        <f>VLOOKUP(A1967,TOURISM!$A$2:$F$2692,6,0)</f>
        <v>93112000000</v>
      </c>
      <c r="V1967" s="10">
        <f>VLOOKUP(A1967,BUSINESS!$A$2:$E$2692,5,0)</f>
        <v>0.439</v>
      </c>
      <c r="W1967" s="10">
        <f>VLOOKUP(A1967,BUSINESS!$A$2:$F$2692,6,0)</f>
        <v>18</v>
      </c>
      <c r="X1967" s="10">
        <f>VLOOKUP(A1967,BUSINESS!$A$2:$G$2692,7,0)</f>
        <v>19</v>
      </c>
      <c r="Y1967" s="10">
        <f>VLOOKUP(A1967,BUSINESS!$A$2:$H$2692,8,0)</f>
        <v>196</v>
      </c>
      <c r="Z1967" s="10">
        <f>VLOOKUP(A1967,BUSINESS!$A$2:$I$2692,9,0)</f>
        <v>0.79</v>
      </c>
      <c r="AA1967" s="10">
        <f>VLOOKUP(A1967,BUSINESS!$A$2:$J$2692,10,0)</f>
        <v>1.262</v>
      </c>
      <c r="AB1967" s="7">
        <f t="shared" si="2"/>
        <v>3638368246968</v>
      </c>
    </row>
    <row r="1968">
      <c r="A1968" s="7" t="str">
        <f t="shared" si="1"/>
        <v>Greece-Europe2009</v>
      </c>
      <c r="B1968" s="8" t="s">
        <v>150</v>
      </c>
      <c r="C1968" s="5" t="s">
        <v>76</v>
      </c>
      <c r="D1968" s="9" t="s">
        <v>71</v>
      </c>
      <c r="E1968" s="11">
        <v>3.21E11</v>
      </c>
      <c r="F1968" s="12">
        <v>0.1</v>
      </c>
      <c r="G1968" s="12">
        <v>2861.0</v>
      </c>
      <c r="H1968" s="10">
        <f>if(AND(C1041=C1042,D1041=D1041+1,ISBLANK(H1042)),H1041,H1042)</f>
        <v>0.183</v>
      </c>
      <c r="I1968" s="22">
        <f>VLOOKUP(A1968,ENERGY!$A$2:$F$2692,5,0)</f>
        <v>29141</v>
      </c>
      <c r="J1968" s="10" t="str">
        <f>VLOOKUP(A1969,ENERGY!$A$2:$F$2692,6,0)</f>
        <v>#N/A</v>
      </c>
      <c r="K1968" s="23">
        <v>0.024</v>
      </c>
      <c r="L1968" s="10">
        <f>VLOOKUP(A1968,TOURISM!$A$2:$E$2692,5,0)</f>
        <v>14796000000</v>
      </c>
      <c r="M1968" s="10">
        <f>VLOOKUP(A1968,TOURISM!$A$2:$F$2692,6,0)</f>
        <v>3401000000</v>
      </c>
      <c r="N1968" s="27">
        <f>if(AND(L1968=L1969,M1968=M1968+1,ISBLANK(N1969)),N1968,N1969)</f>
        <v>0.304</v>
      </c>
      <c r="O1968" s="26"/>
      <c r="P1968" s="27">
        <f t="shared" si="953"/>
        <v>19</v>
      </c>
      <c r="Q1968" s="27">
        <f t="shared" ref="Q1968:R1968" si="954">if(AND(O1968=O1969,P1968=P1968+1,ISBLANK(Q1969)),Q1968,Q1969)</f>
        <v>228</v>
      </c>
      <c r="R1968" s="27">
        <f t="shared" si="954"/>
        <v>0.323</v>
      </c>
      <c r="S1968" s="23">
        <v>0.991</v>
      </c>
      <c r="T1968" s="10">
        <f>VLOOKUP(A1968,TOURISM!$A$2:$E$2692,5,0)</f>
        <v>14796000000</v>
      </c>
      <c r="U1968" s="10">
        <f>VLOOKUP(A1968,TOURISM!$A$2:$F$2692,6,0)</f>
        <v>3401000000</v>
      </c>
      <c r="V1968" s="10">
        <f>VLOOKUP(A1968,BUSINESS!$A$2:$E$2692,5,0)</f>
        <v>0.467</v>
      </c>
      <c r="W1968" s="10">
        <f>VLOOKUP(A1968,BUSINESS!$A$2:$F$2692,6,0)</f>
        <v>19</v>
      </c>
      <c r="X1968" s="10">
        <f>VLOOKUP(A1968,BUSINESS!$A$2:$G$2692,7,0)</f>
        <v>19</v>
      </c>
      <c r="Y1968" s="10">
        <f>VLOOKUP(A1968,BUSINESS!$A$2:$H$2692,8,0)</f>
        <v>224</v>
      </c>
      <c r="Z1968" s="10">
        <f>VLOOKUP(A1968,BUSINESS!$A$2:$I$2692,9,0)</f>
        <v>0.424</v>
      </c>
      <c r="AA1968" s="10">
        <f>VLOOKUP(A1968,BUSINESS!$A$2:$J$2692,10,0)</f>
        <v>1.198</v>
      </c>
      <c r="AB1968" s="7">
        <f t="shared" si="2"/>
        <v>993808049536</v>
      </c>
    </row>
    <row r="1969">
      <c r="A1969" s="7" t="str">
        <f t="shared" si="1"/>
        <v>Hungary-Europe2009</v>
      </c>
      <c r="B1969" s="8" t="s">
        <v>161</v>
      </c>
      <c r="C1969" s="5" t="s">
        <v>76</v>
      </c>
      <c r="D1969" s="9" t="s">
        <v>71</v>
      </c>
      <c r="E1969" s="11">
        <v>1.27E11</v>
      </c>
      <c r="F1969" s="12">
        <v>0.077</v>
      </c>
      <c r="G1969" s="12">
        <v>977.0</v>
      </c>
      <c r="H1969" s="12">
        <v>0.11</v>
      </c>
      <c r="I1969" s="22" t="str">
        <f>VLOOKUP(A1969,ENERGY!$A$2:$F$2692,5,0)</f>
        <v>#N/A</v>
      </c>
      <c r="J1969" s="10" t="str">
        <f>VLOOKUP(A1970,ENERGY!$A$2:$F$2692,6,0)</f>
        <v>#N/A</v>
      </c>
      <c r="K1969" s="23">
        <v>0.024</v>
      </c>
      <c r="L1969" s="10">
        <f>VLOOKUP(A1969,TOURISM!$A$2:$E$2692,5,0)</f>
        <v>6740000000</v>
      </c>
      <c r="M1969" s="10">
        <f>VLOOKUP(A1969,TOURISM!$A$2:$F$2692,6,0)</f>
        <v>3233000000</v>
      </c>
      <c r="N1969" s="23">
        <v>0.304</v>
      </c>
      <c r="O1969" s="23">
        <v>10.0</v>
      </c>
      <c r="P1969" s="27">
        <f t="shared" si="953"/>
        <v>19</v>
      </c>
      <c r="Q1969" s="23">
        <v>228.0</v>
      </c>
      <c r="R1969" s="23">
        <v>0.323</v>
      </c>
      <c r="S1969" s="23">
        <v>0.714</v>
      </c>
      <c r="T1969" s="10">
        <f>VLOOKUP(A1969,TOURISM!$A$2:$E$2692,5,0)</f>
        <v>6740000000</v>
      </c>
      <c r="U1969" s="10">
        <f>VLOOKUP(A1969,TOURISM!$A$2:$F$2692,6,0)</f>
        <v>3233000000</v>
      </c>
      <c r="V1969" s="10">
        <f>VLOOKUP(A1969,BUSINESS!$A$2:$E$2692,5,0)</f>
        <v>0.566</v>
      </c>
      <c r="W1969" s="10">
        <f>VLOOKUP(A1969,BUSINESS!$A$2:$F$2692,6,0)</f>
        <v>4</v>
      </c>
      <c r="X1969" s="10">
        <f>VLOOKUP(A1969,BUSINESS!$A$2:$G$2692,7,0)</f>
        <v>19</v>
      </c>
      <c r="Y1969" s="10">
        <f>VLOOKUP(A1969,BUSINESS!$A$2:$H$2692,8,0)</f>
        <v>330</v>
      </c>
      <c r="Z1969" s="10">
        <f>VLOOKUP(A1969,BUSINESS!$A$2:$I$2692,9,0)</f>
        <v>0.62</v>
      </c>
      <c r="AA1969" s="10">
        <f>VLOOKUP(A1969,BUSINESS!$A$2:$J$2692,10,0)</f>
        <v>1.176</v>
      </c>
      <c r="AB1969" s="7">
        <f t="shared" si="2"/>
        <v>393188854489</v>
      </c>
    </row>
    <row r="1970">
      <c r="A1970" s="7" t="str">
        <f t="shared" si="1"/>
        <v>Iceland-Europe2009</v>
      </c>
      <c r="B1970" s="8" t="s">
        <v>162</v>
      </c>
      <c r="C1970" s="5" t="s">
        <v>76</v>
      </c>
      <c r="D1970" s="9" t="s">
        <v>71</v>
      </c>
      <c r="E1970" s="11">
        <v>1.2115441517E10</v>
      </c>
      <c r="F1970" s="12">
        <v>0.097</v>
      </c>
      <c r="G1970" s="12">
        <v>3696.0</v>
      </c>
      <c r="H1970" s="12">
        <v>0.19</v>
      </c>
      <c r="I1970" s="22" t="str">
        <f>VLOOKUP(A1970,ENERGY!$A$2:$F$2692,5,0)</f>
        <v>#N/A</v>
      </c>
      <c r="J1970" s="10" t="str">
        <f>VLOOKUP(A1971,ENERGY!$A$2:$F$2692,6,0)</f>
        <v>#N/A</v>
      </c>
      <c r="K1970" s="23">
        <v>0.024</v>
      </c>
      <c r="L1970" s="10">
        <f>VLOOKUP(A1970,TOURISM!$A$2:$E$2692,5,0)</f>
        <v>550000000</v>
      </c>
      <c r="M1970" s="10">
        <f>VLOOKUP(A1970,TOURISM!$A$2:$F$2692,6,0)</f>
        <v>534000000</v>
      </c>
      <c r="N1970" s="23">
        <v>0.451</v>
      </c>
      <c r="O1970" s="23">
        <v>22.0</v>
      </c>
      <c r="P1970" s="27">
        <f t="shared" si="953"/>
        <v>19</v>
      </c>
      <c r="Q1970" s="23">
        <v>175.0</v>
      </c>
      <c r="R1970" s="23">
        <v>0.621</v>
      </c>
      <c r="S1970" s="23">
        <v>1.594</v>
      </c>
      <c r="T1970" s="10">
        <f>VLOOKUP(A1970,TOURISM!$A$2:$E$2692,5,0)</f>
        <v>550000000</v>
      </c>
      <c r="U1970" s="10">
        <f>VLOOKUP(A1970,TOURISM!$A$2:$F$2692,6,0)</f>
        <v>534000000</v>
      </c>
      <c r="V1970" s="10">
        <f>VLOOKUP(A1970,BUSINESS!$A$2:$E$2692,5,0)</f>
        <v>0.243</v>
      </c>
      <c r="W1970" s="10">
        <f>VLOOKUP(A1970,BUSINESS!$A$2:$F$2692,6,0)</f>
        <v>5</v>
      </c>
      <c r="X1970" s="10">
        <f>VLOOKUP(A1970,BUSINESS!$A$2:$G$2692,7,0)</f>
        <v>19</v>
      </c>
      <c r="Y1970" s="10">
        <f>VLOOKUP(A1970,BUSINESS!$A$2:$H$2692,8,0)</f>
        <v>140</v>
      </c>
      <c r="Z1970" s="10">
        <f>VLOOKUP(A1970,BUSINESS!$A$2:$I$2692,9,0)</f>
        <v>0.93</v>
      </c>
      <c r="AA1970" s="10">
        <f>VLOOKUP(A1970,BUSINESS!$A$2:$J$2692,10,0)</f>
        <v>1.083</v>
      </c>
      <c r="AB1970" s="7">
        <f t="shared" si="2"/>
        <v>19509567660</v>
      </c>
    </row>
    <row r="1971">
      <c r="A1971" s="7" t="str">
        <f t="shared" si="1"/>
        <v>Ireland-Europe2009</v>
      </c>
      <c r="B1971" s="8" t="s">
        <v>167</v>
      </c>
      <c r="C1971" s="5" t="s">
        <v>76</v>
      </c>
      <c r="D1971" s="9" t="s">
        <v>71</v>
      </c>
      <c r="E1971" s="11">
        <v>2.25E11</v>
      </c>
      <c r="F1971" s="12">
        <v>0.1</v>
      </c>
      <c r="G1971" s="12">
        <v>5040.0</v>
      </c>
      <c r="H1971" s="10" t="str">
        <f t="shared" ref="H1971:H1972" si="955">if(AND(C821=C822,D821=D821+1,ISBLANK(H822)),H821,H822)</f>
        <v>#REF!</v>
      </c>
      <c r="I1971" s="22" t="str">
        <f>VLOOKUP(A1971,ENERGY!$A$2:$F$2692,5,0)</f>
        <v>#N/A</v>
      </c>
      <c r="J1971" s="10" t="str">
        <f>VLOOKUP(A1972,ENERGY!$A$2:$F$2692,6,0)</f>
        <v>#N/A</v>
      </c>
      <c r="K1971" s="23">
        <v>0.024</v>
      </c>
      <c r="L1971" s="10">
        <f>VLOOKUP(A1971,TOURISM!$A$2:$E$2692,5,0)</f>
        <v>8458000000</v>
      </c>
      <c r="M1971" s="10">
        <f>VLOOKUP(A1971,TOURISM!$A$2:$F$2692,6,0)</f>
        <v>7934000000</v>
      </c>
      <c r="N1971" s="23">
        <v>0.486</v>
      </c>
      <c r="O1971" s="23">
        <v>7.0</v>
      </c>
      <c r="P1971" s="27">
        <f t="shared" si="953"/>
        <v>19</v>
      </c>
      <c r="Q1971" s="23">
        <v>81.0</v>
      </c>
      <c r="R1971" s="23">
        <v>0.741</v>
      </c>
      <c r="S1971" s="23">
        <v>1.273</v>
      </c>
      <c r="T1971" s="10">
        <f>VLOOKUP(A1971,TOURISM!$A$2:$E$2692,5,0)</f>
        <v>8458000000</v>
      </c>
      <c r="U1971" s="10">
        <f>VLOOKUP(A1971,TOURISM!$A$2:$F$2692,6,0)</f>
        <v>7934000000</v>
      </c>
      <c r="V1971" s="10">
        <f>VLOOKUP(A1971,BUSINESS!$A$2:$E$2692,5,0)</f>
        <v>0.255</v>
      </c>
      <c r="W1971" s="10">
        <f>VLOOKUP(A1971,BUSINESS!$A$2:$F$2692,6,0)</f>
        <v>13</v>
      </c>
      <c r="X1971" s="10">
        <f>VLOOKUP(A1971,BUSINESS!$A$2:$G$2692,7,0)</f>
        <v>19</v>
      </c>
      <c r="Y1971" s="10">
        <f>VLOOKUP(A1971,BUSINESS!$A$2:$H$2692,8,0)</f>
        <v>76</v>
      </c>
      <c r="Z1971" s="10">
        <f>VLOOKUP(A1971,BUSINESS!$A$2:$I$2692,9,0)</f>
        <v>0.674</v>
      </c>
      <c r="AA1971" s="10">
        <f>VLOOKUP(A1971,BUSINESS!$A$2:$J$2692,10,0)</f>
        <v>1.067</v>
      </c>
      <c r="AB1971" s="7">
        <f t="shared" si="2"/>
        <v>303643724696</v>
      </c>
    </row>
    <row r="1972">
      <c r="A1972" s="7" t="str">
        <f t="shared" si="1"/>
        <v>Isle of Man-Europe2009</v>
      </c>
      <c r="B1972" s="8" t="s">
        <v>168</v>
      </c>
      <c r="C1972" s="5" t="s">
        <v>76</v>
      </c>
      <c r="D1972" s="9" t="s">
        <v>71</v>
      </c>
      <c r="E1972" s="8"/>
      <c r="F1972" s="10">
        <f>if(AND(C815=C816,D815=D815+1,ISBLANK(F816)),F815,F816)</f>
        <v>0.061</v>
      </c>
      <c r="G1972" s="10">
        <f>if(AND(C815=C816,D815=D815+1,ISBLANK(G816)),G815,G816)</f>
        <v>71</v>
      </c>
      <c r="H1972" s="10">
        <f t="shared" si="955"/>
        <v>0.118</v>
      </c>
      <c r="I1972" s="22" t="str">
        <f>VLOOKUP(A1972,ENERGY!$A$2:$F$2692,5,0)</f>
        <v>#N/A</v>
      </c>
      <c r="J1972" s="10" t="str">
        <f>VLOOKUP(A1973,ENERGY!$A$2:$F$2692,6,0)</f>
        <v>#N/A</v>
      </c>
      <c r="K1972" s="23">
        <v>0.024</v>
      </c>
      <c r="L1972" s="10">
        <f>VLOOKUP(A1972,TOURISM!$A$2:$E$2692,5,0)</f>
        <v>12060000000</v>
      </c>
      <c r="M1972" s="10">
        <f>VLOOKUP(A1972,TOURISM!$A$2:$F$2692,6,0)</f>
        <v>22000000</v>
      </c>
      <c r="N1972" s="23">
        <v>0.254</v>
      </c>
      <c r="O1972" s="23">
        <v>10.0</v>
      </c>
      <c r="P1972" s="27">
        <f t="shared" si="953"/>
        <v>19</v>
      </c>
      <c r="Q1972" s="23">
        <v>372.0</v>
      </c>
      <c r="R1972" s="23">
        <v>0.375</v>
      </c>
      <c r="S1972" s="23">
        <v>1.887</v>
      </c>
      <c r="T1972" s="10">
        <f>VLOOKUP(A1972,TOURISM!$A$2:$E$2692,5,0)</f>
        <v>12060000000</v>
      </c>
      <c r="U1972" s="10">
        <f>VLOOKUP(A1972,TOURISM!$A$2:$F$2692,6,0)</f>
        <v>22000000</v>
      </c>
      <c r="V1972" s="10">
        <f>VLOOKUP(A1972,BUSINESS!$A$2:$E$2692,5,0)</f>
        <v>0.439</v>
      </c>
      <c r="W1972" s="10">
        <f>VLOOKUP(A1972,BUSINESS!$A$2:$F$2692,6,0)</f>
        <v>18</v>
      </c>
      <c r="X1972" s="10">
        <f>VLOOKUP(A1972,BUSINESS!$A$2:$G$2692,7,0)</f>
        <v>19</v>
      </c>
      <c r="Y1972" s="10">
        <f>VLOOKUP(A1972,BUSINESS!$A$2:$H$2692,8,0)</f>
        <v>196</v>
      </c>
      <c r="Z1972" s="10">
        <f>VLOOKUP(A1972,BUSINESS!$A$2:$I$2692,9,0)</f>
        <v>0.701</v>
      </c>
      <c r="AA1972" s="10">
        <f>VLOOKUP(A1972,BUSINESS!$A$2:$J$2692,10,0)</f>
        <v>0.633</v>
      </c>
      <c r="AB1972" s="7">
        <f t="shared" si="2"/>
        <v>0</v>
      </c>
    </row>
    <row r="1973">
      <c r="A1973" s="7" t="str">
        <f t="shared" si="1"/>
        <v>Italy-Europe2009</v>
      </c>
      <c r="B1973" s="8" t="s">
        <v>170</v>
      </c>
      <c r="C1973" s="5" t="s">
        <v>76</v>
      </c>
      <c r="D1973" s="9" t="s">
        <v>71</v>
      </c>
      <c r="E1973" s="11">
        <v>2.11E12</v>
      </c>
      <c r="F1973" s="12">
        <v>0.094</v>
      </c>
      <c r="G1973" s="12">
        <v>3306.0</v>
      </c>
      <c r="H1973" s="12">
        <v>0.048</v>
      </c>
      <c r="I1973" s="22" t="str">
        <f>VLOOKUP(A1973,ENERGY!$A$2:$F$2692,5,0)</f>
        <v>#N/A</v>
      </c>
      <c r="J1973" s="10" t="str">
        <f>VLOOKUP(A1974,ENERGY!$A$2:$F$2692,6,0)</f>
        <v>#N/A</v>
      </c>
      <c r="K1973" s="23">
        <v>0.024</v>
      </c>
      <c r="L1973" s="10">
        <f>VLOOKUP(A1973,TOURISM!$A$2:$E$2692,5,0)</f>
        <v>41938000000</v>
      </c>
      <c r="M1973" s="10">
        <f>VLOOKUP(A1973,TOURISM!$A$2:$F$2692,6,0)</f>
        <v>34399000000</v>
      </c>
      <c r="N1973" s="23">
        <v>0.223</v>
      </c>
      <c r="O1973" s="23">
        <v>8.0</v>
      </c>
      <c r="P1973" s="27">
        <f t="shared" si="953"/>
        <v>19</v>
      </c>
      <c r="Q1973" s="23">
        <v>149.0</v>
      </c>
      <c r="R1973" s="23">
        <v>0.53</v>
      </c>
      <c r="S1973" s="23">
        <v>0.937</v>
      </c>
      <c r="T1973" s="10">
        <f>VLOOKUP(A1973,TOURISM!$A$2:$E$2692,5,0)</f>
        <v>41938000000</v>
      </c>
      <c r="U1973" s="10">
        <f>VLOOKUP(A1973,TOURISM!$A$2:$F$2692,6,0)</f>
        <v>34399000000</v>
      </c>
      <c r="V1973" s="10">
        <f>VLOOKUP(A1973,BUSINESS!$A$2:$E$2692,5,0)</f>
        <v>0.677</v>
      </c>
      <c r="W1973" s="10">
        <f>VLOOKUP(A1973,BUSINESS!$A$2:$F$2692,6,0)</f>
        <v>10</v>
      </c>
      <c r="X1973" s="10">
        <f>VLOOKUP(A1973,BUSINESS!$A$2:$G$2692,7,0)</f>
        <v>19</v>
      </c>
      <c r="Y1973" s="10">
        <f>VLOOKUP(A1973,BUSINESS!$A$2:$H$2692,8,0)</f>
        <v>314</v>
      </c>
      <c r="Z1973" s="10">
        <f>VLOOKUP(A1973,BUSINESS!$A$2:$I$2692,9,0)</f>
        <v>0.488</v>
      </c>
      <c r="AA1973" s="10">
        <f>VLOOKUP(A1973,BUSINESS!$A$2:$J$2692,10,0)</f>
        <v>1.495</v>
      </c>
      <c r="AB1973" s="7">
        <f t="shared" si="2"/>
        <v>3981132075472</v>
      </c>
    </row>
    <row r="1974">
      <c r="A1974" s="7" t="str">
        <f t="shared" si="1"/>
        <v>Kosovo-Europe2009</v>
      </c>
      <c r="B1974" s="8" t="s">
        <v>177</v>
      </c>
      <c r="C1974" s="5" t="s">
        <v>76</v>
      </c>
      <c r="D1974" s="9" t="s">
        <v>71</v>
      </c>
      <c r="E1974" s="11">
        <v>5.62057291E9</v>
      </c>
      <c r="F1974" s="13">
        <f>if(AND(C700=C701,D700=D700+1,ISBLANK(F701)),F700,F701)</f>
        <v>0.036</v>
      </c>
      <c r="G1974" s="10">
        <f>if(AND(C700=C701,D700=D700+1,ISBLANK(G701)),G700,G701)</f>
        <v>823</v>
      </c>
      <c r="H1974" s="12">
        <v>0.141</v>
      </c>
      <c r="I1974" s="22" t="str">
        <f>VLOOKUP(A1974,ENERGY!$A$2:$F$2692,5,0)</f>
        <v>#N/A</v>
      </c>
      <c r="J1974" s="10" t="str">
        <f>VLOOKUP(A1975,ENERGY!$A$2:$F$2692,6,0)</f>
        <v>#N/A</v>
      </c>
      <c r="K1974" s="23">
        <v>0.024</v>
      </c>
      <c r="L1974" s="10">
        <f>VLOOKUP(A1974,TOURISM!$A$2:$E$2692,5,0)</f>
        <v>11500000000</v>
      </c>
      <c r="M1974" s="10">
        <f>VLOOKUP(A1974,TOURISM!$A$2:$F$2692,6,0)</f>
        <v>89000000</v>
      </c>
      <c r="N1974" s="23">
        <v>0.567</v>
      </c>
      <c r="O1974" s="23">
        <v>4.0</v>
      </c>
      <c r="P1974" s="27">
        <f t="shared" si="953"/>
        <v>19</v>
      </c>
      <c r="Q1974" s="23">
        <v>156.0</v>
      </c>
      <c r="R1974" s="23">
        <v>0.75</v>
      </c>
      <c r="S1974" s="23">
        <v>1.111</v>
      </c>
      <c r="T1974" s="10">
        <f>VLOOKUP(A1974,TOURISM!$A$2:$E$2692,5,0)</f>
        <v>11500000000</v>
      </c>
      <c r="U1974" s="10">
        <f>VLOOKUP(A1974,TOURISM!$A$2:$F$2692,6,0)</f>
        <v>89000000</v>
      </c>
      <c r="V1974" s="10">
        <f>VLOOKUP(A1974,BUSINESS!$A$2:$E$2692,5,0)</f>
        <v>0.283</v>
      </c>
      <c r="W1974" s="10">
        <f>VLOOKUP(A1974,BUSINESS!$A$2:$F$2692,6,0)</f>
        <v>52</v>
      </c>
      <c r="X1974" s="10">
        <f>VLOOKUP(A1974,BUSINESS!$A$2:$G$2692,7,0)</f>
        <v>19</v>
      </c>
      <c r="Y1974" s="10">
        <f>VLOOKUP(A1974,BUSINESS!$A$2:$H$2692,8,0)</f>
        <v>163</v>
      </c>
      <c r="Z1974" s="10">
        <f>VLOOKUP(A1974,BUSINESS!$A$2:$I$2692,9,0)</f>
        <v>0.75</v>
      </c>
      <c r="AA1974" s="10">
        <f>VLOOKUP(A1974,BUSINESS!$A$2:$J$2692,10,0)</f>
        <v>0.635</v>
      </c>
      <c r="AB1974" s="7">
        <f t="shared" si="2"/>
        <v>7494097213</v>
      </c>
    </row>
    <row r="1975">
      <c r="A1975" s="7" t="str">
        <f t="shared" si="1"/>
        <v>Latvia-Europe2009</v>
      </c>
      <c r="B1975" s="8" t="s">
        <v>181</v>
      </c>
      <c r="C1975" s="5" t="s">
        <v>76</v>
      </c>
      <c r="D1975" s="9" t="s">
        <v>71</v>
      </c>
      <c r="E1975" s="11">
        <v>2.587578125E10</v>
      </c>
      <c r="F1975" s="12">
        <v>0.068</v>
      </c>
      <c r="G1975" s="12">
        <v>784.0</v>
      </c>
      <c r="H1975" s="12">
        <v>0.162</v>
      </c>
      <c r="I1975" s="22" t="str">
        <f>VLOOKUP(A1975,ENERGY!$A$2:$F$2692,5,0)</f>
        <v>#N/A</v>
      </c>
      <c r="J1975" s="10" t="str">
        <f>VLOOKUP(A1976,ENERGY!$A$2:$F$2692,6,0)</f>
        <v>#N/A</v>
      </c>
      <c r="K1975" s="23">
        <v>0.024</v>
      </c>
      <c r="L1975" s="10">
        <f>VLOOKUP(A1975,TOURISM!$A$2:$E$2692,5,0)</f>
        <v>1013000000</v>
      </c>
      <c r="M1975" s="10">
        <f>VLOOKUP(A1975,TOURISM!$A$2:$F$2692,6,0)</f>
        <v>906000000</v>
      </c>
      <c r="N1975" s="23">
        <v>0.2</v>
      </c>
      <c r="O1975" s="23">
        <v>19.0</v>
      </c>
      <c r="P1975" s="27">
        <f t="shared" si="953"/>
        <v>19</v>
      </c>
      <c r="Q1975" s="23">
        <v>59.0</v>
      </c>
      <c r="R1975" s="23">
        <v>0.906</v>
      </c>
      <c r="S1975" s="23">
        <v>1.431</v>
      </c>
      <c r="T1975" s="10">
        <f>VLOOKUP(A1975,TOURISM!$A$2:$E$2692,5,0)</f>
        <v>1013000000</v>
      </c>
      <c r="U1975" s="10">
        <f>VLOOKUP(A1975,TOURISM!$A$2:$F$2692,6,0)</f>
        <v>906000000</v>
      </c>
      <c r="V1975" s="10">
        <f>VLOOKUP(A1975,BUSINESS!$A$2:$E$2692,5,0)</f>
        <v>0.377</v>
      </c>
      <c r="W1975" s="10">
        <f>VLOOKUP(A1975,BUSINESS!$A$2:$F$2692,6,0)</f>
        <v>16</v>
      </c>
      <c r="X1975" s="10">
        <f>VLOOKUP(A1975,BUSINESS!$A$2:$G$2692,7,0)</f>
        <v>19</v>
      </c>
      <c r="Y1975" s="10">
        <f>VLOOKUP(A1975,BUSINESS!$A$2:$H$2692,8,0)</f>
        <v>279</v>
      </c>
      <c r="Z1975" s="10">
        <f>VLOOKUP(A1975,BUSINESS!$A$2:$I$2692,9,0)</f>
        <v>0.668</v>
      </c>
      <c r="AA1975" s="10">
        <f>VLOOKUP(A1975,BUSINESS!$A$2:$J$2692,10,0)</f>
        <v>1.091</v>
      </c>
      <c r="AB1975" s="7">
        <f t="shared" si="2"/>
        <v>28560464956</v>
      </c>
    </row>
    <row r="1976">
      <c r="A1976" s="7" t="str">
        <f t="shared" si="1"/>
        <v>Liechtenstein-Europe2009</v>
      </c>
      <c r="B1976" s="8" t="s">
        <v>186</v>
      </c>
      <c r="C1976" s="5" t="s">
        <v>76</v>
      </c>
      <c r="D1976" s="9" t="s">
        <v>71</v>
      </c>
      <c r="E1976" s="11">
        <v>4.826167676E9</v>
      </c>
      <c r="F1976" s="10">
        <f>if(AND(C585=C586,D585=D585+1,ISBLANK(F586)),F585,F586)</f>
        <v>0.063</v>
      </c>
      <c r="G1976" s="10">
        <f>if(AND(C585=C586,D585=D585+1,ISBLANK(G586)),G585,G586)</f>
        <v>59</v>
      </c>
      <c r="H1976" s="10">
        <f>if(AND(C585=C586,D585=D585+1,ISBLANK(H586)),H585,H586)</f>
        <v>0.201</v>
      </c>
      <c r="I1976" s="22" t="str">
        <f>VLOOKUP(A1976,ENERGY!$A$2:$F$2692,5,0)</f>
        <v>#N/A</v>
      </c>
      <c r="J1976" s="10" t="str">
        <f>VLOOKUP(A1977,ENERGY!$A$2:$F$2692,6,0)</f>
        <v>#N/A</v>
      </c>
      <c r="K1976" s="23">
        <v>0.024</v>
      </c>
      <c r="L1976" s="10">
        <f>VLOOKUP(A1976,TOURISM!$A$2:$E$2692,5,0)</f>
        <v>9843000000</v>
      </c>
      <c r="M1976" s="10">
        <f>VLOOKUP(A1976,TOURISM!$A$2:$F$2692,6,0)</f>
        <v>737000000</v>
      </c>
      <c r="N1976" s="23">
        <v>0.52</v>
      </c>
      <c r="O1976" s="23">
        <v>16.0</v>
      </c>
      <c r="P1976" s="27">
        <f t="shared" si="953"/>
        <v>19</v>
      </c>
      <c r="Q1976" s="23">
        <v>122.0</v>
      </c>
      <c r="R1976" s="23">
        <v>0.9</v>
      </c>
      <c r="S1976" s="23">
        <v>1.172</v>
      </c>
      <c r="T1976" s="10">
        <f>VLOOKUP(A1976,TOURISM!$A$2:$E$2692,5,0)</f>
        <v>9843000000</v>
      </c>
      <c r="U1976" s="10">
        <f>VLOOKUP(A1976,TOURISM!$A$2:$F$2692,6,0)</f>
        <v>737000000</v>
      </c>
      <c r="V1976" s="10">
        <f>VLOOKUP(A1976,BUSINESS!$A$2:$E$2692,5,0)</f>
        <v>0.483</v>
      </c>
      <c r="W1976" s="10">
        <f>VLOOKUP(A1976,BUSINESS!$A$2:$F$2692,6,0)</f>
        <v>29</v>
      </c>
      <c r="X1976" s="10">
        <f>VLOOKUP(A1976,BUSINESS!$A$2:$G$2692,7,0)</f>
        <v>19</v>
      </c>
      <c r="Y1976" s="10">
        <f>VLOOKUP(A1976,BUSINESS!$A$2:$H$2692,8,0)</f>
        <v>320</v>
      </c>
      <c r="Z1976" s="10">
        <f>VLOOKUP(A1976,BUSINESS!$A$2:$I$2692,9,0)</f>
        <v>0.75</v>
      </c>
      <c r="AA1976" s="10">
        <f>VLOOKUP(A1976,BUSINESS!$A$2:$J$2692,10,0)</f>
        <v>0.976</v>
      </c>
      <c r="AB1976" s="7">
        <f t="shared" si="2"/>
        <v>5362408529</v>
      </c>
    </row>
    <row r="1977">
      <c r="A1977" s="7" t="str">
        <f t="shared" si="1"/>
        <v>Lithuania-Europe2009</v>
      </c>
      <c r="B1977" s="8" t="s">
        <v>187</v>
      </c>
      <c r="C1977" s="5" t="s">
        <v>76</v>
      </c>
      <c r="D1977" s="9" t="s">
        <v>71</v>
      </c>
      <c r="E1977" s="11">
        <v>3.7050081723E10</v>
      </c>
      <c r="F1977" s="12">
        <v>0.075</v>
      </c>
      <c r="G1977" s="12">
        <v>836.0</v>
      </c>
      <c r="H1977" s="12">
        <v>0.084</v>
      </c>
      <c r="I1977" s="22" t="str">
        <f>VLOOKUP(A1977,ENERGY!$A$2:$F$2692,5,0)</f>
        <v>#N/A</v>
      </c>
      <c r="J1977" s="10" t="str">
        <f>VLOOKUP(A1978,ENERGY!$A$2:$F$2692,6,0)</f>
        <v>#N/A</v>
      </c>
      <c r="K1977" s="23">
        <v>0.024</v>
      </c>
      <c r="L1977" s="10">
        <f>VLOOKUP(A1977,TOURISM!$A$2:$E$2692,5,0)</f>
        <v>1063000000</v>
      </c>
      <c r="M1977" s="10">
        <f>VLOOKUP(A1977,TOURISM!$A$2:$F$2692,6,0)</f>
        <v>1170000000</v>
      </c>
      <c r="N1977" s="23">
        <v>0.465</v>
      </c>
      <c r="O1977" s="23">
        <v>29.0</v>
      </c>
      <c r="P1977" s="27">
        <f t="shared" si="953"/>
        <v>19</v>
      </c>
      <c r="Q1977" s="23">
        <v>320.0</v>
      </c>
      <c r="R1977" s="23">
        <v>0.43</v>
      </c>
      <c r="S1977" s="23">
        <v>1.655</v>
      </c>
      <c r="T1977" s="10">
        <f>VLOOKUP(A1977,TOURISM!$A$2:$E$2692,5,0)</f>
        <v>1063000000</v>
      </c>
      <c r="U1977" s="10">
        <f>VLOOKUP(A1977,TOURISM!$A$2:$F$2692,6,0)</f>
        <v>1170000000</v>
      </c>
      <c r="V1977" s="10">
        <f>VLOOKUP(A1977,BUSINESS!$A$2:$E$2692,5,0)</f>
        <v>0.436</v>
      </c>
      <c r="W1977" s="10">
        <f>VLOOKUP(A1977,BUSINESS!$A$2:$F$2692,6,0)</f>
        <v>26</v>
      </c>
      <c r="X1977" s="10">
        <f>VLOOKUP(A1977,BUSINESS!$A$2:$G$2692,7,0)</f>
        <v>19</v>
      </c>
      <c r="Y1977" s="10">
        <f>VLOOKUP(A1977,BUSINESS!$A$2:$H$2692,8,0)</f>
        <v>166</v>
      </c>
      <c r="Z1977" s="10">
        <f>VLOOKUP(A1977,BUSINESS!$A$2:$I$2692,9,0)</f>
        <v>0.598</v>
      </c>
      <c r="AA1977" s="10">
        <f>VLOOKUP(A1977,BUSINESS!$A$2:$J$2692,10,0)</f>
        <v>1.599</v>
      </c>
      <c r="AB1977" s="7">
        <f t="shared" si="2"/>
        <v>86162980751</v>
      </c>
    </row>
    <row r="1978">
      <c r="A1978" s="7" t="str">
        <f t="shared" si="1"/>
        <v>Luxembourg-Europe2009</v>
      </c>
      <c r="B1978" s="8" t="s">
        <v>188</v>
      </c>
      <c r="C1978" s="5" t="s">
        <v>76</v>
      </c>
      <c r="D1978" s="9" t="s">
        <v>71</v>
      </c>
      <c r="E1978" s="11">
        <v>4.9420751774E10</v>
      </c>
      <c r="F1978" s="12">
        <v>0.08</v>
      </c>
      <c r="G1978" s="12">
        <v>8127.0</v>
      </c>
      <c r="H1978" s="10">
        <f>if(AND(C563=C564,D563=D563+1,ISBLANK(H564)),H563,H564)</f>
        <v>0.08</v>
      </c>
      <c r="I1978" s="22" t="str">
        <f>VLOOKUP(A1978,ENERGY!$A$2:$F$2692,5,0)</f>
        <v>#N/A</v>
      </c>
      <c r="J1978" s="10">
        <f>VLOOKUP(A1979,ENERGY!$A$2:$F$2692,6,0)</f>
        <v>2699</v>
      </c>
      <c r="K1978" s="23">
        <v>0.024</v>
      </c>
      <c r="L1978" s="10">
        <f>VLOOKUP(A1978,TOURISM!$A$2:$E$2692,5,0)</f>
        <v>4148000000</v>
      </c>
      <c r="M1978" s="10">
        <f>VLOOKUP(A1978,TOURISM!$A$2:$F$2692,6,0)</f>
        <v>3612000000</v>
      </c>
      <c r="N1978" s="23">
        <v>0.331</v>
      </c>
      <c r="O1978" s="23">
        <v>6.0</v>
      </c>
      <c r="P1978" s="27">
        <f t="shared" si="953"/>
        <v>19</v>
      </c>
      <c r="Q1978" s="23">
        <v>360.0</v>
      </c>
      <c r="R1978" s="23">
        <v>0.45</v>
      </c>
      <c r="S1978" s="23">
        <v>0.855</v>
      </c>
      <c r="T1978" s="10">
        <f>VLOOKUP(A1978,TOURISM!$A$2:$E$2692,5,0)</f>
        <v>4148000000</v>
      </c>
      <c r="U1978" s="10">
        <f>VLOOKUP(A1978,TOURISM!$A$2:$F$2692,6,0)</f>
        <v>3612000000</v>
      </c>
      <c r="V1978" s="10">
        <f>VLOOKUP(A1978,BUSINESS!$A$2:$E$2692,5,0)</f>
        <v>0.2</v>
      </c>
      <c r="W1978" s="10">
        <f>VLOOKUP(A1978,BUSINESS!$A$2:$F$2692,6,0)</f>
        <v>24</v>
      </c>
      <c r="X1978" s="10">
        <f>VLOOKUP(A1978,BUSINESS!$A$2:$G$2692,7,0)</f>
        <v>19</v>
      </c>
      <c r="Y1978" s="10">
        <f>VLOOKUP(A1978,BUSINESS!$A$2:$H$2692,8,0)</f>
        <v>59</v>
      </c>
      <c r="Z1978" s="10">
        <f>VLOOKUP(A1978,BUSINESS!$A$2:$I$2692,9,0)</f>
        <v>0.873</v>
      </c>
      <c r="AA1978" s="10">
        <f>VLOOKUP(A1978,BUSINESS!$A$2:$J$2692,10,0)</f>
        <v>1.445</v>
      </c>
      <c r="AB1978" s="7">
        <f t="shared" si="2"/>
        <v>109823892831</v>
      </c>
    </row>
    <row r="1979">
      <c r="A1979" s="7" t="str">
        <f t="shared" si="1"/>
        <v>Malta-Europe2009</v>
      </c>
      <c r="B1979" s="8" t="s">
        <v>195</v>
      </c>
      <c r="C1979" s="5" t="s">
        <v>76</v>
      </c>
      <c r="D1979" s="9" t="s">
        <v>71</v>
      </c>
      <c r="E1979" s="11">
        <v>8.099400961E9</v>
      </c>
      <c r="F1979" s="12">
        <v>0.083</v>
      </c>
      <c r="G1979" s="12">
        <v>1669.0</v>
      </c>
      <c r="H1979" s="12">
        <v>0.045</v>
      </c>
      <c r="I1979" s="22">
        <f>VLOOKUP(A1979,ENERGY!$A$2:$F$2692,5,0)</f>
        <v>881</v>
      </c>
      <c r="J1979" s="10">
        <f>VLOOKUP(A1980,ENERGY!$A$2:$F$2692,6,0)</f>
        <v>4895</v>
      </c>
      <c r="K1979" s="23">
        <v>0.024</v>
      </c>
      <c r="L1979" s="10">
        <f>VLOOKUP(A1979,TOURISM!$A$2:$E$2692,5,0)</f>
        <v>1117000000</v>
      </c>
      <c r="M1979" s="10">
        <f>VLOOKUP(A1979,TOURISM!$A$2:$F$2692,6,0)</f>
        <v>362000000</v>
      </c>
      <c r="N1979" s="23">
        <v>0.648</v>
      </c>
      <c r="O1979" s="23">
        <v>7.0</v>
      </c>
      <c r="P1979" s="27">
        <f t="shared" si="953"/>
        <v>19</v>
      </c>
      <c r="Q1979" s="23">
        <v>132.0</v>
      </c>
      <c r="R1979" s="23">
        <v>0.773</v>
      </c>
      <c r="S1979" s="23">
        <v>0.914</v>
      </c>
      <c r="T1979" s="10">
        <f>VLOOKUP(A1979,TOURISM!$A$2:$E$2692,5,0)</f>
        <v>1117000000</v>
      </c>
      <c r="U1979" s="10">
        <f>VLOOKUP(A1979,TOURISM!$A$2:$F$2692,6,0)</f>
        <v>362000000</v>
      </c>
      <c r="V1979" s="10">
        <f>VLOOKUP(A1979,BUSINESS!$A$2:$E$2692,5,0)</f>
        <v>0.677</v>
      </c>
      <c r="W1979" s="10">
        <f>VLOOKUP(A1979,BUSINESS!$A$2:$F$2692,6,0)</f>
        <v>10</v>
      </c>
      <c r="X1979" s="10">
        <f>VLOOKUP(A1979,BUSINESS!$A$2:$G$2692,7,0)</f>
        <v>19</v>
      </c>
      <c r="Y1979" s="10">
        <f>VLOOKUP(A1979,BUSINESS!$A$2:$H$2692,8,0)</f>
        <v>314</v>
      </c>
      <c r="Z1979" s="10">
        <f>VLOOKUP(A1979,BUSINESS!$A$2:$I$2692,9,0)</f>
        <v>0.589</v>
      </c>
      <c r="AA1979" s="10">
        <f>VLOOKUP(A1979,BUSINESS!$A$2:$J$2692,10,0)</f>
        <v>0.998</v>
      </c>
      <c r="AB1979" s="7">
        <f t="shared" si="2"/>
        <v>10477879639</v>
      </c>
    </row>
    <row r="1980">
      <c r="A1980" s="7" t="str">
        <f t="shared" si="1"/>
        <v>Moldova-Europe2009</v>
      </c>
      <c r="B1980" s="8" t="s">
        <v>201</v>
      </c>
      <c r="C1980" s="5" t="s">
        <v>76</v>
      </c>
      <c r="D1980" s="9" t="s">
        <v>71</v>
      </c>
      <c r="E1980" s="11">
        <v>5.439422031E9</v>
      </c>
      <c r="F1980" s="12">
        <v>0.125</v>
      </c>
      <c r="G1980" s="12">
        <v>190.0</v>
      </c>
      <c r="H1980" s="12">
        <v>0.205</v>
      </c>
      <c r="I1980" s="22">
        <f>VLOOKUP(A1980,ENERGY!$A$2:$F$2692,5,0)</f>
        <v>3500</v>
      </c>
      <c r="J1980" s="10">
        <f>VLOOKUP(A1981,ENERGY!$A$2:$F$2692,6,0)</f>
        <v>8647</v>
      </c>
      <c r="K1980" s="23">
        <v>0.024</v>
      </c>
      <c r="L1980" s="10">
        <f>VLOOKUP(A1980,TOURISM!$A$2:$E$2692,5,0)</f>
        <v>240000000</v>
      </c>
      <c r="M1980" s="10">
        <f>VLOOKUP(A1980,TOURISM!$A$2:$F$2692,6,0)</f>
        <v>307000000</v>
      </c>
      <c r="N1980" s="23">
        <v>0.361</v>
      </c>
      <c r="O1980" s="23">
        <v>12.0</v>
      </c>
      <c r="P1980" s="27">
        <f t="shared" si="953"/>
        <v>19</v>
      </c>
      <c r="Q1980" s="23">
        <v>110.0</v>
      </c>
      <c r="R1980" s="23">
        <v>0.85</v>
      </c>
      <c r="S1980" s="23">
        <v>1.236</v>
      </c>
      <c r="T1980" s="10">
        <f>VLOOKUP(A1980,TOURISM!$A$2:$E$2692,5,0)</f>
        <v>240000000</v>
      </c>
      <c r="U1980" s="10">
        <f>VLOOKUP(A1980,TOURISM!$A$2:$F$2692,6,0)</f>
        <v>307000000</v>
      </c>
      <c r="V1980" s="10">
        <f>VLOOKUP(A1980,BUSINESS!$A$2:$E$2692,5,0)</f>
        <v>0.31</v>
      </c>
      <c r="W1980" s="10">
        <f>VLOOKUP(A1980,BUSINESS!$A$2:$F$2692,6,0)</f>
        <v>10</v>
      </c>
      <c r="X1980" s="10">
        <f>VLOOKUP(A1980,BUSINESS!$A$2:$G$2692,7,0)</f>
        <v>19</v>
      </c>
      <c r="Y1980" s="10">
        <f>VLOOKUP(A1980,BUSINESS!$A$2:$H$2692,8,0)</f>
        <v>228</v>
      </c>
      <c r="Z1980" s="10">
        <f>VLOOKUP(A1980,BUSINESS!$A$2:$I$2692,9,0)</f>
        <v>0.275</v>
      </c>
      <c r="AA1980" s="10">
        <f>VLOOKUP(A1980,BUSINESS!$A$2:$J$2692,10,0)</f>
        <v>0.593</v>
      </c>
      <c r="AB1980" s="7">
        <f t="shared" si="2"/>
        <v>6399320036</v>
      </c>
    </row>
    <row r="1981">
      <c r="A1981" s="7" t="str">
        <f t="shared" si="1"/>
        <v>Monaco-Europe2009</v>
      </c>
      <c r="B1981" s="8" t="s">
        <v>202</v>
      </c>
      <c r="C1981" s="5" t="s">
        <v>76</v>
      </c>
      <c r="D1981" s="9" t="s">
        <v>71</v>
      </c>
      <c r="E1981" s="11">
        <v>5.557579883E9</v>
      </c>
      <c r="F1981" s="12">
        <v>0.043</v>
      </c>
      <c r="G1981" s="12">
        <v>6458.0</v>
      </c>
      <c r="H1981" s="10" t="str">
        <f>if(AND(#REF!=#REF!,#REF!=#REF!+1,ISBLANK(#REF!)),#REF!,#REF!)</f>
        <v>#REF!</v>
      </c>
      <c r="I1981" s="22">
        <f>VLOOKUP(A1981,ENERGY!$A$2:$F$2692,5,0)</f>
        <v>133681</v>
      </c>
      <c r="J1981" s="10">
        <f>VLOOKUP(A1982,ENERGY!$A$2:$F$2692,6,0)</f>
        <v>2057</v>
      </c>
      <c r="K1981" s="23">
        <v>0.024</v>
      </c>
      <c r="L1981" s="10">
        <f>VLOOKUP(A1981,TOURISM!$A$2:$E$2692,5,0)</f>
        <v>1848000000</v>
      </c>
      <c r="M1981" s="10">
        <f>VLOOKUP(A1981,TOURISM!$A$2:$F$2692,6,0)</f>
        <v>476000000</v>
      </c>
      <c r="N1981" s="23">
        <v>0.407</v>
      </c>
      <c r="O1981" s="23">
        <v>7.0</v>
      </c>
      <c r="P1981" s="27">
        <f t="shared" si="953"/>
        <v>19</v>
      </c>
      <c r="Q1981" s="23">
        <v>87.0</v>
      </c>
      <c r="R1981" s="23">
        <v>0.934</v>
      </c>
      <c r="S1981" s="23">
        <v>1.145</v>
      </c>
      <c r="T1981" s="10">
        <f>VLOOKUP(A1981,TOURISM!$A$2:$E$2692,5,0)</f>
        <v>1848000000</v>
      </c>
      <c r="U1981" s="10">
        <f>VLOOKUP(A1981,TOURISM!$A$2:$F$2692,6,0)</f>
        <v>476000000</v>
      </c>
      <c r="V1981" s="10">
        <f>VLOOKUP(A1981,BUSINESS!$A$2:$E$2692,5,0)</f>
        <v>0.439</v>
      </c>
      <c r="W1981" s="10">
        <f>VLOOKUP(A1981,BUSINESS!$A$2:$F$2692,6,0)</f>
        <v>18</v>
      </c>
      <c r="X1981" s="10">
        <f>VLOOKUP(A1981,BUSINESS!$A$2:$G$2692,7,0)</f>
        <v>19</v>
      </c>
      <c r="Y1981" s="10">
        <f>VLOOKUP(A1981,BUSINESS!$A$2:$H$2692,8,0)</f>
        <v>196</v>
      </c>
      <c r="Z1981" s="10">
        <f>VLOOKUP(A1981,BUSINESS!$A$2:$I$2692,9,0)</f>
        <v>0.701</v>
      </c>
      <c r="AA1981" s="10">
        <f>VLOOKUP(A1981,BUSINESS!$A$2:$J$2692,10,0)</f>
        <v>0.633</v>
      </c>
      <c r="AB1981" s="7">
        <f t="shared" si="2"/>
        <v>5950299661</v>
      </c>
    </row>
    <row r="1982">
      <c r="A1982" s="7" t="str">
        <f t="shared" si="1"/>
        <v>Montenegro-Europe2009</v>
      </c>
      <c r="B1982" s="8" t="s">
        <v>204</v>
      </c>
      <c r="C1982" s="5" t="s">
        <v>76</v>
      </c>
      <c r="D1982" s="9" t="s">
        <v>71</v>
      </c>
      <c r="E1982" s="11">
        <v>4.158135026E9</v>
      </c>
      <c r="F1982" s="12">
        <v>0.063</v>
      </c>
      <c r="G1982" s="12">
        <v>424.0</v>
      </c>
      <c r="H1982" s="12">
        <v>0.094</v>
      </c>
      <c r="I1982" s="22">
        <f>VLOOKUP(A1982,ENERGY!$A$2:$F$2692,5,0)</f>
        <v>987</v>
      </c>
      <c r="J1982" s="10">
        <f>VLOOKUP(A1983,ENERGY!$A$2:$F$2692,6,0)</f>
        <v>172228</v>
      </c>
      <c r="K1982" s="23">
        <v>0.024</v>
      </c>
      <c r="L1982" s="10">
        <f>VLOOKUP(A1982,TOURISM!$A$2:$E$2692,5,0)</f>
        <v>792000000</v>
      </c>
      <c r="M1982" s="10">
        <f>VLOOKUP(A1982,TOURISM!$A$2:$F$2692,6,0)</f>
        <v>76000000</v>
      </c>
      <c r="N1982" s="23">
        <v>0.261</v>
      </c>
      <c r="O1982" s="23">
        <v>5.0</v>
      </c>
      <c r="P1982" s="27">
        <f t="shared" si="953"/>
        <v>19</v>
      </c>
      <c r="Q1982" s="23">
        <v>140.0</v>
      </c>
      <c r="R1982" s="23">
        <v>0.934</v>
      </c>
      <c r="S1982" s="23">
        <v>1.072</v>
      </c>
      <c r="T1982" s="10">
        <f>VLOOKUP(A1982,TOURISM!$A$2:$E$2692,5,0)</f>
        <v>792000000</v>
      </c>
      <c r="U1982" s="10">
        <f>VLOOKUP(A1982,TOURISM!$A$2:$F$2692,6,0)</f>
        <v>76000000</v>
      </c>
      <c r="V1982" s="10">
        <f>VLOOKUP(A1982,BUSINESS!$A$2:$E$2692,5,0)</f>
        <v>0.263</v>
      </c>
      <c r="W1982" s="10">
        <f>VLOOKUP(A1982,BUSINESS!$A$2:$F$2692,6,0)</f>
        <v>12</v>
      </c>
      <c r="X1982" s="10">
        <f>VLOOKUP(A1982,BUSINESS!$A$2:$G$2692,7,0)</f>
        <v>19</v>
      </c>
      <c r="Y1982" s="10">
        <f>VLOOKUP(A1982,BUSINESS!$A$2:$H$2692,8,0)</f>
        <v>372</v>
      </c>
      <c r="Z1982" s="10">
        <f>VLOOKUP(A1982,BUSINESS!$A$2:$I$2692,9,0)</f>
        <v>0.351</v>
      </c>
      <c r="AA1982" s="10">
        <f>VLOOKUP(A1982,BUSINESS!$A$2:$J$2692,10,0)</f>
        <v>2.089</v>
      </c>
      <c r="AB1982" s="7">
        <f t="shared" si="2"/>
        <v>4451964696</v>
      </c>
    </row>
    <row r="1983">
      <c r="A1983" s="7" t="str">
        <f t="shared" si="1"/>
        <v>Netherlands-Europe2009</v>
      </c>
      <c r="B1983" s="8" t="s">
        <v>210</v>
      </c>
      <c r="C1983" s="5" t="s">
        <v>76</v>
      </c>
      <c r="D1983" s="9" t="s">
        <v>71</v>
      </c>
      <c r="E1983" s="11">
        <v>7.96E11</v>
      </c>
      <c r="F1983" s="12">
        <v>0.119</v>
      </c>
      <c r="G1983" s="12">
        <v>5740.0</v>
      </c>
      <c r="H1983" s="12">
        <v>0.02</v>
      </c>
      <c r="I1983" s="22">
        <f>VLOOKUP(A1983,ENERGY!$A$2:$F$2692,5,0)</f>
        <v>78824</v>
      </c>
      <c r="J1983" s="10">
        <f>VLOOKUP(A1984,ENERGY!$A$2:$F$2692,6,0)</f>
        <v>11280</v>
      </c>
      <c r="K1983" s="23">
        <v>0.024</v>
      </c>
      <c r="L1983" s="10">
        <f>VLOOKUP(A1983,TOURISM!$A$2:$E$2692,5,0)</f>
        <v>17868000000</v>
      </c>
      <c r="M1983" s="10">
        <f>VLOOKUP(A1983,TOURISM!$A$2:$F$2692,6,0)</f>
        <v>21080000000</v>
      </c>
      <c r="N1983" s="23">
        <v>0.253</v>
      </c>
      <c r="O1983" s="23">
        <v>13.0</v>
      </c>
      <c r="P1983" s="27">
        <f t="shared" si="953"/>
        <v>19</v>
      </c>
      <c r="Q1983" s="23">
        <v>76.0</v>
      </c>
      <c r="R1983" s="23">
        <v>0.699</v>
      </c>
      <c r="S1983" s="23">
        <v>1.052</v>
      </c>
      <c r="T1983" s="10">
        <f>VLOOKUP(A1983,TOURISM!$A$2:$E$2692,5,0)</f>
        <v>17868000000</v>
      </c>
      <c r="U1983" s="10">
        <f>VLOOKUP(A1983,TOURISM!$A$2:$F$2692,6,0)</f>
        <v>21080000000</v>
      </c>
      <c r="V1983" s="10">
        <f>VLOOKUP(A1983,BUSINESS!$A$2:$E$2692,5,0)</f>
        <v>0.385</v>
      </c>
      <c r="W1983" s="10">
        <f>VLOOKUP(A1983,BUSINESS!$A$2:$F$2692,6,0)</f>
        <v>8</v>
      </c>
      <c r="X1983" s="10">
        <f>VLOOKUP(A1983,BUSINESS!$A$2:$G$2692,7,0)</f>
        <v>19</v>
      </c>
      <c r="Y1983" s="10">
        <f>VLOOKUP(A1983,BUSINESS!$A$2:$H$2692,8,0)</f>
        <v>164</v>
      </c>
      <c r="Z1983" s="10">
        <f>VLOOKUP(A1983,BUSINESS!$A$2:$I$2692,9,0)</f>
        <v>0.896</v>
      </c>
      <c r="AA1983" s="10">
        <f>VLOOKUP(A1983,BUSINESS!$A$2:$J$2692,10,0)</f>
        <v>1.217</v>
      </c>
      <c r="AB1983" s="7">
        <f t="shared" si="2"/>
        <v>1138769670959</v>
      </c>
    </row>
    <row r="1984">
      <c r="A1984" s="7" t="str">
        <f t="shared" si="1"/>
        <v>North Macedonia-Europe2009</v>
      </c>
      <c r="B1984" s="8" t="s">
        <v>217</v>
      </c>
      <c r="C1984" s="5" t="s">
        <v>76</v>
      </c>
      <c r="D1984" s="9" t="s">
        <v>71</v>
      </c>
      <c r="E1984" s="11">
        <v>9.313573965E9</v>
      </c>
      <c r="F1984" s="12">
        <v>0.069</v>
      </c>
      <c r="G1984" s="12">
        <v>306.0</v>
      </c>
      <c r="H1984" s="12">
        <v>0.101</v>
      </c>
      <c r="I1984" s="22">
        <f>VLOOKUP(A1984,ENERGY!$A$2:$F$2692,5,0)</f>
        <v>2842</v>
      </c>
      <c r="J1984" s="10">
        <f>VLOOKUP(A1985,ENERGY!$A$2:$F$2692,6,0)</f>
        <v>42438</v>
      </c>
      <c r="K1984" s="23">
        <v>0.024</v>
      </c>
      <c r="L1984" s="10">
        <f>VLOOKUP(A1984,TOURISM!$A$2:$E$2692,5,0)</f>
        <v>232000000</v>
      </c>
      <c r="M1984" s="10">
        <f>VLOOKUP(A1984,TOURISM!$A$2:$F$2692,6,0)</f>
        <v>150000000</v>
      </c>
      <c r="N1984" s="23">
        <v>0.433</v>
      </c>
      <c r="O1984" s="23">
        <v>6.0</v>
      </c>
      <c r="P1984" s="27">
        <f t="shared" si="953"/>
        <v>19</v>
      </c>
      <c r="Q1984" s="23">
        <v>226.0</v>
      </c>
      <c r="R1984" s="23">
        <v>0.398</v>
      </c>
      <c r="S1984" s="23">
        <v>0.856</v>
      </c>
      <c r="T1984" s="10">
        <f>VLOOKUP(A1984,TOURISM!$A$2:$E$2692,5,0)</f>
        <v>232000000</v>
      </c>
      <c r="U1984" s="10">
        <f>VLOOKUP(A1984,TOURISM!$A$2:$F$2692,6,0)</f>
        <v>150000000</v>
      </c>
      <c r="V1984" s="10">
        <f>VLOOKUP(A1984,BUSINESS!$A$2:$E$2692,5,0)</f>
        <v>0.146</v>
      </c>
      <c r="W1984" s="10">
        <f>VLOOKUP(A1984,BUSINESS!$A$2:$F$2692,6,0)</f>
        <v>4</v>
      </c>
      <c r="X1984" s="10">
        <f>VLOOKUP(A1984,BUSINESS!$A$2:$G$2692,7,0)</f>
        <v>19</v>
      </c>
      <c r="Y1984" s="10">
        <f>VLOOKUP(A1984,BUSINESS!$A$2:$H$2692,8,0)</f>
        <v>150</v>
      </c>
      <c r="Z1984" s="10">
        <f>VLOOKUP(A1984,BUSINESS!$A$2:$I$2692,9,0)</f>
        <v>0.518</v>
      </c>
      <c r="AA1984" s="10">
        <f>VLOOKUP(A1984,BUSINESS!$A$2:$J$2692,10,0)</f>
        <v>0.925</v>
      </c>
      <c r="AB1984" s="7">
        <f t="shared" si="2"/>
        <v>23400939611</v>
      </c>
    </row>
    <row r="1985">
      <c r="A1985" s="7" t="str">
        <f t="shared" si="1"/>
        <v>Norway-Europe2009</v>
      </c>
      <c r="B1985" s="8" t="s">
        <v>218</v>
      </c>
      <c r="C1985" s="5" t="s">
        <v>76</v>
      </c>
      <c r="D1985" s="9" t="s">
        <v>71</v>
      </c>
      <c r="E1985" s="11">
        <v>3.79E11</v>
      </c>
      <c r="F1985" s="12">
        <v>0.101</v>
      </c>
      <c r="G1985" s="12">
        <v>7944.0</v>
      </c>
      <c r="H1985" s="12">
        <v>0.043</v>
      </c>
      <c r="I1985" s="22">
        <f>VLOOKUP(A1985,ENERGY!$A$2:$F$2692,5,0)</f>
        <v>26771</v>
      </c>
      <c r="J1985" s="10" t="str">
        <f>VLOOKUP(A1986,ENERGY!$A$2:$F$2692,6,0)</f>
        <v>#N/A</v>
      </c>
      <c r="K1985" s="23">
        <v>0.024</v>
      </c>
      <c r="L1985" s="10">
        <f>VLOOKUP(A1985,TOURISM!$A$2:$E$2692,5,0)</f>
        <v>4949000000</v>
      </c>
      <c r="M1985" s="10">
        <f>VLOOKUP(A1985,TOURISM!$A$2:$F$2692,6,0)</f>
        <v>13221000000</v>
      </c>
      <c r="N1985" s="23">
        <v>0.165</v>
      </c>
      <c r="O1985" s="23">
        <v>58.0</v>
      </c>
      <c r="P1985" s="27">
        <f t="shared" si="953"/>
        <v>19</v>
      </c>
      <c r="Q1985" s="23">
        <v>163.0</v>
      </c>
      <c r="R1985" s="27">
        <f t="shared" ref="R1985:S1985" si="956">if(AND(P1985=P1986,Q1985=Q1985+1,ISBLANK(R1986)),R1985,R1986)</f>
        <v>0.81</v>
      </c>
      <c r="S1985" s="27">
        <f t="shared" si="956"/>
        <v>0.835</v>
      </c>
      <c r="T1985" s="10">
        <f>VLOOKUP(A1985,TOURISM!$A$2:$E$2692,5,0)</f>
        <v>4949000000</v>
      </c>
      <c r="U1985" s="10">
        <f>VLOOKUP(A1985,TOURISM!$A$2:$F$2692,6,0)</f>
        <v>13221000000</v>
      </c>
      <c r="V1985" s="10">
        <f>VLOOKUP(A1985,BUSINESS!$A$2:$E$2692,5,0)</f>
        <v>0.407</v>
      </c>
      <c r="W1985" s="10">
        <f>VLOOKUP(A1985,BUSINESS!$A$2:$F$2692,6,0)</f>
        <v>7</v>
      </c>
      <c r="X1985" s="10">
        <f>VLOOKUP(A1985,BUSINESS!$A$2:$G$2692,7,0)</f>
        <v>19</v>
      </c>
      <c r="Y1985" s="10">
        <f>VLOOKUP(A1985,BUSINESS!$A$2:$H$2692,8,0)</f>
        <v>87</v>
      </c>
      <c r="Z1985" s="10">
        <f>VLOOKUP(A1985,BUSINESS!$A$2:$I$2692,9,0)</f>
        <v>0.921</v>
      </c>
      <c r="AA1985" s="10">
        <f>VLOOKUP(A1985,BUSINESS!$A$2:$J$2692,10,0)</f>
        <v>1.107</v>
      </c>
      <c r="AB1985" s="7">
        <f t="shared" si="2"/>
        <v>467901234568</v>
      </c>
    </row>
    <row r="1986">
      <c r="A1986" s="7" t="str">
        <f t="shared" si="1"/>
        <v>Poland-Europe2009</v>
      </c>
      <c r="B1986" s="8" t="s">
        <v>226</v>
      </c>
      <c r="C1986" s="5" t="s">
        <v>76</v>
      </c>
      <c r="D1986" s="9" t="s">
        <v>71</v>
      </c>
      <c r="E1986" s="11">
        <v>4.31E11</v>
      </c>
      <c r="F1986" s="12">
        <v>0.072</v>
      </c>
      <c r="G1986" s="12">
        <v>813.0</v>
      </c>
      <c r="H1986" s="10" t="str">
        <f t="shared" ref="H1986:H1987" si="958">if(AND(#REF!=#REF!,#REF!=#REF!+1,ISBLANK(#REF!)),#REF!,#REF!)</f>
        <v>#REF!</v>
      </c>
      <c r="I1986" s="22" t="str">
        <f>VLOOKUP(A1986,ENERGY!$A$2:$F$2692,5,0)</f>
        <v>#N/A</v>
      </c>
      <c r="J1986" s="10" t="str">
        <f>VLOOKUP(A1987,ENERGY!$A$2:$F$2692,6,0)</f>
        <v>#N/A</v>
      </c>
      <c r="K1986" s="23">
        <v>0.024</v>
      </c>
      <c r="L1986" s="10">
        <f>VLOOKUP(A1986,TOURISM!$A$2:$E$2692,5,0)</f>
        <v>9843000000</v>
      </c>
      <c r="M1986" s="10">
        <f>VLOOKUP(A1986,TOURISM!$A$2:$F$2692,6,0)</f>
        <v>7888000000</v>
      </c>
      <c r="N1986" s="27">
        <f t="shared" ref="N1986:N1988" si="959">if(AND(L1986=L1987,M1986=M1986+1,ISBLANK(N1987)),N1986,N1987)</f>
        <v>0.456</v>
      </c>
      <c r="O1986" s="26"/>
      <c r="P1986" s="27">
        <f t="shared" si="953"/>
        <v>19</v>
      </c>
      <c r="Q1986" s="27">
        <f t="shared" ref="Q1986:S1986" si="957">if(AND(O1986=O1987,P1986=P1986+1,ISBLANK(Q1987)),Q1986,Q1987)</f>
        <v>221</v>
      </c>
      <c r="R1986" s="27">
        <f t="shared" si="957"/>
        <v>0.81</v>
      </c>
      <c r="S1986" s="27">
        <f t="shared" si="957"/>
        <v>0.835</v>
      </c>
      <c r="T1986" s="10">
        <f>VLOOKUP(A1986,TOURISM!$A$2:$E$2692,5,0)</f>
        <v>9843000000</v>
      </c>
      <c r="U1986" s="10">
        <f>VLOOKUP(A1986,TOURISM!$A$2:$F$2692,6,0)</f>
        <v>7888000000</v>
      </c>
      <c r="V1986" s="10">
        <f>VLOOKUP(A1986,BUSINESS!$A$2:$E$2692,5,0)</f>
        <v>0.422</v>
      </c>
      <c r="W1986" s="10">
        <f>VLOOKUP(A1986,BUSINESS!$A$2:$F$2692,6,0)</f>
        <v>32</v>
      </c>
      <c r="X1986" s="10">
        <f>VLOOKUP(A1986,BUSINESS!$A$2:$G$2692,7,0)</f>
        <v>19</v>
      </c>
      <c r="Y1986" s="10">
        <f>VLOOKUP(A1986,BUSINESS!$A$2:$H$2692,8,0)</f>
        <v>395</v>
      </c>
      <c r="Z1986" s="10">
        <f>VLOOKUP(A1986,BUSINESS!$A$2:$I$2692,9,0)</f>
        <v>0.59</v>
      </c>
      <c r="AA1986" s="10">
        <f>VLOOKUP(A1986,BUSINESS!$A$2:$J$2692,10,0)</f>
        <v>1.173</v>
      </c>
      <c r="AB1986" s="7">
        <f t="shared" si="2"/>
        <v>532098765432</v>
      </c>
    </row>
    <row r="1987">
      <c r="A1987" s="7" t="str">
        <f t="shared" si="1"/>
        <v>Portugal-Europe2009</v>
      </c>
      <c r="B1987" s="8" t="s">
        <v>227</v>
      </c>
      <c r="C1987" s="5" t="s">
        <v>76</v>
      </c>
      <c r="D1987" s="9" t="s">
        <v>71</v>
      </c>
      <c r="E1987" s="11">
        <v>2.34E11</v>
      </c>
      <c r="F1987" s="12">
        <v>0.108</v>
      </c>
      <c r="G1987" s="12">
        <v>2382.0</v>
      </c>
      <c r="H1987" s="10" t="str">
        <f t="shared" si="958"/>
        <v>#REF!</v>
      </c>
      <c r="I1987" s="22" t="str">
        <f>VLOOKUP(A1987,ENERGY!$A$2:$F$2692,5,0)</f>
        <v>#N/A</v>
      </c>
      <c r="J1987" s="10" t="str">
        <f>VLOOKUP(A1988,ENERGY!$A$2:$F$2692,6,0)</f>
        <v>#N/A</v>
      </c>
      <c r="K1987" s="23">
        <v>0.024</v>
      </c>
      <c r="L1987" s="10">
        <f>VLOOKUP(A1987,TOURISM!$A$2:$E$2692,5,0)</f>
        <v>12315000000</v>
      </c>
      <c r="M1987" s="10">
        <f>VLOOKUP(A1987,TOURISM!$A$2:$F$2692,6,0)</f>
        <v>4604000000</v>
      </c>
      <c r="N1987" s="27">
        <f t="shared" si="959"/>
        <v>0.456</v>
      </c>
      <c r="O1987" s="26"/>
      <c r="P1987" s="27">
        <f t="shared" si="953"/>
        <v>19</v>
      </c>
      <c r="Q1987" s="27">
        <f t="shared" ref="Q1987:Q1988" si="960">if(AND(O1987=O1988,P1987=P1987+1,ISBLANK(Q1988)),Q1987,Q1988)</f>
        <v>221</v>
      </c>
      <c r="R1987" s="23">
        <v>0.81</v>
      </c>
      <c r="S1987" s="23">
        <v>0.835</v>
      </c>
      <c r="T1987" s="10">
        <f>VLOOKUP(A1987,TOURISM!$A$2:$E$2692,5,0)</f>
        <v>12315000000</v>
      </c>
      <c r="U1987" s="10">
        <f>VLOOKUP(A1987,TOURISM!$A$2:$F$2692,6,0)</f>
        <v>4604000000</v>
      </c>
      <c r="V1987" s="10">
        <f>VLOOKUP(A1987,BUSINESS!$A$2:$E$2692,5,0)</f>
        <v>0.423</v>
      </c>
      <c r="W1987" s="10">
        <f>VLOOKUP(A1987,BUSINESS!$A$2:$F$2692,6,0)</f>
        <v>5</v>
      </c>
      <c r="X1987" s="10">
        <f>VLOOKUP(A1987,BUSINESS!$A$2:$G$2692,7,0)</f>
        <v>19</v>
      </c>
      <c r="Y1987" s="10">
        <f>VLOOKUP(A1987,BUSINESS!$A$2:$H$2692,8,0)</f>
        <v>328</v>
      </c>
      <c r="Z1987" s="10">
        <f>VLOOKUP(A1987,BUSINESS!$A$2:$I$2692,9,0)</f>
        <v>0.483</v>
      </c>
      <c r="AA1987" s="10">
        <f>VLOOKUP(A1987,BUSINESS!$A$2:$J$2692,10,0)</f>
        <v>1.115</v>
      </c>
      <c r="AB1987" s="7">
        <f t="shared" si="2"/>
        <v>288888888889</v>
      </c>
    </row>
    <row r="1988">
      <c r="A1988" s="7" t="str">
        <f t="shared" si="1"/>
        <v>Romania-Europe2009</v>
      </c>
      <c r="B1988" s="8" t="s">
        <v>230</v>
      </c>
      <c r="C1988" s="5" t="s">
        <v>76</v>
      </c>
      <c r="D1988" s="9" t="s">
        <v>71</v>
      </c>
      <c r="E1988" s="11">
        <v>1.64E11</v>
      </c>
      <c r="F1988" s="12">
        <v>0.056</v>
      </c>
      <c r="G1988" s="12">
        <v>431.0</v>
      </c>
      <c r="H1988" s="12">
        <v>0.173</v>
      </c>
      <c r="I1988" s="22" t="str">
        <f>VLOOKUP(A1988,ENERGY!$A$2:$F$2692,5,0)</f>
        <v>#N/A</v>
      </c>
      <c r="J1988" s="10" t="str">
        <f>VLOOKUP(A1989,ENERGY!$A$2:$F$2692,6,0)</f>
        <v>#N/A</v>
      </c>
      <c r="K1988" s="23">
        <v>0.024</v>
      </c>
      <c r="L1988" s="10">
        <f>VLOOKUP(A1988,TOURISM!$A$2:$E$2692,5,0)</f>
        <v>1687000000</v>
      </c>
      <c r="M1988" s="10">
        <f>VLOOKUP(A1988,TOURISM!$A$2:$F$2692,6,0)</f>
        <v>1769000000</v>
      </c>
      <c r="N1988" s="27">
        <f t="shared" si="959"/>
        <v>0.456</v>
      </c>
      <c r="O1988" s="26"/>
      <c r="P1988" s="27">
        <f t="shared" si="953"/>
        <v>19</v>
      </c>
      <c r="Q1988" s="27">
        <f t="shared" si="960"/>
        <v>221</v>
      </c>
      <c r="R1988" s="23">
        <v>0.803</v>
      </c>
      <c r="S1988" s="23">
        <v>0.853</v>
      </c>
      <c r="T1988" s="10">
        <f>VLOOKUP(A1988,TOURISM!$A$2:$E$2692,5,0)</f>
        <v>1687000000</v>
      </c>
      <c r="U1988" s="10">
        <f>VLOOKUP(A1988,TOURISM!$A$2:$F$2692,6,0)</f>
        <v>1769000000</v>
      </c>
      <c r="V1988" s="10">
        <f>VLOOKUP(A1988,BUSINESS!$A$2:$E$2692,5,0)</f>
        <v>0.451</v>
      </c>
      <c r="W1988" s="10">
        <f>VLOOKUP(A1988,BUSINESS!$A$2:$F$2692,6,0)</f>
        <v>9</v>
      </c>
      <c r="X1988" s="10">
        <f>VLOOKUP(A1988,BUSINESS!$A$2:$G$2692,7,0)</f>
        <v>19</v>
      </c>
      <c r="Y1988" s="10">
        <f>VLOOKUP(A1988,BUSINESS!$A$2:$H$2692,8,0)</f>
        <v>202</v>
      </c>
      <c r="Z1988" s="10">
        <f>VLOOKUP(A1988,BUSINESS!$A$2:$I$2692,9,0)</f>
        <v>0.366</v>
      </c>
      <c r="AA1988" s="10">
        <f>VLOOKUP(A1988,BUSINESS!$A$2:$J$2692,10,0)</f>
        <v>1.145</v>
      </c>
      <c r="AB1988" s="7">
        <f t="shared" si="2"/>
        <v>204234122042</v>
      </c>
    </row>
    <row r="1989">
      <c r="A1989" s="7" t="str">
        <f t="shared" si="1"/>
        <v>Russia-Europe2009</v>
      </c>
      <c r="B1989" s="8" t="s">
        <v>231</v>
      </c>
      <c r="C1989" s="5" t="s">
        <v>76</v>
      </c>
      <c r="D1989" s="9" t="s">
        <v>71</v>
      </c>
      <c r="E1989" s="11">
        <v>1.22E12</v>
      </c>
      <c r="F1989" s="12">
        <v>0.062</v>
      </c>
      <c r="G1989" s="12">
        <v>525.0</v>
      </c>
      <c r="H1989" s="12">
        <v>0.153</v>
      </c>
      <c r="I1989" s="22" t="str">
        <f>VLOOKUP(A1989,ENERGY!$A$2:$F$2692,5,0)</f>
        <v>#N/A</v>
      </c>
      <c r="J1989" s="10" t="str">
        <f>VLOOKUP(A1990,ENERGY!$A$2:$F$2692,6,0)</f>
        <v>#N/A</v>
      </c>
      <c r="K1989" s="23">
        <v>0.024</v>
      </c>
      <c r="L1989" s="10">
        <f>VLOOKUP(A1989,TOURISM!$A$2:$E$2692,5,0)</f>
        <v>12369000000</v>
      </c>
      <c r="M1989" s="10">
        <f>VLOOKUP(A1989,TOURISM!$A$2:$F$2692,6,0)</f>
        <v>23785000000</v>
      </c>
      <c r="N1989" s="23">
        <v>0.456</v>
      </c>
      <c r="O1989" s="23">
        <v>15.0</v>
      </c>
      <c r="P1989" s="27">
        <f t="shared" si="953"/>
        <v>19</v>
      </c>
      <c r="Q1989" s="23">
        <v>221.0</v>
      </c>
      <c r="R1989" s="23">
        <v>0.813</v>
      </c>
      <c r="S1989" s="23">
        <v>1.097</v>
      </c>
      <c r="T1989" s="10">
        <f>VLOOKUP(A1989,TOURISM!$A$2:$E$2692,5,0)</f>
        <v>12369000000</v>
      </c>
      <c r="U1989" s="10">
        <f>VLOOKUP(A1989,TOURISM!$A$2:$F$2692,6,0)</f>
        <v>23785000000</v>
      </c>
      <c r="V1989" s="10">
        <f>VLOOKUP(A1989,BUSINESS!$A$2:$E$2692,5,0)</f>
        <v>0.483</v>
      </c>
      <c r="W1989" s="10">
        <f>VLOOKUP(A1989,BUSINESS!$A$2:$F$2692,6,0)</f>
        <v>29</v>
      </c>
      <c r="X1989" s="10">
        <f>VLOOKUP(A1989,BUSINESS!$A$2:$G$2692,7,0)</f>
        <v>19</v>
      </c>
      <c r="Y1989" s="10">
        <f>VLOOKUP(A1989,BUSINESS!$A$2:$H$2692,8,0)</f>
        <v>320</v>
      </c>
      <c r="Z1989" s="10">
        <f>VLOOKUP(A1989,BUSINESS!$A$2:$I$2692,9,0)</f>
        <v>0.29</v>
      </c>
      <c r="AA1989" s="10">
        <f>VLOOKUP(A1989,BUSINESS!$A$2:$J$2692,10,0)</f>
        <v>1.601</v>
      </c>
      <c r="AB1989" s="7">
        <f t="shared" si="2"/>
        <v>1500615006150</v>
      </c>
    </row>
    <row r="1990">
      <c r="A1990" s="7" t="str">
        <f t="shared" si="1"/>
        <v>San Marino-Europe2009</v>
      </c>
      <c r="B1990" s="8" t="s">
        <v>234</v>
      </c>
      <c r="C1990" s="5" t="s">
        <v>76</v>
      </c>
      <c r="D1990" s="9" t="s">
        <v>71</v>
      </c>
      <c r="E1990" s="8"/>
      <c r="F1990" s="12">
        <v>0.051</v>
      </c>
      <c r="G1990" s="12">
        <v>3548.0</v>
      </c>
      <c r="H1990" s="12">
        <v>0.057</v>
      </c>
      <c r="I1990" s="22" t="str">
        <f>VLOOKUP(A1990,ENERGY!$A$2:$F$2692,5,0)</f>
        <v>#N/A</v>
      </c>
      <c r="J1990" s="10" t="str">
        <f>VLOOKUP(A1991,ENERGY!$A$2:$F$2692,6,0)</f>
        <v>#N/A</v>
      </c>
      <c r="K1990" s="23">
        <v>0.024</v>
      </c>
      <c r="L1990" s="10">
        <f>VLOOKUP(A1990,TOURISM!$A$2:$E$2692,5,0)</f>
        <v>7936000000</v>
      </c>
      <c r="M1990" s="10">
        <f>VLOOKUP(A1990,TOURISM!$A$2:$F$2692,6,0)</f>
        <v>145000000</v>
      </c>
      <c r="N1990" s="23">
        <v>0.371</v>
      </c>
      <c r="O1990" s="23">
        <v>16.0</v>
      </c>
      <c r="P1990" s="27">
        <f t="shared" si="953"/>
        <v>19</v>
      </c>
      <c r="Q1990" s="23">
        <v>290.0</v>
      </c>
      <c r="R1990" s="23">
        <v>0.697</v>
      </c>
      <c r="S1990" s="23">
        <v>1.114</v>
      </c>
      <c r="T1990" s="10">
        <f>VLOOKUP(A1990,TOURISM!$A$2:$E$2692,5,0)</f>
        <v>7936000000</v>
      </c>
      <c r="U1990" s="10">
        <f>VLOOKUP(A1990,TOURISM!$A$2:$F$2692,6,0)</f>
        <v>145000000</v>
      </c>
      <c r="V1990" s="10">
        <f>VLOOKUP(A1990,BUSINESS!$A$2:$E$2692,5,0)</f>
        <v>0.483</v>
      </c>
      <c r="W1990" s="10">
        <f>VLOOKUP(A1990,BUSINESS!$A$2:$F$2692,6,0)</f>
        <v>29</v>
      </c>
      <c r="X1990" s="10">
        <f>VLOOKUP(A1990,BUSINESS!$A$2:$G$2692,7,0)</f>
        <v>19</v>
      </c>
      <c r="Y1990" s="10">
        <f>VLOOKUP(A1990,BUSINESS!$A$2:$H$2692,8,0)</f>
        <v>320</v>
      </c>
      <c r="Z1990" s="10">
        <f>VLOOKUP(A1990,BUSINESS!$A$2:$I$2692,9,0)</f>
        <v>0.542</v>
      </c>
      <c r="AA1990" s="10">
        <f>VLOOKUP(A1990,BUSINESS!$A$2:$J$2692,10,0)</f>
        <v>0.976</v>
      </c>
      <c r="AB1990" s="7">
        <f t="shared" si="2"/>
        <v>0</v>
      </c>
    </row>
    <row r="1991">
      <c r="A1991" s="7" t="str">
        <f t="shared" si="1"/>
        <v>Serbia-Europe2009</v>
      </c>
      <c r="B1991" s="8" t="s">
        <v>238</v>
      </c>
      <c r="C1991" s="5" t="s">
        <v>76</v>
      </c>
      <c r="D1991" s="9" t="s">
        <v>71</v>
      </c>
      <c r="E1991" s="11">
        <v>4.0249472482E10</v>
      </c>
      <c r="F1991" s="12">
        <v>0.105</v>
      </c>
      <c r="G1991" s="12">
        <v>577.0</v>
      </c>
      <c r="H1991" s="12">
        <v>0.118</v>
      </c>
      <c r="I1991" s="22" t="str">
        <f>VLOOKUP(A1991,ENERGY!$A$2:$F$2692,5,0)</f>
        <v>#N/A</v>
      </c>
      <c r="J1991" s="10" t="str">
        <f>VLOOKUP(A1992,ENERGY!$A$2:$F$2692,6,0)</f>
        <v>#N/A</v>
      </c>
      <c r="K1991" s="23">
        <v>0.024</v>
      </c>
      <c r="L1991" s="10">
        <f>VLOOKUP(A1991,TOURISM!$A$2:$E$2692,5,0)</f>
        <v>989000000</v>
      </c>
      <c r="M1991" s="10">
        <f>VLOOKUP(A1991,TOURISM!$A$2:$F$2692,6,0)</f>
        <v>1107000000</v>
      </c>
      <c r="N1991" s="23">
        <v>0.52</v>
      </c>
      <c r="O1991" s="23">
        <v>4.0</v>
      </c>
      <c r="P1991" s="27">
        <f t="shared" si="953"/>
        <v>19</v>
      </c>
      <c r="Q1991" s="23">
        <v>277.0</v>
      </c>
      <c r="R1991" s="23">
        <v>0.68</v>
      </c>
      <c r="S1991" s="23">
        <v>1.169</v>
      </c>
      <c r="T1991" s="10">
        <f>VLOOKUP(A1991,TOURISM!$A$2:$E$2692,5,0)</f>
        <v>989000000</v>
      </c>
      <c r="U1991" s="10">
        <f>VLOOKUP(A1991,TOURISM!$A$2:$F$2692,6,0)</f>
        <v>1107000000</v>
      </c>
      <c r="V1991" s="10">
        <f>VLOOKUP(A1991,BUSINESS!$A$2:$E$2692,5,0)</f>
        <v>0.34</v>
      </c>
      <c r="W1991" s="10">
        <f>VLOOKUP(A1991,BUSINESS!$A$2:$F$2692,6,0)</f>
        <v>13</v>
      </c>
      <c r="X1991" s="10">
        <f>VLOOKUP(A1991,BUSINESS!$A$2:$G$2692,7,0)</f>
        <v>19</v>
      </c>
      <c r="Y1991" s="10">
        <f>VLOOKUP(A1991,BUSINESS!$A$2:$H$2692,8,0)</f>
        <v>279</v>
      </c>
      <c r="Z1991" s="10">
        <f>VLOOKUP(A1991,BUSINESS!$A$2:$I$2692,9,0)</f>
        <v>0.381</v>
      </c>
      <c r="AA1991" s="10">
        <f>VLOOKUP(A1991,BUSINESS!$A$2:$J$2692,10,0)</f>
        <v>1.244</v>
      </c>
      <c r="AB1991" s="7">
        <f t="shared" si="2"/>
        <v>59190400709</v>
      </c>
    </row>
    <row r="1992">
      <c r="A1992" s="7" t="str">
        <f t="shared" si="1"/>
        <v>Slovakia-Europe2009</v>
      </c>
      <c r="B1992" s="8" t="s">
        <v>243</v>
      </c>
      <c r="C1992" s="5" t="s">
        <v>76</v>
      </c>
      <c r="D1992" s="9" t="s">
        <v>71</v>
      </c>
      <c r="E1992" s="11">
        <v>8.7239747152E10</v>
      </c>
      <c r="F1992" s="12">
        <v>0.092</v>
      </c>
      <c r="G1992" s="12">
        <v>1475.0</v>
      </c>
      <c r="H1992" s="10" t="str">
        <f>if(AND(#REF!=#REF!,#REF!=#REF!+1,ISBLANK(#REF!)),#REF!,#REF!)</f>
        <v>#REF!</v>
      </c>
      <c r="I1992" s="22" t="str">
        <f>VLOOKUP(A1992,ENERGY!$A$2:$F$2692,5,0)</f>
        <v>#N/A</v>
      </c>
      <c r="J1992" s="10" t="str">
        <f>VLOOKUP(A1993,ENERGY!$A$2:$F$2692,6,0)</f>
        <v>#N/A</v>
      </c>
      <c r="K1992" s="23">
        <v>0.024</v>
      </c>
      <c r="L1992" s="10">
        <f>VLOOKUP(A1992,TOURISM!$A$2:$E$2692,5,0)</f>
        <v>2539000000</v>
      </c>
      <c r="M1992" s="10">
        <f>VLOOKUP(A1992,TOURISM!$A$2:$F$2692,6,0)</f>
        <v>2249000000</v>
      </c>
      <c r="N1992" s="23">
        <v>0.34</v>
      </c>
      <c r="O1992" s="23">
        <v>13.0</v>
      </c>
      <c r="P1992" s="27">
        <f t="shared" si="953"/>
        <v>19</v>
      </c>
      <c r="Q1992" s="23">
        <v>279.0</v>
      </c>
      <c r="R1992" s="23">
        <v>0.422</v>
      </c>
      <c r="S1992" s="23">
        <v>1.302</v>
      </c>
      <c r="T1992" s="10">
        <f>VLOOKUP(A1992,TOURISM!$A$2:$E$2692,5,0)</f>
        <v>2539000000</v>
      </c>
      <c r="U1992" s="10">
        <f>VLOOKUP(A1992,TOURISM!$A$2:$F$2692,6,0)</f>
        <v>2249000000</v>
      </c>
      <c r="V1992" s="10">
        <f>VLOOKUP(A1992,BUSINESS!$A$2:$E$2692,5,0)</f>
        <v>0.475</v>
      </c>
      <c r="W1992" s="10">
        <f>VLOOKUP(A1992,BUSINESS!$A$2:$F$2692,6,0)</f>
        <v>18</v>
      </c>
      <c r="X1992" s="10">
        <f>VLOOKUP(A1992,BUSINESS!$A$2:$G$2692,7,0)</f>
        <v>19</v>
      </c>
      <c r="Y1992" s="10">
        <f>VLOOKUP(A1992,BUSINESS!$A$2:$H$2692,8,0)</f>
        <v>257</v>
      </c>
      <c r="Z1992" s="10">
        <f>VLOOKUP(A1992,BUSINESS!$A$2:$I$2692,9,0)</f>
        <v>0.7</v>
      </c>
      <c r="AA1992" s="10">
        <f>VLOOKUP(A1992,BUSINESS!$A$2:$J$2692,10,0)</f>
        <v>1.013</v>
      </c>
      <c r="AB1992" s="7">
        <f t="shared" si="2"/>
        <v>206729258654</v>
      </c>
    </row>
    <row r="1993">
      <c r="A1993" s="7" t="str">
        <f t="shared" si="1"/>
        <v>Slovenia-Europe2009</v>
      </c>
      <c r="B1993" s="8" t="s">
        <v>244</v>
      </c>
      <c r="C1993" s="5" t="s">
        <v>76</v>
      </c>
      <c r="D1993" s="9" t="s">
        <v>71</v>
      </c>
      <c r="E1993" s="11">
        <v>4.9208375314E10</v>
      </c>
      <c r="F1993" s="12">
        <v>0.092</v>
      </c>
      <c r="G1993" s="12">
        <v>2235.0</v>
      </c>
      <c r="H1993" s="12">
        <v>0.059</v>
      </c>
      <c r="I1993" s="22" t="str">
        <f>VLOOKUP(A1993,ENERGY!$A$2:$F$2692,5,0)</f>
        <v>#N/A</v>
      </c>
      <c r="J1993" s="10" t="str">
        <f>VLOOKUP(A1994,ENERGY!$A$2:$F$2692,6,0)</f>
        <v>#N/A</v>
      </c>
      <c r="K1993" s="23">
        <v>0.024</v>
      </c>
      <c r="L1993" s="10">
        <f>VLOOKUP(A1993,TOURISM!$A$2:$E$2692,5,0)</f>
        <v>2735000000</v>
      </c>
      <c r="M1993" s="10">
        <f>VLOOKUP(A1993,TOURISM!$A$2:$F$2692,6,0)</f>
        <v>1456000000</v>
      </c>
      <c r="N1993" s="23">
        <v>0.237</v>
      </c>
      <c r="O1993" s="23">
        <v>40.0</v>
      </c>
      <c r="P1993" s="27">
        <f t="shared" si="953"/>
        <v>19</v>
      </c>
      <c r="Q1993" s="23">
        <v>422.0</v>
      </c>
      <c r="R1993" s="23">
        <v>0.6</v>
      </c>
      <c r="S1993" s="23">
        <v>0.826</v>
      </c>
      <c r="T1993" s="10">
        <f>VLOOKUP(A1993,TOURISM!$A$2:$E$2692,5,0)</f>
        <v>2735000000</v>
      </c>
      <c r="U1993" s="10">
        <f>VLOOKUP(A1993,TOURISM!$A$2:$F$2692,6,0)</f>
        <v>1456000000</v>
      </c>
      <c r="V1993" s="10">
        <f>VLOOKUP(A1993,BUSINESS!$A$2:$E$2692,5,0)</f>
        <v>0.367</v>
      </c>
      <c r="W1993" s="10">
        <f>VLOOKUP(A1993,BUSINESS!$A$2:$F$2692,6,0)</f>
        <v>6</v>
      </c>
      <c r="X1993" s="10">
        <f>VLOOKUP(A1993,BUSINESS!$A$2:$G$2692,7,0)</f>
        <v>19</v>
      </c>
      <c r="Y1993" s="10">
        <f>VLOOKUP(A1993,BUSINESS!$A$2:$H$2692,8,0)</f>
        <v>260</v>
      </c>
      <c r="Z1993" s="10">
        <f>VLOOKUP(A1993,BUSINESS!$A$2:$I$2692,9,0)</f>
        <v>0.64</v>
      </c>
      <c r="AA1993" s="10">
        <f>VLOOKUP(A1993,BUSINESS!$A$2:$J$2692,10,0)</f>
        <v>1.027</v>
      </c>
      <c r="AB1993" s="7">
        <f t="shared" si="2"/>
        <v>82013958857</v>
      </c>
    </row>
    <row r="1994">
      <c r="A1994" s="7" t="str">
        <f t="shared" si="1"/>
        <v>Spain-Europe2009</v>
      </c>
      <c r="B1994" s="8" t="s">
        <v>250</v>
      </c>
      <c r="C1994" s="5" t="s">
        <v>76</v>
      </c>
      <c r="D1994" s="9" t="s">
        <v>71</v>
      </c>
      <c r="E1994" s="11">
        <v>1.45E12</v>
      </c>
      <c r="F1994" s="12">
        <v>0.096</v>
      </c>
      <c r="G1994" s="12">
        <v>3058.0</v>
      </c>
      <c r="H1994" s="10" t="str">
        <f t="shared" ref="H1994:H1995" si="961">if(AND(#REF!=#REF!,#REF!=#REF!+1,ISBLANK(#REF!)),#REF!,#REF!)</f>
        <v>#REF!</v>
      </c>
      <c r="I1994" s="22" t="str">
        <f>VLOOKUP(A1994,ENERGY!$A$2:$F$2692,5,0)</f>
        <v>#N/A</v>
      </c>
      <c r="J1994" s="10">
        <f>VLOOKUP(A1995,ENERGY!$A$2:$F$2692,6,0)</f>
        <v>48060</v>
      </c>
      <c r="K1994" s="23">
        <v>0.024</v>
      </c>
      <c r="L1994" s="10">
        <f>VLOOKUP(A1994,TOURISM!$A$2:$E$2692,5,0)</f>
        <v>59743000000</v>
      </c>
      <c r="M1994" s="10">
        <f>VLOOKUP(A1994,TOURISM!$A$2:$F$2692,6,0)</f>
        <v>22787000000</v>
      </c>
      <c r="N1994" s="23">
        <v>0.427</v>
      </c>
      <c r="O1994" s="23">
        <v>4.0</v>
      </c>
      <c r="P1994" s="27">
        <f t="shared" si="953"/>
        <v>19</v>
      </c>
      <c r="Q1994" s="23">
        <v>275.0</v>
      </c>
      <c r="R1994" s="23">
        <v>0.552</v>
      </c>
      <c r="S1994" s="23">
        <v>1.164</v>
      </c>
      <c r="T1994" s="10">
        <f>VLOOKUP(A1994,TOURISM!$A$2:$E$2692,5,0)</f>
        <v>59743000000</v>
      </c>
      <c r="U1994" s="10">
        <f>VLOOKUP(A1994,TOURISM!$A$2:$F$2692,6,0)</f>
        <v>22787000000</v>
      </c>
      <c r="V1994" s="10">
        <f>VLOOKUP(A1994,BUSINESS!$A$2:$E$2692,5,0)</f>
        <v>0.571</v>
      </c>
      <c r="W1994" s="10">
        <f>VLOOKUP(A1994,BUSINESS!$A$2:$F$2692,6,0)</f>
        <v>47</v>
      </c>
      <c r="X1994" s="10">
        <f>VLOOKUP(A1994,BUSINESS!$A$2:$G$2692,7,0)</f>
        <v>19</v>
      </c>
      <c r="Y1994" s="10">
        <f>VLOOKUP(A1994,BUSINESS!$A$2:$H$2692,8,0)</f>
        <v>213</v>
      </c>
      <c r="Z1994" s="10">
        <f>VLOOKUP(A1994,BUSINESS!$A$2:$I$2692,9,0)</f>
        <v>0.624</v>
      </c>
      <c r="AA1994" s="10">
        <f>VLOOKUP(A1994,BUSINESS!$A$2:$J$2692,10,0)</f>
        <v>1.116</v>
      </c>
      <c r="AB1994" s="7">
        <f t="shared" si="2"/>
        <v>2626811594203</v>
      </c>
    </row>
    <row r="1995">
      <c r="A1995" s="7" t="str">
        <f t="shared" si="1"/>
        <v>Sweden-Europe2009</v>
      </c>
      <c r="B1995" s="8" t="s">
        <v>259</v>
      </c>
      <c r="C1995" s="5" t="s">
        <v>76</v>
      </c>
      <c r="D1995" s="9" t="s">
        <v>71</v>
      </c>
      <c r="E1995" s="11">
        <v>4.06E11</v>
      </c>
      <c r="F1995" s="12">
        <v>0.099</v>
      </c>
      <c r="G1995" s="12">
        <v>4357.0</v>
      </c>
      <c r="H1995" s="10" t="str">
        <f t="shared" si="961"/>
        <v>#REF!</v>
      </c>
      <c r="I1995" s="22">
        <f>VLOOKUP(A1995,ENERGY!$A$2:$F$2692,5,0)</f>
        <v>50060</v>
      </c>
      <c r="J1995" s="10">
        <f>VLOOKUP(A1996,ENERGY!$A$2:$F$2692,6,0)</f>
        <v>38019</v>
      </c>
      <c r="K1995" s="23">
        <v>0.024</v>
      </c>
      <c r="L1995" s="10">
        <f>VLOOKUP(A1995,TOURISM!$A$2:$E$2692,5,0)</f>
        <v>10100000000</v>
      </c>
      <c r="M1995" s="10">
        <f>VLOOKUP(A1995,TOURISM!$A$2:$F$2692,6,0)</f>
        <v>12791000000</v>
      </c>
      <c r="N1995" s="23">
        <v>0.523</v>
      </c>
      <c r="O1995" s="23">
        <v>25.0</v>
      </c>
      <c r="P1995" s="27">
        <f t="shared" si="953"/>
        <v>19</v>
      </c>
      <c r="Q1995" s="23">
        <v>170.0</v>
      </c>
      <c r="R1995" s="23">
        <v>0.787</v>
      </c>
      <c r="S1995" s="23">
        <v>1.544</v>
      </c>
      <c r="T1995" s="10">
        <f>VLOOKUP(A1995,TOURISM!$A$2:$E$2692,5,0)</f>
        <v>10100000000</v>
      </c>
      <c r="U1995" s="10">
        <f>VLOOKUP(A1995,TOURISM!$A$2:$F$2692,6,0)</f>
        <v>12791000000</v>
      </c>
      <c r="V1995" s="10">
        <f>VLOOKUP(A1995,BUSINESS!$A$2:$E$2692,5,0)</f>
        <v>0.539</v>
      </c>
      <c r="W1995" s="10">
        <f>VLOOKUP(A1995,BUSINESS!$A$2:$F$2692,6,0)</f>
        <v>16</v>
      </c>
      <c r="X1995" s="10">
        <f>VLOOKUP(A1995,BUSINESS!$A$2:$G$2692,7,0)</f>
        <v>19</v>
      </c>
      <c r="Y1995" s="10">
        <f>VLOOKUP(A1995,BUSINESS!$A$2:$H$2692,8,0)</f>
        <v>122</v>
      </c>
      <c r="Z1995" s="10">
        <f>VLOOKUP(A1995,BUSINESS!$A$2:$I$2692,9,0)</f>
        <v>0.91</v>
      </c>
      <c r="AA1995" s="10">
        <f>VLOOKUP(A1995,BUSINESS!$A$2:$J$2692,10,0)</f>
        <v>1.121</v>
      </c>
      <c r="AB1995" s="7">
        <f t="shared" si="2"/>
        <v>515883100381</v>
      </c>
    </row>
    <row r="1996">
      <c r="A1996" s="7" t="str">
        <f t="shared" si="1"/>
        <v>Switzerland-Europe2009</v>
      </c>
      <c r="B1996" s="8" t="s">
        <v>260</v>
      </c>
      <c r="C1996" s="5" t="s">
        <v>76</v>
      </c>
      <c r="D1996" s="9" t="s">
        <v>71</v>
      </c>
      <c r="E1996" s="11">
        <v>5.09E11</v>
      </c>
      <c r="F1996" s="12">
        <v>0.11</v>
      </c>
      <c r="G1996" s="12">
        <v>7277.0</v>
      </c>
      <c r="H1996" s="12">
        <v>0.028</v>
      </c>
      <c r="I1996" s="22">
        <f>VLOOKUP(A1996,ENERGY!$A$2:$F$2692,5,0)</f>
        <v>25760</v>
      </c>
      <c r="J1996" s="10">
        <f>VLOOKUP(A1997,ENERGY!$A$2:$F$2692,6,0)</f>
        <v>284658</v>
      </c>
      <c r="K1996" s="23">
        <v>0.024</v>
      </c>
      <c r="L1996" s="10">
        <f>VLOOKUP(A1996,TOURISM!$A$2:$E$2692,5,0)</f>
        <v>16665000000</v>
      </c>
      <c r="M1996" s="10">
        <f>VLOOKUP(A1996,TOURISM!$A$2:$F$2692,6,0)</f>
        <v>13058000000</v>
      </c>
      <c r="N1996" s="23">
        <v>0.677</v>
      </c>
      <c r="O1996" s="23">
        <v>6.0</v>
      </c>
      <c r="P1996" s="27">
        <f t="shared" si="953"/>
        <v>19</v>
      </c>
      <c r="Q1996" s="23">
        <v>285.0</v>
      </c>
      <c r="R1996" s="23">
        <v>0.544</v>
      </c>
      <c r="S1996" s="23">
        <v>1.581</v>
      </c>
      <c r="T1996" s="10">
        <f>VLOOKUP(A1996,TOURISM!$A$2:$E$2692,5,0)</f>
        <v>16665000000</v>
      </c>
      <c r="U1996" s="10">
        <f>VLOOKUP(A1996,TOURISM!$A$2:$F$2692,6,0)</f>
        <v>13058000000</v>
      </c>
      <c r="V1996" s="10">
        <f>VLOOKUP(A1996,BUSINESS!$A$2:$E$2692,5,0)</f>
        <v>0.287</v>
      </c>
      <c r="W1996" s="10">
        <f>VLOOKUP(A1996,BUSINESS!$A$2:$F$2692,6,0)</f>
        <v>18</v>
      </c>
      <c r="X1996" s="10">
        <f>VLOOKUP(A1996,BUSINESS!$A$2:$G$2692,7,0)</f>
        <v>19</v>
      </c>
      <c r="Y1996" s="10">
        <f>VLOOKUP(A1996,BUSINESS!$A$2:$H$2692,8,0)</f>
        <v>63</v>
      </c>
      <c r="Z1996" s="10">
        <f>VLOOKUP(A1996,BUSINESS!$A$2:$I$2692,9,0)</f>
        <v>0.813</v>
      </c>
      <c r="AA1996" s="10">
        <f>VLOOKUP(A1996,BUSINESS!$A$2:$J$2692,10,0)</f>
        <v>1.204</v>
      </c>
      <c r="AB1996" s="7">
        <f t="shared" si="2"/>
        <v>935661764706</v>
      </c>
    </row>
    <row r="1997">
      <c r="A1997" s="7" t="str">
        <f t="shared" si="1"/>
        <v>Turkey-Europe2009</v>
      </c>
      <c r="B1997" s="8" t="s">
        <v>270</v>
      </c>
      <c r="C1997" s="5" t="s">
        <v>76</v>
      </c>
      <c r="D1997" s="9" t="s">
        <v>71</v>
      </c>
      <c r="E1997" s="11">
        <v>6.15E11</v>
      </c>
      <c r="F1997" s="12">
        <v>0.067</v>
      </c>
      <c r="G1997" s="12">
        <v>580.0</v>
      </c>
      <c r="H1997" s="10" t="str">
        <f>if(AND(#REF!=#REF!,#REF!=#REF!+1,ISBLANK(#REF!)),#REF!,#REF!)</f>
        <v>#REF!</v>
      </c>
      <c r="I1997" s="22">
        <f>VLOOKUP(A1997,ENERGY!$A$2:$F$2692,5,0)</f>
        <v>100005</v>
      </c>
      <c r="J1997" s="10">
        <f>VLOOKUP(A1998,ENERGY!$A$2:$F$2692,6,0)</f>
        <v>327595</v>
      </c>
      <c r="K1997" s="23">
        <v>0.024</v>
      </c>
      <c r="L1997" s="10">
        <f>VLOOKUP(A1997,TOURISM!$A$2:$E$2692,5,0)</f>
        <v>26331000000</v>
      </c>
      <c r="M1997" s="10">
        <f>VLOOKUP(A1997,TOURISM!$A$2:$F$2692,6,0)</f>
        <v>5061000000</v>
      </c>
      <c r="N1997" s="23">
        <v>0.431</v>
      </c>
      <c r="O1997" s="23">
        <v>14.0</v>
      </c>
      <c r="P1997" s="27">
        <f t="shared" si="953"/>
        <v>19</v>
      </c>
      <c r="Q1997" s="23">
        <v>222.0</v>
      </c>
      <c r="R1997" s="23">
        <v>0.4</v>
      </c>
      <c r="S1997" s="23">
        <v>1.074</v>
      </c>
      <c r="T1997" s="10">
        <f>VLOOKUP(A1997,TOURISM!$A$2:$E$2692,5,0)</f>
        <v>26331000000</v>
      </c>
      <c r="U1997" s="10">
        <f>VLOOKUP(A1997,TOURISM!$A$2:$F$2692,6,0)</f>
        <v>5061000000</v>
      </c>
      <c r="V1997" s="10">
        <f>VLOOKUP(A1997,BUSINESS!$A$2:$E$2692,5,0)</f>
        <v>0.433</v>
      </c>
      <c r="W1997" s="10">
        <f>VLOOKUP(A1997,BUSINESS!$A$2:$F$2692,6,0)</f>
        <v>6</v>
      </c>
      <c r="X1997" s="10">
        <f>VLOOKUP(A1997,BUSINESS!$A$2:$G$2692,7,0)</f>
        <v>19</v>
      </c>
      <c r="Y1997" s="10">
        <f>VLOOKUP(A1997,BUSINESS!$A$2:$H$2692,8,0)</f>
        <v>223</v>
      </c>
      <c r="Z1997" s="10">
        <f>VLOOKUP(A1997,BUSINESS!$A$2:$I$2692,9,0)</f>
        <v>0.364</v>
      </c>
      <c r="AA1997" s="10">
        <f>VLOOKUP(A1997,BUSINESS!$A$2:$J$2692,10,0)</f>
        <v>0.881</v>
      </c>
      <c r="AB1997" s="7">
        <f t="shared" si="2"/>
        <v>1537500000000</v>
      </c>
    </row>
    <row r="1998">
      <c r="A1998" s="7" t="str">
        <f t="shared" si="1"/>
        <v>Ukraine-Europe2009</v>
      </c>
      <c r="B1998" s="8" t="s">
        <v>274</v>
      </c>
      <c r="C1998" s="5" t="s">
        <v>76</v>
      </c>
      <c r="D1998" s="9" t="s">
        <v>71</v>
      </c>
      <c r="E1998" s="11">
        <v>1.17E11</v>
      </c>
      <c r="F1998" s="12">
        <v>0.078</v>
      </c>
      <c r="G1998" s="12">
        <v>198.0</v>
      </c>
      <c r="H1998" s="12">
        <v>0.209</v>
      </c>
      <c r="I1998" s="22">
        <f>VLOOKUP(A1998,ENERGY!$A$2:$F$2692,5,0)</f>
        <v>137343</v>
      </c>
      <c r="J1998" s="10">
        <f>VLOOKUP(A1999,ENERGY!$A$2:$F$2692,6,0)</f>
        <v>528906</v>
      </c>
      <c r="K1998" s="23">
        <v>0.024</v>
      </c>
      <c r="L1998" s="10">
        <f>VLOOKUP(A1998,TOURISM!$A$2:$E$2692,5,0)</f>
        <v>4349000000</v>
      </c>
      <c r="M1998" s="10">
        <f>VLOOKUP(A1998,TOURISM!$A$2:$F$2692,6,0)</f>
        <v>3751000000</v>
      </c>
      <c r="N1998" s="23">
        <v>0.272</v>
      </c>
      <c r="O1998" s="23">
        <v>18.0</v>
      </c>
      <c r="P1998" s="27">
        <f t="shared" si="953"/>
        <v>19</v>
      </c>
      <c r="Q1998" s="23">
        <v>500.0</v>
      </c>
      <c r="R1998" s="23">
        <v>0.48</v>
      </c>
      <c r="S1998" s="23">
        <v>1.428</v>
      </c>
      <c r="T1998" s="10">
        <f>VLOOKUP(A1998,TOURISM!$A$2:$E$2692,5,0)</f>
        <v>4349000000</v>
      </c>
      <c r="U1998" s="10">
        <f>VLOOKUP(A1998,TOURISM!$A$2:$F$2692,6,0)</f>
        <v>3751000000</v>
      </c>
      <c r="V1998" s="10">
        <f>VLOOKUP(A1998,BUSINESS!$A$2:$E$2692,5,0)</f>
        <v>0.572</v>
      </c>
      <c r="W1998" s="10">
        <f>VLOOKUP(A1998,BUSINESS!$A$2:$F$2692,6,0)</f>
        <v>27</v>
      </c>
      <c r="X1998" s="10">
        <f>VLOOKUP(A1998,BUSINESS!$A$2:$G$2692,7,0)</f>
        <v>19</v>
      </c>
      <c r="Y1998" s="10">
        <f>VLOOKUP(A1998,BUSINESS!$A$2:$H$2692,8,0)</f>
        <v>736</v>
      </c>
      <c r="Z1998" s="10">
        <f>VLOOKUP(A1998,BUSINESS!$A$2:$I$2692,9,0)</f>
        <v>0.179</v>
      </c>
      <c r="AA1998" s="10">
        <f>VLOOKUP(A1998,BUSINESS!$A$2:$J$2692,10,0)</f>
        <v>1.188</v>
      </c>
      <c r="AB1998" s="7">
        <f t="shared" si="2"/>
        <v>243750000000</v>
      </c>
    </row>
    <row r="1999">
      <c r="A1999" s="7" t="str">
        <f t="shared" si="1"/>
        <v>United Kingdom-Europe2009</v>
      </c>
      <c r="B1999" s="8" t="s">
        <v>276</v>
      </c>
      <c r="C1999" s="5" t="s">
        <v>76</v>
      </c>
      <c r="D1999" s="9" t="s">
        <v>71</v>
      </c>
      <c r="E1999" s="11">
        <v>2.21E12</v>
      </c>
      <c r="F1999" s="12">
        <v>0.099</v>
      </c>
      <c r="G1999" s="12">
        <v>3512.0</v>
      </c>
      <c r="H1999" s="12">
        <v>0.006</v>
      </c>
      <c r="I1999" s="22">
        <f>VLOOKUP(A1999,ENERGY!$A$2:$F$2692,5,0)</f>
        <v>210993</v>
      </c>
      <c r="J1999" s="10">
        <f>VLOOKUP(A2000,ENERGY!$A$2:$F$2692,6,0)</f>
        <v>19497</v>
      </c>
      <c r="K1999" s="23">
        <v>0.024</v>
      </c>
      <c r="L1999" s="10">
        <f>VLOOKUP(A1999,TOURISM!$A$2:$E$2692,5,0)</f>
        <v>38564000000</v>
      </c>
      <c r="M1999" s="10">
        <f>VLOOKUP(A1999,TOURISM!$A$2:$F$2692,6,0)</f>
        <v>61133000000</v>
      </c>
      <c r="N1999" s="23">
        <v>0.395</v>
      </c>
      <c r="O1999" s="23">
        <v>32.0</v>
      </c>
      <c r="P1999" s="27">
        <f t="shared" si="953"/>
        <v>19</v>
      </c>
      <c r="Q1999" s="23">
        <v>296.0</v>
      </c>
      <c r="R1999" s="23">
        <v>0.619</v>
      </c>
      <c r="S1999" s="23">
        <v>1.313</v>
      </c>
      <c r="T1999" s="10">
        <f>VLOOKUP(A1999,TOURISM!$A$2:$E$2692,5,0)</f>
        <v>38564000000</v>
      </c>
      <c r="U1999" s="10">
        <f>VLOOKUP(A1999,TOURISM!$A$2:$F$2692,6,0)</f>
        <v>61133000000</v>
      </c>
      <c r="V1999" s="10">
        <f>VLOOKUP(A1999,BUSINESS!$A$2:$E$2692,5,0)</f>
        <v>0.349</v>
      </c>
      <c r="W1999" s="10">
        <f>VLOOKUP(A1999,BUSINESS!$A$2:$F$2692,6,0)</f>
        <v>12</v>
      </c>
      <c r="X1999" s="10">
        <f>VLOOKUP(A1999,BUSINESS!$A$2:$G$2692,7,0)</f>
        <v>19</v>
      </c>
      <c r="Y1999" s="10">
        <f>VLOOKUP(A1999,BUSINESS!$A$2:$H$2692,8,0)</f>
        <v>110</v>
      </c>
      <c r="Z1999" s="10">
        <f>VLOOKUP(A1999,BUSINESS!$A$2:$I$2692,9,0)</f>
        <v>0.836</v>
      </c>
      <c r="AA1999" s="10">
        <f>VLOOKUP(A1999,BUSINESS!$A$2:$J$2692,10,0)</f>
        <v>1.24</v>
      </c>
      <c r="AB1999" s="7">
        <f t="shared" si="2"/>
        <v>3570274636511</v>
      </c>
    </row>
    <row r="2000">
      <c r="A2000" s="7" t="str">
        <f t="shared" si="1"/>
        <v>Bahrain-Middle East2009</v>
      </c>
      <c r="B2000" s="8" t="s">
        <v>92</v>
      </c>
      <c r="C2000" s="5" t="s">
        <v>93</v>
      </c>
      <c r="D2000" s="9" t="s">
        <v>71</v>
      </c>
      <c r="E2000" s="11">
        <v>2.5711147929E10</v>
      </c>
      <c r="F2000" s="12">
        <v>0.041</v>
      </c>
      <c r="G2000" s="12">
        <v>727.0</v>
      </c>
      <c r="H2000" s="12">
        <v>0.082</v>
      </c>
      <c r="I2000" s="22">
        <f>VLOOKUP(A2000,ENERGY!$A$2:$F$2692,5,0)</f>
        <v>8093</v>
      </c>
      <c r="J2000" s="10" t="str">
        <f>VLOOKUP(A2001,ENERGY!$A$2:$F$2692,6,0)</f>
        <v>#N/A</v>
      </c>
      <c r="K2000" s="23">
        <v>0.024</v>
      </c>
      <c r="L2000" s="10">
        <f>VLOOKUP(A2000,TOURISM!$A$2:$E$2692,5,0)</f>
        <v>1873000000</v>
      </c>
      <c r="M2000" s="10">
        <f>VLOOKUP(A2000,TOURISM!$A$2:$F$2692,6,0)</f>
        <v>597000000</v>
      </c>
      <c r="N2000" s="23">
        <v>0.219</v>
      </c>
      <c r="O2000" s="23">
        <v>8.0</v>
      </c>
      <c r="P2000" s="27">
        <f t="shared" si="953"/>
        <v>19</v>
      </c>
      <c r="Q2000" s="23">
        <v>196.0</v>
      </c>
      <c r="R2000" s="23">
        <v>0.578</v>
      </c>
      <c r="S2000" s="23">
        <v>1.183</v>
      </c>
      <c r="T2000" s="10">
        <f>VLOOKUP(A2000,TOURISM!$A$2:$E$2692,5,0)</f>
        <v>1873000000</v>
      </c>
      <c r="U2000" s="10">
        <f>VLOOKUP(A2000,TOURISM!$A$2:$F$2692,6,0)</f>
        <v>597000000</v>
      </c>
      <c r="V2000" s="10">
        <f>VLOOKUP(A2000,BUSINESS!$A$2:$E$2692,5,0)</f>
        <v>0.135</v>
      </c>
      <c r="W2000" s="10">
        <f>VLOOKUP(A2000,BUSINESS!$A$2:$F$2692,6,0)</f>
        <v>9</v>
      </c>
      <c r="X2000" s="10">
        <f>VLOOKUP(A2000,BUSINESS!$A$2:$G$2692,7,0)</f>
        <v>45</v>
      </c>
      <c r="Y2000" s="10">
        <f>VLOOKUP(A2000,BUSINESS!$A$2:$H$2692,8,0)</f>
        <v>36</v>
      </c>
      <c r="Z2000" s="10">
        <f>VLOOKUP(A2000,BUSINESS!$A$2:$I$2692,9,0)</f>
        <v>0.53</v>
      </c>
      <c r="AA2000" s="10">
        <f>VLOOKUP(A2000,BUSINESS!$A$2:$J$2692,10,0)</f>
        <v>1.177</v>
      </c>
      <c r="AB2000" s="7">
        <f t="shared" si="2"/>
        <v>44482954894</v>
      </c>
    </row>
    <row r="2001">
      <c r="A2001" s="7" t="str">
        <f t="shared" si="1"/>
        <v>Iran-Middle East2009</v>
      </c>
      <c r="B2001" s="8" t="s">
        <v>165</v>
      </c>
      <c r="C2001" s="5" t="s">
        <v>93</v>
      </c>
      <c r="D2001" s="9" t="s">
        <v>71</v>
      </c>
      <c r="E2001" s="11">
        <v>3.63E11</v>
      </c>
      <c r="F2001" s="12">
        <v>0.072</v>
      </c>
      <c r="G2001" s="12">
        <v>357.0</v>
      </c>
      <c r="H2001" s="12">
        <v>0.12</v>
      </c>
      <c r="I2001" s="22" t="str">
        <f>VLOOKUP(A2001,ENERGY!$A$2:$F$2692,5,0)</f>
        <v>#N/A</v>
      </c>
      <c r="J2001" s="10" t="str">
        <f>VLOOKUP(A2002,ENERGY!$A$2:$F$2692,6,0)</f>
        <v>#N/A</v>
      </c>
      <c r="K2001" s="23">
        <v>0.024</v>
      </c>
      <c r="L2001" s="10">
        <f>VLOOKUP(A2001,TOURISM!$A$2:$E$2692,5,0)</f>
        <v>2259000000</v>
      </c>
      <c r="M2001" s="10">
        <f>VLOOKUP(A2001,TOURISM!$A$2:$F$2692,6,0)</f>
        <v>8503000000</v>
      </c>
      <c r="N2001" s="23">
        <v>0.481</v>
      </c>
      <c r="O2001" s="23">
        <v>20.0</v>
      </c>
      <c r="P2001" s="27">
        <f t="shared" si="953"/>
        <v>19</v>
      </c>
      <c r="Q2001" s="23">
        <v>557.0</v>
      </c>
      <c r="R2001" s="23">
        <v>0.705</v>
      </c>
      <c r="S2001" s="23">
        <v>1.241</v>
      </c>
      <c r="T2001" s="10">
        <f>VLOOKUP(A2001,TOURISM!$A$2:$E$2692,5,0)</f>
        <v>2259000000</v>
      </c>
      <c r="U2001" s="10">
        <f>VLOOKUP(A2001,TOURISM!$A$2:$F$2692,6,0)</f>
        <v>8503000000</v>
      </c>
      <c r="V2001" s="10">
        <f>VLOOKUP(A2001,BUSINESS!$A$2:$E$2692,5,0)</f>
        <v>0.442</v>
      </c>
      <c r="W2001" s="10">
        <f>VLOOKUP(A2001,BUSINESS!$A$2:$F$2692,6,0)</f>
        <v>9</v>
      </c>
      <c r="X2001" s="10">
        <f>VLOOKUP(A2001,BUSINESS!$A$2:$G$2692,7,0)</f>
        <v>45</v>
      </c>
      <c r="Y2001" s="10">
        <f>VLOOKUP(A2001,BUSINESS!$A$2:$H$2692,8,0)</f>
        <v>344</v>
      </c>
      <c r="Z2001" s="10">
        <f>VLOOKUP(A2001,BUSINESS!$A$2:$I$2692,9,0)</f>
        <v>0.111</v>
      </c>
      <c r="AA2001" s="10">
        <f>VLOOKUP(A2001,BUSINESS!$A$2:$J$2692,10,0)</f>
        <v>0.715</v>
      </c>
      <c r="AB2001" s="7">
        <f t="shared" si="2"/>
        <v>514893617021</v>
      </c>
    </row>
    <row r="2002">
      <c r="A2002" s="7" t="str">
        <f t="shared" si="1"/>
        <v>Iraq-Middle East2009</v>
      </c>
      <c r="B2002" s="8" t="s">
        <v>166</v>
      </c>
      <c r="C2002" s="5" t="s">
        <v>93</v>
      </c>
      <c r="D2002" s="9" t="s">
        <v>71</v>
      </c>
      <c r="E2002" s="11">
        <v>1.12E11</v>
      </c>
      <c r="F2002" s="12">
        <v>0.046</v>
      </c>
      <c r="G2002" s="12">
        <v>143.0</v>
      </c>
      <c r="H2002" s="12">
        <v>0.156</v>
      </c>
      <c r="I2002" s="22" t="str">
        <f>VLOOKUP(A2002,ENERGY!$A$2:$F$2692,5,0)</f>
        <v>#N/A</v>
      </c>
      <c r="J2002" s="10" t="str">
        <f>VLOOKUP(A2003,ENERGY!$A$2:$F$2692,6,0)</f>
        <v>#N/A</v>
      </c>
      <c r="K2002" s="23">
        <v>0.024</v>
      </c>
      <c r="L2002" s="10">
        <f>VLOOKUP(A2002,TOURISM!$A$2:$E$2692,5,0)</f>
        <v>1432000000</v>
      </c>
      <c r="M2002" s="10">
        <f>VLOOKUP(A2002,TOURISM!$A$2:$F$2692,6,0)</f>
        <v>1221000000</v>
      </c>
      <c r="N2002" s="23">
        <v>0.459</v>
      </c>
      <c r="O2002" s="23">
        <v>11.0</v>
      </c>
      <c r="P2002" s="27">
        <f t="shared" si="953"/>
        <v>19</v>
      </c>
      <c r="Q2002" s="23">
        <v>224.0</v>
      </c>
      <c r="R2002" s="23">
        <v>0.516</v>
      </c>
      <c r="S2002" s="23">
        <v>1.091</v>
      </c>
      <c r="T2002" s="10">
        <f>VLOOKUP(A2002,TOURISM!$A$2:$E$2692,5,0)</f>
        <v>1432000000</v>
      </c>
      <c r="U2002" s="10">
        <f>VLOOKUP(A2002,TOURISM!$A$2:$F$2692,6,0)</f>
        <v>1221000000</v>
      </c>
      <c r="V2002" s="10">
        <f>VLOOKUP(A2002,BUSINESS!$A$2:$E$2692,5,0)</f>
        <v>0.278</v>
      </c>
      <c r="W2002" s="10">
        <f>VLOOKUP(A2002,BUSINESS!$A$2:$F$2692,6,0)</f>
        <v>32</v>
      </c>
      <c r="X2002" s="10">
        <f>VLOOKUP(A2002,BUSINESS!$A$2:$G$2692,7,0)</f>
        <v>45</v>
      </c>
      <c r="Y2002" s="10">
        <f>VLOOKUP(A2002,BUSINESS!$A$2:$H$2692,8,0)</f>
        <v>312</v>
      </c>
      <c r="Z2002" s="10">
        <f>VLOOKUP(A2002,BUSINESS!$A$2:$I$2692,9,0)</f>
        <v>0.011</v>
      </c>
      <c r="AA2002" s="10">
        <f>VLOOKUP(A2002,BUSINESS!$A$2:$J$2692,10,0)</f>
        <v>0.667</v>
      </c>
      <c r="AB2002" s="7">
        <f t="shared" si="2"/>
        <v>217054263566</v>
      </c>
    </row>
    <row r="2003">
      <c r="A2003" s="7" t="str">
        <f t="shared" si="1"/>
        <v>Israel-Middle East2009</v>
      </c>
      <c r="B2003" s="8" t="s">
        <v>169</v>
      </c>
      <c r="C2003" s="5" t="s">
        <v>93</v>
      </c>
      <c r="D2003" s="9" t="s">
        <v>71</v>
      </c>
      <c r="E2003" s="11">
        <v>2.06E11</v>
      </c>
      <c r="F2003" s="12">
        <v>0.076</v>
      </c>
      <c r="G2003" s="12">
        <v>1973.0</v>
      </c>
      <c r="H2003" s="12">
        <v>0.042</v>
      </c>
      <c r="I2003" s="22" t="str">
        <f>VLOOKUP(A2003,ENERGY!$A$2:$F$2692,5,0)</f>
        <v>#N/A</v>
      </c>
      <c r="J2003" s="10" t="str">
        <f>VLOOKUP(A2004,ENERGY!$A$2:$F$2692,6,0)</f>
        <v>#N/A</v>
      </c>
      <c r="K2003" s="23">
        <v>0.024</v>
      </c>
      <c r="L2003" s="10">
        <f>VLOOKUP(A2003,TOURISM!$A$2:$E$2692,5,0)</f>
        <v>5067000000</v>
      </c>
      <c r="M2003" s="10">
        <f>VLOOKUP(A2003,TOURISM!$A$2:$F$2692,6,0)</f>
        <v>4241000000</v>
      </c>
      <c r="N2003" s="23">
        <v>0.41</v>
      </c>
      <c r="O2003" s="23">
        <v>40.0</v>
      </c>
      <c r="P2003" s="27">
        <f t="shared" si="953"/>
        <v>19</v>
      </c>
      <c r="Q2003" s="23">
        <v>139.0</v>
      </c>
      <c r="R2003" s="23">
        <v>0.68</v>
      </c>
      <c r="S2003" s="23">
        <v>1.224</v>
      </c>
      <c r="T2003" s="10">
        <f>VLOOKUP(A2003,TOURISM!$A$2:$E$2692,5,0)</f>
        <v>5067000000</v>
      </c>
      <c r="U2003" s="10">
        <f>VLOOKUP(A2003,TOURISM!$A$2:$F$2692,6,0)</f>
        <v>4241000000</v>
      </c>
      <c r="V2003" s="10">
        <f>VLOOKUP(A2003,BUSINESS!$A$2:$E$2692,5,0)</f>
        <v>0.319</v>
      </c>
      <c r="W2003" s="10">
        <f>VLOOKUP(A2003,BUSINESS!$A$2:$F$2692,6,0)</f>
        <v>20</v>
      </c>
      <c r="X2003" s="10">
        <f>VLOOKUP(A2003,BUSINESS!$A$2:$G$2692,7,0)</f>
        <v>45</v>
      </c>
      <c r="Y2003" s="10">
        <f>VLOOKUP(A2003,BUSINESS!$A$2:$H$2692,8,0)</f>
        <v>230</v>
      </c>
      <c r="Z2003" s="10">
        <f>VLOOKUP(A2003,BUSINESS!$A$2:$I$2692,9,0)</f>
        <v>0.631</v>
      </c>
      <c r="AA2003" s="10">
        <f>VLOOKUP(A2003,BUSINESS!$A$2:$J$2692,10,0)</f>
        <v>1.24</v>
      </c>
      <c r="AB2003" s="7">
        <f t="shared" si="2"/>
        <v>302941176471</v>
      </c>
    </row>
    <row r="2004">
      <c r="A2004" s="7" t="str">
        <f t="shared" si="1"/>
        <v>Jordan-Middle East2009</v>
      </c>
      <c r="B2004" s="8" t="s">
        <v>173</v>
      </c>
      <c r="C2004" s="5" t="s">
        <v>93</v>
      </c>
      <c r="D2004" s="9" t="s">
        <v>71</v>
      </c>
      <c r="E2004" s="11">
        <v>2.3818322918E10</v>
      </c>
      <c r="F2004" s="12">
        <v>0.095</v>
      </c>
      <c r="G2004" s="12">
        <v>368.0</v>
      </c>
      <c r="H2004" s="12">
        <v>0.092</v>
      </c>
      <c r="I2004" s="22" t="str">
        <f>VLOOKUP(A2004,ENERGY!$A$2:$F$2692,5,0)</f>
        <v>#N/A</v>
      </c>
      <c r="J2004" s="10" t="str">
        <f>VLOOKUP(A2005,ENERGY!$A$2:$F$2692,6,0)</f>
        <v>#N/A</v>
      </c>
      <c r="K2004" s="23">
        <v>0.024</v>
      </c>
      <c r="L2004" s="10">
        <f>VLOOKUP(A2004,TOURISM!$A$2:$E$2692,5,0)</f>
        <v>3472000000</v>
      </c>
      <c r="M2004" s="10">
        <f>VLOOKUP(A2004,TOURISM!$A$2:$F$2692,6,0)</f>
        <v>1202000000</v>
      </c>
      <c r="N2004" s="27">
        <f>if(AND(L2004=L2005,M2004=M2004+1,ISBLANK(N2005)),N2004,N2005)</f>
        <v>0.387</v>
      </c>
      <c r="O2004" s="26"/>
      <c r="P2004" s="27">
        <f t="shared" si="953"/>
        <v>19</v>
      </c>
      <c r="Q2004" s="27">
        <f>if(AND(O2004=O2005,P2004=P2004+1,ISBLANK(Q2005)),Q2004,Q2005)</f>
        <v>187</v>
      </c>
      <c r="R2004" s="23">
        <v>0.496</v>
      </c>
      <c r="S2004" s="23">
        <v>1.142</v>
      </c>
      <c r="T2004" s="10">
        <f>VLOOKUP(A2004,TOURISM!$A$2:$E$2692,5,0)</f>
        <v>3472000000</v>
      </c>
      <c r="U2004" s="10">
        <f>VLOOKUP(A2004,TOURISM!$A$2:$F$2692,6,0)</f>
        <v>1202000000</v>
      </c>
      <c r="V2004" s="10">
        <f>VLOOKUP(A2004,BUSINESS!$A$2:$E$2692,5,0)</f>
        <v>0.311</v>
      </c>
      <c r="W2004" s="10">
        <f>VLOOKUP(A2004,BUSINESS!$A$2:$F$2692,6,0)</f>
        <v>12</v>
      </c>
      <c r="X2004" s="10">
        <f>VLOOKUP(A2004,BUSINESS!$A$2:$G$2692,7,0)</f>
        <v>45</v>
      </c>
      <c r="Y2004" s="10">
        <f>VLOOKUP(A2004,BUSINESS!$A$2:$H$2692,8,0)</f>
        <v>136</v>
      </c>
      <c r="Z2004" s="10">
        <f>VLOOKUP(A2004,BUSINESS!$A$2:$I$2692,9,0)</f>
        <v>0.26</v>
      </c>
      <c r="AA2004" s="10">
        <f>VLOOKUP(A2004,BUSINESS!$A$2:$J$2692,10,0)</f>
        <v>0.973</v>
      </c>
      <c r="AB2004" s="7">
        <f t="shared" si="2"/>
        <v>48020812335</v>
      </c>
    </row>
    <row r="2005">
      <c r="A2005" s="7" t="str">
        <f t="shared" si="1"/>
        <v>Kuwait-Middle East2009</v>
      </c>
      <c r="B2005" s="8" t="s">
        <v>178</v>
      </c>
      <c r="C2005" s="5" t="s">
        <v>93</v>
      </c>
      <c r="D2005" s="9" t="s">
        <v>71</v>
      </c>
      <c r="E2005" s="11">
        <v>1.06E11</v>
      </c>
      <c r="F2005" s="12">
        <v>0.039</v>
      </c>
      <c r="G2005" s="12">
        <v>1463.0</v>
      </c>
      <c r="H2005" s="12">
        <v>0.062</v>
      </c>
      <c r="I2005" s="22" t="str">
        <f>VLOOKUP(A2005,ENERGY!$A$2:$F$2692,5,0)</f>
        <v>#N/A</v>
      </c>
      <c r="J2005" s="10" t="str">
        <f>VLOOKUP(A2006,ENERGY!$A$2:$F$2692,6,0)</f>
        <v>#N/A</v>
      </c>
      <c r="K2005" s="23">
        <v>0.024</v>
      </c>
      <c r="L2005" s="10">
        <f>VLOOKUP(A2005,TOURISM!$A$2:$E$2692,5,0)</f>
        <v>660000000</v>
      </c>
      <c r="M2005" s="10">
        <f>VLOOKUP(A2005,TOURISM!$A$2:$F$2692,6,0)</f>
        <v>6799000000</v>
      </c>
      <c r="N2005" s="23">
        <v>0.387</v>
      </c>
      <c r="O2005" s="23">
        <v>28.0</v>
      </c>
      <c r="P2005" s="27">
        <f t="shared" si="953"/>
        <v>19</v>
      </c>
      <c r="Q2005" s="23">
        <v>187.0</v>
      </c>
      <c r="R2005" s="23">
        <v>0.676</v>
      </c>
      <c r="S2005" s="23">
        <v>1.131</v>
      </c>
      <c r="T2005" s="10">
        <f>VLOOKUP(A2005,TOURISM!$A$2:$E$2692,5,0)</f>
        <v>660000000</v>
      </c>
      <c r="U2005" s="10">
        <f>VLOOKUP(A2005,TOURISM!$A$2:$F$2692,6,0)</f>
        <v>6799000000</v>
      </c>
      <c r="V2005" s="10">
        <f>VLOOKUP(A2005,BUSINESS!$A$2:$E$2692,5,0)</f>
        <v>0.107</v>
      </c>
      <c r="W2005" s="10">
        <f>VLOOKUP(A2005,BUSINESS!$A$2:$F$2692,6,0)</f>
        <v>35</v>
      </c>
      <c r="X2005" s="10">
        <f>VLOOKUP(A2005,BUSINESS!$A$2:$G$2692,7,0)</f>
        <v>45</v>
      </c>
      <c r="Y2005" s="10">
        <f>VLOOKUP(A2005,BUSINESS!$A$2:$H$2692,8,0)</f>
        <v>98</v>
      </c>
      <c r="Z2005" s="10">
        <f>VLOOKUP(A2005,BUSINESS!$A$2:$I$2692,9,0)</f>
        <v>0.508</v>
      </c>
      <c r="AA2005" s="10">
        <f>VLOOKUP(A2005,BUSINESS!$A$2:$J$2692,10,0)</f>
        <v>0.919</v>
      </c>
      <c r="AB2005" s="7">
        <f t="shared" si="2"/>
        <v>156804733728</v>
      </c>
    </row>
    <row r="2006">
      <c r="A2006" s="7" t="str">
        <f t="shared" si="1"/>
        <v>Lebanon-Middle East2009</v>
      </c>
      <c r="B2006" s="8" t="s">
        <v>182</v>
      </c>
      <c r="C2006" s="5" t="s">
        <v>93</v>
      </c>
      <c r="D2006" s="9" t="s">
        <v>71</v>
      </c>
      <c r="E2006" s="11">
        <v>3.5139635158E10</v>
      </c>
      <c r="F2006" s="12">
        <v>0.074</v>
      </c>
      <c r="G2006" s="12">
        <v>604.0</v>
      </c>
      <c r="H2006" s="12">
        <v>0.096</v>
      </c>
      <c r="I2006" s="22" t="str">
        <f>VLOOKUP(A2006,ENERGY!$A$2:$F$2692,5,0)</f>
        <v>#N/A</v>
      </c>
      <c r="J2006" s="10">
        <f>VLOOKUP(A2007,ENERGY!$A$2:$F$2692,6,0)</f>
        <v>29893</v>
      </c>
      <c r="K2006" s="23">
        <v>0.024</v>
      </c>
      <c r="L2006" s="10">
        <f>VLOOKUP(A2006,TOURISM!$A$2:$E$2692,5,0)</f>
        <v>7157000000</v>
      </c>
      <c r="M2006" s="10">
        <f>VLOOKUP(A2006,TOURISM!$A$2:$F$2692,6,0)</f>
        <v>4928000000</v>
      </c>
      <c r="N2006" s="23">
        <v>0.289</v>
      </c>
      <c r="O2006" s="23">
        <v>18.0</v>
      </c>
      <c r="P2006" s="27">
        <f t="shared" si="953"/>
        <v>19</v>
      </c>
      <c r="Q2006" s="23">
        <v>63.0</v>
      </c>
      <c r="R2006" s="23">
        <v>0.852</v>
      </c>
      <c r="S2006" s="23">
        <v>1.274</v>
      </c>
      <c r="T2006" s="10">
        <f>VLOOKUP(A2006,TOURISM!$A$2:$E$2692,5,0)</f>
        <v>7157000000</v>
      </c>
      <c r="U2006" s="10">
        <f>VLOOKUP(A2006,TOURISM!$A$2:$F$2692,6,0)</f>
        <v>4928000000</v>
      </c>
      <c r="V2006" s="10">
        <f>VLOOKUP(A2006,BUSINESS!$A$2:$E$2692,5,0)</f>
        <v>0.302</v>
      </c>
      <c r="W2006" s="10">
        <f>VLOOKUP(A2006,BUSINESS!$A$2:$F$2692,6,0)</f>
        <v>9</v>
      </c>
      <c r="X2006" s="10">
        <f>VLOOKUP(A2006,BUSINESS!$A$2:$G$2692,7,0)</f>
        <v>45</v>
      </c>
      <c r="Y2006" s="10">
        <f>VLOOKUP(A2006,BUSINESS!$A$2:$H$2692,8,0)</f>
        <v>180</v>
      </c>
      <c r="Z2006" s="10">
        <f>VLOOKUP(A2006,BUSINESS!$A$2:$I$2692,9,0)</f>
        <v>0.301</v>
      </c>
      <c r="AA2006" s="10">
        <f>VLOOKUP(A2006,BUSINESS!$A$2:$J$2692,10,0)</f>
        <v>0.563</v>
      </c>
      <c r="AB2006" s="7">
        <f t="shared" si="2"/>
        <v>41243703237</v>
      </c>
    </row>
    <row r="2007">
      <c r="A2007" s="7" t="str">
        <f t="shared" si="1"/>
        <v>Oman-Middle East2009</v>
      </c>
      <c r="B2007" s="8" t="s">
        <v>219</v>
      </c>
      <c r="C2007" s="5" t="s">
        <v>93</v>
      </c>
      <c r="D2007" s="9" t="s">
        <v>71</v>
      </c>
      <c r="E2007" s="11">
        <v>4.8242913263E10</v>
      </c>
      <c r="F2007" s="12">
        <v>0.03</v>
      </c>
      <c r="G2007" s="12">
        <v>511.0</v>
      </c>
      <c r="H2007" s="12">
        <v>0.074</v>
      </c>
      <c r="I2007" s="22">
        <f>VLOOKUP(A2007,ENERGY!$A$2:$F$2692,5,0)</f>
        <v>10772</v>
      </c>
      <c r="J2007" s="10" t="str">
        <f>VLOOKUP(A2008,ENERGY!$A$2:$F$2692,6,0)</f>
        <v>#N/A</v>
      </c>
      <c r="K2007" s="23">
        <v>0.024</v>
      </c>
      <c r="L2007" s="10">
        <f>VLOOKUP(A2007,TOURISM!$A$2:$E$2692,5,0)</f>
        <v>1092000000</v>
      </c>
      <c r="M2007" s="10">
        <f>VLOOKUP(A2007,TOURISM!$A$2:$F$2692,6,0)</f>
        <v>1295000000</v>
      </c>
      <c r="N2007" s="23">
        <v>0.571</v>
      </c>
      <c r="O2007" s="23">
        <v>24.0</v>
      </c>
      <c r="P2007" s="27">
        <f t="shared" si="953"/>
        <v>19</v>
      </c>
      <c r="Q2007" s="23">
        <v>657.0</v>
      </c>
      <c r="R2007" s="23">
        <v>0.287</v>
      </c>
      <c r="S2007" s="23">
        <v>1.213</v>
      </c>
      <c r="T2007" s="10">
        <f>VLOOKUP(A2007,TOURISM!$A$2:$E$2692,5,0)</f>
        <v>1092000000</v>
      </c>
      <c r="U2007" s="10">
        <f>VLOOKUP(A2007,TOURISM!$A$2:$F$2692,6,0)</f>
        <v>1295000000</v>
      </c>
      <c r="V2007" s="10">
        <f>VLOOKUP(A2007,BUSINESS!$A$2:$E$2692,5,0)</f>
        <v>0.216</v>
      </c>
      <c r="W2007" s="10">
        <f>VLOOKUP(A2007,BUSINESS!$A$2:$F$2692,6,0)</f>
        <v>12</v>
      </c>
      <c r="X2007" s="10">
        <f>VLOOKUP(A2007,BUSINESS!$A$2:$G$2692,7,0)</f>
        <v>45</v>
      </c>
      <c r="Y2007" s="10">
        <f>VLOOKUP(A2007,BUSINESS!$A$2:$H$2692,8,0)</f>
        <v>62</v>
      </c>
      <c r="Z2007" s="10">
        <f>VLOOKUP(A2007,BUSINESS!$A$2:$I$2692,9,0)</f>
        <v>0.268</v>
      </c>
      <c r="AA2007" s="10">
        <f>VLOOKUP(A2007,BUSINESS!$A$2:$J$2692,10,0)</f>
        <v>1.491</v>
      </c>
      <c r="AB2007" s="7">
        <f t="shared" si="2"/>
        <v>168093774436</v>
      </c>
    </row>
    <row r="2008">
      <c r="A2008" s="7" t="str">
        <f t="shared" si="1"/>
        <v>Qatar-Middle East2009</v>
      </c>
      <c r="B2008" s="8" t="s">
        <v>229</v>
      </c>
      <c r="C2008" s="5" t="s">
        <v>93</v>
      </c>
      <c r="D2008" s="9" t="s">
        <v>71</v>
      </c>
      <c r="E2008" s="11">
        <v>9.779834883E10</v>
      </c>
      <c r="F2008" s="12">
        <v>0.026</v>
      </c>
      <c r="G2008" s="12">
        <v>1647.0</v>
      </c>
      <c r="H2008" s="12">
        <v>0.07</v>
      </c>
      <c r="I2008" s="22" t="str">
        <f>VLOOKUP(A2008,ENERGY!$A$2:$F$2692,5,0)</f>
        <v>#N/A</v>
      </c>
      <c r="J2008" s="10" t="str">
        <f>VLOOKUP(A2009,ENERGY!$A$2:$F$2692,6,0)</f>
        <v>#N/A</v>
      </c>
      <c r="K2008" s="23">
        <v>0.024</v>
      </c>
      <c r="L2008" s="10">
        <f>VLOOKUP(A2008,TOURISM!$A$2:$E$2692,5,0)</f>
        <v>1978000000</v>
      </c>
      <c r="M2008" s="10">
        <f>VLOOKUP(A2008,TOURISM!$A$2:$F$2692,6,0)</f>
        <v>2029000000</v>
      </c>
      <c r="N2008" s="23">
        <v>0.431</v>
      </c>
      <c r="O2008" s="23">
        <v>22.0</v>
      </c>
      <c r="P2008" s="27">
        <f t="shared" si="953"/>
        <v>19</v>
      </c>
      <c r="Q2008" s="23">
        <v>175.0</v>
      </c>
      <c r="R2008" s="23">
        <v>0.636</v>
      </c>
      <c r="S2008" s="23">
        <v>1.622</v>
      </c>
      <c r="T2008" s="10">
        <f>VLOOKUP(A2008,TOURISM!$A$2:$E$2692,5,0)</f>
        <v>1978000000</v>
      </c>
      <c r="U2008" s="10">
        <f>VLOOKUP(A2008,TOURISM!$A$2:$F$2692,6,0)</f>
        <v>2029000000</v>
      </c>
      <c r="V2008" s="10">
        <f>VLOOKUP(A2008,BUSINESS!$A$2:$E$2692,5,0)</f>
        <v>0.113</v>
      </c>
      <c r="W2008" s="10">
        <f>VLOOKUP(A2008,BUSINESS!$A$2:$F$2692,6,0)</f>
        <v>7</v>
      </c>
      <c r="X2008" s="10">
        <f>VLOOKUP(A2008,BUSINESS!$A$2:$G$2692,7,0)</f>
        <v>45</v>
      </c>
      <c r="Y2008" s="10">
        <f>VLOOKUP(A2008,BUSINESS!$A$2:$H$2692,8,0)</f>
        <v>36</v>
      </c>
      <c r="Z2008" s="10">
        <f>VLOOKUP(A2008,BUSINESS!$A$2:$I$2692,9,0)</f>
        <v>0.531</v>
      </c>
      <c r="AA2008" s="10">
        <f>VLOOKUP(A2008,BUSINESS!$A$2:$J$2692,10,0)</f>
        <v>1.246</v>
      </c>
      <c r="AB2008" s="7">
        <f t="shared" si="2"/>
        <v>153770988726</v>
      </c>
    </row>
    <row r="2009">
      <c r="A2009" s="7" t="str">
        <f t="shared" si="1"/>
        <v>Saudi Arabia-Middle East2009</v>
      </c>
      <c r="B2009" s="8" t="s">
        <v>236</v>
      </c>
      <c r="C2009" s="5" t="s">
        <v>93</v>
      </c>
      <c r="D2009" s="9" t="s">
        <v>71</v>
      </c>
      <c r="E2009" s="11">
        <v>4.29E11</v>
      </c>
      <c r="F2009" s="12">
        <v>0.041</v>
      </c>
      <c r="G2009" s="12">
        <v>582.0</v>
      </c>
      <c r="H2009" s="10" t="str">
        <f>if(AND(#REF!=#REF!,#REF!=#REF!+1,ISBLANK(#REF!)),#REF!,#REF!)</f>
        <v>#REF!</v>
      </c>
      <c r="I2009" s="22" t="str">
        <f>VLOOKUP(A2009,ENERGY!$A$2:$F$2692,5,0)</f>
        <v>#N/A</v>
      </c>
      <c r="J2009" s="10">
        <f>VLOOKUP(A2010,ENERGY!$A$2:$F$2692,6,0)</f>
        <v>57429</v>
      </c>
      <c r="K2009" s="23">
        <v>0.024</v>
      </c>
      <c r="L2009" s="10">
        <f>VLOOKUP(A2009,TOURISM!$A$2:$E$2692,5,0)</f>
        <v>6744000000</v>
      </c>
      <c r="M2009" s="10">
        <f>VLOOKUP(A2009,TOURISM!$A$2:$F$2692,6,0)</f>
        <v>21312000000</v>
      </c>
      <c r="N2009" s="23">
        <v>0.576</v>
      </c>
      <c r="O2009" s="23">
        <v>7.0</v>
      </c>
      <c r="P2009" s="27">
        <f t="shared" si="953"/>
        <v>19</v>
      </c>
      <c r="Q2009" s="23">
        <v>81.0</v>
      </c>
      <c r="R2009" s="23">
        <v>0.765</v>
      </c>
      <c r="S2009" s="23">
        <v>1.439</v>
      </c>
      <c r="T2009" s="10">
        <f>VLOOKUP(A2009,TOURISM!$A$2:$E$2692,5,0)</f>
        <v>6744000000</v>
      </c>
      <c r="U2009" s="10">
        <f>VLOOKUP(A2009,TOURISM!$A$2:$F$2692,6,0)</f>
        <v>21312000000</v>
      </c>
      <c r="V2009" s="10">
        <f>VLOOKUP(A2009,BUSINESS!$A$2:$E$2692,5,0)</f>
        <v>0.145</v>
      </c>
      <c r="W2009" s="10">
        <f>VLOOKUP(A2009,BUSINESS!$A$2:$F$2692,6,0)</f>
        <v>21</v>
      </c>
      <c r="X2009" s="10">
        <f>VLOOKUP(A2009,BUSINESS!$A$2:$G$2692,7,0)</f>
        <v>45</v>
      </c>
      <c r="Y2009" s="10">
        <f>VLOOKUP(A2009,BUSINESS!$A$2:$H$2692,8,0)</f>
        <v>79</v>
      </c>
      <c r="Z2009" s="10">
        <f>VLOOKUP(A2009,BUSINESS!$A$2:$I$2692,9,0)</f>
        <v>0.38</v>
      </c>
      <c r="AA2009" s="10">
        <f>VLOOKUP(A2009,BUSINESS!$A$2:$J$2692,10,0)</f>
        <v>1.674</v>
      </c>
      <c r="AB2009" s="7">
        <f t="shared" si="2"/>
        <v>560784313725</v>
      </c>
    </row>
    <row r="2010">
      <c r="A2010" s="7" t="str">
        <f t="shared" si="1"/>
        <v>Syria-Middle East2009</v>
      </c>
      <c r="B2010" s="8" t="s">
        <v>261</v>
      </c>
      <c r="C2010" s="5" t="s">
        <v>93</v>
      </c>
      <c r="D2010" s="9" t="s">
        <v>71</v>
      </c>
      <c r="E2010" s="8"/>
      <c r="F2010" s="12">
        <v>0.035</v>
      </c>
      <c r="G2010" s="12">
        <v>95.0</v>
      </c>
      <c r="H2010" s="12">
        <v>0.1</v>
      </c>
      <c r="I2010" s="22">
        <f>VLOOKUP(A2010,ENERGY!$A$2:$F$2692,5,0)</f>
        <v>22803</v>
      </c>
      <c r="J2010" s="10">
        <f>VLOOKUP(A2011,ENERGY!$A$2:$F$2692,6,0)</f>
        <v>139405</v>
      </c>
      <c r="K2010" s="23">
        <v>0.024</v>
      </c>
      <c r="L2010" s="10">
        <f>VLOOKUP(A2010,TOURISM!$A$2:$E$2692,5,0)</f>
        <v>3781000000</v>
      </c>
      <c r="M2010" s="10">
        <f>VLOOKUP(A2010,TOURISM!$A$2:$F$2692,6,0)</f>
        <v>980000000</v>
      </c>
      <c r="N2010" s="23">
        <v>0.476</v>
      </c>
      <c r="O2010" s="23">
        <v>18.0</v>
      </c>
      <c r="P2010" s="27">
        <f t="shared" si="953"/>
        <v>19</v>
      </c>
      <c r="Q2010" s="23">
        <v>231.0</v>
      </c>
      <c r="R2010" s="23">
        <v>0.744</v>
      </c>
      <c r="S2010" s="23">
        <v>1.1</v>
      </c>
      <c r="T2010" s="10">
        <f>VLOOKUP(A2010,TOURISM!$A$2:$E$2692,5,0)</f>
        <v>3781000000</v>
      </c>
      <c r="U2010" s="10">
        <f>VLOOKUP(A2010,TOURISM!$A$2:$F$2692,6,0)</f>
        <v>980000000</v>
      </c>
      <c r="V2010" s="10">
        <f>VLOOKUP(A2010,BUSINESS!$A$2:$E$2692,5,0)</f>
        <v>0.397</v>
      </c>
      <c r="W2010" s="10">
        <f>VLOOKUP(A2010,BUSINESS!$A$2:$F$2692,6,0)</f>
        <v>15</v>
      </c>
      <c r="X2010" s="10">
        <f>VLOOKUP(A2010,BUSINESS!$A$2:$G$2692,7,0)</f>
        <v>45</v>
      </c>
      <c r="Y2010" s="10">
        <f>VLOOKUP(A2010,BUSINESS!$A$2:$H$2692,8,0)</f>
        <v>336</v>
      </c>
      <c r="Z2010" s="10">
        <f>VLOOKUP(A2010,BUSINESS!$A$2:$I$2692,9,0)</f>
        <v>0.173</v>
      </c>
      <c r="AA2010" s="10">
        <f>VLOOKUP(A2010,BUSINESS!$A$2:$J$2692,10,0)</f>
        <v>0.477</v>
      </c>
      <c r="AB2010" s="7">
        <f t="shared" si="2"/>
        <v>0</v>
      </c>
    </row>
    <row r="2011">
      <c r="A2011" s="7" t="str">
        <f t="shared" si="1"/>
        <v>United Arab Emirates-Middle East2009</v>
      </c>
      <c r="B2011" s="8" t="s">
        <v>275</v>
      </c>
      <c r="C2011" s="5" t="s">
        <v>93</v>
      </c>
      <c r="D2011" s="9" t="s">
        <v>71</v>
      </c>
      <c r="E2011" s="11">
        <v>2.55E11</v>
      </c>
      <c r="F2011" s="12">
        <v>0.034</v>
      </c>
      <c r="G2011" s="12">
        <v>1336.0</v>
      </c>
      <c r="H2011" s="10" t="str">
        <f>if(AND(#REF!=#REF!,#REF!=#REF!+1,ISBLANK(#REF!)),#REF!,#REF!)</f>
        <v>#REF!</v>
      </c>
      <c r="I2011" s="22">
        <f>VLOOKUP(A2011,ENERGY!$A$2:$F$2692,5,0)</f>
        <v>51975</v>
      </c>
      <c r="J2011" s="10">
        <f>VLOOKUP(A2012,ENERGY!$A$2:$F$2692,6,0)</f>
        <v>21712</v>
      </c>
      <c r="K2011" s="23">
        <v>0.024</v>
      </c>
      <c r="L2011" s="10">
        <f>VLOOKUP(A2011,TOURISM!$A$2:$E$2692,5,0)</f>
        <v>7352000000</v>
      </c>
      <c r="M2011" s="10">
        <f>VLOOKUP(A2011,TOURISM!$A$2:$F$2692,6,0)</f>
        <v>10347000000</v>
      </c>
      <c r="N2011" s="23">
        <v>0.084</v>
      </c>
      <c r="O2011" s="23">
        <v>3.0</v>
      </c>
      <c r="P2011" s="27">
        <f t="shared" si="953"/>
        <v>19</v>
      </c>
      <c r="Q2011" s="23">
        <v>119.0</v>
      </c>
      <c r="R2011" s="23">
        <v>0.567</v>
      </c>
      <c r="S2011" s="23">
        <v>1.052</v>
      </c>
      <c r="T2011" s="10">
        <f>VLOOKUP(A2011,TOURISM!$A$2:$E$2692,5,0)</f>
        <v>7352000000</v>
      </c>
      <c r="U2011" s="10">
        <f>VLOOKUP(A2011,TOURISM!$A$2:$F$2692,6,0)</f>
        <v>10347000000</v>
      </c>
      <c r="V2011" s="10">
        <f>VLOOKUP(A2011,BUSINESS!$A$2:$E$2692,5,0)</f>
        <v>0.141</v>
      </c>
      <c r="W2011" s="10">
        <f>VLOOKUP(A2011,BUSINESS!$A$2:$F$2692,6,0)</f>
        <v>15</v>
      </c>
      <c r="X2011" s="10">
        <f>VLOOKUP(A2011,BUSINESS!$A$2:$G$2692,7,0)</f>
        <v>45</v>
      </c>
      <c r="Y2011" s="10">
        <f>VLOOKUP(A2011,BUSINESS!$A$2:$H$2692,8,0)</f>
        <v>12</v>
      </c>
      <c r="Z2011" s="10">
        <f>VLOOKUP(A2011,BUSINESS!$A$2:$I$2692,9,0)</f>
        <v>0.64</v>
      </c>
      <c r="AA2011" s="10">
        <f>VLOOKUP(A2011,BUSINESS!$A$2:$J$2692,10,0)</f>
        <v>1.383</v>
      </c>
      <c r="AB2011" s="7">
        <f t="shared" si="2"/>
        <v>449735449735</v>
      </c>
    </row>
    <row r="2012">
      <c r="A2012" s="7" t="str">
        <f t="shared" si="1"/>
        <v>Yemen-Middle East2009</v>
      </c>
      <c r="B2012" s="8" t="s">
        <v>283</v>
      </c>
      <c r="C2012" s="5" t="s">
        <v>93</v>
      </c>
      <c r="D2012" s="9" t="s">
        <v>71</v>
      </c>
      <c r="E2012" s="11">
        <v>2.7838718233E10</v>
      </c>
      <c r="F2012" s="12">
        <v>0.053</v>
      </c>
      <c r="G2012" s="12">
        <v>65.0</v>
      </c>
      <c r="H2012" s="12">
        <v>0.18</v>
      </c>
      <c r="I2012" s="22">
        <f>VLOOKUP(A2012,ENERGY!$A$2:$F$2692,5,0)</f>
        <v>7014</v>
      </c>
      <c r="J2012" s="10">
        <f>VLOOKUP(A2013,ENERGY!$A$2:$F$2692,6,0)</f>
        <v>546</v>
      </c>
      <c r="K2012" s="23">
        <v>0.024</v>
      </c>
      <c r="L2012" s="10">
        <f>VLOOKUP(A2012,TOURISM!$A$2:$E$2692,5,0)</f>
        <v>899000000</v>
      </c>
      <c r="M2012" s="10">
        <f>VLOOKUP(A2012,TOURISM!$A$2:$F$2692,6,0)</f>
        <v>277000000</v>
      </c>
      <c r="N2012" s="23">
        <v>0.339</v>
      </c>
      <c r="O2012" s="23">
        <v>6.0</v>
      </c>
      <c r="P2012" s="27">
        <f t="shared" si="953"/>
        <v>19</v>
      </c>
      <c r="Q2012" s="23">
        <v>260.0</v>
      </c>
      <c r="R2012" s="23">
        <v>0.673</v>
      </c>
      <c r="S2012" s="23">
        <v>1.052</v>
      </c>
      <c r="T2012" s="10">
        <f>VLOOKUP(A2012,TOURISM!$A$2:$E$2692,5,0)</f>
        <v>899000000</v>
      </c>
      <c r="U2012" s="10">
        <f>VLOOKUP(A2012,TOURISM!$A$2:$F$2692,6,0)</f>
        <v>277000000</v>
      </c>
      <c r="V2012" s="10">
        <f>VLOOKUP(A2012,BUSINESS!$A$2:$E$2692,5,0)</f>
        <v>0.478</v>
      </c>
      <c r="W2012" s="10">
        <f>VLOOKUP(A2012,BUSINESS!$A$2:$F$2692,6,0)</f>
        <v>12</v>
      </c>
      <c r="X2012" s="10">
        <f>VLOOKUP(A2012,BUSINESS!$A$2:$G$2692,7,0)</f>
        <v>45</v>
      </c>
      <c r="Y2012" s="10">
        <f>VLOOKUP(A2012,BUSINESS!$A$2:$H$2692,8,0)</f>
        <v>248</v>
      </c>
      <c r="Z2012" s="10">
        <f>VLOOKUP(A2012,BUSINESS!$A$2:$I$2692,9,0)</f>
        <v>0.1</v>
      </c>
      <c r="AA2012" s="10">
        <f>VLOOKUP(A2012,BUSINESS!$A$2:$J$2692,10,0)</f>
        <v>0.374</v>
      </c>
      <c r="AB2012" s="7">
        <f t="shared" si="2"/>
        <v>41365108816</v>
      </c>
    </row>
    <row r="2013">
      <c r="A2013" s="7" t="str">
        <f t="shared" si="1"/>
        <v>American Samoa-Oceania2009</v>
      </c>
      <c r="B2013" s="8" t="s">
        <v>79</v>
      </c>
      <c r="C2013" s="5" t="s">
        <v>80</v>
      </c>
      <c r="D2013" s="9" t="s">
        <v>71</v>
      </c>
      <c r="E2013" s="8"/>
      <c r="F2013" s="10">
        <f>if(AND(C1974=C1975,D1974=D1974+1,ISBLANK(F1975)),F1974,F1975)</f>
        <v>0.068</v>
      </c>
      <c r="G2013" s="10">
        <f>if(AND(C1974=C1975,D1974=D1974+1,ISBLANK(G1975)),G1974,G1975)</f>
        <v>784</v>
      </c>
      <c r="H2013" s="10">
        <f>if(AND(C1974=C1975,D1974=D1974+1,ISBLANK(H1975)),H1974,H1975)</f>
        <v>0.162</v>
      </c>
      <c r="I2013" s="22">
        <f>VLOOKUP(A2013,ENERGY!$A$2:$F$2692,5,0)</f>
        <v>133681</v>
      </c>
      <c r="J2013" s="10">
        <f>VLOOKUP(A2014,ENERGY!$A$2:$F$2692,6,0)</f>
        <v>371214</v>
      </c>
      <c r="K2013" s="23">
        <v>0.024</v>
      </c>
      <c r="L2013" s="10">
        <f>VLOOKUP(A2013,TOURISM!$A$2:$E$2692,5,0)</f>
        <v>4500000</v>
      </c>
      <c r="M2013" s="10">
        <f>VLOOKUP(A2013,TOURISM!$A$2:$F$2692,6,0)</f>
        <v>59840000000</v>
      </c>
      <c r="N2013" s="23">
        <v>0.39</v>
      </c>
      <c r="O2013" s="23">
        <v>14.0</v>
      </c>
      <c r="P2013" s="27">
        <f t="shared" si="953"/>
        <v>19</v>
      </c>
      <c r="Q2013" s="23">
        <v>93.0</v>
      </c>
      <c r="R2013" s="23">
        <v>0.887</v>
      </c>
      <c r="S2013" s="23">
        <v>1.659</v>
      </c>
      <c r="T2013" s="10">
        <f>VLOOKUP(A2013,TOURISM!$A$2:$E$2692,5,0)</f>
        <v>4500000</v>
      </c>
      <c r="U2013" s="10">
        <f>VLOOKUP(A2013,TOURISM!$A$2:$F$2692,6,0)</f>
        <v>59840000000</v>
      </c>
      <c r="V2013" s="10">
        <f>VLOOKUP(A2013,BUSINESS!$A$2:$E$2692,5,0)</f>
        <v>0.648</v>
      </c>
      <c r="W2013" s="10">
        <f>VLOOKUP(A2013,BUSINESS!$A$2:$F$2692,6,0)</f>
        <v>17</v>
      </c>
      <c r="X2013" s="10">
        <f>VLOOKUP(A2013,BUSINESS!$A$2:$G$2692,7,0)</f>
        <v>110</v>
      </c>
      <c r="Y2013" s="10">
        <f>VLOOKUP(A2013,BUSINESS!$A$2:$H$2692,8,0)</f>
        <v>128</v>
      </c>
      <c r="Z2013" s="10">
        <f>VLOOKUP(A2013,BUSINESS!$A$2:$I$2692,9,0)</f>
        <v>0.056</v>
      </c>
      <c r="AA2013" s="10">
        <f>VLOOKUP(A2013,BUSINESS!$A$2:$J$2692,10,0)</f>
        <v>1.087</v>
      </c>
      <c r="AB2013" s="7">
        <f t="shared" si="2"/>
        <v>0</v>
      </c>
    </row>
    <row r="2014">
      <c r="A2014" s="7" t="str">
        <f t="shared" si="1"/>
        <v>Australia-Oceania2009</v>
      </c>
      <c r="B2014" s="8" t="s">
        <v>88</v>
      </c>
      <c r="C2014" s="5" t="s">
        <v>80</v>
      </c>
      <c r="D2014" s="9" t="s">
        <v>71</v>
      </c>
      <c r="E2014" s="11">
        <v>1.06E12</v>
      </c>
      <c r="F2014" s="12">
        <v>0.088</v>
      </c>
      <c r="G2014" s="12">
        <v>4237.0</v>
      </c>
      <c r="H2014" s="12">
        <v>0.089</v>
      </c>
      <c r="I2014" s="22">
        <f>VLOOKUP(A2014,ENERGY!$A$2:$F$2692,5,0)</f>
        <v>115020</v>
      </c>
      <c r="J2014" s="10">
        <f>VLOOKUP(A2015,ENERGY!$A$2:$F$2692,6,0)</f>
        <v>862</v>
      </c>
      <c r="K2014" s="23">
        <v>0.024</v>
      </c>
      <c r="L2014" s="10">
        <f>VLOOKUP(A2014,TOURISM!$A$2:$E$2692,5,0)</f>
        <v>28022000000</v>
      </c>
      <c r="M2014" s="10">
        <f>VLOOKUP(A2014,TOURISM!$A$2:$F$2692,6,0)</f>
        <v>21891000000</v>
      </c>
      <c r="N2014" s="23">
        <v>0.264</v>
      </c>
      <c r="O2014" s="23">
        <v>6.0</v>
      </c>
      <c r="P2014" s="27">
        <f t="shared" si="953"/>
        <v>19</v>
      </c>
      <c r="Q2014" s="23">
        <v>135.0</v>
      </c>
      <c r="R2014" s="23">
        <v>0.898</v>
      </c>
      <c r="S2014" s="23">
        <v>1.287</v>
      </c>
      <c r="T2014" s="10">
        <f>VLOOKUP(A2014,TOURISM!$A$2:$E$2692,5,0)</f>
        <v>28022000000</v>
      </c>
      <c r="U2014" s="10">
        <f>VLOOKUP(A2014,TOURISM!$A$2:$F$2692,6,0)</f>
        <v>21891000000</v>
      </c>
      <c r="V2014" s="10">
        <f>VLOOKUP(A2014,BUSINESS!$A$2:$E$2692,5,0)</f>
        <v>0.476</v>
      </c>
      <c r="W2014" s="10">
        <f>VLOOKUP(A2014,BUSINESS!$A$2:$F$2692,6,0)</f>
        <v>3</v>
      </c>
      <c r="X2014" s="10">
        <f>VLOOKUP(A2014,BUSINESS!$A$2:$G$2692,7,0)</f>
        <v>110</v>
      </c>
      <c r="Y2014" s="10">
        <f>VLOOKUP(A2014,BUSINESS!$A$2:$H$2692,8,0)</f>
        <v>107</v>
      </c>
      <c r="Z2014" s="10">
        <f>VLOOKUP(A2014,BUSINESS!$A$2:$I$2692,9,0)</f>
        <v>0.743</v>
      </c>
      <c r="AA2014" s="10">
        <f>VLOOKUP(A2014,BUSINESS!$A$2:$J$2692,10,0)</f>
        <v>1.007</v>
      </c>
      <c r="AB2014" s="7">
        <f t="shared" si="2"/>
        <v>1180400890869</v>
      </c>
    </row>
    <row r="2015">
      <c r="A2015" s="7" t="str">
        <f t="shared" si="1"/>
        <v>Fiji-Oceania2009</v>
      </c>
      <c r="B2015" s="8" t="s">
        <v>141</v>
      </c>
      <c r="C2015" s="5" t="s">
        <v>80</v>
      </c>
      <c r="D2015" s="9" t="s">
        <v>71</v>
      </c>
      <c r="E2015" s="11">
        <v>2.925499821E9</v>
      </c>
      <c r="F2015" s="12">
        <v>0.042</v>
      </c>
      <c r="G2015" s="12">
        <v>143.0</v>
      </c>
      <c r="H2015" s="12">
        <v>0.079</v>
      </c>
      <c r="I2015" s="22">
        <f>VLOOKUP(A2015,ENERGY!$A$2:$F$2692,5,0)</f>
        <v>133681</v>
      </c>
      <c r="J2015" s="10">
        <f>VLOOKUP(A2016,ENERGY!$A$2:$F$2692,6,0)</f>
        <v>799</v>
      </c>
      <c r="K2015" s="23">
        <v>0.024</v>
      </c>
      <c r="L2015" s="10">
        <f>VLOOKUP(A2015,TOURISM!$A$2:$E$2692,5,0)</f>
        <v>724000000</v>
      </c>
      <c r="M2015" s="10">
        <f>VLOOKUP(A2015,TOURISM!$A$2:$F$2692,6,0)</f>
        <v>110000000</v>
      </c>
      <c r="N2015" s="23">
        <v>0.396</v>
      </c>
      <c r="O2015" s="23">
        <v>8.0</v>
      </c>
      <c r="P2015" s="27">
        <f t="shared" si="953"/>
        <v>19</v>
      </c>
      <c r="Q2015" s="23">
        <v>127.0</v>
      </c>
      <c r="R2015" s="23">
        <v>0.914</v>
      </c>
      <c r="S2015" s="23">
        <v>1.19</v>
      </c>
      <c r="T2015" s="10">
        <f>VLOOKUP(A2015,TOURISM!$A$2:$E$2692,5,0)</f>
        <v>724000000</v>
      </c>
      <c r="U2015" s="10">
        <f>VLOOKUP(A2015,TOURISM!$A$2:$F$2692,6,0)</f>
        <v>110000000</v>
      </c>
      <c r="V2015" s="10">
        <f>VLOOKUP(A2015,BUSINESS!$A$2:$E$2692,5,0)</f>
        <v>0.412</v>
      </c>
      <c r="W2015" s="10">
        <f>VLOOKUP(A2015,BUSINESS!$A$2:$F$2692,6,0)</f>
        <v>46</v>
      </c>
      <c r="X2015" s="10">
        <f>VLOOKUP(A2015,BUSINESS!$A$2:$G$2692,7,0)</f>
        <v>110</v>
      </c>
      <c r="Y2015" s="10">
        <f>VLOOKUP(A2015,BUSINESS!$A$2:$H$2692,8,0)</f>
        <v>150</v>
      </c>
      <c r="Z2015" s="10">
        <f>VLOOKUP(A2015,BUSINESS!$A$2:$I$2692,9,0)</f>
        <v>0.17</v>
      </c>
      <c r="AA2015" s="10">
        <f>VLOOKUP(A2015,BUSINESS!$A$2:$J$2692,10,0)</f>
        <v>0.751</v>
      </c>
      <c r="AB2015" s="7">
        <f t="shared" si="2"/>
        <v>3200765668</v>
      </c>
    </row>
    <row r="2016">
      <c r="A2016" s="7" t="str">
        <f t="shared" si="1"/>
        <v>French Polynesia-Oceania2009</v>
      </c>
      <c r="B2016" s="8" t="s">
        <v>144</v>
      </c>
      <c r="C2016" s="5" t="s">
        <v>80</v>
      </c>
      <c r="D2016" s="9" t="s">
        <v>71</v>
      </c>
      <c r="E2016" s="8"/>
      <c r="F2016" s="10">
        <f>if(AND(C1171=C1172,D1171=D1171+1,ISBLANK(F1172)),F1171,F1172)</f>
        <v>0.039</v>
      </c>
      <c r="G2016" s="10">
        <f>if(AND(C1171=C1172,D1171=D1171+1,ISBLANK(G1172)),G1171,G1172)</f>
        <v>539</v>
      </c>
      <c r="H2016" s="10">
        <f>if(AND(C1179=C1180,D1179=D1179+1,ISBLANK(H1180)),H1179,H1180)</f>
        <v>0.067</v>
      </c>
      <c r="I2016" s="22">
        <f>VLOOKUP(A2016,ENERGY!$A$2:$F$2692,5,0)</f>
        <v>133681</v>
      </c>
      <c r="J2016" s="10">
        <f>VLOOKUP(A2017,ENERGY!$A$2:$F$2692,6,0)</f>
        <v>11096</v>
      </c>
      <c r="K2016" s="23">
        <v>0.024</v>
      </c>
      <c r="L2016" s="10">
        <f>VLOOKUP(A2016,TOURISM!$A$2:$E$2692,5,0)</f>
        <v>440000000</v>
      </c>
      <c r="M2016" s="10">
        <f>VLOOKUP(A2016,TOURISM!$A$2:$F$2692,6,0)</f>
        <v>164000000</v>
      </c>
      <c r="N2016" s="23">
        <v>0.198</v>
      </c>
      <c r="O2016" s="23">
        <v>19.0</v>
      </c>
      <c r="P2016" s="27">
        <f t="shared" si="953"/>
        <v>19</v>
      </c>
      <c r="Q2016" s="23">
        <v>59.0</v>
      </c>
      <c r="R2016" s="23">
        <v>0.9</v>
      </c>
      <c r="S2016" s="23">
        <v>1.482</v>
      </c>
      <c r="T2016" s="10">
        <f>VLOOKUP(A2016,TOURISM!$A$2:$E$2692,5,0)</f>
        <v>440000000</v>
      </c>
      <c r="U2016" s="10">
        <f>VLOOKUP(A2016,TOURISM!$A$2:$F$2692,6,0)</f>
        <v>164000000</v>
      </c>
      <c r="V2016" s="10">
        <f>VLOOKUP(A2016,BUSINESS!$A$2:$E$2692,5,0)</f>
        <v>0.412</v>
      </c>
      <c r="W2016" s="10">
        <f>VLOOKUP(A2016,BUSINESS!$A$2:$F$2692,6,0)</f>
        <v>46</v>
      </c>
      <c r="X2016" s="10">
        <f>VLOOKUP(A2016,BUSINESS!$A$2:$G$2692,7,0)</f>
        <v>110</v>
      </c>
      <c r="Y2016" s="10">
        <f>VLOOKUP(A2016,BUSINESS!$A$2:$H$2692,8,0)</f>
        <v>150</v>
      </c>
      <c r="Z2016" s="10">
        <f>VLOOKUP(A2016,BUSINESS!$A$2:$I$2692,9,0)</f>
        <v>0.446</v>
      </c>
      <c r="AA2016" s="10">
        <f>VLOOKUP(A2016,BUSINESS!$A$2:$J$2692,10,0)</f>
        <v>0.785</v>
      </c>
      <c r="AB2016" s="7">
        <f t="shared" si="2"/>
        <v>0</v>
      </c>
    </row>
    <row r="2017">
      <c r="A2017" s="7" t="str">
        <f t="shared" si="1"/>
        <v>Guam-Oceania2009</v>
      </c>
      <c r="B2017" s="8" t="s">
        <v>153</v>
      </c>
      <c r="C2017" s="5" t="s">
        <v>80</v>
      </c>
      <c r="D2017" s="9" t="s">
        <v>71</v>
      </c>
      <c r="E2017" s="8"/>
      <c r="F2017" s="10">
        <f>if(AND(C1055=C1056,D1055=D1055+1,ISBLANK(F1056)),F1055,F1056)</f>
        <v>0.045</v>
      </c>
      <c r="G2017" s="13"/>
      <c r="H2017" s="10">
        <f>if(AND(C1055=C1056,D1055=D1055+1,ISBLANK(H1056)),H1055,H1056)</f>
        <v>0.349</v>
      </c>
      <c r="I2017" s="22">
        <f>VLOOKUP(A2017,ENERGY!$A$2:$F$2692,5,0)</f>
        <v>133681</v>
      </c>
      <c r="J2017" s="10" t="str">
        <f>VLOOKUP(A2018,ENERGY!$A$2:$F$2692,6,0)</f>
        <v>#N/A</v>
      </c>
      <c r="K2017" s="23">
        <v>0.024</v>
      </c>
      <c r="L2017" s="10">
        <f>VLOOKUP(A2017,TOURISM!$A$2:$E$2692,5,0)</f>
        <v>112000000</v>
      </c>
      <c r="M2017" s="10">
        <f>VLOOKUP(A2017,TOURISM!$A$2:$F$2692,6,0)</f>
        <v>2524000000</v>
      </c>
      <c r="N2017" s="27">
        <f t="shared" ref="N2017:Q2017" si="962">if(AND(L2017=L2018,M2017=M2017+1,ISBLANK(N2018)),N2017,N2018)</f>
        <v>0.308</v>
      </c>
      <c r="O2017" s="27">
        <f t="shared" si="962"/>
        <v>9</v>
      </c>
      <c r="P2017" s="27">
        <f t="shared" si="962"/>
        <v>19</v>
      </c>
      <c r="Q2017" s="27">
        <f t="shared" si="962"/>
        <v>228</v>
      </c>
      <c r="R2017" s="23">
        <v>0.85</v>
      </c>
      <c r="S2017" s="23">
        <v>1.016</v>
      </c>
      <c r="T2017" s="10">
        <f>VLOOKUP(A2017,TOURISM!$A$2:$E$2692,5,0)</f>
        <v>112000000</v>
      </c>
      <c r="U2017" s="10">
        <f>VLOOKUP(A2017,TOURISM!$A$2:$F$2692,6,0)</f>
        <v>2524000000</v>
      </c>
      <c r="V2017" s="10">
        <f>VLOOKUP(A2017,BUSINESS!$A$2:$E$2692,5,0)</f>
        <v>0.412</v>
      </c>
      <c r="W2017" s="10">
        <f>VLOOKUP(A2017,BUSINESS!$A$2:$F$2692,6,0)</f>
        <v>46</v>
      </c>
      <c r="X2017" s="10">
        <f>VLOOKUP(A2017,BUSINESS!$A$2:$G$2692,7,0)</f>
        <v>110</v>
      </c>
      <c r="Y2017" s="10">
        <f>VLOOKUP(A2017,BUSINESS!$A$2:$H$2692,8,0)</f>
        <v>150</v>
      </c>
      <c r="Z2017" s="10">
        <f>VLOOKUP(A2017,BUSINESS!$A$2:$I$2692,9,0)</f>
        <v>0.506</v>
      </c>
      <c r="AA2017" s="10">
        <f>VLOOKUP(A2017,BUSINESS!$A$2:$J$2692,10,0)</f>
        <v>0.751</v>
      </c>
      <c r="AB2017" s="7">
        <f t="shared" si="2"/>
        <v>0</v>
      </c>
    </row>
    <row r="2018">
      <c r="A2018" s="7" t="str">
        <f t="shared" si="1"/>
        <v>Kiribati-Oceania2009</v>
      </c>
      <c r="B2018" s="8" t="s">
        <v>176</v>
      </c>
      <c r="C2018" s="5" t="s">
        <v>80</v>
      </c>
      <c r="D2018" s="9" t="s">
        <v>71</v>
      </c>
      <c r="E2018" s="11">
        <v>1.27125253E8</v>
      </c>
      <c r="F2018" s="12">
        <v>0.115</v>
      </c>
      <c r="G2018" s="12">
        <v>143.0</v>
      </c>
      <c r="H2018" s="10">
        <f>if(AND(C757=C758,D757=D757+1,ISBLANK(H758)),H757,H758)</f>
        <v>0.084</v>
      </c>
      <c r="I2018" s="22" t="str">
        <f>VLOOKUP(A2018,ENERGY!$A$2:$F$2692,5,0)</f>
        <v>#N/A</v>
      </c>
      <c r="J2018" s="10">
        <f>VLOOKUP(A2019,ENERGY!$A$2:$F$2692,6,0)</f>
        <v>84</v>
      </c>
      <c r="K2018" s="23">
        <v>0.024</v>
      </c>
      <c r="L2018" s="10">
        <f>VLOOKUP(A2018,TOURISM!$A$2:$E$2692,5,0)</f>
        <v>2700000</v>
      </c>
      <c r="M2018" s="10">
        <f>VLOOKUP(A2018,TOURISM!$A$2:$F$2692,6,0)</f>
        <v>10900000</v>
      </c>
      <c r="N2018" s="23">
        <v>0.308</v>
      </c>
      <c r="O2018" s="23">
        <v>9.0</v>
      </c>
      <c r="P2018" s="27">
        <f t="shared" ref="P2018:P2022" si="963">if(AND(N2018=N2019,O2018=O2018+1,ISBLANK(P2019)),P2018,P2019)</f>
        <v>19</v>
      </c>
      <c r="Q2018" s="23">
        <v>228.0</v>
      </c>
      <c r="R2018" s="23">
        <v>0.38</v>
      </c>
      <c r="S2018" s="23">
        <v>0.908</v>
      </c>
      <c r="T2018" s="10">
        <f>VLOOKUP(A2018,TOURISM!$A$2:$E$2692,5,0)</f>
        <v>2700000</v>
      </c>
      <c r="U2018" s="10">
        <f>VLOOKUP(A2018,TOURISM!$A$2:$F$2692,6,0)</f>
        <v>10900000</v>
      </c>
      <c r="V2018" s="10">
        <f>VLOOKUP(A2018,BUSINESS!$A$2:$E$2692,5,0)</f>
        <v>0.318</v>
      </c>
      <c r="W2018" s="10">
        <f>VLOOKUP(A2018,BUSINESS!$A$2:$F$2692,6,0)</f>
        <v>31</v>
      </c>
      <c r="X2018" s="10">
        <f>VLOOKUP(A2018,BUSINESS!$A$2:$G$2692,7,0)</f>
        <v>110</v>
      </c>
      <c r="Y2018" s="10">
        <f>VLOOKUP(A2018,BUSINESS!$A$2:$H$2692,8,0)</f>
        <v>120</v>
      </c>
      <c r="Z2018" s="10">
        <f>VLOOKUP(A2018,BUSINESS!$A$2:$I$2692,9,0)</f>
        <v>0.09</v>
      </c>
      <c r="AA2018" s="10">
        <f>VLOOKUP(A2018,BUSINESS!$A$2:$J$2692,10,0)</f>
        <v>0.103</v>
      </c>
      <c r="AB2018" s="7">
        <f t="shared" si="2"/>
        <v>334540139.5</v>
      </c>
    </row>
    <row r="2019">
      <c r="A2019" s="7" t="str">
        <f t="shared" si="1"/>
        <v>Marshall Islands-Oceania2009</v>
      </c>
      <c r="B2019" s="8" t="s">
        <v>196</v>
      </c>
      <c r="C2019" s="5" t="s">
        <v>80</v>
      </c>
      <c r="D2019" s="9" t="s">
        <v>71</v>
      </c>
      <c r="E2019" s="11">
        <v>1.51560778E8</v>
      </c>
      <c r="F2019" s="12">
        <v>0.175</v>
      </c>
      <c r="G2019" s="12">
        <v>551.0</v>
      </c>
      <c r="H2019" s="10" t="str">
        <f>if(AND(C498=C499,D498=D498+1,ISBLANK(H499)),H498,H499)</f>
        <v/>
      </c>
      <c r="I2019" s="22">
        <f>VLOOKUP(A2019,ENERGY!$A$2:$F$2692,5,0)</f>
        <v>29</v>
      </c>
      <c r="J2019" s="10">
        <f>VLOOKUP(A2020,ENERGY!$A$2:$F$2692,6,0)</f>
        <v>117</v>
      </c>
      <c r="K2019" s="23">
        <v>0.024</v>
      </c>
      <c r="L2019" s="10">
        <f>VLOOKUP(A2019,TOURISM!$A$2:$E$2692,5,0)</f>
        <v>3500000</v>
      </c>
      <c r="M2019" s="10" t="str">
        <f>VLOOKUP(A2019,TOURISM!$A$2:$F$2692,6,0)</f>
        <v/>
      </c>
      <c r="N2019" s="23">
        <v>0.623</v>
      </c>
      <c r="O2019" s="23">
        <v>10.0</v>
      </c>
      <c r="P2019" s="27">
        <f t="shared" si="963"/>
        <v>19</v>
      </c>
      <c r="Q2019" s="23">
        <v>654.0</v>
      </c>
      <c r="R2019" s="23">
        <v>0.396</v>
      </c>
      <c r="S2019" s="23">
        <v>1.132</v>
      </c>
      <c r="T2019" s="10">
        <f>VLOOKUP(A2019,TOURISM!$A$2:$E$2692,5,0)</f>
        <v>3500000</v>
      </c>
      <c r="U2019" s="10" t="str">
        <f>VLOOKUP(A2019,TOURISM!$A$2:$F$2692,6,0)</f>
        <v/>
      </c>
      <c r="V2019" s="10">
        <f>VLOOKUP(A2019,BUSINESS!$A$2:$E$2692,5,0)</f>
        <v>0.648</v>
      </c>
      <c r="W2019" s="10">
        <f>VLOOKUP(A2019,BUSINESS!$A$2:$F$2692,6,0)</f>
        <v>17</v>
      </c>
      <c r="X2019" s="10">
        <f>VLOOKUP(A2019,BUSINESS!$A$2:$G$2692,7,0)</f>
        <v>110</v>
      </c>
      <c r="Y2019" s="10">
        <f>VLOOKUP(A2019,BUSINESS!$A$2:$H$2692,8,0)</f>
        <v>128</v>
      </c>
      <c r="Z2019" s="10">
        <f>VLOOKUP(A2019,BUSINESS!$A$2:$I$2692,9,0)</f>
        <v>0.056</v>
      </c>
      <c r="AA2019" s="10">
        <f>VLOOKUP(A2019,BUSINESS!$A$2:$J$2692,10,0)</f>
        <v>1.087</v>
      </c>
      <c r="AB2019" s="7">
        <f t="shared" si="2"/>
        <v>382729237.4</v>
      </c>
    </row>
    <row r="2020">
      <c r="A2020" s="7" t="str">
        <f t="shared" si="1"/>
        <v>Micronesia, Fed. Sts.-Oceania2009</v>
      </c>
      <c r="B2020" s="8" t="s">
        <v>200</v>
      </c>
      <c r="C2020" s="5" t="s">
        <v>80</v>
      </c>
      <c r="D2020" s="9" t="s">
        <v>71</v>
      </c>
      <c r="E2020" s="11">
        <v>2.77510923E8</v>
      </c>
      <c r="F2020" s="12">
        <v>0.134</v>
      </c>
      <c r="G2020" s="12">
        <v>357.0</v>
      </c>
      <c r="H2020" s="12">
        <v>0.154</v>
      </c>
      <c r="I2020" s="22">
        <f>VLOOKUP(A2020,ENERGY!$A$2:$F$2692,5,0)</f>
        <v>133681</v>
      </c>
      <c r="J2020" s="10">
        <f>VLOOKUP(A2021,ENERGY!$A$2:$F$2692,6,0)</f>
        <v>2838</v>
      </c>
      <c r="K2020" s="23">
        <v>0.024</v>
      </c>
      <c r="L2020" s="10">
        <f>VLOOKUP(A2020,TOURISM!$A$2:$E$2692,5,0)</f>
        <v>27000000</v>
      </c>
      <c r="M2020" s="10">
        <f>VLOOKUP(A2020,TOURISM!$A$2:$F$2692,6,0)</f>
        <v>8000000</v>
      </c>
      <c r="N2020" s="23">
        <v>0.209</v>
      </c>
      <c r="O2020" s="23">
        <v>10.0</v>
      </c>
      <c r="P2020" s="27">
        <f t="shared" si="963"/>
        <v>19</v>
      </c>
      <c r="Q2020" s="23">
        <v>372.0</v>
      </c>
      <c r="R2020" s="23">
        <v>0.356</v>
      </c>
      <c r="S2020" s="23">
        <v>1.868</v>
      </c>
      <c r="T2020" s="10">
        <f>VLOOKUP(A2020,TOURISM!$A$2:$E$2692,5,0)</f>
        <v>27000000</v>
      </c>
      <c r="U2020" s="10">
        <f>VLOOKUP(A2020,TOURISM!$A$2:$F$2692,6,0)</f>
        <v>8000000</v>
      </c>
      <c r="V2020" s="10">
        <f>VLOOKUP(A2020,BUSINESS!$A$2:$E$2692,5,0)</f>
        <v>0.587</v>
      </c>
      <c r="W2020" s="10">
        <f>VLOOKUP(A2020,BUSINESS!$A$2:$F$2692,6,0)</f>
        <v>16</v>
      </c>
      <c r="X2020" s="10">
        <f>VLOOKUP(A2020,BUSINESS!$A$2:$G$2692,7,0)</f>
        <v>110</v>
      </c>
      <c r="Y2020" s="10">
        <f>VLOOKUP(A2020,BUSINESS!$A$2:$H$2692,8,0)</f>
        <v>128</v>
      </c>
      <c r="Z2020" s="10">
        <f>VLOOKUP(A2020,BUSINESS!$A$2:$I$2692,9,0)</f>
        <v>0.154</v>
      </c>
      <c r="AA2020" s="10">
        <f>VLOOKUP(A2020,BUSINESS!$A$2:$J$2692,10,0)</f>
        <v>0.264</v>
      </c>
      <c r="AB2020" s="7">
        <f t="shared" si="2"/>
        <v>779525064.6</v>
      </c>
    </row>
    <row r="2021">
      <c r="A2021" s="7" t="str">
        <f t="shared" si="1"/>
        <v>New Caledonia-Oceania2009</v>
      </c>
      <c r="B2021" s="8" t="s">
        <v>211</v>
      </c>
      <c r="C2021" s="5" t="s">
        <v>80</v>
      </c>
      <c r="D2021" s="9" t="s">
        <v>71</v>
      </c>
      <c r="E2021" s="8"/>
      <c r="F2021" s="10">
        <f>if(AND(C305=C306,D305=D305+1,ISBLANK(F306)),F305,F306)</f>
        <v>0.091</v>
      </c>
      <c r="G2021" s="10">
        <f>if(AND(C305=C306,D305=D305+1,ISBLANK(G306)),G305,G306)</f>
        <v>2730</v>
      </c>
      <c r="H2021" s="10">
        <f>if(AND(C305=C306,D305=D305+1,ISBLANK(H306)),H305,H306)</f>
        <v>0.082</v>
      </c>
      <c r="I2021" s="22">
        <f>VLOOKUP(A2021,ENERGY!$A$2:$F$2692,5,0)</f>
        <v>133681</v>
      </c>
      <c r="J2021" s="10">
        <f>VLOOKUP(A2022,ENERGY!$A$2:$F$2692,6,0)</f>
        <v>33920</v>
      </c>
      <c r="K2021" s="23">
        <v>0.024</v>
      </c>
      <c r="L2021" s="10">
        <f>VLOOKUP(A2021,TOURISM!$A$2:$E$2692,5,0)</f>
        <v>141000000</v>
      </c>
      <c r="M2021" s="10">
        <f>VLOOKUP(A2021,TOURISM!$A$2:$F$2692,6,0)</f>
        <v>170000000</v>
      </c>
      <c r="N2021" s="23">
        <v>0.22</v>
      </c>
      <c r="O2021" s="23">
        <v>8.0</v>
      </c>
      <c r="P2021" s="27">
        <f t="shared" si="963"/>
        <v>19</v>
      </c>
      <c r="Q2021" s="23">
        <v>149.0</v>
      </c>
      <c r="R2021" s="23">
        <v>0.569</v>
      </c>
      <c r="S2021" s="23">
        <v>0.977</v>
      </c>
      <c r="T2021" s="10">
        <f>VLOOKUP(A2021,TOURISM!$A$2:$E$2692,5,0)</f>
        <v>141000000</v>
      </c>
      <c r="U2021" s="10">
        <f>VLOOKUP(A2021,TOURISM!$A$2:$F$2692,6,0)</f>
        <v>170000000</v>
      </c>
      <c r="V2021" s="10">
        <f>VLOOKUP(A2021,BUSINESS!$A$2:$E$2692,5,0)</f>
        <v>0.412</v>
      </c>
      <c r="W2021" s="10">
        <f>VLOOKUP(A2021,BUSINESS!$A$2:$F$2692,6,0)</f>
        <v>46</v>
      </c>
      <c r="X2021" s="10">
        <f>VLOOKUP(A2021,BUSINESS!$A$2:$G$2692,7,0)</f>
        <v>110</v>
      </c>
      <c r="Y2021" s="10">
        <f>VLOOKUP(A2021,BUSINESS!$A$2:$H$2692,8,0)</f>
        <v>150</v>
      </c>
      <c r="Z2021" s="10">
        <f>VLOOKUP(A2021,BUSINESS!$A$2:$I$2692,9,0)</f>
        <v>0.34</v>
      </c>
      <c r="AA2021" s="10">
        <f>VLOOKUP(A2021,BUSINESS!$A$2:$J$2692,10,0)</f>
        <v>0.863</v>
      </c>
      <c r="AB2021" s="7">
        <f t="shared" si="2"/>
        <v>0</v>
      </c>
    </row>
    <row r="2022">
      <c r="A2022" s="7" t="str">
        <f t="shared" si="1"/>
        <v>New Zealand-Oceania2009</v>
      </c>
      <c r="B2022" s="8" t="s">
        <v>212</v>
      </c>
      <c r="C2022" s="5" t="s">
        <v>80</v>
      </c>
      <c r="D2022" s="9" t="s">
        <v>71</v>
      </c>
      <c r="E2022" s="11">
        <v>1.19E11</v>
      </c>
      <c r="F2022" s="12">
        <v>0.1</v>
      </c>
      <c r="G2022" s="12">
        <v>2702.0</v>
      </c>
      <c r="H2022" s="12">
        <v>0.067</v>
      </c>
      <c r="I2022" s="22">
        <f>VLOOKUP(A2022,ENERGY!$A$2:$F$2692,5,0)</f>
        <v>16846</v>
      </c>
      <c r="J2022" s="10">
        <f>VLOOKUP(A2023,ENERGY!$A$2:$F$2692,6,0)</f>
        <v>4613</v>
      </c>
      <c r="K2022" s="23">
        <v>0.024</v>
      </c>
      <c r="L2022" s="10">
        <f>VLOOKUP(A2022,TOURISM!$A$2:$E$2692,5,0)</f>
        <v>4591000000</v>
      </c>
      <c r="M2022" s="10">
        <f>VLOOKUP(A2022,TOURISM!$A$2:$F$2692,6,0)</f>
        <v>2580000000</v>
      </c>
      <c r="N2022" s="23">
        <v>0.57</v>
      </c>
      <c r="O2022" s="23">
        <v>4.0</v>
      </c>
      <c r="P2022" s="27">
        <f t="shared" si="963"/>
        <v>19</v>
      </c>
      <c r="Q2022" s="23">
        <v>156.0</v>
      </c>
      <c r="R2022" s="23">
        <v>0.816</v>
      </c>
      <c r="S2022" s="23">
        <v>1.135</v>
      </c>
      <c r="T2022" s="10">
        <f>VLOOKUP(A2022,TOURISM!$A$2:$E$2692,5,0)</f>
        <v>4591000000</v>
      </c>
      <c r="U2022" s="10">
        <f>VLOOKUP(A2022,TOURISM!$A$2:$F$2692,6,0)</f>
        <v>2580000000</v>
      </c>
      <c r="V2022" s="10">
        <f>VLOOKUP(A2022,BUSINESS!$A$2:$E$2692,5,0)</f>
        <v>0.332</v>
      </c>
      <c r="W2022" s="10">
        <f>VLOOKUP(A2022,BUSINESS!$A$2:$F$2692,6,0)</f>
        <v>1</v>
      </c>
      <c r="X2022" s="10">
        <f>VLOOKUP(A2022,BUSINESS!$A$2:$G$2692,7,0)</f>
        <v>110</v>
      </c>
      <c r="Y2022" s="10">
        <f>VLOOKUP(A2022,BUSINESS!$A$2:$H$2692,8,0)</f>
        <v>172</v>
      </c>
      <c r="Z2022" s="10">
        <f>VLOOKUP(A2022,BUSINESS!$A$2:$I$2692,9,0)</f>
        <v>0.797</v>
      </c>
      <c r="AA2022" s="10">
        <f>VLOOKUP(A2022,BUSINESS!$A$2:$J$2692,10,0)</f>
        <v>1.087</v>
      </c>
      <c r="AB2022" s="7">
        <f t="shared" si="2"/>
        <v>145833333333</v>
      </c>
    </row>
    <row r="2023">
      <c r="A2023" s="7" t="str">
        <f t="shared" si="1"/>
        <v>Papua New Guinea-Oceania2009</v>
      </c>
      <c r="B2023" s="8" t="s">
        <v>222</v>
      </c>
      <c r="C2023" s="5" t="s">
        <v>80</v>
      </c>
      <c r="D2023" s="9" t="s">
        <v>71</v>
      </c>
      <c r="E2023" s="11">
        <v>7.914594203E9</v>
      </c>
      <c r="F2023" s="12">
        <v>0.042</v>
      </c>
      <c r="G2023" s="12">
        <v>50.0</v>
      </c>
      <c r="H2023" s="12">
        <v>0.101</v>
      </c>
      <c r="I2023" s="22">
        <f>VLOOKUP(A2023,ENERGY!$A$2:$F$2692,5,0)</f>
        <v>133681</v>
      </c>
      <c r="J2023" s="10" t="str">
        <f>VLOOKUP(A2024,ENERGY!$A$2:$F$2692,6,0)</f>
        <v>#N/A</v>
      </c>
      <c r="K2023" s="23">
        <v>0.024</v>
      </c>
      <c r="L2023" s="10">
        <f>VLOOKUP(A2023,TOURISM!$A$2:$E$2692,5,0)</f>
        <v>2100000</v>
      </c>
      <c r="M2023" s="10">
        <f>VLOOKUP(A2023,TOURISM!$A$2:$F$2692,6,0)</f>
        <v>132000000</v>
      </c>
      <c r="N2023" s="27">
        <f t="shared" ref="N2023:Q2023" si="964">if(AND(L2023=L2024,M2023=M2023+1,ISBLANK(N2024)),N2023,N2024)</f>
        <v>0.407</v>
      </c>
      <c r="O2023" s="27">
        <f t="shared" si="964"/>
        <v>7</v>
      </c>
      <c r="P2023" s="27">
        <f t="shared" si="964"/>
        <v>19</v>
      </c>
      <c r="Q2023" s="27">
        <f t="shared" si="964"/>
        <v>87</v>
      </c>
      <c r="R2023" s="23">
        <v>0.807</v>
      </c>
      <c r="S2023" s="23">
        <v>1.18</v>
      </c>
      <c r="T2023" s="10">
        <f>VLOOKUP(A2023,TOURISM!$A$2:$E$2692,5,0)</f>
        <v>2100000</v>
      </c>
      <c r="U2023" s="10">
        <f>VLOOKUP(A2023,TOURISM!$A$2:$F$2692,6,0)</f>
        <v>132000000</v>
      </c>
      <c r="V2023" s="10">
        <f>VLOOKUP(A2023,BUSINESS!$A$2:$E$2692,5,0)</f>
        <v>0.421</v>
      </c>
      <c r="W2023" s="10">
        <f>VLOOKUP(A2023,BUSINESS!$A$2:$F$2692,6,0)</f>
        <v>51</v>
      </c>
      <c r="X2023" s="10">
        <f>VLOOKUP(A2023,BUSINESS!$A$2:$G$2692,7,0)</f>
        <v>110</v>
      </c>
      <c r="Y2023" s="10">
        <f>VLOOKUP(A2023,BUSINESS!$A$2:$H$2692,8,0)</f>
        <v>194</v>
      </c>
      <c r="Z2023" s="10">
        <f>VLOOKUP(A2023,BUSINESS!$A$2:$I$2692,9,0)</f>
        <v>0.016</v>
      </c>
      <c r="AA2023" s="10">
        <f>VLOOKUP(A2023,BUSINESS!$A$2:$J$2692,10,0)</f>
        <v>0.211</v>
      </c>
      <c r="AB2023" s="7">
        <f t="shared" si="2"/>
        <v>9807427761</v>
      </c>
    </row>
    <row r="2024">
      <c r="A2024" s="7" t="str">
        <f t="shared" si="1"/>
        <v>Samoa-Oceania2009</v>
      </c>
      <c r="B2024" s="8" t="s">
        <v>233</v>
      </c>
      <c r="C2024" s="5" t="s">
        <v>80</v>
      </c>
      <c r="D2024" s="9" t="s">
        <v>71</v>
      </c>
      <c r="E2024" s="11">
        <v>5.01065927E8</v>
      </c>
      <c r="F2024" s="12">
        <v>0.057</v>
      </c>
      <c r="G2024" s="12">
        <v>160.0</v>
      </c>
      <c r="H2024" s="12">
        <v>0.121</v>
      </c>
      <c r="I2024" s="22" t="str">
        <f>VLOOKUP(A2024,ENERGY!$A$2:$F$2692,5,0)</f>
        <v>#N/A</v>
      </c>
      <c r="J2024" s="10" t="str">
        <f>VLOOKUP(A2025,ENERGY!$A$2:$F$2692,6,0)</f>
        <v>#N/A</v>
      </c>
      <c r="K2024" s="23">
        <v>0.024</v>
      </c>
      <c r="L2024" s="10">
        <f>VLOOKUP(A2024,TOURISM!$A$2:$E$2692,5,0)</f>
        <v>115000000</v>
      </c>
      <c r="M2024" s="10">
        <f>VLOOKUP(A2024,TOURISM!$A$2:$F$2692,6,0)</f>
        <v>20000000</v>
      </c>
      <c r="N2024" s="23">
        <v>0.407</v>
      </c>
      <c r="O2024" s="23">
        <v>7.0</v>
      </c>
      <c r="P2024" s="27">
        <f t="shared" ref="P2024:P2033" si="965">if(AND(N2024=N2025,O2024=O2024+1,ISBLANK(P2025)),P2024,P2025)</f>
        <v>19</v>
      </c>
      <c r="Q2024" s="23">
        <v>87.0</v>
      </c>
      <c r="R2024" s="23">
        <v>0.935</v>
      </c>
      <c r="S2024" s="23">
        <v>1.158</v>
      </c>
      <c r="T2024" s="10">
        <f>VLOOKUP(A2024,TOURISM!$A$2:$E$2692,5,0)</f>
        <v>115000000</v>
      </c>
      <c r="U2024" s="10">
        <f>VLOOKUP(A2024,TOURISM!$A$2:$F$2692,6,0)</f>
        <v>20000000</v>
      </c>
      <c r="V2024" s="10">
        <f>VLOOKUP(A2024,BUSINESS!$A$2:$E$2692,5,0)</f>
        <v>0.189</v>
      </c>
      <c r="W2024" s="10">
        <f>VLOOKUP(A2024,BUSINESS!$A$2:$F$2692,6,0)</f>
        <v>9</v>
      </c>
      <c r="X2024" s="10">
        <f>VLOOKUP(A2024,BUSINESS!$A$2:$G$2692,7,0)</f>
        <v>110</v>
      </c>
      <c r="Y2024" s="10">
        <f>VLOOKUP(A2024,BUSINESS!$A$2:$H$2692,8,0)</f>
        <v>224</v>
      </c>
      <c r="Z2024" s="10">
        <f>VLOOKUP(A2024,BUSINESS!$A$2:$I$2692,9,0)</f>
        <v>0.06</v>
      </c>
      <c r="AA2024" s="10">
        <f>VLOOKUP(A2024,BUSINESS!$A$2:$J$2692,10,0)</f>
        <v>0.512</v>
      </c>
      <c r="AB2024" s="7">
        <f t="shared" si="2"/>
        <v>535899387.2</v>
      </c>
    </row>
    <row r="2025">
      <c r="A2025" s="7" t="str">
        <f t="shared" si="1"/>
        <v>Solomon Islands-Oceania2009</v>
      </c>
      <c r="B2025" s="8" t="s">
        <v>245</v>
      </c>
      <c r="C2025" s="5" t="s">
        <v>80</v>
      </c>
      <c r="D2025" s="9" t="s">
        <v>71</v>
      </c>
      <c r="E2025" s="11">
        <v>5.97765363E8</v>
      </c>
      <c r="F2025" s="12">
        <v>0.078</v>
      </c>
      <c r="G2025" s="12">
        <v>91.0</v>
      </c>
      <c r="H2025" s="12">
        <v>0.153</v>
      </c>
      <c r="I2025" s="22" t="str">
        <f>VLOOKUP(A2025,ENERGY!$A$2:$F$2692,5,0)</f>
        <v>#N/A</v>
      </c>
      <c r="J2025" s="10">
        <f>VLOOKUP(A2026,ENERGY!$A$2:$F$2692,6,0)</f>
        <v>154</v>
      </c>
      <c r="K2025" s="23">
        <v>0.024</v>
      </c>
      <c r="L2025" s="10">
        <f>VLOOKUP(A2025,TOURISM!$A$2:$E$2692,5,0)</f>
        <v>50000000</v>
      </c>
      <c r="M2025" s="10">
        <f>VLOOKUP(A2025,TOURISM!$A$2:$F$2692,6,0)</f>
        <v>37700000</v>
      </c>
      <c r="N2025" s="23">
        <v>0.52</v>
      </c>
      <c r="O2025" s="23">
        <v>16.0</v>
      </c>
      <c r="P2025" s="27">
        <f t="shared" si="965"/>
        <v>19</v>
      </c>
      <c r="Q2025" s="23">
        <v>122.0</v>
      </c>
      <c r="R2025" s="23">
        <v>0.928</v>
      </c>
      <c r="S2025" s="23">
        <v>1.212</v>
      </c>
      <c r="T2025" s="10">
        <f>VLOOKUP(A2025,TOURISM!$A$2:$E$2692,5,0)</f>
        <v>50000000</v>
      </c>
      <c r="U2025" s="10">
        <f>VLOOKUP(A2025,TOURISM!$A$2:$F$2692,6,0)</f>
        <v>37700000</v>
      </c>
      <c r="V2025" s="10">
        <f>VLOOKUP(A2025,BUSINESS!$A$2:$E$2692,5,0)</f>
        <v>0.261</v>
      </c>
      <c r="W2025" s="10">
        <f>VLOOKUP(A2025,BUSINESS!$A$2:$F$2692,6,0)</f>
        <v>56</v>
      </c>
      <c r="X2025" s="10">
        <f>VLOOKUP(A2025,BUSINESS!$A$2:$G$2692,7,0)</f>
        <v>110</v>
      </c>
      <c r="Y2025" s="10">
        <f>VLOOKUP(A2025,BUSINESS!$A$2:$H$2692,8,0)</f>
        <v>80</v>
      </c>
      <c r="Z2025" s="10">
        <f>VLOOKUP(A2025,BUSINESS!$A$2:$I$2692,9,0)</f>
        <v>0.04</v>
      </c>
      <c r="AA2025" s="10">
        <f>VLOOKUP(A2025,BUSINESS!$A$2:$J$2692,10,0)</f>
        <v>0.097</v>
      </c>
      <c r="AB2025" s="7">
        <f t="shared" si="2"/>
        <v>644143710.1</v>
      </c>
    </row>
    <row r="2026">
      <c r="A2026" s="7" t="str">
        <f t="shared" si="1"/>
        <v>Tonga-Oceania2009</v>
      </c>
      <c r="B2026" s="8" t="s">
        <v>267</v>
      </c>
      <c r="C2026" s="5" t="s">
        <v>80</v>
      </c>
      <c r="D2026" s="9" t="s">
        <v>71</v>
      </c>
      <c r="E2026" s="11">
        <v>3.18522296E8</v>
      </c>
      <c r="F2026" s="12">
        <v>0.046</v>
      </c>
      <c r="G2026" s="12">
        <v>145.0</v>
      </c>
      <c r="H2026" s="12">
        <v>0.125</v>
      </c>
      <c r="I2026" s="22">
        <f>VLOOKUP(A2026,ENERGY!$A$2:$F$2692,5,0)</f>
        <v>58</v>
      </c>
      <c r="J2026" s="10">
        <f>VLOOKUP(A2027,ENERGY!$A$2:$F$2692,6,0)</f>
        <v>95</v>
      </c>
      <c r="K2026" s="23">
        <v>0.024</v>
      </c>
      <c r="L2026" s="10">
        <f>VLOOKUP(A2026,TOURISM!$A$2:$E$2692,5,0)</f>
        <v>16800000</v>
      </c>
      <c r="M2026" s="10">
        <f>VLOOKUP(A2026,TOURISM!$A$2:$F$2692,6,0)</f>
        <v>19100000</v>
      </c>
      <c r="N2026" s="23">
        <v>0.469</v>
      </c>
      <c r="O2026" s="23">
        <v>29.0</v>
      </c>
      <c r="P2026" s="27">
        <f t="shared" si="965"/>
        <v>19</v>
      </c>
      <c r="Q2026" s="23">
        <v>290.0</v>
      </c>
      <c r="R2026" s="23">
        <v>0.49</v>
      </c>
      <c r="S2026" s="23">
        <v>1.42</v>
      </c>
      <c r="T2026" s="10">
        <f>VLOOKUP(A2026,TOURISM!$A$2:$E$2692,5,0)</f>
        <v>16800000</v>
      </c>
      <c r="U2026" s="10">
        <f>VLOOKUP(A2026,TOURISM!$A$2:$F$2692,6,0)</f>
        <v>19100000</v>
      </c>
      <c r="V2026" s="10">
        <f>VLOOKUP(A2026,BUSINESS!$A$2:$E$2692,5,0)</f>
        <v>0.275</v>
      </c>
      <c r="W2026" s="10">
        <f>VLOOKUP(A2026,BUSINESS!$A$2:$F$2692,6,0)</f>
        <v>25</v>
      </c>
      <c r="X2026" s="10">
        <f>VLOOKUP(A2026,BUSINESS!$A$2:$G$2692,7,0)</f>
        <v>110</v>
      </c>
      <c r="Y2026" s="10">
        <f>VLOOKUP(A2026,BUSINESS!$A$2:$H$2692,8,0)</f>
        <v>164</v>
      </c>
      <c r="Z2026" s="10">
        <f>VLOOKUP(A2026,BUSINESS!$A$2:$I$2692,9,0)</f>
        <v>0.1</v>
      </c>
      <c r="AA2026" s="10">
        <f>VLOOKUP(A2026,BUSINESS!$A$2:$J$2692,10,0)</f>
        <v>0.512</v>
      </c>
      <c r="AB2026" s="7">
        <f t="shared" si="2"/>
        <v>650045502</v>
      </c>
    </row>
    <row r="2027">
      <c r="A2027" s="7" t="str">
        <f t="shared" si="1"/>
        <v>Vanuatu-Oceania2009</v>
      </c>
      <c r="B2027" s="8" t="s">
        <v>280</v>
      </c>
      <c r="C2027" s="5" t="s">
        <v>80</v>
      </c>
      <c r="D2027" s="9" t="s">
        <v>71</v>
      </c>
      <c r="E2027" s="11">
        <v>6.10075807E8</v>
      </c>
      <c r="F2027" s="12">
        <v>0.039</v>
      </c>
      <c r="G2027" s="12">
        <v>103.0</v>
      </c>
      <c r="H2027" s="12">
        <v>0.055</v>
      </c>
      <c r="I2027" s="22">
        <f>VLOOKUP(A2027,ENERGY!$A$2:$F$2692,5,0)</f>
        <v>35</v>
      </c>
      <c r="J2027" s="10">
        <f>VLOOKUP(A2028,ENERGY!$A$2:$F$2692,6,0)</f>
        <v>425</v>
      </c>
      <c r="K2027" s="23">
        <v>0.024</v>
      </c>
      <c r="L2027" s="10">
        <f>VLOOKUP(A2027,TOURISM!$A$2:$E$2692,5,0)</f>
        <v>214000000</v>
      </c>
      <c r="M2027" s="10">
        <f>VLOOKUP(A2027,TOURISM!$A$2:$F$2692,6,0)</f>
        <v>28000000</v>
      </c>
      <c r="N2027" s="23">
        <v>0.315</v>
      </c>
      <c r="O2027" s="23">
        <v>6.0</v>
      </c>
      <c r="P2027" s="27">
        <f t="shared" si="965"/>
        <v>19</v>
      </c>
      <c r="Q2027" s="23">
        <v>371.0</v>
      </c>
      <c r="R2027" s="23">
        <v>0.49</v>
      </c>
      <c r="S2027" s="23">
        <v>0.983</v>
      </c>
      <c r="T2027" s="10">
        <f>VLOOKUP(A2027,TOURISM!$A$2:$E$2692,5,0)</f>
        <v>214000000</v>
      </c>
      <c r="U2027" s="10">
        <f>VLOOKUP(A2027,TOURISM!$A$2:$F$2692,6,0)</f>
        <v>28000000</v>
      </c>
      <c r="V2027" s="10">
        <f>VLOOKUP(A2027,BUSINESS!$A$2:$E$2692,5,0)</f>
        <v>0.084</v>
      </c>
      <c r="W2027" s="10">
        <f>VLOOKUP(A2027,BUSINESS!$A$2:$F$2692,6,0)</f>
        <v>47</v>
      </c>
      <c r="X2027" s="10">
        <f>VLOOKUP(A2027,BUSINESS!$A$2:$G$2692,7,0)</f>
        <v>110</v>
      </c>
      <c r="Y2027" s="10">
        <f>VLOOKUP(A2027,BUSINESS!$A$2:$H$2692,8,0)</f>
        <v>120</v>
      </c>
      <c r="Z2027" s="10">
        <f>VLOOKUP(A2027,BUSINESS!$A$2:$I$2692,9,0)</f>
        <v>0.075</v>
      </c>
      <c r="AA2027" s="10">
        <f>VLOOKUP(A2027,BUSINESS!$A$2:$J$2692,10,0)</f>
        <v>0.57</v>
      </c>
      <c r="AB2027" s="7">
        <f t="shared" si="2"/>
        <v>1245052667</v>
      </c>
    </row>
    <row r="2028">
      <c r="A2028" s="7" t="str">
        <f t="shared" si="1"/>
        <v>Antigua and Barbuda-The Americas2009</v>
      </c>
      <c r="B2028" s="8" t="s">
        <v>83</v>
      </c>
      <c r="C2028" s="5" t="s">
        <v>84</v>
      </c>
      <c r="D2028" s="9" t="s">
        <v>71</v>
      </c>
      <c r="E2028" s="11">
        <v>1.347407407E9</v>
      </c>
      <c r="F2028" s="12">
        <v>0.044</v>
      </c>
      <c r="G2028" s="12">
        <v>702.0</v>
      </c>
      <c r="H2028" s="12">
        <v>0.104</v>
      </c>
      <c r="I2028" s="22">
        <f>VLOOKUP(A2028,ENERGY!$A$2:$F$2692,5,0)</f>
        <v>143</v>
      </c>
      <c r="J2028" s="10">
        <f>VLOOKUP(A2029,ENERGY!$A$2:$F$2692,6,0)</f>
        <v>174238</v>
      </c>
      <c r="K2028" s="23">
        <v>0.024</v>
      </c>
      <c r="L2028" s="10">
        <f>VLOOKUP(A2028,TOURISM!$A$2:$E$2692,5,0)</f>
        <v>305000000</v>
      </c>
      <c r="M2028" s="10">
        <f>VLOOKUP(A2028,TOURISM!$A$2:$F$2692,6,0)</f>
        <v>54000000</v>
      </c>
      <c r="N2028" s="23">
        <v>0.361</v>
      </c>
      <c r="O2028" s="23">
        <v>12.0</v>
      </c>
      <c r="P2028" s="27">
        <f t="shared" si="965"/>
        <v>19</v>
      </c>
      <c r="Q2028" s="23">
        <v>110.0</v>
      </c>
      <c r="R2028" s="23">
        <v>0.854</v>
      </c>
      <c r="S2028" s="23">
        <v>1.236</v>
      </c>
      <c r="T2028" s="10">
        <f>VLOOKUP(A2028,TOURISM!$A$2:$E$2692,5,0)</f>
        <v>305000000</v>
      </c>
      <c r="U2028" s="10">
        <f>VLOOKUP(A2028,TOURISM!$A$2:$F$2692,6,0)</f>
        <v>54000000</v>
      </c>
      <c r="V2028" s="10">
        <f>VLOOKUP(A2028,BUSINESS!$A$2:$E$2692,5,0)</f>
        <v>0.41</v>
      </c>
      <c r="W2028" s="10">
        <f>VLOOKUP(A2028,BUSINESS!$A$2:$F$2692,6,0)</f>
        <v>21</v>
      </c>
      <c r="X2028" s="10">
        <f>VLOOKUP(A2028,BUSINESS!$A$2:$G$2692,7,0)</f>
        <v>69</v>
      </c>
      <c r="Y2028" s="10">
        <f>VLOOKUP(A2028,BUSINESS!$A$2:$H$2692,8,0)</f>
        <v>207</v>
      </c>
      <c r="Z2028" s="10">
        <f>VLOOKUP(A2028,BUSINESS!$A$2:$I$2692,9,0)</f>
        <v>0.42</v>
      </c>
      <c r="AA2028" s="10">
        <f>VLOOKUP(A2028,BUSINESS!$A$2:$J$2692,10,0)</f>
        <v>1.563</v>
      </c>
      <c r="AB2028" s="7">
        <f t="shared" si="2"/>
        <v>1577760430</v>
      </c>
    </row>
    <row r="2029">
      <c r="A2029" s="7" t="str">
        <f t="shared" si="1"/>
        <v>Argentina-The Americas2009</v>
      </c>
      <c r="B2029" s="8" t="s">
        <v>85</v>
      </c>
      <c r="C2029" s="5" t="s">
        <v>84</v>
      </c>
      <c r="D2029" s="9" t="s">
        <v>71</v>
      </c>
      <c r="E2029" s="11">
        <v>4.06E11</v>
      </c>
      <c r="F2029" s="12">
        <v>0.083</v>
      </c>
      <c r="G2029" s="12">
        <v>686.0</v>
      </c>
      <c r="H2029" s="12">
        <v>0.195</v>
      </c>
      <c r="I2029" s="22">
        <f>VLOOKUP(A2029,ENERGY!$A$2:$F$2692,5,0)</f>
        <v>73128</v>
      </c>
      <c r="J2029" s="10">
        <f>VLOOKUP(A2030,ENERGY!$A$2:$F$2692,6,0)</f>
        <v>2274</v>
      </c>
      <c r="K2029" s="23">
        <v>0.024</v>
      </c>
      <c r="L2029" s="10">
        <f>VLOOKUP(A2029,TOURISM!$A$2:$E$2692,5,0)</f>
        <v>4476000000</v>
      </c>
      <c r="M2029" s="10">
        <f>VLOOKUP(A2029,TOURISM!$A$2:$F$2692,6,0)</f>
        <v>5766000000</v>
      </c>
      <c r="N2029" s="23">
        <v>0.647</v>
      </c>
      <c r="O2029" s="23">
        <v>7.0</v>
      </c>
      <c r="P2029" s="27">
        <f t="shared" si="965"/>
        <v>19</v>
      </c>
      <c r="Q2029" s="23">
        <v>132.0</v>
      </c>
      <c r="R2029" s="23">
        <v>0.778</v>
      </c>
      <c r="S2029" s="23">
        <v>0.941</v>
      </c>
      <c r="T2029" s="10">
        <f>VLOOKUP(A2029,TOURISM!$A$2:$E$2692,5,0)</f>
        <v>4476000000</v>
      </c>
      <c r="U2029" s="10">
        <f>VLOOKUP(A2029,TOURISM!$A$2:$F$2692,6,0)</f>
        <v>5766000000</v>
      </c>
      <c r="V2029" s="10">
        <f>VLOOKUP(A2029,BUSINESS!$A$2:$E$2692,5,0)</f>
        <v>1.076</v>
      </c>
      <c r="W2029" s="10">
        <f>VLOOKUP(A2029,BUSINESS!$A$2:$F$2692,6,0)</f>
        <v>26</v>
      </c>
      <c r="X2029" s="10">
        <f>VLOOKUP(A2029,BUSINESS!$A$2:$G$2692,7,0)</f>
        <v>69</v>
      </c>
      <c r="Y2029" s="10">
        <f>VLOOKUP(A2029,BUSINESS!$A$2:$H$2692,8,0)</f>
        <v>453</v>
      </c>
      <c r="Z2029" s="10">
        <f>VLOOKUP(A2029,BUSINESS!$A$2:$I$2692,9,0)</f>
        <v>0.34</v>
      </c>
      <c r="AA2029" s="10">
        <f>VLOOKUP(A2029,BUSINESS!$A$2:$J$2692,10,0)</f>
        <v>1.311</v>
      </c>
      <c r="AB2029" s="7">
        <f t="shared" si="2"/>
        <v>521850899743</v>
      </c>
    </row>
    <row r="2030">
      <c r="A2030" s="7" t="str">
        <f t="shared" si="1"/>
        <v>Aruba-The Americas2009</v>
      </c>
      <c r="B2030" s="8" t="s">
        <v>87</v>
      </c>
      <c r="C2030" s="5" t="s">
        <v>84</v>
      </c>
      <c r="D2030" s="9" t="s">
        <v>71</v>
      </c>
      <c r="E2030" s="11">
        <v>2.791960894E9</v>
      </c>
      <c r="F2030" s="10">
        <f>if(AND(C1913=C1914,D1913=D1913+1,ISBLANK(F1914)),F1913,F1914)</f>
        <v>0.062</v>
      </c>
      <c r="G2030" s="10">
        <f>if(AND(C1913=C1914,D1913=D1913+1,ISBLANK(G1914)),G1913,G1914)</f>
        <v>259</v>
      </c>
      <c r="H2030" s="12">
        <v>0.112</v>
      </c>
      <c r="I2030" s="22">
        <f>VLOOKUP(A2030,ENERGY!$A$2:$F$2692,5,0)</f>
        <v>133681</v>
      </c>
      <c r="J2030" s="10">
        <f>VLOOKUP(A2031,ENERGY!$A$2:$F$2692,6,0)</f>
        <v>1522</v>
      </c>
      <c r="K2030" s="23">
        <v>0.024</v>
      </c>
      <c r="L2030" s="10">
        <f>VLOOKUP(A2030,TOURISM!$A$2:$E$2692,5,0)</f>
        <v>1224000000</v>
      </c>
      <c r="M2030" s="10">
        <f>VLOOKUP(A2030,TOURISM!$A$2:$F$2692,6,0)</f>
        <v>265000000</v>
      </c>
      <c r="N2030" s="23">
        <v>0.296</v>
      </c>
      <c r="O2030" s="23">
        <v>5.0</v>
      </c>
      <c r="P2030" s="27">
        <f t="shared" si="965"/>
        <v>19</v>
      </c>
      <c r="Q2030" s="23">
        <v>140.0</v>
      </c>
      <c r="R2030" s="23">
        <v>0.948</v>
      </c>
      <c r="S2030" s="23">
        <v>1.068</v>
      </c>
      <c r="T2030" s="10">
        <f>VLOOKUP(A2030,TOURISM!$A$2:$E$2692,5,0)</f>
        <v>1224000000</v>
      </c>
      <c r="U2030" s="10">
        <f>VLOOKUP(A2030,TOURISM!$A$2:$F$2692,6,0)</f>
        <v>265000000</v>
      </c>
      <c r="V2030" s="10">
        <f>VLOOKUP(A2030,BUSINESS!$A$2:$E$2692,5,0)</f>
        <v>0.423</v>
      </c>
      <c r="W2030" s="10">
        <f>VLOOKUP(A2030,BUSINESS!$A$2:$F$2692,6,0)</f>
        <v>5</v>
      </c>
      <c r="X2030" s="10">
        <f>VLOOKUP(A2030,BUSINESS!$A$2:$G$2692,7,0)</f>
        <v>69</v>
      </c>
      <c r="Y2030" s="10">
        <f>VLOOKUP(A2030,BUSINESS!$A$2:$H$2692,8,0)</f>
        <v>119</v>
      </c>
      <c r="Z2030" s="10">
        <f>VLOOKUP(A2030,BUSINESS!$A$2:$I$2692,9,0)</f>
        <v>0.58</v>
      </c>
      <c r="AA2030" s="10">
        <f>VLOOKUP(A2030,BUSINESS!$A$2:$J$2692,10,0)</f>
        <v>1.262</v>
      </c>
      <c r="AB2030" s="7">
        <f t="shared" si="2"/>
        <v>2945106428</v>
      </c>
    </row>
    <row r="2031">
      <c r="A2031" s="7" t="str">
        <f t="shared" si="1"/>
        <v>Bahamas, The-The Americas2009</v>
      </c>
      <c r="B2031" s="8" t="s">
        <v>91</v>
      </c>
      <c r="C2031" s="5" t="s">
        <v>84</v>
      </c>
      <c r="D2031" s="9" t="s">
        <v>71</v>
      </c>
      <c r="E2031" s="11">
        <v>8.24665E9</v>
      </c>
      <c r="F2031" s="12">
        <v>0.073</v>
      </c>
      <c r="G2031" s="12">
        <v>1729.0</v>
      </c>
      <c r="H2031" s="12">
        <v>0.055</v>
      </c>
      <c r="I2031" s="22">
        <f>VLOOKUP(A2031,ENERGY!$A$2:$F$2692,5,0)</f>
        <v>706</v>
      </c>
      <c r="J2031" s="10">
        <f>VLOOKUP(A2032,ENERGY!$A$2:$F$2692,6,0)</f>
        <v>1371</v>
      </c>
      <c r="K2031" s="23">
        <v>0.024</v>
      </c>
      <c r="L2031" s="10">
        <f>VLOOKUP(A2031,TOURISM!$A$2:$E$2692,5,0)</f>
        <v>2025000000</v>
      </c>
      <c r="M2031" s="10">
        <f>VLOOKUP(A2031,TOURISM!$A$2:$F$2692,6,0)</f>
        <v>386000000</v>
      </c>
      <c r="N2031" s="23">
        <v>0.254</v>
      </c>
      <c r="O2031" s="23">
        <v>13.0</v>
      </c>
      <c r="P2031" s="27">
        <f t="shared" si="965"/>
        <v>19</v>
      </c>
      <c r="Q2031" s="23">
        <v>76.0</v>
      </c>
      <c r="R2031" s="23">
        <v>0.749</v>
      </c>
      <c r="S2031" s="23">
        <v>1.085</v>
      </c>
      <c r="T2031" s="10">
        <f>VLOOKUP(A2031,TOURISM!$A$2:$E$2692,5,0)</f>
        <v>2025000000</v>
      </c>
      <c r="U2031" s="10">
        <f>VLOOKUP(A2031,TOURISM!$A$2:$F$2692,6,0)</f>
        <v>386000000</v>
      </c>
      <c r="V2031" s="10">
        <f>VLOOKUP(A2031,BUSINESS!$A$2:$E$2692,5,0)</f>
        <v>0.449</v>
      </c>
      <c r="W2031" s="10">
        <f>VLOOKUP(A2031,BUSINESS!$A$2:$F$2692,6,0)</f>
        <v>31</v>
      </c>
      <c r="X2031" s="10">
        <f>VLOOKUP(A2031,BUSINESS!$A$2:$G$2692,7,0)</f>
        <v>69</v>
      </c>
      <c r="Y2031" s="10">
        <f>VLOOKUP(A2031,BUSINESS!$A$2:$H$2692,8,0)</f>
        <v>58</v>
      </c>
      <c r="Z2031" s="10">
        <f>VLOOKUP(A2031,BUSINESS!$A$2:$I$2692,9,0)</f>
        <v>0.339</v>
      </c>
      <c r="AA2031" s="10">
        <f>VLOOKUP(A2031,BUSINESS!$A$2:$J$2692,10,0)</f>
        <v>1.012</v>
      </c>
      <c r="AB2031" s="7">
        <f t="shared" si="2"/>
        <v>11010213618</v>
      </c>
    </row>
    <row r="2032">
      <c r="A2032" s="7" t="str">
        <f t="shared" si="1"/>
        <v>Barbados-The Americas2009</v>
      </c>
      <c r="B2032" s="8" t="s">
        <v>95</v>
      </c>
      <c r="C2032" s="5" t="s">
        <v>84</v>
      </c>
      <c r="D2032" s="9" t="s">
        <v>71</v>
      </c>
      <c r="E2032" s="11">
        <v>4.54155E9</v>
      </c>
      <c r="F2032" s="12">
        <v>0.075</v>
      </c>
      <c r="G2032" s="12">
        <v>996.0</v>
      </c>
      <c r="H2032" s="12">
        <v>0.1</v>
      </c>
      <c r="I2032" s="22">
        <f>VLOOKUP(A2032,ENERGY!$A$2:$F$2692,5,0)</f>
        <v>398</v>
      </c>
      <c r="J2032" s="10">
        <f>VLOOKUP(A2033,ENERGY!$A$2:$F$2692,6,0)</f>
        <v>407</v>
      </c>
      <c r="K2032" s="23">
        <v>0.024</v>
      </c>
      <c r="L2032" s="10">
        <f>VLOOKUP(A2032,TOURISM!$A$2:$E$2692,5,0)</f>
        <v>1122000000</v>
      </c>
      <c r="M2032" s="10">
        <f>VLOOKUP(A2032,TOURISM!$A$2:$F$2692,6,0)</f>
        <v>293000000</v>
      </c>
      <c r="N2032" s="23">
        <v>0.4</v>
      </c>
      <c r="O2032" s="23">
        <v>6.0</v>
      </c>
      <c r="P2032" s="27">
        <f t="shared" si="965"/>
        <v>19</v>
      </c>
      <c r="Q2032" s="23">
        <v>226.0</v>
      </c>
      <c r="R2032" s="23">
        <v>0.431</v>
      </c>
      <c r="S2032" s="23">
        <v>0.894</v>
      </c>
      <c r="T2032" s="10">
        <f>VLOOKUP(A2032,TOURISM!$A$2:$E$2692,5,0)</f>
        <v>1122000000</v>
      </c>
      <c r="U2032" s="10">
        <f>VLOOKUP(A2032,TOURISM!$A$2:$F$2692,6,0)</f>
        <v>293000000</v>
      </c>
      <c r="V2032" s="10">
        <f>VLOOKUP(A2032,BUSINESS!$A$2:$E$2692,5,0)</f>
        <v>0.461</v>
      </c>
      <c r="W2032" s="10">
        <f>VLOOKUP(A2032,BUSINESS!$A$2:$F$2692,6,0)</f>
        <v>5</v>
      </c>
      <c r="X2032" s="10">
        <f>VLOOKUP(A2032,BUSINESS!$A$2:$G$2692,7,0)</f>
        <v>69</v>
      </c>
      <c r="Y2032" s="10">
        <f>VLOOKUP(A2032,BUSINESS!$A$2:$H$2692,8,0)</f>
        <v>187</v>
      </c>
      <c r="Z2032" s="10">
        <f>VLOOKUP(A2032,BUSINESS!$A$2:$I$2692,9,0)</f>
        <v>0.647</v>
      </c>
      <c r="AA2032" s="10">
        <f>VLOOKUP(A2032,BUSINESS!$A$2:$J$2692,10,0)</f>
        <v>1.208</v>
      </c>
      <c r="AB2032" s="7">
        <f t="shared" si="2"/>
        <v>10537238979</v>
      </c>
    </row>
    <row r="2033">
      <c r="A2033" s="7" t="str">
        <f t="shared" si="1"/>
        <v>Belize-The Americas2009</v>
      </c>
      <c r="B2033" s="8" t="s">
        <v>98</v>
      </c>
      <c r="C2033" s="5" t="s">
        <v>84</v>
      </c>
      <c r="D2033" s="9" t="s">
        <v>71</v>
      </c>
      <c r="E2033" s="11">
        <v>1.3695E9</v>
      </c>
      <c r="F2033" s="12">
        <v>0.051</v>
      </c>
      <c r="G2033" s="12">
        <v>237.0</v>
      </c>
      <c r="H2033" s="12">
        <v>0.141</v>
      </c>
      <c r="I2033" s="22">
        <f>VLOOKUP(A2033,ENERGY!$A$2:$F$2692,5,0)</f>
        <v>172</v>
      </c>
      <c r="J2033" s="10">
        <f>VLOOKUP(A2034,ENERGY!$A$2:$F$2692,6,0)</f>
        <v>521</v>
      </c>
      <c r="K2033" s="23">
        <v>0.024</v>
      </c>
      <c r="L2033" s="10">
        <f>VLOOKUP(A2033,TOURISM!$A$2:$E$2692,5,0)</f>
        <v>256000000</v>
      </c>
      <c r="M2033" s="10">
        <f>VLOOKUP(A2033,TOURISM!$A$2:$F$2692,6,0)</f>
        <v>43000000</v>
      </c>
      <c r="N2033" s="23">
        <v>0.154</v>
      </c>
      <c r="O2033" s="23">
        <v>58.0</v>
      </c>
      <c r="P2033" s="27">
        <f t="shared" si="965"/>
        <v>19</v>
      </c>
      <c r="Q2033" s="23">
        <v>164.0</v>
      </c>
      <c r="R2033" s="27">
        <f t="shared" ref="R2033:S2033" si="966">if(AND(P2033=P2034,Q2033=Q2033+1,ISBLANK(R2034)),R2033,R2034)</f>
        <v>0.87</v>
      </c>
      <c r="S2033" s="27">
        <f t="shared" si="966"/>
        <v>0.883</v>
      </c>
      <c r="T2033" s="10">
        <f>VLOOKUP(A2033,TOURISM!$A$2:$E$2692,5,0)</f>
        <v>256000000</v>
      </c>
      <c r="U2033" s="10">
        <f>VLOOKUP(A2033,TOURISM!$A$2:$F$2692,6,0)</f>
        <v>43000000</v>
      </c>
      <c r="V2033" s="10">
        <f>VLOOKUP(A2033,BUSINESS!$A$2:$E$2692,5,0)</f>
        <v>0.332</v>
      </c>
      <c r="W2033" s="10">
        <f>VLOOKUP(A2033,BUSINESS!$A$2:$F$2692,6,0)</f>
        <v>44</v>
      </c>
      <c r="X2033" s="10">
        <f>VLOOKUP(A2033,BUSINESS!$A$2:$G$2692,7,0)</f>
        <v>69</v>
      </c>
      <c r="Y2033" s="10">
        <f>VLOOKUP(A2033,BUSINESS!$A$2:$H$2692,8,0)</f>
        <v>147</v>
      </c>
      <c r="Z2033" s="10">
        <f>VLOOKUP(A2033,BUSINESS!$A$2:$I$2692,9,0)</f>
        <v>0.117</v>
      </c>
      <c r="AA2033" s="10">
        <f>VLOOKUP(A2033,BUSINESS!$A$2:$J$2692,10,0)</f>
        <v>0.537</v>
      </c>
      <c r="AB2033" s="7">
        <f t="shared" si="2"/>
        <v>1574137931</v>
      </c>
    </row>
    <row r="2034">
      <c r="A2034" s="7" t="str">
        <f t="shared" si="1"/>
        <v>Bermuda-The Americas2009</v>
      </c>
      <c r="B2034" s="8" t="s">
        <v>100</v>
      </c>
      <c r="C2034" s="5" t="s">
        <v>84</v>
      </c>
      <c r="D2034" s="9" t="s">
        <v>71</v>
      </c>
      <c r="E2034" s="11">
        <v>6.109928E9</v>
      </c>
      <c r="F2034" s="10">
        <f>if(AND(C1761=C1762,D1761=D1761+1,ISBLANK(F1762)),F1761,F1762)</f>
        <v>0.075</v>
      </c>
      <c r="G2034" s="10">
        <f>if(AND(C1761=C1762,D1761=D1761+1,ISBLANK(G1762)),G1761,G1762)</f>
        <v>1146</v>
      </c>
      <c r="H2034" s="10">
        <f>if(AND(C1774=C1775,D1774=D1774+1,ISBLANK(H1775)),H1774,H1775)</f>
        <v>0.092</v>
      </c>
      <c r="I2034" s="22">
        <f>VLOOKUP(A2034,ENERGY!$A$2:$F$2692,5,0)</f>
        <v>133681</v>
      </c>
      <c r="J2034" s="10" t="str">
        <f>VLOOKUP(A2035,ENERGY!$A$2:$F$2692,6,0)</f>
        <v>#N/A</v>
      </c>
      <c r="K2034" s="23">
        <v>0.024</v>
      </c>
      <c r="L2034" s="10">
        <f>VLOOKUP(A2034,TOURISM!$A$2:$E$2692,5,0)</f>
        <v>366000000</v>
      </c>
      <c r="M2034" s="10">
        <f>VLOOKUP(A2034,TOURISM!$A$2:$F$2692,6,0)</f>
        <v>407000000</v>
      </c>
      <c r="N2034" s="27">
        <f t="shared" ref="N2034:S2034" si="967">if(AND(L2034=L2035,M2034=M2034+1,ISBLANK(N2035)),N2034,N2035)</f>
        <v>0.459</v>
      </c>
      <c r="O2034" s="27">
        <f t="shared" si="967"/>
        <v>15</v>
      </c>
      <c r="P2034" s="27">
        <f t="shared" si="967"/>
        <v>19</v>
      </c>
      <c r="Q2034" s="27">
        <f t="shared" si="967"/>
        <v>207</v>
      </c>
      <c r="R2034" s="27">
        <f t="shared" si="967"/>
        <v>0.87</v>
      </c>
      <c r="S2034" s="27">
        <f t="shared" si="967"/>
        <v>0.883</v>
      </c>
      <c r="T2034" s="10">
        <f>VLOOKUP(A2034,TOURISM!$A$2:$E$2692,5,0)</f>
        <v>366000000</v>
      </c>
      <c r="U2034" s="10">
        <f>VLOOKUP(A2034,TOURISM!$A$2:$F$2692,6,0)</f>
        <v>407000000</v>
      </c>
      <c r="V2034" s="10">
        <f>VLOOKUP(A2034,BUSINESS!$A$2:$E$2692,5,0)</f>
        <v>0.461</v>
      </c>
      <c r="W2034" s="10">
        <f>VLOOKUP(A2034,BUSINESS!$A$2:$F$2692,6,0)</f>
        <v>5</v>
      </c>
      <c r="X2034" s="10">
        <f>VLOOKUP(A2034,BUSINESS!$A$2:$G$2692,7,0)</f>
        <v>69</v>
      </c>
      <c r="Y2034" s="10">
        <f>VLOOKUP(A2034,BUSINESS!$A$2:$H$2692,8,0)</f>
        <v>187</v>
      </c>
      <c r="Z2034" s="10">
        <f>VLOOKUP(A2034,BUSINESS!$A$2:$I$2692,9,0)</f>
        <v>0.833</v>
      </c>
      <c r="AA2034" s="10">
        <f>VLOOKUP(A2034,BUSINESS!$A$2:$J$2692,10,0)</f>
        <v>1.311</v>
      </c>
      <c r="AB2034" s="7">
        <f t="shared" si="2"/>
        <v>7022905747</v>
      </c>
    </row>
    <row r="2035">
      <c r="A2035" s="7" t="str">
        <f t="shared" si="1"/>
        <v>Bolivia-The Americas2009</v>
      </c>
      <c r="B2035" s="8" t="s">
        <v>102</v>
      </c>
      <c r="C2035" s="5" t="s">
        <v>84</v>
      </c>
      <c r="D2035" s="9" t="s">
        <v>71</v>
      </c>
      <c r="E2035" s="11">
        <v>1.6674324634E10</v>
      </c>
      <c r="F2035" s="12">
        <v>0.049</v>
      </c>
      <c r="G2035" s="12">
        <v>84.0</v>
      </c>
      <c r="H2035" s="12">
        <v>0.139</v>
      </c>
      <c r="I2035" s="22" t="str">
        <f>VLOOKUP(A2035,ENERGY!$A$2:$F$2692,5,0)</f>
        <v>#N/A</v>
      </c>
      <c r="J2035" s="10">
        <f>VLOOKUP(A2036,ENERGY!$A$2:$F$2692,6,0)</f>
        <v>321622</v>
      </c>
      <c r="K2035" s="23">
        <v>0.024</v>
      </c>
      <c r="L2035" s="10">
        <f>VLOOKUP(A2035,TOURISM!$A$2:$E$2692,5,0)</f>
        <v>306000000</v>
      </c>
      <c r="M2035" s="10">
        <f>VLOOKUP(A2035,TOURISM!$A$2:$F$2692,6,0)</f>
        <v>388000000</v>
      </c>
      <c r="N2035" s="27">
        <f t="shared" ref="N2035:Q2035" si="968">if(AND(L2035=L2036,M2035=M2035+1,ISBLANK(N2036)),N2035,N2036)</f>
        <v>0.459</v>
      </c>
      <c r="O2035" s="27">
        <f t="shared" si="968"/>
        <v>15</v>
      </c>
      <c r="P2035" s="27">
        <f t="shared" si="968"/>
        <v>19</v>
      </c>
      <c r="Q2035" s="27">
        <f t="shared" si="968"/>
        <v>207</v>
      </c>
      <c r="R2035" s="23">
        <v>0.87</v>
      </c>
      <c r="S2035" s="23">
        <v>0.883</v>
      </c>
      <c r="T2035" s="10">
        <f>VLOOKUP(A2035,TOURISM!$A$2:$E$2692,5,0)</f>
        <v>306000000</v>
      </c>
      <c r="U2035" s="10">
        <f>VLOOKUP(A2035,TOURISM!$A$2:$F$2692,6,0)</f>
        <v>388000000</v>
      </c>
      <c r="V2035" s="10">
        <f>VLOOKUP(A2035,BUSINESS!$A$2:$E$2692,5,0)</f>
        <v>0.8</v>
      </c>
      <c r="W2035" s="10">
        <f>VLOOKUP(A2035,BUSINESS!$A$2:$F$2692,6,0)</f>
        <v>50</v>
      </c>
      <c r="X2035" s="10">
        <f>VLOOKUP(A2035,BUSINESS!$A$2:$G$2692,7,0)</f>
        <v>69</v>
      </c>
      <c r="Y2035" s="10">
        <f>VLOOKUP(A2035,BUSINESS!$A$2:$H$2692,8,0)</f>
        <v>1080</v>
      </c>
      <c r="Z2035" s="10">
        <f>VLOOKUP(A2035,BUSINESS!$A$2:$I$2692,9,0)</f>
        <v>0.168</v>
      </c>
      <c r="AA2035" s="10">
        <f>VLOOKUP(A2035,BUSINESS!$A$2:$J$2692,10,0)</f>
        <v>0.647</v>
      </c>
      <c r="AB2035" s="7">
        <f t="shared" si="2"/>
        <v>19165890384</v>
      </c>
    </row>
    <row r="2036">
      <c r="A2036" s="7" t="str">
        <f t="shared" si="1"/>
        <v>Brazil-The Americas2009</v>
      </c>
      <c r="B2036" s="8" t="s">
        <v>105</v>
      </c>
      <c r="C2036" s="5" t="s">
        <v>84</v>
      </c>
      <c r="D2036" s="9" t="s">
        <v>71</v>
      </c>
      <c r="E2036" s="11">
        <v>1.65E12</v>
      </c>
      <c r="F2036" s="12">
        <v>0.083</v>
      </c>
      <c r="G2036" s="12">
        <v>714.0</v>
      </c>
      <c r="H2036" s="12">
        <v>0.473</v>
      </c>
      <c r="I2036" s="22">
        <f>VLOOKUP(A2036,ENERGY!$A$2:$F$2692,5,0)</f>
        <v>198976</v>
      </c>
      <c r="J2036" s="10">
        <f>VLOOKUP(A2037,ENERGY!$A$2:$F$2692,6,0)</f>
        <v>553185</v>
      </c>
      <c r="K2036" s="23">
        <v>0.024</v>
      </c>
      <c r="L2036" s="10">
        <f>VLOOKUP(A2036,TOURISM!$A$2:$E$2692,5,0)</f>
        <v>5635000000</v>
      </c>
      <c r="M2036" s="10">
        <f>VLOOKUP(A2036,TOURISM!$A$2:$F$2692,6,0)</f>
        <v>12897000000</v>
      </c>
      <c r="N2036" s="23">
        <v>0.459</v>
      </c>
      <c r="O2036" s="23">
        <v>15.0</v>
      </c>
      <c r="P2036" s="23">
        <v>19.0</v>
      </c>
      <c r="Q2036" s="23">
        <v>207.0</v>
      </c>
      <c r="R2036" s="23">
        <v>0.823</v>
      </c>
      <c r="S2036" s="23">
        <v>1.116</v>
      </c>
      <c r="T2036" s="10">
        <f>VLOOKUP(A2036,TOURISM!$A$2:$E$2692,5,0)</f>
        <v>5635000000</v>
      </c>
      <c r="U2036" s="10">
        <f>VLOOKUP(A2036,TOURISM!$A$2:$F$2692,6,0)</f>
        <v>12897000000</v>
      </c>
      <c r="V2036" s="10">
        <f>VLOOKUP(A2036,BUSINESS!$A$2:$E$2692,5,0)</f>
        <v>0.656</v>
      </c>
      <c r="W2036" s="10">
        <f>VLOOKUP(A2036,BUSINESS!$A$2:$F$2692,6,0)</f>
        <v>119</v>
      </c>
      <c r="X2036" s="10">
        <f>VLOOKUP(A2036,BUSINESS!$A$2:$G$2692,7,0)</f>
        <v>69</v>
      </c>
      <c r="Y2036" s="10">
        <f>VLOOKUP(A2036,BUSINESS!$A$2:$H$2692,8,0)</f>
        <v>2600</v>
      </c>
      <c r="Z2036" s="10">
        <f>VLOOKUP(A2036,BUSINESS!$A$2:$I$2692,9,0)</f>
        <v>0.392</v>
      </c>
      <c r="AA2036" s="10">
        <f>VLOOKUP(A2036,BUSINESS!$A$2:$J$2692,10,0)</f>
        <v>0.875</v>
      </c>
      <c r="AB2036" s="7">
        <f t="shared" si="2"/>
        <v>2004860267315</v>
      </c>
    </row>
    <row r="2037">
      <c r="A2037" s="7" t="str">
        <f t="shared" si="1"/>
        <v>Canada-The Americas2009</v>
      </c>
      <c r="B2037" s="8" t="s">
        <v>112</v>
      </c>
      <c r="C2037" s="5" t="s">
        <v>84</v>
      </c>
      <c r="D2037" s="9" t="s">
        <v>71</v>
      </c>
      <c r="E2037" s="11">
        <v>1.54E12</v>
      </c>
      <c r="F2037" s="12">
        <v>0.103</v>
      </c>
      <c r="G2037" s="12">
        <v>4623.0</v>
      </c>
      <c r="H2037" s="12">
        <v>0.047</v>
      </c>
      <c r="I2037" s="22">
        <f>VLOOKUP(A2037,ENERGY!$A$2:$F$2692,5,0)</f>
        <v>262038</v>
      </c>
      <c r="J2037" s="10">
        <f>VLOOKUP(A2038,ENERGY!$A$2:$F$2692,6,0)</f>
        <v>480</v>
      </c>
      <c r="K2037" s="23">
        <v>0.024</v>
      </c>
      <c r="L2037" s="10">
        <f>VLOOKUP(A2037,TOURISM!$A$2:$E$2692,5,0)</f>
        <v>15568000000</v>
      </c>
      <c r="M2037" s="10">
        <f>VLOOKUP(A2037,TOURISM!$A$2:$F$2692,6,0)</f>
        <v>30065000000</v>
      </c>
      <c r="N2037" s="23">
        <v>0.495</v>
      </c>
      <c r="O2037" s="23">
        <v>5.0</v>
      </c>
      <c r="P2037" s="23">
        <v>52.0</v>
      </c>
      <c r="Q2037" s="23">
        <v>277.0</v>
      </c>
      <c r="R2037" s="23">
        <v>0.706</v>
      </c>
      <c r="S2037" s="23">
        <v>1.161</v>
      </c>
      <c r="T2037" s="10">
        <f>VLOOKUP(A2037,TOURISM!$A$2:$E$2692,5,0)</f>
        <v>15568000000</v>
      </c>
      <c r="U2037" s="10">
        <f>VLOOKUP(A2037,TOURISM!$A$2:$F$2692,6,0)</f>
        <v>30065000000</v>
      </c>
      <c r="V2037" s="10">
        <f>VLOOKUP(A2037,BUSINESS!$A$2:$E$2692,5,0)</f>
        <v>0.423</v>
      </c>
      <c r="W2037" s="10">
        <f>VLOOKUP(A2037,BUSINESS!$A$2:$F$2692,6,0)</f>
        <v>5</v>
      </c>
      <c r="X2037" s="10">
        <f>VLOOKUP(A2037,BUSINESS!$A$2:$G$2692,7,0)</f>
        <v>69</v>
      </c>
      <c r="Y2037" s="10">
        <f>VLOOKUP(A2037,BUSINESS!$A$2:$H$2692,8,0)</f>
        <v>119</v>
      </c>
      <c r="Z2037" s="10">
        <f>VLOOKUP(A2037,BUSINESS!$A$2:$I$2692,9,0)</f>
        <v>0.803</v>
      </c>
      <c r="AA2037" s="10">
        <f>VLOOKUP(A2037,BUSINESS!$A$2:$J$2692,10,0)</f>
        <v>0.705</v>
      </c>
      <c r="AB2037" s="7">
        <f t="shared" si="2"/>
        <v>2181303116147</v>
      </c>
    </row>
    <row r="2038">
      <c r="A2038" s="7" t="str">
        <f t="shared" si="1"/>
        <v>Cayman Islands-The Americas2009</v>
      </c>
      <c r="B2038" s="8" t="s">
        <v>113</v>
      </c>
      <c r="C2038" s="5" t="s">
        <v>84</v>
      </c>
      <c r="D2038" s="9" t="s">
        <v>71</v>
      </c>
      <c r="E2038" s="8"/>
      <c r="F2038" s="10">
        <f>if(AND(C1596=C1597,D1596=D1596+1,ISBLANK(F1597)),F1596,F1597)</f>
        <v>0.025</v>
      </c>
      <c r="G2038" s="10">
        <f>if(AND(C1596=C1597,D1596=D1596+1,ISBLANK(G1597)),G1596,G1597)</f>
        <v>1184</v>
      </c>
      <c r="H2038" s="10" t="str">
        <f>if(AND(C1596=C1597,D1596=D1596+1,ISBLANK(H1597)),H1596,H1597)</f>
        <v>#REF!</v>
      </c>
      <c r="I2038" s="22">
        <f>VLOOKUP(A2038,ENERGY!$A$2:$F$2692,5,0)</f>
        <v>133681</v>
      </c>
      <c r="J2038" s="10">
        <f>VLOOKUP(A2039,ENERGY!$A$2:$F$2692,6,0)</f>
        <v>55078</v>
      </c>
      <c r="K2038" s="23">
        <v>0.024</v>
      </c>
      <c r="L2038" s="10">
        <f>VLOOKUP(A2038,TOURISM!$A$2:$E$2692,5,0)</f>
        <v>458000000</v>
      </c>
      <c r="M2038" s="10">
        <f>VLOOKUP(A2038,TOURISM!$A$2:$F$2692,6,0)</f>
        <v>120000000</v>
      </c>
      <c r="N2038" s="23">
        <v>0.34</v>
      </c>
      <c r="O2038" s="23">
        <v>12.0</v>
      </c>
      <c r="P2038" s="23">
        <v>87.0</v>
      </c>
      <c r="Q2038" s="23">
        <v>279.0</v>
      </c>
      <c r="R2038" s="23">
        <v>0.481</v>
      </c>
      <c r="S2038" s="23">
        <v>1.178</v>
      </c>
      <c r="T2038" s="10">
        <f>VLOOKUP(A2038,TOURISM!$A$2:$E$2692,5,0)</f>
        <v>458000000</v>
      </c>
      <c r="U2038" s="10">
        <f>VLOOKUP(A2038,TOURISM!$A$2:$F$2692,6,0)</f>
        <v>120000000</v>
      </c>
      <c r="V2038" s="10">
        <f>VLOOKUP(A2038,BUSINESS!$A$2:$E$2692,5,0)</f>
        <v>0.656</v>
      </c>
      <c r="W2038" s="10">
        <f>VLOOKUP(A2038,BUSINESS!$A$2:$F$2692,6,0)</f>
        <v>119</v>
      </c>
      <c r="X2038" s="10">
        <f>VLOOKUP(A2038,BUSINESS!$A$2:$G$2692,7,0)</f>
        <v>69</v>
      </c>
      <c r="Y2038" s="10">
        <f>VLOOKUP(A2038,BUSINESS!$A$2:$H$2692,8,0)</f>
        <v>2600</v>
      </c>
      <c r="Z2038" s="10">
        <f>VLOOKUP(A2038,BUSINESS!$A$2:$I$2692,9,0)</f>
        <v>0.645</v>
      </c>
      <c r="AA2038" s="10">
        <f>VLOOKUP(A2038,BUSINESS!$A$2:$J$2692,10,0)</f>
        <v>2.003</v>
      </c>
      <c r="AB2038" s="7">
        <f t="shared" si="2"/>
        <v>0</v>
      </c>
    </row>
    <row r="2039">
      <c r="A2039" s="7" t="str">
        <f t="shared" si="1"/>
        <v>Chile-The Americas2009</v>
      </c>
      <c r="B2039" s="8" t="s">
        <v>116</v>
      </c>
      <c r="C2039" s="5" t="s">
        <v>84</v>
      </c>
      <c r="D2039" s="9" t="s">
        <v>71</v>
      </c>
      <c r="E2039" s="11">
        <v>1.8E11</v>
      </c>
      <c r="F2039" s="12">
        <v>0.068</v>
      </c>
      <c r="G2039" s="12">
        <v>732.0</v>
      </c>
      <c r="H2039" s="12">
        <v>0.133</v>
      </c>
      <c r="I2039" s="22">
        <f>VLOOKUP(A2039,ENERGY!$A$2:$F$2692,5,0)</f>
        <v>25833</v>
      </c>
      <c r="J2039" s="10">
        <f>VLOOKUP(A2040,ENERGY!$A$2:$F$2692,6,0)</f>
        <v>57422</v>
      </c>
      <c r="K2039" s="23">
        <v>0.024</v>
      </c>
      <c r="L2039" s="10">
        <f>VLOOKUP(A2039,TOURISM!$A$2:$E$2692,5,0)</f>
        <v>2350000000</v>
      </c>
      <c r="M2039" s="10">
        <f>VLOOKUP(A2039,TOURISM!$A$2:$F$2692,6,0)</f>
        <v>1504000000</v>
      </c>
      <c r="N2039" s="23">
        <v>0.237</v>
      </c>
      <c r="O2039" s="23">
        <v>37.0</v>
      </c>
      <c r="P2039" s="23">
        <v>130.0</v>
      </c>
      <c r="Q2039" s="23">
        <v>407.0</v>
      </c>
      <c r="R2039" s="23">
        <v>0.654</v>
      </c>
      <c r="S2039" s="23">
        <v>0.876</v>
      </c>
      <c r="T2039" s="10">
        <f>VLOOKUP(A2039,TOURISM!$A$2:$E$2692,5,0)</f>
        <v>2350000000</v>
      </c>
      <c r="U2039" s="10">
        <f>VLOOKUP(A2039,TOURISM!$A$2:$F$2692,6,0)</f>
        <v>1504000000</v>
      </c>
      <c r="V2039" s="10">
        <f>VLOOKUP(A2039,BUSINESS!$A$2:$E$2692,5,0)</f>
        <v>0.248</v>
      </c>
      <c r="W2039" s="10">
        <f>VLOOKUP(A2039,BUSINESS!$A$2:$F$2692,6,0)</f>
        <v>27</v>
      </c>
      <c r="X2039" s="10">
        <f>VLOOKUP(A2039,BUSINESS!$A$2:$G$2692,7,0)</f>
        <v>69</v>
      </c>
      <c r="Y2039" s="10">
        <f>VLOOKUP(A2039,BUSINESS!$A$2:$H$2692,8,0)</f>
        <v>316</v>
      </c>
      <c r="Z2039" s="10">
        <f>VLOOKUP(A2039,BUSINESS!$A$2:$I$2692,9,0)</f>
        <v>0.416</v>
      </c>
      <c r="AA2039" s="10">
        <f>VLOOKUP(A2039,BUSINESS!$A$2:$J$2692,10,0)</f>
        <v>0.968</v>
      </c>
      <c r="AB2039" s="7">
        <f t="shared" si="2"/>
        <v>275229357798</v>
      </c>
    </row>
    <row r="2040">
      <c r="A2040" s="7" t="str">
        <f t="shared" si="1"/>
        <v>Colombia-The Americas2009</v>
      </c>
      <c r="B2040" s="8" t="s">
        <v>118</v>
      </c>
      <c r="C2040" s="5" t="s">
        <v>84</v>
      </c>
      <c r="D2040" s="9" t="s">
        <v>71</v>
      </c>
      <c r="E2040" s="11">
        <v>2.44E11</v>
      </c>
      <c r="F2040" s="12">
        <v>0.066</v>
      </c>
      <c r="G2040" s="12">
        <v>358.0</v>
      </c>
      <c r="H2040" s="12">
        <v>0.172</v>
      </c>
      <c r="I2040" s="22">
        <f>VLOOKUP(A2040,ENERGY!$A$2:$F$2692,5,0)</f>
        <v>25736</v>
      </c>
      <c r="J2040" s="10">
        <f>VLOOKUP(A2041,ENERGY!$A$2:$F$2692,6,0)</f>
        <v>6626</v>
      </c>
      <c r="K2040" s="23">
        <v>0.024</v>
      </c>
      <c r="L2040" s="10">
        <f>VLOOKUP(A2040,TOURISM!$A$2:$E$2692,5,0)</f>
        <v>2609000000</v>
      </c>
      <c r="M2040" s="10">
        <f>VLOOKUP(A2040,TOURISM!$A$2:$F$2692,6,0)</f>
        <v>2301000000</v>
      </c>
      <c r="N2040" s="23">
        <v>0.42</v>
      </c>
      <c r="O2040" s="23">
        <v>4.0</v>
      </c>
      <c r="P2040" s="23">
        <v>29.0</v>
      </c>
      <c r="Q2040" s="23">
        <v>275.0</v>
      </c>
      <c r="R2040" s="23">
        <v>0.603</v>
      </c>
      <c r="S2040" s="23">
        <v>1.14</v>
      </c>
      <c r="T2040" s="10">
        <f>VLOOKUP(A2040,TOURISM!$A$2:$E$2692,5,0)</f>
        <v>2609000000</v>
      </c>
      <c r="U2040" s="10">
        <f>VLOOKUP(A2040,TOURISM!$A$2:$F$2692,6,0)</f>
        <v>2301000000</v>
      </c>
      <c r="V2040" s="10">
        <f>VLOOKUP(A2040,BUSINESS!$A$2:$E$2692,5,0)</f>
        <v>0.803</v>
      </c>
      <c r="W2040" s="10">
        <f>VLOOKUP(A2040,BUSINESS!$A$2:$F$2692,6,0)</f>
        <v>20</v>
      </c>
      <c r="X2040" s="10">
        <f>VLOOKUP(A2040,BUSINESS!$A$2:$G$2692,7,0)</f>
        <v>69</v>
      </c>
      <c r="Y2040" s="10">
        <f>VLOOKUP(A2040,BUSINESS!$A$2:$H$2692,8,0)</f>
        <v>208</v>
      </c>
      <c r="Z2040" s="10">
        <f>VLOOKUP(A2040,BUSINESS!$A$2:$I$2692,9,0)</f>
        <v>0.3</v>
      </c>
      <c r="AA2040" s="10">
        <f>VLOOKUP(A2040,BUSINESS!$A$2:$J$2692,10,0)</f>
        <v>0.92</v>
      </c>
      <c r="AB2040" s="7">
        <f t="shared" si="2"/>
        <v>404643449420</v>
      </c>
    </row>
    <row r="2041">
      <c r="A2041" s="7" t="str">
        <f t="shared" si="1"/>
        <v>Costa Rica-The Americas2009</v>
      </c>
      <c r="B2041" s="8" t="s">
        <v>122</v>
      </c>
      <c r="C2041" s="5" t="s">
        <v>84</v>
      </c>
      <c r="D2041" s="9" t="s">
        <v>71</v>
      </c>
      <c r="E2041" s="11">
        <v>2.9831167681E10</v>
      </c>
      <c r="F2041" s="12">
        <v>0.09</v>
      </c>
      <c r="G2041" s="12">
        <v>593.0</v>
      </c>
      <c r="H2041" s="12">
        <v>0.158</v>
      </c>
      <c r="I2041" s="22">
        <f>VLOOKUP(A2041,ENERGY!$A$2:$F$2692,5,0)</f>
        <v>3297</v>
      </c>
      <c r="J2041" s="10">
        <f>VLOOKUP(A2042,ENERGY!$A$2:$F$2692,6,0)</f>
        <v>25486</v>
      </c>
      <c r="K2041" s="23">
        <v>0.024</v>
      </c>
      <c r="L2041" s="10">
        <f>VLOOKUP(A2041,TOURISM!$A$2:$E$2692,5,0)</f>
        <v>2001000000</v>
      </c>
      <c r="M2041" s="10">
        <f>VLOOKUP(A2041,TOURISM!$A$2:$F$2692,6,0)</f>
        <v>462000000</v>
      </c>
      <c r="N2041" s="23">
        <v>0.441</v>
      </c>
      <c r="O2041" s="23">
        <v>12.0</v>
      </c>
      <c r="P2041" s="23">
        <v>89.0</v>
      </c>
      <c r="Q2041" s="23">
        <v>202.0</v>
      </c>
      <c r="R2041" s="23">
        <v>0.551</v>
      </c>
      <c r="S2041" s="23">
        <v>1.201</v>
      </c>
      <c r="T2041" s="10">
        <f>VLOOKUP(A2041,TOURISM!$A$2:$E$2692,5,0)</f>
        <v>2001000000</v>
      </c>
      <c r="U2041" s="10">
        <f>VLOOKUP(A2041,TOURISM!$A$2:$F$2692,6,0)</f>
        <v>462000000</v>
      </c>
      <c r="V2041" s="10">
        <f>VLOOKUP(A2041,BUSINESS!$A$2:$E$2692,5,0)</f>
        <v>0.552</v>
      </c>
      <c r="W2041" s="10">
        <f>VLOOKUP(A2041,BUSINESS!$A$2:$F$2692,6,0)</f>
        <v>60</v>
      </c>
      <c r="X2041" s="10">
        <f>VLOOKUP(A2041,BUSINESS!$A$2:$G$2692,7,0)</f>
        <v>69</v>
      </c>
      <c r="Y2041" s="10">
        <f>VLOOKUP(A2041,BUSINESS!$A$2:$H$2692,8,0)</f>
        <v>282</v>
      </c>
      <c r="Z2041" s="10">
        <f>VLOOKUP(A2041,BUSINESS!$A$2:$I$2692,9,0)</f>
        <v>0.343</v>
      </c>
      <c r="AA2041" s="10">
        <f>VLOOKUP(A2041,BUSINESS!$A$2:$J$2692,10,0)</f>
        <v>0.424</v>
      </c>
      <c r="AB2041" s="7">
        <f t="shared" si="2"/>
        <v>54140050238</v>
      </c>
    </row>
    <row r="2042">
      <c r="A2042" s="7" t="str">
        <f t="shared" si="1"/>
        <v>Cuba-The Americas2009</v>
      </c>
      <c r="B2042" s="8" t="s">
        <v>125</v>
      </c>
      <c r="C2042" s="5" t="s">
        <v>84</v>
      </c>
      <c r="D2042" s="9" t="s">
        <v>71</v>
      </c>
      <c r="E2042" s="11">
        <v>6.207861E10</v>
      </c>
      <c r="F2042" s="12">
        <v>0.117</v>
      </c>
      <c r="G2042" s="12">
        <v>651.0</v>
      </c>
      <c r="H2042" s="10">
        <f t="shared" ref="H2042:H2043" si="969">if(AND(C1444=C1445,D1444=D1444+1,ISBLANK(H1445)),H1444,H1445)</f>
        <v>0.156</v>
      </c>
      <c r="I2042" s="22">
        <f>VLOOKUP(A2042,ENERGY!$A$2:$F$2692,5,0)</f>
        <v>11662</v>
      </c>
      <c r="J2042" s="10">
        <f>VLOOKUP(A2043,ENERGY!$A$2:$F$2692,6,0)</f>
        <v>7748</v>
      </c>
      <c r="K2042" s="23">
        <v>0.024</v>
      </c>
      <c r="L2042" s="10">
        <f>VLOOKUP(A2042,TOURISM!$A$2:$E$2692,5,0)</f>
        <v>2082000000</v>
      </c>
      <c r="M2042" s="10" t="str">
        <f>VLOOKUP(A2042,TOURISM!$A$2:$F$2692,6,0)</f>
        <v/>
      </c>
      <c r="N2042" s="23">
        <v>0.524</v>
      </c>
      <c r="O2042" s="23">
        <v>25.0</v>
      </c>
      <c r="P2042" s="23">
        <v>28.0</v>
      </c>
      <c r="Q2042" s="23">
        <v>170.0</v>
      </c>
      <c r="R2042" s="23">
        <v>0.8</v>
      </c>
      <c r="S2042" s="23">
        <v>1.605</v>
      </c>
      <c r="T2042" s="10">
        <f>VLOOKUP(A2042,TOURISM!$A$2:$E$2692,5,0)</f>
        <v>2082000000</v>
      </c>
      <c r="U2042" s="10" t="str">
        <f>VLOOKUP(A2042,TOURISM!$A$2:$F$2692,6,0)</f>
        <v/>
      </c>
      <c r="V2042" s="10">
        <f>VLOOKUP(A2042,BUSINESS!$A$2:$E$2692,5,0)</f>
        <v>0.423</v>
      </c>
      <c r="W2042" s="10">
        <f>VLOOKUP(A2042,BUSINESS!$A$2:$F$2692,6,0)</f>
        <v>5</v>
      </c>
      <c r="X2042" s="10">
        <f>VLOOKUP(A2042,BUSINESS!$A$2:$G$2692,7,0)</f>
        <v>69</v>
      </c>
      <c r="Y2042" s="10">
        <f>VLOOKUP(A2042,BUSINESS!$A$2:$H$2692,8,0)</f>
        <v>119</v>
      </c>
      <c r="Z2042" s="10">
        <f>VLOOKUP(A2042,BUSINESS!$A$2:$I$2692,9,0)</f>
        <v>0.143</v>
      </c>
      <c r="AA2042" s="10">
        <f>VLOOKUP(A2042,BUSINESS!$A$2:$J$2692,10,0)</f>
        <v>0.055</v>
      </c>
      <c r="AB2042" s="7">
        <f t="shared" si="2"/>
        <v>77598262500</v>
      </c>
    </row>
    <row r="2043">
      <c r="A2043" s="7" t="str">
        <f t="shared" si="1"/>
        <v>Curacao-The Americas2009</v>
      </c>
      <c r="B2043" s="8" t="s">
        <v>126</v>
      </c>
      <c r="C2043" s="5" t="s">
        <v>84</v>
      </c>
      <c r="D2043" s="9" t="s">
        <v>71</v>
      </c>
      <c r="E2043" s="8"/>
      <c r="F2043" s="10">
        <f>if(AND(C1432=C1433,D1432=D1432+1,ISBLANK(F1433)),F1432,F1433)</f>
        <v>0.042</v>
      </c>
      <c r="G2043" s="10">
        <f>if(AND(C1432=C1433,D1432=D1432+1,ISBLANK(G1433)),G1432,G1433)</f>
        <v>187</v>
      </c>
      <c r="H2043" s="10">
        <f t="shared" si="969"/>
        <v>0.109</v>
      </c>
      <c r="I2043" s="22">
        <f>VLOOKUP(A2043,ENERGY!$A$2:$F$2692,5,0)</f>
        <v>133681</v>
      </c>
      <c r="J2043" s="10">
        <f>VLOOKUP(A2044,ENERGY!$A$2:$F$2692,6,0)</f>
        <v>114</v>
      </c>
      <c r="K2043" s="23">
        <v>0.024</v>
      </c>
      <c r="L2043" s="10">
        <f>VLOOKUP(A2043,TOURISM!$A$2:$E$2692,5,0)</f>
        <v>378000000</v>
      </c>
      <c r="M2043" s="10">
        <f>VLOOKUP(A2043,TOURISM!$A$2:$F$2692,6,0)</f>
        <v>258000000</v>
      </c>
      <c r="N2043" s="23">
        <v>0.677</v>
      </c>
      <c r="O2043" s="23">
        <v>6.0</v>
      </c>
      <c r="P2043" s="23">
        <v>67.0</v>
      </c>
      <c r="Q2043" s="23">
        <v>269.0</v>
      </c>
      <c r="R2043" s="23">
        <v>0.558</v>
      </c>
      <c r="S2043" s="23">
        <v>1.597</v>
      </c>
      <c r="T2043" s="10">
        <f>VLOOKUP(A2043,TOURISM!$A$2:$E$2692,5,0)</f>
        <v>378000000</v>
      </c>
      <c r="U2043" s="10">
        <f>VLOOKUP(A2043,TOURISM!$A$2:$F$2692,6,0)</f>
        <v>258000000</v>
      </c>
      <c r="V2043" s="10">
        <f>VLOOKUP(A2043,BUSINESS!$A$2:$E$2692,5,0)</f>
        <v>0.461</v>
      </c>
      <c r="W2043" s="10">
        <f>VLOOKUP(A2043,BUSINESS!$A$2:$F$2692,6,0)</f>
        <v>5</v>
      </c>
      <c r="X2043" s="10">
        <f>VLOOKUP(A2043,BUSINESS!$A$2:$G$2692,7,0)</f>
        <v>69</v>
      </c>
      <c r="Y2043" s="10">
        <f>VLOOKUP(A2043,BUSINESS!$A$2:$H$2692,8,0)</f>
        <v>187</v>
      </c>
      <c r="Z2043" s="10">
        <f>VLOOKUP(A2043,BUSINESS!$A$2:$I$2692,9,0)</f>
        <v>0.71</v>
      </c>
      <c r="AA2043" s="10">
        <f>VLOOKUP(A2043,BUSINESS!$A$2:$J$2692,10,0)</f>
        <v>1.402</v>
      </c>
      <c r="AB2043" s="7">
        <f t="shared" si="2"/>
        <v>0</v>
      </c>
    </row>
    <row r="2044">
      <c r="A2044" s="7" t="str">
        <f t="shared" si="1"/>
        <v>Dominica-The Americas2009</v>
      </c>
      <c r="B2044" s="8" t="s">
        <v>131</v>
      </c>
      <c r="C2044" s="5" t="s">
        <v>84</v>
      </c>
      <c r="D2044" s="9" t="s">
        <v>71</v>
      </c>
      <c r="E2044" s="11">
        <v>4.82592593E8</v>
      </c>
      <c r="F2044" s="12">
        <v>0.05</v>
      </c>
      <c r="G2044" s="12">
        <v>342.0</v>
      </c>
      <c r="H2044" s="12">
        <v>0.1</v>
      </c>
      <c r="I2044" s="22">
        <f>VLOOKUP(A2044,ENERGY!$A$2:$F$2692,5,0)</f>
        <v>133681</v>
      </c>
      <c r="J2044" s="10">
        <f>VLOOKUP(A2045,ENERGY!$A$2:$F$2692,6,0)</f>
        <v>21888</v>
      </c>
      <c r="K2044" s="23">
        <v>0.024</v>
      </c>
      <c r="L2044" s="10">
        <f>VLOOKUP(A2044,TOURISM!$A$2:$E$2692,5,0)</f>
        <v>79000000</v>
      </c>
      <c r="M2044" s="10">
        <f>VLOOKUP(A2044,TOURISM!$A$2:$F$2692,6,0)</f>
        <v>13000000</v>
      </c>
      <c r="N2044" s="27">
        <f t="shared" ref="N2044:O2044" si="970">if(AND(L2044=L2045,M2044=M2044+1,ISBLANK(N2045)),N2044,N2045)</f>
        <v>0.422</v>
      </c>
      <c r="O2044" s="27">
        <f t="shared" si="970"/>
        <v>40</v>
      </c>
      <c r="P2044" s="26"/>
      <c r="Q2044" s="27">
        <f>if(AND(O2044=O2045,P2044=P2044+1,ISBLANK(Q2045)),Q2044,Q2045)</f>
        <v>52</v>
      </c>
      <c r="R2044" s="23">
        <v>0.864</v>
      </c>
      <c r="S2044" s="23">
        <v>0.815</v>
      </c>
      <c r="T2044" s="10">
        <f>VLOOKUP(A2044,TOURISM!$A$2:$E$2692,5,0)</f>
        <v>79000000</v>
      </c>
      <c r="U2044" s="10">
        <f>VLOOKUP(A2044,TOURISM!$A$2:$F$2692,6,0)</f>
        <v>13000000</v>
      </c>
      <c r="V2044" s="10">
        <f>VLOOKUP(A2044,BUSINESS!$A$2:$E$2692,5,0)</f>
        <v>0.37</v>
      </c>
      <c r="W2044" s="10">
        <f>VLOOKUP(A2044,BUSINESS!$A$2:$F$2692,6,0)</f>
        <v>13</v>
      </c>
      <c r="X2044" s="10">
        <f>VLOOKUP(A2044,BUSINESS!$A$2:$G$2692,7,0)</f>
        <v>69</v>
      </c>
      <c r="Y2044" s="10">
        <f>VLOOKUP(A2044,BUSINESS!$A$2:$H$2692,8,0)</f>
        <v>117</v>
      </c>
      <c r="Z2044" s="10">
        <f>VLOOKUP(A2044,BUSINESS!$A$2:$I$2692,9,0)</f>
        <v>0.42</v>
      </c>
      <c r="AA2044" s="10">
        <f>VLOOKUP(A2044,BUSINESS!$A$2:$J$2692,10,0)</f>
        <v>1.387</v>
      </c>
      <c r="AB2044" s="7">
        <f t="shared" si="2"/>
        <v>558556241.9</v>
      </c>
    </row>
    <row r="2045">
      <c r="A2045" s="7" t="str">
        <f t="shared" si="1"/>
        <v>Dominican Republic-The Americas2009</v>
      </c>
      <c r="B2045" s="8" t="s">
        <v>132</v>
      </c>
      <c r="C2045" s="5" t="s">
        <v>84</v>
      </c>
      <c r="D2045" s="9" t="s">
        <v>71</v>
      </c>
      <c r="E2045" s="11">
        <v>4.6484962937E10</v>
      </c>
      <c r="F2045" s="12">
        <v>0.054</v>
      </c>
      <c r="G2045" s="12">
        <v>256.0</v>
      </c>
      <c r="H2045" s="12">
        <v>0.181</v>
      </c>
      <c r="I2045" s="22">
        <f>VLOOKUP(A2045,ENERGY!$A$2:$F$2692,5,0)</f>
        <v>7479</v>
      </c>
      <c r="J2045" s="10">
        <f>VLOOKUP(A2046,ENERGY!$A$2:$F$2692,6,0)</f>
        <v>26523</v>
      </c>
      <c r="K2045" s="23">
        <v>0.024</v>
      </c>
      <c r="L2045" s="10">
        <f>VLOOKUP(A2045,TOURISM!$A$2:$E$2692,5,0)</f>
        <v>4049000000</v>
      </c>
      <c r="M2045" s="10">
        <f>VLOOKUP(A2045,TOURISM!$A$2:$F$2692,6,0)</f>
        <v>523000000</v>
      </c>
      <c r="N2045" s="23">
        <v>0.422</v>
      </c>
      <c r="O2045" s="23">
        <v>40.0</v>
      </c>
      <c r="P2045" s="23">
        <v>74.0</v>
      </c>
      <c r="Q2045" s="23">
        <v>52.0</v>
      </c>
      <c r="R2045" s="23">
        <v>0.509</v>
      </c>
      <c r="S2045" s="23">
        <v>1.152</v>
      </c>
      <c r="T2045" s="10">
        <f>VLOOKUP(A2045,TOURISM!$A$2:$E$2692,5,0)</f>
        <v>4049000000</v>
      </c>
      <c r="U2045" s="10">
        <f>VLOOKUP(A2045,TOURISM!$A$2:$F$2692,6,0)</f>
        <v>523000000</v>
      </c>
      <c r="V2045" s="10">
        <f>VLOOKUP(A2045,BUSINESS!$A$2:$E$2692,5,0)</f>
        <v>0.384</v>
      </c>
      <c r="W2045" s="10">
        <f>VLOOKUP(A2045,BUSINESS!$A$2:$F$2692,6,0)</f>
        <v>13</v>
      </c>
      <c r="X2045" s="10">
        <f>VLOOKUP(A2045,BUSINESS!$A$2:$G$2692,7,0)</f>
        <v>69</v>
      </c>
      <c r="Y2045" s="10">
        <f>VLOOKUP(A2045,BUSINESS!$A$2:$H$2692,8,0)</f>
        <v>324</v>
      </c>
      <c r="Z2045" s="10">
        <f>VLOOKUP(A2045,BUSINESS!$A$2:$I$2692,9,0)</f>
        <v>0.277</v>
      </c>
      <c r="AA2045" s="10">
        <f>VLOOKUP(A2045,BUSINESS!$A$2:$J$2692,10,0)</f>
        <v>0.873</v>
      </c>
      <c r="AB2045" s="7">
        <f t="shared" si="2"/>
        <v>91326056851</v>
      </c>
    </row>
    <row r="2046">
      <c r="A2046" s="7" t="str">
        <f t="shared" si="1"/>
        <v>Ecuador-The Americas2009</v>
      </c>
      <c r="B2046" s="8" t="s">
        <v>133</v>
      </c>
      <c r="C2046" s="5" t="s">
        <v>84</v>
      </c>
      <c r="D2046" s="9" t="s">
        <v>71</v>
      </c>
      <c r="E2046" s="11">
        <v>6.2519686E10</v>
      </c>
      <c r="F2046" s="12">
        <v>0.071</v>
      </c>
      <c r="G2046" s="12">
        <v>302.0</v>
      </c>
      <c r="H2046" s="10">
        <f>if(AND(C1337=C1338,D1337=D1337+1,ISBLANK(H1338)),H1337,H1338)</f>
        <v>0.099</v>
      </c>
      <c r="I2046" s="22">
        <f>VLOOKUP(A2046,ENERGY!$A$2:$F$2692,5,0)</f>
        <v>9712</v>
      </c>
      <c r="J2046" s="10">
        <f>VLOOKUP(A2047,ENERGY!$A$2:$F$2692,6,0)</f>
        <v>6553</v>
      </c>
      <c r="K2046" s="23">
        <v>0.024</v>
      </c>
      <c r="L2046" s="10">
        <f>VLOOKUP(A2046,TOURISM!$A$2:$E$2692,5,0)</f>
        <v>674000000</v>
      </c>
      <c r="M2046" s="10">
        <f>VLOOKUP(A2046,TOURISM!$A$2:$F$2692,6,0)</f>
        <v>806000000</v>
      </c>
      <c r="N2046" s="23">
        <v>0.43</v>
      </c>
      <c r="O2046" s="23">
        <v>20.0</v>
      </c>
      <c r="P2046" s="23">
        <v>25.0</v>
      </c>
      <c r="Q2046" s="23">
        <v>175.0</v>
      </c>
      <c r="R2046" s="23">
        <v>0.672</v>
      </c>
      <c r="S2046" s="23">
        <v>1.651</v>
      </c>
      <c r="T2046" s="10">
        <f>VLOOKUP(A2046,TOURISM!$A$2:$E$2692,5,0)</f>
        <v>674000000</v>
      </c>
      <c r="U2046" s="10">
        <f>VLOOKUP(A2046,TOURISM!$A$2:$F$2692,6,0)</f>
        <v>806000000</v>
      </c>
      <c r="V2046" s="10">
        <f>VLOOKUP(A2046,BUSINESS!$A$2:$E$2692,5,0)</f>
        <v>0.349</v>
      </c>
      <c r="W2046" s="10">
        <f>VLOOKUP(A2046,BUSINESS!$A$2:$F$2692,6,0)</f>
        <v>64</v>
      </c>
      <c r="X2046" s="10">
        <f>VLOOKUP(A2046,BUSINESS!$A$2:$G$2692,7,0)</f>
        <v>69</v>
      </c>
      <c r="Y2046" s="10">
        <f>VLOOKUP(A2046,BUSINESS!$A$2:$H$2692,8,0)</f>
        <v>600</v>
      </c>
      <c r="Z2046" s="10">
        <f>VLOOKUP(A2046,BUSINESS!$A$2:$I$2692,9,0)</f>
        <v>0.246</v>
      </c>
      <c r="AA2046" s="10">
        <f>VLOOKUP(A2046,BUSINESS!$A$2:$J$2692,10,0)</f>
        <v>0.897</v>
      </c>
      <c r="AB2046" s="7">
        <f t="shared" si="2"/>
        <v>93035247024</v>
      </c>
    </row>
    <row r="2047">
      <c r="A2047" s="7" t="str">
        <f t="shared" si="1"/>
        <v>El Salvador-The Americas2009</v>
      </c>
      <c r="B2047" s="8" t="s">
        <v>135</v>
      </c>
      <c r="C2047" s="5" t="s">
        <v>84</v>
      </c>
      <c r="D2047" s="9" t="s">
        <v>71</v>
      </c>
      <c r="E2047" s="11">
        <v>2.0661E10</v>
      </c>
      <c r="F2047" s="12">
        <v>0.068</v>
      </c>
      <c r="G2047" s="12">
        <v>228.0</v>
      </c>
      <c r="H2047" s="10" t="str">
        <f>if(AND(C1318=C1319,D1318=D1318+1,ISBLANK(H1319)),H1318,H1319)</f>
        <v>#REF!</v>
      </c>
      <c r="I2047" s="22">
        <f>VLOOKUP(A2047,ENERGY!$A$2:$F$2692,5,0)</f>
        <v>4418</v>
      </c>
      <c r="J2047" s="10">
        <f>VLOOKUP(A2048,ENERGY!$A$2:$F$2692,6,0)</f>
        <v>532</v>
      </c>
      <c r="K2047" s="23">
        <v>0.024</v>
      </c>
      <c r="L2047" s="10">
        <f>VLOOKUP(A2047,TOURISM!$A$2:$E$2692,5,0)</f>
        <v>549000000</v>
      </c>
      <c r="M2047" s="10">
        <f>VLOOKUP(A2047,TOURISM!$A$2:$F$2692,6,0)</f>
        <v>253000000</v>
      </c>
      <c r="N2047" s="23">
        <v>0.359</v>
      </c>
      <c r="O2047" s="23">
        <v>16.0</v>
      </c>
      <c r="P2047" s="23">
        <v>24.0</v>
      </c>
      <c r="Q2047" s="23">
        <v>264.0</v>
      </c>
      <c r="R2047" s="23">
        <v>0.731</v>
      </c>
      <c r="S2047" s="23">
        <v>1.121</v>
      </c>
      <c r="T2047" s="10">
        <f>VLOOKUP(A2047,TOURISM!$A$2:$E$2692,5,0)</f>
        <v>549000000</v>
      </c>
      <c r="U2047" s="10">
        <f>VLOOKUP(A2047,TOURISM!$A$2:$F$2692,6,0)</f>
        <v>253000000</v>
      </c>
      <c r="V2047" s="10">
        <f>VLOOKUP(A2047,BUSINESS!$A$2:$E$2692,5,0)</f>
        <v>0.348</v>
      </c>
      <c r="W2047" s="10">
        <f>VLOOKUP(A2047,BUSINESS!$A$2:$F$2692,6,0)</f>
        <v>17</v>
      </c>
      <c r="X2047" s="10">
        <f>VLOOKUP(A2047,BUSINESS!$A$2:$G$2692,7,0)</f>
        <v>69</v>
      </c>
      <c r="Y2047" s="10">
        <f>VLOOKUP(A2047,BUSINESS!$A$2:$H$2692,8,0)</f>
        <v>320</v>
      </c>
      <c r="Z2047" s="10">
        <f>VLOOKUP(A2047,BUSINESS!$A$2:$I$2692,9,0)</f>
        <v>0.121</v>
      </c>
      <c r="AA2047" s="10">
        <f>VLOOKUP(A2047,BUSINESS!$A$2:$J$2692,10,0)</f>
        <v>1.224</v>
      </c>
      <c r="AB2047" s="7">
        <f t="shared" si="2"/>
        <v>28264021888</v>
      </c>
    </row>
    <row r="2048">
      <c r="A2048" s="7" t="str">
        <f t="shared" si="1"/>
        <v>Greenland-The Americas2009</v>
      </c>
      <c r="B2048" s="8" t="s">
        <v>151</v>
      </c>
      <c r="C2048" s="5" t="s">
        <v>84</v>
      </c>
      <c r="D2048" s="9" t="s">
        <v>71</v>
      </c>
      <c r="E2048" s="11">
        <v>1.267711816E9</v>
      </c>
      <c r="F2048" s="10">
        <f>if(AND(C1112=C1113,D1112=D1112+1,ISBLANK(F1113)),F1112,F1113)</f>
        <v>0.032</v>
      </c>
      <c r="G2048" s="10">
        <f>if(AND(C1112=C1113,D1112=D1112+1,ISBLANK(G1113)),G1112,G1113)</f>
        <v>22</v>
      </c>
      <c r="H2048" s="10" t="str">
        <f>if(AND(C1121=C1122,D1121=D1121+1,ISBLANK(H1122)),H1121,H1122)</f>
        <v>#REF!</v>
      </c>
      <c r="I2048" s="22">
        <f>VLOOKUP(A2048,ENERGY!$A$2:$F$2692,5,0)</f>
        <v>133681</v>
      </c>
      <c r="J2048" s="10">
        <f>VLOOKUP(A2049,ENERGY!$A$2:$F$2692,6,0)</f>
        <v>205</v>
      </c>
      <c r="K2048" s="23">
        <v>0.024</v>
      </c>
      <c r="L2048" s="10">
        <f>VLOOKUP(A2048,TOURISM!$A$2:$E$2692,5,0)</f>
        <v>3176000000</v>
      </c>
      <c r="M2048" s="10">
        <f>VLOOKUP(A2048,TOURISM!$A$2:$F$2692,6,0)</f>
        <v>4509000000</v>
      </c>
      <c r="N2048" s="23">
        <v>0.429</v>
      </c>
      <c r="O2048" s="23">
        <v>10.0</v>
      </c>
      <c r="P2048" s="23">
        <v>73.0</v>
      </c>
      <c r="Q2048" s="23">
        <v>216.0</v>
      </c>
      <c r="R2048" s="23">
        <v>0.459</v>
      </c>
      <c r="S2048" s="23">
        <v>1.05</v>
      </c>
      <c r="T2048" s="10">
        <f>VLOOKUP(A2048,TOURISM!$A$2:$E$2692,5,0)</f>
        <v>3176000000</v>
      </c>
      <c r="U2048" s="10">
        <f>VLOOKUP(A2048,TOURISM!$A$2:$F$2692,6,0)</f>
        <v>4509000000</v>
      </c>
      <c r="V2048" s="10">
        <f>VLOOKUP(A2048,BUSINESS!$A$2:$E$2692,5,0)</f>
        <v>0.656</v>
      </c>
      <c r="W2048" s="10">
        <f>VLOOKUP(A2048,BUSINESS!$A$2:$F$2692,6,0)</f>
        <v>119</v>
      </c>
      <c r="X2048" s="10">
        <f>VLOOKUP(A2048,BUSINESS!$A$2:$G$2692,7,0)</f>
        <v>69</v>
      </c>
      <c r="Y2048" s="10">
        <f>VLOOKUP(A2048,BUSINESS!$A$2:$H$2692,8,0)</f>
        <v>2600</v>
      </c>
      <c r="Z2048" s="10">
        <f>VLOOKUP(A2048,BUSINESS!$A$2:$I$2692,9,0)</f>
        <v>0.628</v>
      </c>
      <c r="AA2048" s="10">
        <f>VLOOKUP(A2048,BUSINESS!$A$2:$J$2692,10,0)</f>
        <v>0.945</v>
      </c>
      <c r="AB2048" s="7">
        <f t="shared" si="2"/>
        <v>2761899381</v>
      </c>
    </row>
    <row r="2049">
      <c r="A2049" s="7" t="str">
        <f t="shared" si="1"/>
        <v>Grenada-The Americas2009</v>
      </c>
      <c r="B2049" s="8" t="s">
        <v>152</v>
      </c>
      <c r="C2049" s="5" t="s">
        <v>84</v>
      </c>
      <c r="D2049" s="9" t="s">
        <v>71</v>
      </c>
      <c r="E2049" s="11">
        <v>7.71481468E8</v>
      </c>
      <c r="F2049" s="12">
        <v>0.062</v>
      </c>
      <c r="G2049" s="12">
        <v>462.0</v>
      </c>
      <c r="H2049" s="12">
        <v>0.11</v>
      </c>
      <c r="I2049" s="22">
        <f>VLOOKUP(A2049,ENERGY!$A$2:$F$2692,5,0)</f>
        <v>133681</v>
      </c>
      <c r="J2049" s="10" t="str">
        <f>VLOOKUP(A2050,ENERGY!$A$2:$F$2692,6,0)</f>
        <v>#N/A</v>
      </c>
      <c r="K2049" s="23">
        <v>0.024</v>
      </c>
      <c r="L2049" s="10">
        <f>VLOOKUP(A2049,TOURISM!$A$2:$E$2692,5,0)</f>
        <v>112000000</v>
      </c>
      <c r="M2049" s="10">
        <f>VLOOKUP(A2049,TOURISM!$A$2:$F$2692,6,0)</f>
        <v>10000000</v>
      </c>
      <c r="N2049" s="23">
        <v>0.277</v>
      </c>
      <c r="O2049" s="23">
        <v>18.0</v>
      </c>
      <c r="P2049" s="23">
        <v>57.0</v>
      </c>
      <c r="Q2049" s="23">
        <v>454.0</v>
      </c>
      <c r="R2049" s="23">
        <v>0.519</v>
      </c>
      <c r="S2049" s="23">
        <v>1.481</v>
      </c>
      <c r="T2049" s="10">
        <f>VLOOKUP(A2049,TOURISM!$A$2:$E$2692,5,0)</f>
        <v>112000000</v>
      </c>
      <c r="U2049" s="10">
        <f>VLOOKUP(A2049,TOURISM!$A$2:$F$2692,6,0)</f>
        <v>10000000</v>
      </c>
      <c r="V2049" s="10">
        <f>VLOOKUP(A2049,BUSINESS!$A$2:$E$2692,5,0)</f>
        <v>0.453</v>
      </c>
      <c r="W2049" s="10">
        <f>VLOOKUP(A2049,BUSINESS!$A$2:$F$2692,6,0)</f>
        <v>20</v>
      </c>
      <c r="X2049" s="10">
        <f>VLOOKUP(A2049,BUSINESS!$A$2:$G$2692,7,0)</f>
        <v>69</v>
      </c>
      <c r="Y2049" s="10">
        <f>VLOOKUP(A2049,BUSINESS!$A$2:$H$2692,8,0)</f>
        <v>140</v>
      </c>
      <c r="Z2049" s="10">
        <f>VLOOKUP(A2049,BUSINESS!$A$2:$I$2692,9,0)</f>
        <v>0.241</v>
      </c>
      <c r="AA2049" s="10">
        <f>VLOOKUP(A2049,BUSINESS!$A$2:$J$2692,10,0)</f>
        <v>1.097</v>
      </c>
      <c r="AB2049" s="7">
        <f t="shared" si="2"/>
        <v>1486476817</v>
      </c>
    </row>
    <row r="2050">
      <c r="A2050" s="7" t="str">
        <f t="shared" si="1"/>
        <v>Guatemala-The Americas2009</v>
      </c>
      <c r="B2050" s="8" t="s">
        <v>154</v>
      </c>
      <c r="C2050" s="5" t="s">
        <v>84</v>
      </c>
      <c r="D2050" s="9" t="s">
        <v>71</v>
      </c>
      <c r="E2050" s="11">
        <v>3.7733606156E10</v>
      </c>
      <c r="F2050" s="12">
        <v>0.071</v>
      </c>
      <c r="G2050" s="12">
        <v>190.0</v>
      </c>
      <c r="H2050" s="12">
        <v>0.138</v>
      </c>
      <c r="I2050" s="22" t="str">
        <f>VLOOKUP(A2050,ENERGY!$A$2:$F$2692,5,0)</f>
        <v>#N/A</v>
      </c>
      <c r="J2050" s="10" t="str">
        <f>VLOOKUP(A2051,ENERGY!$A$2:$F$2692,6,0)</f>
        <v>#N/A</v>
      </c>
      <c r="K2050" s="23">
        <v>0.024</v>
      </c>
      <c r="L2050" s="10">
        <f>VLOOKUP(A2050,TOURISM!$A$2:$E$2692,5,0)</f>
        <v>1179000000</v>
      </c>
      <c r="M2050" s="10">
        <f>VLOOKUP(A2050,TOURISM!$A$2:$F$2692,6,0)</f>
        <v>862000000</v>
      </c>
      <c r="N2050" s="23">
        <v>0.471</v>
      </c>
      <c r="O2050" s="23">
        <v>14.0</v>
      </c>
      <c r="P2050" s="23">
        <v>43.0</v>
      </c>
      <c r="Q2050" s="23">
        <v>207.0</v>
      </c>
      <c r="R2050" s="23">
        <v>0.767</v>
      </c>
      <c r="S2050" s="23">
        <v>1.119</v>
      </c>
      <c r="T2050" s="10">
        <f>VLOOKUP(A2050,TOURISM!$A$2:$E$2692,5,0)</f>
        <v>1179000000</v>
      </c>
      <c r="U2050" s="10">
        <f>VLOOKUP(A2050,TOURISM!$A$2:$F$2692,6,0)</f>
        <v>862000000</v>
      </c>
      <c r="V2050" s="10">
        <f>VLOOKUP(A2050,BUSINESS!$A$2:$E$2692,5,0)</f>
        <v>0.409</v>
      </c>
      <c r="W2050" s="10">
        <f>VLOOKUP(A2050,BUSINESS!$A$2:$F$2692,6,0)</f>
        <v>37</v>
      </c>
      <c r="X2050" s="10">
        <f>VLOOKUP(A2050,BUSINESS!$A$2:$G$2692,7,0)</f>
        <v>69</v>
      </c>
      <c r="Y2050" s="10">
        <f>VLOOKUP(A2050,BUSINESS!$A$2:$H$2692,8,0)</f>
        <v>344</v>
      </c>
      <c r="Z2050" s="10">
        <f>VLOOKUP(A2050,BUSINESS!$A$2:$I$2692,9,0)</f>
        <v>0.093</v>
      </c>
      <c r="AA2050" s="10">
        <f>VLOOKUP(A2050,BUSINESS!$A$2:$J$2692,10,0)</f>
        <v>1.237</v>
      </c>
      <c r="AB2050" s="7">
        <f t="shared" si="2"/>
        <v>49196357439</v>
      </c>
    </row>
    <row r="2051">
      <c r="A2051" s="7" t="str">
        <f t="shared" si="1"/>
        <v>Guyana-The Americas2009</v>
      </c>
      <c r="B2051" s="8" t="s">
        <v>157</v>
      </c>
      <c r="C2051" s="5" t="s">
        <v>84</v>
      </c>
      <c r="D2051" s="9" t="s">
        <v>71</v>
      </c>
      <c r="E2051" s="11">
        <v>2.025565089E9</v>
      </c>
      <c r="F2051" s="12">
        <v>0.064</v>
      </c>
      <c r="G2051" s="12">
        <v>165.0</v>
      </c>
      <c r="H2051" s="12">
        <v>0.145</v>
      </c>
      <c r="I2051" s="22" t="str">
        <f>VLOOKUP(A2051,ENERGY!$A$2:$F$2692,5,0)</f>
        <v>#N/A</v>
      </c>
      <c r="J2051" s="10" t="str">
        <f>VLOOKUP(A2052,ENERGY!$A$2:$F$2692,6,0)</f>
        <v>#N/A</v>
      </c>
      <c r="K2051" s="23">
        <v>0.024</v>
      </c>
      <c r="L2051" s="10">
        <f>VLOOKUP(A2051,TOURISM!$A$2:$E$2692,5,0)</f>
        <v>35000000</v>
      </c>
      <c r="M2051" s="10">
        <f>VLOOKUP(A2051,TOURISM!$A$2:$F$2692,6,0)</f>
        <v>52000000</v>
      </c>
      <c r="N2051" s="23">
        <v>0.398</v>
      </c>
      <c r="O2051" s="23">
        <v>32.0</v>
      </c>
      <c r="P2051" s="23">
        <v>48.0</v>
      </c>
      <c r="Q2051" s="23">
        <v>286.0</v>
      </c>
      <c r="R2051" s="23">
        <v>0.623</v>
      </c>
      <c r="S2051" s="23">
        <v>1.415</v>
      </c>
      <c r="T2051" s="10">
        <f>VLOOKUP(A2051,TOURISM!$A$2:$E$2692,5,0)</f>
        <v>35000000</v>
      </c>
      <c r="U2051" s="10">
        <f>VLOOKUP(A2051,TOURISM!$A$2:$F$2692,6,0)</f>
        <v>52000000</v>
      </c>
      <c r="V2051" s="10">
        <f>VLOOKUP(A2051,BUSINESS!$A$2:$E$2692,5,0)</f>
        <v>0.388</v>
      </c>
      <c r="W2051" s="10">
        <f>VLOOKUP(A2051,BUSINESS!$A$2:$F$2692,6,0)</f>
        <v>30</v>
      </c>
      <c r="X2051" s="10">
        <f>VLOOKUP(A2051,BUSINESS!$A$2:$G$2692,7,0)</f>
        <v>69</v>
      </c>
      <c r="Y2051" s="10">
        <f>VLOOKUP(A2051,BUSINESS!$A$2:$H$2692,8,0)</f>
        <v>288</v>
      </c>
      <c r="Z2051" s="10">
        <f>VLOOKUP(A2051,BUSINESS!$A$2:$I$2692,9,0)</f>
        <v>0.239</v>
      </c>
      <c r="AA2051" s="10">
        <f>VLOOKUP(A2051,BUSINESS!$A$2:$J$2692,10,0)</f>
        <v>0.625</v>
      </c>
      <c r="AB2051" s="7">
        <f t="shared" si="2"/>
        <v>3251308329</v>
      </c>
    </row>
    <row r="2052">
      <c r="A2052" s="7" t="str">
        <f t="shared" si="1"/>
        <v>Haiti-The Americas2009</v>
      </c>
      <c r="B2052" s="8" t="s">
        <v>158</v>
      </c>
      <c r="C2052" s="5" t="s">
        <v>84</v>
      </c>
      <c r="D2052" s="9" t="s">
        <v>71</v>
      </c>
      <c r="E2052" s="11">
        <v>6.584649419E9</v>
      </c>
      <c r="F2052" s="12">
        <v>0.065</v>
      </c>
      <c r="G2052" s="12">
        <v>43.0</v>
      </c>
      <c r="H2052" s="12">
        <v>0.173</v>
      </c>
      <c r="I2052" s="22" t="str">
        <f>VLOOKUP(A2052,ENERGY!$A$2:$F$2692,5,0)</f>
        <v>#N/A</v>
      </c>
      <c r="J2052" s="10" t="str">
        <f>VLOOKUP(A2053,ENERGY!$A$2:$F$2692,6,0)</f>
        <v>#N/A</v>
      </c>
      <c r="K2052" s="23">
        <v>0.024</v>
      </c>
      <c r="L2052" s="10">
        <f>VLOOKUP(A2052,TOURISM!$A$2:$E$2692,5,0)</f>
        <v>312000000</v>
      </c>
      <c r="M2052" s="10">
        <f>VLOOKUP(A2052,TOURISM!$A$2:$F$2692,6,0)</f>
        <v>433000000</v>
      </c>
      <c r="N2052" s="23">
        <v>0.218</v>
      </c>
      <c r="O2052" s="23">
        <v>8.0</v>
      </c>
      <c r="P2052" s="23">
        <v>88.0</v>
      </c>
      <c r="Q2052" s="23">
        <v>196.0</v>
      </c>
      <c r="R2052" s="23">
        <v>0.619</v>
      </c>
      <c r="S2052" s="23">
        <v>1.154</v>
      </c>
      <c r="T2052" s="10">
        <f>VLOOKUP(A2052,TOURISM!$A$2:$E$2692,5,0)</f>
        <v>312000000</v>
      </c>
      <c r="U2052" s="10">
        <f>VLOOKUP(A2052,TOURISM!$A$2:$F$2692,6,0)</f>
        <v>433000000</v>
      </c>
      <c r="V2052" s="10">
        <f>VLOOKUP(A2052,BUSINESS!$A$2:$E$2692,5,0)</f>
        <v>0.404</v>
      </c>
      <c r="W2052" s="10">
        <f>VLOOKUP(A2052,BUSINESS!$A$2:$F$2692,6,0)</f>
        <v>195</v>
      </c>
      <c r="X2052" s="10">
        <f>VLOOKUP(A2052,BUSINESS!$A$2:$G$2692,7,0)</f>
        <v>69</v>
      </c>
      <c r="Y2052" s="10">
        <f>VLOOKUP(A2052,BUSINESS!$A$2:$H$2692,8,0)</f>
        <v>184</v>
      </c>
      <c r="Z2052" s="10">
        <f>VLOOKUP(A2052,BUSINESS!$A$2:$I$2692,9,0)</f>
        <v>0.081</v>
      </c>
      <c r="AA2052" s="10">
        <f>VLOOKUP(A2052,BUSINESS!$A$2:$J$2692,10,0)</f>
        <v>0.374</v>
      </c>
      <c r="AB2052" s="7">
        <f t="shared" si="2"/>
        <v>10637559643</v>
      </c>
    </row>
    <row r="2053">
      <c r="A2053" s="7" t="str">
        <f t="shared" si="1"/>
        <v>Honduras-The Americas2009</v>
      </c>
      <c r="B2053" s="8" t="s">
        <v>159</v>
      </c>
      <c r="C2053" s="5" t="s">
        <v>84</v>
      </c>
      <c r="D2053" s="9" t="s">
        <v>71</v>
      </c>
      <c r="E2053" s="11">
        <v>1.4587485644E10</v>
      </c>
      <c r="F2053" s="12">
        <v>0.091</v>
      </c>
      <c r="G2053" s="12">
        <v>173.0</v>
      </c>
      <c r="H2053" s="12">
        <v>0.194</v>
      </c>
      <c r="I2053" s="22" t="str">
        <f>VLOOKUP(A2053,ENERGY!$A$2:$F$2692,5,0)</f>
        <v>#N/A</v>
      </c>
      <c r="J2053" s="10" t="str">
        <f>VLOOKUP(A2054,ENERGY!$A$2:$F$2692,6,0)</f>
        <v>#N/A</v>
      </c>
      <c r="K2053" s="23">
        <v>0.024</v>
      </c>
      <c r="L2053" s="10">
        <f>VLOOKUP(A2053,TOURISM!$A$2:$E$2692,5,0)</f>
        <v>616000000</v>
      </c>
      <c r="M2053" s="10">
        <f>VLOOKUP(A2053,TOURISM!$A$2:$F$2692,6,0)</f>
        <v>361000000</v>
      </c>
      <c r="N2053" s="23">
        <v>0.481</v>
      </c>
      <c r="O2053" s="23">
        <v>20.0</v>
      </c>
      <c r="P2053" s="23">
        <v>68.0</v>
      </c>
      <c r="Q2053" s="23">
        <v>413.0</v>
      </c>
      <c r="R2053" s="23">
        <v>0.734</v>
      </c>
      <c r="S2053" s="23">
        <v>1.268</v>
      </c>
      <c r="T2053" s="10">
        <f>VLOOKUP(A2053,TOURISM!$A$2:$E$2692,5,0)</f>
        <v>616000000</v>
      </c>
      <c r="U2053" s="10">
        <f>VLOOKUP(A2053,TOURISM!$A$2:$F$2692,6,0)</f>
        <v>361000000</v>
      </c>
      <c r="V2053" s="10">
        <f>VLOOKUP(A2053,BUSINESS!$A$2:$E$2692,5,0)</f>
        <v>0.441</v>
      </c>
      <c r="W2053" s="10">
        <f>VLOOKUP(A2053,BUSINESS!$A$2:$F$2692,6,0)</f>
        <v>14</v>
      </c>
      <c r="X2053" s="10">
        <f>VLOOKUP(A2053,BUSINESS!$A$2:$G$2692,7,0)</f>
        <v>69</v>
      </c>
      <c r="Y2053" s="10">
        <f>VLOOKUP(A2053,BUSINESS!$A$2:$H$2692,8,0)</f>
        <v>224</v>
      </c>
      <c r="Z2053" s="10">
        <f>VLOOKUP(A2053,BUSINESS!$A$2:$I$2692,9,0)</f>
        <v>0.098</v>
      </c>
      <c r="AA2053" s="10">
        <f>VLOOKUP(A2053,BUSINESS!$A$2:$J$2692,10,0)</f>
        <v>1.123</v>
      </c>
      <c r="AB2053" s="7">
        <f t="shared" si="2"/>
        <v>19873958643</v>
      </c>
    </row>
    <row r="2054">
      <c r="A2054" s="7" t="str">
        <f t="shared" si="1"/>
        <v>Jamaica-The Americas2009</v>
      </c>
      <c r="B2054" s="8" t="s">
        <v>171</v>
      </c>
      <c r="C2054" s="5" t="s">
        <v>84</v>
      </c>
      <c r="D2054" s="9" t="s">
        <v>71</v>
      </c>
      <c r="E2054" s="11">
        <v>1.2125023181E10</v>
      </c>
      <c r="F2054" s="12">
        <v>0.052</v>
      </c>
      <c r="G2054" s="12">
        <v>229.0</v>
      </c>
      <c r="H2054" s="12">
        <v>0.164</v>
      </c>
      <c r="I2054" s="22" t="str">
        <f>VLOOKUP(A2054,ENERGY!$A$2:$F$2692,5,0)</f>
        <v>#N/A</v>
      </c>
      <c r="J2054" s="10">
        <f>VLOOKUP(A2055,ENERGY!$A$2:$F$2692,6,0)</f>
        <v>435046</v>
      </c>
      <c r="K2054" s="23">
        <v>0.024</v>
      </c>
      <c r="L2054" s="10">
        <f>VLOOKUP(A2054,TOURISM!$A$2:$E$2692,5,0)</f>
        <v>2070000000</v>
      </c>
      <c r="M2054" s="10">
        <f>VLOOKUP(A2054,TOURISM!$A$2:$F$2692,6,0)</f>
        <v>259000000</v>
      </c>
      <c r="N2054" s="23">
        <v>0.27</v>
      </c>
      <c r="O2054" s="23">
        <v>6.0</v>
      </c>
      <c r="P2054" s="23">
        <v>5.0</v>
      </c>
      <c r="Q2054" s="23">
        <v>130.0</v>
      </c>
      <c r="R2054" s="23">
        <v>0.923</v>
      </c>
      <c r="S2054" s="23">
        <v>1.303</v>
      </c>
      <c r="T2054" s="10">
        <f>VLOOKUP(A2054,TOURISM!$A$2:$E$2692,5,0)</f>
        <v>2070000000</v>
      </c>
      <c r="U2054" s="10">
        <f>VLOOKUP(A2054,TOURISM!$A$2:$F$2692,6,0)</f>
        <v>259000000</v>
      </c>
      <c r="V2054" s="10">
        <f>VLOOKUP(A2054,BUSINESS!$A$2:$E$2692,5,0)</f>
        <v>0.499</v>
      </c>
      <c r="W2054" s="10">
        <f>VLOOKUP(A2054,BUSINESS!$A$2:$F$2692,6,0)</f>
        <v>8</v>
      </c>
      <c r="X2054" s="10">
        <f>VLOOKUP(A2054,BUSINESS!$A$2:$G$2692,7,0)</f>
        <v>69</v>
      </c>
      <c r="Y2054" s="10">
        <f>VLOOKUP(A2054,BUSINESS!$A$2:$H$2692,8,0)</f>
        <v>414</v>
      </c>
      <c r="Z2054" s="10">
        <f>VLOOKUP(A2054,BUSINESS!$A$2:$I$2692,9,0)</f>
        <v>0.243</v>
      </c>
      <c r="AA2054" s="10">
        <f>VLOOKUP(A2054,BUSINESS!$A$2:$J$2692,10,0)</f>
        <v>1.083</v>
      </c>
      <c r="AB2054" s="7">
        <f t="shared" si="2"/>
        <v>13136536491</v>
      </c>
    </row>
    <row r="2055">
      <c r="A2055" s="7" t="str">
        <f t="shared" si="1"/>
        <v>Mexico-The Americas2009</v>
      </c>
      <c r="B2055" s="8" t="s">
        <v>199</v>
      </c>
      <c r="C2055" s="5" t="s">
        <v>84</v>
      </c>
      <c r="D2055" s="9" t="s">
        <v>71</v>
      </c>
      <c r="E2055" s="11">
        <v>8.95E11</v>
      </c>
      <c r="F2055" s="12">
        <v>0.064</v>
      </c>
      <c r="G2055" s="12">
        <v>526.0</v>
      </c>
      <c r="H2055" s="12">
        <v>0.071</v>
      </c>
      <c r="I2055" s="22">
        <f>VLOOKUP(A2055,ENERGY!$A$2:$F$2692,5,0)</f>
        <v>170263</v>
      </c>
      <c r="J2055" s="10">
        <f>VLOOKUP(A2056,ENERGY!$A$2:$F$2692,6,0)</f>
        <v>4320</v>
      </c>
      <c r="K2055" s="23">
        <v>0.024</v>
      </c>
      <c r="L2055" s="10">
        <f>VLOOKUP(A2055,TOURISM!$A$2:$E$2692,5,0)</f>
        <v>12542000000</v>
      </c>
      <c r="M2055" s="10">
        <f>VLOOKUP(A2055,TOURISM!$A$2:$F$2692,6,0)</f>
        <v>8737000000</v>
      </c>
      <c r="N2055" s="23">
        <v>0.409</v>
      </c>
      <c r="O2055" s="23">
        <v>40.0</v>
      </c>
      <c r="P2055" s="23">
        <v>100.0</v>
      </c>
      <c r="Q2055" s="23">
        <v>139.0</v>
      </c>
      <c r="R2055" s="23">
        <v>0.682</v>
      </c>
      <c r="S2055" s="23">
        <v>1.244</v>
      </c>
      <c r="T2055" s="10">
        <f>VLOOKUP(A2055,TOURISM!$A$2:$E$2692,5,0)</f>
        <v>12542000000</v>
      </c>
      <c r="U2055" s="10">
        <f>VLOOKUP(A2055,TOURISM!$A$2:$F$2692,6,0)</f>
        <v>8737000000</v>
      </c>
      <c r="V2055" s="10">
        <f>VLOOKUP(A2055,BUSINESS!$A$2:$E$2692,5,0)</f>
        <v>0.51</v>
      </c>
      <c r="W2055" s="10">
        <f>VLOOKUP(A2055,BUSINESS!$A$2:$F$2692,6,0)</f>
        <v>11</v>
      </c>
      <c r="X2055" s="10">
        <f>VLOOKUP(A2055,BUSINESS!$A$2:$G$2692,7,0)</f>
        <v>69</v>
      </c>
      <c r="Y2055" s="10">
        <f>VLOOKUP(A2055,BUSINESS!$A$2:$H$2692,8,0)</f>
        <v>517</v>
      </c>
      <c r="Z2055" s="10">
        <f>VLOOKUP(A2055,BUSINESS!$A$2:$I$2692,9,0)</f>
        <v>0.263</v>
      </c>
      <c r="AA2055" s="10">
        <f>VLOOKUP(A2055,BUSINESS!$A$2:$J$2692,10,0)</f>
        <v>0.715</v>
      </c>
      <c r="AB2055" s="7">
        <f t="shared" si="2"/>
        <v>1312316715543</v>
      </c>
    </row>
    <row r="2056">
      <c r="A2056" s="7" t="str">
        <f t="shared" si="1"/>
        <v>Nicaragua-The Americas2009</v>
      </c>
      <c r="B2056" s="8" t="s">
        <v>213</v>
      </c>
      <c r="C2056" s="5" t="s">
        <v>84</v>
      </c>
      <c r="D2056" s="9" t="s">
        <v>71</v>
      </c>
      <c r="E2056" s="11">
        <v>8.38073699E9</v>
      </c>
      <c r="F2056" s="12">
        <v>0.077</v>
      </c>
      <c r="G2056" s="12">
        <v>109.0</v>
      </c>
      <c r="H2056" s="12">
        <v>0.14</v>
      </c>
      <c r="I2056" s="22">
        <f>VLOOKUP(A2056,ENERGY!$A$2:$F$2692,5,0)</f>
        <v>2836</v>
      </c>
      <c r="J2056" s="10">
        <f>VLOOKUP(A2057,ENERGY!$A$2:$F$2692,6,0)</f>
        <v>6839</v>
      </c>
      <c r="K2056" s="23">
        <v>0.024</v>
      </c>
      <c r="L2056" s="10">
        <f>VLOOKUP(A2056,TOURISM!$A$2:$E$2692,5,0)</f>
        <v>334000000</v>
      </c>
      <c r="M2056" s="10">
        <f>VLOOKUP(A2056,TOURISM!$A$2:$F$2692,6,0)</f>
        <v>300000000</v>
      </c>
      <c r="N2056" s="27">
        <f t="shared" ref="N2056:O2056" si="971">if(AND(L2056=L2057,M2056=M2056+1,ISBLANK(N2057)),N2056,N2057)</f>
        <v>0.387</v>
      </c>
      <c r="O2056" s="27">
        <f t="shared" si="971"/>
        <v>28</v>
      </c>
      <c r="P2056" s="26"/>
      <c r="Q2056" s="27">
        <f>if(AND(O2056=O2057,P2056=P2056+1,ISBLANK(Q2057)),Q2056,Q2057)</f>
        <v>167</v>
      </c>
      <c r="R2056" s="23">
        <v>0.894</v>
      </c>
      <c r="S2056" s="23">
        <v>0.974</v>
      </c>
      <c r="T2056" s="10">
        <f>VLOOKUP(A2056,TOURISM!$A$2:$E$2692,5,0)</f>
        <v>334000000</v>
      </c>
      <c r="U2056" s="10">
        <f>VLOOKUP(A2056,TOURISM!$A$2:$F$2692,6,0)</f>
        <v>300000000</v>
      </c>
      <c r="V2056" s="10">
        <f>VLOOKUP(A2056,BUSINESS!$A$2:$E$2692,5,0)</f>
        <v>0.632</v>
      </c>
      <c r="W2056" s="10">
        <f>VLOOKUP(A2056,BUSINESS!$A$2:$F$2692,6,0)</f>
        <v>39</v>
      </c>
      <c r="X2056" s="10">
        <f>VLOOKUP(A2056,BUSINESS!$A$2:$G$2692,7,0)</f>
        <v>69</v>
      </c>
      <c r="Y2056" s="10">
        <f>VLOOKUP(A2056,BUSINESS!$A$2:$H$2692,8,0)</f>
        <v>240</v>
      </c>
      <c r="Z2056" s="10">
        <f>VLOOKUP(A2056,BUSINESS!$A$2:$I$2692,9,0)</f>
        <v>0.073</v>
      </c>
      <c r="AA2056" s="10">
        <f>VLOOKUP(A2056,BUSINESS!$A$2:$J$2692,10,0)</f>
        <v>0.582</v>
      </c>
      <c r="AB2056" s="7">
        <f t="shared" si="2"/>
        <v>9374426163</v>
      </c>
    </row>
    <row r="2057">
      <c r="A2057" s="7" t="str">
        <f t="shared" si="1"/>
        <v>Panama-The Americas2009</v>
      </c>
      <c r="B2057" s="8" t="s">
        <v>221</v>
      </c>
      <c r="C2057" s="5" t="s">
        <v>84</v>
      </c>
      <c r="D2057" s="9" t="s">
        <v>71</v>
      </c>
      <c r="E2057" s="11">
        <v>2.59251E10</v>
      </c>
      <c r="F2057" s="12">
        <v>0.081</v>
      </c>
      <c r="G2057" s="12">
        <v>541.0</v>
      </c>
      <c r="H2057" s="12">
        <v>0.082</v>
      </c>
      <c r="I2057" s="22">
        <f>VLOOKUP(A2057,ENERGY!$A$2:$F$2692,5,0)</f>
        <v>2884</v>
      </c>
      <c r="J2057" s="10">
        <f>VLOOKUP(A2058,ENERGY!$A$2:$F$2692,6,0)</f>
        <v>3832</v>
      </c>
      <c r="K2057" s="23">
        <v>0.024</v>
      </c>
      <c r="L2057" s="10">
        <f>VLOOKUP(A2057,TOURISM!$A$2:$E$2692,5,0)</f>
        <v>2280000000</v>
      </c>
      <c r="M2057" s="10">
        <f>VLOOKUP(A2057,TOURISM!$A$2:$F$2692,6,0)</f>
        <v>503000000</v>
      </c>
      <c r="N2057" s="23">
        <v>0.387</v>
      </c>
      <c r="O2057" s="23">
        <v>28.0</v>
      </c>
      <c r="P2057" s="23">
        <v>46.0</v>
      </c>
      <c r="Q2057" s="23">
        <v>167.0</v>
      </c>
      <c r="R2057" s="23">
        <v>0.698</v>
      </c>
      <c r="S2057" s="23">
        <v>1.084</v>
      </c>
      <c r="T2057" s="10">
        <f>VLOOKUP(A2057,TOURISM!$A$2:$E$2692,5,0)</f>
        <v>2280000000</v>
      </c>
      <c r="U2057" s="10">
        <f>VLOOKUP(A2057,TOURISM!$A$2:$F$2692,6,0)</f>
        <v>503000000</v>
      </c>
      <c r="V2057" s="10">
        <f>VLOOKUP(A2057,BUSINESS!$A$2:$E$2692,5,0)</f>
        <v>0.438</v>
      </c>
      <c r="W2057" s="10">
        <f>VLOOKUP(A2057,BUSINESS!$A$2:$F$2692,6,0)</f>
        <v>12</v>
      </c>
      <c r="X2057" s="10">
        <f>VLOOKUP(A2057,BUSINESS!$A$2:$G$2692,7,0)</f>
        <v>69</v>
      </c>
      <c r="Y2057" s="10">
        <f>VLOOKUP(A2057,BUSINESS!$A$2:$H$2692,8,0)</f>
        <v>482</v>
      </c>
      <c r="Z2057" s="10">
        <f>VLOOKUP(A2057,BUSINESS!$A$2:$I$2692,9,0)</f>
        <v>0.391</v>
      </c>
      <c r="AA2057" s="10">
        <f>VLOOKUP(A2057,BUSINESS!$A$2:$J$2692,10,0)</f>
        <v>1.678</v>
      </c>
      <c r="AB2057" s="7">
        <f t="shared" si="2"/>
        <v>37141977077</v>
      </c>
    </row>
    <row r="2058">
      <c r="A2058" s="7" t="str">
        <f t="shared" si="1"/>
        <v>Paraguay-The Americas2009</v>
      </c>
      <c r="B2058" s="8" t="s">
        <v>223</v>
      </c>
      <c r="C2058" s="5" t="s">
        <v>84</v>
      </c>
      <c r="D2058" s="9" t="s">
        <v>71</v>
      </c>
      <c r="E2058" s="11">
        <v>1.59299031E10</v>
      </c>
      <c r="F2058" s="12">
        <v>0.075</v>
      </c>
      <c r="G2058" s="12">
        <v>187.0</v>
      </c>
      <c r="H2058" s="12">
        <v>0.283</v>
      </c>
      <c r="I2058" s="22">
        <f>VLOOKUP(A2058,ENERGY!$A$2:$F$2692,5,0)</f>
        <v>3954</v>
      </c>
      <c r="J2058" s="10" t="str">
        <f>VLOOKUP(A2059,ENERGY!$A$2:$F$2692,6,0)</f>
        <v>#N/A</v>
      </c>
      <c r="K2058" s="23">
        <v>0.024</v>
      </c>
      <c r="L2058" s="10">
        <f>VLOOKUP(A2058,TOURISM!$A$2:$E$2692,5,0)</f>
        <v>225000000</v>
      </c>
      <c r="M2058" s="10">
        <f>VLOOKUP(A2058,TOURISM!$A$2:$F$2692,6,0)</f>
        <v>229000000</v>
      </c>
      <c r="N2058" s="23">
        <v>0.291</v>
      </c>
      <c r="O2058" s="23">
        <v>18.0</v>
      </c>
      <c r="P2058" s="23">
        <v>27.0</v>
      </c>
      <c r="Q2058" s="23">
        <v>63.0</v>
      </c>
      <c r="R2058" s="23">
        <v>0.852</v>
      </c>
      <c r="S2058" s="23">
        <v>1.321</v>
      </c>
      <c r="T2058" s="10">
        <f>VLOOKUP(A2058,TOURISM!$A$2:$E$2692,5,0)</f>
        <v>225000000</v>
      </c>
      <c r="U2058" s="10">
        <f>VLOOKUP(A2058,TOURISM!$A$2:$F$2692,6,0)</f>
        <v>229000000</v>
      </c>
      <c r="V2058" s="10">
        <f>VLOOKUP(A2058,BUSINESS!$A$2:$E$2692,5,0)</f>
        <v>0.35</v>
      </c>
      <c r="W2058" s="10">
        <f>VLOOKUP(A2058,BUSINESS!$A$2:$F$2692,6,0)</f>
        <v>35</v>
      </c>
      <c r="X2058" s="10">
        <f>VLOOKUP(A2058,BUSINESS!$A$2:$G$2692,7,0)</f>
        <v>69</v>
      </c>
      <c r="Y2058" s="10">
        <f>VLOOKUP(A2058,BUSINESS!$A$2:$H$2692,8,0)</f>
        <v>328</v>
      </c>
      <c r="Z2058" s="10">
        <f>VLOOKUP(A2058,BUSINESS!$A$2:$I$2692,9,0)</f>
        <v>0.189</v>
      </c>
      <c r="AA2058" s="10">
        <f>VLOOKUP(A2058,BUSINESS!$A$2:$J$2692,10,0)</f>
        <v>0.885</v>
      </c>
      <c r="AB2058" s="7">
        <f t="shared" si="2"/>
        <v>18697069366</v>
      </c>
    </row>
    <row r="2059">
      <c r="A2059" s="7" t="str">
        <f t="shared" si="1"/>
        <v>Peru-The Americas2009</v>
      </c>
      <c r="B2059" s="8" t="s">
        <v>224</v>
      </c>
      <c r="C2059" s="5" t="s">
        <v>84</v>
      </c>
      <c r="D2059" s="9" t="s">
        <v>71</v>
      </c>
      <c r="E2059" s="11">
        <v>1.21E11</v>
      </c>
      <c r="F2059" s="12">
        <v>0.053</v>
      </c>
      <c r="G2059" s="12">
        <v>234.0</v>
      </c>
      <c r="H2059" s="12">
        <v>0.21</v>
      </c>
      <c r="I2059" s="22" t="str">
        <f>VLOOKUP(A2059,ENERGY!$A$2:$F$2692,5,0)</f>
        <v>#N/A</v>
      </c>
      <c r="J2059" s="10" t="str">
        <f>VLOOKUP(A2060,ENERGY!$A$2:$F$2692,6,0)</f>
        <v>#N/A</v>
      </c>
      <c r="K2059" s="23">
        <v>0.024</v>
      </c>
      <c r="L2059" s="10">
        <f>VLOOKUP(A2059,TOURISM!$A$2:$E$2692,5,0)</f>
        <v>2440000000</v>
      </c>
      <c r="M2059" s="10">
        <f>VLOOKUP(A2059,TOURISM!$A$2:$F$2692,6,0)</f>
        <v>1404000000</v>
      </c>
      <c r="N2059" s="23">
        <v>0.554</v>
      </c>
      <c r="O2059" s="23">
        <v>22.0</v>
      </c>
      <c r="P2059" s="23">
        <v>140.0</v>
      </c>
      <c r="Q2059" s="23">
        <v>491.0</v>
      </c>
      <c r="R2059" s="23">
        <v>0.353</v>
      </c>
      <c r="S2059" s="23">
        <v>1.303</v>
      </c>
      <c r="T2059" s="10">
        <f>VLOOKUP(A2059,TOURISM!$A$2:$E$2692,5,0)</f>
        <v>2440000000</v>
      </c>
      <c r="U2059" s="10">
        <f>VLOOKUP(A2059,TOURISM!$A$2:$F$2692,6,0)</f>
        <v>1404000000</v>
      </c>
      <c r="V2059" s="10">
        <f>VLOOKUP(A2059,BUSINESS!$A$2:$E$2692,5,0)</f>
        <v>0.372</v>
      </c>
      <c r="W2059" s="10">
        <f>VLOOKUP(A2059,BUSINESS!$A$2:$F$2692,6,0)</f>
        <v>41</v>
      </c>
      <c r="X2059" s="10">
        <f>VLOOKUP(A2059,BUSINESS!$A$2:$G$2692,7,0)</f>
        <v>69</v>
      </c>
      <c r="Y2059" s="10">
        <f>VLOOKUP(A2059,BUSINESS!$A$2:$H$2692,8,0)</f>
        <v>380</v>
      </c>
      <c r="Z2059" s="10">
        <f>VLOOKUP(A2059,BUSINESS!$A$2:$I$2692,9,0)</f>
        <v>0.314</v>
      </c>
      <c r="AA2059" s="10">
        <f>VLOOKUP(A2059,BUSINESS!$A$2:$J$2692,10,0)</f>
        <v>0.854</v>
      </c>
      <c r="AB2059" s="7">
        <f t="shared" si="2"/>
        <v>342776203966</v>
      </c>
    </row>
    <row r="2060">
      <c r="A2060" s="7" t="str">
        <f t="shared" si="1"/>
        <v>Puerto Rico-The Americas2009</v>
      </c>
      <c r="B2060" s="8" t="s">
        <v>228</v>
      </c>
      <c r="C2060" s="5" t="s">
        <v>84</v>
      </c>
      <c r="D2060" s="9" t="s">
        <v>71</v>
      </c>
      <c r="E2060" s="11">
        <v>9.6385638E10</v>
      </c>
      <c r="F2060" s="10">
        <f>if(AND(C123=C124,D123=D123+1,ISBLANK(F124)),F123,F124)</f>
        <v>0.093</v>
      </c>
      <c r="G2060" s="10">
        <f>if(AND(C123=C124,D123=D123+1,ISBLANK(G124)),G123,G124)</f>
        <v>1070</v>
      </c>
      <c r="H2060" s="10">
        <f>if(AND(C142=C143,D142=D142+1,ISBLANK(H143)),H142,H143)</f>
        <v>0.182</v>
      </c>
      <c r="I2060" s="22" t="str">
        <f>VLOOKUP(A2060,ENERGY!$A$2:$F$2692,5,0)</f>
        <v>#N/A</v>
      </c>
      <c r="J2060" s="10" t="str">
        <f>VLOOKUP(A2061,ENERGY!$A$2:$F$2692,6,0)</f>
        <v>#N/A</v>
      </c>
      <c r="K2060" s="23">
        <v>0.024</v>
      </c>
      <c r="L2060" s="10">
        <f>VLOOKUP(A2060,TOURISM!$A$2:$E$2692,5,0)</f>
        <v>3176000000</v>
      </c>
      <c r="M2060" s="10">
        <f>VLOOKUP(A2060,TOURISM!$A$2:$F$2692,6,0)</f>
        <v>1386000000</v>
      </c>
      <c r="N2060" s="23">
        <v>0.664</v>
      </c>
      <c r="O2060" s="23">
        <v>7.0</v>
      </c>
      <c r="P2060" s="23">
        <v>21.0</v>
      </c>
      <c r="Q2060" s="23">
        <v>81.0</v>
      </c>
      <c r="R2060" s="23">
        <v>0.784</v>
      </c>
      <c r="S2060" s="23">
        <v>1.604</v>
      </c>
      <c r="T2060" s="10">
        <f>VLOOKUP(A2060,TOURISM!$A$2:$E$2692,5,0)</f>
        <v>3176000000</v>
      </c>
      <c r="U2060" s="10">
        <f>VLOOKUP(A2060,TOURISM!$A$2:$F$2692,6,0)</f>
        <v>1386000000</v>
      </c>
      <c r="V2060" s="10">
        <f>VLOOKUP(A2060,BUSINESS!$A$2:$E$2692,5,0)</f>
        <v>0.606</v>
      </c>
      <c r="W2060" s="10">
        <f>VLOOKUP(A2060,BUSINESS!$A$2:$F$2692,6,0)</f>
        <v>7</v>
      </c>
      <c r="X2060" s="10">
        <f>VLOOKUP(A2060,BUSINESS!$A$2:$G$2692,7,0)</f>
        <v>69</v>
      </c>
      <c r="Y2060" s="10">
        <f>VLOOKUP(A2060,BUSINESS!$A$2:$H$2692,8,0)</f>
        <v>218</v>
      </c>
      <c r="Z2060" s="10">
        <f>VLOOKUP(A2060,BUSINESS!$A$2:$I$2692,9,0)</f>
        <v>0.415</v>
      </c>
      <c r="AA2060" s="10">
        <f>VLOOKUP(A2060,BUSINESS!$A$2:$J$2692,10,0)</f>
        <v>0.729</v>
      </c>
      <c r="AB2060" s="7">
        <f t="shared" si="2"/>
        <v>122940864796</v>
      </c>
    </row>
    <row r="2061">
      <c r="A2061" s="7" t="str">
        <f t="shared" si="1"/>
        <v>Sint Maarten (Dutch part)-The Americas2009</v>
      </c>
      <c r="B2061" s="8" t="s">
        <v>242</v>
      </c>
      <c r="C2061" s="5" t="s">
        <v>84</v>
      </c>
      <c r="D2061" s="9" t="s">
        <v>71</v>
      </c>
      <c r="E2061" s="8"/>
      <c r="F2061" s="10" t="str">
        <f t="shared" ref="F2061:H2061" si="972">if(AND(#REF!=#REF!,#REF!=#REF!+1,ISBLANK(#REF!)),#REF!,#REF!)</f>
        <v>#REF!</v>
      </c>
      <c r="G2061" s="10" t="str">
        <f t="shared" si="972"/>
        <v>#REF!</v>
      </c>
      <c r="H2061" s="10" t="str">
        <f t="shared" si="972"/>
        <v>#REF!</v>
      </c>
      <c r="I2061" s="22" t="str">
        <f>VLOOKUP(A2061,ENERGY!$A$2:$F$2692,5,0)</f>
        <v>#N/A</v>
      </c>
      <c r="J2061" s="10" t="str">
        <f>VLOOKUP(A2062,ENERGY!$A$2:$F$2692,6,0)</f>
        <v>#N/A</v>
      </c>
      <c r="K2061" s="23">
        <v>0.024</v>
      </c>
      <c r="L2061" s="10">
        <f>VLOOKUP(A2061,TOURISM!$A$2:$E$2692,5,0)</f>
        <v>619000000</v>
      </c>
      <c r="M2061" s="10">
        <f>VLOOKUP(A2061,TOURISM!$A$2:$F$2692,6,0)</f>
        <v>104000000</v>
      </c>
      <c r="N2061" s="23">
        <v>0.082</v>
      </c>
      <c r="O2061" s="23">
        <v>2.0</v>
      </c>
      <c r="P2061" s="23">
        <v>36.0</v>
      </c>
      <c r="Q2061" s="23">
        <v>119.0</v>
      </c>
      <c r="R2061" s="23">
        <v>0.574</v>
      </c>
      <c r="S2061" s="23">
        <v>1.062</v>
      </c>
      <c r="T2061" s="10">
        <f>VLOOKUP(A2061,TOURISM!$A$2:$E$2692,5,0)</f>
        <v>619000000</v>
      </c>
      <c r="U2061" s="10">
        <f>VLOOKUP(A2061,TOURISM!$A$2:$F$2692,6,0)</f>
        <v>104000000</v>
      </c>
      <c r="V2061" s="10">
        <f>VLOOKUP(A2061,BUSINESS!$A$2:$E$2692,5,0)</f>
        <v>0.423</v>
      </c>
      <c r="W2061" s="10">
        <f>VLOOKUP(A2061,BUSINESS!$A$2:$F$2692,6,0)</f>
        <v>5</v>
      </c>
      <c r="X2061" s="10">
        <f>VLOOKUP(A2061,BUSINESS!$A$2:$G$2692,7,0)</f>
        <v>69</v>
      </c>
      <c r="Y2061" s="10">
        <f>VLOOKUP(A2061,BUSINESS!$A$2:$H$2692,8,0)</f>
        <v>119</v>
      </c>
      <c r="Z2061" s="10">
        <f>VLOOKUP(A2061,BUSINESS!$A$2:$I$2692,9,0)</f>
        <v>0.143</v>
      </c>
      <c r="AA2061" s="10">
        <f>VLOOKUP(A2061,BUSINESS!$A$2:$J$2692,10,0)</f>
        <v>0.055</v>
      </c>
      <c r="AB2061" s="7">
        <f t="shared" si="2"/>
        <v>0</v>
      </c>
    </row>
    <row r="2062">
      <c r="A2062" s="7" t="str">
        <f t="shared" si="1"/>
        <v>St. Kitts and Nevis-The Americas2009</v>
      </c>
      <c r="B2062" s="8" t="s">
        <v>252</v>
      </c>
      <c r="C2062" s="5" t="s">
        <v>84</v>
      </c>
      <c r="D2062" s="9" t="s">
        <v>71</v>
      </c>
      <c r="E2062" s="11">
        <v>7.08888889E8</v>
      </c>
      <c r="F2062" s="12">
        <v>0.05</v>
      </c>
      <c r="G2062" s="12">
        <v>686.0</v>
      </c>
      <c r="H2062" s="12">
        <v>0.088</v>
      </c>
      <c r="I2062" s="22" t="str">
        <f>VLOOKUP(A2062,ENERGY!$A$2:$F$2692,5,0)</f>
        <v>#N/A</v>
      </c>
      <c r="J2062" s="10">
        <f>VLOOKUP(A2063,ENERGY!$A$2:$F$2692,6,0)</f>
        <v>326</v>
      </c>
      <c r="K2062" s="23">
        <v>0.024</v>
      </c>
      <c r="L2062" s="10">
        <f>VLOOKUP(A2062,TOURISM!$A$2:$E$2692,5,0)</f>
        <v>83000000</v>
      </c>
      <c r="M2062" s="10">
        <f>VLOOKUP(A2062,TOURISM!$A$2:$F$2692,6,0)</f>
        <v>11000000</v>
      </c>
      <c r="N2062" s="23">
        <v>0.339</v>
      </c>
      <c r="O2062" s="23">
        <v>6.0</v>
      </c>
      <c r="P2062" s="23">
        <v>31.0</v>
      </c>
      <c r="Q2062" s="23">
        <v>260.0</v>
      </c>
      <c r="R2062" s="23">
        <v>0.683</v>
      </c>
      <c r="S2062" s="23">
        <v>1.084</v>
      </c>
      <c r="T2062" s="10">
        <f>VLOOKUP(A2062,TOURISM!$A$2:$E$2692,5,0)</f>
        <v>83000000</v>
      </c>
      <c r="U2062" s="10">
        <f>VLOOKUP(A2062,TOURISM!$A$2:$F$2692,6,0)</f>
        <v>11000000</v>
      </c>
      <c r="V2062" s="10">
        <f>VLOOKUP(A2062,BUSINESS!$A$2:$E$2692,5,0)</f>
        <v>0.525</v>
      </c>
      <c r="W2062" s="10">
        <f>VLOOKUP(A2062,BUSINESS!$A$2:$F$2692,6,0)</f>
        <v>19</v>
      </c>
      <c r="X2062" s="10">
        <f>VLOOKUP(A2062,BUSINESS!$A$2:$G$2692,7,0)</f>
        <v>69</v>
      </c>
      <c r="Y2062" s="10">
        <f>VLOOKUP(A2062,BUSINESS!$A$2:$H$2692,8,0)</f>
        <v>155</v>
      </c>
      <c r="Z2062" s="10">
        <f>VLOOKUP(A2062,BUSINESS!$A$2:$I$2692,9,0)</f>
        <v>0.69</v>
      </c>
      <c r="AA2062" s="10">
        <f>VLOOKUP(A2062,BUSINESS!$A$2:$J$2692,10,0)</f>
        <v>1.459</v>
      </c>
      <c r="AB2062" s="7">
        <f t="shared" si="2"/>
        <v>1037904669</v>
      </c>
    </row>
    <row r="2063">
      <c r="A2063" s="7" t="str">
        <f t="shared" si="1"/>
        <v>St. Lucia-The Americas2009</v>
      </c>
      <c r="B2063" s="8" t="s">
        <v>253</v>
      </c>
      <c r="C2063" s="5" t="s">
        <v>84</v>
      </c>
      <c r="D2063" s="9" t="s">
        <v>71</v>
      </c>
      <c r="E2063" s="11">
        <v>1.18E9</v>
      </c>
      <c r="F2063" s="12">
        <v>0.081</v>
      </c>
      <c r="G2063" s="12">
        <v>537.0</v>
      </c>
      <c r="H2063" s="12">
        <v>0.106</v>
      </c>
      <c r="I2063" s="22">
        <f>VLOOKUP(A2063,ENERGY!$A$2:$F$2692,5,0)</f>
        <v>133681</v>
      </c>
      <c r="J2063" s="10">
        <f>VLOOKUP(A2064,ENERGY!$A$2:$F$2692,6,0)</f>
        <v>187</v>
      </c>
      <c r="K2063" s="23">
        <v>0.024</v>
      </c>
      <c r="L2063" s="10">
        <f>VLOOKUP(A2063,TOURISM!$A$2:$E$2692,5,0)</f>
        <v>296000000</v>
      </c>
      <c r="M2063" s="10">
        <f>VLOOKUP(A2063,TOURISM!$A$2:$F$2692,6,0)</f>
        <v>47000000</v>
      </c>
      <c r="N2063" s="23">
        <v>0.576</v>
      </c>
      <c r="O2063" s="23">
        <v>4.0</v>
      </c>
      <c r="P2063" s="23">
        <v>32.0</v>
      </c>
      <c r="Q2063" s="23">
        <v>156.0</v>
      </c>
      <c r="R2063" s="23">
        <v>0.807</v>
      </c>
      <c r="S2063" s="23">
        <v>1.113</v>
      </c>
      <c r="T2063" s="10">
        <f>VLOOKUP(A2063,TOURISM!$A$2:$E$2692,5,0)</f>
        <v>296000000</v>
      </c>
      <c r="U2063" s="10">
        <f>VLOOKUP(A2063,TOURISM!$A$2:$F$2692,6,0)</f>
        <v>47000000</v>
      </c>
      <c r="V2063" s="10">
        <f>VLOOKUP(A2063,BUSINESS!$A$2:$E$2692,5,0)</f>
        <v>0.344</v>
      </c>
      <c r="W2063" s="10">
        <f>VLOOKUP(A2063,BUSINESS!$A$2:$F$2692,6,0)</f>
        <v>14</v>
      </c>
      <c r="X2063" s="10">
        <f>VLOOKUP(A2063,BUSINESS!$A$2:$G$2692,7,0)</f>
        <v>69</v>
      </c>
      <c r="Y2063" s="10">
        <f>VLOOKUP(A2063,BUSINESS!$A$2:$H$2692,8,0)</f>
        <v>92</v>
      </c>
      <c r="Z2063" s="10">
        <f>VLOOKUP(A2063,BUSINESS!$A$2:$I$2692,9,0)</f>
        <v>0.36</v>
      </c>
      <c r="AA2063" s="10">
        <f>VLOOKUP(A2063,BUSINESS!$A$2:$J$2692,10,0)</f>
        <v>1.083</v>
      </c>
      <c r="AB2063" s="7">
        <f t="shared" si="2"/>
        <v>1462205700</v>
      </c>
    </row>
    <row r="2064">
      <c r="A2064" s="7" t="str">
        <f t="shared" si="1"/>
        <v>St. Martin (French part)-The Americas2009</v>
      </c>
      <c r="B2064" s="8" t="s">
        <v>254</v>
      </c>
      <c r="C2064" s="5" t="s">
        <v>84</v>
      </c>
      <c r="D2064" s="9" t="s">
        <v>71</v>
      </c>
      <c r="E2064" s="8"/>
      <c r="F2064" s="10" t="str">
        <f t="shared" ref="F2064:H2064" si="973">if(AND(#REF!=#REF!,#REF!=#REF!+1,ISBLANK(#REF!)),#REF!,#REF!)</f>
        <v>#REF!</v>
      </c>
      <c r="G2064" s="10" t="str">
        <f t="shared" si="973"/>
        <v>#REF!</v>
      </c>
      <c r="H2064" s="10" t="str">
        <f t="shared" si="973"/>
        <v>#REF!</v>
      </c>
      <c r="I2064" s="22">
        <f>VLOOKUP(A2064,ENERGY!$A$2:$F$2692,5,0)</f>
        <v>133681</v>
      </c>
      <c r="J2064" s="10">
        <f>VLOOKUP(A2065,ENERGY!$A$2:$F$2692,6,0)</f>
        <v>187</v>
      </c>
      <c r="K2064" s="23">
        <v>0.024</v>
      </c>
      <c r="L2064" s="10">
        <f>VLOOKUP(A2064,TOURISM!$A$2:$E$2692,5,0)</f>
        <v>3176000000</v>
      </c>
      <c r="M2064" s="10">
        <f>VLOOKUP(A2064,TOURISM!$A$2:$F$2692,6,0)</f>
        <v>247000000</v>
      </c>
      <c r="N2064" s="23">
        <v>0.406</v>
      </c>
      <c r="O2064" s="23">
        <v>14.0</v>
      </c>
      <c r="P2064" s="23">
        <v>12.0</v>
      </c>
      <c r="Q2064" s="23">
        <v>93.0</v>
      </c>
      <c r="R2064" s="23">
        <v>0.899</v>
      </c>
      <c r="S2064" s="23">
        <v>1.723</v>
      </c>
      <c r="T2064" s="10">
        <f>VLOOKUP(A2064,TOURISM!$A$2:$E$2692,5,0)</f>
        <v>3176000000</v>
      </c>
      <c r="U2064" s="10">
        <f>VLOOKUP(A2064,TOURISM!$A$2:$F$2692,6,0)</f>
        <v>247000000</v>
      </c>
      <c r="V2064" s="10">
        <f>VLOOKUP(A2064,BUSINESS!$A$2:$E$2692,5,0)</f>
        <v>0.279</v>
      </c>
      <c r="W2064" s="10">
        <f>VLOOKUP(A2064,BUSINESS!$A$2:$F$2692,6,0)</f>
        <v>694</v>
      </c>
      <c r="X2064" s="10">
        <f>VLOOKUP(A2064,BUSINESS!$A$2:$G$2692,7,0)</f>
        <v>69</v>
      </c>
      <c r="Y2064" s="10">
        <f>VLOOKUP(A2064,BUSINESS!$A$2:$H$2692,8,0)</f>
        <v>199</v>
      </c>
      <c r="Z2064" s="10">
        <f>VLOOKUP(A2064,BUSINESS!$A$2:$I$2692,9,0)</f>
        <v>0.314</v>
      </c>
      <c r="AA2064" s="10">
        <f>VLOOKUP(A2064,BUSINESS!$A$2:$J$2692,10,0)</f>
        <v>1.469</v>
      </c>
      <c r="AB2064" s="7">
        <f t="shared" si="2"/>
        <v>0</v>
      </c>
    </row>
    <row r="2065">
      <c r="A2065" s="7" t="str">
        <f t="shared" si="1"/>
        <v>St. Vincent and the Grenadines-The Americas2009</v>
      </c>
      <c r="B2065" s="8" t="s">
        <v>255</v>
      </c>
      <c r="C2065" s="5" t="s">
        <v>84</v>
      </c>
      <c r="D2065" s="9" t="s">
        <v>71</v>
      </c>
      <c r="E2065" s="11">
        <v>6.74814815E8</v>
      </c>
      <c r="F2065" s="12">
        <v>0.051</v>
      </c>
      <c r="G2065" s="12">
        <v>317.0</v>
      </c>
      <c r="H2065" s="12">
        <v>0.092</v>
      </c>
      <c r="I2065" s="22">
        <f>VLOOKUP(A2065,ENERGY!$A$2:$F$2692,5,0)</f>
        <v>133681</v>
      </c>
      <c r="J2065" s="10">
        <f>VLOOKUP(A2066,ENERGY!$A$2:$F$2692,6,0)</f>
        <v>2442</v>
      </c>
      <c r="K2065" s="23">
        <v>0.024</v>
      </c>
      <c r="L2065" s="10">
        <f>VLOOKUP(A2065,TOURISM!$A$2:$E$2692,5,0)</f>
        <v>88000000</v>
      </c>
      <c r="M2065" s="10">
        <f>VLOOKUP(A2065,TOURISM!$A$2:$F$2692,6,0)</f>
        <v>14000000</v>
      </c>
      <c r="N2065" s="23">
        <v>0.392</v>
      </c>
      <c r="O2065" s="23">
        <v>5.0</v>
      </c>
      <c r="P2065" s="23">
        <v>30.0</v>
      </c>
      <c r="Q2065" s="23">
        <v>127.0</v>
      </c>
      <c r="R2065" s="23">
        <v>0.929</v>
      </c>
      <c r="S2065" s="23">
        <v>1.18</v>
      </c>
      <c r="T2065" s="10">
        <f>VLOOKUP(A2065,TOURISM!$A$2:$E$2692,5,0)</f>
        <v>88000000</v>
      </c>
      <c r="U2065" s="10">
        <f>VLOOKUP(A2065,TOURISM!$A$2:$F$2692,6,0)</f>
        <v>14000000</v>
      </c>
      <c r="V2065" s="10">
        <f>VLOOKUP(A2065,BUSINESS!$A$2:$E$2692,5,0)</f>
        <v>0.41</v>
      </c>
      <c r="W2065" s="10">
        <f>VLOOKUP(A2065,BUSINESS!$A$2:$F$2692,6,0)</f>
        <v>11</v>
      </c>
      <c r="X2065" s="10">
        <f>VLOOKUP(A2065,BUSINESS!$A$2:$G$2692,7,0)</f>
        <v>69</v>
      </c>
      <c r="Y2065" s="10">
        <f>VLOOKUP(A2065,BUSINESS!$A$2:$H$2692,8,0)</f>
        <v>111</v>
      </c>
      <c r="Z2065" s="10">
        <f>VLOOKUP(A2065,BUSINESS!$A$2:$I$2692,9,0)</f>
        <v>0.31</v>
      </c>
      <c r="AA2065" s="10">
        <f>VLOOKUP(A2065,BUSINESS!$A$2:$J$2692,10,0)</f>
        <v>1.109</v>
      </c>
      <c r="AB2065" s="7">
        <f t="shared" si="2"/>
        <v>726388390.7</v>
      </c>
    </row>
    <row r="2066">
      <c r="A2066" s="7" t="str">
        <f t="shared" si="1"/>
        <v>Suriname-The Americas2009</v>
      </c>
      <c r="B2066" s="8" t="s">
        <v>257</v>
      </c>
      <c r="C2066" s="5" t="s">
        <v>84</v>
      </c>
      <c r="D2066" s="9" t="s">
        <v>71</v>
      </c>
      <c r="E2066" s="11">
        <v>3.875409836E9</v>
      </c>
      <c r="F2066" s="12">
        <v>0.061</v>
      </c>
      <c r="G2066" s="12">
        <v>457.0</v>
      </c>
      <c r="H2066" s="12">
        <v>0.117</v>
      </c>
      <c r="I2066" s="22">
        <f>VLOOKUP(A2066,ENERGY!$A$2:$F$2692,5,0)</f>
        <v>714</v>
      </c>
      <c r="J2066" s="10">
        <f>VLOOKUP(A2067,ENERGY!$A$2:$F$2692,6,0)</f>
        <v>46461</v>
      </c>
      <c r="K2066" s="23">
        <v>0.024</v>
      </c>
      <c r="L2066" s="10">
        <f>VLOOKUP(A2066,TOURISM!$A$2:$E$2692,5,0)</f>
        <v>70000000</v>
      </c>
      <c r="M2066" s="10">
        <f>VLOOKUP(A2066,TOURISM!$A$2:$F$2692,6,0)</f>
        <v>35000000</v>
      </c>
      <c r="N2066" s="23">
        <v>0.2</v>
      </c>
      <c r="O2066" s="23">
        <v>19.0</v>
      </c>
      <c r="P2066" s="23">
        <v>56.0</v>
      </c>
      <c r="Q2066" s="23">
        <v>59.0</v>
      </c>
      <c r="R2066" s="23">
        <v>0.919</v>
      </c>
      <c r="S2066" s="23">
        <v>1.454</v>
      </c>
      <c r="T2066" s="10">
        <f>VLOOKUP(A2066,TOURISM!$A$2:$E$2692,5,0)</f>
        <v>70000000</v>
      </c>
      <c r="U2066" s="10">
        <f>VLOOKUP(A2066,TOURISM!$A$2:$F$2692,6,0)</f>
        <v>35000000</v>
      </c>
      <c r="V2066" s="10">
        <f>VLOOKUP(A2066,BUSINESS!$A$2:$E$2692,5,0)</f>
        <v>0.279</v>
      </c>
      <c r="W2066" s="10">
        <f>VLOOKUP(A2066,BUSINESS!$A$2:$F$2692,6,0)</f>
        <v>694</v>
      </c>
      <c r="X2066" s="10">
        <f>VLOOKUP(A2066,BUSINESS!$A$2:$G$2692,7,0)</f>
        <v>69</v>
      </c>
      <c r="Y2066" s="10">
        <f>VLOOKUP(A2066,BUSINESS!$A$2:$H$2692,8,0)</f>
        <v>199</v>
      </c>
      <c r="Z2066" s="10">
        <f>VLOOKUP(A2066,BUSINESS!$A$2:$I$2692,9,0)</f>
        <v>0.314</v>
      </c>
      <c r="AA2066" s="10">
        <f>VLOOKUP(A2066,BUSINESS!$A$2:$J$2692,10,0)</f>
        <v>1.469</v>
      </c>
      <c r="AB2066" s="7">
        <f t="shared" si="2"/>
        <v>4216985676</v>
      </c>
    </row>
    <row r="2067">
      <c r="A2067" s="7" t="str">
        <f t="shared" si="1"/>
        <v>Trinidad and Tobago-The Americas2009</v>
      </c>
      <c r="B2067" s="8" t="s">
        <v>268</v>
      </c>
      <c r="C2067" s="5" t="s">
        <v>84</v>
      </c>
      <c r="D2067" s="9" t="s">
        <v>71</v>
      </c>
      <c r="E2067" s="11">
        <v>1.9332270662E10</v>
      </c>
      <c r="F2067" s="12">
        <v>0.061</v>
      </c>
      <c r="G2067" s="12">
        <v>887.0</v>
      </c>
      <c r="H2067" s="12">
        <v>0.119</v>
      </c>
      <c r="I2067" s="22">
        <f>VLOOKUP(A2067,ENERGY!$A$2:$F$2692,5,0)</f>
        <v>20331</v>
      </c>
      <c r="J2067" s="10">
        <f>VLOOKUP(A2068,ENERGY!$A$2:$F$2692,6,0)</f>
        <v>158</v>
      </c>
      <c r="K2067" s="23">
        <v>0.024</v>
      </c>
      <c r="L2067" s="10">
        <f>VLOOKUP(A2067,TOURISM!$A$2:$E$2692,5,0)</f>
        <v>548000000</v>
      </c>
      <c r="M2067" s="10">
        <f>VLOOKUP(A2067,TOURISM!$A$2:$F$2692,6,0)</f>
        <v>136000000</v>
      </c>
      <c r="N2067" s="23">
        <v>0.308</v>
      </c>
      <c r="O2067" s="23">
        <v>9.0</v>
      </c>
      <c r="P2067" s="23">
        <v>86.0</v>
      </c>
      <c r="Q2067" s="23">
        <v>220.0</v>
      </c>
      <c r="R2067" s="23">
        <v>0.434</v>
      </c>
      <c r="S2067" s="23">
        <v>1.02</v>
      </c>
      <c r="T2067" s="10">
        <f>VLOOKUP(A2067,TOURISM!$A$2:$E$2692,5,0)</f>
        <v>548000000</v>
      </c>
      <c r="U2067" s="10">
        <f>VLOOKUP(A2067,TOURISM!$A$2:$F$2692,6,0)</f>
        <v>136000000</v>
      </c>
      <c r="V2067" s="10">
        <f>VLOOKUP(A2067,BUSINESS!$A$2:$E$2692,5,0)</f>
        <v>0.331</v>
      </c>
      <c r="W2067" s="10">
        <f>VLOOKUP(A2067,BUSINESS!$A$2:$F$2692,6,0)</f>
        <v>43</v>
      </c>
      <c r="X2067" s="10">
        <f>VLOOKUP(A2067,BUSINESS!$A$2:$G$2692,7,0)</f>
        <v>69</v>
      </c>
      <c r="Y2067" s="10">
        <f>VLOOKUP(A2067,BUSINESS!$A$2:$H$2692,8,0)</f>
        <v>210</v>
      </c>
      <c r="Z2067" s="10">
        <f>VLOOKUP(A2067,BUSINESS!$A$2:$I$2692,9,0)</f>
        <v>0.443</v>
      </c>
      <c r="AA2067" s="10">
        <f>VLOOKUP(A2067,BUSINESS!$A$2:$J$2692,10,0)</f>
        <v>1.396</v>
      </c>
      <c r="AB2067" s="7">
        <f t="shared" si="2"/>
        <v>44544402447</v>
      </c>
    </row>
    <row r="2068">
      <c r="A2068" s="7" t="str">
        <f t="shared" si="1"/>
        <v>Turks and Caicos Islands-The Americas2009</v>
      </c>
      <c r="B2068" s="8" t="s">
        <v>272</v>
      </c>
      <c r="C2068" s="5" t="s">
        <v>84</v>
      </c>
      <c r="D2068" s="9" t="s">
        <v>71</v>
      </c>
      <c r="E2068" s="8"/>
      <c r="F2068" s="10" t="str">
        <f t="shared" ref="F2068:H2068" si="974">if(AND(#REF!=#REF!,#REF!=#REF!+1,ISBLANK(#REF!)),#REF!,#REF!)</f>
        <v>#REF!</v>
      </c>
      <c r="G2068" s="10" t="str">
        <f t="shared" si="974"/>
        <v>#REF!</v>
      </c>
      <c r="H2068" s="10" t="str">
        <f t="shared" si="974"/>
        <v>#REF!</v>
      </c>
      <c r="I2068" s="22">
        <f>VLOOKUP(A2068,ENERGY!$A$2:$F$2692,5,0)</f>
        <v>133681</v>
      </c>
      <c r="J2068" s="10">
        <f>VLOOKUP(A2069,ENERGY!$A$2:$F$2692,6,0)</f>
        <v>5828697</v>
      </c>
      <c r="K2068" s="23">
        <v>0.024</v>
      </c>
      <c r="L2068" s="10">
        <f>VLOOKUP(A2068,TOURISM!$A$2:$E$2692,5,0)</f>
        <v>745000000</v>
      </c>
      <c r="M2068" s="10">
        <f>VLOOKUP(A2068,TOURISM!$A$2:$F$2692,6,0)</f>
        <v>26401000000</v>
      </c>
      <c r="N2068" s="23">
        <v>0.605</v>
      </c>
      <c r="O2068" s="23">
        <v>10.0</v>
      </c>
      <c r="P2068" s="23">
        <v>64.0</v>
      </c>
      <c r="Q2068" s="23">
        <v>338.0</v>
      </c>
      <c r="R2068" s="23">
        <v>0.469</v>
      </c>
      <c r="S2068" s="23">
        <v>1.135</v>
      </c>
      <c r="T2068" s="10">
        <f>VLOOKUP(A2068,TOURISM!$A$2:$E$2692,5,0)</f>
        <v>745000000</v>
      </c>
      <c r="U2068" s="10">
        <f>VLOOKUP(A2068,TOURISM!$A$2:$F$2692,6,0)</f>
        <v>26401000000</v>
      </c>
      <c r="V2068" s="10">
        <f>VLOOKUP(A2068,BUSINESS!$A$2:$E$2692,5,0)</f>
        <v>0.37</v>
      </c>
      <c r="W2068" s="10">
        <f>VLOOKUP(A2068,BUSINESS!$A$2:$F$2692,6,0)</f>
        <v>13</v>
      </c>
      <c r="X2068" s="10">
        <f>VLOOKUP(A2068,BUSINESS!$A$2:$G$2692,7,0)</f>
        <v>69</v>
      </c>
      <c r="Y2068" s="10">
        <f>VLOOKUP(A2068,BUSINESS!$A$2:$H$2692,8,0)</f>
        <v>117</v>
      </c>
      <c r="Z2068" s="10">
        <f>VLOOKUP(A2068,BUSINESS!$A$2:$I$2692,9,0)</f>
        <v>0.42</v>
      </c>
      <c r="AA2068" s="10">
        <f>VLOOKUP(A2068,BUSINESS!$A$2:$J$2692,10,0)</f>
        <v>1.387</v>
      </c>
      <c r="AB2068" s="7">
        <f t="shared" si="2"/>
        <v>0</v>
      </c>
    </row>
    <row r="2069">
      <c r="A2069" s="7" t="str">
        <f t="shared" si="1"/>
        <v>United States-The Americas2009</v>
      </c>
      <c r="B2069" s="8" t="s">
        <v>277</v>
      </c>
      <c r="C2069" s="5" t="s">
        <v>84</v>
      </c>
      <c r="D2069" s="9" t="s">
        <v>71</v>
      </c>
      <c r="E2069" s="11">
        <v>1.44E13</v>
      </c>
      <c r="F2069" s="12">
        <v>0.177</v>
      </c>
      <c r="G2069" s="12">
        <v>8009.0</v>
      </c>
      <c r="H2069" s="12">
        <v>0.033</v>
      </c>
      <c r="I2069" s="22">
        <f>VLOOKUP(A2069,ENERGY!$A$2:$F$2692,5,0)</f>
        <v>2337014</v>
      </c>
      <c r="J2069" s="10">
        <f>VLOOKUP(A2070,ENERGY!$A$2:$F$2692,6,0)</f>
        <v>5999</v>
      </c>
      <c r="K2069" s="23">
        <v>0.024</v>
      </c>
      <c r="L2069" s="28">
        <f>VLOOKUP(A2069,TOURISM!$A$2:$E$2692,5,0)</f>
        <v>150000000000</v>
      </c>
      <c r="M2069" s="10" t="str">
        <f>VLOOKUP(A2069,TOURISM!$A$2:$F$2692,6,0)</f>
        <v/>
      </c>
      <c r="N2069" s="23">
        <v>0.209</v>
      </c>
      <c r="O2069" s="23">
        <v>10.0</v>
      </c>
      <c r="P2069" s="23">
        <v>50.0</v>
      </c>
      <c r="Q2069" s="23">
        <v>320.0</v>
      </c>
      <c r="R2069" s="23">
        <v>0.568</v>
      </c>
      <c r="S2069" s="23">
        <v>1.595</v>
      </c>
      <c r="T2069" s="28">
        <f>VLOOKUP(A2069,TOURISM!$A$2:$E$2692,5,0)</f>
        <v>150000000000</v>
      </c>
      <c r="U2069" s="10" t="str">
        <f>VLOOKUP(A2069,TOURISM!$A$2:$F$2692,6,0)</f>
        <v/>
      </c>
      <c r="V2069" s="10">
        <f>VLOOKUP(A2069,BUSINESS!$A$2:$E$2692,5,0)</f>
        <v>0.461</v>
      </c>
      <c r="W2069" s="10">
        <f>VLOOKUP(A2069,BUSINESS!$A$2:$F$2692,6,0)</f>
        <v>5</v>
      </c>
      <c r="X2069" s="10">
        <f>VLOOKUP(A2069,BUSINESS!$A$2:$G$2692,7,0)</f>
        <v>69</v>
      </c>
      <c r="Y2069" s="10">
        <f>VLOOKUP(A2069,BUSINESS!$A$2:$H$2692,8,0)</f>
        <v>187</v>
      </c>
      <c r="Z2069" s="10">
        <f>VLOOKUP(A2069,BUSINESS!$A$2:$I$2692,9,0)</f>
        <v>0.71</v>
      </c>
      <c r="AA2069" s="10">
        <f>VLOOKUP(A2069,BUSINESS!$A$2:$J$2692,10,0)</f>
        <v>0.886</v>
      </c>
      <c r="AB2069" s="7">
        <f t="shared" si="2"/>
        <v>25352112676056</v>
      </c>
    </row>
    <row r="2070">
      <c r="A2070" s="7" t="str">
        <f t="shared" si="1"/>
        <v>Uruguay-The Americas2009</v>
      </c>
      <c r="B2070" s="8" t="s">
        <v>278</v>
      </c>
      <c r="C2070" s="5" t="s">
        <v>84</v>
      </c>
      <c r="D2070" s="9" t="s">
        <v>71</v>
      </c>
      <c r="E2070" s="11">
        <v>3.0461322555E10</v>
      </c>
      <c r="F2070" s="12">
        <v>0.089</v>
      </c>
      <c r="G2070" s="12">
        <v>803.0</v>
      </c>
      <c r="H2070" s="12">
        <v>0.153</v>
      </c>
      <c r="I2070" s="22">
        <f>VLOOKUP(A2070,ENERGY!$A$2:$F$2692,5,0)</f>
        <v>3172</v>
      </c>
      <c r="J2070" s="10">
        <f>VLOOKUP(A2071,ENERGY!$A$2:$F$2692,6,0)</f>
        <v>175785</v>
      </c>
      <c r="K2070" s="23">
        <v>0.024</v>
      </c>
      <c r="L2070" s="10">
        <f>VLOOKUP(A2070,TOURISM!$A$2:$E$2692,5,0)</f>
        <v>1460000000</v>
      </c>
      <c r="M2070" s="10">
        <f>VLOOKUP(A2070,TOURISM!$A$2:$F$2692,6,0)</f>
        <v>442000000</v>
      </c>
      <c r="N2070" s="23">
        <v>0.222</v>
      </c>
      <c r="O2070" s="23">
        <v>8.0</v>
      </c>
      <c r="P2070" s="23">
        <v>38.0</v>
      </c>
      <c r="Q2070" s="23">
        <v>147.0</v>
      </c>
      <c r="R2070" s="23">
        <v>0.607</v>
      </c>
      <c r="S2070" s="23">
        <v>0.984</v>
      </c>
      <c r="T2070" s="10">
        <f>VLOOKUP(A2070,TOURISM!$A$2:$E$2692,5,0)</f>
        <v>1460000000</v>
      </c>
      <c r="U2070" s="10">
        <f>VLOOKUP(A2070,TOURISM!$A$2:$F$2692,6,0)</f>
        <v>442000000</v>
      </c>
      <c r="V2070" s="10">
        <f>VLOOKUP(A2070,BUSINESS!$A$2:$E$2692,5,0)</f>
        <v>0.419</v>
      </c>
      <c r="W2070" s="10">
        <f>VLOOKUP(A2070,BUSINESS!$A$2:$F$2692,6,0)</f>
        <v>65</v>
      </c>
      <c r="X2070" s="10">
        <f>VLOOKUP(A2070,BUSINESS!$A$2:$G$2692,7,0)</f>
        <v>69</v>
      </c>
      <c r="Y2070" s="10">
        <f>VLOOKUP(A2070,BUSINESS!$A$2:$H$2692,8,0)</f>
        <v>336</v>
      </c>
      <c r="Z2070" s="10">
        <f>VLOOKUP(A2070,BUSINESS!$A$2:$I$2692,9,0)</f>
        <v>0.418</v>
      </c>
      <c r="AA2070" s="10">
        <f>VLOOKUP(A2070,BUSINESS!$A$2:$J$2692,10,0)</f>
        <v>1.224</v>
      </c>
      <c r="AB2070" s="7">
        <f t="shared" si="2"/>
        <v>50183397949</v>
      </c>
    </row>
    <row r="2071">
      <c r="A2071" s="7" t="str">
        <f t="shared" si="1"/>
        <v>Venezuela-The Americas2009</v>
      </c>
      <c r="B2071" s="8" t="s">
        <v>281</v>
      </c>
      <c r="C2071" s="5" t="s">
        <v>84</v>
      </c>
      <c r="D2071" s="9" t="s">
        <v>71</v>
      </c>
      <c r="E2071" s="11">
        <v>3.29E11</v>
      </c>
      <c r="F2071" s="12">
        <v>0.058</v>
      </c>
      <c r="G2071" s="12">
        <v>665.0</v>
      </c>
      <c r="H2071" s="12">
        <v>0.199</v>
      </c>
      <c r="I2071" s="22">
        <f>VLOOKUP(A2071,ENERGY!$A$2:$F$2692,5,0)</f>
        <v>62934</v>
      </c>
      <c r="J2071" s="10" t="str">
        <f>VLOOKUP(A2072,ENERGY!$A$2:$F$2692,6,0)</f>
        <v>#N/A</v>
      </c>
      <c r="K2071" s="23">
        <v>0.024</v>
      </c>
      <c r="L2071" s="10">
        <f>VLOOKUP(A2071,TOURISM!$A$2:$E$2692,5,0)</f>
        <v>1055000000</v>
      </c>
      <c r="M2071" s="10">
        <f>VLOOKUP(A2071,TOURISM!$A$2:$F$2692,6,0)</f>
        <v>2275000000</v>
      </c>
      <c r="N2071" s="23">
        <v>0.407</v>
      </c>
      <c r="O2071" s="23">
        <v>7.0</v>
      </c>
      <c r="P2071" s="23">
        <v>7.0</v>
      </c>
      <c r="Q2071" s="23">
        <v>87.0</v>
      </c>
      <c r="R2071" s="23">
        <v>0.946</v>
      </c>
      <c r="S2071" s="23">
        <v>1.167</v>
      </c>
      <c r="T2071" s="10">
        <f>VLOOKUP(A2071,TOURISM!$A$2:$E$2692,5,0)</f>
        <v>1055000000</v>
      </c>
      <c r="U2071" s="10">
        <f>VLOOKUP(A2071,TOURISM!$A$2:$F$2692,6,0)</f>
        <v>2275000000</v>
      </c>
      <c r="V2071" s="10">
        <f>VLOOKUP(A2071,BUSINESS!$A$2:$E$2692,5,0)</f>
        <v>0.604</v>
      </c>
      <c r="W2071" s="10">
        <f>VLOOKUP(A2071,BUSINESS!$A$2:$F$2692,6,0)</f>
        <v>141</v>
      </c>
      <c r="X2071" s="10">
        <f>VLOOKUP(A2071,BUSINESS!$A$2:$G$2692,7,0)</f>
        <v>69</v>
      </c>
      <c r="Y2071" s="10">
        <f>VLOOKUP(A2071,BUSINESS!$A$2:$H$2692,8,0)</f>
        <v>864</v>
      </c>
      <c r="Z2071" s="10">
        <f>VLOOKUP(A2071,BUSINESS!$A$2:$I$2692,9,0)</f>
        <v>0.327</v>
      </c>
      <c r="AA2071" s="10">
        <f>VLOOKUP(A2071,BUSINESS!$A$2:$J$2692,10,0)</f>
        <v>0.984</v>
      </c>
      <c r="AB2071" s="7">
        <f t="shared" si="2"/>
        <v>347780126850</v>
      </c>
    </row>
    <row r="2072">
      <c r="A2072" s="7" t="str">
        <f t="shared" si="1"/>
        <v>Algeria-Africa2010</v>
      </c>
      <c r="B2072" s="8" t="s">
        <v>77</v>
      </c>
      <c r="C2072" s="5" t="s">
        <v>78</v>
      </c>
      <c r="D2072" s="9" t="s">
        <v>72</v>
      </c>
      <c r="E2072" s="11">
        <v>1.61E11</v>
      </c>
      <c r="F2072" s="12">
        <v>0.042</v>
      </c>
      <c r="G2072" s="12">
        <v>181.0</v>
      </c>
      <c r="H2072" s="12">
        <v>0.08</v>
      </c>
      <c r="I2072" s="22" t="str">
        <f>VLOOKUP(A2072,ENERGY!$A$2:$F$2692,5,0)</f>
        <v>#N/A</v>
      </c>
      <c r="J2072" s="10" t="str">
        <f>VLOOKUP(A2073,ENERGY!$A$2:$F$2692,6,0)</f>
        <v>#N/A</v>
      </c>
      <c r="K2072" s="23">
        <v>0.024</v>
      </c>
      <c r="L2072" s="10">
        <f>VLOOKUP(A2072,TOURISM!$A$2:$E$2692,5,0)</f>
        <v>323000000</v>
      </c>
      <c r="M2072" s="10">
        <f>VLOOKUP(A2072,TOURISM!$A$2:$F$2692,6,0)</f>
        <v>737000000</v>
      </c>
      <c r="N2072" s="23">
        <v>0.52</v>
      </c>
      <c r="O2072" s="23">
        <v>16.0</v>
      </c>
      <c r="P2072" s="23">
        <v>14.0</v>
      </c>
      <c r="Q2072" s="23">
        <v>122.0</v>
      </c>
      <c r="R2072" s="23">
        <v>0.932</v>
      </c>
      <c r="S2072" s="23">
        <v>1.246</v>
      </c>
      <c r="T2072" s="10">
        <f>VLOOKUP(A2072,TOURISM!$A$2:$E$2692,5,0)</f>
        <v>323000000</v>
      </c>
      <c r="U2072" s="10">
        <f>VLOOKUP(A2072,TOURISM!$A$2:$F$2692,6,0)</f>
        <v>737000000</v>
      </c>
      <c r="V2072" s="10">
        <f>VLOOKUP(A2072,BUSINESS!$A$2:$E$2692,5,0)</f>
        <v>0.72</v>
      </c>
      <c r="W2072" s="10">
        <f>VLOOKUP(A2072,BUSINESS!$A$2:$F$2692,6,0)</f>
        <v>25</v>
      </c>
      <c r="X2072" s="10">
        <f>VLOOKUP(A2072,BUSINESS!$A$2:$G$2692,7,0)</f>
        <v>20</v>
      </c>
      <c r="Y2072" s="10">
        <f>VLOOKUP(A2072,BUSINESS!$A$2:$H$2692,8,0)</f>
        <v>451</v>
      </c>
      <c r="Z2072" s="10">
        <f>VLOOKUP(A2072,BUSINESS!$A$2:$I$2692,9,0)</f>
        <v>0.125</v>
      </c>
      <c r="AA2072" s="10">
        <f>VLOOKUP(A2072,BUSINESS!$A$2:$J$2692,10,0)</f>
        <v>0.884</v>
      </c>
      <c r="AB2072" s="7">
        <f t="shared" si="2"/>
        <v>172746781116</v>
      </c>
    </row>
    <row r="2073">
      <c r="A2073" s="7" t="str">
        <f t="shared" si="1"/>
        <v>Angola-Africa2010</v>
      </c>
      <c r="B2073" s="8" t="s">
        <v>82</v>
      </c>
      <c r="C2073" s="5" t="s">
        <v>78</v>
      </c>
      <c r="D2073" s="9" t="s">
        <v>72</v>
      </c>
      <c r="E2073" s="11">
        <v>7.5492417649E10</v>
      </c>
      <c r="F2073" s="12">
        <v>0.044</v>
      </c>
      <c r="G2073" s="12">
        <v>174.0</v>
      </c>
      <c r="H2073" s="12">
        <v>0.157</v>
      </c>
      <c r="I2073" s="22" t="str">
        <f>VLOOKUP(A2073,ENERGY!$A$2:$F$2692,5,0)</f>
        <v>#N/A</v>
      </c>
      <c r="J2073" s="10" t="str">
        <f>VLOOKUP(A2074,ENERGY!$A$2:$F$2692,6,0)</f>
        <v>#N/A</v>
      </c>
      <c r="K2073" s="23">
        <v>0.024</v>
      </c>
      <c r="L2073" s="10">
        <f>VLOOKUP(A2073,TOURISM!$A$2:$E$2692,5,0)</f>
        <v>726000000</v>
      </c>
      <c r="M2073" s="10">
        <f>VLOOKUP(A2073,TOURISM!$A$2:$F$2692,6,0)</f>
        <v>275000000</v>
      </c>
      <c r="N2073" s="23">
        <v>0.541</v>
      </c>
      <c r="O2073" s="23">
        <v>18.0</v>
      </c>
      <c r="P2073" s="23">
        <v>111.0</v>
      </c>
      <c r="Q2073" s="23">
        <v>177.0</v>
      </c>
      <c r="R2073" s="23">
        <v>0.638</v>
      </c>
      <c r="S2073" s="23">
        <v>1.453</v>
      </c>
      <c r="T2073" s="10">
        <f>VLOOKUP(A2073,TOURISM!$A$2:$E$2692,5,0)</f>
        <v>726000000</v>
      </c>
      <c r="U2073" s="10">
        <f>VLOOKUP(A2073,TOURISM!$A$2:$F$2692,6,0)</f>
        <v>275000000</v>
      </c>
      <c r="V2073" s="10">
        <f>VLOOKUP(A2073,BUSINESS!$A$2:$E$2692,5,0)</f>
        <v>0.521</v>
      </c>
      <c r="W2073" s="10">
        <f>VLOOKUP(A2073,BUSINESS!$A$2:$F$2692,6,0)</f>
        <v>66</v>
      </c>
      <c r="X2073" s="10">
        <f>VLOOKUP(A2073,BUSINESS!$A$2:$G$2692,7,0)</f>
        <v>20</v>
      </c>
      <c r="Y2073" s="10">
        <f>VLOOKUP(A2073,BUSINESS!$A$2:$H$2692,8,0)</f>
        <v>282</v>
      </c>
      <c r="Z2073" s="10">
        <f>VLOOKUP(A2073,BUSINESS!$A$2:$I$2692,9,0)</f>
        <v>0.1</v>
      </c>
      <c r="AA2073" s="10">
        <f>VLOOKUP(A2073,BUSINESS!$A$2:$J$2692,10,0)</f>
        <v>0.481</v>
      </c>
      <c r="AB2073" s="7">
        <f t="shared" si="2"/>
        <v>118326673431</v>
      </c>
    </row>
    <row r="2074">
      <c r="A2074" s="7" t="str">
        <f t="shared" si="1"/>
        <v>Benin-Africa2010</v>
      </c>
      <c r="B2074" s="8" t="s">
        <v>99</v>
      </c>
      <c r="C2074" s="5" t="s">
        <v>78</v>
      </c>
      <c r="D2074" s="9" t="s">
        <v>72</v>
      </c>
      <c r="E2074" s="11">
        <v>6.585134688E9</v>
      </c>
      <c r="F2074" s="12">
        <v>0.044</v>
      </c>
      <c r="G2074" s="12">
        <v>32.0</v>
      </c>
      <c r="H2074" s="10" t="str">
        <f>if(AND(#REF!=#REF!,#REF!=#REF!+1,ISBLANK(#REF!)),#REF!,#REF!)</f>
        <v>#REF!</v>
      </c>
      <c r="I2074" s="22" t="str">
        <f>VLOOKUP(A2074,ENERGY!$A$2:$F$2692,5,0)</f>
        <v>#N/A</v>
      </c>
      <c r="J2074" s="10">
        <f>VLOOKUP(A2075,ENERGY!$A$2:$F$2692,6,0)</f>
        <v>4646</v>
      </c>
      <c r="K2074" s="23">
        <v>0.024</v>
      </c>
      <c r="L2074" s="10">
        <f>VLOOKUP(A2074,TOURISM!$A$2:$E$2692,5,0)</f>
        <v>149000000</v>
      </c>
      <c r="M2074" s="10">
        <f>VLOOKUP(A2074,TOURISM!$A$2:$F$2692,6,0)</f>
        <v>91000000</v>
      </c>
      <c r="N2074" s="23">
        <v>0.32</v>
      </c>
      <c r="O2074" s="23">
        <v>5.0</v>
      </c>
      <c r="P2074" s="23">
        <v>82.0</v>
      </c>
      <c r="Q2074" s="23">
        <v>357.0</v>
      </c>
      <c r="R2074" s="23">
        <v>0.547</v>
      </c>
      <c r="S2074" s="23">
        <v>1.107</v>
      </c>
      <c r="T2074" s="10">
        <f>VLOOKUP(A2074,TOURISM!$A$2:$E$2692,5,0)</f>
        <v>149000000</v>
      </c>
      <c r="U2074" s="10">
        <f>VLOOKUP(A2074,TOURISM!$A$2:$F$2692,6,0)</f>
        <v>91000000</v>
      </c>
      <c r="V2074" s="10">
        <f>VLOOKUP(A2074,BUSINESS!$A$2:$E$2692,5,0)</f>
        <v>0.659</v>
      </c>
      <c r="W2074" s="10">
        <f>VLOOKUP(A2074,BUSINESS!$A$2:$F$2692,6,0)</f>
        <v>31</v>
      </c>
      <c r="X2074" s="10">
        <f>VLOOKUP(A2074,BUSINESS!$A$2:$G$2692,7,0)</f>
        <v>20</v>
      </c>
      <c r="Y2074" s="10">
        <f>VLOOKUP(A2074,BUSINESS!$A$2:$H$2692,8,0)</f>
        <v>270</v>
      </c>
      <c r="Z2074" s="10">
        <f>VLOOKUP(A2074,BUSINESS!$A$2:$I$2692,9,0)</f>
        <v>0.031</v>
      </c>
      <c r="AA2074" s="10">
        <f>VLOOKUP(A2074,BUSINESS!$A$2:$J$2692,10,0)</f>
        <v>0.744</v>
      </c>
      <c r="AB2074" s="7">
        <f t="shared" si="2"/>
        <v>12038637455</v>
      </c>
    </row>
    <row r="2075">
      <c r="A2075" s="7" t="str">
        <f t="shared" si="1"/>
        <v>Botswana-Africa2010</v>
      </c>
      <c r="B2075" s="8" t="s">
        <v>104</v>
      </c>
      <c r="C2075" s="5" t="s">
        <v>78</v>
      </c>
      <c r="D2075" s="9" t="s">
        <v>72</v>
      </c>
      <c r="E2075" s="11">
        <v>1.0106837286E10</v>
      </c>
      <c r="F2075" s="12">
        <v>0.061</v>
      </c>
      <c r="G2075" s="12">
        <v>318.0</v>
      </c>
      <c r="H2075" s="12">
        <v>0.138</v>
      </c>
      <c r="I2075" s="22">
        <f>VLOOKUP(A2075,ENERGY!$A$2:$F$2692,5,0)</f>
        <v>1956</v>
      </c>
      <c r="J2075" s="10">
        <f>VLOOKUP(A2076,ENERGY!$A$2:$F$2692,6,0)</f>
        <v>1360</v>
      </c>
      <c r="K2075" s="23">
        <v>0.024</v>
      </c>
      <c r="L2075" s="10">
        <f>VLOOKUP(A2075,TOURISM!$A$2:$E$2692,5,0)</f>
        <v>80000000</v>
      </c>
      <c r="M2075" s="10">
        <f>VLOOKUP(A2075,TOURISM!$A$2:$F$2692,6,0)</f>
        <v>89000000</v>
      </c>
      <c r="N2075" s="23">
        <v>0.647</v>
      </c>
      <c r="O2075" s="23">
        <v>7.0</v>
      </c>
      <c r="P2075" s="23">
        <v>35.0</v>
      </c>
      <c r="Q2075" s="23">
        <v>132.0</v>
      </c>
      <c r="R2075" s="23">
        <v>0.814</v>
      </c>
      <c r="S2075" s="23">
        <v>0.974</v>
      </c>
      <c r="T2075" s="10">
        <f>VLOOKUP(A2075,TOURISM!$A$2:$E$2692,5,0)</f>
        <v>80000000</v>
      </c>
      <c r="U2075" s="10">
        <f>VLOOKUP(A2075,TOURISM!$A$2:$F$2692,6,0)</f>
        <v>89000000</v>
      </c>
      <c r="V2075" s="10">
        <f>VLOOKUP(A2075,BUSINESS!$A$2:$E$2692,5,0)</f>
        <v>0.195</v>
      </c>
      <c r="W2075" s="10">
        <f>VLOOKUP(A2075,BUSINESS!$A$2:$F$2692,6,0)</f>
        <v>60</v>
      </c>
      <c r="X2075" s="10">
        <f>VLOOKUP(A2075,BUSINESS!$A$2:$G$2692,7,0)</f>
        <v>20</v>
      </c>
      <c r="Y2075" s="10">
        <f>VLOOKUP(A2075,BUSINESS!$A$2:$H$2692,8,0)</f>
        <v>152</v>
      </c>
      <c r="Z2075" s="10">
        <f>VLOOKUP(A2075,BUSINESS!$A$2:$I$2692,9,0)</f>
        <v>0.06</v>
      </c>
      <c r="AA2075" s="10">
        <f>VLOOKUP(A2075,BUSINESS!$A$2:$J$2692,10,0)</f>
        <v>1.2</v>
      </c>
      <c r="AB2075" s="7">
        <f t="shared" si="2"/>
        <v>12416262022</v>
      </c>
    </row>
    <row r="2076">
      <c r="A2076" s="7" t="str">
        <f t="shared" si="1"/>
        <v>Burkina Faso-Africa2010</v>
      </c>
      <c r="B2076" s="8" t="s">
        <v>108</v>
      </c>
      <c r="C2076" s="5" t="s">
        <v>78</v>
      </c>
      <c r="D2076" s="9" t="s">
        <v>72</v>
      </c>
      <c r="E2076" s="11">
        <v>8.348156389E9</v>
      </c>
      <c r="F2076" s="12">
        <v>0.073</v>
      </c>
      <c r="G2076" s="12">
        <v>41.0</v>
      </c>
      <c r="H2076" s="10" t="str">
        <f>if(AND(#REF!=#REF!,#REF!=#REF!+1,ISBLANK(#REF!)),#REF!,#REF!)</f>
        <v>#REF!</v>
      </c>
      <c r="I2076" s="22">
        <f>VLOOKUP(A2076,ENERGY!$A$2:$F$2692,5,0)</f>
        <v>133681</v>
      </c>
      <c r="J2076" s="10">
        <f>VLOOKUP(A2077,ENERGY!$A$2:$F$2692,6,0)</f>
        <v>187</v>
      </c>
      <c r="K2076" s="23">
        <v>0.024</v>
      </c>
      <c r="L2076" s="10">
        <f>VLOOKUP(A2076,TOURISM!$A$2:$E$2692,5,0)</f>
        <v>105000000</v>
      </c>
      <c r="M2076" s="10">
        <f>VLOOKUP(A2076,TOURISM!$A$2:$F$2692,6,0)</f>
        <v>110000000</v>
      </c>
      <c r="N2076" s="23">
        <v>0.35</v>
      </c>
      <c r="O2076" s="23">
        <v>12.0</v>
      </c>
      <c r="P2076" s="23">
        <v>11.0</v>
      </c>
      <c r="Q2076" s="23">
        <v>110.0</v>
      </c>
      <c r="R2076" s="23">
        <v>0.875</v>
      </c>
      <c r="S2076" s="23">
        <v>1.248</v>
      </c>
      <c r="T2076" s="10">
        <f>VLOOKUP(A2076,TOURISM!$A$2:$E$2692,5,0)</f>
        <v>105000000</v>
      </c>
      <c r="U2076" s="10">
        <f>VLOOKUP(A2076,TOURISM!$A$2:$F$2692,6,0)</f>
        <v>110000000</v>
      </c>
      <c r="V2076" s="10">
        <f>VLOOKUP(A2076,BUSINESS!$A$2:$E$2692,5,0)</f>
        <v>0.448</v>
      </c>
      <c r="W2076" s="10">
        <f>VLOOKUP(A2076,BUSINESS!$A$2:$F$2692,6,0)</f>
        <v>14</v>
      </c>
      <c r="X2076" s="10">
        <f>VLOOKUP(A2076,BUSINESS!$A$2:$G$2692,7,0)</f>
        <v>20</v>
      </c>
      <c r="Y2076" s="10">
        <f>VLOOKUP(A2076,BUSINESS!$A$2:$H$2692,8,0)</f>
        <v>270</v>
      </c>
      <c r="Z2076" s="10">
        <f>VLOOKUP(A2076,BUSINESS!$A$2:$I$2692,9,0)</f>
        <v>0.024</v>
      </c>
      <c r="AA2076" s="10">
        <f>VLOOKUP(A2076,BUSINESS!$A$2:$J$2692,10,0)</f>
        <v>0.367</v>
      </c>
      <c r="AB2076" s="7">
        <f t="shared" si="2"/>
        <v>9540750159</v>
      </c>
    </row>
    <row r="2077">
      <c r="A2077" s="7" t="str">
        <f t="shared" si="1"/>
        <v>Burundi-Africa2010</v>
      </c>
      <c r="B2077" s="8" t="s">
        <v>109</v>
      </c>
      <c r="C2077" s="5" t="s">
        <v>78</v>
      </c>
      <c r="D2077" s="9" t="s">
        <v>72</v>
      </c>
      <c r="E2077" s="11">
        <v>1.739781536E9</v>
      </c>
      <c r="F2077" s="12">
        <v>0.07</v>
      </c>
      <c r="G2077" s="12">
        <v>14.0</v>
      </c>
      <c r="H2077" s="12">
        <v>0.141</v>
      </c>
      <c r="I2077" s="22">
        <f>VLOOKUP(A2077,ENERGY!$A$2:$F$2692,5,0)</f>
        <v>133681</v>
      </c>
      <c r="J2077" s="10">
        <f>VLOOKUP(A2078,ENERGY!$A$2:$F$2692,6,0)</f>
        <v>3828</v>
      </c>
      <c r="K2077" s="23">
        <v>0.024</v>
      </c>
      <c r="L2077" s="10">
        <f>VLOOKUP(A2077,TOURISM!$A$2:$E$2692,5,0)</f>
        <v>2100000</v>
      </c>
      <c r="M2077" s="10">
        <f>VLOOKUP(A2077,TOURISM!$A$2:$F$2692,6,0)</f>
        <v>35000000</v>
      </c>
      <c r="N2077" s="27">
        <f t="shared" ref="N2077:O2077" si="975">if(AND(L2077=L2078,M2077=M2077+1,ISBLANK(N2078)),N2077,N2078)</f>
        <v>0.306</v>
      </c>
      <c r="O2077" s="27">
        <f t="shared" si="975"/>
        <v>5</v>
      </c>
      <c r="P2077" s="26"/>
      <c r="Q2077" s="27">
        <f>if(AND(O2077=O2078,P2077=P2077+1,ISBLANK(Q2078)),Q2077,Q2078)</f>
        <v>140</v>
      </c>
      <c r="R2077" s="23">
        <v>0.853</v>
      </c>
      <c r="S2077" s="23">
        <v>1.186</v>
      </c>
      <c r="T2077" s="10">
        <f>VLOOKUP(A2077,TOURISM!$A$2:$E$2692,5,0)</f>
        <v>2100000</v>
      </c>
      <c r="U2077" s="10">
        <f>VLOOKUP(A2077,TOURISM!$A$2:$F$2692,6,0)</f>
        <v>35000000</v>
      </c>
      <c r="V2077" s="10">
        <f>VLOOKUP(A2077,BUSINESS!$A$2:$E$2692,5,0)</f>
        <v>1.545</v>
      </c>
      <c r="W2077" s="10">
        <f>VLOOKUP(A2077,BUSINESS!$A$2:$F$2692,6,0)</f>
        <v>13</v>
      </c>
      <c r="X2077" s="10">
        <f>VLOOKUP(A2077,BUSINESS!$A$2:$G$2692,7,0)</f>
        <v>20</v>
      </c>
      <c r="Y2077" s="10">
        <f>VLOOKUP(A2077,BUSINESS!$A$2:$H$2692,8,0)</f>
        <v>211</v>
      </c>
      <c r="Z2077" s="10">
        <f>VLOOKUP(A2077,BUSINESS!$A$2:$I$2692,9,0)</f>
        <v>0.01</v>
      </c>
      <c r="AA2077" s="10">
        <f>VLOOKUP(A2077,BUSINESS!$A$2:$J$2692,10,0)</f>
        <v>0.182</v>
      </c>
      <c r="AB2077" s="7">
        <f t="shared" si="2"/>
        <v>2039603208</v>
      </c>
    </row>
    <row r="2078">
      <c r="A2078" s="7" t="str">
        <f t="shared" si="1"/>
        <v>Cameroon-Africa2010</v>
      </c>
      <c r="B2078" s="8" t="s">
        <v>111</v>
      </c>
      <c r="C2078" s="5" t="s">
        <v>78</v>
      </c>
      <c r="D2078" s="9" t="s">
        <v>72</v>
      </c>
      <c r="E2078" s="11">
        <v>2.2165009363E10</v>
      </c>
      <c r="F2078" s="12">
        <v>0.051</v>
      </c>
      <c r="G2078" s="12">
        <v>56.0</v>
      </c>
      <c r="H2078" s="10" t="str">
        <f t="shared" ref="H2078:H2080" si="976">if(AND(#REF!=#REF!,#REF!=#REF!+1,ISBLANK(#REF!)),#REF!,#REF!)</f>
        <v>#REF!</v>
      </c>
      <c r="I2078" s="22">
        <f>VLOOKUP(A2078,ENERGY!$A$2:$F$2692,5,0)</f>
        <v>6723</v>
      </c>
      <c r="J2078" s="10">
        <f>VLOOKUP(A2079,ENERGY!$A$2:$F$2692,6,0)</f>
        <v>227</v>
      </c>
      <c r="K2078" s="23">
        <v>0.024</v>
      </c>
      <c r="L2078" s="10">
        <f>VLOOKUP(A2078,TOURISM!$A$2:$E$2692,5,0)</f>
        <v>171000000</v>
      </c>
      <c r="M2078" s="10">
        <f>VLOOKUP(A2078,TOURISM!$A$2:$F$2692,6,0)</f>
        <v>265000000</v>
      </c>
      <c r="N2078" s="23">
        <v>0.306</v>
      </c>
      <c r="O2078" s="23">
        <v>5.0</v>
      </c>
      <c r="P2078" s="23">
        <v>13.0</v>
      </c>
      <c r="Q2078" s="23">
        <v>140.0</v>
      </c>
      <c r="R2078" s="23">
        <v>0.962</v>
      </c>
      <c r="S2078" s="23">
        <v>1.081</v>
      </c>
      <c r="T2078" s="10">
        <f>VLOOKUP(A2078,TOURISM!$A$2:$E$2692,5,0)</f>
        <v>171000000</v>
      </c>
      <c r="U2078" s="10">
        <f>VLOOKUP(A2078,TOURISM!$A$2:$F$2692,6,0)</f>
        <v>265000000</v>
      </c>
      <c r="V2078" s="10">
        <f>VLOOKUP(A2078,BUSINESS!$A$2:$E$2692,5,0)</f>
        <v>0.488</v>
      </c>
      <c r="W2078" s="10">
        <f>VLOOKUP(A2078,BUSINESS!$A$2:$F$2692,6,0)</f>
        <v>19</v>
      </c>
      <c r="X2078" s="10">
        <f>VLOOKUP(A2078,BUSINESS!$A$2:$G$2692,7,0)</f>
        <v>20</v>
      </c>
      <c r="Y2078" s="10">
        <f>VLOOKUP(A2078,BUSINESS!$A$2:$H$2692,8,0)</f>
        <v>654</v>
      </c>
      <c r="Z2078" s="10">
        <f>VLOOKUP(A2078,BUSINESS!$A$2:$I$2692,9,0)</f>
        <v>0.043</v>
      </c>
      <c r="AA2078" s="10">
        <f>VLOOKUP(A2078,BUSINESS!$A$2:$J$2692,10,0)</f>
        <v>0.419</v>
      </c>
      <c r="AB2078" s="7">
        <f t="shared" si="2"/>
        <v>23040550273</v>
      </c>
    </row>
    <row r="2079">
      <c r="A2079" s="7" t="str">
        <f t="shared" si="1"/>
        <v>Central African Republic-Africa2010</v>
      </c>
      <c r="B2079" s="8" t="s">
        <v>114</v>
      </c>
      <c r="C2079" s="5" t="s">
        <v>78</v>
      </c>
      <c r="D2079" s="9" t="s">
        <v>72</v>
      </c>
      <c r="E2079" s="11">
        <v>1.981728179E9</v>
      </c>
      <c r="F2079" s="12">
        <v>0.036</v>
      </c>
      <c r="G2079" s="12">
        <v>17.0</v>
      </c>
      <c r="H2079" s="10" t="str">
        <f t="shared" si="976"/>
        <v>#REF!</v>
      </c>
      <c r="I2079" s="22">
        <f>VLOOKUP(A2079,ENERGY!$A$2:$F$2692,5,0)</f>
        <v>133681</v>
      </c>
      <c r="J2079" s="10">
        <f>VLOOKUP(A2080,ENERGY!$A$2:$F$2692,6,0)</f>
        <v>407</v>
      </c>
      <c r="K2079" s="23">
        <v>0.024</v>
      </c>
      <c r="L2079" s="10">
        <f>VLOOKUP(A2079,TOURISM!$A$2:$E$2692,5,0)</f>
        <v>7200000</v>
      </c>
      <c r="M2079" s="10">
        <f>VLOOKUP(A2079,TOURISM!$A$2:$F$2692,6,0)</f>
        <v>61000000</v>
      </c>
      <c r="N2079" s="23">
        <v>0.255</v>
      </c>
      <c r="O2079" s="23">
        <v>10.0</v>
      </c>
      <c r="P2079" s="23">
        <v>15.0</v>
      </c>
      <c r="Q2079" s="23">
        <v>80.0</v>
      </c>
      <c r="R2079" s="23">
        <v>0.769</v>
      </c>
      <c r="S2079" s="23">
        <v>1.072</v>
      </c>
      <c r="T2079" s="10">
        <f>VLOOKUP(A2079,TOURISM!$A$2:$E$2692,5,0)</f>
        <v>7200000</v>
      </c>
      <c r="U2079" s="10">
        <f>VLOOKUP(A2079,TOURISM!$A$2:$F$2692,6,0)</f>
        <v>61000000</v>
      </c>
      <c r="V2079" s="10">
        <f>VLOOKUP(A2079,BUSINESS!$A$2:$E$2692,5,0)</f>
        <v>2.038</v>
      </c>
      <c r="W2079" s="10">
        <f>VLOOKUP(A2079,BUSINESS!$A$2:$F$2692,6,0)</f>
        <v>23</v>
      </c>
      <c r="X2079" s="10">
        <f>VLOOKUP(A2079,BUSINESS!$A$2:$G$2692,7,0)</f>
        <v>20</v>
      </c>
      <c r="Y2079" s="10">
        <f>VLOOKUP(A2079,BUSINESS!$A$2:$H$2692,8,0)</f>
        <v>504</v>
      </c>
      <c r="Z2079" s="10">
        <f>VLOOKUP(A2079,BUSINESS!$A$2:$I$2692,9,0)</f>
        <v>0.02</v>
      </c>
      <c r="AA2079" s="10">
        <f>VLOOKUP(A2079,BUSINESS!$A$2:$J$2692,10,0)</f>
        <v>0.225</v>
      </c>
      <c r="AB2079" s="7">
        <f t="shared" si="2"/>
        <v>2577019739</v>
      </c>
    </row>
    <row r="2080">
      <c r="A2080" s="7" t="str">
        <f t="shared" si="1"/>
        <v>Chad-Africa2010</v>
      </c>
      <c r="B2080" s="8" t="s">
        <v>115</v>
      </c>
      <c r="C2080" s="5" t="s">
        <v>78</v>
      </c>
      <c r="D2080" s="9" t="s">
        <v>72</v>
      </c>
      <c r="E2080" s="11">
        <v>9.25348429E9</v>
      </c>
      <c r="F2080" s="12">
        <v>0.045</v>
      </c>
      <c r="G2080" s="12">
        <v>28.0</v>
      </c>
      <c r="H2080" s="10" t="str">
        <f t="shared" si="976"/>
        <v>#REF!</v>
      </c>
      <c r="I2080" s="22">
        <f>VLOOKUP(A2080,ENERGY!$A$2:$F$2692,5,0)</f>
        <v>133681</v>
      </c>
      <c r="J2080" s="10">
        <f>VLOOKUP(A2081,ENERGY!$A$2:$F$2692,6,0)</f>
        <v>121</v>
      </c>
      <c r="K2080" s="23">
        <v>0.024</v>
      </c>
      <c r="L2080" s="10">
        <f>VLOOKUP(A2080,TOURISM!$A$2:$E$2692,5,0)</f>
        <v>738000000</v>
      </c>
      <c r="M2080" s="10">
        <f>VLOOKUP(A2080,TOURISM!$A$2:$F$2692,6,0)</f>
        <v>355000000</v>
      </c>
      <c r="N2080" s="23">
        <v>0.4</v>
      </c>
      <c r="O2080" s="23">
        <v>6.0</v>
      </c>
      <c r="P2080" s="23">
        <v>72.0</v>
      </c>
      <c r="Q2080" s="23">
        <v>226.0</v>
      </c>
      <c r="R2080" s="23">
        <v>0.451</v>
      </c>
      <c r="S2080" s="23">
        <v>0.915</v>
      </c>
      <c r="T2080" s="10">
        <f>VLOOKUP(A2080,TOURISM!$A$2:$E$2692,5,0)</f>
        <v>738000000</v>
      </c>
      <c r="U2080" s="10">
        <f>VLOOKUP(A2080,TOURISM!$A$2:$F$2692,6,0)</f>
        <v>355000000</v>
      </c>
      <c r="V2080" s="10">
        <f>VLOOKUP(A2080,BUSINESS!$A$2:$E$2692,5,0)</f>
        <v>0.758</v>
      </c>
      <c r="W2080" s="10">
        <f>VLOOKUP(A2080,BUSINESS!$A$2:$F$2692,6,0)</f>
        <v>64</v>
      </c>
      <c r="X2080" s="10">
        <f>VLOOKUP(A2080,BUSINESS!$A$2:$G$2692,7,0)</f>
        <v>20</v>
      </c>
      <c r="Y2080" s="10">
        <f>VLOOKUP(A2080,BUSINESS!$A$2:$H$2692,8,0)</f>
        <v>732</v>
      </c>
      <c r="Z2080" s="10">
        <f>VLOOKUP(A2080,BUSINESS!$A$2:$I$2692,9,0)</f>
        <v>0.017</v>
      </c>
      <c r="AA2080" s="10">
        <f>VLOOKUP(A2080,BUSINESS!$A$2:$J$2692,10,0)</f>
        <v>0.245</v>
      </c>
      <c r="AB2080" s="7">
        <f t="shared" si="2"/>
        <v>20517703525</v>
      </c>
    </row>
    <row r="2081">
      <c r="A2081" s="7" t="str">
        <f t="shared" si="1"/>
        <v>Comoros-Africa2010</v>
      </c>
      <c r="B2081" s="8" t="s">
        <v>119</v>
      </c>
      <c r="C2081" s="5" t="s">
        <v>78</v>
      </c>
      <c r="D2081" s="9" t="s">
        <v>72</v>
      </c>
      <c r="E2081" s="11">
        <v>5.35199686E8</v>
      </c>
      <c r="F2081" s="12">
        <v>0.038</v>
      </c>
      <c r="G2081" s="12">
        <v>31.0</v>
      </c>
      <c r="H2081" s="12">
        <v>0.105</v>
      </c>
      <c r="I2081" s="22">
        <f>VLOOKUP(A2081,ENERGY!$A$2:$F$2692,5,0)</f>
        <v>42</v>
      </c>
      <c r="J2081" s="10">
        <f>VLOOKUP(A2082,ENERGY!$A$2:$F$2692,6,0)</f>
        <v>1338</v>
      </c>
      <c r="K2081" s="23">
        <v>0.024</v>
      </c>
      <c r="L2081" s="10">
        <f>VLOOKUP(A2081,TOURISM!$A$2:$E$2692,5,0)</f>
        <v>35000000</v>
      </c>
      <c r="M2081" s="10">
        <f>VLOOKUP(A2081,TOURISM!$A$2:$F$2692,6,0)</f>
        <v>19000000</v>
      </c>
      <c r="N2081" s="23">
        <v>0.154</v>
      </c>
      <c r="O2081" s="23">
        <v>52.0</v>
      </c>
      <c r="P2081" s="23">
        <v>96.0</v>
      </c>
      <c r="Q2081" s="23">
        <v>164.0</v>
      </c>
      <c r="R2081" s="27">
        <f>if(AND(P2081=P2082,Q2081=Q2081+1,ISBLANK(R2082)),R2081,R2082)</f>
        <v>0.101</v>
      </c>
      <c r="S2081" s="26"/>
      <c r="T2081" s="10">
        <f>VLOOKUP(A2081,TOURISM!$A$2:$E$2692,5,0)</f>
        <v>35000000</v>
      </c>
      <c r="U2081" s="10">
        <f>VLOOKUP(A2081,TOURISM!$A$2:$F$2692,6,0)</f>
        <v>19000000</v>
      </c>
      <c r="V2081" s="10">
        <f>VLOOKUP(A2081,BUSINESS!$A$2:$E$2692,5,0)</f>
        <v>2.179</v>
      </c>
      <c r="W2081" s="10">
        <f>VLOOKUP(A2081,BUSINESS!$A$2:$F$2692,6,0)</f>
        <v>22</v>
      </c>
      <c r="X2081" s="10">
        <f>VLOOKUP(A2081,BUSINESS!$A$2:$G$2692,7,0)</f>
        <v>20</v>
      </c>
      <c r="Y2081" s="10">
        <f>VLOOKUP(A2081,BUSINESS!$A$2:$H$2692,8,0)</f>
        <v>100</v>
      </c>
      <c r="Z2081" s="10">
        <f>VLOOKUP(A2081,BUSINESS!$A$2:$I$2692,9,0)</f>
        <v>0.051</v>
      </c>
      <c r="AA2081" s="10">
        <f>VLOOKUP(A2081,BUSINESS!$A$2:$J$2692,10,0)</f>
        <v>0.242</v>
      </c>
      <c r="AB2081" s="7">
        <f t="shared" si="2"/>
        <v>5299006792</v>
      </c>
    </row>
    <row r="2082">
      <c r="A2082" s="7" t="str">
        <f t="shared" si="1"/>
        <v>Congo (Brazzaville)-Africa2010</v>
      </c>
      <c r="B2082" s="8" t="s">
        <v>120</v>
      </c>
      <c r="C2082" s="5" t="s">
        <v>78</v>
      </c>
      <c r="D2082" s="9" t="s">
        <v>72</v>
      </c>
      <c r="E2082" s="11">
        <v>9.593536719E9</v>
      </c>
      <c r="F2082" s="12">
        <v>0.023</v>
      </c>
      <c r="G2082" s="12">
        <v>54.0</v>
      </c>
      <c r="H2082" s="10" t="str">
        <f>if(AND(#REF!=#REF!,#REF!=#REF!+1,ISBLANK(#REF!)),#REF!,#REF!)</f>
        <v>#REF!</v>
      </c>
      <c r="I2082" s="22">
        <f>VLOOKUP(A2082,ENERGY!$A$2:$F$2692,5,0)</f>
        <v>1154</v>
      </c>
      <c r="J2082" s="10">
        <f>VLOOKUP(A2083,ENERGY!$A$2:$F$2692,6,0)</f>
        <v>2417</v>
      </c>
      <c r="K2082" s="23">
        <v>0.024</v>
      </c>
      <c r="L2082" s="10">
        <f>VLOOKUP(A2082,TOURISM!$A$2:$E$2692,5,0)</f>
        <v>12000000</v>
      </c>
      <c r="M2082" s="10">
        <f>VLOOKUP(A2082,TOURISM!$A$2:$F$2692,6,0)</f>
        <v>39000000</v>
      </c>
      <c r="N2082" s="23">
        <v>0.354</v>
      </c>
      <c r="O2082" s="23">
        <v>46.0</v>
      </c>
      <c r="P2082" s="27">
        <f>if(AND(N2082=N2083,O2082=O2082+1,ISBLANK(P2083)),P2082,P2083)</f>
        <v>45</v>
      </c>
      <c r="Q2082" s="23">
        <v>180.0</v>
      </c>
      <c r="R2082" s="23">
        <v>0.101</v>
      </c>
      <c r="S2082" s="23">
        <v>0.249</v>
      </c>
      <c r="T2082" s="10">
        <f>VLOOKUP(A2082,TOURISM!$A$2:$E$2692,5,0)</f>
        <v>12000000</v>
      </c>
      <c r="U2082" s="10">
        <f>VLOOKUP(A2082,TOURISM!$A$2:$F$2692,6,0)</f>
        <v>39000000</v>
      </c>
      <c r="V2082" s="10">
        <f>VLOOKUP(A2082,BUSINESS!$A$2:$E$2692,5,0)</f>
        <v>0.663</v>
      </c>
      <c r="W2082" s="10">
        <f>VLOOKUP(A2082,BUSINESS!$A$2:$F$2692,6,0)</f>
        <v>161</v>
      </c>
      <c r="X2082" s="10">
        <f>VLOOKUP(A2082,BUSINESS!$A$2:$G$2692,7,0)</f>
        <v>20</v>
      </c>
      <c r="Y2082" s="10">
        <f>VLOOKUP(A2082,BUSINESS!$A$2:$H$2692,8,0)</f>
        <v>606</v>
      </c>
      <c r="Z2082" s="10">
        <f>VLOOKUP(A2082,BUSINESS!$A$2:$I$2692,9,0)</f>
        <v>0.05</v>
      </c>
      <c r="AA2082" s="10">
        <f>VLOOKUP(A2082,BUSINESS!$A$2:$J$2692,10,0)</f>
        <v>0.904</v>
      </c>
      <c r="AB2082" s="7">
        <f t="shared" si="2"/>
        <v>94985512069</v>
      </c>
    </row>
    <row r="2083">
      <c r="A2083" s="7" t="str">
        <f t="shared" si="1"/>
        <v>Congo (Kinshasa)-Africa2010</v>
      </c>
      <c r="B2083" s="8" t="s">
        <v>121</v>
      </c>
      <c r="C2083" s="5" t="s">
        <v>78</v>
      </c>
      <c r="D2083" s="9" t="s">
        <v>72</v>
      </c>
      <c r="E2083" s="11">
        <v>1.8262773766E10</v>
      </c>
      <c r="F2083" s="12">
        <v>0.091</v>
      </c>
      <c r="G2083" s="12">
        <v>17.0</v>
      </c>
      <c r="H2083" s="12">
        <v>0.654</v>
      </c>
      <c r="I2083" s="22">
        <f>VLOOKUP(A2083,ENERGY!$A$2:$F$2692,5,0)</f>
        <v>20715</v>
      </c>
      <c r="J2083" s="10">
        <f>VLOOKUP(A2084,ENERGY!$A$2:$F$2692,6,0)</f>
        <v>6997</v>
      </c>
      <c r="K2083" s="23">
        <v>0.024</v>
      </c>
      <c r="L2083" s="10">
        <f>VLOOKUP(A2083,TOURISM!$A$2:$E$2692,5,0)</f>
        <v>10700000</v>
      </c>
      <c r="M2083" s="10">
        <f>VLOOKUP(A2083,TOURISM!$A$2:$F$2692,6,0)</f>
        <v>150000000</v>
      </c>
      <c r="N2083" s="27">
        <f t="shared" ref="N2083:Q2083" si="977">if(AND(L2083=L2084,M2083=M2083+1,ISBLANK(N2084)),N2083,N2084)</f>
        <v>0.144</v>
      </c>
      <c r="O2083" s="27">
        <f t="shared" si="977"/>
        <v>19</v>
      </c>
      <c r="P2083" s="27">
        <f t="shared" si="977"/>
        <v>45</v>
      </c>
      <c r="Q2083" s="27">
        <f t="shared" si="977"/>
        <v>12</v>
      </c>
      <c r="R2083" s="23">
        <v>0.247</v>
      </c>
      <c r="S2083" s="23">
        <v>0.873</v>
      </c>
      <c r="T2083" s="10">
        <f>VLOOKUP(A2083,TOURISM!$A$2:$E$2692,5,0)</f>
        <v>10700000</v>
      </c>
      <c r="U2083" s="10">
        <f>VLOOKUP(A2083,TOURISM!$A$2:$F$2692,6,0)</f>
        <v>150000000</v>
      </c>
      <c r="V2083" s="10">
        <f>VLOOKUP(A2083,BUSINESS!$A$2:$E$2692,5,0)</f>
        <v>3.391</v>
      </c>
      <c r="W2083" s="10">
        <f>VLOOKUP(A2083,BUSINESS!$A$2:$F$2692,6,0)</f>
        <v>84</v>
      </c>
      <c r="X2083" s="10">
        <f>VLOOKUP(A2083,BUSINESS!$A$2:$G$2692,7,0)</f>
        <v>20</v>
      </c>
      <c r="Y2083" s="10">
        <f>VLOOKUP(A2083,BUSINESS!$A$2:$H$2692,8,0)</f>
        <v>336</v>
      </c>
      <c r="Z2083" s="10">
        <f>VLOOKUP(A2083,BUSINESS!$A$2:$I$2692,9,0)</f>
        <v>0.007</v>
      </c>
      <c r="AA2083" s="10">
        <f>VLOOKUP(A2083,BUSINESS!$A$2:$J$2692,10,0)</f>
        <v>0.19</v>
      </c>
      <c r="AB2083" s="7">
        <f t="shared" si="2"/>
        <v>73938355328</v>
      </c>
    </row>
    <row r="2084">
      <c r="A2084" s="7" t="str">
        <f t="shared" si="1"/>
        <v>Cote d'Ivoire-Africa2010</v>
      </c>
      <c r="B2084" s="8" t="s">
        <v>123</v>
      </c>
      <c r="C2084" s="5" t="s">
        <v>78</v>
      </c>
      <c r="D2084" s="9" t="s">
        <v>72</v>
      </c>
      <c r="E2084" s="11">
        <v>2.2920779598E10</v>
      </c>
      <c r="F2084" s="12">
        <v>0.069</v>
      </c>
      <c r="G2084" s="12">
        <v>83.0</v>
      </c>
      <c r="H2084" s="10" t="str">
        <f>if(AND(#REF!=#REF!,#REF!=#REF!+1,ISBLANK(#REF!)),#REF!,#REF!)</f>
        <v>#REF!</v>
      </c>
      <c r="I2084" s="22">
        <f>VLOOKUP(A2084,ENERGY!$A$2:$F$2692,5,0)</f>
        <v>9537</v>
      </c>
      <c r="J2084" s="10">
        <f>VLOOKUP(A2085,ENERGY!$A$2:$F$2692,6,0)</f>
        <v>488</v>
      </c>
      <c r="K2084" s="23">
        <v>0.024</v>
      </c>
      <c r="L2084" s="10">
        <f>VLOOKUP(A2084,TOURISM!$A$2:$E$2692,5,0)</f>
        <v>213000000</v>
      </c>
      <c r="M2084" s="10">
        <f>VLOOKUP(A2084,TOURISM!$A$2:$F$2692,6,0)</f>
        <v>569000000</v>
      </c>
      <c r="N2084" s="23">
        <v>0.144</v>
      </c>
      <c r="O2084" s="23">
        <v>19.0</v>
      </c>
      <c r="P2084" s="27">
        <f t="shared" ref="P2084:P2085" si="978">if(AND(N2084=N2085,O2084=O2084+1,ISBLANK(P2085)),P2084,P2085)</f>
        <v>45</v>
      </c>
      <c r="Q2084" s="23">
        <v>12.0</v>
      </c>
      <c r="R2084" s="23">
        <v>0.4</v>
      </c>
      <c r="S2084" s="23">
        <v>1.093</v>
      </c>
      <c r="T2084" s="10">
        <f>VLOOKUP(A2084,TOURISM!$A$2:$E$2692,5,0)</f>
        <v>213000000</v>
      </c>
      <c r="U2084" s="10">
        <f>VLOOKUP(A2084,TOURISM!$A$2:$F$2692,6,0)</f>
        <v>569000000</v>
      </c>
      <c r="V2084" s="10">
        <f>VLOOKUP(A2084,BUSINESS!$A$2:$E$2692,5,0)</f>
        <v>0.442</v>
      </c>
      <c r="W2084" s="10">
        <f>VLOOKUP(A2084,BUSINESS!$A$2:$F$2692,6,0)</f>
        <v>40</v>
      </c>
      <c r="X2084" s="10">
        <f>VLOOKUP(A2084,BUSINESS!$A$2:$G$2692,7,0)</f>
        <v>20</v>
      </c>
      <c r="Y2084" s="10">
        <f>VLOOKUP(A2084,BUSINESS!$A$2:$H$2692,8,0)</f>
        <v>270</v>
      </c>
      <c r="Z2084" s="10">
        <f>VLOOKUP(A2084,BUSINESS!$A$2:$I$2692,9,0)</f>
        <v>0.021</v>
      </c>
      <c r="AA2084" s="10">
        <f>VLOOKUP(A2084,BUSINESS!$A$2:$J$2692,10,0)</f>
        <v>0.822</v>
      </c>
      <c r="AB2084" s="7">
        <f t="shared" si="2"/>
        <v>57301948995</v>
      </c>
    </row>
    <row r="2085">
      <c r="A2085" s="7" t="str">
        <f t="shared" si="1"/>
        <v>Djibouti-Africa2010</v>
      </c>
      <c r="B2085" s="8" t="s">
        <v>130</v>
      </c>
      <c r="C2085" s="5" t="s">
        <v>78</v>
      </c>
      <c r="D2085" s="9" t="s">
        <v>72</v>
      </c>
      <c r="E2085" s="11">
        <v>1.1286117E9</v>
      </c>
      <c r="F2085" s="12">
        <v>0.088</v>
      </c>
      <c r="G2085" s="12">
        <v>111.0</v>
      </c>
      <c r="H2085" s="12">
        <v>0.103</v>
      </c>
      <c r="I2085" s="22">
        <f>VLOOKUP(A2085,ENERGY!$A$2:$F$2692,5,0)</f>
        <v>143</v>
      </c>
      <c r="J2085" s="10">
        <f>VLOOKUP(A2086,ENERGY!$A$2:$F$2692,6,0)</f>
        <v>178616</v>
      </c>
      <c r="K2085" s="23">
        <v>0.024</v>
      </c>
      <c r="L2085" s="10">
        <f>VLOOKUP(A2085,TOURISM!$A$2:$E$2692,5,0)</f>
        <v>18000000</v>
      </c>
      <c r="M2085" s="10">
        <f>VLOOKUP(A2085,TOURISM!$A$2:$F$2692,6,0)</f>
        <v>20500000</v>
      </c>
      <c r="N2085" s="23">
        <v>0.442</v>
      </c>
      <c r="O2085" s="23">
        <v>28.0</v>
      </c>
      <c r="P2085" s="27">
        <f t="shared" si="978"/>
        <v>45</v>
      </c>
      <c r="Q2085" s="23">
        <v>344.0</v>
      </c>
      <c r="R2085" s="23">
        <v>0.081</v>
      </c>
      <c r="S2085" s="23">
        <v>0.121</v>
      </c>
      <c r="T2085" s="10">
        <f>VLOOKUP(A2085,TOURISM!$A$2:$E$2692,5,0)</f>
        <v>18000000</v>
      </c>
      <c r="U2085" s="10">
        <f>VLOOKUP(A2085,TOURISM!$A$2:$F$2692,6,0)</f>
        <v>20500000</v>
      </c>
      <c r="V2085" s="10">
        <f>VLOOKUP(A2085,BUSINESS!$A$2:$E$2692,5,0)</f>
        <v>0.378</v>
      </c>
      <c r="W2085" s="10">
        <f>VLOOKUP(A2085,BUSINESS!$A$2:$F$2692,6,0)</f>
        <v>37</v>
      </c>
      <c r="X2085" s="10">
        <f>VLOOKUP(A2085,BUSINESS!$A$2:$G$2692,7,0)</f>
        <v>20</v>
      </c>
      <c r="Y2085" s="10">
        <f>VLOOKUP(A2085,BUSINESS!$A$2:$H$2692,8,0)</f>
        <v>90</v>
      </c>
      <c r="Z2085" s="10">
        <f>VLOOKUP(A2085,BUSINESS!$A$2:$I$2692,9,0)</f>
        <v>0.065</v>
      </c>
      <c r="AA2085" s="10">
        <f>VLOOKUP(A2085,BUSINESS!$A$2:$J$2692,10,0)</f>
        <v>0.199</v>
      </c>
      <c r="AB2085" s="7">
        <f t="shared" si="2"/>
        <v>13933477778</v>
      </c>
    </row>
    <row r="2086">
      <c r="A2086" s="7" t="str">
        <f t="shared" si="1"/>
        <v>Egypt-Africa2010</v>
      </c>
      <c r="B2086" s="8" t="s">
        <v>134</v>
      </c>
      <c r="C2086" s="5" t="s">
        <v>78</v>
      </c>
      <c r="D2086" s="9" t="s">
        <v>72</v>
      </c>
      <c r="E2086" s="11">
        <v>2.19E11</v>
      </c>
      <c r="F2086" s="12">
        <v>0.048</v>
      </c>
      <c r="G2086" s="12">
        <v>126.0</v>
      </c>
      <c r="H2086" s="12">
        <v>0.11</v>
      </c>
      <c r="I2086" s="22">
        <f>VLOOKUP(A2086,ENERGY!$A$2:$F$2692,5,0)</f>
        <v>66269</v>
      </c>
      <c r="J2086" s="10">
        <f>VLOOKUP(A2087,ENERGY!$A$2:$F$2692,6,0)</f>
        <v>4752</v>
      </c>
      <c r="K2086" s="23">
        <v>0.024</v>
      </c>
      <c r="L2086" s="10">
        <f>VLOOKUP(A2086,TOURISM!$A$2:$E$2692,5,0)</f>
        <v>13633000000</v>
      </c>
      <c r="M2086" s="10">
        <f>VLOOKUP(A2086,TOURISM!$A$2:$F$2692,6,0)</f>
        <v>2696000000</v>
      </c>
      <c r="N2086" s="27">
        <f t="shared" ref="N2086:Q2086" si="979">if(AND(L2086=L2087,M2086=M2086+1,ISBLANK(N2087)),N2086,N2087)</f>
        <v>0.107</v>
      </c>
      <c r="O2086" s="27">
        <f t="shared" si="979"/>
        <v>35</v>
      </c>
      <c r="P2086" s="27">
        <f t="shared" si="979"/>
        <v>45</v>
      </c>
      <c r="Q2086" s="27">
        <f t="shared" si="979"/>
        <v>98</v>
      </c>
      <c r="R2086" s="23">
        <v>0.213</v>
      </c>
      <c r="S2086" s="23">
        <v>0.872</v>
      </c>
      <c r="T2086" s="10">
        <f>VLOOKUP(A2086,TOURISM!$A$2:$E$2692,5,0)</f>
        <v>13633000000</v>
      </c>
      <c r="U2086" s="10">
        <f>VLOOKUP(A2086,TOURISM!$A$2:$F$2692,6,0)</f>
        <v>2696000000</v>
      </c>
      <c r="V2086" s="10">
        <f>VLOOKUP(A2086,BUSINESS!$A$2:$E$2692,5,0)</f>
        <v>0.426</v>
      </c>
      <c r="W2086" s="10">
        <f>VLOOKUP(A2086,BUSINESS!$A$2:$F$2692,6,0)</f>
        <v>8</v>
      </c>
      <c r="X2086" s="10">
        <f>VLOOKUP(A2086,BUSINESS!$A$2:$G$2692,7,0)</f>
        <v>20</v>
      </c>
      <c r="Y2086" s="10">
        <f>VLOOKUP(A2086,BUSINESS!$A$2:$H$2692,8,0)</f>
        <v>433</v>
      </c>
      <c r="Z2086" s="10">
        <f>VLOOKUP(A2086,BUSINESS!$A$2:$I$2692,9,0)</f>
        <v>0.314</v>
      </c>
      <c r="AA2086" s="10">
        <f>VLOOKUP(A2086,BUSINESS!$A$2:$J$2692,10,0)</f>
        <v>0.905</v>
      </c>
      <c r="AB2086" s="7">
        <f t="shared" si="2"/>
        <v>1028169014085</v>
      </c>
    </row>
    <row r="2087">
      <c r="A2087" s="7" t="str">
        <f t="shared" si="1"/>
        <v>Equatorial Guinea-Africa2010</v>
      </c>
      <c r="B2087" s="8" t="s">
        <v>136</v>
      </c>
      <c r="C2087" s="5" t="s">
        <v>78</v>
      </c>
      <c r="D2087" s="9" t="s">
        <v>72</v>
      </c>
      <c r="E2087" s="11">
        <v>1.1586407487E10</v>
      </c>
      <c r="F2087" s="12">
        <v>0.043</v>
      </c>
      <c r="G2087" s="12">
        <v>757.0</v>
      </c>
      <c r="H2087" s="10" t="str">
        <f t="shared" ref="H2087:H2090" si="980">if(AND(#REF!=#REF!,#REF!=#REF!+1,ISBLANK(#REF!)),#REF!,#REF!)</f>
        <v>#REF!</v>
      </c>
      <c r="I2087" s="22">
        <f>VLOOKUP(A2087,ENERGY!$A$2:$F$2692,5,0)</f>
        <v>1503</v>
      </c>
      <c r="J2087" s="10">
        <f>VLOOKUP(A2088,ENERGY!$A$2:$F$2692,6,0)</f>
        <v>561</v>
      </c>
      <c r="K2087" s="23">
        <v>0.024</v>
      </c>
      <c r="L2087" s="10">
        <f>VLOOKUP(A2087,TOURISM!$A$2:$E$2692,5,0)</f>
        <v>706000000</v>
      </c>
      <c r="M2087" s="10">
        <f>VLOOKUP(A2087,TOURISM!$A$2:$F$2692,6,0)</f>
        <v>21300000</v>
      </c>
      <c r="N2087" s="23">
        <v>0.107</v>
      </c>
      <c r="O2087" s="23">
        <v>35.0</v>
      </c>
      <c r="P2087" s="27">
        <f t="shared" ref="P2087:P2095" si="981">if(AND(N2087=N2088,O2087=O2087+1,ISBLANK(P2088)),P2087,P2088)</f>
        <v>45</v>
      </c>
      <c r="Q2087" s="23">
        <v>98.0</v>
      </c>
      <c r="R2087" s="23">
        <v>0.259</v>
      </c>
      <c r="S2087" s="23">
        <v>0.602</v>
      </c>
      <c r="T2087" s="10">
        <f>VLOOKUP(A2087,TOURISM!$A$2:$E$2692,5,0)</f>
        <v>706000000</v>
      </c>
      <c r="U2087" s="10">
        <f>VLOOKUP(A2087,TOURISM!$A$2:$F$2692,6,0)</f>
        <v>21300000</v>
      </c>
      <c r="V2087" s="10">
        <f>VLOOKUP(A2087,BUSINESS!$A$2:$E$2692,5,0)</f>
        <v>0.441</v>
      </c>
      <c r="W2087" s="10">
        <f>VLOOKUP(A2087,BUSINESS!$A$2:$F$2692,6,0)</f>
        <v>135</v>
      </c>
      <c r="X2087" s="10">
        <f>VLOOKUP(A2087,BUSINESS!$A$2:$G$2692,7,0)</f>
        <v>20</v>
      </c>
      <c r="Y2087" s="10">
        <f>VLOOKUP(A2087,BUSINESS!$A$2:$H$2692,8,0)</f>
        <v>492</v>
      </c>
      <c r="Z2087" s="10">
        <f>VLOOKUP(A2087,BUSINESS!$A$2:$I$2692,9,0)</f>
        <v>0.06</v>
      </c>
      <c r="AA2087" s="10">
        <f>VLOOKUP(A2087,BUSINESS!$A$2:$J$2692,10,0)</f>
        <v>0.574</v>
      </c>
      <c r="AB2087" s="7">
        <f t="shared" si="2"/>
        <v>44735164042</v>
      </c>
    </row>
    <row r="2088">
      <c r="A2088" s="7" t="str">
        <f t="shared" si="1"/>
        <v>Eritrea-Africa2010</v>
      </c>
      <c r="B2088" s="8" t="s">
        <v>137</v>
      </c>
      <c r="C2088" s="5" t="s">
        <v>78</v>
      </c>
      <c r="D2088" s="9" t="s">
        <v>72</v>
      </c>
      <c r="E2088" s="11">
        <v>2.117039511E9</v>
      </c>
      <c r="F2088" s="12">
        <v>0.032</v>
      </c>
      <c r="G2088" s="12">
        <v>12.0</v>
      </c>
      <c r="H2088" s="10" t="str">
        <f t="shared" si="980"/>
        <v>#REF!</v>
      </c>
      <c r="I2088" s="22">
        <f>VLOOKUP(A2088,ENERGY!$A$2:$F$2692,5,0)</f>
        <v>697</v>
      </c>
      <c r="J2088" s="10">
        <f>VLOOKUP(A2089,ENERGY!$A$2:$F$2692,6,0)</f>
        <v>5420</v>
      </c>
      <c r="K2088" s="23">
        <v>0.024</v>
      </c>
      <c r="L2088" s="10">
        <f>VLOOKUP(A2088,TOURISM!$A$2:$E$2692,5,0)</f>
        <v>80000000</v>
      </c>
      <c r="M2088" s="10">
        <f>VLOOKUP(A2088,TOURISM!$A$2:$F$2692,6,0)</f>
        <v>845000000</v>
      </c>
      <c r="N2088" s="23">
        <v>0.391</v>
      </c>
      <c r="O2088" s="23">
        <v>20.0</v>
      </c>
      <c r="P2088" s="27">
        <f t="shared" si="981"/>
        <v>45</v>
      </c>
      <c r="Q2088" s="23">
        <v>230.0</v>
      </c>
      <c r="R2088" s="23">
        <v>0.252</v>
      </c>
      <c r="S2088" s="23">
        <v>1.175</v>
      </c>
      <c r="T2088" s="10">
        <f>VLOOKUP(A2088,TOURISM!$A$2:$E$2692,5,0)</f>
        <v>80000000</v>
      </c>
      <c r="U2088" s="10">
        <f>VLOOKUP(A2088,TOURISM!$A$2:$F$2692,6,0)</f>
        <v>845000000</v>
      </c>
      <c r="V2088" s="10">
        <f>VLOOKUP(A2088,BUSINESS!$A$2:$E$2692,5,0)</f>
        <v>0.845</v>
      </c>
      <c r="W2088" s="10">
        <f>VLOOKUP(A2088,BUSINESS!$A$2:$F$2692,6,0)</f>
        <v>84</v>
      </c>
      <c r="X2088" s="10">
        <f>VLOOKUP(A2088,BUSINESS!$A$2:$G$2692,7,0)</f>
        <v>20</v>
      </c>
      <c r="Y2088" s="10">
        <f>VLOOKUP(A2088,BUSINESS!$A$2:$H$2692,8,0)</f>
        <v>216</v>
      </c>
      <c r="Z2088" s="10">
        <f>VLOOKUP(A2088,BUSINESS!$A$2:$I$2692,9,0)</f>
        <v>0.006</v>
      </c>
      <c r="AA2088" s="10">
        <f>VLOOKUP(A2088,BUSINESS!$A$2:$J$2692,10,0)</f>
        <v>0.032</v>
      </c>
      <c r="AB2088" s="7">
        <f t="shared" si="2"/>
        <v>8400950440</v>
      </c>
    </row>
    <row r="2089">
      <c r="A2089" s="7" t="str">
        <f t="shared" si="1"/>
        <v>Ethiopia-Africa2010</v>
      </c>
      <c r="B2089" s="8" t="s">
        <v>139</v>
      </c>
      <c r="C2089" s="5" t="s">
        <v>78</v>
      </c>
      <c r="D2089" s="9" t="s">
        <v>72</v>
      </c>
      <c r="E2089" s="11">
        <v>2.9385611867E10</v>
      </c>
      <c r="F2089" s="12">
        <v>0.047</v>
      </c>
      <c r="G2089" s="12">
        <v>14.0</v>
      </c>
      <c r="H2089" s="10" t="str">
        <f t="shared" si="980"/>
        <v>#REF!</v>
      </c>
      <c r="I2089" s="22">
        <f>VLOOKUP(A2089,ENERGY!$A$2:$F$2692,5,0)</f>
        <v>29705</v>
      </c>
      <c r="J2089" s="10">
        <f>VLOOKUP(A2090,ENERGY!$A$2:$F$2692,6,0)</f>
        <v>1977</v>
      </c>
      <c r="K2089" s="23">
        <v>0.024</v>
      </c>
      <c r="L2089" s="10">
        <f>VLOOKUP(A2089,TOURISM!$A$2:$E$2692,5,0)</f>
        <v>1434000000</v>
      </c>
      <c r="M2089" s="10">
        <f>VLOOKUP(A2089,TOURISM!$A$2:$F$2692,6,0)</f>
        <v>143000000</v>
      </c>
      <c r="N2089" s="23">
        <v>0.195</v>
      </c>
      <c r="O2089" s="23">
        <v>35.0</v>
      </c>
      <c r="P2089" s="27">
        <f t="shared" si="981"/>
        <v>45</v>
      </c>
      <c r="Q2089" s="23">
        <v>52.0</v>
      </c>
      <c r="R2089" s="23">
        <v>0.067</v>
      </c>
      <c r="S2089" s="23">
        <v>0.529</v>
      </c>
      <c r="T2089" s="10">
        <f>VLOOKUP(A2089,TOURISM!$A$2:$E$2692,5,0)</f>
        <v>1434000000</v>
      </c>
      <c r="U2089" s="10">
        <f>VLOOKUP(A2089,TOURISM!$A$2:$F$2692,6,0)</f>
        <v>143000000</v>
      </c>
      <c r="V2089" s="10">
        <f>VLOOKUP(A2089,BUSINESS!$A$2:$E$2692,5,0)</f>
        <v>0.303</v>
      </c>
      <c r="W2089" s="10">
        <f>VLOOKUP(A2089,BUSINESS!$A$2:$F$2692,6,0)</f>
        <v>15</v>
      </c>
      <c r="X2089" s="10">
        <f>VLOOKUP(A2089,BUSINESS!$A$2:$G$2692,7,0)</f>
        <v>20</v>
      </c>
      <c r="Y2089" s="10">
        <f>VLOOKUP(A2089,BUSINESS!$A$2:$H$2692,8,0)</f>
        <v>198</v>
      </c>
      <c r="Z2089" s="10">
        <f>VLOOKUP(A2089,BUSINESS!$A$2:$I$2692,9,0)</f>
        <v>0.008</v>
      </c>
      <c r="AA2089" s="10">
        <f>VLOOKUP(A2089,BUSINESS!$A$2:$J$2692,10,0)</f>
        <v>0.079</v>
      </c>
      <c r="AB2089" s="7">
        <f t="shared" si="2"/>
        <v>438591221896</v>
      </c>
    </row>
    <row r="2090">
      <c r="A2090" s="7" t="str">
        <f t="shared" si="1"/>
        <v>Gabon-Africa2010</v>
      </c>
      <c r="B2090" s="8" t="s">
        <v>145</v>
      </c>
      <c r="C2090" s="5" t="s">
        <v>78</v>
      </c>
      <c r="D2090" s="9" t="s">
        <v>72</v>
      </c>
      <c r="E2090" s="11">
        <v>1.4569527125E10</v>
      </c>
      <c r="F2090" s="12">
        <v>0.035</v>
      </c>
      <c r="G2090" s="12">
        <v>322.0</v>
      </c>
      <c r="H2090" s="10" t="str">
        <f t="shared" si="980"/>
        <v>#REF!</v>
      </c>
      <c r="I2090" s="22">
        <f>VLOOKUP(A2090,ENERGY!$A$2:$F$2692,5,0)</f>
        <v>1768</v>
      </c>
      <c r="J2090" s="10">
        <f>VLOOKUP(A2091,ENERGY!$A$2:$F$2692,6,0)</f>
        <v>337</v>
      </c>
      <c r="K2090" s="23">
        <v>0.024</v>
      </c>
      <c r="L2090" s="10">
        <f>VLOOKUP(A2090,TOURISM!$A$2:$E$2692,5,0)</f>
        <v>80000000</v>
      </c>
      <c r="M2090" s="10">
        <f>VLOOKUP(A2090,TOURISM!$A$2:$F$2692,6,0)</f>
        <v>1465000000</v>
      </c>
      <c r="N2090" s="23">
        <v>0.145</v>
      </c>
      <c r="O2090" s="23">
        <v>67.0</v>
      </c>
      <c r="P2090" s="27">
        <f t="shared" si="981"/>
        <v>45</v>
      </c>
      <c r="Q2090" s="23">
        <v>69.0</v>
      </c>
      <c r="R2090" s="23">
        <v>0.127</v>
      </c>
      <c r="S2090" s="23">
        <v>0.574</v>
      </c>
      <c r="T2090" s="10">
        <f>VLOOKUP(A2090,TOURISM!$A$2:$E$2692,5,0)</f>
        <v>80000000</v>
      </c>
      <c r="U2090" s="10">
        <f>VLOOKUP(A2090,TOURISM!$A$2:$F$2692,6,0)</f>
        <v>1465000000</v>
      </c>
      <c r="V2090" s="10">
        <f>VLOOKUP(A2090,BUSINESS!$A$2:$E$2692,5,0)</f>
        <v>0.435</v>
      </c>
      <c r="W2090" s="10">
        <f>VLOOKUP(A2090,BUSINESS!$A$2:$F$2692,6,0)</f>
        <v>57</v>
      </c>
      <c r="X2090" s="10">
        <f>VLOOKUP(A2090,BUSINESS!$A$2:$G$2692,7,0)</f>
        <v>20</v>
      </c>
      <c r="Y2090" s="10">
        <f>VLOOKUP(A2090,BUSINESS!$A$2:$H$2692,8,0)</f>
        <v>488</v>
      </c>
      <c r="Z2090" s="10">
        <f>VLOOKUP(A2090,BUSINESS!$A$2:$I$2692,9,0)</f>
        <v>0.072</v>
      </c>
      <c r="AA2090" s="10">
        <f>VLOOKUP(A2090,BUSINESS!$A$2:$J$2692,10,0)</f>
        <v>1.035</v>
      </c>
      <c r="AB2090" s="7">
        <f t="shared" si="2"/>
        <v>114720686024</v>
      </c>
    </row>
    <row r="2091">
      <c r="A2091" s="7" t="str">
        <f t="shared" si="1"/>
        <v>Gambia, The-Africa2010</v>
      </c>
      <c r="B2091" s="8" t="s">
        <v>146</v>
      </c>
      <c r="C2091" s="5" t="s">
        <v>78</v>
      </c>
      <c r="D2091" s="9" t="s">
        <v>72</v>
      </c>
      <c r="E2091" s="11">
        <v>9.51805801E8</v>
      </c>
      <c r="F2091" s="12">
        <v>0.047</v>
      </c>
      <c r="G2091" s="12">
        <v>27.0</v>
      </c>
      <c r="H2091" s="12">
        <v>0.27</v>
      </c>
      <c r="I2091" s="22">
        <f>VLOOKUP(A2091,ENERGY!$A$2:$F$2692,5,0)</f>
        <v>114</v>
      </c>
      <c r="J2091" s="10">
        <f>VLOOKUP(A2092,ENERGY!$A$2:$F$2692,6,0)</f>
        <v>9289</v>
      </c>
      <c r="K2091" s="23">
        <v>0.024</v>
      </c>
      <c r="L2091" s="10">
        <f>VLOOKUP(A2091,TOURISM!$A$2:$E$2692,5,0)</f>
        <v>80000000</v>
      </c>
      <c r="M2091" s="10">
        <f>VLOOKUP(A2091,TOURISM!$A$2:$F$2692,6,0)</f>
        <v>11000000</v>
      </c>
      <c r="N2091" s="23">
        <v>0.433</v>
      </c>
      <c r="O2091" s="23">
        <v>43.0</v>
      </c>
      <c r="P2091" s="27">
        <f t="shared" si="981"/>
        <v>45</v>
      </c>
      <c r="Q2091" s="23">
        <v>336.0</v>
      </c>
      <c r="R2091" s="23">
        <v>0.056</v>
      </c>
      <c r="S2091" s="23">
        <v>0.162</v>
      </c>
      <c r="T2091" s="10">
        <f>VLOOKUP(A2091,TOURISM!$A$2:$E$2692,5,0)</f>
        <v>80000000</v>
      </c>
      <c r="U2091" s="10">
        <f>VLOOKUP(A2091,TOURISM!$A$2:$F$2692,6,0)</f>
        <v>11000000</v>
      </c>
      <c r="V2091" s="10">
        <f>VLOOKUP(A2091,BUSINESS!$A$2:$E$2692,5,0)</f>
        <v>2.921</v>
      </c>
      <c r="W2091" s="10">
        <f>VLOOKUP(A2091,BUSINESS!$A$2:$F$2692,6,0)</f>
        <v>27</v>
      </c>
      <c r="X2091" s="10">
        <f>VLOOKUP(A2091,BUSINESS!$A$2:$G$2692,7,0)</f>
        <v>20</v>
      </c>
      <c r="Y2091" s="10">
        <f>VLOOKUP(A2091,BUSINESS!$A$2:$H$2692,8,0)</f>
        <v>376</v>
      </c>
      <c r="Z2091" s="10">
        <f>VLOOKUP(A2091,BUSINESS!$A$2:$I$2692,9,0)</f>
        <v>0.092</v>
      </c>
      <c r="AA2091" s="10">
        <f>VLOOKUP(A2091,BUSINESS!$A$2:$J$2692,10,0)</f>
        <v>0.88</v>
      </c>
      <c r="AB2091" s="7">
        <f t="shared" si="2"/>
        <v>16996532161</v>
      </c>
    </row>
    <row r="2092">
      <c r="A2092" s="7" t="str">
        <f t="shared" si="1"/>
        <v>Ghana-Africa2010</v>
      </c>
      <c r="B2092" s="8" t="s">
        <v>149</v>
      </c>
      <c r="C2092" s="5" t="s">
        <v>78</v>
      </c>
      <c r="D2092" s="9" t="s">
        <v>72</v>
      </c>
      <c r="E2092" s="11">
        <v>3.2174210793E10</v>
      </c>
      <c r="F2092" s="12">
        <v>0.053</v>
      </c>
      <c r="G2092" s="12">
        <v>70.0</v>
      </c>
      <c r="H2092" s="10" t="str">
        <f t="shared" ref="H2092:H2094" si="982">if(AND(#REF!=#REF!,#REF!=#REF!+1,ISBLANK(#REF!)),#REF!,#REF!)</f>
        <v>#REF!</v>
      </c>
      <c r="I2092" s="22">
        <f>VLOOKUP(A2092,ENERGY!$A$2:$F$2692,5,0)</f>
        <v>9062</v>
      </c>
      <c r="J2092" s="10">
        <f>VLOOKUP(A2093,ENERGY!$A$2:$F$2692,6,0)</f>
        <v>1342</v>
      </c>
      <c r="K2092" s="23">
        <v>0.024</v>
      </c>
      <c r="L2092" s="10">
        <f>VLOOKUP(A2092,TOURISM!$A$2:$E$2692,5,0)</f>
        <v>706000000</v>
      </c>
      <c r="M2092" s="10">
        <f>VLOOKUP(A2092,TOURISM!$A$2:$F$2692,6,0)</f>
        <v>882000000</v>
      </c>
      <c r="N2092" s="23">
        <v>0.311</v>
      </c>
      <c r="O2092" s="23">
        <v>16.0</v>
      </c>
      <c r="P2092" s="27">
        <f t="shared" si="981"/>
        <v>45</v>
      </c>
      <c r="Q2092" s="23">
        <v>136.0</v>
      </c>
      <c r="R2092" s="23">
        <v>0.129</v>
      </c>
      <c r="S2092" s="23">
        <v>0.599</v>
      </c>
      <c r="T2092" s="10">
        <f>VLOOKUP(A2092,TOURISM!$A$2:$E$2692,5,0)</f>
        <v>706000000</v>
      </c>
      <c r="U2092" s="10">
        <f>VLOOKUP(A2092,TOURISM!$A$2:$F$2692,6,0)</f>
        <v>882000000</v>
      </c>
      <c r="V2092" s="10">
        <f>VLOOKUP(A2092,BUSINESS!$A$2:$E$2692,5,0)</f>
        <v>0.325</v>
      </c>
      <c r="W2092" s="10">
        <f>VLOOKUP(A2092,BUSINESS!$A$2:$F$2692,6,0)</f>
        <v>12</v>
      </c>
      <c r="X2092" s="10">
        <f>VLOOKUP(A2092,BUSINESS!$A$2:$G$2692,7,0)</f>
        <v>20</v>
      </c>
      <c r="Y2092" s="10">
        <f>VLOOKUP(A2092,BUSINESS!$A$2:$H$2692,8,0)</f>
        <v>224</v>
      </c>
      <c r="Z2092" s="10">
        <f>VLOOKUP(A2092,BUSINESS!$A$2:$I$2692,9,0)</f>
        <v>0.078</v>
      </c>
      <c r="AA2092" s="10">
        <f>VLOOKUP(A2092,BUSINESS!$A$2:$J$2692,10,0)</f>
        <v>0.719</v>
      </c>
      <c r="AB2092" s="7">
        <f t="shared" si="2"/>
        <v>249412486767</v>
      </c>
    </row>
    <row r="2093">
      <c r="A2093" s="7" t="str">
        <f t="shared" si="1"/>
        <v>Guinea-Africa2010</v>
      </c>
      <c r="B2093" s="8" t="s">
        <v>155</v>
      </c>
      <c r="C2093" s="5" t="s">
        <v>78</v>
      </c>
      <c r="D2093" s="9" t="s">
        <v>72</v>
      </c>
      <c r="E2093" s="11">
        <v>4.735956476E9</v>
      </c>
      <c r="F2093" s="12">
        <v>0.062</v>
      </c>
      <c r="G2093" s="12">
        <v>27.0</v>
      </c>
      <c r="H2093" s="10" t="str">
        <f t="shared" si="982"/>
        <v>#REF!</v>
      </c>
      <c r="I2093" s="22">
        <f>VLOOKUP(A2093,ENERGY!$A$2:$F$2692,5,0)</f>
        <v>133681</v>
      </c>
      <c r="J2093" s="10">
        <f>VLOOKUP(A2094,ENERGY!$A$2:$F$2692,6,0)</f>
        <v>194</v>
      </c>
      <c r="K2093" s="23">
        <v>0.024</v>
      </c>
      <c r="L2093" s="10">
        <f>VLOOKUP(A2093,TOURISM!$A$2:$E$2692,5,0)</f>
        <v>2000000</v>
      </c>
      <c r="M2093" s="10">
        <f>VLOOKUP(A2093,TOURISM!$A$2:$F$2692,6,0)</f>
        <v>17000000</v>
      </c>
      <c r="N2093" s="23">
        <v>0.242</v>
      </c>
      <c r="O2093" s="23">
        <v>32.0</v>
      </c>
      <c r="P2093" s="27">
        <f t="shared" si="981"/>
        <v>45</v>
      </c>
      <c r="Q2093" s="23">
        <v>312.0</v>
      </c>
      <c r="R2093" s="23">
        <v>0.009</v>
      </c>
      <c r="S2093" s="23">
        <v>0.056</v>
      </c>
      <c r="T2093" s="10">
        <f>VLOOKUP(A2093,TOURISM!$A$2:$E$2692,5,0)</f>
        <v>2000000</v>
      </c>
      <c r="U2093" s="10">
        <f>VLOOKUP(A2093,TOURISM!$A$2:$F$2692,6,0)</f>
        <v>17000000</v>
      </c>
      <c r="V2093" s="10">
        <f>VLOOKUP(A2093,BUSINESS!$A$2:$E$2692,5,0)</f>
        <v>0.879</v>
      </c>
      <c r="W2093" s="10">
        <f>VLOOKUP(A2093,BUSINESS!$A$2:$F$2692,6,0)</f>
        <v>40</v>
      </c>
      <c r="X2093" s="10">
        <f>VLOOKUP(A2093,BUSINESS!$A$2:$G$2692,7,0)</f>
        <v>20</v>
      </c>
      <c r="Y2093" s="10">
        <f>VLOOKUP(A2093,BUSINESS!$A$2:$H$2692,8,0)</f>
        <v>416</v>
      </c>
      <c r="Z2093" s="10">
        <f>VLOOKUP(A2093,BUSINESS!$A$2:$I$2692,9,0)</f>
        <v>0.01</v>
      </c>
      <c r="AA2093" s="10">
        <f>VLOOKUP(A2093,BUSINESS!$A$2:$J$2692,10,0)</f>
        <v>0.368</v>
      </c>
      <c r="AB2093" s="7">
        <f t="shared" si="2"/>
        <v>526217386222</v>
      </c>
    </row>
    <row r="2094">
      <c r="A2094" s="7" t="str">
        <f t="shared" si="1"/>
        <v>Guinea-Bissau-Africa2010</v>
      </c>
      <c r="B2094" s="8" t="s">
        <v>156</v>
      </c>
      <c r="C2094" s="5" t="s">
        <v>78</v>
      </c>
      <c r="D2094" s="9" t="s">
        <v>72</v>
      </c>
      <c r="E2094" s="11">
        <v>8.35390893E8</v>
      </c>
      <c r="F2094" s="12">
        <v>0.071</v>
      </c>
      <c r="G2094" s="12">
        <v>38.0</v>
      </c>
      <c r="H2094" s="10" t="str">
        <f t="shared" si="982"/>
        <v>#REF!</v>
      </c>
      <c r="I2094" s="22">
        <f>VLOOKUP(A2094,ENERGY!$A$2:$F$2692,5,0)</f>
        <v>133681</v>
      </c>
      <c r="J2094" s="10">
        <f>VLOOKUP(A2095,ENERGY!$A$2:$F$2692,6,0)</f>
        <v>6755</v>
      </c>
      <c r="K2094" s="23">
        <v>0.024</v>
      </c>
      <c r="L2094" s="10">
        <f>VLOOKUP(A2094,TOURISM!$A$2:$E$2692,5,0)</f>
        <v>13600000</v>
      </c>
      <c r="M2094" s="10">
        <f>VLOOKUP(A2094,TOURISM!$A$2:$F$2692,6,0)</f>
        <v>29500000</v>
      </c>
      <c r="N2094" s="23">
        <v>1.952</v>
      </c>
      <c r="O2094" s="23">
        <v>63.0</v>
      </c>
      <c r="P2094" s="27">
        <f t="shared" si="981"/>
        <v>45</v>
      </c>
      <c r="Q2094" s="23">
        <v>248.0</v>
      </c>
      <c r="R2094" s="23">
        <v>0.01</v>
      </c>
      <c r="S2094" s="23">
        <v>0.113</v>
      </c>
      <c r="T2094" s="10">
        <f>VLOOKUP(A2094,TOURISM!$A$2:$E$2692,5,0)</f>
        <v>13600000</v>
      </c>
      <c r="U2094" s="10">
        <f>VLOOKUP(A2094,TOURISM!$A$2:$F$2692,6,0)</f>
        <v>29500000</v>
      </c>
      <c r="V2094" s="10">
        <f>VLOOKUP(A2094,BUSINESS!$A$2:$E$2692,5,0)</f>
        <v>0.459</v>
      </c>
      <c r="W2094" s="10">
        <f>VLOOKUP(A2094,BUSINESS!$A$2:$F$2692,6,0)</f>
        <v>216</v>
      </c>
      <c r="X2094" s="10">
        <f>VLOOKUP(A2094,BUSINESS!$A$2:$G$2692,7,0)</f>
        <v>20</v>
      </c>
      <c r="Y2094" s="10">
        <f>VLOOKUP(A2094,BUSINESS!$A$2:$H$2692,8,0)</f>
        <v>208</v>
      </c>
      <c r="Z2094" s="10">
        <f>VLOOKUP(A2094,BUSINESS!$A$2:$I$2692,9,0)</f>
        <v>0.025</v>
      </c>
      <c r="AA2094" s="10">
        <f>VLOOKUP(A2094,BUSINESS!$A$2:$J$2692,10,0)</f>
        <v>0.427</v>
      </c>
      <c r="AB2094" s="7">
        <f t="shared" si="2"/>
        <v>83539089300</v>
      </c>
    </row>
    <row r="2095">
      <c r="A2095" s="7" t="str">
        <f t="shared" si="1"/>
        <v>Kenya-Africa2010</v>
      </c>
      <c r="B2095" s="8" t="s">
        <v>175</v>
      </c>
      <c r="C2095" s="5" t="s">
        <v>78</v>
      </c>
      <c r="D2095" s="9" t="s">
        <v>72</v>
      </c>
      <c r="E2095" s="11">
        <v>3.2440133261E10</v>
      </c>
      <c r="F2095" s="12">
        <v>0.044</v>
      </c>
      <c r="G2095" s="12">
        <v>35.0</v>
      </c>
      <c r="H2095" s="12">
        <v>0.144</v>
      </c>
      <c r="I2095" s="22">
        <f>VLOOKUP(A2095,ENERGY!$A$2:$F$2692,5,0)</f>
        <v>14769</v>
      </c>
      <c r="J2095" s="10">
        <f>VLOOKUP(A2096,ENERGY!$A$2:$F$2692,6,0)</f>
        <v>532</v>
      </c>
      <c r="K2095" s="23">
        <v>0.024</v>
      </c>
      <c r="L2095" s="10">
        <f>VLOOKUP(A2095,TOURISM!$A$2:$E$2692,5,0)</f>
        <v>1620000000</v>
      </c>
      <c r="M2095" s="10">
        <f>VLOOKUP(A2095,TOURISM!$A$2:$F$2692,6,0)</f>
        <v>212000000</v>
      </c>
      <c r="N2095" s="23">
        <v>0.354</v>
      </c>
      <c r="O2095" s="23">
        <v>46.0</v>
      </c>
      <c r="P2095" s="27">
        <f t="shared" si="981"/>
        <v>45</v>
      </c>
      <c r="Q2095" s="23">
        <v>180.0</v>
      </c>
      <c r="R2095" s="23">
        <v>0.15</v>
      </c>
      <c r="S2095" s="23">
        <v>0.271</v>
      </c>
      <c r="T2095" s="10">
        <f>VLOOKUP(A2095,TOURISM!$A$2:$E$2692,5,0)</f>
        <v>1620000000</v>
      </c>
      <c r="U2095" s="10">
        <f>VLOOKUP(A2095,TOURISM!$A$2:$F$2692,6,0)</f>
        <v>212000000</v>
      </c>
      <c r="V2095" s="10">
        <f>VLOOKUP(A2095,BUSINESS!$A$2:$E$2692,5,0)</f>
        <v>0.493</v>
      </c>
      <c r="W2095" s="10">
        <f>VLOOKUP(A2095,BUSINESS!$A$2:$F$2692,6,0)</f>
        <v>33</v>
      </c>
      <c r="X2095" s="10">
        <f>VLOOKUP(A2095,BUSINESS!$A$2:$G$2692,7,0)</f>
        <v>20</v>
      </c>
      <c r="Y2095" s="10">
        <f>VLOOKUP(A2095,BUSINESS!$A$2:$H$2692,8,0)</f>
        <v>393</v>
      </c>
      <c r="Z2095" s="10">
        <f>VLOOKUP(A2095,BUSINESS!$A$2:$I$2692,9,0)</f>
        <v>0.14</v>
      </c>
      <c r="AA2095" s="10">
        <f>VLOOKUP(A2095,BUSINESS!$A$2:$J$2692,10,0)</f>
        <v>0.61</v>
      </c>
      <c r="AB2095" s="7">
        <f t="shared" si="2"/>
        <v>216267555073</v>
      </c>
    </row>
    <row r="2096">
      <c r="A2096" s="7" t="str">
        <f t="shared" si="1"/>
        <v>Lesotho-Africa2010</v>
      </c>
      <c r="B2096" s="8" t="s">
        <v>183</v>
      </c>
      <c r="C2096" s="5" t="s">
        <v>78</v>
      </c>
      <c r="D2096" s="9" t="s">
        <v>72</v>
      </c>
      <c r="E2096" s="11">
        <v>2.175685681E9</v>
      </c>
      <c r="F2096" s="12">
        <v>0.108</v>
      </c>
      <c r="G2096" s="12">
        <v>118.0</v>
      </c>
      <c r="H2096" s="12">
        <v>0.112</v>
      </c>
      <c r="I2096" s="22">
        <f>VLOOKUP(A2096,ENERGY!$A$2:$F$2692,5,0)</f>
        <v>133681</v>
      </c>
      <c r="J2096" s="10">
        <f>VLOOKUP(A2097,ENERGY!$A$2:$F$2692,6,0)</f>
        <v>532</v>
      </c>
      <c r="K2096" s="23">
        <v>0.024</v>
      </c>
      <c r="L2096" s="10">
        <f>VLOOKUP(A2096,TOURISM!$A$2:$E$2692,5,0)</f>
        <v>25000000</v>
      </c>
      <c r="M2096" s="10">
        <f>VLOOKUP(A2096,TOURISM!$A$2:$F$2692,6,0)</f>
        <v>278000000</v>
      </c>
      <c r="N2096" s="27">
        <f t="shared" ref="N2096:Q2096" si="983">if(AND(L2096=L2097,M2096=M2096+1,ISBLANK(N2097)),N2096,N2097)</f>
        <v>0.144</v>
      </c>
      <c r="O2096" s="27">
        <f t="shared" si="983"/>
        <v>19</v>
      </c>
      <c r="P2096" s="27">
        <f t="shared" si="983"/>
        <v>45</v>
      </c>
      <c r="Q2096" s="27">
        <f t="shared" si="983"/>
        <v>12</v>
      </c>
      <c r="R2096" s="23">
        <v>0.29</v>
      </c>
      <c r="S2096" s="23">
        <v>0.951</v>
      </c>
      <c r="T2096" s="10">
        <f>VLOOKUP(A2096,TOURISM!$A$2:$E$2692,5,0)</f>
        <v>25000000</v>
      </c>
      <c r="U2096" s="10">
        <f>VLOOKUP(A2096,TOURISM!$A$2:$F$2692,6,0)</f>
        <v>278000000</v>
      </c>
      <c r="V2096" s="10">
        <f>VLOOKUP(A2096,BUSINESS!$A$2:$E$2692,5,0)</f>
        <v>0.196</v>
      </c>
      <c r="W2096" s="10">
        <f>VLOOKUP(A2096,BUSINESS!$A$2:$F$2692,6,0)</f>
        <v>40</v>
      </c>
      <c r="X2096" s="10">
        <f>VLOOKUP(A2096,BUSINESS!$A$2:$G$2692,7,0)</f>
        <v>20</v>
      </c>
      <c r="Y2096" s="10">
        <f>VLOOKUP(A2096,BUSINESS!$A$2:$H$2692,8,0)</f>
        <v>324</v>
      </c>
      <c r="Z2096" s="10">
        <f>VLOOKUP(A2096,BUSINESS!$A$2:$I$2692,9,0)</f>
        <v>0.039</v>
      </c>
      <c r="AA2096" s="10">
        <f>VLOOKUP(A2096,BUSINESS!$A$2:$J$2692,10,0)</f>
        <v>0.492</v>
      </c>
      <c r="AB2096" s="7">
        <f t="shared" si="2"/>
        <v>7502364417</v>
      </c>
    </row>
    <row r="2097">
      <c r="A2097" s="7" t="str">
        <f t="shared" si="1"/>
        <v>Liberia-Africa2010</v>
      </c>
      <c r="B2097" s="8" t="s">
        <v>184</v>
      </c>
      <c r="C2097" s="5" t="s">
        <v>78</v>
      </c>
      <c r="D2097" s="9" t="s">
        <v>72</v>
      </c>
      <c r="E2097" s="11">
        <v>1.292696476E9</v>
      </c>
      <c r="F2097" s="12">
        <v>0.131</v>
      </c>
      <c r="G2097" s="12">
        <v>43.0</v>
      </c>
      <c r="H2097" s="12">
        <v>0.142</v>
      </c>
      <c r="I2097" s="22">
        <f>VLOOKUP(A2097,ENERGY!$A$2:$F$2692,5,0)</f>
        <v>133681</v>
      </c>
      <c r="J2097" s="10">
        <f>VLOOKUP(A2098,ENERGY!$A$2:$F$2692,6,0)</f>
        <v>49167</v>
      </c>
      <c r="K2097" s="23">
        <v>0.024</v>
      </c>
      <c r="L2097" s="10">
        <f>VLOOKUP(A2097,TOURISM!$A$2:$E$2692,5,0)</f>
        <v>12000000</v>
      </c>
      <c r="M2097" s="10">
        <f>VLOOKUP(A2097,TOURISM!$A$2:$F$2692,6,0)</f>
        <v>134000000</v>
      </c>
      <c r="N2097" s="23">
        <v>0.144</v>
      </c>
      <c r="O2097" s="23">
        <v>19.0</v>
      </c>
      <c r="P2097" s="27">
        <f t="shared" ref="P2097:P2098" si="984">if(AND(N2097=N2098,O2097=O2097+1,ISBLANK(P2098)),P2097,P2098)</f>
        <v>45</v>
      </c>
      <c r="Q2097" s="23">
        <v>12.0</v>
      </c>
      <c r="R2097" s="23">
        <v>0.52</v>
      </c>
      <c r="S2097" s="23">
        <v>1.132</v>
      </c>
      <c r="T2097" s="10">
        <f>VLOOKUP(A2097,TOURISM!$A$2:$E$2692,5,0)</f>
        <v>12000000</v>
      </c>
      <c r="U2097" s="10">
        <f>VLOOKUP(A2097,TOURISM!$A$2:$F$2692,6,0)</f>
        <v>134000000</v>
      </c>
      <c r="V2097" s="10">
        <f>VLOOKUP(A2097,BUSINESS!$A$2:$E$2692,5,0)</f>
        <v>0.429</v>
      </c>
      <c r="W2097" s="10">
        <f>VLOOKUP(A2097,BUSINESS!$A$2:$F$2692,6,0)</f>
        <v>20</v>
      </c>
      <c r="X2097" s="10">
        <f>VLOOKUP(A2097,BUSINESS!$A$2:$G$2692,7,0)</f>
        <v>20</v>
      </c>
      <c r="Y2097" s="10">
        <f>VLOOKUP(A2097,BUSINESS!$A$2:$H$2692,8,0)</f>
        <v>141</v>
      </c>
      <c r="Z2097" s="10">
        <f>VLOOKUP(A2097,BUSINESS!$A$2:$I$2692,9,0)</f>
        <v>0.023</v>
      </c>
      <c r="AA2097" s="10">
        <f>VLOOKUP(A2097,BUSINESS!$A$2:$J$2692,10,0)</f>
        <v>0.397</v>
      </c>
      <c r="AB2097" s="7">
        <f t="shared" si="2"/>
        <v>2485954762</v>
      </c>
    </row>
    <row r="2098">
      <c r="A2098" s="7" t="str">
        <f t="shared" si="1"/>
        <v>Libya-Africa2010</v>
      </c>
      <c r="B2098" s="8" t="s">
        <v>185</v>
      </c>
      <c r="C2098" s="5" t="s">
        <v>78</v>
      </c>
      <c r="D2098" s="9" t="s">
        <v>72</v>
      </c>
      <c r="E2098" s="11">
        <v>7.4755288917E10</v>
      </c>
      <c r="F2098" s="12">
        <v>0.033</v>
      </c>
      <c r="G2098" s="12">
        <v>389.0</v>
      </c>
      <c r="H2098" s="12">
        <v>0.06</v>
      </c>
      <c r="I2098" s="22">
        <f>VLOOKUP(A2098,ENERGY!$A$2:$F$2692,5,0)</f>
        <v>17441</v>
      </c>
      <c r="J2098" s="10">
        <f>VLOOKUP(A2099,ENERGY!$A$2:$F$2692,6,0)</f>
        <v>1701</v>
      </c>
      <c r="K2098" s="23">
        <v>0.024</v>
      </c>
      <c r="L2098" s="10">
        <f>VLOOKUP(A2098,TOURISM!$A$2:$E$2692,5,0)</f>
        <v>170000000</v>
      </c>
      <c r="M2098" s="10">
        <f>VLOOKUP(A2098,TOURISM!$A$2:$F$2692,6,0)</f>
        <v>2184000000</v>
      </c>
      <c r="N2098" s="23">
        <v>0.442</v>
      </c>
      <c r="O2098" s="23">
        <v>28.0</v>
      </c>
      <c r="P2098" s="27">
        <f t="shared" si="984"/>
        <v>45</v>
      </c>
      <c r="Q2098" s="23">
        <v>344.0</v>
      </c>
      <c r="R2098" s="23">
        <v>0.088</v>
      </c>
      <c r="S2098" s="23">
        <v>0.217</v>
      </c>
      <c r="T2098" s="10">
        <f>VLOOKUP(A2098,TOURISM!$A$2:$E$2692,5,0)</f>
        <v>170000000</v>
      </c>
      <c r="U2098" s="10">
        <f>VLOOKUP(A2098,TOURISM!$A$2:$F$2692,6,0)</f>
        <v>2184000000</v>
      </c>
      <c r="V2098" s="10">
        <f>VLOOKUP(A2098,BUSINESS!$A$2:$E$2692,5,0)</f>
        <v>0.496</v>
      </c>
      <c r="W2098" s="10" t="str">
        <f>VLOOKUP(A2098,BUSINESS!$A$2:$F$2692,6,0)</f>
        <v/>
      </c>
      <c r="X2098" s="10">
        <f>VLOOKUP(A2098,BUSINESS!$A$2:$G$2692,7,0)</f>
        <v>20</v>
      </c>
      <c r="Y2098" s="10">
        <f>VLOOKUP(A2098,BUSINESS!$A$2:$H$2692,8,0)</f>
        <v>152</v>
      </c>
      <c r="Z2098" s="10">
        <f>VLOOKUP(A2098,BUSINESS!$A$2:$I$2692,9,0)</f>
        <v>0.14</v>
      </c>
      <c r="AA2098" s="10">
        <f>VLOOKUP(A2098,BUSINESS!$A$2:$J$2692,10,0)</f>
        <v>1.804</v>
      </c>
      <c r="AB2098" s="7">
        <f t="shared" si="2"/>
        <v>849491919511</v>
      </c>
    </row>
    <row r="2099">
      <c r="A2099" s="7" t="str">
        <f t="shared" si="1"/>
        <v>Madagascar-Africa2010</v>
      </c>
      <c r="B2099" s="8" t="s">
        <v>190</v>
      </c>
      <c r="C2099" s="5" t="s">
        <v>78</v>
      </c>
      <c r="D2099" s="9" t="s">
        <v>72</v>
      </c>
      <c r="E2099" s="11">
        <v>8.704983553E9</v>
      </c>
      <c r="F2099" s="12">
        <v>0.045</v>
      </c>
      <c r="G2099" s="12">
        <v>19.0</v>
      </c>
      <c r="H2099" s="12">
        <v>0.49</v>
      </c>
      <c r="I2099" s="22">
        <f>VLOOKUP(A2099,ENERGY!$A$2:$F$2692,5,0)</f>
        <v>133681</v>
      </c>
      <c r="J2099" s="10">
        <f>VLOOKUP(A2100,ENERGY!$A$2:$F$2692,6,0)</f>
        <v>957</v>
      </c>
      <c r="K2099" s="23">
        <v>0.024</v>
      </c>
      <c r="L2099" s="10">
        <f>VLOOKUP(A2099,TOURISM!$A$2:$E$2692,5,0)</f>
        <v>633000000</v>
      </c>
      <c r="M2099" s="10">
        <f>VLOOKUP(A2099,TOURISM!$A$2:$F$2692,6,0)</f>
        <v>110000000</v>
      </c>
      <c r="N2099" s="27">
        <f t="shared" ref="N2099:Q2099" si="985">if(AND(L2099=L2100,M2099=M2099+1,ISBLANK(N2100)),N2099,N2100)</f>
        <v>0.107</v>
      </c>
      <c r="O2099" s="27">
        <f t="shared" si="985"/>
        <v>35</v>
      </c>
      <c r="P2099" s="27">
        <f t="shared" si="985"/>
        <v>45</v>
      </c>
      <c r="Q2099" s="27">
        <f t="shared" si="985"/>
        <v>98</v>
      </c>
      <c r="R2099" s="23">
        <v>0.282</v>
      </c>
      <c r="S2099" s="23">
        <v>0.954</v>
      </c>
      <c r="T2099" s="10">
        <f>VLOOKUP(A2099,TOURISM!$A$2:$E$2692,5,0)</f>
        <v>633000000</v>
      </c>
      <c r="U2099" s="10">
        <f>VLOOKUP(A2099,TOURISM!$A$2:$F$2692,6,0)</f>
        <v>110000000</v>
      </c>
      <c r="V2099" s="10">
        <f>VLOOKUP(A2099,BUSINESS!$A$2:$E$2692,5,0)</f>
        <v>0.377</v>
      </c>
      <c r="W2099" s="10">
        <f>VLOOKUP(A2099,BUSINESS!$A$2:$F$2692,6,0)</f>
        <v>7</v>
      </c>
      <c r="X2099" s="10">
        <f>VLOOKUP(A2099,BUSINESS!$A$2:$G$2692,7,0)</f>
        <v>20</v>
      </c>
      <c r="Y2099" s="10">
        <f>VLOOKUP(A2099,BUSINESS!$A$2:$H$2692,8,0)</f>
        <v>201</v>
      </c>
      <c r="Z2099" s="10">
        <f>VLOOKUP(A2099,BUSINESS!$A$2:$I$2692,9,0)</f>
        <v>0.017</v>
      </c>
      <c r="AA2099" s="10">
        <f>VLOOKUP(A2099,BUSINESS!$A$2:$J$2692,10,0)</f>
        <v>0.366</v>
      </c>
      <c r="AB2099" s="7">
        <f t="shared" si="2"/>
        <v>30868736004</v>
      </c>
    </row>
    <row r="2100">
      <c r="A2100" s="7" t="str">
        <f t="shared" si="1"/>
        <v>Malawi-Africa2010</v>
      </c>
      <c r="B2100" s="8" t="s">
        <v>191</v>
      </c>
      <c r="C2100" s="5" t="s">
        <v>78</v>
      </c>
      <c r="D2100" s="9" t="s">
        <v>72</v>
      </c>
      <c r="E2100" s="11">
        <v>5.398616985E9</v>
      </c>
      <c r="F2100" s="12">
        <v>0.085</v>
      </c>
      <c r="G2100" s="12">
        <v>30.0</v>
      </c>
      <c r="H2100" s="12">
        <v>0.246</v>
      </c>
      <c r="I2100" s="22">
        <f>VLOOKUP(A2100,ENERGY!$A$2:$F$2692,5,0)</f>
        <v>133681</v>
      </c>
      <c r="J2100" s="10">
        <f>VLOOKUP(A2101,ENERGY!$A$2:$F$2692,6,0)</f>
        <v>539</v>
      </c>
      <c r="K2100" s="23">
        <v>0.024</v>
      </c>
      <c r="L2100" s="10">
        <f>VLOOKUP(A2100,TOURISM!$A$2:$E$2692,5,0)</f>
        <v>47000000</v>
      </c>
      <c r="M2100" s="10">
        <f>VLOOKUP(A2100,TOURISM!$A$2:$F$2692,6,0)</f>
        <v>93000000</v>
      </c>
      <c r="N2100" s="23">
        <v>0.107</v>
      </c>
      <c r="O2100" s="23">
        <v>35.0</v>
      </c>
      <c r="P2100" s="27">
        <f t="shared" ref="P2100:P2172" si="986">if(AND(N2100=N2101,O2100=O2100+1,ISBLANK(P2101)),P2100,P2101)</f>
        <v>45</v>
      </c>
      <c r="Q2100" s="23">
        <v>98.0</v>
      </c>
      <c r="R2100" s="23">
        <v>0.288</v>
      </c>
      <c r="S2100" s="23">
        <v>0.488</v>
      </c>
      <c r="T2100" s="10">
        <f>VLOOKUP(A2100,TOURISM!$A$2:$E$2692,5,0)</f>
        <v>47000000</v>
      </c>
      <c r="U2100" s="10">
        <f>VLOOKUP(A2100,TOURISM!$A$2:$F$2692,6,0)</f>
        <v>93000000</v>
      </c>
      <c r="V2100" s="10">
        <f>VLOOKUP(A2100,BUSINESS!$A$2:$E$2692,5,0)</f>
        <v>0.259</v>
      </c>
      <c r="W2100" s="10">
        <f>VLOOKUP(A2100,BUSINESS!$A$2:$F$2692,6,0)</f>
        <v>39</v>
      </c>
      <c r="X2100" s="10">
        <f>VLOOKUP(A2100,BUSINESS!$A$2:$G$2692,7,0)</f>
        <v>20</v>
      </c>
      <c r="Y2100" s="10">
        <f>VLOOKUP(A2100,BUSINESS!$A$2:$H$2692,8,0)</f>
        <v>157</v>
      </c>
      <c r="Z2100" s="10">
        <f>VLOOKUP(A2100,BUSINESS!$A$2:$I$2692,9,0)</f>
        <v>0.023</v>
      </c>
      <c r="AA2100" s="10">
        <f>VLOOKUP(A2100,BUSINESS!$A$2:$J$2692,10,0)</f>
        <v>0.208</v>
      </c>
      <c r="AB2100" s="7">
        <f t="shared" si="2"/>
        <v>18745197865</v>
      </c>
    </row>
    <row r="2101">
      <c r="A2101" s="7" t="str">
        <f t="shared" si="1"/>
        <v>Mali-Africa2010</v>
      </c>
      <c r="B2101" s="8" t="s">
        <v>194</v>
      </c>
      <c r="C2101" s="5" t="s">
        <v>78</v>
      </c>
      <c r="D2101" s="9" t="s">
        <v>72</v>
      </c>
      <c r="E2101" s="11">
        <v>9.42226726E9</v>
      </c>
      <c r="F2101" s="12">
        <v>0.069</v>
      </c>
      <c r="G2101" s="12">
        <v>46.0</v>
      </c>
      <c r="H2101" s="10" t="str">
        <f>if(AND(#REF!=#REF!,#REF!=#REF!+1,ISBLANK(#REF!)),#REF!,#REF!)</f>
        <v>#REF!</v>
      </c>
      <c r="I2101" s="22">
        <f>VLOOKUP(A2101,ENERGY!$A$2:$F$2692,5,0)</f>
        <v>133681</v>
      </c>
      <c r="J2101" s="10">
        <f>VLOOKUP(A2102,ENERGY!$A$2:$F$2692,6,0)</f>
        <v>1474</v>
      </c>
      <c r="K2101" s="23">
        <v>0.024</v>
      </c>
      <c r="L2101" s="10">
        <f>VLOOKUP(A2101,TOURISM!$A$2:$E$2692,5,0)</f>
        <v>296000000</v>
      </c>
      <c r="M2101" s="10">
        <f>VLOOKUP(A2101,TOURISM!$A$2:$F$2692,6,0)</f>
        <v>235000000</v>
      </c>
      <c r="N2101" s="23">
        <v>0.382</v>
      </c>
      <c r="O2101" s="23">
        <v>20.0</v>
      </c>
      <c r="P2101" s="27">
        <f t="shared" si="986"/>
        <v>45</v>
      </c>
      <c r="Q2101" s="23">
        <v>230.0</v>
      </c>
      <c r="R2101" s="23">
        <v>0.279</v>
      </c>
      <c r="S2101" s="23">
        <v>1.243</v>
      </c>
      <c r="T2101" s="10">
        <f>VLOOKUP(A2101,TOURISM!$A$2:$E$2692,5,0)</f>
        <v>296000000</v>
      </c>
      <c r="U2101" s="10">
        <f>VLOOKUP(A2101,TOURISM!$A$2:$F$2692,6,0)</f>
        <v>235000000</v>
      </c>
      <c r="V2101" s="10">
        <f>VLOOKUP(A2101,BUSINESS!$A$2:$E$2692,5,0)</f>
        <v>0.514</v>
      </c>
      <c r="W2101" s="10">
        <f>VLOOKUP(A2101,BUSINESS!$A$2:$F$2692,6,0)</f>
        <v>8</v>
      </c>
      <c r="X2101" s="10">
        <f>VLOOKUP(A2101,BUSINESS!$A$2:$G$2692,7,0)</f>
        <v>20</v>
      </c>
      <c r="Y2101" s="10">
        <f>VLOOKUP(A2101,BUSINESS!$A$2:$H$2692,8,0)</f>
        <v>270</v>
      </c>
      <c r="Z2101" s="10">
        <f>VLOOKUP(A2101,BUSINESS!$A$2:$I$2692,9,0)</f>
        <v>0.019</v>
      </c>
      <c r="AA2101" s="10">
        <f>VLOOKUP(A2101,BUSINESS!$A$2:$J$2692,10,0)</f>
        <v>0.532</v>
      </c>
      <c r="AB2101" s="7">
        <f t="shared" si="2"/>
        <v>33771567240</v>
      </c>
    </row>
    <row r="2102">
      <c r="A2102" s="7" t="str">
        <f t="shared" si="1"/>
        <v>Mauritania-Africa2010</v>
      </c>
      <c r="B2102" s="8" t="s">
        <v>197</v>
      </c>
      <c r="C2102" s="5" t="s">
        <v>78</v>
      </c>
      <c r="D2102" s="9" t="s">
        <v>72</v>
      </c>
      <c r="E2102" s="11">
        <v>3.526946625E9</v>
      </c>
      <c r="F2102" s="12">
        <v>0.06</v>
      </c>
      <c r="G2102" s="12">
        <v>58.0</v>
      </c>
      <c r="H2102" s="12">
        <v>0.17</v>
      </c>
      <c r="I2102" s="22">
        <f>VLOOKUP(A2102,ENERGY!$A$2:$F$2692,5,0)</f>
        <v>133681</v>
      </c>
      <c r="J2102" s="10">
        <f>VLOOKUP(A2103,ENERGY!$A$2:$F$2692,6,0)</f>
        <v>3146</v>
      </c>
      <c r="K2102" s="23">
        <v>0.024</v>
      </c>
      <c r="L2102" s="10">
        <f>VLOOKUP(A2102,TOURISM!$A$2:$E$2692,5,0)</f>
        <v>560000000</v>
      </c>
      <c r="M2102" s="10">
        <f>VLOOKUP(A2102,TOURISM!$A$2:$F$2692,6,0)</f>
        <v>63000000</v>
      </c>
      <c r="N2102" s="23">
        <v>0.203</v>
      </c>
      <c r="O2102" s="23">
        <v>35.0</v>
      </c>
      <c r="P2102" s="27">
        <f t="shared" si="986"/>
        <v>45</v>
      </c>
      <c r="Q2102" s="23">
        <v>52.0</v>
      </c>
      <c r="R2102" s="23">
        <v>0.083</v>
      </c>
      <c r="S2102" s="23">
        <v>0.712</v>
      </c>
      <c r="T2102" s="10">
        <f>VLOOKUP(A2102,TOURISM!$A$2:$E$2692,5,0)</f>
        <v>560000000</v>
      </c>
      <c r="U2102" s="10">
        <f>VLOOKUP(A2102,TOURISM!$A$2:$F$2692,6,0)</f>
        <v>63000000</v>
      </c>
      <c r="V2102" s="10">
        <f>VLOOKUP(A2102,BUSINESS!$A$2:$E$2692,5,0)</f>
        <v>0.682</v>
      </c>
      <c r="W2102" s="10">
        <f>VLOOKUP(A2102,BUSINESS!$A$2:$F$2692,6,0)</f>
        <v>19</v>
      </c>
      <c r="X2102" s="10">
        <f>VLOOKUP(A2102,BUSINESS!$A$2:$G$2692,7,0)</f>
        <v>20</v>
      </c>
      <c r="Y2102" s="10">
        <f>VLOOKUP(A2102,BUSINESS!$A$2:$H$2692,8,0)</f>
        <v>696</v>
      </c>
      <c r="Z2102" s="10">
        <f>VLOOKUP(A2102,BUSINESS!$A$2:$I$2692,9,0)</f>
        <v>0.04</v>
      </c>
      <c r="AA2102" s="10">
        <f>VLOOKUP(A2102,BUSINESS!$A$2:$J$2692,10,0)</f>
        <v>0.769</v>
      </c>
      <c r="AB2102" s="7">
        <f t="shared" si="2"/>
        <v>42493332831</v>
      </c>
    </row>
    <row r="2103">
      <c r="A2103" s="7" t="str">
        <f t="shared" si="1"/>
        <v>Mauritius-Africa2010</v>
      </c>
      <c r="B2103" s="8" t="s">
        <v>198</v>
      </c>
      <c r="C2103" s="5" t="s">
        <v>78</v>
      </c>
      <c r="D2103" s="9" t="s">
        <v>72</v>
      </c>
      <c r="E2103" s="11">
        <v>9.718331363E9</v>
      </c>
      <c r="F2103" s="12">
        <v>0.054</v>
      </c>
      <c r="G2103" s="12">
        <v>427.0</v>
      </c>
      <c r="H2103" s="12">
        <v>0.089</v>
      </c>
      <c r="I2103" s="22">
        <f>VLOOKUP(A2103,ENERGY!$A$2:$F$2692,5,0)</f>
        <v>133681</v>
      </c>
      <c r="J2103" s="10" t="str">
        <f>VLOOKUP(A2104,ENERGY!$A$2:$F$2692,6,0)</f>
        <v>#N/A</v>
      </c>
      <c r="K2103" s="23">
        <v>0.024</v>
      </c>
      <c r="L2103" s="10">
        <f>VLOOKUP(A2103,TOURISM!$A$2:$E$2692,5,0)</f>
        <v>1585000000</v>
      </c>
      <c r="M2103" s="10">
        <f>VLOOKUP(A2103,TOURISM!$A$2:$F$2692,6,0)</f>
        <v>423000000</v>
      </c>
      <c r="N2103" s="23">
        <v>0.145</v>
      </c>
      <c r="O2103" s="23">
        <v>42.0</v>
      </c>
      <c r="P2103" s="27">
        <f t="shared" si="986"/>
        <v>45</v>
      </c>
      <c r="Q2103" s="23">
        <v>79.0</v>
      </c>
      <c r="R2103" s="23">
        <v>0.195</v>
      </c>
      <c r="S2103" s="23">
        <v>0.776</v>
      </c>
      <c r="T2103" s="10">
        <f>VLOOKUP(A2103,TOURISM!$A$2:$E$2692,5,0)</f>
        <v>1585000000</v>
      </c>
      <c r="U2103" s="10">
        <f>VLOOKUP(A2103,TOURISM!$A$2:$F$2692,6,0)</f>
        <v>423000000</v>
      </c>
      <c r="V2103" s="10">
        <f>VLOOKUP(A2103,BUSINESS!$A$2:$E$2692,5,0)</f>
        <v>0.272</v>
      </c>
      <c r="W2103" s="10">
        <f>VLOOKUP(A2103,BUSINESS!$A$2:$F$2692,6,0)</f>
        <v>6</v>
      </c>
      <c r="X2103" s="10">
        <f>VLOOKUP(A2103,BUSINESS!$A$2:$G$2692,7,0)</f>
        <v>20</v>
      </c>
      <c r="Y2103" s="10">
        <f>VLOOKUP(A2103,BUSINESS!$A$2:$H$2692,8,0)</f>
        <v>161</v>
      </c>
      <c r="Z2103" s="10">
        <f>VLOOKUP(A2103,BUSINESS!$A$2:$I$2692,9,0)</f>
        <v>0.283</v>
      </c>
      <c r="AA2103" s="10">
        <f>VLOOKUP(A2103,BUSINESS!$A$2:$J$2692,10,0)</f>
        <v>0.968</v>
      </c>
      <c r="AB2103" s="7">
        <f t="shared" si="2"/>
        <v>49837596733</v>
      </c>
    </row>
    <row r="2104">
      <c r="A2104" s="7" t="str">
        <f t="shared" si="1"/>
        <v>Morocco-Africa2010</v>
      </c>
      <c r="B2104" s="8" t="s">
        <v>205</v>
      </c>
      <c r="C2104" s="5" t="s">
        <v>78</v>
      </c>
      <c r="D2104" s="9" t="s">
        <v>72</v>
      </c>
      <c r="E2104" s="11">
        <v>9.0770671432E10</v>
      </c>
      <c r="F2104" s="12">
        <v>0.059</v>
      </c>
      <c r="G2104" s="12">
        <v>168.0</v>
      </c>
      <c r="H2104" s="10" t="str">
        <f>if(AND(#REF!=#REF!,#REF!=#REF!+1,ISBLANK(#REF!)),#REF!,#REF!)</f>
        <v>#REF!</v>
      </c>
      <c r="I2104" s="22" t="str">
        <f>VLOOKUP(A2104,ENERGY!$A$2:$F$2692,5,0)</f>
        <v>#N/A</v>
      </c>
      <c r="J2104" s="10" t="str">
        <f>VLOOKUP(A2105,ENERGY!$A$2:$F$2692,6,0)</f>
        <v>#N/A</v>
      </c>
      <c r="K2104" s="23">
        <v>0.024</v>
      </c>
      <c r="L2104" s="10">
        <f>VLOOKUP(A2104,TOURISM!$A$2:$E$2692,5,0)</f>
        <v>8176000000</v>
      </c>
      <c r="M2104" s="10">
        <f>VLOOKUP(A2104,TOURISM!$A$2:$F$2692,6,0)</f>
        <v>1879000000</v>
      </c>
      <c r="N2104" s="23">
        <v>0.433</v>
      </c>
      <c r="O2104" s="23">
        <v>43.0</v>
      </c>
      <c r="P2104" s="27">
        <f t="shared" si="986"/>
        <v>45</v>
      </c>
      <c r="Q2104" s="23">
        <v>336.0</v>
      </c>
      <c r="R2104" s="23">
        <v>0.078</v>
      </c>
      <c r="S2104" s="23">
        <v>0.249</v>
      </c>
      <c r="T2104" s="10">
        <f>VLOOKUP(A2104,TOURISM!$A$2:$E$2692,5,0)</f>
        <v>8176000000</v>
      </c>
      <c r="U2104" s="10">
        <f>VLOOKUP(A2104,TOURISM!$A$2:$F$2692,6,0)</f>
        <v>1879000000</v>
      </c>
      <c r="V2104" s="10">
        <f>VLOOKUP(A2104,BUSINESS!$A$2:$E$2692,5,0)</f>
        <v>0.496</v>
      </c>
      <c r="W2104" s="10">
        <f>VLOOKUP(A2104,BUSINESS!$A$2:$F$2692,6,0)</f>
        <v>12</v>
      </c>
      <c r="X2104" s="10">
        <f>VLOOKUP(A2104,BUSINESS!$A$2:$G$2692,7,0)</f>
        <v>20</v>
      </c>
      <c r="Y2104" s="10">
        <f>VLOOKUP(A2104,BUSINESS!$A$2:$H$2692,8,0)</f>
        <v>358</v>
      </c>
      <c r="Z2104" s="10">
        <f>VLOOKUP(A2104,BUSINESS!$A$2:$I$2692,9,0)</f>
        <v>0.52</v>
      </c>
      <c r="AA2104" s="10">
        <f>VLOOKUP(A2104,BUSINESS!$A$2:$J$2692,10,0)</f>
        <v>1.011</v>
      </c>
      <c r="AB2104" s="7">
        <f t="shared" si="2"/>
        <v>1163726556821</v>
      </c>
    </row>
    <row r="2105">
      <c r="A2105" s="7" t="str">
        <f t="shared" si="1"/>
        <v>Mozambique-Africa2010</v>
      </c>
      <c r="B2105" s="8" t="s">
        <v>206</v>
      </c>
      <c r="C2105" s="5" t="s">
        <v>78</v>
      </c>
      <c r="D2105" s="9" t="s">
        <v>72</v>
      </c>
      <c r="E2105" s="11">
        <v>9.274448732E9</v>
      </c>
      <c r="F2105" s="12">
        <v>0.057</v>
      </c>
      <c r="G2105" s="12">
        <v>22.0</v>
      </c>
      <c r="H2105" s="12">
        <v>0.163</v>
      </c>
      <c r="I2105" s="22" t="str">
        <f>VLOOKUP(A2105,ENERGY!$A$2:$F$2692,5,0)</f>
        <v>#N/A</v>
      </c>
      <c r="J2105" s="10" t="str">
        <f>VLOOKUP(A2106,ENERGY!$A$2:$F$2692,6,0)</f>
        <v>#N/A</v>
      </c>
      <c r="K2105" s="23">
        <v>0.024</v>
      </c>
      <c r="L2105" s="10">
        <f>VLOOKUP(A2105,TOURISM!$A$2:$E$2692,5,0)</f>
        <v>224000000</v>
      </c>
      <c r="M2105" s="10">
        <f>VLOOKUP(A2105,TOURISM!$A$2:$F$2692,6,0)</f>
        <v>260000000</v>
      </c>
      <c r="N2105" s="23">
        <v>0.311</v>
      </c>
      <c r="O2105" s="23">
        <v>16.0</v>
      </c>
      <c r="P2105" s="27">
        <f t="shared" si="986"/>
        <v>45</v>
      </c>
      <c r="Q2105" s="23">
        <v>136.0</v>
      </c>
      <c r="R2105" s="23">
        <v>0.139</v>
      </c>
      <c r="S2105" s="23">
        <v>0.8</v>
      </c>
      <c r="T2105" s="10">
        <f>VLOOKUP(A2105,TOURISM!$A$2:$E$2692,5,0)</f>
        <v>224000000</v>
      </c>
      <c r="U2105" s="10">
        <f>VLOOKUP(A2105,TOURISM!$A$2:$F$2692,6,0)</f>
        <v>260000000</v>
      </c>
      <c r="V2105" s="10">
        <f>VLOOKUP(A2105,BUSINESS!$A$2:$E$2692,5,0)</f>
        <v>0.375</v>
      </c>
      <c r="W2105" s="10">
        <f>VLOOKUP(A2105,BUSINESS!$A$2:$F$2692,6,0)</f>
        <v>13</v>
      </c>
      <c r="X2105" s="10">
        <f>VLOOKUP(A2105,BUSINESS!$A$2:$G$2692,7,0)</f>
        <v>20</v>
      </c>
      <c r="Y2105" s="10">
        <f>VLOOKUP(A2105,BUSINESS!$A$2:$H$2692,8,0)</f>
        <v>230</v>
      </c>
      <c r="Z2105" s="10">
        <f>VLOOKUP(A2105,BUSINESS!$A$2:$I$2692,9,0)</f>
        <v>0.042</v>
      </c>
      <c r="AA2105" s="10">
        <f>VLOOKUP(A2105,BUSINESS!$A$2:$J$2692,10,0)</f>
        <v>0.301</v>
      </c>
      <c r="AB2105" s="7">
        <f t="shared" si="2"/>
        <v>66722652748</v>
      </c>
    </row>
    <row r="2106">
      <c r="A2106" s="7" t="str">
        <f t="shared" si="1"/>
        <v>Namibia-Africa2010</v>
      </c>
      <c r="B2106" s="8" t="s">
        <v>208</v>
      </c>
      <c r="C2106" s="5" t="s">
        <v>78</v>
      </c>
      <c r="D2106" s="9" t="s">
        <v>72</v>
      </c>
      <c r="E2106" s="11">
        <v>1.1141417478E10</v>
      </c>
      <c r="F2106" s="12">
        <v>0.082</v>
      </c>
      <c r="G2106" s="12">
        <v>416.0</v>
      </c>
      <c r="H2106" s="12">
        <v>0.097</v>
      </c>
      <c r="I2106" s="22" t="str">
        <f>VLOOKUP(A2106,ENERGY!$A$2:$F$2692,5,0)</f>
        <v>#N/A</v>
      </c>
      <c r="J2106" s="10" t="str">
        <f>VLOOKUP(A2107,ENERGY!$A$2:$F$2692,6,0)</f>
        <v>#N/A</v>
      </c>
      <c r="K2106" s="23">
        <v>0.024</v>
      </c>
      <c r="L2106" s="10">
        <f>VLOOKUP(A2106,TOURISM!$A$2:$E$2692,5,0)</f>
        <v>560000000</v>
      </c>
      <c r="M2106" s="10">
        <f>VLOOKUP(A2106,TOURISM!$A$2:$F$2692,6,0)</f>
        <v>145000000</v>
      </c>
      <c r="N2106" s="23">
        <v>0.278</v>
      </c>
      <c r="O2106" s="23">
        <v>32.0</v>
      </c>
      <c r="P2106" s="27">
        <f t="shared" si="986"/>
        <v>45</v>
      </c>
      <c r="Q2106" s="23">
        <v>312.0</v>
      </c>
      <c r="R2106" s="23">
        <v>0.01</v>
      </c>
      <c r="S2106" s="23">
        <v>0.333</v>
      </c>
      <c r="T2106" s="10">
        <f>VLOOKUP(A2106,TOURISM!$A$2:$E$2692,5,0)</f>
        <v>560000000</v>
      </c>
      <c r="U2106" s="10">
        <f>VLOOKUP(A2106,TOURISM!$A$2:$F$2692,6,0)</f>
        <v>145000000</v>
      </c>
      <c r="V2106" s="10">
        <f>VLOOKUP(A2106,BUSINESS!$A$2:$E$2692,5,0)</f>
        <v>0.223</v>
      </c>
      <c r="W2106" s="10">
        <f>VLOOKUP(A2106,BUSINESS!$A$2:$F$2692,6,0)</f>
        <v>66</v>
      </c>
      <c r="X2106" s="10">
        <f>VLOOKUP(A2106,BUSINESS!$A$2:$G$2692,7,0)</f>
        <v>20</v>
      </c>
      <c r="Y2106" s="10">
        <f>VLOOKUP(A2106,BUSINESS!$A$2:$H$2692,8,0)</f>
        <v>339</v>
      </c>
      <c r="Z2106" s="10">
        <f>VLOOKUP(A2106,BUSINESS!$A$2:$I$2692,9,0)</f>
        <v>0.116</v>
      </c>
      <c r="AA2106" s="10">
        <f>VLOOKUP(A2106,BUSINESS!$A$2:$J$2692,10,0)</f>
        <v>0.895</v>
      </c>
      <c r="AB2106" s="7">
        <f t="shared" si="2"/>
        <v>1114141747800</v>
      </c>
    </row>
    <row r="2107">
      <c r="A2107" s="7" t="str">
        <f t="shared" si="1"/>
        <v>Niger-Africa2010</v>
      </c>
      <c r="B2107" s="8" t="s">
        <v>214</v>
      </c>
      <c r="C2107" s="5" t="s">
        <v>78</v>
      </c>
      <c r="D2107" s="9" t="s">
        <v>72</v>
      </c>
      <c r="E2107" s="11">
        <v>5.71858955E9</v>
      </c>
      <c r="F2107" s="12">
        <v>0.069</v>
      </c>
      <c r="G2107" s="12">
        <v>24.0</v>
      </c>
      <c r="H2107" s="10" t="str">
        <f>if(AND(#REF!=#REF!,#REF!=#REF!+1,ISBLANK(#REF!)),#REF!,#REF!)</f>
        <v>#REF!</v>
      </c>
      <c r="I2107" s="22" t="str">
        <f>VLOOKUP(A2107,ENERGY!$A$2:$F$2692,5,0)</f>
        <v>#N/A</v>
      </c>
      <c r="J2107" s="10" t="str">
        <f>VLOOKUP(A2108,ENERGY!$A$2:$F$2692,6,0)</f>
        <v>#N/A</v>
      </c>
      <c r="K2107" s="23">
        <v>0.024</v>
      </c>
      <c r="L2107" s="10">
        <f>VLOOKUP(A2107,TOURISM!$A$2:$E$2692,5,0)</f>
        <v>86000000</v>
      </c>
      <c r="M2107" s="10" t="str">
        <f>VLOOKUP(A2107,TOURISM!$A$2:$F$2692,6,0)</f>
        <v/>
      </c>
      <c r="N2107" s="23">
        <v>0.479</v>
      </c>
      <c r="O2107" s="23">
        <v>63.0</v>
      </c>
      <c r="P2107" s="27">
        <f t="shared" si="986"/>
        <v>45</v>
      </c>
      <c r="Q2107" s="23">
        <v>248.0</v>
      </c>
      <c r="R2107" s="23">
        <v>0.012</v>
      </c>
      <c r="S2107" s="23">
        <v>0.144</v>
      </c>
      <c r="T2107" s="10">
        <f>VLOOKUP(A2107,TOURISM!$A$2:$E$2692,5,0)</f>
        <v>86000000</v>
      </c>
      <c r="U2107" s="10" t="str">
        <f>VLOOKUP(A2107,TOURISM!$A$2:$F$2692,6,0)</f>
        <v/>
      </c>
      <c r="V2107" s="10">
        <f>VLOOKUP(A2107,BUSINESS!$A$2:$E$2692,5,0)</f>
        <v>0.465</v>
      </c>
      <c r="W2107" s="10">
        <f>VLOOKUP(A2107,BUSINESS!$A$2:$F$2692,6,0)</f>
        <v>17</v>
      </c>
      <c r="X2107" s="10">
        <f>VLOOKUP(A2107,BUSINESS!$A$2:$G$2692,7,0)</f>
        <v>20</v>
      </c>
      <c r="Y2107" s="10">
        <f>VLOOKUP(A2107,BUSINESS!$A$2:$H$2692,8,0)</f>
        <v>270</v>
      </c>
      <c r="Z2107" s="10">
        <f>VLOOKUP(A2107,BUSINESS!$A$2:$I$2692,9,0)</f>
        <v>0.008</v>
      </c>
      <c r="AA2107" s="10">
        <f>VLOOKUP(A2107,BUSINESS!$A$2:$J$2692,10,0)</f>
        <v>0.231</v>
      </c>
      <c r="AB2107" s="7">
        <f t="shared" si="2"/>
        <v>476549129167</v>
      </c>
    </row>
    <row r="2108">
      <c r="A2108" s="7" t="str">
        <f t="shared" si="1"/>
        <v>Nigeria-Africa2010</v>
      </c>
      <c r="B2108" s="8" t="s">
        <v>215</v>
      </c>
      <c r="C2108" s="5" t="s">
        <v>78</v>
      </c>
      <c r="D2108" s="9" t="s">
        <v>72</v>
      </c>
      <c r="E2108" s="11">
        <v>3.69E11</v>
      </c>
      <c r="F2108" s="12">
        <v>0.056</v>
      </c>
      <c r="G2108" s="12">
        <v>80.0</v>
      </c>
      <c r="H2108" s="12">
        <v>0.176</v>
      </c>
      <c r="I2108" s="22" t="str">
        <f>VLOOKUP(A2108,ENERGY!$A$2:$F$2692,5,0)</f>
        <v>#N/A</v>
      </c>
      <c r="J2108" s="10">
        <f>VLOOKUP(A2109,ENERGY!$A$2:$F$2692,6,0)</f>
        <v>528</v>
      </c>
      <c r="K2108" s="23">
        <v>0.024</v>
      </c>
      <c r="L2108" s="10">
        <f>VLOOKUP(A2108,TOURISM!$A$2:$E$2692,5,0)</f>
        <v>738000000</v>
      </c>
      <c r="M2108" s="10">
        <f>VLOOKUP(A2108,TOURISM!$A$2:$F$2692,6,0)</f>
        <v>8379000000</v>
      </c>
      <c r="N2108" s="23">
        <v>0.354</v>
      </c>
      <c r="O2108" s="23">
        <v>46.0</v>
      </c>
      <c r="P2108" s="27">
        <f t="shared" si="986"/>
        <v>45</v>
      </c>
      <c r="Q2108" s="23">
        <v>180.0</v>
      </c>
      <c r="R2108" s="23">
        <v>0.187</v>
      </c>
      <c r="S2108" s="23">
        <v>0.304</v>
      </c>
      <c r="T2108" s="10">
        <f>VLOOKUP(A2108,TOURISM!$A$2:$E$2692,5,0)</f>
        <v>738000000</v>
      </c>
      <c r="U2108" s="10">
        <f>VLOOKUP(A2108,TOURISM!$A$2:$F$2692,6,0)</f>
        <v>8379000000</v>
      </c>
      <c r="V2108" s="10">
        <f>VLOOKUP(A2108,BUSINESS!$A$2:$E$2692,5,0)</f>
        <v>0.322</v>
      </c>
      <c r="W2108" s="10">
        <f>VLOOKUP(A2108,BUSINESS!$A$2:$F$2692,6,0)</f>
        <v>25</v>
      </c>
      <c r="X2108" s="10">
        <f>VLOOKUP(A2108,BUSINESS!$A$2:$G$2692,7,0)</f>
        <v>20</v>
      </c>
      <c r="Y2108" s="10">
        <f>VLOOKUP(A2108,BUSINESS!$A$2:$H$2692,8,0)</f>
        <v>938</v>
      </c>
      <c r="Z2108" s="10">
        <f>VLOOKUP(A2108,BUSINESS!$A$2:$I$2692,9,0)</f>
        <v>0.24</v>
      </c>
      <c r="AA2108" s="10">
        <f>VLOOKUP(A2108,BUSINESS!$A$2:$J$2692,10,0)</f>
        <v>0.547</v>
      </c>
      <c r="AB2108" s="7">
        <f t="shared" si="2"/>
        <v>1973262032086</v>
      </c>
    </row>
    <row r="2109">
      <c r="A2109" s="7" t="str">
        <f t="shared" si="1"/>
        <v>Rwanda-Africa2010</v>
      </c>
      <c r="B2109" s="8" t="s">
        <v>232</v>
      </c>
      <c r="C2109" s="5" t="s">
        <v>78</v>
      </c>
      <c r="D2109" s="9" t="s">
        <v>72</v>
      </c>
      <c r="E2109" s="11">
        <v>5.624809049E9</v>
      </c>
      <c r="F2109" s="12">
        <v>0.108</v>
      </c>
      <c r="G2109" s="12">
        <v>56.0</v>
      </c>
      <c r="H2109" s="12">
        <v>0.167</v>
      </c>
      <c r="I2109" s="22">
        <f>VLOOKUP(A2109,ENERGY!$A$2:$F$2692,5,0)</f>
        <v>133681</v>
      </c>
      <c r="J2109" s="10">
        <f>VLOOKUP(A2110,ENERGY!$A$2:$F$2692,6,0)</f>
        <v>77</v>
      </c>
      <c r="K2109" s="23">
        <v>0.024</v>
      </c>
      <c r="L2109" s="10">
        <f>VLOOKUP(A2109,TOURISM!$A$2:$E$2692,5,0)</f>
        <v>224000000</v>
      </c>
      <c r="M2109" s="10">
        <f>VLOOKUP(A2109,TOURISM!$A$2:$F$2692,6,0)</f>
        <v>120000000</v>
      </c>
      <c r="N2109" s="23">
        <v>0.113</v>
      </c>
      <c r="O2109" s="23">
        <v>7.0</v>
      </c>
      <c r="P2109" s="27">
        <f t="shared" si="986"/>
        <v>45</v>
      </c>
      <c r="Q2109" s="23">
        <v>36.0</v>
      </c>
      <c r="R2109" s="23">
        <v>0.37</v>
      </c>
      <c r="S2109" s="23">
        <v>1.097</v>
      </c>
      <c r="T2109" s="10">
        <f>VLOOKUP(A2109,TOURISM!$A$2:$E$2692,5,0)</f>
        <v>224000000</v>
      </c>
      <c r="U2109" s="10">
        <f>VLOOKUP(A2109,TOURISM!$A$2:$F$2692,6,0)</f>
        <v>120000000</v>
      </c>
      <c r="V2109" s="10">
        <f>VLOOKUP(A2109,BUSINESS!$A$2:$E$2692,5,0)</f>
        <v>0.31</v>
      </c>
      <c r="W2109" s="10">
        <f>VLOOKUP(A2109,BUSINESS!$A$2:$F$2692,6,0)</f>
        <v>3</v>
      </c>
      <c r="X2109" s="10">
        <f>VLOOKUP(A2109,BUSINESS!$A$2:$G$2692,7,0)</f>
        <v>20</v>
      </c>
      <c r="Y2109" s="10">
        <f>VLOOKUP(A2109,BUSINESS!$A$2:$H$2692,8,0)</f>
        <v>148</v>
      </c>
      <c r="Z2109" s="10">
        <f>VLOOKUP(A2109,BUSINESS!$A$2:$I$2692,9,0)</f>
        <v>0.08</v>
      </c>
      <c r="AA2109" s="10">
        <f>VLOOKUP(A2109,BUSINESS!$A$2:$J$2692,10,0)</f>
        <v>0.327</v>
      </c>
      <c r="AB2109" s="7">
        <f t="shared" si="2"/>
        <v>15202186619</v>
      </c>
    </row>
    <row r="2110">
      <c r="A2110" s="7" t="str">
        <f t="shared" si="1"/>
        <v>Sao Tome and Principe-Africa2010</v>
      </c>
      <c r="B2110" s="8" t="s">
        <v>235</v>
      </c>
      <c r="C2110" s="5" t="s">
        <v>78</v>
      </c>
      <c r="D2110" s="9" t="s">
        <v>72</v>
      </c>
      <c r="E2110" s="11">
        <v>2.01037917E8</v>
      </c>
      <c r="F2110" s="12">
        <v>0.071</v>
      </c>
      <c r="G2110" s="12">
        <v>86.0</v>
      </c>
      <c r="H2110" s="12">
        <v>0.289</v>
      </c>
      <c r="I2110" s="22">
        <f>VLOOKUP(A2110,ENERGY!$A$2:$F$2692,5,0)</f>
        <v>43</v>
      </c>
      <c r="J2110" s="10">
        <f>VLOOKUP(A2111,ENERGY!$A$2:$F$2692,6,0)</f>
        <v>5860</v>
      </c>
      <c r="K2110" s="23">
        <v>0.024</v>
      </c>
      <c r="L2110" s="10">
        <f>VLOOKUP(A2110,TOURISM!$A$2:$E$2692,5,0)</f>
        <v>11100000</v>
      </c>
      <c r="M2110" s="10">
        <f>VLOOKUP(A2110,TOURISM!$A$2:$F$2692,6,0)</f>
        <v>600000</v>
      </c>
      <c r="N2110" s="23">
        <v>0.144</v>
      </c>
      <c r="O2110" s="23">
        <v>18.0</v>
      </c>
      <c r="P2110" s="27">
        <f t="shared" si="986"/>
        <v>45</v>
      </c>
      <c r="Q2110" s="23">
        <v>12.0</v>
      </c>
      <c r="R2110" s="23">
        <v>0.61</v>
      </c>
      <c r="S2110" s="23">
        <v>1.334</v>
      </c>
      <c r="T2110" s="10">
        <f>VLOOKUP(A2110,TOURISM!$A$2:$E$2692,5,0)</f>
        <v>11100000</v>
      </c>
      <c r="U2110" s="10">
        <f>VLOOKUP(A2110,TOURISM!$A$2:$F$2692,6,0)</f>
        <v>600000</v>
      </c>
      <c r="V2110" s="10">
        <f>VLOOKUP(A2110,BUSINESS!$A$2:$E$2692,5,0)</f>
        <v>0.333</v>
      </c>
      <c r="W2110" s="10">
        <f>VLOOKUP(A2110,BUSINESS!$A$2:$F$2692,6,0)</f>
        <v>144</v>
      </c>
      <c r="X2110" s="10">
        <f>VLOOKUP(A2110,BUSINESS!$A$2:$G$2692,7,0)</f>
        <v>20</v>
      </c>
      <c r="Y2110" s="10">
        <f>VLOOKUP(A2110,BUSINESS!$A$2:$H$2692,8,0)</f>
        <v>424</v>
      </c>
      <c r="Z2110" s="10">
        <f>VLOOKUP(A2110,BUSINESS!$A$2:$I$2692,9,0)</f>
        <v>0.188</v>
      </c>
      <c r="AA2110" s="10">
        <f>VLOOKUP(A2110,BUSINESS!$A$2:$J$2692,10,0)</f>
        <v>0.576</v>
      </c>
      <c r="AB2110" s="7">
        <f t="shared" si="2"/>
        <v>329570355.7</v>
      </c>
    </row>
    <row r="2111">
      <c r="A2111" s="7" t="str">
        <f t="shared" si="1"/>
        <v>Senegal-Africa2010</v>
      </c>
      <c r="B2111" s="8" t="s">
        <v>237</v>
      </c>
      <c r="C2111" s="5" t="s">
        <v>78</v>
      </c>
      <c r="D2111" s="9" t="s">
        <v>72</v>
      </c>
      <c r="E2111" s="11">
        <v>1.2932427724E10</v>
      </c>
      <c r="F2111" s="12">
        <v>0.048</v>
      </c>
      <c r="G2111" s="12">
        <v>48.0</v>
      </c>
      <c r="H2111" s="10" t="str">
        <f>if(AND(#REF!=#REF!,#REF!=#REF!+1,ISBLANK(#REF!)),#REF!,#REF!)</f>
        <v>#REF!</v>
      </c>
      <c r="I2111" s="22">
        <f>VLOOKUP(A2111,ENERGY!$A$2:$F$2692,5,0)</f>
        <v>2791</v>
      </c>
      <c r="J2111" s="10">
        <f>VLOOKUP(A2112,ENERGY!$A$2:$F$2692,6,0)</f>
        <v>697</v>
      </c>
      <c r="K2111" s="23">
        <v>0.024</v>
      </c>
      <c r="L2111" s="10">
        <f>VLOOKUP(A2111,TOURISM!$A$2:$E$2692,5,0)</f>
        <v>464000000</v>
      </c>
      <c r="M2111" s="10">
        <f>VLOOKUP(A2111,TOURISM!$A$2:$F$2692,6,0)</f>
        <v>217000000</v>
      </c>
      <c r="N2111" s="23">
        <v>0.147</v>
      </c>
      <c r="O2111" s="23">
        <v>9.0</v>
      </c>
      <c r="P2111" s="27">
        <f t="shared" si="986"/>
        <v>45</v>
      </c>
      <c r="Q2111" s="23">
        <v>36.0</v>
      </c>
      <c r="R2111" s="23">
        <v>0.329</v>
      </c>
      <c r="S2111" s="23">
        <v>1.081</v>
      </c>
      <c r="T2111" s="10">
        <f>VLOOKUP(A2111,TOURISM!$A$2:$E$2692,5,0)</f>
        <v>464000000</v>
      </c>
      <c r="U2111" s="10">
        <f>VLOOKUP(A2111,TOURISM!$A$2:$F$2692,6,0)</f>
        <v>217000000</v>
      </c>
      <c r="V2111" s="10">
        <f>VLOOKUP(A2111,BUSINESS!$A$2:$E$2692,5,0)</f>
        <v>0.455</v>
      </c>
      <c r="W2111" s="10">
        <f>VLOOKUP(A2111,BUSINESS!$A$2:$F$2692,6,0)</f>
        <v>9</v>
      </c>
      <c r="X2111" s="10">
        <f>VLOOKUP(A2111,BUSINESS!$A$2:$G$2692,7,0)</f>
        <v>20</v>
      </c>
      <c r="Y2111" s="10">
        <f>VLOOKUP(A2111,BUSINESS!$A$2:$H$2692,8,0)</f>
        <v>666</v>
      </c>
      <c r="Z2111" s="10">
        <f>VLOOKUP(A2111,BUSINESS!$A$2:$I$2692,9,0)</f>
        <v>0.16</v>
      </c>
      <c r="AA2111" s="10">
        <f>VLOOKUP(A2111,BUSINESS!$A$2:$J$2692,10,0)</f>
        <v>0.644</v>
      </c>
      <c r="AB2111" s="7">
        <f t="shared" si="2"/>
        <v>39308290954</v>
      </c>
    </row>
    <row r="2112">
      <c r="A2112" s="7" t="str">
        <f t="shared" si="1"/>
        <v>Seychelles-Africa2010</v>
      </c>
      <c r="B2112" s="8" t="s">
        <v>239</v>
      </c>
      <c r="C2112" s="5" t="s">
        <v>78</v>
      </c>
      <c r="D2112" s="9" t="s">
        <v>72</v>
      </c>
      <c r="E2112" s="11">
        <v>9.73355738E8</v>
      </c>
      <c r="F2112" s="12">
        <v>0.037</v>
      </c>
      <c r="G2112" s="12">
        <v>394.0</v>
      </c>
      <c r="H2112" s="12">
        <v>0.127</v>
      </c>
      <c r="I2112" s="22">
        <f>VLOOKUP(A2112,ENERGY!$A$2:$F$2692,5,0)</f>
        <v>228</v>
      </c>
      <c r="J2112" s="10">
        <f>VLOOKUP(A2113,ENERGY!$A$2:$F$2692,6,0)</f>
        <v>546</v>
      </c>
      <c r="K2112" s="23">
        <v>0.024</v>
      </c>
      <c r="L2112" s="10">
        <f>VLOOKUP(A2112,TOURISM!$A$2:$E$2692,5,0)</f>
        <v>29000000</v>
      </c>
      <c r="M2112" s="10">
        <f>VLOOKUP(A2112,TOURISM!$A$2:$F$2692,6,0)</f>
        <v>5000000</v>
      </c>
      <c r="N2112" s="23">
        <v>0.442</v>
      </c>
      <c r="O2112" s="23">
        <v>28.0</v>
      </c>
      <c r="P2112" s="27">
        <f t="shared" si="986"/>
        <v>45</v>
      </c>
      <c r="Q2112" s="23">
        <v>344.0</v>
      </c>
      <c r="R2112" s="23">
        <v>0.095</v>
      </c>
      <c r="S2112" s="23">
        <v>0.415</v>
      </c>
      <c r="T2112" s="10">
        <f>VLOOKUP(A2112,TOURISM!$A$2:$E$2692,5,0)</f>
        <v>29000000</v>
      </c>
      <c r="U2112" s="10">
        <f>VLOOKUP(A2112,TOURISM!$A$2:$F$2692,6,0)</f>
        <v>5000000</v>
      </c>
      <c r="V2112" s="10">
        <f>VLOOKUP(A2112,BUSINESS!$A$2:$E$2692,5,0)</f>
        <v>0.441</v>
      </c>
      <c r="W2112" s="10">
        <f>VLOOKUP(A2112,BUSINESS!$A$2:$F$2692,6,0)</f>
        <v>39</v>
      </c>
      <c r="X2112" s="10">
        <f>VLOOKUP(A2112,BUSINESS!$A$2:$G$2692,7,0)</f>
        <v>20</v>
      </c>
      <c r="Y2112" s="10">
        <f>VLOOKUP(A2112,BUSINESS!$A$2:$H$2692,8,0)</f>
        <v>76</v>
      </c>
      <c r="Z2112" s="10">
        <f>VLOOKUP(A2112,BUSINESS!$A$2:$I$2692,9,0)</f>
        <v>0.41</v>
      </c>
      <c r="AA2112" s="10">
        <f>VLOOKUP(A2112,BUSINESS!$A$2:$J$2692,10,0)</f>
        <v>1.289</v>
      </c>
      <c r="AB2112" s="7">
        <f t="shared" si="2"/>
        <v>10245849874</v>
      </c>
    </row>
    <row r="2113">
      <c r="A2113" s="7" t="str">
        <f t="shared" si="1"/>
        <v>Sierra Leone-Africa2010</v>
      </c>
      <c r="B2113" s="8" t="s">
        <v>240</v>
      </c>
      <c r="C2113" s="5" t="s">
        <v>78</v>
      </c>
      <c r="D2113" s="9" t="s">
        <v>72</v>
      </c>
      <c r="E2113" s="11">
        <v>2.578159463E9</v>
      </c>
      <c r="F2113" s="12">
        <v>0.154</v>
      </c>
      <c r="G2113" s="12">
        <v>69.0</v>
      </c>
      <c r="H2113" s="12">
        <v>0.213</v>
      </c>
      <c r="I2113" s="22">
        <f>VLOOKUP(A2113,ENERGY!$A$2:$F$2692,5,0)</f>
        <v>133681</v>
      </c>
      <c r="J2113" s="10">
        <f>VLOOKUP(A2114,ENERGY!$A$2:$F$2692,6,0)</f>
        <v>579</v>
      </c>
      <c r="K2113" s="23">
        <v>0.024</v>
      </c>
      <c r="L2113" s="10">
        <f>VLOOKUP(A2113,TOURISM!$A$2:$E$2692,5,0)</f>
        <v>26000000</v>
      </c>
      <c r="M2113" s="10">
        <f>VLOOKUP(A2113,TOURISM!$A$2:$F$2692,6,0)</f>
        <v>22000000</v>
      </c>
      <c r="N2113" s="23">
        <v>0.107</v>
      </c>
      <c r="O2113" s="23">
        <v>35.0</v>
      </c>
      <c r="P2113" s="27">
        <f t="shared" si="986"/>
        <v>45</v>
      </c>
      <c r="Q2113" s="23">
        <v>98.0</v>
      </c>
      <c r="R2113" s="23">
        <v>0.348</v>
      </c>
      <c r="S2113" s="23">
        <v>0.558</v>
      </c>
      <c r="T2113" s="10">
        <f>VLOOKUP(A2113,TOURISM!$A$2:$E$2692,5,0)</f>
        <v>26000000</v>
      </c>
      <c r="U2113" s="10">
        <f>VLOOKUP(A2113,TOURISM!$A$2:$F$2692,6,0)</f>
        <v>22000000</v>
      </c>
      <c r="V2113" s="10">
        <f>VLOOKUP(A2113,BUSINESS!$A$2:$E$2692,5,0)</f>
        <v>2.352</v>
      </c>
      <c r="W2113" s="10">
        <f>VLOOKUP(A2113,BUSINESS!$A$2:$F$2692,6,0)</f>
        <v>12</v>
      </c>
      <c r="X2113" s="10">
        <f>VLOOKUP(A2113,BUSINESS!$A$2:$G$2692,7,0)</f>
        <v>20</v>
      </c>
      <c r="Y2113" s="10">
        <f>VLOOKUP(A2113,BUSINESS!$A$2:$H$2692,8,0)</f>
        <v>357</v>
      </c>
      <c r="Z2113" s="10">
        <f>VLOOKUP(A2113,BUSINESS!$A$2:$I$2692,9,0)</f>
        <v>0.006</v>
      </c>
      <c r="AA2113" s="10">
        <f>VLOOKUP(A2113,BUSINESS!$A$2:$J$2692,10,0)</f>
        <v>0.348</v>
      </c>
      <c r="AB2113" s="7">
        <f t="shared" si="2"/>
        <v>7408504204</v>
      </c>
    </row>
    <row r="2114">
      <c r="A2114" s="7" t="str">
        <f t="shared" si="1"/>
        <v>Somalia-Africa2010</v>
      </c>
      <c r="B2114" s="8" t="s">
        <v>246</v>
      </c>
      <c r="C2114" s="5" t="s">
        <v>78</v>
      </c>
      <c r="D2114" s="9" t="s">
        <v>72</v>
      </c>
      <c r="E2114" s="8"/>
      <c r="F2114" s="10" t="str">
        <f t="shared" ref="F2114:H2114" si="987">if(AND(#REF!=#REF!,#REF!=#REF!+1,ISBLANK(#REF!)),#REF!,#REF!)</f>
        <v>#REF!</v>
      </c>
      <c r="G2114" s="10" t="str">
        <f t="shared" si="987"/>
        <v>#REF!</v>
      </c>
      <c r="H2114" s="10" t="str">
        <f t="shared" si="987"/>
        <v>#REF!</v>
      </c>
      <c r="I2114" s="22">
        <f>VLOOKUP(A2114,ENERGY!$A$2:$F$2692,5,0)</f>
        <v>133681</v>
      </c>
      <c r="J2114" s="10">
        <f>VLOOKUP(A2115,ENERGY!$A$2:$F$2692,6,0)</f>
        <v>396117</v>
      </c>
      <c r="K2114" s="23">
        <v>0.024</v>
      </c>
      <c r="L2114" s="10">
        <f>VLOOKUP(A2114,TOURISM!$A$2:$E$2692,5,0)</f>
        <v>224000000</v>
      </c>
      <c r="M2114" s="10">
        <f>VLOOKUP(A2114,TOURISM!$A$2:$F$2692,6,0)</f>
        <v>23000000</v>
      </c>
      <c r="N2114" s="23">
        <v>0.352</v>
      </c>
      <c r="O2114" s="23">
        <v>20.0</v>
      </c>
      <c r="P2114" s="27">
        <f t="shared" si="986"/>
        <v>45</v>
      </c>
      <c r="Q2114" s="23">
        <v>230.0</v>
      </c>
      <c r="R2114" s="23">
        <v>0.481</v>
      </c>
      <c r="S2114" s="23">
        <v>1.285</v>
      </c>
      <c r="T2114" s="10">
        <f>VLOOKUP(A2114,TOURISM!$A$2:$E$2692,5,0)</f>
        <v>224000000</v>
      </c>
      <c r="U2114" s="10">
        <f>VLOOKUP(A2114,TOURISM!$A$2:$F$2692,6,0)</f>
        <v>23000000</v>
      </c>
      <c r="V2114" s="10">
        <f>VLOOKUP(A2114,BUSINESS!$A$2:$E$2692,5,0)</f>
        <v>1.545</v>
      </c>
      <c r="W2114" s="10" t="str">
        <f>VLOOKUP(A2114,BUSINESS!$A$2:$F$2692,6,0)</f>
        <v/>
      </c>
      <c r="X2114" s="10">
        <f>VLOOKUP(A2114,BUSINESS!$A$2:$G$2692,7,0)</f>
        <v>20</v>
      </c>
      <c r="Y2114" s="10">
        <f>VLOOKUP(A2114,BUSINESS!$A$2:$H$2692,8,0)</f>
        <v>161</v>
      </c>
      <c r="Z2114" s="10">
        <f>VLOOKUP(A2114,BUSINESS!$A$2:$I$2692,9,0)</f>
        <v>0.125</v>
      </c>
      <c r="AA2114" s="10">
        <f>VLOOKUP(A2114,BUSINESS!$A$2:$J$2692,10,0)</f>
        <v>0.067</v>
      </c>
      <c r="AB2114" s="7">
        <f t="shared" si="2"/>
        <v>0</v>
      </c>
    </row>
    <row r="2115">
      <c r="A2115" s="7" t="str">
        <f t="shared" si="1"/>
        <v>South Africa-Africa2010</v>
      </c>
      <c r="B2115" s="8" t="s">
        <v>247</v>
      </c>
      <c r="C2115" s="5" t="s">
        <v>78</v>
      </c>
      <c r="D2115" s="9" t="s">
        <v>72</v>
      </c>
      <c r="E2115" s="11">
        <v>3.65E11</v>
      </c>
      <c r="F2115" s="12">
        <v>0.087</v>
      </c>
      <c r="G2115" s="12">
        <v>615.0</v>
      </c>
      <c r="H2115" s="12">
        <v>0.098</v>
      </c>
      <c r="I2115" s="22">
        <f>VLOOKUP(A2115,ENERGY!$A$2:$F$2692,5,0)</f>
        <v>128214</v>
      </c>
      <c r="J2115" s="10">
        <f>VLOOKUP(A2116,ENERGY!$A$2:$F$2692,6,0)</f>
        <v>353462</v>
      </c>
      <c r="K2115" s="23">
        <v>0.024</v>
      </c>
      <c r="L2115" s="10">
        <f>VLOOKUP(A2115,TOURISM!$A$2:$E$2692,5,0)</f>
        <v>10308000000</v>
      </c>
      <c r="M2115" s="10">
        <f>VLOOKUP(A2115,TOURISM!$A$2:$F$2692,6,0)</f>
        <v>8139000000</v>
      </c>
      <c r="N2115" s="23">
        <v>0.145</v>
      </c>
      <c r="O2115" s="23">
        <v>20.0</v>
      </c>
      <c r="P2115" s="27">
        <f t="shared" si="986"/>
        <v>45</v>
      </c>
      <c r="Q2115" s="23">
        <v>79.0</v>
      </c>
      <c r="R2115" s="23">
        <v>0.3</v>
      </c>
      <c r="S2115" s="23">
        <v>1.096</v>
      </c>
      <c r="T2115" s="10">
        <f>VLOOKUP(A2115,TOURISM!$A$2:$E$2692,5,0)</f>
        <v>10308000000</v>
      </c>
      <c r="U2115" s="10">
        <f>VLOOKUP(A2115,TOURISM!$A$2:$F$2692,6,0)</f>
        <v>8139000000</v>
      </c>
      <c r="V2115" s="10">
        <f>VLOOKUP(A2115,BUSINESS!$A$2:$E$2692,5,0)</f>
        <v>0.3</v>
      </c>
      <c r="W2115" s="10">
        <f>VLOOKUP(A2115,BUSINESS!$A$2:$F$2692,6,0)</f>
        <v>22</v>
      </c>
      <c r="X2115" s="10">
        <f>VLOOKUP(A2115,BUSINESS!$A$2:$G$2692,7,0)</f>
        <v>20</v>
      </c>
      <c r="Y2115" s="10">
        <f>VLOOKUP(A2115,BUSINESS!$A$2:$H$2692,8,0)</f>
        <v>200</v>
      </c>
      <c r="Z2115" s="10">
        <f>VLOOKUP(A2115,BUSINESS!$A$2:$I$2692,9,0)</f>
        <v>0.24</v>
      </c>
      <c r="AA2115" s="10">
        <f>VLOOKUP(A2115,BUSINESS!$A$2:$J$2692,10,0)</f>
        <v>0.979</v>
      </c>
      <c r="AB2115" s="7">
        <f t="shared" si="2"/>
        <v>1216666666667</v>
      </c>
    </row>
    <row r="2116">
      <c r="A2116" s="7" t="str">
        <f t="shared" si="1"/>
        <v>South Sudan-Africa2010</v>
      </c>
      <c r="B2116" s="8" t="s">
        <v>249</v>
      </c>
      <c r="C2116" s="5" t="s">
        <v>78</v>
      </c>
      <c r="D2116" s="9" t="s">
        <v>72</v>
      </c>
      <c r="E2116" s="11">
        <v>1.6338510934E10</v>
      </c>
      <c r="F2116" s="12">
        <v>0.021</v>
      </c>
      <c r="G2116" s="12">
        <v>32.0</v>
      </c>
      <c r="H2116" s="10" t="str">
        <f t="shared" ref="H2116:H2117" si="988">if(AND(#REF!=#REF!,#REF!=#REF!+1,ISBLANK(#REF!)),#REF!,#REF!)</f>
        <v>#REF!</v>
      </c>
      <c r="I2116" s="22">
        <f>VLOOKUP(A2116,ENERGY!$A$2:$F$2692,5,0)</f>
        <v>133681</v>
      </c>
      <c r="J2116" s="10">
        <f>VLOOKUP(A2117,ENERGY!$A$2:$F$2692,6,0)</f>
        <v>10708</v>
      </c>
      <c r="K2116" s="23">
        <v>0.024</v>
      </c>
      <c r="L2116" s="10">
        <f>VLOOKUP(A2116,TOURISM!$A$2:$E$2692,5,0)</f>
        <v>80000000</v>
      </c>
      <c r="M2116" s="10">
        <f>VLOOKUP(A2116,TOURISM!$A$2:$F$2692,6,0)</f>
        <v>127000000</v>
      </c>
      <c r="N2116" s="23">
        <v>0.12</v>
      </c>
      <c r="O2116" s="23">
        <v>35.0</v>
      </c>
      <c r="P2116" s="27">
        <f t="shared" si="986"/>
        <v>45</v>
      </c>
      <c r="Q2116" s="23">
        <v>62.0</v>
      </c>
      <c r="R2116" s="23">
        <v>0.167</v>
      </c>
      <c r="S2116" s="23">
        <v>0.973</v>
      </c>
      <c r="T2116" s="10">
        <f>VLOOKUP(A2116,TOURISM!$A$2:$E$2692,5,0)</f>
        <v>80000000</v>
      </c>
      <c r="U2116" s="10">
        <f>VLOOKUP(A2116,TOURISM!$A$2:$F$2692,6,0)</f>
        <v>127000000</v>
      </c>
      <c r="V2116" s="10">
        <f>VLOOKUP(A2116,BUSINESS!$A$2:$E$2692,5,0)</f>
        <v>0.441</v>
      </c>
      <c r="W2116" s="10">
        <f>VLOOKUP(A2116,BUSINESS!$A$2:$F$2692,6,0)</f>
        <v>84</v>
      </c>
      <c r="X2116" s="10">
        <f>VLOOKUP(A2116,BUSINESS!$A$2:$G$2692,7,0)</f>
        <v>20</v>
      </c>
      <c r="Y2116" s="10">
        <f>VLOOKUP(A2116,BUSINESS!$A$2:$H$2692,8,0)</f>
        <v>270</v>
      </c>
      <c r="Z2116" s="10">
        <f>VLOOKUP(A2116,BUSINESS!$A$2:$I$2692,9,0)</f>
        <v>0.03</v>
      </c>
      <c r="AA2116" s="10">
        <f>VLOOKUP(A2116,BUSINESS!$A$2:$J$2692,10,0)</f>
        <v>0.413</v>
      </c>
      <c r="AB2116" s="7">
        <f t="shared" si="2"/>
        <v>97835394814</v>
      </c>
    </row>
    <row r="2117">
      <c r="A2117" s="7" t="str">
        <f t="shared" si="1"/>
        <v>Sudan-Africa2010</v>
      </c>
      <c r="B2117" s="8" t="s">
        <v>256</v>
      </c>
      <c r="C2117" s="5" t="s">
        <v>78</v>
      </c>
      <c r="D2117" s="9" t="s">
        <v>72</v>
      </c>
      <c r="E2117" s="11">
        <v>6.5632237471E10</v>
      </c>
      <c r="F2117" s="12">
        <v>0.065</v>
      </c>
      <c r="G2117" s="12">
        <v>119.0</v>
      </c>
      <c r="H2117" s="10" t="str">
        <f t="shared" si="988"/>
        <v>#REF!</v>
      </c>
      <c r="I2117" s="22">
        <f>VLOOKUP(A2117,ENERGY!$A$2:$F$2692,5,0)</f>
        <v>14837</v>
      </c>
      <c r="J2117" s="10" t="str">
        <f>VLOOKUP(A2118,ENERGY!$A$2:$F$2692,6,0)</f>
        <v>#N/A</v>
      </c>
      <c r="K2117" s="23">
        <v>0.024</v>
      </c>
      <c r="L2117" s="10">
        <f>VLOOKUP(A2117,TOURISM!$A$2:$E$2692,5,0)</f>
        <v>94000000</v>
      </c>
      <c r="M2117" s="10">
        <f>VLOOKUP(A2117,TOURISM!$A$2:$F$2692,6,0)</f>
        <v>1116000000</v>
      </c>
      <c r="N2117" s="23">
        <v>0.433</v>
      </c>
      <c r="O2117" s="23">
        <v>43.0</v>
      </c>
      <c r="P2117" s="27">
        <f t="shared" si="986"/>
        <v>45</v>
      </c>
      <c r="Q2117" s="23">
        <v>336.0</v>
      </c>
      <c r="R2117" s="23">
        <v>0.115</v>
      </c>
      <c r="S2117" s="23">
        <v>0.319</v>
      </c>
      <c r="T2117" s="10">
        <f>VLOOKUP(A2117,TOURISM!$A$2:$E$2692,5,0)</f>
        <v>94000000</v>
      </c>
      <c r="U2117" s="10">
        <f>VLOOKUP(A2117,TOURISM!$A$2:$F$2692,6,0)</f>
        <v>1116000000</v>
      </c>
      <c r="V2117" s="10">
        <f>VLOOKUP(A2117,BUSINESS!$A$2:$E$2692,5,0)</f>
        <v>0.361</v>
      </c>
      <c r="W2117" s="10">
        <f>VLOOKUP(A2117,BUSINESS!$A$2:$F$2692,6,0)</f>
        <v>36</v>
      </c>
      <c r="X2117" s="10">
        <f>VLOOKUP(A2117,BUSINESS!$A$2:$G$2692,7,0)</f>
        <v>20</v>
      </c>
      <c r="Y2117" s="10">
        <f>VLOOKUP(A2117,BUSINESS!$A$2:$H$2692,8,0)</f>
        <v>180</v>
      </c>
      <c r="Z2117" s="10">
        <f>VLOOKUP(A2117,BUSINESS!$A$2:$I$2692,9,0)</f>
        <v>0.167</v>
      </c>
      <c r="AA2117" s="10">
        <f>VLOOKUP(A2117,BUSINESS!$A$2:$J$2692,10,0)</f>
        <v>0.415</v>
      </c>
      <c r="AB2117" s="7">
        <f t="shared" si="2"/>
        <v>570715108443</v>
      </c>
    </row>
    <row r="2118">
      <c r="A2118" s="7" t="str">
        <f t="shared" si="1"/>
        <v>Swaziland-Africa2010</v>
      </c>
      <c r="B2118" s="8" t="s">
        <v>258</v>
      </c>
      <c r="C2118" s="5" t="s">
        <v>78</v>
      </c>
      <c r="D2118" s="9" t="s">
        <v>72</v>
      </c>
      <c r="E2118" s="11">
        <v>3.891563478E9</v>
      </c>
      <c r="F2118" s="12">
        <v>0.084</v>
      </c>
      <c r="G2118" s="12">
        <v>261.0</v>
      </c>
      <c r="H2118" s="12">
        <v>0.098</v>
      </c>
      <c r="I2118" s="22" t="str">
        <f>VLOOKUP(A2118,ENERGY!$A$2:$F$2692,5,0)</f>
        <v>#N/A</v>
      </c>
      <c r="J2118" s="10" t="str">
        <f>VLOOKUP(A2119,ENERGY!$A$2:$F$2692,6,0)</f>
        <v>#N/A</v>
      </c>
      <c r="K2118" s="23">
        <v>0.024</v>
      </c>
      <c r="L2118" s="10">
        <f>VLOOKUP(A2118,TOURISM!$A$2:$E$2692,5,0)</f>
        <v>51000000</v>
      </c>
      <c r="M2118" s="10">
        <f>VLOOKUP(A2118,TOURISM!$A$2:$F$2692,6,0)</f>
        <v>87000000</v>
      </c>
      <c r="N2118" s="23">
        <v>0.311</v>
      </c>
      <c r="O2118" s="23">
        <v>13.0</v>
      </c>
      <c r="P2118" s="27">
        <f t="shared" si="986"/>
        <v>45</v>
      </c>
      <c r="Q2118" s="23">
        <v>136.0</v>
      </c>
      <c r="R2118" s="23">
        <v>0.2</v>
      </c>
      <c r="S2118" s="23">
        <v>0.844</v>
      </c>
      <c r="T2118" s="10">
        <f>VLOOKUP(A2118,TOURISM!$A$2:$E$2692,5,0)</f>
        <v>51000000</v>
      </c>
      <c r="U2118" s="10">
        <f>VLOOKUP(A2118,TOURISM!$A$2:$F$2692,6,0)</f>
        <v>87000000</v>
      </c>
      <c r="V2118" s="10">
        <f>VLOOKUP(A2118,BUSINESS!$A$2:$E$2692,5,0)</f>
        <v>0.365</v>
      </c>
      <c r="W2118" s="10">
        <f>VLOOKUP(A2118,BUSINESS!$A$2:$F$2692,6,0)</f>
        <v>56</v>
      </c>
      <c r="X2118" s="10">
        <f>VLOOKUP(A2118,BUSINESS!$A$2:$G$2692,7,0)</f>
        <v>20</v>
      </c>
      <c r="Y2118" s="10">
        <f>VLOOKUP(A2118,BUSINESS!$A$2:$H$2692,8,0)</f>
        <v>104</v>
      </c>
      <c r="Z2118" s="10">
        <f>VLOOKUP(A2118,BUSINESS!$A$2:$I$2692,9,0)</f>
        <v>0.11</v>
      </c>
      <c r="AA2118" s="10">
        <f>VLOOKUP(A2118,BUSINESS!$A$2:$J$2692,10,0)</f>
        <v>0.608</v>
      </c>
      <c r="AB2118" s="7">
        <f t="shared" si="2"/>
        <v>19457817390</v>
      </c>
    </row>
    <row r="2119">
      <c r="A2119" s="7" t="str">
        <f t="shared" si="1"/>
        <v>Tanzania-Africa2010</v>
      </c>
      <c r="B2119" s="8" t="s">
        <v>263</v>
      </c>
      <c r="C2119" s="5" t="s">
        <v>78</v>
      </c>
      <c r="D2119" s="9" t="s">
        <v>72</v>
      </c>
      <c r="E2119" s="11">
        <v>2.2915004297E10</v>
      </c>
      <c r="F2119" s="12">
        <v>0.072</v>
      </c>
      <c r="G2119" s="12">
        <v>37.0</v>
      </c>
      <c r="H2119" s="12">
        <v>0.145</v>
      </c>
      <c r="I2119" s="22" t="str">
        <f>VLOOKUP(A2119,ENERGY!$A$2:$F$2692,5,0)</f>
        <v>#N/A</v>
      </c>
      <c r="J2119" s="10" t="str">
        <f>VLOOKUP(A2120,ENERGY!$A$2:$F$2692,6,0)</f>
        <v>#N/A</v>
      </c>
      <c r="K2119" s="23">
        <v>0.024</v>
      </c>
      <c r="L2119" s="10">
        <f>VLOOKUP(A2119,TOURISM!$A$2:$E$2692,5,0)</f>
        <v>1279000000</v>
      </c>
      <c r="M2119" s="10">
        <f>VLOOKUP(A2119,TOURISM!$A$2:$F$2692,6,0)</f>
        <v>861000000</v>
      </c>
      <c r="N2119" s="23">
        <v>0.479</v>
      </c>
      <c r="O2119" s="23">
        <v>63.0</v>
      </c>
      <c r="P2119" s="27">
        <f t="shared" si="986"/>
        <v>45</v>
      </c>
      <c r="Q2119" s="23">
        <v>248.0</v>
      </c>
      <c r="R2119" s="23">
        <v>0.05</v>
      </c>
      <c r="S2119" s="23">
        <v>0.205</v>
      </c>
      <c r="T2119" s="10">
        <f>VLOOKUP(A2119,TOURISM!$A$2:$E$2692,5,0)</f>
        <v>1279000000</v>
      </c>
      <c r="U2119" s="10">
        <f>VLOOKUP(A2119,TOURISM!$A$2:$F$2692,6,0)</f>
        <v>861000000</v>
      </c>
      <c r="V2119" s="10">
        <f>VLOOKUP(A2119,BUSINESS!$A$2:$E$2692,5,0)</f>
        <v>0.444</v>
      </c>
      <c r="W2119" s="10">
        <f>VLOOKUP(A2119,BUSINESS!$A$2:$F$2692,6,0)</f>
        <v>26</v>
      </c>
      <c r="X2119" s="10">
        <f>VLOOKUP(A2119,BUSINESS!$A$2:$G$2692,7,0)</f>
        <v>20</v>
      </c>
      <c r="Y2119" s="10">
        <f>VLOOKUP(A2119,BUSINESS!$A$2:$H$2692,8,0)</f>
        <v>172</v>
      </c>
      <c r="Z2119" s="10">
        <f>VLOOKUP(A2119,BUSINESS!$A$2:$I$2692,9,0)</f>
        <v>0.029</v>
      </c>
      <c r="AA2119" s="10">
        <f>VLOOKUP(A2119,BUSINESS!$A$2:$J$2692,10,0)</f>
        <v>0.467</v>
      </c>
      <c r="AB2119" s="7">
        <f t="shared" si="2"/>
        <v>458300085940</v>
      </c>
    </row>
    <row r="2120">
      <c r="A2120" s="7" t="str">
        <f t="shared" si="1"/>
        <v>Togo-Africa2010</v>
      </c>
      <c r="B2120" s="8" t="s">
        <v>266</v>
      </c>
      <c r="C2120" s="5" t="s">
        <v>78</v>
      </c>
      <c r="D2120" s="9" t="s">
        <v>72</v>
      </c>
      <c r="E2120" s="11">
        <v>3.172945506E9</v>
      </c>
      <c r="F2120" s="12">
        <v>0.075</v>
      </c>
      <c r="G2120" s="12">
        <v>37.0</v>
      </c>
      <c r="H2120" s="10" t="str">
        <f t="shared" ref="H2120:H2121" si="989">if(AND(#REF!=#REF!,#REF!=#REF!+1,ISBLANK(#REF!)),#REF!,#REF!)</f>
        <v>#REF!</v>
      </c>
      <c r="I2120" s="22" t="str">
        <f>VLOOKUP(A2120,ENERGY!$A$2:$F$2692,5,0)</f>
        <v>#N/A</v>
      </c>
      <c r="J2120" s="10">
        <f>VLOOKUP(A2121,ENERGY!$A$2:$F$2692,6,0)</f>
        <v>21016</v>
      </c>
      <c r="K2120" s="23">
        <v>0.024</v>
      </c>
      <c r="L2120" s="10">
        <f>VLOOKUP(A2120,TOURISM!$A$2:$E$2692,5,0)</f>
        <v>105000000</v>
      </c>
      <c r="M2120" s="10">
        <f>VLOOKUP(A2120,TOURISM!$A$2:$F$2692,6,0)</f>
        <v>89000000</v>
      </c>
      <c r="N2120" s="23">
        <v>0.278</v>
      </c>
      <c r="O2120" s="23">
        <v>32.0</v>
      </c>
      <c r="P2120" s="27">
        <f t="shared" si="986"/>
        <v>45</v>
      </c>
      <c r="Q2120" s="23">
        <v>312.0</v>
      </c>
      <c r="R2120" s="23">
        <v>0.009</v>
      </c>
      <c r="S2120" s="23">
        <v>0.488</v>
      </c>
      <c r="T2120" s="10">
        <f>VLOOKUP(A2120,TOURISM!$A$2:$E$2692,5,0)</f>
        <v>105000000</v>
      </c>
      <c r="U2120" s="10">
        <f>VLOOKUP(A2120,TOURISM!$A$2:$F$2692,6,0)</f>
        <v>89000000</v>
      </c>
      <c r="V2120" s="10">
        <f>VLOOKUP(A2120,BUSINESS!$A$2:$E$2692,5,0)</f>
        <v>0.503</v>
      </c>
      <c r="W2120" s="10">
        <f>VLOOKUP(A2120,BUSINESS!$A$2:$F$2692,6,0)</f>
        <v>84</v>
      </c>
      <c r="X2120" s="10">
        <f>VLOOKUP(A2120,BUSINESS!$A$2:$G$2692,7,0)</f>
        <v>20</v>
      </c>
      <c r="Y2120" s="10">
        <f>VLOOKUP(A2120,BUSINESS!$A$2:$H$2692,8,0)</f>
        <v>270</v>
      </c>
      <c r="Z2120" s="10">
        <f>VLOOKUP(A2120,BUSINESS!$A$2:$I$2692,9,0)</f>
        <v>0.03</v>
      </c>
      <c r="AA2120" s="10">
        <f>VLOOKUP(A2120,BUSINESS!$A$2:$J$2692,10,0)</f>
        <v>0.413</v>
      </c>
      <c r="AB2120" s="7">
        <f t="shared" si="2"/>
        <v>352549500667</v>
      </c>
    </row>
    <row r="2121">
      <c r="A2121" s="7" t="str">
        <f t="shared" si="1"/>
        <v>Tunisia-Africa2010</v>
      </c>
      <c r="B2121" s="8" t="s">
        <v>269</v>
      </c>
      <c r="C2121" s="5" t="s">
        <v>78</v>
      </c>
      <c r="D2121" s="9" t="s">
        <v>72</v>
      </c>
      <c r="E2121" s="11">
        <v>4.4054072936E10</v>
      </c>
      <c r="F2121" s="12">
        <v>0.067</v>
      </c>
      <c r="G2121" s="12">
        <v>282.0</v>
      </c>
      <c r="H2121" s="10" t="str">
        <f t="shared" si="989"/>
        <v>#REF!</v>
      </c>
      <c r="I2121" s="22">
        <f>VLOOKUP(A2121,ENERGY!$A$2:$F$2692,5,0)</f>
        <v>7814</v>
      </c>
      <c r="J2121" s="10">
        <f>VLOOKUP(A2122,ENERGY!$A$2:$F$2692,6,0)</f>
        <v>1668</v>
      </c>
      <c r="K2121" s="23">
        <v>0.024</v>
      </c>
      <c r="L2121" s="10">
        <f>VLOOKUP(A2121,TOURISM!$A$2:$E$2692,5,0)</f>
        <v>3477000000</v>
      </c>
      <c r="M2121" s="10">
        <f>VLOOKUP(A2121,TOURISM!$A$2:$F$2692,6,0)</f>
        <v>611000000</v>
      </c>
      <c r="N2121" s="23">
        <v>0.36</v>
      </c>
      <c r="O2121" s="23">
        <v>11.0</v>
      </c>
      <c r="P2121" s="27">
        <f t="shared" si="986"/>
        <v>45</v>
      </c>
      <c r="Q2121" s="23">
        <v>180.0</v>
      </c>
      <c r="R2121" s="23">
        <v>0.225</v>
      </c>
      <c r="S2121" s="23">
        <v>0.341</v>
      </c>
      <c r="T2121" s="10">
        <f>VLOOKUP(A2121,TOURISM!$A$2:$E$2692,5,0)</f>
        <v>3477000000</v>
      </c>
      <c r="U2121" s="10">
        <f>VLOOKUP(A2121,TOURISM!$A$2:$F$2692,6,0)</f>
        <v>611000000</v>
      </c>
      <c r="V2121" s="10">
        <f>VLOOKUP(A2121,BUSINESS!$A$2:$E$2692,5,0)</f>
        <v>0.623</v>
      </c>
      <c r="W2121" s="10">
        <f>VLOOKUP(A2121,BUSINESS!$A$2:$F$2692,6,0)</f>
        <v>11</v>
      </c>
      <c r="X2121" s="10">
        <f>VLOOKUP(A2121,BUSINESS!$A$2:$G$2692,7,0)</f>
        <v>20</v>
      </c>
      <c r="Y2121" s="10">
        <f>VLOOKUP(A2121,BUSINESS!$A$2:$H$2692,8,0)</f>
        <v>144</v>
      </c>
      <c r="Z2121" s="10">
        <f>VLOOKUP(A2121,BUSINESS!$A$2:$I$2692,9,0)</f>
        <v>0.368</v>
      </c>
      <c r="AA2121" s="10">
        <f>VLOOKUP(A2121,BUSINESS!$A$2:$J$2692,10,0)</f>
        <v>1.045</v>
      </c>
      <c r="AB2121" s="7">
        <f t="shared" si="2"/>
        <v>195795879716</v>
      </c>
    </row>
    <row r="2122">
      <c r="A2122" s="7" t="str">
        <f t="shared" si="1"/>
        <v>Uganda-Africa2010</v>
      </c>
      <c r="B2122" s="8" t="s">
        <v>273</v>
      </c>
      <c r="C2122" s="5" t="s">
        <v>78</v>
      </c>
      <c r="D2122" s="9" t="s">
        <v>72</v>
      </c>
      <c r="E2122" s="11">
        <v>1.6030996179E10</v>
      </c>
      <c r="F2122" s="12">
        <v>0.092</v>
      </c>
      <c r="G2122" s="12">
        <v>43.0</v>
      </c>
      <c r="H2122" s="12">
        <v>0.202</v>
      </c>
      <c r="I2122" s="22">
        <f>VLOOKUP(A2122,ENERGY!$A$2:$F$2692,5,0)</f>
        <v>133681</v>
      </c>
      <c r="J2122" s="10" t="str">
        <f>VLOOKUP(A2123,ENERGY!$A$2:$F$2692,6,0)</f>
        <v>#N/A</v>
      </c>
      <c r="K2122" s="23">
        <v>0.024</v>
      </c>
      <c r="L2122" s="10">
        <f>VLOOKUP(A2122,TOURISM!$A$2:$E$2692,5,0)</f>
        <v>802000000</v>
      </c>
      <c r="M2122" s="10">
        <f>VLOOKUP(A2122,TOURISM!$A$2:$F$2692,6,0)</f>
        <v>464000000</v>
      </c>
      <c r="N2122" s="23">
        <v>0.113</v>
      </c>
      <c r="O2122" s="23">
        <v>7.0</v>
      </c>
      <c r="P2122" s="27">
        <f t="shared" si="986"/>
        <v>45</v>
      </c>
      <c r="Q2122" s="23">
        <v>36.0</v>
      </c>
      <c r="R2122" s="23">
        <v>0.443</v>
      </c>
      <c r="S2122" s="23">
        <v>1.052</v>
      </c>
      <c r="T2122" s="10">
        <f>VLOOKUP(A2122,TOURISM!$A$2:$E$2692,5,0)</f>
        <v>802000000</v>
      </c>
      <c r="U2122" s="10">
        <f>VLOOKUP(A2122,TOURISM!$A$2:$F$2692,6,0)</f>
        <v>464000000</v>
      </c>
      <c r="V2122" s="10">
        <f>VLOOKUP(A2122,BUSINESS!$A$2:$E$2692,5,0)</f>
        <v>0.35</v>
      </c>
      <c r="W2122" s="10">
        <f>VLOOKUP(A2122,BUSINESS!$A$2:$F$2692,6,0)</f>
        <v>24</v>
      </c>
      <c r="X2122" s="10">
        <f>VLOOKUP(A2122,BUSINESS!$A$2:$G$2692,7,0)</f>
        <v>20</v>
      </c>
      <c r="Y2122" s="10">
        <f>VLOOKUP(A2122,BUSINESS!$A$2:$H$2692,8,0)</f>
        <v>161</v>
      </c>
      <c r="Z2122" s="10">
        <f>VLOOKUP(A2122,BUSINESS!$A$2:$I$2692,9,0)</f>
        <v>0.125</v>
      </c>
      <c r="AA2122" s="10">
        <f>VLOOKUP(A2122,BUSINESS!$A$2:$J$2692,10,0)</f>
        <v>0.377</v>
      </c>
      <c r="AB2122" s="7">
        <f t="shared" si="2"/>
        <v>36187350291</v>
      </c>
    </row>
    <row r="2123">
      <c r="A2123" s="7" t="str">
        <f t="shared" si="1"/>
        <v>Zambia-Africa2010</v>
      </c>
      <c r="B2123" s="8" t="s">
        <v>284</v>
      </c>
      <c r="C2123" s="5" t="s">
        <v>78</v>
      </c>
      <c r="D2123" s="9" t="s">
        <v>72</v>
      </c>
      <c r="E2123" s="11">
        <v>1.6190196832E10</v>
      </c>
      <c r="F2123" s="12">
        <v>0.061</v>
      </c>
      <c r="G2123" s="12">
        <v>75.0</v>
      </c>
      <c r="H2123" s="12">
        <v>0.209</v>
      </c>
      <c r="I2123" s="22" t="str">
        <f>VLOOKUP(A2123,ENERGY!$A$2:$F$2692,5,0)</f>
        <v>#N/A</v>
      </c>
      <c r="J2123" s="10" t="str">
        <f>VLOOKUP(A2124,ENERGY!$A$2:$F$2692,6,0)</f>
        <v>#N/A</v>
      </c>
      <c r="K2123" s="23">
        <v>0.024</v>
      </c>
      <c r="L2123" s="10">
        <f>VLOOKUP(A2123,TOURISM!$A$2:$E$2692,5,0)</f>
        <v>125000000</v>
      </c>
      <c r="M2123" s="10">
        <f>VLOOKUP(A2123,TOURISM!$A$2:$F$2692,6,0)</f>
        <v>128000000</v>
      </c>
      <c r="N2123" s="23">
        <v>0.144</v>
      </c>
      <c r="O2123" s="23">
        <v>18.0</v>
      </c>
      <c r="P2123" s="27">
        <f t="shared" si="986"/>
        <v>45</v>
      </c>
      <c r="Q2123" s="23">
        <v>12.0</v>
      </c>
      <c r="R2123" s="23">
        <v>0.63</v>
      </c>
      <c r="S2123" s="23">
        <v>1.376</v>
      </c>
      <c r="T2123" s="10">
        <f>VLOOKUP(A2123,TOURISM!$A$2:$E$2692,5,0)</f>
        <v>125000000</v>
      </c>
      <c r="U2123" s="10">
        <f>VLOOKUP(A2123,TOURISM!$A$2:$F$2692,6,0)</f>
        <v>128000000</v>
      </c>
      <c r="V2123" s="10">
        <f>VLOOKUP(A2123,BUSINESS!$A$2:$E$2692,5,0)</f>
        <v>0.143</v>
      </c>
      <c r="W2123" s="10">
        <f>VLOOKUP(A2123,BUSINESS!$A$2:$F$2692,6,0)</f>
        <v>18</v>
      </c>
      <c r="X2123" s="10">
        <f>VLOOKUP(A2123,BUSINESS!$A$2:$G$2692,7,0)</f>
        <v>20</v>
      </c>
      <c r="Y2123" s="10">
        <f>VLOOKUP(A2123,BUSINESS!$A$2:$H$2692,8,0)</f>
        <v>183</v>
      </c>
      <c r="Z2123" s="10">
        <f>VLOOKUP(A2123,BUSINESS!$A$2:$I$2692,9,0)</f>
        <v>0.1</v>
      </c>
      <c r="AA2123" s="10">
        <f>VLOOKUP(A2123,BUSINESS!$A$2:$J$2692,10,0)</f>
        <v>0.412</v>
      </c>
      <c r="AB2123" s="7">
        <f t="shared" si="2"/>
        <v>25698725130</v>
      </c>
    </row>
    <row r="2124">
      <c r="A2124" s="7" t="str">
        <f t="shared" si="1"/>
        <v>Zimbabwe-Africa2010</v>
      </c>
      <c r="B2124" s="8" t="s">
        <v>285</v>
      </c>
      <c r="C2124" s="5" t="s">
        <v>78</v>
      </c>
      <c r="D2124" s="9" t="s">
        <v>72</v>
      </c>
      <c r="E2124" s="11">
        <v>9.456808151E9</v>
      </c>
      <c r="F2124" s="10" t="str">
        <f t="shared" ref="F2124:H2124" si="990">if(AND(#REF!=#REF!,#REF!=#REF!+1,ISBLANK(#REF!)),#REF!,#REF!)</f>
        <v>#REF!</v>
      </c>
      <c r="G2124" s="10" t="str">
        <f t="shared" si="990"/>
        <v>#REF!</v>
      </c>
      <c r="H2124" s="10" t="str">
        <f t="shared" si="990"/>
        <v>#REF!</v>
      </c>
      <c r="I2124" s="22" t="str">
        <f>VLOOKUP(A2124,ENERGY!$A$2:$F$2692,5,0)</f>
        <v>#N/A</v>
      </c>
      <c r="J2124" s="10" t="str">
        <f>VLOOKUP(A2125,ENERGY!$A$2:$F$2692,6,0)</f>
        <v>#N/A</v>
      </c>
      <c r="K2124" s="23">
        <v>0.024</v>
      </c>
      <c r="L2124" s="10">
        <f>VLOOKUP(A2124,TOURISM!$A$2:$E$2692,5,0)</f>
        <v>634000000</v>
      </c>
      <c r="M2124" s="10" t="str">
        <f>VLOOKUP(A2124,TOURISM!$A$2:$F$2692,6,0)</f>
        <v/>
      </c>
      <c r="N2124" s="23">
        <v>0.135</v>
      </c>
      <c r="O2124" s="23">
        <v>9.0</v>
      </c>
      <c r="P2124" s="27">
        <f t="shared" si="986"/>
        <v>45</v>
      </c>
      <c r="Q2124" s="23">
        <v>36.0</v>
      </c>
      <c r="R2124" s="23">
        <v>0.52</v>
      </c>
      <c r="S2124" s="23">
        <v>1.291</v>
      </c>
      <c r="T2124" s="10">
        <f>VLOOKUP(A2124,TOURISM!$A$2:$E$2692,5,0)</f>
        <v>634000000</v>
      </c>
      <c r="U2124" s="10" t="str">
        <f>VLOOKUP(A2124,TOURISM!$A$2:$F$2692,6,0)</f>
        <v/>
      </c>
      <c r="V2124" s="10">
        <f>VLOOKUP(A2124,BUSINESS!$A$2:$E$2692,5,0)</f>
        <v>0.391</v>
      </c>
      <c r="W2124" s="10">
        <f>VLOOKUP(A2124,BUSINESS!$A$2:$F$2692,6,0)</f>
        <v>90</v>
      </c>
      <c r="X2124" s="10">
        <f>VLOOKUP(A2124,BUSINESS!$A$2:$G$2692,7,0)</f>
        <v>20</v>
      </c>
      <c r="Y2124" s="10">
        <f>VLOOKUP(A2124,BUSINESS!$A$2:$H$2692,8,0)</f>
        <v>242</v>
      </c>
      <c r="Z2124" s="10">
        <f>VLOOKUP(A2124,BUSINESS!$A$2:$I$2692,9,0)</f>
        <v>0.115</v>
      </c>
      <c r="AA2124" s="10">
        <f>VLOOKUP(A2124,BUSINESS!$A$2:$J$2692,10,0)</f>
        <v>0.589</v>
      </c>
      <c r="AB2124" s="7">
        <f t="shared" si="2"/>
        <v>18186169521</v>
      </c>
    </row>
    <row r="2125">
      <c r="A2125" s="7" t="str">
        <f t="shared" si="1"/>
        <v>Afghanistan-Asia2010</v>
      </c>
      <c r="B2125" s="8" t="s">
        <v>60</v>
      </c>
      <c r="C2125" s="5" t="s">
        <v>61</v>
      </c>
      <c r="D2125" s="9" t="s">
        <v>72</v>
      </c>
      <c r="E2125" s="11">
        <v>1.5936784436E10</v>
      </c>
      <c r="F2125" s="12">
        <v>0.087</v>
      </c>
      <c r="G2125" s="12">
        <v>43.0</v>
      </c>
      <c r="H2125" s="12">
        <v>0.157</v>
      </c>
      <c r="I2125" s="30">
        <v>133681.0</v>
      </c>
      <c r="J2125" s="10" t="str">
        <f>VLOOKUP(A2126,ENERGY!$A$2:$F$2692,6,0)</f>
        <v>#N/A</v>
      </c>
      <c r="K2125" s="23">
        <v>0.024</v>
      </c>
      <c r="L2125" s="10">
        <f>VLOOKUP(A2125,TOURISM!$A$2:$E$2692,5,0)</f>
        <v>138000000</v>
      </c>
      <c r="M2125" s="10">
        <f>VLOOKUP(A2125,TOURISM!$A$2:$F$2692,6,0)</f>
        <v>86000000</v>
      </c>
      <c r="N2125" s="23">
        <v>0.442</v>
      </c>
      <c r="O2125" s="23">
        <v>28.0</v>
      </c>
      <c r="P2125" s="27">
        <f t="shared" si="986"/>
        <v>45</v>
      </c>
      <c r="Q2125" s="23">
        <v>344.0</v>
      </c>
      <c r="R2125" s="23">
        <v>0.102</v>
      </c>
      <c r="S2125" s="23">
        <v>0.592</v>
      </c>
      <c r="T2125" s="10">
        <f>VLOOKUP(A2125,TOURISM!$A$2:$E$2692,5,0)</f>
        <v>138000000</v>
      </c>
      <c r="U2125" s="10">
        <f>VLOOKUP(A2125,TOURISM!$A$2:$F$2692,6,0)</f>
        <v>86000000</v>
      </c>
      <c r="V2125" s="10">
        <f>VLOOKUP(A2125,BUSINESS!$A$2:$E$2692,5,0)</f>
        <v>0.363</v>
      </c>
      <c r="W2125" s="10">
        <f>VLOOKUP(A2125,BUSINESS!$A$2:$F$2692,6,0)</f>
        <v>7</v>
      </c>
      <c r="X2125" s="10">
        <f>VLOOKUP(A2125,BUSINESS!$A$2:$G$2692,7,0)</f>
        <v>23</v>
      </c>
      <c r="Y2125" s="10">
        <f>VLOOKUP(A2125,BUSINESS!$A$2:$H$2692,8,0)</f>
        <v>275</v>
      </c>
      <c r="Z2125" s="10">
        <f>VLOOKUP(A2125,BUSINESS!$A$2:$I$2692,9,0)</f>
        <v>0.04</v>
      </c>
      <c r="AA2125" s="10">
        <f>VLOOKUP(A2125,BUSINESS!$A$2:$J$2692,10,0)</f>
        <v>0.458</v>
      </c>
      <c r="AB2125" s="7">
        <f t="shared" si="2"/>
        <v>156242984667</v>
      </c>
    </row>
    <row r="2126">
      <c r="A2126" s="7" t="str">
        <f t="shared" si="1"/>
        <v>Armenia-Asia2010</v>
      </c>
      <c r="B2126" s="8" t="s">
        <v>86</v>
      </c>
      <c r="C2126" s="5" t="s">
        <v>61</v>
      </c>
      <c r="D2126" s="9" t="s">
        <v>72</v>
      </c>
      <c r="E2126" s="11">
        <v>8.647936748E9</v>
      </c>
      <c r="F2126" s="12">
        <v>0.045</v>
      </c>
      <c r="G2126" s="12">
        <v>132.0</v>
      </c>
      <c r="H2126" s="12">
        <v>0.188</v>
      </c>
      <c r="I2126" s="22" t="str">
        <f>VLOOKUP(A2126,ENERGY!$A$2:$F$2692,5,0)</f>
        <v>#N/A</v>
      </c>
      <c r="J2126" s="10" t="str">
        <f>VLOOKUP(A2127,ENERGY!$A$2:$F$2692,6,0)</f>
        <v>#N/A</v>
      </c>
      <c r="K2126" s="23">
        <v>0.024</v>
      </c>
      <c r="L2126" s="10">
        <f>VLOOKUP(A2126,TOURISM!$A$2:$E$2692,5,0)</f>
        <v>456000000</v>
      </c>
      <c r="M2126" s="10">
        <f>VLOOKUP(A2126,TOURISM!$A$2:$F$2692,6,0)</f>
        <v>466000000</v>
      </c>
      <c r="N2126" s="23">
        <v>0.107</v>
      </c>
      <c r="O2126" s="23">
        <v>35.0</v>
      </c>
      <c r="P2126" s="27">
        <f t="shared" si="986"/>
        <v>45</v>
      </c>
      <c r="Q2126" s="23">
        <v>98.0</v>
      </c>
      <c r="R2126" s="23">
        <v>0.42</v>
      </c>
      <c r="S2126" s="23">
        <v>0.555</v>
      </c>
      <c r="T2126" s="10">
        <f>VLOOKUP(A2126,TOURISM!$A$2:$E$2692,5,0)</f>
        <v>456000000</v>
      </c>
      <c r="U2126" s="10">
        <f>VLOOKUP(A2126,TOURISM!$A$2:$F$2692,6,0)</f>
        <v>466000000</v>
      </c>
      <c r="V2126" s="10">
        <f>VLOOKUP(A2126,BUSINESS!$A$2:$E$2692,5,0)</f>
        <v>0.386</v>
      </c>
      <c r="W2126" s="10">
        <f>VLOOKUP(A2126,BUSINESS!$A$2:$F$2692,6,0)</f>
        <v>14</v>
      </c>
      <c r="X2126" s="10">
        <f>VLOOKUP(A2126,BUSINESS!$A$2:$G$2692,7,0)</f>
        <v>23</v>
      </c>
      <c r="Y2126" s="10">
        <f>VLOOKUP(A2126,BUSINESS!$A$2:$H$2692,8,0)</f>
        <v>581</v>
      </c>
      <c r="Z2126" s="10">
        <f>VLOOKUP(A2126,BUSINESS!$A$2:$I$2692,9,0)</f>
        <v>0.25</v>
      </c>
      <c r="AA2126" s="10">
        <f>VLOOKUP(A2126,BUSINESS!$A$2:$J$2692,10,0)</f>
        <v>1.304</v>
      </c>
      <c r="AB2126" s="7">
        <f t="shared" si="2"/>
        <v>20590325590</v>
      </c>
    </row>
    <row r="2127">
      <c r="A2127" s="7" t="str">
        <f t="shared" si="1"/>
        <v>Azerbaijan-Asia2010</v>
      </c>
      <c r="B2127" s="8" t="s">
        <v>90</v>
      </c>
      <c r="C2127" s="5" t="s">
        <v>61</v>
      </c>
      <c r="D2127" s="9" t="s">
        <v>72</v>
      </c>
      <c r="E2127" s="11">
        <v>4.4291490421E10</v>
      </c>
      <c r="F2127" s="12">
        <v>0.059</v>
      </c>
      <c r="G2127" s="12">
        <v>288.0</v>
      </c>
      <c r="H2127" s="12">
        <v>0.2</v>
      </c>
      <c r="I2127" s="22" t="str">
        <f>VLOOKUP(A2127,ENERGY!$A$2:$F$2692,5,0)</f>
        <v>#N/A</v>
      </c>
      <c r="J2127" s="10" t="str">
        <f>VLOOKUP(A2128,ENERGY!$A$2:$F$2692,6,0)</f>
        <v>#N/A</v>
      </c>
      <c r="K2127" s="23">
        <v>0.024</v>
      </c>
      <c r="L2127" s="10">
        <f>VLOOKUP(A2127,TOURISM!$A$2:$E$2692,5,0)</f>
        <v>792000000</v>
      </c>
      <c r="M2127" s="10">
        <f>VLOOKUP(A2127,TOURISM!$A$2:$F$2692,6,0)</f>
        <v>856000000</v>
      </c>
      <c r="N2127" s="23">
        <v>0.145</v>
      </c>
      <c r="O2127" s="23">
        <v>20.0</v>
      </c>
      <c r="P2127" s="27">
        <f t="shared" si="986"/>
        <v>45</v>
      </c>
      <c r="Q2127" s="23">
        <v>79.0</v>
      </c>
      <c r="R2127" s="23">
        <v>0.36</v>
      </c>
      <c r="S2127" s="23">
        <v>1.365</v>
      </c>
      <c r="T2127" s="10">
        <f>VLOOKUP(A2127,TOURISM!$A$2:$E$2692,5,0)</f>
        <v>792000000</v>
      </c>
      <c r="U2127" s="10">
        <f>VLOOKUP(A2127,TOURISM!$A$2:$F$2692,6,0)</f>
        <v>856000000</v>
      </c>
      <c r="V2127" s="10">
        <f>VLOOKUP(A2127,BUSINESS!$A$2:$E$2692,5,0)</f>
        <v>0.409</v>
      </c>
      <c r="W2127" s="10">
        <f>VLOOKUP(A2127,BUSINESS!$A$2:$F$2692,6,0)</f>
        <v>8</v>
      </c>
      <c r="X2127" s="10">
        <f>VLOOKUP(A2127,BUSINESS!$A$2:$G$2692,7,0)</f>
        <v>23</v>
      </c>
      <c r="Y2127" s="10">
        <f>VLOOKUP(A2127,BUSINESS!$A$2:$H$2692,8,0)</f>
        <v>306</v>
      </c>
      <c r="Z2127" s="10">
        <f>VLOOKUP(A2127,BUSINESS!$A$2:$I$2692,9,0)</f>
        <v>0.46</v>
      </c>
      <c r="AA2127" s="10">
        <f>VLOOKUP(A2127,BUSINESS!$A$2:$J$2692,10,0)</f>
        <v>1.001</v>
      </c>
      <c r="AB2127" s="7">
        <f t="shared" si="2"/>
        <v>123031917836</v>
      </c>
    </row>
    <row r="2128">
      <c r="A2128" s="7" t="str">
        <f t="shared" si="1"/>
        <v>Bangladesh-Asia2010</v>
      </c>
      <c r="B2128" s="8" t="s">
        <v>94</v>
      </c>
      <c r="C2128" s="5" t="s">
        <v>61</v>
      </c>
      <c r="D2128" s="9" t="s">
        <v>72</v>
      </c>
      <c r="E2128" s="11">
        <v>8.9356650349E10</v>
      </c>
      <c r="F2128" s="12">
        <v>0.037</v>
      </c>
      <c r="G2128" s="12">
        <v>22.0</v>
      </c>
      <c r="H2128" s="12">
        <v>0.146</v>
      </c>
      <c r="I2128" s="22" t="str">
        <f>VLOOKUP(A2128,ENERGY!$A$2:$F$2692,5,0)</f>
        <v>#N/A</v>
      </c>
      <c r="J2128" s="10" t="str">
        <f>VLOOKUP(A2129,ENERGY!$A$2:$F$2692,6,0)</f>
        <v>#N/A</v>
      </c>
      <c r="K2128" s="23">
        <v>0.024</v>
      </c>
      <c r="L2128" s="10">
        <f>VLOOKUP(A2128,TOURISM!$A$2:$E$2692,5,0)</f>
        <v>103000000</v>
      </c>
      <c r="M2128" s="10">
        <f>VLOOKUP(A2128,TOURISM!$A$2:$F$2692,6,0)</f>
        <v>835000000</v>
      </c>
      <c r="N2128" s="23">
        <v>0.216</v>
      </c>
      <c r="O2128" s="23">
        <v>14.0</v>
      </c>
      <c r="P2128" s="27">
        <f t="shared" si="986"/>
        <v>45</v>
      </c>
      <c r="Q2128" s="23">
        <v>62.0</v>
      </c>
      <c r="R2128" s="23">
        <v>0.2</v>
      </c>
      <c r="S2128" s="23">
        <v>1.241</v>
      </c>
      <c r="T2128" s="10">
        <f>VLOOKUP(A2128,TOURISM!$A$2:$E$2692,5,0)</f>
        <v>103000000</v>
      </c>
      <c r="U2128" s="10">
        <f>VLOOKUP(A2128,TOURISM!$A$2:$F$2692,6,0)</f>
        <v>835000000</v>
      </c>
      <c r="V2128" s="10">
        <f>VLOOKUP(A2128,BUSINESS!$A$2:$E$2692,5,0)</f>
        <v>0.35</v>
      </c>
      <c r="W2128" s="10">
        <f>VLOOKUP(A2128,BUSINESS!$A$2:$F$2692,6,0)</f>
        <v>19</v>
      </c>
      <c r="X2128" s="10">
        <f>VLOOKUP(A2128,BUSINESS!$A$2:$G$2692,7,0)</f>
        <v>23</v>
      </c>
      <c r="Y2128" s="10">
        <f>VLOOKUP(A2128,BUSINESS!$A$2:$H$2692,8,0)</f>
        <v>302</v>
      </c>
      <c r="Z2128" s="10">
        <f>VLOOKUP(A2128,BUSINESS!$A$2:$I$2692,9,0)</f>
        <v>0.037</v>
      </c>
      <c r="AA2128" s="10">
        <f>VLOOKUP(A2128,BUSINESS!$A$2:$J$2692,10,0)</f>
        <v>0.449</v>
      </c>
      <c r="AB2128" s="7">
        <f t="shared" si="2"/>
        <v>446783251745</v>
      </c>
    </row>
    <row r="2129">
      <c r="A2129" s="7" t="str">
        <f t="shared" si="1"/>
        <v>Bhutan-Asia2010</v>
      </c>
      <c r="B2129" s="8" t="s">
        <v>101</v>
      </c>
      <c r="C2129" s="5" t="s">
        <v>61</v>
      </c>
      <c r="D2129" s="9" t="s">
        <v>72</v>
      </c>
      <c r="E2129" s="11">
        <v>1.264758198E9</v>
      </c>
      <c r="F2129" s="12">
        <v>0.046</v>
      </c>
      <c r="G2129" s="12">
        <v>82.0</v>
      </c>
      <c r="H2129" s="12">
        <v>0.138</v>
      </c>
      <c r="I2129" s="22" t="str">
        <f>VLOOKUP(A2129,ENERGY!$A$2:$F$2692,5,0)</f>
        <v>#N/A</v>
      </c>
      <c r="J2129" s="10">
        <f>VLOOKUP(A2130,ENERGY!$A$2:$F$2692,6,0)</f>
        <v>4822</v>
      </c>
      <c r="K2129" s="23">
        <v>0.024</v>
      </c>
      <c r="L2129" s="10">
        <f>VLOOKUP(A2129,TOURISM!$A$2:$E$2692,5,0)</f>
        <v>64000000</v>
      </c>
      <c r="M2129" s="10">
        <f>VLOOKUP(A2129,TOURISM!$A$2:$F$2692,6,0)</f>
        <v>43000000</v>
      </c>
      <c r="N2129" s="23">
        <v>0.33</v>
      </c>
      <c r="O2129" s="23">
        <v>20.0</v>
      </c>
      <c r="P2129" s="27">
        <f t="shared" si="986"/>
        <v>45</v>
      </c>
      <c r="Q2129" s="23">
        <v>230.0</v>
      </c>
      <c r="R2129" s="23">
        <v>0.594</v>
      </c>
      <c r="S2129" s="23">
        <v>1.264</v>
      </c>
      <c r="T2129" s="10">
        <f>VLOOKUP(A2129,TOURISM!$A$2:$E$2692,5,0)</f>
        <v>64000000</v>
      </c>
      <c r="U2129" s="10">
        <f>VLOOKUP(A2129,TOURISM!$A$2:$F$2692,6,0)</f>
        <v>43000000</v>
      </c>
      <c r="V2129" s="10">
        <f>VLOOKUP(A2129,BUSINESS!$A$2:$E$2692,5,0)</f>
        <v>0.408</v>
      </c>
      <c r="W2129" s="10">
        <f>VLOOKUP(A2129,BUSINESS!$A$2:$F$2692,6,0)</f>
        <v>46</v>
      </c>
      <c r="X2129" s="10">
        <f>VLOOKUP(A2129,BUSINESS!$A$2:$G$2692,7,0)</f>
        <v>23</v>
      </c>
      <c r="Y2129" s="10">
        <f>VLOOKUP(A2129,BUSINESS!$A$2:$H$2692,8,0)</f>
        <v>274</v>
      </c>
      <c r="Z2129" s="10">
        <f>VLOOKUP(A2129,BUSINESS!$A$2:$I$2692,9,0)</f>
        <v>0.136</v>
      </c>
      <c r="AA2129" s="10">
        <f>VLOOKUP(A2129,BUSINESS!$A$2:$J$2692,10,0)</f>
        <v>0.55</v>
      </c>
      <c r="AB2129" s="7">
        <f t="shared" si="2"/>
        <v>2129222556</v>
      </c>
    </row>
    <row r="2130">
      <c r="A2130" s="7" t="str">
        <f t="shared" si="1"/>
        <v>Brunei-Asia2010</v>
      </c>
      <c r="B2130" s="8" t="s">
        <v>106</v>
      </c>
      <c r="C2130" s="5" t="s">
        <v>61</v>
      </c>
      <c r="D2130" s="9" t="s">
        <v>72</v>
      </c>
      <c r="E2130" s="11">
        <v>1.0732366286E10</v>
      </c>
      <c r="F2130" s="12">
        <v>0.028</v>
      </c>
      <c r="G2130" s="12">
        <v>766.0</v>
      </c>
      <c r="H2130" s="12">
        <v>0.055</v>
      </c>
      <c r="I2130" s="22">
        <f>VLOOKUP(A2130,ENERGY!$A$2:$F$2692,5,0)</f>
        <v>3152</v>
      </c>
      <c r="J2130" s="10">
        <f>VLOOKUP(A2131,ENERGY!$A$2:$F$2692,6,0)</f>
        <v>3000</v>
      </c>
      <c r="K2130" s="23">
        <v>0.024</v>
      </c>
      <c r="L2130" s="10">
        <f>VLOOKUP(A2130,TOURISM!$A$2:$E$2692,5,0)</f>
        <v>14178000000</v>
      </c>
      <c r="M2130" s="10">
        <f>VLOOKUP(A2130,TOURISM!$A$2:$F$2692,6,0)</f>
        <v>2524000000</v>
      </c>
      <c r="N2130" s="23">
        <v>0.398</v>
      </c>
      <c r="O2130" s="23">
        <v>16.0</v>
      </c>
      <c r="P2130" s="27">
        <f t="shared" si="986"/>
        <v>45</v>
      </c>
      <c r="Q2130" s="23">
        <v>336.0</v>
      </c>
      <c r="R2130" s="23">
        <v>0.14</v>
      </c>
      <c r="S2130" s="23">
        <v>0.347</v>
      </c>
      <c r="T2130" s="10">
        <f>VLOOKUP(A2130,TOURISM!$A$2:$E$2692,5,0)</f>
        <v>14178000000</v>
      </c>
      <c r="U2130" s="10">
        <f>VLOOKUP(A2130,TOURISM!$A$2:$F$2692,6,0)</f>
        <v>2524000000</v>
      </c>
      <c r="V2130" s="10">
        <f>VLOOKUP(A2130,BUSINESS!$A$2:$E$2692,5,0)</f>
        <v>0.173</v>
      </c>
      <c r="W2130" s="10">
        <f>VLOOKUP(A2130,BUSINESS!$A$2:$F$2692,6,0)</f>
        <v>105</v>
      </c>
      <c r="X2130" s="10">
        <f>VLOOKUP(A2130,BUSINESS!$A$2:$G$2692,7,0)</f>
        <v>23</v>
      </c>
      <c r="Y2130" s="10">
        <f>VLOOKUP(A2130,BUSINESS!$A$2:$H$2692,8,0)</f>
        <v>144</v>
      </c>
      <c r="Z2130" s="10">
        <f>VLOOKUP(A2130,BUSINESS!$A$2:$I$2692,9,0)</f>
        <v>0.53</v>
      </c>
      <c r="AA2130" s="10">
        <f>VLOOKUP(A2130,BUSINESS!$A$2:$J$2692,10,0)</f>
        <v>1.086</v>
      </c>
      <c r="AB2130" s="7">
        <f t="shared" si="2"/>
        <v>76659759186</v>
      </c>
    </row>
    <row r="2131">
      <c r="A2131" s="7" t="str">
        <f t="shared" si="1"/>
        <v>Cambodia-Asia2010</v>
      </c>
      <c r="B2131" s="8" t="s">
        <v>110</v>
      </c>
      <c r="C2131" s="5" t="s">
        <v>61</v>
      </c>
      <c r="D2131" s="9" t="s">
        <v>72</v>
      </c>
      <c r="E2131" s="11">
        <v>1.0401935532E10</v>
      </c>
      <c r="F2131" s="12">
        <v>0.063</v>
      </c>
      <c r="G2131" s="12">
        <v>46.0</v>
      </c>
      <c r="H2131" s="10">
        <f>if(AND(C1728=C1729,D1728=D1728+1,ISBLANK(H1729)),H1728,H1729)</f>
        <v>0.13</v>
      </c>
      <c r="I2131" s="22">
        <f>VLOOKUP(A2131,ENERGY!$A$2:$F$2692,5,0)</f>
        <v>3429</v>
      </c>
      <c r="J2131" s="10">
        <f>VLOOKUP(A2132,ENERGY!$A$2:$F$2692,6,0)</f>
        <v>6414463</v>
      </c>
      <c r="K2131" s="23">
        <v>0.024</v>
      </c>
      <c r="L2131" s="10">
        <f>VLOOKUP(A2131,TOURISM!$A$2:$E$2692,5,0)</f>
        <v>1332000000</v>
      </c>
      <c r="M2131" s="10">
        <f>VLOOKUP(A2131,TOURISM!$A$2:$F$2692,6,0)</f>
        <v>268000000</v>
      </c>
      <c r="N2131" s="23">
        <v>0.311</v>
      </c>
      <c r="O2131" s="23">
        <v>13.0</v>
      </c>
      <c r="P2131" s="27">
        <f t="shared" si="986"/>
        <v>45</v>
      </c>
      <c r="Q2131" s="23">
        <v>136.0</v>
      </c>
      <c r="R2131" s="23">
        <v>0.23</v>
      </c>
      <c r="S2131" s="23">
        <v>0.899</v>
      </c>
      <c r="T2131" s="10">
        <f>VLOOKUP(A2131,TOURISM!$A$2:$E$2692,5,0)</f>
        <v>1332000000</v>
      </c>
      <c r="U2131" s="10">
        <f>VLOOKUP(A2131,TOURISM!$A$2:$F$2692,6,0)</f>
        <v>268000000</v>
      </c>
      <c r="V2131" s="10">
        <f>VLOOKUP(A2131,BUSINESS!$A$2:$E$2692,5,0)</f>
        <v>0.214</v>
      </c>
      <c r="W2131" s="10">
        <f>VLOOKUP(A2131,BUSINESS!$A$2:$F$2692,6,0)</f>
        <v>102</v>
      </c>
      <c r="X2131" s="10">
        <f>VLOOKUP(A2131,BUSINESS!$A$2:$G$2692,7,0)</f>
        <v>23</v>
      </c>
      <c r="Y2131" s="10">
        <f>VLOOKUP(A2131,BUSINESS!$A$2:$H$2692,8,0)</f>
        <v>173</v>
      </c>
      <c r="Z2131" s="10">
        <f>VLOOKUP(A2131,BUSINESS!$A$2:$I$2692,9,0)</f>
        <v>0.013</v>
      </c>
      <c r="AA2131" s="10">
        <f>VLOOKUP(A2131,BUSINESS!$A$2:$J$2692,10,0)</f>
        <v>0.567</v>
      </c>
      <c r="AB2131" s="7">
        <f t="shared" si="2"/>
        <v>45225806661</v>
      </c>
    </row>
    <row r="2132">
      <c r="A2132" s="7" t="str">
        <f t="shared" si="1"/>
        <v>China-Asia2010</v>
      </c>
      <c r="B2132" s="8" t="s">
        <v>117</v>
      </c>
      <c r="C2132" s="5" t="s">
        <v>61</v>
      </c>
      <c r="D2132" s="9" t="s">
        <v>72</v>
      </c>
      <c r="E2132" s="11">
        <v>4.99E12</v>
      </c>
      <c r="F2132" s="12">
        <v>0.051</v>
      </c>
      <c r="G2132" s="12">
        <v>189.0</v>
      </c>
      <c r="H2132" s="12">
        <v>0.053</v>
      </c>
      <c r="I2132" s="22">
        <f>VLOOKUP(A2132,ENERGY!$A$2:$F$2692,5,0)</f>
        <v>1938944</v>
      </c>
      <c r="J2132" s="10">
        <f>VLOOKUP(A2133,ENERGY!$A$2:$F$2692,6,0)</f>
        <v>6150</v>
      </c>
      <c r="K2132" s="23">
        <v>0.024</v>
      </c>
      <c r="L2132" s="10">
        <f>VLOOKUP(A2132,TOURISM!$A$2:$E$2692,5,0)</f>
        <v>50154000000</v>
      </c>
      <c r="M2132" s="10">
        <f>VLOOKUP(A2132,TOURISM!$A$2:$F$2692,6,0)</f>
        <v>59840000000</v>
      </c>
      <c r="N2132" s="23">
        <v>0.478</v>
      </c>
      <c r="O2132" s="23">
        <v>13.0</v>
      </c>
      <c r="P2132" s="27">
        <f t="shared" si="986"/>
        <v>45</v>
      </c>
      <c r="Q2132" s="23">
        <v>248.0</v>
      </c>
      <c r="R2132" s="23">
        <v>0.069</v>
      </c>
      <c r="S2132" s="23">
        <v>0.297</v>
      </c>
      <c r="T2132" s="10">
        <f>VLOOKUP(A2132,TOURISM!$A$2:$E$2692,5,0)</f>
        <v>50154000000</v>
      </c>
      <c r="U2132" s="10">
        <f>VLOOKUP(A2132,TOURISM!$A$2:$F$2692,6,0)</f>
        <v>59840000000</v>
      </c>
      <c r="V2132" s="10">
        <f>VLOOKUP(A2132,BUSINESS!$A$2:$E$2692,5,0)</f>
        <v>0.635</v>
      </c>
      <c r="W2132" s="10">
        <f>VLOOKUP(A2132,BUSINESS!$A$2:$F$2692,6,0)</f>
        <v>38</v>
      </c>
      <c r="X2132" s="10">
        <f>VLOOKUP(A2132,BUSINESS!$A$2:$G$2692,7,0)</f>
        <v>23</v>
      </c>
      <c r="Y2132" s="10">
        <f>VLOOKUP(A2132,BUSINESS!$A$2:$H$2692,8,0)</f>
        <v>358</v>
      </c>
      <c r="Z2132" s="10">
        <f>VLOOKUP(A2132,BUSINESS!$A$2:$I$2692,9,0)</f>
        <v>0.343</v>
      </c>
      <c r="AA2132" s="10">
        <f>VLOOKUP(A2132,BUSINESS!$A$2:$J$2692,10,0)</f>
        <v>0.632</v>
      </c>
      <c r="AB2132" s="7">
        <f t="shared" si="2"/>
        <v>72318840579710</v>
      </c>
    </row>
    <row r="2133">
      <c r="A2133" s="7" t="str">
        <f t="shared" si="1"/>
        <v>Georgia-Asia2010</v>
      </c>
      <c r="B2133" s="8" t="s">
        <v>147</v>
      </c>
      <c r="C2133" s="5" t="s">
        <v>61</v>
      </c>
      <c r="D2133" s="9" t="s">
        <v>72</v>
      </c>
      <c r="E2133" s="11">
        <v>1.1638536862E10</v>
      </c>
      <c r="F2133" s="12">
        <v>0.101</v>
      </c>
      <c r="G2133" s="12">
        <v>267.0</v>
      </c>
      <c r="H2133" s="12">
        <v>0.158</v>
      </c>
      <c r="I2133" s="22">
        <f>VLOOKUP(A2133,ENERGY!$A$2:$F$2692,5,0)</f>
        <v>3032</v>
      </c>
      <c r="J2133" s="10">
        <f>VLOOKUP(A2134,ENERGY!$A$2:$F$2692,6,0)</f>
        <v>40066</v>
      </c>
      <c r="K2133" s="23">
        <v>0.024</v>
      </c>
      <c r="L2133" s="10">
        <f>VLOOKUP(A2133,TOURISM!$A$2:$E$2692,5,0)</f>
        <v>737000000</v>
      </c>
      <c r="M2133" s="10">
        <f>VLOOKUP(A2133,TOURISM!$A$2:$F$2692,6,0)</f>
        <v>329000000</v>
      </c>
      <c r="N2133" s="23">
        <v>0.278</v>
      </c>
      <c r="O2133" s="23">
        <v>32.0</v>
      </c>
      <c r="P2133" s="27">
        <f t="shared" si="986"/>
        <v>45</v>
      </c>
      <c r="Q2133" s="23">
        <v>312.0</v>
      </c>
      <c r="R2133" s="23">
        <v>0.01</v>
      </c>
      <c r="S2133" s="23">
        <v>0.596</v>
      </c>
      <c r="T2133" s="10">
        <f>VLOOKUP(A2133,TOURISM!$A$2:$E$2692,5,0)</f>
        <v>737000000</v>
      </c>
      <c r="U2133" s="10">
        <f>VLOOKUP(A2133,TOURISM!$A$2:$F$2692,6,0)</f>
        <v>329000000</v>
      </c>
      <c r="V2133" s="10">
        <f>VLOOKUP(A2133,BUSINESS!$A$2:$E$2692,5,0)</f>
        <v>0.153</v>
      </c>
      <c r="W2133" s="10">
        <f>VLOOKUP(A2133,BUSINESS!$A$2:$F$2692,6,0)</f>
        <v>3</v>
      </c>
      <c r="X2133" s="10">
        <f>VLOOKUP(A2133,BUSINESS!$A$2:$G$2692,7,0)</f>
        <v>23</v>
      </c>
      <c r="Y2133" s="10">
        <f>VLOOKUP(A2133,BUSINESS!$A$2:$H$2692,8,0)</f>
        <v>387</v>
      </c>
      <c r="Z2133" s="10">
        <f>VLOOKUP(A2133,BUSINESS!$A$2:$I$2692,9,0)</f>
        <v>0.269</v>
      </c>
      <c r="AA2133" s="10">
        <f>VLOOKUP(A2133,BUSINESS!$A$2:$J$2692,10,0)</f>
        <v>0.906</v>
      </c>
      <c r="AB2133" s="7">
        <f t="shared" si="2"/>
        <v>1163853686200</v>
      </c>
    </row>
    <row r="2134">
      <c r="A2134" s="7" t="str">
        <f t="shared" si="1"/>
        <v>Hong Kong SAR-Asia2010</v>
      </c>
      <c r="B2134" s="8" t="s">
        <v>160</v>
      </c>
      <c r="C2134" s="5" t="s">
        <v>61</v>
      </c>
      <c r="D2134" s="9" t="s">
        <v>72</v>
      </c>
      <c r="E2134" s="11">
        <v>2.29E11</v>
      </c>
      <c r="F2134" s="10" t="str">
        <f t="shared" ref="F2134:G2134" si="991">if(AND(#REF!=#REF!,#REF!=#REF!+1,ISBLANK(#REF!)),#REF!,#REF!)</f>
        <v>#REF!</v>
      </c>
      <c r="G2134" s="10" t="str">
        <f t="shared" si="991"/>
        <v>#REF!</v>
      </c>
      <c r="H2134" s="12">
        <v>0.05</v>
      </c>
      <c r="I2134" s="22">
        <f>VLOOKUP(A2134,ENERGY!$A$2:$F$2692,5,0)</f>
        <v>13608</v>
      </c>
      <c r="J2134" s="10">
        <f>VLOOKUP(A2135,ENERGY!$A$2:$F$2692,6,0)</f>
        <v>1281914</v>
      </c>
      <c r="K2134" s="23">
        <v>0.024</v>
      </c>
      <c r="L2134" s="10">
        <f>VLOOKUP(A2134,TOURISM!$A$2:$E$2692,5,0)</f>
        <v>27208000000</v>
      </c>
      <c r="M2134" s="10">
        <f>VLOOKUP(A2134,TOURISM!$A$2:$F$2692,6,0)</f>
        <v>17503000000</v>
      </c>
      <c r="N2134" s="23">
        <v>0.113</v>
      </c>
      <c r="O2134" s="23">
        <v>7.0</v>
      </c>
      <c r="P2134" s="27">
        <f t="shared" si="986"/>
        <v>45</v>
      </c>
      <c r="Q2134" s="23">
        <v>36.0</v>
      </c>
      <c r="R2134" s="23">
        <v>0.531</v>
      </c>
      <c r="S2134" s="23">
        <v>1.246</v>
      </c>
      <c r="T2134" s="10">
        <f>VLOOKUP(A2134,TOURISM!$A$2:$E$2692,5,0)</f>
        <v>27208000000</v>
      </c>
      <c r="U2134" s="10">
        <f>VLOOKUP(A2134,TOURISM!$A$2:$F$2692,6,0)</f>
        <v>17503000000</v>
      </c>
      <c r="V2134" s="10">
        <f>VLOOKUP(A2134,BUSINESS!$A$2:$E$2692,5,0)</f>
        <v>0.23</v>
      </c>
      <c r="W2134" s="10">
        <f>VLOOKUP(A2134,BUSINESS!$A$2:$F$2692,6,0)</f>
        <v>6</v>
      </c>
      <c r="X2134" s="10">
        <f>VLOOKUP(A2134,BUSINESS!$A$2:$G$2692,7,0)</f>
        <v>23</v>
      </c>
      <c r="Y2134" s="10">
        <f>VLOOKUP(A2134,BUSINESS!$A$2:$H$2692,8,0)</f>
        <v>80</v>
      </c>
      <c r="Z2134" s="10">
        <f>VLOOKUP(A2134,BUSINESS!$A$2:$I$2692,9,0)</f>
        <v>0.72</v>
      </c>
      <c r="AA2134" s="10">
        <f>VLOOKUP(A2134,BUSINESS!$A$2:$J$2692,10,0)</f>
        <v>1.957</v>
      </c>
      <c r="AB2134" s="7">
        <f t="shared" si="2"/>
        <v>431261770245</v>
      </c>
    </row>
    <row r="2135">
      <c r="A2135" s="7" t="str">
        <f t="shared" si="1"/>
        <v>India-Asia2010</v>
      </c>
      <c r="B2135" s="8" t="s">
        <v>163</v>
      </c>
      <c r="C2135" s="5" t="s">
        <v>61</v>
      </c>
      <c r="D2135" s="9" t="s">
        <v>72</v>
      </c>
      <c r="E2135" s="11">
        <v>1.71E12</v>
      </c>
      <c r="F2135" s="12">
        <v>0.037</v>
      </c>
      <c r="G2135" s="12">
        <v>52.0</v>
      </c>
      <c r="H2135" s="12">
        <v>0.083</v>
      </c>
      <c r="I2135" s="22">
        <f>VLOOKUP(A2135,ENERGY!$A$2:$F$2692,5,0)</f>
        <v>489507</v>
      </c>
      <c r="J2135" s="10">
        <f>VLOOKUP(A2136,ENERGY!$A$2:$F$2692,6,0)</f>
        <v>316792</v>
      </c>
      <c r="K2135" s="23">
        <v>0.024</v>
      </c>
      <c r="L2135" s="10">
        <f>VLOOKUP(A2135,TOURISM!$A$2:$E$2692,5,0)</f>
        <v>14490000000</v>
      </c>
      <c r="M2135" s="10">
        <f>VLOOKUP(A2135,TOURISM!$A$2:$F$2692,6,0)</f>
        <v>10490000000</v>
      </c>
      <c r="N2135" s="23">
        <v>0.302</v>
      </c>
      <c r="O2135" s="23">
        <v>9.0</v>
      </c>
      <c r="P2135" s="27">
        <f t="shared" si="986"/>
        <v>45</v>
      </c>
      <c r="Q2135" s="23">
        <v>180.0</v>
      </c>
      <c r="R2135" s="23">
        <v>0.301</v>
      </c>
      <c r="S2135" s="23">
        <v>0.563</v>
      </c>
      <c r="T2135" s="10">
        <f>VLOOKUP(A2135,TOURISM!$A$2:$E$2692,5,0)</f>
        <v>14490000000</v>
      </c>
      <c r="U2135" s="10">
        <f>VLOOKUP(A2135,TOURISM!$A$2:$F$2692,6,0)</f>
        <v>10490000000</v>
      </c>
      <c r="V2135" s="10">
        <f>VLOOKUP(A2135,BUSINESS!$A$2:$E$2692,5,0)</f>
        <v>0.649</v>
      </c>
      <c r="W2135" s="10">
        <f>VLOOKUP(A2135,BUSINESS!$A$2:$F$2692,6,0)</f>
        <v>29</v>
      </c>
      <c r="X2135" s="10">
        <f>VLOOKUP(A2135,BUSINESS!$A$2:$G$2692,7,0)</f>
        <v>23</v>
      </c>
      <c r="Y2135" s="10">
        <f>VLOOKUP(A2135,BUSINESS!$A$2:$H$2692,8,0)</f>
        <v>258</v>
      </c>
      <c r="Z2135" s="10">
        <f>VLOOKUP(A2135,BUSINESS!$A$2:$I$2692,9,0)</f>
        <v>0.075</v>
      </c>
      <c r="AA2135" s="10">
        <f>VLOOKUP(A2135,BUSINESS!$A$2:$J$2692,10,0)</f>
        <v>0.624</v>
      </c>
      <c r="AB2135" s="7">
        <f t="shared" si="2"/>
        <v>5681063122924</v>
      </c>
    </row>
    <row r="2136">
      <c r="A2136" s="7" t="str">
        <f t="shared" si="1"/>
        <v>Indonesia-Asia2010</v>
      </c>
      <c r="B2136" s="8" t="s">
        <v>164</v>
      </c>
      <c r="C2136" s="5" t="s">
        <v>61</v>
      </c>
      <c r="D2136" s="9" t="s">
        <v>72</v>
      </c>
      <c r="E2136" s="11">
        <v>7.09E11</v>
      </c>
      <c r="F2136" s="12">
        <v>0.029</v>
      </c>
      <c r="G2136" s="12">
        <v>86.0</v>
      </c>
      <c r="H2136" s="12">
        <v>0.133</v>
      </c>
      <c r="I2136" s="22">
        <f>VLOOKUP(A2136,ENERGY!$A$2:$F$2692,5,0)</f>
        <v>165366</v>
      </c>
      <c r="J2136" s="10">
        <f>VLOOKUP(A2137,ENERGY!$A$2:$F$2692,6,0)</f>
        <v>1237429</v>
      </c>
      <c r="K2136" s="23">
        <v>0.024</v>
      </c>
      <c r="L2136" s="10">
        <f>VLOOKUP(A2136,TOURISM!$A$2:$E$2692,5,0)</f>
        <v>7618000000</v>
      </c>
      <c r="M2136" s="10">
        <f>VLOOKUP(A2136,TOURISM!$A$2:$F$2692,6,0)</f>
        <v>8432000000</v>
      </c>
      <c r="N2136" s="23">
        <v>0.141</v>
      </c>
      <c r="O2136" s="23">
        <v>15.0</v>
      </c>
      <c r="P2136" s="27">
        <f t="shared" si="986"/>
        <v>45</v>
      </c>
      <c r="Q2136" s="23">
        <v>12.0</v>
      </c>
      <c r="R2136" s="23">
        <v>0.64</v>
      </c>
      <c r="S2136" s="23">
        <v>1.383</v>
      </c>
      <c r="T2136" s="10">
        <f>VLOOKUP(A2136,TOURISM!$A$2:$E$2692,5,0)</f>
        <v>7618000000</v>
      </c>
      <c r="U2136" s="10">
        <f>VLOOKUP(A2136,TOURISM!$A$2:$F$2692,6,0)</f>
        <v>8432000000</v>
      </c>
      <c r="V2136" s="10">
        <f>VLOOKUP(A2136,BUSINESS!$A$2:$E$2692,5,0)</f>
        <v>0.322</v>
      </c>
      <c r="W2136" s="10">
        <f>VLOOKUP(A2136,BUSINESS!$A$2:$F$2692,6,0)</f>
        <v>50</v>
      </c>
      <c r="X2136" s="10">
        <f>VLOOKUP(A2136,BUSINESS!$A$2:$G$2692,7,0)</f>
        <v>23</v>
      </c>
      <c r="Y2136" s="10">
        <f>VLOOKUP(A2136,BUSINESS!$A$2:$H$2692,8,0)</f>
        <v>266</v>
      </c>
      <c r="Z2136" s="10">
        <f>VLOOKUP(A2136,BUSINESS!$A$2:$I$2692,9,0)</f>
        <v>0.109</v>
      </c>
      <c r="AA2136" s="10">
        <f>VLOOKUP(A2136,BUSINESS!$A$2:$J$2692,10,0)</f>
        <v>0.878</v>
      </c>
      <c r="AB2136" s="7">
        <f t="shared" si="2"/>
        <v>1107812500000</v>
      </c>
    </row>
    <row r="2137">
      <c r="A2137" s="7" t="str">
        <f t="shared" si="1"/>
        <v>Japan-Asia2010</v>
      </c>
      <c r="B2137" s="8" t="s">
        <v>172</v>
      </c>
      <c r="C2137" s="5" t="s">
        <v>61</v>
      </c>
      <c r="D2137" s="9" t="s">
        <v>72</v>
      </c>
      <c r="E2137" s="11">
        <v>5.5E12</v>
      </c>
      <c r="F2137" s="12">
        <v>0.096</v>
      </c>
      <c r="G2137" s="12">
        <v>4115.0</v>
      </c>
      <c r="H2137" s="12">
        <v>0.016</v>
      </c>
      <c r="I2137" s="22">
        <f>VLOOKUP(A2137,ENERGY!$A$2:$F$2692,5,0)</f>
        <v>506237</v>
      </c>
      <c r="J2137" s="10">
        <f>VLOOKUP(A2138,ENERGY!$A$2:$F$2692,6,0)</f>
        <v>153816</v>
      </c>
      <c r="K2137" s="23">
        <v>0.024</v>
      </c>
      <c r="L2137" s="10">
        <f>VLOOKUP(A2137,TOURISM!$A$2:$E$2692,5,0)</f>
        <v>15356000000</v>
      </c>
      <c r="M2137" s="10">
        <f>VLOOKUP(A2137,TOURISM!$A$2:$F$2692,6,0)</f>
        <v>39306000000</v>
      </c>
      <c r="N2137" s="23">
        <v>0.135</v>
      </c>
      <c r="O2137" s="23">
        <v>9.0</v>
      </c>
      <c r="P2137" s="27">
        <f t="shared" si="986"/>
        <v>45</v>
      </c>
      <c r="Q2137" s="23">
        <v>36.0</v>
      </c>
      <c r="R2137" s="23">
        <v>0.53</v>
      </c>
      <c r="S2137" s="23">
        <v>1.177</v>
      </c>
      <c r="T2137" s="10">
        <f>VLOOKUP(A2137,TOURISM!$A$2:$E$2692,5,0)</f>
        <v>15356000000</v>
      </c>
      <c r="U2137" s="10">
        <f>VLOOKUP(A2137,TOURISM!$A$2:$F$2692,6,0)</f>
        <v>39306000000</v>
      </c>
      <c r="V2137" s="10">
        <f>VLOOKUP(A2137,BUSINESS!$A$2:$E$2692,5,0)</f>
        <v>0.476</v>
      </c>
      <c r="W2137" s="10">
        <f>VLOOKUP(A2137,BUSINESS!$A$2:$F$2692,6,0)</f>
        <v>22</v>
      </c>
      <c r="X2137" s="10">
        <f>VLOOKUP(A2137,BUSINESS!$A$2:$G$2692,7,0)</f>
        <v>23</v>
      </c>
      <c r="Y2137" s="10">
        <f>VLOOKUP(A2137,BUSINESS!$A$2:$H$2692,8,0)</f>
        <v>355</v>
      </c>
      <c r="Z2137" s="10">
        <f>VLOOKUP(A2137,BUSINESS!$A$2:$I$2692,9,0)</f>
        <v>0.782</v>
      </c>
      <c r="AA2137" s="10">
        <f>VLOOKUP(A2137,BUSINESS!$A$2:$J$2692,10,0)</f>
        <v>0.968</v>
      </c>
      <c r="AB2137" s="7">
        <f t="shared" si="2"/>
        <v>10377358490566</v>
      </c>
    </row>
    <row r="2138">
      <c r="A2138" s="7" t="str">
        <f t="shared" si="1"/>
        <v>Kazakhstan-Asia2010</v>
      </c>
      <c r="B2138" s="8" t="s">
        <v>174</v>
      </c>
      <c r="C2138" s="5" t="s">
        <v>61</v>
      </c>
      <c r="D2138" s="9" t="s">
        <v>72</v>
      </c>
      <c r="E2138" s="11">
        <v>1.48E11</v>
      </c>
      <c r="F2138" s="12">
        <v>0.043</v>
      </c>
      <c r="G2138" s="12">
        <v>398.0</v>
      </c>
      <c r="H2138" s="10" t="str">
        <f>if(AND(#REF!=#REF!,#REF!=#REF!+1,ISBLANK(#REF!)),#REF!,#REF!)</f>
        <v>#REF!</v>
      </c>
      <c r="I2138" s="22">
        <f>VLOOKUP(A2138,ENERGY!$A$2:$F$2692,5,0)</f>
        <v>43041</v>
      </c>
      <c r="J2138" s="10">
        <f>VLOOKUP(A2139,ENERGY!$A$2:$F$2692,6,0)</f>
        <v>5328</v>
      </c>
      <c r="K2138" s="23">
        <v>0.024</v>
      </c>
      <c r="L2138" s="10">
        <f>VLOOKUP(A2138,TOURISM!$A$2:$E$2692,5,0)</f>
        <v>1236000000</v>
      </c>
      <c r="M2138" s="10">
        <f>VLOOKUP(A2138,TOURISM!$A$2:$F$2692,6,0)</f>
        <v>1489000000</v>
      </c>
      <c r="N2138" s="23">
        <v>0.442</v>
      </c>
      <c r="O2138" s="23">
        <v>9.0</v>
      </c>
      <c r="P2138" s="27">
        <f t="shared" si="986"/>
        <v>45</v>
      </c>
      <c r="Q2138" s="23">
        <v>344.0</v>
      </c>
      <c r="R2138" s="23">
        <v>0.111</v>
      </c>
      <c r="S2138" s="23">
        <v>0.715</v>
      </c>
      <c r="T2138" s="10">
        <f>VLOOKUP(A2138,TOURISM!$A$2:$E$2692,5,0)</f>
        <v>1236000000</v>
      </c>
      <c r="U2138" s="10">
        <f>VLOOKUP(A2138,TOURISM!$A$2:$F$2692,6,0)</f>
        <v>1489000000</v>
      </c>
      <c r="V2138" s="10">
        <f>VLOOKUP(A2138,BUSINESS!$A$2:$E$2692,5,0)</f>
        <v>0.286</v>
      </c>
      <c r="W2138" s="10">
        <f>VLOOKUP(A2138,BUSINESS!$A$2:$F$2692,6,0)</f>
        <v>19</v>
      </c>
      <c r="X2138" s="10">
        <f>VLOOKUP(A2138,BUSINESS!$A$2:$G$2692,7,0)</f>
        <v>23</v>
      </c>
      <c r="Y2138" s="10">
        <f>VLOOKUP(A2138,BUSINESS!$A$2:$H$2692,8,0)</f>
        <v>271</v>
      </c>
      <c r="Z2138" s="10">
        <f>VLOOKUP(A2138,BUSINESS!$A$2:$I$2692,9,0)</f>
        <v>0.316</v>
      </c>
      <c r="AA2138" s="10">
        <f>VLOOKUP(A2138,BUSINESS!$A$2:$J$2692,10,0)</f>
        <v>1.219</v>
      </c>
      <c r="AB2138" s="7">
        <f t="shared" si="2"/>
        <v>1333333333333</v>
      </c>
    </row>
    <row r="2139">
      <c r="A2139" s="7" t="str">
        <f t="shared" si="1"/>
        <v>Kyrgyzstan-Asia2010</v>
      </c>
      <c r="B2139" s="8" t="s">
        <v>179</v>
      </c>
      <c r="C2139" s="5" t="s">
        <v>61</v>
      </c>
      <c r="D2139" s="9" t="s">
        <v>72</v>
      </c>
      <c r="E2139" s="11">
        <v>4.794357795E9</v>
      </c>
      <c r="F2139" s="12">
        <v>0.067</v>
      </c>
      <c r="G2139" s="12">
        <v>60.0</v>
      </c>
      <c r="H2139" s="12">
        <v>0.315</v>
      </c>
      <c r="I2139" s="22">
        <f>VLOOKUP(A2139,ENERGY!$A$2:$F$2692,5,0)</f>
        <v>2584</v>
      </c>
      <c r="J2139" s="10">
        <f>VLOOKUP(A2140,ENERGY!$A$2:$F$2692,6,0)</f>
        <v>1129</v>
      </c>
      <c r="K2139" s="23">
        <v>0.024</v>
      </c>
      <c r="L2139" s="10">
        <f>VLOOKUP(A2139,TOURISM!$A$2:$E$2692,5,0)</f>
        <v>336000000</v>
      </c>
      <c r="M2139" s="10">
        <f>VLOOKUP(A2139,TOURISM!$A$2:$F$2692,6,0)</f>
        <v>398000000</v>
      </c>
      <c r="N2139" s="23">
        <v>0.107</v>
      </c>
      <c r="O2139" s="23">
        <v>35.0</v>
      </c>
      <c r="P2139" s="27">
        <f t="shared" si="986"/>
        <v>45</v>
      </c>
      <c r="Q2139" s="23">
        <v>98.0</v>
      </c>
      <c r="R2139" s="23">
        <v>0.508</v>
      </c>
      <c r="S2139" s="23">
        <v>0.919</v>
      </c>
      <c r="T2139" s="10">
        <f>VLOOKUP(A2139,TOURISM!$A$2:$E$2692,5,0)</f>
        <v>336000000</v>
      </c>
      <c r="U2139" s="10">
        <f>VLOOKUP(A2139,TOURISM!$A$2:$F$2692,6,0)</f>
        <v>398000000</v>
      </c>
      <c r="V2139" s="10">
        <f>VLOOKUP(A2139,BUSINESS!$A$2:$E$2692,5,0)</f>
        <v>0.306</v>
      </c>
      <c r="W2139" s="10">
        <f>VLOOKUP(A2139,BUSINESS!$A$2:$F$2692,6,0)</f>
        <v>10</v>
      </c>
      <c r="X2139" s="10">
        <f>VLOOKUP(A2139,BUSINESS!$A$2:$G$2692,7,0)</f>
        <v>23</v>
      </c>
      <c r="Y2139" s="10">
        <f>VLOOKUP(A2139,BUSINESS!$A$2:$H$2692,8,0)</f>
        <v>202</v>
      </c>
      <c r="Z2139" s="10">
        <f>VLOOKUP(A2139,BUSINESS!$A$2:$I$2692,9,0)</f>
        <v>0.184</v>
      </c>
      <c r="AA2139" s="10">
        <f>VLOOKUP(A2139,BUSINESS!$A$2:$J$2692,10,0)</f>
        <v>0.989</v>
      </c>
      <c r="AB2139" s="7">
        <f t="shared" si="2"/>
        <v>9437712195</v>
      </c>
    </row>
    <row r="2140">
      <c r="A2140" s="7" t="str">
        <f t="shared" si="1"/>
        <v>Laos-Asia2010</v>
      </c>
      <c r="B2140" s="8" t="s">
        <v>180</v>
      </c>
      <c r="C2140" s="5" t="s">
        <v>61</v>
      </c>
      <c r="D2140" s="9" t="s">
        <v>72</v>
      </c>
      <c r="E2140" s="11">
        <v>7.181441152E9</v>
      </c>
      <c r="F2140" s="12">
        <v>0.026</v>
      </c>
      <c r="G2140" s="12">
        <v>29.0</v>
      </c>
      <c r="H2140" s="12">
        <v>0.226</v>
      </c>
      <c r="I2140" s="22">
        <f>VLOOKUP(A2140,ENERGY!$A$2:$F$2692,5,0)</f>
        <v>133681</v>
      </c>
      <c r="J2140" s="10">
        <f>VLOOKUP(A2141,ENERGY!$A$2:$F$2692,6,0)</f>
        <v>1536</v>
      </c>
      <c r="K2140" s="23">
        <v>0.024</v>
      </c>
      <c r="L2140" s="10">
        <f>VLOOKUP(A2140,TOURISM!$A$2:$E$2692,5,0)</f>
        <v>385000000</v>
      </c>
      <c r="M2140" s="10">
        <f>VLOOKUP(A2140,TOURISM!$A$2:$F$2692,6,0)</f>
        <v>215000000</v>
      </c>
      <c r="N2140" s="23">
        <v>0.145</v>
      </c>
      <c r="O2140" s="23">
        <v>21.0</v>
      </c>
      <c r="P2140" s="27">
        <f t="shared" si="986"/>
        <v>45</v>
      </c>
      <c r="Q2140" s="23">
        <v>79.0</v>
      </c>
      <c r="R2140" s="23">
        <v>0.38</v>
      </c>
      <c r="S2140" s="23">
        <v>1.674</v>
      </c>
      <c r="T2140" s="10">
        <f>VLOOKUP(A2140,TOURISM!$A$2:$E$2692,5,0)</f>
        <v>385000000</v>
      </c>
      <c r="U2140" s="10">
        <f>VLOOKUP(A2140,TOURISM!$A$2:$F$2692,6,0)</f>
        <v>215000000</v>
      </c>
      <c r="V2140" s="10">
        <f>VLOOKUP(A2140,BUSINESS!$A$2:$E$2692,5,0)</f>
        <v>0.323</v>
      </c>
      <c r="W2140" s="10">
        <f>VLOOKUP(A2140,BUSINESS!$A$2:$F$2692,6,0)</f>
        <v>93</v>
      </c>
      <c r="X2140" s="10">
        <f>VLOOKUP(A2140,BUSINESS!$A$2:$G$2692,7,0)</f>
        <v>23</v>
      </c>
      <c r="Y2140" s="10">
        <f>VLOOKUP(A2140,BUSINESS!$A$2:$H$2692,8,0)</f>
        <v>362</v>
      </c>
      <c r="Z2140" s="10">
        <f>VLOOKUP(A2140,BUSINESS!$A$2:$I$2692,9,0)</f>
        <v>0.07</v>
      </c>
      <c r="AA2140" s="10">
        <f>VLOOKUP(A2140,BUSINESS!$A$2:$J$2692,10,0)</f>
        <v>0.626</v>
      </c>
      <c r="AB2140" s="7">
        <f t="shared" si="2"/>
        <v>18898529347</v>
      </c>
    </row>
    <row r="2141">
      <c r="A2141" s="7" t="str">
        <f t="shared" si="1"/>
        <v>Macao SAR-Asia2010</v>
      </c>
      <c r="B2141" s="8" t="s">
        <v>189</v>
      </c>
      <c r="C2141" s="5" t="s">
        <v>61</v>
      </c>
      <c r="D2141" s="9" t="s">
        <v>72</v>
      </c>
      <c r="E2141" s="11">
        <v>2.8359706123E10</v>
      </c>
      <c r="F2141" s="10" t="str">
        <f t="shared" ref="F2141:G2141" si="992">if(AND(#REF!=#REF!,#REF!=#REF!+1,ISBLANK(#REF!)),#REF!,#REF!)</f>
        <v>#REF!</v>
      </c>
      <c r="G2141" s="10" t="str">
        <f t="shared" si="992"/>
        <v>#REF!</v>
      </c>
      <c r="H2141" s="12">
        <v>0.053</v>
      </c>
      <c r="I2141" s="22">
        <f>VLOOKUP(A2141,ENERGY!$A$2:$F$2692,5,0)</f>
        <v>133681</v>
      </c>
      <c r="J2141" s="10">
        <f>VLOOKUP(A2142,ENERGY!$A$2:$F$2692,6,0)</f>
        <v>160266</v>
      </c>
      <c r="K2141" s="23">
        <v>0.024</v>
      </c>
      <c r="L2141" s="10">
        <f>VLOOKUP(A2141,TOURISM!$A$2:$E$2692,5,0)</f>
        <v>28214000000</v>
      </c>
      <c r="M2141" s="10">
        <f>VLOOKUP(A2141,TOURISM!$A$2:$F$2692,6,0)</f>
        <v>1237000000</v>
      </c>
      <c r="N2141" s="23">
        <v>0.216</v>
      </c>
      <c r="O2141" s="23">
        <v>12.0</v>
      </c>
      <c r="P2141" s="27">
        <f t="shared" si="986"/>
        <v>45</v>
      </c>
      <c r="Q2141" s="23">
        <v>62.0</v>
      </c>
      <c r="R2141" s="23">
        <v>0.268</v>
      </c>
      <c r="S2141" s="23">
        <v>1.491</v>
      </c>
      <c r="T2141" s="10">
        <f>VLOOKUP(A2141,TOURISM!$A$2:$E$2692,5,0)</f>
        <v>28214000000</v>
      </c>
      <c r="U2141" s="10">
        <f>VLOOKUP(A2141,TOURISM!$A$2:$F$2692,6,0)</f>
        <v>1237000000</v>
      </c>
      <c r="V2141" s="10">
        <f>VLOOKUP(A2141,BUSINESS!$A$2:$E$2692,5,0)</f>
        <v>0.363</v>
      </c>
      <c r="W2141" s="10" t="str">
        <f>VLOOKUP(A2141,BUSINESS!$A$2:$F$2692,6,0)</f>
        <v/>
      </c>
      <c r="X2141" s="10">
        <f>VLOOKUP(A2141,BUSINESS!$A$2:$G$2692,7,0)</f>
        <v>23</v>
      </c>
      <c r="Y2141" s="10">
        <f>VLOOKUP(A2141,BUSINESS!$A$2:$H$2692,8,0)</f>
        <v>250</v>
      </c>
      <c r="Z2141" s="10">
        <f>VLOOKUP(A2141,BUSINESS!$A$2:$I$2692,9,0)</f>
        <v>0.552</v>
      </c>
      <c r="AA2141" s="10">
        <f>VLOOKUP(A2141,BUSINESS!$A$2:$J$2692,10,0)</f>
        <v>2.099</v>
      </c>
      <c r="AB2141" s="7">
        <f t="shared" si="2"/>
        <v>105819798966</v>
      </c>
    </row>
    <row r="2142">
      <c r="A2142" s="7" t="str">
        <f t="shared" si="1"/>
        <v>Malaysia-Asia2010</v>
      </c>
      <c r="B2142" s="8" t="s">
        <v>192</v>
      </c>
      <c r="C2142" s="5" t="s">
        <v>61</v>
      </c>
      <c r="D2142" s="9" t="s">
        <v>72</v>
      </c>
      <c r="E2142" s="11">
        <v>2.48E11</v>
      </c>
      <c r="F2142" s="12">
        <v>0.04</v>
      </c>
      <c r="G2142" s="12">
        <v>345.0</v>
      </c>
      <c r="H2142" s="12">
        <v>0.05</v>
      </c>
      <c r="I2142" s="22">
        <f>VLOOKUP(A2142,ENERGY!$A$2:$F$2692,5,0)</f>
        <v>54619</v>
      </c>
      <c r="J2142" s="10">
        <f>VLOOKUP(A2143,ENERGY!$A$2:$F$2692,6,0)</f>
        <v>598</v>
      </c>
      <c r="K2142" s="23">
        <v>0.024</v>
      </c>
      <c r="L2142" s="10">
        <f>VLOOKUP(A2142,TOURISM!$A$2:$E$2692,5,0)</f>
        <v>18152000000</v>
      </c>
      <c r="M2142" s="10">
        <f>VLOOKUP(A2142,TOURISM!$A$2:$F$2692,6,0)</f>
        <v>8324000000</v>
      </c>
      <c r="N2142" s="23">
        <v>0.319</v>
      </c>
      <c r="O2142" s="23">
        <v>20.0</v>
      </c>
      <c r="P2142" s="27">
        <f t="shared" si="986"/>
        <v>45</v>
      </c>
      <c r="Q2142" s="23">
        <v>230.0</v>
      </c>
      <c r="R2142" s="23">
        <v>0.631</v>
      </c>
      <c r="S2142" s="23">
        <v>1.24</v>
      </c>
      <c r="T2142" s="10">
        <f>VLOOKUP(A2142,TOURISM!$A$2:$E$2692,5,0)</f>
        <v>18152000000</v>
      </c>
      <c r="U2142" s="10">
        <f>VLOOKUP(A2142,TOURISM!$A$2:$F$2692,6,0)</f>
        <v>8324000000</v>
      </c>
      <c r="V2142" s="10">
        <f>VLOOKUP(A2142,BUSINESS!$A$2:$E$2692,5,0)</f>
        <v>0.337</v>
      </c>
      <c r="W2142" s="10">
        <f>VLOOKUP(A2142,BUSINESS!$A$2:$F$2692,6,0)</f>
        <v>17</v>
      </c>
      <c r="X2142" s="10">
        <f>VLOOKUP(A2142,BUSINESS!$A$2:$G$2692,7,0)</f>
        <v>23</v>
      </c>
      <c r="Y2142" s="10">
        <f>VLOOKUP(A2142,BUSINESS!$A$2:$H$2692,8,0)</f>
        <v>145</v>
      </c>
      <c r="Z2142" s="10">
        <f>VLOOKUP(A2142,BUSINESS!$A$2:$I$2692,9,0)</f>
        <v>0.563</v>
      </c>
      <c r="AA2142" s="10">
        <f>VLOOKUP(A2142,BUSINESS!$A$2:$J$2692,10,0)</f>
        <v>1.197</v>
      </c>
      <c r="AB2142" s="7">
        <f t="shared" si="2"/>
        <v>393026941363</v>
      </c>
    </row>
    <row r="2143">
      <c r="A2143" s="7" t="str">
        <f t="shared" si="1"/>
        <v>Maldives-Asia2010</v>
      </c>
      <c r="B2143" s="8" t="s">
        <v>193</v>
      </c>
      <c r="C2143" s="5" t="s">
        <v>61</v>
      </c>
      <c r="D2143" s="9" t="s">
        <v>72</v>
      </c>
      <c r="E2143" s="11">
        <v>2.134104884E9</v>
      </c>
      <c r="F2143" s="12">
        <v>0.058</v>
      </c>
      <c r="G2143" s="12">
        <v>379.0</v>
      </c>
      <c r="H2143" s="12">
        <v>0.104</v>
      </c>
      <c r="I2143" s="22">
        <f>VLOOKUP(A2143,ENERGY!$A$2:$F$2692,5,0)</f>
        <v>133681</v>
      </c>
      <c r="J2143" s="10" t="str">
        <f>VLOOKUP(A2144,ENERGY!$A$2:$F$2692,6,0)</f>
        <v>#N/A</v>
      </c>
      <c r="K2143" s="23">
        <v>0.024</v>
      </c>
      <c r="L2143" s="10">
        <f>VLOOKUP(A2143,TOURISM!$A$2:$E$2692,5,0)</f>
        <v>1713000000</v>
      </c>
      <c r="M2143" s="10">
        <f>VLOOKUP(A2143,TOURISM!$A$2:$F$2692,6,0)</f>
        <v>252000000</v>
      </c>
      <c r="N2143" s="23">
        <v>0.397</v>
      </c>
      <c r="O2143" s="23">
        <v>15.0</v>
      </c>
      <c r="P2143" s="27">
        <f t="shared" si="986"/>
        <v>45</v>
      </c>
      <c r="Q2143" s="23">
        <v>336.0</v>
      </c>
      <c r="R2143" s="23">
        <v>0.173</v>
      </c>
      <c r="S2143" s="23">
        <v>0.477</v>
      </c>
      <c r="T2143" s="10">
        <f>VLOOKUP(A2143,TOURISM!$A$2:$E$2692,5,0)</f>
        <v>1713000000</v>
      </c>
      <c r="U2143" s="10">
        <f>VLOOKUP(A2143,TOURISM!$A$2:$F$2692,6,0)</f>
        <v>252000000</v>
      </c>
      <c r="V2143" s="10">
        <f>VLOOKUP(A2143,BUSINESS!$A$2:$E$2692,5,0)</f>
        <v>0.093</v>
      </c>
      <c r="W2143" s="10">
        <f>VLOOKUP(A2143,BUSINESS!$A$2:$F$2692,6,0)</f>
        <v>9</v>
      </c>
      <c r="X2143" s="10">
        <f>VLOOKUP(A2143,BUSINESS!$A$2:$G$2692,7,0)</f>
        <v>23</v>
      </c>
      <c r="Y2143" s="10">
        <f>VLOOKUP(A2143,BUSINESS!$A$2:$H$2692,8,0)</f>
        <v>192</v>
      </c>
      <c r="Z2143" s="10">
        <f>VLOOKUP(A2143,BUSINESS!$A$2:$I$2692,9,0)</f>
        <v>0.265</v>
      </c>
      <c r="AA2143" s="10">
        <f>VLOOKUP(A2143,BUSINESS!$A$2:$J$2692,10,0)</f>
        <v>1.518</v>
      </c>
      <c r="AB2143" s="7">
        <f t="shared" si="2"/>
        <v>12335866382</v>
      </c>
    </row>
    <row r="2144">
      <c r="A2144" s="7" t="str">
        <f t="shared" si="1"/>
        <v>Mongolia-Asia2010</v>
      </c>
      <c r="B2144" s="8" t="s">
        <v>203</v>
      </c>
      <c r="C2144" s="5" t="s">
        <v>61</v>
      </c>
      <c r="D2144" s="9" t="s">
        <v>72</v>
      </c>
      <c r="E2144" s="11">
        <v>6.20035707E9</v>
      </c>
      <c r="F2144" s="12">
        <v>0.063</v>
      </c>
      <c r="G2144" s="12">
        <v>143.0</v>
      </c>
      <c r="H2144" s="12">
        <v>0.201</v>
      </c>
      <c r="I2144" s="22" t="str">
        <f>VLOOKUP(A2144,ENERGY!$A$2:$F$2692,5,0)</f>
        <v>#N/A</v>
      </c>
      <c r="J2144" s="10" t="str">
        <f>VLOOKUP(A2145,ENERGY!$A$2:$F$2692,6,0)</f>
        <v>#N/A</v>
      </c>
      <c r="K2144" s="23">
        <v>0.024</v>
      </c>
      <c r="L2144" s="10">
        <f>VLOOKUP(A2144,TOURISM!$A$2:$E$2692,5,0)</f>
        <v>288000000</v>
      </c>
      <c r="M2144" s="10">
        <f>VLOOKUP(A2144,TOURISM!$A$2:$F$2692,6,0)</f>
        <v>319000000</v>
      </c>
      <c r="N2144" s="23">
        <v>0.311</v>
      </c>
      <c r="O2144" s="23">
        <v>12.0</v>
      </c>
      <c r="P2144" s="27">
        <f t="shared" si="986"/>
        <v>45</v>
      </c>
      <c r="Q2144" s="23">
        <v>136.0</v>
      </c>
      <c r="R2144" s="23">
        <v>0.26</v>
      </c>
      <c r="S2144" s="23">
        <v>0.973</v>
      </c>
      <c r="T2144" s="10">
        <f>VLOOKUP(A2144,TOURISM!$A$2:$E$2692,5,0)</f>
        <v>288000000</v>
      </c>
      <c r="U2144" s="10">
        <f>VLOOKUP(A2144,TOURISM!$A$2:$F$2692,6,0)</f>
        <v>319000000</v>
      </c>
      <c r="V2144" s="10">
        <f>VLOOKUP(A2144,BUSINESS!$A$2:$E$2692,5,0)</f>
        <v>0.243</v>
      </c>
      <c r="W2144" s="10">
        <f>VLOOKUP(A2144,BUSINESS!$A$2:$F$2692,6,0)</f>
        <v>13</v>
      </c>
      <c r="X2144" s="10">
        <f>VLOOKUP(A2144,BUSINESS!$A$2:$G$2692,7,0)</f>
        <v>23</v>
      </c>
      <c r="Y2144" s="10">
        <f>VLOOKUP(A2144,BUSINESS!$A$2:$H$2692,8,0)</f>
        <v>192</v>
      </c>
      <c r="Z2144" s="10">
        <f>VLOOKUP(A2144,BUSINESS!$A$2:$I$2692,9,0)</f>
        <v>0.102</v>
      </c>
      <c r="AA2144" s="10">
        <f>VLOOKUP(A2144,BUSINESS!$A$2:$J$2692,10,0)</f>
        <v>0.925</v>
      </c>
      <c r="AB2144" s="7">
        <f t="shared" si="2"/>
        <v>23847527192</v>
      </c>
    </row>
    <row r="2145">
      <c r="A2145" s="7" t="str">
        <f t="shared" si="1"/>
        <v>Myanmar-Asia2010</v>
      </c>
      <c r="B2145" s="8" t="s">
        <v>207</v>
      </c>
      <c r="C2145" s="5" t="s">
        <v>61</v>
      </c>
      <c r="D2145" s="9" t="s">
        <v>72</v>
      </c>
      <c r="E2145" s="8"/>
      <c r="F2145" s="12">
        <v>0.019</v>
      </c>
      <c r="G2145" s="12">
        <v>15.0</v>
      </c>
      <c r="H2145" s="12">
        <v>0.17</v>
      </c>
      <c r="I2145" s="22" t="str">
        <f>VLOOKUP(A2145,ENERGY!$A$2:$F$2692,5,0)</f>
        <v>#N/A</v>
      </c>
      <c r="J2145" s="10" t="str">
        <f>VLOOKUP(A2146,ENERGY!$A$2:$F$2692,6,0)</f>
        <v>#N/A</v>
      </c>
      <c r="K2145" s="23">
        <v>0.024</v>
      </c>
      <c r="L2145" s="10">
        <f>VLOOKUP(A2145,TOURISM!$A$2:$E$2692,5,0)</f>
        <v>91000000</v>
      </c>
      <c r="M2145" s="10">
        <f>VLOOKUP(A2145,TOURISM!$A$2:$F$2692,6,0)</f>
        <v>53000000</v>
      </c>
      <c r="N2145" s="23">
        <v>0.478</v>
      </c>
      <c r="O2145" s="23">
        <v>12.0</v>
      </c>
      <c r="P2145" s="27">
        <f t="shared" si="986"/>
        <v>45</v>
      </c>
      <c r="Q2145" s="23">
        <v>248.0</v>
      </c>
      <c r="R2145" s="23">
        <v>0.1</v>
      </c>
      <c r="S2145" s="23">
        <v>0.374</v>
      </c>
      <c r="T2145" s="10">
        <f>VLOOKUP(A2145,TOURISM!$A$2:$E$2692,5,0)</f>
        <v>91000000</v>
      </c>
      <c r="U2145" s="10">
        <f>VLOOKUP(A2145,TOURISM!$A$2:$F$2692,6,0)</f>
        <v>53000000</v>
      </c>
      <c r="V2145" s="10">
        <f>VLOOKUP(A2145,BUSINESS!$A$2:$E$2692,5,0)</f>
        <v>0.173</v>
      </c>
      <c r="W2145" s="10">
        <f>VLOOKUP(A2145,BUSINESS!$A$2:$F$2692,6,0)</f>
        <v>8</v>
      </c>
      <c r="X2145" s="10">
        <f>VLOOKUP(A2145,BUSINESS!$A$2:$G$2692,7,0)</f>
        <v>23</v>
      </c>
      <c r="Y2145" s="10">
        <f>VLOOKUP(A2145,BUSINESS!$A$2:$H$2692,8,0)</f>
        <v>306</v>
      </c>
      <c r="Z2145" s="10">
        <f>VLOOKUP(A2145,BUSINESS!$A$2:$I$2692,9,0)</f>
        <v>0.003</v>
      </c>
      <c r="AA2145" s="10">
        <f>VLOOKUP(A2145,BUSINESS!$A$2:$J$2692,10,0)</f>
        <v>0.011</v>
      </c>
      <c r="AB2145" s="7">
        <f t="shared" si="2"/>
        <v>0</v>
      </c>
    </row>
    <row r="2146">
      <c r="A2146" s="7" t="str">
        <f t="shared" si="1"/>
        <v>Nepal-Asia2010</v>
      </c>
      <c r="B2146" s="8" t="s">
        <v>209</v>
      </c>
      <c r="C2146" s="5" t="s">
        <v>61</v>
      </c>
      <c r="D2146" s="9" t="s">
        <v>72</v>
      </c>
      <c r="E2146" s="11">
        <v>1.5994094607E10</v>
      </c>
      <c r="F2146" s="12">
        <v>0.059</v>
      </c>
      <c r="G2146" s="12">
        <v>36.0</v>
      </c>
      <c r="H2146" s="12">
        <v>0.08</v>
      </c>
      <c r="I2146" s="22" t="str">
        <f>VLOOKUP(A2146,ENERGY!$A$2:$F$2692,5,0)</f>
        <v>#N/A</v>
      </c>
      <c r="J2146" s="10" t="str">
        <f>VLOOKUP(A2147,ENERGY!$A$2:$F$2692,6,0)</f>
        <v>#N/A</v>
      </c>
      <c r="K2146" s="23">
        <v>0.024</v>
      </c>
      <c r="L2146" s="10">
        <f>VLOOKUP(A2146,TOURISM!$A$2:$E$2692,5,0)</f>
        <v>378000000</v>
      </c>
      <c r="M2146" s="10">
        <f>VLOOKUP(A2146,TOURISM!$A$2:$F$2692,6,0)</f>
        <v>528000000</v>
      </c>
      <c r="N2146" s="23">
        <v>0.278</v>
      </c>
      <c r="O2146" s="23">
        <v>32.0</v>
      </c>
      <c r="P2146" s="27">
        <f t="shared" si="986"/>
        <v>45</v>
      </c>
      <c r="Q2146" s="23">
        <v>312.0</v>
      </c>
      <c r="R2146" s="23">
        <v>0.011</v>
      </c>
      <c r="S2146" s="23">
        <v>0.667</v>
      </c>
      <c r="T2146" s="10">
        <f>VLOOKUP(A2146,TOURISM!$A$2:$E$2692,5,0)</f>
        <v>378000000</v>
      </c>
      <c r="U2146" s="10">
        <f>VLOOKUP(A2146,TOURISM!$A$2:$F$2692,6,0)</f>
        <v>528000000</v>
      </c>
      <c r="V2146" s="10">
        <f>VLOOKUP(A2146,BUSINESS!$A$2:$E$2692,5,0)</f>
        <v>0.317</v>
      </c>
      <c r="W2146" s="10">
        <f>VLOOKUP(A2146,BUSINESS!$A$2:$F$2692,6,0)</f>
        <v>31</v>
      </c>
      <c r="X2146" s="10">
        <f>VLOOKUP(A2146,BUSINESS!$A$2:$G$2692,7,0)</f>
        <v>23</v>
      </c>
      <c r="Y2146" s="10">
        <f>VLOOKUP(A2146,BUSINESS!$A$2:$H$2692,8,0)</f>
        <v>338</v>
      </c>
      <c r="Z2146" s="10">
        <f>VLOOKUP(A2146,BUSINESS!$A$2:$I$2692,9,0)</f>
        <v>0.079</v>
      </c>
      <c r="AA2146" s="10">
        <f>VLOOKUP(A2146,BUSINESS!$A$2:$J$2692,10,0)</f>
        <v>0.343</v>
      </c>
      <c r="AB2146" s="7">
        <f t="shared" si="2"/>
        <v>1454008600636</v>
      </c>
    </row>
    <row r="2147">
      <c r="A2147" s="7" t="str">
        <f t="shared" si="1"/>
        <v>North Korea-Asia2010</v>
      </c>
      <c r="B2147" s="8" t="s">
        <v>216</v>
      </c>
      <c r="C2147" s="5" t="s">
        <v>61</v>
      </c>
      <c r="D2147" s="9" t="s">
        <v>72</v>
      </c>
      <c r="E2147" s="8"/>
      <c r="F2147" s="10" t="str">
        <f t="shared" ref="F2147:H2147" si="993">if(AND(#REF!=#REF!,#REF!=#REF!+1,ISBLANK(#REF!)),#REF!,#REF!)</f>
        <v>#REF!</v>
      </c>
      <c r="G2147" s="10" t="str">
        <f t="shared" si="993"/>
        <v>#REF!</v>
      </c>
      <c r="H2147" s="10" t="str">
        <f t="shared" si="993"/>
        <v>#REF!</v>
      </c>
      <c r="I2147" s="22" t="str">
        <f>VLOOKUP(A2147,ENERGY!$A$2:$F$2692,5,0)</f>
        <v>#N/A</v>
      </c>
      <c r="J2147" s="10" t="str">
        <f>VLOOKUP(A2148,ENERGY!$A$2:$F$2692,6,0)</f>
        <v>#N/A</v>
      </c>
      <c r="K2147" s="23">
        <v>0.024</v>
      </c>
      <c r="L2147" s="10">
        <f>VLOOKUP(A2147,TOURISM!$A$2:$E$2692,5,0)</f>
        <v>16000000</v>
      </c>
      <c r="M2147" s="10">
        <f>VLOOKUP(A2147,TOURISM!$A$2:$F$2692,6,0)</f>
        <v>937000000</v>
      </c>
      <c r="N2147" s="23">
        <v>0.113</v>
      </c>
      <c r="O2147" s="23">
        <v>10.0</v>
      </c>
      <c r="P2147" s="27">
        <f t="shared" si="986"/>
        <v>45</v>
      </c>
      <c r="Q2147" s="23">
        <v>36.0</v>
      </c>
      <c r="R2147" s="23">
        <v>0.69</v>
      </c>
      <c r="S2147" s="23">
        <v>1.25</v>
      </c>
      <c r="T2147" s="10">
        <f>VLOOKUP(A2147,TOURISM!$A$2:$E$2692,5,0)</f>
        <v>16000000</v>
      </c>
      <c r="U2147" s="10">
        <f>VLOOKUP(A2147,TOURISM!$A$2:$F$2692,6,0)</f>
        <v>937000000</v>
      </c>
      <c r="V2147" s="10">
        <f>VLOOKUP(A2147,BUSINESS!$A$2:$E$2692,5,0)</f>
        <v>0.23</v>
      </c>
      <c r="W2147" s="10">
        <f>VLOOKUP(A2147,BUSINESS!$A$2:$F$2692,6,0)</f>
        <v>3</v>
      </c>
      <c r="X2147" s="10">
        <f>VLOOKUP(A2147,BUSINESS!$A$2:$G$2692,7,0)</f>
        <v>23</v>
      </c>
      <c r="Y2147" s="10">
        <f>VLOOKUP(A2147,BUSINESS!$A$2:$H$2692,8,0)</f>
        <v>387</v>
      </c>
      <c r="Z2147" s="10">
        <f>VLOOKUP(A2147,BUSINESS!$A$2:$I$2692,9,0)</f>
        <v>0.269</v>
      </c>
      <c r="AA2147" s="10">
        <f>VLOOKUP(A2147,BUSINESS!$A$2:$J$2692,10,0)</f>
        <v>0.018</v>
      </c>
      <c r="AB2147" s="7">
        <f t="shared" si="2"/>
        <v>0</v>
      </c>
    </row>
    <row r="2148">
      <c r="A2148" s="7" t="str">
        <f t="shared" si="1"/>
        <v>Pakistan-Asia2010</v>
      </c>
      <c r="B2148" s="8" t="s">
        <v>220</v>
      </c>
      <c r="C2148" s="5" t="s">
        <v>61</v>
      </c>
      <c r="D2148" s="9" t="s">
        <v>72</v>
      </c>
      <c r="E2148" s="11">
        <v>1.77E11</v>
      </c>
      <c r="F2148" s="12">
        <v>0.03</v>
      </c>
      <c r="G2148" s="12">
        <v>30.0</v>
      </c>
      <c r="H2148" s="12">
        <v>0.14</v>
      </c>
      <c r="I2148" s="22" t="str">
        <f>VLOOKUP(A2148,ENERGY!$A$2:$F$2692,5,0)</f>
        <v>#N/A</v>
      </c>
      <c r="J2148" s="10">
        <f>VLOOKUP(A2149,ENERGY!$A$2:$F$2692,6,0)</f>
        <v>74832</v>
      </c>
      <c r="K2148" s="23">
        <v>0.024</v>
      </c>
      <c r="L2148" s="10">
        <f>VLOOKUP(A2148,TOURISM!$A$2:$E$2692,5,0)</f>
        <v>998000000</v>
      </c>
      <c r="M2148" s="10">
        <f>VLOOKUP(A2148,TOURISM!$A$2:$F$2692,6,0)</f>
        <v>1370000000</v>
      </c>
      <c r="N2148" s="23">
        <v>0.302</v>
      </c>
      <c r="O2148" s="23">
        <v>9.0</v>
      </c>
      <c r="P2148" s="27">
        <f t="shared" si="986"/>
        <v>45</v>
      </c>
      <c r="Q2148" s="23">
        <v>180.0</v>
      </c>
      <c r="R2148" s="23">
        <v>0.437</v>
      </c>
      <c r="S2148" s="23">
        <v>0.66</v>
      </c>
      <c r="T2148" s="10">
        <f>VLOOKUP(A2148,TOURISM!$A$2:$E$2692,5,0)</f>
        <v>998000000</v>
      </c>
      <c r="U2148" s="10">
        <f>VLOOKUP(A2148,TOURISM!$A$2:$F$2692,6,0)</f>
        <v>1370000000</v>
      </c>
      <c r="V2148" s="10">
        <f>VLOOKUP(A2148,BUSINESS!$A$2:$E$2692,5,0)</f>
        <v>0.309</v>
      </c>
      <c r="W2148" s="10">
        <f>VLOOKUP(A2148,BUSINESS!$A$2:$F$2692,6,0)</f>
        <v>21</v>
      </c>
      <c r="X2148" s="10">
        <f>VLOOKUP(A2148,BUSINESS!$A$2:$G$2692,7,0)</f>
        <v>23</v>
      </c>
      <c r="Y2148" s="10">
        <f>VLOOKUP(A2148,BUSINESS!$A$2:$H$2692,8,0)</f>
        <v>560</v>
      </c>
      <c r="Z2148" s="10">
        <f>VLOOKUP(A2148,BUSINESS!$A$2:$I$2692,9,0)</f>
        <v>0.08</v>
      </c>
      <c r="AA2148" s="10">
        <f>VLOOKUP(A2148,BUSINESS!$A$2:$J$2692,10,0)</f>
        <v>0.573</v>
      </c>
      <c r="AB2148" s="7">
        <f t="shared" si="2"/>
        <v>405034324943</v>
      </c>
    </row>
    <row r="2149">
      <c r="A2149" s="7" t="str">
        <f t="shared" si="1"/>
        <v>Philippines-Asia2010</v>
      </c>
      <c r="B2149" s="8" t="s">
        <v>225</v>
      </c>
      <c r="C2149" s="5" t="s">
        <v>61</v>
      </c>
      <c r="D2149" s="9" t="s">
        <v>72</v>
      </c>
      <c r="E2149" s="11">
        <v>2.0E11</v>
      </c>
      <c r="F2149" s="12">
        <v>0.042</v>
      </c>
      <c r="G2149" s="12">
        <v>90.0</v>
      </c>
      <c r="H2149" s="12">
        <v>0.077</v>
      </c>
      <c r="I2149" s="22">
        <f>VLOOKUP(A2149,ENERGY!$A$2:$F$2692,5,0)</f>
        <v>38756</v>
      </c>
      <c r="J2149" s="10">
        <f>VLOOKUP(A2150,ENERGY!$A$2:$F$2692,6,0)</f>
        <v>30359</v>
      </c>
      <c r="K2149" s="23">
        <v>0.024</v>
      </c>
      <c r="L2149" s="10">
        <f>VLOOKUP(A2149,TOURISM!$A$2:$E$2692,5,0)</f>
        <v>3228000000</v>
      </c>
      <c r="M2149" s="10">
        <f>VLOOKUP(A2149,TOURISM!$A$2:$F$2692,6,0)</f>
        <v>4194000000</v>
      </c>
      <c r="N2149" s="23">
        <v>0.135</v>
      </c>
      <c r="O2149" s="23">
        <v>9.0</v>
      </c>
      <c r="P2149" s="27">
        <f t="shared" si="986"/>
        <v>45</v>
      </c>
      <c r="Q2149" s="23">
        <v>36.0</v>
      </c>
      <c r="R2149" s="23">
        <v>0.55</v>
      </c>
      <c r="S2149" s="23">
        <v>1.252</v>
      </c>
      <c r="T2149" s="10">
        <f>VLOOKUP(A2149,TOURISM!$A$2:$E$2692,5,0)</f>
        <v>3228000000</v>
      </c>
      <c r="U2149" s="10">
        <f>VLOOKUP(A2149,TOURISM!$A$2:$F$2692,6,0)</f>
        <v>4194000000</v>
      </c>
      <c r="V2149" s="10">
        <f>VLOOKUP(A2149,BUSINESS!$A$2:$E$2692,5,0)</f>
        <v>0.438</v>
      </c>
      <c r="W2149" s="10">
        <f>VLOOKUP(A2149,BUSINESS!$A$2:$F$2692,6,0)</f>
        <v>37</v>
      </c>
      <c r="X2149" s="10">
        <f>VLOOKUP(A2149,BUSINESS!$A$2:$G$2692,7,0)</f>
        <v>23</v>
      </c>
      <c r="Y2149" s="10">
        <f>VLOOKUP(A2149,BUSINESS!$A$2:$H$2692,8,0)</f>
        <v>195</v>
      </c>
      <c r="Z2149" s="10">
        <f>VLOOKUP(A2149,BUSINESS!$A$2:$I$2692,9,0)</f>
        <v>0.25</v>
      </c>
      <c r="AA2149" s="10">
        <f>VLOOKUP(A2149,BUSINESS!$A$2:$J$2692,10,0)</f>
        <v>0.89</v>
      </c>
      <c r="AB2149" s="7">
        <f t="shared" si="2"/>
        <v>363636363636</v>
      </c>
    </row>
    <row r="2150">
      <c r="A2150" s="7" t="str">
        <f t="shared" si="1"/>
        <v>Singapore-Asia2010</v>
      </c>
      <c r="B2150" s="8" t="s">
        <v>241</v>
      </c>
      <c r="C2150" s="5" t="s">
        <v>61</v>
      </c>
      <c r="D2150" s="9" t="s">
        <v>72</v>
      </c>
      <c r="E2150" s="11">
        <v>2.36E11</v>
      </c>
      <c r="F2150" s="12">
        <v>0.041</v>
      </c>
      <c r="G2150" s="12">
        <v>1893.0</v>
      </c>
      <c r="H2150" s="12">
        <v>0.054</v>
      </c>
      <c r="I2150" s="22">
        <f>VLOOKUP(A2150,ENERGY!$A$2:$F$2692,5,0)</f>
        <v>21947</v>
      </c>
      <c r="J2150" s="10">
        <f>VLOOKUP(A2151,ENERGY!$A$2:$F$2692,6,0)</f>
        <v>462918</v>
      </c>
      <c r="K2150" s="23">
        <v>0.024</v>
      </c>
      <c r="L2150" s="10">
        <f>VLOOKUP(A2150,TOURISM!$A$2:$E$2692,5,0)</f>
        <v>14178000000</v>
      </c>
      <c r="M2150" s="10">
        <f>VLOOKUP(A2150,TOURISM!$A$2:$F$2692,6,0)</f>
        <v>18700000000</v>
      </c>
      <c r="N2150" s="23">
        <v>0.141</v>
      </c>
      <c r="O2150" s="23">
        <v>15.0</v>
      </c>
      <c r="P2150" s="27">
        <f t="shared" si="986"/>
        <v>45</v>
      </c>
      <c r="Q2150" s="23">
        <v>12.0</v>
      </c>
      <c r="R2150" s="23">
        <v>0.68</v>
      </c>
      <c r="S2150" s="23">
        <v>1.294</v>
      </c>
      <c r="T2150" s="10">
        <f>VLOOKUP(A2150,TOURISM!$A$2:$E$2692,5,0)</f>
        <v>14178000000</v>
      </c>
      <c r="U2150" s="10">
        <f>VLOOKUP(A2150,TOURISM!$A$2:$F$2692,6,0)</f>
        <v>18700000000</v>
      </c>
      <c r="V2150" s="10">
        <f>VLOOKUP(A2150,BUSINESS!$A$2:$E$2692,5,0)</f>
        <v>0.254</v>
      </c>
      <c r="W2150" s="10">
        <f>VLOOKUP(A2150,BUSINESS!$A$2:$F$2692,6,0)</f>
        <v>3</v>
      </c>
      <c r="X2150" s="10">
        <f>VLOOKUP(A2150,BUSINESS!$A$2:$G$2692,7,0)</f>
        <v>23</v>
      </c>
      <c r="Y2150" s="10">
        <f>VLOOKUP(A2150,BUSINESS!$A$2:$H$2692,8,0)</f>
        <v>84</v>
      </c>
      <c r="Z2150" s="10">
        <f>VLOOKUP(A2150,BUSINESS!$A$2:$I$2692,9,0)</f>
        <v>0.71</v>
      </c>
      <c r="AA2150" s="10">
        <f>VLOOKUP(A2150,BUSINESS!$A$2:$J$2692,10,0)</f>
        <v>1.454</v>
      </c>
      <c r="AB2150" s="7">
        <f t="shared" si="2"/>
        <v>347058823529</v>
      </c>
    </row>
    <row r="2151">
      <c r="A2151" s="7" t="str">
        <f t="shared" si="1"/>
        <v>South Korea-Asia2010</v>
      </c>
      <c r="B2151" s="8" t="s">
        <v>248</v>
      </c>
      <c r="C2151" s="5" t="s">
        <v>61</v>
      </c>
      <c r="D2151" s="9" t="s">
        <v>72</v>
      </c>
      <c r="E2151" s="11">
        <v>1.09E12</v>
      </c>
      <c r="F2151" s="12">
        <v>0.073</v>
      </c>
      <c r="G2151" s="12">
        <v>1498.0</v>
      </c>
      <c r="H2151" s="12">
        <v>0.055</v>
      </c>
      <c r="I2151" s="22">
        <f>VLOOKUP(A2151,ENERGY!$A$2:$F$2692,5,0)</f>
        <v>210176</v>
      </c>
      <c r="J2151" s="10">
        <f>VLOOKUP(A2152,ENERGY!$A$2:$F$2692,6,0)</f>
        <v>11643</v>
      </c>
      <c r="K2151" s="23">
        <v>0.024</v>
      </c>
      <c r="L2151" s="10">
        <f>VLOOKUP(A2151,TOURISM!$A$2:$E$2692,5,0)</f>
        <v>14398000000</v>
      </c>
      <c r="M2151" s="10">
        <f>VLOOKUP(A2151,TOURISM!$A$2:$F$2692,6,0)</f>
        <v>20802000000</v>
      </c>
      <c r="N2151" s="23">
        <v>0.441</v>
      </c>
      <c r="O2151" s="23">
        <v>11.0</v>
      </c>
      <c r="P2151" s="27">
        <f t="shared" si="986"/>
        <v>45</v>
      </c>
      <c r="Q2151" s="23">
        <v>344.0</v>
      </c>
      <c r="R2151" s="23">
        <v>0.147</v>
      </c>
      <c r="S2151" s="23">
        <v>0.726</v>
      </c>
      <c r="T2151" s="10">
        <f>VLOOKUP(A2151,TOURISM!$A$2:$E$2692,5,0)</f>
        <v>14398000000</v>
      </c>
      <c r="U2151" s="10">
        <f>VLOOKUP(A2151,TOURISM!$A$2:$F$2692,6,0)</f>
        <v>20802000000</v>
      </c>
      <c r="V2151" s="10">
        <f>VLOOKUP(A2151,BUSINESS!$A$2:$E$2692,5,0)</f>
        <v>0.288</v>
      </c>
      <c r="W2151" s="10">
        <f>VLOOKUP(A2151,BUSINESS!$A$2:$F$2692,6,0)</f>
        <v>14</v>
      </c>
      <c r="X2151" s="10">
        <f>VLOOKUP(A2151,BUSINESS!$A$2:$G$2692,7,0)</f>
        <v>23</v>
      </c>
      <c r="Y2151" s="10">
        <f>VLOOKUP(A2151,BUSINESS!$A$2:$H$2692,8,0)</f>
        <v>250</v>
      </c>
      <c r="Z2151" s="10">
        <f>VLOOKUP(A2151,BUSINESS!$A$2:$I$2692,9,0)</f>
        <v>0.837</v>
      </c>
      <c r="AA2151" s="10">
        <f>VLOOKUP(A2151,BUSINESS!$A$2:$J$2692,10,0)</f>
        <v>1.048</v>
      </c>
      <c r="AB2151" s="7">
        <f t="shared" si="2"/>
        <v>7414965986395</v>
      </c>
    </row>
    <row r="2152">
      <c r="A2152" s="7" t="str">
        <f t="shared" si="1"/>
        <v>Sri Lanka-Asia2010</v>
      </c>
      <c r="B2152" s="8" t="s">
        <v>251</v>
      </c>
      <c r="C2152" s="5" t="s">
        <v>61</v>
      </c>
      <c r="D2152" s="9" t="s">
        <v>72</v>
      </c>
      <c r="E2152" s="11">
        <v>4.956752167E10</v>
      </c>
      <c r="F2152" s="12">
        <v>0.034</v>
      </c>
      <c r="G2152" s="12">
        <v>82.0</v>
      </c>
      <c r="H2152" s="12">
        <v>0.102</v>
      </c>
      <c r="I2152" s="22">
        <f>VLOOKUP(A2152,ENERGY!$A$2:$F$2692,5,0)</f>
        <v>9001</v>
      </c>
      <c r="J2152" s="10" t="str">
        <f>VLOOKUP(A2153,ENERGY!$A$2:$F$2692,6,0)</f>
        <v>#N/A</v>
      </c>
      <c r="K2152" s="23">
        <v>0.024</v>
      </c>
      <c r="L2152" s="10">
        <f>VLOOKUP(A2152,TOURISM!$A$2:$E$2692,5,0)</f>
        <v>1044000000</v>
      </c>
      <c r="M2152" s="10">
        <f>VLOOKUP(A2152,TOURISM!$A$2:$F$2692,6,0)</f>
        <v>828000000</v>
      </c>
      <c r="N2152" s="23">
        <v>0.107</v>
      </c>
      <c r="O2152" s="23">
        <v>35.0</v>
      </c>
      <c r="P2152" s="27">
        <f t="shared" si="986"/>
        <v>45</v>
      </c>
      <c r="Q2152" s="23">
        <v>98.0</v>
      </c>
      <c r="R2152" s="23">
        <v>0.614</v>
      </c>
      <c r="S2152" s="23">
        <v>1.33</v>
      </c>
      <c r="T2152" s="10">
        <f>VLOOKUP(A2152,TOURISM!$A$2:$E$2692,5,0)</f>
        <v>1044000000</v>
      </c>
      <c r="U2152" s="10">
        <f>VLOOKUP(A2152,TOURISM!$A$2:$F$2692,6,0)</f>
        <v>828000000</v>
      </c>
      <c r="V2152" s="10">
        <f>VLOOKUP(A2152,BUSINESS!$A$2:$E$2692,5,0)</f>
        <v>0.966</v>
      </c>
      <c r="W2152" s="10">
        <f>VLOOKUP(A2152,BUSINESS!$A$2:$F$2692,6,0)</f>
        <v>37</v>
      </c>
      <c r="X2152" s="10">
        <f>VLOOKUP(A2152,BUSINESS!$A$2:$G$2692,7,0)</f>
        <v>23</v>
      </c>
      <c r="Y2152" s="10">
        <f>VLOOKUP(A2152,BUSINESS!$A$2:$H$2692,8,0)</f>
        <v>256</v>
      </c>
      <c r="Z2152" s="10">
        <f>VLOOKUP(A2152,BUSINESS!$A$2:$I$2692,9,0)</f>
        <v>0.12</v>
      </c>
      <c r="AA2152" s="10">
        <f>VLOOKUP(A2152,BUSINESS!$A$2:$J$2692,10,0)</f>
        <v>0.836</v>
      </c>
      <c r="AB2152" s="7">
        <f t="shared" si="2"/>
        <v>80728862655</v>
      </c>
    </row>
    <row r="2153">
      <c r="A2153" s="7" t="str">
        <f t="shared" si="1"/>
        <v>Tajikistan-Asia2010</v>
      </c>
      <c r="B2153" s="8" t="s">
        <v>262</v>
      </c>
      <c r="C2153" s="5" t="s">
        <v>61</v>
      </c>
      <c r="D2153" s="9" t="s">
        <v>72</v>
      </c>
      <c r="E2153" s="11">
        <v>5.64217858E9</v>
      </c>
      <c r="F2153" s="12">
        <v>0.06</v>
      </c>
      <c r="G2153" s="12">
        <v>44.0</v>
      </c>
      <c r="H2153" s="12">
        <v>0.242</v>
      </c>
      <c r="I2153" s="22" t="str">
        <f>VLOOKUP(A2153,ENERGY!$A$2:$F$2692,5,0)</f>
        <v>#N/A</v>
      </c>
      <c r="J2153" s="10" t="str">
        <f>VLOOKUP(A2154,ENERGY!$A$2:$F$2692,6,0)</f>
        <v>#N/A</v>
      </c>
      <c r="K2153" s="23">
        <v>0.024</v>
      </c>
      <c r="L2153" s="10">
        <f>VLOOKUP(A2153,TOURISM!$A$2:$E$2692,5,0)</f>
        <v>32400000</v>
      </c>
      <c r="M2153" s="10">
        <f>VLOOKUP(A2153,TOURISM!$A$2:$F$2692,6,0)</f>
        <v>17800000</v>
      </c>
      <c r="N2153" s="23">
        <v>0.145</v>
      </c>
      <c r="O2153" s="23">
        <v>21.0</v>
      </c>
      <c r="P2153" s="27">
        <f t="shared" si="986"/>
        <v>45</v>
      </c>
      <c r="Q2153" s="23">
        <v>79.0</v>
      </c>
      <c r="R2153" s="23">
        <v>0.41</v>
      </c>
      <c r="S2153" s="23">
        <v>1.892</v>
      </c>
      <c r="T2153" s="10">
        <f>VLOOKUP(A2153,TOURISM!$A$2:$E$2692,5,0)</f>
        <v>32400000</v>
      </c>
      <c r="U2153" s="10">
        <f>VLOOKUP(A2153,TOURISM!$A$2:$F$2692,6,0)</f>
        <v>17800000</v>
      </c>
      <c r="V2153" s="10">
        <f>VLOOKUP(A2153,BUSINESS!$A$2:$E$2692,5,0)</f>
        <v>0.84</v>
      </c>
      <c r="W2153" s="10">
        <f>VLOOKUP(A2153,BUSINESS!$A$2:$F$2692,6,0)</f>
        <v>27</v>
      </c>
      <c r="X2153" s="10">
        <f>VLOOKUP(A2153,BUSINESS!$A$2:$G$2692,7,0)</f>
        <v>23</v>
      </c>
      <c r="Y2153" s="10">
        <f>VLOOKUP(A2153,BUSINESS!$A$2:$H$2692,8,0)</f>
        <v>224</v>
      </c>
      <c r="Z2153" s="10">
        <f>VLOOKUP(A2153,BUSINESS!$A$2:$I$2692,9,0)</f>
        <v>0.116</v>
      </c>
      <c r="AA2153" s="10">
        <f>VLOOKUP(A2153,BUSINESS!$A$2:$J$2692,10,0)</f>
        <v>0.779</v>
      </c>
      <c r="AB2153" s="7">
        <f t="shared" si="2"/>
        <v>13761411171</v>
      </c>
    </row>
    <row r="2154">
      <c r="A2154" s="7" t="str">
        <f t="shared" si="1"/>
        <v>Thailand-Asia2010</v>
      </c>
      <c r="B2154" s="8" t="s">
        <v>264</v>
      </c>
      <c r="C2154" s="5" t="s">
        <v>61</v>
      </c>
      <c r="D2154" s="9" t="s">
        <v>72</v>
      </c>
      <c r="E2154" s="11">
        <v>3.19E11</v>
      </c>
      <c r="F2154" s="12">
        <v>0.038</v>
      </c>
      <c r="G2154" s="12">
        <v>183.0</v>
      </c>
      <c r="H2154" s="12">
        <v>0.059</v>
      </c>
      <c r="I2154" s="22" t="str">
        <f>VLOOKUP(A2154,ENERGY!$A$2:$F$2692,5,0)</f>
        <v>#N/A</v>
      </c>
      <c r="J2154" s="10" t="str">
        <f>VLOOKUP(A2155,ENERGY!$A$2:$F$2692,6,0)</f>
        <v>#N/A</v>
      </c>
      <c r="K2154" s="23">
        <v>0.024</v>
      </c>
      <c r="L2154" s="10">
        <f>VLOOKUP(A2154,TOURISM!$A$2:$E$2692,5,0)</f>
        <v>23809000000</v>
      </c>
      <c r="M2154" s="10">
        <f>VLOOKUP(A2154,TOURISM!$A$2:$F$2692,6,0)</f>
        <v>7151000000</v>
      </c>
      <c r="N2154" s="23">
        <v>0.216</v>
      </c>
      <c r="O2154" s="23">
        <v>12.0</v>
      </c>
      <c r="P2154" s="27">
        <f t="shared" si="986"/>
        <v>45</v>
      </c>
      <c r="Q2154" s="23">
        <v>62.0</v>
      </c>
      <c r="R2154" s="23">
        <v>0.358</v>
      </c>
      <c r="S2154" s="23">
        <v>1.643</v>
      </c>
      <c r="T2154" s="10">
        <f>VLOOKUP(A2154,TOURISM!$A$2:$E$2692,5,0)</f>
        <v>23809000000</v>
      </c>
      <c r="U2154" s="10">
        <f>VLOOKUP(A2154,TOURISM!$A$2:$F$2692,6,0)</f>
        <v>7151000000</v>
      </c>
      <c r="V2154" s="10">
        <f>VLOOKUP(A2154,BUSINESS!$A$2:$E$2692,5,0)</f>
        <v>0.369</v>
      </c>
      <c r="W2154" s="10">
        <f>VLOOKUP(A2154,BUSINESS!$A$2:$F$2692,6,0)</f>
        <v>32</v>
      </c>
      <c r="X2154" s="10">
        <f>VLOOKUP(A2154,BUSINESS!$A$2:$G$2692,7,0)</f>
        <v>23</v>
      </c>
      <c r="Y2154" s="10">
        <f>VLOOKUP(A2154,BUSINESS!$A$2:$H$2692,8,0)</f>
        <v>264</v>
      </c>
      <c r="Z2154" s="10">
        <f>VLOOKUP(A2154,BUSINESS!$A$2:$I$2692,9,0)</f>
        <v>0.224</v>
      </c>
      <c r="AA2154" s="10">
        <f>VLOOKUP(A2154,BUSINESS!$A$2:$J$2692,10,0)</f>
        <v>1.08</v>
      </c>
      <c r="AB2154" s="7">
        <f t="shared" si="2"/>
        <v>891061452514</v>
      </c>
    </row>
    <row r="2155">
      <c r="A2155" s="7" t="str">
        <f t="shared" si="1"/>
        <v>Timor-Leste-Asia2010</v>
      </c>
      <c r="B2155" s="8" t="s">
        <v>265</v>
      </c>
      <c r="C2155" s="5" t="s">
        <v>61</v>
      </c>
      <c r="D2155" s="9" t="s">
        <v>72</v>
      </c>
      <c r="E2155" s="11">
        <v>9.343E8</v>
      </c>
      <c r="F2155" s="12">
        <v>0.056</v>
      </c>
      <c r="G2155" s="12">
        <v>46.0</v>
      </c>
      <c r="H2155" s="12">
        <v>0.11</v>
      </c>
      <c r="I2155" s="22" t="str">
        <f>VLOOKUP(A2155,ENERGY!$A$2:$F$2692,5,0)</f>
        <v>#N/A</v>
      </c>
      <c r="J2155" s="10">
        <f>VLOOKUP(A2156,ENERGY!$A$2:$F$2692,6,0)</f>
        <v>40245</v>
      </c>
      <c r="K2155" s="23">
        <v>0.024</v>
      </c>
      <c r="L2155" s="10">
        <f>VLOOKUP(A2155,TOURISM!$A$2:$E$2692,5,0)</f>
        <v>31000000</v>
      </c>
      <c r="M2155" s="10">
        <f>VLOOKUP(A2155,TOURISM!$A$2:$F$2692,6,0)</f>
        <v>68000000</v>
      </c>
      <c r="N2155" s="23">
        <v>0.311</v>
      </c>
      <c r="O2155" s="23">
        <v>20.0</v>
      </c>
      <c r="P2155" s="27">
        <f t="shared" si="986"/>
        <v>45</v>
      </c>
      <c r="Q2155" s="23">
        <v>235.0</v>
      </c>
      <c r="R2155" s="23">
        <v>0.675</v>
      </c>
      <c r="S2155" s="23">
        <v>1.228</v>
      </c>
      <c r="T2155" s="10">
        <f>VLOOKUP(A2155,TOURISM!$A$2:$E$2692,5,0)</f>
        <v>31000000</v>
      </c>
      <c r="U2155" s="10">
        <f>VLOOKUP(A2155,TOURISM!$A$2:$F$2692,6,0)</f>
        <v>68000000</v>
      </c>
      <c r="V2155" s="10">
        <f>VLOOKUP(A2155,BUSINESS!$A$2:$E$2692,5,0)</f>
        <v>0.11</v>
      </c>
      <c r="W2155" s="10">
        <f>VLOOKUP(A2155,BUSINESS!$A$2:$F$2692,6,0)</f>
        <v>110</v>
      </c>
      <c r="X2155" s="10">
        <f>VLOOKUP(A2155,BUSINESS!$A$2:$G$2692,7,0)</f>
        <v>23</v>
      </c>
      <c r="Y2155" s="10">
        <f>VLOOKUP(A2155,BUSINESS!$A$2:$H$2692,8,0)</f>
        <v>276</v>
      </c>
      <c r="Z2155" s="10">
        <f>VLOOKUP(A2155,BUSINESS!$A$2:$I$2692,9,0)</f>
        <v>0.002</v>
      </c>
      <c r="AA2155" s="10">
        <f>VLOOKUP(A2155,BUSINESS!$A$2:$J$2692,10,0)</f>
        <v>0.438</v>
      </c>
      <c r="AB2155" s="7">
        <f t="shared" si="2"/>
        <v>1384148148</v>
      </c>
    </row>
    <row r="2156">
      <c r="A2156" s="7" t="str">
        <f t="shared" si="1"/>
        <v>Turkmenistan-Asia2010</v>
      </c>
      <c r="B2156" s="8" t="s">
        <v>271</v>
      </c>
      <c r="C2156" s="5" t="s">
        <v>61</v>
      </c>
      <c r="D2156" s="9" t="s">
        <v>72</v>
      </c>
      <c r="E2156" s="11">
        <v>2.2148070175E10</v>
      </c>
      <c r="F2156" s="12">
        <v>0.021</v>
      </c>
      <c r="G2156" s="12">
        <v>95.0</v>
      </c>
      <c r="H2156" s="10" t="str">
        <f t="shared" ref="H2156:H2157" si="994">if(AND(#REF!=#REF!,#REF!=#REF!+1,ISBLANK(#REF!)),#REF!,#REF!)</f>
        <v>#REF!</v>
      </c>
      <c r="I2156" s="22">
        <f>VLOOKUP(A2156,ENERGY!$A$2:$F$2692,5,0)</f>
        <v>15811</v>
      </c>
      <c r="J2156" s="10">
        <f>VLOOKUP(A2157,ENERGY!$A$2:$F$2692,6,0)</f>
        <v>126915</v>
      </c>
      <c r="K2156" s="23">
        <v>0.024</v>
      </c>
      <c r="L2156" s="10">
        <f>VLOOKUP(A2156,TOURISM!$A$2:$E$2692,5,0)</f>
        <v>14178000000</v>
      </c>
      <c r="M2156" s="10">
        <f>VLOOKUP(A2156,TOURISM!$A$2:$F$2692,6,0)</f>
        <v>3719000000</v>
      </c>
      <c r="N2156" s="23">
        <v>0.397</v>
      </c>
      <c r="O2156" s="23">
        <v>13.0</v>
      </c>
      <c r="P2156" s="27">
        <f t="shared" si="986"/>
        <v>45</v>
      </c>
      <c r="Q2156" s="23">
        <v>336.0</v>
      </c>
      <c r="R2156" s="23">
        <v>0.207</v>
      </c>
      <c r="S2156" s="23">
        <v>0.543</v>
      </c>
      <c r="T2156" s="10">
        <f>VLOOKUP(A2156,TOURISM!$A$2:$E$2692,5,0)</f>
        <v>14178000000</v>
      </c>
      <c r="U2156" s="10">
        <f>VLOOKUP(A2156,TOURISM!$A$2:$F$2692,6,0)</f>
        <v>3719000000</v>
      </c>
      <c r="V2156" s="10">
        <f>VLOOKUP(A2156,BUSINESS!$A$2:$E$2692,5,0)</f>
        <v>0.35</v>
      </c>
      <c r="W2156" s="10" t="str">
        <f>VLOOKUP(A2156,BUSINESS!$A$2:$F$2692,6,0)</f>
        <v/>
      </c>
      <c r="X2156" s="10">
        <f>VLOOKUP(A2156,BUSINESS!$A$2:$G$2692,7,0)</f>
        <v>23</v>
      </c>
      <c r="Y2156" s="10">
        <f>VLOOKUP(A2156,BUSINESS!$A$2:$H$2692,8,0)</f>
        <v>192</v>
      </c>
      <c r="Z2156" s="10">
        <f>VLOOKUP(A2156,BUSINESS!$A$2:$I$2692,9,0)</f>
        <v>0.03</v>
      </c>
      <c r="AA2156" s="10">
        <f>VLOOKUP(A2156,BUSINESS!$A$2:$J$2692,10,0)</f>
        <v>0.634</v>
      </c>
      <c r="AB2156" s="7">
        <f t="shared" si="2"/>
        <v>106995508092</v>
      </c>
    </row>
    <row r="2157">
      <c r="A2157" s="7" t="str">
        <f t="shared" si="1"/>
        <v>Uzbekistan-Asia2010</v>
      </c>
      <c r="B2157" s="8" t="s">
        <v>279</v>
      </c>
      <c r="C2157" s="5" t="s">
        <v>61</v>
      </c>
      <c r="D2157" s="9" t="s">
        <v>72</v>
      </c>
      <c r="E2157" s="11">
        <v>3.9332770929E10</v>
      </c>
      <c r="F2157" s="12">
        <v>0.054</v>
      </c>
      <c r="G2157" s="12">
        <v>75.0</v>
      </c>
      <c r="H2157" s="10" t="str">
        <f t="shared" si="994"/>
        <v>#REF!</v>
      </c>
      <c r="I2157" s="22">
        <f>VLOOKUP(A2157,ENERGY!$A$2:$F$2692,5,0)</f>
        <v>53188</v>
      </c>
      <c r="J2157" s="10">
        <f>VLOOKUP(A2158,ENERGY!$A$2:$F$2692,6,0)</f>
        <v>70806</v>
      </c>
      <c r="K2157" s="23">
        <v>0.024</v>
      </c>
      <c r="L2157" s="10">
        <f>VLOOKUP(A2157,TOURISM!$A$2:$E$2692,5,0)</f>
        <v>121000000</v>
      </c>
      <c r="M2157" s="10" t="str">
        <f>VLOOKUP(A2157,TOURISM!$A$2:$F$2692,6,0)</f>
        <v/>
      </c>
      <c r="N2157" s="23">
        <v>0.312</v>
      </c>
      <c r="O2157" s="23">
        <v>12.0</v>
      </c>
      <c r="P2157" s="27">
        <f t="shared" si="986"/>
        <v>45</v>
      </c>
      <c r="Q2157" s="23">
        <v>136.0</v>
      </c>
      <c r="R2157" s="23">
        <v>0.272</v>
      </c>
      <c r="S2157" s="23">
        <v>1.026</v>
      </c>
      <c r="T2157" s="10">
        <f>VLOOKUP(A2157,TOURISM!$A$2:$E$2692,5,0)</f>
        <v>121000000</v>
      </c>
      <c r="U2157" s="10" t="str">
        <f>VLOOKUP(A2157,TOURISM!$A$2:$F$2692,6,0)</f>
        <v/>
      </c>
      <c r="V2157" s="10">
        <f>VLOOKUP(A2157,BUSINESS!$A$2:$E$2692,5,0)</f>
        <v>0.956</v>
      </c>
      <c r="W2157" s="10">
        <f>VLOOKUP(A2157,BUSINESS!$A$2:$F$2692,6,0)</f>
        <v>15</v>
      </c>
      <c r="X2157" s="10">
        <f>VLOOKUP(A2157,BUSINESS!$A$2:$G$2692,7,0)</f>
        <v>23</v>
      </c>
      <c r="Y2157" s="10">
        <f>VLOOKUP(A2157,BUSINESS!$A$2:$H$2692,8,0)</f>
        <v>205</v>
      </c>
      <c r="Z2157" s="10">
        <f>VLOOKUP(A2157,BUSINESS!$A$2:$I$2692,9,0)</f>
        <v>0.2</v>
      </c>
      <c r="AA2157" s="10">
        <f>VLOOKUP(A2157,BUSINESS!$A$2:$J$2692,10,0)</f>
        <v>0.755</v>
      </c>
      <c r="AB2157" s="7">
        <f t="shared" si="2"/>
        <v>144605775474</v>
      </c>
    </row>
    <row r="2158">
      <c r="A2158" s="7" t="str">
        <f t="shared" si="1"/>
        <v>Vietnam-Asia2010</v>
      </c>
      <c r="B2158" s="8" t="s">
        <v>282</v>
      </c>
      <c r="C2158" s="5" t="s">
        <v>61</v>
      </c>
      <c r="D2158" s="9" t="s">
        <v>72</v>
      </c>
      <c r="E2158" s="11">
        <v>1.16E11</v>
      </c>
      <c r="F2158" s="12">
        <v>0.069</v>
      </c>
      <c r="G2158" s="12">
        <v>83.0</v>
      </c>
      <c r="H2158" s="12">
        <v>0.131</v>
      </c>
      <c r="I2158" s="22">
        <f>VLOOKUP(A2158,ENERGY!$A$2:$F$2692,5,0)</f>
        <v>33441</v>
      </c>
      <c r="J2158" s="10" t="str">
        <f>VLOOKUP(A2159,ENERGY!$A$2:$F$2692,6,0)</f>
        <v>#N/A</v>
      </c>
      <c r="K2158" s="23">
        <v>0.024</v>
      </c>
      <c r="L2158" s="10">
        <f>VLOOKUP(A2158,TOURISM!$A$2:$E$2692,5,0)</f>
        <v>4450000000</v>
      </c>
      <c r="M2158" s="10">
        <f>VLOOKUP(A2158,TOURISM!$A$2:$F$2692,6,0)</f>
        <v>1470000000</v>
      </c>
      <c r="N2158" s="23">
        <v>0.478</v>
      </c>
      <c r="O2158" s="23">
        <v>12.0</v>
      </c>
      <c r="P2158" s="27">
        <f t="shared" si="986"/>
        <v>45</v>
      </c>
      <c r="Q2158" s="23">
        <v>248.0</v>
      </c>
      <c r="R2158" s="23">
        <v>0.124</v>
      </c>
      <c r="S2158" s="23">
        <v>0.487</v>
      </c>
      <c r="T2158" s="10">
        <f>VLOOKUP(A2158,TOURISM!$A$2:$E$2692,5,0)</f>
        <v>4450000000</v>
      </c>
      <c r="U2158" s="10">
        <f>VLOOKUP(A2158,TOURISM!$A$2:$F$2692,6,0)</f>
        <v>1470000000</v>
      </c>
      <c r="V2158" s="10">
        <f>VLOOKUP(A2158,BUSINESS!$A$2:$E$2692,5,0)</f>
        <v>0.329</v>
      </c>
      <c r="W2158" s="10">
        <f>VLOOKUP(A2158,BUSINESS!$A$2:$F$2692,6,0)</f>
        <v>38</v>
      </c>
      <c r="X2158" s="10">
        <f>VLOOKUP(A2158,BUSINESS!$A$2:$G$2692,7,0)</f>
        <v>23</v>
      </c>
      <c r="Y2158" s="10">
        <f>VLOOKUP(A2158,BUSINESS!$A$2:$H$2692,8,0)</f>
        <v>941</v>
      </c>
      <c r="Z2158" s="10">
        <f>VLOOKUP(A2158,BUSINESS!$A$2:$I$2692,9,0)</f>
        <v>0.307</v>
      </c>
      <c r="AA2158" s="10">
        <f>VLOOKUP(A2158,BUSINESS!$A$2:$J$2692,10,0)</f>
        <v>1.253</v>
      </c>
      <c r="AB2158" s="7">
        <f t="shared" si="2"/>
        <v>935483870968</v>
      </c>
    </row>
    <row r="2159">
      <c r="A2159" s="7" t="str">
        <f t="shared" si="1"/>
        <v>Albania-Europe2010</v>
      </c>
      <c r="B2159" s="8" t="s">
        <v>75</v>
      </c>
      <c r="C2159" s="5" t="s">
        <v>76</v>
      </c>
      <c r="D2159" s="9" t="s">
        <v>72</v>
      </c>
      <c r="E2159" s="11">
        <v>1.1926953259E10</v>
      </c>
      <c r="F2159" s="12">
        <v>0.055</v>
      </c>
      <c r="G2159" s="12">
        <v>207.0</v>
      </c>
      <c r="H2159" s="12">
        <v>0.128</v>
      </c>
      <c r="I2159" s="30">
        <v>2068.0</v>
      </c>
      <c r="J2159" s="10" t="str">
        <f>VLOOKUP(A2160,ENERGY!$A$2:$F$2692,6,0)</f>
        <v>#N/A</v>
      </c>
      <c r="K2159" s="23">
        <v>0.024</v>
      </c>
      <c r="L2159" s="10">
        <f>VLOOKUP(A2159,TOURISM!$A$2:$E$2692,5,0)</f>
        <v>1780000000</v>
      </c>
      <c r="M2159" s="10">
        <f>VLOOKUP(A2159,TOURISM!$A$2:$F$2692,6,0)</f>
        <v>1454000000</v>
      </c>
      <c r="N2159" s="23">
        <v>0.278</v>
      </c>
      <c r="O2159" s="23">
        <v>32.0</v>
      </c>
      <c r="P2159" s="27">
        <f t="shared" si="986"/>
        <v>45</v>
      </c>
      <c r="Q2159" s="23">
        <v>312.0</v>
      </c>
      <c r="R2159" s="23">
        <v>0.025</v>
      </c>
      <c r="S2159" s="23">
        <v>0.751</v>
      </c>
      <c r="T2159" s="10">
        <f>VLOOKUP(A2159,TOURISM!$A$2:$E$2692,5,0)</f>
        <v>1780000000</v>
      </c>
      <c r="U2159" s="10">
        <f>VLOOKUP(A2159,TOURISM!$A$2:$F$2692,6,0)</f>
        <v>1454000000</v>
      </c>
      <c r="V2159" s="10">
        <f>VLOOKUP(A2159,BUSINESS!$A$2:$E$2692,5,0)</f>
        <v>0.331</v>
      </c>
      <c r="W2159" s="10">
        <f>VLOOKUP(A2159,BUSINESS!$A$2:$F$2692,6,0)</f>
        <v>6</v>
      </c>
      <c r="X2159" s="10">
        <f>VLOOKUP(A2159,BUSINESS!$A$2:$G$2692,7,0)</f>
        <v>19</v>
      </c>
      <c r="Y2159" s="10">
        <f>VLOOKUP(A2159,BUSINESS!$A$2:$H$2692,8,0)</f>
        <v>360</v>
      </c>
      <c r="Z2159" s="10">
        <f>VLOOKUP(A2159,BUSINESS!$A$2:$I$2692,9,0)</f>
        <v>0.45</v>
      </c>
      <c r="AA2159" s="10">
        <f>VLOOKUP(A2159,BUSINESS!$A$2:$J$2692,10,0)</f>
        <v>0.855</v>
      </c>
      <c r="AB2159" s="7">
        <f t="shared" si="2"/>
        <v>477078130360</v>
      </c>
    </row>
    <row r="2160">
      <c r="A2160" s="7" t="str">
        <f t="shared" si="1"/>
        <v>Andorra-Europe2010</v>
      </c>
      <c r="B2160" s="8" t="s">
        <v>81</v>
      </c>
      <c r="C2160" s="5" t="s">
        <v>76</v>
      </c>
      <c r="D2160" s="9" t="s">
        <v>72</v>
      </c>
      <c r="E2160" s="8"/>
      <c r="F2160" s="12">
        <v>0.062</v>
      </c>
      <c r="G2160" s="12">
        <v>2762.0</v>
      </c>
      <c r="H2160" s="10">
        <f>if(AND(C2121=C2122,D2121=D2121+1,ISBLANK(H2122)),H2121,H2122)</f>
        <v>0.202</v>
      </c>
      <c r="I2160" s="22" t="str">
        <f>VLOOKUP(A2160,ENERGY!$A$2:$F$2692,5,0)</f>
        <v>#N/A</v>
      </c>
      <c r="J2160" s="10" t="str">
        <f>VLOOKUP(A2161,ENERGY!$A$2:$F$2692,6,0)</f>
        <v>#N/A</v>
      </c>
      <c r="K2160" s="23">
        <v>0.024</v>
      </c>
      <c r="L2160" s="10">
        <f>VLOOKUP(A2160,TOURISM!$A$2:$E$2692,5,0)</f>
        <v>49108000000</v>
      </c>
      <c r="M2160" s="10">
        <f>VLOOKUP(A2160,TOURISM!$A$2:$F$2692,6,0)</f>
        <v>260000000</v>
      </c>
      <c r="N2160" s="23">
        <v>0.113</v>
      </c>
      <c r="O2160" s="23">
        <v>9.0</v>
      </c>
      <c r="P2160" s="27">
        <f t="shared" si="986"/>
        <v>45</v>
      </c>
      <c r="Q2160" s="23">
        <v>36.0</v>
      </c>
      <c r="R2160" s="23">
        <v>0.69</v>
      </c>
      <c r="S2160" s="23">
        <v>1.205</v>
      </c>
      <c r="T2160" s="10">
        <f>VLOOKUP(A2160,TOURISM!$A$2:$E$2692,5,0)</f>
        <v>49108000000</v>
      </c>
      <c r="U2160" s="10">
        <f>VLOOKUP(A2160,TOURISM!$A$2:$F$2692,6,0)</f>
        <v>260000000</v>
      </c>
      <c r="V2160" s="10" t="str">
        <f>VLOOKUP(A2160,BUSINESS!$A$2:$E$2692,5,0)</f>
        <v/>
      </c>
      <c r="W2160" s="10">
        <f>VLOOKUP(A2160,BUSINESS!$A$2:$F$2692,6,0)</f>
        <v>18</v>
      </c>
      <c r="X2160" s="10">
        <f>VLOOKUP(A2160,BUSINESS!$A$2:$G$2692,7,0)</f>
        <v>19</v>
      </c>
      <c r="Y2160" s="10">
        <f>VLOOKUP(A2160,BUSINESS!$A$2:$H$2692,8,0)</f>
        <v>616</v>
      </c>
      <c r="Z2160" s="10">
        <f>VLOOKUP(A2160,BUSINESS!$A$2:$I$2692,9,0)</f>
        <v>0.81</v>
      </c>
      <c r="AA2160" s="10">
        <f>VLOOKUP(A2160,BUSINESS!$A$2:$J$2692,10,0)</f>
        <v>0.841</v>
      </c>
      <c r="AB2160" s="7">
        <f t="shared" si="2"/>
        <v>0</v>
      </c>
    </row>
    <row r="2161">
      <c r="A2161" s="7" t="str">
        <f t="shared" si="1"/>
        <v>Austria-Europe2010</v>
      </c>
      <c r="B2161" s="8" t="s">
        <v>89</v>
      </c>
      <c r="C2161" s="5" t="s">
        <v>76</v>
      </c>
      <c r="D2161" s="9" t="s">
        <v>72</v>
      </c>
      <c r="E2161" s="11">
        <v>3.84E11</v>
      </c>
      <c r="F2161" s="12">
        <v>0.112</v>
      </c>
      <c r="G2161" s="12">
        <v>5125.0</v>
      </c>
      <c r="H2161" s="10" t="str">
        <f>if(AND(C2018=C2019,D2018=D2018+1,ISBLANK(H2019)),H2018,H2019)</f>
        <v/>
      </c>
      <c r="I2161" s="22" t="str">
        <f>VLOOKUP(A2161,ENERGY!$A$2:$F$2692,5,0)</f>
        <v>#N/A</v>
      </c>
      <c r="J2161" s="10" t="str">
        <f>VLOOKUP(A2162,ENERGY!$A$2:$F$2692,6,0)</f>
        <v>#N/A</v>
      </c>
      <c r="K2161" s="23">
        <v>0.024</v>
      </c>
      <c r="L2161" s="10">
        <f>VLOOKUP(A2161,TOURISM!$A$2:$E$2692,5,0)</f>
        <v>20980000000</v>
      </c>
      <c r="M2161" s="10">
        <f>VLOOKUP(A2161,TOURISM!$A$2:$F$2692,6,0)</f>
        <v>12213000000</v>
      </c>
      <c r="N2161" s="23">
        <v>0.302</v>
      </c>
      <c r="O2161" s="23">
        <v>9.0</v>
      </c>
      <c r="P2161" s="27">
        <f t="shared" si="986"/>
        <v>45</v>
      </c>
      <c r="Q2161" s="23">
        <v>180.0</v>
      </c>
      <c r="R2161" s="23">
        <v>0.52</v>
      </c>
      <c r="S2161" s="23">
        <v>0.772</v>
      </c>
      <c r="T2161" s="10">
        <f>VLOOKUP(A2161,TOURISM!$A$2:$E$2692,5,0)</f>
        <v>20980000000</v>
      </c>
      <c r="U2161" s="10">
        <f>VLOOKUP(A2161,TOURISM!$A$2:$F$2692,6,0)</f>
        <v>12213000000</v>
      </c>
      <c r="V2161" s="10">
        <f>VLOOKUP(A2161,BUSINESS!$A$2:$E$2692,5,0)</f>
        <v>0.532</v>
      </c>
      <c r="W2161" s="10">
        <f>VLOOKUP(A2161,BUSINESS!$A$2:$F$2692,6,0)</f>
        <v>25</v>
      </c>
      <c r="X2161" s="10">
        <f>VLOOKUP(A2161,BUSINESS!$A$2:$G$2692,7,0)</f>
        <v>19</v>
      </c>
      <c r="Y2161" s="10">
        <f>VLOOKUP(A2161,BUSINESS!$A$2:$H$2692,8,0)</f>
        <v>170</v>
      </c>
      <c r="Z2161" s="10">
        <f>VLOOKUP(A2161,BUSINESS!$A$2:$I$2692,9,0)</f>
        <v>0.752</v>
      </c>
      <c r="AA2161" s="10">
        <f>VLOOKUP(A2161,BUSINESS!$A$2:$J$2692,10,0)</f>
        <v>1.457</v>
      </c>
      <c r="AB2161" s="7">
        <f t="shared" si="2"/>
        <v>738461538462</v>
      </c>
    </row>
    <row r="2162">
      <c r="A2162" s="7" t="str">
        <f t="shared" si="1"/>
        <v>Belarus-Europe2010</v>
      </c>
      <c r="B2162" s="8" t="s">
        <v>96</v>
      </c>
      <c r="C2162" s="5" t="s">
        <v>76</v>
      </c>
      <c r="D2162" s="9" t="s">
        <v>72</v>
      </c>
      <c r="E2162" s="11">
        <v>4.9208656976E10</v>
      </c>
      <c r="F2162" s="12">
        <v>0.061</v>
      </c>
      <c r="G2162" s="12">
        <v>314.0</v>
      </c>
      <c r="H2162" s="12">
        <v>0.117</v>
      </c>
      <c r="I2162" s="22" t="str">
        <f>VLOOKUP(A2162,ENERGY!$A$2:$F$2692,5,0)</f>
        <v>#N/A</v>
      </c>
      <c r="J2162" s="10" t="str">
        <f>VLOOKUP(A2163,ENERGY!$A$2:$F$2692,6,0)</f>
        <v>#N/A</v>
      </c>
      <c r="K2162" s="23">
        <v>0.024</v>
      </c>
      <c r="L2162" s="10">
        <f>VLOOKUP(A2162,TOURISM!$A$2:$E$2692,5,0)</f>
        <v>665000000</v>
      </c>
      <c r="M2162" s="10">
        <f>VLOOKUP(A2162,TOURISM!$A$2:$F$2692,6,0)</f>
        <v>748000000</v>
      </c>
      <c r="N2162" s="23">
        <v>0.135</v>
      </c>
      <c r="O2162" s="23">
        <v>9.0</v>
      </c>
      <c r="P2162" s="27">
        <f t="shared" si="986"/>
        <v>45</v>
      </c>
      <c r="Q2162" s="23">
        <v>36.0</v>
      </c>
      <c r="R2162" s="23">
        <v>0.77</v>
      </c>
      <c r="S2162" s="23">
        <v>1.31</v>
      </c>
      <c r="T2162" s="10">
        <f>VLOOKUP(A2162,TOURISM!$A$2:$E$2692,5,0)</f>
        <v>665000000</v>
      </c>
      <c r="U2162" s="10">
        <f>VLOOKUP(A2162,TOURISM!$A$2:$F$2692,6,0)</f>
        <v>748000000</v>
      </c>
      <c r="V2162" s="10">
        <f>VLOOKUP(A2162,BUSINESS!$A$2:$E$2692,5,0)</f>
        <v>0.805</v>
      </c>
      <c r="W2162" s="10">
        <f>VLOOKUP(A2162,BUSINESS!$A$2:$F$2692,6,0)</f>
        <v>10</v>
      </c>
      <c r="X2162" s="10">
        <f>VLOOKUP(A2162,BUSINESS!$A$2:$G$2692,7,0)</f>
        <v>19</v>
      </c>
      <c r="Y2162" s="10">
        <f>VLOOKUP(A2162,BUSINESS!$A$2:$H$2692,8,0)</f>
        <v>798</v>
      </c>
      <c r="Z2162" s="10">
        <f>VLOOKUP(A2162,BUSINESS!$A$2:$I$2692,9,0)</f>
        <v>0.318</v>
      </c>
      <c r="AA2162" s="10">
        <f>VLOOKUP(A2162,BUSINESS!$A$2:$J$2692,10,0)</f>
        <v>1.089</v>
      </c>
      <c r="AB2162" s="7">
        <f t="shared" si="2"/>
        <v>63907346722</v>
      </c>
    </row>
    <row r="2163">
      <c r="A2163" s="7" t="str">
        <f t="shared" si="1"/>
        <v>Belgium-Europe2010</v>
      </c>
      <c r="B2163" s="8" t="s">
        <v>97</v>
      </c>
      <c r="C2163" s="5" t="s">
        <v>76</v>
      </c>
      <c r="D2163" s="9" t="s">
        <v>72</v>
      </c>
      <c r="E2163" s="11">
        <v>4.73E11</v>
      </c>
      <c r="F2163" s="12">
        <v>0.106</v>
      </c>
      <c r="G2163" s="12">
        <v>4664.0</v>
      </c>
      <c r="H2163" s="12">
        <v>0.095</v>
      </c>
      <c r="I2163" s="22" t="str">
        <f>VLOOKUP(A2163,ENERGY!$A$2:$F$2692,5,0)</f>
        <v>#N/A</v>
      </c>
      <c r="J2163" s="10">
        <f>VLOOKUP(A2164,ENERGY!$A$2:$F$2692,6,0)</f>
        <v>27169</v>
      </c>
      <c r="K2163" s="23">
        <v>0.024</v>
      </c>
      <c r="L2163" s="10">
        <f>VLOOKUP(A2163,TOURISM!$A$2:$E$2692,5,0)</f>
        <v>11624000000</v>
      </c>
      <c r="M2163" s="10">
        <f>VLOOKUP(A2163,TOURISM!$A$2:$F$2692,6,0)</f>
        <v>20876000000</v>
      </c>
      <c r="N2163" s="23">
        <v>0.141</v>
      </c>
      <c r="O2163" s="23">
        <v>13.0</v>
      </c>
      <c r="P2163" s="27">
        <f t="shared" si="986"/>
        <v>45</v>
      </c>
      <c r="Q2163" s="23">
        <v>12.0</v>
      </c>
      <c r="R2163" s="23">
        <v>0.78</v>
      </c>
      <c r="S2163" s="23">
        <v>1.314</v>
      </c>
      <c r="T2163" s="10">
        <f>VLOOKUP(A2163,TOURISM!$A$2:$E$2692,5,0)</f>
        <v>11624000000</v>
      </c>
      <c r="U2163" s="10">
        <f>VLOOKUP(A2163,TOURISM!$A$2:$F$2692,6,0)</f>
        <v>20876000000</v>
      </c>
      <c r="V2163" s="10">
        <f>VLOOKUP(A2163,BUSINESS!$A$2:$E$2692,5,0)</f>
        <v>0.567</v>
      </c>
      <c r="W2163" s="10">
        <f>VLOOKUP(A2163,BUSINESS!$A$2:$F$2692,6,0)</f>
        <v>4</v>
      </c>
      <c r="X2163" s="10">
        <f>VLOOKUP(A2163,BUSINESS!$A$2:$G$2692,7,0)</f>
        <v>19</v>
      </c>
      <c r="Y2163" s="10">
        <f>VLOOKUP(A2163,BUSINESS!$A$2:$H$2692,8,0)</f>
        <v>156</v>
      </c>
      <c r="Z2163" s="10">
        <f>VLOOKUP(A2163,BUSINESS!$A$2:$I$2692,9,0)</f>
        <v>0.75</v>
      </c>
      <c r="AA2163" s="10">
        <f>VLOOKUP(A2163,BUSINESS!$A$2:$J$2692,10,0)</f>
        <v>1.111</v>
      </c>
      <c r="AB2163" s="7">
        <f t="shared" si="2"/>
        <v>606410256410</v>
      </c>
    </row>
    <row r="2164">
      <c r="A2164" s="7" t="str">
        <f t="shared" si="1"/>
        <v>Bosnia and Herzegovina-Europe2010</v>
      </c>
      <c r="B2164" s="8" t="s">
        <v>103</v>
      </c>
      <c r="C2164" s="5" t="s">
        <v>76</v>
      </c>
      <c r="D2164" s="9" t="s">
        <v>72</v>
      </c>
      <c r="E2164" s="11">
        <v>1.708288941E10</v>
      </c>
      <c r="F2164" s="12">
        <v>0.099</v>
      </c>
      <c r="G2164" s="12">
        <v>440.0</v>
      </c>
      <c r="H2164" s="12">
        <v>0.079</v>
      </c>
      <c r="I2164" s="22">
        <f>VLOOKUP(A2164,ENERGY!$A$2:$F$2692,5,0)</f>
        <v>5301</v>
      </c>
      <c r="J2164" s="10">
        <f>VLOOKUP(A2165,ENERGY!$A$2:$F$2692,6,0)</f>
        <v>48943</v>
      </c>
      <c r="K2164" s="23">
        <v>0.024</v>
      </c>
      <c r="L2164" s="10">
        <f>VLOOKUP(A2164,TOURISM!$A$2:$E$2692,5,0)</f>
        <v>662000000</v>
      </c>
      <c r="M2164" s="10">
        <f>VLOOKUP(A2164,TOURISM!$A$2:$F$2692,6,0)</f>
        <v>247000000</v>
      </c>
      <c r="N2164" s="23">
        <v>0.441</v>
      </c>
      <c r="O2164" s="23">
        <v>11.0</v>
      </c>
      <c r="P2164" s="27">
        <f t="shared" si="986"/>
        <v>45</v>
      </c>
      <c r="Q2164" s="23">
        <v>344.0</v>
      </c>
      <c r="R2164" s="23">
        <v>0.21</v>
      </c>
      <c r="S2164" s="23">
        <v>0.743</v>
      </c>
      <c r="T2164" s="10">
        <f>VLOOKUP(A2164,TOURISM!$A$2:$E$2692,5,0)</f>
        <v>662000000</v>
      </c>
      <c r="U2164" s="10">
        <f>VLOOKUP(A2164,TOURISM!$A$2:$F$2692,6,0)</f>
        <v>247000000</v>
      </c>
      <c r="V2164" s="10">
        <f>VLOOKUP(A2164,BUSINESS!$A$2:$E$2692,5,0)</f>
        <v>0.222</v>
      </c>
      <c r="W2164" s="10">
        <f>VLOOKUP(A2164,BUSINESS!$A$2:$F$2692,6,0)</f>
        <v>64</v>
      </c>
      <c r="X2164" s="10">
        <f>VLOOKUP(A2164,BUSINESS!$A$2:$G$2692,7,0)</f>
        <v>19</v>
      </c>
      <c r="Y2164" s="10">
        <f>VLOOKUP(A2164,BUSINESS!$A$2:$H$2692,8,0)</f>
        <v>422</v>
      </c>
      <c r="Z2164" s="10">
        <f>VLOOKUP(A2164,BUSINESS!$A$2:$I$2692,9,0)</f>
        <v>0.52</v>
      </c>
      <c r="AA2164" s="10">
        <f>VLOOKUP(A2164,BUSINESS!$A$2:$J$2692,10,0)</f>
        <v>0.809</v>
      </c>
      <c r="AB2164" s="7">
        <f t="shared" si="2"/>
        <v>81347092429</v>
      </c>
    </row>
    <row r="2165">
      <c r="A2165" s="7" t="str">
        <f t="shared" si="1"/>
        <v>Bulgaria-Europe2010</v>
      </c>
      <c r="B2165" s="8" t="s">
        <v>107</v>
      </c>
      <c r="C2165" s="5" t="s">
        <v>76</v>
      </c>
      <c r="D2165" s="9" t="s">
        <v>72</v>
      </c>
      <c r="E2165" s="11">
        <v>4.8568714012E10</v>
      </c>
      <c r="F2165" s="12">
        <v>0.072</v>
      </c>
      <c r="G2165" s="12">
        <v>463.0</v>
      </c>
      <c r="H2165" s="12">
        <v>0.113</v>
      </c>
      <c r="I2165" s="22">
        <f>VLOOKUP(A2165,ENERGY!$A$2:$F$2692,5,0)</f>
        <v>20459</v>
      </c>
      <c r="J2165" s="10">
        <f>VLOOKUP(A2166,ENERGY!$A$2:$F$2692,6,0)</f>
        <v>23175</v>
      </c>
      <c r="K2165" s="23">
        <v>0.024</v>
      </c>
      <c r="L2165" s="10">
        <f>VLOOKUP(A2165,TOURISM!$A$2:$E$2692,5,0)</f>
        <v>4035000000</v>
      </c>
      <c r="M2165" s="10">
        <f>VLOOKUP(A2165,TOURISM!$A$2:$F$2692,6,0)</f>
        <v>1382000000</v>
      </c>
      <c r="N2165" s="23">
        <v>0.145</v>
      </c>
      <c r="O2165" s="23">
        <v>21.0</v>
      </c>
      <c r="P2165" s="27">
        <f t="shared" si="986"/>
        <v>45</v>
      </c>
      <c r="Q2165" s="23">
        <v>79.0</v>
      </c>
      <c r="R2165" s="23">
        <v>0.475</v>
      </c>
      <c r="S2165" s="23">
        <v>1.935</v>
      </c>
      <c r="T2165" s="10">
        <f>VLOOKUP(A2165,TOURISM!$A$2:$E$2692,5,0)</f>
        <v>4035000000</v>
      </c>
      <c r="U2165" s="10">
        <f>VLOOKUP(A2165,TOURISM!$A$2:$F$2692,6,0)</f>
        <v>1382000000</v>
      </c>
      <c r="V2165" s="10">
        <f>VLOOKUP(A2165,BUSINESS!$A$2:$E$2692,5,0)</f>
        <v>0.28</v>
      </c>
      <c r="W2165" s="10">
        <f>VLOOKUP(A2165,BUSINESS!$A$2:$F$2692,6,0)</f>
        <v>18</v>
      </c>
      <c r="X2165" s="10">
        <f>VLOOKUP(A2165,BUSINESS!$A$2:$G$2692,7,0)</f>
        <v>19</v>
      </c>
      <c r="Y2165" s="10">
        <f>VLOOKUP(A2165,BUSINESS!$A$2:$H$2692,8,0)</f>
        <v>616</v>
      </c>
      <c r="Z2165" s="10">
        <f>VLOOKUP(A2165,BUSINESS!$A$2:$I$2692,9,0)</f>
        <v>0.462</v>
      </c>
      <c r="AA2165" s="10">
        <f>VLOOKUP(A2165,BUSINESS!$A$2:$J$2692,10,0)</f>
        <v>1.38</v>
      </c>
      <c r="AB2165" s="7">
        <f t="shared" si="2"/>
        <v>102249924236</v>
      </c>
    </row>
    <row r="2166">
      <c r="A2166" s="7" t="str">
        <f t="shared" si="1"/>
        <v>Croatia-Europe2010</v>
      </c>
      <c r="B2166" s="8" t="s">
        <v>124</v>
      </c>
      <c r="C2166" s="5" t="s">
        <v>76</v>
      </c>
      <c r="D2166" s="9" t="s">
        <v>72</v>
      </c>
      <c r="E2166" s="11">
        <v>5.8873994412E10</v>
      </c>
      <c r="F2166" s="12">
        <v>0.078</v>
      </c>
      <c r="G2166" s="12">
        <v>1051.0</v>
      </c>
      <c r="H2166" s="12">
        <v>0.104</v>
      </c>
      <c r="I2166" s="22">
        <f>VLOOKUP(A2166,ENERGY!$A$2:$F$2692,5,0)</f>
        <v>8944</v>
      </c>
      <c r="J2166" s="10">
        <f>VLOOKUP(A2167,ENERGY!$A$2:$F$2692,6,0)</f>
        <v>7789</v>
      </c>
      <c r="K2166" s="23">
        <v>0.024</v>
      </c>
      <c r="L2166" s="10">
        <f>VLOOKUP(A2166,TOURISM!$A$2:$E$2692,5,0)</f>
        <v>8255000000</v>
      </c>
      <c r="M2166" s="10">
        <f>VLOOKUP(A2166,TOURISM!$A$2:$F$2692,6,0)</f>
        <v>859000000</v>
      </c>
      <c r="N2166" s="23">
        <v>0.107</v>
      </c>
      <c r="O2166" s="23">
        <v>32.0</v>
      </c>
      <c r="P2166" s="27">
        <f t="shared" si="986"/>
        <v>45</v>
      </c>
      <c r="Q2166" s="23">
        <v>98.0</v>
      </c>
      <c r="R2166" s="23">
        <v>0.658</v>
      </c>
      <c r="S2166" s="23">
        <v>1.579</v>
      </c>
      <c r="T2166" s="10">
        <f>VLOOKUP(A2166,TOURISM!$A$2:$E$2692,5,0)</f>
        <v>8255000000</v>
      </c>
      <c r="U2166" s="10">
        <f>VLOOKUP(A2166,TOURISM!$A$2:$F$2692,6,0)</f>
        <v>859000000</v>
      </c>
      <c r="V2166" s="10">
        <f>VLOOKUP(A2166,BUSINESS!$A$2:$E$2692,5,0)</f>
        <v>0.221</v>
      </c>
      <c r="W2166" s="10">
        <f>VLOOKUP(A2166,BUSINESS!$A$2:$F$2692,6,0)</f>
        <v>9</v>
      </c>
      <c r="X2166" s="10">
        <f>VLOOKUP(A2166,BUSINESS!$A$2:$G$2692,7,0)</f>
        <v>19</v>
      </c>
      <c r="Y2166" s="10">
        <f>VLOOKUP(A2166,BUSINESS!$A$2:$H$2692,8,0)</f>
        <v>196</v>
      </c>
      <c r="Z2166" s="10">
        <f>VLOOKUP(A2166,BUSINESS!$A$2:$I$2692,9,0)</f>
        <v>0.566</v>
      </c>
      <c r="AA2166" s="10">
        <f>VLOOKUP(A2166,BUSINESS!$A$2:$J$2692,10,0)</f>
        <v>1.136</v>
      </c>
      <c r="AB2166" s="7">
        <f t="shared" si="2"/>
        <v>89474155641</v>
      </c>
    </row>
    <row r="2167">
      <c r="A2167" s="7" t="str">
        <f t="shared" si="1"/>
        <v>Cyprus-Europe2010</v>
      </c>
      <c r="B2167" s="8" t="s">
        <v>127</v>
      </c>
      <c r="C2167" s="5" t="s">
        <v>76</v>
      </c>
      <c r="D2167" s="9" t="s">
        <v>72</v>
      </c>
      <c r="E2167" s="11">
        <v>2.3132450331E10</v>
      </c>
      <c r="F2167" s="12">
        <v>0.074</v>
      </c>
      <c r="G2167" s="12">
        <v>2012.0</v>
      </c>
      <c r="H2167" s="10" t="str">
        <f>if(AND(C1535=C1536,D1535=D1535+1,ISBLANK(H1536)),H1535,H1536)</f>
        <v>#REF!</v>
      </c>
      <c r="I2167" s="22">
        <f>VLOOKUP(A2167,ENERGY!$A$2:$F$2692,5,0)</f>
        <v>2308</v>
      </c>
      <c r="J2167" s="10">
        <f>VLOOKUP(A2168,ENERGY!$A$2:$F$2692,6,0)</f>
        <v>122764</v>
      </c>
      <c r="K2167" s="23">
        <v>0.024</v>
      </c>
      <c r="L2167" s="10">
        <f>VLOOKUP(A2167,TOURISM!$A$2:$E$2692,5,0)</f>
        <v>2371000000</v>
      </c>
      <c r="M2167" s="10">
        <f>VLOOKUP(A2167,TOURISM!$A$2:$F$2692,6,0)</f>
        <v>1457000000</v>
      </c>
      <c r="N2167" s="23">
        <v>0.302</v>
      </c>
      <c r="O2167" s="23">
        <v>20.0</v>
      </c>
      <c r="P2167" s="27">
        <f t="shared" si="986"/>
        <v>45</v>
      </c>
      <c r="Q2167" s="23">
        <v>235.0</v>
      </c>
      <c r="R2167" s="23">
        <v>0.689</v>
      </c>
      <c r="S2167" s="23">
        <v>1.22</v>
      </c>
      <c r="T2167" s="10">
        <f>VLOOKUP(A2167,TOURISM!$A$2:$E$2692,5,0)</f>
        <v>2371000000</v>
      </c>
      <c r="U2167" s="10">
        <f>VLOOKUP(A2167,TOURISM!$A$2:$F$2692,6,0)</f>
        <v>1457000000</v>
      </c>
      <c r="V2167" s="10">
        <f>VLOOKUP(A2167,BUSINESS!$A$2:$E$2692,5,0)</f>
        <v>0.223</v>
      </c>
      <c r="W2167" s="10">
        <f>VLOOKUP(A2167,BUSINESS!$A$2:$F$2692,6,0)</f>
        <v>8</v>
      </c>
      <c r="X2167" s="10">
        <f>VLOOKUP(A2167,BUSINESS!$A$2:$G$2692,7,0)</f>
        <v>19</v>
      </c>
      <c r="Y2167" s="10">
        <f>VLOOKUP(A2167,BUSINESS!$A$2:$H$2692,8,0)</f>
        <v>149</v>
      </c>
      <c r="Z2167" s="10">
        <f>VLOOKUP(A2167,BUSINESS!$A$2:$I$2692,9,0)</f>
        <v>0.53</v>
      </c>
      <c r="AA2167" s="10">
        <f>VLOOKUP(A2167,BUSINESS!$A$2:$J$2692,10,0)</f>
        <v>0.937</v>
      </c>
      <c r="AB2167" s="7">
        <f t="shared" si="2"/>
        <v>33573948231</v>
      </c>
    </row>
    <row r="2168">
      <c r="A2168" s="7" t="str">
        <f t="shared" si="1"/>
        <v>Czech Republic-Europe2010</v>
      </c>
      <c r="B2168" s="8" t="s">
        <v>128</v>
      </c>
      <c r="C2168" s="5" t="s">
        <v>76</v>
      </c>
      <c r="D2168" s="9" t="s">
        <v>72</v>
      </c>
      <c r="E2168" s="11">
        <v>1.98E11</v>
      </c>
      <c r="F2168" s="12">
        <v>0.074</v>
      </c>
      <c r="G2168" s="12">
        <v>1404.0</v>
      </c>
      <c r="H2168" s="12">
        <v>0.059</v>
      </c>
      <c r="I2168" s="22">
        <f>VLOOKUP(A2168,ENERGY!$A$2:$F$2692,5,0)</f>
        <v>45904</v>
      </c>
      <c r="J2168" s="10">
        <f>VLOOKUP(A2169,ENERGY!$A$2:$F$2692,6,0)</f>
        <v>55005</v>
      </c>
      <c r="K2168" s="23">
        <v>0.024</v>
      </c>
      <c r="L2168" s="10">
        <f>VLOOKUP(A2168,TOURISM!$A$2:$E$2692,5,0)</f>
        <v>8017000000</v>
      </c>
      <c r="M2168" s="10">
        <f>VLOOKUP(A2168,TOURISM!$A$2:$F$2692,6,0)</f>
        <v>4166000000</v>
      </c>
      <c r="N2168" s="23">
        <v>0.22</v>
      </c>
      <c r="O2168" s="23">
        <v>8.0</v>
      </c>
      <c r="P2168" s="27">
        <f t="shared" si="986"/>
        <v>45</v>
      </c>
      <c r="Q2168" s="23">
        <v>62.0</v>
      </c>
      <c r="R2168" s="23">
        <v>0.48</v>
      </c>
      <c r="S2168" s="23">
        <v>1.59</v>
      </c>
      <c r="T2168" s="10">
        <f>VLOOKUP(A2168,TOURISM!$A$2:$E$2692,5,0)</f>
        <v>8017000000</v>
      </c>
      <c r="U2168" s="10">
        <f>VLOOKUP(A2168,TOURISM!$A$2:$F$2692,6,0)</f>
        <v>4166000000</v>
      </c>
      <c r="V2168" s="10">
        <f>VLOOKUP(A2168,BUSINESS!$A$2:$E$2692,5,0)</f>
        <v>0.48</v>
      </c>
      <c r="W2168" s="10">
        <f>VLOOKUP(A2168,BUSINESS!$A$2:$F$2692,6,0)</f>
        <v>20</v>
      </c>
      <c r="X2168" s="10">
        <f>VLOOKUP(A2168,BUSINESS!$A$2:$G$2692,7,0)</f>
        <v>19</v>
      </c>
      <c r="Y2168" s="10">
        <f>VLOOKUP(A2168,BUSINESS!$A$2:$H$2692,8,0)</f>
        <v>557</v>
      </c>
      <c r="Z2168" s="10">
        <f>VLOOKUP(A2168,BUSINESS!$A$2:$I$2692,9,0)</f>
        <v>0.688</v>
      </c>
      <c r="AA2168" s="10">
        <f>VLOOKUP(A2168,BUSINESS!$A$2:$J$2692,10,0)</f>
        <v>1.226</v>
      </c>
      <c r="AB2168" s="7">
        <f t="shared" si="2"/>
        <v>412500000000</v>
      </c>
    </row>
    <row r="2169">
      <c r="A2169" s="7" t="str">
        <f t="shared" si="1"/>
        <v>Denmark-Europe2010</v>
      </c>
      <c r="B2169" s="8" t="s">
        <v>129</v>
      </c>
      <c r="C2169" s="5" t="s">
        <v>76</v>
      </c>
      <c r="D2169" s="9" t="s">
        <v>72</v>
      </c>
      <c r="E2169" s="11">
        <v>3.13E11</v>
      </c>
      <c r="F2169" s="12">
        <v>0.111</v>
      </c>
      <c r="G2169" s="12">
        <v>6266.0</v>
      </c>
      <c r="H2169" s="10" t="str">
        <f>if(AND(C1516=C1517,D1516=D1516+1,ISBLANK(H1517)),H1516,H1517)</f>
        <v>#REF!</v>
      </c>
      <c r="I2169" s="22">
        <f>VLOOKUP(A2169,ENERGY!$A$2:$F$2692,5,0)</f>
        <v>20252</v>
      </c>
      <c r="J2169" s="10">
        <f>VLOOKUP(A2170,ENERGY!$A$2:$F$2692,6,0)</f>
        <v>16190</v>
      </c>
      <c r="K2169" s="23">
        <v>0.024</v>
      </c>
      <c r="L2169" s="10">
        <f>VLOOKUP(A2169,TOURISM!$A$2:$E$2692,5,0)</f>
        <v>5704000000</v>
      </c>
      <c r="M2169" s="10">
        <f>VLOOKUP(A2169,TOURISM!$A$2:$F$2692,6,0)</f>
        <v>9082000000</v>
      </c>
      <c r="N2169" s="23">
        <v>0.397</v>
      </c>
      <c r="O2169" s="23">
        <v>13.0</v>
      </c>
      <c r="P2169" s="27">
        <f t="shared" si="986"/>
        <v>45</v>
      </c>
      <c r="Q2169" s="23">
        <v>336.0</v>
      </c>
      <c r="R2169" s="23">
        <v>0.225</v>
      </c>
      <c r="S2169" s="23">
        <v>0.592</v>
      </c>
      <c r="T2169" s="10">
        <f>VLOOKUP(A2169,TOURISM!$A$2:$E$2692,5,0)</f>
        <v>5704000000</v>
      </c>
      <c r="U2169" s="10">
        <f>VLOOKUP(A2169,TOURISM!$A$2:$F$2692,6,0)</f>
        <v>9082000000</v>
      </c>
      <c r="V2169" s="10">
        <f>VLOOKUP(A2169,BUSINESS!$A$2:$E$2692,5,0)</f>
        <v>0.281</v>
      </c>
      <c r="W2169" s="10">
        <f>VLOOKUP(A2169,BUSINESS!$A$2:$F$2692,6,0)</f>
        <v>6</v>
      </c>
      <c r="X2169" s="10">
        <f>VLOOKUP(A2169,BUSINESS!$A$2:$G$2692,7,0)</f>
        <v>19</v>
      </c>
      <c r="Y2169" s="10">
        <f>VLOOKUP(A2169,BUSINESS!$A$2:$H$2692,8,0)</f>
        <v>135</v>
      </c>
      <c r="Z2169" s="10">
        <f>VLOOKUP(A2169,BUSINESS!$A$2:$I$2692,9,0)</f>
        <v>0.887</v>
      </c>
      <c r="AA2169" s="10">
        <f>VLOOKUP(A2169,BUSINESS!$A$2:$J$2692,10,0)</f>
        <v>1.157</v>
      </c>
      <c r="AB2169" s="7">
        <f t="shared" si="2"/>
        <v>1391111111111</v>
      </c>
    </row>
    <row r="2170">
      <c r="A2170" s="7" t="str">
        <f t="shared" si="1"/>
        <v>Estonia-Europe2010</v>
      </c>
      <c r="B2170" s="8" t="s">
        <v>138</v>
      </c>
      <c r="C2170" s="5" t="s">
        <v>76</v>
      </c>
      <c r="D2170" s="9" t="s">
        <v>72</v>
      </c>
      <c r="E2170" s="11">
        <v>1.9033475893E10</v>
      </c>
      <c r="F2170" s="12">
        <v>0.063</v>
      </c>
      <c r="G2170" s="12">
        <v>894.0</v>
      </c>
      <c r="H2170" s="12">
        <v>0.078</v>
      </c>
      <c r="I2170" s="22">
        <f>VLOOKUP(A2170,ENERGY!$A$2:$F$2692,5,0)</f>
        <v>5038</v>
      </c>
      <c r="J2170" s="10">
        <f>VLOOKUP(A2171,ENERGY!$A$2:$F$2692,6,0)</f>
        <v>766</v>
      </c>
      <c r="K2170" s="23">
        <v>0.024</v>
      </c>
      <c r="L2170" s="10">
        <f>VLOOKUP(A2170,TOURISM!$A$2:$E$2692,5,0)</f>
        <v>1412000000</v>
      </c>
      <c r="M2170" s="10">
        <f>VLOOKUP(A2170,TOURISM!$A$2:$F$2692,6,0)</f>
        <v>723000000</v>
      </c>
      <c r="N2170" s="23">
        <v>0.277</v>
      </c>
      <c r="O2170" s="23">
        <v>12.0</v>
      </c>
      <c r="P2170" s="27">
        <f t="shared" si="986"/>
        <v>45</v>
      </c>
      <c r="Q2170" s="23">
        <v>151.0</v>
      </c>
      <c r="R2170" s="23">
        <v>0.349</v>
      </c>
      <c r="S2170" s="23">
        <v>1.112</v>
      </c>
      <c r="T2170" s="10">
        <f>VLOOKUP(A2170,TOURISM!$A$2:$E$2692,5,0)</f>
        <v>1412000000</v>
      </c>
      <c r="U2170" s="10">
        <f>VLOOKUP(A2170,TOURISM!$A$2:$F$2692,6,0)</f>
        <v>723000000</v>
      </c>
      <c r="V2170" s="10">
        <f>VLOOKUP(A2170,BUSINESS!$A$2:$E$2692,5,0)</f>
        <v>0.486</v>
      </c>
      <c r="W2170" s="10">
        <f>VLOOKUP(A2170,BUSINESS!$A$2:$F$2692,6,0)</f>
        <v>7</v>
      </c>
      <c r="X2170" s="10">
        <f>VLOOKUP(A2170,BUSINESS!$A$2:$G$2692,7,0)</f>
        <v>19</v>
      </c>
      <c r="Y2170" s="10">
        <f>VLOOKUP(A2170,BUSINESS!$A$2:$H$2692,8,0)</f>
        <v>81</v>
      </c>
      <c r="Z2170" s="10">
        <f>VLOOKUP(A2170,BUSINESS!$A$2:$I$2692,9,0)</f>
        <v>0.741</v>
      </c>
      <c r="AA2170" s="10">
        <f>VLOOKUP(A2170,BUSINESS!$A$2:$J$2692,10,0)</f>
        <v>1.273</v>
      </c>
      <c r="AB2170" s="7">
        <f t="shared" si="2"/>
        <v>54537180209</v>
      </c>
    </row>
    <row r="2171">
      <c r="A2171" s="7" t="str">
        <f t="shared" si="1"/>
        <v>Faeroe Islands-Europe2010</v>
      </c>
      <c r="B2171" s="8" t="s">
        <v>140</v>
      </c>
      <c r="C2171" s="5" t="s">
        <v>76</v>
      </c>
      <c r="D2171" s="9" t="s">
        <v>72</v>
      </c>
      <c r="E2171" s="8"/>
      <c r="F2171" s="10">
        <f>if(AND(C1378=C1379,D1378=D1378+1,ISBLANK(F1379)),F1378,F1379)</f>
        <v>0.037</v>
      </c>
      <c r="G2171" s="10">
        <f>if(AND(C1378=C1379,D1378=D1378+1,ISBLANK(G1379)),G1378,G1379)</f>
        <v>573</v>
      </c>
      <c r="H2171" s="10">
        <f>if(AND(C1382=C1383,D1382=D1382+1,ISBLANK(H1383)),H1382,H1383)</f>
        <v>0.082</v>
      </c>
      <c r="I2171" s="22">
        <f>VLOOKUP(A2171,ENERGY!$A$2:$F$2692,5,0)</f>
        <v>133681</v>
      </c>
      <c r="J2171" s="10">
        <f>VLOOKUP(A2172,ENERGY!$A$2:$F$2692,6,0)</f>
        <v>66197</v>
      </c>
      <c r="K2171" s="23">
        <v>0.024</v>
      </c>
      <c r="L2171" s="10">
        <f>VLOOKUP(A2171,TOURISM!$A$2:$E$2692,5,0)</f>
        <v>38564000000</v>
      </c>
      <c r="M2171" s="10">
        <f>VLOOKUP(A2171,TOURISM!$A$2:$F$2692,6,0)</f>
        <v>19000000</v>
      </c>
      <c r="N2171" s="23">
        <v>0.327</v>
      </c>
      <c r="O2171" s="23">
        <v>12.0</v>
      </c>
      <c r="P2171" s="27">
        <f t="shared" si="986"/>
        <v>45</v>
      </c>
      <c r="Q2171" s="23">
        <v>248.0</v>
      </c>
      <c r="R2171" s="23">
        <v>0.149</v>
      </c>
      <c r="S2171" s="23">
        <v>0.501</v>
      </c>
      <c r="T2171" s="10">
        <f>VLOOKUP(A2171,TOURISM!$A$2:$E$2692,5,0)</f>
        <v>38564000000</v>
      </c>
      <c r="U2171" s="10">
        <f>VLOOKUP(A2171,TOURISM!$A$2:$F$2692,6,0)</f>
        <v>19000000</v>
      </c>
      <c r="V2171" s="10">
        <f>VLOOKUP(A2171,BUSINESS!$A$2:$E$2692,5,0)</f>
        <v>0.47</v>
      </c>
      <c r="W2171" s="10">
        <f>VLOOKUP(A2171,BUSINESS!$A$2:$F$2692,6,0)</f>
        <v>15</v>
      </c>
      <c r="X2171" s="10">
        <f>VLOOKUP(A2171,BUSINESS!$A$2:$G$2692,7,0)</f>
        <v>19</v>
      </c>
      <c r="Y2171" s="10">
        <f>VLOOKUP(A2171,BUSINESS!$A$2:$H$2692,8,0)</f>
        <v>215</v>
      </c>
      <c r="Z2171" s="10">
        <f>VLOOKUP(A2171,BUSINESS!$A$2:$I$2692,9,0)</f>
        <v>0.752</v>
      </c>
      <c r="AA2171" s="10">
        <f>VLOOKUP(A2171,BUSINESS!$A$2:$J$2692,10,0)</f>
        <v>1.199</v>
      </c>
      <c r="AB2171" s="7">
        <f t="shared" si="2"/>
        <v>0</v>
      </c>
    </row>
    <row r="2172">
      <c r="A2172" s="7" t="str">
        <f t="shared" si="1"/>
        <v>Finland-Europe2010</v>
      </c>
      <c r="B2172" s="8" t="s">
        <v>142</v>
      </c>
      <c r="C2172" s="5" t="s">
        <v>76</v>
      </c>
      <c r="D2172" s="9" t="s">
        <v>72</v>
      </c>
      <c r="E2172" s="11">
        <v>2.37E11</v>
      </c>
      <c r="F2172" s="12">
        <v>0.09</v>
      </c>
      <c r="G2172" s="12">
        <v>3978.0</v>
      </c>
      <c r="H2172" s="10">
        <f>if(AND(C1348=C1349,D1348=D1348+1,ISBLANK(H1349)),H1348,H1349)</f>
        <v>0.179</v>
      </c>
      <c r="I2172" s="22">
        <f>VLOOKUP(A2172,ENERGY!$A$2:$F$2692,5,0)</f>
        <v>37334</v>
      </c>
      <c r="J2172" s="10">
        <f>VLOOKUP(A2173,ENERGY!$A$2:$F$2692,6,0)</f>
        <v>382582</v>
      </c>
      <c r="K2172" s="23">
        <v>0.024</v>
      </c>
      <c r="L2172" s="10">
        <f>VLOOKUP(A2172,TOURISM!$A$2:$E$2692,5,0)</f>
        <v>4510000000</v>
      </c>
      <c r="M2172" s="10">
        <f>VLOOKUP(A2172,TOURISM!$A$2:$F$2692,6,0)</f>
        <v>5267000000</v>
      </c>
      <c r="N2172" s="23">
        <v>0.278</v>
      </c>
      <c r="O2172" s="23">
        <v>32.0</v>
      </c>
      <c r="P2172" s="27">
        <f t="shared" si="986"/>
        <v>45</v>
      </c>
      <c r="Q2172" s="23">
        <v>312.0</v>
      </c>
      <c r="R2172" s="23">
        <v>0.05</v>
      </c>
      <c r="S2172" s="23">
        <v>0.802</v>
      </c>
      <c r="T2172" s="10">
        <f>VLOOKUP(A2172,TOURISM!$A$2:$E$2692,5,0)</f>
        <v>4510000000</v>
      </c>
      <c r="U2172" s="10">
        <f>VLOOKUP(A2172,TOURISM!$A$2:$F$2692,6,0)</f>
        <v>5267000000</v>
      </c>
      <c r="V2172" s="10">
        <f>VLOOKUP(A2172,BUSINESS!$A$2:$E$2692,5,0)</f>
        <v>0.408</v>
      </c>
      <c r="W2172" s="10">
        <f>VLOOKUP(A2172,BUSINESS!$A$2:$F$2692,6,0)</f>
        <v>14</v>
      </c>
      <c r="X2172" s="10">
        <f>VLOOKUP(A2172,BUSINESS!$A$2:$G$2692,7,0)</f>
        <v>19</v>
      </c>
      <c r="Y2172" s="10">
        <f>VLOOKUP(A2172,BUSINESS!$A$2:$H$2692,8,0)</f>
        <v>243</v>
      </c>
      <c r="Z2172" s="10">
        <f>VLOOKUP(A2172,BUSINESS!$A$2:$I$2692,9,0)</f>
        <v>0.869</v>
      </c>
      <c r="AA2172" s="10">
        <f>VLOOKUP(A2172,BUSINESS!$A$2:$J$2692,10,0)</f>
        <v>1.563</v>
      </c>
      <c r="AB2172" s="7">
        <f t="shared" si="2"/>
        <v>4740000000000</v>
      </c>
    </row>
    <row r="2173">
      <c r="A2173" s="7" t="str">
        <f t="shared" si="1"/>
        <v>France-Europe2010</v>
      </c>
      <c r="B2173" s="8" t="s">
        <v>143</v>
      </c>
      <c r="C2173" s="5" t="s">
        <v>76</v>
      </c>
      <c r="D2173" s="9" t="s">
        <v>72</v>
      </c>
      <c r="E2173" s="11">
        <v>2.57E12</v>
      </c>
      <c r="F2173" s="12">
        <v>0.117</v>
      </c>
      <c r="G2173" s="12">
        <v>4634.0</v>
      </c>
      <c r="H2173" s="10">
        <f>if(AND(C1336=C1337,D1336=D1336+1,ISBLANK(H1337)),H1336,H1337)</f>
        <v>0.087</v>
      </c>
      <c r="I2173" s="22">
        <f>VLOOKUP(A2173,ENERGY!$A$2:$F$2692,5,0)</f>
        <v>266793</v>
      </c>
      <c r="J2173" s="10">
        <f>VLOOKUP(A2174,ENERGY!$A$2:$F$2692,6,0)</f>
        <v>808860</v>
      </c>
      <c r="K2173" s="23">
        <v>0.024</v>
      </c>
      <c r="L2173" s="10">
        <f>VLOOKUP(A2173,TOURISM!$A$2:$E$2692,5,0)</f>
        <v>56139000000</v>
      </c>
      <c r="M2173" s="10">
        <f>VLOOKUP(A2173,TOURISM!$A$2:$F$2692,6,0)</f>
        <v>46157000000</v>
      </c>
      <c r="N2173" s="23">
        <v>0.113</v>
      </c>
      <c r="O2173" s="23">
        <v>9.0</v>
      </c>
      <c r="P2173" s="23">
        <v>45.0</v>
      </c>
      <c r="Q2173" s="23">
        <v>48.0</v>
      </c>
      <c r="R2173" s="23">
        <v>0.693</v>
      </c>
      <c r="S2173" s="23">
        <v>1.269</v>
      </c>
      <c r="T2173" s="10">
        <f>VLOOKUP(A2173,TOURISM!$A$2:$E$2692,5,0)</f>
        <v>56139000000</v>
      </c>
      <c r="U2173" s="10">
        <f>VLOOKUP(A2173,TOURISM!$A$2:$F$2692,6,0)</f>
        <v>46157000000</v>
      </c>
      <c r="V2173" s="10">
        <f>VLOOKUP(A2173,BUSINESS!$A$2:$E$2692,5,0)</f>
        <v>0.648</v>
      </c>
      <c r="W2173" s="10">
        <f>VLOOKUP(A2173,BUSINESS!$A$2:$F$2692,6,0)</f>
        <v>7</v>
      </c>
      <c r="X2173" s="10">
        <f>VLOOKUP(A2173,BUSINESS!$A$2:$G$2692,7,0)</f>
        <v>19</v>
      </c>
      <c r="Y2173" s="10">
        <f>VLOOKUP(A2173,BUSINESS!$A$2:$H$2692,8,0)</f>
        <v>132</v>
      </c>
      <c r="Z2173" s="10">
        <f>VLOOKUP(A2173,BUSINESS!$A$2:$I$2692,9,0)</f>
        <v>0.773</v>
      </c>
      <c r="AA2173" s="10">
        <f>VLOOKUP(A2173,BUSINESS!$A$2:$J$2692,10,0)</f>
        <v>0.914</v>
      </c>
      <c r="AB2173" s="7">
        <f t="shared" si="2"/>
        <v>3708513708514</v>
      </c>
    </row>
    <row r="2174">
      <c r="A2174" s="7" t="str">
        <f t="shared" si="1"/>
        <v>Germany-Europe2010</v>
      </c>
      <c r="B2174" s="8" t="s">
        <v>148</v>
      </c>
      <c r="C2174" s="5" t="s">
        <v>76</v>
      </c>
      <c r="D2174" s="9" t="s">
        <v>72</v>
      </c>
      <c r="E2174" s="11">
        <v>3.3E12</v>
      </c>
      <c r="F2174" s="12">
        <v>0.115</v>
      </c>
      <c r="G2174" s="12">
        <v>4668.0</v>
      </c>
      <c r="H2174" s="10">
        <f>if(AND(C1274=C1275,D1274=D1274+1,ISBLANK(H1275)),H1274,H1275)</f>
        <v>0.211</v>
      </c>
      <c r="I2174" s="22">
        <f>VLOOKUP(A2174,ENERGY!$A$2:$F$2692,5,0)</f>
        <v>340492</v>
      </c>
      <c r="J2174" s="10">
        <f>VLOOKUP(A2175,ENERGY!$A$2:$F$2692,6,0)</f>
        <v>97286</v>
      </c>
      <c r="K2174" s="23">
        <v>0.024</v>
      </c>
      <c r="L2174" s="10">
        <f>VLOOKUP(A2174,TOURISM!$A$2:$E$2692,5,0)</f>
        <v>49108000000</v>
      </c>
      <c r="M2174" s="10">
        <f>VLOOKUP(A2174,TOURISM!$A$2:$F$2692,6,0)</f>
        <v>91166000000</v>
      </c>
      <c r="N2174" s="23">
        <v>0.302</v>
      </c>
      <c r="O2174" s="23">
        <v>9.0</v>
      </c>
      <c r="P2174" s="23">
        <v>105.0</v>
      </c>
      <c r="Q2174" s="23">
        <v>180.0</v>
      </c>
      <c r="R2174" s="23">
        <v>0.612</v>
      </c>
      <c r="S2174" s="23">
        <v>0.808</v>
      </c>
      <c r="T2174" s="10">
        <f>VLOOKUP(A2174,TOURISM!$A$2:$E$2692,5,0)</f>
        <v>49108000000</v>
      </c>
      <c r="U2174" s="10">
        <f>VLOOKUP(A2174,TOURISM!$A$2:$F$2692,6,0)</f>
        <v>91166000000</v>
      </c>
      <c r="V2174" s="10">
        <f>VLOOKUP(A2174,BUSINESS!$A$2:$E$2692,5,0)</f>
        <v>0.47</v>
      </c>
      <c r="W2174" s="10">
        <f>VLOOKUP(A2174,BUSINESS!$A$2:$F$2692,6,0)</f>
        <v>15</v>
      </c>
      <c r="X2174" s="10">
        <f>VLOOKUP(A2174,BUSINESS!$A$2:$G$2692,7,0)</f>
        <v>19</v>
      </c>
      <c r="Y2174" s="10">
        <f>VLOOKUP(A2174,BUSINESS!$A$2:$H$2692,8,0)</f>
        <v>215</v>
      </c>
      <c r="Z2174" s="10">
        <f>VLOOKUP(A2174,BUSINESS!$A$2:$I$2692,9,0)</f>
        <v>0.82</v>
      </c>
      <c r="AA2174" s="10">
        <f>VLOOKUP(A2174,BUSINESS!$A$2:$J$2692,10,0)</f>
        <v>1.065</v>
      </c>
      <c r="AB2174" s="7">
        <f t="shared" si="2"/>
        <v>5392156862745</v>
      </c>
    </row>
    <row r="2175">
      <c r="A2175" s="7" t="str">
        <f t="shared" si="1"/>
        <v>Greece-Europe2010</v>
      </c>
      <c r="B2175" s="8" t="s">
        <v>150</v>
      </c>
      <c r="C2175" s="5" t="s">
        <v>76</v>
      </c>
      <c r="D2175" s="9" t="s">
        <v>72</v>
      </c>
      <c r="E2175" s="11">
        <v>2.94E11</v>
      </c>
      <c r="F2175" s="12">
        <v>0.094</v>
      </c>
      <c r="G2175" s="12">
        <v>2442.0</v>
      </c>
      <c r="H2175" s="10">
        <f>if(AND(C1248=C1249,D1248=D1248+1,ISBLANK(H1249)),H1248,H1249)</f>
        <v>0.184</v>
      </c>
      <c r="I2175" s="22">
        <f>VLOOKUP(A2175,ENERGY!$A$2:$F$2692,5,0)</f>
        <v>30223</v>
      </c>
      <c r="J2175" s="10">
        <f>VLOOKUP(A2176,ENERGY!$A$2:$F$2692,6,0)</f>
        <v>59072</v>
      </c>
      <c r="K2175" s="23">
        <v>0.024</v>
      </c>
      <c r="L2175" s="10">
        <f>VLOOKUP(A2175,TOURISM!$A$2:$E$2692,5,0)</f>
        <v>12579000000</v>
      </c>
      <c r="M2175" s="10">
        <f>VLOOKUP(A2175,TOURISM!$A$2:$F$2692,6,0)</f>
        <v>2874000000</v>
      </c>
      <c r="N2175" s="23">
        <v>0.149</v>
      </c>
      <c r="O2175" s="23">
        <v>8.0</v>
      </c>
      <c r="P2175" s="23">
        <v>26.0</v>
      </c>
      <c r="Q2175" s="23">
        <v>12.0</v>
      </c>
      <c r="R2175" s="23">
        <v>0.85</v>
      </c>
      <c r="S2175" s="23">
        <v>1.496</v>
      </c>
      <c r="T2175" s="10">
        <f>VLOOKUP(A2175,TOURISM!$A$2:$E$2692,5,0)</f>
        <v>12579000000</v>
      </c>
      <c r="U2175" s="10">
        <f>VLOOKUP(A2175,TOURISM!$A$2:$F$2692,6,0)</f>
        <v>2874000000</v>
      </c>
      <c r="V2175" s="10">
        <f>VLOOKUP(A2175,BUSINESS!$A$2:$E$2692,5,0)</f>
        <v>0.467</v>
      </c>
      <c r="W2175" s="10">
        <f>VLOOKUP(A2175,BUSINESS!$A$2:$F$2692,6,0)</f>
        <v>19</v>
      </c>
      <c r="X2175" s="10">
        <f>VLOOKUP(A2175,BUSINESS!$A$2:$G$2692,7,0)</f>
        <v>19</v>
      </c>
      <c r="Y2175" s="10">
        <f>VLOOKUP(A2175,BUSINESS!$A$2:$H$2692,8,0)</f>
        <v>224</v>
      </c>
      <c r="Z2175" s="10">
        <f>VLOOKUP(A2175,BUSINESS!$A$2:$I$2692,9,0)</f>
        <v>0.444</v>
      </c>
      <c r="AA2175" s="10">
        <f>VLOOKUP(A2175,BUSINESS!$A$2:$J$2692,10,0)</f>
        <v>1.106</v>
      </c>
      <c r="AB2175" s="7">
        <f t="shared" si="2"/>
        <v>345882352941</v>
      </c>
    </row>
    <row r="2176">
      <c r="A2176" s="7" t="str">
        <f t="shared" si="1"/>
        <v>Hungary-Europe2010</v>
      </c>
      <c r="B2176" s="8" t="s">
        <v>161</v>
      </c>
      <c r="C2176" s="5" t="s">
        <v>76</v>
      </c>
      <c r="D2176" s="9" t="s">
        <v>72</v>
      </c>
      <c r="E2176" s="11">
        <v>1.28E11</v>
      </c>
      <c r="F2176" s="12">
        <v>0.08</v>
      </c>
      <c r="G2176" s="12">
        <v>1026.0</v>
      </c>
      <c r="H2176" s="12">
        <v>0.076</v>
      </c>
      <c r="I2176" s="22">
        <f>VLOOKUP(A2176,ENERGY!$A$2:$F$2692,5,0)</f>
        <v>26136</v>
      </c>
      <c r="J2176" s="10">
        <f>VLOOKUP(A2177,ENERGY!$A$2:$F$2692,6,0)</f>
        <v>2167</v>
      </c>
      <c r="K2176" s="23">
        <v>0.024</v>
      </c>
      <c r="L2176" s="10">
        <f>VLOOKUP(A2176,TOURISM!$A$2:$E$2692,5,0)</f>
        <v>6338000000</v>
      </c>
      <c r="M2176" s="10">
        <f>VLOOKUP(A2176,TOURISM!$A$2:$F$2692,6,0)</f>
        <v>2879000000</v>
      </c>
      <c r="N2176" s="23">
        <v>0.135</v>
      </c>
      <c r="O2176" s="23">
        <v>9.0</v>
      </c>
      <c r="P2176" s="23">
        <v>47.0</v>
      </c>
      <c r="Q2176" s="23">
        <v>36.0</v>
      </c>
      <c r="R2176" s="23">
        <v>0.88</v>
      </c>
      <c r="S2176" s="23">
        <v>1.612</v>
      </c>
      <c r="T2176" s="10">
        <f>VLOOKUP(A2176,TOURISM!$A$2:$E$2692,5,0)</f>
        <v>6338000000</v>
      </c>
      <c r="U2176" s="10">
        <f>VLOOKUP(A2176,TOURISM!$A$2:$F$2692,6,0)</f>
        <v>2879000000</v>
      </c>
      <c r="V2176" s="10">
        <f>VLOOKUP(A2176,BUSINESS!$A$2:$E$2692,5,0)</f>
        <v>0.546</v>
      </c>
      <c r="W2176" s="10">
        <f>VLOOKUP(A2176,BUSINESS!$A$2:$F$2692,6,0)</f>
        <v>4</v>
      </c>
      <c r="X2176" s="10">
        <f>VLOOKUP(A2176,BUSINESS!$A$2:$G$2692,7,0)</f>
        <v>19</v>
      </c>
      <c r="Y2176" s="10">
        <f>VLOOKUP(A2176,BUSINESS!$A$2:$H$2692,8,0)</f>
        <v>277</v>
      </c>
      <c r="Z2176" s="10">
        <f>VLOOKUP(A2176,BUSINESS!$A$2:$I$2692,9,0)</f>
        <v>0.65</v>
      </c>
      <c r="AA2176" s="10">
        <f>VLOOKUP(A2176,BUSINESS!$A$2:$J$2692,10,0)</f>
        <v>1.199</v>
      </c>
      <c r="AB2176" s="7">
        <f t="shared" si="2"/>
        <v>145454545455</v>
      </c>
    </row>
    <row r="2177">
      <c r="A2177" s="7" t="str">
        <f t="shared" si="1"/>
        <v>Iceland-Europe2010</v>
      </c>
      <c r="B2177" s="8" t="s">
        <v>162</v>
      </c>
      <c r="C2177" s="5" t="s">
        <v>76</v>
      </c>
      <c r="D2177" s="9" t="s">
        <v>72</v>
      </c>
      <c r="E2177" s="11">
        <v>1.2564705489E10</v>
      </c>
      <c r="F2177" s="12">
        <v>0.094</v>
      </c>
      <c r="G2177" s="12">
        <v>3730.0</v>
      </c>
      <c r="H2177" s="12">
        <v>0.103</v>
      </c>
      <c r="I2177" s="22">
        <f>VLOOKUP(A2177,ENERGY!$A$2:$F$2692,5,0)</f>
        <v>3273</v>
      </c>
      <c r="J2177" s="10">
        <f>VLOOKUP(A2178,ENERGY!$A$2:$F$2692,6,0)</f>
        <v>43337</v>
      </c>
      <c r="K2177" s="23">
        <v>0.024</v>
      </c>
      <c r="L2177" s="10">
        <f>VLOOKUP(A2177,TOURISM!$A$2:$E$2692,5,0)</f>
        <v>562000000</v>
      </c>
      <c r="M2177" s="10">
        <f>VLOOKUP(A2177,TOURISM!$A$2:$F$2692,6,0)</f>
        <v>599000000</v>
      </c>
      <c r="N2177" s="23">
        <v>0.441</v>
      </c>
      <c r="O2177" s="23">
        <v>16.0</v>
      </c>
      <c r="P2177" s="23">
        <v>152.0</v>
      </c>
      <c r="Q2177" s="23">
        <v>344.0</v>
      </c>
      <c r="R2177" s="23">
        <v>0.275</v>
      </c>
      <c r="S2177" s="23">
        <v>0.761</v>
      </c>
      <c r="T2177" s="10">
        <f>VLOOKUP(A2177,TOURISM!$A$2:$E$2692,5,0)</f>
        <v>562000000</v>
      </c>
      <c r="U2177" s="10">
        <f>VLOOKUP(A2177,TOURISM!$A$2:$F$2692,6,0)</f>
        <v>599000000</v>
      </c>
      <c r="V2177" s="10">
        <f>VLOOKUP(A2177,BUSINESS!$A$2:$E$2692,5,0)</f>
        <v>0.261</v>
      </c>
      <c r="W2177" s="10">
        <f>VLOOKUP(A2177,BUSINESS!$A$2:$F$2692,6,0)</f>
        <v>5</v>
      </c>
      <c r="X2177" s="10">
        <f>VLOOKUP(A2177,BUSINESS!$A$2:$G$2692,7,0)</f>
        <v>19</v>
      </c>
      <c r="Y2177" s="10">
        <f>VLOOKUP(A2177,BUSINESS!$A$2:$H$2692,8,0)</f>
        <v>140</v>
      </c>
      <c r="Z2177" s="10">
        <f>VLOOKUP(A2177,BUSINESS!$A$2:$I$2692,9,0)</f>
        <v>0.934</v>
      </c>
      <c r="AA2177" s="10">
        <f>VLOOKUP(A2177,BUSINESS!$A$2:$J$2692,10,0)</f>
        <v>1.072</v>
      </c>
      <c r="AB2177" s="7">
        <f t="shared" si="2"/>
        <v>45689838142</v>
      </c>
    </row>
    <row r="2178">
      <c r="A2178" s="7" t="str">
        <f t="shared" si="1"/>
        <v>Ireland-Europe2010</v>
      </c>
      <c r="B2178" s="8" t="s">
        <v>167</v>
      </c>
      <c r="C2178" s="5" t="s">
        <v>76</v>
      </c>
      <c r="D2178" s="9" t="s">
        <v>72</v>
      </c>
      <c r="E2178" s="11">
        <v>2.09E11</v>
      </c>
      <c r="F2178" s="12">
        <v>0.093</v>
      </c>
      <c r="G2178" s="12">
        <v>4320.0</v>
      </c>
      <c r="H2178" s="10" t="str">
        <f t="shared" ref="H2178:H2179" si="995">if(AND(C1028=C1029,D1028=D1028+1,ISBLANK(H1029)),H1028,H1029)</f>
        <v>#REF!</v>
      </c>
      <c r="I2178" s="22">
        <f>VLOOKUP(A2178,ENERGY!$A$2:$F$2692,5,0)</f>
        <v>14061</v>
      </c>
      <c r="J2178" s="10">
        <f>VLOOKUP(A2179,ENERGY!$A$2:$F$2692,6,0)</f>
        <v>65122</v>
      </c>
      <c r="K2178" s="23">
        <v>0.024</v>
      </c>
      <c r="L2178" s="10">
        <f>VLOOKUP(A2178,TOURISM!$A$2:$E$2692,5,0)</f>
        <v>8187000000</v>
      </c>
      <c r="M2178" s="10">
        <f>VLOOKUP(A2178,TOURISM!$A$2:$F$2692,6,0)</f>
        <v>7178000000</v>
      </c>
      <c r="N2178" s="23">
        <v>0.145</v>
      </c>
      <c r="O2178" s="23">
        <v>21.0</v>
      </c>
      <c r="P2178" s="23">
        <v>22.0</v>
      </c>
      <c r="Q2178" s="23">
        <v>72.0</v>
      </c>
      <c r="R2178" s="23">
        <v>0.54</v>
      </c>
      <c r="S2178" s="23">
        <v>1.874</v>
      </c>
      <c r="T2178" s="10">
        <f>VLOOKUP(A2178,TOURISM!$A$2:$E$2692,5,0)</f>
        <v>8187000000</v>
      </c>
      <c r="U2178" s="10">
        <f>VLOOKUP(A2178,TOURISM!$A$2:$F$2692,6,0)</f>
        <v>7178000000</v>
      </c>
      <c r="V2178" s="10">
        <f>VLOOKUP(A2178,BUSINESS!$A$2:$E$2692,5,0)</f>
        <v>0.253</v>
      </c>
      <c r="W2178" s="10">
        <f>VLOOKUP(A2178,BUSINESS!$A$2:$F$2692,6,0)</f>
        <v>13</v>
      </c>
      <c r="X2178" s="10">
        <f>VLOOKUP(A2178,BUSINESS!$A$2:$G$2692,7,0)</f>
        <v>19</v>
      </c>
      <c r="Y2178" s="10">
        <f>VLOOKUP(A2178,BUSINESS!$A$2:$H$2692,8,0)</f>
        <v>76</v>
      </c>
      <c r="Z2178" s="10">
        <f>VLOOKUP(A2178,BUSINESS!$A$2:$I$2692,9,0)</f>
        <v>0.699</v>
      </c>
      <c r="AA2178" s="10">
        <f>VLOOKUP(A2178,BUSINESS!$A$2:$J$2692,10,0)</f>
        <v>1.052</v>
      </c>
      <c r="AB2178" s="7">
        <f t="shared" si="2"/>
        <v>387037037037</v>
      </c>
    </row>
    <row r="2179">
      <c r="A2179" s="7" t="str">
        <f t="shared" si="1"/>
        <v>Isle of Man-Europe2010</v>
      </c>
      <c r="B2179" s="8" t="s">
        <v>168</v>
      </c>
      <c r="C2179" s="5" t="s">
        <v>76</v>
      </c>
      <c r="D2179" s="9" t="s">
        <v>72</v>
      </c>
      <c r="E2179" s="8"/>
      <c r="F2179" s="10">
        <f>if(AND(C1022=C1023,D1022=D1022+1,ISBLANK(F1023)),F1022,F1023)</f>
        <v>0.059</v>
      </c>
      <c r="G2179" s="10">
        <f>if(AND(C1022=C1023,D1022=D1022+1,ISBLANK(G1023)),G1022,G1023)</f>
        <v>82</v>
      </c>
      <c r="H2179" s="10">
        <f t="shared" si="995"/>
        <v>0.097</v>
      </c>
      <c r="I2179" s="22">
        <f>VLOOKUP(A2179,ENERGY!$A$2:$F$2692,5,0)</f>
        <v>133681</v>
      </c>
      <c r="J2179" s="10">
        <f>VLOOKUP(A2180,ENERGY!$A$2:$F$2692,6,0)</f>
        <v>468349</v>
      </c>
      <c r="K2179" s="23">
        <v>0.024</v>
      </c>
      <c r="L2179" s="10">
        <f>VLOOKUP(A2179,TOURISM!$A$2:$E$2692,5,0)</f>
        <v>10100000000</v>
      </c>
      <c r="M2179" s="10">
        <f>VLOOKUP(A2179,TOURISM!$A$2:$F$2692,6,0)</f>
        <v>212000000</v>
      </c>
      <c r="N2179" s="23">
        <v>0.124</v>
      </c>
      <c r="O2179" s="23">
        <v>32.0</v>
      </c>
      <c r="P2179" s="23">
        <v>101.0</v>
      </c>
      <c r="Q2179" s="23">
        <v>98.0</v>
      </c>
      <c r="R2179" s="23">
        <v>0.705</v>
      </c>
      <c r="S2179" s="23">
        <v>1.569</v>
      </c>
      <c r="T2179" s="10">
        <f>VLOOKUP(A2179,TOURISM!$A$2:$E$2692,5,0)</f>
        <v>10100000000</v>
      </c>
      <c r="U2179" s="10">
        <f>VLOOKUP(A2179,TOURISM!$A$2:$F$2692,6,0)</f>
        <v>212000000</v>
      </c>
      <c r="V2179" s="10">
        <f>VLOOKUP(A2179,BUSINESS!$A$2:$E$2692,5,0)</f>
        <v>0.47</v>
      </c>
      <c r="W2179" s="10">
        <f>VLOOKUP(A2179,BUSINESS!$A$2:$F$2692,6,0)</f>
        <v>15</v>
      </c>
      <c r="X2179" s="10">
        <f>VLOOKUP(A2179,BUSINESS!$A$2:$G$2692,7,0)</f>
        <v>19</v>
      </c>
      <c r="Y2179" s="10">
        <f>VLOOKUP(A2179,BUSINESS!$A$2:$H$2692,8,0)</f>
        <v>215</v>
      </c>
      <c r="Z2179" s="10">
        <f>VLOOKUP(A2179,BUSINESS!$A$2:$I$2692,9,0)</f>
        <v>0.75</v>
      </c>
      <c r="AA2179" s="10">
        <f>VLOOKUP(A2179,BUSINESS!$A$2:$J$2692,10,0)</f>
        <v>0.635</v>
      </c>
      <c r="AB2179" s="7">
        <f t="shared" si="2"/>
        <v>0</v>
      </c>
    </row>
    <row r="2180">
      <c r="A2180" s="7" t="str">
        <f t="shared" si="1"/>
        <v>Italy-Europe2010</v>
      </c>
      <c r="B2180" s="8" t="s">
        <v>170</v>
      </c>
      <c r="C2180" s="5" t="s">
        <v>76</v>
      </c>
      <c r="D2180" s="9" t="s">
        <v>72</v>
      </c>
      <c r="E2180" s="11">
        <v>2.06E12</v>
      </c>
      <c r="F2180" s="12">
        <v>0.094</v>
      </c>
      <c r="G2180" s="12">
        <v>3205.0</v>
      </c>
      <c r="H2180" s="12">
        <v>0.04</v>
      </c>
      <c r="I2180" s="22">
        <f>VLOOKUP(A2180,ENERGY!$A$2:$F$2692,5,0)</f>
        <v>179423</v>
      </c>
      <c r="J2180" s="10">
        <f>VLOOKUP(A2181,ENERGY!$A$2:$F$2692,6,0)</f>
        <v>61657</v>
      </c>
      <c r="K2180" s="23">
        <v>0.024</v>
      </c>
      <c r="L2180" s="10">
        <f>VLOOKUP(A2180,TOURISM!$A$2:$E$2692,5,0)</f>
        <v>40058000000</v>
      </c>
      <c r="M2180" s="10">
        <f>VLOOKUP(A2180,TOURISM!$A$2:$F$2692,6,0)</f>
        <v>33053000000</v>
      </c>
      <c r="N2180" s="23">
        <v>0.22</v>
      </c>
      <c r="O2180" s="23">
        <v>8.0</v>
      </c>
      <c r="P2180" s="23">
        <v>44.0</v>
      </c>
      <c r="Q2180" s="23">
        <v>62.0</v>
      </c>
      <c r="R2180" s="23">
        <v>0.6</v>
      </c>
      <c r="S2180" s="23">
        <v>1.593</v>
      </c>
      <c r="T2180" s="10">
        <f>VLOOKUP(A2180,TOURISM!$A$2:$E$2692,5,0)</f>
        <v>40058000000</v>
      </c>
      <c r="U2180" s="10">
        <f>VLOOKUP(A2180,TOURISM!$A$2:$F$2692,6,0)</f>
        <v>33053000000</v>
      </c>
      <c r="V2180" s="10">
        <f>VLOOKUP(A2180,BUSINESS!$A$2:$E$2692,5,0)</f>
        <v>0.677</v>
      </c>
      <c r="W2180" s="10">
        <f>VLOOKUP(A2180,BUSINESS!$A$2:$F$2692,6,0)</f>
        <v>6</v>
      </c>
      <c r="X2180" s="10">
        <f>VLOOKUP(A2180,BUSINESS!$A$2:$G$2692,7,0)</f>
        <v>19</v>
      </c>
      <c r="Y2180" s="10">
        <f>VLOOKUP(A2180,BUSINESS!$A$2:$H$2692,8,0)</f>
        <v>285</v>
      </c>
      <c r="Z2180" s="10">
        <f>VLOOKUP(A2180,BUSINESS!$A$2:$I$2692,9,0)</f>
        <v>0.537</v>
      </c>
      <c r="AA2180" s="10">
        <f>VLOOKUP(A2180,BUSINESS!$A$2:$J$2692,10,0)</f>
        <v>1.548</v>
      </c>
      <c r="AB2180" s="7">
        <f t="shared" si="2"/>
        <v>3433333333333</v>
      </c>
    </row>
    <row r="2181">
      <c r="A2181" s="7" t="str">
        <f t="shared" si="1"/>
        <v>Kosovo-Europe2010</v>
      </c>
      <c r="B2181" s="8" t="s">
        <v>177</v>
      </c>
      <c r="C2181" s="5" t="s">
        <v>76</v>
      </c>
      <c r="D2181" s="9" t="s">
        <v>72</v>
      </c>
      <c r="E2181" s="11">
        <v>5.740438192E9</v>
      </c>
      <c r="F2181" s="13">
        <f>if(AND(C907=C908,D907=D907+1,ISBLANK(F908)),F907,F908)</f>
        <v>0.032</v>
      </c>
      <c r="G2181" s="10">
        <f>if(AND(C907=C908,D907=D907+1,ISBLANK(G908)),G907,G908)</f>
        <v>826</v>
      </c>
      <c r="H2181" s="12">
        <v>0.143</v>
      </c>
      <c r="I2181" s="22">
        <f>VLOOKUP(A2181,ENERGY!$A$2:$F$2692,5,0)</f>
        <v>1994</v>
      </c>
      <c r="J2181" s="10">
        <f>VLOOKUP(A2182,ENERGY!$A$2:$F$2692,6,0)</f>
        <v>7088</v>
      </c>
      <c r="K2181" s="23">
        <v>0.024</v>
      </c>
      <c r="L2181" s="10">
        <f>VLOOKUP(A2181,TOURISM!$A$2:$E$2692,5,0)</f>
        <v>10991000000</v>
      </c>
      <c r="M2181" s="10">
        <f>VLOOKUP(A2181,TOURISM!$A$2:$F$2692,6,0)</f>
        <v>3401000000</v>
      </c>
      <c r="N2181" s="23">
        <v>0.29</v>
      </c>
      <c r="O2181" s="23">
        <v>21.0</v>
      </c>
      <c r="P2181" s="23">
        <v>33.0</v>
      </c>
      <c r="Q2181" s="23">
        <v>235.0</v>
      </c>
      <c r="R2181" s="23">
        <v>0.708</v>
      </c>
      <c r="S2181" s="23">
        <v>1.207</v>
      </c>
      <c r="T2181" s="10">
        <f>VLOOKUP(A2181,TOURISM!$A$2:$E$2692,5,0)</f>
        <v>10991000000</v>
      </c>
      <c r="U2181" s="10">
        <f>VLOOKUP(A2181,TOURISM!$A$2:$F$2692,6,0)</f>
        <v>3401000000</v>
      </c>
      <c r="V2181" s="10">
        <f>VLOOKUP(A2181,BUSINESS!$A$2:$E$2692,5,0)</f>
        <v>0.165</v>
      </c>
      <c r="W2181" s="10">
        <f>VLOOKUP(A2181,BUSINESS!$A$2:$F$2692,6,0)</f>
        <v>58</v>
      </c>
      <c r="X2181" s="10">
        <f>VLOOKUP(A2181,BUSINESS!$A$2:$G$2692,7,0)</f>
        <v>19</v>
      </c>
      <c r="Y2181" s="10">
        <f>VLOOKUP(A2181,BUSINESS!$A$2:$H$2692,8,0)</f>
        <v>163</v>
      </c>
      <c r="Z2181" s="10">
        <f>VLOOKUP(A2181,BUSINESS!$A$2:$I$2692,9,0)</f>
        <v>0.81</v>
      </c>
      <c r="AA2181" s="10">
        <f>VLOOKUP(A2181,BUSINESS!$A$2:$J$2692,10,0)</f>
        <v>0.835</v>
      </c>
      <c r="AB2181" s="7">
        <f t="shared" si="2"/>
        <v>8107963548</v>
      </c>
    </row>
    <row r="2182">
      <c r="A2182" s="7" t="str">
        <f t="shared" si="1"/>
        <v>Latvia-Europe2010</v>
      </c>
      <c r="B2182" s="8" t="s">
        <v>181</v>
      </c>
      <c r="C2182" s="5" t="s">
        <v>76</v>
      </c>
      <c r="D2182" s="9" t="s">
        <v>72</v>
      </c>
      <c r="E2182" s="11">
        <v>2.400968046E10</v>
      </c>
      <c r="F2182" s="12">
        <v>0.065</v>
      </c>
      <c r="G2182" s="12">
        <v>742.0</v>
      </c>
      <c r="H2182" s="12">
        <v>0.096</v>
      </c>
      <c r="I2182" s="22">
        <f>VLOOKUP(A2182,ENERGY!$A$2:$F$2692,5,0)</f>
        <v>4324</v>
      </c>
      <c r="J2182" s="10">
        <f>VLOOKUP(A2183,ENERGY!$A$2:$F$2692,6,0)</f>
        <v>12915</v>
      </c>
      <c r="K2182" s="23">
        <v>0.024</v>
      </c>
      <c r="L2182" s="10">
        <f>VLOOKUP(A2182,TOURISM!$A$2:$E$2692,5,0)</f>
        <v>963000000</v>
      </c>
      <c r="M2182" s="10">
        <f>VLOOKUP(A2182,TOURISM!$A$2:$F$2692,6,0)</f>
        <v>771000000</v>
      </c>
      <c r="N2182" s="23">
        <v>0.397</v>
      </c>
      <c r="O2182" s="23">
        <v>13.0</v>
      </c>
      <c r="P2182" s="23">
        <v>147.0</v>
      </c>
      <c r="Q2182" s="23">
        <v>336.0</v>
      </c>
      <c r="R2182" s="23">
        <v>0.243</v>
      </c>
      <c r="S2182" s="23">
        <v>0.593</v>
      </c>
      <c r="T2182" s="10">
        <f>VLOOKUP(A2182,TOURISM!$A$2:$E$2692,5,0)</f>
        <v>963000000</v>
      </c>
      <c r="U2182" s="10">
        <f>VLOOKUP(A2182,TOURISM!$A$2:$F$2692,6,0)</f>
        <v>771000000</v>
      </c>
      <c r="V2182" s="10">
        <f>VLOOKUP(A2182,BUSINESS!$A$2:$E$2692,5,0)</f>
        <v>0.376</v>
      </c>
      <c r="W2182" s="10">
        <f>VLOOKUP(A2182,BUSINESS!$A$2:$F$2692,6,0)</f>
        <v>16</v>
      </c>
      <c r="X2182" s="10">
        <f>VLOOKUP(A2182,BUSINESS!$A$2:$G$2692,7,0)</f>
        <v>19</v>
      </c>
      <c r="Y2182" s="10">
        <f>VLOOKUP(A2182,BUSINESS!$A$2:$H$2692,8,0)</f>
        <v>293</v>
      </c>
      <c r="Z2182" s="10">
        <f>VLOOKUP(A2182,BUSINESS!$A$2:$I$2692,9,0)</f>
        <v>0.684</v>
      </c>
      <c r="AA2182" s="10">
        <f>VLOOKUP(A2182,BUSINESS!$A$2:$J$2692,10,0)</f>
        <v>1.103</v>
      </c>
      <c r="AB2182" s="7">
        <f t="shared" si="2"/>
        <v>98805269383</v>
      </c>
    </row>
    <row r="2183">
      <c r="A2183" s="7" t="str">
        <f t="shared" si="1"/>
        <v>Liechtenstein-Europe2010</v>
      </c>
      <c r="B2183" s="8" t="s">
        <v>186</v>
      </c>
      <c r="C2183" s="5" t="s">
        <v>76</v>
      </c>
      <c r="D2183" s="9" t="s">
        <v>72</v>
      </c>
      <c r="E2183" s="8"/>
      <c r="F2183" s="10">
        <f>if(AND(C792=C793,D792=D792+1,ISBLANK(F793)),F792,F793)</f>
        <v>0.065</v>
      </c>
      <c r="G2183" s="10">
        <f>if(AND(C792=C793,D792=D792+1,ISBLANK(G793)),G792,G793)</f>
        <v>58</v>
      </c>
      <c r="H2183" s="10">
        <f>if(AND(C792=C793,D792=D792+1,ISBLANK(H793)),H792,H793)</f>
        <v>0.206</v>
      </c>
      <c r="I2183" s="22">
        <f>VLOOKUP(A2183,ENERGY!$A$2:$F$2692,5,0)</f>
        <v>133681</v>
      </c>
      <c r="J2183" s="10">
        <f>VLOOKUP(A2184,ENERGY!$A$2:$F$2692,6,0)</f>
        <v>12915</v>
      </c>
      <c r="K2183" s="23">
        <v>0.024</v>
      </c>
      <c r="L2183" s="10">
        <f>VLOOKUP(A2183,TOURISM!$A$2:$E$2692,5,0)</f>
        <v>2014000000</v>
      </c>
      <c r="M2183" s="10">
        <f>VLOOKUP(A2183,TOURISM!$A$2:$F$2692,6,0)</f>
        <v>39000000</v>
      </c>
      <c r="N2183" s="23">
        <v>0.281</v>
      </c>
      <c r="O2183" s="23">
        <v>12.0</v>
      </c>
      <c r="P2183" s="23">
        <v>119.0</v>
      </c>
      <c r="Q2183" s="23">
        <v>151.0</v>
      </c>
      <c r="R2183" s="23">
        <v>0.41</v>
      </c>
      <c r="S2183" s="23">
        <v>1.282</v>
      </c>
      <c r="T2183" s="10">
        <f>VLOOKUP(A2183,TOURISM!$A$2:$E$2692,5,0)</f>
        <v>2014000000</v>
      </c>
      <c r="U2183" s="10">
        <f>VLOOKUP(A2183,TOURISM!$A$2:$F$2692,6,0)</f>
        <v>39000000</v>
      </c>
      <c r="V2183" s="10">
        <f>VLOOKUP(A2183,BUSINESS!$A$2:$E$2692,5,0)</f>
        <v>0.677</v>
      </c>
      <c r="W2183" s="10">
        <f>VLOOKUP(A2183,BUSINESS!$A$2:$F$2692,6,0)</f>
        <v>6</v>
      </c>
      <c r="X2183" s="10">
        <f>VLOOKUP(A2183,BUSINESS!$A$2:$G$2692,7,0)</f>
        <v>19</v>
      </c>
      <c r="Y2183" s="10">
        <f>VLOOKUP(A2183,BUSINESS!$A$2:$H$2692,8,0)</f>
        <v>285</v>
      </c>
      <c r="Z2183" s="10">
        <f>VLOOKUP(A2183,BUSINESS!$A$2:$I$2692,9,0)</f>
        <v>0.8</v>
      </c>
      <c r="AA2183" s="10">
        <f>VLOOKUP(A2183,BUSINESS!$A$2:$J$2692,10,0)</f>
        <v>0.983</v>
      </c>
      <c r="AB2183" s="7">
        <f t="shared" si="2"/>
        <v>0</v>
      </c>
    </row>
    <row r="2184">
      <c r="A2184" s="7" t="str">
        <f t="shared" si="1"/>
        <v>Lithuania-Europe2010</v>
      </c>
      <c r="B2184" s="8" t="s">
        <v>187</v>
      </c>
      <c r="C2184" s="5" t="s">
        <v>76</v>
      </c>
      <c r="D2184" s="9" t="s">
        <v>72</v>
      </c>
      <c r="E2184" s="11">
        <v>3.6709511568E10</v>
      </c>
      <c r="F2184" s="12">
        <v>0.07</v>
      </c>
      <c r="G2184" s="12">
        <v>782.0</v>
      </c>
      <c r="H2184" s="12">
        <v>0.06</v>
      </c>
      <c r="I2184" s="22">
        <f>VLOOKUP(A2184,ENERGY!$A$2:$F$2692,5,0)</f>
        <v>9253</v>
      </c>
      <c r="J2184" s="10">
        <f>VLOOKUP(A2185,ENERGY!$A$2:$F$2692,6,0)</f>
        <v>9905</v>
      </c>
      <c r="K2184" s="23">
        <v>0.024</v>
      </c>
      <c r="L2184" s="10">
        <f>VLOOKUP(A2184,TOURISM!$A$2:$E$2692,5,0)</f>
        <v>1034000000</v>
      </c>
      <c r="M2184" s="10">
        <f>VLOOKUP(A2184,TOURISM!$A$2:$F$2692,6,0)</f>
        <v>936000000</v>
      </c>
      <c r="N2184" s="23">
        <v>0.327</v>
      </c>
      <c r="O2184" s="23">
        <v>40.0</v>
      </c>
      <c r="P2184" s="23">
        <v>129.0</v>
      </c>
      <c r="Q2184" s="23">
        <v>248.0</v>
      </c>
      <c r="R2184" s="23">
        <v>0.174</v>
      </c>
      <c r="S2184" s="23">
        <v>0.583</v>
      </c>
      <c r="T2184" s="10">
        <f>VLOOKUP(A2184,TOURISM!$A$2:$E$2692,5,0)</f>
        <v>1034000000</v>
      </c>
      <c r="U2184" s="10">
        <f>VLOOKUP(A2184,TOURISM!$A$2:$F$2692,6,0)</f>
        <v>936000000</v>
      </c>
      <c r="V2184" s="10">
        <f>VLOOKUP(A2184,BUSINESS!$A$2:$E$2692,5,0)</f>
        <v>0.451</v>
      </c>
      <c r="W2184" s="10">
        <f>VLOOKUP(A2184,BUSINESS!$A$2:$F$2692,6,0)</f>
        <v>22</v>
      </c>
      <c r="X2184" s="10">
        <f>VLOOKUP(A2184,BUSINESS!$A$2:$G$2692,7,0)</f>
        <v>19</v>
      </c>
      <c r="Y2184" s="10">
        <f>VLOOKUP(A2184,BUSINESS!$A$2:$H$2692,8,0)</f>
        <v>175</v>
      </c>
      <c r="Z2184" s="10">
        <f>VLOOKUP(A2184,BUSINESS!$A$2:$I$2692,9,0)</f>
        <v>0.621</v>
      </c>
      <c r="AA2184" s="10">
        <f>VLOOKUP(A2184,BUSINESS!$A$2:$J$2692,10,0)</f>
        <v>1.594</v>
      </c>
      <c r="AB2184" s="7">
        <f t="shared" si="2"/>
        <v>210974204414</v>
      </c>
    </row>
    <row r="2185">
      <c r="A2185" s="7" t="str">
        <f t="shared" si="1"/>
        <v>Luxembourg-Europe2010</v>
      </c>
      <c r="B2185" s="8" t="s">
        <v>188</v>
      </c>
      <c r="C2185" s="5" t="s">
        <v>76</v>
      </c>
      <c r="D2185" s="9" t="s">
        <v>72</v>
      </c>
      <c r="E2185" s="11">
        <v>5.2053324635E10</v>
      </c>
      <c r="F2185" s="12">
        <v>0.072</v>
      </c>
      <c r="G2185" s="12">
        <v>7592.0</v>
      </c>
      <c r="H2185" s="10">
        <f>if(AND(C770=C771,D770=D770+1,ISBLANK(H771)),H770,H771)</f>
        <v>0.054</v>
      </c>
      <c r="I2185" s="22">
        <f>VLOOKUP(A2185,ENERGY!$A$2:$F$2692,5,0)</f>
        <v>3843</v>
      </c>
      <c r="J2185" s="10">
        <f>VLOOKUP(A2186,ENERGY!$A$2:$F$2692,6,0)</f>
        <v>2582</v>
      </c>
      <c r="K2185" s="23">
        <v>0.024</v>
      </c>
      <c r="L2185" s="10">
        <f>VLOOKUP(A2185,TOURISM!$A$2:$E$2692,5,0)</f>
        <v>4115000000</v>
      </c>
      <c r="M2185" s="10">
        <f>VLOOKUP(A2185,TOURISM!$A$2:$F$2692,6,0)</f>
        <v>3549000000</v>
      </c>
      <c r="N2185" s="23">
        <v>0.278</v>
      </c>
      <c r="O2185" s="23">
        <v>29.0</v>
      </c>
      <c r="P2185" s="23">
        <v>155.0</v>
      </c>
      <c r="Q2185" s="23">
        <v>312.0</v>
      </c>
      <c r="R2185" s="23">
        <v>0.071</v>
      </c>
      <c r="S2185" s="23">
        <v>0.816</v>
      </c>
      <c r="T2185" s="10">
        <f>VLOOKUP(A2185,TOURISM!$A$2:$E$2692,5,0)</f>
        <v>4115000000</v>
      </c>
      <c r="U2185" s="10">
        <f>VLOOKUP(A2185,TOURISM!$A$2:$F$2692,6,0)</f>
        <v>3549000000</v>
      </c>
      <c r="V2185" s="10">
        <f>VLOOKUP(A2185,BUSINESS!$A$2:$E$2692,5,0)</f>
        <v>0.2</v>
      </c>
      <c r="W2185" s="10">
        <f>VLOOKUP(A2185,BUSINESS!$A$2:$F$2692,6,0)</f>
        <v>19</v>
      </c>
      <c r="X2185" s="10">
        <f>VLOOKUP(A2185,BUSINESS!$A$2:$G$2692,7,0)</f>
        <v>19</v>
      </c>
      <c r="Y2185" s="10">
        <f>VLOOKUP(A2185,BUSINESS!$A$2:$H$2692,8,0)</f>
        <v>59</v>
      </c>
      <c r="Z2185" s="10">
        <f>VLOOKUP(A2185,BUSINESS!$A$2:$I$2692,9,0)</f>
        <v>0.906</v>
      </c>
      <c r="AA2185" s="10">
        <f>VLOOKUP(A2185,BUSINESS!$A$2:$J$2692,10,0)</f>
        <v>1.431</v>
      </c>
      <c r="AB2185" s="7">
        <f t="shared" si="2"/>
        <v>733145417394</v>
      </c>
    </row>
    <row r="2186">
      <c r="A2186" s="7" t="str">
        <f t="shared" si="1"/>
        <v>Malta-Europe2010</v>
      </c>
      <c r="B2186" s="8" t="s">
        <v>195</v>
      </c>
      <c r="C2186" s="5" t="s">
        <v>76</v>
      </c>
      <c r="D2186" s="9" t="s">
        <v>72</v>
      </c>
      <c r="E2186" s="11">
        <v>8.16384106E9</v>
      </c>
      <c r="F2186" s="12">
        <v>0.085</v>
      </c>
      <c r="G2186" s="12">
        <v>1707.0</v>
      </c>
      <c r="H2186" s="12">
        <v>0.046</v>
      </c>
      <c r="I2186" s="22">
        <f>VLOOKUP(A2186,ENERGY!$A$2:$F$2692,5,0)</f>
        <v>826</v>
      </c>
      <c r="J2186" s="10" t="str">
        <f>VLOOKUP(A2187,ENERGY!$A$2:$F$2692,6,0)</f>
        <v>#N/A</v>
      </c>
      <c r="K2186" s="23">
        <v>0.024</v>
      </c>
      <c r="L2186" s="10">
        <f>VLOOKUP(A2186,TOURISM!$A$2:$E$2692,5,0)</f>
        <v>1238000000</v>
      </c>
      <c r="M2186" s="10">
        <f>VLOOKUP(A2186,TOURISM!$A$2:$F$2692,6,0)</f>
        <v>366000000</v>
      </c>
      <c r="N2186" s="26"/>
      <c r="O2186" s="27">
        <f t="shared" ref="O2186:R2186" si="996">if(AND(M2186=M2187,N2186=N2186+1,ISBLANK(O2187)),O2186,O2187)</f>
        <v>3</v>
      </c>
      <c r="P2186" s="27">
        <f t="shared" si="996"/>
        <v>110</v>
      </c>
      <c r="Q2186" s="27">
        <f t="shared" si="996"/>
        <v>107</v>
      </c>
      <c r="R2186" s="27">
        <f t="shared" si="996"/>
        <v>0.63</v>
      </c>
      <c r="S2186" s="26"/>
      <c r="T2186" s="10">
        <f>VLOOKUP(A2186,TOURISM!$A$2:$E$2692,5,0)</f>
        <v>1238000000</v>
      </c>
      <c r="U2186" s="10">
        <f>VLOOKUP(A2186,TOURISM!$A$2:$F$2692,6,0)</f>
        <v>366000000</v>
      </c>
      <c r="V2186" s="10">
        <f>VLOOKUP(A2186,BUSINESS!$A$2:$E$2692,5,0)</f>
        <v>0.677</v>
      </c>
      <c r="W2186" s="10">
        <f>VLOOKUP(A2186,BUSINESS!$A$2:$F$2692,6,0)</f>
        <v>6</v>
      </c>
      <c r="X2186" s="10">
        <f>VLOOKUP(A2186,BUSINESS!$A$2:$G$2692,7,0)</f>
        <v>19</v>
      </c>
      <c r="Y2186" s="10">
        <f>VLOOKUP(A2186,BUSINESS!$A$2:$H$2692,8,0)</f>
        <v>285</v>
      </c>
      <c r="Z2186" s="10">
        <f>VLOOKUP(A2186,BUSINESS!$A$2:$I$2692,9,0)</f>
        <v>0.63</v>
      </c>
      <c r="AA2186" s="10">
        <f>VLOOKUP(A2186,BUSINESS!$A$2:$J$2692,10,0)</f>
        <v>1.073</v>
      </c>
      <c r="AB2186" s="7">
        <f t="shared" si="2"/>
        <v>12958477873</v>
      </c>
    </row>
    <row r="2187">
      <c r="A2187" s="7" t="str">
        <f t="shared" si="1"/>
        <v>Moldova-Europe2010</v>
      </c>
      <c r="B2187" s="8" t="s">
        <v>201</v>
      </c>
      <c r="C2187" s="5" t="s">
        <v>76</v>
      </c>
      <c r="D2187" s="9" t="s">
        <v>72</v>
      </c>
      <c r="E2187" s="11">
        <v>5.811604052E9</v>
      </c>
      <c r="F2187" s="12">
        <v>0.117</v>
      </c>
      <c r="G2187" s="12">
        <v>190.0</v>
      </c>
      <c r="H2187" s="12">
        <v>0.164</v>
      </c>
      <c r="I2187" s="22" t="str">
        <f>VLOOKUP(A2187,ENERGY!$A$2:$F$2692,5,0)</f>
        <v>#N/A</v>
      </c>
      <c r="J2187" s="10" t="str">
        <f>VLOOKUP(A2188,ENERGY!$A$2:$F$2692,6,0)</f>
        <v>#N/A</v>
      </c>
      <c r="K2187" s="23">
        <v>0.024</v>
      </c>
      <c r="L2187" s="10">
        <f>VLOOKUP(A2187,TOURISM!$A$2:$E$2692,5,0)</f>
        <v>232000000</v>
      </c>
      <c r="M2187" s="10">
        <f>VLOOKUP(A2187,TOURISM!$A$2:$F$2692,6,0)</f>
        <v>324000000</v>
      </c>
      <c r="N2187" s="23">
        <v>0.521</v>
      </c>
      <c r="O2187" s="23">
        <v>3.0</v>
      </c>
      <c r="P2187" s="27">
        <f t="shared" ref="P2187:P2188" si="997">if(AND(N2187=N2188,O2187=O2187+1,ISBLANK(P2188)),P2187,P2188)</f>
        <v>110</v>
      </c>
      <c r="Q2187" s="23">
        <v>107.0</v>
      </c>
      <c r="R2187" s="23">
        <v>0.63</v>
      </c>
      <c r="S2187" s="23">
        <v>0.898</v>
      </c>
      <c r="T2187" s="10">
        <f>VLOOKUP(A2187,TOURISM!$A$2:$E$2692,5,0)</f>
        <v>232000000</v>
      </c>
      <c r="U2187" s="10">
        <f>VLOOKUP(A2187,TOURISM!$A$2:$F$2692,6,0)</f>
        <v>324000000</v>
      </c>
      <c r="V2187" s="10">
        <f>VLOOKUP(A2187,BUSINESS!$A$2:$E$2692,5,0)</f>
        <v>0.304</v>
      </c>
      <c r="W2187" s="10">
        <f>VLOOKUP(A2187,BUSINESS!$A$2:$F$2692,6,0)</f>
        <v>10</v>
      </c>
      <c r="X2187" s="10">
        <f>VLOOKUP(A2187,BUSINESS!$A$2:$G$2692,7,0)</f>
        <v>19</v>
      </c>
      <c r="Y2187" s="10">
        <f>VLOOKUP(A2187,BUSINESS!$A$2:$H$2692,8,0)</f>
        <v>228</v>
      </c>
      <c r="Z2187" s="10">
        <f>VLOOKUP(A2187,BUSINESS!$A$2:$I$2692,9,0)</f>
        <v>0.323</v>
      </c>
      <c r="AA2187" s="10">
        <f>VLOOKUP(A2187,BUSINESS!$A$2:$J$2692,10,0)</f>
        <v>0.714</v>
      </c>
      <c r="AB2187" s="7">
        <f t="shared" si="2"/>
        <v>9224768337</v>
      </c>
    </row>
    <row r="2188">
      <c r="A2188" s="7" t="str">
        <f t="shared" si="1"/>
        <v>Monaco-Europe2010</v>
      </c>
      <c r="B2188" s="8" t="s">
        <v>202</v>
      </c>
      <c r="C2188" s="5" t="s">
        <v>76</v>
      </c>
      <c r="D2188" s="9" t="s">
        <v>72</v>
      </c>
      <c r="E2188" s="11">
        <v>5.350993377E9</v>
      </c>
      <c r="F2188" s="12">
        <v>0.044</v>
      </c>
      <c r="G2188" s="12">
        <v>6431.0</v>
      </c>
      <c r="H2188" s="10" t="str">
        <f>if(AND(#REF!=#REF!,#REF!=#REF!+1,ISBLANK(#REF!)),#REF!,#REF!)</f>
        <v>#REF!</v>
      </c>
      <c r="I2188" s="22" t="str">
        <f>VLOOKUP(A2188,ENERGY!$A$2:$F$2692,5,0)</f>
        <v>#N/A</v>
      </c>
      <c r="J2188" s="10" t="str">
        <f>VLOOKUP(A2189,ENERGY!$A$2:$F$2692,6,0)</f>
        <v>#N/A</v>
      </c>
      <c r="K2188" s="23">
        <v>0.024</v>
      </c>
      <c r="L2188" s="10">
        <f>VLOOKUP(A2188,TOURISM!$A$2:$E$2692,5,0)</f>
        <v>2014000000</v>
      </c>
      <c r="M2188" s="10">
        <f>VLOOKUP(A2188,TOURISM!$A$2:$F$2692,6,0)</f>
        <v>134000000</v>
      </c>
      <c r="N2188" s="23">
        <v>0.366</v>
      </c>
      <c r="O2188" s="23">
        <v>12.0</v>
      </c>
      <c r="P2188" s="27">
        <f t="shared" si="997"/>
        <v>110</v>
      </c>
      <c r="Q2188" s="23">
        <v>172.0</v>
      </c>
      <c r="R2188" s="23">
        <v>0.627</v>
      </c>
      <c r="S2188" s="23">
        <v>0.854</v>
      </c>
      <c r="T2188" s="10">
        <f>VLOOKUP(A2188,TOURISM!$A$2:$E$2692,5,0)</f>
        <v>2014000000</v>
      </c>
      <c r="U2188" s="10">
        <f>VLOOKUP(A2188,TOURISM!$A$2:$F$2692,6,0)</f>
        <v>134000000</v>
      </c>
      <c r="V2188" s="10">
        <f>VLOOKUP(A2188,BUSINESS!$A$2:$E$2692,5,0)</f>
        <v>0.47</v>
      </c>
      <c r="W2188" s="10">
        <f>VLOOKUP(A2188,BUSINESS!$A$2:$F$2692,6,0)</f>
        <v>15</v>
      </c>
      <c r="X2188" s="10">
        <f>VLOOKUP(A2188,BUSINESS!$A$2:$G$2692,7,0)</f>
        <v>19</v>
      </c>
      <c r="Y2188" s="10">
        <f>VLOOKUP(A2188,BUSINESS!$A$2:$H$2692,8,0)</f>
        <v>215</v>
      </c>
      <c r="Z2188" s="10">
        <f>VLOOKUP(A2188,BUSINESS!$A$2:$I$2692,9,0)</f>
        <v>0.75</v>
      </c>
      <c r="AA2188" s="10">
        <f>VLOOKUP(A2188,BUSINESS!$A$2:$J$2692,10,0)</f>
        <v>0.635</v>
      </c>
      <c r="AB2188" s="7">
        <f t="shared" si="2"/>
        <v>8534279708</v>
      </c>
    </row>
    <row r="2189">
      <c r="A2189" s="7" t="str">
        <f t="shared" si="1"/>
        <v>Montenegro-Europe2010</v>
      </c>
      <c r="B2189" s="8" t="s">
        <v>204</v>
      </c>
      <c r="C2189" s="5" t="s">
        <v>76</v>
      </c>
      <c r="D2189" s="9" t="s">
        <v>72</v>
      </c>
      <c r="E2189" s="11">
        <v>4.114881347E9</v>
      </c>
      <c r="F2189" s="12">
        <v>0.072</v>
      </c>
      <c r="G2189" s="12">
        <v>476.0</v>
      </c>
      <c r="H2189" s="12">
        <v>0.095</v>
      </c>
      <c r="I2189" s="22" t="str">
        <f>VLOOKUP(A2189,ENERGY!$A$2:$F$2692,5,0)</f>
        <v>#N/A</v>
      </c>
      <c r="J2189" s="10" t="str">
        <f>VLOOKUP(A2190,ENERGY!$A$2:$F$2692,6,0)</f>
        <v>#N/A</v>
      </c>
      <c r="K2189" s="23">
        <v>0.024</v>
      </c>
      <c r="L2189" s="10">
        <f>VLOOKUP(A2189,TOURISM!$A$2:$E$2692,5,0)</f>
        <v>765000000</v>
      </c>
      <c r="M2189" s="10">
        <f>VLOOKUP(A2189,TOURISM!$A$2:$F$2692,6,0)</f>
        <v>72000000</v>
      </c>
      <c r="N2189" s="27">
        <f t="shared" ref="N2189:Q2189" si="998">if(AND(L2189=L2190,M2189=M2189+1,ISBLANK(N2190)),N2189,N2190)</f>
        <v>0.415</v>
      </c>
      <c r="O2189" s="27">
        <f t="shared" si="998"/>
        <v>46</v>
      </c>
      <c r="P2189" s="27">
        <f t="shared" si="998"/>
        <v>110</v>
      </c>
      <c r="Q2189" s="27">
        <f t="shared" si="998"/>
        <v>140</v>
      </c>
      <c r="R2189" s="23">
        <v>0.324</v>
      </c>
      <c r="S2189" s="23">
        <v>0.587</v>
      </c>
      <c r="T2189" s="10">
        <f>VLOOKUP(A2189,TOURISM!$A$2:$E$2692,5,0)</f>
        <v>765000000</v>
      </c>
      <c r="U2189" s="10">
        <f>VLOOKUP(A2189,TOURISM!$A$2:$F$2692,6,0)</f>
        <v>72000000</v>
      </c>
      <c r="V2189" s="10">
        <f>VLOOKUP(A2189,BUSINESS!$A$2:$E$2692,5,0)</f>
        <v>0.254</v>
      </c>
      <c r="W2189" s="10">
        <f>VLOOKUP(A2189,BUSINESS!$A$2:$F$2692,6,0)</f>
        <v>10</v>
      </c>
      <c r="X2189" s="10">
        <f>VLOOKUP(A2189,BUSINESS!$A$2:$G$2692,7,0)</f>
        <v>19</v>
      </c>
      <c r="Y2189" s="10">
        <f>VLOOKUP(A2189,BUSINESS!$A$2:$H$2692,8,0)</f>
        <v>372</v>
      </c>
      <c r="Z2189" s="10">
        <f>VLOOKUP(A2189,BUSINESS!$A$2:$I$2692,9,0)</f>
        <v>0.375</v>
      </c>
      <c r="AA2189" s="10">
        <f>VLOOKUP(A2189,BUSINESS!$A$2:$J$2692,10,0)</f>
        <v>1.887</v>
      </c>
      <c r="AB2189" s="7">
        <f t="shared" si="2"/>
        <v>12700251071</v>
      </c>
    </row>
    <row r="2190">
      <c r="A2190" s="7" t="str">
        <f t="shared" si="1"/>
        <v>Netherlands-Europe2010</v>
      </c>
      <c r="B2190" s="8" t="s">
        <v>210</v>
      </c>
      <c r="C2190" s="5" t="s">
        <v>76</v>
      </c>
      <c r="D2190" s="9" t="s">
        <v>72</v>
      </c>
      <c r="E2190" s="11">
        <v>7.77E11</v>
      </c>
      <c r="F2190" s="12">
        <v>0.121</v>
      </c>
      <c r="G2190" s="12">
        <v>5676.0</v>
      </c>
      <c r="H2190" s="12">
        <v>0.018</v>
      </c>
      <c r="I2190" s="22" t="str">
        <f>VLOOKUP(A2190,ENERGY!$A$2:$F$2692,5,0)</f>
        <v>#N/A</v>
      </c>
      <c r="J2190" s="10" t="str">
        <f>VLOOKUP(A2191,ENERGY!$A$2:$F$2692,6,0)</f>
        <v>#N/A</v>
      </c>
      <c r="K2190" s="23">
        <v>0.024</v>
      </c>
      <c r="L2190" s="10">
        <f>VLOOKUP(A2190,TOURISM!$A$2:$E$2692,5,0)</f>
        <v>18690000000</v>
      </c>
      <c r="M2190" s="10">
        <f>VLOOKUP(A2190,TOURISM!$A$2:$F$2692,6,0)</f>
        <v>19772000000</v>
      </c>
      <c r="N2190" s="27">
        <f t="shared" ref="N2190:Q2190" si="999">if(AND(L2190=L2191,M2190=M2190+1,ISBLANK(N2191)),N2190,N2191)</f>
        <v>0.415</v>
      </c>
      <c r="O2190" s="27">
        <f t="shared" si="999"/>
        <v>46</v>
      </c>
      <c r="P2190" s="27">
        <f t="shared" si="999"/>
        <v>110</v>
      </c>
      <c r="Q2190" s="27">
        <f t="shared" si="999"/>
        <v>140</v>
      </c>
      <c r="R2190" s="23">
        <v>0.215</v>
      </c>
      <c r="S2190" s="23">
        <v>0.471</v>
      </c>
      <c r="T2190" s="10">
        <f>VLOOKUP(A2190,TOURISM!$A$2:$E$2692,5,0)</f>
        <v>18690000000</v>
      </c>
      <c r="U2190" s="10">
        <f>VLOOKUP(A2190,TOURISM!$A$2:$F$2692,6,0)</f>
        <v>19772000000</v>
      </c>
      <c r="V2190" s="10">
        <f>VLOOKUP(A2190,BUSINESS!$A$2:$E$2692,5,0)</f>
        <v>0.394</v>
      </c>
      <c r="W2190" s="10">
        <f>VLOOKUP(A2190,BUSINESS!$A$2:$F$2692,6,0)</f>
        <v>8</v>
      </c>
      <c r="X2190" s="10">
        <f>VLOOKUP(A2190,BUSINESS!$A$2:$G$2692,7,0)</f>
        <v>19</v>
      </c>
      <c r="Y2190" s="10">
        <f>VLOOKUP(A2190,BUSINESS!$A$2:$H$2692,8,0)</f>
        <v>134</v>
      </c>
      <c r="Z2190" s="10">
        <f>VLOOKUP(A2190,BUSINESS!$A$2:$I$2692,9,0)</f>
        <v>0.907</v>
      </c>
      <c r="AA2190" s="10">
        <f>VLOOKUP(A2190,BUSINESS!$A$2:$J$2692,10,0)</f>
        <v>1.154</v>
      </c>
      <c r="AB2190" s="7">
        <f t="shared" si="2"/>
        <v>3613953488372</v>
      </c>
    </row>
    <row r="2191">
      <c r="A2191" s="7" t="str">
        <f t="shared" si="1"/>
        <v>North Macedonia-Europe2010</v>
      </c>
      <c r="B2191" s="8" t="s">
        <v>217</v>
      </c>
      <c r="C2191" s="5" t="s">
        <v>76</v>
      </c>
      <c r="D2191" s="9" t="s">
        <v>72</v>
      </c>
      <c r="E2191" s="11">
        <v>9.338674078E9</v>
      </c>
      <c r="F2191" s="12">
        <v>0.07</v>
      </c>
      <c r="G2191" s="12">
        <v>309.0</v>
      </c>
      <c r="H2191" s="12">
        <v>0.095</v>
      </c>
      <c r="I2191" s="22" t="str">
        <f>VLOOKUP(A2191,ENERGY!$A$2:$F$2692,5,0)</f>
        <v>#N/A</v>
      </c>
      <c r="J2191" s="10" t="str">
        <f>VLOOKUP(A2192,ENERGY!$A$2:$F$2692,6,0)</f>
        <v>#N/A</v>
      </c>
      <c r="K2191" s="23">
        <v>0.024</v>
      </c>
      <c r="L2191" s="10">
        <f>VLOOKUP(A2191,TOURISM!$A$2:$E$2692,5,0)</f>
        <v>209000000</v>
      </c>
      <c r="M2191" s="10">
        <f>VLOOKUP(A2191,TOURISM!$A$2:$F$2692,6,0)</f>
        <v>141000000</v>
      </c>
      <c r="N2191" s="27">
        <f t="shared" ref="N2191:Q2191" si="1000">if(AND(L2191=L2192,M2191=M2191+1,ISBLANK(N2192)),N2191,N2192)</f>
        <v>0.415</v>
      </c>
      <c r="O2191" s="27">
        <f t="shared" si="1000"/>
        <v>46</v>
      </c>
      <c r="P2191" s="27">
        <f t="shared" si="1000"/>
        <v>110</v>
      </c>
      <c r="Q2191" s="27">
        <f t="shared" si="1000"/>
        <v>140</v>
      </c>
      <c r="R2191" s="23">
        <v>0.386</v>
      </c>
      <c r="S2191" s="26"/>
      <c r="T2191" s="10">
        <f>VLOOKUP(A2191,TOURISM!$A$2:$E$2692,5,0)</f>
        <v>209000000</v>
      </c>
      <c r="U2191" s="10">
        <f>VLOOKUP(A2191,TOURISM!$A$2:$F$2692,6,0)</f>
        <v>141000000</v>
      </c>
      <c r="V2191" s="10">
        <f>VLOOKUP(A2191,BUSINESS!$A$2:$E$2692,5,0)</f>
        <v>0.083</v>
      </c>
      <c r="W2191" s="10">
        <f>VLOOKUP(A2191,BUSINESS!$A$2:$F$2692,6,0)</f>
        <v>3</v>
      </c>
      <c r="X2191" s="10">
        <f>VLOOKUP(A2191,BUSINESS!$A$2:$G$2692,7,0)</f>
        <v>19</v>
      </c>
      <c r="Y2191" s="10">
        <f>VLOOKUP(A2191,BUSINESS!$A$2:$H$2692,8,0)</f>
        <v>119</v>
      </c>
      <c r="Z2191" s="10">
        <f>VLOOKUP(A2191,BUSINESS!$A$2:$I$2692,9,0)</f>
        <v>0.519</v>
      </c>
      <c r="AA2191" s="10">
        <f>VLOOKUP(A2191,BUSINESS!$A$2:$J$2692,10,0)</f>
        <v>1.024</v>
      </c>
      <c r="AB2191" s="7">
        <f t="shared" si="2"/>
        <v>24193456161</v>
      </c>
    </row>
    <row r="2192">
      <c r="A2192" s="7" t="str">
        <f t="shared" si="1"/>
        <v>Norway-Europe2010</v>
      </c>
      <c r="B2192" s="8" t="s">
        <v>218</v>
      </c>
      <c r="C2192" s="5" t="s">
        <v>76</v>
      </c>
      <c r="D2192" s="9" t="s">
        <v>72</v>
      </c>
      <c r="E2192" s="11">
        <v>4.21E11</v>
      </c>
      <c r="F2192" s="12">
        <v>0.1</v>
      </c>
      <c r="G2192" s="12">
        <v>8694.0</v>
      </c>
      <c r="H2192" s="10" t="str">
        <f t="shared" ref="H2192:H2194" si="1001">if(AND(#REF!=#REF!,#REF!=#REF!+1,ISBLANK(#REF!)),#REF!,#REF!)</f>
        <v>#REF!</v>
      </c>
      <c r="I2192" s="22" t="str">
        <f>VLOOKUP(A2192,ENERGY!$A$2:$F$2692,5,0)</f>
        <v>#N/A</v>
      </c>
      <c r="J2192" s="10">
        <f>VLOOKUP(A2193,ENERGY!$A$2:$F$2692,6,0)</f>
        <v>303598</v>
      </c>
      <c r="K2192" s="23">
        <v>0.024</v>
      </c>
      <c r="L2192" s="10">
        <f>VLOOKUP(A2192,TOURISM!$A$2:$E$2692,5,0)</f>
        <v>5299000000</v>
      </c>
      <c r="M2192" s="10">
        <f>VLOOKUP(A2192,TOURISM!$A$2:$F$2692,6,0)</f>
        <v>14658000000</v>
      </c>
      <c r="N2192" s="23">
        <v>0.415</v>
      </c>
      <c r="O2192" s="23">
        <v>46.0</v>
      </c>
      <c r="P2192" s="27">
        <f t="shared" ref="P2192:P2202" si="1002">if(AND(N2192=N2193,O2192=O2192+1,ISBLANK(P2193)),P2192,P2193)</f>
        <v>110</v>
      </c>
      <c r="Q2192" s="23">
        <v>140.0</v>
      </c>
      <c r="R2192" s="23">
        <v>0.085</v>
      </c>
      <c r="S2192" s="23">
        <v>0.249</v>
      </c>
      <c r="T2192" s="10">
        <f>VLOOKUP(A2192,TOURISM!$A$2:$E$2692,5,0)</f>
        <v>5299000000</v>
      </c>
      <c r="U2192" s="10">
        <f>VLOOKUP(A2192,TOURISM!$A$2:$F$2692,6,0)</f>
        <v>14658000000</v>
      </c>
      <c r="V2192" s="10">
        <f>VLOOKUP(A2192,BUSINESS!$A$2:$E$2692,5,0)</f>
        <v>0.407</v>
      </c>
      <c r="W2192" s="10">
        <f>VLOOKUP(A2192,BUSINESS!$A$2:$F$2692,6,0)</f>
        <v>7</v>
      </c>
      <c r="X2192" s="10">
        <f>VLOOKUP(A2192,BUSINESS!$A$2:$G$2692,7,0)</f>
        <v>19</v>
      </c>
      <c r="Y2192" s="10">
        <f>VLOOKUP(A2192,BUSINESS!$A$2:$H$2692,8,0)</f>
        <v>87</v>
      </c>
      <c r="Z2192" s="10">
        <f>VLOOKUP(A2192,BUSINESS!$A$2:$I$2692,9,0)</f>
        <v>0.934</v>
      </c>
      <c r="AA2192" s="10">
        <f>VLOOKUP(A2192,BUSINESS!$A$2:$J$2692,10,0)</f>
        <v>1.145</v>
      </c>
      <c r="AB2192" s="7">
        <f t="shared" si="2"/>
        <v>4952941176471</v>
      </c>
    </row>
    <row r="2193">
      <c r="A2193" s="7" t="str">
        <f t="shared" si="1"/>
        <v>Poland-Europe2010</v>
      </c>
      <c r="B2193" s="8" t="s">
        <v>226</v>
      </c>
      <c r="C2193" s="5" t="s">
        <v>76</v>
      </c>
      <c r="D2193" s="9" t="s">
        <v>72</v>
      </c>
      <c r="E2193" s="11">
        <v>4.7E11</v>
      </c>
      <c r="F2193" s="12">
        <v>0.07</v>
      </c>
      <c r="G2193" s="12">
        <v>860.0</v>
      </c>
      <c r="H2193" s="10" t="str">
        <f t="shared" si="1001"/>
        <v>#REF!</v>
      </c>
      <c r="I2193" s="22">
        <f>VLOOKUP(A2193,ENERGY!$A$2:$F$2692,5,0)</f>
        <v>92377</v>
      </c>
      <c r="J2193" s="10">
        <f>VLOOKUP(A2194,ENERGY!$A$2:$F$2692,6,0)</f>
        <v>65309</v>
      </c>
      <c r="K2193" s="23">
        <v>0.024</v>
      </c>
      <c r="L2193" s="10">
        <f>VLOOKUP(A2193,TOURISM!$A$2:$E$2692,5,0)</f>
        <v>9986000000</v>
      </c>
      <c r="M2193" s="10">
        <f>VLOOKUP(A2193,TOURISM!$A$2:$F$2692,6,0)</f>
        <v>9100000000</v>
      </c>
      <c r="N2193" s="23">
        <v>0.318</v>
      </c>
      <c r="O2193" s="23">
        <v>31.0</v>
      </c>
      <c r="P2193" s="27">
        <f t="shared" si="1002"/>
        <v>110</v>
      </c>
      <c r="Q2193" s="23">
        <v>120.0</v>
      </c>
      <c r="R2193" s="23">
        <v>0.04</v>
      </c>
      <c r="S2193" s="23">
        <v>0.007</v>
      </c>
      <c r="T2193" s="10">
        <f>VLOOKUP(A2193,TOURISM!$A$2:$E$2692,5,0)</f>
        <v>9986000000</v>
      </c>
      <c r="U2193" s="10">
        <f>VLOOKUP(A2193,TOURISM!$A$2:$F$2692,6,0)</f>
        <v>9100000000</v>
      </c>
      <c r="V2193" s="10">
        <f>VLOOKUP(A2193,BUSINESS!$A$2:$E$2692,5,0)</f>
        <v>0.401</v>
      </c>
      <c r="W2193" s="10">
        <f>VLOOKUP(A2193,BUSINESS!$A$2:$F$2692,6,0)</f>
        <v>32</v>
      </c>
      <c r="X2193" s="10">
        <f>VLOOKUP(A2193,BUSINESS!$A$2:$G$2692,7,0)</f>
        <v>19</v>
      </c>
      <c r="Y2193" s="10">
        <f>VLOOKUP(A2193,BUSINESS!$A$2:$H$2692,8,0)</f>
        <v>325</v>
      </c>
      <c r="Z2193" s="10">
        <f>VLOOKUP(A2193,BUSINESS!$A$2:$I$2692,9,0)</f>
        <v>0.623</v>
      </c>
      <c r="AA2193" s="10">
        <f>VLOOKUP(A2193,BUSINESS!$A$2:$J$2692,10,0)</f>
        <v>1.229</v>
      </c>
      <c r="AB2193" s="7">
        <f t="shared" si="2"/>
        <v>11750000000000</v>
      </c>
    </row>
    <row r="2194">
      <c r="A2194" s="7" t="str">
        <f t="shared" si="1"/>
        <v>Portugal-Europe2010</v>
      </c>
      <c r="B2194" s="8" t="s">
        <v>227</v>
      </c>
      <c r="C2194" s="5" t="s">
        <v>76</v>
      </c>
      <c r="D2194" s="9" t="s">
        <v>72</v>
      </c>
      <c r="E2194" s="11">
        <v>2.29E11</v>
      </c>
      <c r="F2194" s="12">
        <v>0.108</v>
      </c>
      <c r="G2194" s="12">
        <v>2324.0</v>
      </c>
      <c r="H2194" s="10" t="str">
        <f t="shared" si="1001"/>
        <v>#REF!</v>
      </c>
      <c r="I2194" s="22">
        <f>VLOOKUP(A2194,ENERGY!$A$2:$F$2692,5,0)</f>
        <v>26467</v>
      </c>
      <c r="J2194" s="10">
        <f>VLOOKUP(A2195,ENERGY!$A$2:$F$2692,6,0)</f>
        <v>95676</v>
      </c>
      <c r="K2194" s="23">
        <v>0.024</v>
      </c>
      <c r="L2194" s="10">
        <f>VLOOKUP(A2194,TOURISM!$A$2:$E$2692,5,0)</f>
        <v>12969000000</v>
      </c>
      <c r="M2194" s="10">
        <f>VLOOKUP(A2194,TOURISM!$A$2:$F$2692,6,0)</f>
        <v>4691000000</v>
      </c>
      <c r="N2194" s="23">
        <v>0.596</v>
      </c>
      <c r="O2194" s="23">
        <v>16.0</v>
      </c>
      <c r="P2194" s="27">
        <f t="shared" si="1002"/>
        <v>110</v>
      </c>
      <c r="Q2194" s="23">
        <v>128.0</v>
      </c>
      <c r="R2194" s="23">
        <v>0.119</v>
      </c>
      <c r="S2194" s="23">
        <v>0.133</v>
      </c>
      <c r="T2194" s="10">
        <f>VLOOKUP(A2194,TOURISM!$A$2:$E$2692,5,0)</f>
        <v>12969000000</v>
      </c>
      <c r="U2194" s="10">
        <f>VLOOKUP(A2194,TOURISM!$A$2:$F$2692,6,0)</f>
        <v>4691000000</v>
      </c>
      <c r="V2194" s="10">
        <f>VLOOKUP(A2194,BUSINESS!$A$2:$E$2692,5,0)</f>
        <v>0.426</v>
      </c>
      <c r="W2194" s="10">
        <f>VLOOKUP(A2194,BUSINESS!$A$2:$F$2692,6,0)</f>
        <v>5</v>
      </c>
      <c r="X2194" s="10">
        <f>VLOOKUP(A2194,BUSINESS!$A$2:$G$2692,7,0)</f>
        <v>19</v>
      </c>
      <c r="Y2194" s="10">
        <f>VLOOKUP(A2194,BUSINESS!$A$2:$H$2692,8,0)</f>
        <v>298</v>
      </c>
      <c r="Z2194" s="10">
        <f>VLOOKUP(A2194,BUSINESS!$A$2:$I$2692,9,0)</f>
        <v>0.533</v>
      </c>
      <c r="AA2194" s="10">
        <f>VLOOKUP(A2194,BUSINESS!$A$2:$J$2692,10,0)</f>
        <v>1.153</v>
      </c>
      <c r="AB2194" s="7">
        <f t="shared" si="2"/>
        <v>1924369747899</v>
      </c>
    </row>
    <row r="2195">
      <c r="A2195" s="7" t="str">
        <f t="shared" si="1"/>
        <v>Romania-Europe2010</v>
      </c>
      <c r="B2195" s="8" t="s">
        <v>230</v>
      </c>
      <c r="C2195" s="5" t="s">
        <v>76</v>
      </c>
      <c r="D2195" s="9" t="s">
        <v>72</v>
      </c>
      <c r="E2195" s="11">
        <v>1.65E11</v>
      </c>
      <c r="F2195" s="12">
        <v>0.059</v>
      </c>
      <c r="G2195" s="12">
        <v>457.0</v>
      </c>
      <c r="H2195" s="12">
        <v>0.141</v>
      </c>
      <c r="I2195" s="22">
        <f>VLOOKUP(A2195,ENERGY!$A$2:$F$2692,5,0)</f>
        <v>38693</v>
      </c>
      <c r="J2195" s="10">
        <f>VLOOKUP(A2196,ENERGY!$A$2:$F$2692,6,0)</f>
        <v>1615688</v>
      </c>
      <c r="K2195" s="23">
        <v>0.024</v>
      </c>
      <c r="L2195" s="10">
        <f>VLOOKUP(A2195,TOURISM!$A$2:$E$2692,5,0)</f>
        <v>1631000000</v>
      </c>
      <c r="M2195" s="10">
        <f>VLOOKUP(A2195,TOURISM!$A$2:$F$2692,6,0)</f>
        <v>1896000000</v>
      </c>
      <c r="N2195" s="23">
        <v>0.084</v>
      </c>
      <c r="O2195" s="23">
        <v>47.0</v>
      </c>
      <c r="P2195" s="27">
        <f t="shared" si="1002"/>
        <v>110</v>
      </c>
      <c r="Q2195" s="23">
        <v>120.0</v>
      </c>
      <c r="R2195" s="23">
        <v>0.051</v>
      </c>
      <c r="S2195" s="23">
        <v>0.061</v>
      </c>
      <c r="T2195" s="10">
        <f>VLOOKUP(A2195,TOURISM!$A$2:$E$2692,5,0)</f>
        <v>1631000000</v>
      </c>
      <c r="U2195" s="10">
        <f>VLOOKUP(A2195,TOURISM!$A$2:$F$2692,6,0)</f>
        <v>1896000000</v>
      </c>
      <c r="V2195" s="10">
        <f>VLOOKUP(A2195,BUSINESS!$A$2:$E$2692,5,0)</f>
        <v>0.435</v>
      </c>
      <c r="W2195" s="10">
        <f>VLOOKUP(A2195,BUSINESS!$A$2:$F$2692,6,0)</f>
        <v>9</v>
      </c>
      <c r="X2195" s="10">
        <f>VLOOKUP(A2195,BUSINESS!$A$2:$G$2692,7,0)</f>
        <v>19</v>
      </c>
      <c r="Y2195" s="10">
        <f>VLOOKUP(A2195,BUSINESS!$A$2:$H$2692,8,0)</f>
        <v>222</v>
      </c>
      <c r="Z2195" s="10">
        <f>VLOOKUP(A2195,BUSINESS!$A$2:$I$2692,9,0)</f>
        <v>0.399</v>
      </c>
      <c r="AA2195" s="10">
        <f>VLOOKUP(A2195,BUSINESS!$A$2:$J$2692,10,0)</f>
        <v>1.114</v>
      </c>
      <c r="AB2195" s="7">
        <f t="shared" si="2"/>
        <v>3235294117647</v>
      </c>
    </row>
    <row r="2196">
      <c r="A2196" s="7" t="str">
        <f t="shared" si="1"/>
        <v>Russia-Europe2010</v>
      </c>
      <c r="B2196" s="8" t="s">
        <v>231</v>
      </c>
      <c r="C2196" s="5" t="s">
        <v>76</v>
      </c>
      <c r="D2196" s="9" t="s">
        <v>72</v>
      </c>
      <c r="E2196" s="11">
        <v>1.52E12</v>
      </c>
      <c r="F2196" s="12">
        <v>0.063</v>
      </c>
      <c r="G2196" s="12">
        <v>669.0</v>
      </c>
      <c r="H2196" s="12">
        <v>0.108</v>
      </c>
      <c r="I2196" s="22">
        <f>VLOOKUP(A2196,ENERGY!$A$2:$F$2692,5,0)</f>
        <v>651712</v>
      </c>
      <c r="J2196" s="10">
        <f>VLOOKUP(A2197,ENERGY!$A$2:$F$2692,6,0)</f>
        <v>77</v>
      </c>
      <c r="K2196" s="23">
        <v>0.024</v>
      </c>
      <c r="L2196" s="10">
        <f>VLOOKUP(A2196,TOURISM!$A$2:$E$2692,5,0)</f>
        <v>13239000000</v>
      </c>
      <c r="M2196" s="10">
        <f>VLOOKUP(A2196,TOURISM!$A$2:$F$2692,6,0)</f>
        <v>30169000000</v>
      </c>
      <c r="N2196" s="23">
        <v>0.202</v>
      </c>
      <c r="O2196" s="23">
        <v>35.0</v>
      </c>
      <c r="P2196" s="27">
        <f t="shared" si="1002"/>
        <v>110</v>
      </c>
      <c r="Q2196" s="23">
        <v>224.0</v>
      </c>
      <c r="R2196" s="23">
        <v>0.034</v>
      </c>
      <c r="S2196" s="23">
        <v>0.133</v>
      </c>
      <c r="T2196" s="10">
        <f>VLOOKUP(A2196,TOURISM!$A$2:$E$2692,5,0)</f>
        <v>13239000000</v>
      </c>
      <c r="U2196" s="10">
        <f>VLOOKUP(A2196,TOURISM!$A$2:$F$2692,6,0)</f>
        <v>30169000000</v>
      </c>
      <c r="V2196" s="10">
        <f>VLOOKUP(A2196,BUSINESS!$A$2:$E$2692,5,0)</f>
        <v>0.465</v>
      </c>
      <c r="W2196" s="10">
        <f>VLOOKUP(A2196,BUSINESS!$A$2:$F$2692,6,0)</f>
        <v>29</v>
      </c>
      <c r="X2196" s="10">
        <f>VLOOKUP(A2196,BUSINESS!$A$2:$G$2692,7,0)</f>
        <v>19</v>
      </c>
      <c r="Y2196" s="10">
        <f>VLOOKUP(A2196,BUSINESS!$A$2:$H$2692,8,0)</f>
        <v>320</v>
      </c>
      <c r="Z2196" s="10">
        <f>VLOOKUP(A2196,BUSINESS!$A$2:$I$2692,9,0)</f>
        <v>0.43</v>
      </c>
      <c r="AA2196" s="10">
        <f>VLOOKUP(A2196,BUSINESS!$A$2:$J$2692,10,0)</f>
        <v>1.655</v>
      </c>
      <c r="AB2196" s="7">
        <f t="shared" si="2"/>
        <v>44705882352941</v>
      </c>
    </row>
    <row r="2197">
      <c r="A2197" s="7" t="str">
        <f t="shared" si="1"/>
        <v>San Marino-Europe2010</v>
      </c>
      <c r="B2197" s="8" t="s">
        <v>234</v>
      </c>
      <c r="C2197" s="5" t="s">
        <v>76</v>
      </c>
      <c r="D2197" s="9" t="s">
        <v>72</v>
      </c>
      <c r="E2197" s="8"/>
      <c r="F2197" s="12">
        <v>0.053</v>
      </c>
      <c r="G2197" s="12">
        <v>3319.0</v>
      </c>
      <c r="H2197" s="12">
        <v>0.054</v>
      </c>
      <c r="I2197" s="22">
        <f>VLOOKUP(A2197,ENERGY!$A$2:$F$2692,5,0)</f>
        <v>133681</v>
      </c>
      <c r="J2197" s="10">
        <f>VLOOKUP(A2198,ENERGY!$A$2:$F$2692,6,0)</f>
        <v>697</v>
      </c>
      <c r="K2197" s="23">
        <v>0.024</v>
      </c>
      <c r="L2197" s="10">
        <f>VLOOKUP(A2197,TOURISM!$A$2:$E$2692,5,0)</f>
        <v>1631000000</v>
      </c>
      <c r="M2197" s="10">
        <f>VLOOKUP(A2197,TOURISM!$A$2:$F$2692,6,0)</f>
        <v>8397000000</v>
      </c>
      <c r="N2197" s="23">
        <v>0.275</v>
      </c>
      <c r="O2197" s="23">
        <v>32.0</v>
      </c>
      <c r="P2197" s="27">
        <f t="shared" si="1002"/>
        <v>110</v>
      </c>
      <c r="Q2197" s="23">
        <v>164.0</v>
      </c>
      <c r="R2197" s="23">
        <v>0.049</v>
      </c>
      <c r="S2197" s="23">
        <v>0.296</v>
      </c>
      <c r="T2197" s="10">
        <f>VLOOKUP(A2197,TOURISM!$A$2:$E$2692,5,0)</f>
        <v>1631000000</v>
      </c>
      <c r="U2197" s="10">
        <f>VLOOKUP(A2197,TOURISM!$A$2:$F$2692,6,0)</f>
        <v>8397000000</v>
      </c>
      <c r="V2197" s="10">
        <f>VLOOKUP(A2197,BUSINESS!$A$2:$E$2692,5,0)</f>
        <v>0.304</v>
      </c>
      <c r="W2197" s="10" t="str">
        <f>VLOOKUP(A2197,BUSINESS!$A$2:$F$2692,6,0)</f>
        <v/>
      </c>
      <c r="X2197" s="10">
        <f>VLOOKUP(A2197,BUSINESS!$A$2:$G$2692,7,0)</f>
        <v>19</v>
      </c>
      <c r="Y2197" s="10">
        <f>VLOOKUP(A2197,BUSINESS!$A$2:$H$2692,8,0)</f>
        <v>228</v>
      </c>
      <c r="Z2197" s="10">
        <f>VLOOKUP(A2197,BUSINESS!$A$2:$I$2692,9,0)</f>
        <v>0.323</v>
      </c>
      <c r="AA2197" s="10">
        <f>VLOOKUP(A2197,BUSINESS!$A$2:$J$2692,10,0)</f>
        <v>0.991</v>
      </c>
      <c r="AB2197" s="7">
        <f t="shared" si="2"/>
        <v>0</v>
      </c>
    </row>
    <row r="2198">
      <c r="A2198" s="7" t="str">
        <f t="shared" si="1"/>
        <v>Serbia-Europe2010</v>
      </c>
      <c r="B2198" s="8" t="s">
        <v>238</v>
      </c>
      <c r="C2198" s="5" t="s">
        <v>76</v>
      </c>
      <c r="D2198" s="9" t="s">
        <v>72</v>
      </c>
      <c r="E2198" s="11">
        <v>3.6990001284E10</v>
      </c>
      <c r="F2198" s="12">
        <v>0.107</v>
      </c>
      <c r="G2198" s="12">
        <v>546.0</v>
      </c>
      <c r="H2198" s="12">
        <v>0.173</v>
      </c>
      <c r="I2198" s="22">
        <f>VLOOKUP(A2198,ENERGY!$A$2:$F$2692,5,0)</f>
        <v>16051</v>
      </c>
      <c r="J2198" s="10">
        <f>VLOOKUP(A2199,ENERGY!$A$2:$F$2692,6,0)</f>
        <v>39175</v>
      </c>
      <c r="K2198" s="23">
        <v>0.024</v>
      </c>
      <c r="L2198" s="10">
        <f>VLOOKUP(A2198,TOURISM!$A$2:$E$2692,5,0)</f>
        <v>951000000</v>
      </c>
      <c r="M2198" s="10">
        <f>VLOOKUP(A2198,TOURISM!$A$2:$F$2692,6,0)</f>
        <v>1106000000</v>
      </c>
      <c r="N2198" s="23">
        <v>0.416</v>
      </c>
      <c r="O2198" s="23">
        <v>51.0</v>
      </c>
      <c r="P2198" s="27">
        <f t="shared" si="1002"/>
        <v>110</v>
      </c>
      <c r="Q2198" s="23">
        <v>207.0</v>
      </c>
      <c r="R2198" s="23">
        <v>0.017</v>
      </c>
      <c r="S2198" s="23">
        <v>0.012</v>
      </c>
      <c r="T2198" s="10">
        <f>VLOOKUP(A2198,TOURISM!$A$2:$E$2692,5,0)</f>
        <v>951000000</v>
      </c>
      <c r="U2198" s="10">
        <f>VLOOKUP(A2198,TOURISM!$A$2:$F$2692,6,0)</f>
        <v>1106000000</v>
      </c>
      <c r="V2198" s="10">
        <f>VLOOKUP(A2198,BUSINESS!$A$2:$E$2692,5,0)</f>
        <v>0.34</v>
      </c>
      <c r="W2198" s="10">
        <f>VLOOKUP(A2198,BUSINESS!$A$2:$F$2692,6,0)</f>
        <v>13</v>
      </c>
      <c r="X2198" s="10">
        <f>VLOOKUP(A2198,BUSINESS!$A$2:$G$2692,7,0)</f>
        <v>19</v>
      </c>
      <c r="Y2198" s="10">
        <f>VLOOKUP(A2198,BUSINESS!$A$2:$H$2692,8,0)</f>
        <v>279</v>
      </c>
      <c r="Z2198" s="10">
        <f>VLOOKUP(A2198,BUSINESS!$A$2:$I$2692,9,0)</f>
        <v>0.409</v>
      </c>
      <c r="AA2198" s="10">
        <f>VLOOKUP(A2198,BUSINESS!$A$2:$J$2692,10,0)</f>
        <v>1.253</v>
      </c>
      <c r="AB2198" s="7">
        <f t="shared" si="2"/>
        <v>2175882428471</v>
      </c>
    </row>
    <row r="2199">
      <c r="A2199" s="7" t="str">
        <f t="shared" si="1"/>
        <v>Slovakia-Europe2010</v>
      </c>
      <c r="B2199" s="8" t="s">
        <v>243</v>
      </c>
      <c r="C2199" s="5" t="s">
        <v>76</v>
      </c>
      <c r="D2199" s="9" t="s">
        <v>72</v>
      </c>
      <c r="E2199" s="11">
        <v>8.7077443709E10</v>
      </c>
      <c r="F2199" s="12">
        <v>0.09</v>
      </c>
      <c r="G2199" s="12">
        <v>1446.0</v>
      </c>
      <c r="H2199" s="10" t="str">
        <f>if(AND(#REF!=#REF!,#REF!=#REF!+1,ISBLANK(#REF!)),#REF!,#REF!)</f>
        <v>#REF!</v>
      </c>
      <c r="I2199" s="22">
        <f>VLOOKUP(A2199,ENERGY!$A$2:$F$2692,5,0)</f>
        <v>18830</v>
      </c>
      <c r="J2199" s="10">
        <f>VLOOKUP(A2200,ENERGY!$A$2:$F$2692,6,0)</f>
        <v>15867</v>
      </c>
      <c r="K2199" s="23">
        <v>0.024</v>
      </c>
      <c r="L2199" s="10">
        <f>VLOOKUP(A2199,TOURISM!$A$2:$E$2692,5,0)</f>
        <v>2335000000</v>
      </c>
      <c r="M2199" s="10">
        <f>VLOOKUP(A2199,TOURISM!$A$2:$F$2692,6,0)</f>
        <v>2146000000</v>
      </c>
      <c r="N2199" s="23">
        <v>0.648</v>
      </c>
      <c r="O2199" s="23">
        <v>17.0</v>
      </c>
      <c r="P2199" s="27">
        <f t="shared" si="1002"/>
        <v>110</v>
      </c>
      <c r="Q2199" s="23">
        <v>128.0</v>
      </c>
      <c r="R2199" s="23">
        <v>0.039</v>
      </c>
      <c r="S2199" s="23">
        <v>0.013</v>
      </c>
      <c r="T2199" s="10">
        <f>VLOOKUP(A2199,TOURISM!$A$2:$E$2692,5,0)</f>
        <v>2335000000</v>
      </c>
      <c r="U2199" s="10">
        <f>VLOOKUP(A2199,TOURISM!$A$2:$F$2692,6,0)</f>
        <v>2146000000</v>
      </c>
      <c r="V2199" s="10">
        <f>VLOOKUP(A2199,BUSINESS!$A$2:$E$2692,5,0)</f>
        <v>0.474</v>
      </c>
      <c r="W2199" s="10">
        <f>VLOOKUP(A2199,BUSINESS!$A$2:$F$2692,6,0)</f>
        <v>18</v>
      </c>
      <c r="X2199" s="10">
        <f>VLOOKUP(A2199,BUSINESS!$A$2:$G$2692,7,0)</f>
        <v>19</v>
      </c>
      <c r="Y2199" s="10">
        <f>VLOOKUP(A2199,BUSINESS!$A$2:$H$2692,8,0)</f>
        <v>257</v>
      </c>
      <c r="Z2199" s="10">
        <f>VLOOKUP(A2199,BUSINESS!$A$2:$I$2692,9,0)</f>
        <v>0.757</v>
      </c>
      <c r="AA2199" s="10">
        <f>VLOOKUP(A2199,BUSINESS!$A$2:$J$2692,10,0)</f>
        <v>1.09</v>
      </c>
      <c r="AB2199" s="7">
        <f t="shared" si="2"/>
        <v>2232754966897</v>
      </c>
    </row>
    <row r="2200">
      <c r="A2200" s="7" t="str">
        <f t="shared" si="1"/>
        <v>Slovenia-Europe2010</v>
      </c>
      <c r="B2200" s="8" t="s">
        <v>244</v>
      </c>
      <c r="C2200" s="5" t="s">
        <v>76</v>
      </c>
      <c r="D2200" s="9" t="s">
        <v>72</v>
      </c>
      <c r="E2200" s="11">
        <v>4.6999407184E10</v>
      </c>
      <c r="F2200" s="12">
        <v>0.089</v>
      </c>
      <c r="G2200" s="12">
        <v>2044.0</v>
      </c>
      <c r="H2200" s="13"/>
      <c r="I2200" s="22">
        <f>VLOOKUP(A2200,ENERGY!$A$2:$F$2692,5,0)</f>
        <v>7293</v>
      </c>
      <c r="J2200" s="10">
        <f>VLOOKUP(A2201,ENERGY!$A$2:$F$2692,6,0)</f>
        <v>353462</v>
      </c>
      <c r="K2200" s="23">
        <v>0.024</v>
      </c>
      <c r="L2200" s="10">
        <f>VLOOKUP(A2200,TOURISM!$A$2:$E$2692,5,0)</f>
        <v>2721000000</v>
      </c>
      <c r="M2200" s="10">
        <f>VLOOKUP(A2200,TOURISM!$A$2:$F$2692,6,0)</f>
        <v>1377000000</v>
      </c>
      <c r="N2200" s="23">
        <v>0.261</v>
      </c>
      <c r="O2200" s="23">
        <v>56.0</v>
      </c>
      <c r="P2200" s="27">
        <f t="shared" si="1002"/>
        <v>110</v>
      </c>
      <c r="Q2200" s="23">
        <v>80.0</v>
      </c>
      <c r="R2200" s="23">
        <v>0.008</v>
      </c>
      <c r="S2200" s="23">
        <v>0.013</v>
      </c>
      <c r="T2200" s="10">
        <f>VLOOKUP(A2200,TOURISM!$A$2:$E$2692,5,0)</f>
        <v>2721000000</v>
      </c>
      <c r="U2200" s="10">
        <f>VLOOKUP(A2200,TOURISM!$A$2:$F$2692,6,0)</f>
        <v>1377000000</v>
      </c>
      <c r="V2200" s="10">
        <f>VLOOKUP(A2200,BUSINESS!$A$2:$E$2692,5,0)</f>
        <v>0.346</v>
      </c>
      <c r="W2200" s="10">
        <f>VLOOKUP(A2200,BUSINESS!$A$2:$F$2692,6,0)</f>
        <v>6</v>
      </c>
      <c r="X2200" s="10">
        <f>VLOOKUP(A2200,BUSINESS!$A$2:$G$2692,7,0)</f>
        <v>19</v>
      </c>
      <c r="Y2200" s="10">
        <f>VLOOKUP(A2200,BUSINESS!$A$2:$H$2692,8,0)</f>
        <v>260</v>
      </c>
      <c r="Z2200" s="10">
        <f>VLOOKUP(A2200,BUSINESS!$A$2:$I$2692,9,0)</f>
        <v>0.7</v>
      </c>
      <c r="AA2200" s="10">
        <f>VLOOKUP(A2200,BUSINESS!$A$2:$J$2692,10,0)</f>
        <v>1.033</v>
      </c>
      <c r="AB2200" s="7">
        <f t="shared" si="2"/>
        <v>5874925898000</v>
      </c>
    </row>
    <row r="2201">
      <c r="A2201" s="7" t="str">
        <f t="shared" si="1"/>
        <v>Spain-Europe2010</v>
      </c>
      <c r="B2201" s="8" t="s">
        <v>250</v>
      </c>
      <c r="C2201" s="5" t="s">
        <v>76</v>
      </c>
      <c r="D2201" s="9" t="s">
        <v>72</v>
      </c>
      <c r="E2201" s="11">
        <v>1.38E12</v>
      </c>
      <c r="F2201" s="12">
        <v>0.096</v>
      </c>
      <c r="G2201" s="12">
        <v>2902.0</v>
      </c>
      <c r="H2201" s="10" t="str">
        <f t="shared" ref="H2201:H2202" si="1003">if(AND(#REF!=#REF!,#REF!=#REF!+1,ISBLANK(#REF!)),#REF!,#REF!)</f>
        <v>#REF!</v>
      </c>
      <c r="I2201" s="22">
        <f>VLOOKUP(A2201,ENERGY!$A$2:$F$2692,5,0)</f>
        <v>141914</v>
      </c>
      <c r="J2201" s="10" t="str">
        <f>VLOOKUP(A2202,ENERGY!$A$2:$F$2692,6,0)</f>
        <v>#N/A</v>
      </c>
      <c r="K2201" s="23">
        <v>0.024</v>
      </c>
      <c r="L2201" s="10">
        <f>VLOOKUP(A2201,TOURISM!$A$2:$E$2692,5,0)</f>
        <v>59042000000</v>
      </c>
      <c r="M2201" s="10">
        <f>VLOOKUP(A2201,TOURISM!$A$2:$F$2692,6,0)</f>
        <v>22733000000</v>
      </c>
      <c r="N2201" s="23">
        <v>0.511</v>
      </c>
      <c r="O2201" s="23">
        <v>3.0</v>
      </c>
      <c r="P2201" s="27">
        <f t="shared" si="1002"/>
        <v>110</v>
      </c>
      <c r="Q2201" s="23">
        <v>107.0</v>
      </c>
      <c r="R2201" s="23">
        <v>0.66</v>
      </c>
      <c r="S2201" s="23">
        <v>0.947</v>
      </c>
      <c r="T2201" s="10">
        <f>VLOOKUP(A2201,TOURISM!$A$2:$E$2692,5,0)</f>
        <v>59042000000</v>
      </c>
      <c r="U2201" s="10">
        <f>VLOOKUP(A2201,TOURISM!$A$2:$F$2692,6,0)</f>
        <v>22733000000</v>
      </c>
      <c r="V2201" s="10">
        <f>VLOOKUP(A2201,BUSINESS!$A$2:$E$2692,5,0)</f>
        <v>0.568</v>
      </c>
      <c r="W2201" s="10">
        <f>VLOOKUP(A2201,BUSINESS!$A$2:$F$2692,6,0)</f>
        <v>47</v>
      </c>
      <c r="X2201" s="10">
        <f>VLOOKUP(A2201,BUSINESS!$A$2:$G$2692,7,0)</f>
        <v>19</v>
      </c>
      <c r="Y2201" s="10">
        <f>VLOOKUP(A2201,BUSINESS!$A$2:$H$2692,8,0)</f>
        <v>197</v>
      </c>
      <c r="Z2201" s="10">
        <f>VLOOKUP(A2201,BUSINESS!$A$2:$I$2692,9,0)</f>
        <v>0.658</v>
      </c>
      <c r="AA2201" s="10">
        <f>VLOOKUP(A2201,BUSINESS!$A$2:$J$2692,10,0)</f>
        <v>1.113</v>
      </c>
      <c r="AB2201" s="7">
        <f t="shared" si="2"/>
        <v>2090909090909</v>
      </c>
    </row>
    <row r="2202">
      <c r="A2202" s="7" t="str">
        <f t="shared" si="1"/>
        <v>Sweden-Europe2010</v>
      </c>
      <c r="B2202" s="8" t="s">
        <v>259</v>
      </c>
      <c r="C2202" s="5" t="s">
        <v>76</v>
      </c>
      <c r="D2202" s="9" t="s">
        <v>72</v>
      </c>
      <c r="E2202" s="11">
        <v>4.63E11</v>
      </c>
      <c r="F2202" s="12">
        <v>0.095</v>
      </c>
      <c r="G2202" s="12">
        <v>4694.0</v>
      </c>
      <c r="H2202" s="10" t="str">
        <f t="shared" si="1003"/>
        <v>#REF!</v>
      </c>
      <c r="I2202" s="22" t="str">
        <f>VLOOKUP(A2202,ENERGY!$A$2:$F$2692,5,0)</f>
        <v>#N/A</v>
      </c>
      <c r="J2202" s="10" t="str">
        <f>VLOOKUP(A2203,ENERGY!$A$2:$F$2692,6,0)</f>
        <v>#N/A</v>
      </c>
      <c r="K2202" s="23">
        <v>0.024</v>
      </c>
      <c r="L2202" s="10">
        <f>VLOOKUP(A2202,TOURISM!$A$2:$E$2692,5,0)</f>
        <v>10991000000</v>
      </c>
      <c r="M2202" s="10">
        <f>VLOOKUP(A2202,TOURISM!$A$2:$F$2692,6,0)</f>
        <v>14912000000</v>
      </c>
      <c r="N2202" s="23">
        <v>0.354</v>
      </c>
      <c r="O2202" s="23">
        <v>12.0</v>
      </c>
      <c r="P2202" s="27">
        <f t="shared" si="1002"/>
        <v>110</v>
      </c>
      <c r="Q2202" s="23">
        <v>172.0</v>
      </c>
      <c r="R2202" s="23">
        <v>0.69</v>
      </c>
      <c r="S2202" s="23">
        <v>0.909</v>
      </c>
      <c r="T2202" s="10">
        <f>VLOOKUP(A2202,TOURISM!$A$2:$E$2692,5,0)</f>
        <v>10991000000</v>
      </c>
      <c r="U2202" s="10">
        <f>VLOOKUP(A2202,TOURISM!$A$2:$F$2692,6,0)</f>
        <v>14912000000</v>
      </c>
      <c r="V2202" s="10">
        <f>VLOOKUP(A2202,BUSINESS!$A$2:$E$2692,5,0)</f>
        <v>0.52</v>
      </c>
      <c r="W2202" s="10">
        <f>VLOOKUP(A2202,BUSINESS!$A$2:$F$2692,6,0)</f>
        <v>16</v>
      </c>
      <c r="X2202" s="10">
        <f>VLOOKUP(A2202,BUSINESS!$A$2:$G$2692,7,0)</f>
        <v>19</v>
      </c>
      <c r="Y2202" s="10">
        <f>VLOOKUP(A2202,BUSINESS!$A$2:$H$2692,8,0)</f>
        <v>122</v>
      </c>
      <c r="Z2202" s="10">
        <f>VLOOKUP(A2202,BUSINESS!$A$2:$I$2692,9,0)</f>
        <v>0.9</v>
      </c>
      <c r="AA2202" s="10">
        <f>VLOOKUP(A2202,BUSINESS!$A$2:$J$2692,10,0)</f>
        <v>1.172</v>
      </c>
      <c r="AB2202" s="7">
        <f t="shared" si="2"/>
        <v>671014492754</v>
      </c>
    </row>
    <row r="2203">
      <c r="A2203" s="7" t="str">
        <f t="shared" si="1"/>
        <v>Switzerland-Europe2010</v>
      </c>
      <c r="B2203" s="8" t="s">
        <v>260</v>
      </c>
      <c r="C2203" s="5" t="s">
        <v>76</v>
      </c>
      <c r="D2203" s="9" t="s">
        <v>72</v>
      </c>
      <c r="E2203" s="11">
        <v>5.49E11</v>
      </c>
      <c r="F2203" s="12">
        <v>0.109</v>
      </c>
      <c r="G2203" s="12">
        <v>7697.0</v>
      </c>
      <c r="H2203" s="12">
        <v>0.027</v>
      </c>
      <c r="I2203" s="22" t="str">
        <f>VLOOKUP(A2203,ENERGY!$A$2:$F$2692,5,0)</f>
        <v>#N/A</v>
      </c>
      <c r="J2203" s="10">
        <f>VLOOKUP(A2204,ENERGY!$A$2:$F$2692,6,0)</f>
        <v>205678</v>
      </c>
      <c r="K2203" s="23">
        <v>0.024</v>
      </c>
      <c r="L2203" s="10">
        <f>VLOOKUP(A2203,TOURISM!$A$2:$E$2692,5,0)</f>
        <v>17614000000</v>
      </c>
      <c r="M2203" s="10">
        <f>VLOOKUP(A2203,TOURISM!$A$2:$F$2692,6,0)</f>
        <v>13528000000</v>
      </c>
      <c r="N2203" s="27">
        <f t="shared" ref="N2203:Q2203" si="1004">if(AND(L2203=L2204,M2203=M2203+1,ISBLANK(N2204)),N2203,N2204)</f>
        <v>0.415</v>
      </c>
      <c r="O2203" s="27">
        <f t="shared" si="1004"/>
        <v>46</v>
      </c>
      <c r="P2203" s="27">
        <f t="shared" si="1004"/>
        <v>110</v>
      </c>
      <c r="Q2203" s="27">
        <f t="shared" si="1004"/>
        <v>140</v>
      </c>
      <c r="R2203" s="23">
        <v>0.251</v>
      </c>
      <c r="S2203" s="23">
        <v>0.59</v>
      </c>
      <c r="T2203" s="10">
        <f>VLOOKUP(A2203,TOURISM!$A$2:$E$2692,5,0)</f>
        <v>17614000000</v>
      </c>
      <c r="U2203" s="10">
        <f>VLOOKUP(A2203,TOURISM!$A$2:$F$2692,6,0)</f>
        <v>13528000000</v>
      </c>
      <c r="V2203" s="10">
        <f>VLOOKUP(A2203,BUSINESS!$A$2:$E$2692,5,0)</f>
        <v>0.288</v>
      </c>
      <c r="W2203" s="10">
        <f>VLOOKUP(A2203,BUSINESS!$A$2:$F$2692,6,0)</f>
        <v>18</v>
      </c>
      <c r="X2203" s="10">
        <f>VLOOKUP(A2203,BUSINESS!$A$2:$G$2692,7,0)</f>
        <v>19</v>
      </c>
      <c r="Y2203" s="10">
        <f>VLOOKUP(A2203,BUSINESS!$A$2:$H$2692,8,0)</f>
        <v>63</v>
      </c>
      <c r="Z2203" s="10">
        <f>VLOOKUP(A2203,BUSINESS!$A$2:$I$2692,9,0)</f>
        <v>0.839</v>
      </c>
      <c r="AA2203" s="10">
        <f>VLOOKUP(A2203,BUSINESS!$A$2:$J$2692,10,0)</f>
        <v>1.232</v>
      </c>
      <c r="AB2203" s="7">
        <f t="shared" si="2"/>
        <v>2187250996016</v>
      </c>
    </row>
    <row r="2204">
      <c r="A2204" s="7" t="str">
        <f t="shared" si="1"/>
        <v>Turkey-Europe2010</v>
      </c>
      <c r="B2204" s="8" t="s">
        <v>270</v>
      </c>
      <c r="C2204" s="5" t="s">
        <v>76</v>
      </c>
      <c r="D2204" s="9" t="s">
        <v>72</v>
      </c>
      <c r="E2204" s="11">
        <v>7.31E11</v>
      </c>
      <c r="F2204" s="12">
        <v>0.068</v>
      </c>
      <c r="G2204" s="12">
        <v>680.0</v>
      </c>
      <c r="H2204" s="10" t="str">
        <f>if(AND(#REF!=#REF!,#REF!=#REF!+1,ISBLANK(#REF!)),#REF!,#REF!)</f>
        <v>#REF!</v>
      </c>
      <c r="I2204" s="22">
        <f>VLOOKUP(A2204,ENERGY!$A$2:$F$2692,5,0)</f>
        <v>74248</v>
      </c>
      <c r="J2204" s="10">
        <f>VLOOKUP(A2205,ENERGY!$A$2:$F$2692,6,0)</f>
        <v>318684</v>
      </c>
      <c r="K2204" s="23">
        <v>0.024</v>
      </c>
      <c r="L2204" s="10">
        <f>VLOOKUP(A2204,TOURISM!$A$2:$E$2692,5,0)</f>
        <v>26318000000</v>
      </c>
      <c r="M2204" s="10">
        <f>VLOOKUP(A2204,TOURISM!$A$2:$F$2692,6,0)</f>
        <v>5817000000</v>
      </c>
      <c r="N2204" s="27">
        <f t="shared" ref="N2204:Q2204" si="1005">if(AND(L2204=L2205,M2204=M2204+1,ISBLANK(N2205)),N2204,N2205)</f>
        <v>0.415</v>
      </c>
      <c r="O2204" s="27">
        <f t="shared" si="1005"/>
        <v>46</v>
      </c>
      <c r="P2204" s="27">
        <f t="shared" si="1005"/>
        <v>110</v>
      </c>
      <c r="Q2204" s="27">
        <f t="shared" si="1005"/>
        <v>140</v>
      </c>
      <c r="R2204" s="23">
        <v>0.335</v>
      </c>
      <c r="S2204" s="23">
        <v>0.667</v>
      </c>
      <c r="T2204" s="10">
        <f>VLOOKUP(A2204,TOURISM!$A$2:$E$2692,5,0)</f>
        <v>26318000000</v>
      </c>
      <c r="U2204" s="10">
        <f>VLOOKUP(A2204,TOURISM!$A$2:$F$2692,6,0)</f>
        <v>5817000000</v>
      </c>
      <c r="V2204" s="10">
        <f>VLOOKUP(A2204,BUSINESS!$A$2:$E$2692,5,0)</f>
        <v>0.433</v>
      </c>
      <c r="W2204" s="10">
        <f>VLOOKUP(A2204,BUSINESS!$A$2:$F$2692,6,0)</f>
        <v>6</v>
      </c>
      <c r="X2204" s="10">
        <f>VLOOKUP(A2204,BUSINESS!$A$2:$G$2692,7,0)</f>
        <v>19</v>
      </c>
      <c r="Y2204" s="10">
        <f>VLOOKUP(A2204,BUSINESS!$A$2:$H$2692,8,0)</f>
        <v>226</v>
      </c>
      <c r="Z2204" s="10">
        <f>VLOOKUP(A2204,BUSINESS!$A$2:$I$2692,9,0)</f>
        <v>0.398</v>
      </c>
      <c r="AA2204" s="10">
        <f>VLOOKUP(A2204,BUSINESS!$A$2:$J$2692,10,0)</f>
        <v>0.856</v>
      </c>
      <c r="AB2204" s="7">
        <f t="shared" si="2"/>
        <v>2182089552239</v>
      </c>
    </row>
    <row r="2205">
      <c r="A2205" s="7" t="str">
        <f t="shared" si="1"/>
        <v>Ukraine-Europe2010</v>
      </c>
      <c r="B2205" s="8" t="s">
        <v>274</v>
      </c>
      <c r="C2205" s="5" t="s">
        <v>76</v>
      </c>
      <c r="D2205" s="9" t="s">
        <v>72</v>
      </c>
      <c r="E2205" s="11">
        <v>1.36E11</v>
      </c>
      <c r="F2205" s="12">
        <v>0.078</v>
      </c>
      <c r="G2205" s="12">
        <v>231.0</v>
      </c>
      <c r="H2205" s="12">
        <v>0.159</v>
      </c>
      <c r="I2205" s="22">
        <f>VLOOKUP(A2205,ENERGY!$A$2:$F$2692,5,0)</f>
        <v>135601</v>
      </c>
      <c r="J2205" s="10">
        <f>VLOOKUP(A2206,ENERGY!$A$2:$F$2692,6,0)</f>
        <v>531939</v>
      </c>
      <c r="K2205" s="23">
        <v>0.024</v>
      </c>
      <c r="L2205" s="10">
        <f>VLOOKUP(A2205,TOURISM!$A$2:$E$2692,5,0)</f>
        <v>4696000000</v>
      </c>
      <c r="M2205" s="10">
        <f>VLOOKUP(A2205,TOURISM!$A$2:$F$2692,6,0)</f>
        <v>4134000000</v>
      </c>
      <c r="N2205" s="27">
        <f t="shared" ref="N2205:Q2205" si="1006">if(AND(L2205=L2206,M2205=M2205+1,ISBLANK(N2206)),N2205,N2206)</f>
        <v>0.415</v>
      </c>
      <c r="O2205" s="27">
        <f t="shared" si="1006"/>
        <v>46</v>
      </c>
      <c r="P2205" s="27">
        <f t="shared" si="1006"/>
        <v>110</v>
      </c>
      <c r="Q2205" s="27">
        <f t="shared" si="1006"/>
        <v>140</v>
      </c>
      <c r="R2205" s="23">
        <v>0.439</v>
      </c>
      <c r="S2205" s="27">
        <f>if(AND(Q2205=Q2206,R2205=R2205+1,ISBLANK(S2206)),S2205,S2206)</f>
        <v>0.344</v>
      </c>
      <c r="T2205" s="10">
        <f>VLOOKUP(A2205,TOURISM!$A$2:$E$2692,5,0)</f>
        <v>4696000000</v>
      </c>
      <c r="U2205" s="10">
        <f>VLOOKUP(A2205,TOURISM!$A$2:$F$2692,6,0)</f>
        <v>4134000000</v>
      </c>
      <c r="V2205" s="10">
        <f>VLOOKUP(A2205,BUSINESS!$A$2:$E$2692,5,0)</f>
        <v>0.555</v>
      </c>
      <c r="W2205" s="10">
        <f>VLOOKUP(A2205,BUSINESS!$A$2:$F$2692,6,0)</f>
        <v>27</v>
      </c>
      <c r="X2205" s="10">
        <f>VLOOKUP(A2205,BUSINESS!$A$2:$G$2692,7,0)</f>
        <v>19</v>
      </c>
      <c r="Y2205" s="10">
        <f>VLOOKUP(A2205,BUSINESS!$A$2:$H$2692,8,0)</f>
        <v>657</v>
      </c>
      <c r="Z2205" s="10">
        <f>VLOOKUP(A2205,BUSINESS!$A$2:$I$2692,9,0)</f>
        <v>0.233</v>
      </c>
      <c r="AA2205" s="10">
        <f>VLOOKUP(A2205,BUSINESS!$A$2:$J$2692,10,0)</f>
        <v>1.171</v>
      </c>
      <c r="AB2205" s="7">
        <f t="shared" si="2"/>
        <v>309794988610</v>
      </c>
    </row>
    <row r="2206">
      <c r="A2206" s="7" t="str">
        <f t="shared" si="1"/>
        <v>United Kingdom-Europe2010</v>
      </c>
      <c r="B2206" s="8" t="s">
        <v>276</v>
      </c>
      <c r="C2206" s="5" t="s">
        <v>76</v>
      </c>
      <c r="D2206" s="9" t="s">
        <v>72</v>
      </c>
      <c r="E2206" s="11">
        <v>2.3E12</v>
      </c>
      <c r="F2206" s="12">
        <v>0.096</v>
      </c>
      <c r="G2206" s="12">
        <v>3489.0</v>
      </c>
      <c r="H2206" s="12">
        <v>0.005</v>
      </c>
      <c r="I2206" s="22">
        <f>VLOOKUP(A2206,ENERGY!$A$2:$F$2692,5,0)</f>
        <v>218306</v>
      </c>
      <c r="J2206" s="10" t="str">
        <f>VLOOKUP(A2207,ENERGY!$A$2:$F$2692,6,0)</f>
        <v>#N/A</v>
      </c>
      <c r="K2206" s="23">
        <v>0.024</v>
      </c>
      <c r="L2206" s="10">
        <f>VLOOKUP(A2206,TOURISM!$A$2:$E$2692,5,0)</f>
        <v>40746000000</v>
      </c>
      <c r="M2206" s="10">
        <f>VLOOKUP(A2206,TOURISM!$A$2:$F$2692,6,0)</f>
        <v>61368000000</v>
      </c>
      <c r="N2206" s="27">
        <f t="shared" ref="N2206:S2206" si="1007">if(AND(L2206=L2207,M2206=M2206+1,ISBLANK(N2207)),N2206,N2207)</f>
        <v>0.415</v>
      </c>
      <c r="O2206" s="27">
        <f t="shared" si="1007"/>
        <v>46</v>
      </c>
      <c r="P2206" s="27">
        <f t="shared" si="1007"/>
        <v>110</v>
      </c>
      <c r="Q2206" s="27">
        <f t="shared" si="1007"/>
        <v>140</v>
      </c>
      <c r="R2206" s="27">
        <f t="shared" si="1007"/>
        <v>0.096</v>
      </c>
      <c r="S2206" s="27">
        <f t="shared" si="1007"/>
        <v>0.344</v>
      </c>
      <c r="T2206" s="10">
        <f>VLOOKUP(A2206,TOURISM!$A$2:$E$2692,5,0)</f>
        <v>40746000000</v>
      </c>
      <c r="U2206" s="10">
        <f>VLOOKUP(A2206,TOURISM!$A$2:$F$2692,6,0)</f>
        <v>61368000000</v>
      </c>
      <c r="V2206" s="10">
        <f>VLOOKUP(A2206,BUSINESS!$A$2:$E$2692,5,0)</f>
        <v>0.361</v>
      </c>
      <c r="W2206" s="10">
        <f>VLOOKUP(A2206,BUSINESS!$A$2:$F$2692,6,0)</f>
        <v>12</v>
      </c>
      <c r="X2206" s="10">
        <f>VLOOKUP(A2206,BUSINESS!$A$2:$G$2692,7,0)</f>
        <v>19</v>
      </c>
      <c r="Y2206" s="10">
        <f>VLOOKUP(A2206,BUSINESS!$A$2:$H$2692,8,0)</f>
        <v>110</v>
      </c>
      <c r="Z2206" s="10">
        <f>VLOOKUP(A2206,BUSINESS!$A$2:$I$2692,9,0)</f>
        <v>0.85</v>
      </c>
      <c r="AA2206" s="10">
        <f>VLOOKUP(A2206,BUSINESS!$A$2:$J$2692,10,0)</f>
        <v>1.236</v>
      </c>
      <c r="AB2206" s="7">
        <f t="shared" si="2"/>
        <v>23958333333333</v>
      </c>
    </row>
    <row r="2207">
      <c r="A2207" s="7" t="str">
        <f t="shared" si="1"/>
        <v>Bahrain-Middle East2010</v>
      </c>
      <c r="B2207" s="8" t="s">
        <v>92</v>
      </c>
      <c r="C2207" s="5" t="s">
        <v>93</v>
      </c>
      <c r="D2207" s="9" t="s">
        <v>72</v>
      </c>
      <c r="E2207" s="11">
        <v>2.2938464723E10</v>
      </c>
      <c r="F2207" s="12">
        <v>0.045</v>
      </c>
      <c r="G2207" s="12">
        <v>729.0</v>
      </c>
      <c r="H2207" s="12">
        <v>0.079</v>
      </c>
      <c r="I2207" s="22" t="str">
        <f>VLOOKUP(A2207,ENERGY!$A$2:$F$2692,5,0)</f>
        <v>#N/A</v>
      </c>
      <c r="J2207" s="10">
        <f>VLOOKUP(A2208,ENERGY!$A$2:$F$2692,6,0)</f>
        <v>418859</v>
      </c>
      <c r="K2207" s="23">
        <v>0.024</v>
      </c>
      <c r="L2207" s="10">
        <f>VLOOKUP(A2207,TOURISM!$A$2:$E$2692,5,0)</f>
        <v>2163000000</v>
      </c>
      <c r="M2207" s="10">
        <f>VLOOKUP(A2207,TOURISM!$A$2:$F$2692,6,0)</f>
        <v>684000000</v>
      </c>
      <c r="N2207" s="23">
        <v>0.415</v>
      </c>
      <c r="O2207" s="23">
        <v>46.0</v>
      </c>
      <c r="P2207" s="27">
        <f t="shared" ref="P2207:P2215" si="1008">if(AND(N2207=N2208,O2207=O2207+1,ISBLANK(P2208)),P2207,P2208)</f>
        <v>110</v>
      </c>
      <c r="Q2207" s="23">
        <v>140.0</v>
      </c>
      <c r="R2207" s="23">
        <v>0.096</v>
      </c>
      <c r="S2207" s="23">
        <v>0.344</v>
      </c>
      <c r="T2207" s="10">
        <f>VLOOKUP(A2207,TOURISM!$A$2:$E$2692,5,0)</f>
        <v>2163000000</v>
      </c>
      <c r="U2207" s="10">
        <f>VLOOKUP(A2207,TOURISM!$A$2:$F$2692,6,0)</f>
        <v>684000000</v>
      </c>
      <c r="V2207" s="10">
        <f>VLOOKUP(A2207,BUSINESS!$A$2:$E$2692,5,0)</f>
        <v>0.135</v>
      </c>
      <c r="W2207" s="10">
        <f>VLOOKUP(A2207,BUSINESS!$A$2:$F$2692,6,0)</f>
        <v>9</v>
      </c>
      <c r="X2207" s="10">
        <f>VLOOKUP(A2207,BUSINESS!$A$2:$G$2692,7,0)</f>
        <v>45</v>
      </c>
      <c r="Y2207" s="10">
        <f>VLOOKUP(A2207,BUSINESS!$A$2:$H$2692,8,0)</f>
        <v>36</v>
      </c>
      <c r="Z2207" s="10">
        <f>VLOOKUP(A2207,BUSINESS!$A$2:$I$2692,9,0)</f>
        <v>0.55</v>
      </c>
      <c r="AA2207" s="10">
        <f>VLOOKUP(A2207,BUSINESS!$A$2:$J$2692,10,0)</f>
        <v>1.252</v>
      </c>
      <c r="AB2207" s="7">
        <f t="shared" si="2"/>
        <v>238942340865</v>
      </c>
    </row>
    <row r="2208">
      <c r="A2208" s="7" t="str">
        <f t="shared" si="1"/>
        <v>Iran-Middle East2010</v>
      </c>
      <c r="B2208" s="8" t="s">
        <v>165</v>
      </c>
      <c r="C2208" s="5" t="s">
        <v>93</v>
      </c>
      <c r="D2208" s="9" t="s">
        <v>72</v>
      </c>
      <c r="E2208" s="11">
        <v>4.23E11</v>
      </c>
      <c r="F2208" s="12">
        <v>0.073</v>
      </c>
      <c r="G2208" s="12">
        <v>416.0</v>
      </c>
      <c r="H2208" s="12">
        <v>0.12</v>
      </c>
      <c r="I2208" s="22">
        <f>VLOOKUP(A2208,ENERGY!$A$2:$F$2692,5,0)</f>
        <v>142649</v>
      </c>
      <c r="J2208" s="10">
        <f>VLOOKUP(A2209,ENERGY!$A$2:$F$2692,6,0)</f>
        <v>91118</v>
      </c>
      <c r="K2208" s="23">
        <v>0.024</v>
      </c>
      <c r="L2208" s="10">
        <f>VLOOKUP(A2208,TOURISM!$A$2:$E$2692,5,0)</f>
        <v>2631000000</v>
      </c>
      <c r="M2208" s="10">
        <f>VLOOKUP(A2208,TOURISM!$A$2:$F$2692,6,0)</f>
        <v>10570000000</v>
      </c>
      <c r="N2208" s="23">
        <v>0.318</v>
      </c>
      <c r="O2208" s="23">
        <v>31.0</v>
      </c>
      <c r="P2208" s="27">
        <f t="shared" si="1008"/>
        <v>110</v>
      </c>
      <c r="Q2208" s="23">
        <v>120.0</v>
      </c>
      <c r="R2208" s="23">
        <v>0.045</v>
      </c>
      <c r="S2208" s="23">
        <v>0.008</v>
      </c>
      <c r="T2208" s="10">
        <f>VLOOKUP(A2208,TOURISM!$A$2:$E$2692,5,0)</f>
        <v>2631000000</v>
      </c>
      <c r="U2208" s="10">
        <f>VLOOKUP(A2208,TOURISM!$A$2:$F$2692,6,0)</f>
        <v>10570000000</v>
      </c>
      <c r="V2208" s="10">
        <f>VLOOKUP(A2208,BUSINESS!$A$2:$E$2692,5,0)</f>
        <v>0.441</v>
      </c>
      <c r="W2208" s="10">
        <f>VLOOKUP(A2208,BUSINESS!$A$2:$F$2692,6,0)</f>
        <v>11</v>
      </c>
      <c r="X2208" s="10">
        <f>VLOOKUP(A2208,BUSINESS!$A$2:$G$2692,7,0)</f>
        <v>45</v>
      </c>
      <c r="Y2208" s="10">
        <f>VLOOKUP(A2208,BUSINESS!$A$2:$H$2692,8,0)</f>
        <v>344</v>
      </c>
      <c r="Z2208" s="10">
        <f>VLOOKUP(A2208,BUSINESS!$A$2:$I$2692,9,0)</f>
        <v>0.147</v>
      </c>
      <c r="AA2208" s="10">
        <f>VLOOKUP(A2208,BUSINESS!$A$2:$J$2692,10,0)</f>
        <v>0.726</v>
      </c>
      <c r="AB2208" s="7">
        <f t="shared" si="2"/>
        <v>9400000000000</v>
      </c>
    </row>
    <row r="2209">
      <c r="A2209" s="7" t="str">
        <f t="shared" si="1"/>
        <v>Iraq-Middle East2010</v>
      </c>
      <c r="B2209" s="8" t="s">
        <v>166</v>
      </c>
      <c r="C2209" s="5" t="s">
        <v>93</v>
      </c>
      <c r="D2209" s="9" t="s">
        <v>72</v>
      </c>
      <c r="E2209" s="11">
        <v>1.43E11</v>
      </c>
      <c r="F2209" s="12">
        <v>0.031</v>
      </c>
      <c r="G2209" s="12">
        <v>141.0</v>
      </c>
      <c r="H2209" s="12">
        <v>0.133</v>
      </c>
      <c r="I2209" s="22">
        <f>VLOOKUP(A2209,ENERGY!$A$2:$F$2692,5,0)</f>
        <v>27086</v>
      </c>
      <c r="J2209" s="10">
        <f>VLOOKUP(A2210,ENERGY!$A$2:$F$2692,6,0)</f>
        <v>65122</v>
      </c>
      <c r="K2209" s="23">
        <v>0.024</v>
      </c>
      <c r="L2209" s="10">
        <f>VLOOKUP(A2209,TOURISM!$A$2:$E$2692,5,0)</f>
        <v>1736000000</v>
      </c>
      <c r="M2209" s="10">
        <f>VLOOKUP(A2209,TOURISM!$A$2:$F$2692,6,0)</f>
        <v>1675000000</v>
      </c>
      <c r="N2209" s="23">
        <v>0.596</v>
      </c>
      <c r="O2209" s="23">
        <v>16.0</v>
      </c>
      <c r="P2209" s="27">
        <f t="shared" si="1008"/>
        <v>110</v>
      </c>
      <c r="Q2209" s="23">
        <v>128.0</v>
      </c>
      <c r="R2209" s="23">
        <v>0.128</v>
      </c>
      <c r="S2209" s="23">
        <v>0.176</v>
      </c>
      <c r="T2209" s="10">
        <f>VLOOKUP(A2209,TOURISM!$A$2:$E$2692,5,0)</f>
        <v>1736000000</v>
      </c>
      <c r="U2209" s="10">
        <f>VLOOKUP(A2209,TOURISM!$A$2:$F$2692,6,0)</f>
        <v>1675000000</v>
      </c>
      <c r="V2209" s="10">
        <f>VLOOKUP(A2209,BUSINESS!$A$2:$E$2692,5,0)</f>
        <v>0.278</v>
      </c>
      <c r="W2209" s="10">
        <f>VLOOKUP(A2209,BUSINESS!$A$2:$F$2692,6,0)</f>
        <v>32</v>
      </c>
      <c r="X2209" s="10">
        <f>VLOOKUP(A2209,BUSINESS!$A$2:$G$2692,7,0)</f>
        <v>45</v>
      </c>
      <c r="Y2209" s="10">
        <f>VLOOKUP(A2209,BUSINESS!$A$2:$H$2692,8,0)</f>
        <v>312</v>
      </c>
      <c r="Z2209" s="10">
        <f>VLOOKUP(A2209,BUSINESS!$A$2:$I$2692,9,0)</f>
        <v>0.025</v>
      </c>
      <c r="AA2209" s="10">
        <f>VLOOKUP(A2209,BUSINESS!$A$2:$J$2692,10,0)</f>
        <v>0.751</v>
      </c>
      <c r="AB2209" s="7">
        <f t="shared" si="2"/>
        <v>1117187500000</v>
      </c>
    </row>
    <row r="2210">
      <c r="A2210" s="7" t="str">
        <f t="shared" si="1"/>
        <v>Israel-Middle East2010</v>
      </c>
      <c r="B2210" s="8" t="s">
        <v>169</v>
      </c>
      <c r="C2210" s="5" t="s">
        <v>93</v>
      </c>
      <c r="D2210" s="9" t="s">
        <v>72</v>
      </c>
      <c r="E2210" s="11">
        <v>2.32E11</v>
      </c>
      <c r="F2210" s="12">
        <v>0.076</v>
      </c>
      <c r="G2210" s="12">
        <v>2165.0</v>
      </c>
      <c r="H2210" s="12">
        <v>0.05</v>
      </c>
      <c r="I2210" s="22">
        <f>VLOOKUP(A2210,ENERGY!$A$2:$F$2692,5,0)</f>
        <v>19730</v>
      </c>
      <c r="J2210" s="10">
        <f>VLOOKUP(A2211,ENERGY!$A$2:$F$2692,6,0)</f>
        <v>17470</v>
      </c>
      <c r="K2210" s="23">
        <v>0.024</v>
      </c>
      <c r="L2210" s="10">
        <f>VLOOKUP(A2210,TOURISM!$A$2:$E$2692,5,0)</f>
        <v>5824000000</v>
      </c>
      <c r="M2210" s="10">
        <f>VLOOKUP(A2210,TOURISM!$A$2:$F$2692,6,0)</f>
        <v>4725000000</v>
      </c>
      <c r="N2210" s="23">
        <v>0.084</v>
      </c>
      <c r="O2210" s="23">
        <v>47.0</v>
      </c>
      <c r="P2210" s="27">
        <f t="shared" si="1008"/>
        <v>110</v>
      </c>
      <c r="Q2210" s="23">
        <v>120.0</v>
      </c>
      <c r="R2210" s="23">
        <v>0.059</v>
      </c>
      <c r="S2210" s="23">
        <v>0.07</v>
      </c>
      <c r="T2210" s="10">
        <f>VLOOKUP(A2210,TOURISM!$A$2:$E$2692,5,0)</f>
        <v>5824000000</v>
      </c>
      <c r="U2210" s="10">
        <f>VLOOKUP(A2210,TOURISM!$A$2:$F$2692,6,0)</f>
        <v>4725000000</v>
      </c>
      <c r="V2210" s="10">
        <f>VLOOKUP(A2210,BUSINESS!$A$2:$E$2692,5,0)</f>
        <v>0.311</v>
      </c>
      <c r="W2210" s="10">
        <f>VLOOKUP(A2210,BUSINESS!$A$2:$F$2692,6,0)</f>
        <v>20</v>
      </c>
      <c r="X2210" s="10">
        <f>VLOOKUP(A2210,BUSINESS!$A$2:$G$2692,7,0)</f>
        <v>45</v>
      </c>
      <c r="Y2210" s="10">
        <f>VLOOKUP(A2210,BUSINESS!$A$2:$H$2692,8,0)</f>
        <v>235</v>
      </c>
      <c r="Z2210" s="10">
        <f>VLOOKUP(A2210,BUSINESS!$A$2:$I$2692,9,0)</f>
        <v>0.675</v>
      </c>
      <c r="AA2210" s="10">
        <f>VLOOKUP(A2210,BUSINESS!$A$2:$J$2692,10,0)</f>
        <v>1.228</v>
      </c>
      <c r="AB2210" s="7">
        <f t="shared" si="2"/>
        <v>3932203389831</v>
      </c>
    </row>
    <row r="2211">
      <c r="A2211" s="7" t="str">
        <f t="shared" si="1"/>
        <v>Jordan-Middle East2010</v>
      </c>
      <c r="B2211" s="8" t="s">
        <v>173</v>
      </c>
      <c r="C2211" s="5" t="s">
        <v>93</v>
      </c>
      <c r="D2211" s="9" t="s">
        <v>72</v>
      </c>
      <c r="E2211" s="11">
        <v>2.6425379367E10</v>
      </c>
      <c r="F2211" s="12">
        <v>0.085</v>
      </c>
      <c r="G2211" s="12">
        <v>361.0</v>
      </c>
      <c r="H2211" s="12">
        <v>0.09</v>
      </c>
      <c r="I2211" s="22">
        <f>VLOOKUP(A2211,ENERGY!$A$2:$F$2692,5,0)</f>
        <v>5176</v>
      </c>
      <c r="J2211" s="10">
        <f>VLOOKUP(A2212,ENERGY!$A$2:$F$2692,6,0)</f>
        <v>61657</v>
      </c>
      <c r="K2211" s="23">
        <v>0.024</v>
      </c>
      <c r="L2211" s="10">
        <f>VLOOKUP(A2211,TOURISM!$A$2:$E$2692,5,0)</f>
        <v>4390000000</v>
      </c>
      <c r="M2211" s="10">
        <f>VLOOKUP(A2211,TOURISM!$A$2:$F$2692,6,0)</f>
        <v>1736000000</v>
      </c>
      <c r="N2211" s="23">
        <v>0.202</v>
      </c>
      <c r="O2211" s="23">
        <v>35.0</v>
      </c>
      <c r="P2211" s="27">
        <f t="shared" si="1008"/>
        <v>110</v>
      </c>
      <c r="Q2211" s="23">
        <v>224.0</v>
      </c>
      <c r="R2211" s="23">
        <v>0.045</v>
      </c>
      <c r="S2211" s="23">
        <v>0.251</v>
      </c>
      <c r="T2211" s="10">
        <f>VLOOKUP(A2211,TOURISM!$A$2:$E$2692,5,0)</f>
        <v>4390000000</v>
      </c>
      <c r="U2211" s="10">
        <f>VLOOKUP(A2211,TOURISM!$A$2:$F$2692,6,0)</f>
        <v>1736000000</v>
      </c>
      <c r="V2211" s="10">
        <f>VLOOKUP(A2211,BUSINESS!$A$2:$E$2692,5,0)</f>
        <v>0.312</v>
      </c>
      <c r="W2211" s="10">
        <f>VLOOKUP(A2211,BUSINESS!$A$2:$F$2692,6,0)</f>
        <v>12</v>
      </c>
      <c r="X2211" s="10">
        <f>VLOOKUP(A2211,BUSINESS!$A$2:$G$2692,7,0)</f>
        <v>45</v>
      </c>
      <c r="Y2211" s="10">
        <f>VLOOKUP(A2211,BUSINESS!$A$2:$H$2692,8,0)</f>
        <v>136</v>
      </c>
      <c r="Z2211" s="10">
        <f>VLOOKUP(A2211,BUSINESS!$A$2:$I$2692,9,0)</f>
        <v>0.272</v>
      </c>
      <c r="AA2211" s="10">
        <f>VLOOKUP(A2211,BUSINESS!$A$2:$J$2692,10,0)</f>
        <v>1.026</v>
      </c>
      <c r="AB2211" s="7">
        <f t="shared" si="2"/>
        <v>587230652600</v>
      </c>
    </row>
    <row r="2212">
      <c r="A2212" s="7" t="str">
        <f t="shared" si="1"/>
        <v>Kuwait-Middle East2010</v>
      </c>
      <c r="B2212" s="8" t="s">
        <v>178</v>
      </c>
      <c r="C2212" s="5" t="s">
        <v>93</v>
      </c>
      <c r="D2212" s="9" t="s">
        <v>72</v>
      </c>
      <c r="E2212" s="11">
        <v>1.2E11</v>
      </c>
      <c r="F2212" s="12">
        <v>0.028</v>
      </c>
      <c r="G2212" s="12">
        <v>1116.0</v>
      </c>
      <c r="H2212" s="12">
        <v>0.049</v>
      </c>
      <c r="I2212" s="22">
        <f>VLOOKUP(A2212,ENERGY!$A$2:$F$2692,5,0)</f>
        <v>22001</v>
      </c>
      <c r="J2212" s="10">
        <f>VLOOKUP(A2213,ENERGY!$A$2:$F$2692,6,0)</f>
        <v>18221</v>
      </c>
      <c r="K2212" s="23">
        <v>0.024</v>
      </c>
      <c r="L2212" s="10">
        <f>VLOOKUP(A2212,TOURISM!$A$2:$E$2692,5,0)</f>
        <v>574000000</v>
      </c>
      <c r="M2212" s="10">
        <f>VLOOKUP(A2212,TOURISM!$A$2:$F$2692,6,0)</f>
        <v>7106000000</v>
      </c>
      <c r="N2212" s="23">
        <v>0.275</v>
      </c>
      <c r="O2212" s="23">
        <v>32.0</v>
      </c>
      <c r="P2212" s="27">
        <f t="shared" si="1008"/>
        <v>110</v>
      </c>
      <c r="Q2212" s="23">
        <v>164.0</v>
      </c>
      <c r="R2212" s="23">
        <v>0.059</v>
      </c>
      <c r="S2212" s="23">
        <v>0.296</v>
      </c>
      <c r="T2212" s="10">
        <f>VLOOKUP(A2212,TOURISM!$A$2:$E$2692,5,0)</f>
        <v>574000000</v>
      </c>
      <c r="U2212" s="10">
        <f>VLOOKUP(A2212,TOURISM!$A$2:$F$2692,6,0)</f>
        <v>7106000000</v>
      </c>
      <c r="V2212" s="10">
        <f>VLOOKUP(A2212,BUSINESS!$A$2:$E$2692,5,0)</f>
        <v>0.107</v>
      </c>
      <c r="W2212" s="10">
        <f>VLOOKUP(A2212,BUSINESS!$A$2:$F$2692,6,0)</f>
        <v>35</v>
      </c>
      <c r="X2212" s="10">
        <f>VLOOKUP(A2212,BUSINESS!$A$2:$G$2692,7,0)</f>
        <v>45</v>
      </c>
      <c r="Y2212" s="10">
        <f>VLOOKUP(A2212,BUSINESS!$A$2:$H$2692,8,0)</f>
        <v>98</v>
      </c>
      <c r="Z2212" s="10">
        <f>VLOOKUP(A2212,BUSINESS!$A$2:$I$2692,9,0)</f>
        <v>0.614</v>
      </c>
      <c r="AA2212" s="10">
        <f>VLOOKUP(A2212,BUSINESS!$A$2:$J$2692,10,0)</f>
        <v>1.33</v>
      </c>
      <c r="AB2212" s="7">
        <f t="shared" si="2"/>
        <v>2033898305085</v>
      </c>
    </row>
    <row r="2213">
      <c r="A2213" s="7" t="str">
        <f t="shared" si="1"/>
        <v>Lebanon-Middle East2010</v>
      </c>
      <c r="B2213" s="8" t="s">
        <v>182</v>
      </c>
      <c r="C2213" s="5" t="s">
        <v>93</v>
      </c>
      <c r="D2213" s="9" t="s">
        <v>72</v>
      </c>
      <c r="E2213" s="11">
        <v>3.8009950249E10</v>
      </c>
      <c r="F2213" s="12">
        <v>0.072</v>
      </c>
      <c r="G2213" s="12">
        <v>620.0</v>
      </c>
      <c r="H2213" s="12">
        <v>0.083</v>
      </c>
      <c r="I2213" s="22">
        <f>VLOOKUP(A2213,ENERGY!$A$2:$F$2692,5,0)</f>
        <v>5220</v>
      </c>
      <c r="J2213" s="10" t="str">
        <f>VLOOKUP(A2214,ENERGY!$A$2:$F$2692,6,0)</f>
        <v>#N/A</v>
      </c>
      <c r="K2213" s="23">
        <v>0.024</v>
      </c>
      <c r="L2213" s="10">
        <f>VLOOKUP(A2213,TOURISM!$A$2:$E$2692,5,0)</f>
        <v>8026000000</v>
      </c>
      <c r="M2213" s="10">
        <f>VLOOKUP(A2213,TOURISM!$A$2:$F$2692,6,0)</f>
        <v>4868000000</v>
      </c>
      <c r="N2213" s="23">
        <v>0.415</v>
      </c>
      <c r="O2213" s="23">
        <v>51.0</v>
      </c>
      <c r="P2213" s="27">
        <f t="shared" si="1008"/>
        <v>110</v>
      </c>
      <c r="Q2213" s="23">
        <v>207.0</v>
      </c>
      <c r="R2213" s="23">
        <v>0.018</v>
      </c>
      <c r="S2213" s="23">
        <v>0.016</v>
      </c>
      <c r="T2213" s="10">
        <f>VLOOKUP(A2213,TOURISM!$A$2:$E$2692,5,0)</f>
        <v>8026000000</v>
      </c>
      <c r="U2213" s="10">
        <f>VLOOKUP(A2213,TOURISM!$A$2:$F$2692,6,0)</f>
        <v>4868000000</v>
      </c>
      <c r="V2213" s="10">
        <f>VLOOKUP(A2213,BUSINESS!$A$2:$E$2692,5,0)</f>
        <v>0.302</v>
      </c>
      <c r="W2213" s="10">
        <f>VLOOKUP(A2213,BUSINESS!$A$2:$F$2692,6,0)</f>
        <v>9</v>
      </c>
      <c r="X2213" s="10">
        <f>VLOOKUP(A2213,BUSINESS!$A$2:$G$2692,7,0)</f>
        <v>45</v>
      </c>
      <c r="Y2213" s="10">
        <f>VLOOKUP(A2213,BUSINESS!$A$2:$H$2692,8,0)</f>
        <v>180</v>
      </c>
      <c r="Z2213" s="10">
        <f>VLOOKUP(A2213,BUSINESS!$A$2:$I$2692,9,0)</f>
        <v>0.437</v>
      </c>
      <c r="AA2213" s="10">
        <f>VLOOKUP(A2213,BUSINESS!$A$2:$J$2692,10,0)</f>
        <v>0.66</v>
      </c>
      <c r="AB2213" s="7">
        <f t="shared" si="2"/>
        <v>2111663902722</v>
      </c>
    </row>
    <row r="2214">
      <c r="A2214" s="7" t="str">
        <f t="shared" si="1"/>
        <v>Oman-Middle East2010</v>
      </c>
      <c r="B2214" s="8" t="s">
        <v>219</v>
      </c>
      <c r="C2214" s="5" t="s">
        <v>93</v>
      </c>
      <c r="D2214" s="9" t="s">
        <v>72</v>
      </c>
      <c r="E2214" s="11">
        <v>5.8813004375E10</v>
      </c>
      <c r="F2214" s="12">
        <v>0.028</v>
      </c>
      <c r="G2214" s="12">
        <v>582.0</v>
      </c>
      <c r="H2214" s="12">
        <v>0.068</v>
      </c>
      <c r="I2214" s="22" t="str">
        <f>VLOOKUP(A2214,ENERGY!$A$2:$F$2692,5,0)</f>
        <v>#N/A</v>
      </c>
      <c r="J2214" s="10">
        <f>VLOOKUP(A2215,ENERGY!$A$2:$F$2692,6,0)</f>
        <v>51881</v>
      </c>
      <c r="K2214" s="23">
        <v>0.024</v>
      </c>
      <c r="L2214" s="10">
        <f>VLOOKUP(A2214,TOURISM!$A$2:$E$2692,5,0)</f>
        <v>1246000000</v>
      </c>
      <c r="M2214" s="10">
        <f>VLOOKUP(A2214,TOURISM!$A$2:$F$2692,6,0)</f>
        <v>1768000000</v>
      </c>
      <c r="N2214" s="23">
        <v>0.261</v>
      </c>
      <c r="O2214" s="23">
        <v>56.0</v>
      </c>
      <c r="P2214" s="27">
        <f t="shared" si="1008"/>
        <v>110</v>
      </c>
      <c r="Q2214" s="23">
        <v>80.0</v>
      </c>
      <c r="R2214" s="23">
        <v>0.016</v>
      </c>
      <c r="S2214" s="23">
        <v>0.015</v>
      </c>
      <c r="T2214" s="10">
        <f>VLOOKUP(A2214,TOURISM!$A$2:$E$2692,5,0)</f>
        <v>1246000000</v>
      </c>
      <c r="U2214" s="10">
        <f>VLOOKUP(A2214,TOURISM!$A$2:$F$2692,6,0)</f>
        <v>1768000000</v>
      </c>
      <c r="V2214" s="10">
        <f>VLOOKUP(A2214,BUSINESS!$A$2:$E$2692,5,0)</f>
        <v>0.216</v>
      </c>
      <c r="W2214" s="10">
        <f>VLOOKUP(A2214,BUSINESS!$A$2:$F$2692,6,0)</f>
        <v>12</v>
      </c>
      <c r="X2214" s="10">
        <f>VLOOKUP(A2214,BUSINESS!$A$2:$G$2692,7,0)</f>
        <v>45</v>
      </c>
      <c r="Y2214" s="10">
        <f>VLOOKUP(A2214,BUSINESS!$A$2:$H$2692,8,0)</f>
        <v>62</v>
      </c>
      <c r="Z2214" s="10">
        <f>VLOOKUP(A2214,BUSINESS!$A$2:$I$2692,9,0)</f>
        <v>0.358</v>
      </c>
      <c r="AA2214" s="10">
        <f>VLOOKUP(A2214,BUSINESS!$A$2:$J$2692,10,0)</f>
        <v>1.643</v>
      </c>
      <c r="AB2214" s="7">
        <f t="shared" si="2"/>
        <v>3675812773438</v>
      </c>
    </row>
    <row r="2215">
      <c r="A2215" s="7" t="str">
        <f t="shared" si="1"/>
        <v>Qatar-Middle East2010</v>
      </c>
      <c r="B2215" s="8" t="s">
        <v>229</v>
      </c>
      <c r="C2215" s="5" t="s">
        <v>93</v>
      </c>
      <c r="D2215" s="9" t="s">
        <v>72</v>
      </c>
      <c r="E2215" s="11">
        <v>1.25E11</v>
      </c>
      <c r="F2215" s="12">
        <v>0.021</v>
      </c>
      <c r="G2215" s="12">
        <v>1496.0</v>
      </c>
      <c r="H2215" s="12">
        <v>0.073</v>
      </c>
      <c r="I2215" s="22">
        <f>VLOOKUP(A2215,ENERGY!$A$2:$F$2692,5,0)</f>
        <v>16638</v>
      </c>
      <c r="J2215" s="10">
        <f>VLOOKUP(A2216,ENERGY!$A$2:$F$2692,6,0)</f>
        <v>397642</v>
      </c>
      <c r="K2215" s="23">
        <v>0.024</v>
      </c>
      <c r="L2215" s="10">
        <f>VLOOKUP(A2215,TOURISM!$A$2:$E$2692,5,0)</f>
        <v>2259000000</v>
      </c>
      <c r="M2215" s="10">
        <f>VLOOKUP(A2215,TOURISM!$A$2:$F$2692,6,0)</f>
        <v>345000000</v>
      </c>
      <c r="N2215" s="23">
        <v>0.648</v>
      </c>
      <c r="O2215" s="23">
        <v>17.0</v>
      </c>
      <c r="P2215" s="27">
        <f t="shared" si="1008"/>
        <v>110</v>
      </c>
      <c r="Q2215" s="23">
        <v>128.0</v>
      </c>
      <c r="R2215" s="23">
        <v>0.038</v>
      </c>
      <c r="S2215" s="27">
        <f>if(AND(Q2215=Q2216,R2215=R2215+1,ISBLANK(S2216)),S2215,S2216)</f>
        <v>1.001</v>
      </c>
      <c r="T2215" s="10">
        <f>VLOOKUP(A2215,TOURISM!$A$2:$E$2692,5,0)</f>
        <v>2259000000</v>
      </c>
      <c r="U2215" s="10">
        <f>VLOOKUP(A2215,TOURISM!$A$2:$F$2692,6,0)</f>
        <v>345000000</v>
      </c>
      <c r="V2215" s="10">
        <f>VLOOKUP(A2215,BUSINESS!$A$2:$E$2692,5,0)</f>
        <v>0.113</v>
      </c>
      <c r="W2215" s="10">
        <f>VLOOKUP(A2215,BUSINESS!$A$2:$F$2692,6,0)</f>
        <v>10</v>
      </c>
      <c r="X2215" s="10">
        <f>VLOOKUP(A2215,BUSINESS!$A$2:$G$2692,7,0)</f>
        <v>45</v>
      </c>
      <c r="Y2215" s="10">
        <f>VLOOKUP(A2215,BUSINESS!$A$2:$H$2692,8,0)</f>
        <v>36</v>
      </c>
      <c r="Z2215" s="10">
        <f>VLOOKUP(A2215,BUSINESS!$A$2:$I$2692,9,0)</f>
        <v>0.69</v>
      </c>
      <c r="AA2215" s="10">
        <f>VLOOKUP(A2215,BUSINESS!$A$2:$J$2692,10,0)</f>
        <v>1.25</v>
      </c>
      <c r="AB2215" s="7">
        <f t="shared" si="2"/>
        <v>3289473684211</v>
      </c>
    </row>
    <row r="2216">
      <c r="A2216" s="7" t="str">
        <f t="shared" si="1"/>
        <v>Saudi Arabia-Middle East2010</v>
      </c>
      <c r="B2216" s="8" t="s">
        <v>236</v>
      </c>
      <c r="C2216" s="5" t="s">
        <v>93</v>
      </c>
      <c r="D2216" s="9" t="s">
        <v>72</v>
      </c>
      <c r="E2216" s="11">
        <v>5.27E11</v>
      </c>
      <c r="F2216" s="12">
        <v>0.04</v>
      </c>
      <c r="G2216" s="12">
        <v>663.0</v>
      </c>
      <c r="H2216" s="10" t="str">
        <f>if(AND(#REF!=#REF!,#REF!=#REF!+1,ISBLANK(#REF!)),#REF!,#REF!)</f>
        <v>#REF!</v>
      </c>
      <c r="I2216" s="22">
        <f>VLOOKUP(A2216,ENERGY!$A$2:$F$2692,5,0)</f>
        <v>145540</v>
      </c>
      <c r="J2216" s="10" t="str">
        <f>VLOOKUP(A2217,ENERGY!$A$2:$F$2692,6,0)</f>
        <v>#N/A</v>
      </c>
      <c r="K2216" s="23">
        <v>0.024</v>
      </c>
      <c r="L2216" s="10">
        <f>VLOOKUP(A2216,TOURISM!$A$2:$E$2692,5,0)</f>
        <v>7536000000</v>
      </c>
      <c r="M2216" s="10">
        <f>VLOOKUP(A2216,TOURISM!$A$2:$F$2692,6,0)</f>
        <v>22076000000</v>
      </c>
      <c r="N2216" s="27">
        <f t="shared" ref="N2216:S2216" si="1009">if(AND(L2216=L2217,M2216=M2216+1,ISBLANK(N2217)),N2216,N2217)</f>
        <v>0.501</v>
      </c>
      <c r="O2216" s="27">
        <f t="shared" si="1009"/>
        <v>3</v>
      </c>
      <c r="P2216" s="27">
        <f t="shared" si="1009"/>
        <v>110</v>
      </c>
      <c r="Q2216" s="27">
        <f t="shared" si="1009"/>
        <v>107</v>
      </c>
      <c r="R2216" s="27">
        <f t="shared" si="1009"/>
        <v>0.695</v>
      </c>
      <c r="S2216" s="27">
        <f t="shared" si="1009"/>
        <v>1.001</v>
      </c>
      <c r="T2216" s="10">
        <f>VLOOKUP(A2216,TOURISM!$A$2:$E$2692,5,0)</f>
        <v>7536000000</v>
      </c>
      <c r="U2216" s="10">
        <f>VLOOKUP(A2216,TOURISM!$A$2:$F$2692,6,0)</f>
        <v>22076000000</v>
      </c>
      <c r="V2216" s="10">
        <f>VLOOKUP(A2216,BUSINESS!$A$2:$E$2692,5,0)</f>
        <v>0.145</v>
      </c>
      <c r="W2216" s="10">
        <f>VLOOKUP(A2216,BUSINESS!$A$2:$F$2692,6,0)</f>
        <v>21</v>
      </c>
      <c r="X2216" s="10">
        <f>VLOOKUP(A2216,BUSINESS!$A$2:$G$2692,7,0)</f>
        <v>45</v>
      </c>
      <c r="Y2216" s="10">
        <f>VLOOKUP(A2216,BUSINESS!$A$2:$H$2692,8,0)</f>
        <v>79</v>
      </c>
      <c r="Z2216" s="10">
        <f>VLOOKUP(A2216,BUSINESS!$A$2:$I$2692,9,0)</f>
        <v>0.41</v>
      </c>
      <c r="AA2216" s="10">
        <f>VLOOKUP(A2216,BUSINESS!$A$2:$J$2692,10,0)</f>
        <v>1.892</v>
      </c>
      <c r="AB2216" s="7">
        <f t="shared" si="2"/>
        <v>758273381295</v>
      </c>
    </row>
    <row r="2217">
      <c r="A2217" s="7" t="str">
        <f t="shared" si="1"/>
        <v>Syria-Middle East2010</v>
      </c>
      <c r="B2217" s="8" t="s">
        <v>261</v>
      </c>
      <c r="C2217" s="5" t="s">
        <v>93</v>
      </c>
      <c r="D2217" s="9" t="s">
        <v>72</v>
      </c>
      <c r="E2217" s="8"/>
      <c r="F2217" s="12">
        <v>0.034</v>
      </c>
      <c r="G2217" s="12">
        <v>97.0</v>
      </c>
      <c r="H2217" s="12">
        <v>0.099</v>
      </c>
      <c r="I2217" s="22" t="str">
        <f>VLOOKUP(A2217,ENERGY!$A$2:$F$2692,5,0)</f>
        <v>#N/A</v>
      </c>
      <c r="J2217" s="10">
        <f>VLOOKUP(A2218,ENERGY!$A$2:$F$2692,6,0)</f>
        <v>84704</v>
      </c>
      <c r="K2217" s="23">
        <v>0.024</v>
      </c>
      <c r="L2217" s="10">
        <f>VLOOKUP(A2217,TOURISM!$A$2:$E$2692,5,0)</f>
        <v>6308000000</v>
      </c>
      <c r="M2217" s="10">
        <f>VLOOKUP(A2217,TOURISM!$A$2:$F$2692,6,0)</f>
        <v>1598000000</v>
      </c>
      <c r="N2217" s="23">
        <v>0.501</v>
      </c>
      <c r="O2217" s="23">
        <v>3.0</v>
      </c>
      <c r="P2217" s="27">
        <f t="shared" ref="P2217:P2218" si="1010">if(AND(N2217=N2218,O2217=O2217+1,ISBLANK(P2218)),P2217,P2218)</f>
        <v>110</v>
      </c>
      <c r="Q2217" s="23">
        <v>107.0</v>
      </c>
      <c r="R2217" s="23">
        <v>0.695</v>
      </c>
      <c r="S2217" s="23">
        <v>1.001</v>
      </c>
      <c r="T2217" s="10">
        <f>VLOOKUP(A2217,TOURISM!$A$2:$E$2692,5,0)</f>
        <v>6308000000</v>
      </c>
      <c r="U2217" s="10">
        <f>VLOOKUP(A2217,TOURISM!$A$2:$F$2692,6,0)</f>
        <v>1598000000</v>
      </c>
      <c r="V2217" s="10">
        <f>VLOOKUP(A2217,BUSINESS!$A$2:$E$2692,5,0)</f>
        <v>0.397</v>
      </c>
      <c r="W2217" s="10">
        <f>VLOOKUP(A2217,BUSINESS!$A$2:$F$2692,6,0)</f>
        <v>13</v>
      </c>
      <c r="X2217" s="10">
        <f>VLOOKUP(A2217,BUSINESS!$A$2:$G$2692,7,0)</f>
        <v>45</v>
      </c>
      <c r="Y2217" s="10">
        <f>VLOOKUP(A2217,BUSINESS!$A$2:$H$2692,8,0)</f>
        <v>336</v>
      </c>
      <c r="Z2217" s="10">
        <f>VLOOKUP(A2217,BUSINESS!$A$2:$I$2692,9,0)</f>
        <v>0.207</v>
      </c>
      <c r="AA2217" s="10">
        <f>VLOOKUP(A2217,BUSINESS!$A$2:$J$2692,10,0)</f>
        <v>0.543</v>
      </c>
      <c r="AB2217" s="7">
        <f t="shared" si="2"/>
        <v>0</v>
      </c>
    </row>
    <row r="2218">
      <c r="A2218" s="7" t="str">
        <f t="shared" si="1"/>
        <v>United Arab Emirates-Middle East2010</v>
      </c>
      <c r="B2218" s="8" t="s">
        <v>275</v>
      </c>
      <c r="C2218" s="5" t="s">
        <v>93</v>
      </c>
      <c r="D2218" s="9" t="s">
        <v>72</v>
      </c>
      <c r="E2218" s="11">
        <v>2.87E11</v>
      </c>
      <c r="F2218" s="12">
        <v>0.032</v>
      </c>
      <c r="G2218" s="12">
        <v>1283.0</v>
      </c>
      <c r="H2218" s="10" t="str">
        <f>if(AND(#REF!=#REF!,#REF!=#REF!+1,ISBLANK(#REF!)),#REF!,#REF!)</f>
        <v>#REF!</v>
      </c>
      <c r="I2218" s="22">
        <f>VLOOKUP(A2218,ENERGY!$A$2:$F$2692,5,0)</f>
        <v>40578</v>
      </c>
      <c r="J2218" s="10" t="str">
        <f>VLOOKUP(A2219,ENERGY!$A$2:$F$2692,6,0)</f>
        <v>#N/A</v>
      </c>
      <c r="K2218" s="23">
        <v>0.024</v>
      </c>
      <c r="L2218" s="10">
        <f>VLOOKUP(A2218,TOURISM!$A$2:$E$2692,5,0)</f>
        <v>8577000000</v>
      </c>
      <c r="M2218" s="10">
        <f>VLOOKUP(A2218,TOURISM!$A$2:$F$2692,6,0)</f>
        <v>11818000000</v>
      </c>
      <c r="N2218" s="23">
        <v>0.355</v>
      </c>
      <c r="O2218" s="23">
        <v>12.0</v>
      </c>
      <c r="P2218" s="27">
        <f t="shared" si="1010"/>
        <v>110</v>
      </c>
      <c r="Q2218" s="23">
        <v>172.0</v>
      </c>
      <c r="R2218" s="23">
        <v>0.698</v>
      </c>
      <c r="S2218" s="23">
        <v>1.004</v>
      </c>
      <c r="T2218" s="10">
        <f>VLOOKUP(A2218,TOURISM!$A$2:$E$2692,5,0)</f>
        <v>8577000000</v>
      </c>
      <c r="U2218" s="10">
        <f>VLOOKUP(A2218,TOURISM!$A$2:$F$2692,6,0)</f>
        <v>11818000000</v>
      </c>
      <c r="V2218" s="10">
        <f>VLOOKUP(A2218,BUSINESS!$A$2:$E$2692,5,0)</f>
        <v>0.141</v>
      </c>
      <c r="W2218" s="10">
        <f>VLOOKUP(A2218,BUSINESS!$A$2:$F$2692,6,0)</f>
        <v>15</v>
      </c>
      <c r="X2218" s="10">
        <f>VLOOKUP(A2218,BUSINESS!$A$2:$G$2692,7,0)</f>
        <v>45</v>
      </c>
      <c r="Y2218" s="10">
        <f>VLOOKUP(A2218,BUSINESS!$A$2:$H$2692,8,0)</f>
        <v>12</v>
      </c>
      <c r="Z2218" s="10">
        <f>VLOOKUP(A2218,BUSINESS!$A$2:$I$2692,9,0)</f>
        <v>0.68</v>
      </c>
      <c r="AA2218" s="10">
        <f>VLOOKUP(A2218,BUSINESS!$A$2:$J$2692,10,0)</f>
        <v>1.294</v>
      </c>
      <c r="AB2218" s="7">
        <f t="shared" si="2"/>
        <v>411174785100</v>
      </c>
    </row>
    <row r="2219">
      <c r="A2219" s="7" t="str">
        <f t="shared" si="1"/>
        <v>Yemen-Middle East2010</v>
      </c>
      <c r="B2219" s="8" t="s">
        <v>283</v>
      </c>
      <c r="C2219" s="5" t="s">
        <v>93</v>
      </c>
      <c r="D2219" s="9" t="s">
        <v>72</v>
      </c>
      <c r="E2219" s="11">
        <v>3.1743751169E10</v>
      </c>
      <c r="F2219" s="12">
        <v>0.051</v>
      </c>
      <c r="G2219" s="12">
        <v>66.0</v>
      </c>
      <c r="H2219" s="12">
        <v>0.238</v>
      </c>
      <c r="I2219" s="22" t="str">
        <f>VLOOKUP(A2219,ENERGY!$A$2:$F$2692,5,0)</f>
        <v>#N/A</v>
      </c>
      <c r="J2219" s="10" t="str">
        <f>VLOOKUP(A2220,ENERGY!$A$2:$F$2692,6,0)</f>
        <v>#N/A</v>
      </c>
      <c r="K2219" s="23">
        <v>0.024</v>
      </c>
      <c r="L2219" s="10">
        <f>VLOOKUP(A2219,TOURISM!$A$2:$E$2692,5,0)</f>
        <v>1161000000</v>
      </c>
      <c r="M2219" s="10">
        <f>VLOOKUP(A2219,TOURISM!$A$2:$F$2692,6,0)</f>
        <v>252000000</v>
      </c>
      <c r="N2219" s="27">
        <f t="shared" ref="N2219:Q2219" si="1011">if(AND(L2219=L2220,M2219=M2219+1,ISBLANK(N2220)),N2219,N2220)</f>
        <v>0.415</v>
      </c>
      <c r="O2219" s="27">
        <f t="shared" si="1011"/>
        <v>46</v>
      </c>
      <c r="P2219" s="27">
        <f t="shared" si="1011"/>
        <v>110</v>
      </c>
      <c r="Q2219" s="27">
        <f t="shared" si="1011"/>
        <v>140</v>
      </c>
      <c r="R2219" s="23">
        <v>0.351</v>
      </c>
      <c r="S2219" s="23">
        <v>0.748</v>
      </c>
      <c r="T2219" s="10">
        <f>VLOOKUP(A2219,TOURISM!$A$2:$E$2692,5,0)</f>
        <v>1161000000</v>
      </c>
      <c r="U2219" s="10">
        <f>VLOOKUP(A2219,TOURISM!$A$2:$F$2692,6,0)</f>
        <v>252000000</v>
      </c>
      <c r="V2219" s="10">
        <f>VLOOKUP(A2219,BUSINESS!$A$2:$E$2692,5,0)</f>
        <v>0.478</v>
      </c>
      <c r="W2219" s="10">
        <f>VLOOKUP(A2219,BUSINESS!$A$2:$F$2692,6,0)</f>
        <v>12</v>
      </c>
      <c r="X2219" s="10">
        <f>VLOOKUP(A2219,BUSINESS!$A$2:$G$2692,7,0)</f>
        <v>45</v>
      </c>
      <c r="Y2219" s="10">
        <f>VLOOKUP(A2219,BUSINESS!$A$2:$H$2692,8,0)</f>
        <v>248</v>
      </c>
      <c r="Z2219" s="10">
        <f>VLOOKUP(A2219,BUSINESS!$A$2:$I$2692,9,0)</f>
        <v>0.124</v>
      </c>
      <c r="AA2219" s="10">
        <f>VLOOKUP(A2219,BUSINESS!$A$2:$J$2692,10,0)</f>
        <v>0.487</v>
      </c>
      <c r="AB2219" s="7">
        <f t="shared" si="2"/>
        <v>90438037519</v>
      </c>
    </row>
    <row r="2220">
      <c r="A2220" s="7" t="str">
        <f t="shared" si="1"/>
        <v>American Samoa-Oceania2010</v>
      </c>
      <c r="B2220" s="8" t="s">
        <v>79</v>
      </c>
      <c r="C2220" s="5" t="s">
        <v>80</v>
      </c>
      <c r="D2220" s="9" t="s">
        <v>72</v>
      </c>
      <c r="E2220" s="8"/>
      <c r="F2220" s="10">
        <f>if(AND(C2181=C2182,D2181=D2181+1,ISBLANK(F2182)),F2181,F2182)</f>
        <v>0.065</v>
      </c>
      <c r="G2220" s="10">
        <f>if(AND(C2181=C2182,D2181=D2181+1,ISBLANK(G2182)),G2181,G2182)</f>
        <v>742</v>
      </c>
      <c r="H2220" s="10">
        <f>if(AND(C2181=C2182,D2181=D2181+1,ISBLANK(H2182)),H2181,H2182)</f>
        <v>0.096</v>
      </c>
      <c r="I2220" s="22" t="str">
        <f>VLOOKUP(A2220,ENERGY!$A$2:$F$2692,5,0)</f>
        <v>#N/A</v>
      </c>
      <c r="J2220" s="10" t="str">
        <f>VLOOKUP(A2221,ENERGY!$A$2:$F$2692,6,0)</f>
        <v>#N/A</v>
      </c>
      <c r="K2220" s="23">
        <v>0.024</v>
      </c>
      <c r="L2220" s="10">
        <f>VLOOKUP(A2220,TOURISM!$A$2:$E$2692,5,0)</f>
        <v>16800000</v>
      </c>
      <c r="M2220" s="10">
        <f>VLOOKUP(A2220,TOURISM!$A$2:$F$2692,6,0)</f>
        <v>4194000000</v>
      </c>
      <c r="N2220" s="27">
        <f t="shared" ref="N2220:Q2220" si="1012">if(AND(L2220=L2221,M2220=M2220+1,ISBLANK(N2221)),N2220,N2221)</f>
        <v>0.415</v>
      </c>
      <c r="O2220" s="27">
        <f t="shared" si="1012"/>
        <v>46</v>
      </c>
      <c r="P2220" s="27">
        <f t="shared" si="1012"/>
        <v>110</v>
      </c>
      <c r="Q2220" s="27">
        <f t="shared" si="1012"/>
        <v>140</v>
      </c>
      <c r="R2220" s="23">
        <v>0.286</v>
      </c>
      <c r="S2220" s="23">
        <v>0.672</v>
      </c>
      <c r="T2220" s="10">
        <f>VLOOKUP(A2220,TOURISM!$A$2:$E$2692,5,0)</f>
        <v>16800000</v>
      </c>
      <c r="U2220" s="10">
        <f>VLOOKUP(A2220,TOURISM!$A$2:$F$2692,6,0)</f>
        <v>4194000000</v>
      </c>
      <c r="V2220" s="10">
        <f>VLOOKUP(A2220,BUSINESS!$A$2:$E$2692,5,0)</f>
        <v>0.393</v>
      </c>
      <c r="W2220" s="10">
        <f>VLOOKUP(A2220,BUSINESS!$A$2:$F$2692,6,0)</f>
        <v>46</v>
      </c>
      <c r="X2220" s="10">
        <f>VLOOKUP(A2220,BUSINESS!$A$2:$G$2692,7,0)</f>
        <v>110</v>
      </c>
      <c r="Y2220" s="10">
        <f>VLOOKUP(A2220,BUSINESS!$A$2:$H$2692,8,0)</f>
        <v>163</v>
      </c>
      <c r="Z2220" s="10">
        <f>VLOOKUP(A2220,BUSINESS!$A$2:$I$2692,9,0)</f>
        <v>0.2</v>
      </c>
      <c r="AA2220" s="10">
        <f>VLOOKUP(A2220,BUSINESS!$A$2:$J$2692,10,0)</f>
        <v>0.811</v>
      </c>
      <c r="AB2220" s="7">
        <f t="shared" si="2"/>
        <v>0</v>
      </c>
    </row>
    <row r="2221">
      <c r="A2221" s="7" t="str">
        <f t="shared" si="1"/>
        <v>Australia-Oceania2010</v>
      </c>
      <c r="B2221" s="8" t="s">
        <v>88</v>
      </c>
      <c r="C2221" s="5" t="s">
        <v>80</v>
      </c>
      <c r="D2221" s="9" t="s">
        <v>72</v>
      </c>
      <c r="E2221" s="11">
        <v>9.27E11</v>
      </c>
      <c r="F2221" s="12">
        <v>0.09</v>
      </c>
      <c r="G2221" s="12">
        <v>4118.0</v>
      </c>
      <c r="H2221" s="12">
        <v>0.06</v>
      </c>
      <c r="I2221" s="22" t="str">
        <f>VLOOKUP(A2221,ENERGY!$A$2:$F$2692,5,0)</f>
        <v>#N/A</v>
      </c>
      <c r="J2221" s="10">
        <f>VLOOKUP(A2222,ENERGY!$A$2:$F$2692,6,0)</f>
        <v>1360</v>
      </c>
      <c r="K2221" s="23">
        <v>0.024</v>
      </c>
      <c r="L2221" s="10">
        <f>VLOOKUP(A2221,TOURISM!$A$2:$E$2692,5,0)</f>
        <v>32336000000</v>
      </c>
      <c r="M2221" s="10">
        <f>VLOOKUP(A2221,TOURISM!$A$2:$F$2692,6,0)</f>
        <v>27534000000</v>
      </c>
      <c r="N2221" s="27">
        <f t="shared" ref="N2221:Q2221" si="1013">if(AND(L2221=L2222,M2221=M2221+1,ISBLANK(N2222)),N2221,N2222)</f>
        <v>0.415</v>
      </c>
      <c r="O2221" s="27">
        <f t="shared" si="1013"/>
        <v>46</v>
      </c>
      <c r="P2221" s="27">
        <f t="shared" si="1013"/>
        <v>110</v>
      </c>
      <c r="Q2221" s="27">
        <f t="shared" si="1013"/>
        <v>140</v>
      </c>
      <c r="R2221" s="23">
        <v>0.462</v>
      </c>
      <c r="S2221" s="27">
        <f>if(AND(Q2221=Q2222,R2221=R2221+1,ISBLANK(S2222)),S2221,S2222)</f>
        <v>0.634</v>
      </c>
      <c r="T2221" s="10">
        <f>VLOOKUP(A2221,TOURISM!$A$2:$E$2692,5,0)</f>
        <v>32336000000</v>
      </c>
      <c r="U2221" s="10">
        <f>VLOOKUP(A2221,TOURISM!$A$2:$F$2692,6,0)</f>
        <v>27534000000</v>
      </c>
      <c r="V2221" s="10">
        <f>VLOOKUP(A2221,BUSINESS!$A$2:$E$2692,5,0)</f>
        <v>0.475</v>
      </c>
      <c r="W2221" s="10">
        <f>VLOOKUP(A2221,BUSINESS!$A$2:$F$2692,6,0)</f>
        <v>3</v>
      </c>
      <c r="X2221" s="10">
        <f>VLOOKUP(A2221,BUSINESS!$A$2:$G$2692,7,0)</f>
        <v>110</v>
      </c>
      <c r="Y2221" s="10">
        <f>VLOOKUP(A2221,BUSINESS!$A$2:$H$2692,8,0)</f>
        <v>109</v>
      </c>
      <c r="Z2221" s="10">
        <f>VLOOKUP(A2221,BUSINESS!$A$2:$I$2692,9,0)</f>
        <v>0.76</v>
      </c>
      <c r="AA2221" s="10">
        <f>VLOOKUP(A2221,BUSINESS!$A$2:$J$2692,10,0)</f>
        <v>1.004</v>
      </c>
      <c r="AB2221" s="7">
        <f t="shared" si="2"/>
        <v>2006493506494</v>
      </c>
    </row>
    <row r="2222">
      <c r="A2222" s="7" t="str">
        <f t="shared" si="1"/>
        <v>Fiji-Oceania2010</v>
      </c>
      <c r="B2222" s="8" t="s">
        <v>141</v>
      </c>
      <c r="C2222" s="5" t="s">
        <v>80</v>
      </c>
      <c r="D2222" s="9" t="s">
        <v>72</v>
      </c>
      <c r="E2222" s="11">
        <v>3.225095136E9</v>
      </c>
      <c r="F2222" s="12">
        <v>0.042</v>
      </c>
      <c r="G2222" s="12">
        <v>154.0</v>
      </c>
      <c r="H2222" s="12">
        <v>0.075</v>
      </c>
      <c r="I2222" s="22">
        <f>VLOOKUP(A2222,ENERGY!$A$2:$F$2692,5,0)</f>
        <v>559</v>
      </c>
      <c r="J2222" s="10">
        <f>VLOOKUP(A2223,ENERGY!$A$2:$F$2692,6,0)</f>
        <v>851</v>
      </c>
      <c r="K2222" s="23">
        <v>0.024</v>
      </c>
      <c r="L2222" s="10">
        <f>VLOOKUP(A2222,TOURISM!$A$2:$E$2692,5,0)</f>
        <v>809000000</v>
      </c>
      <c r="M2222" s="10">
        <f>VLOOKUP(A2222,TOURISM!$A$2:$F$2692,6,0)</f>
        <v>100000000</v>
      </c>
      <c r="N2222" s="23">
        <v>0.415</v>
      </c>
      <c r="O2222" s="23">
        <v>46.0</v>
      </c>
      <c r="P2222" s="27">
        <f t="shared" ref="P2222:P2230" si="1014">if(AND(N2222=N2223,O2222=O2222+1,ISBLANK(P2223)),P2222,P2223)</f>
        <v>110</v>
      </c>
      <c r="Q2222" s="23">
        <v>140.0</v>
      </c>
      <c r="R2222" s="23">
        <v>0.109</v>
      </c>
      <c r="S2222" s="23">
        <v>0.634</v>
      </c>
      <c r="T2222" s="10">
        <f>VLOOKUP(A2222,TOURISM!$A$2:$E$2692,5,0)</f>
        <v>809000000</v>
      </c>
      <c r="U2222" s="10">
        <f>VLOOKUP(A2222,TOURISM!$A$2:$F$2692,6,0)</f>
        <v>100000000</v>
      </c>
      <c r="V2222" s="10">
        <f>VLOOKUP(A2222,BUSINESS!$A$2:$E$2692,5,0)</f>
        <v>0.393</v>
      </c>
      <c r="W2222" s="10">
        <f>VLOOKUP(A2222,BUSINESS!$A$2:$F$2692,6,0)</f>
        <v>46</v>
      </c>
      <c r="X2222" s="10">
        <f>VLOOKUP(A2222,BUSINESS!$A$2:$G$2692,7,0)</f>
        <v>110</v>
      </c>
      <c r="Y2222" s="10">
        <f>VLOOKUP(A2222,BUSINESS!$A$2:$H$2692,8,0)</f>
        <v>163</v>
      </c>
      <c r="Z2222" s="10">
        <f>VLOOKUP(A2222,BUSINESS!$A$2:$I$2692,9,0)</f>
        <v>0.2</v>
      </c>
      <c r="AA2222" s="10">
        <f>VLOOKUP(A2222,BUSINESS!$A$2:$J$2692,10,0)</f>
        <v>0.811</v>
      </c>
      <c r="AB2222" s="7">
        <f t="shared" si="2"/>
        <v>29588028771</v>
      </c>
    </row>
    <row r="2223">
      <c r="A2223" s="7" t="str">
        <f t="shared" si="1"/>
        <v>French Polynesia-Oceania2010</v>
      </c>
      <c r="B2223" s="8" t="s">
        <v>144</v>
      </c>
      <c r="C2223" s="5" t="s">
        <v>80</v>
      </c>
      <c r="D2223" s="9" t="s">
        <v>72</v>
      </c>
      <c r="E2223" s="8"/>
      <c r="F2223" s="10">
        <f>if(AND(C1378=C1379,D1378=D1378+1,ISBLANK(F1379)),F1378,F1379)</f>
        <v>0.037</v>
      </c>
      <c r="G2223" s="10">
        <f>if(AND(C1378=C1379,D1378=D1378+1,ISBLANK(G1379)),G1378,G1379)</f>
        <v>573</v>
      </c>
      <c r="H2223" s="10">
        <f>if(AND(C1386=C1387,D1386=D1386+1,ISBLANK(H1387)),H1386,H1387)</f>
        <v>0.072</v>
      </c>
      <c r="I2223" s="22">
        <f>VLOOKUP(A2223,ENERGY!$A$2:$F$2692,5,0)</f>
        <v>133681</v>
      </c>
      <c r="J2223" s="10">
        <f>VLOOKUP(A2224,ENERGY!$A$2:$F$2692,6,0)</f>
        <v>12526</v>
      </c>
      <c r="K2223" s="23">
        <v>0.024</v>
      </c>
      <c r="L2223" s="10">
        <f>VLOOKUP(A2223,TOURISM!$A$2:$E$2692,5,0)</f>
        <v>405000000</v>
      </c>
      <c r="M2223" s="10">
        <f>VLOOKUP(A2223,TOURISM!$A$2:$F$2692,6,0)</f>
        <v>160000000</v>
      </c>
      <c r="N2223" s="23">
        <v>0.318</v>
      </c>
      <c r="O2223" s="23">
        <v>31.0</v>
      </c>
      <c r="P2223" s="27">
        <f t="shared" si="1014"/>
        <v>110</v>
      </c>
      <c r="Q2223" s="23">
        <v>120.0</v>
      </c>
      <c r="R2223" s="23">
        <v>0.06</v>
      </c>
      <c r="S2223" s="23">
        <v>0.008</v>
      </c>
      <c r="T2223" s="10">
        <f>VLOOKUP(A2223,TOURISM!$A$2:$E$2692,5,0)</f>
        <v>405000000</v>
      </c>
      <c r="U2223" s="10">
        <f>VLOOKUP(A2223,TOURISM!$A$2:$F$2692,6,0)</f>
        <v>160000000</v>
      </c>
      <c r="V2223" s="10">
        <f>VLOOKUP(A2223,BUSINESS!$A$2:$E$2692,5,0)</f>
        <v>0.393</v>
      </c>
      <c r="W2223" s="10">
        <f>VLOOKUP(A2223,BUSINESS!$A$2:$F$2692,6,0)</f>
        <v>46</v>
      </c>
      <c r="X2223" s="10">
        <f>VLOOKUP(A2223,BUSINESS!$A$2:$G$2692,7,0)</f>
        <v>110</v>
      </c>
      <c r="Y2223" s="10">
        <f>VLOOKUP(A2223,BUSINESS!$A$2:$H$2692,8,0)</f>
        <v>163</v>
      </c>
      <c r="Z2223" s="10">
        <f>VLOOKUP(A2223,BUSINESS!$A$2:$I$2692,9,0)</f>
        <v>0.49</v>
      </c>
      <c r="AA2223" s="10">
        <f>VLOOKUP(A2223,BUSINESS!$A$2:$J$2692,10,0)</f>
        <v>0.805</v>
      </c>
      <c r="AB2223" s="7">
        <f t="shared" si="2"/>
        <v>0</v>
      </c>
    </row>
    <row r="2224">
      <c r="A2224" s="7" t="str">
        <f t="shared" si="1"/>
        <v>Guam-Oceania2010</v>
      </c>
      <c r="B2224" s="8" t="s">
        <v>153</v>
      </c>
      <c r="C2224" s="5" t="s">
        <v>80</v>
      </c>
      <c r="D2224" s="9" t="s">
        <v>72</v>
      </c>
      <c r="E2224" s="8"/>
      <c r="F2224" s="10">
        <f>if(AND(C1262=C1263,D1262=D1262+1,ISBLANK(F1263)),F1262,F1263)</f>
        <v>0.047</v>
      </c>
      <c r="G2224" s="13"/>
      <c r="H2224" s="10">
        <f>if(AND(C1262=C1263,D1262=D1262+1,ISBLANK(H1263)),H1262,H1263)</f>
        <v>0.298</v>
      </c>
      <c r="I2224" s="22">
        <f>VLOOKUP(A2224,ENERGY!$A$2:$F$2692,5,0)</f>
        <v>133681</v>
      </c>
      <c r="J2224" s="10">
        <f>VLOOKUP(A2225,ENERGY!$A$2:$F$2692,6,0)</f>
        <v>40</v>
      </c>
      <c r="K2224" s="23">
        <v>0.024</v>
      </c>
      <c r="L2224" s="10">
        <f>VLOOKUP(A2224,TOURISM!$A$2:$E$2692,5,0)</f>
        <v>115000000</v>
      </c>
      <c r="M2224" s="10">
        <f>VLOOKUP(A2224,TOURISM!$A$2:$F$2692,6,0)</f>
        <v>528000000</v>
      </c>
      <c r="N2224" s="23">
        <v>0.587</v>
      </c>
      <c r="O2224" s="23">
        <v>16.0</v>
      </c>
      <c r="P2224" s="27">
        <f t="shared" si="1014"/>
        <v>110</v>
      </c>
      <c r="Q2224" s="23">
        <v>128.0</v>
      </c>
      <c r="R2224" s="23">
        <v>0.136</v>
      </c>
      <c r="S2224" s="23">
        <v>0.261</v>
      </c>
      <c r="T2224" s="10">
        <f>VLOOKUP(A2224,TOURISM!$A$2:$E$2692,5,0)</f>
        <v>115000000</v>
      </c>
      <c r="U2224" s="10">
        <f>VLOOKUP(A2224,TOURISM!$A$2:$F$2692,6,0)</f>
        <v>528000000</v>
      </c>
      <c r="V2224" s="10">
        <f>VLOOKUP(A2224,BUSINESS!$A$2:$E$2692,5,0)</f>
        <v>0.393</v>
      </c>
      <c r="W2224" s="10">
        <f>VLOOKUP(A2224,BUSINESS!$A$2:$F$2692,6,0)</f>
        <v>46</v>
      </c>
      <c r="X2224" s="10">
        <f>VLOOKUP(A2224,BUSINESS!$A$2:$G$2692,7,0)</f>
        <v>110</v>
      </c>
      <c r="Y2224" s="10">
        <f>VLOOKUP(A2224,BUSINESS!$A$2:$H$2692,8,0)</f>
        <v>163</v>
      </c>
      <c r="Z2224" s="10">
        <f>VLOOKUP(A2224,BUSINESS!$A$2:$I$2692,9,0)</f>
        <v>0.54</v>
      </c>
      <c r="AA2224" s="10">
        <f>VLOOKUP(A2224,BUSINESS!$A$2:$J$2692,10,0)</f>
        <v>0.811</v>
      </c>
      <c r="AB2224" s="7">
        <f t="shared" si="2"/>
        <v>0</v>
      </c>
    </row>
    <row r="2225">
      <c r="A2225" s="7" t="str">
        <f t="shared" si="1"/>
        <v>Kiribati-Oceania2010</v>
      </c>
      <c r="B2225" s="8" t="s">
        <v>176</v>
      </c>
      <c r="C2225" s="5" t="s">
        <v>80</v>
      </c>
      <c r="D2225" s="9" t="s">
        <v>72</v>
      </c>
      <c r="E2225" s="11">
        <v>1.50431114E8</v>
      </c>
      <c r="F2225" s="12">
        <v>0.112</v>
      </c>
      <c r="G2225" s="12">
        <v>162.0</v>
      </c>
      <c r="H2225" s="10">
        <f>if(AND(C964=C965,D964=D964+1,ISBLANK(H965)),H964,H965)</f>
        <v>0.083</v>
      </c>
      <c r="I2225" s="22">
        <f>VLOOKUP(A2225,ENERGY!$A$2:$F$2692,5,0)</f>
        <v>133681</v>
      </c>
      <c r="J2225" s="10">
        <f>VLOOKUP(A2226,ENERGY!$A$2:$F$2692,6,0)</f>
        <v>84</v>
      </c>
      <c r="K2225" s="23">
        <v>0.024</v>
      </c>
      <c r="L2225" s="10">
        <f>VLOOKUP(A2225,TOURISM!$A$2:$E$2692,5,0)</f>
        <v>50000000</v>
      </c>
      <c r="M2225" s="10">
        <f>VLOOKUP(A2225,TOURISM!$A$2:$F$2692,6,0)</f>
        <v>1370000000</v>
      </c>
      <c r="N2225" s="23">
        <v>0.084</v>
      </c>
      <c r="O2225" s="23">
        <v>47.0</v>
      </c>
      <c r="P2225" s="27">
        <f t="shared" si="1014"/>
        <v>110</v>
      </c>
      <c r="Q2225" s="23">
        <v>120.0</v>
      </c>
      <c r="R2225" s="23">
        <v>0.068</v>
      </c>
      <c r="S2225" s="23">
        <v>0.118</v>
      </c>
      <c r="T2225" s="10">
        <f>VLOOKUP(A2225,TOURISM!$A$2:$E$2692,5,0)</f>
        <v>50000000</v>
      </c>
      <c r="U2225" s="10">
        <f>VLOOKUP(A2225,TOURISM!$A$2:$F$2692,6,0)</f>
        <v>1370000000</v>
      </c>
      <c r="V2225" s="10">
        <f>VLOOKUP(A2225,BUSINESS!$A$2:$E$2692,5,0)</f>
        <v>0.318</v>
      </c>
      <c r="W2225" s="10">
        <f>VLOOKUP(A2225,BUSINESS!$A$2:$F$2692,6,0)</f>
        <v>31</v>
      </c>
      <c r="X2225" s="10">
        <f>VLOOKUP(A2225,BUSINESS!$A$2:$G$2692,7,0)</f>
        <v>110</v>
      </c>
      <c r="Y2225" s="10">
        <f>VLOOKUP(A2225,BUSINESS!$A$2:$H$2692,8,0)</f>
        <v>120</v>
      </c>
      <c r="Z2225" s="10">
        <f>VLOOKUP(A2225,BUSINESS!$A$2:$I$2692,9,0)</f>
        <v>0.091</v>
      </c>
      <c r="AA2225" s="10">
        <f>VLOOKUP(A2225,BUSINESS!$A$2:$J$2692,10,0)</f>
        <v>0.108</v>
      </c>
      <c r="AB2225" s="7">
        <f t="shared" si="2"/>
        <v>2212222265</v>
      </c>
    </row>
    <row r="2226">
      <c r="A2226" s="7" t="str">
        <f t="shared" si="1"/>
        <v>Marshall Islands-Oceania2010</v>
      </c>
      <c r="B2226" s="8" t="s">
        <v>196</v>
      </c>
      <c r="C2226" s="5" t="s">
        <v>80</v>
      </c>
      <c r="D2226" s="9" t="s">
        <v>72</v>
      </c>
      <c r="E2226" s="11">
        <v>1.632E8</v>
      </c>
      <c r="F2226" s="12">
        <v>0.16</v>
      </c>
      <c r="G2226" s="12">
        <v>542.0</v>
      </c>
      <c r="H2226" s="10">
        <f>if(AND(C705=C706,D705=D705+1,ISBLANK(H706)),H705,H706)</f>
        <v>0.167</v>
      </c>
      <c r="I2226" s="22">
        <f>VLOOKUP(A2226,ENERGY!$A$2:$F$2692,5,0)</f>
        <v>133681</v>
      </c>
      <c r="J2226" s="10" t="str">
        <f>VLOOKUP(A2227,ENERGY!$A$2:$F$2692,6,0)</f>
        <v>#N/A</v>
      </c>
      <c r="K2226" s="23">
        <v>0.024</v>
      </c>
      <c r="L2226" s="10">
        <f>VLOOKUP(A2226,TOURISM!$A$2:$E$2692,5,0)</f>
        <v>3300000</v>
      </c>
      <c r="M2226" s="10" t="str">
        <f>VLOOKUP(A2226,TOURISM!$A$2:$F$2692,6,0)</f>
        <v/>
      </c>
      <c r="N2226" s="23">
        <v>0.275</v>
      </c>
      <c r="O2226" s="23">
        <v>32.0</v>
      </c>
      <c r="P2226" s="27">
        <f t="shared" si="1014"/>
        <v>110</v>
      </c>
      <c r="Q2226" s="23">
        <v>164.0</v>
      </c>
      <c r="R2226" s="23">
        <v>0.072</v>
      </c>
      <c r="S2226" s="23">
        <v>0.455</v>
      </c>
      <c r="T2226" s="10">
        <f>VLOOKUP(A2226,TOURISM!$A$2:$E$2692,5,0)</f>
        <v>3300000</v>
      </c>
      <c r="U2226" s="10" t="str">
        <f>VLOOKUP(A2226,TOURISM!$A$2:$F$2692,6,0)</f>
        <v/>
      </c>
      <c r="V2226" s="10">
        <f>VLOOKUP(A2226,BUSINESS!$A$2:$E$2692,5,0)</f>
        <v>0.648</v>
      </c>
      <c r="W2226" s="10">
        <f>VLOOKUP(A2226,BUSINESS!$A$2:$F$2692,6,0)</f>
        <v>17</v>
      </c>
      <c r="X2226" s="10">
        <f>VLOOKUP(A2226,BUSINESS!$A$2:$G$2692,7,0)</f>
        <v>110</v>
      </c>
      <c r="Y2226" s="10">
        <f>VLOOKUP(A2226,BUSINESS!$A$2:$H$2692,8,0)</f>
        <v>128</v>
      </c>
      <c r="Z2226" s="10">
        <f>VLOOKUP(A2226,BUSINESS!$A$2:$I$2692,9,0)</f>
        <v>0.07</v>
      </c>
      <c r="AA2226" s="10">
        <f>VLOOKUP(A2226,BUSINESS!$A$2:$J$2692,10,0)</f>
        <v>1.004</v>
      </c>
      <c r="AB2226" s="7">
        <f t="shared" si="2"/>
        <v>2266666667</v>
      </c>
    </row>
    <row r="2227">
      <c r="A2227" s="7" t="str">
        <f t="shared" si="1"/>
        <v>Micronesia, Fed. Sts.-Oceania2010</v>
      </c>
      <c r="B2227" s="8" t="s">
        <v>200</v>
      </c>
      <c r="C2227" s="5" t="s">
        <v>80</v>
      </c>
      <c r="D2227" s="9" t="s">
        <v>72</v>
      </c>
      <c r="E2227" s="11">
        <v>2.9411723E8</v>
      </c>
      <c r="F2227" s="12">
        <v>0.138</v>
      </c>
      <c r="G2227" s="12">
        <v>393.0</v>
      </c>
      <c r="H2227" s="12">
        <v>0.151</v>
      </c>
      <c r="I2227" s="22" t="str">
        <f>VLOOKUP(A2227,ENERGY!$A$2:$F$2692,5,0)</f>
        <v>#N/A</v>
      </c>
      <c r="J2227" s="10" t="str">
        <f>VLOOKUP(A2228,ENERGY!$A$2:$F$2692,6,0)</f>
        <v>#N/A</v>
      </c>
      <c r="K2227" s="23">
        <v>0.024</v>
      </c>
      <c r="L2227" s="10">
        <f>VLOOKUP(A2227,TOURISM!$A$2:$E$2692,5,0)</f>
        <v>29000000</v>
      </c>
      <c r="M2227" s="10">
        <f>VLOOKUP(A2227,TOURISM!$A$2:$F$2692,6,0)</f>
        <v>8000000</v>
      </c>
      <c r="N2227" s="23">
        <v>0.198</v>
      </c>
      <c r="O2227" s="23">
        <v>35.0</v>
      </c>
      <c r="P2227" s="27">
        <f t="shared" si="1014"/>
        <v>110</v>
      </c>
      <c r="Q2227" s="23">
        <v>224.0</v>
      </c>
      <c r="R2227" s="23">
        <v>0.047</v>
      </c>
      <c r="S2227" s="23">
        <v>0.472</v>
      </c>
      <c r="T2227" s="10">
        <f>VLOOKUP(A2227,TOURISM!$A$2:$E$2692,5,0)</f>
        <v>29000000</v>
      </c>
      <c r="U2227" s="10">
        <f>VLOOKUP(A2227,TOURISM!$A$2:$F$2692,6,0)</f>
        <v>8000000</v>
      </c>
      <c r="V2227" s="10">
        <f>VLOOKUP(A2227,BUSINESS!$A$2:$E$2692,5,0)</f>
        <v>0.587</v>
      </c>
      <c r="W2227" s="10">
        <f>VLOOKUP(A2227,BUSINESS!$A$2:$F$2692,6,0)</f>
        <v>16</v>
      </c>
      <c r="X2227" s="10">
        <f>VLOOKUP(A2227,BUSINESS!$A$2:$G$2692,7,0)</f>
        <v>110</v>
      </c>
      <c r="Y2227" s="10">
        <f>VLOOKUP(A2227,BUSINESS!$A$2:$H$2692,8,0)</f>
        <v>128</v>
      </c>
      <c r="Z2227" s="10">
        <f>VLOOKUP(A2227,BUSINESS!$A$2:$I$2692,9,0)</f>
        <v>0.2</v>
      </c>
      <c r="AA2227" s="10">
        <f>VLOOKUP(A2227,BUSINESS!$A$2:$J$2692,10,0)</f>
        <v>0.266</v>
      </c>
      <c r="AB2227" s="7">
        <f t="shared" si="2"/>
        <v>6257813404</v>
      </c>
    </row>
    <row r="2228">
      <c r="A2228" s="7" t="str">
        <f t="shared" si="1"/>
        <v>New Caledonia-Oceania2010</v>
      </c>
      <c r="B2228" s="8" t="s">
        <v>211</v>
      </c>
      <c r="C2228" s="5" t="s">
        <v>80</v>
      </c>
      <c r="D2228" s="9" t="s">
        <v>72</v>
      </c>
      <c r="E2228" s="8"/>
      <c r="F2228" s="10">
        <f>if(AND(C512=C513,D512=D512+1,ISBLANK(F513)),F512,F513)</f>
        <v>0.093</v>
      </c>
      <c r="G2228" s="10">
        <f>if(AND(C512=C513,D512=D512+1,ISBLANK(G513)),G512,G513)</f>
        <v>3023</v>
      </c>
      <c r="H2228" s="10">
        <f>if(AND(C512=C513,D512=D512+1,ISBLANK(H513)),H512,H513)</f>
        <v>0.071</v>
      </c>
      <c r="I2228" s="22" t="str">
        <f>VLOOKUP(A2228,ENERGY!$A$2:$F$2692,5,0)</f>
        <v>#N/A</v>
      </c>
      <c r="J2228" s="10" t="str">
        <f>VLOOKUP(A2229,ENERGY!$A$2:$F$2692,6,0)</f>
        <v>#N/A</v>
      </c>
      <c r="K2228" s="23">
        <v>0.024</v>
      </c>
      <c r="L2228" s="10">
        <f>VLOOKUP(A2228,TOURISM!$A$2:$E$2692,5,0)</f>
        <v>129000000</v>
      </c>
      <c r="M2228" s="10">
        <f>VLOOKUP(A2228,TOURISM!$A$2:$F$2692,6,0)</f>
        <v>179000000</v>
      </c>
      <c r="N2228" s="23">
        <v>0.415</v>
      </c>
      <c r="O2228" s="23">
        <v>51.0</v>
      </c>
      <c r="P2228" s="27">
        <f t="shared" si="1014"/>
        <v>110</v>
      </c>
      <c r="Q2228" s="23">
        <v>207.0</v>
      </c>
      <c r="R2228" s="23">
        <v>0.018</v>
      </c>
      <c r="S2228" s="23">
        <v>0.047</v>
      </c>
      <c r="T2228" s="10">
        <f>VLOOKUP(A2228,TOURISM!$A$2:$E$2692,5,0)</f>
        <v>129000000</v>
      </c>
      <c r="U2228" s="10">
        <f>VLOOKUP(A2228,TOURISM!$A$2:$F$2692,6,0)</f>
        <v>179000000</v>
      </c>
      <c r="V2228" s="10">
        <f>VLOOKUP(A2228,BUSINESS!$A$2:$E$2692,5,0)</f>
        <v>0.393</v>
      </c>
      <c r="W2228" s="10">
        <f>VLOOKUP(A2228,BUSINESS!$A$2:$F$2692,6,0)</f>
        <v>46</v>
      </c>
      <c r="X2228" s="10">
        <f>VLOOKUP(A2228,BUSINESS!$A$2:$G$2692,7,0)</f>
        <v>110</v>
      </c>
      <c r="Y2228" s="10">
        <f>VLOOKUP(A2228,BUSINESS!$A$2:$H$2692,8,0)</f>
        <v>163</v>
      </c>
      <c r="Z2228" s="10">
        <f>VLOOKUP(A2228,BUSINESS!$A$2:$I$2692,9,0)</f>
        <v>0.42</v>
      </c>
      <c r="AA2228" s="10">
        <f>VLOOKUP(A2228,BUSINESS!$A$2:$J$2692,10,0)</f>
        <v>0.896</v>
      </c>
      <c r="AB2228" s="7">
        <f t="shared" si="2"/>
        <v>0</v>
      </c>
    </row>
    <row r="2229">
      <c r="A2229" s="7" t="str">
        <f t="shared" si="1"/>
        <v>New Zealand-Oceania2010</v>
      </c>
      <c r="B2229" s="8" t="s">
        <v>212</v>
      </c>
      <c r="C2229" s="5" t="s">
        <v>80</v>
      </c>
      <c r="D2229" s="9" t="s">
        <v>72</v>
      </c>
      <c r="E2229" s="11">
        <v>1.43E11</v>
      </c>
      <c r="F2229" s="12">
        <v>0.102</v>
      </c>
      <c r="G2229" s="12">
        <v>3260.0</v>
      </c>
      <c r="H2229" s="12">
        <v>0.063</v>
      </c>
      <c r="I2229" s="22" t="str">
        <f>VLOOKUP(A2229,ENERGY!$A$2:$F$2692,5,0)</f>
        <v>#N/A</v>
      </c>
      <c r="J2229" s="10" t="str">
        <f>VLOOKUP(A2230,ENERGY!$A$2:$F$2692,6,0)</f>
        <v>#N/A</v>
      </c>
      <c r="K2229" s="23">
        <v>0.024</v>
      </c>
      <c r="L2229" s="10">
        <f>VLOOKUP(A2229,TOURISM!$A$2:$E$2692,5,0)</f>
        <v>4904000000</v>
      </c>
      <c r="M2229" s="10">
        <f>VLOOKUP(A2229,TOURISM!$A$2:$F$2692,6,0)</f>
        <v>3037000000</v>
      </c>
      <c r="N2229" s="23">
        <v>0.261</v>
      </c>
      <c r="O2229" s="23">
        <v>56.0</v>
      </c>
      <c r="P2229" s="27">
        <f t="shared" si="1014"/>
        <v>110</v>
      </c>
      <c r="Q2229" s="23">
        <v>80.0</v>
      </c>
      <c r="R2229" s="23">
        <v>0.02</v>
      </c>
      <c r="S2229" s="23">
        <v>0.022</v>
      </c>
      <c r="T2229" s="10">
        <f>VLOOKUP(A2229,TOURISM!$A$2:$E$2692,5,0)</f>
        <v>4904000000</v>
      </c>
      <c r="U2229" s="10">
        <f>VLOOKUP(A2229,TOURISM!$A$2:$F$2692,6,0)</f>
        <v>3037000000</v>
      </c>
      <c r="V2229" s="10">
        <f>VLOOKUP(A2229,BUSINESS!$A$2:$E$2692,5,0)</f>
        <v>0.347</v>
      </c>
      <c r="W2229" s="10">
        <f>VLOOKUP(A2229,BUSINESS!$A$2:$F$2692,6,0)</f>
        <v>1</v>
      </c>
      <c r="X2229" s="10">
        <f>VLOOKUP(A2229,BUSINESS!$A$2:$G$2692,7,0)</f>
        <v>110</v>
      </c>
      <c r="Y2229" s="10">
        <f>VLOOKUP(A2229,BUSINESS!$A$2:$H$2692,8,0)</f>
        <v>172</v>
      </c>
      <c r="Z2229" s="10">
        <f>VLOOKUP(A2229,BUSINESS!$A$2:$I$2692,9,0)</f>
        <v>0.805</v>
      </c>
      <c r="AA2229" s="10">
        <f>VLOOKUP(A2229,BUSINESS!$A$2:$J$2692,10,0)</f>
        <v>1.078</v>
      </c>
      <c r="AB2229" s="7">
        <f t="shared" si="2"/>
        <v>7150000000000</v>
      </c>
    </row>
    <row r="2230">
      <c r="A2230" s="7" t="str">
        <f t="shared" si="1"/>
        <v>Papua New Guinea-Oceania2010</v>
      </c>
      <c r="B2230" s="8" t="s">
        <v>222</v>
      </c>
      <c r="C2230" s="5" t="s">
        <v>80</v>
      </c>
      <c r="D2230" s="9" t="s">
        <v>72</v>
      </c>
      <c r="E2230" s="11">
        <v>9.480047959E9</v>
      </c>
      <c r="F2230" s="12">
        <v>0.041</v>
      </c>
      <c r="G2230" s="12">
        <v>57.0</v>
      </c>
      <c r="H2230" s="12">
        <v>0.104</v>
      </c>
      <c r="I2230" s="22" t="str">
        <f>VLOOKUP(A2230,ENERGY!$A$2:$F$2692,5,0)</f>
        <v>#N/A</v>
      </c>
      <c r="J2230" s="10">
        <f>VLOOKUP(A2231,ENERGY!$A$2:$F$2692,6,0)</f>
        <v>158</v>
      </c>
      <c r="K2230" s="23">
        <v>0.024</v>
      </c>
      <c r="L2230" s="10">
        <f>VLOOKUP(A2230,TOURISM!$A$2:$E$2692,5,0)</f>
        <v>2500000</v>
      </c>
      <c r="M2230" s="10">
        <f>VLOOKUP(A2230,TOURISM!$A$2:$F$2692,6,0)</f>
        <v>138000000</v>
      </c>
      <c r="N2230" s="23">
        <v>0.648</v>
      </c>
      <c r="O2230" s="23">
        <v>17.0</v>
      </c>
      <c r="P2230" s="27">
        <f t="shared" si="1014"/>
        <v>110</v>
      </c>
      <c r="Q2230" s="23">
        <v>128.0</v>
      </c>
      <c r="R2230" s="23">
        <v>0.04</v>
      </c>
      <c r="S2230" s="27">
        <f>if(AND(Q2230=Q2231,R2230=R2230+1,ISBLANK(S2231)),S2230,S2231)</f>
        <v>1.022</v>
      </c>
      <c r="T2230" s="10">
        <f>VLOOKUP(A2230,TOURISM!$A$2:$E$2692,5,0)</f>
        <v>2500000</v>
      </c>
      <c r="U2230" s="10">
        <f>VLOOKUP(A2230,TOURISM!$A$2:$F$2692,6,0)</f>
        <v>138000000</v>
      </c>
      <c r="V2230" s="10">
        <f>VLOOKUP(A2230,BUSINESS!$A$2:$E$2692,5,0)</f>
        <v>0.421</v>
      </c>
      <c r="W2230" s="10">
        <f>VLOOKUP(A2230,BUSINESS!$A$2:$F$2692,6,0)</f>
        <v>51</v>
      </c>
      <c r="X2230" s="10">
        <f>VLOOKUP(A2230,BUSINESS!$A$2:$G$2692,7,0)</f>
        <v>110</v>
      </c>
      <c r="Y2230" s="10">
        <f>VLOOKUP(A2230,BUSINESS!$A$2:$H$2692,8,0)</f>
        <v>194</v>
      </c>
      <c r="Z2230" s="10">
        <f>VLOOKUP(A2230,BUSINESS!$A$2:$I$2692,9,0)</f>
        <v>0.013</v>
      </c>
      <c r="AA2230" s="10">
        <f>VLOOKUP(A2230,BUSINESS!$A$2:$J$2692,10,0)</f>
        <v>0.278</v>
      </c>
      <c r="AB2230" s="7">
        <f t="shared" si="2"/>
        <v>237001198975</v>
      </c>
    </row>
    <row r="2231">
      <c r="A2231" s="7" t="str">
        <f t="shared" si="1"/>
        <v>Samoa-Oceania2010</v>
      </c>
      <c r="B2231" s="8" t="s">
        <v>233</v>
      </c>
      <c r="C2231" s="5" t="s">
        <v>80</v>
      </c>
      <c r="D2231" s="9" t="s">
        <v>72</v>
      </c>
      <c r="E2231" s="11">
        <v>5.72971727E8</v>
      </c>
      <c r="F2231" s="12">
        <v>0.064</v>
      </c>
      <c r="G2231" s="12">
        <v>201.0</v>
      </c>
      <c r="H2231" s="12">
        <v>0.107</v>
      </c>
      <c r="I2231" s="22">
        <f>VLOOKUP(A2231,ENERGY!$A$2:$F$2692,5,0)</f>
        <v>57</v>
      </c>
      <c r="J2231" s="10">
        <f>VLOOKUP(A2232,ENERGY!$A$2:$F$2692,6,0)</f>
        <v>180</v>
      </c>
      <c r="K2231" s="23">
        <v>0.024</v>
      </c>
      <c r="L2231" s="10">
        <f>VLOOKUP(A2231,TOURISM!$A$2:$E$2692,5,0)</f>
        <v>124000000</v>
      </c>
      <c r="M2231" s="10">
        <f>VLOOKUP(A2231,TOURISM!$A$2:$F$2692,6,0)</f>
        <v>25200000</v>
      </c>
      <c r="N2231" s="27">
        <f t="shared" ref="N2231:S2231" si="1015">if(AND(L2231=L2232,M2231=M2231+1,ISBLANK(N2232)),N2231,N2232)</f>
        <v>0.648</v>
      </c>
      <c r="O2231" s="27">
        <f t="shared" si="1015"/>
        <v>17</v>
      </c>
      <c r="P2231" s="27">
        <f t="shared" si="1015"/>
        <v>110</v>
      </c>
      <c r="Q2231" s="27">
        <f t="shared" si="1015"/>
        <v>128</v>
      </c>
      <c r="R2231" s="27">
        <f t="shared" si="1015"/>
        <v>0.046</v>
      </c>
      <c r="S2231" s="27">
        <f t="shared" si="1015"/>
        <v>1.022</v>
      </c>
      <c r="T2231" s="10">
        <f>VLOOKUP(A2231,TOURISM!$A$2:$E$2692,5,0)</f>
        <v>124000000</v>
      </c>
      <c r="U2231" s="10">
        <f>VLOOKUP(A2231,TOURISM!$A$2:$F$2692,6,0)</f>
        <v>25200000</v>
      </c>
      <c r="V2231" s="10">
        <f>VLOOKUP(A2231,BUSINESS!$A$2:$E$2692,5,0)</f>
        <v>0.189</v>
      </c>
      <c r="W2231" s="10">
        <f>VLOOKUP(A2231,BUSINESS!$A$2:$F$2692,6,0)</f>
        <v>9</v>
      </c>
      <c r="X2231" s="10">
        <f>VLOOKUP(A2231,BUSINESS!$A$2:$G$2692,7,0)</f>
        <v>110</v>
      </c>
      <c r="Y2231" s="10">
        <f>VLOOKUP(A2231,BUSINESS!$A$2:$H$2692,8,0)</f>
        <v>224</v>
      </c>
      <c r="Z2231" s="10">
        <f>VLOOKUP(A2231,BUSINESS!$A$2:$I$2692,9,0)</f>
        <v>0.07</v>
      </c>
      <c r="AA2231" s="10">
        <f>VLOOKUP(A2231,BUSINESS!$A$2:$J$2692,10,0)</f>
        <v>0.278</v>
      </c>
      <c r="AB2231" s="7">
        <f t="shared" si="2"/>
        <v>12455907109</v>
      </c>
    </row>
    <row r="2232">
      <c r="A2232" s="7" t="str">
        <f t="shared" si="1"/>
        <v>Solomon Islands-Oceania2010</v>
      </c>
      <c r="B2232" s="8" t="s">
        <v>245</v>
      </c>
      <c r="C2232" s="5" t="s">
        <v>80</v>
      </c>
      <c r="D2232" s="9" t="s">
        <v>72</v>
      </c>
      <c r="E2232" s="11">
        <v>6.81587105E8</v>
      </c>
      <c r="F2232" s="12">
        <v>0.074</v>
      </c>
      <c r="G2232" s="12">
        <v>95.0</v>
      </c>
      <c r="H2232" s="12">
        <v>0.144</v>
      </c>
      <c r="I2232" s="22">
        <f>VLOOKUP(A2232,ENERGY!$A$2:$F$2692,5,0)</f>
        <v>58</v>
      </c>
      <c r="J2232" s="10" t="str">
        <f>VLOOKUP(A2233,ENERGY!$A$2:$F$2692,6,0)</f>
        <v>#N/A</v>
      </c>
      <c r="K2232" s="23">
        <v>0.024</v>
      </c>
      <c r="L2232" s="10">
        <f>VLOOKUP(A2232,TOURISM!$A$2:$E$2692,5,0)</f>
        <v>65400000</v>
      </c>
      <c r="M2232" s="10">
        <f>VLOOKUP(A2232,TOURISM!$A$2:$F$2692,6,0)</f>
        <v>51200000</v>
      </c>
      <c r="N2232" s="23">
        <v>0.648</v>
      </c>
      <c r="O2232" s="23">
        <v>17.0</v>
      </c>
      <c r="P2232" s="27">
        <f t="shared" ref="P2232:P2234" si="1016">if(AND(N2232=N2233,O2232=O2232+1,ISBLANK(P2233)),P2232,P2233)</f>
        <v>110</v>
      </c>
      <c r="Q2232" s="23">
        <v>128.0</v>
      </c>
      <c r="R2232" s="23">
        <v>0.046</v>
      </c>
      <c r="S2232" s="27">
        <f>if(AND(Q2232=Q2233,R2232=R2232+1,ISBLANK(S2233)),S2232,S2233)</f>
        <v>1.022</v>
      </c>
      <c r="T2232" s="10">
        <f>VLOOKUP(A2232,TOURISM!$A$2:$E$2692,5,0)</f>
        <v>65400000</v>
      </c>
      <c r="U2232" s="10">
        <f>VLOOKUP(A2232,TOURISM!$A$2:$F$2692,6,0)</f>
        <v>51200000</v>
      </c>
      <c r="V2232" s="10">
        <f>VLOOKUP(A2232,BUSINESS!$A$2:$E$2692,5,0)</f>
        <v>0.262</v>
      </c>
      <c r="W2232" s="10">
        <f>VLOOKUP(A2232,BUSINESS!$A$2:$F$2692,6,0)</f>
        <v>56</v>
      </c>
      <c r="X2232" s="10">
        <f>VLOOKUP(A2232,BUSINESS!$A$2:$G$2692,7,0)</f>
        <v>110</v>
      </c>
      <c r="Y2232" s="10">
        <f>VLOOKUP(A2232,BUSINESS!$A$2:$H$2692,8,0)</f>
        <v>80</v>
      </c>
      <c r="Z2232" s="10">
        <f>VLOOKUP(A2232,BUSINESS!$A$2:$I$2692,9,0)</f>
        <v>0.05</v>
      </c>
      <c r="AA2232" s="10">
        <f>VLOOKUP(A2232,BUSINESS!$A$2:$J$2692,10,0)</f>
        <v>0.219</v>
      </c>
      <c r="AB2232" s="7">
        <f t="shared" si="2"/>
        <v>14817110978</v>
      </c>
    </row>
    <row r="2233">
      <c r="A2233" s="7" t="str">
        <f t="shared" si="1"/>
        <v>Tonga-Oceania2010</v>
      </c>
      <c r="B2233" s="8" t="s">
        <v>267</v>
      </c>
      <c r="C2233" s="5" t="s">
        <v>80</v>
      </c>
      <c r="D2233" s="9" t="s">
        <v>72</v>
      </c>
      <c r="E2233" s="11">
        <v>3.69212477E8</v>
      </c>
      <c r="F2233" s="12">
        <v>0.048</v>
      </c>
      <c r="G2233" s="12">
        <v>172.0</v>
      </c>
      <c r="H2233" s="12">
        <v>0.115</v>
      </c>
      <c r="I2233" s="22" t="str">
        <f>VLOOKUP(A2233,ENERGY!$A$2:$F$2692,5,0)</f>
        <v>#N/A</v>
      </c>
      <c r="J2233" s="10">
        <f>VLOOKUP(A2234,ENERGY!$A$2:$F$2692,6,0)</f>
        <v>84</v>
      </c>
      <c r="K2233" s="23">
        <v>0.024</v>
      </c>
      <c r="L2233" s="10">
        <f>VLOOKUP(A2233,TOURISM!$A$2:$E$2692,5,0)</f>
        <v>4904000000</v>
      </c>
      <c r="M2233" s="10">
        <f>VLOOKUP(A2233,TOURISM!$A$2:$F$2692,6,0)</f>
        <v>17800000</v>
      </c>
      <c r="N2233" s="23">
        <v>0.499</v>
      </c>
      <c r="O2233" s="23">
        <v>3.0</v>
      </c>
      <c r="P2233" s="27">
        <f t="shared" si="1016"/>
        <v>110</v>
      </c>
      <c r="Q2233" s="23">
        <v>107.0</v>
      </c>
      <c r="R2233" s="23">
        <v>0.717</v>
      </c>
      <c r="S2233" s="23">
        <v>1.022</v>
      </c>
      <c r="T2233" s="10">
        <f>VLOOKUP(A2233,TOURISM!$A$2:$E$2692,5,0)</f>
        <v>4904000000</v>
      </c>
      <c r="U2233" s="10">
        <f>VLOOKUP(A2233,TOURISM!$A$2:$F$2692,6,0)</f>
        <v>17800000</v>
      </c>
      <c r="V2233" s="10">
        <f>VLOOKUP(A2233,BUSINESS!$A$2:$E$2692,5,0)</f>
        <v>0.254</v>
      </c>
      <c r="W2233" s="10">
        <f>VLOOKUP(A2233,BUSINESS!$A$2:$F$2692,6,0)</f>
        <v>25</v>
      </c>
      <c r="X2233" s="10">
        <f>VLOOKUP(A2233,BUSINESS!$A$2:$G$2692,7,0)</f>
        <v>110</v>
      </c>
      <c r="Y2233" s="10">
        <f>VLOOKUP(A2233,BUSINESS!$A$2:$H$2692,8,0)</f>
        <v>164</v>
      </c>
      <c r="Z2233" s="10">
        <f>VLOOKUP(A2233,BUSINESS!$A$2:$I$2692,9,0)</f>
        <v>0.16</v>
      </c>
      <c r="AA2233" s="10">
        <f>VLOOKUP(A2233,BUSINESS!$A$2:$J$2692,10,0)</f>
        <v>0.522</v>
      </c>
      <c r="AB2233" s="7">
        <f t="shared" si="2"/>
        <v>514940693.2</v>
      </c>
    </row>
    <row r="2234">
      <c r="A2234" s="7" t="str">
        <f t="shared" si="1"/>
        <v>Vanuatu-Oceania2010</v>
      </c>
      <c r="B2234" s="8" t="s">
        <v>280</v>
      </c>
      <c r="C2234" s="5" t="s">
        <v>80</v>
      </c>
      <c r="D2234" s="9" t="s">
        <v>72</v>
      </c>
      <c r="E2234" s="11">
        <v>7.00804286E8</v>
      </c>
      <c r="F2234" s="12">
        <v>0.047</v>
      </c>
      <c r="G2234" s="12">
        <v>139.0</v>
      </c>
      <c r="H2234" s="12">
        <v>0.055</v>
      </c>
      <c r="I2234" s="22">
        <f>VLOOKUP(A2234,ENERGY!$A$2:$F$2692,5,0)</f>
        <v>133681</v>
      </c>
      <c r="J2234" s="10" t="str">
        <f>VLOOKUP(A2235,ENERGY!$A$2:$F$2692,6,0)</f>
        <v>#N/A</v>
      </c>
      <c r="K2234" s="23">
        <v>0.024</v>
      </c>
      <c r="L2234" s="10">
        <f>VLOOKUP(A2234,TOURISM!$A$2:$E$2692,5,0)</f>
        <v>242000000</v>
      </c>
      <c r="M2234" s="10">
        <f>VLOOKUP(A2234,TOURISM!$A$2:$F$2692,6,0)</f>
        <v>33000000</v>
      </c>
      <c r="N2234" s="23">
        <v>0.36</v>
      </c>
      <c r="O2234" s="23">
        <v>1.0</v>
      </c>
      <c r="P2234" s="27">
        <f t="shared" si="1016"/>
        <v>110</v>
      </c>
      <c r="Q2234" s="23">
        <v>172.0</v>
      </c>
      <c r="R2234" s="23">
        <v>0.72</v>
      </c>
      <c r="S2234" s="23">
        <v>1.08</v>
      </c>
      <c r="T2234" s="10">
        <f>VLOOKUP(A2234,TOURISM!$A$2:$E$2692,5,0)</f>
        <v>242000000</v>
      </c>
      <c r="U2234" s="10">
        <f>VLOOKUP(A2234,TOURISM!$A$2:$F$2692,6,0)</f>
        <v>33000000</v>
      </c>
      <c r="V2234" s="10">
        <f>VLOOKUP(A2234,BUSINESS!$A$2:$E$2692,5,0)</f>
        <v>0.084</v>
      </c>
      <c r="W2234" s="10">
        <f>VLOOKUP(A2234,BUSINESS!$A$2:$F$2692,6,0)</f>
        <v>47</v>
      </c>
      <c r="X2234" s="10">
        <f>VLOOKUP(A2234,BUSINESS!$A$2:$G$2692,7,0)</f>
        <v>110</v>
      </c>
      <c r="Y2234" s="10">
        <f>VLOOKUP(A2234,BUSINESS!$A$2:$H$2692,8,0)</f>
        <v>120</v>
      </c>
      <c r="Z2234" s="10">
        <f>VLOOKUP(A2234,BUSINESS!$A$2:$I$2692,9,0)</f>
        <v>0.08</v>
      </c>
      <c r="AA2234" s="10">
        <f>VLOOKUP(A2234,BUSINESS!$A$2:$J$2692,10,0)</f>
        <v>0.719</v>
      </c>
      <c r="AB2234" s="7">
        <f t="shared" si="2"/>
        <v>973339286.1</v>
      </c>
    </row>
    <row r="2235">
      <c r="A2235" s="7" t="str">
        <f t="shared" si="1"/>
        <v>Antigua and Barbuda-The Americas2010</v>
      </c>
      <c r="B2235" s="8" t="s">
        <v>83</v>
      </c>
      <c r="C2235" s="5" t="s">
        <v>84</v>
      </c>
      <c r="D2235" s="9" t="s">
        <v>72</v>
      </c>
      <c r="E2235" s="11">
        <v>1.206296296E9</v>
      </c>
      <c r="F2235" s="12">
        <v>0.046</v>
      </c>
      <c r="G2235" s="12">
        <v>638.0</v>
      </c>
      <c r="H2235" s="12">
        <v>0.101</v>
      </c>
      <c r="I2235" s="22" t="str">
        <f>VLOOKUP(A2235,ENERGY!$A$2:$F$2692,5,0)</f>
        <v>#N/A</v>
      </c>
      <c r="J2235" s="10" t="str">
        <f>VLOOKUP(A2236,ENERGY!$A$2:$F$2692,6,0)</f>
        <v>#N/A</v>
      </c>
      <c r="K2235" s="23">
        <v>0.024</v>
      </c>
      <c r="L2235" s="10">
        <f>VLOOKUP(A2235,TOURISM!$A$2:$E$2692,5,0)</f>
        <v>298000000</v>
      </c>
      <c r="M2235" s="10">
        <f>VLOOKUP(A2235,TOURISM!$A$2:$F$2692,6,0)</f>
        <v>52000000</v>
      </c>
      <c r="N2235" s="27">
        <f t="shared" ref="N2235:Q2235" si="1017">if(AND(L2235=L2236,M2235=M2235+1,ISBLANK(N2236)),N2235,N2236)</f>
        <v>0.415</v>
      </c>
      <c r="O2235" s="27">
        <f t="shared" si="1017"/>
        <v>46</v>
      </c>
      <c r="P2235" s="27">
        <f t="shared" si="1017"/>
        <v>110</v>
      </c>
      <c r="Q2235" s="27">
        <f t="shared" si="1017"/>
        <v>140</v>
      </c>
      <c r="R2235" s="23">
        <v>0.345</v>
      </c>
      <c r="S2235" s="23">
        <v>0.821</v>
      </c>
      <c r="T2235" s="10">
        <f>VLOOKUP(A2235,TOURISM!$A$2:$E$2692,5,0)</f>
        <v>298000000</v>
      </c>
      <c r="U2235" s="10">
        <f>VLOOKUP(A2235,TOURISM!$A$2:$F$2692,6,0)</f>
        <v>52000000</v>
      </c>
      <c r="V2235" s="10">
        <f>VLOOKUP(A2235,BUSINESS!$A$2:$E$2692,5,0)</f>
        <v>0.41</v>
      </c>
      <c r="W2235" s="10">
        <f>VLOOKUP(A2235,BUSINESS!$A$2:$F$2692,6,0)</f>
        <v>21</v>
      </c>
      <c r="X2235" s="10">
        <f>VLOOKUP(A2235,BUSINESS!$A$2:$G$2692,7,0)</f>
        <v>69</v>
      </c>
      <c r="Y2235" s="10">
        <f>VLOOKUP(A2235,BUSINESS!$A$2:$H$2692,8,0)</f>
        <v>207</v>
      </c>
      <c r="Z2235" s="10">
        <f>VLOOKUP(A2235,BUSINESS!$A$2:$I$2692,9,0)</f>
        <v>0.47</v>
      </c>
      <c r="AA2235" s="10">
        <f>VLOOKUP(A2235,BUSINESS!$A$2:$J$2692,10,0)</f>
        <v>1.926</v>
      </c>
      <c r="AB2235" s="7">
        <f t="shared" si="2"/>
        <v>3496511003</v>
      </c>
    </row>
    <row r="2236">
      <c r="A2236" s="7" t="str">
        <f t="shared" si="1"/>
        <v>Argentina-The Americas2010</v>
      </c>
      <c r="B2236" s="8" t="s">
        <v>85</v>
      </c>
      <c r="C2236" s="5" t="s">
        <v>84</v>
      </c>
      <c r="D2236" s="9" t="s">
        <v>72</v>
      </c>
      <c r="E2236" s="11">
        <v>3.78E11</v>
      </c>
      <c r="F2236" s="12">
        <v>0.094</v>
      </c>
      <c r="G2236" s="12">
        <v>726.0</v>
      </c>
      <c r="H2236" s="12">
        <v>0.157</v>
      </c>
      <c r="I2236" s="22" t="str">
        <f>VLOOKUP(A2236,ENERGY!$A$2:$F$2692,5,0)</f>
        <v>#N/A</v>
      </c>
      <c r="J2236" s="10" t="str">
        <f>VLOOKUP(A2237,ENERGY!$A$2:$F$2692,6,0)</f>
        <v>#N/A</v>
      </c>
      <c r="K2236" s="23">
        <v>0.024</v>
      </c>
      <c r="L2236" s="10">
        <f>VLOOKUP(A2236,TOURISM!$A$2:$E$2692,5,0)</f>
        <v>5629000000</v>
      </c>
      <c r="M2236" s="10">
        <f>VLOOKUP(A2236,TOURISM!$A$2:$F$2692,6,0)</f>
        <v>6375000000</v>
      </c>
      <c r="N2236" s="27">
        <f t="shared" ref="N2236:Q2236" si="1018">if(AND(L2236=L2237,M2236=M2236+1,ISBLANK(N2237)),N2236,N2237)</f>
        <v>0.415</v>
      </c>
      <c r="O2236" s="27">
        <f t="shared" si="1018"/>
        <v>46</v>
      </c>
      <c r="P2236" s="27">
        <f t="shared" si="1018"/>
        <v>110</v>
      </c>
      <c r="Q2236" s="27">
        <f t="shared" si="1018"/>
        <v>140</v>
      </c>
      <c r="R2236" s="23">
        <v>0.339</v>
      </c>
      <c r="S2236" s="23">
        <v>0.712</v>
      </c>
      <c r="T2236" s="10">
        <f>VLOOKUP(A2236,TOURISM!$A$2:$E$2692,5,0)</f>
        <v>5629000000</v>
      </c>
      <c r="U2236" s="10">
        <f>VLOOKUP(A2236,TOURISM!$A$2:$F$2692,6,0)</f>
        <v>6375000000</v>
      </c>
      <c r="V2236" s="10">
        <f>VLOOKUP(A2236,BUSINESS!$A$2:$E$2692,5,0)</f>
        <v>1.076</v>
      </c>
      <c r="W2236" s="10">
        <f>VLOOKUP(A2236,BUSINESS!$A$2:$F$2692,6,0)</f>
        <v>25</v>
      </c>
      <c r="X2236" s="10">
        <f>VLOOKUP(A2236,BUSINESS!$A$2:$G$2692,7,0)</f>
        <v>69</v>
      </c>
      <c r="Y2236" s="10">
        <f>VLOOKUP(A2236,BUSINESS!$A$2:$H$2692,8,0)</f>
        <v>453</v>
      </c>
      <c r="Z2236" s="10">
        <f>VLOOKUP(A2236,BUSINESS!$A$2:$I$2692,9,0)</f>
        <v>0.45</v>
      </c>
      <c r="AA2236" s="10">
        <f>VLOOKUP(A2236,BUSINESS!$A$2:$J$2692,10,0)</f>
        <v>1.414</v>
      </c>
      <c r="AB2236" s="7">
        <f t="shared" si="2"/>
        <v>1115044247788</v>
      </c>
    </row>
    <row r="2237">
      <c r="A2237" s="7" t="str">
        <f t="shared" si="1"/>
        <v>Aruba-The Americas2010</v>
      </c>
      <c r="B2237" s="8" t="s">
        <v>87</v>
      </c>
      <c r="C2237" s="5" t="s">
        <v>84</v>
      </c>
      <c r="D2237" s="9" t="s">
        <v>72</v>
      </c>
      <c r="E2237" s="11">
        <v>2.498932961E9</v>
      </c>
      <c r="F2237" s="10">
        <f>if(AND(C2120=C2121,D2120=D2120+1,ISBLANK(F2121)),F2120,F2121)</f>
        <v>0.067</v>
      </c>
      <c r="G2237" s="10">
        <f>if(AND(C2120=C2121,D2120=D2120+1,ISBLANK(G2121)),G2120,G2121)</f>
        <v>282</v>
      </c>
      <c r="H2237" s="12">
        <v>0.108</v>
      </c>
      <c r="I2237" s="22" t="str">
        <f>VLOOKUP(A2237,ENERGY!$A$2:$F$2692,5,0)</f>
        <v>#N/A</v>
      </c>
      <c r="J2237" s="10" t="str">
        <f>VLOOKUP(A2238,ENERGY!$A$2:$F$2692,6,0)</f>
        <v>#N/A</v>
      </c>
      <c r="K2237" s="23">
        <v>0.024</v>
      </c>
      <c r="L2237" s="10">
        <f>VLOOKUP(A2237,TOURISM!$A$2:$E$2692,5,0)</f>
        <v>1256000000</v>
      </c>
      <c r="M2237" s="10">
        <f>VLOOKUP(A2237,TOURISM!$A$2:$F$2692,6,0)</f>
        <v>264000000</v>
      </c>
      <c r="N2237" s="27">
        <f t="shared" ref="N2237:Q2237" si="1019">if(AND(L2237=L2238,M2237=M2237+1,ISBLANK(N2238)),N2237,N2238)</f>
        <v>0.415</v>
      </c>
      <c r="O2237" s="27">
        <f t="shared" si="1019"/>
        <v>46</v>
      </c>
      <c r="P2237" s="27">
        <f t="shared" si="1019"/>
        <v>110</v>
      </c>
      <c r="Q2237" s="27">
        <f t="shared" si="1019"/>
        <v>140</v>
      </c>
      <c r="R2237" s="23">
        <v>0.484</v>
      </c>
      <c r="S2237" s="27">
        <f>if(AND(Q2237=Q2238,R2237=R2237+1,ISBLANK(S2238)),S2237,S2238)</f>
        <v>0.711</v>
      </c>
      <c r="T2237" s="10">
        <f>VLOOKUP(A2237,TOURISM!$A$2:$E$2692,5,0)</f>
        <v>1256000000</v>
      </c>
      <c r="U2237" s="10">
        <f>VLOOKUP(A2237,TOURISM!$A$2:$F$2692,6,0)</f>
        <v>264000000</v>
      </c>
      <c r="V2237" s="10">
        <f>VLOOKUP(A2237,BUSINESS!$A$2:$E$2692,5,0)</f>
        <v>0.636</v>
      </c>
      <c r="W2237" s="10">
        <f>VLOOKUP(A2237,BUSINESS!$A$2:$F$2692,6,0)</f>
        <v>7</v>
      </c>
      <c r="X2237" s="10">
        <f>VLOOKUP(A2237,BUSINESS!$A$2:$G$2692,7,0)</f>
        <v>69</v>
      </c>
      <c r="Y2237" s="10">
        <f>VLOOKUP(A2237,BUSINESS!$A$2:$H$2692,8,0)</f>
        <v>218</v>
      </c>
      <c r="Z2237" s="10">
        <f>VLOOKUP(A2237,BUSINESS!$A$2:$I$2692,9,0)</f>
        <v>0.62</v>
      </c>
      <c r="AA2237" s="10">
        <f>VLOOKUP(A2237,BUSINESS!$A$2:$J$2692,10,0)</f>
        <v>1.297</v>
      </c>
      <c r="AB2237" s="7">
        <f t="shared" si="2"/>
        <v>5163084630</v>
      </c>
    </row>
    <row r="2238">
      <c r="A2238" s="7" t="str">
        <f t="shared" si="1"/>
        <v>Bahamas, The-The Americas2010</v>
      </c>
      <c r="B2238" s="8" t="s">
        <v>91</v>
      </c>
      <c r="C2238" s="5" t="s">
        <v>84</v>
      </c>
      <c r="D2238" s="9" t="s">
        <v>72</v>
      </c>
      <c r="E2238" s="11">
        <v>7.82042E9</v>
      </c>
      <c r="F2238" s="12">
        <v>0.074</v>
      </c>
      <c r="G2238" s="12">
        <v>1640.0</v>
      </c>
      <c r="H2238" s="12">
        <v>0.055</v>
      </c>
      <c r="I2238" s="22" t="str">
        <f>VLOOKUP(A2238,ENERGY!$A$2:$F$2692,5,0)</f>
        <v>#N/A</v>
      </c>
      <c r="J2238" s="10" t="str">
        <f>VLOOKUP(A2239,ENERGY!$A$2:$F$2692,6,0)</f>
        <v>#N/A</v>
      </c>
      <c r="K2238" s="23">
        <v>0.024</v>
      </c>
      <c r="L2238" s="10">
        <f>VLOOKUP(A2238,TOURISM!$A$2:$E$2692,5,0)</f>
        <v>2159000000</v>
      </c>
      <c r="M2238" s="10">
        <f>VLOOKUP(A2238,TOURISM!$A$2:$F$2692,6,0)</f>
        <v>369000000</v>
      </c>
      <c r="N2238" s="23">
        <v>0.415</v>
      </c>
      <c r="O2238" s="23">
        <v>46.0</v>
      </c>
      <c r="P2238" s="27">
        <f t="shared" ref="P2238:P2245" si="1020">if(AND(N2238=N2239,O2238=O2238+1,ISBLANK(P2239)),P2238,P2239)</f>
        <v>110</v>
      </c>
      <c r="Q2238" s="23">
        <v>140.0</v>
      </c>
      <c r="R2238" s="23">
        <v>0.13</v>
      </c>
      <c r="S2238" s="23">
        <v>0.711</v>
      </c>
      <c r="T2238" s="10">
        <f>VLOOKUP(A2238,TOURISM!$A$2:$E$2692,5,0)</f>
        <v>2159000000</v>
      </c>
      <c r="U2238" s="10">
        <f>VLOOKUP(A2238,TOURISM!$A$2:$F$2692,6,0)</f>
        <v>369000000</v>
      </c>
      <c r="V2238" s="10">
        <f>VLOOKUP(A2238,BUSINESS!$A$2:$E$2692,5,0)</f>
        <v>0.449</v>
      </c>
      <c r="W2238" s="10">
        <f>VLOOKUP(A2238,BUSINESS!$A$2:$F$2692,6,0)</f>
        <v>24</v>
      </c>
      <c r="X2238" s="10">
        <f>VLOOKUP(A2238,BUSINESS!$A$2:$G$2692,7,0)</f>
        <v>69</v>
      </c>
      <c r="Y2238" s="10">
        <f>VLOOKUP(A2238,BUSINESS!$A$2:$H$2692,8,0)</f>
        <v>58</v>
      </c>
      <c r="Z2238" s="10">
        <f>VLOOKUP(A2238,BUSINESS!$A$2:$I$2692,9,0)</f>
        <v>0.43</v>
      </c>
      <c r="AA2238" s="10">
        <f>VLOOKUP(A2238,BUSINESS!$A$2:$J$2692,10,0)</f>
        <v>1.188</v>
      </c>
      <c r="AB2238" s="7">
        <f t="shared" si="2"/>
        <v>60157076923</v>
      </c>
    </row>
    <row r="2239">
      <c r="A2239" s="7" t="str">
        <f t="shared" si="1"/>
        <v>Barbados-The Americas2010</v>
      </c>
      <c r="B2239" s="8" t="s">
        <v>95</v>
      </c>
      <c r="C2239" s="5" t="s">
        <v>84</v>
      </c>
      <c r="D2239" s="9" t="s">
        <v>72</v>
      </c>
      <c r="E2239" s="11">
        <v>4.59265E9</v>
      </c>
      <c r="F2239" s="12">
        <v>0.08</v>
      </c>
      <c r="G2239" s="12">
        <v>1025.0</v>
      </c>
      <c r="H2239" s="12">
        <v>0.092</v>
      </c>
      <c r="I2239" s="22" t="str">
        <f>VLOOKUP(A2239,ENERGY!$A$2:$F$2692,5,0)</f>
        <v>#N/A</v>
      </c>
      <c r="J2239" s="10" t="str">
        <f>VLOOKUP(A2240,ENERGY!$A$2:$F$2692,6,0)</f>
        <v>#N/A</v>
      </c>
      <c r="K2239" s="23">
        <v>0.024</v>
      </c>
      <c r="L2239" s="10">
        <f>VLOOKUP(A2239,TOURISM!$A$2:$E$2692,5,0)</f>
        <v>1074000000</v>
      </c>
      <c r="M2239" s="10">
        <f>VLOOKUP(A2239,TOURISM!$A$2:$F$2692,6,0)</f>
        <v>351000000</v>
      </c>
      <c r="N2239" s="23">
        <v>0.318</v>
      </c>
      <c r="O2239" s="23">
        <v>31.0</v>
      </c>
      <c r="P2239" s="27">
        <f t="shared" si="1020"/>
        <v>110</v>
      </c>
      <c r="Q2239" s="23">
        <v>120.0</v>
      </c>
      <c r="R2239" s="23">
        <v>0.07</v>
      </c>
      <c r="S2239" s="23">
        <v>0.011</v>
      </c>
      <c r="T2239" s="10">
        <f>VLOOKUP(A2239,TOURISM!$A$2:$E$2692,5,0)</f>
        <v>1074000000</v>
      </c>
      <c r="U2239" s="10">
        <f>VLOOKUP(A2239,TOURISM!$A$2:$F$2692,6,0)</f>
        <v>351000000</v>
      </c>
      <c r="V2239" s="10">
        <f>VLOOKUP(A2239,BUSINESS!$A$2:$E$2692,5,0)</f>
        <v>0.465</v>
      </c>
      <c r="W2239" s="10">
        <f>VLOOKUP(A2239,BUSINESS!$A$2:$F$2692,6,0)</f>
        <v>5</v>
      </c>
      <c r="X2239" s="10">
        <f>VLOOKUP(A2239,BUSINESS!$A$2:$G$2692,7,0)</f>
        <v>69</v>
      </c>
      <c r="Y2239" s="10">
        <f>VLOOKUP(A2239,BUSINESS!$A$2:$H$2692,8,0)</f>
        <v>187</v>
      </c>
      <c r="Z2239" s="10">
        <f>VLOOKUP(A2239,BUSINESS!$A$2:$I$2692,9,0)</f>
        <v>0.681</v>
      </c>
      <c r="AA2239" s="10">
        <f>VLOOKUP(A2239,BUSINESS!$A$2:$J$2692,10,0)</f>
        <v>1.248</v>
      </c>
      <c r="AB2239" s="7">
        <f t="shared" si="2"/>
        <v>65609285714</v>
      </c>
    </row>
    <row r="2240">
      <c r="A2240" s="7" t="str">
        <f t="shared" si="1"/>
        <v>Belize-The Americas2010</v>
      </c>
      <c r="B2240" s="8" t="s">
        <v>98</v>
      </c>
      <c r="C2240" s="5" t="s">
        <v>84</v>
      </c>
      <c r="D2240" s="9" t="s">
        <v>72</v>
      </c>
      <c r="E2240" s="11">
        <v>1.3385E9</v>
      </c>
      <c r="F2240" s="12">
        <v>0.058</v>
      </c>
      <c r="G2240" s="12">
        <v>259.0</v>
      </c>
      <c r="H2240" s="12">
        <v>0.141</v>
      </c>
      <c r="I2240" s="22" t="str">
        <f>VLOOKUP(A2240,ENERGY!$A$2:$F$2692,5,0)</f>
        <v>#N/A</v>
      </c>
      <c r="J2240" s="10" t="str">
        <f>VLOOKUP(A2241,ENERGY!$A$2:$F$2692,6,0)</f>
        <v>#N/A</v>
      </c>
      <c r="K2240" s="23">
        <v>0.024</v>
      </c>
      <c r="L2240" s="10">
        <f>VLOOKUP(A2240,TOURISM!$A$2:$E$2692,5,0)</f>
        <v>264000000</v>
      </c>
      <c r="M2240" s="10">
        <f>VLOOKUP(A2240,TOURISM!$A$2:$F$2692,6,0)</f>
        <v>39000000</v>
      </c>
      <c r="N2240" s="23">
        <v>0.587</v>
      </c>
      <c r="O2240" s="23">
        <v>16.0</v>
      </c>
      <c r="P2240" s="27">
        <f t="shared" si="1020"/>
        <v>110</v>
      </c>
      <c r="Q2240" s="23">
        <v>128.0</v>
      </c>
      <c r="R2240" s="23">
        <v>0.145</v>
      </c>
      <c r="S2240" s="23">
        <v>0.263</v>
      </c>
      <c r="T2240" s="10">
        <f>VLOOKUP(A2240,TOURISM!$A$2:$E$2692,5,0)</f>
        <v>264000000</v>
      </c>
      <c r="U2240" s="10">
        <f>VLOOKUP(A2240,TOURISM!$A$2:$F$2692,6,0)</f>
        <v>39000000</v>
      </c>
      <c r="V2240" s="10">
        <f>VLOOKUP(A2240,BUSINESS!$A$2:$E$2692,5,0)</f>
        <v>0.332</v>
      </c>
      <c r="W2240" s="10">
        <f>VLOOKUP(A2240,BUSINESS!$A$2:$F$2692,6,0)</f>
        <v>44</v>
      </c>
      <c r="X2240" s="10">
        <f>VLOOKUP(A2240,BUSINESS!$A$2:$G$2692,7,0)</f>
        <v>69</v>
      </c>
      <c r="Y2240" s="10">
        <f>VLOOKUP(A2240,BUSINESS!$A$2:$H$2692,8,0)</f>
        <v>147</v>
      </c>
      <c r="Z2240" s="10">
        <f>VLOOKUP(A2240,BUSINESS!$A$2:$I$2692,9,0)</f>
        <v>0.14</v>
      </c>
      <c r="AA2240" s="10">
        <f>VLOOKUP(A2240,BUSINESS!$A$2:$J$2692,10,0)</f>
        <v>0.629</v>
      </c>
      <c r="AB2240" s="7">
        <f t="shared" si="2"/>
        <v>9231034483</v>
      </c>
    </row>
    <row r="2241">
      <c r="A2241" s="7" t="str">
        <f t="shared" si="1"/>
        <v>Bermuda-The Americas2010</v>
      </c>
      <c r="B2241" s="8" t="s">
        <v>100</v>
      </c>
      <c r="C2241" s="5" t="s">
        <v>84</v>
      </c>
      <c r="D2241" s="9" t="s">
        <v>72</v>
      </c>
      <c r="E2241" s="11">
        <v>5.806378E9</v>
      </c>
      <c r="F2241" s="10">
        <f>if(AND(C1968=C1969,D1968=D1968+1,ISBLANK(F1969)),F1968,F1969)</f>
        <v>0.077</v>
      </c>
      <c r="G2241" s="10">
        <f>if(AND(C1968=C1969,D1968=D1968+1,ISBLANK(G1969)),G1968,G1969)</f>
        <v>977</v>
      </c>
      <c r="H2241" s="10">
        <f>if(AND(C1981=C1982,D1981=D1981+1,ISBLANK(H1982)),H1981,H1982)</f>
        <v>0.094</v>
      </c>
      <c r="I2241" s="22" t="str">
        <f>VLOOKUP(A2241,ENERGY!$A$2:$F$2692,5,0)</f>
        <v>#N/A</v>
      </c>
      <c r="J2241" s="10">
        <f>VLOOKUP(A2242,ENERGY!$A$2:$F$2692,6,0)</f>
        <v>14910</v>
      </c>
      <c r="K2241" s="23">
        <v>0.024</v>
      </c>
      <c r="L2241" s="10">
        <f>VLOOKUP(A2241,TOURISM!$A$2:$E$2692,5,0)</f>
        <v>442000000</v>
      </c>
      <c r="M2241" s="10">
        <f>VLOOKUP(A2241,TOURISM!$A$2:$F$2692,6,0)</f>
        <v>417000000</v>
      </c>
      <c r="N2241" s="23">
        <v>0.084</v>
      </c>
      <c r="O2241" s="23">
        <v>47.0</v>
      </c>
      <c r="P2241" s="27">
        <f t="shared" si="1020"/>
        <v>110</v>
      </c>
      <c r="Q2241" s="23">
        <v>120.0</v>
      </c>
      <c r="R2241" s="23">
        <v>0.073</v>
      </c>
      <c r="S2241" s="23">
        <v>0.16</v>
      </c>
      <c r="T2241" s="10">
        <f>VLOOKUP(A2241,TOURISM!$A$2:$E$2692,5,0)</f>
        <v>442000000</v>
      </c>
      <c r="U2241" s="10">
        <f>VLOOKUP(A2241,TOURISM!$A$2:$F$2692,6,0)</f>
        <v>417000000</v>
      </c>
      <c r="V2241" s="10">
        <f>VLOOKUP(A2241,BUSINESS!$A$2:$E$2692,5,0)</f>
        <v>0.37</v>
      </c>
      <c r="W2241" s="10">
        <f>VLOOKUP(A2241,BUSINESS!$A$2:$F$2692,6,0)</f>
        <v>13</v>
      </c>
      <c r="X2241" s="10">
        <f>VLOOKUP(A2241,BUSINESS!$A$2:$G$2692,7,0)</f>
        <v>69</v>
      </c>
      <c r="Y2241" s="10">
        <f>VLOOKUP(A2241,BUSINESS!$A$2:$H$2692,8,0)</f>
        <v>117</v>
      </c>
      <c r="Z2241" s="10">
        <f>VLOOKUP(A2241,BUSINESS!$A$2:$I$2692,9,0)</f>
        <v>0.842</v>
      </c>
      <c r="AA2241" s="10">
        <f>VLOOKUP(A2241,BUSINESS!$A$2:$J$2692,10,0)</f>
        <v>1.358</v>
      </c>
      <c r="AB2241" s="7">
        <f t="shared" si="2"/>
        <v>79539424658</v>
      </c>
    </row>
    <row r="2242">
      <c r="A2242" s="7" t="str">
        <f t="shared" si="1"/>
        <v>Bolivia-The Americas2010</v>
      </c>
      <c r="B2242" s="8" t="s">
        <v>102</v>
      </c>
      <c r="C2242" s="5" t="s">
        <v>84</v>
      </c>
      <c r="D2242" s="9" t="s">
        <v>72</v>
      </c>
      <c r="E2242" s="11">
        <v>1.7339992165E10</v>
      </c>
      <c r="F2242" s="12">
        <v>0.058</v>
      </c>
      <c r="G2242" s="12">
        <v>100.0</v>
      </c>
      <c r="H2242" s="12">
        <v>0.124</v>
      </c>
      <c r="I2242" s="22">
        <f>VLOOKUP(A2242,ENERGY!$A$2:$F$2692,5,0)</f>
        <v>6439</v>
      </c>
      <c r="J2242" s="10">
        <f>VLOOKUP(A2243,ENERGY!$A$2:$F$2692,6,0)</f>
        <v>347668</v>
      </c>
      <c r="K2242" s="23">
        <v>0.024</v>
      </c>
      <c r="L2242" s="10">
        <f>VLOOKUP(A2242,TOURISM!$A$2:$E$2692,5,0)</f>
        <v>339000000</v>
      </c>
      <c r="M2242" s="10">
        <f>VLOOKUP(A2242,TOURISM!$A$2:$F$2692,6,0)</f>
        <v>421000000</v>
      </c>
      <c r="N2242" s="23">
        <v>0.275</v>
      </c>
      <c r="O2242" s="23">
        <v>25.0</v>
      </c>
      <c r="P2242" s="27">
        <f t="shared" si="1020"/>
        <v>110</v>
      </c>
      <c r="Q2242" s="23">
        <v>164.0</v>
      </c>
      <c r="R2242" s="23">
        <v>0.081</v>
      </c>
      <c r="S2242" s="23">
        <v>0.49</v>
      </c>
      <c r="T2242" s="10">
        <f>VLOOKUP(A2242,TOURISM!$A$2:$E$2692,5,0)</f>
        <v>339000000</v>
      </c>
      <c r="U2242" s="10">
        <f>VLOOKUP(A2242,TOURISM!$A$2:$F$2692,6,0)</f>
        <v>421000000</v>
      </c>
      <c r="V2242" s="10">
        <f>VLOOKUP(A2242,BUSINESS!$A$2:$E$2692,5,0)</f>
        <v>0.8</v>
      </c>
      <c r="W2242" s="10">
        <f>VLOOKUP(A2242,BUSINESS!$A$2:$F$2692,6,0)</f>
        <v>49</v>
      </c>
      <c r="X2242" s="10">
        <f>VLOOKUP(A2242,BUSINESS!$A$2:$G$2692,7,0)</f>
        <v>69</v>
      </c>
      <c r="Y2242" s="10">
        <f>VLOOKUP(A2242,BUSINESS!$A$2:$H$2692,8,0)</f>
        <v>1080</v>
      </c>
      <c r="Z2242" s="10">
        <f>VLOOKUP(A2242,BUSINESS!$A$2:$I$2692,9,0)</f>
        <v>0.224</v>
      </c>
      <c r="AA2242" s="10">
        <f>VLOOKUP(A2242,BUSINESS!$A$2:$J$2692,10,0)</f>
        <v>0.707</v>
      </c>
      <c r="AB2242" s="7">
        <f t="shared" si="2"/>
        <v>214073977346</v>
      </c>
    </row>
    <row r="2243">
      <c r="A2243" s="7" t="str">
        <f t="shared" si="1"/>
        <v>Brazil-The Americas2010</v>
      </c>
      <c r="B2243" s="8" t="s">
        <v>105</v>
      </c>
      <c r="C2243" s="5" t="s">
        <v>84</v>
      </c>
      <c r="D2243" s="9" t="s">
        <v>72</v>
      </c>
      <c r="E2243" s="11">
        <v>1.62E12</v>
      </c>
      <c r="F2243" s="12">
        <v>0.088</v>
      </c>
      <c r="G2243" s="12">
        <v>733.0</v>
      </c>
      <c r="H2243" s="12">
        <v>0.447</v>
      </c>
      <c r="I2243" s="22">
        <f>VLOOKUP(A2243,ENERGY!$A$2:$F$2692,5,0)</f>
        <v>222818</v>
      </c>
      <c r="J2243" s="10">
        <f>VLOOKUP(A2244,ENERGY!$A$2:$F$2692,6,0)</f>
        <v>550233</v>
      </c>
      <c r="K2243" s="23">
        <v>0.024</v>
      </c>
      <c r="L2243" s="10">
        <f>VLOOKUP(A2243,TOURISM!$A$2:$E$2692,5,0)</f>
        <v>6180000000</v>
      </c>
      <c r="M2243" s="10">
        <f>VLOOKUP(A2243,TOURISM!$A$2:$F$2692,6,0)</f>
        <v>19340000000</v>
      </c>
      <c r="N2243" s="23">
        <v>0.189</v>
      </c>
      <c r="O2243" s="23">
        <v>35.0</v>
      </c>
      <c r="P2243" s="27">
        <f t="shared" si="1020"/>
        <v>110</v>
      </c>
      <c r="Q2243" s="23">
        <v>224.0</v>
      </c>
      <c r="R2243" s="23">
        <v>0.05</v>
      </c>
      <c r="S2243" s="27">
        <f>if(AND(Q2243=Q2244,R2243=R2243+1,ISBLANK(S2244)),S2243,S2244)</f>
        <v>0.133</v>
      </c>
      <c r="T2243" s="10">
        <f>VLOOKUP(A2243,TOURISM!$A$2:$E$2692,5,0)</f>
        <v>6180000000</v>
      </c>
      <c r="U2243" s="10">
        <f>VLOOKUP(A2243,TOURISM!$A$2:$F$2692,6,0)</f>
        <v>19340000000</v>
      </c>
      <c r="V2243" s="10">
        <f>VLOOKUP(A2243,BUSINESS!$A$2:$E$2692,5,0)</f>
        <v>0.663</v>
      </c>
      <c r="W2243" s="10">
        <f>VLOOKUP(A2243,BUSINESS!$A$2:$F$2692,6,0)</f>
        <v>119</v>
      </c>
      <c r="X2243" s="10">
        <f>VLOOKUP(A2243,BUSINESS!$A$2:$G$2692,7,0)</f>
        <v>69</v>
      </c>
      <c r="Y2243" s="10">
        <f>VLOOKUP(A2243,BUSINESS!$A$2:$H$2692,8,0)</f>
        <v>2600</v>
      </c>
      <c r="Z2243" s="10">
        <f>VLOOKUP(A2243,BUSINESS!$A$2:$I$2692,9,0)</f>
        <v>0.407</v>
      </c>
      <c r="AA2243" s="10">
        <f>VLOOKUP(A2243,BUSINESS!$A$2:$J$2692,10,0)</f>
        <v>1.009</v>
      </c>
      <c r="AB2243" s="7">
        <f t="shared" si="2"/>
        <v>32400000000000</v>
      </c>
    </row>
    <row r="2244">
      <c r="A2244" s="7" t="str">
        <f t="shared" si="1"/>
        <v>Canada-The Americas2010</v>
      </c>
      <c r="B2244" s="8" t="s">
        <v>112</v>
      </c>
      <c r="C2244" s="5" t="s">
        <v>84</v>
      </c>
      <c r="D2244" s="9" t="s">
        <v>72</v>
      </c>
      <c r="E2244" s="11">
        <v>1.37E12</v>
      </c>
      <c r="F2244" s="12">
        <v>0.114</v>
      </c>
      <c r="G2244" s="12">
        <v>4528.0</v>
      </c>
      <c r="H2244" s="12">
        <v>0.024</v>
      </c>
      <c r="I2244" s="22">
        <f>VLOOKUP(A2244,ENERGY!$A$2:$F$2692,5,0)</f>
        <v>268302</v>
      </c>
      <c r="J2244" s="10">
        <f>VLOOKUP(A2245,ENERGY!$A$2:$F$2692,6,0)</f>
        <v>517</v>
      </c>
      <c r="K2244" s="23">
        <v>0.024</v>
      </c>
      <c r="L2244" s="10">
        <f>VLOOKUP(A2244,TOURISM!$A$2:$E$2692,5,0)</f>
        <v>18438000000</v>
      </c>
      <c r="M2244" s="10">
        <f>VLOOKUP(A2244,TOURISM!$A$2:$F$2692,6,0)</f>
        <v>36975000000</v>
      </c>
      <c r="N2244" s="23">
        <v>0.415</v>
      </c>
      <c r="O2244" s="23">
        <v>51.0</v>
      </c>
      <c r="P2244" s="27">
        <f t="shared" si="1020"/>
        <v>110</v>
      </c>
      <c r="Q2244" s="23">
        <v>194.0</v>
      </c>
      <c r="R2244" s="23">
        <v>0.012</v>
      </c>
      <c r="S2244" s="23">
        <v>0.133</v>
      </c>
      <c r="T2244" s="10">
        <f>VLOOKUP(A2244,TOURISM!$A$2:$E$2692,5,0)</f>
        <v>18438000000</v>
      </c>
      <c r="U2244" s="10">
        <f>VLOOKUP(A2244,TOURISM!$A$2:$F$2692,6,0)</f>
        <v>36975000000</v>
      </c>
      <c r="V2244" s="10">
        <f>VLOOKUP(A2244,BUSINESS!$A$2:$E$2692,5,0)</f>
        <v>0.277</v>
      </c>
      <c r="W2244" s="10">
        <f>VLOOKUP(A2244,BUSINESS!$A$2:$F$2692,6,0)</f>
        <v>5</v>
      </c>
      <c r="X2244" s="10">
        <f>VLOOKUP(A2244,BUSINESS!$A$2:$G$2692,7,0)</f>
        <v>69</v>
      </c>
      <c r="Y2244" s="10">
        <f>VLOOKUP(A2244,BUSINESS!$A$2:$H$2692,8,0)</f>
        <v>131</v>
      </c>
      <c r="Z2244" s="10">
        <f>VLOOKUP(A2244,BUSINESS!$A$2:$I$2692,9,0)</f>
        <v>0.803</v>
      </c>
      <c r="AA2244" s="10">
        <f>VLOOKUP(A2244,BUSINESS!$A$2:$J$2692,10,0)</f>
        <v>0.757</v>
      </c>
      <c r="AB2244" s="7">
        <f t="shared" si="2"/>
        <v>114166666666667</v>
      </c>
    </row>
    <row r="2245">
      <c r="A2245" s="7" t="str">
        <f t="shared" si="1"/>
        <v>Cayman Islands-The Americas2010</v>
      </c>
      <c r="B2245" s="8" t="s">
        <v>113</v>
      </c>
      <c r="C2245" s="5" t="s">
        <v>84</v>
      </c>
      <c r="D2245" s="9" t="s">
        <v>72</v>
      </c>
      <c r="E2245" s="8"/>
      <c r="F2245" s="10">
        <f>if(AND(C1803=C1804,D1803=D1803+1,ISBLANK(F1804)),F1803,F1804)</f>
        <v>0.027</v>
      </c>
      <c r="G2245" s="10">
        <f>if(AND(C1803=C1804,D1803=D1803+1,ISBLANK(G1804)),G1803,G1804)</f>
        <v>1353</v>
      </c>
      <c r="H2245" s="10" t="str">
        <f>if(AND(C1803=C1804,D1803=D1803+1,ISBLANK(H1804)),H1803,H1804)</f>
        <v>#REF!</v>
      </c>
      <c r="I2245" s="22">
        <f>VLOOKUP(A2245,ENERGY!$A$2:$F$2692,5,0)</f>
        <v>133681</v>
      </c>
      <c r="J2245" s="10">
        <f>VLOOKUP(A2246,ENERGY!$A$2:$F$2692,6,0)</f>
        <v>64393</v>
      </c>
      <c r="K2245" s="23">
        <v>0.024</v>
      </c>
      <c r="L2245" s="10">
        <f>VLOOKUP(A2245,TOURISM!$A$2:$E$2692,5,0)</f>
        <v>465000000</v>
      </c>
      <c r="M2245" s="10">
        <f>VLOOKUP(A2245,TOURISM!$A$2:$F$2692,6,0)</f>
        <v>129000000</v>
      </c>
      <c r="N2245" s="23">
        <v>0.261</v>
      </c>
      <c r="O2245" s="23">
        <v>56.0</v>
      </c>
      <c r="P2245" s="27">
        <f t="shared" si="1020"/>
        <v>110</v>
      </c>
      <c r="Q2245" s="23">
        <v>80.0</v>
      </c>
      <c r="R2245" s="23">
        <v>0.03</v>
      </c>
      <c r="S2245" s="23">
        <v>0.06</v>
      </c>
      <c r="T2245" s="10">
        <f>VLOOKUP(A2245,TOURISM!$A$2:$E$2692,5,0)</f>
        <v>465000000</v>
      </c>
      <c r="U2245" s="10">
        <f>VLOOKUP(A2245,TOURISM!$A$2:$F$2692,6,0)</f>
        <v>129000000</v>
      </c>
      <c r="V2245" s="10">
        <f>VLOOKUP(A2245,BUSINESS!$A$2:$E$2692,5,0)</f>
        <v>0.331</v>
      </c>
      <c r="W2245" s="10">
        <f>VLOOKUP(A2245,BUSINESS!$A$2:$F$2692,6,0)</f>
        <v>41</v>
      </c>
      <c r="X2245" s="10">
        <f>VLOOKUP(A2245,BUSINESS!$A$2:$G$2692,7,0)</f>
        <v>69</v>
      </c>
      <c r="Y2245" s="10">
        <f>VLOOKUP(A2245,BUSINESS!$A$2:$H$2692,8,0)</f>
        <v>210</v>
      </c>
      <c r="Z2245" s="10">
        <f>VLOOKUP(A2245,BUSINESS!$A$2:$I$2692,9,0)</f>
        <v>0.66</v>
      </c>
      <c r="AA2245" s="10">
        <f>VLOOKUP(A2245,BUSINESS!$A$2:$J$2692,10,0)</f>
        <v>1.812</v>
      </c>
      <c r="AB2245" s="7">
        <f t="shared" si="2"/>
        <v>0</v>
      </c>
    </row>
    <row r="2246">
      <c r="A2246" s="7" t="str">
        <f t="shared" si="1"/>
        <v>Chile-The Americas2010</v>
      </c>
      <c r="B2246" s="8" t="s">
        <v>116</v>
      </c>
      <c r="C2246" s="5" t="s">
        <v>84</v>
      </c>
      <c r="D2246" s="9" t="s">
        <v>72</v>
      </c>
      <c r="E2246" s="11">
        <v>1.72E11</v>
      </c>
      <c r="F2246" s="12">
        <v>0.075</v>
      </c>
      <c r="G2246" s="12">
        <v>760.0</v>
      </c>
      <c r="H2246" s="12">
        <v>0.073</v>
      </c>
      <c r="I2246" s="22">
        <f>VLOOKUP(A2246,ENERGY!$A$2:$F$2692,5,0)</f>
        <v>29507</v>
      </c>
      <c r="J2246" s="10">
        <f>VLOOKUP(A2247,ENERGY!$A$2:$F$2692,6,0)</f>
        <v>62940</v>
      </c>
      <c r="K2246" s="23">
        <v>0.024</v>
      </c>
      <c r="L2246" s="10">
        <f>VLOOKUP(A2246,TOURISM!$A$2:$E$2692,5,0)</f>
        <v>2422000000</v>
      </c>
      <c r="M2246" s="10">
        <f>VLOOKUP(A2246,TOURISM!$A$2:$F$2692,6,0)</f>
        <v>1808000000</v>
      </c>
      <c r="N2246" s="27">
        <f t="shared" ref="N2246:S2246" si="1021">if(AND(L2246=L2247,M2246=M2246+1,ISBLANK(N2247)),N2246,N2247)</f>
        <v>0.648</v>
      </c>
      <c r="O2246" s="27">
        <f t="shared" si="1021"/>
        <v>17</v>
      </c>
      <c r="P2246" s="27">
        <f t="shared" si="1021"/>
        <v>110</v>
      </c>
      <c r="Q2246" s="27">
        <f t="shared" si="1021"/>
        <v>128</v>
      </c>
      <c r="R2246" s="27">
        <f t="shared" si="1021"/>
        <v>0.056</v>
      </c>
      <c r="S2246" s="27">
        <f t="shared" si="1021"/>
        <v>1.087</v>
      </c>
      <c r="T2246" s="10">
        <f>VLOOKUP(A2246,TOURISM!$A$2:$E$2692,5,0)</f>
        <v>2422000000</v>
      </c>
      <c r="U2246" s="10">
        <f>VLOOKUP(A2246,TOURISM!$A$2:$F$2692,6,0)</f>
        <v>1808000000</v>
      </c>
      <c r="V2246" s="10">
        <f>VLOOKUP(A2246,BUSINESS!$A$2:$E$2692,5,0)</f>
        <v>0.245</v>
      </c>
      <c r="W2246" s="10">
        <f>VLOOKUP(A2246,BUSINESS!$A$2:$F$2692,6,0)</f>
        <v>22</v>
      </c>
      <c r="X2246" s="10">
        <f>VLOOKUP(A2246,BUSINESS!$A$2:$G$2692,7,0)</f>
        <v>69</v>
      </c>
      <c r="Y2246" s="10">
        <f>VLOOKUP(A2246,BUSINESS!$A$2:$H$2692,8,0)</f>
        <v>316</v>
      </c>
      <c r="Z2246" s="10">
        <f>VLOOKUP(A2246,BUSINESS!$A$2:$I$2692,9,0)</f>
        <v>0.45</v>
      </c>
      <c r="AA2246" s="10">
        <f>VLOOKUP(A2246,BUSINESS!$A$2:$J$2692,10,0)</f>
        <v>1.158</v>
      </c>
      <c r="AB2246" s="7">
        <f t="shared" si="2"/>
        <v>3071428571429</v>
      </c>
    </row>
    <row r="2247">
      <c r="A2247" s="7" t="str">
        <f t="shared" si="1"/>
        <v>Colombia-The Americas2010</v>
      </c>
      <c r="B2247" s="8" t="s">
        <v>118</v>
      </c>
      <c r="C2247" s="5" t="s">
        <v>84</v>
      </c>
      <c r="D2247" s="9" t="s">
        <v>72</v>
      </c>
      <c r="E2247" s="11">
        <v>2.34E11</v>
      </c>
      <c r="F2247" s="12">
        <v>0.07</v>
      </c>
      <c r="G2247" s="12">
        <v>358.0</v>
      </c>
      <c r="H2247" s="12">
        <v>0.13</v>
      </c>
      <c r="I2247" s="22">
        <f>VLOOKUP(A2247,ENERGY!$A$2:$F$2692,5,0)</f>
        <v>28568</v>
      </c>
      <c r="J2247" s="10">
        <f>VLOOKUP(A2248,ENERGY!$A$2:$F$2692,6,0)</f>
        <v>7437</v>
      </c>
      <c r="K2247" s="23">
        <v>0.024</v>
      </c>
      <c r="L2247" s="10">
        <f>VLOOKUP(A2247,TOURISM!$A$2:$E$2692,5,0)</f>
        <v>2727000000</v>
      </c>
      <c r="M2247" s="10">
        <f>VLOOKUP(A2247,TOURISM!$A$2:$F$2692,6,0)</f>
        <v>2373000000</v>
      </c>
      <c r="N2247" s="23">
        <v>0.648</v>
      </c>
      <c r="O2247" s="23">
        <v>17.0</v>
      </c>
      <c r="P2247" s="27">
        <f t="shared" ref="P2247:P2249" si="1022">if(AND(N2247=N2248,O2247=O2247+1,ISBLANK(P2248)),P2247,P2248)</f>
        <v>110</v>
      </c>
      <c r="Q2247" s="23">
        <v>128.0</v>
      </c>
      <c r="R2247" s="23">
        <v>0.056</v>
      </c>
      <c r="S2247" s="27">
        <f>if(AND(Q2247=Q2248,R2247=R2247+1,ISBLANK(S2248)),S2247,S2248)</f>
        <v>1.087</v>
      </c>
      <c r="T2247" s="10">
        <f>VLOOKUP(A2247,TOURISM!$A$2:$E$2692,5,0)</f>
        <v>2727000000</v>
      </c>
      <c r="U2247" s="10">
        <f>VLOOKUP(A2247,TOURISM!$A$2:$F$2692,6,0)</f>
        <v>2373000000</v>
      </c>
      <c r="V2247" s="10">
        <f>VLOOKUP(A2247,BUSINESS!$A$2:$E$2692,5,0)</f>
        <v>0.803</v>
      </c>
      <c r="W2247" s="10">
        <f>VLOOKUP(A2247,BUSINESS!$A$2:$F$2692,6,0)</f>
        <v>14</v>
      </c>
      <c r="X2247" s="10">
        <f>VLOOKUP(A2247,BUSINESS!$A$2:$G$2692,7,0)</f>
        <v>69</v>
      </c>
      <c r="Y2247" s="10">
        <f>VLOOKUP(A2247,BUSINESS!$A$2:$H$2692,8,0)</f>
        <v>208</v>
      </c>
      <c r="Z2247" s="10">
        <f>VLOOKUP(A2247,BUSINESS!$A$2:$I$2692,9,0)</f>
        <v>0.365</v>
      </c>
      <c r="AA2247" s="10">
        <f>VLOOKUP(A2247,BUSINESS!$A$2:$J$2692,10,0)</f>
        <v>0.958</v>
      </c>
      <c r="AB2247" s="7">
        <f t="shared" si="2"/>
        <v>4178571428571</v>
      </c>
    </row>
    <row r="2248">
      <c r="A2248" s="7" t="str">
        <f t="shared" si="1"/>
        <v>Costa Rica-The Americas2010</v>
      </c>
      <c r="B2248" s="8" t="s">
        <v>122</v>
      </c>
      <c r="C2248" s="5" t="s">
        <v>84</v>
      </c>
      <c r="D2248" s="9" t="s">
        <v>72</v>
      </c>
      <c r="E2248" s="11">
        <v>2.9382692643E10</v>
      </c>
      <c r="F2248" s="12">
        <v>0.097</v>
      </c>
      <c r="G2248" s="12">
        <v>619.0</v>
      </c>
      <c r="H2248" s="12">
        <v>0.197</v>
      </c>
      <c r="I2248" s="22">
        <f>VLOOKUP(A2248,ENERGY!$A$2:$F$2692,5,0)</f>
        <v>4182</v>
      </c>
      <c r="J2248" s="10">
        <f>VLOOKUP(A2249,ENERGY!$A$2:$F$2692,6,0)</f>
        <v>27407</v>
      </c>
      <c r="K2248" s="23">
        <v>0.024</v>
      </c>
      <c r="L2248" s="10">
        <f>VLOOKUP(A2248,TOURISM!$A$2:$E$2692,5,0)</f>
        <v>2179000000</v>
      </c>
      <c r="M2248" s="10">
        <f>VLOOKUP(A2248,TOURISM!$A$2:$F$2692,6,0)</f>
        <v>533000000</v>
      </c>
      <c r="N2248" s="23">
        <v>0.332</v>
      </c>
      <c r="O2248" s="23">
        <v>1.0</v>
      </c>
      <c r="P2248" s="27">
        <f t="shared" si="1022"/>
        <v>110</v>
      </c>
      <c r="Q2248" s="23">
        <v>172.0</v>
      </c>
      <c r="R2248" s="23">
        <v>0.797</v>
      </c>
      <c r="S2248" s="23">
        <v>1.087</v>
      </c>
      <c r="T2248" s="10">
        <f>VLOOKUP(A2248,TOURISM!$A$2:$E$2692,5,0)</f>
        <v>2179000000</v>
      </c>
      <c r="U2248" s="10">
        <f>VLOOKUP(A2248,TOURISM!$A$2:$F$2692,6,0)</f>
        <v>533000000</v>
      </c>
      <c r="V2248" s="10">
        <f>VLOOKUP(A2248,BUSINESS!$A$2:$E$2692,5,0)</f>
        <v>0.553</v>
      </c>
      <c r="W2248" s="10">
        <f>VLOOKUP(A2248,BUSINESS!$A$2:$F$2692,6,0)</f>
        <v>60</v>
      </c>
      <c r="X2248" s="10">
        <f>VLOOKUP(A2248,BUSINESS!$A$2:$G$2692,7,0)</f>
        <v>69</v>
      </c>
      <c r="Y2248" s="10">
        <f>VLOOKUP(A2248,BUSINESS!$A$2:$H$2692,8,0)</f>
        <v>272</v>
      </c>
      <c r="Z2248" s="10">
        <f>VLOOKUP(A2248,BUSINESS!$A$2:$I$2692,9,0)</f>
        <v>0.365</v>
      </c>
      <c r="AA2248" s="10">
        <f>VLOOKUP(A2248,BUSINESS!$A$2:$J$2692,10,0)</f>
        <v>0.67</v>
      </c>
      <c r="AB2248" s="7">
        <f t="shared" si="2"/>
        <v>36866615612</v>
      </c>
    </row>
    <row r="2249">
      <c r="A2249" s="7" t="str">
        <f t="shared" si="1"/>
        <v>Cuba-The Americas2010</v>
      </c>
      <c r="B2249" s="8" t="s">
        <v>125</v>
      </c>
      <c r="C2249" s="5" t="s">
        <v>84</v>
      </c>
      <c r="D2249" s="9" t="s">
        <v>72</v>
      </c>
      <c r="E2249" s="11">
        <v>6.432822E10</v>
      </c>
      <c r="F2249" s="12">
        <v>0.106</v>
      </c>
      <c r="G2249" s="12">
        <v>583.0</v>
      </c>
      <c r="H2249" s="10">
        <f t="shared" ref="H2249:H2250" si="1023">if(AND(C1651=C1652,D1651=D1651+1,ISBLANK(H1652)),H1651,H1652)</f>
        <v>0.138</v>
      </c>
      <c r="I2249" s="22">
        <f>VLOOKUP(A2249,ENERGY!$A$2:$F$2692,5,0)</f>
        <v>10847</v>
      </c>
      <c r="J2249" s="10">
        <f>VLOOKUP(A2250,ENERGY!$A$2:$F$2692,6,0)</f>
        <v>7789</v>
      </c>
      <c r="K2249" s="23">
        <v>0.024</v>
      </c>
      <c r="L2249" s="10">
        <f>VLOOKUP(A2249,TOURISM!$A$2:$E$2692,5,0)</f>
        <v>2218000000</v>
      </c>
      <c r="M2249" s="10" t="str">
        <f>VLOOKUP(A2249,TOURISM!$A$2:$F$2692,6,0)</f>
        <v/>
      </c>
      <c r="N2249" s="23">
        <v>0.476</v>
      </c>
      <c r="O2249" s="23">
        <v>3.0</v>
      </c>
      <c r="P2249" s="27">
        <f t="shared" si="1022"/>
        <v>110</v>
      </c>
      <c r="Q2249" s="23">
        <v>107.0</v>
      </c>
      <c r="R2249" s="23">
        <v>0.743</v>
      </c>
      <c r="S2249" s="23">
        <v>1.007</v>
      </c>
      <c r="T2249" s="10">
        <f>VLOOKUP(A2249,TOURISM!$A$2:$E$2692,5,0)</f>
        <v>2218000000</v>
      </c>
      <c r="U2249" s="10" t="str">
        <f>VLOOKUP(A2249,TOURISM!$A$2:$F$2692,6,0)</f>
        <v/>
      </c>
      <c r="V2249" s="10">
        <f>VLOOKUP(A2249,BUSINESS!$A$2:$E$2692,5,0)</f>
        <v>0.636</v>
      </c>
      <c r="W2249" s="10">
        <f>VLOOKUP(A2249,BUSINESS!$A$2:$F$2692,6,0)</f>
        <v>7</v>
      </c>
      <c r="X2249" s="10">
        <f>VLOOKUP(A2249,BUSINESS!$A$2:$G$2692,7,0)</f>
        <v>69</v>
      </c>
      <c r="Y2249" s="10">
        <f>VLOOKUP(A2249,BUSINESS!$A$2:$H$2692,8,0)</f>
        <v>218</v>
      </c>
      <c r="Z2249" s="10">
        <f>VLOOKUP(A2249,BUSINESS!$A$2:$I$2692,9,0)</f>
        <v>0.159</v>
      </c>
      <c r="AA2249" s="10">
        <f>VLOOKUP(A2249,BUSINESS!$A$2:$J$2692,10,0)</f>
        <v>0.089</v>
      </c>
      <c r="AB2249" s="7">
        <f t="shared" si="2"/>
        <v>86579030956</v>
      </c>
    </row>
    <row r="2250">
      <c r="A2250" s="7" t="str">
        <f t="shared" si="1"/>
        <v>Curacao-The Americas2010</v>
      </c>
      <c r="B2250" s="8" t="s">
        <v>126</v>
      </c>
      <c r="C2250" s="5" t="s">
        <v>84</v>
      </c>
      <c r="D2250" s="9" t="s">
        <v>72</v>
      </c>
      <c r="E2250" s="8"/>
      <c r="F2250" s="10">
        <f>if(AND(C1639=C1640,D1639=D1639+1,ISBLANK(F1640)),F1639,F1640)</f>
        <v>0.049</v>
      </c>
      <c r="G2250" s="10">
        <f>if(AND(C1639=C1640,D1639=D1639+1,ISBLANK(G1640)),G1639,G1640)</f>
        <v>230</v>
      </c>
      <c r="H2250" s="10">
        <f t="shared" si="1023"/>
        <v>0.118</v>
      </c>
      <c r="I2250" s="22">
        <f>VLOOKUP(A2250,ENERGY!$A$2:$F$2692,5,0)</f>
        <v>133681</v>
      </c>
      <c r="J2250" s="10">
        <f>VLOOKUP(A2251,ENERGY!$A$2:$F$2692,6,0)</f>
        <v>110</v>
      </c>
      <c r="K2250" s="23">
        <v>0.024</v>
      </c>
      <c r="L2250" s="10">
        <f>VLOOKUP(A2250,TOURISM!$A$2:$E$2692,5,0)</f>
        <v>438000000</v>
      </c>
      <c r="M2250" s="10">
        <f>VLOOKUP(A2250,TOURISM!$A$2:$F$2692,6,0)</f>
        <v>282000000</v>
      </c>
      <c r="N2250" s="27">
        <f t="shared" ref="N2250:Q2250" si="1024">if(AND(L2250=L2251,M2250=M2250+1,ISBLANK(N2251)),N2250,N2251)</f>
        <v>0.412</v>
      </c>
      <c r="O2250" s="27">
        <f t="shared" si="1024"/>
        <v>46</v>
      </c>
      <c r="P2250" s="27">
        <f t="shared" si="1024"/>
        <v>110</v>
      </c>
      <c r="Q2250" s="27">
        <f t="shared" si="1024"/>
        <v>150</v>
      </c>
      <c r="R2250" s="23">
        <v>0.34</v>
      </c>
      <c r="S2250" s="23">
        <v>0.863</v>
      </c>
      <c r="T2250" s="10">
        <f>VLOOKUP(A2250,TOURISM!$A$2:$E$2692,5,0)</f>
        <v>438000000</v>
      </c>
      <c r="U2250" s="10">
        <f>VLOOKUP(A2250,TOURISM!$A$2:$F$2692,6,0)</f>
        <v>282000000</v>
      </c>
      <c r="V2250" s="10">
        <f>VLOOKUP(A2250,BUSINESS!$A$2:$E$2692,5,0)</f>
        <v>0.245</v>
      </c>
      <c r="W2250" s="10">
        <f>VLOOKUP(A2250,BUSINESS!$A$2:$F$2692,6,0)</f>
        <v>22</v>
      </c>
      <c r="X2250" s="10">
        <f>VLOOKUP(A2250,BUSINESS!$A$2:$G$2692,7,0)</f>
        <v>69</v>
      </c>
      <c r="Y2250" s="10">
        <f>VLOOKUP(A2250,BUSINESS!$A$2:$H$2692,8,0)</f>
        <v>316</v>
      </c>
      <c r="Z2250" s="10">
        <f>VLOOKUP(A2250,BUSINESS!$A$2:$I$2692,9,0)</f>
        <v>0.45</v>
      </c>
      <c r="AA2250" s="10">
        <f>VLOOKUP(A2250,BUSINESS!$A$2:$J$2692,10,0)</f>
        <v>1.383</v>
      </c>
      <c r="AB2250" s="7">
        <f t="shared" si="2"/>
        <v>0</v>
      </c>
    </row>
    <row r="2251">
      <c r="A2251" s="7" t="str">
        <f t="shared" si="1"/>
        <v>Dominica-The Americas2010</v>
      </c>
      <c r="B2251" s="8" t="s">
        <v>131</v>
      </c>
      <c r="C2251" s="5" t="s">
        <v>84</v>
      </c>
      <c r="D2251" s="9" t="s">
        <v>72</v>
      </c>
      <c r="E2251" s="11">
        <v>4.75185185E8</v>
      </c>
      <c r="F2251" s="12">
        <v>0.06</v>
      </c>
      <c r="G2251" s="12">
        <v>400.0</v>
      </c>
      <c r="H2251" s="12">
        <v>0.095</v>
      </c>
      <c r="I2251" s="22">
        <f>VLOOKUP(A2251,ENERGY!$A$2:$F$2692,5,0)</f>
        <v>42</v>
      </c>
      <c r="J2251" s="10">
        <f>VLOOKUP(A2252,ENERGY!$A$2:$F$2692,6,0)</f>
        <v>20693</v>
      </c>
      <c r="K2251" s="23">
        <v>0.024</v>
      </c>
      <c r="L2251" s="10">
        <f>VLOOKUP(A2251,TOURISM!$A$2:$E$2692,5,0)</f>
        <v>95000000</v>
      </c>
      <c r="M2251" s="10">
        <f>VLOOKUP(A2251,TOURISM!$A$2:$F$2692,6,0)</f>
        <v>13000000</v>
      </c>
      <c r="N2251" s="27">
        <f t="shared" ref="N2251:Q2251" si="1025">if(AND(L2251=L2252,M2251=M2251+1,ISBLANK(N2252)),N2251,N2252)</f>
        <v>0.412</v>
      </c>
      <c r="O2251" s="27">
        <f t="shared" si="1025"/>
        <v>46</v>
      </c>
      <c r="P2251" s="27">
        <f t="shared" si="1025"/>
        <v>110</v>
      </c>
      <c r="Q2251" s="27">
        <f t="shared" si="1025"/>
        <v>150</v>
      </c>
      <c r="R2251" s="23">
        <v>0.446</v>
      </c>
      <c r="S2251" s="23">
        <v>0.785</v>
      </c>
      <c r="T2251" s="10">
        <f>VLOOKUP(A2251,TOURISM!$A$2:$E$2692,5,0)</f>
        <v>95000000</v>
      </c>
      <c r="U2251" s="10">
        <f>VLOOKUP(A2251,TOURISM!$A$2:$F$2692,6,0)</f>
        <v>13000000</v>
      </c>
      <c r="V2251" s="10">
        <f>VLOOKUP(A2251,BUSINESS!$A$2:$E$2692,5,0)</f>
        <v>0.37</v>
      </c>
      <c r="W2251" s="10">
        <f>VLOOKUP(A2251,BUSINESS!$A$2:$F$2692,6,0)</f>
        <v>13</v>
      </c>
      <c r="X2251" s="10">
        <f>VLOOKUP(A2251,BUSINESS!$A$2:$G$2692,7,0)</f>
        <v>69</v>
      </c>
      <c r="Y2251" s="10">
        <f>VLOOKUP(A2251,BUSINESS!$A$2:$H$2692,8,0)</f>
        <v>117</v>
      </c>
      <c r="Z2251" s="10">
        <f>VLOOKUP(A2251,BUSINESS!$A$2:$I$2692,9,0)</f>
        <v>0.475</v>
      </c>
      <c r="AA2251" s="10">
        <f>VLOOKUP(A2251,BUSINESS!$A$2:$J$2692,10,0)</f>
        <v>1.483</v>
      </c>
      <c r="AB2251" s="7">
        <f t="shared" si="2"/>
        <v>1065437635</v>
      </c>
    </row>
    <row r="2252">
      <c r="A2252" s="7" t="str">
        <f t="shared" si="1"/>
        <v>Dominican Republic-The Americas2010</v>
      </c>
      <c r="B2252" s="8" t="s">
        <v>132</v>
      </c>
      <c r="C2252" s="5" t="s">
        <v>84</v>
      </c>
      <c r="D2252" s="9" t="s">
        <v>72</v>
      </c>
      <c r="E2252" s="11">
        <v>5.0980167048E10</v>
      </c>
      <c r="F2252" s="12">
        <v>0.055</v>
      </c>
      <c r="G2252" s="12">
        <v>278.0</v>
      </c>
      <c r="H2252" s="12">
        <v>0.121</v>
      </c>
      <c r="I2252" s="22">
        <f>VLOOKUP(A2252,ENERGY!$A$2:$F$2692,5,0)</f>
        <v>7068</v>
      </c>
      <c r="J2252" s="10">
        <f>VLOOKUP(A2253,ENERGY!$A$2:$F$2692,6,0)</f>
        <v>29688</v>
      </c>
      <c r="K2252" s="23">
        <v>0.024</v>
      </c>
      <c r="L2252" s="10">
        <f>VLOOKUP(A2252,TOURISM!$A$2:$E$2692,5,0)</f>
        <v>4209000000</v>
      </c>
      <c r="M2252" s="10">
        <f>VLOOKUP(A2252,TOURISM!$A$2:$F$2692,6,0)</f>
        <v>554000000</v>
      </c>
      <c r="N2252" s="27">
        <f t="shared" ref="N2252:Q2252" si="1026">if(AND(L2252=L2253,M2252=M2252+1,ISBLANK(N2253)),N2252,N2253)</f>
        <v>0.412</v>
      </c>
      <c r="O2252" s="27">
        <f t="shared" si="1026"/>
        <v>46</v>
      </c>
      <c r="P2252" s="27">
        <f t="shared" si="1026"/>
        <v>110</v>
      </c>
      <c r="Q2252" s="27">
        <f t="shared" si="1026"/>
        <v>150</v>
      </c>
      <c r="R2252" s="23">
        <v>0.506</v>
      </c>
      <c r="S2252" s="27">
        <f>if(AND(Q2252=Q2253,R2252=R2252+1,ISBLANK(S2253)),S2252,S2253)</f>
        <v>0.751</v>
      </c>
      <c r="T2252" s="10">
        <f>VLOOKUP(A2252,TOURISM!$A$2:$E$2692,5,0)</f>
        <v>4209000000</v>
      </c>
      <c r="U2252" s="10">
        <f>VLOOKUP(A2252,TOURISM!$A$2:$F$2692,6,0)</f>
        <v>554000000</v>
      </c>
      <c r="V2252" s="10">
        <f>VLOOKUP(A2252,BUSINESS!$A$2:$E$2692,5,0)</f>
        <v>0.401</v>
      </c>
      <c r="W2252" s="10">
        <f>VLOOKUP(A2252,BUSINESS!$A$2:$F$2692,6,0)</f>
        <v>19</v>
      </c>
      <c r="X2252" s="10">
        <f>VLOOKUP(A2252,BUSINESS!$A$2:$G$2692,7,0)</f>
        <v>69</v>
      </c>
      <c r="Y2252" s="10">
        <f>VLOOKUP(A2252,BUSINESS!$A$2:$H$2692,8,0)</f>
        <v>324</v>
      </c>
      <c r="Z2252" s="10">
        <f>VLOOKUP(A2252,BUSINESS!$A$2:$I$2692,9,0)</f>
        <v>0.314</v>
      </c>
      <c r="AA2252" s="10">
        <f>VLOOKUP(A2252,BUSINESS!$A$2:$J$2692,10,0)</f>
        <v>0.888</v>
      </c>
      <c r="AB2252" s="7">
        <f t="shared" si="2"/>
        <v>100751318277</v>
      </c>
    </row>
    <row r="2253">
      <c r="A2253" s="7" t="str">
        <f t="shared" si="1"/>
        <v>Ecuador-The Americas2010</v>
      </c>
      <c r="B2253" s="8" t="s">
        <v>133</v>
      </c>
      <c r="C2253" s="5" t="s">
        <v>84</v>
      </c>
      <c r="D2253" s="9" t="s">
        <v>72</v>
      </c>
      <c r="E2253" s="11">
        <v>6.7513698E10</v>
      </c>
      <c r="F2253" s="12">
        <v>0.072</v>
      </c>
      <c r="G2253" s="12">
        <v>335.0</v>
      </c>
      <c r="H2253" s="10">
        <f>if(AND(C1544=C1545,D1544=D1544+1,ISBLANK(H1545)),H1544,H1545)</f>
        <v>0.093</v>
      </c>
      <c r="I2253" s="22">
        <f>VLOOKUP(A2253,ENERGY!$A$2:$F$2692,5,0)</f>
        <v>10255</v>
      </c>
      <c r="J2253" s="10">
        <f>VLOOKUP(A2254,ENERGY!$A$2:$F$2692,6,0)</f>
        <v>6846</v>
      </c>
      <c r="K2253" s="23">
        <v>0.024</v>
      </c>
      <c r="L2253" s="10">
        <f>VLOOKUP(A2253,TOURISM!$A$2:$E$2692,5,0)</f>
        <v>786000000</v>
      </c>
      <c r="M2253" s="10">
        <f>VLOOKUP(A2253,TOURISM!$A$2:$F$2692,6,0)</f>
        <v>863000000</v>
      </c>
      <c r="N2253" s="23">
        <v>0.412</v>
      </c>
      <c r="O2253" s="23">
        <v>46.0</v>
      </c>
      <c r="P2253" s="27">
        <f t="shared" ref="P2253:P2263" si="1027">if(AND(N2253=N2254,O2253=O2253+1,ISBLANK(P2254)),P2253,P2254)</f>
        <v>110</v>
      </c>
      <c r="Q2253" s="23">
        <v>150.0</v>
      </c>
      <c r="R2253" s="23">
        <v>0.17</v>
      </c>
      <c r="S2253" s="23">
        <v>0.751</v>
      </c>
      <c r="T2253" s="10">
        <f>VLOOKUP(A2253,TOURISM!$A$2:$E$2692,5,0)</f>
        <v>786000000</v>
      </c>
      <c r="U2253" s="10">
        <f>VLOOKUP(A2253,TOURISM!$A$2:$F$2692,6,0)</f>
        <v>863000000</v>
      </c>
      <c r="V2253" s="10">
        <f>VLOOKUP(A2253,BUSINESS!$A$2:$E$2692,5,0)</f>
        <v>0.353</v>
      </c>
      <c r="W2253" s="10">
        <f>VLOOKUP(A2253,BUSINESS!$A$2:$F$2692,6,0)</f>
        <v>56</v>
      </c>
      <c r="X2253" s="10">
        <f>VLOOKUP(A2253,BUSINESS!$A$2:$G$2692,7,0)</f>
        <v>69</v>
      </c>
      <c r="Y2253" s="10">
        <f>VLOOKUP(A2253,BUSINESS!$A$2:$H$2692,8,0)</f>
        <v>654</v>
      </c>
      <c r="Z2253" s="10">
        <f>VLOOKUP(A2253,BUSINESS!$A$2:$I$2692,9,0)</f>
        <v>0.29</v>
      </c>
      <c r="AA2253" s="10">
        <f>VLOOKUP(A2253,BUSINESS!$A$2:$J$2692,10,0)</f>
        <v>0.985</v>
      </c>
      <c r="AB2253" s="7">
        <f t="shared" si="2"/>
        <v>397139400000</v>
      </c>
    </row>
    <row r="2254">
      <c r="A2254" s="7" t="str">
        <f t="shared" si="1"/>
        <v>El Salvador-The Americas2010</v>
      </c>
      <c r="B2254" s="8" t="s">
        <v>135</v>
      </c>
      <c r="C2254" s="5" t="s">
        <v>84</v>
      </c>
      <c r="D2254" s="9" t="s">
        <v>72</v>
      </c>
      <c r="E2254" s="11">
        <v>2.14183E10</v>
      </c>
      <c r="F2254" s="12">
        <v>0.069</v>
      </c>
      <c r="G2254" s="12">
        <v>238.0</v>
      </c>
      <c r="H2254" s="10" t="str">
        <f>if(AND(C1525=C1526,D1525=D1525+1,ISBLANK(H1526)),H1525,H1526)</f>
        <v>#REF!</v>
      </c>
      <c r="I2254" s="22">
        <f>VLOOKUP(A2254,ENERGY!$A$2:$F$2692,5,0)</f>
        <v>4735</v>
      </c>
      <c r="J2254" s="10">
        <f>VLOOKUP(A2255,ENERGY!$A$2:$F$2692,6,0)</f>
        <v>627</v>
      </c>
      <c r="K2254" s="23">
        <v>0.024</v>
      </c>
      <c r="L2254" s="10">
        <f>VLOOKUP(A2254,TOURISM!$A$2:$E$2692,5,0)</f>
        <v>646000000</v>
      </c>
      <c r="M2254" s="10">
        <f>VLOOKUP(A2254,TOURISM!$A$2:$F$2692,6,0)</f>
        <v>280000000</v>
      </c>
      <c r="N2254" s="23">
        <v>0.318</v>
      </c>
      <c r="O2254" s="23">
        <v>31.0</v>
      </c>
      <c r="P2254" s="27">
        <f t="shared" si="1027"/>
        <v>110</v>
      </c>
      <c r="Q2254" s="23">
        <v>120.0</v>
      </c>
      <c r="R2254" s="23">
        <v>0.09</v>
      </c>
      <c r="S2254" s="23">
        <v>0.103</v>
      </c>
      <c r="T2254" s="10">
        <f>VLOOKUP(A2254,TOURISM!$A$2:$E$2692,5,0)</f>
        <v>646000000</v>
      </c>
      <c r="U2254" s="10">
        <f>VLOOKUP(A2254,TOURISM!$A$2:$F$2692,6,0)</f>
        <v>280000000</v>
      </c>
      <c r="V2254" s="10">
        <f>VLOOKUP(A2254,BUSINESS!$A$2:$E$2692,5,0)</f>
        <v>0.348</v>
      </c>
      <c r="W2254" s="10">
        <f>VLOOKUP(A2254,BUSINESS!$A$2:$F$2692,6,0)</f>
        <v>17</v>
      </c>
      <c r="X2254" s="10">
        <f>VLOOKUP(A2254,BUSINESS!$A$2:$G$2692,7,0)</f>
        <v>69</v>
      </c>
      <c r="Y2254" s="10">
        <f>VLOOKUP(A2254,BUSINESS!$A$2:$H$2692,8,0)</f>
        <v>320</v>
      </c>
      <c r="Z2254" s="10">
        <f>VLOOKUP(A2254,BUSINESS!$A$2:$I$2692,9,0)</f>
        <v>0.159</v>
      </c>
      <c r="AA2254" s="10">
        <f>VLOOKUP(A2254,BUSINESS!$A$2:$J$2692,10,0)</f>
        <v>1.238</v>
      </c>
      <c r="AB2254" s="7">
        <f t="shared" si="2"/>
        <v>237981111111</v>
      </c>
    </row>
    <row r="2255">
      <c r="A2255" s="7" t="str">
        <f t="shared" si="1"/>
        <v>Greenland-The Americas2010</v>
      </c>
      <c r="B2255" s="8" t="s">
        <v>151</v>
      </c>
      <c r="C2255" s="5" t="s">
        <v>84</v>
      </c>
      <c r="D2255" s="9" t="s">
        <v>72</v>
      </c>
      <c r="E2255" s="8"/>
      <c r="F2255" s="10">
        <f>if(AND(C1319=C1320,D1319=D1319+1,ISBLANK(F1320)),F1319,F1320)</f>
        <v>0.037</v>
      </c>
      <c r="G2255" s="10">
        <f>if(AND(C1319=C1320,D1319=D1319+1,ISBLANK(G1320)),G1319,G1320)</f>
        <v>29</v>
      </c>
      <c r="H2255" s="10" t="str">
        <f>if(AND(C1328=C1329,D1328=D1328+1,ISBLANK(H1329)),H1328,H1329)</f>
        <v>#REF!</v>
      </c>
      <c r="I2255" s="22">
        <f>VLOOKUP(A2255,ENERGY!$A$2:$F$2692,5,0)</f>
        <v>133681</v>
      </c>
      <c r="J2255" s="10">
        <f>VLOOKUP(A2256,ENERGY!$A$2:$F$2692,6,0)</f>
        <v>231</v>
      </c>
      <c r="K2255" s="23">
        <v>0.024</v>
      </c>
      <c r="L2255" s="10">
        <f>VLOOKUP(A2255,TOURISM!$A$2:$E$2692,5,0)</f>
        <v>18438000000</v>
      </c>
      <c r="M2255" s="10">
        <f>VLOOKUP(A2255,TOURISM!$A$2:$F$2692,6,0)</f>
        <v>61133000000</v>
      </c>
      <c r="N2255" s="23">
        <v>0.587</v>
      </c>
      <c r="O2255" s="23">
        <v>16.0</v>
      </c>
      <c r="P2255" s="27">
        <f t="shared" si="1027"/>
        <v>110</v>
      </c>
      <c r="Q2255" s="23">
        <v>128.0</v>
      </c>
      <c r="R2255" s="23">
        <v>0.154</v>
      </c>
      <c r="S2255" s="23">
        <v>0.264</v>
      </c>
      <c r="T2255" s="10">
        <f>VLOOKUP(A2255,TOURISM!$A$2:$E$2692,5,0)</f>
        <v>18438000000</v>
      </c>
      <c r="U2255" s="10">
        <f>VLOOKUP(A2255,TOURISM!$A$2:$F$2692,6,0)</f>
        <v>61133000000</v>
      </c>
      <c r="V2255" s="10">
        <f>VLOOKUP(A2255,BUSINESS!$A$2:$E$2692,5,0)</f>
        <v>0.487</v>
      </c>
      <c r="W2255" s="10">
        <f>VLOOKUP(A2255,BUSINESS!$A$2:$F$2692,6,0)</f>
        <v>9</v>
      </c>
      <c r="X2255" s="10">
        <f>VLOOKUP(A2255,BUSINESS!$A$2:$G$2692,7,0)</f>
        <v>69</v>
      </c>
      <c r="Y2255" s="10">
        <f>VLOOKUP(A2255,BUSINESS!$A$2:$H$2692,8,0)</f>
        <v>414</v>
      </c>
      <c r="Z2255" s="10">
        <f>VLOOKUP(A2255,BUSINESS!$A$2:$I$2692,9,0)</f>
        <v>0.63</v>
      </c>
      <c r="AA2255" s="10">
        <f>VLOOKUP(A2255,BUSINESS!$A$2:$J$2692,10,0)</f>
        <v>1.014</v>
      </c>
      <c r="AB2255" s="7">
        <f t="shared" si="2"/>
        <v>0</v>
      </c>
    </row>
    <row r="2256">
      <c r="A2256" s="7" t="str">
        <f t="shared" si="1"/>
        <v>Grenada-The Americas2010</v>
      </c>
      <c r="B2256" s="8" t="s">
        <v>152</v>
      </c>
      <c r="C2256" s="5" t="s">
        <v>84</v>
      </c>
      <c r="D2256" s="9" t="s">
        <v>72</v>
      </c>
      <c r="E2256" s="11">
        <v>7.71111097E8</v>
      </c>
      <c r="F2256" s="12">
        <v>0.06</v>
      </c>
      <c r="G2256" s="12">
        <v>438.0</v>
      </c>
      <c r="H2256" s="12">
        <v>0.106</v>
      </c>
      <c r="I2256" s="22">
        <f>VLOOKUP(A2256,ENERGY!$A$2:$F$2692,5,0)</f>
        <v>81</v>
      </c>
      <c r="J2256" s="10">
        <f>VLOOKUP(A2257,ENERGY!$A$2:$F$2692,6,0)</f>
        <v>12526</v>
      </c>
      <c r="K2256" s="23">
        <v>0.024</v>
      </c>
      <c r="L2256" s="10">
        <f>VLOOKUP(A2256,TOURISM!$A$2:$E$2692,5,0)</f>
        <v>112000000</v>
      </c>
      <c r="M2256" s="10">
        <f>VLOOKUP(A2256,TOURISM!$A$2:$F$2692,6,0)</f>
        <v>10000000</v>
      </c>
      <c r="N2256" s="23">
        <v>0.084</v>
      </c>
      <c r="O2256" s="23">
        <v>47.0</v>
      </c>
      <c r="P2256" s="27">
        <f t="shared" si="1027"/>
        <v>110</v>
      </c>
      <c r="Q2256" s="23">
        <v>120.0</v>
      </c>
      <c r="R2256" s="23">
        <v>0.075</v>
      </c>
      <c r="S2256" s="23">
        <v>0.57</v>
      </c>
      <c r="T2256" s="10">
        <f>VLOOKUP(A2256,TOURISM!$A$2:$E$2692,5,0)</f>
        <v>112000000</v>
      </c>
      <c r="U2256" s="10">
        <f>VLOOKUP(A2256,TOURISM!$A$2:$F$2692,6,0)</f>
        <v>10000000</v>
      </c>
      <c r="V2256" s="10">
        <f>VLOOKUP(A2256,BUSINESS!$A$2:$E$2692,5,0)</f>
        <v>0.453</v>
      </c>
      <c r="W2256" s="10">
        <f>VLOOKUP(A2256,BUSINESS!$A$2:$F$2692,6,0)</f>
        <v>15</v>
      </c>
      <c r="X2256" s="10">
        <f>VLOOKUP(A2256,BUSINESS!$A$2:$G$2692,7,0)</f>
        <v>69</v>
      </c>
      <c r="Y2256" s="10">
        <f>VLOOKUP(A2256,BUSINESS!$A$2:$H$2692,8,0)</f>
        <v>140</v>
      </c>
      <c r="Z2256" s="10">
        <f>VLOOKUP(A2256,BUSINESS!$A$2:$I$2692,9,0)</f>
        <v>0.27</v>
      </c>
      <c r="AA2256" s="10">
        <f>VLOOKUP(A2256,BUSINESS!$A$2:$J$2692,10,0)</f>
        <v>1.165</v>
      </c>
      <c r="AB2256" s="7">
        <f t="shared" si="2"/>
        <v>10281481293</v>
      </c>
    </row>
    <row r="2257">
      <c r="A2257" s="7" t="str">
        <f t="shared" si="1"/>
        <v>Guatemala-The Americas2010</v>
      </c>
      <c r="B2257" s="8" t="s">
        <v>154</v>
      </c>
      <c r="C2257" s="5" t="s">
        <v>84</v>
      </c>
      <c r="D2257" s="9" t="s">
        <v>72</v>
      </c>
      <c r="E2257" s="11">
        <v>4.1338007893E10</v>
      </c>
      <c r="F2257" s="12">
        <v>0.069</v>
      </c>
      <c r="G2257" s="12">
        <v>198.0</v>
      </c>
      <c r="H2257" s="12">
        <v>0.133</v>
      </c>
      <c r="I2257" s="22">
        <f>VLOOKUP(A2257,ENERGY!$A$2:$F$2692,5,0)</f>
        <v>7940</v>
      </c>
      <c r="J2257" s="10">
        <f>VLOOKUP(A2258,ENERGY!$A$2:$F$2692,6,0)</f>
        <v>1566</v>
      </c>
      <c r="K2257" s="23">
        <v>0.024</v>
      </c>
      <c r="L2257" s="10">
        <f>VLOOKUP(A2257,TOURISM!$A$2:$E$2692,5,0)</f>
        <v>1379000000</v>
      </c>
      <c r="M2257" s="10">
        <f>VLOOKUP(A2257,TOURISM!$A$2:$F$2692,6,0)</f>
        <v>1002000000</v>
      </c>
      <c r="N2257" s="23">
        <v>0.189</v>
      </c>
      <c r="O2257" s="23">
        <v>9.0</v>
      </c>
      <c r="P2257" s="27">
        <f t="shared" si="1027"/>
        <v>110</v>
      </c>
      <c r="Q2257" s="23">
        <v>224.0</v>
      </c>
      <c r="R2257" s="23">
        <v>0.06</v>
      </c>
      <c r="S2257" s="27">
        <f>if(AND(Q2257=Q2258,R2257=R2257+1,ISBLANK(S2258)),S2257,S2258)</f>
        <v>0.512</v>
      </c>
      <c r="T2257" s="10">
        <f>VLOOKUP(A2257,TOURISM!$A$2:$E$2692,5,0)</f>
        <v>1379000000</v>
      </c>
      <c r="U2257" s="10">
        <f>VLOOKUP(A2257,TOURISM!$A$2:$F$2692,6,0)</f>
        <v>1002000000</v>
      </c>
      <c r="V2257" s="10">
        <f>VLOOKUP(A2257,BUSINESS!$A$2:$E$2692,5,0)</f>
        <v>0.409</v>
      </c>
      <c r="W2257" s="10">
        <f>VLOOKUP(A2257,BUSINESS!$A$2:$F$2692,6,0)</f>
        <v>37</v>
      </c>
      <c r="X2257" s="10">
        <f>VLOOKUP(A2257,BUSINESS!$A$2:$G$2692,7,0)</f>
        <v>69</v>
      </c>
      <c r="Y2257" s="10">
        <f>VLOOKUP(A2257,BUSINESS!$A$2:$H$2692,8,0)</f>
        <v>344</v>
      </c>
      <c r="Z2257" s="10">
        <f>VLOOKUP(A2257,BUSINESS!$A$2:$I$2692,9,0)</f>
        <v>0.105</v>
      </c>
      <c r="AA2257" s="10">
        <f>VLOOKUP(A2257,BUSINESS!$A$2:$J$2692,10,0)</f>
        <v>1.26</v>
      </c>
      <c r="AB2257" s="7">
        <f t="shared" si="2"/>
        <v>688966798217</v>
      </c>
    </row>
    <row r="2258">
      <c r="A2258" s="7" t="str">
        <f t="shared" si="1"/>
        <v>Guyana-The Americas2010</v>
      </c>
      <c r="B2258" s="8" t="s">
        <v>157</v>
      </c>
      <c r="C2258" s="5" t="s">
        <v>84</v>
      </c>
      <c r="D2258" s="9" t="s">
        <v>72</v>
      </c>
      <c r="E2258" s="11">
        <v>2.259288396E9</v>
      </c>
      <c r="F2258" s="12">
        <v>0.066</v>
      </c>
      <c r="G2258" s="12">
        <v>188.0</v>
      </c>
      <c r="H2258" s="12">
        <v>0.145</v>
      </c>
      <c r="I2258" s="22">
        <f>VLOOKUP(A2258,ENERGY!$A$2:$F$2692,5,0)</f>
        <v>133681</v>
      </c>
      <c r="J2258" s="10">
        <f>VLOOKUP(A2259,ENERGY!$A$2:$F$2692,6,0)</f>
        <v>1734</v>
      </c>
      <c r="K2258" s="23">
        <v>0.024</v>
      </c>
      <c r="L2258" s="10">
        <f>VLOOKUP(A2258,TOURISM!$A$2:$E$2692,5,0)</f>
        <v>80000000</v>
      </c>
      <c r="M2258" s="10">
        <f>VLOOKUP(A2258,TOURISM!$A$2:$F$2692,6,0)</f>
        <v>73000000</v>
      </c>
      <c r="N2258" s="23">
        <v>0.275</v>
      </c>
      <c r="O2258" s="23">
        <v>25.0</v>
      </c>
      <c r="P2258" s="27">
        <f t="shared" si="1027"/>
        <v>110</v>
      </c>
      <c r="Q2258" s="23">
        <v>164.0</v>
      </c>
      <c r="R2258" s="23">
        <v>0.1</v>
      </c>
      <c r="S2258" s="23">
        <v>0.512</v>
      </c>
      <c r="T2258" s="10">
        <f>VLOOKUP(A2258,TOURISM!$A$2:$E$2692,5,0)</f>
        <v>80000000</v>
      </c>
      <c r="U2258" s="10">
        <f>VLOOKUP(A2258,TOURISM!$A$2:$F$2692,6,0)</f>
        <v>73000000</v>
      </c>
      <c r="V2258" s="10">
        <f>VLOOKUP(A2258,BUSINESS!$A$2:$E$2692,5,0)</f>
        <v>0.388</v>
      </c>
      <c r="W2258" s="10">
        <f>VLOOKUP(A2258,BUSINESS!$A$2:$F$2692,6,0)</f>
        <v>24</v>
      </c>
      <c r="X2258" s="10">
        <f>VLOOKUP(A2258,BUSINESS!$A$2:$G$2692,7,0)</f>
        <v>69</v>
      </c>
      <c r="Y2258" s="10">
        <f>VLOOKUP(A2258,BUSINESS!$A$2:$H$2692,8,0)</f>
        <v>288</v>
      </c>
      <c r="Z2258" s="10">
        <f>VLOOKUP(A2258,BUSINESS!$A$2:$I$2692,9,0)</f>
        <v>0.299</v>
      </c>
      <c r="AA2258" s="10">
        <f>VLOOKUP(A2258,BUSINESS!$A$2:$J$2692,10,0)</f>
        <v>0.713</v>
      </c>
      <c r="AB2258" s="7">
        <f t="shared" si="2"/>
        <v>22592883960</v>
      </c>
    </row>
    <row r="2259">
      <c r="A2259" s="7" t="str">
        <f t="shared" si="1"/>
        <v>Haiti-The Americas2010</v>
      </c>
      <c r="B2259" s="8" t="s">
        <v>158</v>
      </c>
      <c r="C2259" s="5" t="s">
        <v>84</v>
      </c>
      <c r="D2259" s="9" t="s">
        <v>72</v>
      </c>
      <c r="E2259" s="11">
        <v>6.622541529E9</v>
      </c>
      <c r="F2259" s="12">
        <v>0.067</v>
      </c>
      <c r="G2259" s="12">
        <v>45.0</v>
      </c>
      <c r="H2259" s="12">
        <v>0.175</v>
      </c>
      <c r="I2259" s="22">
        <f>VLOOKUP(A2259,ENERGY!$A$2:$F$2692,5,0)</f>
        <v>2218</v>
      </c>
      <c r="J2259" s="10">
        <f>VLOOKUP(A2260,ENERGY!$A$2:$F$2692,6,0)</f>
        <v>6769</v>
      </c>
      <c r="K2259" s="23">
        <v>0.024</v>
      </c>
      <c r="L2259" s="10">
        <f>VLOOKUP(A2259,TOURISM!$A$2:$E$2692,5,0)</f>
        <v>169000000</v>
      </c>
      <c r="M2259" s="10">
        <f>VLOOKUP(A2259,TOURISM!$A$2:$F$2692,6,0)</f>
        <v>431000000</v>
      </c>
      <c r="N2259" s="23">
        <v>0.421</v>
      </c>
      <c r="O2259" s="23">
        <v>51.0</v>
      </c>
      <c r="P2259" s="27">
        <f t="shared" si="1027"/>
        <v>110</v>
      </c>
      <c r="Q2259" s="23">
        <v>194.0</v>
      </c>
      <c r="R2259" s="23">
        <v>0.016</v>
      </c>
      <c r="S2259" s="23">
        <v>0.211</v>
      </c>
      <c r="T2259" s="10">
        <f>VLOOKUP(A2259,TOURISM!$A$2:$E$2692,5,0)</f>
        <v>169000000</v>
      </c>
      <c r="U2259" s="10">
        <f>VLOOKUP(A2259,TOURISM!$A$2:$F$2692,6,0)</f>
        <v>431000000</v>
      </c>
      <c r="V2259" s="10">
        <f>VLOOKUP(A2259,BUSINESS!$A$2:$E$2692,5,0)</f>
        <v>0.404</v>
      </c>
      <c r="W2259" s="10">
        <f>VLOOKUP(A2259,BUSINESS!$A$2:$F$2692,6,0)</f>
        <v>105</v>
      </c>
      <c r="X2259" s="10">
        <f>VLOOKUP(A2259,BUSINESS!$A$2:$G$2692,7,0)</f>
        <v>69</v>
      </c>
      <c r="Y2259" s="10">
        <f>VLOOKUP(A2259,BUSINESS!$A$2:$H$2692,8,0)</f>
        <v>184</v>
      </c>
      <c r="Z2259" s="10">
        <f>VLOOKUP(A2259,BUSINESS!$A$2:$I$2692,9,0)</f>
        <v>0.084</v>
      </c>
      <c r="AA2259" s="10">
        <f>VLOOKUP(A2259,BUSINESS!$A$2:$J$2692,10,0)</f>
        <v>0.404</v>
      </c>
      <c r="AB2259" s="7">
        <f t="shared" si="2"/>
        <v>413908845563</v>
      </c>
    </row>
    <row r="2260">
      <c r="A2260" s="7" t="str">
        <f t="shared" si="1"/>
        <v>Honduras-The Americas2010</v>
      </c>
      <c r="B2260" s="8" t="s">
        <v>159</v>
      </c>
      <c r="C2260" s="5" t="s">
        <v>84</v>
      </c>
      <c r="D2260" s="9" t="s">
        <v>72</v>
      </c>
      <c r="E2260" s="11">
        <v>1.5839344592E10</v>
      </c>
      <c r="F2260" s="12">
        <v>0.087</v>
      </c>
      <c r="G2260" s="12">
        <v>176.0</v>
      </c>
      <c r="H2260" s="12">
        <v>0.189</v>
      </c>
      <c r="I2260" s="22">
        <f>VLOOKUP(A2260,ENERGY!$A$2:$F$2692,5,0)</f>
        <v>3647</v>
      </c>
      <c r="J2260" s="10">
        <f>VLOOKUP(A2261,ENERGY!$A$2:$F$2692,6,0)</f>
        <v>10722</v>
      </c>
      <c r="K2260" s="23">
        <v>0.024</v>
      </c>
      <c r="L2260" s="10">
        <f>VLOOKUP(A2260,TOURISM!$A$2:$E$2692,5,0)</f>
        <v>627000000</v>
      </c>
      <c r="M2260" s="10">
        <f>VLOOKUP(A2260,TOURISM!$A$2:$F$2692,6,0)</f>
        <v>406000000</v>
      </c>
      <c r="N2260" s="23">
        <v>0.261</v>
      </c>
      <c r="O2260" s="23">
        <v>56.0</v>
      </c>
      <c r="P2260" s="27">
        <f t="shared" si="1027"/>
        <v>110</v>
      </c>
      <c r="Q2260" s="23">
        <v>80.0</v>
      </c>
      <c r="R2260" s="23">
        <v>0.04</v>
      </c>
      <c r="S2260" s="23">
        <v>0.097</v>
      </c>
      <c r="T2260" s="10">
        <f>VLOOKUP(A2260,TOURISM!$A$2:$E$2692,5,0)</f>
        <v>627000000</v>
      </c>
      <c r="U2260" s="10">
        <f>VLOOKUP(A2260,TOURISM!$A$2:$F$2692,6,0)</f>
        <v>406000000</v>
      </c>
      <c r="V2260" s="10">
        <f>VLOOKUP(A2260,BUSINESS!$A$2:$E$2692,5,0)</f>
        <v>0.441</v>
      </c>
      <c r="W2260" s="10">
        <f>VLOOKUP(A2260,BUSINESS!$A$2:$F$2692,6,0)</f>
        <v>14</v>
      </c>
      <c r="X2260" s="10">
        <f>VLOOKUP(A2260,BUSINESS!$A$2:$G$2692,7,0)</f>
        <v>69</v>
      </c>
      <c r="Y2260" s="10">
        <f>VLOOKUP(A2260,BUSINESS!$A$2:$H$2692,8,0)</f>
        <v>224</v>
      </c>
      <c r="Z2260" s="10">
        <f>VLOOKUP(A2260,BUSINESS!$A$2:$I$2692,9,0)</f>
        <v>0.111</v>
      </c>
      <c r="AA2260" s="10">
        <f>VLOOKUP(A2260,BUSINESS!$A$2:$J$2692,10,0)</f>
        <v>1.247</v>
      </c>
      <c r="AB2260" s="7">
        <f t="shared" si="2"/>
        <v>395983614800</v>
      </c>
    </row>
    <row r="2261">
      <c r="A2261" s="7" t="str">
        <f t="shared" si="1"/>
        <v>Jamaica-The Americas2010</v>
      </c>
      <c r="B2261" s="8" t="s">
        <v>171</v>
      </c>
      <c r="C2261" s="5" t="s">
        <v>84</v>
      </c>
      <c r="D2261" s="9" t="s">
        <v>72</v>
      </c>
      <c r="E2261" s="11">
        <v>1.323084404E10</v>
      </c>
      <c r="F2261" s="12">
        <v>0.053</v>
      </c>
      <c r="G2261" s="12">
        <v>255.0</v>
      </c>
      <c r="H2261" s="12">
        <v>0.205</v>
      </c>
      <c r="I2261" s="22">
        <f>VLOOKUP(A2261,ENERGY!$A$2:$F$2692,5,0)</f>
        <v>3728</v>
      </c>
      <c r="J2261" s="10">
        <f>VLOOKUP(A2262,ENERGY!$A$2:$F$2692,6,0)</f>
        <v>405633</v>
      </c>
      <c r="K2261" s="23">
        <v>0.024</v>
      </c>
      <c r="L2261" s="10">
        <f>VLOOKUP(A2261,TOURISM!$A$2:$E$2692,5,0)</f>
        <v>2095000000</v>
      </c>
      <c r="M2261" s="10">
        <f>VLOOKUP(A2261,TOURISM!$A$2:$F$2692,6,0)</f>
        <v>235000000</v>
      </c>
      <c r="N2261" s="23">
        <v>0.648</v>
      </c>
      <c r="O2261" s="23">
        <v>17.0</v>
      </c>
      <c r="P2261" s="27">
        <f t="shared" si="1027"/>
        <v>110</v>
      </c>
      <c r="Q2261" s="23">
        <v>128.0</v>
      </c>
      <c r="R2261" s="23">
        <v>0.07</v>
      </c>
      <c r="S2261" s="27">
        <f>if(AND(Q2261=Q2262,R2261=R2261+1,ISBLANK(S2262)),S2261,S2262)</f>
        <v>1.004</v>
      </c>
      <c r="T2261" s="10">
        <f>VLOOKUP(A2261,TOURISM!$A$2:$E$2692,5,0)</f>
        <v>2095000000</v>
      </c>
      <c r="U2261" s="10">
        <f>VLOOKUP(A2261,TOURISM!$A$2:$F$2692,6,0)</f>
        <v>235000000</v>
      </c>
      <c r="V2261" s="10">
        <f>VLOOKUP(A2261,BUSINESS!$A$2:$E$2692,5,0)</f>
        <v>0.487</v>
      </c>
      <c r="W2261" s="10">
        <f>VLOOKUP(A2261,BUSINESS!$A$2:$F$2692,6,0)</f>
        <v>8</v>
      </c>
      <c r="X2261" s="10">
        <f>VLOOKUP(A2261,BUSINESS!$A$2:$G$2692,7,0)</f>
        <v>69</v>
      </c>
      <c r="Y2261" s="10">
        <f>VLOOKUP(A2261,BUSINESS!$A$2:$H$2692,8,0)</f>
        <v>414</v>
      </c>
      <c r="Z2261" s="10">
        <f>VLOOKUP(A2261,BUSINESS!$A$2:$I$2692,9,0)</f>
        <v>0.277</v>
      </c>
      <c r="AA2261" s="10">
        <f>VLOOKUP(A2261,BUSINESS!$A$2:$J$2692,10,0)</f>
        <v>1.161</v>
      </c>
      <c r="AB2261" s="7">
        <f t="shared" si="2"/>
        <v>189012057714</v>
      </c>
    </row>
    <row r="2262">
      <c r="A2262" s="7" t="str">
        <f t="shared" si="1"/>
        <v>Mexico-The Americas2010</v>
      </c>
      <c r="B2262" s="8" t="s">
        <v>199</v>
      </c>
      <c r="C2262" s="5" t="s">
        <v>84</v>
      </c>
      <c r="D2262" s="9" t="s">
        <v>72</v>
      </c>
      <c r="E2262" s="11">
        <v>1.05E12</v>
      </c>
      <c r="F2262" s="12">
        <v>0.063</v>
      </c>
      <c r="G2262" s="12">
        <v>603.0</v>
      </c>
      <c r="H2262" s="12">
        <v>0.053</v>
      </c>
      <c r="I2262" s="22">
        <f>VLOOKUP(A2262,ENERGY!$A$2:$F$2692,5,0)</f>
        <v>153665</v>
      </c>
      <c r="J2262" s="10" t="str">
        <f>VLOOKUP(A2263,ENERGY!$A$2:$F$2692,6,0)</f>
        <v>#N/A</v>
      </c>
      <c r="K2262" s="23">
        <v>0.024</v>
      </c>
      <c r="L2262" s="10">
        <f>VLOOKUP(A2262,TOURISM!$A$2:$E$2692,5,0)</f>
        <v>12628000000</v>
      </c>
      <c r="M2262" s="10">
        <f>VLOOKUP(A2262,TOURISM!$A$2:$F$2692,6,0)</f>
        <v>9001000000</v>
      </c>
      <c r="N2262" s="23">
        <v>0.475</v>
      </c>
      <c r="O2262" s="23">
        <v>3.0</v>
      </c>
      <c r="P2262" s="27">
        <f t="shared" si="1027"/>
        <v>110</v>
      </c>
      <c r="Q2262" s="23">
        <v>109.0</v>
      </c>
      <c r="R2262" s="23">
        <v>0.76</v>
      </c>
      <c r="S2262" s="23">
        <v>1.004</v>
      </c>
      <c r="T2262" s="10">
        <f>VLOOKUP(A2262,TOURISM!$A$2:$E$2692,5,0)</f>
        <v>12628000000</v>
      </c>
      <c r="U2262" s="10">
        <f>VLOOKUP(A2262,TOURISM!$A$2:$F$2692,6,0)</f>
        <v>9001000000</v>
      </c>
      <c r="V2262" s="10">
        <f>VLOOKUP(A2262,BUSINESS!$A$2:$E$2692,5,0)</f>
        <v>0.505</v>
      </c>
      <c r="W2262" s="10">
        <f>VLOOKUP(A2262,BUSINESS!$A$2:$F$2692,6,0)</f>
        <v>7</v>
      </c>
      <c r="X2262" s="10">
        <f>VLOOKUP(A2262,BUSINESS!$A$2:$G$2692,7,0)</f>
        <v>69</v>
      </c>
      <c r="Y2262" s="10">
        <f>VLOOKUP(A2262,BUSINESS!$A$2:$H$2692,8,0)</f>
        <v>404</v>
      </c>
      <c r="Z2262" s="10">
        <f>VLOOKUP(A2262,BUSINESS!$A$2:$I$2692,9,0)</f>
        <v>0.311</v>
      </c>
      <c r="AA2262" s="10">
        <f>VLOOKUP(A2262,BUSINESS!$A$2:$J$2692,10,0)</f>
        <v>0.775</v>
      </c>
      <c r="AB2262" s="7">
        <f t="shared" si="2"/>
        <v>1381578947368</v>
      </c>
    </row>
    <row r="2263">
      <c r="A2263" s="7" t="str">
        <f t="shared" si="1"/>
        <v>Nicaragua-The Americas2010</v>
      </c>
      <c r="B2263" s="8" t="s">
        <v>213</v>
      </c>
      <c r="C2263" s="5" t="s">
        <v>84</v>
      </c>
      <c r="D2263" s="9" t="s">
        <v>72</v>
      </c>
      <c r="E2263" s="11">
        <v>8.93821056E9</v>
      </c>
      <c r="F2263" s="12">
        <v>0.076</v>
      </c>
      <c r="G2263" s="12">
        <v>112.0</v>
      </c>
      <c r="H2263" s="12">
        <v>0.133</v>
      </c>
      <c r="I2263" s="22" t="str">
        <f>VLOOKUP(A2263,ENERGY!$A$2:$F$2692,5,0)</f>
        <v>#N/A</v>
      </c>
      <c r="J2263" s="10" t="str">
        <f>VLOOKUP(A2264,ENERGY!$A$2:$F$2692,6,0)</f>
        <v>#N/A</v>
      </c>
      <c r="K2263" s="23">
        <v>0.024</v>
      </c>
      <c r="L2263" s="10">
        <f>VLOOKUP(A2263,TOURISM!$A$2:$E$2692,5,0)</f>
        <v>309000000</v>
      </c>
      <c r="M2263" s="10">
        <f>VLOOKUP(A2263,TOURISM!$A$2:$F$2692,6,0)</f>
        <v>329000000</v>
      </c>
      <c r="N2263" s="23">
        <v>0.347</v>
      </c>
      <c r="O2263" s="23">
        <v>1.0</v>
      </c>
      <c r="P2263" s="27">
        <f t="shared" si="1027"/>
        <v>110</v>
      </c>
      <c r="Q2263" s="23">
        <v>172.0</v>
      </c>
      <c r="R2263" s="23">
        <v>0.805</v>
      </c>
      <c r="S2263" s="23">
        <v>1.078</v>
      </c>
      <c r="T2263" s="10">
        <f>VLOOKUP(A2263,TOURISM!$A$2:$E$2692,5,0)</f>
        <v>309000000</v>
      </c>
      <c r="U2263" s="10">
        <f>VLOOKUP(A2263,TOURISM!$A$2:$F$2692,6,0)</f>
        <v>329000000</v>
      </c>
      <c r="V2263" s="10">
        <f>VLOOKUP(A2263,BUSINESS!$A$2:$E$2692,5,0)</f>
        <v>0.632</v>
      </c>
      <c r="W2263" s="10">
        <f>VLOOKUP(A2263,BUSINESS!$A$2:$F$2692,6,0)</f>
        <v>39</v>
      </c>
      <c r="X2263" s="10">
        <f>VLOOKUP(A2263,BUSINESS!$A$2:$G$2692,7,0)</f>
        <v>69</v>
      </c>
      <c r="Y2263" s="10">
        <f>VLOOKUP(A2263,BUSINESS!$A$2:$H$2692,8,0)</f>
        <v>222</v>
      </c>
      <c r="Z2263" s="10">
        <f>VLOOKUP(A2263,BUSINESS!$A$2:$I$2692,9,0)</f>
        <v>0.1</v>
      </c>
      <c r="AA2263" s="10">
        <f>VLOOKUP(A2263,BUSINESS!$A$2:$J$2692,10,0)</f>
        <v>0.681</v>
      </c>
      <c r="AB2263" s="7">
        <f t="shared" si="2"/>
        <v>11103367155</v>
      </c>
    </row>
    <row r="2264">
      <c r="A2264" s="7" t="str">
        <f t="shared" si="1"/>
        <v>Panama-The Americas2010</v>
      </c>
      <c r="B2264" s="8" t="s">
        <v>221</v>
      </c>
      <c r="C2264" s="5" t="s">
        <v>84</v>
      </c>
      <c r="D2264" s="9" t="s">
        <v>72</v>
      </c>
      <c r="E2264" s="11">
        <v>2.88141E10</v>
      </c>
      <c r="F2264" s="12">
        <v>0.085</v>
      </c>
      <c r="G2264" s="12">
        <v>627.0</v>
      </c>
      <c r="H2264" s="12">
        <v>0.077</v>
      </c>
      <c r="I2264" s="22" t="str">
        <f>VLOOKUP(A2264,ENERGY!$A$2:$F$2692,5,0)</f>
        <v>#N/A</v>
      </c>
      <c r="J2264" s="10" t="str">
        <f>VLOOKUP(A2265,ENERGY!$A$2:$F$2692,6,0)</f>
        <v>#N/A</v>
      </c>
      <c r="K2264" s="23">
        <v>0.024</v>
      </c>
      <c r="L2264" s="10">
        <f>VLOOKUP(A2264,TOURISM!$A$2:$E$2692,5,0)</f>
        <v>2552000000</v>
      </c>
      <c r="M2264" s="10">
        <f>VLOOKUP(A2264,TOURISM!$A$2:$F$2692,6,0)</f>
        <v>575000000</v>
      </c>
      <c r="N2264" s="27">
        <f t="shared" ref="N2264:Q2264" si="1028">if(AND(L2264=L2265,M2264=M2264+1,ISBLANK(N2265)),N2264,N2265)</f>
        <v>0.393</v>
      </c>
      <c r="O2264" s="27">
        <f t="shared" si="1028"/>
        <v>46</v>
      </c>
      <c r="P2264" s="27">
        <f t="shared" si="1028"/>
        <v>110</v>
      </c>
      <c r="Q2264" s="27">
        <f t="shared" si="1028"/>
        <v>163</v>
      </c>
      <c r="R2264" s="23">
        <v>0.49</v>
      </c>
      <c r="S2264" s="23">
        <v>0.805</v>
      </c>
      <c r="T2264" s="10">
        <f>VLOOKUP(A2264,TOURISM!$A$2:$E$2692,5,0)</f>
        <v>2552000000</v>
      </c>
      <c r="U2264" s="10">
        <f>VLOOKUP(A2264,TOURISM!$A$2:$F$2692,6,0)</f>
        <v>575000000</v>
      </c>
      <c r="V2264" s="10">
        <f>VLOOKUP(A2264,BUSINESS!$A$2:$E$2692,5,0)</f>
        <v>0.438</v>
      </c>
      <c r="W2264" s="10">
        <f>VLOOKUP(A2264,BUSINESS!$A$2:$F$2692,6,0)</f>
        <v>9</v>
      </c>
      <c r="X2264" s="10">
        <f>VLOOKUP(A2264,BUSINESS!$A$2:$G$2692,7,0)</f>
        <v>69</v>
      </c>
      <c r="Y2264" s="10">
        <f>VLOOKUP(A2264,BUSINESS!$A$2:$H$2692,8,0)</f>
        <v>482</v>
      </c>
      <c r="Z2264" s="10">
        <f>VLOOKUP(A2264,BUSINESS!$A$2:$I$2692,9,0)</f>
        <v>0.401</v>
      </c>
      <c r="AA2264" s="10">
        <f>VLOOKUP(A2264,BUSINESS!$A$2:$J$2692,10,0)</f>
        <v>1.807</v>
      </c>
      <c r="AB2264" s="7">
        <f t="shared" si="2"/>
        <v>58804285714</v>
      </c>
    </row>
    <row r="2265">
      <c r="A2265" s="7" t="str">
        <f t="shared" si="1"/>
        <v>Paraguay-The Americas2010</v>
      </c>
      <c r="B2265" s="8" t="s">
        <v>223</v>
      </c>
      <c r="C2265" s="5" t="s">
        <v>84</v>
      </c>
      <c r="D2265" s="9" t="s">
        <v>72</v>
      </c>
      <c r="E2265" s="11">
        <v>2.0030529733E10</v>
      </c>
      <c r="F2265" s="12">
        <v>0.087</v>
      </c>
      <c r="G2265" s="12">
        <v>271.0</v>
      </c>
      <c r="H2265" s="12">
        <v>0.26</v>
      </c>
      <c r="I2265" s="22" t="str">
        <f>VLOOKUP(A2265,ENERGY!$A$2:$F$2692,5,0)</f>
        <v>#N/A</v>
      </c>
      <c r="J2265" s="10">
        <f>VLOOKUP(A2266,ENERGY!$A$2:$F$2692,6,0)</f>
        <v>37136</v>
      </c>
      <c r="K2265" s="23">
        <v>0.024</v>
      </c>
      <c r="L2265" s="10">
        <f>VLOOKUP(A2265,TOURISM!$A$2:$E$2692,5,0)</f>
        <v>243000000</v>
      </c>
      <c r="M2265" s="10">
        <f>VLOOKUP(A2265,TOURISM!$A$2:$F$2692,6,0)</f>
        <v>269000000</v>
      </c>
      <c r="N2265" s="27">
        <f t="shared" ref="N2265:Q2265" si="1029">if(AND(L2265=L2266,M2265=M2265+1,ISBLANK(N2266)),N2265,N2266)</f>
        <v>0.393</v>
      </c>
      <c r="O2265" s="27">
        <f t="shared" si="1029"/>
        <v>46</v>
      </c>
      <c r="P2265" s="27">
        <f t="shared" si="1029"/>
        <v>110</v>
      </c>
      <c r="Q2265" s="27">
        <f t="shared" si="1029"/>
        <v>163</v>
      </c>
      <c r="R2265" s="23">
        <v>0.42</v>
      </c>
      <c r="S2265" s="23">
        <v>0.896</v>
      </c>
      <c r="T2265" s="10">
        <f>VLOOKUP(A2265,TOURISM!$A$2:$E$2692,5,0)</f>
        <v>243000000</v>
      </c>
      <c r="U2265" s="10">
        <f>VLOOKUP(A2265,TOURISM!$A$2:$F$2692,6,0)</f>
        <v>269000000</v>
      </c>
      <c r="V2265" s="10">
        <f>VLOOKUP(A2265,BUSINESS!$A$2:$E$2692,5,0)</f>
        <v>0.35</v>
      </c>
      <c r="W2265" s="10">
        <f>VLOOKUP(A2265,BUSINESS!$A$2:$F$2692,6,0)</f>
        <v>35</v>
      </c>
      <c r="X2265" s="10">
        <f>VLOOKUP(A2265,BUSINESS!$A$2:$G$2692,7,0)</f>
        <v>69</v>
      </c>
      <c r="Y2265" s="10">
        <f>VLOOKUP(A2265,BUSINESS!$A$2:$H$2692,8,0)</f>
        <v>311</v>
      </c>
      <c r="Z2265" s="10">
        <f>VLOOKUP(A2265,BUSINESS!$A$2:$I$2692,9,0)</f>
        <v>0.198</v>
      </c>
      <c r="AA2265" s="10">
        <f>VLOOKUP(A2265,BUSINESS!$A$2:$J$2692,10,0)</f>
        <v>0.917</v>
      </c>
      <c r="AB2265" s="7">
        <f t="shared" si="2"/>
        <v>47691737460</v>
      </c>
    </row>
    <row r="2266">
      <c r="A2266" s="7" t="str">
        <f t="shared" si="1"/>
        <v>Peru-The Americas2010</v>
      </c>
      <c r="B2266" s="8" t="s">
        <v>224</v>
      </c>
      <c r="C2266" s="5" t="s">
        <v>84</v>
      </c>
      <c r="D2266" s="9" t="s">
        <v>72</v>
      </c>
      <c r="E2266" s="11">
        <v>1.49E11</v>
      </c>
      <c r="F2266" s="12">
        <v>0.049</v>
      </c>
      <c r="G2266" s="12">
        <v>257.0</v>
      </c>
      <c r="H2266" s="12">
        <v>0.19</v>
      </c>
      <c r="I2266" s="22">
        <f>VLOOKUP(A2266,ENERGY!$A$2:$F$2692,5,0)</f>
        <v>13646</v>
      </c>
      <c r="J2266" s="10">
        <f>VLOOKUP(A2267,ENERGY!$A$2:$F$2692,6,0)</f>
        <v>51881</v>
      </c>
      <c r="K2266" s="23">
        <v>0.024</v>
      </c>
      <c r="L2266" s="10">
        <f>VLOOKUP(A2266,TOURISM!$A$2:$E$2692,5,0)</f>
        <v>2475000000</v>
      </c>
      <c r="M2266" s="10">
        <f>VLOOKUP(A2266,TOURISM!$A$2:$F$2692,6,0)</f>
        <v>1640000000</v>
      </c>
      <c r="N2266" s="27">
        <f t="shared" ref="N2266:Q2266" si="1030">if(AND(L2266=L2267,M2266=M2266+1,ISBLANK(N2267)),N2266,N2267)</f>
        <v>0.393</v>
      </c>
      <c r="O2266" s="27">
        <f t="shared" si="1030"/>
        <v>46</v>
      </c>
      <c r="P2266" s="27">
        <f t="shared" si="1030"/>
        <v>110</v>
      </c>
      <c r="Q2266" s="27">
        <f t="shared" si="1030"/>
        <v>163</v>
      </c>
      <c r="R2266" s="23">
        <v>0.54</v>
      </c>
      <c r="S2266" s="27">
        <f>if(AND(Q2266=Q2267,R2266=R2266+1,ISBLANK(S2267)),S2266,S2267)</f>
        <v>0.811</v>
      </c>
      <c r="T2266" s="10">
        <f>VLOOKUP(A2266,TOURISM!$A$2:$E$2692,5,0)</f>
        <v>2475000000</v>
      </c>
      <c r="U2266" s="10">
        <f>VLOOKUP(A2266,TOURISM!$A$2:$F$2692,6,0)</f>
        <v>1640000000</v>
      </c>
      <c r="V2266" s="10">
        <f>VLOOKUP(A2266,BUSINESS!$A$2:$E$2692,5,0)</f>
        <v>0.371</v>
      </c>
      <c r="W2266" s="10">
        <f>VLOOKUP(A2266,BUSINESS!$A$2:$F$2692,6,0)</f>
        <v>26</v>
      </c>
      <c r="X2266" s="10">
        <f>VLOOKUP(A2266,BUSINESS!$A$2:$G$2692,7,0)</f>
        <v>69</v>
      </c>
      <c r="Y2266" s="10">
        <f>VLOOKUP(A2266,BUSINESS!$A$2:$H$2692,8,0)</f>
        <v>380</v>
      </c>
      <c r="Z2266" s="10">
        <f>VLOOKUP(A2266,BUSINESS!$A$2:$I$2692,9,0)</f>
        <v>0.348</v>
      </c>
      <c r="AA2266" s="10">
        <f>VLOOKUP(A2266,BUSINESS!$A$2:$J$2692,10,0)</f>
        <v>0.995</v>
      </c>
      <c r="AB2266" s="7">
        <f t="shared" si="2"/>
        <v>275925925926</v>
      </c>
    </row>
    <row r="2267">
      <c r="A2267" s="7" t="str">
        <f t="shared" si="1"/>
        <v>Puerto Rico-The Americas2010</v>
      </c>
      <c r="B2267" s="8" t="s">
        <v>228</v>
      </c>
      <c r="C2267" s="5" t="s">
        <v>84</v>
      </c>
      <c r="D2267" s="9" t="s">
        <v>72</v>
      </c>
      <c r="E2267" s="11">
        <v>9.8381268E10</v>
      </c>
      <c r="F2267" s="10">
        <f>if(AND(C330=C331,D330=D330+1,ISBLANK(F331)),F330,F331)</f>
        <v>0.093</v>
      </c>
      <c r="G2267" s="10">
        <f>if(AND(C330=C331,D330=D330+1,ISBLANK(G331)),G330,G331)</f>
        <v>1087</v>
      </c>
      <c r="H2267" s="10">
        <f>if(AND(C349=C350,D349=D349+1,ISBLANK(H350)),H349,H350)</f>
        <v>0.172</v>
      </c>
      <c r="I2267" s="22">
        <f>VLOOKUP(A2267,ENERGY!$A$2:$F$2692,5,0)</f>
        <v>133681</v>
      </c>
      <c r="J2267" s="10">
        <f>VLOOKUP(A2268,ENERGY!$A$2:$F$2692,6,0)</f>
        <v>39175</v>
      </c>
      <c r="K2267" s="23">
        <v>0.024</v>
      </c>
      <c r="L2267" s="10">
        <f>VLOOKUP(A2267,TOURISM!$A$2:$E$2692,5,0)</f>
        <v>3211000000</v>
      </c>
      <c r="M2267" s="10">
        <f>VLOOKUP(A2267,TOURISM!$A$2:$F$2692,6,0)</f>
        <v>1180000000</v>
      </c>
      <c r="N2267" s="27">
        <f t="shared" ref="N2267:S2267" si="1031">if(AND(L2267=L2268,M2267=M2267+1,ISBLANK(N2268)),N2267,N2268)</f>
        <v>0.393</v>
      </c>
      <c r="O2267" s="27">
        <f t="shared" si="1031"/>
        <v>46</v>
      </c>
      <c r="P2267" s="27">
        <f t="shared" si="1031"/>
        <v>110</v>
      </c>
      <c r="Q2267" s="27">
        <f t="shared" si="1031"/>
        <v>163</v>
      </c>
      <c r="R2267" s="27">
        <f t="shared" si="1031"/>
        <v>0.2</v>
      </c>
      <c r="S2267" s="27">
        <f t="shared" si="1031"/>
        <v>0.811</v>
      </c>
      <c r="T2267" s="10">
        <f>VLOOKUP(A2267,TOURISM!$A$2:$E$2692,5,0)</f>
        <v>3211000000</v>
      </c>
      <c r="U2267" s="10">
        <f>VLOOKUP(A2267,TOURISM!$A$2:$F$2692,6,0)</f>
        <v>1180000000</v>
      </c>
      <c r="V2267" s="10">
        <f>VLOOKUP(A2267,BUSINESS!$A$2:$E$2692,5,0)</f>
        <v>0.636</v>
      </c>
      <c r="W2267" s="10">
        <f>VLOOKUP(A2267,BUSINESS!$A$2:$F$2692,6,0)</f>
        <v>7</v>
      </c>
      <c r="X2267" s="10">
        <f>VLOOKUP(A2267,BUSINESS!$A$2:$G$2692,7,0)</f>
        <v>69</v>
      </c>
      <c r="Y2267" s="10">
        <f>VLOOKUP(A2267,BUSINESS!$A$2:$H$2692,8,0)</f>
        <v>218</v>
      </c>
      <c r="Z2267" s="10">
        <f>VLOOKUP(A2267,BUSINESS!$A$2:$I$2692,9,0)</f>
        <v>0.453</v>
      </c>
      <c r="AA2267" s="10">
        <f>VLOOKUP(A2267,BUSINESS!$A$2:$J$2692,10,0)</f>
        <v>0.791</v>
      </c>
      <c r="AB2267" s="7">
        <f t="shared" si="2"/>
        <v>491906340000</v>
      </c>
    </row>
    <row r="2268">
      <c r="A2268" s="7" t="str">
        <f t="shared" si="1"/>
        <v>Sint Maarten (Dutch part)-The Americas2010</v>
      </c>
      <c r="B2268" s="8" t="s">
        <v>242</v>
      </c>
      <c r="C2268" s="5" t="s">
        <v>84</v>
      </c>
      <c r="D2268" s="9" t="s">
        <v>72</v>
      </c>
      <c r="E2268" s="8"/>
      <c r="F2268" s="10">
        <f>if(AND(C149=C150,D149=D149+1,ISBLANK(F150)),F149,F150)</f>
        <v>0.06</v>
      </c>
      <c r="G2268" s="10">
        <f>if(AND(C149=C150,D149=D149+1,ISBLANK(G150)),G149,G150)</f>
        <v>197</v>
      </c>
      <c r="H2268" s="10">
        <f>if(AND(C149=C150,D149=D149+1,ISBLANK(H150)),H149,H150)</f>
        <v>0.119</v>
      </c>
      <c r="I2268" s="22">
        <f>VLOOKUP(A2268,ENERGY!$A$2:$F$2692,5,0)</f>
        <v>133681</v>
      </c>
      <c r="J2268" s="10">
        <f>VLOOKUP(A2269,ENERGY!$A$2:$F$2692,6,0)</f>
        <v>235</v>
      </c>
      <c r="K2268" s="23">
        <v>0.024</v>
      </c>
      <c r="L2268" s="10">
        <f>VLOOKUP(A2268,TOURISM!$A$2:$E$2692,5,0)</f>
        <v>681000000</v>
      </c>
      <c r="M2268" s="10">
        <f>VLOOKUP(A2268,TOURISM!$A$2:$F$2692,6,0)</f>
        <v>105000000</v>
      </c>
      <c r="N2268" s="23">
        <v>0.393</v>
      </c>
      <c r="O2268" s="23">
        <v>46.0</v>
      </c>
      <c r="P2268" s="27">
        <f t="shared" ref="P2268:P2275" si="1032">if(AND(N2268=N2269,O2268=O2268+1,ISBLANK(P2269)),P2268,P2269)</f>
        <v>110</v>
      </c>
      <c r="Q2268" s="23">
        <v>163.0</v>
      </c>
      <c r="R2268" s="23">
        <v>0.2</v>
      </c>
      <c r="S2268" s="23">
        <v>0.811</v>
      </c>
      <c r="T2268" s="10">
        <f>VLOOKUP(A2268,TOURISM!$A$2:$E$2692,5,0)</f>
        <v>681000000</v>
      </c>
      <c r="U2268" s="10">
        <f>VLOOKUP(A2268,TOURISM!$A$2:$F$2692,6,0)</f>
        <v>105000000</v>
      </c>
      <c r="V2268" s="10">
        <f>VLOOKUP(A2268,BUSINESS!$A$2:$E$2692,5,0)</f>
        <v>0.525</v>
      </c>
      <c r="W2268" s="10">
        <f>VLOOKUP(A2268,BUSINESS!$A$2:$F$2692,6,0)</f>
        <v>19</v>
      </c>
      <c r="X2268" s="10">
        <f>VLOOKUP(A2268,BUSINESS!$A$2:$G$2692,7,0)</f>
        <v>69</v>
      </c>
      <c r="Y2268" s="10">
        <f>VLOOKUP(A2268,BUSINESS!$A$2:$H$2692,8,0)</f>
        <v>155</v>
      </c>
      <c r="Z2268" s="10">
        <f>VLOOKUP(A2268,BUSINESS!$A$2:$I$2692,9,0)</f>
        <v>0.76</v>
      </c>
      <c r="AA2268" s="10">
        <f>VLOOKUP(A2268,BUSINESS!$A$2:$J$2692,10,0)</f>
        <v>1.528</v>
      </c>
      <c r="AB2268" s="7">
        <f t="shared" si="2"/>
        <v>0</v>
      </c>
    </row>
    <row r="2269">
      <c r="A2269" s="7" t="str">
        <f t="shared" si="1"/>
        <v>St. Kitts and Nevis-The Americas2010</v>
      </c>
      <c r="B2269" s="8" t="s">
        <v>252</v>
      </c>
      <c r="C2269" s="5" t="s">
        <v>84</v>
      </c>
      <c r="D2269" s="9" t="s">
        <v>72</v>
      </c>
      <c r="E2269" s="11">
        <v>6.92222222E8</v>
      </c>
      <c r="F2269" s="12">
        <v>0.054</v>
      </c>
      <c r="G2269" s="12">
        <v>739.0</v>
      </c>
      <c r="H2269" s="12">
        <v>0.086</v>
      </c>
      <c r="I2269" s="22">
        <f>VLOOKUP(A2269,ENERGY!$A$2:$F$2692,5,0)</f>
        <v>79</v>
      </c>
      <c r="J2269" s="10">
        <f>VLOOKUP(A2270,ENERGY!$A$2:$F$2692,6,0)</f>
        <v>367</v>
      </c>
      <c r="K2269" s="23">
        <v>0.024</v>
      </c>
      <c r="L2269" s="10">
        <f>VLOOKUP(A2269,TOURISM!$A$2:$E$2692,5,0)</f>
        <v>90000000</v>
      </c>
      <c r="M2269" s="10">
        <f>VLOOKUP(A2269,TOURISM!$A$2:$F$2692,6,0)</f>
        <v>13000000</v>
      </c>
      <c r="N2269" s="23">
        <v>0.318</v>
      </c>
      <c r="O2269" s="23">
        <v>31.0</v>
      </c>
      <c r="P2269" s="27">
        <f t="shared" si="1032"/>
        <v>110</v>
      </c>
      <c r="Q2269" s="23">
        <v>120.0</v>
      </c>
      <c r="R2269" s="23">
        <v>0.091</v>
      </c>
      <c r="S2269" s="23">
        <v>0.108</v>
      </c>
      <c r="T2269" s="10">
        <f>VLOOKUP(A2269,TOURISM!$A$2:$E$2692,5,0)</f>
        <v>90000000</v>
      </c>
      <c r="U2269" s="10">
        <f>VLOOKUP(A2269,TOURISM!$A$2:$F$2692,6,0)</f>
        <v>13000000</v>
      </c>
      <c r="V2269" s="10">
        <f>VLOOKUP(A2269,BUSINESS!$A$2:$E$2692,5,0)</f>
        <v>0.525</v>
      </c>
      <c r="W2269" s="10">
        <f>VLOOKUP(A2269,BUSINESS!$A$2:$F$2692,6,0)</f>
        <v>19</v>
      </c>
      <c r="X2269" s="10">
        <f>VLOOKUP(A2269,BUSINESS!$A$2:$G$2692,7,0)</f>
        <v>69</v>
      </c>
      <c r="Y2269" s="10">
        <f>VLOOKUP(A2269,BUSINESS!$A$2:$H$2692,8,0)</f>
        <v>155</v>
      </c>
      <c r="Z2269" s="10">
        <f>VLOOKUP(A2269,BUSINESS!$A$2:$I$2692,9,0)</f>
        <v>0.76</v>
      </c>
      <c r="AA2269" s="10">
        <f>VLOOKUP(A2269,BUSINESS!$A$2:$J$2692,10,0)</f>
        <v>1.528</v>
      </c>
      <c r="AB2269" s="7">
        <f t="shared" si="2"/>
        <v>7606837604</v>
      </c>
    </row>
    <row r="2270">
      <c r="A2270" s="7" t="str">
        <f t="shared" si="1"/>
        <v>St. Lucia-The Americas2010</v>
      </c>
      <c r="B2270" s="8" t="s">
        <v>253</v>
      </c>
      <c r="C2270" s="5" t="s">
        <v>84</v>
      </c>
      <c r="D2270" s="9" t="s">
        <v>72</v>
      </c>
      <c r="E2270" s="11">
        <v>1.252222222E9</v>
      </c>
      <c r="F2270" s="12">
        <v>0.078</v>
      </c>
      <c r="G2270" s="12">
        <v>525.0</v>
      </c>
      <c r="H2270" s="12">
        <v>0.106</v>
      </c>
      <c r="I2270" s="22">
        <f>VLOOKUP(A2270,ENERGY!$A$2:$F$2692,5,0)</f>
        <v>123</v>
      </c>
      <c r="J2270" s="10">
        <f>VLOOKUP(A2271,ENERGY!$A$2:$F$2692,6,0)</f>
        <v>198</v>
      </c>
      <c r="K2270" s="23">
        <v>0.024</v>
      </c>
      <c r="L2270" s="10">
        <f>VLOOKUP(A2270,TOURISM!$A$2:$E$2692,5,0)</f>
        <v>309000000</v>
      </c>
      <c r="M2270" s="10">
        <f>VLOOKUP(A2270,TOURISM!$A$2:$F$2692,6,0)</f>
        <v>48000000</v>
      </c>
      <c r="N2270" s="23">
        <v>0.587</v>
      </c>
      <c r="O2270" s="23">
        <v>16.0</v>
      </c>
      <c r="P2270" s="27">
        <f t="shared" si="1032"/>
        <v>110</v>
      </c>
      <c r="Q2270" s="23">
        <v>128.0</v>
      </c>
      <c r="R2270" s="23">
        <v>0.2</v>
      </c>
      <c r="S2270" s="23">
        <v>0.266</v>
      </c>
      <c r="T2270" s="10">
        <f>VLOOKUP(A2270,TOURISM!$A$2:$E$2692,5,0)</f>
        <v>309000000</v>
      </c>
      <c r="U2270" s="10">
        <f>VLOOKUP(A2270,TOURISM!$A$2:$F$2692,6,0)</f>
        <v>48000000</v>
      </c>
      <c r="V2270" s="10">
        <f>VLOOKUP(A2270,BUSINESS!$A$2:$E$2692,5,0)</f>
        <v>0.34</v>
      </c>
      <c r="W2270" s="10">
        <f>VLOOKUP(A2270,BUSINESS!$A$2:$F$2692,6,0)</f>
        <v>14</v>
      </c>
      <c r="X2270" s="10">
        <f>VLOOKUP(A2270,BUSINESS!$A$2:$G$2692,7,0)</f>
        <v>69</v>
      </c>
      <c r="Y2270" s="10">
        <f>VLOOKUP(A2270,BUSINESS!$A$2:$H$2692,8,0)</f>
        <v>92</v>
      </c>
      <c r="Z2270" s="10">
        <f>VLOOKUP(A2270,BUSINESS!$A$2:$I$2692,9,0)</f>
        <v>0.433</v>
      </c>
      <c r="AA2270" s="10">
        <f>VLOOKUP(A2270,BUSINESS!$A$2:$J$2692,10,0)</f>
        <v>1.117</v>
      </c>
      <c r="AB2270" s="7">
        <f t="shared" si="2"/>
        <v>6261111110</v>
      </c>
    </row>
    <row r="2271">
      <c r="A2271" s="7" t="str">
        <f t="shared" si="1"/>
        <v>St. Martin (French part)-The Americas2010</v>
      </c>
      <c r="B2271" s="8" t="s">
        <v>254</v>
      </c>
      <c r="C2271" s="5" t="s">
        <v>84</v>
      </c>
      <c r="D2271" s="9" t="s">
        <v>72</v>
      </c>
      <c r="E2271" s="8"/>
      <c r="F2271" s="10" t="str">
        <f t="shared" ref="F2271:H2271" si="1033">if(AND(#REF!=#REF!,#REF!=#REF!+1,ISBLANK(#REF!)),#REF!,#REF!)</f>
        <v>#REF!</v>
      </c>
      <c r="G2271" s="10" t="str">
        <f t="shared" si="1033"/>
        <v>#REF!</v>
      </c>
      <c r="H2271" s="10" t="str">
        <f t="shared" si="1033"/>
        <v>#REF!</v>
      </c>
      <c r="I2271" s="22">
        <f>VLOOKUP(A2271,ENERGY!$A$2:$F$2692,5,0)</f>
        <v>133681</v>
      </c>
      <c r="J2271" s="10">
        <f>VLOOKUP(A2272,ENERGY!$A$2:$F$2692,6,0)</f>
        <v>198</v>
      </c>
      <c r="K2271" s="23">
        <v>0.024</v>
      </c>
      <c r="L2271" s="10">
        <f>VLOOKUP(A2271,TOURISM!$A$2:$E$2692,5,0)</f>
        <v>2095000000</v>
      </c>
      <c r="M2271" s="10">
        <f>VLOOKUP(A2271,TOURISM!$A$2:$F$2692,6,0)</f>
        <v>91166000000</v>
      </c>
      <c r="N2271" s="23">
        <v>0.084</v>
      </c>
      <c r="O2271" s="23">
        <v>47.0</v>
      </c>
      <c r="P2271" s="27">
        <f t="shared" si="1032"/>
        <v>110</v>
      </c>
      <c r="Q2271" s="23">
        <v>120.0</v>
      </c>
      <c r="R2271" s="23">
        <v>0.08</v>
      </c>
      <c r="S2271" s="23">
        <v>0.719</v>
      </c>
      <c r="T2271" s="10">
        <f>VLOOKUP(A2271,TOURISM!$A$2:$E$2692,5,0)</f>
        <v>2095000000</v>
      </c>
      <c r="U2271" s="10">
        <f>VLOOKUP(A2271,TOURISM!$A$2:$F$2692,6,0)</f>
        <v>91166000000</v>
      </c>
      <c r="V2271" s="10">
        <f>VLOOKUP(A2271,BUSINESS!$A$2:$E$2692,5,0)</f>
        <v>0.279</v>
      </c>
      <c r="W2271" s="10">
        <f>VLOOKUP(A2271,BUSINESS!$A$2:$F$2692,6,0)</f>
        <v>694</v>
      </c>
      <c r="X2271" s="10">
        <f>VLOOKUP(A2271,BUSINESS!$A$2:$G$2692,7,0)</f>
        <v>69</v>
      </c>
      <c r="Y2271" s="10">
        <f>VLOOKUP(A2271,BUSINESS!$A$2:$H$2692,8,0)</f>
        <v>199</v>
      </c>
      <c r="Z2271" s="10">
        <f>VLOOKUP(A2271,BUSINESS!$A$2:$I$2692,9,0)</f>
        <v>0.316</v>
      </c>
      <c r="AA2271" s="10">
        <f>VLOOKUP(A2271,BUSINESS!$A$2:$J$2692,10,0)</f>
        <v>0.993</v>
      </c>
      <c r="AB2271" s="7">
        <f t="shared" si="2"/>
        <v>0</v>
      </c>
    </row>
    <row r="2272">
      <c r="A2272" s="7" t="str">
        <f t="shared" si="1"/>
        <v>St. Vincent and the Grenadines-The Americas2010</v>
      </c>
      <c r="B2272" s="8" t="s">
        <v>255</v>
      </c>
      <c r="C2272" s="5" t="s">
        <v>84</v>
      </c>
      <c r="D2272" s="9" t="s">
        <v>72</v>
      </c>
      <c r="E2272" s="11">
        <v>6.81481481E8</v>
      </c>
      <c r="F2272" s="12">
        <v>0.047</v>
      </c>
      <c r="G2272" s="12">
        <v>293.0</v>
      </c>
      <c r="H2272" s="12">
        <v>0.092</v>
      </c>
      <c r="I2272" s="22">
        <f>VLOOKUP(A2272,ENERGY!$A$2:$F$2692,5,0)</f>
        <v>67</v>
      </c>
      <c r="J2272" s="10">
        <f>VLOOKUP(A2273,ENERGY!$A$2:$F$2692,6,0)</f>
        <v>2380</v>
      </c>
      <c r="K2272" s="23">
        <v>0.024</v>
      </c>
      <c r="L2272" s="10">
        <f>VLOOKUP(A2272,TOURISM!$A$2:$E$2692,5,0)</f>
        <v>86000000</v>
      </c>
      <c r="M2272" s="10">
        <f>VLOOKUP(A2272,TOURISM!$A$2:$F$2692,6,0)</f>
        <v>15000000</v>
      </c>
      <c r="N2272" s="23">
        <v>0.254</v>
      </c>
      <c r="O2272" s="23">
        <v>25.0</v>
      </c>
      <c r="P2272" s="27">
        <f t="shared" si="1032"/>
        <v>110</v>
      </c>
      <c r="Q2272" s="23">
        <v>164.0</v>
      </c>
      <c r="R2272" s="23">
        <v>0.16</v>
      </c>
      <c r="S2272" s="23">
        <v>0.522</v>
      </c>
      <c r="T2272" s="10">
        <f>VLOOKUP(A2272,TOURISM!$A$2:$E$2692,5,0)</f>
        <v>86000000</v>
      </c>
      <c r="U2272" s="10">
        <f>VLOOKUP(A2272,TOURISM!$A$2:$F$2692,6,0)</f>
        <v>15000000</v>
      </c>
      <c r="V2272" s="10">
        <f>VLOOKUP(A2272,BUSINESS!$A$2:$E$2692,5,0)</f>
        <v>0.387</v>
      </c>
      <c r="W2272" s="10">
        <f>VLOOKUP(A2272,BUSINESS!$A$2:$F$2692,6,0)</f>
        <v>10</v>
      </c>
      <c r="X2272" s="10">
        <f>VLOOKUP(A2272,BUSINESS!$A$2:$G$2692,7,0)</f>
        <v>69</v>
      </c>
      <c r="Y2272" s="10">
        <f>VLOOKUP(A2272,BUSINESS!$A$2:$H$2692,8,0)</f>
        <v>111</v>
      </c>
      <c r="Z2272" s="10">
        <f>VLOOKUP(A2272,BUSINESS!$A$2:$I$2692,9,0)</f>
        <v>0.385</v>
      </c>
      <c r="AA2272" s="10">
        <f>VLOOKUP(A2272,BUSINESS!$A$2:$J$2692,10,0)</f>
        <v>1.206</v>
      </c>
      <c r="AB2272" s="7">
        <f t="shared" si="2"/>
        <v>4259259256</v>
      </c>
    </row>
    <row r="2273">
      <c r="A2273" s="7" t="str">
        <f t="shared" si="1"/>
        <v>Suriname-The Americas2010</v>
      </c>
      <c r="B2273" s="8" t="s">
        <v>257</v>
      </c>
      <c r="C2273" s="5" t="s">
        <v>84</v>
      </c>
      <c r="D2273" s="9" t="s">
        <v>72</v>
      </c>
      <c r="E2273" s="11">
        <v>4.368033802E9</v>
      </c>
      <c r="F2273" s="12">
        <v>0.058</v>
      </c>
      <c r="G2273" s="12">
        <v>483.0</v>
      </c>
      <c r="H2273" s="12">
        <v>0.116</v>
      </c>
      <c r="I2273" s="22">
        <f>VLOOKUP(A2273,ENERGY!$A$2:$F$2692,5,0)</f>
        <v>696</v>
      </c>
      <c r="J2273" s="10">
        <f>VLOOKUP(A2274,ENERGY!$A$2:$F$2692,6,0)</f>
        <v>26890</v>
      </c>
      <c r="K2273" s="23">
        <v>0.024</v>
      </c>
      <c r="L2273" s="10">
        <f>VLOOKUP(A2273,TOURISM!$A$2:$E$2692,5,0)</f>
        <v>69000000</v>
      </c>
      <c r="M2273" s="10">
        <f>VLOOKUP(A2273,TOURISM!$A$2:$F$2692,6,0)</f>
        <v>41000000</v>
      </c>
      <c r="N2273" s="23">
        <v>0.189</v>
      </c>
      <c r="O2273" s="23">
        <v>9.0</v>
      </c>
      <c r="P2273" s="27">
        <f t="shared" si="1032"/>
        <v>110</v>
      </c>
      <c r="Q2273" s="23">
        <v>224.0</v>
      </c>
      <c r="R2273" s="23">
        <v>0.07</v>
      </c>
      <c r="S2273" s="27">
        <f>if(AND(Q2273=Q2274,R2273=R2273+1,ISBLANK(S2274)),S2273,S2274)</f>
        <v>0.278</v>
      </c>
      <c r="T2273" s="10">
        <f>VLOOKUP(A2273,TOURISM!$A$2:$E$2692,5,0)</f>
        <v>69000000</v>
      </c>
      <c r="U2273" s="10">
        <f>VLOOKUP(A2273,TOURISM!$A$2:$F$2692,6,0)</f>
        <v>41000000</v>
      </c>
      <c r="V2273" s="10">
        <f>VLOOKUP(A2273,BUSINESS!$A$2:$E$2692,5,0)</f>
        <v>0.279</v>
      </c>
      <c r="W2273" s="10">
        <f>VLOOKUP(A2273,BUSINESS!$A$2:$F$2692,6,0)</f>
        <v>694</v>
      </c>
      <c r="X2273" s="10">
        <f>VLOOKUP(A2273,BUSINESS!$A$2:$G$2692,7,0)</f>
        <v>69</v>
      </c>
      <c r="Y2273" s="10">
        <f>VLOOKUP(A2273,BUSINESS!$A$2:$H$2692,8,0)</f>
        <v>199</v>
      </c>
      <c r="Z2273" s="10">
        <f>VLOOKUP(A2273,BUSINESS!$A$2:$I$2692,9,0)</f>
        <v>0.316</v>
      </c>
      <c r="AA2273" s="10">
        <f>VLOOKUP(A2273,BUSINESS!$A$2:$J$2692,10,0)</f>
        <v>0.993</v>
      </c>
      <c r="AB2273" s="7">
        <f t="shared" si="2"/>
        <v>62400482886</v>
      </c>
    </row>
    <row r="2274">
      <c r="A2274" s="7" t="str">
        <f t="shared" si="1"/>
        <v>Trinidad and Tobago-The Americas2010</v>
      </c>
      <c r="B2274" s="8" t="s">
        <v>268</v>
      </c>
      <c r="C2274" s="5" t="s">
        <v>84</v>
      </c>
      <c r="D2274" s="9" t="s">
        <v>72</v>
      </c>
      <c r="E2274" s="11">
        <v>2.0758191858E10</v>
      </c>
      <c r="F2274" s="12">
        <v>0.052</v>
      </c>
      <c r="G2274" s="12">
        <v>805.0</v>
      </c>
      <c r="H2274" s="12">
        <v>0.093</v>
      </c>
      <c r="I2274" s="22">
        <f>VLOOKUP(A2274,ENERGY!$A$2:$F$2692,5,0)</f>
        <v>12540</v>
      </c>
      <c r="J2274" s="10">
        <f>VLOOKUP(A2275,ENERGY!$A$2:$F$2692,6,0)</f>
        <v>99</v>
      </c>
      <c r="K2274" s="23">
        <v>0.024</v>
      </c>
      <c r="L2274" s="10">
        <f>VLOOKUP(A2274,TOURISM!$A$2:$E$2692,5,0)</f>
        <v>630000000</v>
      </c>
      <c r="M2274" s="10">
        <f>VLOOKUP(A2274,TOURISM!$A$2:$F$2692,6,0)</f>
        <v>97000000</v>
      </c>
      <c r="N2274" s="23">
        <v>0.421</v>
      </c>
      <c r="O2274" s="23">
        <v>51.0</v>
      </c>
      <c r="P2274" s="27">
        <f t="shared" si="1032"/>
        <v>110</v>
      </c>
      <c r="Q2274" s="23">
        <v>194.0</v>
      </c>
      <c r="R2274" s="23">
        <v>0.013</v>
      </c>
      <c r="S2274" s="23">
        <v>0.278</v>
      </c>
      <c r="T2274" s="10">
        <f>VLOOKUP(A2274,TOURISM!$A$2:$E$2692,5,0)</f>
        <v>630000000</v>
      </c>
      <c r="U2274" s="10">
        <f>VLOOKUP(A2274,TOURISM!$A$2:$F$2692,6,0)</f>
        <v>97000000</v>
      </c>
      <c r="V2274" s="10">
        <f>VLOOKUP(A2274,BUSINESS!$A$2:$E$2692,5,0)</f>
        <v>0.331</v>
      </c>
      <c r="W2274" s="10">
        <f>VLOOKUP(A2274,BUSINESS!$A$2:$F$2692,6,0)</f>
        <v>41</v>
      </c>
      <c r="X2274" s="10">
        <f>VLOOKUP(A2274,BUSINESS!$A$2:$G$2692,7,0)</f>
        <v>69</v>
      </c>
      <c r="Y2274" s="10">
        <f>VLOOKUP(A2274,BUSINESS!$A$2:$H$2692,8,0)</f>
        <v>210</v>
      </c>
      <c r="Z2274" s="10">
        <f>VLOOKUP(A2274,BUSINESS!$A$2:$I$2692,9,0)</f>
        <v>0.485</v>
      </c>
      <c r="AA2274" s="10">
        <f>VLOOKUP(A2274,BUSINESS!$A$2:$J$2692,10,0)</f>
        <v>1.426</v>
      </c>
      <c r="AB2274" s="7">
        <f t="shared" si="2"/>
        <v>1596783989077</v>
      </c>
    </row>
    <row r="2275">
      <c r="A2275" s="7" t="str">
        <f t="shared" si="1"/>
        <v>Turks and Caicos Islands-The Americas2010</v>
      </c>
      <c r="B2275" s="8" t="s">
        <v>272</v>
      </c>
      <c r="C2275" s="5" t="s">
        <v>84</v>
      </c>
      <c r="D2275" s="9" t="s">
        <v>72</v>
      </c>
      <c r="E2275" s="8"/>
      <c r="F2275" s="10" t="str">
        <f t="shared" ref="F2275:H2275" si="1034">if(AND(#REF!=#REF!,#REF!=#REF!+1,ISBLANK(#REF!)),#REF!,#REF!)</f>
        <v>#REF!</v>
      </c>
      <c r="G2275" s="10" t="str">
        <f t="shared" si="1034"/>
        <v>#REF!</v>
      </c>
      <c r="H2275" s="10" t="str">
        <f t="shared" si="1034"/>
        <v>#REF!</v>
      </c>
      <c r="I2275" s="22">
        <f>VLOOKUP(A2275,ENERGY!$A$2:$F$2692,5,0)</f>
        <v>133681</v>
      </c>
      <c r="J2275" s="10">
        <f>VLOOKUP(A2276,ENERGY!$A$2:$F$2692,6,0)</f>
        <v>5650950</v>
      </c>
      <c r="K2275" s="23">
        <v>0.024</v>
      </c>
      <c r="L2275" s="10">
        <f>VLOOKUP(A2275,TOURISM!$A$2:$E$2692,5,0)</f>
        <v>674000000</v>
      </c>
      <c r="M2275" s="10">
        <f>VLOOKUP(A2275,TOURISM!$A$2:$F$2692,6,0)</f>
        <v>3612000000</v>
      </c>
      <c r="N2275" s="23">
        <v>0.262</v>
      </c>
      <c r="O2275" s="23">
        <v>56.0</v>
      </c>
      <c r="P2275" s="27">
        <f t="shared" si="1032"/>
        <v>110</v>
      </c>
      <c r="Q2275" s="23">
        <v>80.0</v>
      </c>
      <c r="R2275" s="23">
        <v>0.05</v>
      </c>
      <c r="S2275" s="23">
        <v>0.219</v>
      </c>
      <c r="T2275" s="10">
        <f>VLOOKUP(A2275,TOURISM!$A$2:$E$2692,5,0)</f>
        <v>674000000</v>
      </c>
      <c r="U2275" s="10">
        <f>VLOOKUP(A2275,TOURISM!$A$2:$F$2692,6,0)</f>
        <v>3612000000</v>
      </c>
      <c r="V2275" s="10">
        <f>VLOOKUP(A2275,BUSINESS!$A$2:$E$2692,5,0)</f>
        <v>0.525</v>
      </c>
      <c r="W2275" s="10">
        <f>VLOOKUP(A2275,BUSINESS!$A$2:$F$2692,6,0)</f>
        <v>19</v>
      </c>
      <c r="X2275" s="10">
        <f>VLOOKUP(A2275,BUSINESS!$A$2:$G$2692,7,0)</f>
        <v>69</v>
      </c>
      <c r="Y2275" s="10">
        <f>VLOOKUP(A2275,BUSINESS!$A$2:$H$2692,8,0)</f>
        <v>155</v>
      </c>
      <c r="Z2275" s="10">
        <f>VLOOKUP(A2275,BUSINESS!$A$2:$I$2692,9,0)</f>
        <v>0.76</v>
      </c>
      <c r="AA2275" s="10">
        <f>VLOOKUP(A2275,BUSINESS!$A$2:$J$2692,10,0)</f>
        <v>1.528</v>
      </c>
      <c r="AB2275" s="7">
        <f t="shared" si="2"/>
        <v>0</v>
      </c>
    </row>
    <row r="2276">
      <c r="A2276" s="7" t="str">
        <f t="shared" si="1"/>
        <v>United States-The Americas2010</v>
      </c>
      <c r="B2276" s="8" t="s">
        <v>277</v>
      </c>
      <c r="C2276" s="5" t="s">
        <v>84</v>
      </c>
      <c r="D2276" s="9" t="s">
        <v>72</v>
      </c>
      <c r="E2276" s="11">
        <v>1.5E13</v>
      </c>
      <c r="F2276" s="12">
        <v>0.177</v>
      </c>
      <c r="G2276" s="12">
        <v>8254.0</v>
      </c>
      <c r="H2276" s="12">
        <v>0.033</v>
      </c>
      <c r="I2276" s="22">
        <f>VLOOKUP(A2276,ENERGY!$A$2:$F$2692,5,0)</f>
        <v>2255957</v>
      </c>
      <c r="J2276" s="10">
        <f>VLOOKUP(A2277,ENERGY!$A$2:$F$2692,6,0)</f>
        <v>4620</v>
      </c>
      <c r="K2276" s="23">
        <v>0.024</v>
      </c>
      <c r="L2276" s="28">
        <f>VLOOKUP(A2276,TOURISM!$A$2:$E$2692,5,0)</f>
        <v>165000000000</v>
      </c>
      <c r="M2276" s="10" t="str">
        <f>VLOOKUP(A2276,TOURISM!$A$2:$F$2692,6,0)</f>
        <v/>
      </c>
      <c r="N2276" s="27">
        <f t="shared" ref="N2276:S2276" si="1035">if(AND(L2276=L2277,M2276=M2276+1,ISBLANK(N2277)),N2276,N2277)</f>
        <v>0.648</v>
      </c>
      <c r="O2276" s="27">
        <f t="shared" si="1035"/>
        <v>17</v>
      </c>
      <c r="P2276" s="27">
        <f t="shared" si="1035"/>
        <v>110</v>
      </c>
      <c r="Q2276" s="27">
        <f t="shared" si="1035"/>
        <v>128</v>
      </c>
      <c r="R2276" s="27">
        <f t="shared" si="1035"/>
        <v>0.081</v>
      </c>
      <c r="S2276" s="27">
        <f t="shared" si="1035"/>
        <v>1.092</v>
      </c>
      <c r="T2276" s="28">
        <f>VLOOKUP(A2276,TOURISM!$A$2:$E$2692,5,0)</f>
        <v>165000000000</v>
      </c>
      <c r="U2276" s="10" t="str">
        <f>VLOOKUP(A2276,TOURISM!$A$2:$F$2692,6,0)</f>
        <v/>
      </c>
      <c r="V2276" s="10">
        <f>VLOOKUP(A2276,BUSINESS!$A$2:$E$2692,5,0)</f>
        <v>0.465</v>
      </c>
      <c r="W2276" s="10">
        <f>VLOOKUP(A2276,BUSINESS!$A$2:$F$2692,6,0)</f>
        <v>5</v>
      </c>
      <c r="X2276" s="10">
        <f>VLOOKUP(A2276,BUSINESS!$A$2:$G$2692,7,0)</f>
        <v>69</v>
      </c>
      <c r="Y2276" s="10">
        <f>VLOOKUP(A2276,BUSINESS!$A$2:$H$2692,8,0)</f>
        <v>187</v>
      </c>
      <c r="Z2276" s="10">
        <f>VLOOKUP(A2276,BUSINESS!$A$2:$I$2692,9,0)</f>
        <v>0.717</v>
      </c>
      <c r="AA2276" s="10">
        <f>VLOOKUP(A2276,BUSINESS!$A$2:$J$2692,10,0)</f>
        <v>0.913</v>
      </c>
      <c r="AB2276" s="7">
        <f t="shared" si="2"/>
        <v>185185185185185</v>
      </c>
    </row>
    <row r="2277">
      <c r="A2277" s="7" t="str">
        <f t="shared" si="1"/>
        <v>Uruguay-The Americas2010</v>
      </c>
      <c r="B2277" s="8" t="s">
        <v>278</v>
      </c>
      <c r="C2277" s="5" t="s">
        <v>84</v>
      </c>
      <c r="D2277" s="9" t="s">
        <v>72</v>
      </c>
      <c r="E2277" s="11">
        <v>3.8881102075E10</v>
      </c>
      <c r="F2277" s="12">
        <v>0.087</v>
      </c>
      <c r="G2277" s="12">
        <v>998.0</v>
      </c>
      <c r="H2277" s="12">
        <v>0.103</v>
      </c>
      <c r="I2277" s="22">
        <f>VLOOKUP(A2277,ENERGY!$A$2:$F$2692,5,0)</f>
        <v>2538</v>
      </c>
      <c r="J2277" s="10">
        <f>VLOOKUP(A2278,ENERGY!$A$2:$F$2692,6,0)</f>
        <v>193262</v>
      </c>
      <c r="K2277" s="23">
        <v>0.024</v>
      </c>
      <c r="L2277" s="10">
        <f>VLOOKUP(A2277,TOURISM!$A$2:$E$2692,5,0)</f>
        <v>1669000000</v>
      </c>
      <c r="M2277" s="10">
        <f>VLOOKUP(A2277,TOURISM!$A$2:$F$2692,6,0)</f>
        <v>549000000</v>
      </c>
      <c r="N2277" s="23">
        <v>0.648</v>
      </c>
      <c r="O2277" s="23">
        <v>17.0</v>
      </c>
      <c r="P2277" s="27">
        <f t="shared" ref="P2277:P2279" si="1036">if(AND(N2277=N2278,O2277=O2277+1,ISBLANK(P2278)),P2277,P2278)</f>
        <v>110</v>
      </c>
      <c r="Q2277" s="23">
        <v>128.0</v>
      </c>
      <c r="R2277" s="23">
        <v>0.081</v>
      </c>
      <c r="S2277" s="27">
        <f>if(AND(Q2277=Q2278,R2277=R2277+1,ISBLANK(S2278)),S2277,S2278)</f>
        <v>1.092</v>
      </c>
      <c r="T2277" s="10">
        <f>VLOOKUP(A2277,TOURISM!$A$2:$E$2692,5,0)</f>
        <v>1669000000</v>
      </c>
      <c r="U2277" s="10">
        <f>VLOOKUP(A2277,TOURISM!$A$2:$F$2692,6,0)</f>
        <v>549000000</v>
      </c>
      <c r="V2277" s="10">
        <f>VLOOKUP(A2277,BUSINESS!$A$2:$E$2692,5,0)</f>
        <v>0.419</v>
      </c>
      <c r="W2277" s="10">
        <f>VLOOKUP(A2277,BUSINESS!$A$2:$F$2692,6,0)</f>
        <v>65</v>
      </c>
      <c r="X2277" s="10">
        <f>VLOOKUP(A2277,BUSINESS!$A$2:$G$2692,7,0)</f>
        <v>69</v>
      </c>
      <c r="Y2277" s="10">
        <f>VLOOKUP(A2277,BUSINESS!$A$2:$H$2692,8,0)</f>
        <v>336</v>
      </c>
      <c r="Z2277" s="10">
        <f>VLOOKUP(A2277,BUSINESS!$A$2:$I$2692,9,0)</f>
        <v>0.464</v>
      </c>
      <c r="AA2277" s="10">
        <f>VLOOKUP(A2277,BUSINESS!$A$2:$J$2692,10,0)</f>
        <v>1.316</v>
      </c>
      <c r="AB2277" s="7">
        <f t="shared" si="2"/>
        <v>480013605864</v>
      </c>
    </row>
    <row r="2278">
      <c r="A2278" s="7" t="str">
        <f t="shared" si="1"/>
        <v>Venezuela-The Americas2010</v>
      </c>
      <c r="B2278" s="8" t="s">
        <v>281</v>
      </c>
      <c r="C2278" s="5" t="s">
        <v>84</v>
      </c>
      <c r="D2278" s="9" t="s">
        <v>72</v>
      </c>
      <c r="E2278" s="11">
        <v>3.94E11</v>
      </c>
      <c r="F2278" s="12">
        <v>0.047</v>
      </c>
      <c r="G2278" s="12">
        <v>639.0</v>
      </c>
      <c r="H2278" s="12">
        <v>0.183</v>
      </c>
      <c r="I2278" s="22">
        <f>VLOOKUP(A2278,ENERGY!$A$2:$F$2692,5,0)</f>
        <v>57515</v>
      </c>
      <c r="J2278" s="10">
        <f>VLOOKUP(A2279,ENERGY!$A$2:$F$2692,6,0)</f>
        <v>89493</v>
      </c>
      <c r="K2278" s="23">
        <v>0.024</v>
      </c>
      <c r="L2278" s="10">
        <f>VLOOKUP(A2278,TOURISM!$A$2:$E$2692,5,0)</f>
        <v>794000000</v>
      </c>
      <c r="M2278" s="10">
        <f>VLOOKUP(A2278,TOURISM!$A$2:$F$2692,6,0)</f>
        <v>2238000000</v>
      </c>
      <c r="N2278" s="23">
        <v>0.344</v>
      </c>
      <c r="O2278" s="23">
        <v>1.0</v>
      </c>
      <c r="P2278" s="27">
        <f t="shared" si="1036"/>
        <v>110</v>
      </c>
      <c r="Q2278" s="23">
        <v>172.0</v>
      </c>
      <c r="R2278" s="23">
        <v>0.812</v>
      </c>
      <c r="S2278" s="23">
        <v>1.092</v>
      </c>
      <c r="T2278" s="10">
        <f>VLOOKUP(A2278,TOURISM!$A$2:$E$2692,5,0)</f>
        <v>794000000</v>
      </c>
      <c r="U2278" s="10">
        <f>VLOOKUP(A2278,TOURISM!$A$2:$F$2692,6,0)</f>
        <v>2238000000</v>
      </c>
      <c r="V2278" s="10">
        <f>VLOOKUP(A2278,BUSINESS!$A$2:$E$2692,5,0)</f>
        <v>0.519</v>
      </c>
      <c r="W2278" s="10">
        <f>VLOOKUP(A2278,BUSINESS!$A$2:$F$2692,6,0)</f>
        <v>141</v>
      </c>
      <c r="X2278" s="10">
        <f>VLOOKUP(A2278,BUSINESS!$A$2:$G$2692,7,0)</f>
        <v>69</v>
      </c>
      <c r="Y2278" s="10">
        <f>VLOOKUP(A2278,BUSINESS!$A$2:$H$2692,8,0)</f>
        <v>864</v>
      </c>
      <c r="Z2278" s="10">
        <f>VLOOKUP(A2278,BUSINESS!$A$2:$I$2692,9,0)</f>
        <v>0.374</v>
      </c>
      <c r="AA2278" s="10">
        <f>VLOOKUP(A2278,BUSINESS!$A$2:$J$2692,10,0)</f>
        <v>0.96</v>
      </c>
      <c r="AB2278" s="7">
        <f t="shared" si="2"/>
        <v>485221674877</v>
      </c>
    </row>
    <row r="2279">
      <c r="A2279" s="7" t="str">
        <f t="shared" si="1"/>
        <v>Algeria-Africa2011</v>
      </c>
      <c r="B2279" s="8" t="s">
        <v>77</v>
      </c>
      <c r="C2279" s="5" t="s">
        <v>78</v>
      </c>
      <c r="D2279" s="9" t="s">
        <v>73</v>
      </c>
      <c r="E2279" s="11">
        <v>1.99E11</v>
      </c>
      <c r="F2279" s="12">
        <v>0.044</v>
      </c>
      <c r="G2279" s="12">
        <v>233.0</v>
      </c>
      <c r="H2279" s="12">
        <v>0.08</v>
      </c>
      <c r="I2279" s="22">
        <f>VLOOKUP(A2279,ENERGY!$A$2:$F$2692,5,0)</f>
        <v>30974</v>
      </c>
      <c r="J2279" s="10">
        <f>VLOOKUP(A2280,ENERGY!$A$2:$F$2692,6,0)</f>
        <v>18793</v>
      </c>
      <c r="K2279" s="23">
        <v>0.024</v>
      </c>
      <c r="L2279" s="10">
        <f>VLOOKUP(A2279,TOURISM!$A$2:$E$2692,5,0)</f>
        <v>300000000</v>
      </c>
      <c r="M2279" s="10">
        <f>VLOOKUP(A2279,TOURISM!$A$2:$F$2692,6,0)</f>
        <v>571000000</v>
      </c>
      <c r="N2279" s="23">
        <v>0.473</v>
      </c>
      <c r="O2279" s="23">
        <v>3.0</v>
      </c>
      <c r="P2279" s="27">
        <f t="shared" si="1036"/>
        <v>110</v>
      </c>
      <c r="Q2279" s="23">
        <v>109.0</v>
      </c>
      <c r="R2279" s="23">
        <v>0.795</v>
      </c>
      <c r="S2279" s="23">
        <v>1.046</v>
      </c>
      <c r="T2279" s="10">
        <f>VLOOKUP(A2279,TOURISM!$A$2:$E$2692,5,0)</f>
        <v>300000000</v>
      </c>
      <c r="U2279" s="10">
        <f>VLOOKUP(A2279,TOURISM!$A$2:$F$2692,6,0)</f>
        <v>571000000</v>
      </c>
      <c r="V2279" s="10">
        <f>VLOOKUP(A2279,BUSINESS!$A$2:$E$2692,5,0)</f>
        <v>0.72</v>
      </c>
      <c r="W2279" s="10">
        <f>VLOOKUP(A2279,BUSINESS!$A$2:$F$2692,6,0)</f>
        <v>25</v>
      </c>
      <c r="X2279" s="10">
        <f>VLOOKUP(A2279,BUSINESS!$A$2:$G$2692,7,0)</f>
        <v>20</v>
      </c>
      <c r="Y2279" s="10">
        <f>VLOOKUP(A2279,BUSINESS!$A$2:$H$2692,8,0)</f>
        <v>451</v>
      </c>
      <c r="Z2279" s="10">
        <f>VLOOKUP(A2279,BUSINESS!$A$2:$I$2692,9,0)</f>
        <v>0.14</v>
      </c>
      <c r="AA2279" s="10">
        <f>VLOOKUP(A2279,BUSINESS!$A$2:$J$2692,10,0)</f>
        <v>0.943</v>
      </c>
      <c r="AB2279" s="7">
        <f t="shared" si="2"/>
        <v>250314465409</v>
      </c>
    </row>
    <row r="2280">
      <c r="A2280" s="7" t="str">
        <f t="shared" si="1"/>
        <v>Angola-Africa2011</v>
      </c>
      <c r="B2280" s="8" t="s">
        <v>82</v>
      </c>
      <c r="C2280" s="5" t="s">
        <v>78</v>
      </c>
      <c r="D2280" s="9" t="s">
        <v>73</v>
      </c>
      <c r="E2280" s="11">
        <v>8.2470894868E10</v>
      </c>
      <c r="F2280" s="12">
        <v>0.034</v>
      </c>
      <c r="G2280" s="12">
        <v>144.0</v>
      </c>
      <c r="H2280" s="12">
        <v>0.225</v>
      </c>
      <c r="I2280" s="22">
        <f>VLOOKUP(A2280,ENERGY!$A$2:$F$2692,5,0)</f>
        <v>9676</v>
      </c>
      <c r="J2280" s="10" t="str">
        <f>VLOOKUP(A2281,ENERGY!$A$2:$F$2692,6,0)</f>
        <v>#N/A</v>
      </c>
      <c r="K2280" s="23">
        <v>0.024</v>
      </c>
      <c r="L2280" s="10">
        <f>VLOOKUP(A2280,TOURISM!$A$2:$E$2692,5,0)</f>
        <v>653000000</v>
      </c>
      <c r="M2280" s="10">
        <f>VLOOKUP(A2280,TOURISM!$A$2:$F$2692,6,0)</f>
        <v>323000000</v>
      </c>
      <c r="N2280" s="27">
        <f t="shared" ref="N2280:Q2280" si="1037">if(AND(L2280=L2281,M2280=M2280+1,ISBLANK(N2281)),N2280,N2281)</f>
        <v>0.383</v>
      </c>
      <c r="O2280" s="27">
        <f t="shared" si="1037"/>
        <v>45</v>
      </c>
      <c r="P2280" s="27">
        <f t="shared" si="1037"/>
        <v>110</v>
      </c>
      <c r="Q2280" s="27">
        <f t="shared" si="1037"/>
        <v>163</v>
      </c>
      <c r="R2280" s="23">
        <v>0.5</v>
      </c>
      <c r="S2280" s="23">
        <v>0.91</v>
      </c>
      <c r="T2280" s="10">
        <f>VLOOKUP(A2280,TOURISM!$A$2:$E$2692,5,0)</f>
        <v>653000000</v>
      </c>
      <c r="U2280" s="10">
        <f>VLOOKUP(A2280,TOURISM!$A$2:$F$2692,6,0)</f>
        <v>323000000</v>
      </c>
      <c r="V2280" s="10">
        <f>VLOOKUP(A2280,BUSINESS!$A$2:$E$2692,5,0)</f>
        <v>0.521</v>
      </c>
      <c r="W2280" s="10">
        <f>VLOOKUP(A2280,BUSINESS!$A$2:$F$2692,6,0)</f>
        <v>66</v>
      </c>
      <c r="X2280" s="10">
        <f>VLOOKUP(A2280,BUSINESS!$A$2:$G$2692,7,0)</f>
        <v>20</v>
      </c>
      <c r="Y2280" s="10">
        <f>VLOOKUP(A2280,BUSINESS!$A$2:$H$2692,8,0)</f>
        <v>282</v>
      </c>
      <c r="Z2280" s="10">
        <f>VLOOKUP(A2280,BUSINESS!$A$2:$I$2692,9,0)</f>
        <v>0.148</v>
      </c>
      <c r="AA2280" s="10">
        <f>VLOOKUP(A2280,BUSINESS!$A$2:$J$2692,10,0)</f>
        <v>0.53</v>
      </c>
      <c r="AB2280" s="7">
        <f t="shared" si="2"/>
        <v>164941789736</v>
      </c>
    </row>
    <row r="2281">
      <c r="A2281" s="7" t="str">
        <f t="shared" si="1"/>
        <v>Benin-Africa2011</v>
      </c>
      <c r="B2281" s="8" t="s">
        <v>99</v>
      </c>
      <c r="C2281" s="5" t="s">
        <v>78</v>
      </c>
      <c r="D2281" s="9" t="s">
        <v>73</v>
      </c>
      <c r="E2281" s="11">
        <v>6.558416322E9</v>
      </c>
      <c r="F2281" s="12">
        <v>0.043</v>
      </c>
      <c r="G2281" s="12">
        <v>30.0</v>
      </c>
      <c r="H2281" s="10" t="str">
        <f>if(AND(#REF!=#REF!,#REF!=#REF!+1,ISBLANK(#REF!)),#REF!,#REF!)</f>
        <v>#REF!</v>
      </c>
      <c r="I2281" s="22" t="str">
        <f>VLOOKUP(A2281,ENERGY!$A$2:$F$2692,5,0)</f>
        <v>#N/A</v>
      </c>
      <c r="J2281" s="10" t="str">
        <f>VLOOKUP(A2282,ENERGY!$A$2:$F$2692,6,0)</f>
        <v>#N/A</v>
      </c>
      <c r="K2281" s="23">
        <v>0.024</v>
      </c>
      <c r="L2281" s="10">
        <f>VLOOKUP(A2281,TOURISM!$A$2:$E$2692,5,0)</f>
        <v>188000000</v>
      </c>
      <c r="M2281" s="10" t="str">
        <f>VLOOKUP(A2281,TOURISM!$A$2:$F$2692,6,0)</f>
        <v/>
      </c>
      <c r="N2281" s="27">
        <f t="shared" ref="N2281:Q2281" si="1038">if(AND(L2281=L2282,M2281=M2281+1,ISBLANK(N2282)),N2281,N2282)</f>
        <v>0.383</v>
      </c>
      <c r="O2281" s="27">
        <f t="shared" si="1038"/>
        <v>45</v>
      </c>
      <c r="P2281" s="27">
        <f t="shared" si="1038"/>
        <v>110</v>
      </c>
      <c r="Q2281" s="27">
        <f t="shared" si="1038"/>
        <v>163</v>
      </c>
      <c r="R2281" s="23">
        <v>0.49</v>
      </c>
      <c r="S2281" s="23">
        <v>0.823</v>
      </c>
      <c r="T2281" s="10">
        <f>VLOOKUP(A2281,TOURISM!$A$2:$E$2692,5,0)</f>
        <v>188000000</v>
      </c>
      <c r="U2281" s="10" t="str">
        <f>VLOOKUP(A2281,TOURISM!$A$2:$F$2692,6,0)</f>
        <v/>
      </c>
      <c r="V2281" s="10">
        <f>VLOOKUP(A2281,BUSINESS!$A$2:$E$2692,5,0)</f>
        <v>0.659</v>
      </c>
      <c r="W2281" s="10">
        <f>VLOOKUP(A2281,BUSINESS!$A$2:$F$2692,6,0)</f>
        <v>29</v>
      </c>
      <c r="X2281" s="10">
        <f>VLOOKUP(A2281,BUSINESS!$A$2:$G$2692,7,0)</f>
        <v>20</v>
      </c>
      <c r="Y2281" s="10">
        <f>VLOOKUP(A2281,BUSINESS!$A$2:$H$2692,8,0)</f>
        <v>270</v>
      </c>
      <c r="Z2281" s="10">
        <f>VLOOKUP(A2281,BUSINESS!$A$2:$I$2692,9,0)</f>
        <v>0.041</v>
      </c>
      <c r="AA2281" s="10">
        <f>VLOOKUP(A2281,BUSINESS!$A$2:$J$2692,10,0)</f>
        <v>0.794</v>
      </c>
      <c r="AB2281" s="7">
        <f t="shared" si="2"/>
        <v>13384523106</v>
      </c>
    </row>
    <row r="2282">
      <c r="A2282" s="7" t="str">
        <f t="shared" si="1"/>
        <v>Botswana-Africa2011</v>
      </c>
      <c r="B2282" s="8" t="s">
        <v>104</v>
      </c>
      <c r="C2282" s="5" t="s">
        <v>78</v>
      </c>
      <c r="D2282" s="9" t="s">
        <v>73</v>
      </c>
      <c r="E2282" s="11">
        <v>1.3746712706E10</v>
      </c>
      <c r="F2282" s="12">
        <v>0.056</v>
      </c>
      <c r="G2282" s="12">
        <v>394.0</v>
      </c>
      <c r="H2282" s="12">
        <v>0.115</v>
      </c>
      <c r="I2282" s="22" t="str">
        <f>VLOOKUP(A2282,ENERGY!$A$2:$F$2692,5,0)</f>
        <v>#N/A</v>
      </c>
      <c r="J2282" s="10" t="str">
        <f>VLOOKUP(A2283,ENERGY!$A$2:$F$2692,6,0)</f>
        <v>#N/A</v>
      </c>
      <c r="K2282" s="23">
        <v>0.024</v>
      </c>
      <c r="L2282" s="10">
        <f>VLOOKUP(A2282,TOURISM!$A$2:$E$2692,5,0)</f>
        <v>36000000</v>
      </c>
      <c r="M2282" s="10">
        <f>VLOOKUP(A2282,TOURISM!$A$2:$F$2692,6,0)</f>
        <v>82000000</v>
      </c>
      <c r="N2282" s="27">
        <f t="shared" ref="N2282:Q2282" si="1039">if(AND(L2282=L2283,M2282=M2282+1,ISBLANK(N2283)),N2282,N2283)</f>
        <v>0.383</v>
      </c>
      <c r="O2282" s="27">
        <f t="shared" si="1039"/>
        <v>45</v>
      </c>
      <c r="P2282" s="27">
        <f t="shared" si="1039"/>
        <v>110</v>
      </c>
      <c r="Q2282" s="27">
        <f t="shared" si="1039"/>
        <v>163</v>
      </c>
      <c r="R2282" s="23">
        <v>0.577</v>
      </c>
      <c r="S2282" s="27">
        <f>if(AND(Q2282=Q2283,R2282=R2282+1,ISBLANK(S2283)),S2282,S2283)</f>
        <v>0.838</v>
      </c>
      <c r="T2282" s="10">
        <f>VLOOKUP(A2282,TOURISM!$A$2:$E$2692,5,0)</f>
        <v>36000000</v>
      </c>
      <c r="U2282" s="10">
        <f>VLOOKUP(A2282,TOURISM!$A$2:$F$2692,6,0)</f>
        <v>82000000</v>
      </c>
      <c r="V2282" s="10">
        <f>VLOOKUP(A2282,BUSINESS!$A$2:$E$2692,5,0)</f>
        <v>0.195</v>
      </c>
      <c r="W2282" s="10">
        <f>VLOOKUP(A2282,BUSINESS!$A$2:$F$2692,6,0)</f>
        <v>60</v>
      </c>
      <c r="X2282" s="10">
        <f>VLOOKUP(A2282,BUSINESS!$A$2:$G$2692,7,0)</f>
        <v>20</v>
      </c>
      <c r="Y2282" s="10">
        <f>VLOOKUP(A2282,BUSINESS!$A$2:$H$2692,8,0)</f>
        <v>152</v>
      </c>
      <c r="Z2282" s="10">
        <f>VLOOKUP(A2282,BUSINESS!$A$2:$I$2692,9,0)</f>
        <v>0.08</v>
      </c>
      <c r="AA2282" s="10">
        <f>VLOOKUP(A2282,BUSINESS!$A$2:$J$2692,10,0)</f>
        <v>1.46</v>
      </c>
      <c r="AB2282" s="7">
        <f t="shared" si="2"/>
        <v>23824458763</v>
      </c>
    </row>
    <row r="2283">
      <c r="A2283" s="7" t="str">
        <f t="shared" si="1"/>
        <v>Burkina Faso-Africa2011</v>
      </c>
      <c r="B2283" s="8" t="s">
        <v>108</v>
      </c>
      <c r="C2283" s="5" t="s">
        <v>78</v>
      </c>
      <c r="D2283" s="9" t="s">
        <v>73</v>
      </c>
      <c r="E2283" s="11">
        <v>9.209288383E9</v>
      </c>
      <c r="F2283" s="12">
        <v>0.074</v>
      </c>
      <c r="G2283" s="12">
        <v>41.0</v>
      </c>
      <c r="H2283" s="10" t="str">
        <f>if(AND(#REF!=#REF!,#REF!=#REF!+1,ISBLANK(#REF!)),#REF!,#REF!)</f>
        <v>#REF!</v>
      </c>
      <c r="I2283" s="22" t="str">
        <f>VLOOKUP(A2283,ENERGY!$A$2:$F$2692,5,0)</f>
        <v>#N/A</v>
      </c>
      <c r="J2283" s="10" t="str">
        <f>VLOOKUP(A2284,ENERGY!$A$2:$F$2692,6,0)</f>
        <v>#N/A</v>
      </c>
      <c r="K2283" s="23">
        <v>0.024</v>
      </c>
      <c r="L2283" s="10">
        <f>VLOOKUP(A2283,TOURISM!$A$2:$E$2692,5,0)</f>
        <v>423000000</v>
      </c>
      <c r="M2283" s="10">
        <f>VLOOKUP(A2283,TOURISM!$A$2:$F$2692,6,0)</f>
        <v>709000000</v>
      </c>
      <c r="N2283" s="23">
        <v>0.383</v>
      </c>
      <c r="O2283" s="23">
        <v>45.0</v>
      </c>
      <c r="P2283" s="27">
        <f t="shared" ref="P2283:P2290" si="1040">if(AND(N2283=N2284,O2283=O2283+1,ISBLANK(P2284)),P2283,P2284)</f>
        <v>110</v>
      </c>
      <c r="Q2283" s="23">
        <v>163.0</v>
      </c>
      <c r="R2283" s="23">
        <v>0.28</v>
      </c>
      <c r="S2283" s="23">
        <v>0.838</v>
      </c>
      <c r="T2283" s="10">
        <f>VLOOKUP(A2283,TOURISM!$A$2:$E$2692,5,0)</f>
        <v>423000000</v>
      </c>
      <c r="U2283" s="10">
        <f>VLOOKUP(A2283,TOURISM!$A$2:$F$2692,6,0)</f>
        <v>709000000</v>
      </c>
      <c r="V2283" s="10">
        <f>VLOOKUP(A2283,BUSINESS!$A$2:$E$2692,5,0)</f>
        <v>0.435</v>
      </c>
      <c r="W2283" s="10">
        <f>VLOOKUP(A2283,BUSINESS!$A$2:$F$2692,6,0)</f>
        <v>13</v>
      </c>
      <c r="X2283" s="10">
        <f>VLOOKUP(A2283,BUSINESS!$A$2:$G$2692,7,0)</f>
        <v>20</v>
      </c>
      <c r="Y2283" s="10">
        <f>VLOOKUP(A2283,BUSINESS!$A$2:$H$2692,8,0)</f>
        <v>270</v>
      </c>
      <c r="Z2283" s="10">
        <f>VLOOKUP(A2283,BUSINESS!$A$2:$I$2692,9,0)</f>
        <v>0.03</v>
      </c>
      <c r="AA2283" s="10">
        <f>VLOOKUP(A2283,BUSINESS!$A$2:$J$2692,10,0)</f>
        <v>0.48</v>
      </c>
      <c r="AB2283" s="7">
        <f t="shared" si="2"/>
        <v>32890315654</v>
      </c>
    </row>
    <row r="2284">
      <c r="A2284" s="7" t="str">
        <f t="shared" si="1"/>
        <v>Burundi-Africa2011</v>
      </c>
      <c r="B2284" s="8" t="s">
        <v>109</v>
      </c>
      <c r="C2284" s="5" t="s">
        <v>78</v>
      </c>
      <c r="D2284" s="9" t="s">
        <v>73</v>
      </c>
      <c r="E2284" s="11">
        <v>2.026864414E9</v>
      </c>
      <c r="F2284" s="12">
        <v>0.088</v>
      </c>
      <c r="G2284" s="12">
        <v>19.0</v>
      </c>
      <c r="H2284" s="12">
        <v>0.124</v>
      </c>
      <c r="I2284" s="22" t="str">
        <f>VLOOKUP(A2284,ENERGY!$A$2:$F$2692,5,0)</f>
        <v>#N/A</v>
      </c>
      <c r="J2284" s="10" t="str">
        <f>VLOOKUP(A2285,ENERGY!$A$2:$F$2692,6,0)</f>
        <v>#N/A</v>
      </c>
      <c r="K2284" s="23">
        <v>0.024</v>
      </c>
      <c r="L2284" s="10">
        <f>VLOOKUP(A2284,TOURISM!$A$2:$E$2692,5,0)</f>
        <v>3700000</v>
      </c>
      <c r="M2284" s="10">
        <f>VLOOKUP(A2284,TOURISM!$A$2:$F$2692,6,0)</f>
        <v>49000000</v>
      </c>
      <c r="N2284" s="23">
        <v>0.318</v>
      </c>
      <c r="O2284" s="23">
        <v>31.0</v>
      </c>
      <c r="P2284" s="27">
        <f t="shared" si="1040"/>
        <v>110</v>
      </c>
      <c r="Q2284" s="23">
        <v>120.0</v>
      </c>
      <c r="R2284" s="23">
        <v>0.1</v>
      </c>
      <c r="S2284" s="23">
        <v>0.139</v>
      </c>
      <c r="T2284" s="10">
        <f>VLOOKUP(A2284,TOURISM!$A$2:$E$2692,5,0)</f>
        <v>3700000</v>
      </c>
      <c r="U2284" s="10">
        <f>VLOOKUP(A2284,TOURISM!$A$2:$F$2692,6,0)</f>
        <v>49000000</v>
      </c>
      <c r="V2284" s="10">
        <f>VLOOKUP(A2284,BUSINESS!$A$2:$E$2692,5,0)</f>
        <v>0.516</v>
      </c>
      <c r="W2284" s="10">
        <f>VLOOKUP(A2284,BUSINESS!$A$2:$F$2692,6,0)</f>
        <v>13</v>
      </c>
      <c r="X2284" s="10">
        <f>VLOOKUP(A2284,BUSINESS!$A$2:$G$2692,7,0)</f>
        <v>20</v>
      </c>
      <c r="Y2284" s="10">
        <f>VLOOKUP(A2284,BUSINESS!$A$2:$H$2692,8,0)</f>
        <v>274</v>
      </c>
      <c r="Z2284" s="10">
        <f>VLOOKUP(A2284,BUSINESS!$A$2:$I$2692,9,0)</f>
        <v>0.011</v>
      </c>
      <c r="AA2284" s="10">
        <f>VLOOKUP(A2284,BUSINESS!$A$2:$J$2692,10,0)</f>
        <v>0.201</v>
      </c>
      <c r="AB2284" s="7">
        <f t="shared" si="2"/>
        <v>20268644140</v>
      </c>
    </row>
    <row r="2285">
      <c r="A2285" s="7" t="str">
        <f t="shared" si="1"/>
        <v>Cameroon-Africa2011</v>
      </c>
      <c r="B2285" s="8" t="s">
        <v>111</v>
      </c>
      <c r="C2285" s="5" t="s">
        <v>78</v>
      </c>
      <c r="D2285" s="9" t="s">
        <v>73</v>
      </c>
      <c r="E2285" s="11">
        <v>2.2493301699E10</v>
      </c>
      <c r="F2285" s="12">
        <v>0.053</v>
      </c>
      <c r="G2285" s="12">
        <v>57.0</v>
      </c>
      <c r="H2285" s="10" t="str">
        <f t="shared" ref="H2285:H2287" si="1041">if(AND(#REF!=#REF!,#REF!=#REF!+1,ISBLANK(#REF!)),#REF!,#REF!)</f>
        <v>#REF!</v>
      </c>
      <c r="I2285" s="22" t="str">
        <f>VLOOKUP(A2285,ENERGY!$A$2:$F$2692,5,0)</f>
        <v>#N/A</v>
      </c>
      <c r="J2285" s="10" t="str">
        <f>VLOOKUP(A2286,ENERGY!$A$2:$F$2692,6,0)</f>
        <v>#N/A</v>
      </c>
      <c r="K2285" s="23">
        <v>0.024</v>
      </c>
      <c r="L2285" s="10">
        <f>VLOOKUP(A2285,TOURISM!$A$2:$E$2692,5,0)</f>
        <v>423000000</v>
      </c>
      <c r="M2285" s="10">
        <f>VLOOKUP(A2285,TOURISM!$A$2:$F$2692,6,0)</f>
        <v>622000000</v>
      </c>
      <c r="N2285" s="23">
        <v>0.59</v>
      </c>
      <c r="O2285" s="23">
        <v>16.0</v>
      </c>
      <c r="P2285" s="27">
        <f t="shared" si="1040"/>
        <v>110</v>
      </c>
      <c r="Q2285" s="23">
        <v>128.0</v>
      </c>
      <c r="R2285" s="23">
        <v>0.228</v>
      </c>
      <c r="S2285" s="23">
        <v>0.267</v>
      </c>
      <c r="T2285" s="10">
        <f>VLOOKUP(A2285,TOURISM!$A$2:$E$2692,5,0)</f>
        <v>423000000</v>
      </c>
      <c r="U2285" s="10">
        <f>VLOOKUP(A2285,TOURISM!$A$2:$F$2692,6,0)</f>
        <v>622000000</v>
      </c>
      <c r="V2285" s="10">
        <f>VLOOKUP(A2285,BUSINESS!$A$2:$E$2692,5,0)</f>
        <v>0.488</v>
      </c>
      <c r="W2285" s="10">
        <f>VLOOKUP(A2285,BUSINESS!$A$2:$F$2692,6,0)</f>
        <v>15</v>
      </c>
      <c r="X2285" s="10">
        <f>VLOOKUP(A2285,BUSINESS!$A$2:$G$2692,7,0)</f>
        <v>20</v>
      </c>
      <c r="Y2285" s="10">
        <f>VLOOKUP(A2285,BUSINESS!$A$2:$H$2692,8,0)</f>
        <v>654</v>
      </c>
      <c r="Z2285" s="10">
        <f>VLOOKUP(A2285,BUSINESS!$A$2:$I$2692,9,0)</f>
        <v>0.05</v>
      </c>
      <c r="AA2285" s="10">
        <f>VLOOKUP(A2285,BUSINESS!$A$2:$J$2692,10,0)</f>
        <v>0.496</v>
      </c>
      <c r="AB2285" s="7">
        <f t="shared" si="2"/>
        <v>98654832013</v>
      </c>
    </row>
    <row r="2286">
      <c r="A2286" s="7" t="str">
        <f t="shared" si="1"/>
        <v>Central African Republic-Africa2011</v>
      </c>
      <c r="B2286" s="8" t="s">
        <v>114</v>
      </c>
      <c r="C2286" s="5" t="s">
        <v>78</v>
      </c>
      <c r="D2286" s="9" t="s">
        <v>73</v>
      </c>
      <c r="E2286" s="11">
        <v>1.986014759E9</v>
      </c>
      <c r="F2286" s="12">
        <v>0.039</v>
      </c>
      <c r="G2286" s="12">
        <v>18.0</v>
      </c>
      <c r="H2286" s="10" t="str">
        <f t="shared" si="1041"/>
        <v>#REF!</v>
      </c>
      <c r="I2286" s="22" t="str">
        <f>VLOOKUP(A2286,ENERGY!$A$2:$F$2692,5,0)</f>
        <v>#N/A</v>
      </c>
      <c r="J2286" s="10" t="str">
        <f>VLOOKUP(A2287,ENERGY!$A$2:$F$2692,6,0)</f>
        <v>#N/A</v>
      </c>
      <c r="K2286" s="23">
        <v>0.024</v>
      </c>
      <c r="L2286" s="10">
        <f>VLOOKUP(A2286,TOURISM!$A$2:$E$2692,5,0)</f>
        <v>645000000</v>
      </c>
      <c r="M2286" s="10">
        <f>VLOOKUP(A2286,TOURISM!$A$2:$F$2692,6,0)</f>
        <v>5000000</v>
      </c>
      <c r="N2286" s="23">
        <v>0.084</v>
      </c>
      <c r="O2286" s="23">
        <v>35.0</v>
      </c>
      <c r="P2286" s="27">
        <f t="shared" si="1040"/>
        <v>110</v>
      </c>
      <c r="Q2286" s="23">
        <v>120.0</v>
      </c>
      <c r="R2286" s="23">
        <v>0.092</v>
      </c>
      <c r="S2286" s="23">
        <v>0.644</v>
      </c>
      <c r="T2286" s="10">
        <f>VLOOKUP(A2286,TOURISM!$A$2:$E$2692,5,0)</f>
        <v>645000000</v>
      </c>
      <c r="U2286" s="10">
        <f>VLOOKUP(A2286,TOURISM!$A$2:$F$2692,6,0)</f>
        <v>5000000</v>
      </c>
      <c r="V2286" s="10">
        <f>VLOOKUP(A2286,BUSINESS!$A$2:$E$2692,5,0)</f>
        <v>0.546</v>
      </c>
      <c r="W2286" s="10">
        <f>VLOOKUP(A2286,BUSINESS!$A$2:$F$2692,6,0)</f>
        <v>22</v>
      </c>
      <c r="X2286" s="10">
        <f>VLOOKUP(A2286,BUSINESS!$A$2:$G$2692,7,0)</f>
        <v>20</v>
      </c>
      <c r="Y2286" s="10">
        <f>VLOOKUP(A2286,BUSINESS!$A$2:$H$2692,8,0)</f>
        <v>504</v>
      </c>
      <c r="Z2286" s="10">
        <f>VLOOKUP(A2286,BUSINESS!$A$2:$I$2692,9,0)</f>
        <v>0.022</v>
      </c>
      <c r="AA2286" s="10">
        <f>VLOOKUP(A2286,BUSINESS!$A$2:$J$2692,10,0)</f>
        <v>0.224</v>
      </c>
      <c r="AB2286" s="7">
        <f t="shared" si="2"/>
        <v>21587116946</v>
      </c>
    </row>
    <row r="2287">
      <c r="A2287" s="7" t="str">
        <f t="shared" si="1"/>
        <v>Chad-Africa2011</v>
      </c>
      <c r="B2287" s="8" t="s">
        <v>115</v>
      </c>
      <c r="C2287" s="5" t="s">
        <v>78</v>
      </c>
      <c r="D2287" s="9" t="s">
        <v>73</v>
      </c>
      <c r="E2287" s="11">
        <v>1.0657705072E10</v>
      </c>
      <c r="F2287" s="12">
        <v>0.04</v>
      </c>
      <c r="G2287" s="12">
        <v>29.0</v>
      </c>
      <c r="H2287" s="10" t="str">
        <f t="shared" si="1041"/>
        <v>#REF!</v>
      </c>
      <c r="I2287" s="22" t="str">
        <f>VLOOKUP(A2287,ENERGY!$A$2:$F$2692,5,0)</f>
        <v>#N/A</v>
      </c>
      <c r="J2287" s="10" t="str">
        <f>VLOOKUP(A2288,ENERGY!$A$2:$F$2692,6,0)</f>
        <v>#N/A</v>
      </c>
      <c r="K2287" s="23">
        <v>0.024</v>
      </c>
      <c r="L2287" s="10">
        <f>VLOOKUP(A2287,TOURISM!$A$2:$E$2692,5,0)</f>
        <v>688000000</v>
      </c>
      <c r="M2287" s="10">
        <f>VLOOKUP(A2287,TOURISM!$A$2:$F$2692,6,0)</f>
        <v>73203000000</v>
      </c>
      <c r="N2287" s="23">
        <v>0.254</v>
      </c>
      <c r="O2287" s="23">
        <v>16.0</v>
      </c>
      <c r="P2287" s="27">
        <f t="shared" si="1040"/>
        <v>110</v>
      </c>
      <c r="Q2287" s="23">
        <v>164.0</v>
      </c>
      <c r="R2287" s="23">
        <v>0.25</v>
      </c>
      <c r="S2287" s="23">
        <v>0.526</v>
      </c>
      <c r="T2287" s="10">
        <f>VLOOKUP(A2287,TOURISM!$A$2:$E$2692,5,0)</f>
        <v>688000000</v>
      </c>
      <c r="U2287" s="10">
        <f>VLOOKUP(A2287,TOURISM!$A$2:$F$2692,6,0)</f>
        <v>73203000000</v>
      </c>
      <c r="V2287" s="10">
        <f>VLOOKUP(A2287,BUSINESS!$A$2:$E$2692,5,0)</f>
        <v>0.758</v>
      </c>
      <c r="W2287" s="10">
        <f>VLOOKUP(A2287,BUSINESS!$A$2:$F$2692,6,0)</f>
        <v>55</v>
      </c>
      <c r="X2287" s="10">
        <f>VLOOKUP(A2287,BUSINESS!$A$2:$G$2692,7,0)</f>
        <v>20</v>
      </c>
      <c r="Y2287" s="10">
        <f>VLOOKUP(A2287,BUSINESS!$A$2:$H$2692,8,0)</f>
        <v>732</v>
      </c>
      <c r="Z2287" s="10">
        <f>VLOOKUP(A2287,BUSINESS!$A$2:$I$2692,9,0)</f>
        <v>0.019</v>
      </c>
      <c r="AA2287" s="10">
        <f>VLOOKUP(A2287,BUSINESS!$A$2:$J$2692,10,0)</f>
        <v>0.303</v>
      </c>
      <c r="AB2287" s="7">
        <f t="shared" si="2"/>
        <v>42630820288</v>
      </c>
    </row>
    <row r="2288">
      <c r="A2288" s="7" t="str">
        <f t="shared" si="1"/>
        <v>Comoros-Africa2011</v>
      </c>
      <c r="B2288" s="8" t="s">
        <v>119</v>
      </c>
      <c r="C2288" s="5" t="s">
        <v>78</v>
      </c>
      <c r="D2288" s="9" t="s">
        <v>73</v>
      </c>
      <c r="E2288" s="11">
        <v>5.43376206E8</v>
      </c>
      <c r="F2288" s="12">
        <v>0.034</v>
      </c>
      <c r="G2288" s="12">
        <v>27.0</v>
      </c>
      <c r="H2288" s="12">
        <v>0.105</v>
      </c>
      <c r="I2288" s="22" t="str">
        <f>VLOOKUP(A2288,ENERGY!$A$2:$F$2692,5,0)</f>
        <v>#N/A</v>
      </c>
      <c r="J2288" s="10" t="str">
        <f>VLOOKUP(A2289,ENERGY!$A$2:$F$2692,6,0)</f>
        <v>#N/A</v>
      </c>
      <c r="K2288" s="23">
        <v>0.024</v>
      </c>
      <c r="L2288" s="10">
        <f>VLOOKUP(A2288,TOURISM!$A$2:$E$2692,5,0)</f>
        <v>42000000</v>
      </c>
      <c r="M2288" s="10">
        <f>VLOOKUP(A2288,TOURISM!$A$2:$F$2692,6,0)</f>
        <v>20000000</v>
      </c>
      <c r="N2288" s="23">
        <v>0.189</v>
      </c>
      <c r="O2288" s="23">
        <v>9.0</v>
      </c>
      <c r="P2288" s="27">
        <f t="shared" si="1040"/>
        <v>110</v>
      </c>
      <c r="Q2288" s="23">
        <v>224.0</v>
      </c>
      <c r="R2288" s="23">
        <v>0.11</v>
      </c>
      <c r="S2288" s="27">
        <f>if(AND(Q2288=Q2289,R2288=R2288+1,ISBLANK(S2289)),S2288,S2289)</f>
        <v>0.342</v>
      </c>
      <c r="T2288" s="10">
        <f>VLOOKUP(A2288,TOURISM!$A$2:$E$2692,5,0)</f>
        <v>42000000</v>
      </c>
      <c r="U2288" s="10">
        <f>VLOOKUP(A2288,TOURISM!$A$2:$F$2692,6,0)</f>
        <v>20000000</v>
      </c>
      <c r="V2288" s="10">
        <f>VLOOKUP(A2288,BUSINESS!$A$2:$E$2692,5,0)</f>
        <v>2.179</v>
      </c>
      <c r="W2288" s="10">
        <f>VLOOKUP(A2288,BUSINESS!$A$2:$F$2692,6,0)</f>
        <v>22</v>
      </c>
      <c r="X2288" s="10">
        <f>VLOOKUP(A2288,BUSINESS!$A$2:$G$2692,7,0)</f>
        <v>20</v>
      </c>
      <c r="Y2288" s="10">
        <f>VLOOKUP(A2288,BUSINESS!$A$2:$H$2692,8,0)</f>
        <v>100</v>
      </c>
      <c r="Z2288" s="10">
        <f>VLOOKUP(A2288,BUSINESS!$A$2:$I$2692,9,0)</f>
        <v>0.055</v>
      </c>
      <c r="AA2288" s="10">
        <f>VLOOKUP(A2288,BUSINESS!$A$2:$J$2692,10,0)</f>
        <v>0.309</v>
      </c>
      <c r="AB2288" s="7">
        <f t="shared" si="2"/>
        <v>4939783691</v>
      </c>
    </row>
    <row r="2289">
      <c r="A2289" s="7" t="str">
        <f t="shared" si="1"/>
        <v>Congo (Brazzaville)-Africa2011</v>
      </c>
      <c r="B2289" s="8" t="s">
        <v>120</v>
      </c>
      <c r="C2289" s="5" t="s">
        <v>78</v>
      </c>
      <c r="D2289" s="9" t="s">
        <v>73</v>
      </c>
      <c r="E2289" s="11">
        <v>1.2007880067E10</v>
      </c>
      <c r="F2289" s="12">
        <v>0.023</v>
      </c>
      <c r="G2289" s="12">
        <v>67.0</v>
      </c>
      <c r="H2289" s="10" t="str">
        <f>if(AND(#REF!=#REF!,#REF!=#REF!+1,ISBLANK(#REF!)),#REF!,#REF!)</f>
        <v>#REF!</v>
      </c>
      <c r="I2289" s="22" t="str">
        <f>VLOOKUP(A2289,ENERGY!$A$2:$F$2692,5,0)</f>
        <v>#N/A</v>
      </c>
      <c r="J2289" s="10" t="str">
        <f>VLOOKUP(A2290,ENERGY!$A$2:$F$2692,6,0)</f>
        <v>#N/A</v>
      </c>
      <c r="K2289" s="23">
        <v>0.024</v>
      </c>
      <c r="L2289" s="10">
        <f>VLOOKUP(A2289,TOURISM!$A$2:$E$2692,5,0)</f>
        <v>1998000000</v>
      </c>
      <c r="M2289" s="10">
        <f>VLOOKUP(A2289,TOURISM!$A$2:$F$2692,6,0)</f>
        <v>507000000</v>
      </c>
      <c r="N2289" s="23">
        <v>0.421</v>
      </c>
      <c r="O2289" s="23">
        <v>51.0</v>
      </c>
      <c r="P2289" s="27">
        <f t="shared" si="1040"/>
        <v>110</v>
      </c>
      <c r="Q2289" s="23">
        <v>194.0</v>
      </c>
      <c r="R2289" s="23">
        <v>0.02</v>
      </c>
      <c r="S2289" s="23">
        <v>0.342</v>
      </c>
      <c r="T2289" s="10">
        <f>VLOOKUP(A2289,TOURISM!$A$2:$E$2692,5,0)</f>
        <v>1998000000</v>
      </c>
      <c r="U2289" s="10">
        <f>VLOOKUP(A2289,TOURISM!$A$2:$F$2692,6,0)</f>
        <v>507000000</v>
      </c>
      <c r="V2289" s="10">
        <f>VLOOKUP(A2289,BUSINESS!$A$2:$E$2692,5,0)</f>
        <v>0.653</v>
      </c>
      <c r="W2289" s="10">
        <f>VLOOKUP(A2289,BUSINESS!$A$2:$F$2692,6,0)</f>
        <v>161</v>
      </c>
      <c r="X2289" s="10">
        <f>VLOOKUP(A2289,BUSINESS!$A$2:$G$2692,7,0)</f>
        <v>20</v>
      </c>
      <c r="Y2289" s="10">
        <f>VLOOKUP(A2289,BUSINESS!$A$2:$H$2692,8,0)</f>
        <v>606</v>
      </c>
      <c r="Z2289" s="10">
        <f>VLOOKUP(A2289,BUSINESS!$A$2:$I$2692,9,0)</f>
        <v>0.056</v>
      </c>
      <c r="AA2289" s="10">
        <f>VLOOKUP(A2289,BUSINESS!$A$2:$J$2692,10,0)</f>
        <v>0.919</v>
      </c>
      <c r="AB2289" s="7">
        <f t="shared" si="2"/>
        <v>600394003350</v>
      </c>
    </row>
    <row r="2290">
      <c r="A2290" s="7" t="str">
        <f t="shared" si="1"/>
        <v>Congo (Kinshasa)-Africa2011</v>
      </c>
      <c r="B2290" s="8" t="s">
        <v>121</v>
      </c>
      <c r="C2290" s="5" t="s">
        <v>78</v>
      </c>
      <c r="D2290" s="9" t="s">
        <v>73</v>
      </c>
      <c r="E2290" s="11">
        <v>2.0523286237E10</v>
      </c>
      <c r="F2290" s="12">
        <v>0.07</v>
      </c>
      <c r="G2290" s="12">
        <v>15.0</v>
      </c>
      <c r="H2290" s="12">
        <v>0.565</v>
      </c>
      <c r="I2290" s="22" t="str">
        <f>VLOOKUP(A2290,ENERGY!$A$2:$F$2692,5,0)</f>
        <v>#N/A</v>
      </c>
      <c r="J2290" s="10" t="str">
        <f>VLOOKUP(A2291,ENERGY!$A$2:$F$2692,6,0)</f>
        <v>#N/A</v>
      </c>
      <c r="K2290" s="23">
        <v>0.024</v>
      </c>
      <c r="L2290" s="10">
        <f>VLOOKUP(A2290,TOURISM!$A$2:$E$2692,5,0)</f>
        <v>11400000</v>
      </c>
      <c r="M2290" s="10">
        <f>VLOOKUP(A2290,TOURISM!$A$2:$F$2692,6,0)</f>
        <v>298000000</v>
      </c>
      <c r="N2290" s="23">
        <v>0.262</v>
      </c>
      <c r="O2290" s="23">
        <v>42.0</v>
      </c>
      <c r="P2290" s="27">
        <f t="shared" si="1040"/>
        <v>110</v>
      </c>
      <c r="Q2290" s="23">
        <v>80.0</v>
      </c>
      <c r="R2290" s="23">
        <v>0.06</v>
      </c>
      <c r="S2290" s="23">
        <v>0.511</v>
      </c>
      <c r="T2290" s="10">
        <f>VLOOKUP(A2290,TOURISM!$A$2:$E$2692,5,0)</f>
        <v>11400000</v>
      </c>
      <c r="U2290" s="10">
        <f>VLOOKUP(A2290,TOURISM!$A$2:$F$2692,6,0)</f>
        <v>298000000</v>
      </c>
      <c r="V2290" s="10">
        <f>VLOOKUP(A2290,BUSINESS!$A$2:$E$2692,5,0)</f>
        <v>3.391</v>
      </c>
      <c r="W2290" s="10">
        <f>VLOOKUP(A2290,BUSINESS!$A$2:$F$2692,6,0)</f>
        <v>65</v>
      </c>
      <c r="X2290" s="10">
        <f>VLOOKUP(A2290,BUSINESS!$A$2:$G$2692,7,0)</f>
        <v>20</v>
      </c>
      <c r="Y2290" s="10">
        <f>VLOOKUP(A2290,BUSINESS!$A$2:$H$2692,8,0)</f>
        <v>336</v>
      </c>
      <c r="Z2290" s="10">
        <f>VLOOKUP(A2290,BUSINESS!$A$2:$I$2692,9,0)</f>
        <v>0.012</v>
      </c>
      <c r="AA2290" s="10">
        <f>VLOOKUP(A2290,BUSINESS!$A$2:$J$2692,10,0)</f>
        <v>0.245</v>
      </c>
      <c r="AB2290" s="7">
        <f t="shared" si="2"/>
        <v>342054770617</v>
      </c>
    </row>
    <row r="2291">
      <c r="A2291" s="7" t="str">
        <f t="shared" si="1"/>
        <v>Cote d'Ivoire-Africa2011</v>
      </c>
      <c r="B2291" s="8" t="s">
        <v>123</v>
      </c>
      <c r="C2291" s="5" t="s">
        <v>78</v>
      </c>
      <c r="D2291" s="9" t="s">
        <v>73</v>
      </c>
      <c r="E2291" s="11">
        <v>2.4074553674E10</v>
      </c>
      <c r="F2291" s="12">
        <v>0.068</v>
      </c>
      <c r="G2291" s="12">
        <v>84.0</v>
      </c>
      <c r="H2291" s="10" t="str">
        <f>if(AND(#REF!=#REF!,#REF!=#REF!+1,ISBLANK(#REF!)),#REF!,#REF!)</f>
        <v>#REF!</v>
      </c>
      <c r="I2291" s="22" t="str">
        <f>VLOOKUP(A2291,ENERGY!$A$2:$F$2692,5,0)</f>
        <v>#N/A</v>
      </c>
      <c r="J2291" s="10" t="str">
        <f>VLOOKUP(A2292,ENERGY!$A$2:$F$2692,6,0)</f>
        <v>#N/A</v>
      </c>
      <c r="K2291" s="23">
        <v>0.024</v>
      </c>
      <c r="L2291" s="10">
        <f>VLOOKUP(A2291,TOURISM!$A$2:$E$2692,5,0)</f>
        <v>1998000000</v>
      </c>
      <c r="M2291" s="10">
        <f>VLOOKUP(A2291,TOURISM!$A$2:$F$2692,6,0)</f>
        <v>1649000000</v>
      </c>
      <c r="N2291" s="27">
        <f t="shared" ref="N2291:S2291" si="1042">if(AND(L2291=L2292,M2291=M2291+1,ISBLANK(N2292)),N2291,N2292)</f>
        <v>0.648</v>
      </c>
      <c r="O2291" s="27">
        <f t="shared" si="1042"/>
        <v>17</v>
      </c>
      <c r="P2291" s="27">
        <f t="shared" si="1042"/>
        <v>110</v>
      </c>
      <c r="Q2291" s="27">
        <f t="shared" si="1042"/>
        <v>128</v>
      </c>
      <c r="R2291" s="27">
        <f t="shared" si="1042"/>
        <v>0.1</v>
      </c>
      <c r="S2291" s="27">
        <f t="shared" si="1042"/>
        <v>1.104</v>
      </c>
      <c r="T2291" s="10">
        <f>VLOOKUP(A2291,TOURISM!$A$2:$E$2692,5,0)</f>
        <v>1998000000</v>
      </c>
      <c r="U2291" s="10">
        <f>VLOOKUP(A2291,TOURISM!$A$2:$F$2692,6,0)</f>
        <v>1649000000</v>
      </c>
      <c r="V2291" s="10">
        <f>VLOOKUP(A2291,BUSINESS!$A$2:$E$2692,5,0)</f>
        <v>0.44</v>
      </c>
      <c r="W2291" s="10">
        <f>VLOOKUP(A2291,BUSINESS!$A$2:$F$2692,6,0)</f>
        <v>32</v>
      </c>
      <c r="X2291" s="10">
        <f>VLOOKUP(A2291,BUSINESS!$A$2:$G$2692,7,0)</f>
        <v>20</v>
      </c>
      <c r="Y2291" s="10">
        <f>VLOOKUP(A2291,BUSINESS!$A$2:$H$2692,8,0)</f>
        <v>270</v>
      </c>
      <c r="Z2291" s="10">
        <f>VLOOKUP(A2291,BUSINESS!$A$2:$I$2692,9,0)</f>
        <v>0.022</v>
      </c>
      <c r="AA2291" s="10">
        <f>VLOOKUP(A2291,BUSINESS!$A$2:$J$2692,10,0)</f>
        <v>0.894</v>
      </c>
      <c r="AB2291" s="7">
        <f t="shared" si="2"/>
        <v>240745536740</v>
      </c>
    </row>
    <row r="2292">
      <c r="A2292" s="7" t="str">
        <f t="shared" si="1"/>
        <v>Djibouti-Africa2011</v>
      </c>
      <c r="B2292" s="8" t="s">
        <v>130</v>
      </c>
      <c r="C2292" s="5" t="s">
        <v>78</v>
      </c>
      <c r="D2292" s="9" t="s">
        <v>73</v>
      </c>
      <c r="E2292" s="11">
        <v>1.239144502E9</v>
      </c>
      <c r="F2292" s="12">
        <v>0.087</v>
      </c>
      <c r="G2292" s="12">
        <v>119.0</v>
      </c>
      <c r="H2292" s="12">
        <v>0.106</v>
      </c>
      <c r="I2292" s="22" t="str">
        <f>VLOOKUP(A2292,ENERGY!$A$2:$F$2692,5,0)</f>
        <v>#N/A</v>
      </c>
      <c r="J2292" s="10" t="str">
        <f>VLOOKUP(A2293,ENERGY!$A$2:$F$2692,6,0)</f>
        <v>#N/A</v>
      </c>
      <c r="K2292" s="23">
        <v>0.024</v>
      </c>
      <c r="L2292" s="10">
        <f>VLOOKUP(A2292,TOURISM!$A$2:$E$2692,5,0)</f>
        <v>19200000</v>
      </c>
      <c r="M2292" s="10">
        <f>VLOOKUP(A2292,TOURISM!$A$2:$F$2692,6,0)</f>
        <v>33500000</v>
      </c>
      <c r="N2292" s="23">
        <v>0.648</v>
      </c>
      <c r="O2292" s="23">
        <v>17.0</v>
      </c>
      <c r="P2292" s="23">
        <v>110.0</v>
      </c>
      <c r="Q2292" s="23">
        <v>128.0</v>
      </c>
      <c r="R2292" s="23">
        <v>0.1</v>
      </c>
      <c r="S2292" s="27">
        <f>if(AND(Q2292=Q2293,R2292=R2292+1,ISBLANK(S2293)),S2292,S2293)</f>
        <v>1.104</v>
      </c>
      <c r="T2292" s="10">
        <f>VLOOKUP(A2292,TOURISM!$A$2:$E$2692,5,0)</f>
        <v>19200000</v>
      </c>
      <c r="U2292" s="10">
        <f>VLOOKUP(A2292,TOURISM!$A$2:$F$2692,6,0)</f>
        <v>33500000</v>
      </c>
      <c r="V2292" s="10">
        <f>VLOOKUP(A2292,BUSINESS!$A$2:$E$2692,5,0)</f>
        <v>0.378</v>
      </c>
      <c r="W2292" s="10">
        <f>VLOOKUP(A2292,BUSINESS!$A$2:$F$2692,6,0)</f>
        <v>37</v>
      </c>
      <c r="X2292" s="10">
        <f>VLOOKUP(A2292,BUSINESS!$A$2:$G$2692,7,0)</f>
        <v>20</v>
      </c>
      <c r="Y2292" s="10">
        <f>VLOOKUP(A2292,BUSINESS!$A$2:$H$2692,8,0)</f>
        <v>82</v>
      </c>
      <c r="Z2292" s="10">
        <f>VLOOKUP(A2292,BUSINESS!$A$2:$I$2692,9,0)</f>
        <v>0.07</v>
      </c>
      <c r="AA2292" s="10">
        <f>VLOOKUP(A2292,BUSINESS!$A$2:$J$2692,10,0)</f>
        <v>0.228</v>
      </c>
      <c r="AB2292" s="7">
        <f t="shared" si="2"/>
        <v>12391445020</v>
      </c>
    </row>
    <row r="2293">
      <c r="A2293" s="7" t="str">
        <f t="shared" si="1"/>
        <v>Egypt-Africa2011</v>
      </c>
      <c r="B2293" s="8" t="s">
        <v>134</v>
      </c>
      <c r="C2293" s="5" t="s">
        <v>78</v>
      </c>
      <c r="D2293" s="9" t="s">
        <v>73</v>
      </c>
      <c r="E2293" s="11">
        <v>2.36E11</v>
      </c>
      <c r="F2293" s="12">
        <v>0.049</v>
      </c>
      <c r="G2293" s="12">
        <v>137.0</v>
      </c>
      <c r="H2293" s="12">
        <v>0.11</v>
      </c>
      <c r="I2293" s="22" t="str">
        <f>VLOOKUP(A2293,ENERGY!$A$2:$F$2692,5,0)</f>
        <v>#N/A</v>
      </c>
      <c r="J2293" s="10" t="str">
        <f>VLOOKUP(A2294,ENERGY!$A$2:$F$2692,6,0)</f>
        <v>#N/A</v>
      </c>
      <c r="K2293" s="23">
        <v>0.024</v>
      </c>
      <c r="L2293" s="10">
        <f>VLOOKUP(A2293,TOURISM!$A$2:$E$2692,5,0)</f>
        <v>9333000000</v>
      </c>
      <c r="M2293" s="10">
        <f>VLOOKUP(A2293,TOURISM!$A$2:$F$2692,6,0)</f>
        <v>2575000000</v>
      </c>
      <c r="N2293" s="23">
        <v>0.34</v>
      </c>
      <c r="O2293" s="23">
        <v>1.0</v>
      </c>
      <c r="P2293" s="23">
        <v>3.0</v>
      </c>
      <c r="Q2293" s="23">
        <v>152.0</v>
      </c>
      <c r="R2293" s="23">
        <v>0.82</v>
      </c>
      <c r="S2293" s="23">
        <v>1.104</v>
      </c>
      <c r="T2293" s="10">
        <f>VLOOKUP(A2293,TOURISM!$A$2:$E$2692,5,0)</f>
        <v>9333000000</v>
      </c>
      <c r="U2293" s="10">
        <f>VLOOKUP(A2293,TOURISM!$A$2:$F$2692,6,0)</f>
        <v>2575000000</v>
      </c>
      <c r="V2293" s="10">
        <f>VLOOKUP(A2293,BUSINESS!$A$2:$E$2692,5,0)</f>
        <v>0.436</v>
      </c>
      <c r="W2293" s="10">
        <f>VLOOKUP(A2293,BUSINESS!$A$2:$F$2692,6,0)</f>
        <v>8</v>
      </c>
      <c r="X2293" s="10">
        <f>VLOOKUP(A2293,BUSINESS!$A$2:$G$2692,7,0)</f>
        <v>20</v>
      </c>
      <c r="Y2293" s="10">
        <f>VLOOKUP(A2293,BUSINESS!$A$2:$H$2692,8,0)</f>
        <v>433</v>
      </c>
      <c r="Z2293" s="10">
        <f>VLOOKUP(A2293,BUSINESS!$A$2:$I$2692,9,0)</f>
        <v>0.398</v>
      </c>
      <c r="AA2293" s="10">
        <f>VLOOKUP(A2293,BUSINESS!$A$2:$J$2692,10,0)</f>
        <v>1.051</v>
      </c>
      <c r="AB2293" s="7">
        <f t="shared" si="2"/>
        <v>287804878049</v>
      </c>
    </row>
    <row r="2294">
      <c r="A2294" s="7" t="str">
        <f t="shared" si="1"/>
        <v>Equatorial Guinea-Africa2011</v>
      </c>
      <c r="B2294" s="8" t="s">
        <v>136</v>
      </c>
      <c r="C2294" s="5" t="s">
        <v>78</v>
      </c>
      <c r="D2294" s="9" t="s">
        <v>73</v>
      </c>
      <c r="E2294" s="11">
        <v>1.5715842151E10</v>
      </c>
      <c r="F2294" s="12">
        <v>0.045</v>
      </c>
      <c r="G2294" s="12">
        <v>1051.0</v>
      </c>
      <c r="H2294" s="10" t="str">
        <f t="shared" ref="H2294:H2297" si="1043">if(AND(#REF!=#REF!,#REF!=#REF!+1,ISBLANK(#REF!)),#REF!,#REF!)</f>
        <v>#REF!</v>
      </c>
      <c r="I2294" s="22" t="str">
        <f>VLOOKUP(A2294,ENERGY!$A$2:$F$2692,5,0)</f>
        <v>#N/A</v>
      </c>
      <c r="J2294" s="10" t="str">
        <f>VLOOKUP(A2295,ENERGY!$A$2:$F$2692,6,0)</f>
        <v>#N/A</v>
      </c>
      <c r="K2294" s="23">
        <v>0.024</v>
      </c>
      <c r="L2294" s="10">
        <f>VLOOKUP(A2294,TOURISM!$A$2:$E$2692,5,0)</f>
        <v>10707000000</v>
      </c>
      <c r="M2294" s="10">
        <f>VLOOKUP(A2294,TOURISM!$A$2:$F$2692,6,0)</f>
        <v>60000000</v>
      </c>
      <c r="N2294" s="23">
        <v>0.472</v>
      </c>
      <c r="O2294" s="23">
        <v>3.0</v>
      </c>
      <c r="P2294" s="23">
        <v>10.0</v>
      </c>
      <c r="Q2294" s="23">
        <v>109.0</v>
      </c>
      <c r="R2294" s="23">
        <v>0.79</v>
      </c>
      <c r="S2294" s="23">
        <v>1.056</v>
      </c>
      <c r="T2294" s="10">
        <f>VLOOKUP(A2294,TOURISM!$A$2:$E$2692,5,0)</f>
        <v>10707000000</v>
      </c>
      <c r="U2294" s="10">
        <f>VLOOKUP(A2294,TOURISM!$A$2:$F$2692,6,0)</f>
        <v>60000000</v>
      </c>
      <c r="V2294" s="10">
        <f>VLOOKUP(A2294,BUSINESS!$A$2:$E$2692,5,0)</f>
        <v>0.441</v>
      </c>
      <c r="W2294" s="10">
        <f>VLOOKUP(A2294,BUSINESS!$A$2:$F$2692,6,0)</f>
        <v>135</v>
      </c>
      <c r="X2294" s="10">
        <f>VLOOKUP(A2294,BUSINESS!$A$2:$G$2692,7,0)</f>
        <v>20</v>
      </c>
      <c r="Y2294" s="10">
        <f>VLOOKUP(A2294,BUSINESS!$A$2:$H$2692,8,0)</f>
        <v>492</v>
      </c>
      <c r="Z2294" s="10">
        <f>VLOOKUP(A2294,BUSINESS!$A$2:$I$2692,9,0)</f>
        <v>0.115</v>
      </c>
      <c r="AA2294" s="10">
        <f>VLOOKUP(A2294,BUSINESS!$A$2:$J$2692,10,0)</f>
        <v>0.669</v>
      </c>
      <c r="AB2294" s="7">
        <f t="shared" si="2"/>
        <v>19893471077</v>
      </c>
    </row>
    <row r="2295">
      <c r="A2295" s="7" t="str">
        <f t="shared" si="1"/>
        <v>Eritrea-Africa2011</v>
      </c>
      <c r="B2295" s="8" t="s">
        <v>137</v>
      </c>
      <c r="C2295" s="5" t="s">
        <v>78</v>
      </c>
      <c r="D2295" s="9" t="s">
        <v>73</v>
      </c>
      <c r="E2295" s="11">
        <v>2.607739837E9</v>
      </c>
      <c r="F2295" s="12">
        <v>0.027</v>
      </c>
      <c r="G2295" s="12">
        <v>12.0</v>
      </c>
      <c r="H2295" s="10" t="str">
        <f t="shared" si="1043"/>
        <v>#REF!</v>
      </c>
      <c r="I2295" s="22" t="str">
        <f>VLOOKUP(A2295,ENERGY!$A$2:$F$2692,5,0)</f>
        <v>#N/A</v>
      </c>
      <c r="J2295" s="10" t="str">
        <f>VLOOKUP(A2296,ENERGY!$A$2:$F$2692,6,0)</f>
        <v>#N/A</v>
      </c>
      <c r="K2295" s="23">
        <v>0.024</v>
      </c>
      <c r="L2295" s="10">
        <f>VLOOKUP(A2295,TOURISM!$A$2:$E$2692,5,0)</f>
        <v>645000000</v>
      </c>
      <c r="M2295" s="10">
        <f>VLOOKUP(A2295,TOURISM!$A$2:$F$2692,6,0)</f>
        <v>3197000000</v>
      </c>
      <c r="N2295" s="27">
        <f t="shared" ref="N2295:Q2295" si="1044">if(AND(L2295=L2296,M2295=M2295+1,ISBLANK(N2296)),N2295,N2296)</f>
        <v>0.376</v>
      </c>
      <c r="O2295" s="27">
        <f t="shared" si="1044"/>
        <v>59</v>
      </c>
      <c r="P2295" s="27">
        <f t="shared" si="1044"/>
        <v>58</v>
      </c>
      <c r="Q2295" s="27">
        <f t="shared" si="1044"/>
        <v>163</v>
      </c>
      <c r="R2295" s="23">
        <v>0.58</v>
      </c>
      <c r="S2295" s="23">
        <v>0.912</v>
      </c>
      <c r="T2295" s="10">
        <f>VLOOKUP(A2295,TOURISM!$A$2:$E$2692,5,0)</f>
        <v>645000000</v>
      </c>
      <c r="U2295" s="10">
        <f>VLOOKUP(A2295,TOURISM!$A$2:$F$2692,6,0)</f>
        <v>3197000000</v>
      </c>
      <c r="V2295" s="10">
        <f>VLOOKUP(A2295,BUSINESS!$A$2:$E$2692,5,0)</f>
        <v>0.845</v>
      </c>
      <c r="W2295" s="10">
        <f>VLOOKUP(A2295,BUSINESS!$A$2:$F$2692,6,0)</f>
        <v>84</v>
      </c>
      <c r="X2295" s="10">
        <f>VLOOKUP(A2295,BUSINESS!$A$2:$G$2692,7,0)</f>
        <v>20</v>
      </c>
      <c r="Y2295" s="10">
        <f>VLOOKUP(A2295,BUSINESS!$A$2:$H$2692,8,0)</f>
        <v>216</v>
      </c>
      <c r="Z2295" s="10">
        <f>VLOOKUP(A2295,BUSINESS!$A$2:$I$2692,9,0)</f>
        <v>0.007</v>
      </c>
      <c r="AA2295" s="10">
        <f>VLOOKUP(A2295,BUSINESS!$A$2:$J$2692,10,0)</f>
        <v>0.041</v>
      </c>
      <c r="AB2295" s="7">
        <f t="shared" si="2"/>
        <v>4496103167</v>
      </c>
    </row>
    <row r="2296">
      <c r="A2296" s="7" t="str">
        <f t="shared" si="1"/>
        <v>Ethiopia-Africa2011</v>
      </c>
      <c r="B2296" s="8" t="s">
        <v>139</v>
      </c>
      <c r="C2296" s="5" t="s">
        <v>78</v>
      </c>
      <c r="D2296" s="9" t="s">
        <v>73</v>
      </c>
      <c r="E2296" s="11">
        <v>3.13676067E10</v>
      </c>
      <c r="F2296" s="12">
        <v>0.041</v>
      </c>
      <c r="G2296" s="12">
        <v>14.0</v>
      </c>
      <c r="H2296" s="10" t="str">
        <f t="shared" si="1043"/>
        <v>#REF!</v>
      </c>
      <c r="I2296" s="22" t="str">
        <f>VLOOKUP(A2296,ENERGY!$A$2:$F$2692,5,0)</f>
        <v>#N/A</v>
      </c>
      <c r="J2296" s="10" t="str">
        <f>VLOOKUP(A2297,ENERGY!$A$2:$F$2692,6,0)</f>
        <v>#N/A</v>
      </c>
      <c r="K2296" s="23">
        <v>0.024</v>
      </c>
      <c r="L2296" s="10">
        <f>VLOOKUP(A2296,TOURISM!$A$2:$E$2692,5,0)</f>
        <v>1998000000</v>
      </c>
      <c r="M2296" s="10">
        <f>VLOOKUP(A2296,TOURISM!$A$2:$F$2692,6,0)</f>
        <v>170000000</v>
      </c>
      <c r="N2296" s="27">
        <f t="shared" ref="N2296:Q2296" si="1045">if(AND(L2296=L2297,M2296=M2296+1,ISBLANK(N2297)),N2296,N2297)</f>
        <v>0.376</v>
      </c>
      <c r="O2296" s="27">
        <f t="shared" si="1045"/>
        <v>59</v>
      </c>
      <c r="P2296" s="27">
        <f t="shared" si="1045"/>
        <v>58</v>
      </c>
      <c r="Q2296" s="27">
        <f t="shared" si="1045"/>
        <v>163</v>
      </c>
      <c r="R2296" s="23">
        <v>0.529</v>
      </c>
      <c r="S2296" s="23">
        <v>0.825</v>
      </c>
      <c r="T2296" s="10">
        <f>VLOOKUP(A2296,TOURISM!$A$2:$E$2692,5,0)</f>
        <v>1998000000</v>
      </c>
      <c r="U2296" s="10">
        <f>VLOOKUP(A2296,TOURISM!$A$2:$F$2692,6,0)</f>
        <v>170000000</v>
      </c>
      <c r="V2296" s="10">
        <f>VLOOKUP(A2296,BUSINESS!$A$2:$E$2692,5,0)</f>
        <v>0.303</v>
      </c>
      <c r="W2296" s="10">
        <f>VLOOKUP(A2296,BUSINESS!$A$2:$F$2692,6,0)</f>
        <v>15</v>
      </c>
      <c r="X2296" s="10">
        <f>VLOOKUP(A2296,BUSINESS!$A$2:$G$2692,7,0)</f>
        <v>20</v>
      </c>
      <c r="Y2296" s="10">
        <f>VLOOKUP(A2296,BUSINESS!$A$2:$H$2692,8,0)</f>
        <v>198</v>
      </c>
      <c r="Z2296" s="10">
        <f>VLOOKUP(A2296,BUSINESS!$A$2:$I$2692,9,0)</f>
        <v>0.011</v>
      </c>
      <c r="AA2296" s="10">
        <f>VLOOKUP(A2296,BUSINESS!$A$2:$J$2692,10,0)</f>
        <v>0.158</v>
      </c>
      <c r="AB2296" s="7">
        <f t="shared" si="2"/>
        <v>59296042911</v>
      </c>
    </row>
    <row r="2297">
      <c r="A2297" s="7" t="str">
        <f t="shared" si="1"/>
        <v>Gabon-Africa2011</v>
      </c>
      <c r="B2297" s="8" t="s">
        <v>145</v>
      </c>
      <c r="C2297" s="5" t="s">
        <v>78</v>
      </c>
      <c r="D2297" s="9" t="s">
        <v>73</v>
      </c>
      <c r="E2297" s="11">
        <v>1.8796191833E10</v>
      </c>
      <c r="F2297" s="12">
        <v>0.034</v>
      </c>
      <c r="G2297" s="12">
        <v>401.0</v>
      </c>
      <c r="H2297" s="10" t="str">
        <f t="shared" si="1043"/>
        <v>#REF!</v>
      </c>
      <c r="I2297" s="22" t="str">
        <f>VLOOKUP(A2297,ENERGY!$A$2:$F$2692,5,0)</f>
        <v>#N/A</v>
      </c>
      <c r="J2297" s="10" t="str">
        <f>VLOOKUP(A2298,ENERGY!$A$2:$F$2692,6,0)</f>
        <v>#N/A</v>
      </c>
      <c r="K2297" s="23">
        <v>0.024</v>
      </c>
      <c r="L2297" s="10">
        <f>VLOOKUP(A2297,TOURISM!$A$2:$E$2692,5,0)</f>
        <v>36000000</v>
      </c>
      <c r="M2297" s="10">
        <f>VLOOKUP(A2297,TOURISM!$A$2:$F$2692,6,0)</f>
        <v>2684000000</v>
      </c>
      <c r="N2297" s="27">
        <f t="shared" ref="N2297:Q2297" si="1046">if(AND(L2297=L2298,M2297=M2297+1,ISBLANK(N2298)),N2297,N2298)</f>
        <v>0.376</v>
      </c>
      <c r="O2297" s="27">
        <f t="shared" si="1046"/>
        <v>59</v>
      </c>
      <c r="P2297" s="27">
        <f t="shared" si="1046"/>
        <v>58</v>
      </c>
      <c r="Q2297" s="27">
        <f t="shared" si="1046"/>
        <v>163</v>
      </c>
      <c r="R2297" s="23">
        <v>0.615</v>
      </c>
      <c r="S2297" s="27">
        <f>if(AND(Q2297=Q2298,R2297=R2297+1,ISBLANK(S2298)),S2297,S2298)</f>
        <v>0.982</v>
      </c>
      <c r="T2297" s="10">
        <f>VLOOKUP(A2297,TOURISM!$A$2:$E$2692,5,0)</f>
        <v>36000000</v>
      </c>
      <c r="U2297" s="10">
        <f>VLOOKUP(A2297,TOURISM!$A$2:$F$2692,6,0)</f>
        <v>2684000000</v>
      </c>
      <c r="V2297" s="10">
        <f>VLOOKUP(A2297,BUSINESS!$A$2:$E$2692,5,0)</f>
        <v>0.435</v>
      </c>
      <c r="W2297" s="10">
        <f>VLOOKUP(A2297,BUSINESS!$A$2:$F$2692,6,0)</f>
        <v>57</v>
      </c>
      <c r="X2297" s="10">
        <f>VLOOKUP(A2297,BUSINESS!$A$2:$G$2692,7,0)</f>
        <v>20</v>
      </c>
      <c r="Y2297" s="10">
        <f>VLOOKUP(A2297,BUSINESS!$A$2:$H$2692,8,0)</f>
        <v>488</v>
      </c>
      <c r="Z2297" s="10">
        <f>VLOOKUP(A2297,BUSINESS!$A$2:$I$2692,9,0)</f>
        <v>0.08</v>
      </c>
      <c r="AA2297" s="10">
        <f>VLOOKUP(A2297,BUSINESS!$A$2:$J$2692,10,0)</f>
        <v>1.487</v>
      </c>
      <c r="AB2297" s="7">
        <f t="shared" si="2"/>
        <v>30562913550</v>
      </c>
    </row>
    <row r="2298">
      <c r="A2298" s="7" t="str">
        <f t="shared" si="1"/>
        <v>Gambia, The-Africa2011</v>
      </c>
      <c r="B2298" s="8" t="s">
        <v>146</v>
      </c>
      <c r="C2298" s="5" t="s">
        <v>78</v>
      </c>
      <c r="D2298" s="9" t="s">
        <v>73</v>
      </c>
      <c r="E2298" s="11">
        <v>8.98282866E8</v>
      </c>
      <c r="F2298" s="12">
        <v>0.047</v>
      </c>
      <c r="G2298" s="12">
        <v>24.0</v>
      </c>
      <c r="H2298" s="12">
        <v>0.28</v>
      </c>
      <c r="I2298" s="22" t="str">
        <f>VLOOKUP(A2298,ENERGY!$A$2:$F$2692,5,0)</f>
        <v>#N/A</v>
      </c>
      <c r="J2298" s="10" t="str">
        <f>VLOOKUP(A2299,ENERGY!$A$2:$F$2692,6,0)</f>
        <v>#N/A</v>
      </c>
      <c r="K2298" s="23">
        <v>0.024</v>
      </c>
      <c r="L2298" s="10">
        <f>VLOOKUP(A2298,TOURISM!$A$2:$E$2692,5,0)</f>
        <v>92000000</v>
      </c>
      <c r="M2298" s="10">
        <f>VLOOKUP(A2298,TOURISM!$A$2:$F$2692,6,0)</f>
        <v>11000000</v>
      </c>
      <c r="N2298" s="23">
        <v>0.376</v>
      </c>
      <c r="O2298" s="23">
        <v>59.0</v>
      </c>
      <c r="P2298" s="23">
        <v>58.0</v>
      </c>
      <c r="Q2298" s="23">
        <v>163.0</v>
      </c>
      <c r="R2298" s="23">
        <v>0.337</v>
      </c>
      <c r="S2298" s="23">
        <v>0.982</v>
      </c>
      <c r="T2298" s="10">
        <f>VLOOKUP(A2298,TOURISM!$A$2:$E$2692,5,0)</f>
        <v>92000000</v>
      </c>
      <c r="U2298" s="10">
        <f>VLOOKUP(A2298,TOURISM!$A$2:$F$2692,6,0)</f>
        <v>11000000</v>
      </c>
      <c r="V2298" s="10">
        <f>VLOOKUP(A2298,BUSINESS!$A$2:$E$2692,5,0)</f>
        <v>2.832</v>
      </c>
      <c r="W2298" s="10">
        <f>VLOOKUP(A2298,BUSINESS!$A$2:$F$2692,6,0)</f>
        <v>27</v>
      </c>
      <c r="X2298" s="10">
        <f>VLOOKUP(A2298,BUSINESS!$A$2:$G$2692,7,0)</f>
        <v>20</v>
      </c>
      <c r="Y2298" s="10">
        <f>VLOOKUP(A2298,BUSINESS!$A$2:$H$2692,8,0)</f>
        <v>376</v>
      </c>
      <c r="Z2298" s="10">
        <f>VLOOKUP(A2298,BUSINESS!$A$2:$I$2692,9,0)</f>
        <v>0.109</v>
      </c>
      <c r="AA2298" s="10">
        <f>VLOOKUP(A2298,BUSINESS!$A$2:$J$2692,10,0)</f>
        <v>0.808</v>
      </c>
      <c r="AB2298" s="7">
        <f t="shared" si="2"/>
        <v>2665527792</v>
      </c>
    </row>
    <row r="2299">
      <c r="A2299" s="7" t="str">
        <f t="shared" si="1"/>
        <v>Ghana-Africa2011</v>
      </c>
      <c r="B2299" s="8" t="s">
        <v>149</v>
      </c>
      <c r="C2299" s="5" t="s">
        <v>78</v>
      </c>
      <c r="D2299" s="9" t="s">
        <v>73</v>
      </c>
      <c r="E2299" s="11">
        <v>3.956497007E10</v>
      </c>
      <c r="F2299" s="12">
        <v>0.053</v>
      </c>
      <c r="G2299" s="12">
        <v>83.0</v>
      </c>
      <c r="H2299" s="10" t="str">
        <f t="shared" ref="H2299:H2301" si="1047">if(AND(#REF!=#REF!,#REF!=#REF!+1,ISBLANK(#REF!)),#REF!,#REF!)</f>
        <v>#REF!</v>
      </c>
      <c r="I2299" s="22" t="str">
        <f>VLOOKUP(A2299,ENERGY!$A$2:$F$2692,5,0)</f>
        <v>#N/A</v>
      </c>
      <c r="J2299" s="10">
        <f>VLOOKUP(A2300,ENERGY!$A$2:$F$2692,6,0)</f>
        <v>1181</v>
      </c>
      <c r="K2299" s="23">
        <v>0.024</v>
      </c>
      <c r="L2299" s="10">
        <f>VLOOKUP(A2299,TOURISM!$A$2:$E$2692,5,0)</f>
        <v>797000000</v>
      </c>
      <c r="M2299" s="10">
        <f>VLOOKUP(A2299,TOURISM!$A$2:$F$2692,6,0)</f>
        <v>1026000000</v>
      </c>
      <c r="N2299" s="23">
        <v>0.318</v>
      </c>
      <c r="O2299" s="23">
        <v>31.0</v>
      </c>
      <c r="P2299" s="23">
        <v>117.0</v>
      </c>
      <c r="Q2299" s="23">
        <v>120.0</v>
      </c>
      <c r="R2299" s="23">
        <v>0.107</v>
      </c>
      <c r="S2299" s="23">
        <v>0.159</v>
      </c>
      <c r="T2299" s="10">
        <f>VLOOKUP(A2299,TOURISM!$A$2:$E$2692,5,0)</f>
        <v>797000000</v>
      </c>
      <c r="U2299" s="10">
        <f>VLOOKUP(A2299,TOURISM!$A$2:$F$2692,6,0)</f>
        <v>1026000000</v>
      </c>
      <c r="V2299" s="10">
        <f>VLOOKUP(A2299,BUSINESS!$A$2:$E$2692,5,0)</f>
        <v>0.334</v>
      </c>
      <c r="W2299" s="10">
        <f>VLOOKUP(A2299,BUSINESS!$A$2:$F$2692,6,0)</f>
        <v>12</v>
      </c>
      <c r="X2299" s="10">
        <f>VLOOKUP(A2299,BUSINESS!$A$2:$G$2692,7,0)</f>
        <v>20</v>
      </c>
      <c r="Y2299" s="10">
        <f>VLOOKUP(A2299,BUSINESS!$A$2:$H$2692,8,0)</f>
        <v>224</v>
      </c>
      <c r="Z2299" s="10">
        <f>VLOOKUP(A2299,BUSINESS!$A$2:$I$2692,9,0)</f>
        <v>0.141</v>
      </c>
      <c r="AA2299" s="10">
        <f>VLOOKUP(A2299,BUSINESS!$A$2:$J$2692,10,0)</f>
        <v>0.853</v>
      </c>
      <c r="AB2299" s="7">
        <f t="shared" si="2"/>
        <v>369766075421</v>
      </c>
    </row>
    <row r="2300">
      <c r="A2300" s="7" t="str">
        <f t="shared" si="1"/>
        <v>Guinea-Africa2011</v>
      </c>
      <c r="B2300" s="8" t="s">
        <v>155</v>
      </c>
      <c r="C2300" s="5" t="s">
        <v>78</v>
      </c>
      <c r="D2300" s="9" t="s">
        <v>73</v>
      </c>
      <c r="E2300" s="11">
        <v>5.067360041E9</v>
      </c>
      <c r="F2300" s="12">
        <v>0.06</v>
      </c>
      <c r="G2300" s="12">
        <v>27.0</v>
      </c>
      <c r="H2300" s="10" t="str">
        <f t="shared" si="1047"/>
        <v>#REF!</v>
      </c>
      <c r="I2300" s="22">
        <f>VLOOKUP(A2300,ENERGY!$A$2:$F$2692,5,0)</f>
        <v>133681</v>
      </c>
      <c r="J2300" s="10">
        <f>VLOOKUP(A2301,ENERGY!$A$2:$F$2692,6,0)</f>
        <v>216</v>
      </c>
      <c r="K2300" s="23">
        <v>0.024</v>
      </c>
      <c r="L2300" s="10">
        <f>VLOOKUP(A2300,TOURISM!$A$2:$E$2692,5,0)</f>
        <v>2100000</v>
      </c>
      <c r="M2300" s="10">
        <f>VLOOKUP(A2300,TOURISM!$A$2:$F$2692,6,0)</f>
        <v>49000000</v>
      </c>
      <c r="N2300" s="23">
        <v>0.599</v>
      </c>
      <c r="O2300" s="23">
        <v>16.0</v>
      </c>
      <c r="P2300" s="23">
        <v>150.0</v>
      </c>
      <c r="Q2300" s="23">
        <v>128.0</v>
      </c>
      <c r="R2300" s="23">
        <v>0.26</v>
      </c>
      <c r="S2300" s="23">
        <v>0.302</v>
      </c>
      <c r="T2300" s="10">
        <f>VLOOKUP(A2300,TOURISM!$A$2:$E$2692,5,0)</f>
        <v>2100000</v>
      </c>
      <c r="U2300" s="10">
        <f>VLOOKUP(A2300,TOURISM!$A$2:$F$2692,6,0)</f>
        <v>49000000</v>
      </c>
      <c r="V2300" s="10">
        <f>VLOOKUP(A2300,BUSINESS!$A$2:$E$2692,5,0)</f>
        <v>0.912</v>
      </c>
      <c r="W2300" s="10">
        <f>VLOOKUP(A2300,BUSINESS!$A$2:$F$2692,6,0)</f>
        <v>40</v>
      </c>
      <c r="X2300" s="10">
        <f>VLOOKUP(A2300,BUSINESS!$A$2:$G$2692,7,0)</f>
        <v>20</v>
      </c>
      <c r="Y2300" s="10">
        <f>VLOOKUP(A2300,BUSINESS!$A$2:$H$2692,8,0)</f>
        <v>416</v>
      </c>
      <c r="Z2300" s="10">
        <f>VLOOKUP(A2300,BUSINESS!$A$2:$I$2692,9,0)</f>
        <v>0.013</v>
      </c>
      <c r="AA2300" s="10">
        <f>VLOOKUP(A2300,BUSINESS!$A$2:$J$2692,10,0)</f>
        <v>0.435</v>
      </c>
      <c r="AB2300" s="7">
        <f t="shared" si="2"/>
        <v>19489846312</v>
      </c>
    </row>
    <row r="2301">
      <c r="A2301" s="7" t="str">
        <f t="shared" si="1"/>
        <v>Guinea-Bissau-Africa2011</v>
      </c>
      <c r="B2301" s="8" t="s">
        <v>156</v>
      </c>
      <c r="C2301" s="5" t="s">
        <v>78</v>
      </c>
      <c r="D2301" s="9" t="s">
        <v>73</v>
      </c>
      <c r="E2301" s="11">
        <v>9.67762549E8</v>
      </c>
      <c r="F2301" s="12">
        <v>0.063</v>
      </c>
      <c r="G2301" s="12">
        <v>35.0</v>
      </c>
      <c r="H2301" s="10" t="str">
        <f t="shared" si="1047"/>
        <v>#REF!</v>
      </c>
      <c r="I2301" s="22">
        <f>VLOOKUP(A2301,ENERGY!$A$2:$F$2692,5,0)</f>
        <v>90</v>
      </c>
      <c r="J2301" s="10">
        <f>VLOOKUP(A2302,ENERGY!$A$2:$F$2692,6,0)</f>
        <v>9575</v>
      </c>
      <c r="K2301" s="23">
        <v>0.024</v>
      </c>
      <c r="L2301" s="10">
        <f>VLOOKUP(A2301,TOURISM!$A$2:$E$2692,5,0)</f>
        <v>1844000000</v>
      </c>
      <c r="M2301" s="10">
        <f>VLOOKUP(A2301,TOURISM!$A$2:$F$2692,6,0)</f>
        <v>14169000000</v>
      </c>
      <c r="N2301" s="23">
        <v>0.254</v>
      </c>
      <c r="O2301" s="23">
        <v>16.0</v>
      </c>
      <c r="P2301" s="23">
        <v>60.0</v>
      </c>
      <c r="Q2301" s="23">
        <v>164.0</v>
      </c>
      <c r="R2301" s="23">
        <v>0.349</v>
      </c>
      <c r="S2301" s="23">
        <v>0.534</v>
      </c>
      <c r="T2301" s="10">
        <f>VLOOKUP(A2301,TOURISM!$A$2:$E$2692,5,0)</f>
        <v>1844000000</v>
      </c>
      <c r="U2301" s="10">
        <f>VLOOKUP(A2301,TOURISM!$A$2:$F$2692,6,0)</f>
        <v>14169000000</v>
      </c>
      <c r="V2301" s="10">
        <f>VLOOKUP(A2301,BUSINESS!$A$2:$E$2692,5,0)</f>
        <v>0.459</v>
      </c>
      <c r="W2301" s="10">
        <f>VLOOKUP(A2301,BUSINESS!$A$2:$F$2692,6,0)</f>
        <v>9</v>
      </c>
      <c r="X2301" s="10">
        <f>VLOOKUP(A2301,BUSINESS!$A$2:$G$2692,7,0)</f>
        <v>20</v>
      </c>
      <c r="Y2301" s="10">
        <f>VLOOKUP(A2301,BUSINESS!$A$2:$H$2692,8,0)</f>
        <v>208</v>
      </c>
      <c r="Z2301" s="10">
        <f>VLOOKUP(A2301,BUSINESS!$A$2:$I$2692,9,0)</f>
        <v>0.027</v>
      </c>
      <c r="AA2301" s="10">
        <f>VLOOKUP(A2301,BUSINESS!$A$2:$J$2692,10,0)</f>
        <v>0.451</v>
      </c>
      <c r="AB2301" s="7">
        <f t="shared" si="2"/>
        <v>2772958593</v>
      </c>
    </row>
    <row r="2302">
      <c r="A2302" s="7" t="str">
        <f t="shared" si="1"/>
        <v>Kenya-Africa2011</v>
      </c>
      <c r="B2302" s="8" t="s">
        <v>175</v>
      </c>
      <c r="C2302" s="5" t="s">
        <v>78</v>
      </c>
      <c r="D2302" s="9" t="s">
        <v>73</v>
      </c>
      <c r="E2302" s="11">
        <v>3.431331584E10</v>
      </c>
      <c r="F2302" s="12">
        <v>0.044</v>
      </c>
      <c r="G2302" s="12">
        <v>35.0</v>
      </c>
      <c r="H2302" s="12">
        <v>0.15</v>
      </c>
      <c r="I2302" s="22">
        <f>VLOOKUP(A2302,ENERGY!$A$2:$F$2692,5,0)</f>
        <v>16896</v>
      </c>
      <c r="J2302" s="10">
        <f>VLOOKUP(A2303,ENERGY!$A$2:$F$2692,6,0)</f>
        <v>759</v>
      </c>
      <c r="K2302" s="23">
        <v>0.024</v>
      </c>
      <c r="L2302" s="10">
        <f>VLOOKUP(A2302,TOURISM!$A$2:$E$2692,5,0)</f>
        <v>1844000000</v>
      </c>
      <c r="M2302" s="10">
        <f>VLOOKUP(A2302,TOURISM!$A$2:$F$2692,6,0)</f>
        <v>197000000</v>
      </c>
      <c r="N2302" s="23">
        <v>0.084</v>
      </c>
      <c r="O2302" s="23">
        <v>35.0</v>
      </c>
      <c r="P2302" s="23">
        <v>78.0</v>
      </c>
      <c r="Q2302" s="23">
        <v>120.0</v>
      </c>
      <c r="R2302" s="23">
        <v>0.106</v>
      </c>
      <c r="S2302" s="23">
        <v>0.591</v>
      </c>
      <c r="T2302" s="10">
        <f>VLOOKUP(A2302,TOURISM!$A$2:$E$2692,5,0)</f>
        <v>1844000000</v>
      </c>
      <c r="U2302" s="10">
        <f>VLOOKUP(A2302,TOURISM!$A$2:$F$2692,6,0)</f>
        <v>197000000</v>
      </c>
      <c r="V2302" s="10">
        <f>VLOOKUP(A2302,BUSINESS!$A$2:$E$2692,5,0)</f>
        <v>0.493</v>
      </c>
      <c r="W2302" s="10">
        <f>VLOOKUP(A2302,BUSINESS!$A$2:$F$2692,6,0)</f>
        <v>33</v>
      </c>
      <c r="X2302" s="10">
        <f>VLOOKUP(A2302,BUSINESS!$A$2:$G$2692,7,0)</f>
        <v>20</v>
      </c>
      <c r="Y2302" s="10">
        <f>VLOOKUP(A2302,BUSINESS!$A$2:$H$2692,8,0)</f>
        <v>393</v>
      </c>
      <c r="Z2302" s="10">
        <f>VLOOKUP(A2302,BUSINESS!$A$2:$I$2692,9,0)</f>
        <v>0.28</v>
      </c>
      <c r="AA2302" s="10">
        <f>VLOOKUP(A2302,BUSINESS!$A$2:$J$2692,10,0)</f>
        <v>0.668</v>
      </c>
      <c r="AB2302" s="7">
        <f t="shared" si="2"/>
        <v>323710526792</v>
      </c>
    </row>
    <row r="2303">
      <c r="A2303" s="7" t="str">
        <f t="shared" si="1"/>
        <v>Lesotho-Africa2011</v>
      </c>
      <c r="B2303" s="8" t="s">
        <v>183</v>
      </c>
      <c r="C2303" s="5" t="s">
        <v>78</v>
      </c>
      <c r="D2303" s="9" t="s">
        <v>73</v>
      </c>
      <c r="E2303" s="11">
        <v>2.487352968E9</v>
      </c>
      <c r="F2303" s="12">
        <v>0.117</v>
      </c>
      <c r="G2303" s="12">
        <v>146.0</v>
      </c>
      <c r="H2303" s="12">
        <v>0.104</v>
      </c>
      <c r="I2303" s="22">
        <f>VLOOKUP(A2303,ENERGY!$A$2:$F$2692,5,0)</f>
        <v>19</v>
      </c>
      <c r="J2303" s="10">
        <f>VLOOKUP(A2304,ENERGY!$A$2:$F$2692,6,0)</f>
        <v>759</v>
      </c>
      <c r="K2303" s="23">
        <v>0.024</v>
      </c>
      <c r="L2303" s="10">
        <f>VLOOKUP(A2303,TOURISM!$A$2:$E$2692,5,0)</f>
        <v>29000000</v>
      </c>
      <c r="M2303" s="10">
        <f>VLOOKUP(A2303,TOURISM!$A$2:$F$2692,6,0)</f>
        <v>300000000</v>
      </c>
      <c r="N2303" s="23">
        <v>0.189</v>
      </c>
      <c r="O2303" s="23">
        <v>9.0</v>
      </c>
      <c r="P2303" s="23">
        <v>55.0</v>
      </c>
      <c r="Q2303" s="23">
        <v>224.0</v>
      </c>
      <c r="R2303" s="23">
        <v>0.129</v>
      </c>
      <c r="S2303" s="27">
        <f>if(AND(Q2303=Q2304,R2303=R2303+1,ISBLANK(S2304)),S2303,S2304)</f>
        <v>0.378</v>
      </c>
      <c r="T2303" s="10">
        <f>VLOOKUP(A2303,TOURISM!$A$2:$E$2692,5,0)</f>
        <v>29000000</v>
      </c>
      <c r="U2303" s="10">
        <f>VLOOKUP(A2303,TOURISM!$A$2:$F$2692,6,0)</f>
        <v>300000000</v>
      </c>
      <c r="V2303" s="10">
        <f>VLOOKUP(A2303,BUSINESS!$A$2:$E$2692,5,0)</f>
        <v>0.16</v>
      </c>
      <c r="W2303" s="10">
        <f>VLOOKUP(A2303,BUSINESS!$A$2:$F$2692,6,0)</f>
        <v>40</v>
      </c>
      <c r="X2303" s="10">
        <f>VLOOKUP(A2303,BUSINESS!$A$2:$G$2692,7,0)</f>
        <v>20</v>
      </c>
      <c r="Y2303" s="10">
        <f>VLOOKUP(A2303,BUSINESS!$A$2:$H$2692,8,0)</f>
        <v>324</v>
      </c>
      <c r="Z2303" s="10">
        <f>VLOOKUP(A2303,BUSINESS!$A$2:$I$2692,9,0)</f>
        <v>0.042</v>
      </c>
      <c r="AA2303" s="10">
        <f>VLOOKUP(A2303,BUSINESS!$A$2:$J$2692,10,0)</f>
        <v>0.607</v>
      </c>
      <c r="AB2303" s="7">
        <f t="shared" si="2"/>
        <v>19281805953</v>
      </c>
    </row>
    <row r="2304">
      <c r="A2304" s="7" t="str">
        <f t="shared" si="1"/>
        <v>Liberia-Africa2011</v>
      </c>
      <c r="B2304" s="8" t="s">
        <v>184</v>
      </c>
      <c r="C2304" s="5" t="s">
        <v>78</v>
      </c>
      <c r="D2304" s="9" t="s">
        <v>73</v>
      </c>
      <c r="E2304" s="11">
        <v>1.537753885E9</v>
      </c>
      <c r="F2304" s="12">
        <v>0.156</v>
      </c>
      <c r="G2304" s="12">
        <v>59.0</v>
      </c>
      <c r="H2304" s="12">
        <v>0.138</v>
      </c>
      <c r="I2304" s="22">
        <f>VLOOKUP(A2304,ENERGY!$A$2:$F$2692,5,0)</f>
        <v>133681</v>
      </c>
      <c r="J2304" s="10">
        <f>VLOOKUP(A2305,ENERGY!$A$2:$F$2692,6,0)</f>
        <v>53788</v>
      </c>
      <c r="K2304" s="23">
        <v>0.024</v>
      </c>
      <c r="L2304" s="10">
        <f>VLOOKUP(A2304,TOURISM!$A$2:$E$2692,5,0)</f>
        <v>232000000</v>
      </c>
      <c r="M2304" s="10">
        <f>VLOOKUP(A2304,TOURISM!$A$2:$F$2692,6,0)</f>
        <v>132000000</v>
      </c>
      <c r="N2304" s="23">
        <v>0.421</v>
      </c>
      <c r="O2304" s="23">
        <v>53.0</v>
      </c>
      <c r="P2304" s="23">
        <v>108.0</v>
      </c>
      <c r="Q2304" s="23">
        <v>207.0</v>
      </c>
      <c r="R2304" s="23">
        <v>0.035</v>
      </c>
      <c r="S2304" s="23">
        <v>0.378</v>
      </c>
      <c r="T2304" s="10">
        <f>VLOOKUP(A2304,TOURISM!$A$2:$E$2692,5,0)</f>
        <v>232000000</v>
      </c>
      <c r="U2304" s="10">
        <f>VLOOKUP(A2304,TOURISM!$A$2:$F$2692,6,0)</f>
        <v>132000000</v>
      </c>
      <c r="V2304" s="10">
        <f>VLOOKUP(A2304,BUSINESS!$A$2:$E$2692,5,0)</f>
        <v>0.429</v>
      </c>
      <c r="W2304" s="10">
        <f>VLOOKUP(A2304,BUSINESS!$A$2:$F$2692,6,0)</f>
        <v>6</v>
      </c>
      <c r="X2304" s="10">
        <f>VLOOKUP(A2304,BUSINESS!$A$2:$G$2692,7,0)</f>
        <v>20</v>
      </c>
      <c r="Y2304" s="10">
        <f>VLOOKUP(A2304,BUSINESS!$A$2:$H$2692,8,0)</f>
        <v>158</v>
      </c>
      <c r="Z2304" s="10">
        <f>VLOOKUP(A2304,BUSINESS!$A$2:$I$2692,9,0)</f>
        <v>0.03</v>
      </c>
      <c r="AA2304" s="10">
        <f>VLOOKUP(A2304,BUSINESS!$A$2:$J$2692,10,0)</f>
        <v>0.498</v>
      </c>
      <c r="AB2304" s="7">
        <f t="shared" si="2"/>
        <v>43935825286</v>
      </c>
    </row>
    <row r="2305">
      <c r="A2305" s="7" t="str">
        <f t="shared" si="1"/>
        <v>Libya-Africa2011</v>
      </c>
      <c r="B2305" s="8" t="s">
        <v>185</v>
      </c>
      <c r="C2305" s="5" t="s">
        <v>78</v>
      </c>
      <c r="D2305" s="9" t="s">
        <v>73</v>
      </c>
      <c r="E2305" s="11">
        <v>3.4699395524E10</v>
      </c>
      <c r="F2305" s="12">
        <v>0.039</v>
      </c>
      <c r="G2305" s="12">
        <v>211.0</v>
      </c>
      <c r="H2305" s="12">
        <v>0.06</v>
      </c>
      <c r="I2305" s="22">
        <f>VLOOKUP(A2305,ENERGY!$A$2:$F$2692,5,0)</f>
        <v>17899</v>
      </c>
      <c r="J2305" s="10">
        <f>VLOOKUP(A2306,ENERGY!$A$2:$F$2692,6,0)</f>
        <v>1683</v>
      </c>
      <c r="K2305" s="23">
        <v>0.024</v>
      </c>
      <c r="L2305" s="10">
        <f>VLOOKUP(A2305,TOURISM!$A$2:$E$2692,5,0)</f>
        <v>726000000</v>
      </c>
      <c r="M2305" s="10">
        <f>VLOOKUP(A2305,TOURISM!$A$2:$F$2692,6,0)</f>
        <v>355000000</v>
      </c>
      <c r="N2305" s="23">
        <v>0.253</v>
      </c>
      <c r="O2305" s="23">
        <v>9.0</v>
      </c>
      <c r="P2305" s="23">
        <v>92.0</v>
      </c>
      <c r="Q2305" s="23">
        <v>80.0</v>
      </c>
      <c r="R2305" s="23">
        <v>0.07</v>
      </c>
      <c r="S2305" s="23">
        <v>0.55</v>
      </c>
      <c r="T2305" s="10">
        <f>VLOOKUP(A2305,TOURISM!$A$2:$E$2692,5,0)</f>
        <v>726000000</v>
      </c>
      <c r="U2305" s="10">
        <f>VLOOKUP(A2305,TOURISM!$A$2:$F$2692,6,0)</f>
        <v>355000000</v>
      </c>
      <c r="V2305" s="10">
        <f>VLOOKUP(A2305,BUSINESS!$A$2:$E$2692,5,0)</f>
        <v>0.496</v>
      </c>
      <c r="W2305" s="10">
        <f>VLOOKUP(A2305,BUSINESS!$A$2:$F$2692,6,0)</f>
        <v>60</v>
      </c>
      <c r="X2305" s="10">
        <f>VLOOKUP(A2305,BUSINESS!$A$2:$G$2692,7,0)</f>
        <v>20</v>
      </c>
      <c r="Y2305" s="10">
        <f>VLOOKUP(A2305,BUSINESS!$A$2:$H$2692,8,0)</f>
        <v>152</v>
      </c>
      <c r="Z2305" s="10">
        <f>VLOOKUP(A2305,BUSINESS!$A$2:$I$2692,9,0)</f>
        <v>0.14</v>
      </c>
      <c r="AA2305" s="10">
        <f>VLOOKUP(A2305,BUSINESS!$A$2:$J$2692,10,0)</f>
        <v>1.638</v>
      </c>
      <c r="AB2305" s="7">
        <f t="shared" si="2"/>
        <v>495705650343</v>
      </c>
    </row>
    <row r="2306">
      <c r="A2306" s="7" t="str">
        <f t="shared" si="1"/>
        <v>Madagascar-Africa2011</v>
      </c>
      <c r="B2306" s="8" t="s">
        <v>190</v>
      </c>
      <c r="C2306" s="5" t="s">
        <v>78</v>
      </c>
      <c r="D2306" s="9" t="s">
        <v>73</v>
      </c>
      <c r="E2306" s="11">
        <v>9.853981624E9</v>
      </c>
      <c r="F2306" s="12">
        <v>0.041</v>
      </c>
      <c r="G2306" s="12">
        <v>19.0</v>
      </c>
      <c r="H2306" s="12">
        <v>0.525</v>
      </c>
      <c r="I2306" s="22">
        <f>VLOOKUP(A2306,ENERGY!$A$2:$F$2692,5,0)</f>
        <v>133681</v>
      </c>
      <c r="J2306" s="10">
        <f>VLOOKUP(A2307,ENERGY!$A$2:$F$2692,6,0)</f>
        <v>953</v>
      </c>
      <c r="K2306" s="23">
        <v>0.024</v>
      </c>
      <c r="L2306" s="10">
        <f>VLOOKUP(A2306,TOURISM!$A$2:$E$2692,5,0)</f>
        <v>19200000</v>
      </c>
      <c r="M2306" s="10">
        <f>VLOOKUP(A2306,TOURISM!$A$2:$F$2692,6,0)</f>
        <v>3401000000</v>
      </c>
      <c r="N2306" s="27">
        <f t="shared" ref="N2306:R2306" si="1048">if(AND(L2306=L2307,M2306=M2306+1,ISBLANK(N2307)),N2306,N2307)</f>
        <v>0.37</v>
      </c>
      <c r="O2306" s="27">
        <f t="shared" si="1048"/>
        <v>3</v>
      </c>
      <c r="P2306" s="27">
        <f t="shared" si="1048"/>
        <v>69</v>
      </c>
      <c r="Q2306" s="27">
        <f t="shared" si="1048"/>
        <v>147</v>
      </c>
      <c r="R2306" s="27">
        <f t="shared" si="1048"/>
        <v>0.247</v>
      </c>
      <c r="S2306" s="23">
        <v>0.715</v>
      </c>
      <c r="T2306" s="10">
        <f>VLOOKUP(A2306,TOURISM!$A$2:$E$2692,5,0)</f>
        <v>19200000</v>
      </c>
      <c r="U2306" s="10">
        <f>VLOOKUP(A2306,TOURISM!$A$2:$F$2692,6,0)</f>
        <v>3401000000</v>
      </c>
      <c r="V2306" s="10">
        <f>VLOOKUP(A2306,BUSINESS!$A$2:$E$2692,5,0)</f>
        <v>0.371</v>
      </c>
      <c r="W2306" s="10">
        <f>VLOOKUP(A2306,BUSINESS!$A$2:$F$2692,6,0)</f>
        <v>8</v>
      </c>
      <c r="X2306" s="10">
        <f>VLOOKUP(A2306,BUSINESS!$A$2:$G$2692,7,0)</f>
        <v>20</v>
      </c>
      <c r="Y2306" s="10">
        <f>VLOOKUP(A2306,BUSINESS!$A$2:$H$2692,8,0)</f>
        <v>201</v>
      </c>
      <c r="Z2306" s="10">
        <f>VLOOKUP(A2306,BUSINESS!$A$2:$I$2692,9,0)</f>
        <v>0.019</v>
      </c>
      <c r="AA2306" s="10">
        <f>VLOOKUP(A2306,BUSINESS!$A$2:$J$2692,10,0)</f>
        <v>0.4</v>
      </c>
      <c r="AB2306" s="7">
        <f t="shared" si="2"/>
        <v>39894662445</v>
      </c>
    </row>
    <row r="2307">
      <c r="A2307" s="7" t="str">
        <f t="shared" si="1"/>
        <v>Malawi-Africa2011</v>
      </c>
      <c r="B2307" s="8" t="s">
        <v>191</v>
      </c>
      <c r="C2307" s="5" t="s">
        <v>78</v>
      </c>
      <c r="D2307" s="9" t="s">
        <v>73</v>
      </c>
      <c r="E2307" s="11">
        <v>5.627898037E9</v>
      </c>
      <c r="F2307" s="12">
        <v>0.083</v>
      </c>
      <c r="G2307" s="12">
        <v>30.0</v>
      </c>
      <c r="H2307" s="12">
        <v>0.238</v>
      </c>
      <c r="I2307" s="22">
        <f>VLOOKUP(A2307,ENERGY!$A$2:$F$2692,5,0)</f>
        <v>133681</v>
      </c>
      <c r="J2307" s="10">
        <f>VLOOKUP(A2308,ENERGY!$A$2:$F$2692,6,0)</f>
        <v>568</v>
      </c>
      <c r="K2307" s="23">
        <v>0.024</v>
      </c>
      <c r="L2307" s="10">
        <f>VLOOKUP(A2307,TOURISM!$A$2:$E$2692,5,0)</f>
        <v>39000000</v>
      </c>
      <c r="M2307" s="10">
        <f>VLOOKUP(A2307,TOURISM!$A$2:$F$2692,6,0)</f>
        <v>97000000</v>
      </c>
      <c r="N2307" s="27">
        <f t="shared" ref="N2307:S2307" si="1049">if(AND(L2307=L2308,M2307=M2307+1,ISBLANK(N2308)),N2307,N2308)</f>
        <v>0.37</v>
      </c>
      <c r="O2307" s="27">
        <f t="shared" si="1049"/>
        <v>3</v>
      </c>
      <c r="P2307" s="27">
        <f t="shared" si="1049"/>
        <v>69</v>
      </c>
      <c r="Q2307" s="27">
        <f t="shared" si="1049"/>
        <v>147</v>
      </c>
      <c r="R2307" s="27">
        <f t="shared" si="1049"/>
        <v>0.247</v>
      </c>
      <c r="S2307" s="27">
        <f t="shared" si="1049"/>
        <v>0.599</v>
      </c>
      <c r="T2307" s="10">
        <f>VLOOKUP(A2307,TOURISM!$A$2:$E$2692,5,0)</f>
        <v>39000000</v>
      </c>
      <c r="U2307" s="10">
        <f>VLOOKUP(A2307,TOURISM!$A$2:$F$2692,6,0)</f>
        <v>97000000</v>
      </c>
      <c r="V2307" s="10">
        <f>VLOOKUP(A2307,BUSINESS!$A$2:$E$2692,5,0)</f>
        <v>0.29</v>
      </c>
      <c r="W2307" s="10">
        <f>VLOOKUP(A2307,BUSINESS!$A$2:$F$2692,6,0)</f>
        <v>39</v>
      </c>
      <c r="X2307" s="10">
        <f>VLOOKUP(A2307,BUSINESS!$A$2:$G$2692,7,0)</f>
        <v>20</v>
      </c>
      <c r="Y2307" s="10">
        <f>VLOOKUP(A2307,BUSINESS!$A$2:$H$2692,8,0)</f>
        <v>157</v>
      </c>
      <c r="Z2307" s="10">
        <f>VLOOKUP(A2307,BUSINESS!$A$2:$I$2692,9,0)</f>
        <v>0.033</v>
      </c>
      <c r="AA2307" s="10">
        <f>VLOOKUP(A2307,BUSINESS!$A$2:$J$2692,10,0)</f>
        <v>0.256</v>
      </c>
      <c r="AB2307" s="7">
        <f t="shared" si="2"/>
        <v>22785012296</v>
      </c>
    </row>
    <row r="2308">
      <c r="A2308" s="7" t="str">
        <f t="shared" si="1"/>
        <v>Mali-Africa2011</v>
      </c>
      <c r="B2308" s="8" t="s">
        <v>194</v>
      </c>
      <c r="C2308" s="5" t="s">
        <v>78</v>
      </c>
      <c r="D2308" s="9" t="s">
        <v>73</v>
      </c>
      <c r="E2308" s="11">
        <v>1.064754567E10</v>
      </c>
      <c r="F2308" s="12">
        <v>0.068</v>
      </c>
      <c r="G2308" s="12">
        <v>51.0</v>
      </c>
      <c r="H2308" s="10" t="str">
        <f>if(AND(#REF!=#REF!,#REF!=#REF!+1,ISBLANK(#REF!)),#REF!,#REF!)</f>
        <v>#REF!</v>
      </c>
      <c r="I2308" s="22">
        <f>VLOOKUP(A2308,ENERGY!$A$2:$F$2692,5,0)</f>
        <v>133681</v>
      </c>
      <c r="J2308" s="10">
        <f>VLOOKUP(A2309,ENERGY!$A$2:$F$2692,6,0)</f>
        <v>1676</v>
      </c>
      <c r="K2308" s="23">
        <v>0.024</v>
      </c>
      <c r="L2308" s="10">
        <f>VLOOKUP(A2308,TOURISM!$A$2:$E$2692,5,0)</f>
        <v>274000000</v>
      </c>
      <c r="M2308" s="10">
        <f>VLOOKUP(A2308,TOURISM!$A$2:$F$2692,6,0)</f>
        <v>224000000</v>
      </c>
      <c r="N2308" s="27">
        <f t="shared" ref="N2308:S2308" si="1050">if(AND(L2308=L2309,M2308=M2308+1,ISBLANK(N2309)),N2308,N2309)</f>
        <v>0.37</v>
      </c>
      <c r="O2308" s="27">
        <f t="shared" si="1050"/>
        <v>3</v>
      </c>
      <c r="P2308" s="27">
        <f t="shared" si="1050"/>
        <v>69</v>
      </c>
      <c r="Q2308" s="27">
        <f t="shared" si="1050"/>
        <v>147</v>
      </c>
      <c r="R2308" s="27">
        <f t="shared" si="1050"/>
        <v>0.247</v>
      </c>
      <c r="S2308" s="27">
        <f t="shared" si="1050"/>
        <v>0.599</v>
      </c>
      <c r="T2308" s="10">
        <f>VLOOKUP(A2308,TOURISM!$A$2:$E$2692,5,0)</f>
        <v>274000000</v>
      </c>
      <c r="U2308" s="10">
        <f>VLOOKUP(A2308,TOURISM!$A$2:$F$2692,6,0)</f>
        <v>224000000</v>
      </c>
      <c r="V2308" s="10">
        <f>VLOOKUP(A2308,BUSINESS!$A$2:$E$2692,5,0)</f>
        <v>0.511</v>
      </c>
      <c r="W2308" s="10">
        <f>VLOOKUP(A2308,BUSINESS!$A$2:$F$2692,6,0)</f>
        <v>8</v>
      </c>
      <c r="X2308" s="10">
        <f>VLOOKUP(A2308,BUSINESS!$A$2:$G$2692,7,0)</f>
        <v>20</v>
      </c>
      <c r="Y2308" s="10">
        <f>VLOOKUP(A2308,BUSINESS!$A$2:$H$2692,8,0)</f>
        <v>270</v>
      </c>
      <c r="Z2308" s="10">
        <f>VLOOKUP(A2308,BUSINESS!$A$2:$I$2692,9,0)</f>
        <v>0.02</v>
      </c>
      <c r="AA2308" s="10">
        <f>VLOOKUP(A2308,BUSINESS!$A$2:$J$2692,10,0)</f>
        <v>0.751</v>
      </c>
      <c r="AB2308" s="7">
        <f t="shared" si="2"/>
        <v>43107472348</v>
      </c>
    </row>
    <row r="2309">
      <c r="A2309" s="7" t="str">
        <f t="shared" si="1"/>
        <v>Mauritania-Africa2011</v>
      </c>
      <c r="B2309" s="8" t="s">
        <v>197</v>
      </c>
      <c r="C2309" s="5" t="s">
        <v>78</v>
      </c>
      <c r="D2309" s="9" t="s">
        <v>73</v>
      </c>
      <c r="E2309" s="11">
        <v>4.136083856E9</v>
      </c>
      <c r="F2309" s="12">
        <v>0.059</v>
      </c>
      <c r="G2309" s="12">
        <v>51.0</v>
      </c>
      <c r="H2309" s="12">
        <v>0.17</v>
      </c>
      <c r="I2309" s="22">
        <f>VLOOKUP(A2309,ENERGY!$A$2:$F$2692,5,0)</f>
        <v>133681</v>
      </c>
      <c r="J2309" s="10">
        <f>VLOOKUP(A2310,ENERGY!$A$2:$F$2692,6,0)</f>
        <v>3777</v>
      </c>
      <c r="K2309" s="23">
        <v>0.024</v>
      </c>
      <c r="L2309" s="10">
        <f>VLOOKUP(A2309,TOURISM!$A$2:$E$2692,5,0)</f>
        <v>29000000</v>
      </c>
      <c r="M2309" s="10">
        <f>VLOOKUP(A2309,TOURISM!$A$2:$F$2692,6,0)</f>
        <v>471000000</v>
      </c>
      <c r="N2309" s="27">
        <f t="shared" ref="N2309:S2309" si="1051">if(AND(L2309=L2310,M2309=M2309+1,ISBLANK(N2310)),N2309,N2310)</f>
        <v>0.37</v>
      </c>
      <c r="O2309" s="27">
        <f t="shared" si="1051"/>
        <v>3</v>
      </c>
      <c r="P2309" s="27">
        <f t="shared" si="1051"/>
        <v>69</v>
      </c>
      <c r="Q2309" s="27">
        <f t="shared" si="1051"/>
        <v>147</v>
      </c>
      <c r="R2309" s="27">
        <f t="shared" si="1051"/>
        <v>0.247</v>
      </c>
      <c r="S2309" s="27">
        <f t="shared" si="1051"/>
        <v>0.599</v>
      </c>
      <c r="T2309" s="10">
        <f>VLOOKUP(A2309,TOURISM!$A$2:$E$2692,5,0)</f>
        <v>29000000</v>
      </c>
      <c r="U2309" s="10">
        <f>VLOOKUP(A2309,TOURISM!$A$2:$F$2692,6,0)</f>
        <v>471000000</v>
      </c>
      <c r="V2309" s="10">
        <f>VLOOKUP(A2309,BUSINESS!$A$2:$E$2692,5,0)</f>
        <v>0.682</v>
      </c>
      <c r="W2309" s="10">
        <f>VLOOKUP(A2309,BUSINESS!$A$2:$F$2692,6,0)</f>
        <v>19</v>
      </c>
      <c r="X2309" s="10">
        <f>VLOOKUP(A2309,BUSINESS!$A$2:$G$2692,7,0)</f>
        <v>20</v>
      </c>
      <c r="Y2309" s="10">
        <f>VLOOKUP(A2309,BUSINESS!$A$2:$H$2692,8,0)</f>
        <v>696</v>
      </c>
      <c r="Z2309" s="10">
        <f>VLOOKUP(A2309,BUSINESS!$A$2:$I$2692,9,0)</f>
        <v>0.045</v>
      </c>
      <c r="AA2309" s="10">
        <f>VLOOKUP(A2309,BUSINESS!$A$2:$J$2692,10,0)</f>
        <v>0.895</v>
      </c>
      <c r="AB2309" s="7">
        <f t="shared" si="2"/>
        <v>16745278769</v>
      </c>
    </row>
    <row r="2310">
      <c r="A2310" s="7" t="str">
        <f t="shared" si="1"/>
        <v>Mauritius-Africa2011</v>
      </c>
      <c r="B2310" s="8" t="s">
        <v>198</v>
      </c>
      <c r="C2310" s="5" t="s">
        <v>78</v>
      </c>
      <c r="D2310" s="9" t="s">
        <v>73</v>
      </c>
      <c r="E2310" s="11">
        <v>1.125240586E10</v>
      </c>
      <c r="F2310" s="12">
        <v>0.049</v>
      </c>
      <c r="G2310" s="12">
        <v>450.0</v>
      </c>
      <c r="H2310" s="12">
        <v>0.089</v>
      </c>
      <c r="I2310" s="22">
        <f>VLOOKUP(A2310,ENERGY!$A$2:$F$2692,5,0)</f>
        <v>1173</v>
      </c>
      <c r="J2310" s="10">
        <f>VLOOKUP(A2311,ENERGY!$A$2:$F$2692,6,0)</f>
        <v>47425</v>
      </c>
      <c r="K2310" s="23">
        <v>0.024</v>
      </c>
      <c r="L2310" s="10">
        <f>VLOOKUP(A2310,TOURISM!$A$2:$E$2692,5,0)</f>
        <v>1808000000</v>
      </c>
      <c r="M2310" s="10">
        <f>VLOOKUP(A2310,TOURISM!$A$2:$F$2692,6,0)</f>
        <v>427000000</v>
      </c>
      <c r="N2310" s="27">
        <f t="shared" ref="N2310:Q2310" si="1052">if(AND(L2310=L2311,M2310=M2310+1,ISBLANK(N2311)),N2310,N2311)</f>
        <v>0.37</v>
      </c>
      <c r="O2310" s="27">
        <f t="shared" si="1052"/>
        <v>3</v>
      </c>
      <c r="P2310" s="27">
        <f t="shared" si="1052"/>
        <v>69</v>
      </c>
      <c r="Q2310" s="27">
        <f t="shared" si="1052"/>
        <v>147</v>
      </c>
      <c r="R2310" s="23">
        <v>0.247</v>
      </c>
      <c r="S2310" s="23">
        <v>0.599</v>
      </c>
      <c r="T2310" s="10">
        <f>VLOOKUP(A2310,TOURISM!$A$2:$E$2692,5,0)</f>
        <v>1808000000</v>
      </c>
      <c r="U2310" s="10">
        <f>VLOOKUP(A2310,TOURISM!$A$2:$F$2692,6,0)</f>
        <v>427000000</v>
      </c>
      <c r="V2310" s="10">
        <f>VLOOKUP(A2310,BUSINESS!$A$2:$E$2692,5,0)</f>
        <v>0.277</v>
      </c>
      <c r="W2310" s="10">
        <f>VLOOKUP(A2310,BUSINESS!$A$2:$F$2692,6,0)</f>
        <v>6</v>
      </c>
      <c r="X2310" s="10">
        <f>VLOOKUP(A2310,BUSINESS!$A$2:$G$2692,7,0)</f>
        <v>20</v>
      </c>
      <c r="Y2310" s="10">
        <f>VLOOKUP(A2310,BUSINESS!$A$2:$H$2692,8,0)</f>
        <v>161</v>
      </c>
      <c r="Z2310" s="10">
        <f>VLOOKUP(A2310,BUSINESS!$A$2:$I$2692,9,0)</f>
        <v>0.35</v>
      </c>
      <c r="AA2310" s="10">
        <f>VLOOKUP(A2310,BUSINESS!$A$2:$J$2692,10,0)</f>
        <v>1.048</v>
      </c>
      <c r="AB2310" s="7">
        <f t="shared" si="2"/>
        <v>45556299028</v>
      </c>
    </row>
    <row r="2311">
      <c r="A2311" s="7" t="str">
        <f t="shared" si="1"/>
        <v>Morocco-Africa2011</v>
      </c>
      <c r="B2311" s="8" t="s">
        <v>205</v>
      </c>
      <c r="C2311" s="5" t="s">
        <v>78</v>
      </c>
      <c r="D2311" s="9" t="s">
        <v>73</v>
      </c>
      <c r="E2311" s="11">
        <v>9.9211339029E10</v>
      </c>
      <c r="F2311" s="12">
        <v>0.063</v>
      </c>
      <c r="G2311" s="12">
        <v>195.0</v>
      </c>
      <c r="H2311" s="10" t="str">
        <f>if(AND(#REF!=#REF!,#REF!=#REF!+1,ISBLANK(#REF!)),#REF!,#REF!)</f>
        <v>#REF!</v>
      </c>
      <c r="I2311" s="22">
        <f>VLOOKUP(A2311,ENERGY!$A$2:$F$2692,5,0)</f>
        <v>13648</v>
      </c>
      <c r="J2311" s="10">
        <f>VLOOKUP(A2312,ENERGY!$A$2:$F$2692,6,0)</f>
        <v>1980</v>
      </c>
      <c r="K2311" s="23">
        <v>0.024</v>
      </c>
      <c r="L2311" s="10">
        <f>VLOOKUP(A2311,TOURISM!$A$2:$E$2692,5,0)</f>
        <v>9101000000</v>
      </c>
      <c r="M2311" s="10">
        <f>VLOOKUP(A2311,TOURISM!$A$2:$F$2692,6,0)</f>
        <v>2260000000</v>
      </c>
      <c r="N2311" s="27">
        <f t="shared" ref="N2311:Q2311" si="1053">if(AND(L2311=L2312,M2311=M2311+1,ISBLANK(N2312)),N2311,N2312)</f>
        <v>0.37</v>
      </c>
      <c r="O2311" s="27">
        <f t="shared" si="1053"/>
        <v>3</v>
      </c>
      <c r="P2311" s="27">
        <f t="shared" si="1053"/>
        <v>69</v>
      </c>
      <c r="Q2311" s="27">
        <f t="shared" si="1053"/>
        <v>147</v>
      </c>
      <c r="R2311" s="23">
        <v>0.303</v>
      </c>
      <c r="S2311" s="23">
        <v>0.595</v>
      </c>
      <c r="T2311" s="10">
        <f>VLOOKUP(A2311,TOURISM!$A$2:$E$2692,5,0)</f>
        <v>9101000000</v>
      </c>
      <c r="U2311" s="10">
        <f>VLOOKUP(A2311,TOURISM!$A$2:$F$2692,6,0)</f>
        <v>2260000000</v>
      </c>
      <c r="V2311" s="10">
        <f>VLOOKUP(A2311,BUSINESS!$A$2:$E$2692,5,0)</f>
        <v>0.496</v>
      </c>
      <c r="W2311" s="10">
        <f>VLOOKUP(A2311,BUSINESS!$A$2:$F$2692,6,0)</f>
        <v>12</v>
      </c>
      <c r="X2311" s="10">
        <f>VLOOKUP(A2311,BUSINESS!$A$2:$G$2692,7,0)</f>
        <v>20</v>
      </c>
      <c r="Y2311" s="10">
        <f>VLOOKUP(A2311,BUSINESS!$A$2:$H$2692,8,0)</f>
        <v>238</v>
      </c>
      <c r="Z2311" s="10">
        <f>VLOOKUP(A2311,BUSINESS!$A$2:$I$2692,9,0)</f>
        <v>0.461</v>
      </c>
      <c r="AA2311" s="10">
        <f>VLOOKUP(A2311,BUSINESS!$A$2:$J$2692,10,0)</f>
        <v>1.14</v>
      </c>
      <c r="AB2311" s="7">
        <f t="shared" si="2"/>
        <v>327430161812</v>
      </c>
    </row>
    <row r="2312">
      <c r="A2312" s="7" t="str">
        <f t="shared" si="1"/>
        <v>Mozambique-Africa2011</v>
      </c>
      <c r="B2312" s="8" t="s">
        <v>206</v>
      </c>
      <c r="C2312" s="5" t="s">
        <v>78</v>
      </c>
      <c r="D2312" s="9" t="s">
        <v>73</v>
      </c>
      <c r="E2312" s="11">
        <v>1.25478884E10</v>
      </c>
      <c r="F2312" s="12">
        <v>0.064</v>
      </c>
      <c r="G2312" s="12">
        <v>33.0</v>
      </c>
      <c r="H2312" s="12">
        <v>0.191</v>
      </c>
      <c r="I2312" s="22">
        <f>VLOOKUP(A2312,ENERGY!$A$2:$F$2692,5,0)</f>
        <v>8742</v>
      </c>
      <c r="J2312" s="10">
        <f>VLOOKUP(A2313,ENERGY!$A$2:$F$2692,6,0)</f>
        <v>1874</v>
      </c>
      <c r="K2312" s="23">
        <v>0.024</v>
      </c>
      <c r="L2312" s="10">
        <f>VLOOKUP(A2312,TOURISM!$A$2:$E$2692,5,0)</f>
        <v>266000000</v>
      </c>
      <c r="M2312" s="10">
        <f>VLOOKUP(A2312,TOURISM!$A$2:$F$2692,6,0)</f>
        <v>256000000</v>
      </c>
      <c r="N2312" s="27">
        <f t="shared" ref="N2312:N2344" si="1055">if(AND(L2312=L2313,M2312=M2312+1,ISBLANK(N2313)),N2312,N2313)</f>
        <v>0.37</v>
      </c>
      <c r="O2312" s="23">
        <v>3.0</v>
      </c>
      <c r="P2312" s="27">
        <f t="shared" ref="P2312:Q2312" si="1054">if(AND(N2312=N2313,O2312=O2312+1,ISBLANK(P2313)),P2312,P2313)</f>
        <v>69</v>
      </c>
      <c r="Q2312" s="27">
        <f t="shared" si="1054"/>
        <v>147</v>
      </c>
      <c r="R2312" s="23">
        <v>0.66</v>
      </c>
      <c r="S2312" s="23">
        <v>0.471</v>
      </c>
      <c r="T2312" s="10">
        <f>VLOOKUP(A2312,TOURISM!$A$2:$E$2692,5,0)</f>
        <v>266000000</v>
      </c>
      <c r="U2312" s="10">
        <f>VLOOKUP(A2312,TOURISM!$A$2:$F$2692,6,0)</f>
        <v>256000000</v>
      </c>
      <c r="V2312" s="10">
        <f>VLOOKUP(A2312,BUSINESS!$A$2:$E$2692,5,0)</f>
        <v>0.375</v>
      </c>
      <c r="W2312" s="10">
        <f>VLOOKUP(A2312,BUSINESS!$A$2:$F$2692,6,0)</f>
        <v>13</v>
      </c>
      <c r="X2312" s="10">
        <f>VLOOKUP(A2312,BUSINESS!$A$2:$G$2692,7,0)</f>
        <v>20</v>
      </c>
      <c r="Y2312" s="10">
        <f>VLOOKUP(A2312,BUSINESS!$A$2:$H$2692,8,0)</f>
        <v>230</v>
      </c>
      <c r="Z2312" s="10">
        <f>VLOOKUP(A2312,BUSINESS!$A$2:$I$2692,9,0)</f>
        <v>0.043</v>
      </c>
      <c r="AA2312" s="10">
        <f>VLOOKUP(A2312,BUSINESS!$A$2:$J$2692,10,0)</f>
        <v>0.32</v>
      </c>
      <c r="AB2312" s="7">
        <f t="shared" si="2"/>
        <v>19011952121</v>
      </c>
    </row>
    <row r="2313">
      <c r="A2313" s="7" t="str">
        <f t="shared" si="1"/>
        <v>Namibia-Africa2011</v>
      </c>
      <c r="B2313" s="8" t="s">
        <v>208</v>
      </c>
      <c r="C2313" s="5" t="s">
        <v>78</v>
      </c>
      <c r="D2313" s="9" t="s">
        <v>73</v>
      </c>
      <c r="E2313" s="11">
        <v>1.2451760766E10</v>
      </c>
      <c r="F2313" s="12">
        <v>0.086</v>
      </c>
      <c r="G2313" s="12">
        <v>486.0</v>
      </c>
      <c r="H2313" s="12">
        <v>0.087</v>
      </c>
      <c r="I2313" s="22">
        <f>VLOOKUP(A2313,ENERGY!$A$2:$F$2692,5,0)</f>
        <v>1076</v>
      </c>
      <c r="J2313" s="10">
        <f>VLOOKUP(A2314,ENERGY!$A$2:$F$2692,6,0)</f>
        <v>880</v>
      </c>
      <c r="K2313" s="23">
        <v>0.024</v>
      </c>
      <c r="L2313" s="10">
        <f>VLOOKUP(A2313,TOURISM!$A$2:$E$2692,5,0)</f>
        <v>645000000</v>
      </c>
      <c r="M2313" s="10">
        <f>VLOOKUP(A2313,TOURISM!$A$2:$F$2692,6,0)</f>
        <v>207000000</v>
      </c>
      <c r="N2313" s="27">
        <f t="shared" si="1055"/>
        <v>0.37</v>
      </c>
      <c r="O2313" s="26"/>
      <c r="P2313" s="27">
        <f t="shared" ref="P2313:Q2313" si="1056">if(AND(N2313=N2314,O2313=O2313+1,ISBLANK(P2314)),P2313,P2314)</f>
        <v>69</v>
      </c>
      <c r="Q2313" s="27">
        <f t="shared" si="1056"/>
        <v>147</v>
      </c>
      <c r="R2313" s="23">
        <v>0.084</v>
      </c>
      <c r="S2313" s="23">
        <v>0.007</v>
      </c>
      <c r="T2313" s="10">
        <f>VLOOKUP(A2313,TOURISM!$A$2:$E$2692,5,0)</f>
        <v>645000000</v>
      </c>
      <c r="U2313" s="10">
        <f>VLOOKUP(A2313,TOURISM!$A$2:$F$2692,6,0)</f>
        <v>207000000</v>
      </c>
      <c r="V2313" s="10">
        <f>VLOOKUP(A2313,BUSINESS!$A$2:$E$2692,5,0)</f>
        <v>0.218</v>
      </c>
      <c r="W2313" s="10">
        <f>VLOOKUP(A2313,BUSINESS!$A$2:$F$2692,6,0)</f>
        <v>66</v>
      </c>
      <c r="X2313" s="10">
        <f>VLOOKUP(A2313,BUSINESS!$A$2:$G$2692,7,0)</f>
        <v>20</v>
      </c>
      <c r="Y2313" s="10">
        <f>VLOOKUP(A2313,BUSINESS!$A$2:$H$2692,8,0)</f>
        <v>339</v>
      </c>
      <c r="Z2313" s="10">
        <f>VLOOKUP(A2313,BUSINESS!$A$2:$I$2692,9,0)</f>
        <v>0.12</v>
      </c>
      <c r="AA2313" s="10">
        <f>VLOOKUP(A2313,BUSINESS!$A$2:$J$2692,10,0)</f>
        <v>0.99</v>
      </c>
      <c r="AB2313" s="7">
        <f t="shared" si="2"/>
        <v>148235247214</v>
      </c>
    </row>
    <row r="2314">
      <c r="A2314" s="7" t="str">
        <f t="shared" si="1"/>
        <v>Niger-Africa2011</v>
      </c>
      <c r="B2314" s="8" t="s">
        <v>214</v>
      </c>
      <c r="C2314" s="5" t="s">
        <v>78</v>
      </c>
      <c r="D2314" s="9" t="s">
        <v>73</v>
      </c>
      <c r="E2314" s="11">
        <v>6.411842066E9</v>
      </c>
      <c r="F2314" s="12">
        <v>0.068</v>
      </c>
      <c r="G2314" s="12">
        <v>25.0</v>
      </c>
      <c r="H2314" s="10" t="str">
        <f>if(AND(#REF!=#REF!,#REF!=#REF!+1,ISBLANK(#REF!)),#REF!,#REF!)</f>
        <v>#REF!</v>
      </c>
      <c r="I2314" s="22">
        <f>VLOOKUP(A2314,ENERGY!$A$2:$F$2692,5,0)</f>
        <v>133681</v>
      </c>
      <c r="J2314" s="10">
        <f>VLOOKUP(A2315,ENERGY!$A$2:$F$2692,6,0)</f>
        <v>93138</v>
      </c>
      <c r="K2314" s="23">
        <v>0.024</v>
      </c>
      <c r="L2314" s="10">
        <f>VLOOKUP(A2314,TOURISM!$A$2:$E$2692,5,0)</f>
        <v>86000000</v>
      </c>
      <c r="M2314" s="10" t="str">
        <f>VLOOKUP(A2314,TOURISM!$A$2:$F$2692,6,0)</f>
        <v/>
      </c>
      <c r="N2314" s="27">
        <f t="shared" si="1055"/>
        <v>0.37</v>
      </c>
      <c r="O2314" s="23">
        <v>7.0</v>
      </c>
      <c r="P2314" s="27">
        <f t="shared" ref="P2314:Q2314" si="1057">if(AND(N2314=N2315,O2314=O2314+1,ISBLANK(P2315)),P2314,P2315)</f>
        <v>69</v>
      </c>
      <c r="Q2314" s="27">
        <f t="shared" si="1057"/>
        <v>147</v>
      </c>
      <c r="R2314" s="23">
        <v>0.221</v>
      </c>
      <c r="S2314" s="23">
        <v>0.49</v>
      </c>
      <c r="T2314" s="10">
        <f>VLOOKUP(A2314,TOURISM!$A$2:$E$2692,5,0)</f>
        <v>86000000</v>
      </c>
      <c r="U2314" s="10" t="str">
        <f>VLOOKUP(A2314,TOURISM!$A$2:$F$2692,6,0)</f>
        <v/>
      </c>
      <c r="V2314" s="10">
        <f>VLOOKUP(A2314,BUSINESS!$A$2:$E$2692,5,0)</f>
        <v>0.438</v>
      </c>
      <c r="W2314" s="10">
        <f>VLOOKUP(A2314,BUSINESS!$A$2:$F$2692,6,0)</f>
        <v>17</v>
      </c>
      <c r="X2314" s="10">
        <f>VLOOKUP(A2314,BUSINESS!$A$2:$G$2692,7,0)</f>
        <v>20</v>
      </c>
      <c r="Y2314" s="10">
        <f>VLOOKUP(A2314,BUSINESS!$A$2:$H$2692,8,0)</f>
        <v>270</v>
      </c>
      <c r="Z2314" s="10">
        <f>VLOOKUP(A2314,BUSINESS!$A$2:$I$2692,9,0)</f>
        <v>0.013</v>
      </c>
      <c r="AA2314" s="10">
        <f>VLOOKUP(A2314,BUSINESS!$A$2:$J$2692,10,0)</f>
        <v>0.287</v>
      </c>
      <c r="AB2314" s="7">
        <f t="shared" si="2"/>
        <v>29012860027</v>
      </c>
    </row>
    <row r="2315">
      <c r="A2315" s="7" t="str">
        <f t="shared" si="1"/>
        <v>Nigeria-Africa2011</v>
      </c>
      <c r="B2315" s="8" t="s">
        <v>215</v>
      </c>
      <c r="C2315" s="5" t="s">
        <v>78</v>
      </c>
      <c r="D2315" s="9" t="s">
        <v>73</v>
      </c>
      <c r="E2315" s="11">
        <v>4.12E11</v>
      </c>
      <c r="F2315" s="12">
        <v>0.057</v>
      </c>
      <c r="G2315" s="12">
        <v>85.0</v>
      </c>
      <c r="H2315" s="12">
        <v>0.16</v>
      </c>
      <c r="I2315" s="22">
        <f>VLOOKUP(A2315,ENERGY!$A$2:$F$2692,5,0)</f>
        <v>99007</v>
      </c>
      <c r="J2315" s="10">
        <f>VLOOKUP(A2316,ENERGY!$A$2:$F$2692,6,0)</f>
        <v>682</v>
      </c>
      <c r="K2315" s="23">
        <v>0.024</v>
      </c>
      <c r="L2315" s="10">
        <f>VLOOKUP(A2315,TOURISM!$A$2:$E$2692,5,0)</f>
        <v>688000000</v>
      </c>
      <c r="M2315" s="10">
        <f>VLOOKUP(A2315,TOURISM!$A$2:$F$2692,6,0)</f>
        <v>9534000000</v>
      </c>
      <c r="N2315" s="27">
        <f t="shared" si="1055"/>
        <v>0.37</v>
      </c>
      <c r="O2315" s="23">
        <v>6.0</v>
      </c>
      <c r="P2315" s="27">
        <f t="shared" ref="P2315:Q2315" si="1058">if(AND(N2315=N2316,O2315=O2315+1,ISBLANK(P2316)),P2315,P2316)</f>
        <v>69</v>
      </c>
      <c r="Q2315" s="27">
        <f t="shared" si="1058"/>
        <v>147</v>
      </c>
      <c r="R2315" s="23">
        <v>0.648</v>
      </c>
      <c r="S2315" s="23">
        <v>0.625</v>
      </c>
      <c r="T2315" s="10">
        <f>VLOOKUP(A2315,TOURISM!$A$2:$E$2692,5,0)</f>
        <v>688000000</v>
      </c>
      <c r="U2315" s="10">
        <f>VLOOKUP(A2315,TOURISM!$A$2:$F$2692,6,0)</f>
        <v>9534000000</v>
      </c>
      <c r="V2315" s="10">
        <f>VLOOKUP(A2315,BUSINESS!$A$2:$E$2692,5,0)</f>
        <v>0.327</v>
      </c>
      <c r="W2315" s="10">
        <f>VLOOKUP(A2315,BUSINESS!$A$2:$F$2692,6,0)</f>
        <v>28</v>
      </c>
      <c r="X2315" s="10">
        <f>VLOOKUP(A2315,BUSINESS!$A$2:$G$2692,7,0)</f>
        <v>20</v>
      </c>
      <c r="Y2315" s="10">
        <f>VLOOKUP(A2315,BUSINESS!$A$2:$H$2692,8,0)</f>
        <v>938</v>
      </c>
      <c r="Z2315" s="10">
        <f>VLOOKUP(A2315,BUSINESS!$A$2:$I$2692,9,0)</f>
        <v>0.284</v>
      </c>
      <c r="AA2315" s="10">
        <f>VLOOKUP(A2315,BUSINESS!$A$2:$J$2692,10,0)</f>
        <v>0.58</v>
      </c>
      <c r="AB2315" s="7">
        <f t="shared" si="2"/>
        <v>635802469136</v>
      </c>
    </row>
    <row r="2316">
      <c r="A2316" s="7" t="str">
        <f t="shared" si="1"/>
        <v>Rwanda-Africa2011</v>
      </c>
      <c r="B2316" s="8" t="s">
        <v>232</v>
      </c>
      <c r="C2316" s="5" t="s">
        <v>78</v>
      </c>
      <c r="D2316" s="9" t="s">
        <v>73</v>
      </c>
      <c r="E2316" s="11">
        <v>6.40672702E9</v>
      </c>
      <c r="F2316" s="12">
        <v>0.11</v>
      </c>
      <c r="G2316" s="12">
        <v>62.0</v>
      </c>
      <c r="H2316" s="10" t="str">
        <f>if(AND(#REF!=#REF!,#REF!=#REF!+1,ISBLANK(#REF!)),#REF!,#REF!)</f>
        <v>#REF!</v>
      </c>
      <c r="I2316" s="22">
        <f>VLOOKUP(A2316,ENERGY!$A$2:$F$2692,5,0)</f>
        <v>133681</v>
      </c>
      <c r="J2316" s="10">
        <f>VLOOKUP(A2317,ENERGY!$A$2:$F$2692,6,0)</f>
        <v>66</v>
      </c>
      <c r="K2316" s="23">
        <v>0.024</v>
      </c>
      <c r="L2316" s="10">
        <f>VLOOKUP(A2316,TOURISM!$A$2:$E$2692,5,0)</f>
        <v>298000000</v>
      </c>
      <c r="M2316" s="10">
        <f>VLOOKUP(A2316,TOURISM!$A$2:$F$2692,6,0)</f>
        <v>147000000</v>
      </c>
      <c r="N2316" s="27">
        <f t="shared" si="1055"/>
        <v>0.37</v>
      </c>
      <c r="O2316" s="27">
        <f t="shared" ref="O2316:Q2316" si="1059">if(AND(M2316=M2317,N2316=N2316+1,ISBLANK(O2317)),O2316,O2317)</f>
        <v>27</v>
      </c>
      <c r="P2316" s="27">
        <f t="shared" si="1059"/>
        <v>69</v>
      </c>
      <c r="Q2316" s="27">
        <f t="shared" si="1059"/>
        <v>147</v>
      </c>
      <c r="R2316" s="23">
        <v>0.27</v>
      </c>
      <c r="S2316" s="23">
        <v>0.505</v>
      </c>
      <c r="T2316" s="10">
        <f>VLOOKUP(A2316,TOURISM!$A$2:$E$2692,5,0)</f>
        <v>298000000</v>
      </c>
      <c r="U2316" s="10">
        <f>VLOOKUP(A2316,TOURISM!$A$2:$F$2692,6,0)</f>
        <v>147000000</v>
      </c>
      <c r="V2316" s="10">
        <f>VLOOKUP(A2316,BUSINESS!$A$2:$E$2692,5,0)</f>
        <v>0.31</v>
      </c>
      <c r="W2316" s="10">
        <f>VLOOKUP(A2316,BUSINESS!$A$2:$F$2692,6,0)</f>
        <v>3</v>
      </c>
      <c r="X2316" s="10">
        <f>VLOOKUP(A2316,BUSINESS!$A$2:$G$2692,7,0)</f>
        <v>20</v>
      </c>
      <c r="Y2316" s="10">
        <f>VLOOKUP(A2316,BUSINESS!$A$2:$H$2692,8,0)</f>
        <v>148</v>
      </c>
      <c r="Z2316" s="10">
        <f>VLOOKUP(A2316,BUSINESS!$A$2:$I$2692,9,0)</f>
        <v>0.07</v>
      </c>
      <c r="AA2316" s="10">
        <f>VLOOKUP(A2316,BUSINESS!$A$2:$J$2692,10,0)</f>
        <v>0.399</v>
      </c>
      <c r="AB2316" s="7">
        <f t="shared" si="2"/>
        <v>23728618593</v>
      </c>
    </row>
    <row r="2317">
      <c r="A2317" s="7" t="str">
        <f t="shared" si="1"/>
        <v>Sao Tome and Principe-Africa2011</v>
      </c>
      <c r="B2317" s="8" t="s">
        <v>235</v>
      </c>
      <c r="C2317" s="5" t="s">
        <v>78</v>
      </c>
      <c r="D2317" s="9" t="s">
        <v>73</v>
      </c>
      <c r="E2317" s="11">
        <v>2.48286778E8</v>
      </c>
      <c r="F2317" s="12">
        <v>0.076</v>
      </c>
      <c r="G2317" s="12">
        <v>108.0</v>
      </c>
      <c r="H2317" s="12">
        <v>0.27</v>
      </c>
      <c r="I2317" s="22">
        <f>VLOOKUP(A2317,ENERGY!$A$2:$F$2692,5,0)</f>
        <v>133681</v>
      </c>
      <c r="J2317" s="10">
        <f>VLOOKUP(A2318,ENERGY!$A$2:$F$2692,6,0)</f>
        <v>5013</v>
      </c>
      <c r="K2317" s="23">
        <v>0.024</v>
      </c>
      <c r="L2317" s="10">
        <f>VLOOKUP(A2317,TOURISM!$A$2:$E$2692,5,0)</f>
        <v>15900000</v>
      </c>
      <c r="M2317" s="10">
        <f>VLOOKUP(A2317,TOURISM!$A$2:$F$2692,6,0)</f>
        <v>1400000</v>
      </c>
      <c r="N2317" s="27">
        <f t="shared" si="1055"/>
        <v>0.37</v>
      </c>
      <c r="O2317" s="23">
        <v>27.0</v>
      </c>
      <c r="P2317" s="27">
        <f t="shared" ref="P2317:Q2317" si="1060">if(AND(N2317=N2318,O2317=O2317+1,ISBLANK(P2318)),P2317,P2318)</f>
        <v>69</v>
      </c>
      <c r="Q2317" s="27">
        <f t="shared" si="1060"/>
        <v>147</v>
      </c>
      <c r="R2317" s="23">
        <v>0.282</v>
      </c>
      <c r="S2317" s="23">
        <v>0.573</v>
      </c>
      <c r="T2317" s="10">
        <f>VLOOKUP(A2317,TOURISM!$A$2:$E$2692,5,0)</f>
        <v>15900000</v>
      </c>
      <c r="U2317" s="10">
        <f>VLOOKUP(A2317,TOURISM!$A$2:$F$2692,6,0)</f>
        <v>1400000</v>
      </c>
      <c r="V2317" s="10">
        <f>VLOOKUP(A2317,BUSINESS!$A$2:$E$2692,5,0)</f>
        <v>0.325</v>
      </c>
      <c r="W2317" s="10">
        <f>VLOOKUP(A2317,BUSINESS!$A$2:$F$2692,6,0)</f>
        <v>10</v>
      </c>
      <c r="X2317" s="10">
        <f>VLOOKUP(A2317,BUSINESS!$A$2:$G$2692,7,0)</f>
        <v>20</v>
      </c>
      <c r="Y2317" s="10">
        <f>VLOOKUP(A2317,BUSINESS!$A$2:$H$2692,8,0)</f>
        <v>424</v>
      </c>
      <c r="Z2317" s="10">
        <f>VLOOKUP(A2317,BUSINESS!$A$2:$I$2692,9,0)</f>
        <v>0.202</v>
      </c>
      <c r="AA2317" s="10">
        <f>VLOOKUP(A2317,BUSINESS!$A$2:$J$2692,10,0)</f>
        <v>0.628</v>
      </c>
      <c r="AB2317" s="7">
        <f t="shared" si="2"/>
        <v>880449567.4</v>
      </c>
    </row>
    <row r="2318">
      <c r="A2318" s="7" t="str">
        <f t="shared" si="1"/>
        <v>Senegal-Africa2011</v>
      </c>
      <c r="B2318" s="8" t="s">
        <v>237</v>
      </c>
      <c r="C2318" s="5" t="s">
        <v>78</v>
      </c>
      <c r="D2318" s="9" t="s">
        <v>73</v>
      </c>
      <c r="E2318" s="11">
        <v>1.4440676498E10</v>
      </c>
      <c r="F2318" s="12">
        <v>0.05</v>
      </c>
      <c r="G2318" s="12">
        <v>54.0</v>
      </c>
      <c r="H2318" s="10" t="str">
        <f>if(AND(#REF!=#REF!,#REF!=#REF!+1,ISBLANK(#REF!)),#REF!,#REF!)</f>
        <v>#REF!</v>
      </c>
      <c r="I2318" s="22">
        <f>VLOOKUP(A2318,ENERGY!$A$2:$F$2692,5,0)</f>
        <v>2556</v>
      </c>
      <c r="J2318" s="10">
        <f>VLOOKUP(A2319,ENERGY!$A$2:$F$2692,6,0)</f>
        <v>557</v>
      </c>
      <c r="K2318" s="23">
        <v>0.024</v>
      </c>
      <c r="L2318" s="10">
        <f>VLOOKUP(A2318,TOURISM!$A$2:$E$2692,5,0)</f>
        <v>29000000</v>
      </c>
      <c r="M2318" s="10">
        <f>VLOOKUP(A2318,TOURISM!$A$2:$F$2692,6,0)</f>
        <v>9761000000</v>
      </c>
      <c r="N2318" s="27">
        <f t="shared" si="1055"/>
        <v>0.37</v>
      </c>
      <c r="O2318" s="27">
        <f t="shared" ref="O2318:Q2318" si="1061">if(AND(M2318=M2319,N2318=N2318+1,ISBLANK(O2319)),O2318,O2319)</f>
        <v>45</v>
      </c>
      <c r="P2318" s="27">
        <f t="shared" si="1061"/>
        <v>69</v>
      </c>
      <c r="Q2318" s="27">
        <f t="shared" si="1061"/>
        <v>147</v>
      </c>
      <c r="R2318" s="23">
        <v>0.561</v>
      </c>
      <c r="S2318" s="23">
        <v>0.686</v>
      </c>
      <c r="T2318" s="10">
        <f>VLOOKUP(A2318,TOURISM!$A$2:$E$2692,5,0)</f>
        <v>29000000</v>
      </c>
      <c r="U2318" s="10">
        <f>VLOOKUP(A2318,TOURISM!$A$2:$F$2692,6,0)</f>
        <v>9761000000</v>
      </c>
      <c r="V2318" s="10">
        <f>VLOOKUP(A2318,BUSINESS!$A$2:$E$2692,5,0)</f>
        <v>0.455</v>
      </c>
      <c r="W2318" s="10">
        <f>VLOOKUP(A2318,BUSINESS!$A$2:$F$2692,6,0)</f>
        <v>6</v>
      </c>
      <c r="X2318" s="10">
        <f>VLOOKUP(A2318,BUSINESS!$A$2:$G$2692,7,0)</f>
        <v>20</v>
      </c>
      <c r="Y2318" s="10">
        <f>VLOOKUP(A2318,BUSINESS!$A$2:$H$2692,8,0)</f>
        <v>666</v>
      </c>
      <c r="Z2318" s="10">
        <f>VLOOKUP(A2318,BUSINESS!$A$2:$I$2692,9,0)</f>
        <v>0.175</v>
      </c>
      <c r="AA2318" s="10">
        <f>VLOOKUP(A2318,BUSINESS!$A$2:$J$2692,10,0)</f>
        <v>0.702</v>
      </c>
      <c r="AB2318" s="7">
        <f t="shared" si="2"/>
        <v>25740956324</v>
      </c>
    </row>
    <row r="2319">
      <c r="A2319" s="7" t="str">
        <f t="shared" si="1"/>
        <v>Seychelles-Africa2011</v>
      </c>
      <c r="B2319" s="8" t="s">
        <v>239</v>
      </c>
      <c r="C2319" s="5" t="s">
        <v>78</v>
      </c>
      <c r="D2319" s="9" t="s">
        <v>73</v>
      </c>
      <c r="E2319" s="11">
        <v>1.059593023E9</v>
      </c>
      <c r="F2319" s="12">
        <v>0.036</v>
      </c>
      <c r="G2319" s="12">
        <v>413.0</v>
      </c>
      <c r="H2319" s="12">
        <v>0.112</v>
      </c>
      <c r="I2319" s="22">
        <f>VLOOKUP(A2319,ENERGY!$A$2:$F$2692,5,0)</f>
        <v>133681</v>
      </c>
      <c r="J2319" s="10">
        <f>VLOOKUP(A2320,ENERGY!$A$2:$F$2692,6,0)</f>
        <v>653</v>
      </c>
      <c r="K2319" s="23">
        <v>0.024</v>
      </c>
      <c r="L2319" s="10">
        <f>VLOOKUP(A2319,TOURISM!$A$2:$E$2692,5,0)</f>
        <v>31000000</v>
      </c>
      <c r="M2319" s="10">
        <f>VLOOKUP(A2319,TOURISM!$A$2:$F$2692,6,0)</f>
        <v>5000000</v>
      </c>
      <c r="N2319" s="27">
        <f t="shared" si="1055"/>
        <v>0.37</v>
      </c>
      <c r="O2319" s="23">
        <v>45.0</v>
      </c>
      <c r="P2319" s="27">
        <f t="shared" ref="P2319:Q2319" si="1062">if(AND(N2319=N2320,O2319=O2319+1,ISBLANK(P2320)),P2319,P2320)</f>
        <v>69</v>
      </c>
      <c r="Q2319" s="27">
        <f t="shared" si="1062"/>
        <v>147</v>
      </c>
      <c r="R2319" s="23">
        <v>0.171</v>
      </c>
      <c r="S2319" s="23">
        <v>0.18</v>
      </c>
      <c r="T2319" s="10">
        <f>VLOOKUP(A2319,TOURISM!$A$2:$E$2692,5,0)</f>
        <v>31000000</v>
      </c>
      <c r="U2319" s="10">
        <f>VLOOKUP(A2319,TOURISM!$A$2:$F$2692,6,0)</f>
        <v>5000000</v>
      </c>
      <c r="V2319" s="10">
        <f>VLOOKUP(A2319,BUSINESS!$A$2:$E$2692,5,0)</f>
        <v>0.322</v>
      </c>
      <c r="W2319" s="10">
        <f>VLOOKUP(A2319,BUSINESS!$A$2:$F$2692,6,0)</f>
        <v>39</v>
      </c>
      <c r="X2319" s="10">
        <f>VLOOKUP(A2319,BUSINESS!$A$2:$G$2692,7,0)</f>
        <v>20</v>
      </c>
      <c r="Y2319" s="10">
        <f>VLOOKUP(A2319,BUSINESS!$A$2:$H$2692,8,0)</f>
        <v>76</v>
      </c>
      <c r="Z2319" s="10">
        <f>VLOOKUP(A2319,BUSINESS!$A$2:$I$2692,9,0)</f>
        <v>0.432</v>
      </c>
      <c r="AA2319" s="10">
        <f>VLOOKUP(A2319,BUSINESS!$A$2:$J$2692,10,0)</f>
        <v>1.379</v>
      </c>
      <c r="AB2319" s="7">
        <f t="shared" si="2"/>
        <v>6196450427</v>
      </c>
    </row>
    <row r="2320">
      <c r="A2320" s="7" t="str">
        <f t="shared" si="1"/>
        <v>Sierra Leone-Africa2011</v>
      </c>
      <c r="B2320" s="8" t="s">
        <v>240</v>
      </c>
      <c r="C2320" s="5" t="s">
        <v>78</v>
      </c>
      <c r="D2320" s="9" t="s">
        <v>73</v>
      </c>
      <c r="E2320" s="11">
        <v>2.932273988E9</v>
      </c>
      <c r="F2320" s="12">
        <v>0.163</v>
      </c>
      <c r="G2320" s="12">
        <v>82.0</v>
      </c>
      <c r="H2320" s="12">
        <v>0.21</v>
      </c>
      <c r="I2320" s="22">
        <f>VLOOKUP(A2320,ENERGY!$A$2:$F$2692,5,0)</f>
        <v>133681</v>
      </c>
      <c r="J2320" s="10">
        <f>VLOOKUP(A2321,ENERGY!$A$2:$F$2692,6,0)</f>
        <v>576</v>
      </c>
      <c r="K2320" s="23">
        <v>0.024</v>
      </c>
      <c r="L2320" s="10">
        <f>VLOOKUP(A2320,TOURISM!$A$2:$E$2692,5,0)</f>
        <v>44000000</v>
      </c>
      <c r="M2320" s="10">
        <f>VLOOKUP(A2320,TOURISM!$A$2:$F$2692,6,0)</f>
        <v>29000000</v>
      </c>
      <c r="N2320" s="27">
        <f t="shared" si="1055"/>
        <v>0.37</v>
      </c>
      <c r="O2320" s="23">
        <v>31.0</v>
      </c>
      <c r="P2320" s="27">
        <f t="shared" ref="P2320:Q2320" si="1063">if(AND(N2320=N2321,O2320=O2320+1,ISBLANK(P2321)),P2320,P2321)</f>
        <v>69</v>
      </c>
      <c r="Q2320" s="27">
        <f t="shared" si="1063"/>
        <v>147</v>
      </c>
      <c r="R2320" s="23">
        <v>0.1</v>
      </c>
      <c r="S2320" s="23">
        <v>0.689</v>
      </c>
      <c r="T2320" s="10">
        <f>VLOOKUP(A2320,TOURISM!$A$2:$E$2692,5,0)</f>
        <v>44000000</v>
      </c>
      <c r="U2320" s="10">
        <f>VLOOKUP(A2320,TOURISM!$A$2:$F$2692,6,0)</f>
        <v>29000000</v>
      </c>
      <c r="V2320" s="10">
        <f>VLOOKUP(A2320,BUSINESS!$A$2:$E$2692,5,0)</f>
        <v>0.324</v>
      </c>
      <c r="W2320" s="10">
        <f>VLOOKUP(A2320,BUSINESS!$A$2:$F$2692,6,0)</f>
        <v>12</v>
      </c>
      <c r="X2320" s="10">
        <f>VLOOKUP(A2320,BUSINESS!$A$2:$G$2692,7,0)</f>
        <v>20</v>
      </c>
      <c r="Y2320" s="10">
        <f>VLOOKUP(A2320,BUSINESS!$A$2:$H$2692,8,0)</f>
        <v>357</v>
      </c>
      <c r="Z2320" s="10">
        <f>VLOOKUP(A2320,BUSINESS!$A$2:$I$2692,9,0)</f>
        <v>0.009</v>
      </c>
      <c r="AA2320" s="10">
        <f>VLOOKUP(A2320,BUSINESS!$A$2:$J$2692,10,0)</f>
        <v>0.364</v>
      </c>
      <c r="AB2320" s="7">
        <f t="shared" si="2"/>
        <v>29322739880</v>
      </c>
    </row>
    <row r="2321">
      <c r="A2321" s="7" t="str">
        <f t="shared" si="1"/>
        <v>Somalia-Africa2011</v>
      </c>
      <c r="B2321" s="8" t="s">
        <v>246</v>
      </c>
      <c r="C2321" s="5" t="s">
        <v>78</v>
      </c>
      <c r="D2321" s="9" t="s">
        <v>73</v>
      </c>
      <c r="E2321" s="8"/>
      <c r="F2321" s="10" t="str">
        <f t="shared" ref="F2321:H2321" si="1064">if(AND(#REF!=#REF!,#REF!=#REF!+1,ISBLANK(#REF!)),#REF!,#REF!)</f>
        <v>#REF!</v>
      </c>
      <c r="G2321" s="10" t="str">
        <f t="shared" si="1064"/>
        <v>#REF!</v>
      </c>
      <c r="H2321" s="10" t="str">
        <f t="shared" si="1064"/>
        <v>#REF!</v>
      </c>
      <c r="I2321" s="22">
        <f>VLOOKUP(A2321,ENERGY!$A$2:$F$2692,5,0)</f>
        <v>133681</v>
      </c>
      <c r="J2321" s="10">
        <f>VLOOKUP(A2322,ENERGY!$A$2:$F$2692,6,0)</f>
        <v>380811</v>
      </c>
      <c r="K2321" s="23">
        <v>0.024</v>
      </c>
      <c r="L2321" s="10">
        <f>VLOOKUP(A2321,TOURISM!$A$2:$E$2692,5,0)</f>
        <v>39000000</v>
      </c>
      <c r="M2321" s="10">
        <f>VLOOKUP(A2321,TOURISM!$A$2:$F$2692,6,0)</f>
        <v>2954000000</v>
      </c>
      <c r="N2321" s="27">
        <f t="shared" si="1055"/>
        <v>0.37</v>
      </c>
      <c r="O2321" s="27">
        <f t="shared" ref="O2321:S2321" si="1065">if(AND(M2321=M2322,N2321=N2321+1,ISBLANK(O2322)),O2321,O2322)</f>
        <v>77</v>
      </c>
      <c r="P2321" s="27">
        <f t="shared" si="1065"/>
        <v>69</v>
      </c>
      <c r="Q2321" s="27">
        <f t="shared" si="1065"/>
        <v>147</v>
      </c>
      <c r="R2321" s="27">
        <f t="shared" si="1065"/>
        <v>0.074</v>
      </c>
      <c r="S2321" s="27">
        <f t="shared" si="1065"/>
        <v>0.663</v>
      </c>
      <c r="T2321" s="10">
        <f>VLOOKUP(A2321,TOURISM!$A$2:$E$2692,5,0)</f>
        <v>39000000</v>
      </c>
      <c r="U2321" s="10">
        <f>VLOOKUP(A2321,TOURISM!$A$2:$F$2692,6,0)</f>
        <v>2954000000</v>
      </c>
      <c r="V2321" s="10">
        <f>VLOOKUP(A2321,BUSINESS!$A$2:$E$2692,5,0)</f>
        <v>0.516</v>
      </c>
      <c r="W2321" s="10">
        <f>VLOOKUP(A2321,BUSINESS!$A$2:$F$2692,6,0)</f>
        <v>66</v>
      </c>
      <c r="X2321" s="10">
        <f>VLOOKUP(A2321,BUSINESS!$A$2:$G$2692,7,0)</f>
        <v>20</v>
      </c>
      <c r="Y2321" s="10">
        <f>VLOOKUP(A2321,BUSINESS!$A$2:$H$2692,8,0)</f>
        <v>282</v>
      </c>
      <c r="Z2321" s="10">
        <f>VLOOKUP(A2321,BUSINESS!$A$2:$I$2692,9,0)</f>
        <v>0.013</v>
      </c>
      <c r="AA2321" s="10">
        <f>VLOOKUP(A2321,BUSINESS!$A$2:$J$2692,10,0)</f>
        <v>0.182</v>
      </c>
      <c r="AB2321" s="7">
        <f t="shared" si="2"/>
        <v>0</v>
      </c>
    </row>
    <row r="2322">
      <c r="A2322" s="7" t="str">
        <f t="shared" si="1"/>
        <v>South Africa-Africa2011</v>
      </c>
      <c r="B2322" s="8" t="s">
        <v>247</v>
      </c>
      <c r="C2322" s="5" t="s">
        <v>78</v>
      </c>
      <c r="D2322" s="9" t="s">
        <v>73</v>
      </c>
      <c r="E2322" s="11">
        <v>4.04E11</v>
      </c>
      <c r="F2322" s="12">
        <v>0.087</v>
      </c>
      <c r="G2322" s="12">
        <v>670.0</v>
      </c>
      <c r="H2322" s="12">
        <v>0.09</v>
      </c>
      <c r="I2322" s="22">
        <f>VLOOKUP(A2322,ENERGY!$A$2:$F$2692,5,0)</f>
        <v>117374</v>
      </c>
      <c r="J2322" s="10" t="str">
        <f>VLOOKUP(A2323,ENERGY!$A$2:$F$2692,6,0)</f>
        <v>#N/A</v>
      </c>
      <c r="K2322" s="23">
        <v>0.024</v>
      </c>
      <c r="L2322" s="10">
        <f>VLOOKUP(A2322,TOURISM!$A$2:$E$2692,5,0)</f>
        <v>10707000000</v>
      </c>
      <c r="M2322" s="10">
        <f>VLOOKUP(A2322,TOURISM!$A$2:$F$2692,6,0)</f>
        <v>8397000000</v>
      </c>
      <c r="N2322" s="27">
        <f t="shared" si="1055"/>
        <v>0.37</v>
      </c>
      <c r="O2322" s="27">
        <f t="shared" ref="O2322:Q2322" si="1066">if(AND(M2322=M2323,N2322=N2322+1,ISBLANK(O2323)),O2322,O2323)</f>
        <v>77</v>
      </c>
      <c r="P2322" s="27">
        <f t="shared" si="1066"/>
        <v>69</v>
      </c>
      <c r="Q2322" s="27">
        <f t="shared" si="1066"/>
        <v>147</v>
      </c>
      <c r="R2322" s="23">
        <v>0.074</v>
      </c>
      <c r="S2322" s="23">
        <v>0.663</v>
      </c>
      <c r="T2322" s="10">
        <f>VLOOKUP(A2322,TOURISM!$A$2:$E$2692,5,0)</f>
        <v>10707000000</v>
      </c>
      <c r="U2322" s="10">
        <f>VLOOKUP(A2322,TOURISM!$A$2:$F$2692,6,0)</f>
        <v>8397000000</v>
      </c>
      <c r="V2322" s="10">
        <f>VLOOKUP(A2322,BUSINESS!$A$2:$E$2692,5,0)</f>
        <v>0.324</v>
      </c>
      <c r="W2322" s="10">
        <f>VLOOKUP(A2322,BUSINESS!$A$2:$F$2692,6,0)</f>
        <v>19</v>
      </c>
      <c r="X2322" s="10">
        <f>VLOOKUP(A2322,BUSINESS!$A$2:$G$2692,7,0)</f>
        <v>20</v>
      </c>
      <c r="Y2322" s="10">
        <f>VLOOKUP(A2322,BUSINESS!$A$2:$H$2692,8,0)</f>
        <v>200</v>
      </c>
      <c r="Z2322" s="10">
        <f>VLOOKUP(A2322,BUSINESS!$A$2:$I$2692,9,0)</f>
        <v>0.34</v>
      </c>
      <c r="AA2322" s="10">
        <f>VLOOKUP(A2322,BUSINESS!$A$2:$J$2692,10,0)</f>
        <v>1.232</v>
      </c>
      <c r="AB2322" s="7">
        <f t="shared" si="2"/>
        <v>5459459459459</v>
      </c>
    </row>
    <row r="2323">
      <c r="A2323" s="7" t="str">
        <f t="shared" si="1"/>
        <v>South Sudan-Africa2011</v>
      </c>
      <c r="B2323" s="8" t="s">
        <v>249</v>
      </c>
      <c r="C2323" s="5" t="s">
        <v>78</v>
      </c>
      <c r="D2323" s="9" t="s">
        <v>73</v>
      </c>
      <c r="E2323" s="11">
        <v>2.0782116982E10</v>
      </c>
      <c r="F2323" s="12">
        <v>0.017</v>
      </c>
      <c r="G2323" s="12">
        <v>32.0</v>
      </c>
      <c r="H2323" s="10" t="str">
        <f t="shared" ref="H2323:H2324" si="1068">if(AND(#REF!=#REF!,#REF!=#REF!+1,ISBLANK(#REF!)),#REF!,#REF!)</f>
        <v>#REF!</v>
      </c>
      <c r="I2323" s="22" t="str">
        <f>VLOOKUP(A2323,ENERGY!$A$2:$F$2692,5,0)</f>
        <v>#N/A</v>
      </c>
      <c r="J2323" s="10" t="str">
        <f>VLOOKUP(A2324,ENERGY!$A$2:$F$2692,6,0)</f>
        <v>#N/A</v>
      </c>
      <c r="K2323" s="23">
        <v>0.024</v>
      </c>
      <c r="L2323" s="10">
        <f>VLOOKUP(A2323,TOURISM!$A$2:$E$2692,5,0)</f>
        <v>645000000</v>
      </c>
      <c r="M2323" s="10">
        <f>VLOOKUP(A2323,TOURISM!$A$2:$F$2692,6,0)</f>
        <v>8382000000</v>
      </c>
      <c r="N2323" s="27">
        <f t="shared" si="1055"/>
        <v>0.37</v>
      </c>
      <c r="O2323" s="27">
        <f t="shared" ref="O2323:Q2323" si="1067">if(AND(M2323=M2324,N2323=N2323+1,ISBLANK(O2324)),O2323,O2324)</f>
        <v>77</v>
      </c>
      <c r="P2323" s="27">
        <f t="shared" si="1067"/>
        <v>69</v>
      </c>
      <c r="Q2323" s="27">
        <f t="shared" si="1067"/>
        <v>147</v>
      </c>
      <c r="R2323" s="23">
        <v>0.214</v>
      </c>
      <c r="S2323" s="23">
        <v>0.618</v>
      </c>
      <c r="T2323" s="10">
        <f>VLOOKUP(A2323,TOURISM!$A$2:$E$2692,5,0)</f>
        <v>645000000</v>
      </c>
      <c r="U2323" s="10">
        <f>VLOOKUP(A2323,TOURISM!$A$2:$F$2692,6,0)</f>
        <v>8382000000</v>
      </c>
      <c r="V2323" s="10">
        <f>VLOOKUP(A2323,BUSINESS!$A$2:$E$2692,5,0)</f>
        <v>0.44</v>
      </c>
      <c r="W2323" s="10">
        <f>VLOOKUP(A2323,BUSINESS!$A$2:$F$2692,6,0)</f>
        <v>84</v>
      </c>
      <c r="X2323" s="10">
        <f>VLOOKUP(A2323,BUSINESS!$A$2:$G$2692,7,0)</f>
        <v>20</v>
      </c>
      <c r="Y2323" s="10">
        <f>VLOOKUP(A2323,BUSINESS!$A$2:$H$2692,8,0)</f>
        <v>270</v>
      </c>
      <c r="Z2323" s="10">
        <f>VLOOKUP(A2323,BUSINESS!$A$2:$I$2692,9,0)</f>
        <v>0.035</v>
      </c>
      <c r="AA2323" s="10">
        <f>VLOOKUP(A2323,BUSINESS!$A$2:$J$2692,10,0)</f>
        <v>0.173</v>
      </c>
      <c r="AB2323" s="7">
        <f t="shared" si="2"/>
        <v>97112696178</v>
      </c>
    </row>
    <row r="2324">
      <c r="A2324" s="7" t="str">
        <f t="shared" si="1"/>
        <v>Sudan-Africa2011</v>
      </c>
      <c r="B2324" s="8" t="s">
        <v>256</v>
      </c>
      <c r="C2324" s="5" t="s">
        <v>78</v>
      </c>
      <c r="D2324" s="9" t="s">
        <v>73</v>
      </c>
      <c r="E2324" s="11">
        <v>6.7320812663E10</v>
      </c>
      <c r="F2324" s="12">
        <v>0.067</v>
      </c>
      <c r="G2324" s="12">
        <v>119.0</v>
      </c>
      <c r="H2324" s="10" t="str">
        <f t="shared" si="1068"/>
        <v>#REF!</v>
      </c>
      <c r="I2324" s="22" t="str">
        <f>VLOOKUP(A2324,ENERGY!$A$2:$F$2692,5,0)</f>
        <v>#N/A</v>
      </c>
      <c r="J2324" s="10">
        <f>VLOOKUP(A2325,ENERGY!$A$2:$F$2692,6,0)</f>
        <v>1019</v>
      </c>
      <c r="K2324" s="23">
        <v>0.024</v>
      </c>
      <c r="L2324" s="10">
        <f>VLOOKUP(A2324,TOURISM!$A$2:$E$2692,5,0)</f>
        <v>185000000</v>
      </c>
      <c r="M2324" s="10">
        <f>VLOOKUP(A2324,TOURISM!$A$2:$F$2692,6,0)</f>
        <v>937000000</v>
      </c>
      <c r="N2324" s="27">
        <f t="shared" si="1055"/>
        <v>0.37</v>
      </c>
      <c r="O2324" s="23">
        <v>77.0</v>
      </c>
      <c r="P2324" s="27">
        <f t="shared" ref="P2324:Q2324" si="1069">if(AND(N2324=N2325,O2324=O2324+1,ISBLANK(P2325)),P2324,P2325)</f>
        <v>69</v>
      </c>
      <c r="Q2324" s="27">
        <f t="shared" si="1069"/>
        <v>147</v>
      </c>
      <c r="R2324" s="23">
        <v>0.208</v>
      </c>
      <c r="S2324" s="23">
        <v>0.217</v>
      </c>
      <c r="T2324" s="10">
        <f>VLOOKUP(A2324,TOURISM!$A$2:$E$2692,5,0)</f>
        <v>185000000</v>
      </c>
      <c r="U2324" s="10">
        <f>VLOOKUP(A2324,TOURISM!$A$2:$F$2692,6,0)</f>
        <v>937000000</v>
      </c>
      <c r="V2324" s="10">
        <f>VLOOKUP(A2324,BUSINESS!$A$2:$E$2692,5,0)</f>
        <v>0.361</v>
      </c>
      <c r="W2324" s="10">
        <f>VLOOKUP(A2324,BUSINESS!$A$2:$F$2692,6,0)</f>
        <v>36</v>
      </c>
      <c r="X2324" s="10">
        <f>VLOOKUP(A2324,BUSINESS!$A$2:$G$2692,7,0)</f>
        <v>20</v>
      </c>
      <c r="Y2324" s="10">
        <f>VLOOKUP(A2324,BUSINESS!$A$2:$H$2692,8,0)</f>
        <v>180</v>
      </c>
      <c r="Z2324" s="10">
        <f>VLOOKUP(A2324,BUSINESS!$A$2:$I$2692,9,0)</f>
        <v>0.173</v>
      </c>
      <c r="AA2324" s="10">
        <f>VLOOKUP(A2324,BUSINESS!$A$2:$J$2692,10,0)</f>
        <v>0.688</v>
      </c>
      <c r="AB2324" s="7">
        <f t="shared" si="2"/>
        <v>323657753188</v>
      </c>
    </row>
    <row r="2325">
      <c r="A2325" s="7" t="str">
        <f t="shared" si="1"/>
        <v>Swaziland-Africa2011</v>
      </c>
      <c r="B2325" s="8" t="s">
        <v>258</v>
      </c>
      <c r="C2325" s="5" t="s">
        <v>78</v>
      </c>
      <c r="D2325" s="9" t="s">
        <v>73</v>
      </c>
      <c r="E2325" s="11">
        <v>4.145772237E9</v>
      </c>
      <c r="F2325" s="12">
        <v>0.083</v>
      </c>
      <c r="G2325" s="12">
        <v>270.0</v>
      </c>
      <c r="H2325" s="12">
        <v>0.09</v>
      </c>
      <c r="I2325" s="22">
        <f>VLOOKUP(A2325,ENERGY!$A$2:$F$2692,5,0)</f>
        <v>399</v>
      </c>
      <c r="J2325" s="10">
        <f>VLOOKUP(A2326,ENERGY!$A$2:$F$2692,6,0)</f>
        <v>5618</v>
      </c>
      <c r="K2325" s="23">
        <v>0.024</v>
      </c>
      <c r="L2325" s="10">
        <f>VLOOKUP(A2325,TOURISM!$A$2:$E$2692,5,0)</f>
        <v>10707000000</v>
      </c>
      <c r="M2325" s="10">
        <f>VLOOKUP(A2325,TOURISM!$A$2:$F$2692,6,0)</f>
        <v>4427000000</v>
      </c>
      <c r="N2325" s="27">
        <f t="shared" si="1055"/>
        <v>0.37</v>
      </c>
      <c r="O2325" s="27">
        <f t="shared" ref="O2325:Q2325" si="1070">if(AND(M2325=M2326,N2325=N2325+1,ISBLANK(O2326)),O2325,O2326)</f>
        <v>115</v>
      </c>
      <c r="P2325" s="27">
        <f t="shared" si="1070"/>
        <v>69</v>
      </c>
      <c r="Q2325" s="27">
        <f t="shared" si="1070"/>
        <v>147</v>
      </c>
      <c r="R2325" s="23">
        <v>0.196</v>
      </c>
      <c r="S2325" s="23">
        <v>0.422</v>
      </c>
      <c r="T2325" s="10">
        <f>VLOOKUP(A2325,TOURISM!$A$2:$E$2692,5,0)</f>
        <v>10707000000</v>
      </c>
      <c r="U2325" s="10">
        <f>VLOOKUP(A2325,TOURISM!$A$2:$F$2692,6,0)</f>
        <v>4427000000</v>
      </c>
      <c r="V2325" s="10">
        <f>VLOOKUP(A2325,BUSINESS!$A$2:$E$2692,5,0)</f>
        <v>0.365</v>
      </c>
      <c r="W2325" s="10">
        <f>VLOOKUP(A2325,BUSINESS!$A$2:$F$2692,6,0)</f>
        <v>56</v>
      </c>
      <c r="X2325" s="10">
        <f>VLOOKUP(A2325,BUSINESS!$A$2:$G$2692,7,0)</f>
        <v>20</v>
      </c>
      <c r="Y2325" s="10">
        <f>VLOOKUP(A2325,BUSINESS!$A$2:$H$2692,8,0)</f>
        <v>104</v>
      </c>
      <c r="Z2325" s="10">
        <f>VLOOKUP(A2325,BUSINESS!$A$2:$I$2692,9,0)</f>
        <v>0.181</v>
      </c>
      <c r="AA2325" s="10">
        <f>VLOOKUP(A2325,BUSINESS!$A$2:$J$2692,10,0)</f>
        <v>0.632</v>
      </c>
      <c r="AB2325" s="7">
        <f t="shared" si="2"/>
        <v>21151899168</v>
      </c>
    </row>
    <row r="2326">
      <c r="A2326" s="7" t="str">
        <f t="shared" si="1"/>
        <v>Tanzania-Africa2011</v>
      </c>
      <c r="B2326" s="8" t="s">
        <v>263</v>
      </c>
      <c r="C2326" s="5" t="s">
        <v>78</v>
      </c>
      <c r="D2326" s="9" t="s">
        <v>73</v>
      </c>
      <c r="E2326" s="11">
        <v>2.3874165047E10</v>
      </c>
      <c r="F2326" s="12">
        <v>0.074</v>
      </c>
      <c r="G2326" s="12">
        <v>38.0</v>
      </c>
      <c r="H2326" s="12">
        <v>0.15</v>
      </c>
      <c r="I2326" s="22">
        <f>VLOOKUP(A2326,ENERGY!$A$2:$F$2692,5,0)</f>
        <v>17141</v>
      </c>
      <c r="J2326" s="10">
        <f>VLOOKUP(A2327,ENERGY!$A$2:$F$2692,6,0)</f>
        <v>1338</v>
      </c>
      <c r="K2326" s="23">
        <v>0.024</v>
      </c>
      <c r="L2326" s="10">
        <f>VLOOKUP(A2326,TOURISM!$A$2:$E$2692,5,0)</f>
        <v>1383000000</v>
      </c>
      <c r="M2326" s="10">
        <f>VLOOKUP(A2326,TOURISM!$A$2:$F$2692,6,0)</f>
        <v>928000000</v>
      </c>
      <c r="N2326" s="27">
        <f t="shared" si="1055"/>
        <v>0.37</v>
      </c>
      <c r="O2326" s="27">
        <f t="shared" ref="O2326:Q2326" si="1071">if(AND(M2326=M2327,N2326=N2326+1,ISBLANK(O2327)),O2326,O2327)</f>
        <v>115</v>
      </c>
      <c r="P2326" s="27">
        <f t="shared" si="1071"/>
        <v>69</v>
      </c>
      <c r="Q2326" s="27">
        <f t="shared" si="1071"/>
        <v>147</v>
      </c>
      <c r="R2326" s="23">
        <v>0.061</v>
      </c>
      <c r="S2326" s="23">
        <v>0.431</v>
      </c>
      <c r="T2326" s="10">
        <f>VLOOKUP(A2326,TOURISM!$A$2:$E$2692,5,0)</f>
        <v>1383000000</v>
      </c>
      <c r="U2326" s="10">
        <f>VLOOKUP(A2326,TOURISM!$A$2:$F$2692,6,0)</f>
        <v>928000000</v>
      </c>
      <c r="V2326" s="10">
        <f>VLOOKUP(A2326,BUSINESS!$A$2:$E$2692,5,0)</f>
        <v>0.449</v>
      </c>
      <c r="W2326" s="10">
        <f>VLOOKUP(A2326,BUSINESS!$A$2:$F$2692,6,0)</f>
        <v>26</v>
      </c>
      <c r="X2326" s="10">
        <f>VLOOKUP(A2326,BUSINESS!$A$2:$G$2692,7,0)</f>
        <v>20</v>
      </c>
      <c r="Y2326" s="10">
        <f>VLOOKUP(A2326,BUSINESS!$A$2:$H$2692,8,0)</f>
        <v>172</v>
      </c>
      <c r="Z2326" s="10">
        <f>VLOOKUP(A2326,BUSINESS!$A$2:$I$2692,9,0)</f>
        <v>0.035</v>
      </c>
      <c r="AA2326" s="10">
        <f>VLOOKUP(A2326,BUSINESS!$A$2:$J$2692,10,0)</f>
        <v>0.554</v>
      </c>
      <c r="AB2326" s="7">
        <f t="shared" si="2"/>
        <v>391379754869</v>
      </c>
    </row>
    <row r="2327">
      <c r="A2327" s="7" t="str">
        <f t="shared" si="1"/>
        <v>Togo-Africa2011</v>
      </c>
      <c r="B2327" s="8" t="s">
        <v>266</v>
      </c>
      <c r="C2327" s="5" t="s">
        <v>78</v>
      </c>
      <c r="D2327" s="9" t="s">
        <v>73</v>
      </c>
      <c r="E2327" s="11">
        <v>3.756023048E9</v>
      </c>
      <c r="F2327" s="12">
        <v>0.08</v>
      </c>
      <c r="G2327" s="12">
        <v>43.0</v>
      </c>
      <c r="H2327" s="10" t="str">
        <f t="shared" ref="H2327:H2328" si="1073">if(AND(#REF!=#REF!,#REF!=#REF!+1,ISBLANK(#REF!)),#REF!,#REF!)</f>
        <v>#REF!</v>
      </c>
      <c r="I2327" s="22">
        <f>VLOOKUP(A2327,ENERGY!$A$2:$F$2692,5,0)</f>
        <v>2372</v>
      </c>
      <c r="J2327" s="10">
        <f>VLOOKUP(A2328,ENERGY!$A$2:$F$2692,6,0)</f>
        <v>22801</v>
      </c>
      <c r="K2327" s="23">
        <v>0.024</v>
      </c>
      <c r="L2327" s="10">
        <f>VLOOKUP(A2327,TOURISM!$A$2:$E$2692,5,0)</f>
        <v>29000000</v>
      </c>
      <c r="M2327" s="10">
        <f>VLOOKUP(A2327,TOURISM!$A$2:$F$2692,6,0)</f>
        <v>462000000</v>
      </c>
      <c r="N2327" s="27">
        <f t="shared" si="1055"/>
        <v>0.37</v>
      </c>
      <c r="O2327" s="23">
        <v>115.0</v>
      </c>
      <c r="P2327" s="27">
        <f t="shared" ref="P2327:Q2327" si="1072">if(AND(N2327=N2328,O2327=O2327+1,ISBLANK(P2328)),P2327,P2328)</f>
        <v>69</v>
      </c>
      <c r="Q2327" s="27">
        <f t="shared" si="1072"/>
        <v>147</v>
      </c>
      <c r="R2327" s="23">
        <v>0.032</v>
      </c>
      <c r="S2327" s="23">
        <v>0.303</v>
      </c>
      <c r="T2327" s="10">
        <f>VLOOKUP(A2327,TOURISM!$A$2:$E$2692,5,0)</f>
        <v>29000000</v>
      </c>
      <c r="U2327" s="10">
        <f>VLOOKUP(A2327,TOURISM!$A$2:$F$2692,6,0)</f>
        <v>462000000</v>
      </c>
      <c r="V2327" s="10">
        <f>VLOOKUP(A2327,BUSINESS!$A$2:$E$2692,5,0)</f>
        <v>0.489</v>
      </c>
      <c r="W2327" s="10">
        <f>VLOOKUP(A2327,BUSINESS!$A$2:$F$2692,6,0)</f>
        <v>84</v>
      </c>
      <c r="X2327" s="10">
        <f>VLOOKUP(A2327,BUSINESS!$A$2:$G$2692,7,0)</f>
        <v>20</v>
      </c>
      <c r="Y2327" s="10">
        <f>VLOOKUP(A2327,BUSINESS!$A$2:$H$2692,8,0)</f>
        <v>270</v>
      </c>
      <c r="Z2327" s="10">
        <f>VLOOKUP(A2327,BUSINESS!$A$2:$I$2692,9,0)</f>
        <v>0.035</v>
      </c>
      <c r="AA2327" s="10">
        <f>VLOOKUP(A2327,BUSINESS!$A$2:$J$2692,10,0)</f>
        <v>0.416</v>
      </c>
      <c r="AB2327" s="7">
        <f t="shared" si="2"/>
        <v>117375720250</v>
      </c>
    </row>
    <row r="2328">
      <c r="A2328" s="7" t="str">
        <f t="shared" si="1"/>
        <v>Tunisia-Africa2011</v>
      </c>
      <c r="B2328" s="8" t="s">
        <v>269</v>
      </c>
      <c r="C2328" s="5" t="s">
        <v>78</v>
      </c>
      <c r="D2328" s="9" t="s">
        <v>73</v>
      </c>
      <c r="E2328" s="11">
        <v>4.5951129422E10</v>
      </c>
      <c r="F2328" s="12">
        <v>0.07</v>
      </c>
      <c r="G2328" s="12">
        <v>304.0</v>
      </c>
      <c r="H2328" s="10" t="str">
        <f t="shared" si="1073"/>
        <v>#REF!</v>
      </c>
      <c r="I2328" s="22">
        <f>VLOOKUP(A2328,ENERGY!$A$2:$F$2692,5,0)</f>
        <v>8314</v>
      </c>
      <c r="J2328" s="10">
        <f>VLOOKUP(A2329,ENERGY!$A$2:$F$2692,6,0)</f>
        <v>2285</v>
      </c>
      <c r="K2328" s="23">
        <v>0.024</v>
      </c>
      <c r="L2328" s="10">
        <f>VLOOKUP(A2328,TOURISM!$A$2:$E$2692,5,0)</f>
        <v>2529000000</v>
      </c>
      <c r="M2328" s="10">
        <f>VLOOKUP(A2328,TOURISM!$A$2:$F$2692,6,0)</f>
        <v>678000000</v>
      </c>
      <c r="N2328" s="27">
        <f t="shared" si="1055"/>
        <v>0.37</v>
      </c>
      <c r="O2328" s="23">
        <v>46.0</v>
      </c>
      <c r="P2328" s="27">
        <f t="shared" ref="P2328:R2328" si="1074">if(AND(N2328=N2329,O2328=O2328+1,ISBLANK(P2329)),P2328,P2329)</f>
        <v>69</v>
      </c>
      <c r="Q2328" s="27">
        <f t="shared" si="1074"/>
        <v>147</v>
      </c>
      <c r="R2328" s="27">
        <f t="shared" si="1074"/>
        <v>0.091</v>
      </c>
      <c r="S2328" s="23">
        <v>0.227</v>
      </c>
      <c r="T2328" s="10">
        <f>VLOOKUP(A2328,TOURISM!$A$2:$E$2692,5,0)</f>
        <v>2529000000</v>
      </c>
      <c r="U2328" s="10">
        <f>VLOOKUP(A2328,TOURISM!$A$2:$F$2692,6,0)</f>
        <v>678000000</v>
      </c>
      <c r="V2328" s="10">
        <f>VLOOKUP(A2328,BUSINESS!$A$2:$E$2692,5,0)</f>
        <v>0.624</v>
      </c>
      <c r="W2328" s="10">
        <f>VLOOKUP(A2328,BUSINESS!$A$2:$F$2692,6,0)</f>
        <v>11</v>
      </c>
      <c r="X2328" s="10">
        <f>VLOOKUP(A2328,BUSINESS!$A$2:$G$2692,7,0)</f>
        <v>20</v>
      </c>
      <c r="Y2328" s="10">
        <f>VLOOKUP(A2328,BUSINESS!$A$2:$H$2692,8,0)</f>
        <v>144</v>
      </c>
      <c r="Z2328" s="10">
        <f>VLOOKUP(A2328,BUSINESS!$A$2:$I$2692,9,0)</f>
        <v>0.391</v>
      </c>
      <c r="AA2328" s="10">
        <f>VLOOKUP(A2328,BUSINESS!$A$2:$J$2692,10,0)</f>
        <v>1.152</v>
      </c>
      <c r="AB2328" s="7">
        <f t="shared" si="2"/>
        <v>504957466176</v>
      </c>
    </row>
    <row r="2329">
      <c r="A2329" s="7" t="str">
        <f t="shared" si="1"/>
        <v>Uganda-Africa2011</v>
      </c>
      <c r="B2329" s="8" t="s">
        <v>273</v>
      </c>
      <c r="C2329" s="5" t="s">
        <v>78</v>
      </c>
      <c r="D2329" s="9" t="s">
        <v>73</v>
      </c>
      <c r="E2329" s="11">
        <v>1.5493320082E10</v>
      </c>
      <c r="F2329" s="12">
        <v>0.093</v>
      </c>
      <c r="G2329" s="12">
        <v>41.0</v>
      </c>
      <c r="H2329" s="12">
        <v>0.218</v>
      </c>
      <c r="I2329" s="22">
        <f>VLOOKUP(A2329,ENERGY!$A$2:$F$2692,5,0)</f>
        <v>133681</v>
      </c>
      <c r="J2329" s="10">
        <f>VLOOKUP(A2330,ENERGY!$A$2:$F$2692,6,0)</f>
        <v>2274</v>
      </c>
      <c r="K2329" s="23">
        <v>0.024</v>
      </c>
      <c r="L2329" s="10">
        <f>VLOOKUP(A2329,TOURISM!$A$2:$E$2692,5,0)</f>
        <v>967000000</v>
      </c>
      <c r="M2329" s="10">
        <f>VLOOKUP(A2329,TOURISM!$A$2:$F$2692,6,0)</f>
        <v>528000000</v>
      </c>
      <c r="N2329" s="27">
        <f t="shared" si="1055"/>
        <v>0.37</v>
      </c>
      <c r="O2329" s="23">
        <v>42.0</v>
      </c>
      <c r="P2329" s="27">
        <f t="shared" ref="P2329:Q2329" si="1075">if(AND(N2329=N2330,O2329=O2329+1,ISBLANK(P2330)),P2329,P2330)</f>
        <v>69</v>
      </c>
      <c r="Q2329" s="27">
        <f t="shared" si="1075"/>
        <v>147</v>
      </c>
      <c r="R2329" s="23">
        <v>0.091</v>
      </c>
      <c r="S2329" s="23">
        <v>0.245</v>
      </c>
      <c r="T2329" s="10">
        <f>VLOOKUP(A2329,TOURISM!$A$2:$E$2692,5,0)</f>
        <v>967000000</v>
      </c>
      <c r="U2329" s="10">
        <f>VLOOKUP(A2329,TOURISM!$A$2:$F$2692,6,0)</f>
        <v>528000000</v>
      </c>
      <c r="V2329" s="10">
        <f>VLOOKUP(A2329,BUSINESS!$A$2:$E$2692,5,0)</f>
        <v>0.35</v>
      </c>
      <c r="W2329" s="10">
        <f>VLOOKUP(A2329,BUSINESS!$A$2:$F$2692,6,0)</f>
        <v>33</v>
      </c>
      <c r="X2329" s="10">
        <f>VLOOKUP(A2329,BUSINESS!$A$2:$G$2692,7,0)</f>
        <v>20</v>
      </c>
      <c r="Y2329" s="10">
        <f>VLOOKUP(A2329,BUSINESS!$A$2:$H$2692,8,0)</f>
        <v>213</v>
      </c>
      <c r="Z2329" s="10">
        <f>VLOOKUP(A2329,BUSINESS!$A$2:$I$2692,9,0)</f>
        <v>0.13</v>
      </c>
      <c r="AA2329" s="10">
        <f>VLOOKUP(A2329,BUSINESS!$A$2:$J$2692,10,0)</f>
        <v>0.475</v>
      </c>
      <c r="AB2329" s="7">
        <f t="shared" si="2"/>
        <v>170256264637</v>
      </c>
    </row>
    <row r="2330">
      <c r="A2330" s="7" t="str">
        <f t="shared" si="1"/>
        <v>Zambia-Africa2011</v>
      </c>
      <c r="B2330" s="8" t="s">
        <v>284</v>
      </c>
      <c r="C2330" s="5" t="s">
        <v>78</v>
      </c>
      <c r="D2330" s="9" t="s">
        <v>73</v>
      </c>
      <c r="E2330" s="11">
        <v>1.9201691493E10</v>
      </c>
      <c r="F2330" s="12">
        <v>0.062</v>
      </c>
      <c r="G2330" s="12">
        <v>87.0</v>
      </c>
      <c r="H2330" s="12">
        <v>0.188</v>
      </c>
      <c r="I2330" s="22">
        <f>VLOOKUP(A2330,ENERGY!$A$2:$F$2692,5,0)</f>
        <v>7213</v>
      </c>
      <c r="J2330" s="10">
        <f>VLOOKUP(A2331,ENERGY!$A$2:$F$2692,6,0)</f>
        <v>10774</v>
      </c>
      <c r="K2330" s="23">
        <v>0.024</v>
      </c>
      <c r="L2330" s="10">
        <f>VLOOKUP(A2330,TOURISM!$A$2:$E$2692,5,0)</f>
        <v>146000000</v>
      </c>
      <c r="M2330" s="10">
        <f>VLOOKUP(A2330,TOURISM!$A$2:$F$2692,6,0)</f>
        <v>140000000</v>
      </c>
      <c r="N2330" s="27">
        <f t="shared" si="1055"/>
        <v>0.37</v>
      </c>
      <c r="O2330" s="23">
        <v>98.0</v>
      </c>
      <c r="P2330" s="27">
        <f t="shared" ref="P2330:Q2330" si="1076">if(AND(N2330=N2331,O2330=O2330+1,ISBLANK(P2331)),P2330,P2331)</f>
        <v>69</v>
      </c>
      <c r="Q2330" s="27">
        <f t="shared" si="1076"/>
        <v>147</v>
      </c>
      <c r="R2330" s="23">
        <v>0.141</v>
      </c>
      <c r="S2330" s="23">
        <v>0.149</v>
      </c>
      <c r="T2330" s="10">
        <f>VLOOKUP(A2330,TOURISM!$A$2:$E$2692,5,0)</f>
        <v>146000000</v>
      </c>
      <c r="U2330" s="10">
        <f>VLOOKUP(A2330,TOURISM!$A$2:$F$2692,6,0)</f>
        <v>140000000</v>
      </c>
      <c r="V2330" s="10">
        <f>VLOOKUP(A2330,BUSINESS!$A$2:$E$2692,5,0)</f>
        <v>0.144</v>
      </c>
      <c r="W2330" s="10">
        <f>VLOOKUP(A2330,BUSINESS!$A$2:$F$2692,6,0)</f>
        <v>18</v>
      </c>
      <c r="X2330" s="10">
        <f>VLOOKUP(A2330,BUSINESS!$A$2:$G$2692,7,0)</f>
        <v>20</v>
      </c>
      <c r="Y2330" s="10">
        <f>VLOOKUP(A2330,BUSINESS!$A$2:$H$2692,8,0)</f>
        <v>183</v>
      </c>
      <c r="Z2330" s="10">
        <f>VLOOKUP(A2330,BUSINESS!$A$2:$I$2692,9,0)</f>
        <v>0.115</v>
      </c>
      <c r="AA2330" s="10">
        <f>VLOOKUP(A2330,BUSINESS!$A$2:$J$2692,10,0)</f>
        <v>0.599</v>
      </c>
      <c r="AB2330" s="7">
        <f t="shared" si="2"/>
        <v>136182209170</v>
      </c>
    </row>
    <row r="2331">
      <c r="A2331" s="7" t="str">
        <f t="shared" si="1"/>
        <v>Zimbabwe-Africa2011</v>
      </c>
      <c r="B2331" s="8" t="s">
        <v>285</v>
      </c>
      <c r="C2331" s="5" t="s">
        <v>78</v>
      </c>
      <c r="D2331" s="9" t="s">
        <v>73</v>
      </c>
      <c r="E2331" s="11">
        <v>1.0956226611E10</v>
      </c>
      <c r="F2331" s="10" t="str">
        <f t="shared" ref="F2331:H2331" si="1077">if(AND(#REF!=#REF!,#REF!=#REF!+1,ISBLANK(#REF!)),#REF!,#REF!)</f>
        <v>#REF!</v>
      </c>
      <c r="G2331" s="10" t="str">
        <f t="shared" si="1077"/>
        <v>#REF!</v>
      </c>
      <c r="H2331" s="10" t="str">
        <f t="shared" si="1077"/>
        <v>#REF!</v>
      </c>
      <c r="I2331" s="22">
        <f>VLOOKUP(A2331,ENERGY!$A$2:$F$2692,5,0)</f>
        <v>9685</v>
      </c>
      <c r="J2331" s="10">
        <f>VLOOKUP(A2332,ENERGY!$A$2:$F$2692,6,0)</f>
        <v>733</v>
      </c>
      <c r="K2331" s="23">
        <v>0.024</v>
      </c>
      <c r="L2331" s="10">
        <f>VLOOKUP(A2331,TOURISM!$A$2:$E$2692,5,0)</f>
        <v>664000000</v>
      </c>
      <c r="M2331" s="10" t="str">
        <f>VLOOKUP(A2331,TOURISM!$A$2:$F$2692,6,0)</f>
        <v/>
      </c>
      <c r="N2331" s="27">
        <f t="shared" si="1055"/>
        <v>0.37</v>
      </c>
      <c r="O2331" s="23">
        <v>141.0</v>
      </c>
      <c r="P2331" s="27">
        <f t="shared" ref="P2331:Q2331" si="1078">if(AND(N2331=N2332,O2331=O2331+1,ISBLANK(P2332)),P2331,P2332)</f>
        <v>69</v>
      </c>
      <c r="Q2331" s="27">
        <f t="shared" si="1078"/>
        <v>147</v>
      </c>
      <c r="R2331" s="23">
        <v>0.084</v>
      </c>
      <c r="S2331" s="23">
        <v>0.321</v>
      </c>
      <c r="T2331" s="10">
        <f>VLOOKUP(A2331,TOURISM!$A$2:$E$2692,5,0)</f>
        <v>664000000</v>
      </c>
      <c r="U2331" s="10" t="str">
        <f>VLOOKUP(A2331,TOURISM!$A$2:$F$2692,6,0)</f>
        <v/>
      </c>
      <c r="V2331" s="10">
        <f>VLOOKUP(A2331,BUSINESS!$A$2:$E$2692,5,0)</f>
        <v>0.343</v>
      </c>
      <c r="W2331" s="10">
        <f>VLOOKUP(A2331,BUSINESS!$A$2:$F$2692,6,0)</f>
        <v>90</v>
      </c>
      <c r="X2331" s="10">
        <f>VLOOKUP(A2331,BUSINESS!$A$2:$G$2692,7,0)</f>
        <v>20</v>
      </c>
      <c r="Y2331" s="10">
        <f>VLOOKUP(A2331,BUSINESS!$A$2:$H$2692,8,0)</f>
        <v>242</v>
      </c>
      <c r="Z2331" s="10">
        <f>VLOOKUP(A2331,BUSINESS!$A$2:$I$2692,9,0)</f>
        <v>0.157</v>
      </c>
      <c r="AA2331" s="10">
        <f>VLOOKUP(A2331,BUSINESS!$A$2:$J$2692,10,0)</f>
        <v>0.689</v>
      </c>
      <c r="AB2331" s="7">
        <f t="shared" si="2"/>
        <v>130431269179</v>
      </c>
    </row>
    <row r="2332">
      <c r="A2332" s="7" t="str">
        <f t="shared" si="1"/>
        <v>Afghanistan-Asia2011</v>
      </c>
      <c r="B2332" s="8" t="s">
        <v>60</v>
      </c>
      <c r="C2332" s="5" t="s">
        <v>61</v>
      </c>
      <c r="D2332" s="9" t="s">
        <v>73</v>
      </c>
      <c r="E2332" s="11">
        <v>1.7870159082E10</v>
      </c>
      <c r="F2332" s="12">
        <v>0.084</v>
      </c>
      <c r="G2332" s="12">
        <v>48.0</v>
      </c>
      <c r="H2332" s="12">
        <v>0.151</v>
      </c>
      <c r="I2332" s="22">
        <f>VLOOKUP(A2332,ENERGY!$A$2:$F$2692,5,0)</f>
        <v>133681</v>
      </c>
      <c r="J2332" s="10">
        <f>VLOOKUP(A2333,ENERGY!$A$2:$F$2692,6,0)</f>
        <v>3542</v>
      </c>
      <c r="K2332" s="23">
        <v>0.024</v>
      </c>
      <c r="L2332" s="10">
        <f>VLOOKUP(A2332,TOURISM!$A$2:$E$2692,5,0)</f>
        <v>137000000</v>
      </c>
      <c r="M2332" s="10">
        <f>VLOOKUP(A2332,TOURISM!$A$2:$F$2692,6,0)</f>
        <v>127000000</v>
      </c>
      <c r="N2332" s="27">
        <f t="shared" si="1055"/>
        <v>0.37</v>
      </c>
      <c r="O2332" s="23">
        <v>58.0</v>
      </c>
      <c r="P2332" s="27">
        <f t="shared" ref="P2332:Q2332" si="1079">if(AND(N2332=N2333,O2332=O2332+1,ISBLANK(P2333)),P2332,P2333)</f>
        <v>69</v>
      </c>
      <c r="Q2332" s="27">
        <f t="shared" si="1079"/>
        <v>147</v>
      </c>
      <c r="R2332" s="23">
        <v>0.141</v>
      </c>
      <c r="S2332" s="23">
        <v>0.352</v>
      </c>
      <c r="T2332" s="10">
        <f>VLOOKUP(A2332,TOURISM!$A$2:$E$2692,5,0)</f>
        <v>137000000</v>
      </c>
      <c r="U2332" s="10">
        <f>VLOOKUP(A2332,TOURISM!$A$2:$F$2692,6,0)</f>
        <v>127000000</v>
      </c>
      <c r="V2332" s="10">
        <f>VLOOKUP(A2332,BUSINESS!$A$2:$E$2692,5,0)</f>
        <v>0.363</v>
      </c>
      <c r="W2332" s="10">
        <f>VLOOKUP(A2332,BUSINESS!$A$2:$F$2692,6,0)</f>
        <v>7</v>
      </c>
      <c r="X2332" s="10">
        <f>VLOOKUP(A2332,BUSINESS!$A$2:$G$2692,7,0)</f>
        <v>23</v>
      </c>
      <c r="Y2332" s="10">
        <f>VLOOKUP(A2332,BUSINESS!$A$2:$H$2692,8,0)</f>
        <v>275</v>
      </c>
      <c r="Z2332" s="10">
        <f>VLOOKUP(A2332,BUSINESS!$A$2:$I$2692,9,0)</f>
        <v>0.05</v>
      </c>
      <c r="AA2332" s="10">
        <f>VLOOKUP(A2332,BUSINESS!$A$2:$J$2692,10,0)</f>
        <v>0.603</v>
      </c>
      <c r="AB2332" s="7">
        <f t="shared" si="2"/>
        <v>126738716894</v>
      </c>
    </row>
    <row r="2333">
      <c r="A2333" s="7" t="str">
        <f t="shared" si="1"/>
        <v>Armenia-Asia2011</v>
      </c>
      <c r="B2333" s="8" t="s">
        <v>86</v>
      </c>
      <c r="C2333" s="5" t="s">
        <v>61</v>
      </c>
      <c r="D2333" s="9" t="s">
        <v>73</v>
      </c>
      <c r="E2333" s="11">
        <v>9.260287416E9</v>
      </c>
      <c r="F2333" s="12">
        <v>0.046</v>
      </c>
      <c r="G2333" s="12">
        <v>143.0</v>
      </c>
      <c r="H2333" s="12">
        <v>0.192</v>
      </c>
      <c r="I2333" s="22">
        <f>VLOOKUP(A2333,ENERGY!$A$2:$F$2692,5,0)</f>
        <v>2006</v>
      </c>
      <c r="J2333" s="10" t="str">
        <f>VLOOKUP(A2334,ENERGY!$A$2:$F$2692,6,0)</f>
        <v>#N/A</v>
      </c>
      <c r="K2333" s="23">
        <v>0.024</v>
      </c>
      <c r="L2333" s="10">
        <f>VLOOKUP(A2333,TOURISM!$A$2:$E$2692,5,0)</f>
        <v>486000000</v>
      </c>
      <c r="M2333" s="10">
        <f>VLOOKUP(A2333,TOURISM!$A$2:$F$2692,6,0)</f>
        <v>546000000</v>
      </c>
      <c r="N2333" s="27">
        <f t="shared" si="1055"/>
        <v>0.37</v>
      </c>
      <c r="O2333" s="23">
        <v>18.0</v>
      </c>
      <c r="P2333" s="27">
        <f t="shared" ref="P2333:Q2333" si="1080">if(AND(N2333=N2334,O2333=O2333+1,ISBLANK(P2334)),P2333,P2334)</f>
        <v>69</v>
      </c>
      <c r="Q2333" s="27">
        <f t="shared" si="1080"/>
        <v>147</v>
      </c>
      <c r="R2333" s="23">
        <v>0.111</v>
      </c>
      <c r="S2333" s="23">
        <v>0.381</v>
      </c>
      <c r="T2333" s="10">
        <f>VLOOKUP(A2333,TOURISM!$A$2:$E$2692,5,0)</f>
        <v>486000000</v>
      </c>
      <c r="U2333" s="10">
        <f>VLOOKUP(A2333,TOURISM!$A$2:$F$2692,6,0)</f>
        <v>546000000</v>
      </c>
      <c r="V2333" s="10">
        <f>VLOOKUP(A2333,BUSINESS!$A$2:$E$2692,5,0)</f>
        <v>0.388</v>
      </c>
      <c r="W2333" s="10">
        <f>VLOOKUP(A2333,BUSINESS!$A$2:$F$2692,6,0)</f>
        <v>8</v>
      </c>
      <c r="X2333" s="10">
        <f>VLOOKUP(A2333,BUSINESS!$A$2:$G$2692,7,0)</f>
        <v>23</v>
      </c>
      <c r="Y2333" s="10">
        <f>VLOOKUP(A2333,BUSINESS!$A$2:$H$2692,8,0)</f>
        <v>500</v>
      </c>
      <c r="Z2333" s="10">
        <f>VLOOKUP(A2333,BUSINESS!$A$2:$I$2692,9,0)</f>
        <v>0.32</v>
      </c>
      <c r="AA2333" s="10">
        <f>VLOOKUP(A2333,BUSINESS!$A$2:$J$2692,10,0)</f>
        <v>1.083</v>
      </c>
      <c r="AB2333" s="7">
        <f t="shared" si="2"/>
        <v>83426012757</v>
      </c>
    </row>
    <row r="2334">
      <c r="A2334" s="7" t="str">
        <f t="shared" si="1"/>
        <v>Azerbaijan-Asia2011</v>
      </c>
      <c r="B2334" s="8" t="s">
        <v>90</v>
      </c>
      <c r="C2334" s="5" t="s">
        <v>61</v>
      </c>
      <c r="D2334" s="9" t="s">
        <v>73</v>
      </c>
      <c r="E2334" s="11">
        <v>5.2902703376E10</v>
      </c>
      <c r="F2334" s="12">
        <v>0.053</v>
      </c>
      <c r="G2334" s="12">
        <v>310.0</v>
      </c>
      <c r="H2334" s="12">
        <v>0.207</v>
      </c>
      <c r="I2334" s="22" t="str">
        <f>VLOOKUP(A2334,ENERGY!$A$2:$F$2692,5,0)</f>
        <v>#N/A</v>
      </c>
      <c r="J2334" s="10" t="str">
        <f>VLOOKUP(A2335,ENERGY!$A$2:$F$2692,6,0)</f>
        <v>#N/A</v>
      </c>
      <c r="K2334" s="23">
        <v>0.024</v>
      </c>
      <c r="L2334" s="10">
        <f>VLOOKUP(A2334,TOURISM!$A$2:$E$2692,5,0)</f>
        <v>1500000000</v>
      </c>
      <c r="M2334" s="10">
        <f>VLOOKUP(A2334,TOURISM!$A$2:$F$2692,6,0)</f>
        <v>1778000000</v>
      </c>
      <c r="N2334" s="27">
        <f t="shared" si="1055"/>
        <v>0.37</v>
      </c>
      <c r="O2334" s="23">
        <v>77.0</v>
      </c>
      <c r="P2334" s="27">
        <f t="shared" ref="P2334:Q2334" si="1081">if(AND(N2334=N2335,O2334=O2334+1,ISBLANK(P2335)),P2334,P2335)</f>
        <v>69</v>
      </c>
      <c r="Q2334" s="27">
        <f t="shared" si="1081"/>
        <v>147</v>
      </c>
      <c r="R2334" s="23">
        <v>0.089</v>
      </c>
      <c r="S2334" s="23">
        <v>0.275</v>
      </c>
      <c r="T2334" s="10">
        <f>VLOOKUP(A2334,TOURISM!$A$2:$E$2692,5,0)</f>
        <v>1500000000</v>
      </c>
      <c r="U2334" s="10">
        <f>VLOOKUP(A2334,TOURISM!$A$2:$F$2692,6,0)</f>
        <v>1778000000</v>
      </c>
      <c r="V2334" s="10">
        <f>VLOOKUP(A2334,BUSINESS!$A$2:$E$2692,5,0)</f>
        <v>0.4</v>
      </c>
      <c r="W2334" s="10">
        <f>VLOOKUP(A2334,BUSINESS!$A$2:$F$2692,6,0)</f>
        <v>8</v>
      </c>
      <c r="X2334" s="10">
        <f>VLOOKUP(A2334,BUSINESS!$A$2:$G$2692,7,0)</f>
        <v>23</v>
      </c>
      <c r="Y2334" s="10">
        <f>VLOOKUP(A2334,BUSINESS!$A$2:$H$2692,8,0)</f>
        <v>225</v>
      </c>
      <c r="Z2334" s="10">
        <f>VLOOKUP(A2334,BUSINESS!$A$2:$I$2692,9,0)</f>
        <v>0.5</v>
      </c>
      <c r="AA2334" s="10">
        <f>VLOOKUP(A2334,BUSINESS!$A$2:$J$2692,10,0)</f>
        <v>1.1</v>
      </c>
      <c r="AB2334" s="7">
        <f t="shared" si="2"/>
        <v>594412397483</v>
      </c>
    </row>
    <row r="2335">
      <c r="A2335" s="7" t="str">
        <f t="shared" si="1"/>
        <v>Bangladesh-Asia2011</v>
      </c>
      <c r="B2335" s="8" t="s">
        <v>94</v>
      </c>
      <c r="C2335" s="5" t="s">
        <v>61</v>
      </c>
      <c r="D2335" s="9" t="s">
        <v>73</v>
      </c>
      <c r="E2335" s="11">
        <v>1.0E11</v>
      </c>
      <c r="F2335" s="12">
        <v>0.037</v>
      </c>
      <c r="G2335" s="12">
        <v>24.0</v>
      </c>
      <c r="H2335" s="12">
        <v>0.13</v>
      </c>
      <c r="I2335" s="22" t="str">
        <f>VLOOKUP(A2335,ENERGY!$A$2:$F$2692,5,0)</f>
        <v>#N/A</v>
      </c>
      <c r="J2335" s="10" t="str">
        <f>VLOOKUP(A2336,ENERGY!$A$2:$F$2692,6,0)</f>
        <v>#N/A</v>
      </c>
      <c r="K2335" s="23">
        <v>0.024</v>
      </c>
      <c r="L2335" s="10">
        <f>VLOOKUP(A2335,TOURISM!$A$2:$E$2692,5,0)</f>
        <v>97000000</v>
      </c>
      <c r="M2335" s="10">
        <f>VLOOKUP(A2335,TOURISM!$A$2:$F$2692,6,0)</f>
        <v>819000000</v>
      </c>
      <c r="N2335" s="27">
        <f t="shared" si="1055"/>
        <v>0.37</v>
      </c>
      <c r="O2335" s="23">
        <v>92.0</v>
      </c>
      <c r="P2335" s="27">
        <f t="shared" ref="P2335:Q2335" si="1082">if(AND(N2335=N2336,O2335=O2335+1,ISBLANK(P2336)),P2335,P2336)</f>
        <v>69</v>
      </c>
      <c r="Q2335" s="27">
        <f t="shared" si="1082"/>
        <v>147</v>
      </c>
      <c r="R2335" s="23">
        <v>0.048</v>
      </c>
      <c r="S2335" s="23">
        <v>0.262</v>
      </c>
      <c r="T2335" s="10">
        <f>VLOOKUP(A2335,TOURISM!$A$2:$E$2692,5,0)</f>
        <v>97000000</v>
      </c>
      <c r="U2335" s="10">
        <f>VLOOKUP(A2335,TOURISM!$A$2:$F$2692,6,0)</f>
        <v>819000000</v>
      </c>
      <c r="V2335" s="10">
        <f>VLOOKUP(A2335,BUSINESS!$A$2:$E$2692,5,0)</f>
        <v>0.35</v>
      </c>
      <c r="W2335" s="10">
        <f>VLOOKUP(A2335,BUSINESS!$A$2:$F$2692,6,0)</f>
        <v>19</v>
      </c>
      <c r="X2335" s="10">
        <f>VLOOKUP(A2335,BUSINESS!$A$2:$G$2692,7,0)</f>
        <v>23</v>
      </c>
      <c r="Y2335" s="10">
        <f>VLOOKUP(A2335,BUSINESS!$A$2:$H$2692,8,0)</f>
        <v>302</v>
      </c>
      <c r="Z2335" s="10">
        <f>VLOOKUP(A2335,BUSINESS!$A$2:$I$2692,9,0)</f>
        <v>0.05</v>
      </c>
      <c r="AA2335" s="10">
        <f>VLOOKUP(A2335,BUSINESS!$A$2:$J$2692,10,0)</f>
        <v>0.552</v>
      </c>
      <c r="AB2335" s="7">
        <f t="shared" si="2"/>
        <v>2083333333333</v>
      </c>
    </row>
    <row r="2336">
      <c r="A2336" s="7" t="str">
        <f t="shared" si="1"/>
        <v>Bhutan-Asia2011</v>
      </c>
      <c r="B2336" s="8" t="s">
        <v>101</v>
      </c>
      <c r="C2336" s="5" t="s">
        <v>61</v>
      </c>
      <c r="D2336" s="9" t="s">
        <v>73</v>
      </c>
      <c r="E2336" s="11">
        <v>1.585396256E9</v>
      </c>
      <c r="F2336" s="12">
        <v>0.041</v>
      </c>
      <c r="G2336" s="12">
        <v>90.0</v>
      </c>
      <c r="H2336" s="12">
        <v>0.14</v>
      </c>
      <c r="I2336" s="22" t="str">
        <f>VLOOKUP(A2336,ENERGY!$A$2:$F$2692,5,0)</f>
        <v>#N/A</v>
      </c>
      <c r="J2336" s="10" t="str">
        <f>VLOOKUP(A2337,ENERGY!$A$2:$F$2692,6,0)</f>
        <v>#N/A</v>
      </c>
      <c r="K2336" s="23">
        <v>0.024</v>
      </c>
      <c r="L2336" s="10">
        <f>VLOOKUP(A2336,TOURISM!$A$2:$E$2692,5,0)</f>
        <v>76000000</v>
      </c>
      <c r="M2336" s="10">
        <f>VLOOKUP(A2336,TOURISM!$A$2:$F$2692,6,0)</f>
        <v>58000000</v>
      </c>
      <c r="N2336" s="27">
        <f t="shared" si="1055"/>
        <v>0.37</v>
      </c>
      <c r="O2336" s="23">
        <v>74.0</v>
      </c>
      <c r="P2336" s="27">
        <f t="shared" ref="P2336:Q2336" si="1083">if(AND(N2336=N2337,O2336=O2336+1,ISBLANK(P2337)),P2336,P2337)</f>
        <v>69</v>
      </c>
      <c r="Q2336" s="27">
        <f t="shared" si="1083"/>
        <v>147</v>
      </c>
      <c r="R2336" s="23">
        <v>0.035</v>
      </c>
      <c r="S2336" s="23">
        <v>0.302</v>
      </c>
      <c r="T2336" s="10">
        <f>VLOOKUP(A2336,TOURISM!$A$2:$E$2692,5,0)</f>
        <v>76000000</v>
      </c>
      <c r="U2336" s="10">
        <f>VLOOKUP(A2336,TOURISM!$A$2:$F$2692,6,0)</f>
        <v>58000000</v>
      </c>
      <c r="V2336" s="10">
        <f>VLOOKUP(A2336,BUSINESS!$A$2:$E$2692,5,0)</f>
        <v>0.408</v>
      </c>
      <c r="W2336" s="10">
        <f>VLOOKUP(A2336,BUSINESS!$A$2:$F$2692,6,0)</f>
        <v>36</v>
      </c>
      <c r="X2336" s="10">
        <f>VLOOKUP(A2336,BUSINESS!$A$2:$G$2692,7,0)</f>
        <v>23</v>
      </c>
      <c r="Y2336" s="10">
        <f>VLOOKUP(A2336,BUSINESS!$A$2:$H$2692,8,0)</f>
        <v>274</v>
      </c>
      <c r="Z2336" s="10">
        <f>VLOOKUP(A2336,BUSINESS!$A$2:$I$2692,9,0)</f>
        <v>0.21</v>
      </c>
      <c r="AA2336" s="10">
        <f>VLOOKUP(A2336,BUSINESS!$A$2:$J$2692,10,0)</f>
        <v>0.664</v>
      </c>
      <c r="AB2336" s="7">
        <f t="shared" si="2"/>
        <v>45297035886</v>
      </c>
    </row>
    <row r="2337">
      <c r="A2337" s="7" t="str">
        <f t="shared" si="1"/>
        <v>Brunei-Asia2011</v>
      </c>
      <c r="B2337" s="8" t="s">
        <v>106</v>
      </c>
      <c r="C2337" s="5" t="s">
        <v>61</v>
      </c>
      <c r="D2337" s="9" t="s">
        <v>73</v>
      </c>
      <c r="E2337" s="11">
        <v>1.2369708859E10</v>
      </c>
      <c r="F2337" s="12">
        <v>0.027</v>
      </c>
      <c r="G2337" s="12">
        <v>844.0</v>
      </c>
      <c r="H2337" s="12">
        <v>0.055</v>
      </c>
      <c r="I2337" s="22" t="str">
        <f>VLOOKUP(A2337,ENERGY!$A$2:$F$2692,5,0)</f>
        <v>#N/A</v>
      </c>
      <c r="J2337" s="10" t="str">
        <f>VLOOKUP(A2338,ENERGY!$A$2:$F$2692,6,0)</f>
        <v>#N/A</v>
      </c>
      <c r="K2337" s="23">
        <v>0.024</v>
      </c>
      <c r="L2337" s="10">
        <f>VLOOKUP(A2337,TOURISM!$A$2:$E$2692,5,0)</f>
        <v>38976000000</v>
      </c>
      <c r="M2337" s="10">
        <f>VLOOKUP(A2337,TOURISM!$A$2:$F$2692,6,0)</f>
        <v>469000000</v>
      </c>
      <c r="N2337" s="27">
        <f t="shared" si="1055"/>
        <v>0.37</v>
      </c>
      <c r="O2337" s="23">
        <v>39.0</v>
      </c>
      <c r="P2337" s="27">
        <f t="shared" ref="P2337:Q2337" si="1084">if(AND(N2337=N2338,O2337=O2337+1,ISBLANK(P2338)),P2337,P2338)</f>
        <v>69</v>
      </c>
      <c r="Q2337" s="27">
        <f t="shared" si="1084"/>
        <v>147</v>
      </c>
      <c r="R2337" s="23">
        <v>0.023</v>
      </c>
      <c r="S2337" s="23">
        <v>0.137</v>
      </c>
      <c r="T2337" s="10">
        <f>VLOOKUP(A2337,TOURISM!$A$2:$E$2692,5,0)</f>
        <v>38976000000</v>
      </c>
      <c r="U2337" s="10">
        <f>VLOOKUP(A2337,TOURISM!$A$2:$F$2692,6,0)</f>
        <v>469000000</v>
      </c>
      <c r="V2337" s="10">
        <f>VLOOKUP(A2337,BUSINESS!$A$2:$E$2692,5,0)</f>
        <v>0.168</v>
      </c>
      <c r="W2337" s="10">
        <f>VLOOKUP(A2337,BUSINESS!$A$2:$F$2692,6,0)</f>
        <v>101</v>
      </c>
      <c r="X2337" s="10">
        <f>VLOOKUP(A2337,BUSINESS!$A$2:$G$2692,7,0)</f>
        <v>23</v>
      </c>
      <c r="Y2337" s="10">
        <f>VLOOKUP(A2337,BUSINESS!$A$2:$H$2692,8,0)</f>
        <v>96</v>
      </c>
      <c r="Z2337" s="10">
        <f>VLOOKUP(A2337,BUSINESS!$A$2:$I$2692,9,0)</f>
        <v>0.56</v>
      </c>
      <c r="AA2337" s="10">
        <f>VLOOKUP(A2337,BUSINESS!$A$2:$J$2692,10,0)</f>
        <v>1.09</v>
      </c>
      <c r="AB2337" s="7">
        <f t="shared" si="2"/>
        <v>537813428652</v>
      </c>
    </row>
    <row r="2338">
      <c r="A2338" s="7" t="str">
        <f t="shared" si="1"/>
        <v>Cambodia-Asia2011</v>
      </c>
      <c r="B2338" s="8" t="s">
        <v>110</v>
      </c>
      <c r="C2338" s="5" t="s">
        <v>61</v>
      </c>
      <c r="D2338" s="9" t="s">
        <v>73</v>
      </c>
      <c r="E2338" s="11">
        <v>1.1242266334E10</v>
      </c>
      <c r="F2338" s="12">
        <v>0.058</v>
      </c>
      <c r="G2338" s="12">
        <v>46.0</v>
      </c>
      <c r="H2338" s="10">
        <f>if(AND(C1935=C1936,D1935=D1935+1,ISBLANK(H1936)),H1935,H1936)</f>
        <v>0.13</v>
      </c>
      <c r="I2338" s="22" t="str">
        <f>VLOOKUP(A2338,ENERGY!$A$2:$F$2692,5,0)</f>
        <v>#N/A</v>
      </c>
      <c r="J2338" s="10" t="str">
        <f>VLOOKUP(A2339,ENERGY!$A$2:$F$2692,6,0)</f>
        <v>#N/A</v>
      </c>
      <c r="K2338" s="23">
        <v>0.024</v>
      </c>
      <c r="L2338" s="10">
        <f>VLOOKUP(A2338,TOURISM!$A$2:$E$2692,5,0)</f>
        <v>1790000000</v>
      </c>
      <c r="M2338" s="10">
        <f>VLOOKUP(A2338,TOURISM!$A$2:$F$2692,6,0)</f>
        <v>333000000</v>
      </c>
      <c r="N2338" s="27">
        <f t="shared" si="1055"/>
        <v>0.37</v>
      </c>
      <c r="O2338" s="23">
        <v>202.0</v>
      </c>
      <c r="P2338" s="27">
        <f t="shared" ref="P2338:Q2338" si="1085">if(AND(N2338=N2339,O2338=O2338+1,ISBLANK(P2339)),P2338,P2339)</f>
        <v>69</v>
      </c>
      <c r="Q2338" s="27">
        <f t="shared" si="1085"/>
        <v>147</v>
      </c>
      <c r="R2338" s="23">
        <v>0.054</v>
      </c>
      <c r="S2338" s="23">
        <v>0.044</v>
      </c>
      <c r="T2338" s="10">
        <f>VLOOKUP(A2338,TOURISM!$A$2:$E$2692,5,0)</f>
        <v>1790000000</v>
      </c>
      <c r="U2338" s="10">
        <f>VLOOKUP(A2338,TOURISM!$A$2:$F$2692,6,0)</f>
        <v>333000000</v>
      </c>
      <c r="V2338" s="10">
        <f>VLOOKUP(A2338,BUSINESS!$A$2:$E$2692,5,0)</f>
        <v>0.214</v>
      </c>
      <c r="W2338" s="10">
        <f>VLOOKUP(A2338,BUSINESS!$A$2:$F$2692,6,0)</f>
        <v>102</v>
      </c>
      <c r="X2338" s="10">
        <f>VLOOKUP(A2338,BUSINESS!$A$2:$G$2692,7,0)</f>
        <v>23</v>
      </c>
      <c r="Y2338" s="10">
        <f>VLOOKUP(A2338,BUSINESS!$A$2:$H$2692,8,0)</f>
        <v>173</v>
      </c>
      <c r="Z2338" s="10">
        <f>VLOOKUP(A2338,BUSINESS!$A$2:$I$2692,9,0)</f>
        <v>0.031</v>
      </c>
      <c r="AA2338" s="10">
        <f>VLOOKUP(A2338,BUSINESS!$A$2:$J$2692,10,0)</f>
        <v>0.942</v>
      </c>
      <c r="AB2338" s="7">
        <f t="shared" si="2"/>
        <v>208190117296</v>
      </c>
    </row>
    <row r="2339">
      <c r="A2339" s="7" t="str">
        <f t="shared" si="1"/>
        <v>China-Asia2011</v>
      </c>
      <c r="B2339" s="8" t="s">
        <v>117</v>
      </c>
      <c r="C2339" s="5" t="s">
        <v>61</v>
      </c>
      <c r="D2339" s="9" t="s">
        <v>73</v>
      </c>
      <c r="E2339" s="11">
        <v>5.93E12</v>
      </c>
      <c r="F2339" s="12">
        <v>0.05</v>
      </c>
      <c r="G2339" s="12">
        <v>216.0</v>
      </c>
      <c r="H2339" s="12">
        <v>0.058</v>
      </c>
      <c r="I2339" s="22" t="str">
        <f>VLOOKUP(A2339,ENERGY!$A$2:$F$2692,5,0)</f>
        <v>#N/A</v>
      </c>
      <c r="J2339" s="10" t="str">
        <f>VLOOKUP(A2340,ENERGY!$A$2:$F$2692,6,0)</f>
        <v>#N/A</v>
      </c>
      <c r="K2339" s="23">
        <v>0.024</v>
      </c>
      <c r="L2339" s="10">
        <f>VLOOKUP(A2339,TOURISM!$A$2:$E$2692,5,0)</f>
        <v>53313000000</v>
      </c>
      <c r="M2339" s="10">
        <f>VLOOKUP(A2339,TOURISM!$A$2:$F$2692,6,0)</f>
        <v>79010000000</v>
      </c>
      <c r="N2339" s="27">
        <f t="shared" si="1055"/>
        <v>0.37</v>
      </c>
      <c r="O2339" s="23">
        <v>62.0</v>
      </c>
      <c r="P2339" s="27">
        <f t="shared" ref="P2339:Q2339" si="1086">if(AND(N2339=N2340,O2339=O2339+1,ISBLANK(P2340)),P2339,P2340)</f>
        <v>69</v>
      </c>
      <c r="Q2339" s="27">
        <f t="shared" si="1086"/>
        <v>147</v>
      </c>
      <c r="R2339" s="23">
        <v>0.056</v>
      </c>
      <c r="S2339" s="23">
        <v>0.105</v>
      </c>
      <c r="T2339" s="10">
        <f>VLOOKUP(A2339,TOURISM!$A$2:$E$2692,5,0)</f>
        <v>53313000000</v>
      </c>
      <c r="U2339" s="10">
        <f>VLOOKUP(A2339,TOURISM!$A$2:$F$2692,6,0)</f>
        <v>79010000000</v>
      </c>
      <c r="V2339" s="10">
        <f>VLOOKUP(A2339,BUSINESS!$A$2:$E$2692,5,0)</f>
        <v>0.635</v>
      </c>
      <c r="W2339" s="10">
        <f>VLOOKUP(A2339,BUSINESS!$A$2:$F$2692,6,0)</f>
        <v>38</v>
      </c>
      <c r="X2339" s="10">
        <f>VLOOKUP(A2339,BUSINESS!$A$2:$G$2692,7,0)</f>
        <v>23</v>
      </c>
      <c r="Y2339" s="10">
        <f>VLOOKUP(A2339,BUSINESS!$A$2:$H$2692,8,0)</f>
        <v>358</v>
      </c>
      <c r="Z2339" s="10">
        <f>VLOOKUP(A2339,BUSINESS!$A$2:$I$2692,9,0)</f>
        <v>0.383</v>
      </c>
      <c r="AA2339" s="10">
        <f>VLOOKUP(A2339,BUSINESS!$A$2:$J$2692,10,0)</f>
        <v>0.721</v>
      </c>
      <c r="AB2339" s="7">
        <f t="shared" si="2"/>
        <v>105892857142857</v>
      </c>
    </row>
    <row r="2340">
      <c r="A2340" s="7" t="str">
        <f t="shared" si="1"/>
        <v>Georgia-Asia2011</v>
      </c>
      <c r="B2340" s="8" t="s">
        <v>147</v>
      </c>
      <c r="C2340" s="5" t="s">
        <v>61</v>
      </c>
      <c r="D2340" s="9" t="s">
        <v>73</v>
      </c>
      <c r="E2340" s="11">
        <v>1.4434619972E10</v>
      </c>
      <c r="F2340" s="12">
        <v>0.094</v>
      </c>
      <c r="G2340" s="12">
        <v>310.0</v>
      </c>
      <c r="H2340" s="12">
        <v>0.15</v>
      </c>
      <c r="I2340" s="22" t="str">
        <f>VLOOKUP(A2340,ENERGY!$A$2:$F$2692,5,0)</f>
        <v>#N/A</v>
      </c>
      <c r="J2340" s="10">
        <f>VLOOKUP(A2341,ENERGY!$A$2:$F$2692,6,0)</f>
        <v>38555</v>
      </c>
      <c r="K2340" s="23">
        <v>0.024</v>
      </c>
      <c r="L2340" s="10">
        <f>VLOOKUP(A2340,TOURISM!$A$2:$E$2692,5,0)</f>
        <v>1069000000</v>
      </c>
      <c r="M2340" s="10">
        <f>VLOOKUP(A2340,TOURISM!$A$2:$F$2692,6,0)</f>
        <v>384000000</v>
      </c>
      <c r="N2340" s="27">
        <f t="shared" si="1055"/>
        <v>0.37</v>
      </c>
      <c r="O2340" s="23">
        <v>39.0</v>
      </c>
      <c r="P2340" s="27">
        <f t="shared" ref="P2340:Q2340" si="1087">if(AND(N2340=N2341,O2340=O2340+1,ISBLANK(P2341)),P2340,P2341)</f>
        <v>69</v>
      </c>
      <c r="Q2340" s="27">
        <f t="shared" si="1087"/>
        <v>147</v>
      </c>
      <c r="R2340" s="23">
        <v>0.051</v>
      </c>
      <c r="S2340" s="23">
        <v>0.256</v>
      </c>
      <c r="T2340" s="10">
        <f>VLOOKUP(A2340,TOURISM!$A$2:$E$2692,5,0)</f>
        <v>1069000000</v>
      </c>
      <c r="U2340" s="10">
        <f>VLOOKUP(A2340,TOURISM!$A$2:$F$2692,6,0)</f>
        <v>384000000</v>
      </c>
      <c r="V2340" s="10">
        <f>VLOOKUP(A2340,BUSINESS!$A$2:$E$2692,5,0)</f>
        <v>0.165</v>
      </c>
      <c r="W2340" s="10">
        <f>VLOOKUP(A2340,BUSINESS!$A$2:$F$2692,6,0)</f>
        <v>2</v>
      </c>
      <c r="X2340" s="10">
        <f>VLOOKUP(A2340,BUSINESS!$A$2:$G$2692,7,0)</f>
        <v>23</v>
      </c>
      <c r="Y2340" s="10">
        <f>VLOOKUP(A2340,BUSINESS!$A$2:$H$2692,8,0)</f>
        <v>387</v>
      </c>
      <c r="Z2340" s="10">
        <f>VLOOKUP(A2340,BUSINESS!$A$2:$I$2692,9,0)</f>
        <v>0.315</v>
      </c>
      <c r="AA2340" s="10">
        <f>VLOOKUP(A2340,BUSINESS!$A$2:$J$2692,10,0)</f>
        <v>1.013</v>
      </c>
      <c r="AB2340" s="7">
        <f t="shared" si="2"/>
        <v>283031764157</v>
      </c>
    </row>
    <row r="2341">
      <c r="A2341" s="7" t="str">
        <f t="shared" si="1"/>
        <v>Hong Kong SAR-Asia2011</v>
      </c>
      <c r="B2341" s="8" t="s">
        <v>160</v>
      </c>
      <c r="C2341" s="5" t="s">
        <v>61</v>
      </c>
      <c r="D2341" s="9" t="s">
        <v>73</v>
      </c>
      <c r="E2341" s="11">
        <v>2.49E11</v>
      </c>
      <c r="F2341" s="10" t="str">
        <f t="shared" ref="F2341:G2341" si="1088">if(AND(#REF!=#REF!,#REF!=#REF!+1,ISBLANK(#REF!)),#REF!,#REF!)</f>
        <v>#REF!</v>
      </c>
      <c r="G2341" s="10" t="str">
        <f t="shared" si="1088"/>
        <v>#REF!</v>
      </c>
      <c r="H2341" s="12">
        <v>0.05</v>
      </c>
      <c r="I2341" s="22">
        <f>VLOOKUP(A2341,ENERGY!$A$2:$F$2692,5,0)</f>
        <v>13330</v>
      </c>
      <c r="J2341" s="10">
        <f>VLOOKUP(A2342,ENERGY!$A$2:$F$2692,6,0)</f>
        <v>1504365</v>
      </c>
      <c r="K2341" s="23">
        <v>0.024</v>
      </c>
      <c r="L2341" s="10">
        <f>VLOOKUP(A2341,TOURISM!$A$2:$E$2692,5,0)</f>
        <v>33169000000</v>
      </c>
      <c r="M2341" s="10">
        <f>VLOOKUP(A2341,TOURISM!$A$2:$F$2692,6,0)</f>
        <v>19172000000</v>
      </c>
      <c r="N2341" s="27">
        <f t="shared" si="1055"/>
        <v>0.37</v>
      </c>
      <c r="O2341" s="27">
        <f t="shared" ref="O2341:Q2341" si="1089">if(AND(M2341=M2342,N2341=N2341+1,ISBLANK(O2342)),O2341,O2342)</f>
        <v>14</v>
      </c>
      <c r="P2341" s="27">
        <f t="shared" si="1089"/>
        <v>69</v>
      </c>
      <c r="Q2341" s="27">
        <f t="shared" si="1089"/>
        <v>147</v>
      </c>
      <c r="R2341" s="23">
        <v>0.38</v>
      </c>
      <c r="S2341" s="23">
        <v>1.665</v>
      </c>
      <c r="T2341" s="10">
        <f>VLOOKUP(A2341,TOURISM!$A$2:$E$2692,5,0)</f>
        <v>33169000000</v>
      </c>
      <c r="U2341" s="10">
        <f>VLOOKUP(A2341,TOURISM!$A$2:$F$2692,6,0)</f>
        <v>19172000000</v>
      </c>
      <c r="V2341" s="10">
        <f>VLOOKUP(A2341,BUSINESS!$A$2:$E$2692,5,0)</f>
        <v>0.23</v>
      </c>
      <c r="W2341" s="10">
        <f>VLOOKUP(A2341,BUSINESS!$A$2:$F$2692,6,0)</f>
        <v>3</v>
      </c>
      <c r="X2341" s="10">
        <f>VLOOKUP(A2341,BUSINESS!$A$2:$G$2692,7,0)</f>
        <v>23</v>
      </c>
      <c r="Y2341" s="10">
        <f>VLOOKUP(A2341,BUSINESS!$A$2:$H$2692,8,0)</f>
        <v>80</v>
      </c>
      <c r="Z2341" s="10">
        <f>VLOOKUP(A2341,BUSINESS!$A$2:$I$2692,9,0)</f>
        <v>0.722</v>
      </c>
      <c r="AA2341" s="10">
        <f>VLOOKUP(A2341,BUSINESS!$A$2:$J$2692,10,0)</f>
        <v>2.155</v>
      </c>
      <c r="AB2341" s="7">
        <f t="shared" si="2"/>
        <v>655263157895</v>
      </c>
    </row>
    <row r="2342">
      <c r="A2342" s="7" t="str">
        <f t="shared" si="1"/>
        <v>India-Asia2011</v>
      </c>
      <c r="B2342" s="8" t="s">
        <v>163</v>
      </c>
      <c r="C2342" s="5" t="s">
        <v>61</v>
      </c>
      <c r="D2342" s="9" t="s">
        <v>73</v>
      </c>
      <c r="E2342" s="11">
        <v>1.88E12</v>
      </c>
      <c r="F2342" s="12">
        <v>0.039</v>
      </c>
      <c r="G2342" s="12">
        <v>62.0</v>
      </c>
      <c r="H2342" s="12">
        <v>0.102</v>
      </c>
      <c r="I2342" s="22">
        <f>VLOOKUP(A2342,ENERGY!$A$2:$F$2692,5,0)</f>
        <v>567182</v>
      </c>
      <c r="J2342" s="10">
        <f>VLOOKUP(A2343,ENERGY!$A$2:$F$2692,6,0)</f>
        <v>345120</v>
      </c>
      <c r="K2342" s="23">
        <v>0.024</v>
      </c>
      <c r="L2342" s="10">
        <f>VLOOKUP(A2342,TOURISM!$A$2:$E$2692,5,0)</f>
        <v>17708000000</v>
      </c>
      <c r="M2342" s="10">
        <f>VLOOKUP(A2342,TOURISM!$A$2:$F$2692,6,0)</f>
        <v>13699000000</v>
      </c>
      <c r="N2342" s="27">
        <f t="shared" si="1055"/>
        <v>0.37</v>
      </c>
      <c r="O2342" s="27">
        <f t="shared" ref="O2342:S2342" si="1090">if(AND(M2342=M2343,N2342=N2342+1,ISBLANK(O2343)),O2342,O2343)</f>
        <v>14</v>
      </c>
      <c r="P2342" s="27">
        <f t="shared" si="1090"/>
        <v>69</v>
      </c>
      <c r="Q2342" s="27">
        <f t="shared" si="1090"/>
        <v>147</v>
      </c>
      <c r="R2342" s="27">
        <f t="shared" si="1090"/>
        <v>0.385</v>
      </c>
      <c r="S2342" s="27">
        <f t="shared" si="1090"/>
        <v>0.737</v>
      </c>
      <c r="T2342" s="10">
        <f>VLOOKUP(A2342,TOURISM!$A$2:$E$2692,5,0)</f>
        <v>17708000000</v>
      </c>
      <c r="U2342" s="10">
        <f>VLOOKUP(A2342,TOURISM!$A$2:$F$2692,6,0)</f>
        <v>13699000000</v>
      </c>
      <c r="V2342" s="10">
        <f>VLOOKUP(A2342,BUSINESS!$A$2:$E$2692,5,0)</f>
        <v>0.629</v>
      </c>
      <c r="W2342" s="10">
        <f>VLOOKUP(A2342,BUSINESS!$A$2:$F$2692,6,0)</f>
        <v>29</v>
      </c>
      <c r="X2342" s="10">
        <f>VLOOKUP(A2342,BUSINESS!$A$2:$G$2692,7,0)</f>
        <v>23</v>
      </c>
      <c r="Y2342" s="10">
        <f>VLOOKUP(A2342,BUSINESS!$A$2:$H$2692,8,0)</f>
        <v>254</v>
      </c>
      <c r="Z2342" s="10">
        <f>VLOOKUP(A2342,BUSINESS!$A$2:$I$2692,9,0)</f>
        <v>0.101</v>
      </c>
      <c r="AA2342" s="10">
        <f>VLOOKUP(A2342,BUSINESS!$A$2:$J$2692,10,0)</f>
        <v>0.732</v>
      </c>
      <c r="AB2342" s="7">
        <f t="shared" si="2"/>
        <v>4883116883117</v>
      </c>
    </row>
    <row r="2343">
      <c r="A2343" s="7" t="str">
        <f t="shared" si="1"/>
        <v>Indonesia-Asia2011</v>
      </c>
      <c r="B2343" s="8" t="s">
        <v>164</v>
      </c>
      <c r="C2343" s="5" t="s">
        <v>61</v>
      </c>
      <c r="D2343" s="9" t="s">
        <v>73</v>
      </c>
      <c r="E2343" s="11">
        <v>8.46E11</v>
      </c>
      <c r="F2343" s="12">
        <v>0.029</v>
      </c>
      <c r="G2343" s="12">
        <v>99.0</v>
      </c>
      <c r="H2343" s="12">
        <v>0.124</v>
      </c>
      <c r="I2343" s="22">
        <f>VLOOKUP(A2343,ENERGY!$A$2:$F$2692,5,0)</f>
        <v>183726</v>
      </c>
      <c r="J2343" s="10">
        <f>VLOOKUP(A2344,ENERGY!$A$2:$F$2692,6,0)</f>
        <v>1231302</v>
      </c>
      <c r="K2343" s="23">
        <v>0.024</v>
      </c>
      <c r="L2343" s="10">
        <f>VLOOKUP(A2343,TOURISM!$A$2:$E$2692,5,0)</f>
        <v>9038000000</v>
      </c>
      <c r="M2343" s="10">
        <f>VLOOKUP(A2343,TOURISM!$A$2:$F$2692,6,0)</f>
        <v>8653000000</v>
      </c>
      <c r="N2343" s="27">
        <f t="shared" si="1055"/>
        <v>0.37</v>
      </c>
      <c r="O2343" s="27">
        <f t="shared" ref="O2343:S2343" si="1091">if(AND(M2343=M2344,N2343=N2343+1,ISBLANK(O2344)),O2343,O2344)</f>
        <v>14</v>
      </c>
      <c r="P2343" s="27">
        <f t="shared" si="1091"/>
        <v>69</v>
      </c>
      <c r="Q2343" s="27">
        <f t="shared" si="1091"/>
        <v>147</v>
      </c>
      <c r="R2343" s="27">
        <f t="shared" si="1091"/>
        <v>0.385</v>
      </c>
      <c r="S2343" s="27">
        <f t="shared" si="1091"/>
        <v>0.737</v>
      </c>
      <c r="T2343" s="10">
        <f>VLOOKUP(A2343,TOURISM!$A$2:$E$2692,5,0)</f>
        <v>9038000000</v>
      </c>
      <c r="U2343" s="10">
        <f>VLOOKUP(A2343,TOURISM!$A$2:$F$2692,6,0)</f>
        <v>8653000000</v>
      </c>
      <c r="V2343" s="10">
        <f>VLOOKUP(A2343,BUSINESS!$A$2:$E$2692,5,0)</f>
        <v>0.322</v>
      </c>
      <c r="W2343" s="10">
        <f>VLOOKUP(A2343,BUSINESS!$A$2:$F$2692,6,0)</f>
        <v>48</v>
      </c>
      <c r="X2343" s="10">
        <f>VLOOKUP(A2343,BUSINESS!$A$2:$G$2692,7,0)</f>
        <v>23</v>
      </c>
      <c r="Y2343" s="10">
        <f>VLOOKUP(A2343,BUSINESS!$A$2:$H$2692,8,0)</f>
        <v>266</v>
      </c>
      <c r="Z2343" s="10">
        <f>VLOOKUP(A2343,BUSINESS!$A$2:$I$2692,9,0)</f>
        <v>0.111</v>
      </c>
      <c r="AA2343" s="10">
        <f>VLOOKUP(A2343,BUSINESS!$A$2:$J$2692,10,0)</f>
        <v>1.025</v>
      </c>
      <c r="AB2343" s="7">
        <f t="shared" si="2"/>
        <v>2197402597403</v>
      </c>
    </row>
    <row r="2344">
      <c r="A2344" s="7" t="str">
        <f t="shared" si="1"/>
        <v>Japan-Asia2011</v>
      </c>
      <c r="B2344" s="8" t="s">
        <v>172</v>
      </c>
      <c r="C2344" s="5" t="s">
        <v>61</v>
      </c>
      <c r="D2344" s="9" t="s">
        <v>73</v>
      </c>
      <c r="E2344" s="11">
        <v>5.91E12</v>
      </c>
      <c r="F2344" s="12">
        <v>0.1</v>
      </c>
      <c r="G2344" s="12">
        <v>4641.0</v>
      </c>
      <c r="H2344" s="12">
        <v>0.015</v>
      </c>
      <c r="I2344" s="22">
        <f>VLOOKUP(A2344,ENERGY!$A$2:$F$2692,5,0)</f>
        <v>519807</v>
      </c>
      <c r="J2344" s="10">
        <f>VLOOKUP(A2345,ENERGY!$A$2:$F$2692,6,0)</f>
        <v>192532</v>
      </c>
      <c r="K2344" s="23">
        <v>0.024</v>
      </c>
      <c r="L2344" s="10">
        <f>VLOOKUP(A2344,TOURISM!$A$2:$E$2692,5,0)</f>
        <v>12534000000</v>
      </c>
      <c r="M2344" s="10">
        <f>VLOOKUP(A2344,TOURISM!$A$2:$F$2692,6,0)</f>
        <v>39760000000</v>
      </c>
      <c r="N2344" s="27">
        <f t="shared" si="1055"/>
        <v>0.37</v>
      </c>
      <c r="O2344" s="27">
        <f t="shared" ref="O2344:S2344" si="1092">if(AND(M2344=M2345,N2344=N2344+1,ISBLANK(O2345)),O2344,O2345)</f>
        <v>14</v>
      </c>
      <c r="P2344" s="27">
        <f t="shared" si="1092"/>
        <v>69</v>
      </c>
      <c r="Q2344" s="27">
        <f t="shared" si="1092"/>
        <v>147</v>
      </c>
      <c r="R2344" s="27">
        <f t="shared" si="1092"/>
        <v>0.385</v>
      </c>
      <c r="S2344" s="27">
        <f t="shared" si="1092"/>
        <v>0.737</v>
      </c>
      <c r="T2344" s="10">
        <f>VLOOKUP(A2344,TOURISM!$A$2:$E$2692,5,0)</f>
        <v>12534000000</v>
      </c>
      <c r="U2344" s="10">
        <f>VLOOKUP(A2344,TOURISM!$A$2:$F$2692,6,0)</f>
        <v>39760000000</v>
      </c>
      <c r="V2344" s="10">
        <f>VLOOKUP(A2344,BUSINESS!$A$2:$E$2692,5,0)</f>
        <v>0.484</v>
      </c>
      <c r="W2344" s="10">
        <f>VLOOKUP(A2344,BUSINESS!$A$2:$F$2692,6,0)</f>
        <v>22</v>
      </c>
      <c r="X2344" s="10">
        <f>VLOOKUP(A2344,BUSINESS!$A$2:$G$2692,7,0)</f>
        <v>23</v>
      </c>
      <c r="Y2344" s="10">
        <f>VLOOKUP(A2344,BUSINESS!$A$2:$H$2692,8,0)</f>
        <v>330</v>
      </c>
      <c r="Z2344" s="10">
        <f>VLOOKUP(A2344,BUSINESS!$A$2:$I$2692,9,0)</f>
        <v>0.791</v>
      </c>
      <c r="AA2344" s="10">
        <f>VLOOKUP(A2344,BUSINESS!$A$2:$J$2692,10,0)</f>
        <v>1.02</v>
      </c>
      <c r="AB2344" s="7">
        <f t="shared" si="2"/>
        <v>15350649350649</v>
      </c>
    </row>
    <row r="2345">
      <c r="A2345" s="7" t="str">
        <f t="shared" si="1"/>
        <v>Kazakhstan-Asia2011</v>
      </c>
      <c r="B2345" s="8" t="s">
        <v>174</v>
      </c>
      <c r="C2345" s="5" t="s">
        <v>61</v>
      </c>
      <c r="D2345" s="9" t="s">
        <v>73</v>
      </c>
      <c r="E2345" s="11">
        <v>1.88E11</v>
      </c>
      <c r="F2345" s="12">
        <v>0.039</v>
      </c>
      <c r="G2345" s="12">
        <v>458.0</v>
      </c>
      <c r="H2345" s="10" t="str">
        <f>if(AND(#REF!=#REF!,#REF!=#REF!+1,ISBLANK(#REF!)),#REF!,#REF!)</f>
        <v>#REF!</v>
      </c>
      <c r="I2345" s="22">
        <f>VLOOKUP(A2345,ENERGY!$A$2:$F$2692,5,0)</f>
        <v>61504</v>
      </c>
      <c r="J2345" s="10">
        <f>VLOOKUP(A2346,ENERGY!$A$2:$F$2692,6,0)</f>
        <v>5145</v>
      </c>
      <c r="K2345" s="23">
        <v>0.024</v>
      </c>
      <c r="L2345" s="10">
        <f>VLOOKUP(A2345,TOURISM!$A$2:$E$2692,5,0)</f>
        <v>1524000000</v>
      </c>
      <c r="M2345" s="10">
        <f>VLOOKUP(A2345,TOURISM!$A$2:$F$2692,6,0)</f>
        <v>1831000000</v>
      </c>
      <c r="N2345" s="23">
        <v>0.37</v>
      </c>
      <c r="O2345" s="23">
        <v>14.0</v>
      </c>
      <c r="P2345" s="27">
        <f t="shared" ref="P2345:P2346" si="1093">if(AND(N2345=N2346,O2345=O2345+1,ISBLANK(P2346)),P2345,P2346)</f>
        <v>69</v>
      </c>
      <c r="Q2345" s="23">
        <v>147.0</v>
      </c>
      <c r="R2345" s="23">
        <v>0.385</v>
      </c>
      <c r="S2345" s="23">
        <v>0.737</v>
      </c>
      <c r="T2345" s="10">
        <f>VLOOKUP(A2345,TOURISM!$A$2:$E$2692,5,0)</f>
        <v>1524000000</v>
      </c>
      <c r="U2345" s="10">
        <f>VLOOKUP(A2345,TOURISM!$A$2:$F$2692,6,0)</f>
        <v>1831000000</v>
      </c>
      <c r="V2345" s="10">
        <f>VLOOKUP(A2345,BUSINESS!$A$2:$E$2692,5,0)</f>
        <v>0.286</v>
      </c>
      <c r="W2345" s="10">
        <f>VLOOKUP(A2345,BUSINESS!$A$2:$F$2692,6,0)</f>
        <v>19</v>
      </c>
      <c r="X2345" s="10">
        <f>VLOOKUP(A2345,BUSINESS!$A$2:$G$2692,7,0)</f>
        <v>23</v>
      </c>
      <c r="Y2345" s="10">
        <f>VLOOKUP(A2345,BUSINESS!$A$2:$H$2692,8,0)</f>
        <v>188</v>
      </c>
      <c r="Z2345" s="10">
        <f>VLOOKUP(A2345,BUSINESS!$A$2:$I$2692,9,0)</f>
        <v>0.506</v>
      </c>
      <c r="AA2345" s="10">
        <f>VLOOKUP(A2345,BUSINESS!$A$2:$J$2692,10,0)</f>
        <v>1.568</v>
      </c>
      <c r="AB2345" s="7">
        <f t="shared" si="2"/>
        <v>488311688312</v>
      </c>
    </row>
    <row r="2346">
      <c r="A2346" s="7" t="str">
        <f t="shared" si="1"/>
        <v>Kyrgyzstan-Asia2011</v>
      </c>
      <c r="B2346" s="8" t="s">
        <v>179</v>
      </c>
      <c r="C2346" s="5" t="s">
        <v>61</v>
      </c>
      <c r="D2346" s="9" t="s">
        <v>73</v>
      </c>
      <c r="E2346" s="11">
        <v>6.197766119E9</v>
      </c>
      <c r="F2346" s="12">
        <v>0.062</v>
      </c>
      <c r="G2346" s="12">
        <v>71.0</v>
      </c>
      <c r="H2346" s="12">
        <v>0.402</v>
      </c>
      <c r="I2346" s="22">
        <f>VLOOKUP(A2346,ENERGY!$A$2:$F$2692,5,0)</f>
        <v>2450</v>
      </c>
      <c r="J2346" s="10">
        <f>VLOOKUP(A2347,ENERGY!$A$2:$F$2692,6,0)</f>
        <v>1580</v>
      </c>
      <c r="K2346" s="23">
        <v>0.024</v>
      </c>
      <c r="L2346" s="10">
        <f>VLOOKUP(A2346,TOURISM!$A$2:$E$2692,5,0)</f>
        <v>689000000</v>
      </c>
      <c r="M2346" s="10">
        <f>VLOOKUP(A2346,TOURISM!$A$2:$F$2692,6,0)</f>
        <v>566000000</v>
      </c>
      <c r="N2346" s="23">
        <v>0.523</v>
      </c>
      <c r="O2346" s="23">
        <v>19.0</v>
      </c>
      <c r="P2346" s="27">
        <f t="shared" si="1093"/>
        <v>69</v>
      </c>
      <c r="Q2346" s="23">
        <v>172.0</v>
      </c>
      <c r="R2346" s="23">
        <v>0.34</v>
      </c>
      <c r="S2346" s="23">
        <v>1.038</v>
      </c>
      <c r="T2346" s="10">
        <f>VLOOKUP(A2346,TOURISM!$A$2:$E$2692,5,0)</f>
        <v>689000000</v>
      </c>
      <c r="U2346" s="10">
        <f>VLOOKUP(A2346,TOURISM!$A$2:$F$2692,6,0)</f>
        <v>566000000</v>
      </c>
      <c r="V2346" s="10">
        <f>VLOOKUP(A2346,BUSINESS!$A$2:$E$2692,5,0)</f>
        <v>0.334</v>
      </c>
      <c r="W2346" s="10">
        <f>VLOOKUP(A2346,BUSINESS!$A$2:$F$2692,6,0)</f>
        <v>10</v>
      </c>
      <c r="X2346" s="10">
        <f>VLOOKUP(A2346,BUSINESS!$A$2:$G$2692,7,0)</f>
        <v>23</v>
      </c>
      <c r="Y2346" s="10">
        <f>VLOOKUP(A2346,BUSINESS!$A$2:$H$2692,8,0)</f>
        <v>210</v>
      </c>
      <c r="Z2346" s="10">
        <f>VLOOKUP(A2346,BUSINESS!$A$2:$I$2692,9,0)</f>
        <v>0.2</v>
      </c>
      <c r="AA2346" s="10">
        <f>VLOOKUP(A2346,BUSINESS!$A$2:$J$2692,10,0)</f>
        <v>1.162</v>
      </c>
      <c r="AB2346" s="7">
        <f t="shared" si="2"/>
        <v>18228723879</v>
      </c>
    </row>
    <row r="2347">
      <c r="A2347" s="7" t="str">
        <f t="shared" si="1"/>
        <v>Laos-Asia2011</v>
      </c>
      <c r="B2347" s="8" t="s">
        <v>180</v>
      </c>
      <c r="C2347" s="5" t="s">
        <v>61</v>
      </c>
      <c r="D2347" s="9" t="s">
        <v>73</v>
      </c>
      <c r="E2347" s="11">
        <v>8.254088067E9</v>
      </c>
      <c r="F2347" s="12">
        <v>0.028</v>
      </c>
      <c r="G2347" s="12">
        <v>35.0</v>
      </c>
      <c r="H2347" s="10" t="str">
        <f>if(AND(#REF!=#REF!,#REF!=#REF!+1,ISBLANK(#REF!)),#REF!,#REF!)</f>
        <v>#REF!</v>
      </c>
      <c r="I2347" s="30">
        <v>2450.0</v>
      </c>
      <c r="J2347" s="10">
        <f>VLOOKUP(A2348,ENERGY!$A$2:$F$2692,6,0)</f>
        <v>1632</v>
      </c>
      <c r="K2347" s="23">
        <v>0.024</v>
      </c>
      <c r="L2347" s="10">
        <f>VLOOKUP(A2347,TOURISM!$A$2:$E$2692,5,0)</f>
        <v>413000000</v>
      </c>
      <c r="M2347" s="10">
        <f>VLOOKUP(A2347,TOURISM!$A$2:$F$2692,6,0)</f>
        <v>248000000</v>
      </c>
      <c r="N2347" s="27">
        <f t="shared" ref="N2347:Q2347" si="1094">if(AND(L2347=L2348,M2347=M2347+1,ISBLANK(N2348)),N2347,N2348)</f>
        <v>0.475</v>
      </c>
      <c r="O2347" s="27">
        <f t="shared" si="1094"/>
        <v>3</v>
      </c>
      <c r="P2347" s="27">
        <f t="shared" si="1094"/>
        <v>69</v>
      </c>
      <c r="Q2347" s="27">
        <f t="shared" si="1094"/>
        <v>119</v>
      </c>
      <c r="R2347" s="23">
        <v>0.097</v>
      </c>
      <c r="S2347" s="23">
        <v>0.012</v>
      </c>
      <c r="T2347" s="10">
        <f>VLOOKUP(A2347,TOURISM!$A$2:$E$2692,5,0)</f>
        <v>413000000</v>
      </c>
      <c r="U2347" s="10">
        <f>VLOOKUP(A2347,TOURISM!$A$2:$F$2692,6,0)</f>
        <v>248000000</v>
      </c>
      <c r="V2347" s="10">
        <f>VLOOKUP(A2347,BUSINESS!$A$2:$E$2692,5,0)</f>
        <v>0.319</v>
      </c>
      <c r="W2347" s="10">
        <f>VLOOKUP(A2347,BUSINESS!$A$2:$F$2692,6,0)</f>
        <v>93</v>
      </c>
      <c r="X2347" s="10">
        <f>VLOOKUP(A2347,BUSINESS!$A$2:$G$2692,7,0)</f>
        <v>23</v>
      </c>
      <c r="Y2347" s="10">
        <f>VLOOKUP(A2347,BUSINESS!$A$2:$H$2692,8,0)</f>
        <v>362</v>
      </c>
      <c r="Z2347" s="10">
        <f>VLOOKUP(A2347,BUSINESS!$A$2:$I$2692,9,0)</f>
        <v>0.09</v>
      </c>
      <c r="AA2347" s="10">
        <f>VLOOKUP(A2347,BUSINESS!$A$2:$J$2692,10,0)</f>
        <v>0.84</v>
      </c>
      <c r="AB2347" s="7">
        <f t="shared" si="2"/>
        <v>85093691412</v>
      </c>
    </row>
    <row r="2348">
      <c r="A2348" s="7" t="str">
        <f t="shared" si="1"/>
        <v>Macao SAR-Asia2011</v>
      </c>
      <c r="B2348" s="8" t="s">
        <v>189</v>
      </c>
      <c r="C2348" s="5" t="s">
        <v>61</v>
      </c>
      <c r="D2348" s="9" t="s">
        <v>73</v>
      </c>
      <c r="E2348" s="11">
        <v>3.6634742799E10</v>
      </c>
      <c r="F2348" s="10" t="str">
        <f t="shared" ref="F2348:G2348" si="1095">if(AND(#REF!=#REF!,#REF!=#REF!+1,ISBLANK(#REF!)),#REF!,#REF!)</f>
        <v>#REF!</v>
      </c>
      <c r="G2348" s="10" t="str">
        <f t="shared" si="1095"/>
        <v>#REF!</v>
      </c>
      <c r="H2348" s="12">
        <v>0.053</v>
      </c>
      <c r="I2348" s="22">
        <f>VLOOKUP(A2348,ENERGY!$A$2:$F$2692,5,0)</f>
        <v>133681</v>
      </c>
      <c r="J2348" s="10">
        <f>VLOOKUP(A2349,ENERGY!$A$2:$F$2692,6,0)</f>
        <v>170648</v>
      </c>
      <c r="K2348" s="23">
        <v>0.024</v>
      </c>
      <c r="L2348" s="10">
        <f>VLOOKUP(A2348,TOURISM!$A$2:$E$2692,5,0)</f>
        <v>38976000000</v>
      </c>
      <c r="M2348" s="10">
        <f>VLOOKUP(A2348,TOURISM!$A$2:$F$2692,6,0)</f>
        <v>1476000000</v>
      </c>
      <c r="N2348" s="23">
        <v>0.475</v>
      </c>
      <c r="O2348" s="23">
        <v>3.0</v>
      </c>
      <c r="P2348" s="27">
        <f>if(AND(N2348=N2349,O2348=O2348+1,ISBLANK(P2349)),P2348,P2349)</f>
        <v>69</v>
      </c>
      <c r="Q2348" s="23">
        <v>119.0</v>
      </c>
      <c r="R2348" s="23">
        <v>0.717</v>
      </c>
      <c r="S2348" s="23">
        <v>0.528</v>
      </c>
      <c r="T2348" s="10">
        <f>VLOOKUP(A2348,TOURISM!$A$2:$E$2692,5,0)</f>
        <v>38976000000</v>
      </c>
      <c r="U2348" s="10">
        <f>VLOOKUP(A2348,TOURISM!$A$2:$F$2692,6,0)</f>
        <v>1476000000</v>
      </c>
      <c r="V2348" s="10">
        <f>VLOOKUP(A2348,BUSINESS!$A$2:$E$2692,5,0)</f>
        <v>0.287</v>
      </c>
      <c r="W2348" s="10">
        <f>VLOOKUP(A2348,BUSINESS!$A$2:$F$2692,6,0)</f>
        <v>3</v>
      </c>
      <c r="X2348" s="10">
        <f>VLOOKUP(A2348,BUSINESS!$A$2:$G$2692,7,0)</f>
        <v>23</v>
      </c>
      <c r="Y2348" s="10">
        <f>VLOOKUP(A2348,BUSINESS!$A$2:$H$2692,8,0)</f>
        <v>84</v>
      </c>
      <c r="Z2348" s="10">
        <f>VLOOKUP(A2348,BUSINESS!$A$2:$I$2692,9,0)</f>
        <v>0.602</v>
      </c>
      <c r="AA2348" s="10">
        <f>VLOOKUP(A2348,BUSINESS!$A$2:$J$2692,10,0)</f>
        <v>2.477</v>
      </c>
      <c r="AB2348" s="7">
        <f t="shared" si="2"/>
        <v>51094480891</v>
      </c>
    </row>
    <row r="2349">
      <c r="A2349" s="7" t="str">
        <f t="shared" si="1"/>
        <v>Malaysia-Asia2011</v>
      </c>
      <c r="B2349" s="8" t="s">
        <v>192</v>
      </c>
      <c r="C2349" s="5" t="s">
        <v>61</v>
      </c>
      <c r="D2349" s="9" t="s">
        <v>73</v>
      </c>
      <c r="E2349" s="11">
        <v>2.89E11</v>
      </c>
      <c r="F2349" s="12">
        <v>0.038</v>
      </c>
      <c r="G2349" s="12">
        <v>384.0</v>
      </c>
      <c r="H2349" s="12">
        <v>0.049</v>
      </c>
      <c r="I2349" s="22">
        <f>VLOOKUP(A2349,ENERGY!$A$2:$F$2692,5,0)</f>
        <v>63715</v>
      </c>
      <c r="J2349" s="10">
        <f>VLOOKUP(A2350,ENERGY!$A$2:$F$2692,6,0)</f>
        <v>887</v>
      </c>
      <c r="K2349" s="23">
        <v>0.024</v>
      </c>
      <c r="L2349" s="10">
        <f>VLOOKUP(A2349,TOURISM!$A$2:$E$2692,5,0)</f>
        <v>19649000000</v>
      </c>
      <c r="M2349" s="10">
        <f>VLOOKUP(A2349,TOURISM!$A$2:$F$2692,6,0)</f>
        <v>10180000000</v>
      </c>
      <c r="N2349" s="27">
        <f t="shared" ref="N2349:Q2349" si="1096">if(AND(L2349=L2350,M2349=M2349+1,ISBLANK(N2350)),N2349,N2350)</f>
        <v>0.576</v>
      </c>
      <c r="O2349" s="27">
        <f t="shared" si="1096"/>
        <v>7</v>
      </c>
      <c r="P2349" s="27">
        <f t="shared" si="1096"/>
        <v>69</v>
      </c>
      <c r="Q2349" s="27">
        <f t="shared" si="1096"/>
        <v>140</v>
      </c>
      <c r="R2349" s="23">
        <v>0.254</v>
      </c>
      <c r="S2349" s="23">
        <v>1.034</v>
      </c>
      <c r="T2349" s="10">
        <f>VLOOKUP(A2349,TOURISM!$A$2:$E$2692,5,0)</f>
        <v>19649000000</v>
      </c>
      <c r="U2349" s="10">
        <f>VLOOKUP(A2349,TOURISM!$A$2:$F$2692,6,0)</f>
        <v>10180000000</v>
      </c>
      <c r="V2349" s="10">
        <f>VLOOKUP(A2349,BUSINESS!$A$2:$E$2692,5,0)</f>
        <v>0.34</v>
      </c>
      <c r="W2349" s="10">
        <f>VLOOKUP(A2349,BUSINESS!$A$2:$F$2692,6,0)</f>
        <v>6</v>
      </c>
      <c r="X2349" s="10">
        <f>VLOOKUP(A2349,BUSINESS!$A$2:$G$2692,7,0)</f>
        <v>23</v>
      </c>
      <c r="Y2349" s="10">
        <f>VLOOKUP(A2349,BUSINESS!$A$2:$H$2692,8,0)</f>
        <v>133</v>
      </c>
      <c r="Z2349" s="10">
        <f>VLOOKUP(A2349,BUSINESS!$A$2:$I$2692,9,0)</f>
        <v>0.61</v>
      </c>
      <c r="AA2349" s="10">
        <f>VLOOKUP(A2349,BUSINESS!$A$2:$J$2692,10,0)</f>
        <v>1.275</v>
      </c>
      <c r="AB2349" s="7">
        <f t="shared" si="2"/>
        <v>1137795275591</v>
      </c>
    </row>
    <row r="2350">
      <c r="A2350" s="7" t="str">
        <f t="shared" si="1"/>
        <v>Maldives-Asia2011</v>
      </c>
      <c r="B2350" s="8" t="s">
        <v>193</v>
      </c>
      <c r="C2350" s="5" t="s">
        <v>61</v>
      </c>
      <c r="D2350" s="9" t="s">
        <v>73</v>
      </c>
      <c r="E2350" s="11">
        <v>2.162990126E9</v>
      </c>
      <c r="F2350" s="12">
        <v>0.081</v>
      </c>
      <c r="G2350" s="12">
        <v>525.0</v>
      </c>
      <c r="H2350" s="12">
        <v>0.102</v>
      </c>
      <c r="I2350" s="22">
        <f>VLOOKUP(A2350,ENERGY!$A$2:$F$2692,5,0)</f>
        <v>288</v>
      </c>
      <c r="J2350" s="10">
        <f>VLOOKUP(A2351,ENERGY!$A$2:$F$2692,6,0)</f>
        <v>9498</v>
      </c>
      <c r="K2350" s="23">
        <v>0.024</v>
      </c>
      <c r="L2350" s="10">
        <f>VLOOKUP(A2350,TOURISM!$A$2:$E$2692,5,0)</f>
        <v>1868000000</v>
      </c>
      <c r="M2350" s="10">
        <f>VLOOKUP(A2350,TOURISM!$A$2:$F$2692,6,0)</f>
        <v>256000000</v>
      </c>
      <c r="N2350" s="27">
        <f t="shared" ref="N2350:Q2350" si="1097">if(AND(L2350=L2351,M2350=M2350+1,ISBLANK(N2351)),N2350,N2351)</f>
        <v>0.576</v>
      </c>
      <c r="O2350" s="27">
        <f t="shared" si="1097"/>
        <v>7</v>
      </c>
      <c r="P2350" s="27">
        <f t="shared" si="1097"/>
        <v>69</v>
      </c>
      <c r="Q2350" s="27">
        <f t="shared" si="1097"/>
        <v>140</v>
      </c>
      <c r="R2350" s="23">
        <v>0.525</v>
      </c>
      <c r="S2350" s="23">
        <v>0.754</v>
      </c>
      <c r="T2350" s="10">
        <f>VLOOKUP(A2350,TOURISM!$A$2:$E$2692,5,0)</f>
        <v>1868000000</v>
      </c>
      <c r="U2350" s="10">
        <f>VLOOKUP(A2350,TOURISM!$A$2:$F$2692,6,0)</f>
        <v>256000000</v>
      </c>
      <c r="V2350" s="10">
        <f>VLOOKUP(A2350,BUSINESS!$A$2:$E$2692,5,0)</f>
        <v>0.093</v>
      </c>
      <c r="W2350" s="10">
        <f>VLOOKUP(A2350,BUSINESS!$A$2:$F$2692,6,0)</f>
        <v>9</v>
      </c>
      <c r="X2350" s="10">
        <f>VLOOKUP(A2350,BUSINESS!$A$2:$G$2692,7,0)</f>
        <v>23</v>
      </c>
      <c r="Y2350" s="10">
        <f>VLOOKUP(A2350,BUSINESS!$A$2:$H$2692,8,0)</f>
        <v>192</v>
      </c>
      <c r="Z2350" s="10">
        <f>VLOOKUP(A2350,BUSINESS!$A$2:$I$2692,9,0)</f>
        <v>0.34</v>
      </c>
      <c r="AA2350" s="10">
        <f>VLOOKUP(A2350,BUSINESS!$A$2:$J$2692,10,0)</f>
        <v>1.598</v>
      </c>
      <c r="AB2350" s="7">
        <f t="shared" si="2"/>
        <v>4119981192</v>
      </c>
    </row>
    <row r="2351">
      <c r="A2351" s="7" t="str">
        <f t="shared" si="1"/>
        <v>Mongolia-Asia2011</v>
      </c>
      <c r="B2351" s="8" t="s">
        <v>203</v>
      </c>
      <c r="C2351" s="5" t="s">
        <v>61</v>
      </c>
      <c r="D2351" s="9" t="s">
        <v>73</v>
      </c>
      <c r="E2351" s="11">
        <v>8.761426371E9</v>
      </c>
      <c r="F2351" s="12">
        <v>0.06</v>
      </c>
      <c r="G2351" s="12">
        <v>190.0</v>
      </c>
      <c r="H2351" s="12">
        <v>0.166</v>
      </c>
      <c r="I2351" s="22">
        <f>VLOOKUP(A2351,ENERGY!$A$2:$F$2692,5,0)</f>
        <v>2925</v>
      </c>
      <c r="J2351" s="10">
        <f>VLOOKUP(A2352,ENERGY!$A$2:$F$2692,6,0)</f>
        <v>12611</v>
      </c>
      <c r="K2351" s="23">
        <v>0.024</v>
      </c>
      <c r="L2351" s="10">
        <f>VLOOKUP(A2351,TOURISM!$A$2:$E$2692,5,0)</f>
        <v>258000000</v>
      </c>
      <c r="M2351" s="10">
        <f>VLOOKUP(A2351,TOURISM!$A$2:$F$2692,6,0)</f>
        <v>404000000</v>
      </c>
      <c r="N2351" s="23">
        <v>0.576</v>
      </c>
      <c r="O2351" s="23">
        <v>7.0</v>
      </c>
      <c r="P2351" s="27">
        <f>if(AND(N2351=N2352,O2351=O2351+1,ISBLANK(P2352)),P2351,P2352)</f>
        <v>69</v>
      </c>
      <c r="Q2351" s="23">
        <v>140.0</v>
      </c>
      <c r="R2351" s="23">
        <v>0.234</v>
      </c>
      <c r="S2351" s="23">
        <v>0.53</v>
      </c>
      <c r="T2351" s="10">
        <f>VLOOKUP(A2351,TOURISM!$A$2:$E$2692,5,0)</f>
        <v>258000000</v>
      </c>
      <c r="U2351" s="10">
        <f>VLOOKUP(A2351,TOURISM!$A$2:$F$2692,6,0)</f>
        <v>404000000</v>
      </c>
      <c r="V2351" s="10">
        <f>VLOOKUP(A2351,BUSINESS!$A$2:$E$2692,5,0)</f>
        <v>0.246</v>
      </c>
      <c r="W2351" s="10">
        <f>VLOOKUP(A2351,BUSINESS!$A$2:$F$2692,6,0)</f>
        <v>13</v>
      </c>
      <c r="X2351" s="10">
        <f>VLOOKUP(A2351,BUSINESS!$A$2:$G$2692,7,0)</f>
        <v>23</v>
      </c>
      <c r="Y2351" s="10">
        <f>VLOOKUP(A2351,BUSINESS!$A$2:$H$2692,8,0)</f>
        <v>192</v>
      </c>
      <c r="Z2351" s="10">
        <f>VLOOKUP(A2351,BUSINESS!$A$2:$I$2692,9,0)</f>
        <v>0.125</v>
      </c>
      <c r="AA2351" s="10">
        <f>VLOOKUP(A2351,BUSINESS!$A$2:$J$2692,10,0)</f>
        <v>1.068</v>
      </c>
      <c r="AB2351" s="7">
        <f t="shared" si="2"/>
        <v>37441993038</v>
      </c>
    </row>
    <row r="2352">
      <c r="A2352" s="7" t="str">
        <f t="shared" si="1"/>
        <v>Myanmar-Asia2011</v>
      </c>
      <c r="B2352" s="8" t="s">
        <v>207</v>
      </c>
      <c r="C2352" s="5" t="s">
        <v>61</v>
      </c>
      <c r="D2352" s="9" t="s">
        <v>73</v>
      </c>
      <c r="E2352" s="8"/>
      <c r="F2352" s="12">
        <v>0.018</v>
      </c>
      <c r="G2352" s="12">
        <v>19.0</v>
      </c>
      <c r="H2352" s="12">
        <v>0.163</v>
      </c>
      <c r="I2352" s="22">
        <f>VLOOKUP(A2352,ENERGY!$A$2:$F$2692,5,0)</f>
        <v>15015</v>
      </c>
      <c r="J2352" s="10">
        <f>VLOOKUP(A2353,ENERGY!$A$2:$F$2692,6,0)</f>
        <v>2952</v>
      </c>
      <c r="K2352" s="23">
        <v>0.024</v>
      </c>
      <c r="L2352" s="10">
        <f>VLOOKUP(A2352,TOURISM!$A$2:$E$2692,5,0)</f>
        <v>293000000</v>
      </c>
      <c r="M2352" s="10">
        <f>VLOOKUP(A2352,TOURISM!$A$2:$F$2692,6,0)</f>
        <v>132000000</v>
      </c>
      <c r="N2352" s="27">
        <f t="shared" ref="N2352:Q2352" si="1098">if(AND(L2352=L2353,M2352=M2352+1,ISBLANK(N2353)),N2352,N2353)</f>
        <v>0.458</v>
      </c>
      <c r="O2352" s="27">
        <f t="shared" si="1098"/>
        <v>6</v>
      </c>
      <c r="P2352" s="27">
        <f t="shared" si="1098"/>
        <v>69</v>
      </c>
      <c r="Q2352" s="27">
        <f t="shared" si="1098"/>
        <v>325</v>
      </c>
      <c r="R2352" s="23">
        <v>0.654</v>
      </c>
      <c r="S2352" s="23">
        <v>0.822</v>
      </c>
      <c r="T2352" s="10">
        <f>VLOOKUP(A2352,TOURISM!$A$2:$E$2692,5,0)</f>
        <v>293000000</v>
      </c>
      <c r="U2352" s="10">
        <f>VLOOKUP(A2352,TOURISM!$A$2:$F$2692,6,0)</f>
        <v>132000000</v>
      </c>
      <c r="V2352" s="10">
        <f>VLOOKUP(A2352,BUSINESS!$A$2:$E$2692,5,0)</f>
        <v>0.168</v>
      </c>
      <c r="W2352" s="10" t="str">
        <f>VLOOKUP(A2352,BUSINESS!$A$2:$F$2692,6,0)</f>
        <v/>
      </c>
      <c r="X2352" s="10">
        <f>VLOOKUP(A2352,BUSINESS!$A$2:$G$2692,7,0)</f>
        <v>23</v>
      </c>
      <c r="Y2352" s="10">
        <f>VLOOKUP(A2352,BUSINESS!$A$2:$H$2692,8,0)</f>
        <v>256</v>
      </c>
      <c r="Z2352" s="10">
        <f>VLOOKUP(A2352,BUSINESS!$A$2:$I$2692,9,0)</f>
        <v>0.01</v>
      </c>
      <c r="AA2352" s="10">
        <f>VLOOKUP(A2352,BUSINESS!$A$2:$J$2692,10,0)</f>
        <v>0.024</v>
      </c>
      <c r="AB2352" s="7">
        <f t="shared" si="2"/>
        <v>0</v>
      </c>
    </row>
    <row r="2353">
      <c r="A2353" s="7" t="str">
        <f t="shared" si="1"/>
        <v>Nepal-Asia2011</v>
      </c>
      <c r="B2353" s="8" t="s">
        <v>209</v>
      </c>
      <c r="C2353" s="5" t="s">
        <v>61</v>
      </c>
      <c r="D2353" s="9" t="s">
        <v>73</v>
      </c>
      <c r="E2353" s="11">
        <v>1.8850351853E10</v>
      </c>
      <c r="F2353" s="12">
        <v>0.061</v>
      </c>
      <c r="G2353" s="12">
        <v>41.0</v>
      </c>
      <c r="H2353" s="10" t="str">
        <f>if(AND(#REF!=#REF!,#REF!=#REF!+1,ISBLANK(#REF!)),#REF!,#REF!)</f>
        <v>#REF!</v>
      </c>
      <c r="I2353" s="22">
        <f>VLOOKUP(A2353,ENERGY!$A$2:$F$2692,5,0)</f>
        <v>8707</v>
      </c>
      <c r="J2353" s="10">
        <f>VLOOKUP(A2354,ENERGY!$A$2:$F$2692,6,0)</f>
        <v>77777</v>
      </c>
      <c r="K2353" s="23">
        <v>0.024</v>
      </c>
      <c r="L2353" s="10">
        <f>VLOOKUP(A2353,TOURISM!$A$2:$E$2692,5,0)</f>
        <v>415000000</v>
      </c>
      <c r="M2353" s="10">
        <f>VLOOKUP(A2353,TOURISM!$A$2:$F$2692,6,0)</f>
        <v>420000000</v>
      </c>
      <c r="N2353" s="23">
        <v>0.458</v>
      </c>
      <c r="O2353" s="23">
        <v>6.0</v>
      </c>
      <c r="P2353" s="27">
        <f t="shared" ref="P2353:P2354" si="1100">if(AND(N2353=N2354,O2353=O2353+1,ISBLANK(P2354)),P2353,P2354)</f>
        <v>69</v>
      </c>
      <c r="Q2353" s="23">
        <v>325.0</v>
      </c>
      <c r="R2353" s="23">
        <v>0.68</v>
      </c>
      <c r="S2353" s="23">
        <v>0.683</v>
      </c>
      <c r="T2353" s="10">
        <f>VLOOKUP(A2353,TOURISM!$A$2:$E$2692,5,0)</f>
        <v>415000000</v>
      </c>
      <c r="U2353" s="10">
        <f>VLOOKUP(A2353,TOURISM!$A$2:$F$2692,6,0)</f>
        <v>420000000</v>
      </c>
      <c r="V2353" s="10">
        <f>VLOOKUP(A2353,BUSINESS!$A$2:$E$2692,5,0)</f>
        <v>0.315</v>
      </c>
      <c r="W2353" s="10">
        <f>VLOOKUP(A2353,BUSINESS!$A$2:$F$2692,6,0)</f>
        <v>29</v>
      </c>
      <c r="X2353" s="10">
        <f>VLOOKUP(A2353,BUSINESS!$A$2:$G$2692,7,0)</f>
        <v>23</v>
      </c>
      <c r="Y2353" s="10">
        <f>VLOOKUP(A2353,BUSINESS!$A$2:$H$2692,8,0)</f>
        <v>326</v>
      </c>
      <c r="Z2353" s="10">
        <f>VLOOKUP(A2353,BUSINESS!$A$2:$I$2692,9,0)</f>
        <v>0.09</v>
      </c>
      <c r="AA2353" s="10">
        <f>VLOOKUP(A2353,BUSINESS!$A$2:$J$2692,10,0)</f>
        <v>0.492</v>
      </c>
      <c r="AB2353" s="7">
        <f t="shared" si="2"/>
        <v>27721105666</v>
      </c>
    </row>
    <row r="2354">
      <c r="A2354" s="7" t="str">
        <f t="shared" si="1"/>
        <v>North Korea-Asia2011</v>
      </c>
      <c r="B2354" s="8" t="s">
        <v>216</v>
      </c>
      <c r="C2354" s="5" t="s">
        <v>61</v>
      </c>
      <c r="D2354" s="9" t="s">
        <v>73</v>
      </c>
      <c r="E2354" s="8"/>
      <c r="F2354" s="10" t="str">
        <f t="shared" ref="F2354:H2354" si="1099">if(AND(#REF!=#REF!,#REF!=#REF!+1,ISBLANK(#REF!)),#REF!,#REF!)</f>
        <v>#REF!</v>
      </c>
      <c r="G2354" s="10" t="str">
        <f t="shared" si="1099"/>
        <v>#REF!</v>
      </c>
      <c r="H2354" s="10" t="str">
        <f t="shared" si="1099"/>
        <v>#REF!</v>
      </c>
      <c r="I2354" s="22">
        <f>VLOOKUP(A2354,ENERGY!$A$2:$F$2692,5,0)</f>
        <v>20027</v>
      </c>
      <c r="J2354" s="10">
        <f>VLOOKUP(A2355,ENERGY!$A$2:$F$2692,6,0)</f>
        <v>118895</v>
      </c>
      <c r="K2354" s="23">
        <v>0.024</v>
      </c>
      <c r="L2354" s="10">
        <f>VLOOKUP(A2354,TOURISM!$A$2:$E$2692,5,0)</f>
        <v>32400000</v>
      </c>
      <c r="M2354" s="10">
        <f>VLOOKUP(A2354,TOURISM!$A$2:$F$2692,6,0)</f>
        <v>16200000</v>
      </c>
      <c r="N2354" s="23">
        <v>0.37</v>
      </c>
      <c r="O2354" s="23">
        <v>43.0</v>
      </c>
      <c r="P2354" s="27">
        <f t="shared" si="1100"/>
        <v>69</v>
      </c>
      <c r="Q2354" s="23">
        <v>210.0</v>
      </c>
      <c r="R2354" s="23">
        <v>0.29</v>
      </c>
      <c r="S2354" s="23">
        <v>0.713</v>
      </c>
      <c r="T2354" s="10">
        <f>VLOOKUP(A2354,TOURISM!$A$2:$E$2692,5,0)</f>
        <v>32400000</v>
      </c>
      <c r="U2354" s="10">
        <f>VLOOKUP(A2354,TOURISM!$A$2:$F$2692,6,0)</f>
        <v>16200000</v>
      </c>
      <c r="V2354" s="10">
        <f>VLOOKUP(A2354,BUSINESS!$A$2:$E$2692,5,0)</f>
        <v>0.635</v>
      </c>
      <c r="W2354" s="10">
        <f>VLOOKUP(A2354,BUSINESS!$A$2:$F$2692,6,0)</f>
        <v>2</v>
      </c>
      <c r="X2354" s="10">
        <f>VLOOKUP(A2354,BUSINESS!$A$2:$G$2692,7,0)</f>
        <v>23</v>
      </c>
      <c r="Y2354" s="10">
        <f>VLOOKUP(A2354,BUSINESS!$A$2:$H$2692,8,0)</f>
        <v>387</v>
      </c>
      <c r="Z2354" s="10">
        <f>VLOOKUP(A2354,BUSINESS!$A$2:$I$2692,9,0)</f>
        <v>0.315</v>
      </c>
      <c r="AA2354" s="10">
        <f>VLOOKUP(A2354,BUSINESS!$A$2:$J$2692,10,0)</f>
        <v>0.041</v>
      </c>
      <c r="AB2354" s="7">
        <f t="shared" si="2"/>
        <v>0</v>
      </c>
    </row>
    <row r="2355">
      <c r="A2355" s="7" t="str">
        <f t="shared" si="1"/>
        <v>Pakistan-Asia2011</v>
      </c>
      <c r="B2355" s="8" t="s">
        <v>220</v>
      </c>
      <c r="C2355" s="5" t="s">
        <v>61</v>
      </c>
      <c r="D2355" s="9" t="s">
        <v>73</v>
      </c>
      <c r="E2355" s="11">
        <v>2.14E11</v>
      </c>
      <c r="F2355" s="12">
        <v>0.03</v>
      </c>
      <c r="G2355" s="12">
        <v>36.0</v>
      </c>
      <c r="H2355" s="12">
        <v>0.144</v>
      </c>
      <c r="I2355" s="22">
        <f>VLOOKUP(A2355,ENERGY!$A$2:$F$2692,5,0)</f>
        <v>68695</v>
      </c>
      <c r="J2355" s="10">
        <f>VLOOKUP(A2356,ENERGY!$A$2:$F$2692,6,0)</f>
        <v>71532</v>
      </c>
      <c r="K2355" s="23">
        <v>0.024</v>
      </c>
      <c r="L2355" s="10">
        <f>VLOOKUP(A2355,TOURISM!$A$2:$E$2692,5,0)</f>
        <v>1123000000</v>
      </c>
      <c r="M2355" s="10">
        <f>VLOOKUP(A2355,TOURISM!$A$2:$F$2692,6,0)</f>
        <v>1851000000</v>
      </c>
      <c r="N2355" s="27">
        <f t="shared" ref="N2355:Q2355" si="1101">if(AND(L2355=L2356,M2355=M2355+1,ISBLANK(N2356)),N2355,N2356)</f>
        <v>0.713</v>
      </c>
      <c r="O2355" s="27">
        <f t="shared" si="1101"/>
        <v>45</v>
      </c>
      <c r="P2355" s="27">
        <f t="shared" si="1101"/>
        <v>69</v>
      </c>
      <c r="Q2355" s="27">
        <f t="shared" si="1101"/>
        <v>304</v>
      </c>
      <c r="R2355" s="23">
        <v>0.25</v>
      </c>
      <c r="S2355" s="23">
        <v>0.692</v>
      </c>
      <c r="T2355" s="10">
        <f>VLOOKUP(A2355,TOURISM!$A$2:$E$2692,5,0)</f>
        <v>1123000000</v>
      </c>
      <c r="U2355" s="10">
        <f>VLOOKUP(A2355,TOURISM!$A$2:$F$2692,6,0)</f>
        <v>1851000000</v>
      </c>
      <c r="V2355" s="10">
        <f>VLOOKUP(A2355,BUSINESS!$A$2:$E$2692,5,0)</f>
        <v>0.346</v>
      </c>
      <c r="W2355" s="10">
        <f>VLOOKUP(A2355,BUSINESS!$A$2:$F$2692,6,0)</f>
        <v>21</v>
      </c>
      <c r="X2355" s="10">
        <f>VLOOKUP(A2355,BUSINESS!$A$2:$G$2692,7,0)</f>
        <v>23</v>
      </c>
      <c r="Y2355" s="10">
        <f>VLOOKUP(A2355,BUSINESS!$A$2:$H$2692,8,0)</f>
        <v>560</v>
      </c>
      <c r="Z2355" s="10">
        <f>VLOOKUP(A2355,BUSINESS!$A$2:$I$2692,9,0)</f>
        <v>0.09</v>
      </c>
      <c r="AA2355" s="10">
        <f>VLOOKUP(A2355,BUSINESS!$A$2:$J$2692,10,0)</f>
        <v>0.618</v>
      </c>
      <c r="AB2355" s="7">
        <f t="shared" si="2"/>
        <v>856000000000</v>
      </c>
    </row>
    <row r="2356">
      <c r="A2356" s="7" t="str">
        <f t="shared" si="1"/>
        <v>Philippines-Asia2011</v>
      </c>
      <c r="B2356" s="8" t="s">
        <v>225</v>
      </c>
      <c r="C2356" s="5" t="s">
        <v>61</v>
      </c>
      <c r="D2356" s="9" t="s">
        <v>73</v>
      </c>
      <c r="E2356" s="11">
        <v>2.24E11</v>
      </c>
      <c r="F2356" s="12">
        <v>0.044</v>
      </c>
      <c r="G2356" s="12">
        <v>105.0</v>
      </c>
      <c r="H2356" s="12">
        <v>0.067</v>
      </c>
      <c r="I2356" s="22">
        <f>VLOOKUP(A2356,ENERGY!$A$2:$F$2692,5,0)</f>
        <v>38822</v>
      </c>
      <c r="J2356" s="10">
        <f>VLOOKUP(A2357,ENERGY!$A$2:$F$2692,6,0)</f>
        <v>31133</v>
      </c>
      <c r="K2356" s="23">
        <v>0.024</v>
      </c>
      <c r="L2356" s="10">
        <f>VLOOKUP(A2356,TOURISM!$A$2:$E$2692,5,0)</f>
        <v>4026000000</v>
      </c>
      <c r="M2356" s="10">
        <f>VLOOKUP(A2356,TOURISM!$A$2:$F$2692,6,0)</f>
        <v>5807000000</v>
      </c>
      <c r="N2356" s="23">
        <v>0.713</v>
      </c>
      <c r="O2356" s="23">
        <v>45.0</v>
      </c>
      <c r="P2356" s="27">
        <f t="shared" ref="P2356:P2357" si="1102">if(AND(N2356=N2357,O2356=O2356+1,ISBLANK(P2357)),P2356,P2357)</f>
        <v>69</v>
      </c>
      <c r="Q2356" s="23">
        <v>304.0</v>
      </c>
      <c r="R2356" s="23">
        <v>0.201</v>
      </c>
      <c r="S2356" s="23">
        <v>0.347</v>
      </c>
      <c r="T2356" s="10">
        <f>VLOOKUP(A2356,TOURISM!$A$2:$E$2692,5,0)</f>
        <v>4026000000</v>
      </c>
      <c r="U2356" s="10">
        <f>VLOOKUP(A2356,TOURISM!$A$2:$F$2692,6,0)</f>
        <v>5807000000</v>
      </c>
      <c r="V2356" s="10">
        <f>VLOOKUP(A2356,BUSINESS!$A$2:$E$2692,5,0)</f>
        <v>0.445</v>
      </c>
      <c r="W2356" s="10">
        <f>VLOOKUP(A2356,BUSINESS!$A$2:$F$2692,6,0)</f>
        <v>36</v>
      </c>
      <c r="X2356" s="10">
        <f>VLOOKUP(A2356,BUSINESS!$A$2:$G$2692,7,0)</f>
        <v>23</v>
      </c>
      <c r="Y2356" s="10">
        <f>VLOOKUP(A2356,BUSINESS!$A$2:$H$2692,8,0)</f>
        <v>195</v>
      </c>
      <c r="Z2356" s="10">
        <f>VLOOKUP(A2356,BUSINESS!$A$2:$I$2692,9,0)</f>
        <v>0.29</v>
      </c>
      <c r="AA2356" s="10">
        <f>VLOOKUP(A2356,BUSINESS!$A$2:$J$2692,10,0)</f>
        <v>0.991</v>
      </c>
      <c r="AB2356" s="7">
        <f t="shared" si="2"/>
        <v>1114427860697</v>
      </c>
    </row>
    <row r="2357">
      <c r="A2357" s="7" t="str">
        <f t="shared" si="1"/>
        <v>Singapore-Asia2011</v>
      </c>
      <c r="B2357" s="8" t="s">
        <v>241</v>
      </c>
      <c r="C2357" s="5" t="s">
        <v>61</v>
      </c>
      <c r="D2357" s="9" t="s">
        <v>73</v>
      </c>
      <c r="E2357" s="11">
        <v>2.74E11</v>
      </c>
      <c r="F2357" s="12">
        <v>0.042</v>
      </c>
      <c r="G2357" s="12">
        <v>2144.0</v>
      </c>
      <c r="H2357" s="12">
        <v>0.054</v>
      </c>
      <c r="I2357" s="22">
        <f>VLOOKUP(A2357,ENERGY!$A$2:$F$2692,5,0)</f>
        <v>25634</v>
      </c>
      <c r="J2357" s="10" t="str">
        <f>VLOOKUP(A2358,ENERGY!$A$2:$F$2692,6,0)</f>
        <v>#N/A</v>
      </c>
      <c r="K2357" s="23">
        <v>0.024</v>
      </c>
      <c r="L2357" s="10">
        <f>VLOOKUP(A2357,TOURISM!$A$2:$E$2692,5,0)</f>
        <v>18082000000</v>
      </c>
      <c r="M2357" s="10">
        <f>VLOOKUP(A2357,TOURISM!$A$2:$F$2692,6,0)</f>
        <v>21437000000</v>
      </c>
      <c r="N2357" s="23">
        <v>0.253</v>
      </c>
      <c r="O2357" s="23">
        <v>27.0</v>
      </c>
      <c r="P2357" s="27">
        <f t="shared" si="1102"/>
        <v>69</v>
      </c>
      <c r="Q2357" s="23">
        <v>316.0</v>
      </c>
      <c r="R2357" s="23">
        <v>0.312</v>
      </c>
      <c r="S2357" s="23">
        <v>0.647</v>
      </c>
      <c r="T2357" s="10">
        <f>VLOOKUP(A2357,TOURISM!$A$2:$E$2692,5,0)</f>
        <v>18082000000</v>
      </c>
      <c r="U2357" s="10">
        <f>VLOOKUP(A2357,TOURISM!$A$2:$F$2692,6,0)</f>
        <v>21437000000</v>
      </c>
      <c r="V2357" s="10">
        <f>VLOOKUP(A2357,BUSINESS!$A$2:$E$2692,5,0)</f>
        <v>0.271</v>
      </c>
      <c r="W2357" s="10">
        <f>VLOOKUP(A2357,BUSINESS!$A$2:$F$2692,6,0)</f>
        <v>3</v>
      </c>
      <c r="X2357" s="10">
        <f>VLOOKUP(A2357,BUSINESS!$A$2:$G$2692,7,0)</f>
        <v>23</v>
      </c>
      <c r="Y2357" s="10">
        <f>VLOOKUP(A2357,BUSINESS!$A$2:$H$2692,8,0)</f>
        <v>84</v>
      </c>
      <c r="Z2357" s="10">
        <f>VLOOKUP(A2357,BUSINESS!$A$2:$I$2692,9,0)</f>
        <v>0.71</v>
      </c>
      <c r="AA2357" s="10">
        <f>VLOOKUP(A2357,BUSINESS!$A$2:$J$2692,10,0)</f>
        <v>1.501</v>
      </c>
      <c r="AB2357" s="7">
        <f t="shared" si="2"/>
        <v>878205128205</v>
      </c>
    </row>
    <row r="2358">
      <c r="A2358" s="7" t="str">
        <f t="shared" si="1"/>
        <v>South Korea-Asia2011</v>
      </c>
      <c r="B2358" s="8" t="s">
        <v>248</v>
      </c>
      <c r="C2358" s="5" t="s">
        <v>61</v>
      </c>
      <c r="D2358" s="9" t="s">
        <v>73</v>
      </c>
      <c r="E2358" s="11">
        <v>1.2E12</v>
      </c>
      <c r="F2358" s="12">
        <v>0.074</v>
      </c>
      <c r="G2358" s="12">
        <v>1652.0</v>
      </c>
      <c r="H2358" s="12">
        <v>0.058</v>
      </c>
      <c r="I2358" s="22" t="str">
        <f>VLOOKUP(A2358,ENERGY!$A$2:$F$2692,5,0)</f>
        <v>#N/A</v>
      </c>
      <c r="J2358" s="10" t="str">
        <f>VLOOKUP(A2359,ENERGY!$A$2:$F$2692,6,0)</f>
        <v>#N/A</v>
      </c>
      <c r="K2358" s="23">
        <v>0.024</v>
      </c>
      <c r="L2358" s="10">
        <f>VLOOKUP(A2358,TOURISM!$A$2:$E$2692,5,0)</f>
        <v>17467000000</v>
      </c>
      <c r="M2358" s="10">
        <f>VLOOKUP(A2358,TOURISM!$A$2:$F$2692,6,0)</f>
        <v>22209000000</v>
      </c>
      <c r="N2358" s="27">
        <f t="shared" ref="N2358:Q2358" si="1103">if(AND(L2358=L2359,M2358=M2358+1,ISBLANK(N2359)),N2358,N2359)</f>
        <v>0.357</v>
      </c>
      <c r="O2358" s="27">
        <f t="shared" si="1103"/>
        <v>20</v>
      </c>
      <c r="P2358" s="27">
        <f t="shared" si="1103"/>
        <v>69</v>
      </c>
      <c r="Q2358" s="27">
        <f t="shared" si="1103"/>
        <v>71</v>
      </c>
      <c r="R2358" s="23">
        <v>0.577</v>
      </c>
      <c r="S2358" s="23">
        <v>0.816</v>
      </c>
      <c r="T2358" s="10">
        <f>VLOOKUP(A2358,TOURISM!$A$2:$E$2692,5,0)</f>
        <v>17467000000</v>
      </c>
      <c r="U2358" s="10">
        <f>VLOOKUP(A2358,TOURISM!$A$2:$F$2692,6,0)</f>
        <v>22209000000</v>
      </c>
      <c r="V2358" s="10">
        <f>VLOOKUP(A2358,BUSINESS!$A$2:$E$2692,5,0)</f>
        <v>0.287</v>
      </c>
      <c r="W2358" s="10">
        <f>VLOOKUP(A2358,BUSINESS!$A$2:$F$2692,6,0)</f>
        <v>6</v>
      </c>
      <c r="X2358" s="10">
        <f>VLOOKUP(A2358,BUSINESS!$A$2:$G$2692,7,0)</f>
        <v>23</v>
      </c>
      <c r="Y2358" s="10">
        <f>VLOOKUP(A2358,BUSINESS!$A$2:$H$2692,8,0)</f>
        <v>225</v>
      </c>
      <c r="Z2358" s="10">
        <f>VLOOKUP(A2358,BUSINESS!$A$2:$I$2692,9,0)</f>
        <v>0.838</v>
      </c>
      <c r="AA2358" s="10">
        <f>VLOOKUP(A2358,BUSINESS!$A$2:$J$2692,10,0)</f>
        <v>1.077</v>
      </c>
      <c r="AB2358" s="7">
        <f t="shared" si="2"/>
        <v>2079722703640</v>
      </c>
    </row>
    <row r="2359">
      <c r="A2359" s="7" t="str">
        <f t="shared" si="1"/>
        <v>Sri Lanka-Asia2011</v>
      </c>
      <c r="B2359" s="8" t="s">
        <v>251</v>
      </c>
      <c r="C2359" s="5" t="s">
        <v>61</v>
      </c>
      <c r="D2359" s="9" t="s">
        <v>73</v>
      </c>
      <c r="E2359" s="11">
        <v>5.9178013928E10</v>
      </c>
      <c r="F2359" s="12">
        <v>0.033</v>
      </c>
      <c r="G2359" s="12">
        <v>93.0</v>
      </c>
      <c r="H2359" s="12">
        <v>0.094</v>
      </c>
      <c r="I2359" s="22" t="str">
        <f>VLOOKUP(A2359,ENERGY!$A$2:$F$2692,5,0)</f>
        <v>#N/A</v>
      </c>
      <c r="J2359" s="10">
        <f>VLOOKUP(A2360,ENERGY!$A$2:$F$2692,6,0)</f>
        <v>2439</v>
      </c>
      <c r="K2359" s="23">
        <v>0.024</v>
      </c>
      <c r="L2359" s="10">
        <f>VLOOKUP(A2359,TOURISM!$A$2:$E$2692,5,0)</f>
        <v>1421000000</v>
      </c>
      <c r="M2359" s="10">
        <f>VLOOKUP(A2359,TOURISM!$A$2:$F$2692,6,0)</f>
        <v>926000000</v>
      </c>
      <c r="N2359" s="23">
        <v>0.357</v>
      </c>
      <c r="O2359" s="23">
        <v>20.0</v>
      </c>
      <c r="P2359" s="27">
        <f t="shared" ref="P2359:P2364" si="1104">if(AND(N2359=N2360,O2359=O2359+1,ISBLANK(P2360)),P2359,P2360)</f>
        <v>69</v>
      </c>
      <c r="Q2359" s="23">
        <v>71.0</v>
      </c>
      <c r="R2359" s="23">
        <v>0.216</v>
      </c>
      <c r="S2359" s="23">
        <v>0.639</v>
      </c>
      <c r="T2359" s="10">
        <f>VLOOKUP(A2359,TOURISM!$A$2:$E$2692,5,0)</f>
        <v>1421000000</v>
      </c>
      <c r="U2359" s="10">
        <f>VLOOKUP(A2359,TOURISM!$A$2:$F$2692,6,0)</f>
        <v>926000000</v>
      </c>
      <c r="V2359" s="10">
        <f>VLOOKUP(A2359,BUSINESS!$A$2:$E$2692,5,0)</f>
        <v>1.129</v>
      </c>
      <c r="W2359" s="10">
        <f>VLOOKUP(A2359,BUSINESS!$A$2:$F$2692,6,0)</f>
        <v>37</v>
      </c>
      <c r="X2359" s="10">
        <f>VLOOKUP(A2359,BUSINESS!$A$2:$G$2692,7,0)</f>
        <v>23</v>
      </c>
      <c r="Y2359" s="10">
        <f>VLOOKUP(A2359,BUSINESS!$A$2:$H$2692,8,0)</f>
        <v>256</v>
      </c>
      <c r="Z2359" s="10">
        <f>VLOOKUP(A2359,BUSINESS!$A$2:$I$2692,9,0)</f>
        <v>0.15</v>
      </c>
      <c r="AA2359" s="10">
        <f>VLOOKUP(A2359,BUSINESS!$A$2:$J$2692,10,0)</f>
        <v>0.875</v>
      </c>
      <c r="AB2359" s="7">
        <f t="shared" si="2"/>
        <v>273972286704</v>
      </c>
    </row>
    <row r="2360">
      <c r="A2360" s="7" t="str">
        <f t="shared" si="1"/>
        <v>Tajikistan-Asia2011</v>
      </c>
      <c r="B2360" s="8" t="s">
        <v>262</v>
      </c>
      <c r="C2360" s="5" t="s">
        <v>61</v>
      </c>
      <c r="D2360" s="9" t="s">
        <v>73</v>
      </c>
      <c r="E2360" s="11">
        <v>6.522732203E9</v>
      </c>
      <c r="F2360" s="12">
        <v>0.058</v>
      </c>
      <c r="G2360" s="12">
        <v>48.0</v>
      </c>
      <c r="H2360" s="12">
        <v>0.248</v>
      </c>
      <c r="I2360" s="22">
        <f>VLOOKUP(A2360,ENERGY!$A$2:$F$2692,5,0)</f>
        <v>2342</v>
      </c>
      <c r="J2360" s="10">
        <f>VLOOKUP(A2361,ENERGY!$A$2:$F$2692,6,0)</f>
        <v>256169</v>
      </c>
      <c r="K2360" s="23">
        <v>0.024</v>
      </c>
      <c r="L2360" s="10">
        <f>VLOOKUP(A2360,TOURISM!$A$2:$E$2692,5,0)</f>
        <v>39800000</v>
      </c>
      <c r="M2360" s="10">
        <f>VLOOKUP(A2360,TOURISM!$A$2:$F$2692,6,0)</f>
        <v>8400000</v>
      </c>
      <c r="N2360" s="23">
        <v>0.552</v>
      </c>
      <c r="O2360" s="23">
        <v>77.0</v>
      </c>
      <c r="P2360" s="27">
        <f t="shared" si="1104"/>
        <v>69</v>
      </c>
      <c r="Q2360" s="23">
        <v>402.0</v>
      </c>
      <c r="R2360" s="23">
        <v>0.221</v>
      </c>
      <c r="S2360" s="23">
        <v>0.255</v>
      </c>
      <c r="T2360" s="10">
        <f>VLOOKUP(A2360,TOURISM!$A$2:$E$2692,5,0)</f>
        <v>39800000</v>
      </c>
      <c r="U2360" s="10">
        <f>VLOOKUP(A2360,TOURISM!$A$2:$F$2692,6,0)</f>
        <v>8400000</v>
      </c>
      <c r="V2360" s="10">
        <f>VLOOKUP(A2360,BUSINESS!$A$2:$E$2692,5,0)</f>
        <v>0.845</v>
      </c>
      <c r="W2360" s="10">
        <f>VLOOKUP(A2360,BUSINESS!$A$2:$F$2692,6,0)</f>
        <v>24</v>
      </c>
      <c r="X2360" s="10">
        <f>VLOOKUP(A2360,BUSINESS!$A$2:$G$2692,7,0)</f>
        <v>23</v>
      </c>
      <c r="Y2360" s="10">
        <f>VLOOKUP(A2360,BUSINESS!$A$2:$H$2692,8,0)</f>
        <v>224</v>
      </c>
      <c r="Z2360" s="10">
        <f>VLOOKUP(A2360,BUSINESS!$A$2:$I$2692,9,0)</f>
        <v>0.13</v>
      </c>
      <c r="AA2360" s="10">
        <f>VLOOKUP(A2360,BUSINESS!$A$2:$J$2692,10,0)</f>
        <v>0.809</v>
      </c>
      <c r="AB2360" s="7">
        <f t="shared" si="2"/>
        <v>29514625353</v>
      </c>
    </row>
    <row r="2361">
      <c r="A2361" s="7" t="str">
        <f t="shared" si="1"/>
        <v>Thailand-Asia2011</v>
      </c>
      <c r="B2361" s="8" t="s">
        <v>264</v>
      </c>
      <c r="C2361" s="5" t="s">
        <v>61</v>
      </c>
      <c r="D2361" s="9" t="s">
        <v>73</v>
      </c>
      <c r="E2361" s="11">
        <v>3.46E11</v>
      </c>
      <c r="F2361" s="12">
        <v>0.041</v>
      </c>
      <c r="G2361" s="12">
        <v>214.0</v>
      </c>
      <c r="H2361" s="12">
        <v>0.069</v>
      </c>
      <c r="I2361" s="22">
        <f>VLOOKUP(A2361,ENERGY!$A$2:$F$2692,5,0)</f>
        <v>99166</v>
      </c>
      <c r="J2361" s="10">
        <f>VLOOKUP(A2362,ENERGY!$A$2:$F$2692,6,0)</f>
        <v>176</v>
      </c>
      <c r="K2361" s="23">
        <v>0.024</v>
      </c>
      <c r="L2361" s="10">
        <f>VLOOKUP(A2361,TOURISM!$A$2:$E$2692,5,0)</f>
        <v>30926000000</v>
      </c>
      <c r="M2361" s="10">
        <f>VLOOKUP(A2361,TOURISM!$A$2:$F$2692,6,0)</f>
        <v>7320000000</v>
      </c>
      <c r="N2361" s="23">
        <v>0.69</v>
      </c>
      <c r="O2361" s="23">
        <v>152.0</v>
      </c>
      <c r="P2361" s="27">
        <f t="shared" si="1104"/>
        <v>69</v>
      </c>
      <c r="Q2361" s="23">
        <v>2600.0</v>
      </c>
      <c r="R2361" s="23">
        <v>0.21</v>
      </c>
      <c r="S2361" s="23">
        <v>0.463</v>
      </c>
      <c r="T2361" s="10">
        <f>VLOOKUP(A2361,TOURISM!$A$2:$E$2692,5,0)</f>
        <v>30926000000</v>
      </c>
      <c r="U2361" s="10">
        <f>VLOOKUP(A2361,TOURISM!$A$2:$F$2692,6,0)</f>
        <v>7320000000</v>
      </c>
      <c r="V2361" s="10">
        <f>VLOOKUP(A2361,BUSINESS!$A$2:$E$2692,5,0)</f>
        <v>0.369</v>
      </c>
      <c r="W2361" s="10">
        <f>VLOOKUP(A2361,BUSINESS!$A$2:$F$2692,6,0)</f>
        <v>29</v>
      </c>
      <c r="X2361" s="10">
        <f>VLOOKUP(A2361,BUSINESS!$A$2:$G$2692,7,0)</f>
        <v>23</v>
      </c>
      <c r="Y2361" s="10">
        <f>VLOOKUP(A2361,BUSINESS!$A$2:$H$2692,8,0)</f>
        <v>264</v>
      </c>
      <c r="Z2361" s="10">
        <f>VLOOKUP(A2361,BUSINESS!$A$2:$I$2692,9,0)</f>
        <v>0.237</v>
      </c>
      <c r="AA2361" s="10">
        <f>VLOOKUP(A2361,BUSINESS!$A$2:$J$2692,10,0)</f>
        <v>1.163</v>
      </c>
      <c r="AB2361" s="7">
        <f t="shared" si="2"/>
        <v>1647619047619</v>
      </c>
    </row>
    <row r="2362">
      <c r="A2362" s="7" t="str">
        <f t="shared" si="1"/>
        <v>Timor-Leste-Asia2011</v>
      </c>
      <c r="B2362" s="8" t="s">
        <v>265</v>
      </c>
      <c r="C2362" s="5" t="s">
        <v>61</v>
      </c>
      <c r="D2362" s="9" t="s">
        <v>73</v>
      </c>
      <c r="E2362" s="11">
        <v>1.1283E9</v>
      </c>
      <c r="F2362" s="12">
        <v>0.046</v>
      </c>
      <c r="G2362" s="12">
        <v>46.0</v>
      </c>
      <c r="H2362" s="12">
        <v>0.11</v>
      </c>
      <c r="I2362" s="22">
        <f>VLOOKUP(A2362,ENERGY!$A$2:$F$2692,5,0)</f>
        <v>58</v>
      </c>
      <c r="J2362" s="10">
        <f>VLOOKUP(A2363,ENERGY!$A$2:$F$2692,6,0)</f>
        <v>45375</v>
      </c>
      <c r="K2362" s="23">
        <v>0.024</v>
      </c>
      <c r="L2362" s="10">
        <f>VLOOKUP(A2362,TOURISM!$A$2:$E$2692,5,0)</f>
        <v>24000000</v>
      </c>
      <c r="M2362" s="10">
        <f>VLOOKUP(A2362,TOURISM!$A$2:$F$2692,6,0)</f>
        <v>63000000</v>
      </c>
      <c r="N2362" s="23">
        <v>0.499</v>
      </c>
      <c r="O2362" s="23">
        <v>8.0</v>
      </c>
      <c r="P2362" s="27">
        <f t="shared" si="1104"/>
        <v>69</v>
      </c>
      <c r="Q2362" s="23">
        <v>414.0</v>
      </c>
      <c r="R2362" s="23">
        <v>0.128</v>
      </c>
      <c r="S2362" s="23">
        <v>0.739</v>
      </c>
      <c r="T2362" s="10">
        <f>VLOOKUP(A2362,TOURISM!$A$2:$E$2692,5,0)</f>
        <v>24000000</v>
      </c>
      <c r="U2362" s="10">
        <f>VLOOKUP(A2362,TOURISM!$A$2:$F$2692,6,0)</f>
        <v>63000000</v>
      </c>
      <c r="V2362" s="10">
        <f>VLOOKUP(A2362,BUSINESS!$A$2:$E$2692,5,0)</f>
        <v>0.11</v>
      </c>
      <c r="W2362" s="10">
        <f>VLOOKUP(A2362,BUSINESS!$A$2:$F$2692,6,0)</f>
        <v>94</v>
      </c>
      <c r="X2362" s="10">
        <f>VLOOKUP(A2362,BUSINESS!$A$2:$G$2692,7,0)</f>
        <v>23</v>
      </c>
      <c r="Y2362" s="10">
        <f>VLOOKUP(A2362,BUSINESS!$A$2:$H$2692,8,0)</f>
        <v>276</v>
      </c>
      <c r="Z2362" s="10">
        <f>VLOOKUP(A2362,BUSINESS!$A$2:$I$2692,9,0)</f>
        <v>0.009</v>
      </c>
      <c r="AA2362" s="10">
        <f>VLOOKUP(A2362,BUSINESS!$A$2:$J$2692,10,0)</f>
        <v>0.56</v>
      </c>
      <c r="AB2362" s="7">
        <f t="shared" si="2"/>
        <v>8814843750</v>
      </c>
    </row>
    <row r="2363">
      <c r="A2363" s="7" t="str">
        <f t="shared" si="1"/>
        <v>Turkmenistan-Asia2011</v>
      </c>
      <c r="B2363" s="8" t="s">
        <v>271</v>
      </c>
      <c r="C2363" s="5" t="s">
        <v>61</v>
      </c>
      <c r="D2363" s="9" t="s">
        <v>73</v>
      </c>
      <c r="E2363" s="11">
        <v>2.9233333333E10</v>
      </c>
      <c r="F2363" s="12">
        <v>0.021</v>
      </c>
      <c r="G2363" s="12">
        <v>114.0</v>
      </c>
      <c r="H2363" s="10" t="str">
        <f t="shared" ref="H2363:H2364" si="1105">if(AND(#REF!=#REF!,#REF!=#REF!+1,ISBLANK(#REF!)),#REF!,#REF!)</f>
        <v>#REF!</v>
      </c>
      <c r="I2363" s="22">
        <f>VLOOKUP(A2363,ENERGY!$A$2:$F$2692,5,0)</f>
        <v>19166</v>
      </c>
      <c r="J2363" s="10">
        <f>VLOOKUP(A2364,ENERGY!$A$2:$F$2692,6,0)</f>
        <v>111888</v>
      </c>
      <c r="K2363" s="23">
        <v>0.024</v>
      </c>
      <c r="L2363" s="10">
        <f>VLOOKUP(A2363,TOURISM!$A$2:$E$2692,5,0)</f>
        <v>38976000000</v>
      </c>
      <c r="M2363" s="10">
        <f>VLOOKUP(A2363,TOURISM!$A$2:$F$2692,6,0)</f>
        <v>999000000</v>
      </c>
      <c r="N2363" s="23">
        <v>0.45</v>
      </c>
      <c r="O2363" s="23">
        <v>12.0</v>
      </c>
      <c r="P2363" s="27">
        <f t="shared" si="1104"/>
        <v>69</v>
      </c>
      <c r="Q2363" s="23">
        <v>76.0</v>
      </c>
      <c r="R2363" s="23">
        <v>0.092</v>
      </c>
      <c r="S2363" s="23">
        <v>0.649</v>
      </c>
      <c r="T2363" s="10">
        <f>VLOOKUP(A2363,TOURISM!$A$2:$E$2692,5,0)</f>
        <v>38976000000</v>
      </c>
      <c r="U2363" s="10">
        <f>VLOOKUP(A2363,TOURISM!$A$2:$F$2692,6,0)</f>
        <v>999000000</v>
      </c>
      <c r="V2363" s="10">
        <f>VLOOKUP(A2363,BUSINESS!$A$2:$E$2692,5,0)</f>
        <v>0.35</v>
      </c>
      <c r="W2363" s="10">
        <f>VLOOKUP(A2363,BUSINESS!$A$2:$F$2692,6,0)</f>
        <v>14</v>
      </c>
      <c r="X2363" s="10">
        <f>VLOOKUP(A2363,BUSINESS!$A$2:$G$2692,7,0)</f>
        <v>23</v>
      </c>
      <c r="Y2363" s="10">
        <f>VLOOKUP(A2363,BUSINESS!$A$2:$H$2692,8,0)</f>
        <v>205</v>
      </c>
      <c r="Z2363" s="10">
        <f>VLOOKUP(A2363,BUSINESS!$A$2:$I$2692,9,0)</f>
        <v>0.05</v>
      </c>
      <c r="AA2363" s="10">
        <f>VLOOKUP(A2363,BUSINESS!$A$2:$J$2692,10,0)</f>
        <v>1.038</v>
      </c>
      <c r="AB2363" s="7">
        <f t="shared" si="2"/>
        <v>317753623185</v>
      </c>
    </row>
    <row r="2364">
      <c r="A2364" s="7" t="str">
        <f t="shared" si="1"/>
        <v>Uzbekistan-Asia2011</v>
      </c>
      <c r="B2364" s="8" t="s">
        <v>279</v>
      </c>
      <c r="C2364" s="5" t="s">
        <v>61</v>
      </c>
      <c r="D2364" s="9" t="s">
        <v>73</v>
      </c>
      <c r="E2364" s="11">
        <v>4.5324319955E10</v>
      </c>
      <c r="F2364" s="12">
        <v>0.056</v>
      </c>
      <c r="G2364" s="12">
        <v>91.0</v>
      </c>
      <c r="H2364" s="10" t="str">
        <f t="shared" si="1105"/>
        <v>#REF!</v>
      </c>
      <c r="I2364" s="22">
        <f>VLOOKUP(A2364,ENERGY!$A$2:$F$2692,5,0)</f>
        <v>46965</v>
      </c>
      <c r="J2364" s="10">
        <f>VLOOKUP(A2365,ENERGY!$A$2:$F$2692,6,0)</f>
        <v>97942</v>
      </c>
      <c r="K2364" s="23">
        <v>0.024</v>
      </c>
      <c r="L2364" s="10">
        <f>VLOOKUP(A2364,TOURISM!$A$2:$E$2692,5,0)</f>
        <v>293000000</v>
      </c>
      <c r="M2364" s="10">
        <f>VLOOKUP(A2364,TOURISM!$A$2:$F$2692,6,0)</f>
        <v>660000000</v>
      </c>
      <c r="N2364" s="23">
        <v>1.075</v>
      </c>
      <c r="O2364" s="23">
        <v>30.0</v>
      </c>
      <c r="P2364" s="27">
        <f t="shared" si="1104"/>
        <v>69</v>
      </c>
      <c r="Q2364" s="23">
        <v>453.0</v>
      </c>
      <c r="R2364" s="23">
        <v>0.177</v>
      </c>
      <c r="S2364" s="23">
        <v>0.573</v>
      </c>
      <c r="T2364" s="10">
        <f>VLOOKUP(A2364,TOURISM!$A$2:$E$2692,5,0)</f>
        <v>293000000</v>
      </c>
      <c r="U2364" s="10">
        <f>VLOOKUP(A2364,TOURISM!$A$2:$F$2692,6,0)</f>
        <v>660000000</v>
      </c>
      <c r="V2364" s="10">
        <f>VLOOKUP(A2364,BUSINESS!$A$2:$E$2692,5,0)</f>
        <v>0.975</v>
      </c>
      <c r="W2364" s="10">
        <f>VLOOKUP(A2364,BUSINESS!$A$2:$F$2692,6,0)</f>
        <v>14</v>
      </c>
      <c r="X2364" s="10">
        <f>VLOOKUP(A2364,BUSINESS!$A$2:$G$2692,7,0)</f>
        <v>23</v>
      </c>
      <c r="Y2364" s="10">
        <f>VLOOKUP(A2364,BUSINESS!$A$2:$H$2692,8,0)</f>
        <v>205</v>
      </c>
      <c r="Z2364" s="10">
        <f>VLOOKUP(A2364,BUSINESS!$A$2:$I$2692,9,0)</f>
        <v>0.302</v>
      </c>
      <c r="AA2364" s="10">
        <f>VLOOKUP(A2364,BUSINESS!$A$2:$J$2692,10,0)</f>
        <v>0.904</v>
      </c>
      <c r="AB2364" s="7">
        <f t="shared" si="2"/>
        <v>256069604266</v>
      </c>
    </row>
    <row r="2365">
      <c r="A2365" s="7" t="str">
        <f t="shared" si="1"/>
        <v>Vietnam-Asia2011</v>
      </c>
      <c r="B2365" s="8" t="s">
        <v>282</v>
      </c>
      <c r="C2365" s="5" t="s">
        <v>61</v>
      </c>
      <c r="D2365" s="9" t="s">
        <v>73</v>
      </c>
      <c r="E2365" s="11">
        <v>1.36E11</v>
      </c>
      <c r="F2365" s="12">
        <v>0.068</v>
      </c>
      <c r="G2365" s="12">
        <v>93.0</v>
      </c>
      <c r="H2365" s="12">
        <v>0.17</v>
      </c>
      <c r="I2365" s="22">
        <f>VLOOKUP(A2365,ENERGY!$A$2:$F$2692,5,0)</f>
        <v>41455</v>
      </c>
      <c r="J2365" s="10">
        <f>VLOOKUP(A2366,ENERGY!$A$2:$F$2692,6,0)</f>
        <v>4166</v>
      </c>
      <c r="K2365" s="23">
        <v>0.024</v>
      </c>
      <c r="L2365" s="10">
        <f>VLOOKUP(A2365,TOURISM!$A$2:$E$2692,5,0)</f>
        <v>5710000000</v>
      </c>
      <c r="M2365" s="10">
        <f>VLOOKUP(A2365,TOURISM!$A$2:$F$2692,6,0)</f>
        <v>1710000000</v>
      </c>
      <c r="N2365" s="27">
        <f t="shared" ref="N2365:S2365" si="1106">if(AND(L2365=L2366,M2365=M2365+1,ISBLANK(N2366)),N2365,N2366)</f>
        <v>0.453</v>
      </c>
      <c r="O2365" s="27">
        <f t="shared" si="1106"/>
        <v>20</v>
      </c>
      <c r="P2365" s="27">
        <f t="shared" si="1106"/>
        <v>69</v>
      </c>
      <c r="Q2365" s="27">
        <f t="shared" si="1106"/>
        <v>140</v>
      </c>
      <c r="R2365" s="27">
        <f t="shared" si="1106"/>
        <v>0.205</v>
      </c>
      <c r="S2365" s="27">
        <f t="shared" si="1106"/>
        <v>0.455</v>
      </c>
      <c r="T2365" s="10">
        <f>VLOOKUP(A2365,TOURISM!$A$2:$E$2692,5,0)</f>
        <v>5710000000</v>
      </c>
      <c r="U2365" s="10">
        <f>VLOOKUP(A2365,TOURISM!$A$2:$F$2692,6,0)</f>
        <v>1710000000</v>
      </c>
      <c r="V2365" s="10">
        <f>VLOOKUP(A2365,BUSINESS!$A$2:$E$2692,5,0)</f>
        <v>0.4</v>
      </c>
      <c r="W2365" s="10">
        <f>VLOOKUP(A2365,BUSINESS!$A$2:$F$2692,6,0)</f>
        <v>38</v>
      </c>
      <c r="X2365" s="10">
        <f>VLOOKUP(A2365,BUSINESS!$A$2:$G$2692,7,0)</f>
        <v>23</v>
      </c>
      <c r="Y2365" s="10">
        <f>VLOOKUP(A2365,BUSINESS!$A$2:$H$2692,8,0)</f>
        <v>941</v>
      </c>
      <c r="Z2365" s="10">
        <f>VLOOKUP(A2365,BUSINESS!$A$2:$I$2692,9,0)</f>
        <v>0.351</v>
      </c>
      <c r="AA2365" s="10">
        <f>VLOOKUP(A2365,BUSINESS!$A$2:$J$2692,10,0)</f>
        <v>1.416</v>
      </c>
      <c r="AB2365" s="7">
        <f t="shared" si="2"/>
        <v>663414634146</v>
      </c>
    </row>
    <row r="2366">
      <c r="A2366" s="7" t="str">
        <f t="shared" si="1"/>
        <v>Albania-Europe2011</v>
      </c>
      <c r="B2366" s="8" t="s">
        <v>75</v>
      </c>
      <c r="C2366" s="5" t="s">
        <v>76</v>
      </c>
      <c r="D2366" s="9" t="s">
        <v>73</v>
      </c>
      <c r="E2366" s="11">
        <v>1.2890867763E10</v>
      </c>
      <c r="F2366" s="12">
        <v>0.06</v>
      </c>
      <c r="G2366" s="12">
        <v>243.0</v>
      </c>
      <c r="H2366" s="12">
        <v>0.124</v>
      </c>
      <c r="I2366" s="22">
        <f>VLOOKUP(A2366,ENERGY!$A$2:$F$2692,5,0)</f>
        <v>2172</v>
      </c>
      <c r="J2366" s="10">
        <f>VLOOKUP(A2367,ENERGY!$A$2:$F$2692,6,0)</f>
        <v>565</v>
      </c>
      <c r="K2366" s="23">
        <v>0.024</v>
      </c>
      <c r="L2366" s="10">
        <f>VLOOKUP(A2366,TOURISM!$A$2:$E$2692,5,0)</f>
        <v>1833000000</v>
      </c>
      <c r="M2366" s="10">
        <f>VLOOKUP(A2366,TOURISM!$A$2:$F$2692,6,0)</f>
        <v>1678000000</v>
      </c>
      <c r="N2366" s="23">
        <v>0.453</v>
      </c>
      <c r="O2366" s="23">
        <v>20.0</v>
      </c>
      <c r="P2366" s="27">
        <f t="shared" ref="P2366:P2384" si="1107">if(AND(N2366=N2367,O2366=O2366+1,ISBLANK(P2367)),P2366,P2367)</f>
        <v>69</v>
      </c>
      <c r="Q2366" s="23">
        <v>140.0</v>
      </c>
      <c r="R2366" s="23">
        <v>0.205</v>
      </c>
      <c r="S2366" s="23">
        <v>0.455</v>
      </c>
      <c r="T2366" s="10">
        <f>VLOOKUP(A2366,TOURISM!$A$2:$E$2692,5,0)</f>
        <v>1833000000</v>
      </c>
      <c r="U2366" s="10">
        <f>VLOOKUP(A2366,TOURISM!$A$2:$F$2692,6,0)</f>
        <v>1678000000</v>
      </c>
      <c r="V2366" s="10">
        <f>VLOOKUP(A2366,BUSINESS!$A$2:$E$2692,5,0)</f>
        <v>0.315</v>
      </c>
      <c r="W2366" s="10">
        <f>VLOOKUP(A2366,BUSINESS!$A$2:$F$2692,6,0)</f>
        <v>6</v>
      </c>
      <c r="X2366" s="10">
        <f>VLOOKUP(A2366,BUSINESS!$A$2:$G$2692,7,0)</f>
        <v>19</v>
      </c>
      <c r="Y2366" s="10">
        <f>VLOOKUP(A2366,BUSINESS!$A$2:$H$2692,8,0)</f>
        <v>371</v>
      </c>
      <c r="Z2366" s="10">
        <f>VLOOKUP(A2366,BUSINESS!$A$2:$I$2692,9,0)</f>
        <v>0.49</v>
      </c>
      <c r="AA2366" s="10">
        <f>VLOOKUP(A2366,BUSINESS!$A$2:$J$2692,10,0)</f>
        <v>0.983</v>
      </c>
      <c r="AB2366" s="7">
        <f t="shared" si="2"/>
        <v>62882281771</v>
      </c>
    </row>
    <row r="2367">
      <c r="A2367" s="7" t="str">
        <f t="shared" si="1"/>
        <v>Andorra-Europe2011</v>
      </c>
      <c r="B2367" s="8" t="s">
        <v>81</v>
      </c>
      <c r="C2367" s="5" t="s">
        <v>76</v>
      </c>
      <c r="D2367" s="9" t="s">
        <v>73</v>
      </c>
      <c r="E2367" s="8"/>
      <c r="F2367" s="12">
        <v>0.072</v>
      </c>
      <c r="G2367" s="12">
        <v>2958.0</v>
      </c>
      <c r="H2367" s="10">
        <f>if(AND(C2328=C2329,D2328=D2328+1,ISBLANK(H2329)),H2328,H2329)</f>
        <v>0.218</v>
      </c>
      <c r="I2367" s="22">
        <f>VLOOKUP(A2367,ENERGY!$A$2:$F$2692,5,0)</f>
        <v>133681</v>
      </c>
      <c r="J2367" s="10">
        <f>VLOOKUP(A2368,ENERGY!$A$2:$F$2692,6,0)</f>
        <v>65716</v>
      </c>
      <c r="K2367" s="23">
        <v>0.024</v>
      </c>
      <c r="L2367" s="10">
        <f>VLOOKUP(A2367,TOURISM!$A$2:$E$2692,5,0)</f>
        <v>1780000000</v>
      </c>
      <c r="M2367" s="10">
        <f>VLOOKUP(A2367,TOURISM!$A$2:$F$2692,6,0)</f>
        <v>20000000</v>
      </c>
      <c r="N2367" s="23">
        <v>0.515</v>
      </c>
      <c r="O2367" s="23">
        <v>31.0</v>
      </c>
      <c r="P2367" s="27">
        <f t="shared" si="1107"/>
        <v>69</v>
      </c>
      <c r="Q2367" s="23">
        <v>184.0</v>
      </c>
      <c r="R2367" s="23">
        <v>0.27</v>
      </c>
      <c r="S2367" s="23">
        <v>1.042</v>
      </c>
      <c r="T2367" s="10">
        <f>VLOOKUP(A2367,TOURISM!$A$2:$E$2692,5,0)</f>
        <v>1780000000</v>
      </c>
      <c r="U2367" s="10">
        <f>VLOOKUP(A2367,TOURISM!$A$2:$F$2692,6,0)</f>
        <v>20000000</v>
      </c>
      <c r="V2367" s="10">
        <f>VLOOKUP(A2367,BUSINESS!$A$2:$E$2692,5,0)</f>
        <v>0.456</v>
      </c>
      <c r="W2367" s="10" t="str">
        <f>VLOOKUP(A2367,BUSINESS!$A$2:$F$2692,6,0)</f>
        <v/>
      </c>
      <c r="X2367" s="10">
        <f>VLOOKUP(A2367,BUSINESS!$A$2:$G$2692,7,0)</f>
        <v>19</v>
      </c>
      <c r="Y2367" s="10">
        <f>VLOOKUP(A2367,BUSINESS!$A$2:$H$2692,8,0)</f>
        <v>221</v>
      </c>
      <c r="Z2367" s="10">
        <f>VLOOKUP(A2367,BUSINESS!$A$2:$I$2692,9,0)</f>
        <v>0.81</v>
      </c>
      <c r="AA2367" s="10">
        <f>VLOOKUP(A2367,BUSINESS!$A$2:$J$2692,10,0)</f>
        <v>0.835</v>
      </c>
      <c r="AB2367" s="7">
        <f t="shared" si="2"/>
        <v>0</v>
      </c>
    </row>
    <row r="2368">
      <c r="A2368" s="7" t="str">
        <f t="shared" si="1"/>
        <v>Austria-Europe2011</v>
      </c>
      <c r="B2368" s="8" t="s">
        <v>89</v>
      </c>
      <c r="C2368" s="5" t="s">
        <v>76</v>
      </c>
      <c r="D2368" s="9" t="s">
        <v>73</v>
      </c>
      <c r="E2368" s="11">
        <v>3.78E11</v>
      </c>
      <c r="F2368" s="12">
        <v>0.116</v>
      </c>
      <c r="G2368" s="12">
        <v>5272.0</v>
      </c>
      <c r="H2368" s="10">
        <f>if(AND(C2225=C2226,D2225=D2225+1,ISBLANK(H2226)),H2225,H2226)</f>
        <v>0.167</v>
      </c>
      <c r="I2368" s="22">
        <f>VLOOKUP(A2368,ENERGY!$A$2:$F$2692,5,0)</f>
        <v>30177</v>
      </c>
      <c r="J2368" s="10" t="str">
        <f>VLOOKUP(A2369,ENERGY!$A$2:$F$2692,6,0)</f>
        <v>#N/A</v>
      </c>
      <c r="K2368" s="23">
        <v>0.024</v>
      </c>
      <c r="L2368" s="10">
        <f>VLOOKUP(A2368,TOURISM!$A$2:$E$2692,5,0)</f>
        <v>22453000000</v>
      </c>
      <c r="M2368" s="10">
        <f>VLOOKUP(A2368,TOURISM!$A$2:$F$2692,6,0)</f>
        <v>12920000000</v>
      </c>
      <c r="N2368" s="23">
        <v>0.279</v>
      </c>
      <c r="O2368" s="23">
        <v>694.0</v>
      </c>
      <c r="P2368" s="27">
        <f t="shared" si="1107"/>
        <v>69</v>
      </c>
      <c r="Q2368" s="23">
        <v>199.0</v>
      </c>
      <c r="R2368" s="23">
        <v>0.064</v>
      </c>
      <c r="S2368" s="23">
        <v>0.466</v>
      </c>
      <c r="T2368" s="10">
        <f>VLOOKUP(A2368,TOURISM!$A$2:$E$2692,5,0)</f>
        <v>22453000000</v>
      </c>
      <c r="U2368" s="10">
        <f>VLOOKUP(A2368,TOURISM!$A$2:$F$2692,6,0)</f>
        <v>12920000000</v>
      </c>
      <c r="V2368" s="10">
        <f>VLOOKUP(A2368,BUSINESS!$A$2:$E$2692,5,0)</f>
        <v>0.523</v>
      </c>
      <c r="W2368" s="10">
        <f>VLOOKUP(A2368,BUSINESS!$A$2:$F$2692,6,0)</f>
        <v>25</v>
      </c>
      <c r="X2368" s="10">
        <f>VLOOKUP(A2368,BUSINESS!$A$2:$G$2692,7,0)</f>
        <v>19</v>
      </c>
      <c r="Y2368" s="10">
        <f>VLOOKUP(A2368,BUSINESS!$A$2:$H$2692,8,0)</f>
        <v>170</v>
      </c>
      <c r="Z2368" s="10">
        <f>VLOOKUP(A2368,BUSINESS!$A$2:$I$2692,9,0)</f>
        <v>0.787</v>
      </c>
      <c r="AA2368" s="10">
        <f>VLOOKUP(A2368,BUSINESS!$A$2:$J$2692,10,0)</f>
        <v>1.544</v>
      </c>
      <c r="AB2368" s="7">
        <f t="shared" si="2"/>
        <v>5906250000000</v>
      </c>
    </row>
    <row r="2369">
      <c r="A2369" s="7" t="str">
        <f t="shared" si="1"/>
        <v>Belarus-Europe2011</v>
      </c>
      <c r="B2369" s="8" t="s">
        <v>96</v>
      </c>
      <c r="C2369" s="5" t="s">
        <v>76</v>
      </c>
      <c r="D2369" s="9" t="s">
        <v>73</v>
      </c>
      <c r="E2369" s="11">
        <v>5.5220932614E10</v>
      </c>
      <c r="F2369" s="12">
        <v>0.056</v>
      </c>
      <c r="G2369" s="12">
        <v>323.0</v>
      </c>
      <c r="H2369" s="12">
        <v>0.092</v>
      </c>
      <c r="I2369" s="22" t="str">
        <f>VLOOKUP(A2369,ENERGY!$A$2:$F$2692,5,0)</f>
        <v>#N/A</v>
      </c>
      <c r="J2369" s="10" t="str">
        <f>VLOOKUP(A2370,ENERGY!$A$2:$F$2692,6,0)</f>
        <v>#N/A</v>
      </c>
      <c r="K2369" s="23">
        <v>0.024</v>
      </c>
      <c r="L2369" s="10">
        <f>VLOOKUP(A2369,TOURISM!$A$2:$E$2692,5,0)</f>
        <v>747000000</v>
      </c>
      <c r="M2369" s="10">
        <f>VLOOKUP(A2369,TOURISM!$A$2:$F$2692,6,0)</f>
        <v>729000000</v>
      </c>
      <c r="N2369" s="23">
        <v>0.347</v>
      </c>
      <c r="O2369" s="23">
        <v>40.0</v>
      </c>
      <c r="P2369" s="27">
        <f t="shared" si="1107"/>
        <v>69</v>
      </c>
      <c r="Q2369" s="23">
        <v>320.0</v>
      </c>
      <c r="R2369" s="23">
        <v>0.042</v>
      </c>
      <c r="S2369" s="23">
        <v>0.397</v>
      </c>
      <c r="T2369" s="10">
        <f>VLOOKUP(A2369,TOURISM!$A$2:$E$2692,5,0)</f>
        <v>747000000</v>
      </c>
      <c r="U2369" s="10">
        <f>VLOOKUP(A2369,TOURISM!$A$2:$F$2692,6,0)</f>
        <v>729000000</v>
      </c>
      <c r="V2369" s="10">
        <f>VLOOKUP(A2369,BUSINESS!$A$2:$E$2692,5,0)</f>
        <v>0.623</v>
      </c>
      <c r="W2369" s="10">
        <f>VLOOKUP(A2369,BUSINESS!$A$2:$F$2692,6,0)</f>
        <v>10</v>
      </c>
      <c r="X2369" s="10">
        <f>VLOOKUP(A2369,BUSINESS!$A$2:$G$2692,7,0)</f>
        <v>19</v>
      </c>
      <c r="Y2369" s="10">
        <f>VLOOKUP(A2369,BUSINESS!$A$2:$H$2692,8,0)</f>
        <v>654</v>
      </c>
      <c r="Z2369" s="10">
        <f>VLOOKUP(A2369,BUSINESS!$A$2:$I$2692,9,0)</f>
        <v>0.396</v>
      </c>
      <c r="AA2369" s="10">
        <f>VLOOKUP(A2369,BUSINESS!$A$2:$J$2692,10,0)</f>
        <v>1.132</v>
      </c>
      <c r="AB2369" s="7">
        <f t="shared" si="2"/>
        <v>1314784109857</v>
      </c>
    </row>
    <row r="2370">
      <c r="A2370" s="7" t="str">
        <f t="shared" si="1"/>
        <v>Belgium-Europe2011</v>
      </c>
      <c r="B2370" s="8" t="s">
        <v>97</v>
      </c>
      <c r="C2370" s="5" t="s">
        <v>76</v>
      </c>
      <c r="D2370" s="9" t="s">
        <v>73</v>
      </c>
      <c r="E2370" s="11">
        <v>4.71E11</v>
      </c>
      <c r="F2370" s="12">
        <v>0.105</v>
      </c>
      <c r="G2370" s="12">
        <v>4570.0</v>
      </c>
      <c r="H2370" s="10">
        <f>if(AND(C2126=C2127,D2126=D2126+1,ISBLANK(H2127)),H2126,H2127)</f>
        <v>0.2</v>
      </c>
      <c r="I2370" s="22" t="str">
        <f>VLOOKUP(A2370,ENERGY!$A$2:$F$2692,5,0)</f>
        <v>#N/A</v>
      </c>
      <c r="J2370" s="10" t="str">
        <f>VLOOKUP(A2371,ENERGY!$A$2:$F$2692,6,0)</f>
        <v>#N/A</v>
      </c>
      <c r="K2370" s="23">
        <v>0.024</v>
      </c>
      <c r="L2370" s="10">
        <f>VLOOKUP(A2370,TOURISM!$A$2:$E$2692,5,0)</f>
        <v>13008000000</v>
      </c>
      <c r="M2370" s="10">
        <f>VLOOKUP(A2370,TOURISM!$A$2:$F$2692,6,0)</f>
        <v>24215000000</v>
      </c>
      <c r="N2370" s="23">
        <v>0.837</v>
      </c>
      <c r="O2370" s="23">
        <v>42.0</v>
      </c>
      <c r="P2370" s="27">
        <f t="shared" si="1107"/>
        <v>69</v>
      </c>
      <c r="Q2370" s="23">
        <v>456.0</v>
      </c>
      <c r="R2370" s="23">
        <v>0.11</v>
      </c>
      <c r="S2370" s="23">
        <v>0.506</v>
      </c>
      <c r="T2370" s="10">
        <f>VLOOKUP(A2370,TOURISM!$A$2:$E$2692,5,0)</f>
        <v>13008000000</v>
      </c>
      <c r="U2370" s="10">
        <f>VLOOKUP(A2370,TOURISM!$A$2:$F$2692,6,0)</f>
        <v>24215000000</v>
      </c>
      <c r="V2370" s="10">
        <f>VLOOKUP(A2370,BUSINESS!$A$2:$E$2692,5,0)</f>
        <v>0.57</v>
      </c>
      <c r="W2370" s="10">
        <f>VLOOKUP(A2370,BUSINESS!$A$2:$F$2692,6,0)</f>
        <v>4</v>
      </c>
      <c r="X2370" s="10">
        <f>VLOOKUP(A2370,BUSINESS!$A$2:$G$2692,7,0)</f>
        <v>19</v>
      </c>
      <c r="Y2370" s="10">
        <f>VLOOKUP(A2370,BUSINESS!$A$2:$H$2692,8,0)</f>
        <v>156</v>
      </c>
      <c r="Z2370" s="10">
        <f>VLOOKUP(A2370,BUSINESS!$A$2:$I$2692,9,0)</f>
        <v>0.816</v>
      </c>
      <c r="AA2370" s="10">
        <f>VLOOKUP(A2370,BUSINESS!$A$2:$J$2692,10,0)</f>
        <v>1.135</v>
      </c>
      <c r="AB2370" s="7">
        <f t="shared" si="2"/>
        <v>4281818181818</v>
      </c>
    </row>
    <row r="2371">
      <c r="A2371" s="7" t="str">
        <f t="shared" si="1"/>
        <v>Bosnia and Herzegovina-Europe2011</v>
      </c>
      <c r="B2371" s="8" t="s">
        <v>103</v>
      </c>
      <c r="C2371" s="5" t="s">
        <v>76</v>
      </c>
      <c r="D2371" s="9" t="s">
        <v>73</v>
      </c>
      <c r="E2371" s="11">
        <v>1.6775919279E10</v>
      </c>
      <c r="F2371" s="12">
        <v>0.098</v>
      </c>
      <c r="G2371" s="12">
        <v>427.0</v>
      </c>
      <c r="H2371" s="12">
        <v>0.079</v>
      </c>
      <c r="I2371" s="22" t="str">
        <f>VLOOKUP(A2371,ENERGY!$A$2:$F$2692,5,0)</f>
        <v>#N/A</v>
      </c>
      <c r="J2371" s="10" t="str">
        <f>VLOOKUP(A2372,ENERGY!$A$2:$F$2692,6,0)</f>
        <v>#N/A</v>
      </c>
      <c r="K2371" s="23">
        <v>0.024</v>
      </c>
      <c r="L2371" s="10">
        <f>VLOOKUP(A2371,TOURISM!$A$2:$E$2692,5,0)</f>
        <v>734000000</v>
      </c>
      <c r="M2371" s="10">
        <f>VLOOKUP(A2371,TOURISM!$A$2:$F$2692,6,0)</f>
        <v>238000000</v>
      </c>
      <c r="N2371" s="23">
        <v>0.39</v>
      </c>
      <c r="O2371" s="23">
        <v>42.0</v>
      </c>
      <c r="P2371" s="27">
        <f t="shared" si="1107"/>
        <v>69</v>
      </c>
      <c r="Q2371" s="23">
        <v>288.0</v>
      </c>
      <c r="R2371" s="27">
        <f>if(AND(P2371=P2372,Q2371=Q2371+1,ISBLANK(R2372)),R2371,R2372)</f>
        <v>0.171</v>
      </c>
      <c r="S2371" s="23">
        <v>0.37</v>
      </c>
      <c r="T2371" s="10">
        <f>VLOOKUP(A2371,TOURISM!$A$2:$E$2692,5,0)</f>
        <v>734000000</v>
      </c>
      <c r="U2371" s="10">
        <f>VLOOKUP(A2371,TOURISM!$A$2:$F$2692,6,0)</f>
        <v>238000000</v>
      </c>
      <c r="V2371" s="10">
        <f>VLOOKUP(A2371,BUSINESS!$A$2:$E$2692,5,0)</f>
        <v>0.237</v>
      </c>
      <c r="W2371" s="10">
        <f>VLOOKUP(A2371,BUSINESS!$A$2:$F$2692,6,0)</f>
        <v>40</v>
      </c>
      <c r="X2371" s="10">
        <f>VLOOKUP(A2371,BUSINESS!$A$2:$G$2692,7,0)</f>
        <v>19</v>
      </c>
      <c r="Y2371" s="10">
        <f>VLOOKUP(A2371,BUSINESS!$A$2:$H$2692,8,0)</f>
        <v>422</v>
      </c>
      <c r="Z2371" s="10">
        <f>VLOOKUP(A2371,BUSINESS!$A$2:$I$2692,9,0)</f>
        <v>0.6</v>
      </c>
      <c r="AA2371" s="10">
        <f>VLOOKUP(A2371,BUSINESS!$A$2:$J$2692,10,0)</f>
        <v>0.826</v>
      </c>
      <c r="AB2371" s="7">
        <f t="shared" si="2"/>
        <v>98104791105</v>
      </c>
    </row>
    <row r="2372">
      <c r="A2372" s="7" t="str">
        <f t="shared" si="1"/>
        <v>Bulgaria-Europe2011</v>
      </c>
      <c r="B2372" s="8" t="s">
        <v>107</v>
      </c>
      <c r="C2372" s="5" t="s">
        <v>76</v>
      </c>
      <c r="D2372" s="9" t="s">
        <v>73</v>
      </c>
      <c r="E2372" s="11">
        <v>4.7726575741E10</v>
      </c>
      <c r="F2372" s="12">
        <v>0.076</v>
      </c>
      <c r="G2372" s="12">
        <v>480.0</v>
      </c>
      <c r="H2372" s="12">
        <v>0.111</v>
      </c>
      <c r="I2372" s="22" t="str">
        <f>VLOOKUP(A2372,ENERGY!$A$2:$F$2692,5,0)</f>
        <v>#N/A</v>
      </c>
      <c r="J2372" s="10" t="str">
        <f>VLOOKUP(A2373,ENERGY!$A$2:$F$2692,6,0)</f>
        <v>#N/A</v>
      </c>
      <c r="K2372" s="23">
        <v>0.024</v>
      </c>
      <c r="L2372" s="10">
        <f>VLOOKUP(A2372,TOURISM!$A$2:$E$2692,5,0)</f>
        <v>4554000000</v>
      </c>
      <c r="M2372" s="10">
        <f>VLOOKUP(A2372,TOURISM!$A$2:$F$2692,6,0)</f>
        <v>1498000000</v>
      </c>
      <c r="N2372" s="23">
        <v>0.384</v>
      </c>
      <c r="O2372" s="23">
        <v>102.0</v>
      </c>
      <c r="P2372" s="27">
        <f t="shared" si="1107"/>
        <v>69</v>
      </c>
      <c r="Q2372" s="23">
        <v>424.0</v>
      </c>
      <c r="R2372" s="23">
        <v>0.171</v>
      </c>
      <c r="S2372" s="23">
        <v>0.201</v>
      </c>
      <c r="T2372" s="10">
        <f>VLOOKUP(A2372,TOURISM!$A$2:$E$2692,5,0)</f>
        <v>4554000000</v>
      </c>
      <c r="U2372" s="10">
        <f>VLOOKUP(A2372,TOURISM!$A$2:$F$2692,6,0)</f>
        <v>1498000000</v>
      </c>
      <c r="V2372" s="10">
        <f>VLOOKUP(A2372,BUSINESS!$A$2:$E$2692,5,0)</f>
        <v>0.272</v>
      </c>
      <c r="W2372" s="10">
        <f>VLOOKUP(A2372,BUSINESS!$A$2:$F$2692,6,0)</f>
        <v>18</v>
      </c>
      <c r="X2372" s="10">
        <f>VLOOKUP(A2372,BUSINESS!$A$2:$G$2692,7,0)</f>
        <v>19</v>
      </c>
      <c r="Y2372" s="10">
        <f>VLOOKUP(A2372,BUSINESS!$A$2:$H$2692,8,0)</f>
        <v>500</v>
      </c>
      <c r="Z2372" s="10">
        <f>VLOOKUP(A2372,BUSINESS!$A$2:$I$2692,9,0)</f>
        <v>0.48</v>
      </c>
      <c r="AA2372" s="10">
        <f>VLOOKUP(A2372,BUSINESS!$A$2:$J$2692,10,0)</f>
        <v>1.428</v>
      </c>
      <c r="AB2372" s="7">
        <f t="shared" si="2"/>
        <v>279102782111</v>
      </c>
    </row>
    <row r="2373">
      <c r="A2373" s="7" t="str">
        <f t="shared" si="1"/>
        <v>Croatia-Europe2011</v>
      </c>
      <c r="B2373" s="8" t="s">
        <v>124</v>
      </c>
      <c r="C2373" s="5" t="s">
        <v>76</v>
      </c>
      <c r="D2373" s="9" t="s">
        <v>73</v>
      </c>
      <c r="E2373" s="11">
        <v>6.1520901516E10</v>
      </c>
      <c r="F2373" s="12">
        <v>0.068</v>
      </c>
      <c r="G2373" s="12">
        <v>992.0</v>
      </c>
      <c r="H2373" s="12">
        <v>0.097</v>
      </c>
      <c r="I2373" s="22" t="str">
        <f>VLOOKUP(A2373,ENERGY!$A$2:$F$2692,5,0)</f>
        <v>#N/A</v>
      </c>
      <c r="J2373" s="10" t="str">
        <f>VLOOKUP(A2374,ENERGY!$A$2:$F$2692,6,0)</f>
        <v>#N/A</v>
      </c>
      <c r="K2373" s="23">
        <v>0.024</v>
      </c>
      <c r="L2373" s="10">
        <f>VLOOKUP(A2373,TOURISM!$A$2:$E$2692,5,0)</f>
        <v>9638000000</v>
      </c>
      <c r="M2373" s="10">
        <f>VLOOKUP(A2373,TOURISM!$A$2:$F$2692,6,0)</f>
        <v>919000000</v>
      </c>
      <c r="N2373" s="23">
        <v>0.502</v>
      </c>
      <c r="O2373" s="23">
        <v>141.0</v>
      </c>
      <c r="P2373" s="27">
        <f t="shared" si="1107"/>
        <v>69</v>
      </c>
      <c r="Q2373" s="23">
        <v>864.0</v>
      </c>
      <c r="R2373" s="23">
        <v>0.126</v>
      </c>
      <c r="S2373" s="23">
        <v>0.468</v>
      </c>
      <c r="T2373" s="10">
        <f>VLOOKUP(A2373,TOURISM!$A$2:$E$2692,5,0)</f>
        <v>9638000000</v>
      </c>
      <c r="U2373" s="10">
        <f>VLOOKUP(A2373,TOURISM!$A$2:$F$2692,6,0)</f>
        <v>919000000</v>
      </c>
      <c r="V2373" s="10">
        <f>VLOOKUP(A2373,BUSINESS!$A$2:$E$2692,5,0)</f>
        <v>0.219</v>
      </c>
      <c r="W2373" s="10">
        <f>VLOOKUP(A2373,BUSINESS!$A$2:$F$2692,6,0)</f>
        <v>8</v>
      </c>
      <c r="X2373" s="10">
        <f>VLOOKUP(A2373,BUSINESS!$A$2:$G$2692,7,0)</f>
        <v>19</v>
      </c>
      <c r="Y2373" s="10">
        <f>VLOOKUP(A2373,BUSINESS!$A$2:$H$2692,8,0)</f>
        <v>196</v>
      </c>
      <c r="Z2373" s="10">
        <f>VLOOKUP(A2373,BUSINESS!$A$2:$I$2692,9,0)</f>
        <v>0.578</v>
      </c>
      <c r="AA2373" s="10">
        <f>VLOOKUP(A2373,BUSINESS!$A$2:$J$2692,10,0)</f>
        <v>1.183</v>
      </c>
      <c r="AB2373" s="7">
        <f t="shared" si="2"/>
        <v>488261123143</v>
      </c>
    </row>
    <row r="2374">
      <c r="A2374" s="7" t="str">
        <f t="shared" si="1"/>
        <v>Cyprus-Europe2011</v>
      </c>
      <c r="B2374" s="8" t="s">
        <v>127</v>
      </c>
      <c r="C2374" s="5" t="s">
        <v>76</v>
      </c>
      <c r="D2374" s="9" t="s">
        <v>73</v>
      </c>
      <c r="E2374" s="11">
        <v>2.4851264943E10</v>
      </c>
      <c r="F2374" s="12">
        <v>0.074</v>
      </c>
      <c r="G2374" s="12">
        <v>2123.0</v>
      </c>
      <c r="H2374" s="10" t="str">
        <f>if(AND(C1742=C1743,D1742=D1742+1,ISBLANK(H1743)),H1742,H1743)</f>
        <v>#REF!</v>
      </c>
      <c r="I2374" s="22" t="str">
        <f>VLOOKUP(A2374,ENERGY!$A$2:$F$2692,5,0)</f>
        <v>#N/A</v>
      </c>
      <c r="J2374" s="10" t="str">
        <f>VLOOKUP(A2375,ENERGY!$A$2:$F$2692,6,0)</f>
        <v>#N/A</v>
      </c>
      <c r="K2374" s="23">
        <v>0.024</v>
      </c>
      <c r="L2374" s="10">
        <f>VLOOKUP(A2374,TOURISM!$A$2:$E$2692,5,0)</f>
        <v>2751000000</v>
      </c>
      <c r="M2374" s="10">
        <f>VLOOKUP(A2374,TOURISM!$A$2:$F$2692,6,0)</f>
        <v>1721000000</v>
      </c>
      <c r="N2374" s="23">
        <v>0.557</v>
      </c>
      <c r="O2374" s="23">
        <v>58.0</v>
      </c>
      <c r="P2374" s="27">
        <f t="shared" si="1107"/>
        <v>69</v>
      </c>
      <c r="Q2374" s="23">
        <v>552.0</v>
      </c>
      <c r="R2374" s="23">
        <v>0.172</v>
      </c>
      <c r="S2374" s="23">
        <v>0.426</v>
      </c>
      <c r="T2374" s="10">
        <f>VLOOKUP(A2374,TOURISM!$A$2:$E$2692,5,0)</f>
        <v>2751000000</v>
      </c>
      <c r="U2374" s="10">
        <f>VLOOKUP(A2374,TOURISM!$A$2:$F$2692,6,0)</f>
        <v>1721000000</v>
      </c>
      <c r="V2374" s="10">
        <f>VLOOKUP(A2374,BUSINESS!$A$2:$E$2692,5,0)</f>
        <v>0.22</v>
      </c>
      <c r="W2374" s="10">
        <f>VLOOKUP(A2374,BUSINESS!$A$2:$F$2692,6,0)</f>
        <v>8</v>
      </c>
      <c r="X2374" s="10">
        <f>VLOOKUP(A2374,BUSINESS!$A$2:$G$2692,7,0)</f>
        <v>19</v>
      </c>
      <c r="Y2374" s="10">
        <f>VLOOKUP(A2374,BUSINESS!$A$2:$H$2692,8,0)</f>
        <v>149</v>
      </c>
      <c r="Z2374" s="10">
        <f>VLOOKUP(A2374,BUSINESS!$A$2:$I$2692,9,0)</f>
        <v>0.569</v>
      </c>
      <c r="AA2374" s="10">
        <f>VLOOKUP(A2374,BUSINESS!$A$2:$J$2692,10,0)</f>
        <v>0.977</v>
      </c>
      <c r="AB2374" s="7">
        <f t="shared" si="2"/>
        <v>144484098506</v>
      </c>
    </row>
    <row r="2375">
      <c r="A2375" s="7" t="str">
        <f t="shared" si="1"/>
        <v>Czech Republic-Europe2011</v>
      </c>
      <c r="B2375" s="8" t="s">
        <v>128</v>
      </c>
      <c r="C2375" s="5" t="s">
        <v>76</v>
      </c>
      <c r="D2375" s="9" t="s">
        <v>73</v>
      </c>
      <c r="E2375" s="11">
        <v>2.16E11</v>
      </c>
      <c r="F2375" s="12">
        <v>0.075</v>
      </c>
      <c r="G2375" s="12">
        <v>1545.0</v>
      </c>
      <c r="H2375" s="12">
        <v>0.057</v>
      </c>
      <c r="I2375" s="22" t="str">
        <f>VLOOKUP(A2375,ENERGY!$A$2:$F$2692,5,0)</f>
        <v>#N/A</v>
      </c>
      <c r="J2375" s="10" t="str">
        <f>VLOOKUP(A2376,ENERGY!$A$2:$F$2692,6,0)</f>
        <v>#N/A</v>
      </c>
      <c r="K2375" s="23">
        <v>0.024</v>
      </c>
      <c r="L2375" s="10">
        <f>VLOOKUP(A2375,TOURISM!$A$2:$E$2692,5,0)</f>
        <v>8503000000</v>
      </c>
      <c r="M2375" s="10">
        <f>VLOOKUP(A2375,TOURISM!$A$2:$F$2692,6,0)</f>
        <v>4660000000</v>
      </c>
      <c r="N2375" s="23">
        <v>0.439</v>
      </c>
      <c r="O2375" s="23">
        <v>18.0</v>
      </c>
      <c r="P2375" s="27">
        <f t="shared" si="1107"/>
        <v>69</v>
      </c>
      <c r="Q2375" s="23">
        <v>560.0</v>
      </c>
      <c r="R2375" s="23">
        <v>0.115</v>
      </c>
      <c r="S2375" s="23">
        <v>0.52</v>
      </c>
      <c r="T2375" s="10">
        <f>VLOOKUP(A2375,TOURISM!$A$2:$E$2692,5,0)</f>
        <v>8503000000</v>
      </c>
      <c r="U2375" s="10">
        <f>VLOOKUP(A2375,TOURISM!$A$2:$F$2692,6,0)</f>
        <v>4660000000</v>
      </c>
      <c r="V2375" s="10">
        <f>VLOOKUP(A2375,BUSINESS!$A$2:$E$2692,5,0)</f>
        <v>0.481</v>
      </c>
      <c r="W2375" s="10">
        <f>VLOOKUP(A2375,BUSINESS!$A$2:$F$2692,6,0)</f>
        <v>20</v>
      </c>
      <c r="X2375" s="10">
        <f>VLOOKUP(A2375,BUSINESS!$A$2:$G$2692,7,0)</f>
        <v>19</v>
      </c>
      <c r="Y2375" s="10">
        <f>VLOOKUP(A2375,BUSINESS!$A$2:$H$2692,8,0)</f>
        <v>557</v>
      </c>
      <c r="Z2375" s="10">
        <f>VLOOKUP(A2375,BUSINESS!$A$2:$I$2692,9,0)</f>
        <v>0.705</v>
      </c>
      <c r="AA2375" s="10">
        <f>VLOOKUP(A2375,BUSINESS!$A$2:$J$2692,10,0)</f>
        <v>1.241</v>
      </c>
      <c r="AB2375" s="7">
        <f t="shared" si="2"/>
        <v>1878260869565</v>
      </c>
    </row>
    <row r="2376">
      <c r="A2376" s="7" t="str">
        <f t="shared" si="1"/>
        <v>Denmark-Europe2011</v>
      </c>
      <c r="B2376" s="8" t="s">
        <v>129</v>
      </c>
      <c r="C2376" s="5" t="s">
        <v>76</v>
      </c>
      <c r="D2376" s="9" t="s">
        <v>73</v>
      </c>
      <c r="E2376" s="11">
        <v>3.34E11</v>
      </c>
      <c r="F2376" s="12">
        <v>0.109</v>
      </c>
      <c r="G2376" s="12">
        <v>6521.0</v>
      </c>
      <c r="H2376" s="10" t="str">
        <f>if(AND(C1723=C1724,D1723=D1723+1,ISBLANK(H1724)),H1723,H1724)</f>
        <v>#REF!</v>
      </c>
      <c r="I2376" s="22" t="str">
        <f>VLOOKUP(A2376,ENERGY!$A$2:$F$2692,5,0)</f>
        <v>#N/A</v>
      </c>
      <c r="J2376" s="10" t="str">
        <f>VLOOKUP(A2377,ENERGY!$A$2:$F$2692,6,0)</f>
        <v>#N/A</v>
      </c>
      <c r="K2376" s="23">
        <v>0.024</v>
      </c>
      <c r="L2376" s="10">
        <f>VLOOKUP(A2376,TOURISM!$A$2:$E$2692,5,0)</f>
        <v>6366000000</v>
      </c>
      <c r="M2376" s="10">
        <f>VLOOKUP(A2376,TOURISM!$A$2:$F$2692,6,0)</f>
        <v>9840000000</v>
      </c>
      <c r="N2376" s="23">
        <v>0.355</v>
      </c>
      <c r="O2376" s="23">
        <v>74.0</v>
      </c>
      <c r="P2376" s="27">
        <f t="shared" si="1107"/>
        <v>69</v>
      </c>
      <c r="Q2376" s="23">
        <v>232.0</v>
      </c>
      <c r="R2376" s="23">
        <v>0.115</v>
      </c>
      <c r="S2376" s="23">
        <v>0.388</v>
      </c>
      <c r="T2376" s="10">
        <f>VLOOKUP(A2376,TOURISM!$A$2:$E$2692,5,0)</f>
        <v>6366000000</v>
      </c>
      <c r="U2376" s="10">
        <f>VLOOKUP(A2376,TOURISM!$A$2:$F$2692,6,0)</f>
        <v>9840000000</v>
      </c>
      <c r="V2376" s="10">
        <f>VLOOKUP(A2376,BUSINESS!$A$2:$E$2692,5,0)</f>
        <v>0.264</v>
      </c>
      <c r="W2376" s="10">
        <f>VLOOKUP(A2376,BUSINESS!$A$2:$F$2692,6,0)</f>
        <v>6</v>
      </c>
      <c r="X2376" s="10">
        <f>VLOOKUP(A2376,BUSINESS!$A$2:$G$2692,7,0)</f>
        <v>19</v>
      </c>
      <c r="Y2376" s="10">
        <f>VLOOKUP(A2376,BUSINESS!$A$2:$H$2692,8,0)</f>
        <v>135</v>
      </c>
      <c r="Z2376" s="10">
        <f>VLOOKUP(A2376,BUSINESS!$A$2:$I$2692,9,0)</f>
        <v>0.898</v>
      </c>
      <c r="AA2376" s="10">
        <f>VLOOKUP(A2376,BUSINESS!$A$2:$J$2692,10,0)</f>
        <v>1.287</v>
      </c>
      <c r="AB2376" s="7">
        <f t="shared" si="2"/>
        <v>2904347826087</v>
      </c>
    </row>
    <row r="2377">
      <c r="A2377" s="7" t="str">
        <f t="shared" si="1"/>
        <v>Estonia-Europe2011</v>
      </c>
      <c r="B2377" s="8" t="s">
        <v>138</v>
      </c>
      <c r="C2377" s="5" t="s">
        <v>76</v>
      </c>
      <c r="D2377" s="9" t="s">
        <v>73</v>
      </c>
      <c r="E2377" s="11">
        <v>2.2542967739E10</v>
      </c>
      <c r="F2377" s="12">
        <v>0.058</v>
      </c>
      <c r="G2377" s="12">
        <v>928.0</v>
      </c>
      <c r="H2377" s="12">
        <v>0.061</v>
      </c>
      <c r="I2377" s="22" t="str">
        <f>VLOOKUP(A2377,ENERGY!$A$2:$F$2692,5,0)</f>
        <v>#N/A</v>
      </c>
      <c r="J2377" s="10" t="str">
        <f>VLOOKUP(A2378,ENERGY!$A$2:$F$2692,6,0)</f>
        <v>#N/A</v>
      </c>
      <c r="K2377" s="23">
        <v>0.024</v>
      </c>
      <c r="L2377" s="10">
        <f>VLOOKUP(A2377,TOURISM!$A$2:$E$2692,5,0)</f>
        <v>1683000000</v>
      </c>
      <c r="M2377" s="10">
        <f>VLOOKUP(A2377,TOURISM!$A$2:$F$2692,6,0)</f>
        <v>939000000</v>
      </c>
      <c r="N2377" s="23">
        <v>0.353</v>
      </c>
      <c r="O2377" s="23">
        <v>69.0</v>
      </c>
      <c r="P2377" s="27">
        <f t="shared" si="1107"/>
        <v>69</v>
      </c>
      <c r="Q2377" s="23">
        <v>600.0</v>
      </c>
      <c r="R2377" s="23">
        <v>0.06</v>
      </c>
      <c r="S2377" s="23">
        <v>0.453</v>
      </c>
      <c r="T2377" s="10">
        <f>VLOOKUP(A2377,TOURISM!$A$2:$E$2692,5,0)</f>
        <v>1683000000</v>
      </c>
      <c r="U2377" s="10">
        <f>VLOOKUP(A2377,TOURISM!$A$2:$F$2692,6,0)</f>
        <v>939000000</v>
      </c>
      <c r="V2377" s="10">
        <f>VLOOKUP(A2377,BUSINESS!$A$2:$E$2692,5,0)</f>
        <v>0.576</v>
      </c>
      <c r="W2377" s="10">
        <f>VLOOKUP(A2377,BUSINESS!$A$2:$F$2692,6,0)</f>
        <v>7</v>
      </c>
      <c r="X2377" s="10">
        <f>VLOOKUP(A2377,BUSINESS!$A$2:$G$2692,7,0)</f>
        <v>19</v>
      </c>
      <c r="Y2377" s="10">
        <f>VLOOKUP(A2377,BUSINESS!$A$2:$H$2692,8,0)</f>
        <v>81</v>
      </c>
      <c r="Z2377" s="10">
        <f>VLOOKUP(A2377,BUSINESS!$A$2:$I$2692,9,0)</f>
        <v>0.765</v>
      </c>
      <c r="AA2377" s="10">
        <f>VLOOKUP(A2377,BUSINESS!$A$2:$J$2692,10,0)</f>
        <v>1.439</v>
      </c>
      <c r="AB2377" s="7">
        <f t="shared" si="2"/>
        <v>375716128983</v>
      </c>
    </row>
    <row r="2378">
      <c r="A2378" s="7" t="str">
        <f t="shared" si="1"/>
        <v>Faeroe Islands-Europe2011</v>
      </c>
      <c r="B2378" s="8" t="s">
        <v>140</v>
      </c>
      <c r="C2378" s="5" t="s">
        <v>76</v>
      </c>
      <c r="D2378" s="9" t="s">
        <v>73</v>
      </c>
      <c r="E2378" s="8"/>
      <c r="F2378" s="10">
        <f>if(AND(C1585=C1586,D1585=D1585+1,ISBLANK(F1586)),F1585,F1586)</f>
        <v>0.036</v>
      </c>
      <c r="G2378" s="10">
        <f>if(AND(C1585=C1586,D1585=D1585+1,ISBLANK(G1586)),G1585,G1586)</f>
        <v>599</v>
      </c>
      <c r="H2378" s="10">
        <f>if(AND(C1589=C1590,D1589=D1589+1,ISBLANK(H1590)),H1589,H1590)</f>
        <v>0.087</v>
      </c>
      <c r="I2378" s="22" t="str">
        <f>VLOOKUP(A2378,ENERGY!$A$2:$F$2692,5,0)</f>
        <v>#N/A</v>
      </c>
      <c r="J2378" s="10" t="str">
        <f>VLOOKUP(A2379,ENERGY!$A$2:$F$2692,6,0)</f>
        <v>#N/A</v>
      </c>
      <c r="K2378" s="23">
        <v>0.024</v>
      </c>
      <c r="L2378" s="10">
        <f>VLOOKUP(A2378,TOURISM!$A$2:$E$2692,5,0)</f>
        <v>6366000000</v>
      </c>
      <c r="M2378" s="10">
        <f>VLOOKUP(A2378,TOURISM!$A$2:$F$2692,6,0)</f>
        <v>2095000000</v>
      </c>
      <c r="N2378" s="23">
        <v>0.635</v>
      </c>
      <c r="O2378" s="23">
        <v>39.0</v>
      </c>
      <c r="P2378" s="27">
        <f t="shared" si="1107"/>
        <v>69</v>
      </c>
      <c r="Q2378" s="23">
        <v>240.0</v>
      </c>
      <c r="R2378" s="23">
        <v>0.026</v>
      </c>
      <c r="S2378" s="23">
        <v>0.205</v>
      </c>
      <c r="T2378" s="10">
        <f>VLOOKUP(A2378,TOURISM!$A$2:$E$2692,5,0)</f>
        <v>6366000000</v>
      </c>
      <c r="U2378" s="10">
        <f>VLOOKUP(A2378,TOURISM!$A$2:$F$2692,6,0)</f>
        <v>2095000000</v>
      </c>
      <c r="V2378" s="10">
        <f>VLOOKUP(A2378,BUSINESS!$A$2:$E$2692,5,0)</f>
        <v>0.407</v>
      </c>
      <c r="W2378" s="10">
        <f>VLOOKUP(A2378,BUSINESS!$A$2:$F$2692,6,0)</f>
        <v>7</v>
      </c>
      <c r="X2378" s="10">
        <f>VLOOKUP(A2378,BUSINESS!$A$2:$G$2692,7,0)</f>
        <v>19</v>
      </c>
      <c r="Y2378" s="10">
        <f>VLOOKUP(A2378,BUSINESS!$A$2:$H$2692,8,0)</f>
        <v>87</v>
      </c>
      <c r="Z2378" s="10">
        <f>VLOOKUP(A2378,BUSINESS!$A$2:$I$2692,9,0)</f>
        <v>0.807</v>
      </c>
      <c r="AA2378" s="10">
        <f>VLOOKUP(A2378,BUSINESS!$A$2:$J$2692,10,0)</f>
        <v>1.18</v>
      </c>
      <c r="AB2378" s="7">
        <f t="shared" si="2"/>
        <v>0</v>
      </c>
    </row>
    <row r="2379">
      <c r="A2379" s="7" t="str">
        <f t="shared" si="1"/>
        <v>Finland-Europe2011</v>
      </c>
      <c r="B2379" s="8" t="s">
        <v>142</v>
      </c>
      <c r="C2379" s="5" t="s">
        <v>76</v>
      </c>
      <c r="D2379" s="9" t="s">
        <v>73</v>
      </c>
      <c r="E2379" s="11">
        <v>2.62E11</v>
      </c>
      <c r="F2379" s="12">
        <v>0.09</v>
      </c>
      <c r="G2379" s="12">
        <v>4411.0</v>
      </c>
      <c r="H2379" s="10">
        <f>if(AND(C1555=C1556,D1555=D1555+1,ISBLANK(H1556)),H1555,H1556)</f>
        <v>0.193</v>
      </c>
      <c r="I2379" s="22" t="str">
        <f>VLOOKUP(A2379,ENERGY!$A$2:$F$2692,5,0)</f>
        <v>#N/A</v>
      </c>
      <c r="J2379" s="10" t="str">
        <f>VLOOKUP(A2380,ENERGY!$A$2:$F$2692,6,0)</f>
        <v>#N/A</v>
      </c>
      <c r="K2379" s="23">
        <v>0.024</v>
      </c>
      <c r="L2379" s="10">
        <f>VLOOKUP(A2379,TOURISM!$A$2:$E$2692,5,0)</f>
        <v>5591000000</v>
      </c>
      <c r="M2379" s="10">
        <f>VLOOKUP(A2379,TOURISM!$A$2:$F$2692,6,0)</f>
        <v>6009000000</v>
      </c>
      <c r="N2379" s="23">
        <v>0.545</v>
      </c>
      <c r="O2379" s="23">
        <v>74.0</v>
      </c>
      <c r="P2379" s="27">
        <f t="shared" si="1107"/>
        <v>69</v>
      </c>
      <c r="Q2379" s="23">
        <v>328.0</v>
      </c>
      <c r="R2379" s="23">
        <v>0.079</v>
      </c>
      <c r="S2379" s="23">
        <v>0.32</v>
      </c>
      <c r="T2379" s="10">
        <f>VLOOKUP(A2379,TOURISM!$A$2:$E$2692,5,0)</f>
        <v>5591000000</v>
      </c>
      <c r="U2379" s="10">
        <f>VLOOKUP(A2379,TOURISM!$A$2:$F$2692,6,0)</f>
        <v>6009000000</v>
      </c>
      <c r="V2379" s="10">
        <f>VLOOKUP(A2379,BUSINESS!$A$2:$E$2692,5,0)</f>
        <v>0.39</v>
      </c>
      <c r="W2379" s="10">
        <f>VLOOKUP(A2379,BUSINESS!$A$2:$F$2692,6,0)</f>
        <v>14</v>
      </c>
      <c r="X2379" s="10">
        <f>VLOOKUP(A2379,BUSINESS!$A$2:$G$2692,7,0)</f>
        <v>19</v>
      </c>
      <c r="Y2379" s="10">
        <f>VLOOKUP(A2379,BUSINESS!$A$2:$H$2692,8,0)</f>
        <v>93</v>
      </c>
      <c r="Z2379" s="10">
        <f>VLOOKUP(A2379,BUSINESS!$A$2:$I$2692,9,0)</f>
        <v>0.887</v>
      </c>
      <c r="AA2379" s="10">
        <f>VLOOKUP(A2379,BUSINESS!$A$2:$J$2692,10,0)</f>
        <v>1.659</v>
      </c>
      <c r="AB2379" s="7">
        <f t="shared" si="2"/>
        <v>3316455696203</v>
      </c>
    </row>
    <row r="2380">
      <c r="A2380" s="7" t="str">
        <f t="shared" si="1"/>
        <v>France-Europe2011</v>
      </c>
      <c r="B2380" s="8" t="s">
        <v>143</v>
      </c>
      <c r="C2380" s="5" t="s">
        <v>76</v>
      </c>
      <c r="D2380" s="9" t="s">
        <v>73</v>
      </c>
      <c r="E2380" s="11">
        <v>2.78E12</v>
      </c>
      <c r="F2380" s="12">
        <v>0.116</v>
      </c>
      <c r="G2380" s="12">
        <v>4968.0</v>
      </c>
      <c r="H2380" s="10">
        <f>if(AND(C1543=C1544,D1543=D1543+1,ISBLANK(H1544)),H1543,H1544)</f>
        <v>0.089</v>
      </c>
      <c r="I2380" s="22" t="str">
        <f>VLOOKUP(A2380,ENERGY!$A$2:$F$2692,5,0)</f>
        <v>#N/A</v>
      </c>
      <c r="J2380" s="10" t="str">
        <f>VLOOKUP(A2381,ENERGY!$A$2:$F$2692,6,0)</f>
        <v>#N/A</v>
      </c>
      <c r="K2380" s="23">
        <v>0.024</v>
      </c>
      <c r="L2380" s="10">
        <f>VLOOKUP(A2380,TOURISM!$A$2:$E$2692,5,0)</f>
        <v>65959000000</v>
      </c>
      <c r="M2380" s="10">
        <f>VLOOKUP(A2380,TOURISM!$A$2:$F$2692,6,0)</f>
        <v>53914000000</v>
      </c>
      <c r="N2380" s="23">
        <v>0.347</v>
      </c>
      <c r="O2380" s="23">
        <v>45.0</v>
      </c>
      <c r="P2380" s="27">
        <f t="shared" si="1107"/>
        <v>69</v>
      </c>
      <c r="Q2380" s="23">
        <v>147.0</v>
      </c>
      <c r="R2380" s="23">
        <v>0.092</v>
      </c>
      <c r="S2380" s="23">
        <v>0.353</v>
      </c>
      <c r="T2380" s="10">
        <f>VLOOKUP(A2380,TOURISM!$A$2:$E$2692,5,0)</f>
        <v>65959000000</v>
      </c>
      <c r="U2380" s="10">
        <f>VLOOKUP(A2380,TOURISM!$A$2:$F$2692,6,0)</f>
        <v>53914000000</v>
      </c>
      <c r="V2380" s="10">
        <f>VLOOKUP(A2380,BUSINESS!$A$2:$E$2692,5,0)</f>
        <v>0.647</v>
      </c>
      <c r="W2380" s="10">
        <f>VLOOKUP(A2380,BUSINESS!$A$2:$F$2692,6,0)</f>
        <v>7</v>
      </c>
      <c r="X2380" s="10">
        <f>VLOOKUP(A2380,BUSINESS!$A$2:$G$2692,7,0)</f>
        <v>19</v>
      </c>
      <c r="Y2380" s="10">
        <f>VLOOKUP(A2380,BUSINESS!$A$2:$H$2692,8,0)</f>
        <v>132</v>
      </c>
      <c r="Z2380" s="10">
        <f>VLOOKUP(A2380,BUSINESS!$A$2:$I$2692,9,0)</f>
        <v>0.778</v>
      </c>
      <c r="AA2380" s="10">
        <f>VLOOKUP(A2380,BUSINESS!$A$2:$J$2692,10,0)</f>
        <v>0.941</v>
      </c>
      <c r="AB2380" s="7">
        <f t="shared" si="2"/>
        <v>30217391304348</v>
      </c>
    </row>
    <row r="2381">
      <c r="A2381" s="7" t="str">
        <f t="shared" si="1"/>
        <v>Germany-Europe2011</v>
      </c>
      <c r="B2381" s="8" t="s">
        <v>148</v>
      </c>
      <c r="C2381" s="5" t="s">
        <v>76</v>
      </c>
      <c r="D2381" s="9" t="s">
        <v>73</v>
      </c>
      <c r="E2381" s="11">
        <v>3.63E12</v>
      </c>
      <c r="F2381" s="12">
        <v>0.113</v>
      </c>
      <c r="G2381" s="12">
        <v>4996.0</v>
      </c>
      <c r="H2381" s="10">
        <f>if(AND(C1481=C1482,D1481=D1481+1,ISBLANK(H1482)),H1481,H1482)</f>
        <v>0.219</v>
      </c>
      <c r="I2381" s="22" t="str">
        <f>VLOOKUP(A2381,ENERGY!$A$2:$F$2692,5,0)</f>
        <v>#N/A</v>
      </c>
      <c r="J2381" s="10" t="str">
        <f>VLOOKUP(A2382,ENERGY!$A$2:$F$2692,6,0)</f>
        <v>#N/A</v>
      </c>
      <c r="K2381" s="23">
        <v>0.024</v>
      </c>
      <c r="L2381" s="10">
        <f>VLOOKUP(A2381,TOURISM!$A$2:$E$2692,5,0)</f>
        <v>53399000000</v>
      </c>
      <c r="M2381" s="10" t="str">
        <f>VLOOKUP(A2381,TOURISM!$A$2:$F$2692,6,0)</f>
        <v/>
      </c>
      <c r="N2381" s="23">
        <v>0.404</v>
      </c>
      <c r="O2381" s="23">
        <v>202.0</v>
      </c>
      <c r="P2381" s="27">
        <f t="shared" si="1107"/>
        <v>69</v>
      </c>
      <c r="Q2381" s="23">
        <v>184.0</v>
      </c>
      <c r="R2381" s="23">
        <v>0.064</v>
      </c>
      <c r="S2381" s="23">
        <v>0.054</v>
      </c>
      <c r="T2381" s="10">
        <f>VLOOKUP(A2381,TOURISM!$A$2:$E$2692,5,0)</f>
        <v>53399000000</v>
      </c>
      <c r="U2381" s="10" t="str">
        <f>VLOOKUP(A2381,TOURISM!$A$2:$F$2692,6,0)</f>
        <v/>
      </c>
      <c r="V2381" s="10">
        <f>VLOOKUP(A2381,BUSINESS!$A$2:$E$2692,5,0)</f>
        <v>0.456</v>
      </c>
      <c r="W2381" s="10">
        <f>VLOOKUP(A2381,BUSINESS!$A$2:$F$2692,6,0)</f>
        <v>15</v>
      </c>
      <c r="X2381" s="10">
        <f>VLOOKUP(A2381,BUSINESS!$A$2:$G$2692,7,0)</f>
        <v>19</v>
      </c>
      <c r="Y2381" s="10">
        <f>VLOOKUP(A2381,BUSINESS!$A$2:$H$2692,8,0)</f>
        <v>221</v>
      </c>
      <c r="Z2381" s="10">
        <f>VLOOKUP(A2381,BUSINESS!$A$2:$I$2692,9,0)</f>
        <v>0.813</v>
      </c>
      <c r="AA2381" s="10">
        <f>VLOOKUP(A2381,BUSINESS!$A$2:$J$2692,10,0)</f>
        <v>1.097</v>
      </c>
      <c r="AB2381" s="7">
        <f t="shared" si="2"/>
        <v>56718750000000</v>
      </c>
    </row>
    <row r="2382">
      <c r="A2382" s="7" t="str">
        <f t="shared" si="1"/>
        <v>Greece-Europe2011</v>
      </c>
      <c r="B2382" s="8" t="s">
        <v>150</v>
      </c>
      <c r="C2382" s="5" t="s">
        <v>76</v>
      </c>
      <c r="D2382" s="9" t="s">
        <v>73</v>
      </c>
      <c r="E2382" s="11">
        <v>2.9E11</v>
      </c>
      <c r="F2382" s="12">
        <v>0.09</v>
      </c>
      <c r="G2382" s="12">
        <v>2304.0</v>
      </c>
      <c r="H2382" s="10">
        <f>if(AND(C1455=C1456,D1455=D1455+1,ISBLANK(H1456)),H1455,H1456)</f>
        <v>0.171</v>
      </c>
      <c r="I2382" s="22" t="str">
        <f>VLOOKUP(A2382,ENERGY!$A$2:$F$2692,5,0)</f>
        <v>#N/A</v>
      </c>
      <c r="J2382" s="10">
        <f>VLOOKUP(A2383,ENERGY!$A$2:$F$2692,6,0)</f>
        <v>57235</v>
      </c>
      <c r="K2382" s="23">
        <v>0.024</v>
      </c>
      <c r="L2382" s="10">
        <f>VLOOKUP(A2382,TOURISM!$A$2:$E$2692,5,0)</f>
        <v>14984000000</v>
      </c>
      <c r="M2382" s="10">
        <f>VLOOKUP(A2382,TOURISM!$A$2:$F$2692,6,0)</f>
        <v>3197000000</v>
      </c>
      <c r="N2382" s="23">
        <v>0.8</v>
      </c>
      <c r="O2382" s="23">
        <v>50.0</v>
      </c>
      <c r="P2382" s="27">
        <f t="shared" si="1107"/>
        <v>69</v>
      </c>
      <c r="Q2382" s="23">
        <v>1080.0</v>
      </c>
      <c r="R2382" s="23">
        <v>0.052</v>
      </c>
      <c r="S2382" s="23">
        <v>0.259</v>
      </c>
      <c r="T2382" s="10">
        <f>VLOOKUP(A2382,TOURISM!$A$2:$E$2692,5,0)</f>
        <v>14984000000</v>
      </c>
      <c r="U2382" s="10">
        <f>VLOOKUP(A2382,TOURISM!$A$2:$F$2692,6,0)</f>
        <v>3197000000</v>
      </c>
      <c r="V2382" s="10">
        <f>VLOOKUP(A2382,BUSINESS!$A$2:$E$2692,5,0)</f>
        <v>0.459</v>
      </c>
      <c r="W2382" s="10">
        <f>VLOOKUP(A2382,BUSINESS!$A$2:$F$2692,6,0)</f>
        <v>11</v>
      </c>
      <c r="X2382" s="10">
        <f>VLOOKUP(A2382,BUSINESS!$A$2:$G$2692,7,0)</f>
        <v>19</v>
      </c>
      <c r="Y2382" s="10">
        <f>VLOOKUP(A2382,BUSINESS!$A$2:$H$2692,8,0)</f>
        <v>224</v>
      </c>
      <c r="Z2382" s="10">
        <f>VLOOKUP(A2382,BUSINESS!$A$2:$I$2692,9,0)</f>
        <v>0.516</v>
      </c>
      <c r="AA2382" s="10">
        <f>VLOOKUP(A2382,BUSINESS!$A$2:$J$2692,10,0)</f>
        <v>1.091</v>
      </c>
      <c r="AB2382" s="7">
        <f t="shared" si="2"/>
        <v>5576923076923</v>
      </c>
    </row>
    <row r="2383">
      <c r="A2383" s="7" t="str">
        <f t="shared" si="1"/>
        <v>Hungary-Europe2011</v>
      </c>
      <c r="B2383" s="8" t="s">
        <v>161</v>
      </c>
      <c r="C2383" s="5" t="s">
        <v>76</v>
      </c>
      <c r="D2383" s="9" t="s">
        <v>73</v>
      </c>
      <c r="E2383" s="11">
        <v>1.37E11</v>
      </c>
      <c r="F2383" s="12">
        <v>0.079</v>
      </c>
      <c r="G2383" s="12">
        <v>1096.0</v>
      </c>
      <c r="H2383" s="12">
        <v>0.083</v>
      </c>
      <c r="I2383" s="22">
        <f>VLOOKUP(A2383,ENERGY!$A$2:$F$2692,5,0)</f>
        <v>27330</v>
      </c>
      <c r="J2383" s="10">
        <f>VLOOKUP(A2384,ENERGY!$A$2:$F$2692,6,0)</f>
        <v>2277</v>
      </c>
      <c r="K2383" s="23">
        <v>0.024</v>
      </c>
      <c r="L2383" s="10">
        <f>VLOOKUP(A2383,TOURISM!$A$2:$E$2692,5,0)</f>
        <v>6929000000</v>
      </c>
      <c r="M2383" s="10">
        <f>VLOOKUP(A2383,TOURISM!$A$2:$F$2692,6,0)</f>
        <v>3028000000</v>
      </c>
      <c r="N2383" s="23">
        <v>0.44</v>
      </c>
      <c r="O2383" s="23">
        <v>62.0</v>
      </c>
      <c r="P2383" s="27">
        <f t="shared" si="1107"/>
        <v>69</v>
      </c>
      <c r="Q2383" s="23">
        <v>424.0</v>
      </c>
      <c r="R2383" s="23">
        <v>0.065</v>
      </c>
      <c r="S2383" s="23">
        <v>0.186</v>
      </c>
      <c r="T2383" s="10">
        <f>VLOOKUP(A2383,TOURISM!$A$2:$E$2692,5,0)</f>
        <v>6929000000</v>
      </c>
      <c r="U2383" s="10">
        <f>VLOOKUP(A2383,TOURISM!$A$2:$F$2692,6,0)</f>
        <v>3028000000</v>
      </c>
      <c r="V2383" s="10">
        <f>VLOOKUP(A2383,BUSINESS!$A$2:$E$2692,5,0)</f>
        <v>0.52</v>
      </c>
      <c r="W2383" s="10">
        <f>VLOOKUP(A2383,BUSINESS!$A$2:$F$2692,6,0)</f>
        <v>4</v>
      </c>
      <c r="X2383" s="10">
        <f>VLOOKUP(A2383,BUSINESS!$A$2:$G$2692,7,0)</f>
        <v>19</v>
      </c>
      <c r="Y2383" s="10">
        <f>VLOOKUP(A2383,BUSINESS!$A$2:$H$2692,8,0)</f>
        <v>277</v>
      </c>
      <c r="Z2383" s="10">
        <f>VLOOKUP(A2383,BUSINESS!$A$2:$I$2692,9,0)</f>
        <v>0.68</v>
      </c>
      <c r="AA2383" s="10">
        <f>VLOOKUP(A2383,BUSINESS!$A$2:$J$2692,10,0)</f>
        <v>1.169</v>
      </c>
      <c r="AB2383" s="7">
        <f t="shared" si="2"/>
        <v>2107692307692</v>
      </c>
    </row>
    <row r="2384">
      <c r="A2384" s="7" t="str">
        <f t="shared" si="1"/>
        <v>Iceland-Europe2011</v>
      </c>
      <c r="B2384" s="8" t="s">
        <v>162</v>
      </c>
      <c r="C2384" s="5" t="s">
        <v>76</v>
      </c>
      <c r="D2384" s="9" t="s">
        <v>73</v>
      </c>
      <c r="E2384" s="11">
        <v>1.4042801904E10</v>
      </c>
      <c r="F2384" s="12">
        <v>0.092</v>
      </c>
      <c r="G2384" s="12">
        <v>4051.0</v>
      </c>
      <c r="H2384" s="12">
        <v>0.077</v>
      </c>
      <c r="I2384" s="22">
        <f>VLOOKUP(A2384,ENERGY!$A$2:$F$2692,5,0)</f>
        <v>4159</v>
      </c>
      <c r="J2384" s="10">
        <f>VLOOKUP(A2385,ENERGY!$A$2:$F$2692,6,0)</f>
        <v>43458</v>
      </c>
      <c r="K2384" s="23">
        <v>0.024</v>
      </c>
      <c r="L2384" s="10">
        <f>VLOOKUP(A2384,TOURISM!$A$2:$E$2692,5,0)</f>
        <v>751000000</v>
      </c>
      <c r="M2384" s="10">
        <f>VLOOKUP(A2384,TOURISM!$A$2:$F$2692,6,0)</f>
        <v>740000000</v>
      </c>
      <c r="N2384" s="23">
        <v>0.387</v>
      </c>
      <c r="O2384" s="23">
        <v>39.0</v>
      </c>
      <c r="P2384" s="27">
        <f t="shared" si="1107"/>
        <v>69</v>
      </c>
      <c r="Q2384" s="23">
        <v>344.0</v>
      </c>
      <c r="R2384" s="23">
        <v>0.057</v>
      </c>
      <c r="S2384" s="23">
        <v>0.356</v>
      </c>
      <c r="T2384" s="10">
        <f>VLOOKUP(A2384,TOURISM!$A$2:$E$2692,5,0)</f>
        <v>751000000</v>
      </c>
      <c r="U2384" s="10">
        <f>VLOOKUP(A2384,TOURISM!$A$2:$F$2692,6,0)</f>
        <v>740000000</v>
      </c>
      <c r="V2384" s="10">
        <f>VLOOKUP(A2384,BUSINESS!$A$2:$E$2692,5,0)</f>
        <v>0.296</v>
      </c>
      <c r="W2384" s="10">
        <f>VLOOKUP(A2384,BUSINESS!$A$2:$F$2692,6,0)</f>
        <v>5</v>
      </c>
      <c r="X2384" s="10">
        <f>VLOOKUP(A2384,BUSINESS!$A$2:$G$2692,7,0)</f>
        <v>19</v>
      </c>
      <c r="Y2384" s="10">
        <f>VLOOKUP(A2384,BUSINESS!$A$2:$H$2692,8,0)</f>
        <v>140</v>
      </c>
      <c r="Z2384" s="10">
        <f>VLOOKUP(A2384,BUSINESS!$A$2:$I$2692,9,0)</f>
        <v>0.948</v>
      </c>
      <c r="AA2384" s="10">
        <f>VLOOKUP(A2384,BUSINESS!$A$2:$J$2692,10,0)</f>
        <v>1.068</v>
      </c>
      <c r="AB2384" s="7">
        <f t="shared" si="2"/>
        <v>246364945684</v>
      </c>
    </row>
    <row r="2385">
      <c r="A2385" s="7" t="str">
        <f t="shared" si="1"/>
        <v>Ireland-Europe2011</v>
      </c>
      <c r="B2385" s="8" t="s">
        <v>167</v>
      </c>
      <c r="C2385" s="5" t="s">
        <v>76</v>
      </c>
      <c r="D2385" s="9" t="s">
        <v>73</v>
      </c>
      <c r="E2385" s="11">
        <v>2.26E11</v>
      </c>
      <c r="F2385" s="12">
        <v>0.088</v>
      </c>
      <c r="G2385" s="12">
        <v>4306.0</v>
      </c>
      <c r="H2385" s="10" t="str">
        <f t="shared" ref="H2385:H2386" si="1109">if(AND(C1235=C1236,D1235=D1235+1,ISBLANK(H1236)),H1235,H1236)</f>
        <v>#REF!</v>
      </c>
      <c r="I2385" s="22">
        <f>VLOOKUP(A2385,ENERGY!$A$2:$F$2692,5,0)</f>
        <v>14607</v>
      </c>
      <c r="J2385" s="10">
        <f>VLOOKUP(A2386,ENERGY!$A$2:$F$2692,6,0)</f>
        <v>65977</v>
      </c>
      <c r="K2385" s="23">
        <v>0.024</v>
      </c>
      <c r="L2385" s="10">
        <f>VLOOKUP(A2385,TOURISM!$A$2:$E$2692,5,0)</f>
        <v>9526000000</v>
      </c>
      <c r="M2385" s="10">
        <f>VLOOKUP(A2385,TOURISM!$A$2:$F$2692,6,0)</f>
        <v>6837000000</v>
      </c>
      <c r="N2385" s="27">
        <f t="shared" ref="N2385:Q2385" si="1108">if(AND(L2385=L2386,M2385=M2385+1,ISBLANK(N2386)),N2385,N2386)</f>
        <v>0.523</v>
      </c>
      <c r="O2385" s="27">
        <f t="shared" si="1108"/>
        <v>19</v>
      </c>
      <c r="P2385" s="27">
        <f t="shared" si="1108"/>
        <v>69</v>
      </c>
      <c r="Q2385" s="27">
        <f t="shared" si="1108"/>
        <v>172</v>
      </c>
      <c r="R2385" s="23">
        <v>0.445</v>
      </c>
      <c r="S2385" s="23">
        <v>1.85</v>
      </c>
      <c r="T2385" s="10">
        <f>VLOOKUP(A2385,TOURISM!$A$2:$E$2692,5,0)</f>
        <v>9526000000</v>
      </c>
      <c r="U2385" s="10">
        <f>VLOOKUP(A2385,TOURISM!$A$2:$F$2692,6,0)</f>
        <v>6837000000</v>
      </c>
      <c r="V2385" s="10">
        <f>VLOOKUP(A2385,BUSINESS!$A$2:$E$2692,5,0)</f>
        <v>0.254</v>
      </c>
      <c r="W2385" s="10">
        <f>VLOOKUP(A2385,BUSINESS!$A$2:$F$2692,6,0)</f>
        <v>13</v>
      </c>
      <c r="X2385" s="10">
        <f>VLOOKUP(A2385,BUSINESS!$A$2:$G$2692,7,0)</f>
        <v>19</v>
      </c>
      <c r="Y2385" s="10">
        <f>VLOOKUP(A2385,BUSINESS!$A$2:$H$2692,8,0)</f>
        <v>76</v>
      </c>
      <c r="Z2385" s="10">
        <f>VLOOKUP(A2385,BUSINESS!$A$2:$I$2692,9,0)</f>
        <v>0.749</v>
      </c>
      <c r="AA2385" s="10">
        <f>VLOOKUP(A2385,BUSINESS!$A$2:$J$2692,10,0)</f>
        <v>1.085</v>
      </c>
      <c r="AB2385" s="7">
        <f t="shared" si="2"/>
        <v>507865168539</v>
      </c>
    </row>
    <row r="2386">
      <c r="A2386" s="7" t="str">
        <f t="shared" si="1"/>
        <v>Isle of Man-Europe2011</v>
      </c>
      <c r="B2386" s="8" t="s">
        <v>168</v>
      </c>
      <c r="C2386" s="5" t="s">
        <v>76</v>
      </c>
      <c r="D2386" s="9" t="s">
        <v>73</v>
      </c>
      <c r="E2386" s="8"/>
      <c r="F2386" s="10">
        <f>if(AND(C1229=C1230,D1229=D1229+1,ISBLANK(F1230)),F1229,F1230)</f>
        <v>0.056</v>
      </c>
      <c r="G2386" s="10">
        <f>if(AND(C1229=C1230,D1229=D1229+1,ISBLANK(G1230)),G1229,G1230)</f>
        <v>82</v>
      </c>
      <c r="H2386" s="10">
        <f t="shared" si="1109"/>
        <v>0.096</v>
      </c>
      <c r="I2386" s="30">
        <v>14607.0</v>
      </c>
      <c r="J2386" s="10">
        <f>VLOOKUP(A2387,ENERGY!$A$2:$F$2692,6,0)</f>
        <v>469347</v>
      </c>
      <c r="K2386" s="23">
        <v>0.024</v>
      </c>
      <c r="L2386" s="10">
        <f>VLOOKUP(A2386,TOURISM!$A$2:$E$2692,5,0)</f>
        <v>13239000000</v>
      </c>
      <c r="M2386" s="10">
        <f>VLOOKUP(A2386,TOURISM!$A$2:$F$2692,6,0)</f>
        <v>60000000</v>
      </c>
      <c r="N2386" s="27">
        <f t="shared" ref="N2386:S2386" si="1110">if(AND(L2386=L2387,M2386=M2386+1,ISBLANK(N2387)),N2386,N2387)</f>
        <v>0.523</v>
      </c>
      <c r="O2386" s="27">
        <f t="shared" si="1110"/>
        <v>19</v>
      </c>
      <c r="P2386" s="27">
        <f t="shared" si="1110"/>
        <v>69</v>
      </c>
      <c r="Q2386" s="27">
        <f t="shared" si="1110"/>
        <v>172</v>
      </c>
      <c r="R2386" s="27">
        <f t="shared" si="1110"/>
        <v>0.49</v>
      </c>
      <c r="S2386" s="27">
        <f t="shared" si="1110"/>
        <v>1.024</v>
      </c>
      <c r="T2386" s="10">
        <f>VLOOKUP(A2386,TOURISM!$A$2:$E$2692,5,0)</f>
        <v>13239000000</v>
      </c>
      <c r="U2386" s="10">
        <f>VLOOKUP(A2386,TOURISM!$A$2:$F$2692,6,0)</f>
        <v>60000000</v>
      </c>
      <c r="V2386" s="10">
        <f>VLOOKUP(A2386,BUSINESS!$A$2:$E$2692,5,0)</f>
        <v>0.456</v>
      </c>
      <c r="W2386" s="10" t="str">
        <f>VLOOKUP(A2386,BUSINESS!$A$2:$F$2692,6,0)</f>
        <v/>
      </c>
      <c r="X2386" s="10">
        <f>VLOOKUP(A2386,BUSINESS!$A$2:$G$2692,7,0)</f>
        <v>19</v>
      </c>
      <c r="Y2386" s="10">
        <f>VLOOKUP(A2386,BUSINESS!$A$2:$H$2692,8,0)</f>
        <v>221</v>
      </c>
      <c r="Z2386" s="10">
        <f>VLOOKUP(A2386,BUSINESS!$A$2:$I$2692,9,0)</f>
        <v>0.81</v>
      </c>
      <c r="AA2386" s="10">
        <f>VLOOKUP(A2386,BUSINESS!$A$2:$J$2692,10,0)</f>
        <v>0.835</v>
      </c>
      <c r="AB2386" s="7">
        <f t="shared" si="2"/>
        <v>0</v>
      </c>
    </row>
    <row r="2387">
      <c r="A2387" s="7" t="str">
        <f t="shared" si="1"/>
        <v>Italy-Europe2011</v>
      </c>
      <c r="B2387" s="8" t="s">
        <v>170</v>
      </c>
      <c r="C2387" s="5" t="s">
        <v>76</v>
      </c>
      <c r="D2387" s="9" t="s">
        <v>73</v>
      </c>
      <c r="E2387" s="11">
        <v>2.2E12</v>
      </c>
      <c r="F2387" s="12">
        <v>0.092</v>
      </c>
      <c r="G2387" s="12">
        <v>3339.0</v>
      </c>
      <c r="H2387" s="12">
        <v>0.046</v>
      </c>
      <c r="I2387" s="22">
        <f>VLOOKUP(A2387,ENERGY!$A$2:$F$2692,5,0)</f>
        <v>181830</v>
      </c>
      <c r="J2387" s="10">
        <f>VLOOKUP(A2388,ENERGY!$A$2:$F$2692,6,0)</f>
        <v>73769</v>
      </c>
      <c r="K2387" s="23">
        <v>0.024</v>
      </c>
      <c r="L2387" s="10">
        <f>VLOOKUP(A2387,TOURISM!$A$2:$E$2692,5,0)</f>
        <v>45368000000</v>
      </c>
      <c r="M2387" s="10">
        <f>VLOOKUP(A2387,TOURISM!$A$2:$F$2692,6,0)</f>
        <v>35724000000</v>
      </c>
      <c r="N2387" s="27">
        <f t="shared" ref="N2387:S2387" si="1111">if(AND(L2387=L2388,M2387=M2387+1,ISBLANK(N2388)),N2387,N2388)</f>
        <v>0.523</v>
      </c>
      <c r="O2387" s="27">
        <f t="shared" si="1111"/>
        <v>19</v>
      </c>
      <c r="P2387" s="27">
        <f t="shared" si="1111"/>
        <v>69</v>
      </c>
      <c r="Q2387" s="27">
        <f t="shared" si="1111"/>
        <v>172</v>
      </c>
      <c r="R2387" s="27">
        <f t="shared" si="1111"/>
        <v>0.49</v>
      </c>
      <c r="S2387" s="27">
        <f t="shared" si="1111"/>
        <v>1.024</v>
      </c>
      <c r="T2387" s="10">
        <f>VLOOKUP(A2387,TOURISM!$A$2:$E$2692,5,0)</f>
        <v>45368000000</v>
      </c>
      <c r="U2387" s="10">
        <f>VLOOKUP(A2387,TOURISM!$A$2:$F$2692,6,0)</f>
        <v>35724000000</v>
      </c>
      <c r="V2387" s="10">
        <f>VLOOKUP(A2387,BUSINESS!$A$2:$E$2692,5,0)</f>
        <v>0.677</v>
      </c>
      <c r="W2387" s="10">
        <f>VLOOKUP(A2387,BUSINESS!$A$2:$F$2692,6,0)</f>
        <v>6</v>
      </c>
      <c r="X2387" s="10">
        <f>VLOOKUP(A2387,BUSINESS!$A$2:$G$2692,7,0)</f>
        <v>19</v>
      </c>
      <c r="Y2387" s="10">
        <f>VLOOKUP(A2387,BUSINESS!$A$2:$H$2692,8,0)</f>
        <v>285</v>
      </c>
      <c r="Z2387" s="10">
        <f>VLOOKUP(A2387,BUSINESS!$A$2:$I$2692,9,0)</f>
        <v>0.544</v>
      </c>
      <c r="AA2387" s="10">
        <f>VLOOKUP(A2387,BUSINESS!$A$2:$J$2692,10,0)</f>
        <v>1.581</v>
      </c>
      <c r="AB2387" s="7">
        <f t="shared" si="2"/>
        <v>4489795918367</v>
      </c>
    </row>
    <row r="2388">
      <c r="A2388" s="7" t="str">
        <f t="shared" si="1"/>
        <v>Kosovo-Europe2011</v>
      </c>
      <c r="B2388" s="8" t="s">
        <v>177</v>
      </c>
      <c r="C2388" s="5" t="s">
        <v>76</v>
      </c>
      <c r="D2388" s="9" t="s">
        <v>73</v>
      </c>
      <c r="E2388" s="11">
        <v>6.630214452E9</v>
      </c>
      <c r="F2388" s="13">
        <f>if(AND(C1114=C1115,D1114=D1114+1,ISBLANK(F1115)),F1114,F1115)</f>
        <v>0.038</v>
      </c>
      <c r="G2388" s="10">
        <f>if(AND(C1114=C1115,D1114=D1114+1,ISBLANK(G1115)),G1114,G1115)</f>
        <v>1058</v>
      </c>
      <c r="H2388" s="12">
        <v>0.139</v>
      </c>
      <c r="I2388" s="22">
        <f>VLOOKUP(A2388,ENERGY!$A$2:$F$2692,5,0)</f>
        <v>1966</v>
      </c>
      <c r="J2388" s="10">
        <f>VLOOKUP(A2389,ENERGY!$A$2:$F$2692,6,0)</f>
        <v>7583</v>
      </c>
      <c r="K2388" s="23">
        <v>0.024</v>
      </c>
      <c r="L2388" s="10">
        <f>VLOOKUP(A2388,TOURISM!$A$2:$E$2692,5,0)</f>
        <v>6301000000</v>
      </c>
      <c r="M2388" s="10">
        <f>VLOOKUP(A2388,TOURISM!$A$2:$F$2692,6,0)</f>
        <v>7089000000</v>
      </c>
      <c r="N2388" s="23">
        <v>0.523</v>
      </c>
      <c r="O2388" s="23">
        <v>19.0</v>
      </c>
      <c r="P2388" s="27">
        <f>if(AND(N2388=N2389,O2388=O2388+1,ISBLANK(P2389)),P2388,P2389)</f>
        <v>69</v>
      </c>
      <c r="Q2388" s="23">
        <v>172.0</v>
      </c>
      <c r="R2388" s="23">
        <v>0.49</v>
      </c>
      <c r="S2388" s="23">
        <v>1.024</v>
      </c>
      <c r="T2388" s="10">
        <f>VLOOKUP(A2388,TOURISM!$A$2:$E$2692,5,0)</f>
        <v>6301000000</v>
      </c>
      <c r="U2388" s="10">
        <f>VLOOKUP(A2388,TOURISM!$A$2:$F$2692,6,0)</f>
        <v>7089000000</v>
      </c>
      <c r="V2388" s="10">
        <f>VLOOKUP(A2388,BUSINESS!$A$2:$E$2692,5,0)</f>
        <v>0.154</v>
      </c>
      <c r="W2388" s="10">
        <f>VLOOKUP(A2388,BUSINESS!$A$2:$F$2692,6,0)</f>
        <v>58</v>
      </c>
      <c r="X2388" s="10">
        <f>VLOOKUP(A2388,BUSINESS!$A$2:$G$2692,7,0)</f>
        <v>19</v>
      </c>
      <c r="Y2388" s="10">
        <f>VLOOKUP(A2388,BUSINESS!$A$2:$H$2692,8,0)</f>
        <v>164</v>
      </c>
      <c r="Z2388" s="10">
        <f>VLOOKUP(A2388,BUSINESS!$A$2:$I$2692,9,0)</f>
        <v>0.87</v>
      </c>
      <c r="AA2388" s="10">
        <f>VLOOKUP(A2388,BUSINESS!$A$2:$J$2692,10,0)</f>
        <v>0.883</v>
      </c>
      <c r="AB2388" s="7">
        <f t="shared" si="2"/>
        <v>13531049902</v>
      </c>
    </row>
    <row r="2389">
      <c r="A2389" s="7" t="str">
        <f t="shared" si="1"/>
        <v>Latvia-Europe2011</v>
      </c>
      <c r="B2389" s="8" t="s">
        <v>181</v>
      </c>
      <c r="C2389" s="5" t="s">
        <v>76</v>
      </c>
      <c r="D2389" s="9" t="s">
        <v>73</v>
      </c>
      <c r="E2389" s="11">
        <v>2.8480338368E10</v>
      </c>
      <c r="F2389" s="12">
        <v>0.06</v>
      </c>
      <c r="G2389" s="12">
        <v>826.0</v>
      </c>
      <c r="H2389" s="12">
        <v>0.064</v>
      </c>
      <c r="I2389" s="22">
        <f>VLOOKUP(A2389,ENERGY!$A$2:$F$2692,5,0)</f>
        <v>4688</v>
      </c>
      <c r="J2389" s="10">
        <f>VLOOKUP(A2390,ENERGY!$A$2:$F$2692,6,0)</f>
        <v>14294</v>
      </c>
      <c r="K2389" s="23">
        <v>0.024</v>
      </c>
      <c r="L2389" s="10">
        <f>VLOOKUP(A2389,TOURISM!$A$2:$E$2692,5,0)</f>
        <v>1102000000</v>
      </c>
      <c r="M2389" s="10">
        <f>VLOOKUP(A2389,TOURISM!$A$2:$F$2692,6,0)</f>
        <v>920000000</v>
      </c>
      <c r="N2389" s="27">
        <f t="shared" ref="N2389:Q2389" si="1112">if(AND(L2389=L2390,M2389=M2389+1,ISBLANK(N2390)),N2389,N2390)</f>
        <v>0.45</v>
      </c>
      <c r="O2389" s="27">
        <f t="shared" si="1112"/>
        <v>3</v>
      </c>
      <c r="P2389" s="27">
        <f t="shared" si="1112"/>
        <v>69</v>
      </c>
      <c r="Q2389" s="27">
        <f t="shared" si="1112"/>
        <v>119</v>
      </c>
      <c r="R2389" s="23">
        <v>0.112</v>
      </c>
      <c r="S2389" s="23">
        <v>0.014</v>
      </c>
      <c r="T2389" s="10">
        <f>VLOOKUP(A2389,TOURISM!$A$2:$E$2692,5,0)</f>
        <v>1102000000</v>
      </c>
      <c r="U2389" s="10">
        <f>VLOOKUP(A2389,TOURISM!$A$2:$F$2692,6,0)</f>
        <v>920000000</v>
      </c>
      <c r="V2389" s="10">
        <f>VLOOKUP(A2389,BUSINESS!$A$2:$E$2692,5,0)</f>
        <v>0.371</v>
      </c>
      <c r="W2389" s="10">
        <f>VLOOKUP(A2389,BUSINESS!$A$2:$F$2692,6,0)</f>
        <v>16</v>
      </c>
      <c r="X2389" s="10">
        <f>VLOOKUP(A2389,BUSINESS!$A$2:$G$2692,7,0)</f>
        <v>19</v>
      </c>
      <c r="Y2389" s="10">
        <f>VLOOKUP(A2389,BUSINESS!$A$2:$H$2692,8,0)</f>
        <v>290</v>
      </c>
      <c r="Z2389" s="10">
        <f>VLOOKUP(A2389,BUSINESS!$A$2:$I$2692,9,0)</f>
        <v>0.697</v>
      </c>
      <c r="AA2389" s="10">
        <f>VLOOKUP(A2389,BUSINESS!$A$2:$J$2692,10,0)</f>
        <v>1.114</v>
      </c>
      <c r="AB2389" s="7">
        <f t="shared" si="2"/>
        <v>254288735429</v>
      </c>
    </row>
    <row r="2390">
      <c r="A2390" s="7" t="str">
        <f t="shared" si="1"/>
        <v>Liechtenstein-Europe2011</v>
      </c>
      <c r="B2390" s="8" t="s">
        <v>186</v>
      </c>
      <c r="C2390" s="5" t="s">
        <v>76</v>
      </c>
      <c r="D2390" s="9" t="s">
        <v>73</v>
      </c>
      <c r="E2390" s="8"/>
      <c r="F2390" s="10">
        <f>if(AND(C999=C1000,D999=D999+1,ISBLANK(F1000)),F999,F1000)</f>
        <v>0.056</v>
      </c>
      <c r="G2390" s="10">
        <f>if(AND(C999=C1000,D999=D999+1,ISBLANK(G1000)),G999,G1000)</f>
        <v>50</v>
      </c>
      <c r="H2390" s="10">
        <f>if(AND(C999=C1000,D999=D999+1,ISBLANK(H1000)),H999,H1000)</f>
        <v>0.177</v>
      </c>
      <c r="I2390" s="22">
        <f>VLOOKUP(A2390,ENERGY!$A$2:$F$2692,5,0)</f>
        <v>133681</v>
      </c>
      <c r="J2390" s="10">
        <f>VLOOKUP(A2391,ENERGY!$A$2:$F$2692,6,0)</f>
        <v>14294</v>
      </c>
      <c r="K2390" s="23">
        <v>0.024</v>
      </c>
      <c r="L2390" s="10">
        <f>VLOOKUP(A2390,TOURISM!$A$2:$E$2692,5,0)</f>
        <v>1417000000</v>
      </c>
      <c r="M2390" s="10">
        <f>VLOOKUP(A2390,TOURISM!$A$2:$F$2692,6,0)</f>
        <v>97000000</v>
      </c>
      <c r="N2390" s="23">
        <v>0.45</v>
      </c>
      <c r="O2390" s="23">
        <v>3.0</v>
      </c>
      <c r="P2390" s="27">
        <f>if(AND(N2390=N2391,O2390=O2390+1,ISBLANK(P2391)),P2390,P2391)</f>
        <v>69</v>
      </c>
      <c r="Q2390" s="23">
        <v>119.0</v>
      </c>
      <c r="R2390" s="23">
        <v>0.724</v>
      </c>
      <c r="S2390" s="23">
        <v>0.575</v>
      </c>
      <c r="T2390" s="10">
        <f>VLOOKUP(A2390,TOURISM!$A$2:$E$2692,5,0)</f>
        <v>1417000000</v>
      </c>
      <c r="U2390" s="10">
        <f>VLOOKUP(A2390,TOURISM!$A$2:$F$2692,6,0)</f>
        <v>97000000</v>
      </c>
      <c r="V2390" s="10">
        <f>VLOOKUP(A2390,BUSINESS!$A$2:$E$2692,5,0)</f>
        <v>0.308</v>
      </c>
      <c r="W2390" s="10">
        <f>VLOOKUP(A2390,BUSINESS!$A$2:$F$2692,6,0)</f>
        <v>9</v>
      </c>
      <c r="X2390" s="10">
        <f>VLOOKUP(A2390,BUSINESS!$A$2:$G$2692,7,0)</f>
        <v>19</v>
      </c>
      <c r="Y2390" s="10">
        <f>VLOOKUP(A2390,BUSINESS!$A$2:$H$2692,8,0)</f>
        <v>228</v>
      </c>
      <c r="Z2390" s="10">
        <f>VLOOKUP(A2390,BUSINESS!$A$2:$I$2692,9,0)</f>
        <v>0.85</v>
      </c>
      <c r="AA2390" s="10">
        <f>VLOOKUP(A2390,BUSINESS!$A$2:$J$2692,10,0)</f>
        <v>1.016</v>
      </c>
      <c r="AB2390" s="7">
        <f t="shared" si="2"/>
        <v>0</v>
      </c>
    </row>
    <row r="2391">
      <c r="A2391" s="7" t="str">
        <f t="shared" si="1"/>
        <v>Lithuania-Europe2011</v>
      </c>
      <c r="B2391" s="8" t="s">
        <v>187</v>
      </c>
      <c r="C2391" s="5" t="s">
        <v>76</v>
      </c>
      <c r="D2391" s="9" t="s">
        <v>73</v>
      </c>
      <c r="E2391" s="11">
        <v>4.3083067994E10</v>
      </c>
      <c r="F2391" s="12">
        <v>0.067</v>
      </c>
      <c r="G2391" s="12">
        <v>887.0</v>
      </c>
      <c r="H2391" s="10">
        <f t="shared" ref="H2391:H2392" si="1114">if(AND(C976=C977,D976=D976+1,ISBLANK(H977)),H976,H977)</f>
        <v>0.185</v>
      </c>
      <c r="I2391" s="22">
        <f>VLOOKUP(A2391,ENERGY!$A$2:$F$2692,5,0)</f>
        <v>8718</v>
      </c>
      <c r="J2391" s="10">
        <f>VLOOKUP(A2392,ENERGY!$A$2:$F$2692,6,0)</f>
        <v>11357</v>
      </c>
      <c r="K2391" s="23">
        <v>0.024</v>
      </c>
      <c r="L2391" s="10">
        <f>VLOOKUP(A2391,TOURISM!$A$2:$E$2692,5,0)</f>
        <v>1417000000</v>
      </c>
      <c r="M2391" s="10">
        <f>VLOOKUP(A2391,TOURISM!$A$2:$F$2692,6,0)</f>
        <v>874000000</v>
      </c>
      <c r="N2391" s="27">
        <f t="shared" ref="N2391:Q2391" si="1113">if(AND(L2391=L2392,M2391=M2391+1,ISBLANK(N2392)),N2391,N2392)</f>
        <v>0.576</v>
      </c>
      <c r="O2391" s="27">
        <f t="shared" si="1113"/>
        <v>7</v>
      </c>
      <c r="P2391" s="27">
        <f t="shared" si="1113"/>
        <v>69</v>
      </c>
      <c r="Q2391" s="27">
        <f t="shared" si="1113"/>
        <v>140</v>
      </c>
      <c r="R2391" s="23">
        <v>0.28</v>
      </c>
      <c r="S2391" s="23">
        <v>1.081</v>
      </c>
      <c r="T2391" s="10">
        <f>VLOOKUP(A2391,TOURISM!$A$2:$E$2692,5,0)</f>
        <v>1417000000</v>
      </c>
      <c r="U2391" s="10">
        <f>VLOOKUP(A2391,TOURISM!$A$2:$F$2692,6,0)</f>
        <v>874000000</v>
      </c>
      <c r="V2391" s="10">
        <f>VLOOKUP(A2391,BUSINESS!$A$2:$E$2692,5,0)</f>
        <v>0.431</v>
      </c>
      <c r="W2391" s="10">
        <f>VLOOKUP(A2391,BUSINESS!$A$2:$F$2692,6,0)</f>
        <v>22</v>
      </c>
      <c r="X2391" s="10">
        <f>VLOOKUP(A2391,BUSINESS!$A$2:$G$2692,7,0)</f>
        <v>19</v>
      </c>
      <c r="Y2391" s="10">
        <f>VLOOKUP(A2391,BUSINESS!$A$2:$H$2692,8,0)</f>
        <v>175</v>
      </c>
      <c r="Z2391" s="10">
        <f>VLOOKUP(A2391,BUSINESS!$A$2:$I$2692,9,0)</f>
        <v>0.636</v>
      </c>
      <c r="AA2391" s="10">
        <f>VLOOKUP(A2391,BUSINESS!$A$2:$J$2692,10,0)</f>
        <v>1.622</v>
      </c>
      <c r="AB2391" s="7">
        <f t="shared" si="2"/>
        <v>153868099979</v>
      </c>
    </row>
    <row r="2392">
      <c r="A2392" s="7" t="str">
        <f t="shared" si="1"/>
        <v>Luxembourg-Europe2011</v>
      </c>
      <c r="B2392" s="8" t="s">
        <v>188</v>
      </c>
      <c r="C2392" s="5" t="s">
        <v>76</v>
      </c>
      <c r="D2392" s="9" t="s">
        <v>73</v>
      </c>
      <c r="E2392" s="11">
        <v>5.8009863403E10</v>
      </c>
      <c r="F2392" s="12">
        <v>0.067</v>
      </c>
      <c r="G2392" s="12">
        <v>7751.0</v>
      </c>
      <c r="H2392" s="10">
        <f t="shared" si="1114"/>
        <v>0.074</v>
      </c>
      <c r="I2392" s="22">
        <f>VLOOKUP(A2392,ENERGY!$A$2:$F$2692,5,0)</f>
        <v>4329</v>
      </c>
      <c r="J2392" s="10">
        <f>VLOOKUP(A2393,ENERGY!$A$2:$F$2692,6,0)</f>
        <v>2574</v>
      </c>
      <c r="K2392" s="23">
        <v>0.024</v>
      </c>
      <c r="L2392" s="10">
        <f>VLOOKUP(A2392,TOURISM!$A$2:$E$2692,5,0)</f>
        <v>4825000000</v>
      </c>
      <c r="M2392" s="10">
        <f>VLOOKUP(A2392,TOURISM!$A$2:$F$2692,6,0)</f>
        <v>3822000000</v>
      </c>
      <c r="N2392" s="23">
        <v>0.576</v>
      </c>
      <c r="O2392" s="23">
        <v>7.0</v>
      </c>
      <c r="P2392" s="27">
        <f>if(AND(N2392=N2393,O2392=O2392+1,ISBLANK(P2393)),P2392,P2393)</f>
        <v>69</v>
      </c>
      <c r="Q2392" s="23">
        <v>140.0</v>
      </c>
      <c r="R2392" s="23">
        <v>0.254</v>
      </c>
      <c r="S2392" s="23">
        <v>0.586</v>
      </c>
      <c r="T2392" s="10">
        <f>VLOOKUP(A2392,TOURISM!$A$2:$E$2692,5,0)</f>
        <v>4825000000</v>
      </c>
      <c r="U2392" s="10">
        <f>VLOOKUP(A2392,TOURISM!$A$2:$F$2692,6,0)</f>
        <v>3822000000</v>
      </c>
      <c r="V2392" s="10">
        <f>VLOOKUP(A2392,BUSINESS!$A$2:$E$2692,5,0)</f>
        <v>0.198</v>
      </c>
      <c r="W2392" s="10">
        <f>VLOOKUP(A2392,BUSINESS!$A$2:$F$2692,6,0)</f>
        <v>19</v>
      </c>
      <c r="X2392" s="10">
        <f>VLOOKUP(A2392,BUSINESS!$A$2:$G$2692,7,0)</f>
        <v>19</v>
      </c>
      <c r="Y2392" s="10">
        <f>VLOOKUP(A2392,BUSINESS!$A$2:$H$2692,8,0)</f>
        <v>59</v>
      </c>
      <c r="Z2392" s="10">
        <f>VLOOKUP(A2392,BUSINESS!$A$2:$I$2692,9,0)</f>
        <v>0.9</v>
      </c>
      <c r="AA2392" s="10">
        <f>VLOOKUP(A2392,BUSINESS!$A$2:$J$2692,10,0)</f>
        <v>1.482</v>
      </c>
      <c r="AB2392" s="7">
        <f t="shared" si="2"/>
        <v>228385288988</v>
      </c>
    </row>
    <row r="2393">
      <c r="A2393" s="7" t="str">
        <f t="shared" si="1"/>
        <v>Malta-Europe2011</v>
      </c>
      <c r="B2393" s="8" t="s">
        <v>195</v>
      </c>
      <c r="C2393" s="5" t="s">
        <v>76</v>
      </c>
      <c r="D2393" s="9" t="s">
        <v>73</v>
      </c>
      <c r="E2393" s="11">
        <v>9.30205727E9</v>
      </c>
      <c r="F2393" s="12">
        <v>0.087</v>
      </c>
      <c r="G2393" s="12">
        <v>1900.0</v>
      </c>
      <c r="H2393" s="12">
        <v>0.047</v>
      </c>
      <c r="I2393" s="22">
        <f>VLOOKUP(A2393,ENERGY!$A$2:$F$2692,5,0)</f>
        <v>834</v>
      </c>
      <c r="J2393" s="10">
        <f>VLOOKUP(A2394,ENERGY!$A$2:$F$2692,6,0)</f>
        <v>4994</v>
      </c>
      <c r="K2393" s="23">
        <v>0.024</v>
      </c>
      <c r="L2393" s="10">
        <f>VLOOKUP(A2393,TOURISM!$A$2:$E$2692,5,0)</f>
        <v>1465000000</v>
      </c>
      <c r="M2393" s="10">
        <f>VLOOKUP(A2393,TOURISM!$A$2:$F$2692,6,0)</f>
        <v>401000000</v>
      </c>
      <c r="N2393" s="27">
        <f t="shared" ref="N2393:Q2393" si="1115">if(AND(L2393=L2394,M2393=M2393+1,ISBLANK(N2394)),N2393,N2394)</f>
        <v>0.474</v>
      </c>
      <c r="O2393" s="27">
        <f t="shared" si="1115"/>
        <v>6</v>
      </c>
      <c r="P2393" s="27">
        <f t="shared" si="1115"/>
        <v>69</v>
      </c>
      <c r="Q2393" s="27">
        <f t="shared" si="1115"/>
        <v>325</v>
      </c>
      <c r="R2393" s="23">
        <v>0.553</v>
      </c>
      <c r="S2393" s="23">
        <v>0.862</v>
      </c>
      <c r="T2393" s="10">
        <f>VLOOKUP(A2393,TOURISM!$A$2:$E$2692,5,0)</f>
        <v>1465000000</v>
      </c>
      <c r="U2393" s="10">
        <f>VLOOKUP(A2393,TOURISM!$A$2:$F$2692,6,0)</f>
        <v>401000000</v>
      </c>
      <c r="V2393" s="10">
        <f>VLOOKUP(A2393,BUSINESS!$A$2:$E$2692,5,0)</f>
        <v>0.41</v>
      </c>
      <c r="W2393" s="10">
        <f>VLOOKUP(A2393,BUSINESS!$A$2:$F$2692,6,0)</f>
        <v>40</v>
      </c>
      <c r="X2393" s="10">
        <f>VLOOKUP(A2393,BUSINESS!$A$2:$G$2692,7,0)</f>
        <v>19</v>
      </c>
      <c r="Y2393" s="10">
        <f>VLOOKUP(A2393,BUSINESS!$A$2:$H$2692,8,0)</f>
        <v>139</v>
      </c>
      <c r="Z2393" s="10">
        <f>VLOOKUP(A2393,BUSINESS!$A$2:$I$2692,9,0)</f>
        <v>0.68</v>
      </c>
      <c r="AA2393" s="10">
        <f>VLOOKUP(A2393,BUSINESS!$A$2:$J$2692,10,0)</f>
        <v>1.224</v>
      </c>
      <c r="AB2393" s="7">
        <f t="shared" si="2"/>
        <v>16821080054</v>
      </c>
    </row>
    <row r="2394">
      <c r="A2394" s="7" t="str">
        <f t="shared" si="1"/>
        <v>Moldova-Europe2011</v>
      </c>
      <c r="B2394" s="8" t="s">
        <v>201</v>
      </c>
      <c r="C2394" s="5" t="s">
        <v>76</v>
      </c>
      <c r="D2394" s="9" t="s">
        <v>73</v>
      </c>
      <c r="E2394" s="11">
        <v>7.016162818E9</v>
      </c>
      <c r="F2394" s="12">
        <v>0.114</v>
      </c>
      <c r="G2394" s="12">
        <v>224.0</v>
      </c>
      <c r="H2394" s="12">
        <v>0.144</v>
      </c>
      <c r="I2394" s="22">
        <f>VLOOKUP(A2394,ENERGY!$A$2:$F$2692,5,0)</f>
        <v>3441</v>
      </c>
      <c r="J2394" s="10">
        <f>VLOOKUP(A2395,ENERGY!$A$2:$F$2692,6,0)</f>
        <v>9498</v>
      </c>
      <c r="K2394" s="23">
        <v>0.024</v>
      </c>
      <c r="L2394" s="10">
        <f>VLOOKUP(A2394,TOURISM!$A$2:$E$2692,5,0)</f>
        <v>262000000</v>
      </c>
      <c r="M2394" s="10">
        <f>VLOOKUP(A2394,TOURISM!$A$2:$F$2692,6,0)</f>
        <v>374000000</v>
      </c>
      <c r="N2394" s="27">
        <f t="shared" ref="N2394:Q2394" si="1116">if(AND(L2394=L2395,M2394=M2394+1,ISBLANK(N2395)),N2394,N2395)</f>
        <v>0.474</v>
      </c>
      <c r="O2394" s="27">
        <f t="shared" si="1116"/>
        <v>6</v>
      </c>
      <c r="P2394" s="27">
        <f t="shared" si="1116"/>
        <v>69</v>
      </c>
      <c r="Q2394" s="27">
        <f t="shared" si="1116"/>
        <v>325</v>
      </c>
      <c r="R2394" s="23">
        <v>0.699</v>
      </c>
      <c r="S2394" s="23">
        <v>0.934</v>
      </c>
      <c r="T2394" s="10">
        <f>VLOOKUP(A2394,TOURISM!$A$2:$E$2692,5,0)</f>
        <v>262000000</v>
      </c>
      <c r="U2394" s="10">
        <f>VLOOKUP(A2394,TOURISM!$A$2:$F$2692,6,0)</f>
        <v>374000000</v>
      </c>
      <c r="V2394" s="10">
        <f>VLOOKUP(A2394,BUSINESS!$A$2:$E$2692,5,0)</f>
        <v>0.308</v>
      </c>
      <c r="W2394" s="10">
        <f>VLOOKUP(A2394,BUSINESS!$A$2:$F$2692,6,0)</f>
        <v>9</v>
      </c>
      <c r="X2394" s="10">
        <f>VLOOKUP(A2394,BUSINESS!$A$2:$G$2692,7,0)</f>
        <v>19</v>
      </c>
      <c r="Y2394" s="10">
        <f>VLOOKUP(A2394,BUSINESS!$A$2:$H$2692,8,0)</f>
        <v>228</v>
      </c>
      <c r="Z2394" s="10">
        <f>VLOOKUP(A2394,BUSINESS!$A$2:$I$2692,9,0)</f>
        <v>0.38</v>
      </c>
      <c r="AA2394" s="10">
        <f>VLOOKUP(A2394,BUSINESS!$A$2:$J$2692,10,0)</f>
        <v>0.908</v>
      </c>
      <c r="AB2394" s="7">
        <f t="shared" si="2"/>
        <v>10037428924</v>
      </c>
    </row>
    <row r="2395">
      <c r="A2395" s="7" t="str">
        <f t="shared" si="1"/>
        <v>Monaco-Europe2011</v>
      </c>
      <c r="B2395" s="8" t="s">
        <v>202</v>
      </c>
      <c r="C2395" s="5" t="s">
        <v>76</v>
      </c>
      <c r="D2395" s="9" t="s">
        <v>73</v>
      </c>
      <c r="E2395" s="11">
        <v>6.074506533E9</v>
      </c>
      <c r="F2395" s="12">
        <v>0.044</v>
      </c>
      <c r="G2395" s="12">
        <v>7180.0</v>
      </c>
      <c r="H2395" s="10" t="str">
        <f>if(AND(#REF!=#REF!,#REF!=#REF!+1,ISBLANK(#REF!)),#REF!,#REF!)</f>
        <v>#REF!</v>
      </c>
      <c r="I2395" s="22">
        <f>VLOOKUP(A2395,ENERGY!$A$2:$F$2692,5,0)</f>
        <v>133681</v>
      </c>
      <c r="J2395" s="10">
        <f>VLOOKUP(A2396,ENERGY!$A$2:$F$2692,6,0)</f>
        <v>2384</v>
      </c>
      <c r="K2395" s="23">
        <v>0.024</v>
      </c>
      <c r="L2395" s="10">
        <f>VLOOKUP(A2395,TOURISM!$A$2:$E$2692,5,0)</f>
        <v>56139000000</v>
      </c>
      <c r="M2395" s="10">
        <f>VLOOKUP(A2395,TOURISM!$A$2:$F$2692,6,0)</f>
        <v>197000000</v>
      </c>
      <c r="N2395" s="27">
        <f t="shared" ref="N2395:S2395" si="1117">if(AND(L2395=L2396,M2395=M2395+1,ISBLANK(N2396)),N2395,N2396)</f>
        <v>0.474</v>
      </c>
      <c r="O2395" s="27">
        <f t="shared" si="1117"/>
        <v>6</v>
      </c>
      <c r="P2395" s="27">
        <f t="shared" si="1117"/>
        <v>69</v>
      </c>
      <c r="Q2395" s="27">
        <f t="shared" si="1117"/>
        <v>325</v>
      </c>
      <c r="R2395" s="27">
        <f t="shared" si="1117"/>
        <v>0.689</v>
      </c>
      <c r="S2395" s="27">
        <f t="shared" si="1117"/>
        <v>0.763</v>
      </c>
      <c r="T2395" s="10">
        <f>VLOOKUP(A2395,TOURISM!$A$2:$E$2692,5,0)</f>
        <v>56139000000</v>
      </c>
      <c r="U2395" s="10">
        <f>VLOOKUP(A2395,TOURISM!$A$2:$F$2692,6,0)</f>
        <v>197000000</v>
      </c>
      <c r="V2395" s="10">
        <f>VLOOKUP(A2395,BUSINESS!$A$2:$E$2692,5,0)</f>
        <v>0.456</v>
      </c>
      <c r="W2395" s="10" t="str">
        <f>VLOOKUP(A2395,BUSINESS!$A$2:$F$2692,6,0)</f>
        <v/>
      </c>
      <c r="X2395" s="10">
        <f>VLOOKUP(A2395,BUSINESS!$A$2:$G$2692,7,0)</f>
        <v>19</v>
      </c>
      <c r="Y2395" s="10">
        <f>VLOOKUP(A2395,BUSINESS!$A$2:$H$2692,8,0)</f>
        <v>221</v>
      </c>
      <c r="Z2395" s="10">
        <f>VLOOKUP(A2395,BUSINESS!$A$2:$I$2692,9,0)</f>
        <v>0.803</v>
      </c>
      <c r="AA2395" s="10">
        <f>VLOOKUP(A2395,BUSINESS!$A$2:$J$2692,10,0)</f>
        <v>0.853</v>
      </c>
      <c r="AB2395" s="7">
        <f t="shared" si="2"/>
        <v>8816410062</v>
      </c>
    </row>
    <row r="2396">
      <c r="A2396" s="7" t="str">
        <f t="shared" si="1"/>
        <v>Montenegro-Europe2011</v>
      </c>
      <c r="B2396" s="8" t="s">
        <v>204</v>
      </c>
      <c r="C2396" s="5" t="s">
        <v>76</v>
      </c>
      <c r="D2396" s="9" t="s">
        <v>73</v>
      </c>
      <c r="E2396" s="11">
        <v>4.501753898E9</v>
      </c>
      <c r="F2396" s="12">
        <v>0.072</v>
      </c>
      <c r="G2396" s="12">
        <v>522.0</v>
      </c>
      <c r="H2396" s="12">
        <v>0.097</v>
      </c>
      <c r="I2396" s="22">
        <f>VLOOKUP(A2396,ENERGY!$A$2:$F$2692,5,0)</f>
        <v>1118</v>
      </c>
      <c r="J2396" s="10">
        <f>VLOOKUP(A2397,ENERGY!$A$2:$F$2692,6,0)</f>
        <v>175041</v>
      </c>
      <c r="K2396" s="23">
        <v>0.024</v>
      </c>
      <c r="L2396" s="10">
        <f>VLOOKUP(A2396,TOURISM!$A$2:$E$2692,5,0)</f>
        <v>926000000</v>
      </c>
      <c r="M2396" s="10">
        <f>VLOOKUP(A2396,TOURISM!$A$2:$F$2692,6,0)</f>
        <v>70000000</v>
      </c>
      <c r="N2396" s="23">
        <v>0.474</v>
      </c>
      <c r="O2396" s="23">
        <v>6.0</v>
      </c>
      <c r="P2396" s="27">
        <f t="shared" ref="P2396:P2398" si="1118">if(AND(N2396=N2397,O2396=O2396+1,ISBLANK(P2397)),P2396,P2397)</f>
        <v>69</v>
      </c>
      <c r="Q2396" s="23">
        <v>325.0</v>
      </c>
      <c r="R2396" s="23">
        <v>0.689</v>
      </c>
      <c r="S2396" s="23">
        <v>0.763</v>
      </c>
      <c r="T2396" s="10">
        <f>VLOOKUP(A2396,TOURISM!$A$2:$E$2692,5,0)</f>
        <v>926000000</v>
      </c>
      <c r="U2396" s="10">
        <f>VLOOKUP(A2396,TOURISM!$A$2:$F$2692,6,0)</f>
        <v>70000000</v>
      </c>
      <c r="V2396" s="10">
        <f>VLOOKUP(A2396,BUSINESS!$A$2:$E$2692,5,0)</f>
        <v>0.209</v>
      </c>
      <c r="W2396" s="10">
        <f>VLOOKUP(A2396,BUSINESS!$A$2:$F$2692,6,0)</f>
        <v>10</v>
      </c>
      <c r="X2396" s="10">
        <f>VLOOKUP(A2396,BUSINESS!$A$2:$G$2692,7,0)</f>
        <v>19</v>
      </c>
      <c r="Y2396" s="10">
        <f>VLOOKUP(A2396,BUSINESS!$A$2:$H$2692,8,0)</f>
        <v>372</v>
      </c>
      <c r="Z2396" s="10">
        <f>VLOOKUP(A2396,BUSINESS!$A$2:$I$2692,9,0)</f>
        <v>0.356</v>
      </c>
      <c r="AA2396" s="10">
        <f>VLOOKUP(A2396,BUSINESS!$A$2:$J$2692,10,0)</f>
        <v>1.868</v>
      </c>
      <c r="AB2396" s="7">
        <f t="shared" si="2"/>
        <v>6533750215</v>
      </c>
    </row>
    <row r="2397">
      <c r="A2397" s="7" t="str">
        <f t="shared" si="1"/>
        <v>Netherlands-Europe2011</v>
      </c>
      <c r="B2397" s="8" t="s">
        <v>210</v>
      </c>
      <c r="C2397" s="5" t="s">
        <v>76</v>
      </c>
      <c r="D2397" s="9" t="s">
        <v>73</v>
      </c>
      <c r="E2397" s="11">
        <v>8.33E11</v>
      </c>
      <c r="F2397" s="12">
        <v>0.119</v>
      </c>
      <c r="G2397" s="12">
        <v>5997.0</v>
      </c>
      <c r="H2397" s="12">
        <v>0.02</v>
      </c>
      <c r="I2397" s="22">
        <f>VLOOKUP(A2397,ENERGY!$A$2:$F$2692,5,0)</f>
        <v>78010</v>
      </c>
      <c r="J2397" s="10">
        <f>VLOOKUP(A2398,ENERGY!$A$2:$F$2692,6,0)</f>
        <v>11309</v>
      </c>
      <c r="K2397" s="23">
        <v>0.024</v>
      </c>
      <c r="L2397" s="10">
        <f>VLOOKUP(A2397,TOURISM!$A$2:$E$2692,5,0)</f>
        <v>20970000000</v>
      </c>
      <c r="M2397" s="10">
        <f>VLOOKUP(A2397,TOURISM!$A$2:$F$2692,6,0)</f>
        <v>20884000000</v>
      </c>
      <c r="N2397" s="23">
        <v>0.37</v>
      </c>
      <c r="O2397" s="23">
        <v>14.0</v>
      </c>
      <c r="P2397" s="27">
        <f t="shared" si="1118"/>
        <v>69</v>
      </c>
      <c r="Q2397" s="23">
        <v>147.0</v>
      </c>
      <c r="R2397" s="23">
        <v>0.394</v>
      </c>
      <c r="S2397" s="23">
        <v>1.011</v>
      </c>
      <c r="T2397" s="10">
        <f>VLOOKUP(A2397,TOURISM!$A$2:$E$2692,5,0)</f>
        <v>20970000000</v>
      </c>
      <c r="U2397" s="10">
        <f>VLOOKUP(A2397,TOURISM!$A$2:$F$2692,6,0)</f>
        <v>20884000000</v>
      </c>
      <c r="V2397" s="10">
        <f>VLOOKUP(A2397,BUSINESS!$A$2:$E$2692,5,0)</f>
        <v>0.396</v>
      </c>
      <c r="W2397" s="10">
        <f>VLOOKUP(A2397,BUSINESS!$A$2:$F$2692,6,0)</f>
        <v>8</v>
      </c>
      <c r="X2397" s="10">
        <f>VLOOKUP(A2397,BUSINESS!$A$2:$G$2692,7,0)</f>
        <v>19</v>
      </c>
      <c r="Y2397" s="10">
        <f>VLOOKUP(A2397,BUSINESS!$A$2:$H$2692,8,0)</f>
        <v>127</v>
      </c>
      <c r="Z2397" s="10">
        <f>VLOOKUP(A2397,BUSINESS!$A$2:$I$2692,9,0)</f>
        <v>0.914</v>
      </c>
      <c r="AA2397" s="10">
        <f>VLOOKUP(A2397,BUSINESS!$A$2:$J$2692,10,0)</f>
        <v>1.19</v>
      </c>
      <c r="AB2397" s="7">
        <f t="shared" si="2"/>
        <v>2114213197970</v>
      </c>
    </row>
    <row r="2398">
      <c r="A2398" s="7" t="str">
        <f t="shared" si="1"/>
        <v>North Macedonia-Europe2011</v>
      </c>
      <c r="B2398" s="8" t="s">
        <v>217</v>
      </c>
      <c r="C2398" s="5" t="s">
        <v>76</v>
      </c>
      <c r="D2398" s="9" t="s">
        <v>73</v>
      </c>
      <c r="E2398" s="11">
        <v>1.0395222334E10</v>
      </c>
      <c r="F2398" s="12">
        <v>0.069</v>
      </c>
      <c r="G2398" s="12">
        <v>344.0</v>
      </c>
      <c r="H2398" s="12">
        <v>0.089</v>
      </c>
      <c r="I2398" s="22">
        <f>VLOOKUP(A2398,ENERGY!$A$2:$F$2692,5,0)</f>
        <v>2776</v>
      </c>
      <c r="J2398" s="10">
        <f>VLOOKUP(A2399,ENERGY!$A$2:$F$2692,6,0)</f>
        <v>42625</v>
      </c>
      <c r="K2398" s="23">
        <v>0.024</v>
      </c>
      <c r="L2398" s="10">
        <f>VLOOKUP(A2398,TOURISM!$A$2:$E$2692,5,0)</f>
        <v>242000000</v>
      </c>
      <c r="M2398" s="10">
        <f>VLOOKUP(A2398,TOURISM!$A$2:$F$2692,6,0)</f>
        <v>159000000</v>
      </c>
      <c r="N2398" s="23">
        <v>0.372</v>
      </c>
      <c r="O2398" s="23">
        <v>43.0</v>
      </c>
      <c r="P2398" s="27">
        <f t="shared" si="1118"/>
        <v>69</v>
      </c>
      <c r="Q2398" s="23">
        <v>210.0</v>
      </c>
      <c r="R2398" s="23">
        <v>0.3</v>
      </c>
      <c r="S2398" s="23">
        <v>1.165</v>
      </c>
      <c r="T2398" s="10">
        <f>VLOOKUP(A2398,TOURISM!$A$2:$E$2692,5,0)</f>
        <v>242000000</v>
      </c>
      <c r="U2398" s="10">
        <f>VLOOKUP(A2398,TOURISM!$A$2:$F$2692,6,0)</f>
        <v>159000000</v>
      </c>
      <c r="V2398" s="10">
        <f>VLOOKUP(A2398,BUSINESS!$A$2:$E$2692,5,0)</f>
        <v>0.084</v>
      </c>
      <c r="W2398" s="10">
        <f>VLOOKUP(A2398,BUSINESS!$A$2:$F$2692,6,0)</f>
        <v>3</v>
      </c>
      <c r="X2398" s="10">
        <f>VLOOKUP(A2398,BUSINESS!$A$2:$G$2692,7,0)</f>
        <v>19</v>
      </c>
      <c r="Y2398" s="10">
        <f>VLOOKUP(A2398,BUSINESS!$A$2:$H$2692,8,0)</f>
        <v>119</v>
      </c>
      <c r="Z2398" s="10">
        <f>VLOOKUP(A2398,BUSINESS!$A$2:$I$2692,9,0)</f>
        <v>0.567</v>
      </c>
      <c r="AA2398" s="10">
        <f>VLOOKUP(A2398,BUSINESS!$A$2:$J$2692,10,0)</f>
        <v>1.052</v>
      </c>
      <c r="AB2398" s="7">
        <f t="shared" si="2"/>
        <v>34650741113</v>
      </c>
    </row>
    <row r="2399">
      <c r="A2399" s="7" t="str">
        <f t="shared" si="1"/>
        <v>Norway-Europe2011</v>
      </c>
      <c r="B2399" s="8" t="s">
        <v>218</v>
      </c>
      <c r="C2399" s="5" t="s">
        <v>76</v>
      </c>
      <c r="D2399" s="9" t="s">
        <v>73</v>
      </c>
      <c r="E2399" s="11">
        <v>4.91E11</v>
      </c>
      <c r="F2399" s="12">
        <v>0.099</v>
      </c>
      <c r="G2399" s="12">
        <v>9908.0</v>
      </c>
      <c r="H2399" s="10" t="str">
        <f t="shared" ref="H2399:H2401" si="1120">if(AND(#REF!=#REF!,#REF!=#REF!+1,ISBLANK(#REF!)),#REF!,#REF!)</f>
        <v>#REF!</v>
      </c>
      <c r="I2399" s="22">
        <f>VLOOKUP(A2399,ENERGY!$A$2:$F$2692,5,0)</f>
        <v>27020</v>
      </c>
      <c r="J2399" s="10">
        <f>VLOOKUP(A2400,ENERGY!$A$2:$F$2692,6,0)</f>
        <v>304856</v>
      </c>
      <c r="K2399" s="23">
        <v>0.024</v>
      </c>
      <c r="L2399" s="10">
        <f>VLOOKUP(A2399,TOURISM!$A$2:$E$2692,5,0)</f>
        <v>6301000000</v>
      </c>
      <c r="M2399" s="10">
        <f>VLOOKUP(A2399,TOURISM!$A$2:$F$2692,6,0)</f>
        <v>16833000000</v>
      </c>
      <c r="N2399" s="27">
        <f t="shared" ref="N2399:Q2399" si="1119">if(AND(L2399=L2400,M2399=M2399+1,ISBLANK(N2400)),N2399,N2400)</f>
        <v>0.713</v>
      </c>
      <c r="O2399" s="27">
        <f t="shared" si="1119"/>
        <v>43</v>
      </c>
      <c r="P2399" s="27">
        <f t="shared" si="1119"/>
        <v>69</v>
      </c>
      <c r="Q2399" s="27">
        <f t="shared" si="1119"/>
        <v>304</v>
      </c>
      <c r="R2399" s="23">
        <v>0.594</v>
      </c>
      <c r="S2399" s="23">
        <v>0.947</v>
      </c>
      <c r="T2399" s="10">
        <f>VLOOKUP(A2399,TOURISM!$A$2:$E$2692,5,0)</f>
        <v>6301000000</v>
      </c>
      <c r="U2399" s="10">
        <f>VLOOKUP(A2399,TOURISM!$A$2:$F$2692,6,0)</f>
        <v>16833000000</v>
      </c>
      <c r="V2399" s="10">
        <f>VLOOKUP(A2399,BUSINESS!$A$2:$E$2692,5,0)</f>
        <v>0.407</v>
      </c>
      <c r="W2399" s="10">
        <f>VLOOKUP(A2399,BUSINESS!$A$2:$F$2692,6,0)</f>
        <v>7</v>
      </c>
      <c r="X2399" s="10">
        <f>VLOOKUP(A2399,BUSINESS!$A$2:$G$2692,7,0)</f>
        <v>19</v>
      </c>
      <c r="Y2399" s="10">
        <f>VLOOKUP(A2399,BUSINESS!$A$2:$H$2692,8,0)</f>
        <v>87</v>
      </c>
      <c r="Z2399" s="10">
        <f>VLOOKUP(A2399,BUSINESS!$A$2:$I$2692,9,0)</f>
        <v>0.935</v>
      </c>
      <c r="AA2399" s="10">
        <f>VLOOKUP(A2399,BUSINESS!$A$2:$J$2692,10,0)</f>
        <v>1.158</v>
      </c>
      <c r="AB2399" s="7">
        <f t="shared" si="2"/>
        <v>826599326599</v>
      </c>
    </row>
    <row r="2400">
      <c r="A2400" s="7" t="str">
        <f t="shared" si="1"/>
        <v>Poland-Europe2011</v>
      </c>
      <c r="B2400" s="8" t="s">
        <v>226</v>
      </c>
      <c r="C2400" s="5" t="s">
        <v>76</v>
      </c>
      <c r="D2400" s="9" t="s">
        <v>73</v>
      </c>
      <c r="E2400" s="11">
        <v>5.16E11</v>
      </c>
      <c r="F2400" s="12">
        <v>0.068</v>
      </c>
      <c r="G2400" s="12">
        <v>915.0</v>
      </c>
      <c r="H2400" s="10" t="str">
        <f t="shared" si="1120"/>
        <v>#REF!</v>
      </c>
      <c r="I2400" s="22">
        <f>VLOOKUP(A2400,ENERGY!$A$2:$F$2692,5,0)</f>
        <v>91105</v>
      </c>
      <c r="J2400" s="10">
        <f>VLOOKUP(A2401,ENERGY!$A$2:$F$2692,6,0)</f>
        <v>61276</v>
      </c>
      <c r="K2400" s="23">
        <v>0.024</v>
      </c>
      <c r="L2400" s="10">
        <f>VLOOKUP(A2400,TOURISM!$A$2:$E$2692,5,0)</f>
        <v>11598000000</v>
      </c>
      <c r="M2400" s="10">
        <f>VLOOKUP(A2400,TOURISM!$A$2:$F$2692,6,0)</f>
        <v>8882000000</v>
      </c>
      <c r="N2400" s="27">
        <f t="shared" ref="N2400:Q2400" si="1121">if(AND(L2400=L2401,M2400=M2400+1,ISBLANK(N2401)),N2400,N2401)</f>
        <v>0.713</v>
      </c>
      <c r="O2400" s="27">
        <f t="shared" si="1121"/>
        <v>43</v>
      </c>
      <c r="P2400" s="27">
        <f t="shared" si="1121"/>
        <v>69</v>
      </c>
      <c r="Q2400" s="27">
        <f t="shared" si="1121"/>
        <v>304</v>
      </c>
      <c r="R2400" s="23">
        <v>0.26</v>
      </c>
      <c r="S2400" s="23">
        <v>0.754</v>
      </c>
      <c r="T2400" s="10">
        <f>VLOOKUP(A2400,TOURISM!$A$2:$E$2692,5,0)</f>
        <v>11598000000</v>
      </c>
      <c r="U2400" s="10">
        <f>VLOOKUP(A2400,TOURISM!$A$2:$F$2692,6,0)</f>
        <v>8882000000</v>
      </c>
      <c r="V2400" s="10">
        <f>VLOOKUP(A2400,BUSINESS!$A$2:$E$2692,5,0)</f>
        <v>0.395</v>
      </c>
      <c r="W2400" s="10">
        <f>VLOOKUP(A2400,BUSINESS!$A$2:$F$2692,6,0)</f>
        <v>32</v>
      </c>
      <c r="X2400" s="10">
        <f>VLOOKUP(A2400,BUSINESS!$A$2:$G$2692,7,0)</f>
        <v>19</v>
      </c>
      <c r="Y2400" s="10">
        <f>VLOOKUP(A2400,BUSINESS!$A$2:$H$2692,8,0)</f>
        <v>296</v>
      </c>
      <c r="Z2400" s="10">
        <f>VLOOKUP(A2400,BUSINESS!$A$2:$I$2692,9,0)</f>
        <v>0.619</v>
      </c>
      <c r="AA2400" s="10">
        <f>VLOOKUP(A2400,BUSINESS!$A$2:$J$2692,10,0)</f>
        <v>1.313</v>
      </c>
      <c r="AB2400" s="7">
        <f t="shared" si="2"/>
        <v>1984615384615</v>
      </c>
    </row>
    <row r="2401">
      <c r="A2401" s="7" t="str">
        <f t="shared" si="1"/>
        <v>Portugal-Europe2011</v>
      </c>
      <c r="B2401" s="8" t="s">
        <v>227</v>
      </c>
      <c r="C2401" s="5" t="s">
        <v>76</v>
      </c>
      <c r="D2401" s="9" t="s">
        <v>73</v>
      </c>
      <c r="E2401" s="11">
        <v>2.38E11</v>
      </c>
      <c r="F2401" s="12">
        <v>0.102</v>
      </c>
      <c r="G2401" s="12">
        <v>2302.0</v>
      </c>
      <c r="H2401" s="10" t="str">
        <f t="shared" si="1120"/>
        <v>#REF!</v>
      </c>
      <c r="I2401" s="22">
        <f>VLOOKUP(A2401,ENERGY!$A$2:$F$2692,5,0)</f>
        <v>25129</v>
      </c>
      <c r="J2401" s="10">
        <f>VLOOKUP(A2402,ENERGY!$A$2:$F$2692,6,0)</f>
        <v>95940</v>
      </c>
      <c r="K2401" s="23">
        <v>0.024</v>
      </c>
      <c r="L2401" s="10">
        <f>VLOOKUP(A2401,TOURISM!$A$2:$E$2692,5,0)</f>
        <v>14882000000</v>
      </c>
      <c r="M2401" s="10">
        <f>VLOOKUP(A2401,TOURISM!$A$2:$F$2692,6,0)</f>
        <v>4948000000</v>
      </c>
      <c r="N2401" s="23">
        <v>0.713</v>
      </c>
      <c r="O2401" s="23">
        <v>43.0</v>
      </c>
      <c r="P2401" s="27">
        <f t="shared" ref="P2401:P2409" si="1122">if(AND(N2401=N2402,O2401=O2401+1,ISBLANK(P2402)),P2401,P2402)</f>
        <v>69</v>
      </c>
      <c r="Q2401" s="23">
        <v>304.0</v>
      </c>
      <c r="R2401" s="23">
        <v>0.294</v>
      </c>
      <c r="S2401" s="23">
        <v>0.7</v>
      </c>
      <c r="T2401" s="10">
        <f>VLOOKUP(A2401,TOURISM!$A$2:$E$2692,5,0)</f>
        <v>14882000000</v>
      </c>
      <c r="U2401" s="10">
        <f>VLOOKUP(A2401,TOURISM!$A$2:$F$2692,6,0)</f>
        <v>4948000000</v>
      </c>
      <c r="V2401" s="10">
        <f>VLOOKUP(A2401,BUSINESS!$A$2:$E$2692,5,0)</f>
        <v>0.427</v>
      </c>
      <c r="W2401" s="10">
        <f>VLOOKUP(A2401,BUSINESS!$A$2:$F$2692,6,0)</f>
        <v>4</v>
      </c>
      <c r="X2401" s="10">
        <f>VLOOKUP(A2401,BUSINESS!$A$2:$G$2692,7,0)</f>
        <v>19</v>
      </c>
      <c r="Y2401" s="10">
        <f>VLOOKUP(A2401,BUSINESS!$A$2:$H$2692,8,0)</f>
        <v>275</v>
      </c>
      <c r="Z2401" s="10">
        <f>VLOOKUP(A2401,BUSINESS!$A$2:$I$2692,9,0)</f>
        <v>0.552</v>
      </c>
      <c r="AA2401" s="10">
        <f>VLOOKUP(A2401,BUSINESS!$A$2:$J$2692,10,0)</f>
        <v>1.164</v>
      </c>
      <c r="AB2401" s="7">
        <f t="shared" si="2"/>
        <v>809523809524</v>
      </c>
    </row>
    <row r="2402">
      <c r="A2402" s="7" t="str">
        <f t="shared" si="1"/>
        <v>Romania-Europe2011</v>
      </c>
      <c r="B2402" s="8" t="s">
        <v>230</v>
      </c>
      <c r="C2402" s="5" t="s">
        <v>76</v>
      </c>
      <c r="D2402" s="9" t="s">
        <v>73</v>
      </c>
      <c r="E2402" s="11">
        <v>1.83E11</v>
      </c>
      <c r="F2402" s="12">
        <v>0.056</v>
      </c>
      <c r="G2402" s="12">
        <v>480.0</v>
      </c>
      <c r="H2402" s="12">
        <v>0.121</v>
      </c>
      <c r="I2402" s="22">
        <f>VLOOKUP(A2402,ENERGY!$A$2:$F$2692,5,0)</f>
        <v>39525</v>
      </c>
      <c r="J2402" s="10">
        <f>VLOOKUP(A2403,ENERGY!$A$2:$F$2692,6,0)</f>
        <v>1604973</v>
      </c>
      <c r="K2402" s="23">
        <v>0.024</v>
      </c>
      <c r="L2402" s="10">
        <f>VLOOKUP(A2402,TOURISM!$A$2:$E$2692,5,0)</f>
        <v>2018000000</v>
      </c>
      <c r="M2402" s="10">
        <f>VLOOKUP(A2402,TOURISM!$A$2:$F$2692,6,0)</f>
        <v>2295000000</v>
      </c>
      <c r="N2402" s="23">
        <v>0.251</v>
      </c>
      <c r="O2402" s="23">
        <v>27.0</v>
      </c>
      <c r="P2402" s="27">
        <f t="shared" si="1122"/>
        <v>69</v>
      </c>
      <c r="Q2402" s="23">
        <v>316.0</v>
      </c>
      <c r="R2402" s="23">
        <v>0.345</v>
      </c>
      <c r="S2402" s="23">
        <v>0.754</v>
      </c>
      <c r="T2402" s="10">
        <f>VLOOKUP(A2402,TOURISM!$A$2:$E$2692,5,0)</f>
        <v>2018000000</v>
      </c>
      <c r="U2402" s="10">
        <f>VLOOKUP(A2402,TOURISM!$A$2:$F$2692,6,0)</f>
        <v>2295000000</v>
      </c>
      <c r="V2402" s="10">
        <f>VLOOKUP(A2402,BUSINESS!$A$2:$E$2692,5,0)</f>
        <v>0.431</v>
      </c>
      <c r="W2402" s="10">
        <f>VLOOKUP(A2402,BUSINESS!$A$2:$F$2692,6,0)</f>
        <v>14</v>
      </c>
      <c r="X2402" s="10">
        <f>VLOOKUP(A2402,BUSINESS!$A$2:$G$2692,7,0)</f>
        <v>19</v>
      </c>
      <c r="Y2402" s="10">
        <f>VLOOKUP(A2402,BUSINESS!$A$2:$H$2692,8,0)</f>
        <v>222</v>
      </c>
      <c r="Z2402" s="10">
        <f>VLOOKUP(A2402,BUSINESS!$A$2:$I$2692,9,0)</f>
        <v>0.4</v>
      </c>
      <c r="AA2402" s="10">
        <f>VLOOKUP(A2402,BUSINESS!$A$2:$J$2692,10,0)</f>
        <v>1.074</v>
      </c>
      <c r="AB2402" s="7">
        <f t="shared" si="2"/>
        <v>530434782609</v>
      </c>
    </row>
    <row r="2403">
      <c r="A2403" s="7" t="str">
        <f t="shared" si="1"/>
        <v>Russia-Europe2011</v>
      </c>
      <c r="B2403" s="8" t="s">
        <v>231</v>
      </c>
      <c r="C2403" s="5" t="s">
        <v>76</v>
      </c>
      <c r="D2403" s="9" t="s">
        <v>73</v>
      </c>
      <c r="E2403" s="11">
        <v>1.9E12</v>
      </c>
      <c r="F2403" s="12">
        <v>0.061</v>
      </c>
      <c r="G2403" s="12">
        <v>803.0</v>
      </c>
      <c r="H2403" s="12">
        <v>0.085</v>
      </c>
      <c r="I2403" s="22">
        <f>VLOOKUP(A2403,ENERGY!$A$2:$F$2692,5,0)</f>
        <v>645323</v>
      </c>
      <c r="J2403" s="10">
        <f>VLOOKUP(A2404,ENERGY!$A$2:$F$2692,6,0)</f>
        <v>66</v>
      </c>
      <c r="K2403" s="23">
        <v>0.024</v>
      </c>
      <c r="L2403" s="10">
        <f>VLOOKUP(A2403,TOURISM!$A$2:$E$2692,5,0)</f>
        <v>16961000000</v>
      </c>
      <c r="M2403" s="10">
        <f>VLOOKUP(A2403,TOURISM!$A$2:$F$2692,6,0)</f>
        <v>37343000000</v>
      </c>
      <c r="N2403" s="23">
        <v>0.499</v>
      </c>
      <c r="O2403" s="23">
        <v>8.0</v>
      </c>
      <c r="P2403" s="27">
        <f t="shared" si="1122"/>
        <v>69</v>
      </c>
      <c r="Q2403" s="23">
        <v>414.0</v>
      </c>
      <c r="R2403" s="23">
        <v>0.164</v>
      </c>
      <c r="S2403" s="23">
        <v>0.844</v>
      </c>
      <c r="T2403" s="10">
        <f>VLOOKUP(A2403,TOURISM!$A$2:$E$2692,5,0)</f>
        <v>16961000000</v>
      </c>
      <c r="U2403" s="10">
        <f>VLOOKUP(A2403,TOURISM!$A$2:$F$2692,6,0)</f>
        <v>37343000000</v>
      </c>
      <c r="V2403" s="10">
        <f>VLOOKUP(A2403,BUSINESS!$A$2:$E$2692,5,0)</f>
        <v>0.469</v>
      </c>
      <c r="W2403" s="10">
        <f>VLOOKUP(A2403,BUSINESS!$A$2:$F$2692,6,0)</f>
        <v>29</v>
      </c>
      <c r="X2403" s="10">
        <f>VLOOKUP(A2403,BUSINESS!$A$2:$G$2692,7,0)</f>
        <v>19</v>
      </c>
      <c r="Y2403" s="10">
        <f>VLOOKUP(A2403,BUSINESS!$A$2:$H$2692,8,0)</f>
        <v>290</v>
      </c>
      <c r="Z2403" s="10">
        <f>VLOOKUP(A2403,BUSINESS!$A$2:$I$2692,9,0)</f>
        <v>0.49</v>
      </c>
      <c r="AA2403" s="10">
        <f>VLOOKUP(A2403,BUSINESS!$A$2:$J$2692,10,0)</f>
        <v>1.42</v>
      </c>
      <c r="AB2403" s="7">
        <f t="shared" si="2"/>
        <v>11585365853659</v>
      </c>
    </row>
    <row r="2404">
      <c r="A2404" s="7" t="str">
        <f t="shared" si="1"/>
        <v>San Marino-Europe2011</v>
      </c>
      <c r="B2404" s="8" t="s">
        <v>234</v>
      </c>
      <c r="C2404" s="5" t="s">
        <v>76</v>
      </c>
      <c r="D2404" s="9" t="s">
        <v>73</v>
      </c>
      <c r="E2404" s="8"/>
      <c r="F2404" s="12">
        <v>0.055</v>
      </c>
      <c r="G2404" s="12">
        <v>3553.0</v>
      </c>
      <c r="H2404" s="12">
        <v>0.059</v>
      </c>
      <c r="I2404" s="22">
        <f>VLOOKUP(A2404,ENERGY!$A$2:$F$2692,5,0)</f>
        <v>133681</v>
      </c>
      <c r="J2404" s="10">
        <f>VLOOKUP(A2405,ENERGY!$A$2:$F$2692,6,0)</f>
        <v>557</v>
      </c>
      <c r="K2404" s="23">
        <v>0.024</v>
      </c>
      <c r="L2404" s="10">
        <f>VLOOKUP(A2404,TOURISM!$A$2:$E$2692,5,0)</f>
        <v>22453000000</v>
      </c>
      <c r="M2404" s="10">
        <f>VLOOKUP(A2404,TOURISM!$A$2:$F$2692,6,0)</f>
        <v>97000000</v>
      </c>
      <c r="N2404" s="23">
        <v>0.69</v>
      </c>
      <c r="O2404" s="23">
        <v>149.0</v>
      </c>
      <c r="P2404" s="27">
        <f t="shared" si="1122"/>
        <v>69</v>
      </c>
      <c r="Q2404" s="23">
        <v>2600.0</v>
      </c>
      <c r="R2404" s="23">
        <v>0.282</v>
      </c>
      <c r="S2404" s="23">
        <v>0.531</v>
      </c>
      <c r="T2404" s="10">
        <f>VLOOKUP(A2404,TOURISM!$A$2:$E$2692,5,0)</f>
        <v>22453000000</v>
      </c>
      <c r="U2404" s="10">
        <f>VLOOKUP(A2404,TOURISM!$A$2:$F$2692,6,0)</f>
        <v>97000000</v>
      </c>
      <c r="V2404" s="10">
        <f>VLOOKUP(A2404,BUSINESS!$A$2:$E$2692,5,0)</f>
        <v>0.387</v>
      </c>
      <c r="W2404" s="10" t="str">
        <f>VLOOKUP(A2404,BUSINESS!$A$2:$F$2692,6,0)</f>
        <v/>
      </c>
      <c r="X2404" s="10">
        <f>VLOOKUP(A2404,BUSINESS!$A$2:$G$2692,7,0)</f>
        <v>19</v>
      </c>
      <c r="Y2404" s="10">
        <f>VLOOKUP(A2404,BUSINESS!$A$2:$H$2692,8,0)</f>
        <v>187</v>
      </c>
      <c r="Z2404" s="10">
        <f>VLOOKUP(A2404,BUSINESS!$A$2:$I$2692,9,0)</f>
        <v>0.496</v>
      </c>
      <c r="AA2404" s="10">
        <f>VLOOKUP(A2404,BUSINESS!$A$2:$J$2692,10,0)</f>
        <v>1.142</v>
      </c>
      <c r="AB2404" s="7">
        <f t="shared" si="2"/>
        <v>0</v>
      </c>
    </row>
    <row r="2405">
      <c r="A2405" s="7" t="str">
        <f t="shared" si="1"/>
        <v>Serbia-Europe2011</v>
      </c>
      <c r="B2405" s="8" t="s">
        <v>238</v>
      </c>
      <c r="C2405" s="5" t="s">
        <v>76</v>
      </c>
      <c r="D2405" s="9" t="s">
        <v>73</v>
      </c>
      <c r="E2405" s="11">
        <v>4.3749934551E10</v>
      </c>
      <c r="F2405" s="12">
        <v>0.103</v>
      </c>
      <c r="G2405" s="12">
        <v>622.0</v>
      </c>
      <c r="H2405" s="12">
        <v>0.172</v>
      </c>
      <c r="I2405" s="22">
        <f>VLOOKUP(A2405,ENERGY!$A$2:$F$2692,5,0)</f>
        <v>16635</v>
      </c>
      <c r="J2405" s="10">
        <f>VLOOKUP(A2406,ENERGY!$A$2:$F$2692,6,0)</f>
        <v>39494</v>
      </c>
      <c r="K2405" s="23">
        <v>0.024</v>
      </c>
      <c r="L2405" s="10">
        <f>VLOOKUP(A2405,TOURISM!$A$2:$E$2692,5,0)</f>
        <v>1149000000</v>
      </c>
      <c r="M2405" s="10">
        <f>VLOOKUP(A2405,TOURISM!$A$2:$F$2692,6,0)</f>
        <v>1263000000</v>
      </c>
      <c r="N2405" s="23">
        <v>0.34</v>
      </c>
      <c r="O2405" s="23">
        <v>20.0</v>
      </c>
      <c r="P2405" s="27">
        <f t="shared" si="1122"/>
        <v>69</v>
      </c>
      <c r="Q2405" s="23">
        <v>71.0</v>
      </c>
      <c r="R2405" s="23">
        <v>0.245</v>
      </c>
      <c r="S2405" s="23">
        <v>0.63</v>
      </c>
      <c r="T2405" s="10">
        <f>VLOOKUP(A2405,TOURISM!$A$2:$E$2692,5,0)</f>
        <v>1149000000</v>
      </c>
      <c r="U2405" s="10">
        <f>VLOOKUP(A2405,TOURISM!$A$2:$F$2692,6,0)</f>
        <v>1263000000</v>
      </c>
      <c r="V2405" s="10">
        <f>VLOOKUP(A2405,BUSINESS!$A$2:$E$2692,5,0)</f>
        <v>0.34</v>
      </c>
      <c r="W2405" s="10">
        <f>VLOOKUP(A2405,BUSINESS!$A$2:$F$2692,6,0)</f>
        <v>13</v>
      </c>
      <c r="X2405" s="10">
        <f>VLOOKUP(A2405,BUSINESS!$A$2:$G$2692,7,0)</f>
        <v>19</v>
      </c>
      <c r="Y2405" s="10">
        <f>VLOOKUP(A2405,BUSINESS!$A$2:$H$2692,8,0)</f>
        <v>279</v>
      </c>
      <c r="Z2405" s="10">
        <f>VLOOKUP(A2405,BUSINESS!$A$2:$I$2692,9,0)</f>
        <v>0.422</v>
      </c>
      <c r="AA2405" s="10">
        <f>VLOOKUP(A2405,BUSINESS!$A$2:$J$2692,10,0)</f>
        <v>1.302</v>
      </c>
      <c r="AB2405" s="7">
        <f t="shared" si="2"/>
        <v>178571161433</v>
      </c>
    </row>
    <row r="2406">
      <c r="A2406" s="7" t="str">
        <f t="shared" si="1"/>
        <v>Slovakia-Europe2011</v>
      </c>
      <c r="B2406" s="8" t="s">
        <v>243</v>
      </c>
      <c r="C2406" s="5" t="s">
        <v>76</v>
      </c>
      <c r="D2406" s="9" t="s">
        <v>73</v>
      </c>
      <c r="E2406" s="11">
        <v>9.5877536836E10</v>
      </c>
      <c r="F2406" s="12">
        <v>0.079</v>
      </c>
      <c r="G2406" s="12">
        <v>1415.0</v>
      </c>
      <c r="H2406" s="10" t="str">
        <f>if(AND(#REF!=#REF!,#REF!=#REF!+1,ISBLANK(#REF!)),#REF!,#REF!)</f>
        <v>#REF!</v>
      </c>
      <c r="I2406" s="22">
        <f>VLOOKUP(A2406,ENERGY!$A$2:$F$2692,5,0)</f>
        <v>18639</v>
      </c>
      <c r="J2406" s="10">
        <f>VLOOKUP(A2407,ENERGY!$A$2:$F$2692,6,0)</f>
        <v>15500</v>
      </c>
      <c r="K2406" s="23">
        <v>0.024</v>
      </c>
      <c r="L2406" s="10">
        <f>VLOOKUP(A2406,TOURISM!$A$2:$E$2692,5,0)</f>
        <v>2514000000</v>
      </c>
      <c r="M2406" s="10">
        <f>VLOOKUP(A2406,TOURISM!$A$2:$F$2692,6,0)</f>
        <v>2449000000</v>
      </c>
      <c r="N2406" s="23">
        <v>0.552</v>
      </c>
      <c r="O2406" s="23">
        <v>77.0</v>
      </c>
      <c r="P2406" s="27">
        <f t="shared" si="1122"/>
        <v>69</v>
      </c>
      <c r="Q2406" s="23">
        <v>402.0</v>
      </c>
      <c r="R2406" s="23">
        <v>0.251</v>
      </c>
      <c r="S2406" s="23">
        <v>0.329</v>
      </c>
      <c r="T2406" s="10">
        <f>VLOOKUP(A2406,TOURISM!$A$2:$E$2692,5,0)</f>
        <v>2514000000</v>
      </c>
      <c r="U2406" s="10">
        <f>VLOOKUP(A2406,TOURISM!$A$2:$F$2692,6,0)</f>
        <v>2449000000</v>
      </c>
      <c r="V2406" s="10">
        <f>VLOOKUP(A2406,BUSINESS!$A$2:$E$2692,5,0)</f>
        <v>0.476</v>
      </c>
      <c r="W2406" s="10">
        <f>VLOOKUP(A2406,BUSINESS!$A$2:$F$2692,6,0)</f>
        <v>18</v>
      </c>
      <c r="X2406" s="10">
        <f>VLOOKUP(A2406,BUSINESS!$A$2:$G$2692,7,0)</f>
        <v>19</v>
      </c>
      <c r="Y2406" s="10">
        <f>VLOOKUP(A2406,BUSINESS!$A$2:$H$2692,8,0)</f>
        <v>231</v>
      </c>
      <c r="Z2406" s="10">
        <f>VLOOKUP(A2406,BUSINESS!$A$2:$I$2692,9,0)</f>
        <v>0.744</v>
      </c>
      <c r="AA2406" s="10">
        <f>VLOOKUP(A2406,BUSINESS!$A$2:$J$2692,10,0)</f>
        <v>1.1</v>
      </c>
      <c r="AB2406" s="7">
        <f t="shared" si="2"/>
        <v>381982218470</v>
      </c>
    </row>
    <row r="2407">
      <c r="A2407" s="7" t="str">
        <f t="shared" si="1"/>
        <v>Slovenia-Europe2011</v>
      </c>
      <c r="B2407" s="8" t="s">
        <v>244</v>
      </c>
      <c r="C2407" s="5" t="s">
        <v>76</v>
      </c>
      <c r="D2407" s="9" t="s">
        <v>73</v>
      </c>
      <c r="E2407" s="11">
        <v>5.0250147802E10</v>
      </c>
      <c r="F2407" s="12">
        <v>0.089</v>
      </c>
      <c r="G2407" s="12">
        <v>2171.0</v>
      </c>
      <c r="H2407" s="13"/>
      <c r="I2407" s="22">
        <f>VLOOKUP(A2407,ENERGY!$A$2:$F$2692,5,0)</f>
        <v>6912</v>
      </c>
      <c r="J2407" s="10" t="str">
        <f>VLOOKUP(A2408,ENERGY!$A$2:$F$2692,6,0)</f>
        <v>#N/A</v>
      </c>
      <c r="K2407" s="23">
        <v>0.024</v>
      </c>
      <c r="L2407" s="10">
        <f>VLOOKUP(A2407,TOURISM!$A$2:$E$2692,5,0)</f>
        <v>2953000000</v>
      </c>
      <c r="M2407" s="10">
        <f>VLOOKUP(A2407,TOURISM!$A$2:$F$2692,6,0)</f>
        <v>1315000000</v>
      </c>
      <c r="N2407" s="23">
        <v>0.45</v>
      </c>
      <c r="O2407" s="23">
        <v>12.0</v>
      </c>
      <c r="P2407" s="27">
        <f t="shared" si="1122"/>
        <v>69</v>
      </c>
      <c r="Q2407" s="23">
        <v>76.0</v>
      </c>
      <c r="R2407" s="23">
        <v>0.12</v>
      </c>
      <c r="S2407" s="23">
        <v>0.805</v>
      </c>
      <c r="T2407" s="10">
        <f>VLOOKUP(A2407,TOURISM!$A$2:$E$2692,5,0)</f>
        <v>2953000000</v>
      </c>
      <c r="U2407" s="10">
        <f>VLOOKUP(A2407,TOURISM!$A$2:$F$2692,6,0)</f>
        <v>1315000000</v>
      </c>
      <c r="V2407" s="10">
        <f>VLOOKUP(A2407,BUSINESS!$A$2:$E$2692,5,0)</f>
        <v>0.339</v>
      </c>
      <c r="W2407" s="10">
        <f>VLOOKUP(A2407,BUSINESS!$A$2:$F$2692,6,0)</f>
        <v>6</v>
      </c>
      <c r="X2407" s="10">
        <f>VLOOKUP(A2407,BUSINESS!$A$2:$G$2692,7,0)</f>
        <v>19</v>
      </c>
      <c r="Y2407" s="10">
        <f>VLOOKUP(A2407,BUSINESS!$A$2:$H$2692,8,0)</f>
        <v>260</v>
      </c>
      <c r="Z2407" s="10">
        <f>VLOOKUP(A2407,BUSINESS!$A$2:$I$2692,9,0)</f>
        <v>0.673</v>
      </c>
      <c r="AA2407" s="10">
        <f>VLOOKUP(A2407,BUSINESS!$A$2:$J$2692,10,0)</f>
        <v>1.052</v>
      </c>
      <c r="AB2407" s="7">
        <f t="shared" si="2"/>
        <v>418751231683</v>
      </c>
    </row>
    <row r="2408">
      <c r="A2408" s="7" t="str">
        <f t="shared" si="1"/>
        <v>Spain-Europe2011</v>
      </c>
      <c r="B2408" s="8" t="s">
        <v>250</v>
      </c>
      <c r="C2408" s="5" t="s">
        <v>76</v>
      </c>
      <c r="D2408" s="9" t="s">
        <v>73</v>
      </c>
      <c r="E2408" s="11">
        <v>1.45E12</v>
      </c>
      <c r="F2408" s="12">
        <v>0.093</v>
      </c>
      <c r="G2408" s="12">
        <v>2978.0</v>
      </c>
      <c r="H2408" s="10" t="str">
        <f t="shared" ref="H2408:H2409" si="1123">if(AND(#REF!=#REF!,#REF!=#REF!+1,ISBLANK(#REF!)),#REF!,#REF!)</f>
        <v>#REF!</v>
      </c>
      <c r="I2408" s="22" t="str">
        <f>VLOOKUP(A2408,ENERGY!$A$2:$F$2692,5,0)</f>
        <v>#N/A</v>
      </c>
      <c r="J2408" s="10">
        <f>VLOOKUP(A2409,ENERGY!$A$2:$F$2692,6,0)</f>
        <v>51562</v>
      </c>
      <c r="K2408" s="23">
        <v>0.024</v>
      </c>
      <c r="L2408" s="10">
        <f>VLOOKUP(A2408,TOURISM!$A$2:$E$2692,5,0)</f>
        <v>67698000000</v>
      </c>
      <c r="M2408" s="10">
        <f>VLOOKUP(A2408,TOURISM!$A$2:$F$2692,6,0)</f>
        <v>23583000000</v>
      </c>
      <c r="N2408" s="23">
        <v>1.076</v>
      </c>
      <c r="O2408" s="23">
        <v>30.0</v>
      </c>
      <c r="P2408" s="27">
        <f t="shared" si="1122"/>
        <v>69</v>
      </c>
      <c r="Q2408" s="23">
        <v>453.0</v>
      </c>
      <c r="R2408" s="23">
        <v>0.209</v>
      </c>
      <c r="S2408" s="23">
        <v>0.808</v>
      </c>
      <c r="T2408" s="10">
        <f>VLOOKUP(A2408,TOURISM!$A$2:$E$2692,5,0)</f>
        <v>67698000000</v>
      </c>
      <c r="U2408" s="10">
        <f>VLOOKUP(A2408,TOURISM!$A$2:$F$2692,6,0)</f>
        <v>23583000000</v>
      </c>
      <c r="V2408" s="10">
        <f>VLOOKUP(A2408,BUSINESS!$A$2:$E$2692,5,0)</f>
        <v>0.387</v>
      </c>
      <c r="W2408" s="10">
        <f>VLOOKUP(A2408,BUSINESS!$A$2:$F$2692,6,0)</f>
        <v>28</v>
      </c>
      <c r="X2408" s="10">
        <f>VLOOKUP(A2408,BUSINESS!$A$2:$G$2692,7,0)</f>
        <v>19</v>
      </c>
      <c r="Y2408" s="10">
        <f>VLOOKUP(A2408,BUSINESS!$A$2:$H$2692,8,0)</f>
        <v>187</v>
      </c>
      <c r="Z2408" s="10">
        <f>VLOOKUP(A2408,BUSINESS!$A$2:$I$2692,9,0)</f>
        <v>0.676</v>
      </c>
      <c r="AA2408" s="10">
        <f>VLOOKUP(A2408,BUSINESS!$A$2:$J$2692,10,0)</f>
        <v>1.131</v>
      </c>
      <c r="AB2408" s="7">
        <f t="shared" si="2"/>
        <v>6937799043062</v>
      </c>
    </row>
    <row r="2409">
      <c r="A2409" s="7" t="str">
        <f t="shared" si="1"/>
        <v>Sweden-Europe2011</v>
      </c>
      <c r="B2409" s="8" t="s">
        <v>259</v>
      </c>
      <c r="C2409" s="5" t="s">
        <v>76</v>
      </c>
      <c r="D2409" s="9" t="s">
        <v>73</v>
      </c>
      <c r="E2409" s="11">
        <v>5.36E11</v>
      </c>
      <c r="F2409" s="12">
        <v>0.095</v>
      </c>
      <c r="G2409" s="12">
        <v>5419.0</v>
      </c>
      <c r="H2409" s="10" t="str">
        <f t="shared" si="1123"/>
        <v>#REF!</v>
      </c>
      <c r="I2409" s="22">
        <f>VLOOKUP(A2409,ENERGY!$A$2:$F$2692,5,0)</f>
        <v>51569</v>
      </c>
      <c r="J2409" s="10">
        <f>VLOOKUP(A2410,ENERGY!$A$2:$F$2692,6,0)</f>
        <v>41375</v>
      </c>
      <c r="K2409" s="23">
        <v>0.024</v>
      </c>
      <c r="L2409" s="10">
        <f>VLOOKUP(A2409,TOURISM!$A$2:$E$2692,5,0)</f>
        <v>12777000000</v>
      </c>
      <c r="M2409" s="10">
        <f>VLOOKUP(A2409,TOURISM!$A$2:$F$2692,6,0)</f>
        <v>17187000000</v>
      </c>
      <c r="N2409" s="23">
        <v>0.476</v>
      </c>
      <c r="O2409" s="23">
        <v>21.0</v>
      </c>
      <c r="P2409" s="27">
        <f t="shared" si="1122"/>
        <v>69</v>
      </c>
      <c r="Q2409" s="23">
        <v>184.0</v>
      </c>
      <c r="R2409" s="23">
        <v>0.3</v>
      </c>
      <c r="S2409" s="23">
        <v>1.32</v>
      </c>
      <c r="T2409" s="10">
        <f>VLOOKUP(A2409,TOURISM!$A$2:$E$2692,5,0)</f>
        <v>12777000000</v>
      </c>
      <c r="U2409" s="10">
        <f>VLOOKUP(A2409,TOURISM!$A$2:$F$2692,6,0)</f>
        <v>17187000000</v>
      </c>
      <c r="V2409" s="10">
        <f>VLOOKUP(A2409,BUSINESS!$A$2:$E$2692,5,0)</f>
        <v>0.52</v>
      </c>
      <c r="W2409" s="10">
        <f>VLOOKUP(A2409,BUSINESS!$A$2:$F$2692,6,0)</f>
        <v>16</v>
      </c>
      <c r="X2409" s="10">
        <f>VLOOKUP(A2409,BUSINESS!$A$2:$G$2692,7,0)</f>
        <v>19</v>
      </c>
      <c r="Y2409" s="10">
        <f>VLOOKUP(A2409,BUSINESS!$A$2:$H$2692,8,0)</f>
        <v>122</v>
      </c>
      <c r="Z2409" s="10">
        <f>VLOOKUP(A2409,BUSINESS!$A$2:$I$2692,9,0)</f>
        <v>0.928</v>
      </c>
      <c r="AA2409" s="10">
        <f>VLOOKUP(A2409,BUSINESS!$A$2:$J$2692,10,0)</f>
        <v>1.212</v>
      </c>
      <c r="AB2409" s="7">
        <f t="shared" si="2"/>
        <v>1786666666667</v>
      </c>
    </row>
    <row r="2410">
      <c r="A2410" s="7" t="str">
        <f t="shared" si="1"/>
        <v>Switzerland-Europe2011</v>
      </c>
      <c r="B2410" s="8" t="s">
        <v>260</v>
      </c>
      <c r="C2410" s="5" t="s">
        <v>76</v>
      </c>
      <c r="D2410" s="9" t="s">
        <v>73</v>
      </c>
      <c r="E2410" s="11">
        <v>6.59E11</v>
      </c>
      <c r="F2410" s="12">
        <v>0.11</v>
      </c>
      <c r="G2410" s="12">
        <v>9248.0</v>
      </c>
      <c r="H2410" s="12">
        <v>0.027</v>
      </c>
      <c r="I2410" s="22">
        <f>VLOOKUP(A2410,ENERGY!$A$2:$F$2692,5,0)</f>
        <v>25941</v>
      </c>
      <c r="J2410" s="10">
        <f>VLOOKUP(A2411,ENERGY!$A$2:$F$2692,6,0)</f>
        <v>237369</v>
      </c>
      <c r="K2410" s="23">
        <v>0.024</v>
      </c>
      <c r="L2410" s="10">
        <f>VLOOKUP(A2410,TOURISM!$A$2:$E$2692,5,0)</f>
        <v>20640000000</v>
      </c>
      <c r="M2410" s="10">
        <f>VLOOKUP(A2410,TOURISM!$A$2:$F$2692,6,0)</f>
        <v>16612000000</v>
      </c>
      <c r="N2410" s="27">
        <f t="shared" ref="N2410:S2410" si="1124">if(AND(L2410=L2411,M2410=M2410+1,ISBLANK(N2411)),N2410,N2411)</f>
        <v>0.453</v>
      </c>
      <c r="O2410" s="27">
        <f t="shared" si="1124"/>
        <v>20</v>
      </c>
      <c r="P2410" s="27">
        <f t="shared" si="1124"/>
        <v>69</v>
      </c>
      <c r="Q2410" s="27">
        <f t="shared" si="1124"/>
        <v>140</v>
      </c>
      <c r="R2410" s="27">
        <f t="shared" si="1124"/>
        <v>0.214</v>
      </c>
      <c r="S2410" s="27">
        <f t="shared" si="1124"/>
        <v>0.447</v>
      </c>
      <c r="T2410" s="10">
        <f>VLOOKUP(A2410,TOURISM!$A$2:$E$2692,5,0)</f>
        <v>20640000000</v>
      </c>
      <c r="U2410" s="10">
        <f>VLOOKUP(A2410,TOURISM!$A$2:$F$2692,6,0)</f>
        <v>16612000000</v>
      </c>
      <c r="V2410" s="10">
        <f>VLOOKUP(A2410,BUSINESS!$A$2:$E$2692,5,0)</f>
        <v>0.289</v>
      </c>
      <c r="W2410" s="10">
        <f>VLOOKUP(A2410,BUSINESS!$A$2:$F$2692,6,0)</f>
        <v>18</v>
      </c>
      <c r="X2410" s="10">
        <f>VLOOKUP(A2410,BUSINESS!$A$2:$G$2692,7,0)</f>
        <v>19</v>
      </c>
      <c r="Y2410" s="10">
        <f>VLOOKUP(A2410,BUSINESS!$A$2:$H$2692,8,0)</f>
        <v>63</v>
      </c>
      <c r="Z2410" s="10">
        <f>VLOOKUP(A2410,BUSINESS!$A$2:$I$2692,9,0)</f>
        <v>0.852</v>
      </c>
      <c r="AA2410" s="10">
        <f>VLOOKUP(A2410,BUSINESS!$A$2:$J$2692,10,0)</f>
        <v>1.274</v>
      </c>
      <c r="AB2410" s="7">
        <f t="shared" si="2"/>
        <v>3079439252336</v>
      </c>
    </row>
    <row r="2411">
      <c r="A2411" s="7" t="str">
        <f t="shared" si="1"/>
        <v>Turkey-Europe2011</v>
      </c>
      <c r="B2411" s="8" t="s">
        <v>270</v>
      </c>
      <c r="C2411" s="5" t="s">
        <v>76</v>
      </c>
      <c r="D2411" s="9" t="s">
        <v>73</v>
      </c>
      <c r="E2411" s="11">
        <v>7.75E11</v>
      </c>
      <c r="F2411" s="12">
        <v>0.061</v>
      </c>
      <c r="G2411" s="12">
        <v>644.0</v>
      </c>
      <c r="H2411" s="10" t="str">
        <f>if(AND(#REF!=#REF!,#REF!=#REF!+1,ISBLANK(#REF!)),#REF!,#REF!)</f>
        <v>#REF!</v>
      </c>
      <c r="I2411" s="22">
        <f>VLOOKUP(A2411,ENERGY!$A$2:$F$2692,5,0)</f>
        <v>84379</v>
      </c>
      <c r="J2411" s="10">
        <f>VLOOKUP(A2412,ENERGY!$A$2:$F$2692,6,0)</f>
        <v>333869</v>
      </c>
      <c r="K2411" s="23">
        <v>0.024</v>
      </c>
      <c r="L2411" s="10">
        <f>VLOOKUP(A2411,TOURISM!$A$2:$E$2692,5,0)</f>
        <v>30093000000</v>
      </c>
      <c r="M2411" s="10">
        <f>VLOOKUP(A2411,TOURISM!$A$2:$F$2692,6,0)</f>
        <v>5372000000</v>
      </c>
      <c r="N2411" s="23">
        <v>0.453</v>
      </c>
      <c r="O2411" s="23">
        <v>20.0</v>
      </c>
      <c r="P2411" s="27">
        <f t="shared" ref="P2411:P2428" si="1125">if(AND(N2411=N2412,O2411=O2411+1,ISBLANK(P2412)),P2411,P2412)</f>
        <v>69</v>
      </c>
      <c r="Q2411" s="23">
        <v>140.0</v>
      </c>
      <c r="R2411" s="23">
        <v>0.214</v>
      </c>
      <c r="S2411" s="23">
        <v>0.447</v>
      </c>
      <c r="T2411" s="10">
        <f>VLOOKUP(A2411,TOURISM!$A$2:$E$2692,5,0)</f>
        <v>30093000000</v>
      </c>
      <c r="U2411" s="10">
        <f>VLOOKUP(A2411,TOURISM!$A$2:$F$2692,6,0)</f>
        <v>5372000000</v>
      </c>
      <c r="V2411" s="10">
        <f>VLOOKUP(A2411,BUSINESS!$A$2:$E$2692,5,0)</f>
        <v>0.4</v>
      </c>
      <c r="W2411" s="10">
        <f>VLOOKUP(A2411,BUSINESS!$A$2:$F$2692,6,0)</f>
        <v>6</v>
      </c>
      <c r="X2411" s="10">
        <f>VLOOKUP(A2411,BUSINESS!$A$2:$G$2692,7,0)</f>
        <v>19</v>
      </c>
      <c r="Y2411" s="10">
        <f>VLOOKUP(A2411,BUSINESS!$A$2:$H$2692,8,0)</f>
        <v>226</v>
      </c>
      <c r="Z2411" s="10">
        <f>VLOOKUP(A2411,BUSINESS!$A$2:$I$2692,9,0)</f>
        <v>0.431</v>
      </c>
      <c r="AA2411" s="10">
        <f>VLOOKUP(A2411,BUSINESS!$A$2:$J$2692,10,0)</f>
        <v>0.894</v>
      </c>
      <c r="AB2411" s="7">
        <f t="shared" si="2"/>
        <v>3621495327103</v>
      </c>
    </row>
    <row r="2412">
      <c r="A2412" s="7" t="str">
        <f t="shared" si="1"/>
        <v>Ukraine-Europe2011</v>
      </c>
      <c r="B2412" s="8" t="s">
        <v>274</v>
      </c>
      <c r="C2412" s="5" t="s">
        <v>76</v>
      </c>
      <c r="D2412" s="9" t="s">
        <v>73</v>
      </c>
      <c r="E2412" s="11">
        <v>1.63E11</v>
      </c>
      <c r="F2412" s="12">
        <v>0.073</v>
      </c>
      <c r="G2412" s="12">
        <v>262.0</v>
      </c>
      <c r="H2412" s="12">
        <v>0.159</v>
      </c>
      <c r="I2412" s="22">
        <f>VLOOKUP(A2412,ENERGY!$A$2:$F$2692,5,0)</f>
        <v>142883</v>
      </c>
      <c r="J2412" s="10">
        <f>VLOOKUP(A2413,ENERGY!$A$2:$F$2692,6,0)</f>
        <v>541986</v>
      </c>
      <c r="K2412" s="23">
        <v>0.024</v>
      </c>
      <c r="L2412" s="10">
        <f>VLOOKUP(A2412,TOURISM!$A$2:$E$2692,5,0)</f>
        <v>5406000000</v>
      </c>
      <c r="M2412" s="10">
        <f>VLOOKUP(A2412,TOURISM!$A$2:$F$2692,6,0)</f>
        <v>4829000000</v>
      </c>
      <c r="N2412" s="23">
        <v>0.279</v>
      </c>
      <c r="O2412" s="23">
        <v>694.0</v>
      </c>
      <c r="P2412" s="27">
        <f t="shared" si="1125"/>
        <v>69</v>
      </c>
      <c r="Q2412" s="23">
        <v>199.0</v>
      </c>
      <c r="R2412" s="23">
        <v>0.095</v>
      </c>
      <c r="S2412" s="23">
        <v>0.633</v>
      </c>
      <c r="T2412" s="10">
        <f>VLOOKUP(A2412,TOURISM!$A$2:$E$2692,5,0)</f>
        <v>5406000000</v>
      </c>
      <c r="U2412" s="10">
        <f>VLOOKUP(A2412,TOURISM!$A$2:$F$2692,6,0)</f>
        <v>4829000000</v>
      </c>
      <c r="V2412" s="10">
        <f>VLOOKUP(A2412,BUSINESS!$A$2:$E$2692,5,0)</f>
        <v>0.571</v>
      </c>
      <c r="W2412" s="10">
        <f>VLOOKUP(A2412,BUSINESS!$A$2:$F$2692,6,0)</f>
        <v>24</v>
      </c>
      <c r="X2412" s="10">
        <f>VLOOKUP(A2412,BUSINESS!$A$2:$G$2692,7,0)</f>
        <v>19</v>
      </c>
      <c r="Y2412" s="10">
        <f>VLOOKUP(A2412,BUSINESS!$A$2:$H$2692,8,0)</f>
        <v>657</v>
      </c>
      <c r="Z2412" s="10">
        <f>VLOOKUP(A2412,BUSINESS!$A$2:$I$2692,9,0)</f>
        <v>0.287</v>
      </c>
      <c r="AA2412" s="10">
        <f>VLOOKUP(A2412,BUSINESS!$A$2:$J$2692,10,0)</f>
        <v>1.213</v>
      </c>
      <c r="AB2412" s="7">
        <f t="shared" si="2"/>
        <v>1715789473684</v>
      </c>
    </row>
    <row r="2413">
      <c r="A2413" s="7" t="str">
        <f t="shared" si="1"/>
        <v>United Kingdom-Europe2011</v>
      </c>
      <c r="B2413" s="8" t="s">
        <v>276</v>
      </c>
      <c r="C2413" s="5" t="s">
        <v>76</v>
      </c>
      <c r="D2413" s="9" t="s">
        <v>73</v>
      </c>
      <c r="E2413" s="11">
        <v>2.46E12</v>
      </c>
      <c r="F2413" s="12">
        <v>0.094</v>
      </c>
      <c r="G2413" s="12">
        <v>3659.0</v>
      </c>
      <c r="H2413" s="12">
        <v>0.005</v>
      </c>
      <c r="I2413" s="22">
        <f>VLOOKUP(A2413,ENERGY!$A$2:$F$2692,5,0)</f>
        <v>222638</v>
      </c>
      <c r="J2413" s="10" t="str">
        <f>VLOOKUP(A2414,ENERGY!$A$2:$F$2692,6,0)</f>
        <v>#N/A</v>
      </c>
      <c r="K2413" s="23">
        <v>0.024</v>
      </c>
      <c r="L2413" s="10">
        <f>VLOOKUP(A2413,TOURISM!$A$2:$E$2692,5,0)</f>
        <v>45940000000</v>
      </c>
      <c r="M2413" s="10">
        <f>VLOOKUP(A2413,TOURISM!$A$2:$F$2692,6,0)</f>
        <v>64627000000</v>
      </c>
      <c r="N2413" s="23">
        <v>0.347</v>
      </c>
      <c r="O2413" s="23">
        <v>26.0</v>
      </c>
      <c r="P2413" s="27">
        <f t="shared" si="1125"/>
        <v>69</v>
      </c>
      <c r="Q2413" s="23">
        <v>320.0</v>
      </c>
      <c r="R2413" s="23">
        <v>0.055</v>
      </c>
      <c r="S2413" s="23">
        <v>0.632</v>
      </c>
      <c r="T2413" s="10">
        <f>VLOOKUP(A2413,TOURISM!$A$2:$E$2692,5,0)</f>
        <v>45940000000</v>
      </c>
      <c r="U2413" s="10">
        <f>VLOOKUP(A2413,TOURISM!$A$2:$F$2692,6,0)</f>
        <v>64627000000</v>
      </c>
      <c r="V2413" s="10">
        <f>VLOOKUP(A2413,BUSINESS!$A$2:$E$2692,5,0)</f>
        <v>0.361</v>
      </c>
      <c r="W2413" s="10">
        <f>VLOOKUP(A2413,BUSINESS!$A$2:$F$2692,6,0)</f>
        <v>12</v>
      </c>
      <c r="X2413" s="10">
        <f>VLOOKUP(A2413,BUSINESS!$A$2:$G$2692,7,0)</f>
        <v>19</v>
      </c>
      <c r="Y2413" s="10">
        <f>VLOOKUP(A2413,BUSINESS!$A$2:$H$2692,8,0)</f>
        <v>110</v>
      </c>
      <c r="Z2413" s="10">
        <f>VLOOKUP(A2413,BUSINESS!$A$2:$I$2692,9,0)</f>
        <v>0.854</v>
      </c>
      <c r="AA2413" s="10">
        <f>VLOOKUP(A2413,BUSINESS!$A$2:$J$2692,10,0)</f>
        <v>1.236</v>
      </c>
      <c r="AB2413" s="7">
        <f t="shared" si="2"/>
        <v>44727272727273</v>
      </c>
    </row>
    <row r="2414">
      <c r="A2414" s="7" t="str">
        <f t="shared" si="1"/>
        <v>Bahrain-Middle East2011</v>
      </c>
      <c r="B2414" s="8" t="s">
        <v>92</v>
      </c>
      <c r="C2414" s="5" t="s">
        <v>93</v>
      </c>
      <c r="D2414" s="9" t="s">
        <v>73</v>
      </c>
      <c r="E2414" s="11">
        <v>2.5713547869E10</v>
      </c>
      <c r="F2414" s="12">
        <v>0.043</v>
      </c>
      <c r="G2414" s="12">
        <v>747.0</v>
      </c>
      <c r="H2414" s="12">
        <v>0.072</v>
      </c>
      <c r="I2414" s="22" t="str">
        <f>VLOOKUP(A2414,ENERGY!$A$2:$F$2692,5,0)</f>
        <v>#N/A</v>
      </c>
      <c r="J2414" s="10">
        <f>VLOOKUP(A2415,ENERGY!$A$2:$F$2692,6,0)</f>
        <v>509889</v>
      </c>
      <c r="K2414" s="23">
        <v>0.024</v>
      </c>
      <c r="L2414" s="10">
        <f>VLOOKUP(A2414,TOURISM!$A$2:$E$2692,5,0)</f>
        <v>1766000000</v>
      </c>
      <c r="M2414" s="10">
        <f>VLOOKUP(A2414,TOURISM!$A$2:$F$2692,6,0)</f>
        <v>899000000</v>
      </c>
      <c r="N2414" s="23">
        <v>0.84</v>
      </c>
      <c r="O2414" s="23">
        <v>43.0</v>
      </c>
      <c r="P2414" s="27">
        <f t="shared" si="1125"/>
        <v>69</v>
      </c>
      <c r="Q2414" s="23">
        <v>456.0</v>
      </c>
      <c r="R2414" s="23">
        <v>0.153</v>
      </c>
      <c r="S2414" s="23">
        <v>0.679</v>
      </c>
      <c r="T2414" s="10">
        <f>VLOOKUP(A2414,TOURISM!$A$2:$E$2692,5,0)</f>
        <v>1766000000</v>
      </c>
      <c r="U2414" s="10">
        <f>VLOOKUP(A2414,TOURISM!$A$2:$F$2692,6,0)</f>
        <v>899000000</v>
      </c>
      <c r="V2414" s="10">
        <f>VLOOKUP(A2414,BUSINESS!$A$2:$E$2692,5,0)</f>
        <v>0.135</v>
      </c>
      <c r="W2414" s="10">
        <f>VLOOKUP(A2414,BUSINESS!$A$2:$F$2692,6,0)</f>
        <v>9</v>
      </c>
      <c r="X2414" s="10">
        <f>VLOOKUP(A2414,BUSINESS!$A$2:$G$2692,7,0)</f>
        <v>45</v>
      </c>
      <c r="Y2414" s="10">
        <f>VLOOKUP(A2414,BUSINESS!$A$2:$H$2692,8,0)</f>
        <v>36</v>
      </c>
      <c r="Z2414" s="10">
        <f>VLOOKUP(A2414,BUSINESS!$A$2:$I$2692,9,0)</f>
        <v>0.77</v>
      </c>
      <c r="AA2414" s="10">
        <f>VLOOKUP(A2414,BUSINESS!$A$2:$J$2692,10,0)</f>
        <v>1.31</v>
      </c>
      <c r="AB2414" s="7">
        <f t="shared" si="2"/>
        <v>168062404373</v>
      </c>
    </row>
    <row r="2415">
      <c r="A2415" s="7" t="str">
        <f t="shared" si="1"/>
        <v>Iran-Middle East2011</v>
      </c>
      <c r="B2415" s="8" t="s">
        <v>165</v>
      </c>
      <c r="C2415" s="5" t="s">
        <v>93</v>
      </c>
      <c r="D2415" s="9" t="s">
        <v>73</v>
      </c>
      <c r="E2415" s="11">
        <v>5.28E11</v>
      </c>
      <c r="F2415" s="12">
        <v>0.068</v>
      </c>
      <c r="G2415" s="12">
        <v>483.0</v>
      </c>
      <c r="H2415" s="12">
        <v>0.11</v>
      </c>
      <c r="I2415" s="22">
        <f>VLOOKUP(A2415,ENERGY!$A$2:$F$2692,5,0)</f>
        <v>180242</v>
      </c>
      <c r="J2415" s="10">
        <f>VLOOKUP(A2416,ENERGY!$A$2:$F$2692,6,0)</f>
        <v>99544</v>
      </c>
      <c r="K2415" s="23">
        <v>0.024</v>
      </c>
      <c r="L2415" s="10">
        <f>VLOOKUP(A2415,TOURISM!$A$2:$E$2692,5,0)</f>
        <v>2574000000</v>
      </c>
      <c r="M2415" s="10">
        <f>VLOOKUP(A2415,TOURISM!$A$2:$F$2692,6,0)</f>
        <v>10881000000</v>
      </c>
      <c r="N2415" s="23">
        <v>0.531</v>
      </c>
      <c r="O2415" s="23">
        <v>25.0</v>
      </c>
      <c r="P2415" s="27">
        <f t="shared" si="1125"/>
        <v>69</v>
      </c>
      <c r="Q2415" s="23">
        <v>560.0</v>
      </c>
      <c r="R2415" s="23">
        <v>0.195</v>
      </c>
      <c r="S2415" s="23">
        <v>0.494</v>
      </c>
      <c r="T2415" s="10">
        <f>VLOOKUP(A2415,TOURISM!$A$2:$E$2692,5,0)</f>
        <v>2574000000</v>
      </c>
      <c r="U2415" s="10">
        <f>VLOOKUP(A2415,TOURISM!$A$2:$F$2692,6,0)</f>
        <v>10881000000</v>
      </c>
      <c r="V2415" s="10">
        <f>VLOOKUP(A2415,BUSINESS!$A$2:$E$2692,5,0)</f>
        <v>0.441</v>
      </c>
      <c r="W2415" s="10">
        <f>VLOOKUP(A2415,BUSINESS!$A$2:$F$2692,6,0)</f>
        <v>11</v>
      </c>
      <c r="X2415" s="10">
        <f>VLOOKUP(A2415,BUSINESS!$A$2:$G$2692,7,0)</f>
        <v>45</v>
      </c>
      <c r="Y2415" s="10">
        <f>VLOOKUP(A2415,BUSINESS!$A$2:$H$2692,8,0)</f>
        <v>344</v>
      </c>
      <c r="Z2415" s="10">
        <f>VLOOKUP(A2415,BUSINESS!$A$2:$I$2692,9,0)</f>
        <v>0.21</v>
      </c>
      <c r="AA2415" s="10">
        <f>VLOOKUP(A2415,BUSINESS!$A$2:$J$2692,10,0)</f>
        <v>0.743</v>
      </c>
      <c r="AB2415" s="7">
        <f t="shared" si="2"/>
        <v>2707692307692</v>
      </c>
    </row>
    <row r="2416">
      <c r="A2416" s="7" t="str">
        <f t="shared" si="1"/>
        <v>Iraq-Middle East2011</v>
      </c>
      <c r="B2416" s="8" t="s">
        <v>166</v>
      </c>
      <c r="C2416" s="5" t="s">
        <v>93</v>
      </c>
      <c r="D2416" s="9" t="s">
        <v>73</v>
      </c>
      <c r="E2416" s="11">
        <v>1.91E11</v>
      </c>
      <c r="F2416" s="12">
        <v>0.027</v>
      </c>
      <c r="G2416" s="12">
        <v>160.0</v>
      </c>
      <c r="H2416" s="12">
        <v>0.136</v>
      </c>
      <c r="I2416" s="22">
        <f>VLOOKUP(A2416,ENERGY!$A$2:$F$2692,5,0)</f>
        <v>21503</v>
      </c>
      <c r="J2416" s="10">
        <f>VLOOKUP(A2417,ENERGY!$A$2:$F$2692,6,0)</f>
        <v>65977</v>
      </c>
      <c r="K2416" s="23">
        <v>0.024</v>
      </c>
      <c r="L2416" s="10">
        <f>VLOOKUP(A2416,TOURISM!$A$2:$E$2692,5,0)</f>
        <v>1557000000</v>
      </c>
      <c r="M2416" s="10">
        <f>VLOOKUP(A2416,TOURISM!$A$2:$F$2692,6,0)</f>
        <v>1879000000</v>
      </c>
      <c r="N2416" s="23">
        <v>0.39</v>
      </c>
      <c r="O2416" s="23">
        <v>41.0</v>
      </c>
      <c r="P2416" s="27">
        <f t="shared" si="1125"/>
        <v>69</v>
      </c>
      <c r="Q2416" s="23">
        <v>288.0</v>
      </c>
      <c r="R2416" s="27">
        <f>if(AND(P2416=P2417,Q2416=Q2416+1,ISBLANK(R2417)),R2416,R2417)</f>
        <v>0.207</v>
      </c>
      <c r="S2416" s="23">
        <v>0.523</v>
      </c>
      <c r="T2416" s="10">
        <f>VLOOKUP(A2416,TOURISM!$A$2:$E$2692,5,0)</f>
        <v>1557000000</v>
      </c>
      <c r="U2416" s="10">
        <f>VLOOKUP(A2416,TOURISM!$A$2:$F$2692,6,0)</f>
        <v>1879000000</v>
      </c>
      <c r="V2416" s="10">
        <f>VLOOKUP(A2416,BUSINESS!$A$2:$E$2692,5,0)</f>
        <v>0.278</v>
      </c>
      <c r="W2416" s="10">
        <f>VLOOKUP(A2416,BUSINESS!$A$2:$F$2692,6,0)</f>
        <v>32</v>
      </c>
      <c r="X2416" s="10">
        <f>VLOOKUP(A2416,BUSINESS!$A$2:$G$2692,7,0)</f>
        <v>45</v>
      </c>
      <c r="Y2416" s="10">
        <f>VLOOKUP(A2416,BUSINESS!$A$2:$H$2692,8,0)</f>
        <v>312</v>
      </c>
      <c r="Z2416" s="10">
        <f>VLOOKUP(A2416,BUSINESS!$A$2:$I$2692,9,0)</f>
        <v>0.05</v>
      </c>
      <c r="AA2416" s="10">
        <f>VLOOKUP(A2416,BUSINESS!$A$2:$J$2692,10,0)</f>
        <v>0.802</v>
      </c>
      <c r="AB2416" s="7">
        <f t="shared" si="2"/>
        <v>922705314010</v>
      </c>
    </row>
    <row r="2417">
      <c r="A2417" s="7" t="str">
        <f t="shared" si="1"/>
        <v>Israel-Middle East2011</v>
      </c>
      <c r="B2417" s="8" t="s">
        <v>169</v>
      </c>
      <c r="C2417" s="5" t="s">
        <v>93</v>
      </c>
      <c r="D2417" s="9" t="s">
        <v>73</v>
      </c>
      <c r="E2417" s="11">
        <v>2.58E11</v>
      </c>
      <c r="F2417" s="12">
        <v>0.076</v>
      </c>
      <c r="G2417" s="12">
        <v>2373.0</v>
      </c>
      <c r="H2417" s="12">
        <v>0.06</v>
      </c>
      <c r="I2417" s="22">
        <f>VLOOKUP(A2417,ENERGY!$A$2:$F$2692,5,0)</f>
        <v>20380</v>
      </c>
      <c r="J2417" s="10">
        <f>VLOOKUP(A2418,ENERGY!$A$2:$F$2692,6,0)</f>
        <v>20733</v>
      </c>
      <c r="K2417" s="23">
        <v>0.024</v>
      </c>
      <c r="L2417" s="10">
        <f>VLOOKUP(A2417,TOURISM!$A$2:$E$2692,5,0)</f>
        <v>6029000000</v>
      </c>
      <c r="M2417" s="10">
        <f>VLOOKUP(A2417,TOURISM!$A$2:$F$2692,6,0)</f>
        <v>4937000000</v>
      </c>
      <c r="N2417" s="23">
        <v>0.383</v>
      </c>
      <c r="O2417" s="23">
        <v>72.0</v>
      </c>
      <c r="P2417" s="27">
        <f t="shared" si="1125"/>
        <v>69</v>
      </c>
      <c r="Q2417" s="23">
        <v>424.0</v>
      </c>
      <c r="R2417" s="23">
        <v>0.207</v>
      </c>
      <c r="S2417" s="23">
        <v>0.325</v>
      </c>
      <c r="T2417" s="10">
        <f>VLOOKUP(A2417,TOURISM!$A$2:$E$2692,5,0)</f>
        <v>6029000000</v>
      </c>
      <c r="U2417" s="10">
        <f>VLOOKUP(A2417,TOURISM!$A$2:$F$2692,6,0)</f>
        <v>4937000000</v>
      </c>
      <c r="V2417" s="10">
        <f>VLOOKUP(A2417,BUSINESS!$A$2:$E$2692,5,0)</f>
        <v>0.302</v>
      </c>
      <c r="W2417" s="10">
        <f>VLOOKUP(A2417,BUSINESS!$A$2:$F$2692,6,0)</f>
        <v>20</v>
      </c>
      <c r="X2417" s="10">
        <f>VLOOKUP(A2417,BUSINESS!$A$2:$G$2692,7,0)</f>
        <v>45</v>
      </c>
      <c r="Y2417" s="10">
        <f>VLOOKUP(A2417,BUSINESS!$A$2:$H$2692,8,0)</f>
        <v>235</v>
      </c>
      <c r="Z2417" s="10">
        <f>VLOOKUP(A2417,BUSINESS!$A$2:$I$2692,9,0)</f>
        <v>0.689</v>
      </c>
      <c r="AA2417" s="10">
        <f>VLOOKUP(A2417,BUSINESS!$A$2:$J$2692,10,0)</f>
        <v>1.22</v>
      </c>
      <c r="AB2417" s="7">
        <f t="shared" si="2"/>
        <v>1246376811594</v>
      </c>
    </row>
    <row r="2418">
      <c r="A2418" s="7" t="str">
        <f t="shared" si="1"/>
        <v>Jordan-Middle East2011</v>
      </c>
      <c r="B2418" s="8" t="s">
        <v>173</v>
      </c>
      <c r="C2418" s="5" t="s">
        <v>93</v>
      </c>
      <c r="D2418" s="9" t="s">
        <v>73</v>
      </c>
      <c r="E2418" s="11">
        <v>2.8840197019E10</v>
      </c>
      <c r="F2418" s="12">
        <v>0.088</v>
      </c>
      <c r="G2418" s="12">
        <v>386.0</v>
      </c>
      <c r="H2418" s="12">
        <v>0.087</v>
      </c>
      <c r="I2418" s="22">
        <f>VLOOKUP(A2418,ENERGY!$A$2:$F$2692,5,0)</f>
        <v>6853</v>
      </c>
      <c r="J2418" s="10">
        <f>VLOOKUP(A2419,ENERGY!$A$2:$F$2692,6,0)</f>
        <v>73769</v>
      </c>
      <c r="K2418" s="23">
        <v>0.024</v>
      </c>
      <c r="L2418" s="10">
        <f>VLOOKUP(A2418,TOURISM!$A$2:$E$2692,5,0)</f>
        <v>3860000000</v>
      </c>
      <c r="M2418" s="10">
        <f>VLOOKUP(A2418,TOURISM!$A$2:$F$2692,6,0)</f>
        <v>1280000000</v>
      </c>
      <c r="N2418" s="23">
        <v>0.498</v>
      </c>
      <c r="O2418" s="23">
        <v>141.0</v>
      </c>
      <c r="P2418" s="27">
        <f t="shared" si="1125"/>
        <v>69</v>
      </c>
      <c r="Q2418" s="23">
        <v>864.0</v>
      </c>
      <c r="R2418" s="23">
        <v>0.152</v>
      </c>
      <c r="S2418" s="23">
        <v>0.691</v>
      </c>
      <c r="T2418" s="10">
        <f>VLOOKUP(A2418,TOURISM!$A$2:$E$2692,5,0)</f>
        <v>3860000000</v>
      </c>
      <c r="U2418" s="10">
        <f>VLOOKUP(A2418,TOURISM!$A$2:$F$2692,6,0)</f>
        <v>1280000000</v>
      </c>
      <c r="V2418" s="10">
        <f>VLOOKUP(A2418,BUSINESS!$A$2:$E$2692,5,0)</f>
        <v>0.277</v>
      </c>
      <c r="W2418" s="10">
        <f>VLOOKUP(A2418,BUSINESS!$A$2:$F$2692,6,0)</f>
        <v>12</v>
      </c>
      <c r="X2418" s="10">
        <f>VLOOKUP(A2418,BUSINESS!$A$2:$G$2692,7,0)</f>
        <v>45</v>
      </c>
      <c r="Y2418" s="10">
        <f>VLOOKUP(A2418,BUSINESS!$A$2:$H$2692,8,0)</f>
        <v>151</v>
      </c>
      <c r="Z2418" s="10">
        <f>VLOOKUP(A2418,BUSINESS!$A$2:$I$2692,9,0)</f>
        <v>0.349</v>
      </c>
      <c r="AA2418" s="10">
        <f>VLOOKUP(A2418,BUSINESS!$A$2:$J$2692,10,0)</f>
        <v>1.112</v>
      </c>
      <c r="AB2418" s="7">
        <f t="shared" si="2"/>
        <v>189738138283</v>
      </c>
    </row>
    <row r="2419">
      <c r="A2419" s="7" t="str">
        <f t="shared" si="1"/>
        <v>Kuwait-Middle East2011</v>
      </c>
      <c r="B2419" s="8" t="s">
        <v>178</v>
      </c>
      <c r="C2419" s="5" t="s">
        <v>93</v>
      </c>
      <c r="D2419" s="9" t="s">
        <v>73</v>
      </c>
      <c r="E2419" s="11">
        <v>1.61E11</v>
      </c>
      <c r="F2419" s="12">
        <v>0.026</v>
      </c>
      <c r="G2419" s="12">
        <v>1349.0</v>
      </c>
      <c r="H2419" s="12">
        <v>0.052</v>
      </c>
      <c r="I2419" s="22">
        <f>VLOOKUP(A2419,ENERGY!$A$2:$F$2692,5,0)</f>
        <v>25780</v>
      </c>
      <c r="J2419" s="10">
        <f>VLOOKUP(A2420,ENERGY!$A$2:$F$2692,6,0)</f>
        <v>14499</v>
      </c>
      <c r="K2419" s="23">
        <v>0.024</v>
      </c>
      <c r="L2419" s="10">
        <f>VLOOKUP(A2419,TOURISM!$A$2:$E$2692,5,0)</f>
        <v>644000000</v>
      </c>
      <c r="M2419" s="10">
        <f>VLOOKUP(A2419,TOURISM!$A$2:$F$2692,6,0)</f>
        <v>9179000000</v>
      </c>
      <c r="N2419" s="23">
        <v>0.441</v>
      </c>
      <c r="O2419" s="23">
        <v>18.0</v>
      </c>
      <c r="P2419" s="27">
        <f t="shared" si="1125"/>
        <v>69</v>
      </c>
      <c r="Q2419" s="23">
        <v>560.0</v>
      </c>
      <c r="R2419" s="23">
        <v>0.173</v>
      </c>
      <c r="S2419" s="23">
        <v>0.634</v>
      </c>
      <c r="T2419" s="10">
        <f>VLOOKUP(A2419,TOURISM!$A$2:$E$2692,5,0)</f>
        <v>644000000</v>
      </c>
      <c r="U2419" s="10">
        <f>VLOOKUP(A2419,TOURISM!$A$2:$F$2692,6,0)</f>
        <v>9179000000</v>
      </c>
      <c r="V2419" s="10">
        <f>VLOOKUP(A2419,BUSINESS!$A$2:$E$2692,5,0)</f>
        <v>0.107</v>
      </c>
      <c r="W2419" s="10">
        <f>VLOOKUP(A2419,BUSINESS!$A$2:$F$2692,6,0)</f>
        <v>32</v>
      </c>
      <c r="X2419" s="10">
        <f>VLOOKUP(A2419,BUSINESS!$A$2:$G$2692,7,0)</f>
        <v>45</v>
      </c>
      <c r="Y2419" s="10">
        <f>VLOOKUP(A2419,BUSINESS!$A$2:$H$2692,8,0)</f>
        <v>98</v>
      </c>
      <c r="Z2419" s="10">
        <f>VLOOKUP(A2419,BUSINESS!$A$2:$I$2692,9,0)</f>
        <v>0.658</v>
      </c>
      <c r="AA2419" s="10">
        <f>VLOOKUP(A2419,BUSINESS!$A$2:$J$2692,10,0)</f>
        <v>1.579</v>
      </c>
      <c r="AB2419" s="7">
        <f t="shared" si="2"/>
        <v>930635838150</v>
      </c>
    </row>
    <row r="2420">
      <c r="A2420" s="7" t="str">
        <f t="shared" si="1"/>
        <v>Lebanon-Middle East2011</v>
      </c>
      <c r="B2420" s="8" t="s">
        <v>182</v>
      </c>
      <c r="C2420" s="5" t="s">
        <v>93</v>
      </c>
      <c r="D2420" s="9" t="s">
        <v>73</v>
      </c>
      <c r="E2420" s="11">
        <v>4.007893864E10</v>
      </c>
      <c r="F2420" s="12">
        <v>0.074</v>
      </c>
      <c r="G2420" s="12">
        <v>646.0</v>
      </c>
      <c r="H2420" s="12">
        <v>0.075</v>
      </c>
      <c r="I2420" s="22">
        <f>VLOOKUP(A2420,ENERGY!$A$2:$F$2692,5,0)</f>
        <v>4774</v>
      </c>
      <c r="J2420" s="10">
        <f>VLOOKUP(A2421,ENERGY!$A$2:$F$2692,6,0)</f>
        <v>32391</v>
      </c>
      <c r="K2420" s="23">
        <v>0.024</v>
      </c>
      <c r="L2420" s="10">
        <f>VLOOKUP(A2420,TOURISM!$A$2:$E$2692,5,0)</f>
        <v>6797000000</v>
      </c>
      <c r="M2420" s="10">
        <f>VLOOKUP(A2420,TOURISM!$A$2:$F$2692,6,0)</f>
        <v>4440000000</v>
      </c>
      <c r="N2420" s="23">
        <v>0.358</v>
      </c>
      <c r="O2420" s="23">
        <v>72.0</v>
      </c>
      <c r="P2420" s="27">
        <f t="shared" si="1125"/>
        <v>69</v>
      </c>
      <c r="Q2420" s="23">
        <v>286.0</v>
      </c>
      <c r="R2420" s="23">
        <v>0.148</v>
      </c>
      <c r="S2420" s="23">
        <v>0.486</v>
      </c>
      <c r="T2420" s="10">
        <f>VLOOKUP(A2420,TOURISM!$A$2:$E$2692,5,0)</f>
        <v>6797000000</v>
      </c>
      <c r="U2420" s="10">
        <f>VLOOKUP(A2420,TOURISM!$A$2:$F$2692,6,0)</f>
        <v>4440000000</v>
      </c>
      <c r="V2420" s="10">
        <f>VLOOKUP(A2420,BUSINESS!$A$2:$E$2692,5,0)</f>
        <v>0.302</v>
      </c>
      <c r="W2420" s="10">
        <f>VLOOKUP(A2420,BUSINESS!$A$2:$F$2692,6,0)</f>
        <v>9</v>
      </c>
      <c r="X2420" s="10">
        <f>VLOOKUP(A2420,BUSINESS!$A$2:$G$2692,7,0)</f>
        <v>45</v>
      </c>
      <c r="Y2420" s="10">
        <f>VLOOKUP(A2420,BUSINESS!$A$2:$H$2692,8,0)</f>
        <v>180</v>
      </c>
      <c r="Z2420" s="10">
        <f>VLOOKUP(A2420,BUSINESS!$A$2:$I$2692,9,0)</f>
        <v>0.52</v>
      </c>
      <c r="AA2420" s="10">
        <f>VLOOKUP(A2420,BUSINESS!$A$2:$J$2692,10,0)</f>
        <v>0.772</v>
      </c>
      <c r="AB2420" s="7">
        <f t="shared" si="2"/>
        <v>270803639459</v>
      </c>
    </row>
    <row r="2421">
      <c r="A2421" s="7" t="str">
        <f t="shared" si="1"/>
        <v>Oman-Middle East2011</v>
      </c>
      <c r="B2421" s="8" t="s">
        <v>219</v>
      </c>
      <c r="C2421" s="5" t="s">
        <v>93</v>
      </c>
      <c r="D2421" s="9" t="s">
        <v>73</v>
      </c>
      <c r="E2421" s="11">
        <v>6.9971912138E10</v>
      </c>
      <c r="F2421" s="12">
        <v>0.024</v>
      </c>
      <c r="G2421" s="12">
        <v>610.0</v>
      </c>
      <c r="H2421" s="12">
        <v>0.062</v>
      </c>
      <c r="I2421" s="22">
        <f>VLOOKUP(A2421,ENERGY!$A$2:$F$2692,5,0)</f>
        <v>9350</v>
      </c>
      <c r="J2421" s="10">
        <f>VLOOKUP(A2422,ENERGY!$A$2:$F$2692,6,0)</f>
        <v>36157</v>
      </c>
      <c r="K2421" s="23">
        <v>0.024</v>
      </c>
      <c r="L2421" s="10">
        <f>VLOOKUP(A2421,TOURISM!$A$2:$E$2692,5,0)</f>
        <v>1612000000</v>
      </c>
      <c r="M2421" s="10">
        <f>VLOOKUP(A2421,TOURISM!$A$2:$F$2692,6,0)</f>
        <v>1982000000</v>
      </c>
      <c r="N2421" s="23">
        <v>0.353</v>
      </c>
      <c r="O2421" s="23">
        <v>65.0</v>
      </c>
      <c r="P2421" s="27">
        <f t="shared" si="1125"/>
        <v>69</v>
      </c>
      <c r="Q2421" s="23">
        <v>600.0</v>
      </c>
      <c r="R2421" s="23">
        <v>0.072</v>
      </c>
      <c r="S2421" s="23">
        <v>0.605</v>
      </c>
      <c r="T2421" s="10">
        <f>VLOOKUP(A2421,TOURISM!$A$2:$E$2692,5,0)</f>
        <v>1612000000</v>
      </c>
      <c r="U2421" s="10">
        <f>VLOOKUP(A2421,TOURISM!$A$2:$F$2692,6,0)</f>
        <v>1982000000</v>
      </c>
      <c r="V2421" s="10">
        <f>VLOOKUP(A2421,BUSINESS!$A$2:$E$2692,5,0)</f>
        <v>0.22</v>
      </c>
      <c r="W2421" s="10">
        <f>VLOOKUP(A2421,BUSINESS!$A$2:$F$2692,6,0)</f>
        <v>8</v>
      </c>
      <c r="X2421" s="10">
        <f>VLOOKUP(A2421,BUSINESS!$A$2:$G$2692,7,0)</f>
        <v>45</v>
      </c>
      <c r="Y2421" s="10">
        <f>VLOOKUP(A2421,BUSINESS!$A$2:$H$2692,8,0)</f>
        <v>62</v>
      </c>
      <c r="Z2421" s="10">
        <f>VLOOKUP(A2421,BUSINESS!$A$2:$I$2692,9,0)</f>
        <v>0.48</v>
      </c>
      <c r="AA2421" s="10">
        <f>VLOOKUP(A2421,BUSINESS!$A$2:$J$2692,10,0)</f>
        <v>1.59</v>
      </c>
      <c r="AB2421" s="7">
        <f t="shared" si="2"/>
        <v>971832113028</v>
      </c>
    </row>
    <row r="2422">
      <c r="A2422" s="7" t="str">
        <f t="shared" si="1"/>
        <v>Qatar-Middle East2011</v>
      </c>
      <c r="B2422" s="8" t="s">
        <v>229</v>
      </c>
      <c r="C2422" s="5" t="s">
        <v>93</v>
      </c>
      <c r="D2422" s="9" t="s">
        <v>73</v>
      </c>
      <c r="E2422" s="11">
        <v>1.7E11</v>
      </c>
      <c r="F2422" s="12">
        <v>0.019</v>
      </c>
      <c r="G2422" s="12">
        <v>1738.0</v>
      </c>
      <c r="H2422" s="12">
        <v>0.055</v>
      </c>
      <c r="I2422" s="22">
        <f>VLOOKUP(A2422,ENERGY!$A$2:$F$2692,5,0)</f>
        <v>14185</v>
      </c>
      <c r="J2422" s="10">
        <f>VLOOKUP(A2423,ENERGY!$A$2:$F$2692,6,0)</f>
        <v>327272</v>
      </c>
      <c r="K2422" s="23">
        <v>0.024</v>
      </c>
      <c r="L2422" s="10">
        <f>VLOOKUP(A2422,TOURISM!$A$2:$E$2692,5,0)</f>
        <v>4463000000</v>
      </c>
      <c r="M2422" s="10">
        <f>VLOOKUP(A2422,TOURISM!$A$2:$F$2692,6,0)</f>
        <v>7813000000</v>
      </c>
      <c r="N2422" s="23">
        <v>0.448</v>
      </c>
      <c r="O2422" s="23">
        <v>74.0</v>
      </c>
      <c r="P2422" s="27">
        <f t="shared" si="1125"/>
        <v>69</v>
      </c>
      <c r="Q2422" s="23">
        <v>328.0</v>
      </c>
      <c r="R2422" s="23">
        <v>0.08</v>
      </c>
      <c r="S2422" s="23">
        <v>0.537</v>
      </c>
      <c r="T2422" s="10">
        <f>VLOOKUP(A2422,TOURISM!$A$2:$E$2692,5,0)</f>
        <v>4463000000</v>
      </c>
      <c r="U2422" s="10">
        <f>VLOOKUP(A2422,TOURISM!$A$2:$F$2692,6,0)</f>
        <v>7813000000</v>
      </c>
      <c r="V2422" s="10">
        <f>VLOOKUP(A2422,BUSINESS!$A$2:$E$2692,5,0)</f>
        <v>0.113</v>
      </c>
      <c r="W2422" s="10">
        <f>VLOOKUP(A2422,BUSINESS!$A$2:$F$2692,6,0)</f>
        <v>9</v>
      </c>
      <c r="X2422" s="10">
        <f>VLOOKUP(A2422,BUSINESS!$A$2:$G$2692,7,0)</f>
        <v>45</v>
      </c>
      <c r="Y2422" s="10">
        <f>VLOOKUP(A2422,BUSINESS!$A$2:$H$2692,8,0)</f>
        <v>36</v>
      </c>
      <c r="Z2422" s="10">
        <f>VLOOKUP(A2422,BUSINESS!$A$2:$I$2692,9,0)</f>
        <v>0.69</v>
      </c>
      <c r="AA2422" s="10">
        <f>VLOOKUP(A2422,BUSINESS!$A$2:$J$2692,10,0)</f>
        <v>1.205</v>
      </c>
      <c r="AB2422" s="7">
        <f t="shared" si="2"/>
        <v>2125000000000</v>
      </c>
    </row>
    <row r="2423">
      <c r="A2423" s="7" t="str">
        <f t="shared" si="1"/>
        <v>Saudi Arabia-Middle East2011</v>
      </c>
      <c r="B2423" s="8" t="s">
        <v>236</v>
      </c>
      <c r="C2423" s="5" t="s">
        <v>93</v>
      </c>
      <c r="D2423" s="9" t="s">
        <v>73</v>
      </c>
      <c r="E2423" s="11">
        <v>6.7E11</v>
      </c>
      <c r="F2423" s="12">
        <v>0.035</v>
      </c>
      <c r="G2423" s="12">
        <v>721.0</v>
      </c>
      <c r="H2423" s="10" t="str">
        <f>if(AND(#REF!=#REF!,#REF!=#REF!+1,ISBLANK(#REF!)),#REF!,#REF!)</f>
        <v>#REF!</v>
      </c>
      <c r="I2423" s="22">
        <f>VLOOKUP(A2423,ENERGY!$A$2:$F$2692,5,0)</f>
        <v>121382</v>
      </c>
      <c r="J2423" s="10">
        <f>VLOOKUP(A2424,ENERGY!$A$2:$F$2692,6,0)</f>
        <v>50634</v>
      </c>
      <c r="K2423" s="23">
        <v>0.024</v>
      </c>
      <c r="L2423" s="10">
        <f>VLOOKUP(A2423,TOURISM!$A$2:$E$2692,5,0)</f>
        <v>9317000000</v>
      </c>
      <c r="M2423" s="10">
        <f>VLOOKUP(A2423,TOURISM!$A$2:$F$2692,6,0)</f>
        <v>18202000000</v>
      </c>
      <c r="N2423" s="23">
        <v>0.635</v>
      </c>
      <c r="O2423" s="23">
        <v>39.0</v>
      </c>
      <c r="P2423" s="27">
        <f t="shared" si="1125"/>
        <v>69</v>
      </c>
      <c r="Q2423" s="23">
        <v>240.0</v>
      </c>
      <c r="R2423" s="23">
        <v>0.028</v>
      </c>
      <c r="S2423" s="23">
        <v>0.331</v>
      </c>
      <c r="T2423" s="10">
        <f>VLOOKUP(A2423,TOURISM!$A$2:$E$2692,5,0)</f>
        <v>9317000000</v>
      </c>
      <c r="U2423" s="10">
        <f>VLOOKUP(A2423,TOURISM!$A$2:$F$2692,6,0)</f>
        <v>18202000000</v>
      </c>
      <c r="V2423" s="10">
        <f>VLOOKUP(A2423,BUSINESS!$A$2:$E$2692,5,0)</f>
        <v>0.145</v>
      </c>
      <c r="W2423" s="10">
        <f>VLOOKUP(A2423,BUSINESS!$A$2:$F$2692,6,0)</f>
        <v>21</v>
      </c>
      <c r="X2423" s="10">
        <f>VLOOKUP(A2423,BUSINESS!$A$2:$G$2692,7,0)</f>
        <v>45</v>
      </c>
      <c r="Y2423" s="10">
        <f>VLOOKUP(A2423,BUSINESS!$A$2:$H$2692,8,0)</f>
        <v>79</v>
      </c>
      <c r="Z2423" s="10">
        <f>VLOOKUP(A2423,BUSINESS!$A$2:$I$2692,9,0)</f>
        <v>0.475</v>
      </c>
      <c r="AA2423" s="10">
        <f>VLOOKUP(A2423,BUSINESS!$A$2:$J$2692,10,0)</f>
        <v>1.935</v>
      </c>
      <c r="AB2423" s="7">
        <f t="shared" si="2"/>
        <v>23928571428571</v>
      </c>
    </row>
    <row r="2424">
      <c r="A2424" s="7" t="str">
        <f t="shared" si="1"/>
        <v>Syria-Middle East2011</v>
      </c>
      <c r="B2424" s="8" t="s">
        <v>261</v>
      </c>
      <c r="C2424" s="5" t="s">
        <v>93</v>
      </c>
      <c r="D2424" s="9" t="s">
        <v>73</v>
      </c>
      <c r="E2424" s="8"/>
      <c r="F2424" s="12">
        <v>0.034</v>
      </c>
      <c r="G2424" s="12">
        <v>102.0</v>
      </c>
      <c r="H2424" s="13"/>
      <c r="I2424" s="22">
        <f>VLOOKUP(A2424,ENERGY!$A$2:$F$2692,5,0)</f>
        <v>20792</v>
      </c>
      <c r="J2424" s="10">
        <f>VLOOKUP(A2425,ENERGY!$A$2:$F$2692,6,0)</f>
        <v>116149</v>
      </c>
      <c r="K2424" s="23">
        <v>0.024</v>
      </c>
      <c r="L2424" s="10">
        <f>VLOOKUP(A2424,TOURISM!$A$2:$E$2692,5,0)</f>
        <v>4463000000</v>
      </c>
      <c r="M2424" s="10">
        <f>VLOOKUP(A2424,TOURISM!$A$2:$F$2692,6,0)</f>
        <v>14000000</v>
      </c>
      <c r="N2424" s="23">
        <v>0.348</v>
      </c>
      <c r="O2424" s="23">
        <v>45.0</v>
      </c>
      <c r="P2424" s="27">
        <f t="shared" si="1125"/>
        <v>69</v>
      </c>
      <c r="Q2424" s="23">
        <v>147.0</v>
      </c>
      <c r="R2424" s="23">
        <v>0.104</v>
      </c>
      <c r="S2424" s="23">
        <v>0.423</v>
      </c>
      <c r="T2424" s="10">
        <f>VLOOKUP(A2424,TOURISM!$A$2:$E$2692,5,0)</f>
        <v>4463000000</v>
      </c>
      <c r="U2424" s="10">
        <f>VLOOKUP(A2424,TOURISM!$A$2:$F$2692,6,0)</f>
        <v>14000000</v>
      </c>
      <c r="V2424" s="10">
        <f>VLOOKUP(A2424,BUSINESS!$A$2:$E$2692,5,0)</f>
        <v>0.397</v>
      </c>
      <c r="W2424" s="10">
        <f>VLOOKUP(A2424,BUSINESS!$A$2:$F$2692,6,0)</f>
        <v>13</v>
      </c>
      <c r="X2424" s="10">
        <f>VLOOKUP(A2424,BUSINESS!$A$2:$G$2692,7,0)</f>
        <v>45</v>
      </c>
      <c r="Y2424" s="10">
        <f>VLOOKUP(A2424,BUSINESS!$A$2:$H$2692,8,0)</f>
        <v>336</v>
      </c>
      <c r="Z2424" s="10">
        <f>VLOOKUP(A2424,BUSINESS!$A$2:$I$2692,9,0)</f>
        <v>0.225</v>
      </c>
      <c r="AA2424" s="10">
        <f>VLOOKUP(A2424,BUSINESS!$A$2:$J$2692,10,0)</f>
        <v>0.592</v>
      </c>
      <c r="AB2424" s="7">
        <f t="shared" si="2"/>
        <v>0</v>
      </c>
    </row>
    <row r="2425">
      <c r="A2425" s="7" t="str">
        <f t="shared" si="1"/>
        <v>United Arab Emirates-Middle East2011</v>
      </c>
      <c r="B2425" s="8" t="s">
        <v>275</v>
      </c>
      <c r="C2425" s="5" t="s">
        <v>93</v>
      </c>
      <c r="D2425" s="9" t="s">
        <v>73</v>
      </c>
      <c r="E2425" s="11">
        <v>3.49E11</v>
      </c>
      <c r="F2425" s="12">
        <v>0.031</v>
      </c>
      <c r="G2425" s="12">
        <v>1375.0</v>
      </c>
      <c r="H2425" s="10" t="str">
        <f>if(AND(#REF!=#REF!,#REF!=#REF!+1,ISBLANK(#REF!)),#REF!,#REF!)</f>
        <v>#REF!</v>
      </c>
      <c r="I2425" s="22">
        <f>VLOOKUP(A2425,ENERGY!$A$2:$F$2692,5,0)</f>
        <v>43231</v>
      </c>
      <c r="J2425" s="10">
        <f>VLOOKUP(A2426,ENERGY!$A$2:$F$2692,6,0)</f>
        <v>20044</v>
      </c>
      <c r="K2425" s="23">
        <v>0.024</v>
      </c>
      <c r="L2425" s="10">
        <f>VLOOKUP(A2425,TOURISM!$A$2:$E$2692,5,0)</f>
        <v>1246000000</v>
      </c>
      <c r="M2425" s="10">
        <f>VLOOKUP(A2425,TOURISM!$A$2:$F$2692,6,0)</f>
        <v>345000000</v>
      </c>
      <c r="N2425" s="23">
        <v>0.404</v>
      </c>
      <c r="O2425" s="23">
        <v>202.0</v>
      </c>
      <c r="P2425" s="27">
        <f t="shared" si="1125"/>
        <v>69</v>
      </c>
      <c r="Q2425" s="23">
        <v>184.0</v>
      </c>
      <c r="R2425" s="23">
        <v>0.068</v>
      </c>
      <c r="S2425" s="23">
        <v>0.128</v>
      </c>
      <c r="T2425" s="10">
        <f>VLOOKUP(A2425,TOURISM!$A$2:$E$2692,5,0)</f>
        <v>1246000000</v>
      </c>
      <c r="U2425" s="10">
        <f>VLOOKUP(A2425,TOURISM!$A$2:$F$2692,6,0)</f>
        <v>345000000</v>
      </c>
      <c r="V2425" s="10">
        <f>VLOOKUP(A2425,BUSINESS!$A$2:$E$2692,5,0)</f>
        <v>0.141</v>
      </c>
      <c r="W2425" s="10">
        <f>VLOOKUP(A2425,BUSINESS!$A$2:$F$2692,6,0)</f>
        <v>13</v>
      </c>
      <c r="X2425" s="10">
        <f>VLOOKUP(A2425,BUSINESS!$A$2:$G$2692,7,0)</f>
        <v>45</v>
      </c>
      <c r="Y2425" s="10">
        <f>VLOOKUP(A2425,BUSINESS!$A$2:$H$2692,8,0)</f>
        <v>12</v>
      </c>
      <c r="Z2425" s="10">
        <f>VLOOKUP(A2425,BUSINESS!$A$2:$I$2692,9,0)</f>
        <v>0.78</v>
      </c>
      <c r="AA2425" s="10">
        <f>VLOOKUP(A2425,BUSINESS!$A$2:$J$2692,10,0)</f>
        <v>1.314</v>
      </c>
      <c r="AB2425" s="7">
        <f t="shared" si="2"/>
        <v>5132352941176</v>
      </c>
    </row>
    <row r="2426">
      <c r="A2426" s="7" t="str">
        <f t="shared" si="1"/>
        <v>Yemen-Middle East2011</v>
      </c>
      <c r="B2426" s="8" t="s">
        <v>283</v>
      </c>
      <c r="C2426" s="5" t="s">
        <v>93</v>
      </c>
      <c r="D2426" s="9" t="s">
        <v>73</v>
      </c>
      <c r="E2426" s="11">
        <v>2.9207296703E10</v>
      </c>
      <c r="F2426" s="12">
        <v>0.05</v>
      </c>
      <c r="G2426" s="12">
        <v>63.0</v>
      </c>
      <c r="H2426" s="12">
        <v>0.25</v>
      </c>
      <c r="I2426" s="22">
        <f>VLOOKUP(A2426,ENERGY!$A$2:$F$2692,5,0)</f>
        <v>6589</v>
      </c>
      <c r="J2426" s="10">
        <f>VLOOKUP(A2427,ENERGY!$A$2:$F$2692,6,0)</f>
        <v>565</v>
      </c>
      <c r="K2426" s="23">
        <v>0.024</v>
      </c>
      <c r="L2426" s="10">
        <f>VLOOKUP(A2426,TOURISM!$A$2:$E$2692,5,0)</f>
        <v>780000000</v>
      </c>
      <c r="M2426" s="10">
        <f>VLOOKUP(A2426,TOURISM!$A$2:$F$2692,6,0)</f>
        <v>258000000</v>
      </c>
      <c r="N2426" s="23">
        <v>0.8</v>
      </c>
      <c r="O2426" s="23">
        <v>50.0</v>
      </c>
      <c r="P2426" s="27">
        <f t="shared" si="1125"/>
        <v>69</v>
      </c>
      <c r="Q2426" s="23">
        <v>1080.0</v>
      </c>
      <c r="R2426" s="23">
        <v>0.062</v>
      </c>
      <c r="S2426" s="23">
        <v>0.302</v>
      </c>
      <c r="T2426" s="10">
        <f>VLOOKUP(A2426,TOURISM!$A$2:$E$2692,5,0)</f>
        <v>780000000</v>
      </c>
      <c r="U2426" s="10">
        <f>VLOOKUP(A2426,TOURISM!$A$2:$F$2692,6,0)</f>
        <v>258000000</v>
      </c>
      <c r="V2426" s="10">
        <f>VLOOKUP(A2426,BUSINESS!$A$2:$E$2692,5,0)</f>
        <v>0.327</v>
      </c>
      <c r="W2426" s="10">
        <f>VLOOKUP(A2426,BUSINESS!$A$2:$F$2692,6,0)</f>
        <v>12</v>
      </c>
      <c r="X2426" s="10">
        <f>VLOOKUP(A2426,BUSINESS!$A$2:$G$2692,7,0)</f>
        <v>45</v>
      </c>
      <c r="Y2426" s="10">
        <f>VLOOKUP(A2426,BUSINESS!$A$2:$H$2692,8,0)</f>
        <v>248</v>
      </c>
      <c r="Z2426" s="10">
        <f>VLOOKUP(A2426,BUSINESS!$A$2:$I$2692,9,0)</f>
        <v>0.149</v>
      </c>
      <c r="AA2426" s="10">
        <f>VLOOKUP(A2426,BUSINESS!$A$2:$J$2692,10,0)</f>
        <v>0.501</v>
      </c>
      <c r="AB2426" s="7">
        <f t="shared" si="2"/>
        <v>471085430694</v>
      </c>
    </row>
    <row r="2427">
      <c r="A2427" s="7" t="str">
        <f t="shared" si="1"/>
        <v>American Samoa-Oceania2011</v>
      </c>
      <c r="B2427" s="8" t="s">
        <v>79</v>
      </c>
      <c r="C2427" s="5" t="s">
        <v>80</v>
      </c>
      <c r="D2427" s="9" t="s">
        <v>73</v>
      </c>
      <c r="E2427" s="8"/>
      <c r="F2427" s="10">
        <f>if(AND(C2388=C2389,D2388=D2388+1,ISBLANK(F2389)),F2388,F2389)</f>
        <v>0.06</v>
      </c>
      <c r="G2427" s="10">
        <f>if(AND(C2388=C2389,D2388=D2388+1,ISBLANK(G2389)),G2388,G2389)</f>
        <v>826</v>
      </c>
      <c r="H2427" s="10">
        <f>if(AND(C2388=C2389,D2388=D2388+1,ISBLANK(H2389)),H2388,H2389)</f>
        <v>0.064</v>
      </c>
      <c r="I2427" s="22">
        <f>VLOOKUP(A2427,ENERGY!$A$2:$F$2692,5,0)</f>
        <v>133681</v>
      </c>
      <c r="J2427" s="10">
        <f>VLOOKUP(A2428,ENERGY!$A$2:$F$2692,6,0)</f>
        <v>324860</v>
      </c>
      <c r="K2427" s="23">
        <v>0.024</v>
      </c>
      <c r="L2427" s="10">
        <f>VLOOKUP(A2427,TOURISM!$A$2:$E$2692,5,0)</f>
        <v>16800000</v>
      </c>
      <c r="M2427" s="10">
        <f>VLOOKUP(A2427,TOURISM!$A$2:$F$2692,6,0)</f>
        <v>22209000000</v>
      </c>
      <c r="N2427" s="23">
        <v>0.44</v>
      </c>
      <c r="O2427" s="23">
        <v>44.0</v>
      </c>
      <c r="P2427" s="27">
        <f t="shared" si="1125"/>
        <v>69</v>
      </c>
      <c r="Q2427" s="23">
        <v>424.0</v>
      </c>
      <c r="R2427" s="23">
        <v>0.078</v>
      </c>
      <c r="S2427" s="23">
        <v>0.318</v>
      </c>
      <c r="T2427" s="10">
        <f>VLOOKUP(A2427,TOURISM!$A$2:$E$2692,5,0)</f>
        <v>16800000</v>
      </c>
      <c r="U2427" s="10">
        <f>VLOOKUP(A2427,TOURISM!$A$2:$F$2692,6,0)</f>
        <v>22209000000</v>
      </c>
      <c r="V2427" s="10">
        <f>VLOOKUP(A2427,BUSINESS!$A$2:$E$2692,5,0)</f>
        <v>0.648</v>
      </c>
      <c r="W2427" s="10">
        <f>VLOOKUP(A2427,BUSINESS!$A$2:$F$2692,6,0)</f>
        <v>17</v>
      </c>
      <c r="X2427" s="10">
        <f>VLOOKUP(A2427,BUSINESS!$A$2:$G$2692,7,0)</f>
        <v>110</v>
      </c>
      <c r="Y2427" s="10">
        <f>VLOOKUP(A2427,BUSINESS!$A$2:$H$2692,8,0)</f>
        <v>128</v>
      </c>
      <c r="Z2427" s="10">
        <f>VLOOKUP(A2427,BUSINESS!$A$2:$I$2692,9,0)</f>
        <v>0.081</v>
      </c>
      <c r="AA2427" s="10">
        <f>VLOOKUP(A2427,BUSINESS!$A$2:$J$2692,10,0)</f>
        <v>1.092</v>
      </c>
      <c r="AB2427" s="7">
        <f t="shared" si="2"/>
        <v>0</v>
      </c>
    </row>
    <row r="2428">
      <c r="A2428" s="7" t="str">
        <f t="shared" si="1"/>
        <v>Australia-Oceania2011</v>
      </c>
      <c r="B2428" s="8" t="s">
        <v>88</v>
      </c>
      <c r="C2428" s="5" t="s">
        <v>80</v>
      </c>
      <c r="D2428" s="9" t="s">
        <v>73</v>
      </c>
      <c r="E2428" s="11">
        <v>1.14E12</v>
      </c>
      <c r="F2428" s="12">
        <v>0.089</v>
      </c>
      <c r="G2428" s="12">
        <v>5138.0</v>
      </c>
      <c r="H2428" s="12">
        <v>0.073</v>
      </c>
      <c r="I2428" s="22">
        <f>VLOOKUP(A2428,ENERGY!$A$2:$F$2692,5,0)</f>
        <v>105751</v>
      </c>
      <c r="J2428" s="10" t="str">
        <f>VLOOKUP(A2429,ENERGY!$A$2:$F$2692,6,0)</f>
        <v>#N/A</v>
      </c>
      <c r="K2428" s="23">
        <v>0.024</v>
      </c>
      <c r="L2428" s="10">
        <f>VLOOKUP(A2428,TOURISM!$A$2:$E$2692,5,0)</f>
        <v>34207000000</v>
      </c>
      <c r="M2428" s="10">
        <f>VLOOKUP(A2428,TOURISM!$A$2:$F$2692,6,0)</f>
        <v>33328000000</v>
      </c>
      <c r="N2428" s="23">
        <v>0.387</v>
      </c>
      <c r="O2428" s="23">
        <v>30.0</v>
      </c>
      <c r="P2428" s="27">
        <f t="shared" si="1125"/>
        <v>69</v>
      </c>
      <c r="Q2428" s="23">
        <v>344.0</v>
      </c>
      <c r="R2428" s="23">
        <v>0.065</v>
      </c>
      <c r="S2428" s="23">
        <v>0.552</v>
      </c>
      <c r="T2428" s="10">
        <f>VLOOKUP(A2428,TOURISM!$A$2:$E$2692,5,0)</f>
        <v>34207000000</v>
      </c>
      <c r="U2428" s="10">
        <f>VLOOKUP(A2428,TOURISM!$A$2:$F$2692,6,0)</f>
        <v>33328000000</v>
      </c>
      <c r="V2428" s="10">
        <f>VLOOKUP(A2428,BUSINESS!$A$2:$E$2692,5,0)</f>
        <v>0.473</v>
      </c>
      <c r="W2428" s="10">
        <f>VLOOKUP(A2428,BUSINESS!$A$2:$F$2692,6,0)</f>
        <v>3</v>
      </c>
      <c r="X2428" s="10">
        <f>VLOOKUP(A2428,BUSINESS!$A$2:$G$2692,7,0)</f>
        <v>110</v>
      </c>
      <c r="Y2428" s="10">
        <f>VLOOKUP(A2428,BUSINESS!$A$2:$H$2692,8,0)</f>
        <v>109</v>
      </c>
      <c r="Z2428" s="10">
        <f>VLOOKUP(A2428,BUSINESS!$A$2:$I$2692,9,0)</f>
        <v>0.795</v>
      </c>
      <c r="AA2428" s="10">
        <f>VLOOKUP(A2428,BUSINESS!$A$2:$J$2692,10,0)</f>
        <v>1.046</v>
      </c>
      <c r="AB2428" s="7">
        <f t="shared" si="2"/>
        <v>17538461538462</v>
      </c>
    </row>
    <row r="2429">
      <c r="A2429" s="7" t="str">
        <f t="shared" si="1"/>
        <v>Fiji-Oceania2011</v>
      </c>
      <c r="B2429" s="8" t="s">
        <v>141</v>
      </c>
      <c r="C2429" s="5" t="s">
        <v>80</v>
      </c>
      <c r="D2429" s="9" t="s">
        <v>73</v>
      </c>
      <c r="E2429" s="11">
        <v>3.753485389E9</v>
      </c>
      <c r="F2429" s="12">
        <v>0.038</v>
      </c>
      <c r="G2429" s="12">
        <v>167.0</v>
      </c>
      <c r="H2429" s="12">
        <v>0.075</v>
      </c>
      <c r="I2429" s="22" t="str">
        <f>VLOOKUP(A2429,ENERGY!$A$2:$F$2692,5,0)</f>
        <v>#N/A</v>
      </c>
      <c r="J2429" s="10" t="str">
        <f>VLOOKUP(A2430,ENERGY!$A$2:$F$2692,6,0)</f>
        <v>#N/A</v>
      </c>
      <c r="K2429" s="23">
        <v>0.024</v>
      </c>
      <c r="L2429" s="10">
        <f>VLOOKUP(A2429,TOURISM!$A$2:$E$2692,5,0)</f>
        <v>933000000</v>
      </c>
      <c r="M2429" s="10">
        <f>VLOOKUP(A2429,TOURISM!$A$2:$F$2692,6,0)</f>
        <v>115000000</v>
      </c>
      <c r="N2429" s="27">
        <f t="shared" ref="N2429:S2429" si="1126">if(AND(L2429=L2430,M2429=M2429+1,ISBLANK(N2430)),N2429,N2430)</f>
        <v>0.37</v>
      </c>
      <c r="O2429" s="27">
        <f t="shared" si="1126"/>
        <v>14</v>
      </c>
      <c r="P2429" s="27">
        <f t="shared" si="1126"/>
        <v>69</v>
      </c>
      <c r="Q2429" s="27">
        <f t="shared" si="1126"/>
        <v>147</v>
      </c>
      <c r="R2429" s="27">
        <f t="shared" si="1126"/>
        <v>0.403</v>
      </c>
      <c r="S2429" s="27">
        <f t="shared" si="1126"/>
        <v>1.257</v>
      </c>
      <c r="T2429" s="10">
        <f>VLOOKUP(A2429,TOURISM!$A$2:$E$2692,5,0)</f>
        <v>933000000</v>
      </c>
      <c r="U2429" s="10">
        <f>VLOOKUP(A2429,TOURISM!$A$2:$F$2692,6,0)</f>
        <v>115000000</v>
      </c>
      <c r="V2429" s="10">
        <f>VLOOKUP(A2429,BUSINESS!$A$2:$E$2692,5,0)</f>
        <v>0.383</v>
      </c>
      <c r="W2429" s="10">
        <f>VLOOKUP(A2429,BUSINESS!$A$2:$F$2692,6,0)</f>
        <v>45</v>
      </c>
      <c r="X2429" s="10">
        <f>VLOOKUP(A2429,BUSINESS!$A$2:$G$2692,7,0)</f>
        <v>110</v>
      </c>
      <c r="Y2429" s="10">
        <f>VLOOKUP(A2429,BUSINESS!$A$2:$H$2692,8,0)</f>
        <v>163</v>
      </c>
      <c r="Z2429" s="10">
        <f>VLOOKUP(A2429,BUSINESS!$A$2:$I$2692,9,0)</f>
        <v>0.28</v>
      </c>
      <c r="AA2429" s="10">
        <f>VLOOKUP(A2429,BUSINESS!$A$2:$J$2692,10,0)</f>
        <v>0.838</v>
      </c>
      <c r="AB2429" s="7">
        <f t="shared" si="2"/>
        <v>9313859526</v>
      </c>
    </row>
    <row r="2430">
      <c r="A2430" s="7" t="str">
        <f t="shared" si="1"/>
        <v>French Polynesia-Oceania2011</v>
      </c>
      <c r="B2430" s="8" t="s">
        <v>144</v>
      </c>
      <c r="C2430" s="5" t="s">
        <v>80</v>
      </c>
      <c r="D2430" s="9" t="s">
        <v>73</v>
      </c>
      <c r="E2430" s="8"/>
      <c r="F2430" s="10">
        <f>if(AND(C1585=C1586,D1585=D1585+1,ISBLANK(F1586)),F1585,F1586)</f>
        <v>0.036</v>
      </c>
      <c r="G2430" s="10">
        <f>if(AND(C1585=C1586,D1585=D1585+1,ISBLANK(G1586)),G1585,G1586)</f>
        <v>599</v>
      </c>
      <c r="H2430" s="10">
        <f>if(AND(C1593=C1594,D1593=D1593+1,ISBLANK(H1594)),H1593,H1594)</f>
        <v>0.074</v>
      </c>
      <c r="I2430" s="22" t="str">
        <f>VLOOKUP(A2430,ENERGY!$A$2:$F$2692,5,0)</f>
        <v>#N/A</v>
      </c>
      <c r="J2430" s="10" t="str">
        <f>VLOOKUP(A2431,ENERGY!$A$2:$F$2692,6,0)</f>
        <v>#N/A</v>
      </c>
      <c r="K2430" s="23">
        <v>0.024</v>
      </c>
      <c r="L2430" s="10">
        <f>VLOOKUP(A2430,TOURISM!$A$2:$E$2692,5,0)</f>
        <v>384000000</v>
      </c>
      <c r="M2430" s="10">
        <f>VLOOKUP(A2430,TOURISM!$A$2:$F$2692,6,0)</f>
        <v>168000000</v>
      </c>
      <c r="N2430" s="23">
        <v>0.37</v>
      </c>
      <c r="O2430" s="23">
        <v>14.0</v>
      </c>
      <c r="P2430" s="27">
        <f t="shared" ref="P2430:P2431" si="1127">if(AND(N2430=N2431,O2430=O2430+1,ISBLANK(P2431)),P2430,P2431)</f>
        <v>69</v>
      </c>
      <c r="Q2430" s="23">
        <v>147.0</v>
      </c>
      <c r="R2430" s="23">
        <v>0.403</v>
      </c>
      <c r="S2430" s="23">
        <v>1.257</v>
      </c>
      <c r="T2430" s="10">
        <f>VLOOKUP(A2430,TOURISM!$A$2:$E$2692,5,0)</f>
        <v>384000000</v>
      </c>
      <c r="U2430" s="10">
        <f>VLOOKUP(A2430,TOURISM!$A$2:$F$2692,6,0)</f>
        <v>168000000</v>
      </c>
      <c r="V2430" s="10">
        <f>VLOOKUP(A2430,BUSINESS!$A$2:$E$2692,5,0)</f>
        <v>0.383</v>
      </c>
      <c r="W2430" s="10">
        <f>VLOOKUP(A2430,BUSINESS!$A$2:$F$2692,6,0)</f>
        <v>45</v>
      </c>
      <c r="X2430" s="10">
        <f>VLOOKUP(A2430,BUSINESS!$A$2:$G$2692,7,0)</f>
        <v>110</v>
      </c>
      <c r="Y2430" s="10">
        <f>VLOOKUP(A2430,BUSINESS!$A$2:$H$2692,8,0)</f>
        <v>163</v>
      </c>
      <c r="Z2430" s="10">
        <f>VLOOKUP(A2430,BUSINESS!$A$2:$I$2692,9,0)</f>
        <v>0.49</v>
      </c>
      <c r="AA2430" s="10">
        <f>VLOOKUP(A2430,BUSINESS!$A$2:$J$2692,10,0)</f>
        <v>0.823</v>
      </c>
      <c r="AB2430" s="7">
        <f t="shared" si="2"/>
        <v>0</v>
      </c>
    </row>
    <row r="2431">
      <c r="A2431" s="7" t="str">
        <f t="shared" si="1"/>
        <v>Guam-Oceania2011</v>
      </c>
      <c r="B2431" s="8" t="s">
        <v>153</v>
      </c>
      <c r="C2431" s="5" t="s">
        <v>80</v>
      </c>
      <c r="D2431" s="9" t="s">
        <v>73</v>
      </c>
      <c r="E2431" s="8"/>
      <c r="F2431" s="10">
        <f>if(AND(C1469=C1470,D1469=D1469+1,ISBLANK(F1470)),F1469,F1470)</f>
        <v>0.041</v>
      </c>
      <c r="G2431" s="13"/>
      <c r="H2431" s="10">
        <f>if(AND(C1469=C1470,D1469=D1469+1,ISBLANK(H1470)),H1469,H1470)</f>
        <v>0.279</v>
      </c>
      <c r="I2431" s="22" t="str">
        <f>VLOOKUP(A2431,ENERGY!$A$2:$F$2692,5,0)</f>
        <v>#N/A</v>
      </c>
      <c r="J2431" s="10">
        <f>VLOOKUP(A2432,ENERGY!$A$2:$F$2692,6,0)</f>
        <v>70</v>
      </c>
      <c r="K2431" s="23">
        <v>0.024</v>
      </c>
      <c r="L2431" s="10">
        <f>VLOOKUP(A2431,TOURISM!$A$2:$E$2692,5,0)</f>
        <v>124000000</v>
      </c>
      <c r="M2431" s="10">
        <f>VLOOKUP(A2431,TOURISM!$A$2:$F$2692,6,0)</f>
        <v>384000000</v>
      </c>
      <c r="N2431" s="23">
        <v>0.523</v>
      </c>
      <c r="O2431" s="23">
        <v>19.0</v>
      </c>
      <c r="P2431" s="27">
        <f t="shared" si="1127"/>
        <v>69</v>
      </c>
      <c r="Q2431" s="23">
        <v>172.0</v>
      </c>
      <c r="R2431" s="23">
        <v>0.52</v>
      </c>
      <c r="S2431" s="23">
        <v>1.278</v>
      </c>
      <c r="T2431" s="10">
        <f>VLOOKUP(A2431,TOURISM!$A$2:$E$2692,5,0)</f>
        <v>124000000</v>
      </c>
      <c r="U2431" s="10">
        <f>VLOOKUP(A2431,TOURISM!$A$2:$F$2692,6,0)</f>
        <v>384000000</v>
      </c>
      <c r="V2431" s="10">
        <f>VLOOKUP(A2431,BUSINESS!$A$2:$E$2692,5,0)</f>
        <v>0.383</v>
      </c>
      <c r="W2431" s="10">
        <f>VLOOKUP(A2431,BUSINESS!$A$2:$F$2692,6,0)</f>
        <v>45</v>
      </c>
      <c r="X2431" s="10">
        <f>VLOOKUP(A2431,BUSINESS!$A$2:$G$2692,7,0)</f>
        <v>110</v>
      </c>
      <c r="Y2431" s="10">
        <f>VLOOKUP(A2431,BUSINESS!$A$2:$H$2692,8,0)</f>
        <v>163</v>
      </c>
      <c r="Z2431" s="10">
        <f>VLOOKUP(A2431,BUSINESS!$A$2:$I$2692,9,0)</f>
        <v>0.577</v>
      </c>
      <c r="AA2431" s="10">
        <f>VLOOKUP(A2431,BUSINESS!$A$2:$J$2692,10,0)</f>
        <v>0.838</v>
      </c>
      <c r="AB2431" s="7">
        <f t="shared" si="2"/>
        <v>0</v>
      </c>
    </row>
    <row r="2432">
      <c r="A2432" s="7" t="str">
        <f t="shared" si="1"/>
        <v>Kiribati-Oceania2011</v>
      </c>
      <c r="B2432" s="8" t="s">
        <v>176</v>
      </c>
      <c r="C2432" s="5" t="s">
        <v>80</v>
      </c>
      <c r="D2432" s="9" t="s">
        <v>73</v>
      </c>
      <c r="E2432" s="11">
        <v>1.72253739E8</v>
      </c>
      <c r="F2432" s="12">
        <v>0.108</v>
      </c>
      <c r="G2432" s="12">
        <v>181.0</v>
      </c>
      <c r="H2432" s="10">
        <f>if(AND(C1171=C1172,D1171=D1171+1,ISBLANK(H1172)),H1171,H1172)</f>
        <v>0.079</v>
      </c>
      <c r="I2432" s="22">
        <f>VLOOKUP(A2432,ENERGY!$A$2:$F$2692,5,0)</f>
        <v>10</v>
      </c>
      <c r="J2432" s="10">
        <f>VLOOKUP(A2433,ENERGY!$A$2:$F$2692,6,0)</f>
        <v>92</v>
      </c>
      <c r="K2432" s="23">
        <v>0.024</v>
      </c>
      <c r="L2432" s="10">
        <f>VLOOKUP(A2432,TOURISM!$A$2:$E$2692,5,0)</f>
        <v>65400000</v>
      </c>
      <c r="M2432" s="10">
        <f>VLOOKUP(A2432,TOURISM!$A$2:$F$2692,6,0)</f>
        <v>19172000000</v>
      </c>
      <c r="N2432" s="27">
        <f t="shared" ref="N2432:S2432" si="1128">if(AND(L2432=L2433,M2432=M2432+1,ISBLANK(N2433)),N2432,N2433)</f>
        <v>0.443</v>
      </c>
      <c r="O2432" s="27">
        <f t="shared" si="1128"/>
        <v>3</v>
      </c>
      <c r="P2432" s="27">
        <f t="shared" si="1128"/>
        <v>69</v>
      </c>
      <c r="Q2432" s="27">
        <f t="shared" si="1128"/>
        <v>119</v>
      </c>
      <c r="R2432" s="27">
        <f t="shared" si="1128"/>
        <v>0.117</v>
      </c>
      <c r="S2432" s="27">
        <f t="shared" si="1128"/>
        <v>0.018</v>
      </c>
      <c r="T2432" s="10">
        <f>VLOOKUP(A2432,TOURISM!$A$2:$E$2692,5,0)</f>
        <v>65400000</v>
      </c>
      <c r="U2432" s="10">
        <f>VLOOKUP(A2432,TOURISM!$A$2:$F$2692,6,0)</f>
        <v>19172000000</v>
      </c>
      <c r="V2432" s="10">
        <f>VLOOKUP(A2432,BUSINESS!$A$2:$E$2692,5,0)</f>
        <v>0.318</v>
      </c>
      <c r="W2432" s="10">
        <f>VLOOKUP(A2432,BUSINESS!$A$2:$F$2692,6,0)</f>
        <v>31</v>
      </c>
      <c r="X2432" s="10">
        <f>VLOOKUP(A2432,BUSINESS!$A$2:$G$2692,7,0)</f>
        <v>110</v>
      </c>
      <c r="Y2432" s="10">
        <f>VLOOKUP(A2432,BUSINESS!$A$2:$H$2692,8,0)</f>
        <v>120</v>
      </c>
      <c r="Z2432" s="10">
        <f>VLOOKUP(A2432,BUSINESS!$A$2:$I$2692,9,0)</f>
        <v>0.1</v>
      </c>
      <c r="AA2432" s="10">
        <f>VLOOKUP(A2432,BUSINESS!$A$2:$J$2692,10,0)</f>
        <v>0.139</v>
      </c>
      <c r="AB2432" s="7">
        <f t="shared" si="2"/>
        <v>1472254179</v>
      </c>
    </row>
    <row r="2433">
      <c r="A2433" s="7" t="str">
        <f t="shared" si="1"/>
        <v>Marshall Islands-Oceania2011</v>
      </c>
      <c r="B2433" s="8" t="s">
        <v>196</v>
      </c>
      <c r="C2433" s="5" t="s">
        <v>80</v>
      </c>
      <c r="D2433" s="9" t="s">
        <v>73</v>
      </c>
      <c r="E2433" s="11">
        <v>1.707E8</v>
      </c>
      <c r="F2433" s="12">
        <v>0.16</v>
      </c>
      <c r="G2433" s="12">
        <v>567.0</v>
      </c>
      <c r="H2433" s="10">
        <f>if(AND(C912=C913,D912=D912+1,ISBLANK(H913)),H912,H913)</f>
        <v>0.155</v>
      </c>
      <c r="I2433" s="22">
        <f>VLOOKUP(A2433,ENERGY!$A$2:$F$2692,5,0)</f>
        <v>30</v>
      </c>
      <c r="J2433" s="10">
        <f>VLOOKUP(A2434,ENERGY!$A$2:$F$2692,6,0)</f>
        <v>103</v>
      </c>
      <c r="K2433" s="23">
        <v>0.024</v>
      </c>
      <c r="L2433" s="10">
        <f>VLOOKUP(A2433,TOURISM!$A$2:$E$2692,5,0)</f>
        <v>809000000</v>
      </c>
      <c r="M2433" s="10">
        <f>VLOOKUP(A2433,TOURISM!$A$2:$F$2692,6,0)</f>
        <v>1476000000</v>
      </c>
      <c r="N2433" s="27">
        <f t="shared" ref="N2433:Q2433" si="1129">if(AND(L2433=L2434,M2433=M2433+1,ISBLANK(N2434)),N2433,N2434)</f>
        <v>0.443</v>
      </c>
      <c r="O2433" s="27">
        <f t="shared" si="1129"/>
        <v>3</v>
      </c>
      <c r="P2433" s="27">
        <f t="shared" si="1129"/>
        <v>69</v>
      </c>
      <c r="Q2433" s="27">
        <f t="shared" si="1129"/>
        <v>119</v>
      </c>
      <c r="R2433" s="23">
        <v>0.117</v>
      </c>
      <c r="S2433" s="23">
        <v>0.018</v>
      </c>
      <c r="T2433" s="10">
        <f>VLOOKUP(A2433,TOURISM!$A$2:$E$2692,5,0)</f>
        <v>809000000</v>
      </c>
      <c r="U2433" s="10">
        <f>VLOOKUP(A2433,TOURISM!$A$2:$F$2692,6,0)</f>
        <v>1476000000</v>
      </c>
      <c r="V2433" s="10">
        <f>VLOOKUP(A2433,BUSINESS!$A$2:$E$2692,5,0)</f>
        <v>0.648</v>
      </c>
      <c r="W2433" s="10">
        <f>VLOOKUP(A2433,BUSINESS!$A$2:$F$2692,6,0)</f>
        <v>17</v>
      </c>
      <c r="X2433" s="10">
        <f>VLOOKUP(A2433,BUSINESS!$A$2:$G$2692,7,0)</f>
        <v>110</v>
      </c>
      <c r="Y2433" s="10">
        <f>VLOOKUP(A2433,BUSINESS!$A$2:$H$2692,8,0)</f>
        <v>128</v>
      </c>
      <c r="Z2433" s="10">
        <f>VLOOKUP(A2433,BUSINESS!$A$2:$I$2692,9,0)</f>
        <v>0.081</v>
      </c>
      <c r="AA2433" s="10">
        <f>VLOOKUP(A2433,BUSINESS!$A$2:$J$2692,10,0)</f>
        <v>1.092</v>
      </c>
      <c r="AB2433" s="7">
        <f t="shared" si="2"/>
        <v>1458974359</v>
      </c>
    </row>
    <row r="2434">
      <c r="A2434" s="7" t="str">
        <f t="shared" si="1"/>
        <v>Micronesia, Fed. Sts.-Oceania2011</v>
      </c>
      <c r="B2434" s="8" t="s">
        <v>200</v>
      </c>
      <c r="C2434" s="5" t="s">
        <v>80</v>
      </c>
      <c r="D2434" s="9" t="s">
        <v>73</v>
      </c>
      <c r="E2434" s="11">
        <v>3.10287519E8</v>
      </c>
      <c r="F2434" s="12">
        <v>0.137</v>
      </c>
      <c r="G2434" s="12">
        <v>412.0</v>
      </c>
      <c r="H2434" s="12">
        <v>0.144</v>
      </c>
      <c r="I2434" s="22">
        <f>VLOOKUP(A2434,ENERGY!$A$2:$F$2692,5,0)</f>
        <v>133681</v>
      </c>
      <c r="J2434" s="10">
        <f>VLOOKUP(A2435,ENERGY!$A$2:$F$2692,6,0)</f>
        <v>2750</v>
      </c>
      <c r="K2434" s="23">
        <v>0.024</v>
      </c>
      <c r="L2434" s="10">
        <f>VLOOKUP(A2434,TOURISM!$A$2:$E$2692,5,0)</f>
        <v>26000000</v>
      </c>
      <c r="M2434" s="10">
        <f>VLOOKUP(A2434,TOURISM!$A$2:$F$2692,6,0)</f>
        <v>8000000</v>
      </c>
      <c r="N2434" s="23">
        <v>0.443</v>
      </c>
      <c r="O2434" s="23">
        <v>3.0</v>
      </c>
      <c r="P2434" s="27">
        <f>if(AND(N2434=N2435,O2434=O2434+1,ISBLANK(P2435)),P2434,P2435)</f>
        <v>69</v>
      </c>
      <c r="Q2434" s="23">
        <v>119.0</v>
      </c>
      <c r="R2434" s="23">
        <v>0.732</v>
      </c>
      <c r="S2434" s="23">
        <v>0.615</v>
      </c>
      <c r="T2434" s="10">
        <f>VLOOKUP(A2434,TOURISM!$A$2:$E$2692,5,0)</f>
        <v>26000000</v>
      </c>
      <c r="U2434" s="10">
        <f>VLOOKUP(A2434,TOURISM!$A$2:$F$2692,6,0)</f>
        <v>8000000</v>
      </c>
      <c r="V2434" s="10">
        <f>VLOOKUP(A2434,BUSINESS!$A$2:$E$2692,5,0)</f>
        <v>0.59</v>
      </c>
      <c r="W2434" s="10">
        <f>VLOOKUP(A2434,BUSINESS!$A$2:$F$2692,6,0)</f>
        <v>16</v>
      </c>
      <c r="X2434" s="10">
        <f>VLOOKUP(A2434,BUSINESS!$A$2:$G$2692,7,0)</f>
        <v>110</v>
      </c>
      <c r="Y2434" s="10">
        <f>VLOOKUP(A2434,BUSINESS!$A$2:$H$2692,8,0)</f>
        <v>128</v>
      </c>
      <c r="Z2434" s="10">
        <f>VLOOKUP(A2434,BUSINESS!$A$2:$I$2692,9,0)</f>
        <v>0.228</v>
      </c>
      <c r="AA2434" s="10">
        <f>VLOOKUP(A2434,BUSINESS!$A$2:$J$2692,10,0)</f>
        <v>0.267</v>
      </c>
      <c r="AB2434" s="7">
        <f t="shared" si="2"/>
        <v>423890053.3</v>
      </c>
    </row>
    <row r="2435">
      <c r="A2435" s="7" t="str">
        <f t="shared" si="1"/>
        <v>New Caledonia-Oceania2011</v>
      </c>
      <c r="B2435" s="8" t="s">
        <v>211</v>
      </c>
      <c r="C2435" s="5" t="s">
        <v>80</v>
      </c>
      <c r="D2435" s="9" t="s">
        <v>73</v>
      </c>
      <c r="E2435" s="8"/>
      <c r="F2435" s="10">
        <f>if(AND(C719=C720,D719=D719+1,ISBLANK(F720)),F719,F720)</f>
        <v>0.095</v>
      </c>
      <c r="G2435" s="10">
        <f>if(AND(C719=C720,D719=D719+1,ISBLANK(G720)),G719,G720)</f>
        <v>3756</v>
      </c>
      <c r="H2435" s="10">
        <f>if(AND(C719=C720,D719=D719+1,ISBLANK(H720)),H719,H720)</f>
        <v>0.021</v>
      </c>
      <c r="I2435" s="22">
        <f>VLOOKUP(A2435,ENERGY!$A$2:$F$2692,5,0)</f>
        <v>133681</v>
      </c>
      <c r="J2435" s="10">
        <f>VLOOKUP(A2436,ENERGY!$A$2:$F$2692,6,0)</f>
        <v>33938</v>
      </c>
      <c r="K2435" s="23">
        <v>0.024</v>
      </c>
      <c r="L2435" s="10">
        <f>VLOOKUP(A2435,TOURISM!$A$2:$E$2692,5,0)</f>
        <v>153000000</v>
      </c>
      <c r="M2435" s="10">
        <f>VLOOKUP(A2435,TOURISM!$A$2:$F$2692,6,0)</f>
        <v>176000000</v>
      </c>
      <c r="N2435" s="27">
        <f t="shared" ref="N2435:Q2435" si="1130">if(AND(L2435=L2436,M2435=M2435+1,ISBLANK(N2436)),N2435,N2436)</f>
        <v>0.576</v>
      </c>
      <c r="O2435" s="27">
        <f t="shared" si="1130"/>
        <v>7</v>
      </c>
      <c r="P2435" s="27">
        <f t="shared" si="1130"/>
        <v>69</v>
      </c>
      <c r="Q2435" s="27">
        <f t="shared" si="1130"/>
        <v>140</v>
      </c>
      <c r="R2435" s="23">
        <v>0.309</v>
      </c>
      <c r="S2435" s="23">
        <v>1.122</v>
      </c>
      <c r="T2435" s="10">
        <f>VLOOKUP(A2435,TOURISM!$A$2:$E$2692,5,0)</f>
        <v>153000000</v>
      </c>
      <c r="U2435" s="10">
        <f>VLOOKUP(A2435,TOURISM!$A$2:$F$2692,6,0)</f>
        <v>176000000</v>
      </c>
      <c r="V2435" s="10">
        <f>VLOOKUP(A2435,BUSINESS!$A$2:$E$2692,5,0)</f>
        <v>0.383</v>
      </c>
      <c r="W2435" s="10">
        <f>VLOOKUP(A2435,BUSINESS!$A$2:$F$2692,6,0)</f>
        <v>45</v>
      </c>
      <c r="X2435" s="10">
        <f>VLOOKUP(A2435,BUSINESS!$A$2:$G$2692,7,0)</f>
        <v>110</v>
      </c>
      <c r="Y2435" s="10">
        <f>VLOOKUP(A2435,BUSINESS!$A$2:$H$2692,8,0)</f>
        <v>163</v>
      </c>
      <c r="Z2435" s="10">
        <f>VLOOKUP(A2435,BUSINESS!$A$2:$I$2692,9,0)</f>
        <v>0.5</v>
      </c>
      <c r="AA2435" s="10">
        <f>VLOOKUP(A2435,BUSINESS!$A$2:$J$2692,10,0)</f>
        <v>0.91</v>
      </c>
      <c r="AB2435" s="7">
        <f t="shared" si="2"/>
        <v>0</v>
      </c>
    </row>
    <row r="2436">
      <c r="A2436" s="7" t="str">
        <f t="shared" si="1"/>
        <v>New Zealand-Oceania2011</v>
      </c>
      <c r="B2436" s="8" t="s">
        <v>212</v>
      </c>
      <c r="C2436" s="5" t="s">
        <v>80</v>
      </c>
      <c r="D2436" s="9" t="s">
        <v>73</v>
      </c>
      <c r="E2436" s="11">
        <v>1.64E11</v>
      </c>
      <c r="F2436" s="12">
        <v>0.103</v>
      </c>
      <c r="G2436" s="12">
        <v>3715.0</v>
      </c>
      <c r="H2436" s="12">
        <v>0.061</v>
      </c>
      <c r="I2436" s="22">
        <f>VLOOKUP(A2436,ENERGY!$A$2:$F$2692,5,0)</f>
        <v>16847</v>
      </c>
      <c r="J2436" s="10">
        <f>VLOOKUP(A2437,ENERGY!$A$2:$F$2692,6,0)</f>
        <v>3968</v>
      </c>
      <c r="K2436" s="23">
        <v>0.024</v>
      </c>
      <c r="L2436" s="10">
        <f>VLOOKUP(A2436,TOURISM!$A$2:$E$2692,5,0)</f>
        <v>5546000000</v>
      </c>
      <c r="M2436" s="10">
        <f>VLOOKUP(A2436,TOURISM!$A$2:$F$2692,6,0)</f>
        <v>3462000000</v>
      </c>
      <c r="N2436" s="23">
        <v>0.576</v>
      </c>
      <c r="O2436" s="23">
        <v>7.0</v>
      </c>
      <c r="P2436" s="27">
        <f>if(AND(N2436=N2437,O2436=O2436+1,ISBLANK(P2437)),P2436,P2437)</f>
        <v>69</v>
      </c>
      <c r="Q2436" s="23">
        <v>140.0</v>
      </c>
      <c r="R2436" s="23">
        <v>0.279</v>
      </c>
      <c r="S2436" s="23">
        <v>0.65</v>
      </c>
      <c r="T2436" s="10">
        <f>VLOOKUP(A2436,TOURISM!$A$2:$E$2692,5,0)</f>
        <v>5546000000</v>
      </c>
      <c r="U2436" s="10">
        <f>VLOOKUP(A2436,TOURISM!$A$2:$F$2692,6,0)</f>
        <v>3462000000</v>
      </c>
      <c r="V2436" s="10">
        <f>VLOOKUP(A2436,BUSINESS!$A$2:$E$2692,5,0)</f>
        <v>0.344</v>
      </c>
      <c r="W2436" s="10">
        <f>VLOOKUP(A2436,BUSINESS!$A$2:$F$2692,6,0)</f>
        <v>1</v>
      </c>
      <c r="X2436" s="10">
        <f>VLOOKUP(A2436,BUSINESS!$A$2:$G$2692,7,0)</f>
        <v>110</v>
      </c>
      <c r="Y2436" s="10">
        <f>VLOOKUP(A2436,BUSINESS!$A$2:$H$2692,8,0)</f>
        <v>172</v>
      </c>
      <c r="Z2436" s="10">
        <f>VLOOKUP(A2436,BUSINESS!$A$2:$I$2692,9,0)</f>
        <v>0.812</v>
      </c>
      <c r="AA2436" s="10">
        <f>VLOOKUP(A2436,BUSINESS!$A$2:$J$2692,10,0)</f>
        <v>1.092</v>
      </c>
      <c r="AB2436" s="7">
        <f t="shared" si="2"/>
        <v>587813620072</v>
      </c>
    </row>
    <row r="2437">
      <c r="A2437" s="7" t="str">
        <f t="shared" si="1"/>
        <v>Papua New Guinea-Oceania2011</v>
      </c>
      <c r="B2437" s="8" t="s">
        <v>222</v>
      </c>
      <c r="C2437" s="5" t="s">
        <v>80</v>
      </c>
      <c r="D2437" s="9" t="s">
        <v>73</v>
      </c>
      <c r="E2437" s="11">
        <v>1.2393604089E10</v>
      </c>
      <c r="F2437" s="12">
        <v>0.042</v>
      </c>
      <c r="G2437" s="12">
        <v>74.0</v>
      </c>
      <c r="H2437" s="12">
        <v>0.108</v>
      </c>
      <c r="I2437" s="22">
        <f>VLOOKUP(A2437,ENERGY!$A$2:$F$2692,5,0)</f>
        <v>133681</v>
      </c>
      <c r="J2437" s="10">
        <f>VLOOKUP(A2438,ENERGY!$A$2:$F$2692,6,0)</f>
        <v>150</v>
      </c>
      <c r="K2437" s="23">
        <v>0.024</v>
      </c>
      <c r="L2437" s="10">
        <f>VLOOKUP(A2437,TOURISM!$A$2:$E$2692,5,0)</f>
        <v>3500000</v>
      </c>
      <c r="M2437" s="10" t="str">
        <f>VLOOKUP(A2437,TOURISM!$A$2:$F$2692,6,0)</f>
        <v/>
      </c>
      <c r="N2437" s="27">
        <f t="shared" ref="N2437:Q2437" si="1131">if(AND(L2437=L2438,M2437=M2437+1,ISBLANK(N2438)),N2437,N2438)</f>
        <v>0.461</v>
      </c>
      <c r="O2437" s="27">
        <f t="shared" si="1131"/>
        <v>6</v>
      </c>
      <c r="P2437" s="27">
        <f t="shared" si="1131"/>
        <v>69</v>
      </c>
      <c r="Q2437" s="27">
        <f t="shared" si="1131"/>
        <v>325</v>
      </c>
      <c r="R2437" s="23">
        <v>0.582</v>
      </c>
      <c r="S2437" s="23">
        <v>0.932</v>
      </c>
      <c r="T2437" s="10">
        <f>VLOOKUP(A2437,TOURISM!$A$2:$E$2692,5,0)</f>
        <v>3500000</v>
      </c>
      <c r="U2437" s="10" t="str">
        <f>VLOOKUP(A2437,TOURISM!$A$2:$F$2692,6,0)</f>
        <v/>
      </c>
      <c r="V2437" s="10">
        <f>VLOOKUP(A2437,BUSINESS!$A$2:$E$2692,5,0)</f>
        <v>0.421</v>
      </c>
      <c r="W2437" s="10">
        <f>VLOOKUP(A2437,BUSINESS!$A$2:$F$2692,6,0)</f>
        <v>51</v>
      </c>
      <c r="X2437" s="10">
        <f>VLOOKUP(A2437,BUSINESS!$A$2:$G$2692,7,0)</f>
        <v>110</v>
      </c>
      <c r="Y2437" s="10">
        <f>VLOOKUP(A2437,BUSINESS!$A$2:$H$2692,8,0)</f>
        <v>194</v>
      </c>
      <c r="Z2437" s="10">
        <f>VLOOKUP(A2437,BUSINESS!$A$2:$I$2692,9,0)</f>
        <v>0.02</v>
      </c>
      <c r="AA2437" s="10">
        <f>VLOOKUP(A2437,BUSINESS!$A$2:$J$2692,10,0)</f>
        <v>0.342</v>
      </c>
      <c r="AB2437" s="7">
        <f t="shared" si="2"/>
        <v>21294852387</v>
      </c>
    </row>
    <row r="2438">
      <c r="A2438" s="7" t="str">
        <f t="shared" si="1"/>
        <v>Samoa-Oceania2011</v>
      </c>
      <c r="B2438" s="8" t="s">
        <v>233</v>
      </c>
      <c r="C2438" s="5" t="s">
        <v>80</v>
      </c>
      <c r="D2438" s="9" t="s">
        <v>73</v>
      </c>
      <c r="E2438" s="11">
        <v>6.31791993E8</v>
      </c>
      <c r="F2438" s="12">
        <v>0.07</v>
      </c>
      <c r="G2438" s="12">
        <v>245.0</v>
      </c>
      <c r="H2438" s="12">
        <v>0.1</v>
      </c>
      <c r="I2438" s="22">
        <f>VLOOKUP(A2438,ENERGY!$A$2:$F$2692,5,0)</f>
        <v>133681</v>
      </c>
      <c r="J2438" s="10">
        <f>VLOOKUP(A2439,ENERGY!$A$2:$F$2692,6,0)</f>
        <v>180</v>
      </c>
      <c r="K2438" s="23">
        <v>0.024</v>
      </c>
      <c r="L2438" s="10">
        <f>VLOOKUP(A2438,TOURISM!$A$2:$E$2692,5,0)</f>
        <v>135000000</v>
      </c>
      <c r="M2438" s="10">
        <f>VLOOKUP(A2438,TOURISM!$A$2:$F$2692,6,0)</f>
        <v>22200000</v>
      </c>
      <c r="N2438" s="27">
        <f t="shared" ref="N2438:S2438" si="1132">if(AND(L2438=L2439,M2438=M2438+1,ISBLANK(N2439)),N2438,N2439)</f>
        <v>0.461</v>
      </c>
      <c r="O2438" s="27">
        <f t="shared" si="1132"/>
        <v>6</v>
      </c>
      <c r="P2438" s="27">
        <f t="shared" si="1132"/>
        <v>69</v>
      </c>
      <c r="Q2438" s="27">
        <f t="shared" si="1132"/>
        <v>325</v>
      </c>
      <c r="R2438" s="27">
        <f t="shared" si="1132"/>
        <v>0.744</v>
      </c>
      <c r="S2438" s="27">
        <f t="shared" si="1132"/>
        <v>1.07</v>
      </c>
      <c r="T2438" s="10">
        <f>VLOOKUP(A2438,TOURISM!$A$2:$E$2692,5,0)</f>
        <v>135000000</v>
      </c>
      <c r="U2438" s="10">
        <f>VLOOKUP(A2438,TOURISM!$A$2:$F$2692,6,0)</f>
        <v>22200000</v>
      </c>
      <c r="V2438" s="10">
        <f>VLOOKUP(A2438,BUSINESS!$A$2:$E$2692,5,0)</f>
        <v>0.189</v>
      </c>
      <c r="W2438" s="10">
        <f>VLOOKUP(A2438,BUSINESS!$A$2:$F$2692,6,0)</f>
        <v>9</v>
      </c>
      <c r="X2438" s="10">
        <f>VLOOKUP(A2438,BUSINESS!$A$2:$G$2692,7,0)</f>
        <v>110</v>
      </c>
      <c r="Y2438" s="10">
        <f>VLOOKUP(A2438,BUSINESS!$A$2:$H$2692,8,0)</f>
        <v>224</v>
      </c>
      <c r="Z2438" s="10">
        <f>VLOOKUP(A2438,BUSINESS!$A$2:$I$2692,9,0)</f>
        <v>0.11</v>
      </c>
      <c r="AA2438" s="10">
        <f>VLOOKUP(A2438,BUSINESS!$A$2:$J$2692,10,0)</f>
        <v>0.342</v>
      </c>
      <c r="AB2438" s="7">
        <f t="shared" si="2"/>
        <v>849182786.3</v>
      </c>
    </row>
    <row r="2439">
      <c r="A2439" s="7" t="str">
        <f t="shared" si="1"/>
        <v>Solomon Islands-Oceania2011</v>
      </c>
      <c r="B2439" s="8" t="s">
        <v>245</v>
      </c>
      <c r="C2439" s="5" t="s">
        <v>80</v>
      </c>
      <c r="D2439" s="9" t="s">
        <v>73</v>
      </c>
      <c r="E2439" s="11">
        <v>8.68574141E8</v>
      </c>
      <c r="F2439" s="12">
        <v>0.077</v>
      </c>
      <c r="G2439" s="12">
        <v>124.0</v>
      </c>
      <c r="H2439" s="12">
        <v>0.132</v>
      </c>
      <c r="I2439" s="22">
        <f>VLOOKUP(A2439,ENERGY!$A$2:$F$2692,5,0)</f>
        <v>133681</v>
      </c>
      <c r="J2439" s="10">
        <f>VLOOKUP(A2440,ENERGY!$A$2:$F$2692,6,0)</f>
        <v>158</v>
      </c>
      <c r="K2439" s="23">
        <v>0.024</v>
      </c>
      <c r="L2439" s="10">
        <f>VLOOKUP(A2439,TOURISM!$A$2:$E$2692,5,0)</f>
        <v>86700000</v>
      </c>
      <c r="M2439" s="10">
        <f>VLOOKUP(A2439,TOURISM!$A$2:$F$2692,6,0)</f>
        <v>66000000</v>
      </c>
      <c r="N2439" s="27">
        <f t="shared" ref="N2439:Q2439" si="1133">if(AND(L2439=L2440,M2439=M2439+1,ISBLANK(N2440)),N2439,N2440)</f>
        <v>0.461</v>
      </c>
      <c r="O2439" s="27">
        <f t="shared" si="1133"/>
        <v>6</v>
      </c>
      <c r="P2439" s="27">
        <f t="shared" si="1133"/>
        <v>69</v>
      </c>
      <c r="Q2439" s="27">
        <f t="shared" si="1133"/>
        <v>325</v>
      </c>
      <c r="R2439" s="23">
        <v>0.744</v>
      </c>
      <c r="S2439" s="23">
        <v>1.07</v>
      </c>
      <c r="T2439" s="10">
        <f>VLOOKUP(A2439,TOURISM!$A$2:$E$2692,5,0)</f>
        <v>86700000</v>
      </c>
      <c r="U2439" s="10">
        <f>VLOOKUP(A2439,TOURISM!$A$2:$F$2692,6,0)</f>
        <v>66000000</v>
      </c>
      <c r="V2439" s="10">
        <f>VLOOKUP(A2439,BUSINESS!$A$2:$E$2692,5,0)</f>
        <v>0.262</v>
      </c>
      <c r="W2439" s="10">
        <f>VLOOKUP(A2439,BUSINESS!$A$2:$F$2692,6,0)</f>
        <v>42</v>
      </c>
      <c r="X2439" s="10">
        <f>VLOOKUP(A2439,BUSINESS!$A$2:$G$2692,7,0)</f>
        <v>110</v>
      </c>
      <c r="Y2439" s="10">
        <f>VLOOKUP(A2439,BUSINESS!$A$2:$H$2692,8,0)</f>
        <v>80</v>
      </c>
      <c r="Z2439" s="10">
        <f>VLOOKUP(A2439,BUSINESS!$A$2:$I$2692,9,0)</f>
        <v>0.06</v>
      </c>
      <c r="AA2439" s="10">
        <f>VLOOKUP(A2439,BUSINESS!$A$2:$J$2692,10,0)</f>
        <v>0.511</v>
      </c>
      <c r="AB2439" s="7">
        <f t="shared" si="2"/>
        <v>1167438362</v>
      </c>
    </row>
    <row r="2440">
      <c r="A2440" s="7" t="str">
        <f t="shared" si="1"/>
        <v>Tonga-Oceania2011</v>
      </c>
      <c r="B2440" s="8" t="s">
        <v>267</v>
      </c>
      <c r="C2440" s="5" t="s">
        <v>80</v>
      </c>
      <c r="D2440" s="9" t="s">
        <v>73</v>
      </c>
      <c r="E2440" s="11">
        <v>4.23038017E8</v>
      </c>
      <c r="F2440" s="12">
        <v>0.05</v>
      </c>
      <c r="G2440" s="12">
        <v>219.0</v>
      </c>
      <c r="H2440" s="12">
        <v>0.114</v>
      </c>
      <c r="I2440" s="22">
        <f>VLOOKUP(A2440,ENERGY!$A$2:$F$2692,5,0)</f>
        <v>57</v>
      </c>
      <c r="J2440" s="10">
        <f>VLOOKUP(A2441,ENERGY!$A$2:$F$2692,6,0)</f>
        <v>55</v>
      </c>
      <c r="K2440" s="23">
        <v>0.024</v>
      </c>
      <c r="L2440" s="10">
        <f>VLOOKUP(A2440,TOURISM!$A$2:$E$2692,5,0)</f>
        <v>5546000000</v>
      </c>
      <c r="M2440" s="10">
        <f>VLOOKUP(A2440,TOURISM!$A$2:$F$2692,6,0)</f>
        <v>132000000</v>
      </c>
      <c r="N2440" s="27">
        <f t="shared" ref="N2440:Q2440" si="1134">if(AND(L2440=L2441,M2440=M2440+1,ISBLANK(N2441)),N2440,N2441)</f>
        <v>0.461</v>
      </c>
      <c r="O2440" s="27">
        <f t="shared" si="1134"/>
        <v>6</v>
      </c>
      <c r="P2440" s="27">
        <f t="shared" si="1134"/>
        <v>69</v>
      </c>
      <c r="Q2440" s="27">
        <f t="shared" si="1134"/>
        <v>325</v>
      </c>
      <c r="R2440" s="23">
        <v>0.52</v>
      </c>
      <c r="S2440" s="23">
        <v>1.972</v>
      </c>
      <c r="T2440" s="10">
        <f>VLOOKUP(A2440,TOURISM!$A$2:$E$2692,5,0)</f>
        <v>5546000000</v>
      </c>
      <c r="U2440" s="10">
        <f>VLOOKUP(A2440,TOURISM!$A$2:$F$2692,6,0)</f>
        <v>132000000</v>
      </c>
      <c r="V2440" s="10">
        <f>VLOOKUP(A2440,BUSINESS!$A$2:$E$2692,5,0)</f>
        <v>0.254</v>
      </c>
      <c r="W2440" s="10">
        <f>VLOOKUP(A2440,BUSINESS!$A$2:$F$2692,6,0)</f>
        <v>16</v>
      </c>
      <c r="X2440" s="10">
        <f>VLOOKUP(A2440,BUSINESS!$A$2:$G$2692,7,0)</f>
        <v>110</v>
      </c>
      <c r="Y2440" s="10">
        <f>VLOOKUP(A2440,BUSINESS!$A$2:$H$2692,8,0)</f>
        <v>164</v>
      </c>
      <c r="Z2440" s="10">
        <f>VLOOKUP(A2440,BUSINESS!$A$2:$I$2692,9,0)</f>
        <v>0.25</v>
      </c>
      <c r="AA2440" s="10">
        <f>VLOOKUP(A2440,BUSINESS!$A$2:$J$2692,10,0)</f>
        <v>0.526</v>
      </c>
      <c r="AB2440" s="7">
        <f t="shared" si="2"/>
        <v>813534648.1</v>
      </c>
    </row>
    <row r="2441">
      <c r="A2441" s="7" t="str">
        <f t="shared" si="1"/>
        <v>Vanuatu-Oceania2011</v>
      </c>
      <c r="B2441" s="8" t="s">
        <v>280</v>
      </c>
      <c r="C2441" s="5" t="s">
        <v>80</v>
      </c>
      <c r="D2441" s="9" t="s">
        <v>73</v>
      </c>
      <c r="E2441" s="11">
        <v>7.85745262E8</v>
      </c>
      <c r="F2441" s="12">
        <v>0.038</v>
      </c>
      <c r="G2441" s="12">
        <v>125.0</v>
      </c>
      <c r="H2441" s="12">
        <v>0.055</v>
      </c>
      <c r="I2441" s="22">
        <f>VLOOKUP(A2441,ENERGY!$A$2:$F$2692,5,0)</f>
        <v>30</v>
      </c>
      <c r="J2441" s="10">
        <f>VLOOKUP(A2442,ENERGY!$A$2:$F$2692,6,0)</f>
        <v>345</v>
      </c>
      <c r="K2441" s="23">
        <v>0.024</v>
      </c>
      <c r="L2441" s="10">
        <f>VLOOKUP(A2441,TOURISM!$A$2:$E$2692,5,0)</f>
        <v>252000000</v>
      </c>
      <c r="M2441" s="10">
        <f>VLOOKUP(A2441,TOURISM!$A$2:$F$2692,6,0)</f>
        <v>39000000</v>
      </c>
      <c r="N2441" s="23">
        <v>0.461</v>
      </c>
      <c r="O2441" s="23">
        <v>6.0</v>
      </c>
      <c r="P2441" s="27">
        <f t="shared" ref="P2441:P2442" si="1135">if(AND(N2441=N2442,O2441=O2441+1,ISBLANK(P2442)),P2441,P2442)</f>
        <v>69</v>
      </c>
      <c r="Q2441" s="23">
        <v>325.0</v>
      </c>
      <c r="R2441" s="23">
        <v>0.75</v>
      </c>
      <c r="S2441" s="23">
        <v>0.821</v>
      </c>
      <c r="T2441" s="10">
        <f>VLOOKUP(A2441,TOURISM!$A$2:$E$2692,5,0)</f>
        <v>252000000</v>
      </c>
      <c r="U2441" s="10">
        <f>VLOOKUP(A2441,TOURISM!$A$2:$F$2692,6,0)</f>
        <v>39000000</v>
      </c>
      <c r="V2441" s="10">
        <f>VLOOKUP(A2441,BUSINESS!$A$2:$E$2692,5,0)</f>
        <v>0.084</v>
      </c>
      <c r="W2441" s="10">
        <f>VLOOKUP(A2441,BUSINESS!$A$2:$F$2692,6,0)</f>
        <v>35</v>
      </c>
      <c r="X2441" s="10">
        <f>VLOOKUP(A2441,BUSINESS!$A$2:$G$2692,7,0)</f>
        <v>110</v>
      </c>
      <c r="Y2441" s="10">
        <f>VLOOKUP(A2441,BUSINESS!$A$2:$H$2692,8,0)</f>
        <v>120</v>
      </c>
      <c r="Z2441" s="10">
        <f>VLOOKUP(A2441,BUSINESS!$A$2:$I$2692,9,0)</f>
        <v>0.092</v>
      </c>
      <c r="AA2441" s="10">
        <f>VLOOKUP(A2441,BUSINESS!$A$2:$J$2692,10,0)</f>
        <v>0.644</v>
      </c>
      <c r="AB2441" s="7">
        <f t="shared" si="2"/>
        <v>1047660349</v>
      </c>
    </row>
    <row r="2442">
      <c r="A2442" s="7" t="str">
        <f t="shared" si="1"/>
        <v>Antigua and Barbuda-The Americas2011</v>
      </c>
      <c r="B2442" s="8" t="s">
        <v>83</v>
      </c>
      <c r="C2442" s="5" t="s">
        <v>84</v>
      </c>
      <c r="D2442" s="9" t="s">
        <v>73</v>
      </c>
      <c r="E2442" s="11">
        <v>1.135555556E9</v>
      </c>
      <c r="F2442" s="12">
        <v>0.057</v>
      </c>
      <c r="G2442" s="12">
        <v>736.0</v>
      </c>
      <c r="H2442" s="12">
        <v>0.11</v>
      </c>
      <c r="I2442" s="22">
        <f>VLOOKUP(A2442,ENERGY!$A$2:$F$2692,5,0)</f>
        <v>133681</v>
      </c>
      <c r="J2442" s="10">
        <f>VLOOKUP(A2443,ENERGY!$A$2:$F$2692,6,0)</f>
        <v>132632</v>
      </c>
      <c r="K2442" s="23">
        <v>0.024</v>
      </c>
      <c r="L2442" s="10">
        <f>VLOOKUP(A2442,TOURISM!$A$2:$E$2692,5,0)</f>
        <v>312000000</v>
      </c>
      <c r="M2442" s="10">
        <f>VLOOKUP(A2442,TOURISM!$A$2:$F$2692,6,0)</f>
        <v>50000000</v>
      </c>
      <c r="N2442" s="23">
        <v>0.331</v>
      </c>
      <c r="O2442" s="23">
        <v>43.0</v>
      </c>
      <c r="P2442" s="27">
        <f t="shared" si="1135"/>
        <v>69</v>
      </c>
      <c r="Q2442" s="23">
        <v>210.0</v>
      </c>
      <c r="R2442" s="23">
        <v>0.323</v>
      </c>
      <c r="S2442" s="23">
        <v>1.152</v>
      </c>
      <c r="T2442" s="10">
        <f>VLOOKUP(A2442,TOURISM!$A$2:$E$2692,5,0)</f>
        <v>312000000</v>
      </c>
      <c r="U2442" s="10">
        <f>VLOOKUP(A2442,TOURISM!$A$2:$F$2692,6,0)</f>
        <v>50000000</v>
      </c>
      <c r="V2442" s="10">
        <f>VLOOKUP(A2442,BUSINESS!$A$2:$E$2692,5,0)</f>
        <v>0.41</v>
      </c>
      <c r="W2442" s="10">
        <f>VLOOKUP(A2442,BUSINESS!$A$2:$F$2692,6,0)</f>
        <v>21</v>
      </c>
      <c r="X2442" s="10">
        <f>VLOOKUP(A2442,BUSINESS!$A$2:$G$2692,7,0)</f>
        <v>69</v>
      </c>
      <c r="Y2442" s="10">
        <f>VLOOKUP(A2442,BUSINESS!$A$2:$H$2692,8,0)</f>
        <v>207</v>
      </c>
      <c r="Z2442" s="10">
        <f>VLOOKUP(A2442,BUSINESS!$A$2:$I$2692,9,0)</f>
        <v>0.53</v>
      </c>
      <c r="AA2442" s="10">
        <f>VLOOKUP(A2442,BUSINESS!$A$2:$J$2692,10,0)</f>
        <v>1.997</v>
      </c>
      <c r="AB2442" s="7">
        <f t="shared" si="2"/>
        <v>3515651876</v>
      </c>
    </row>
    <row r="2443">
      <c r="A2443" s="7" t="str">
        <f t="shared" si="1"/>
        <v>Argentina-The Americas2011</v>
      </c>
      <c r="B2443" s="8" t="s">
        <v>85</v>
      </c>
      <c r="C2443" s="5" t="s">
        <v>84</v>
      </c>
      <c r="D2443" s="9" t="s">
        <v>73</v>
      </c>
      <c r="E2443" s="11">
        <v>4.63E11</v>
      </c>
      <c r="F2443" s="12">
        <v>0.082</v>
      </c>
      <c r="G2443" s="12">
        <v>751.0</v>
      </c>
      <c r="H2443" s="12">
        <v>0.106</v>
      </c>
      <c r="I2443" s="22">
        <f>VLOOKUP(A2443,ENERGY!$A$2:$F$2692,5,0)</f>
        <v>57835</v>
      </c>
      <c r="J2443" s="10">
        <f>VLOOKUP(A2444,ENERGY!$A$2:$F$2692,6,0)</f>
        <v>2237</v>
      </c>
      <c r="K2443" s="23">
        <v>0.024</v>
      </c>
      <c r="L2443" s="10">
        <f>VLOOKUP(A2443,TOURISM!$A$2:$E$2692,5,0)</f>
        <v>6060000000</v>
      </c>
      <c r="M2443" s="10">
        <f>VLOOKUP(A2443,TOURISM!$A$2:$F$2692,6,0)</f>
        <v>7477000000</v>
      </c>
      <c r="N2443" s="27">
        <f t="shared" ref="N2443:Q2443" si="1136">if(AND(L2443=L2444,M2443=M2443+1,ISBLANK(N2444)),N2443,N2444)</f>
        <v>0.449</v>
      </c>
      <c r="O2443" s="27">
        <f t="shared" si="1136"/>
        <v>31</v>
      </c>
      <c r="P2443" s="27">
        <f t="shared" si="1136"/>
        <v>69</v>
      </c>
      <c r="Q2443" s="27">
        <f t="shared" si="1136"/>
        <v>58</v>
      </c>
      <c r="R2443" s="23">
        <v>0.611</v>
      </c>
      <c r="S2443" s="23">
        <v>1.169</v>
      </c>
      <c r="T2443" s="10">
        <f>VLOOKUP(A2443,TOURISM!$A$2:$E$2692,5,0)</f>
        <v>6060000000</v>
      </c>
      <c r="U2443" s="10">
        <f>VLOOKUP(A2443,TOURISM!$A$2:$F$2692,6,0)</f>
        <v>7477000000</v>
      </c>
      <c r="V2443" s="10">
        <f>VLOOKUP(A2443,BUSINESS!$A$2:$E$2692,5,0)</f>
        <v>1.077</v>
      </c>
      <c r="W2443" s="10">
        <f>VLOOKUP(A2443,BUSINESS!$A$2:$F$2692,6,0)</f>
        <v>25</v>
      </c>
      <c r="X2443" s="10">
        <f>VLOOKUP(A2443,BUSINESS!$A$2:$G$2692,7,0)</f>
        <v>69</v>
      </c>
      <c r="Y2443" s="10">
        <f>VLOOKUP(A2443,BUSINESS!$A$2:$H$2692,8,0)</f>
        <v>415</v>
      </c>
      <c r="Z2443" s="10">
        <f>VLOOKUP(A2443,BUSINESS!$A$2:$I$2692,9,0)</f>
        <v>0.51</v>
      </c>
      <c r="AA2443" s="10">
        <f>VLOOKUP(A2443,BUSINESS!$A$2:$J$2692,10,0)</f>
        <v>1.491</v>
      </c>
      <c r="AB2443" s="7">
        <f t="shared" si="2"/>
        <v>757774140753</v>
      </c>
    </row>
    <row r="2444">
      <c r="A2444" s="7" t="str">
        <f t="shared" si="1"/>
        <v>Aruba-The Americas2011</v>
      </c>
      <c r="B2444" s="8" t="s">
        <v>87</v>
      </c>
      <c r="C2444" s="5" t="s">
        <v>84</v>
      </c>
      <c r="D2444" s="9" t="s">
        <v>73</v>
      </c>
      <c r="E2444" s="11">
        <v>2.467703911E9</v>
      </c>
      <c r="F2444" s="10">
        <f>if(AND(C2327=C2328,D2327=D2327+1,ISBLANK(F2328)),F2327,F2328)</f>
        <v>0.07</v>
      </c>
      <c r="G2444" s="10">
        <f>if(AND(C2327=C2328,D2327=D2327+1,ISBLANK(G2328)),G2327,G2328)</f>
        <v>304</v>
      </c>
      <c r="H2444" s="12">
        <v>0.107</v>
      </c>
      <c r="I2444" s="22">
        <f>VLOOKUP(A2444,ENERGY!$A$2:$F$2692,5,0)</f>
        <v>133681</v>
      </c>
      <c r="J2444" s="10" t="str">
        <f>VLOOKUP(A2445,ENERGY!$A$2:$F$2692,6,0)</f>
        <v>#N/A</v>
      </c>
      <c r="K2444" s="23">
        <v>0.024</v>
      </c>
      <c r="L2444" s="10">
        <f>VLOOKUP(A2444,TOURISM!$A$2:$E$2692,5,0)</f>
        <v>1360000000</v>
      </c>
      <c r="M2444" s="10">
        <f>VLOOKUP(A2444,TOURISM!$A$2:$F$2692,6,0)</f>
        <v>289000000</v>
      </c>
      <c r="N2444" s="23">
        <v>0.449</v>
      </c>
      <c r="O2444" s="23">
        <v>31.0</v>
      </c>
      <c r="P2444" s="27">
        <f t="shared" ref="P2444:P2450" si="1137">if(AND(N2444=N2445,O2444=O2444+1,ISBLANK(P2445)),P2444,P2445)</f>
        <v>69</v>
      </c>
      <c r="Q2444" s="23">
        <v>58.0</v>
      </c>
      <c r="R2444" s="23">
        <v>0.27</v>
      </c>
      <c r="S2444" s="23">
        <v>1.093</v>
      </c>
      <c r="T2444" s="10">
        <f>VLOOKUP(A2444,TOURISM!$A$2:$E$2692,5,0)</f>
        <v>1360000000</v>
      </c>
      <c r="U2444" s="10">
        <f>VLOOKUP(A2444,TOURISM!$A$2:$F$2692,6,0)</f>
        <v>289000000</v>
      </c>
      <c r="V2444" s="10">
        <f>VLOOKUP(A2444,BUSINESS!$A$2:$E$2692,5,0)</f>
        <v>0.631</v>
      </c>
      <c r="W2444" s="10">
        <f>VLOOKUP(A2444,BUSINESS!$A$2:$F$2692,6,0)</f>
        <v>6</v>
      </c>
      <c r="X2444" s="10">
        <f>VLOOKUP(A2444,BUSINESS!$A$2:$G$2692,7,0)</f>
        <v>69</v>
      </c>
      <c r="Y2444" s="10">
        <f>VLOOKUP(A2444,BUSINESS!$A$2:$H$2692,8,0)</f>
        <v>218</v>
      </c>
      <c r="Z2444" s="10">
        <f>VLOOKUP(A2444,BUSINESS!$A$2:$I$2692,9,0)</f>
        <v>0.69</v>
      </c>
      <c r="AA2444" s="10">
        <f>VLOOKUP(A2444,BUSINESS!$A$2:$J$2692,10,0)</f>
        <v>0.84</v>
      </c>
      <c r="AB2444" s="7">
        <f t="shared" si="2"/>
        <v>9139644115</v>
      </c>
    </row>
    <row r="2445">
      <c r="A2445" s="7" t="str">
        <f t="shared" si="1"/>
        <v>Bahamas, The-The Americas2011</v>
      </c>
      <c r="B2445" s="8" t="s">
        <v>91</v>
      </c>
      <c r="C2445" s="5" t="s">
        <v>84</v>
      </c>
      <c r="D2445" s="9" t="s">
        <v>73</v>
      </c>
      <c r="E2445" s="11">
        <v>7.888087E9</v>
      </c>
      <c r="F2445" s="12">
        <v>0.074</v>
      </c>
      <c r="G2445" s="12">
        <v>1626.0</v>
      </c>
      <c r="H2445" s="12">
        <v>0.055</v>
      </c>
      <c r="I2445" s="22" t="str">
        <f>VLOOKUP(A2445,ENERGY!$A$2:$F$2692,5,0)</f>
        <v>#N/A</v>
      </c>
      <c r="J2445" s="10" t="str">
        <f>VLOOKUP(A2446,ENERGY!$A$2:$F$2692,6,0)</f>
        <v>#N/A</v>
      </c>
      <c r="K2445" s="23">
        <v>0.024</v>
      </c>
      <c r="L2445" s="10">
        <f>VLOOKUP(A2445,TOURISM!$A$2:$E$2692,5,0)</f>
        <v>2223000000</v>
      </c>
      <c r="M2445" s="10">
        <f>VLOOKUP(A2445,TOURISM!$A$2:$F$2692,6,0)</f>
        <v>347000000</v>
      </c>
      <c r="N2445" s="23">
        <v>0.713</v>
      </c>
      <c r="O2445" s="23">
        <v>44.0</v>
      </c>
      <c r="P2445" s="27">
        <f t="shared" si="1137"/>
        <v>69</v>
      </c>
      <c r="Q2445" s="23">
        <v>304.0</v>
      </c>
      <c r="R2445" s="23">
        <v>0.34</v>
      </c>
      <c r="S2445" s="23">
        <v>0.9</v>
      </c>
      <c r="T2445" s="10">
        <f>VLOOKUP(A2445,TOURISM!$A$2:$E$2692,5,0)</f>
        <v>2223000000</v>
      </c>
      <c r="U2445" s="10">
        <f>VLOOKUP(A2445,TOURISM!$A$2:$F$2692,6,0)</f>
        <v>347000000</v>
      </c>
      <c r="V2445" s="10">
        <f>VLOOKUP(A2445,BUSINESS!$A$2:$E$2692,5,0)</f>
        <v>0.466</v>
      </c>
      <c r="W2445" s="10">
        <f>VLOOKUP(A2445,BUSINESS!$A$2:$F$2692,6,0)</f>
        <v>24</v>
      </c>
      <c r="X2445" s="10">
        <f>VLOOKUP(A2445,BUSINESS!$A$2:$G$2692,7,0)</f>
        <v>69</v>
      </c>
      <c r="Y2445" s="10">
        <f>VLOOKUP(A2445,BUSINESS!$A$2:$H$2692,8,0)</f>
        <v>58</v>
      </c>
      <c r="Z2445" s="10">
        <f>VLOOKUP(A2445,BUSINESS!$A$2:$I$2692,9,0)</f>
        <v>0.65</v>
      </c>
      <c r="AA2445" s="10">
        <f>VLOOKUP(A2445,BUSINESS!$A$2:$J$2692,10,0)</f>
        <v>0.816</v>
      </c>
      <c r="AB2445" s="7">
        <f t="shared" si="2"/>
        <v>23200255882</v>
      </c>
    </row>
    <row r="2446">
      <c r="A2446" s="7" t="str">
        <f t="shared" si="1"/>
        <v>Barbados-The Americas2011</v>
      </c>
      <c r="B2446" s="8" t="s">
        <v>95</v>
      </c>
      <c r="C2446" s="5" t="s">
        <v>84</v>
      </c>
      <c r="D2446" s="9" t="s">
        <v>73</v>
      </c>
      <c r="E2446" s="11">
        <v>4.4337E9</v>
      </c>
      <c r="F2446" s="12">
        <v>0.067</v>
      </c>
      <c r="G2446" s="12">
        <v>978.0</v>
      </c>
      <c r="H2446" s="12">
        <v>0.087</v>
      </c>
      <c r="I2446" s="22" t="str">
        <f>VLOOKUP(A2446,ENERGY!$A$2:$F$2692,5,0)</f>
        <v>#N/A</v>
      </c>
      <c r="J2446" s="10" t="str">
        <f>VLOOKUP(A2447,ENERGY!$A$2:$F$2692,6,0)</f>
        <v>#N/A</v>
      </c>
      <c r="K2446" s="23">
        <v>0.024</v>
      </c>
      <c r="L2446" s="10">
        <f>VLOOKUP(A2446,TOURISM!$A$2:$E$2692,5,0)</f>
        <v>729000000</v>
      </c>
      <c r="M2446" s="10">
        <f>VLOOKUP(A2446,TOURISM!$A$2:$F$2692,6,0)</f>
        <v>324000000</v>
      </c>
      <c r="N2446" s="23">
        <v>0.251</v>
      </c>
      <c r="O2446" s="23">
        <v>27.0</v>
      </c>
      <c r="P2446" s="27">
        <f t="shared" si="1137"/>
        <v>69</v>
      </c>
      <c r="Q2446" s="23">
        <v>316.0</v>
      </c>
      <c r="R2446" s="23">
        <v>0.359</v>
      </c>
      <c r="S2446" s="23">
        <v>0.837</v>
      </c>
      <c r="T2446" s="10">
        <f>VLOOKUP(A2446,TOURISM!$A$2:$E$2692,5,0)</f>
        <v>729000000</v>
      </c>
      <c r="U2446" s="10">
        <f>VLOOKUP(A2446,TOURISM!$A$2:$F$2692,6,0)</f>
        <v>324000000</v>
      </c>
      <c r="V2446" s="10">
        <f>VLOOKUP(A2446,BUSINESS!$A$2:$E$2692,5,0)</f>
        <v>0.411</v>
      </c>
      <c r="W2446" s="10">
        <f>VLOOKUP(A2446,BUSINESS!$A$2:$F$2692,6,0)</f>
        <v>18</v>
      </c>
      <c r="X2446" s="10">
        <f>VLOOKUP(A2446,BUSINESS!$A$2:$G$2692,7,0)</f>
        <v>69</v>
      </c>
      <c r="Y2446" s="10">
        <f>VLOOKUP(A2446,BUSINESS!$A$2:$H$2692,8,0)</f>
        <v>245</v>
      </c>
      <c r="Z2446" s="10">
        <f>VLOOKUP(A2446,BUSINESS!$A$2:$I$2692,9,0)</f>
        <v>0.718</v>
      </c>
      <c r="AA2446" s="10">
        <f>VLOOKUP(A2446,BUSINESS!$A$2:$J$2692,10,0)</f>
        <v>1.235</v>
      </c>
      <c r="AB2446" s="7">
        <f t="shared" si="2"/>
        <v>12350139276</v>
      </c>
    </row>
    <row r="2447">
      <c r="A2447" s="7" t="str">
        <f t="shared" si="1"/>
        <v>Belize-The Americas2011</v>
      </c>
      <c r="B2447" s="8" t="s">
        <v>98</v>
      </c>
      <c r="C2447" s="5" t="s">
        <v>84</v>
      </c>
      <c r="D2447" s="9" t="s">
        <v>73</v>
      </c>
      <c r="E2447" s="11">
        <v>1.3985E9</v>
      </c>
      <c r="F2447" s="12">
        <v>0.058</v>
      </c>
      <c r="G2447" s="12">
        <v>265.0</v>
      </c>
      <c r="H2447" s="12">
        <v>0.139</v>
      </c>
      <c r="I2447" s="22" t="str">
        <f>VLOOKUP(A2447,ENERGY!$A$2:$F$2692,5,0)</f>
        <v>#N/A</v>
      </c>
      <c r="J2447" s="10" t="str">
        <f>VLOOKUP(A2448,ENERGY!$A$2:$F$2692,6,0)</f>
        <v>#N/A</v>
      </c>
      <c r="K2447" s="23">
        <v>0.024</v>
      </c>
      <c r="L2447" s="10">
        <f>VLOOKUP(A2447,TOURISM!$A$2:$E$2692,5,0)</f>
        <v>248000000</v>
      </c>
      <c r="M2447" s="10">
        <f>VLOOKUP(A2447,TOURISM!$A$2:$F$2692,6,0)</f>
        <v>37000000</v>
      </c>
      <c r="N2447" s="23">
        <v>0.499</v>
      </c>
      <c r="O2447" s="23">
        <v>8.0</v>
      </c>
      <c r="P2447" s="27">
        <f t="shared" si="1137"/>
        <v>69</v>
      </c>
      <c r="Q2447" s="23">
        <v>414.0</v>
      </c>
      <c r="R2447" s="23">
        <v>0.211</v>
      </c>
      <c r="S2447" s="23">
        <v>0.991</v>
      </c>
      <c r="T2447" s="10">
        <f>VLOOKUP(A2447,TOURISM!$A$2:$E$2692,5,0)</f>
        <v>248000000</v>
      </c>
      <c r="U2447" s="10">
        <f>VLOOKUP(A2447,TOURISM!$A$2:$F$2692,6,0)</f>
        <v>37000000</v>
      </c>
      <c r="V2447" s="10">
        <f>VLOOKUP(A2447,BUSINESS!$A$2:$E$2692,5,0)</f>
        <v>0.332</v>
      </c>
      <c r="W2447" s="10">
        <f>VLOOKUP(A2447,BUSINESS!$A$2:$F$2692,6,0)</f>
        <v>44</v>
      </c>
      <c r="X2447" s="10">
        <f>VLOOKUP(A2447,BUSINESS!$A$2:$G$2692,7,0)</f>
        <v>69</v>
      </c>
      <c r="Y2447" s="10">
        <f>VLOOKUP(A2447,BUSINESS!$A$2:$H$2692,8,0)</f>
        <v>147</v>
      </c>
      <c r="Z2447" s="10">
        <f>VLOOKUP(A2447,BUSINESS!$A$2:$I$2692,9,0)</f>
        <v>0.187</v>
      </c>
      <c r="AA2447" s="10">
        <f>VLOOKUP(A2447,BUSINESS!$A$2:$J$2692,10,0)</f>
        <v>0.703</v>
      </c>
      <c r="AB2447" s="7">
        <f t="shared" si="2"/>
        <v>6627962085</v>
      </c>
    </row>
    <row r="2448">
      <c r="A2448" s="7" t="str">
        <f t="shared" si="1"/>
        <v>Bermuda-The Americas2011</v>
      </c>
      <c r="B2448" s="8" t="s">
        <v>100</v>
      </c>
      <c r="C2448" s="5" t="s">
        <v>84</v>
      </c>
      <c r="D2448" s="9" t="s">
        <v>73</v>
      </c>
      <c r="E2448" s="11">
        <v>5.744414E9</v>
      </c>
      <c r="F2448" s="10">
        <f>if(AND(C2175=C2176,D2175=D2175+1,ISBLANK(F2176)),F2175,F2176)</f>
        <v>0.08</v>
      </c>
      <c r="G2448" s="10">
        <f>if(AND(C2175=C2176,D2175=D2175+1,ISBLANK(G2176)),G2175,G2176)</f>
        <v>1026</v>
      </c>
      <c r="H2448" s="10">
        <f>if(AND(C2188=C2189,D2188=D2188+1,ISBLANK(H2189)),H2188,H2189)</f>
        <v>0.095</v>
      </c>
      <c r="I2448" s="22" t="str">
        <f>VLOOKUP(A2448,ENERGY!$A$2:$F$2692,5,0)</f>
        <v>#N/A</v>
      </c>
      <c r="J2448" s="10" t="str">
        <f>VLOOKUP(A2449,ENERGY!$A$2:$F$2692,6,0)</f>
        <v>#N/A</v>
      </c>
      <c r="K2448" s="23">
        <v>0.024</v>
      </c>
      <c r="L2448" s="10">
        <f>VLOOKUP(A2448,TOURISM!$A$2:$E$2692,5,0)</f>
        <v>472000000</v>
      </c>
      <c r="M2448" s="10">
        <f>VLOOKUP(A2448,TOURISM!$A$2:$F$2692,6,0)</f>
        <v>413000000</v>
      </c>
      <c r="N2448" s="23">
        <v>0.69</v>
      </c>
      <c r="O2448" s="23">
        <v>149.0</v>
      </c>
      <c r="P2448" s="27">
        <f t="shared" si="1137"/>
        <v>69</v>
      </c>
      <c r="Q2448" s="23">
        <v>2600.0</v>
      </c>
      <c r="R2448" s="23">
        <v>0.309</v>
      </c>
      <c r="S2448" s="23">
        <v>0.637</v>
      </c>
      <c r="T2448" s="10">
        <f>VLOOKUP(A2448,TOURISM!$A$2:$E$2692,5,0)</f>
        <v>472000000</v>
      </c>
      <c r="U2448" s="10">
        <f>VLOOKUP(A2448,TOURISM!$A$2:$F$2692,6,0)</f>
        <v>413000000</v>
      </c>
      <c r="V2448" s="10">
        <f>VLOOKUP(A2448,BUSINESS!$A$2:$E$2692,5,0)</f>
        <v>0.411</v>
      </c>
      <c r="W2448" s="10">
        <f>VLOOKUP(A2448,BUSINESS!$A$2:$F$2692,6,0)</f>
        <v>18</v>
      </c>
      <c r="X2448" s="10">
        <f>VLOOKUP(A2448,BUSINESS!$A$2:$G$2692,7,0)</f>
        <v>69</v>
      </c>
      <c r="Y2448" s="10">
        <f>VLOOKUP(A2448,BUSINESS!$A$2:$H$2692,8,0)</f>
        <v>245</v>
      </c>
      <c r="Z2448" s="10">
        <f>VLOOKUP(A2448,BUSINESS!$A$2:$I$2692,9,0)</f>
        <v>0.883</v>
      </c>
      <c r="AA2448" s="10">
        <f>VLOOKUP(A2448,BUSINESS!$A$2:$J$2692,10,0)</f>
        <v>1.235</v>
      </c>
      <c r="AB2448" s="7">
        <f t="shared" si="2"/>
        <v>18590336570</v>
      </c>
    </row>
    <row r="2449">
      <c r="A2449" s="7" t="str">
        <f t="shared" si="1"/>
        <v>Bolivia-The Americas2011</v>
      </c>
      <c r="B2449" s="8" t="s">
        <v>102</v>
      </c>
      <c r="C2449" s="5" t="s">
        <v>84</v>
      </c>
      <c r="D2449" s="9" t="s">
        <v>73</v>
      </c>
      <c r="E2449" s="11">
        <v>1.9649631308E10</v>
      </c>
      <c r="F2449" s="12">
        <v>0.055</v>
      </c>
      <c r="G2449" s="12">
        <v>106.0</v>
      </c>
      <c r="H2449" s="12">
        <v>0.099</v>
      </c>
      <c r="I2449" s="22" t="str">
        <f>VLOOKUP(A2449,ENERGY!$A$2:$F$2692,5,0)</f>
        <v>#N/A</v>
      </c>
      <c r="J2449" s="10" t="str">
        <f>VLOOKUP(A2450,ENERGY!$A$2:$F$2692,6,0)</f>
        <v>#N/A</v>
      </c>
      <c r="K2449" s="23">
        <v>0.024</v>
      </c>
      <c r="L2449" s="10">
        <f>VLOOKUP(A2449,TOURISM!$A$2:$E$2692,5,0)</f>
        <v>499000000</v>
      </c>
      <c r="M2449" s="10">
        <f>VLOOKUP(A2449,TOURISM!$A$2:$F$2692,6,0)</f>
        <v>410000000</v>
      </c>
      <c r="N2449" s="23">
        <v>0.34</v>
      </c>
      <c r="O2449" s="23">
        <v>20.0</v>
      </c>
      <c r="P2449" s="27">
        <f t="shared" si="1137"/>
        <v>69</v>
      </c>
      <c r="Q2449" s="23">
        <v>71.0</v>
      </c>
      <c r="R2449" s="23">
        <v>0.279</v>
      </c>
      <c r="S2449" s="23">
        <v>0.864</v>
      </c>
      <c r="T2449" s="10">
        <f>VLOOKUP(A2449,TOURISM!$A$2:$E$2692,5,0)</f>
        <v>499000000</v>
      </c>
      <c r="U2449" s="10">
        <f>VLOOKUP(A2449,TOURISM!$A$2:$F$2692,6,0)</f>
        <v>410000000</v>
      </c>
      <c r="V2449" s="10">
        <f>VLOOKUP(A2449,BUSINESS!$A$2:$E$2692,5,0)</f>
        <v>0.8</v>
      </c>
      <c r="W2449" s="10">
        <f>VLOOKUP(A2449,BUSINESS!$A$2:$F$2692,6,0)</f>
        <v>49</v>
      </c>
      <c r="X2449" s="10">
        <f>VLOOKUP(A2449,BUSINESS!$A$2:$G$2692,7,0)</f>
        <v>69</v>
      </c>
      <c r="Y2449" s="10">
        <f>VLOOKUP(A2449,BUSINESS!$A$2:$H$2692,8,0)</f>
        <v>1080</v>
      </c>
      <c r="Z2449" s="10">
        <f>VLOOKUP(A2449,BUSINESS!$A$2:$I$2692,9,0)</f>
        <v>0.3</v>
      </c>
      <c r="AA2449" s="10">
        <f>VLOOKUP(A2449,BUSINESS!$A$2:$J$2692,10,0)</f>
        <v>0.809</v>
      </c>
      <c r="AB2449" s="7">
        <f t="shared" si="2"/>
        <v>70428786050</v>
      </c>
    </row>
    <row r="2450">
      <c r="A2450" s="7" t="str">
        <f t="shared" si="1"/>
        <v>Brazil-The Americas2011</v>
      </c>
      <c r="B2450" s="8" t="s">
        <v>105</v>
      </c>
      <c r="C2450" s="5" t="s">
        <v>84</v>
      </c>
      <c r="D2450" s="9" t="s">
        <v>73</v>
      </c>
      <c r="E2450" s="11">
        <v>2.14E12</v>
      </c>
      <c r="F2450" s="12">
        <v>0.09</v>
      </c>
      <c r="G2450" s="12">
        <v>989.0</v>
      </c>
      <c r="H2450" s="12">
        <v>0.4</v>
      </c>
      <c r="I2450" s="22" t="str">
        <f>VLOOKUP(A2450,ENERGY!$A$2:$F$2692,5,0)</f>
        <v>#N/A</v>
      </c>
      <c r="J2450" s="10" t="str">
        <f>VLOOKUP(A2451,ENERGY!$A$2:$F$2692,6,0)</f>
        <v>#N/A</v>
      </c>
      <c r="K2450" s="23">
        <v>0.024</v>
      </c>
      <c r="L2450" s="10">
        <f>VLOOKUP(A2450,TOURISM!$A$2:$E$2692,5,0)</f>
        <v>6830000000</v>
      </c>
      <c r="M2450" s="10">
        <f>VLOOKUP(A2450,TOURISM!$A$2:$F$2692,6,0)</f>
        <v>25070000000</v>
      </c>
      <c r="N2450" s="23">
        <v>1.076</v>
      </c>
      <c r="O2450" s="23">
        <v>30.0</v>
      </c>
      <c r="P2450" s="27">
        <f t="shared" si="1137"/>
        <v>69</v>
      </c>
      <c r="Q2450" s="23">
        <v>453.0</v>
      </c>
      <c r="R2450" s="23">
        <v>0.259</v>
      </c>
      <c r="S2450" s="23">
        <v>1.027</v>
      </c>
      <c r="T2450" s="10">
        <f>VLOOKUP(A2450,TOURISM!$A$2:$E$2692,5,0)</f>
        <v>6830000000</v>
      </c>
      <c r="U2450" s="10">
        <f>VLOOKUP(A2450,TOURISM!$A$2:$F$2692,6,0)</f>
        <v>25070000000</v>
      </c>
      <c r="V2450" s="10">
        <f>VLOOKUP(A2450,BUSINESS!$A$2:$E$2692,5,0)</f>
        <v>0.663</v>
      </c>
      <c r="W2450" s="10">
        <f>VLOOKUP(A2450,BUSINESS!$A$2:$F$2692,6,0)</f>
        <v>119</v>
      </c>
      <c r="X2450" s="10">
        <f>VLOOKUP(A2450,BUSINESS!$A$2:$G$2692,7,0)</f>
        <v>69</v>
      </c>
      <c r="Y2450" s="10">
        <f>VLOOKUP(A2450,BUSINESS!$A$2:$H$2692,8,0)</f>
        <v>2600</v>
      </c>
      <c r="Z2450" s="10">
        <f>VLOOKUP(A2450,BUSINESS!$A$2:$I$2692,9,0)</f>
        <v>0.457</v>
      </c>
      <c r="AA2450" s="10">
        <f>VLOOKUP(A2450,BUSINESS!$A$2:$J$2692,10,0)</f>
        <v>1.19</v>
      </c>
      <c r="AB2450" s="7">
        <f t="shared" si="2"/>
        <v>8262548262548</v>
      </c>
    </row>
    <row r="2451">
      <c r="A2451" s="7" t="str">
        <f t="shared" si="1"/>
        <v>Canada-The Americas2011</v>
      </c>
      <c r="B2451" s="8" t="s">
        <v>112</v>
      </c>
      <c r="C2451" s="5" t="s">
        <v>84</v>
      </c>
      <c r="D2451" s="9" t="s">
        <v>73</v>
      </c>
      <c r="E2451" s="11">
        <v>1.61E12</v>
      </c>
      <c r="F2451" s="12">
        <v>0.114</v>
      </c>
      <c r="G2451" s="12">
        <v>5273.0</v>
      </c>
      <c r="H2451" s="12">
        <v>0.026</v>
      </c>
      <c r="I2451" s="22" t="str">
        <f>VLOOKUP(A2451,ENERGY!$A$2:$F$2692,5,0)</f>
        <v>#N/A</v>
      </c>
      <c r="J2451" s="10" t="str">
        <f>VLOOKUP(A2452,ENERGY!$A$2:$F$2692,6,0)</f>
        <v>#N/A</v>
      </c>
      <c r="K2451" s="23">
        <v>0.024</v>
      </c>
      <c r="L2451" s="10">
        <f>VLOOKUP(A2451,TOURISM!$A$2:$E$2692,5,0)</f>
        <v>19989000000</v>
      </c>
      <c r="M2451" s="10">
        <f>VLOOKUP(A2451,TOURISM!$A$2:$F$2692,6,0)</f>
        <v>41234000000</v>
      </c>
      <c r="N2451" s="27">
        <f t="shared" ref="N2451:S2451" si="1138">if(AND(L2451=L2452,M2451=M2451+1,ISBLANK(N2452)),N2451,N2452)</f>
        <v>0.552</v>
      </c>
      <c r="O2451" s="27">
        <f t="shared" si="1138"/>
        <v>77</v>
      </c>
      <c r="P2451" s="27">
        <f t="shared" si="1138"/>
        <v>69</v>
      </c>
      <c r="Q2451" s="27">
        <f t="shared" si="1138"/>
        <v>402</v>
      </c>
      <c r="R2451" s="27">
        <f t="shared" si="1138"/>
        <v>0.284</v>
      </c>
      <c r="S2451" s="27">
        <f t="shared" si="1138"/>
        <v>0.338</v>
      </c>
      <c r="T2451" s="10">
        <f>VLOOKUP(A2451,TOURISM!$A$2:$E$2692,5,0)</f>
        <v>19989000000</v>
      </c>
      <c r="U2451" s="10">
        <f>VLOOKUP(A2451,TOURISM!$A$2:$F$2692,6,0)</f>
        <v>41234000000</v>
      </c>
      <c r="V2451" s="10">
        <f>VLOOKUP(A2451,BUSINESS!$A$2:$E$2692,5,0)</f>
        <v>0.261</v>
      </c>
      <c r="W2451" s="10">
        <f>VLOOKUP(A2451,BUSINESS!$A$2:$F$2692,6,0)</f>
        <v>5</v>
      </c>
      <c r="X2451" s="10">
        <f>VLOOKUP(A2451,BUSINESS!$A$2:$G$2692,7,0)</f>
        <v>69</v>
      </c>
      <c r="Y2451" s="10">
        <f>VLOOKUP(A2451,BUSINESS!$A$2:$H$2692,8,0)</f>
        <v>131</v>
      </c>
      <c r="Z2451" s="10">
        <f>VLOOKUP(A2451,BUSINESS!$A$2:$I$2692,9,0)</f>
        <v>0.83</v>
      </c>
      <c r="AA2451" s="10">
        <f>VLOOKUP(A2451,BUSINESS!$A$2:$J$2692,10,0)</f>
        <v>0.794</v>
      </c>
      <c r="AB2451" s="7">
        <f t="shared" si="2"/>
        <v>5669014084507</v>
      </c>
    </row>
    <row r="2452">
      <c r="A2452" s="7" t="str">
        <f t="shared" si="1"/>
        <v>Cayman Islands-The Americas2011</v>
      </c>
      <c r="B2452" s="8" t="s">
        <v>113</v>
      </c>
      <c r="C2452" s="5" t="s">
        <v>84</v>
      </c>
      <c r="D2452" s="9" t="s">
        <v>73</v>
      </c>
      <c r="E2452" s="8"/>
      <c r="F2452" s="10">
        <f>if(AND(C2010=C2011,D2010=D2010+1,ISBLANK(F2011)),F2010,F2011)</f>
        <v>0.034</v>
      </c>
      <c r="G2452" s="10">
        <f>if(AND(C2010=C2011,D2010=D2010+1,ISBLANK(G2011)),G2010,G2011)</f>
        <v>1336</v>
      </c>
      <c r="H2452" s="10">
        <f>if(AND(C1751=C1752,D1751=D1751+1,ISBLANK(H1752)),H1751,H1752)</f>
        <v>0.101</v>
      </c>
      <c r="I2452" s="22" t="str">
        <f>VLOOKUP(A2452,ENERGY!$A$2:$F$2692,5,0)</f>
        <v>#N/A</v>
      </c>
      <c r="J2452" s="10" t="str">
        <f>VLOOKUP(A2453,ENERGY!$A$2:$F$2692,6,0)</f>
        <v>#N/A</v>
      </c>
      <c r="K2452" s="23">
        <v>0.024</v>
      </c>
      <c r="L2452" s="10">
        <f>VLOOKUP(A2452,TOURISM!$A$2:$E$2692,5,0)</f>
        <v>472000000</v>
      </c>
      <c r="M2452" s="10">
        <f>VLOOKUP(A2452,TOURISM!$A$2:$F$2692,6,0)</f>
        <v>145000000</v>
      </c>
      <c r="N2452" s="23">
        <v>0.552</v>
      </c>
      <c r="O2452" s="23">
        <v>77.0</v>
      </c>
      <c r="P2452" s="27">
        <f t="shared" ref="P2452:P2472" si="1139">if(AND(N2452=N2453,O2452=O2452+1,ISBLANK(P2453)),P2452,P2453)</f>
        <v>69</v>
      </c>
      <c r="Q2452" s="23">
        <v>402.0</v>
      </c>
      <c r="R2452" s="23">
        <v>0.284</v>
      </c>
      <c r="S2452" s="23">
        <v>0.338</v>
      </c>
      <c r="T2452" s="10">
        <f>VLOOKUP(A2452,TOURISM!$A$2:$E$2692,5,0)</f>
        <v>472000000</v>
      </c>
      <c r="U2452" s="10">
        <f>VLOOKUP(A2452,TOURISM!$A$2:$F$2692,6,0)</f>
        <v>145000000</v>
      </c>
      <c r="V2452" s="10">
        <f>VLOOKUP(A2452,BUSINESS!$A$2:$E$2692,5,0)</f>
        <v>0.291</v>
      </c>
      <c r="W2452" s="10">
        <f>VLOOKUP(A2452,BUSINESS!$A$2:$F$2692,6,0)</f>
        <v>41</v>
      </c>
      <c r="X2452" s="10">
        <f>VLOOKUP(A2452,BUSINESS!$A$2:$G$2692,7,0)</f>
        <v>69</v>
      </c>
      <c r="Y2452" s="10">
        <f>VLOOKUP(A2452,BUSINESS!$A$2:$H$2692,8,0)</f>
        <v>210</v>
      </c>
      <c r="Z2452" s="10">
        <f>VLOOKUP(A2452,BUSINESS!$A$2:$I$2692,9,0)</f>
        <v>0.695</v>
      </c>
      <c r="AA2452" s="10">
        <f>VLOOKUP(A2452,BUSINESS!$A$2:$J$2692,10,0)</f>
        <v>1.71</v>
      </c>
      <c r="AB2452" s="7">
        <f t="shared" si="2"/>
        <v>0</v>
      </c>
    </row>
    <row r="2453">
      <c r="A2453" s="7" t="str">
        <f t="shared" si="1"/>
        <v>Chile-The Americas2011</v>
      </c>
      <c r="B2453" s="8" t="s">
        <v>116</v>
      </c>
      <c r="C2453" s="5" t="s">
        <v>84</v>
      </c>
      <c r="D2453" s="9" t="s">
        <v>73</v>
      </c>
      <c r="E2453" s="11">
        <v>2.18E11</v>
      </c>
      <c r="F2453" s="12">
        <v>0.071</v>
      </c>
      <c r="G2453" s="12">
        <v>894.0</v>
      </c>
      <c r="H2453" s="12">
        <v>0.048</v>
      </c>
      <c r="I2453" s="22" t="str">
        <f>VLOOKUP(A2453,ENERGY!$A$2:$F$2692,5,0)</f>
        <v>#N/A</v>
      </c>
      <c r="J2453" s="10" t="str">
        <f>VLOOKUP(A2454,ENERGY!$A$2:$F$2692,6,0)</f>
        <v>#N/A</v>
      </c>
      <c r="K2453" s="23">
        <v>0.024</v>
      </c>
      <c r="L2453" s="10">
        <f>VLOOKUP(A2453,TOURISM!$A$2:$E$2692,5,0)</f>
        <v>2751000000</v>
      </c>
      <c r="M2453" s="10">
        <f>VLOOKUP(A2453,TOURISM!$A$2:$F$2692,6,0)</f>
        <v>2047000000</v>
      </c>
      <c r="N2453" s="23">
        <v>0.45</v>
      </c>
      <c r="O2453" s="23">
        <v>12.0</v>
      </c>
      <c r="P2453" s="27">
        <f t="shared" si="1139"/>
        <v>69</v>
      </c>
      <c r="Q2453" s="23">
        <v>76.0</v>
      </c>
      <c r="R2453" s="23">
        <v>0.16</v>
      </c>
      <c r="S2453" s="23">
        <v>1.013</v>
      </c>
      <c r="T2453" s="10">
        <f>VLOOKUP(A2453,TOURISM!$A$2:$E$2692,5,0)</f>
        <v>2751000000</v>
      </c>
      <c r="U2453" s="10">
        <f>VLOOKUP(A2453,TOURISM!$A$2:$F$2692,6,0)</f>
        <v>2047000000</v>
      </c>
      <c r="V2453" s="10">
        <f>VLOOKUP(A2453,BUSINESS!$A$2:$E$2692,5,0)</f>
        <v>0.245</v>
      </c>
      <c r="W2453" s="10">
        <f>VLOOKUP(A2453,BUSINESS!$A$2:$F$2692,6,0)</f>
        <v>8</v>
      </c>
      <c r="X2453" s="10">
        <f>VLOOKUP(A2453,BUSINESS!$A$2:$G$2692,7,0)</f>
        <v>69</v>
      </c>
      <c r="Y2453" s="10">
        <f>VLOOKUP(A2453,BUSINESS!$A$2:$H$2692,8,0)</f>
        <v>316</v>
      </c>
      <c r="Z2453" s="10">
        <f>VLOOKUP(A2453,BUSINESS!$A$2:$I$2692,9,0)</f>
        <v>0.522</v>
      </c>
      <c r="AA2453" s="10">
        <f>VLOOKUP(A2453,BUSINESS!$A$2:$J$2692,10,0)</f>
        <v>1.289</v>
      </c>
      <c r="AB2453" s="7">
        <f t="shared" si="2"/>
        <v>1362500000000</v>
      </c>
    </row>
    <row r="2454">
      <c r="A2454" s="7" t="str">
        <f t="shared" si="1"/>
        <v>Colombia-The Americas2011</v>
      </c>
      <c r="B2454" s="8" t="s">
        <v>118</v>
      </c>
      <c r="C2454" s="5" t="s">
        <v>84</v>
      </c>
      <c r="D2454" s="9" t="s">
        <v>73</v>
      </c>
      <c r="E2454" s="11">
        <v>2.87E11</v>
      </c>
      <c r="F2454" s="12">
        <v>0.068</v>
      </c>
      <c r="G2454" s="12">
        <v>418.0</v>
      </c>
      <c r="H2454" s="12">
        <v>0.094</v>
      </c>
      <c r="I2454" s="22" t="str">
        <f>VLOOKUP(A2454,ENERGY!$A$2:$F$2692,5,0)</f>
        <v>#N/A</v>
      </c>
      <c r="J2454" s="10" t="str">
        <f>VLOOKUP(A2455,ENERGY!$A$2:$F$2692,6,0)</f>
        <v>#N/A</v>
      </c>
      <c r="K2454" s="23">
        <v>0.024</v>
      </c>
      <c r="L2454" s="10">
        <f>VLOOKUP(A2454,TOURISM!$A$2:$E$2692,5,0)</f>
        <v>2992000000</v>
      </c>
      <c r="M2454" s="10">
        <f>VLOOKUP(A2454,TOURISM!$A$2:$F$2692,6,0)</f>
        <v>2842000000</v>
      </c>
      <c r="N2454" s="23">
        <v>0.462</v>
      </c>
      <c r="O2454" s="23">
        <v>21.0</v>
      </c>
      <c r="P2454" s="27">
        <f t="shared" si="1139"/>
        <v>69</v>
      </c>
      <c r="Q2454" s="23">
        <v>184.0</v>
      </c>
      <c r="R2454" s="23">
        <v>0.34</v>
      </c>
      <c r="S2454" s="23">
        <v>1.332</v>
      </c>
      <c r="T2454" s="10">
        <f>VLOOKUP(A2454,TOURISM!$A$2:$E$2692,5,0)</f>
        <v>2992000000</v>
      </c>
      <c r="U2454" s="10">
        <f>VLOOKUP(A2454,TOURISM!$A$2:$F$2692,6,0)</f>
        <v>2842000000</v>
      </c>
      <c r="V2454" s="10">
        <f>VLOOKUP(A2454,BUSINESS!$A$2:$E$2692,5,0)</f>
        <v>0.764</v>
      </c>
      <c r="W2454" s="10">
        <f>VLOOKUP(A2454,BUSINESS!$A$2:$F$2692,6,0)</f>
        <v>14</v>
      </c>
      <c r="X2454" s="10">
        <f>VLOOKUP(A2454,BUSINESS!$A$2:$G$2692,7,0)</f>
        <v>69</v>
      </c>
      <c r="Y2454" s="10">
        <f>VLOOKUP(A2454,BUSINESS!$A$2:$H$2692,8,0)</f>
        <v>193</v>
      </c>
      <c r="Z2454" s="10">
        <f>VLOOKUP(A2454,BUSINESS!$A$2:$I$2692,9,0)</f>
        <v>0.404</v>
      </c>
      <c r="AA2454" s="10">
        <f>VLOOKUP(A2454,BUSINESS!$A$2:$J$2692,10,0)</f>
        <v>0.981</v>
      </c>
      <c r="AB2454" s="7">
        <f t="shared" si="2"/>
        <v>844117647059</v>
      </c>
    </row>
    <row r="2455">
      <c r="A2455" s="7" t="str">
        <f t="shared" si="1"/>
        <v>Costa Rica-The Americas2011</v>
      </c>
      <c r="B2455" s="8" t="s">
        <v>122</v>
      </c>
      <c r="C2455" s="5" t="s">
        <v>84</v>
      </c>
      <c r="D2455" s="9" t="s">
        <v>73</v>
      </c>
      <c r="E2455" s="11">
        <v>3.629832767E10</v>
      </c>
      <c r="F2455" s="12">
        <v>0.097</v>
      </c>
      <c r="G2455" s="12">
        <v>750.0</v>
      </c>
      <c r="H2455" s="12">
        <v>0.171</v>
      </c>
      <c r="I2455" s="22" t="str">
        <f>VLOOKUP(A2455,ENERGY!$A$2:$F$2692,5,0)</f>
        <v>#N/A</v>
      </c>
      <c r="J2455" s="10" t="str">
        <f>VLOOKUP(A2456,ENERGY!$A$2:$F$2692,6,0)</f>
        <v>#N/A</v>
      </c>
      <c r="K2455" s="23">
        <v>0.024</v>
      </c>
      <c r="L2455" s="10">
        <f>VLOOKUP(A2455,TOURISM!$A$2:$E$2692,5,0)</f>
        <v>2375000000</v>
      </c>
      <c r="M2455" s="10">
        <f>VLOOKUP(A2455,TOURISM!$A$2:$F$2692,6,0)</f>
        <v>522000000</v>
      </c>
      <c r="N2455" s="23">
        <v>0.279</v>
      </c>
      <c r="O2455" s="23">
        <v>694.0</v>
      </c>
      <c r="P2455" s="27">
        <f t="shared" si="1139"/>
        <v>69</v>
      </c>
      <c r="Q2455" s="23">
        <v>199.0</v>
      </c>
      <c r="R2455" s="23">
        <v>0.141</v>
      </c>
      <c r="S2455" s="23">
        <v>0.744</v>
      </c>
      <c r="T2455" s="10">
        <f>VLOOKUP(A2455,TOURISM!$A$2:$E$2692,5,0)</f>
        <v>2375000000</v>
      </c>
      <c r="U2455" s="10">
        <f>VLOOKUP(A2455,TOURISM!$A$2:$F$2692,6,0)</f>
        <v>522000000</v>
      </c>
      <c r="V2455" s="10">
        <f>VLOOKUP(A2455,BUSINESS!$A$2:$E$2692,5,0)</f>
        <v>0.553</v>
      </c>
      <c r="W2455" s="10">
        <f>VLOOKUP(A2455,BUSINESS!$A$2:$F$2692,6,0)</f>
        <v>60</v>
      </c>
      <c r="X2455" s="10">
        <f>VLOOKUP(A2455,BUSINESS!$A$2:$G$2692,7,0)</f>
        <v>69</v>
      </c>
      <c r="Y2455" s="10">
        <f>VLOOKUP(A2455,BUSINESS!$A$2:$H$2692,8,0)</f>
        <v>246</v>
      </c>
      <c r="Z2455" s="10">
        <f>VLOOKUP(A2455,BUSINESS!$A$2:$I$2692,9,0)</f>
        <v>0.392</v>
      </c>
      <c r="AA2455" s="10">
        <f>VLOOKUP(A2455,BUSINESS!$A$2:$J$2692,10,0)</f>
        <v>0.877</v>
      </c>
      <c r="AB2455" s="7">
        <f t="shared" si="2"/>
        <v>257434948014</v>
      </c>
    </row>
    <row r="2456">
      <c r="A2456" s="7" t="str">
        <f t="shared" si="1"/>
        <v>Cuba-The Americas2011</v>
      </c>
      <c r="B2456" s="8" t="s">
        <v>125</v>
      </c>
      <c r="C2456" s="5" t="s">
        <v>84</v>
      </c>
      <c r="D2456" s="9" t="s">
        <v>73</v>
      </c>
      <c r="E2456" s="11">
        <v>6.82339E10</v>
      </c>
      <c r="F2456" s="12">
        <v>0.106</v>
      </c>
      <c r="G2456" s="12">
        <v>648.0</v>
      </c>
      <c r="H2456" s="10">
        <f t="shared" ref="H2456:H2457" si="1140">if(AND(C1858=C1859,D1858=D1858+1,ISBLANK(H1859)),H1858,H1859)</f>
        <v>0.122</v>
      </c>
      <c r="I2456" s="22" t="str">
        <f>VLOOKUP(A2456,ENERGY!$A$2:$F$2692,5,0)</f>
        <v>#N/A</v>
      </c>
      <c r="J2456" s="10" t="str">
        <f>VLOOKUP(A2457,ENERGY!$A$2:$F$2692,6,0)</f>
        <v>#N/A</v>
      </c>
      <c r="K2456" s="23">
        <v>0.024</v>
      </c>
      <c r="L2456" s="10">
        <f>VLOOKUP(A2456,TOURISM!$A$2:$E$2692,5,0)</f>
        <v>2503000000</v>
      </c>
      <c r="M2456" s="10" t="str">
        <f>VLOOKUP(A2456,TOURISM!$A$2:$F$2692,6,0)</f>
        <v/>
      </c>
      <c r="N2456" s="23">
        <v>0.453</v>
      </c>
      <c r="O2456" s="23">
        <v>20.0</v>
      </c>
      <c r="P2456" s="27">
        <f t="shared" si="1139"/>
        <v>69</v>
      </c>
      <c r="Q2456" s="23">
        <v>140.0</v>
      </c>
      <c r="R2456" s="23">
        <v>0.223</v>
      </c>
      <c r="S2456" s="23">
        <v>0.496</v>
      </c>
      <c r="T2456" s="10">
        <f>VLOOKUP(A2456,TOURISM!$A$2:$E$2692,5,0)</f>
        <v>2503000000</v>
      </c>
      <c r="U2456" s="10" t="str">
        <f>VLOOKUP(A2456,TOURISM!$A$2:$F$2692,6,0)</f>
        <v/>
      </c>
      <c r="V2456" s="10">
        <f>VLOOKUP(A2456,BUSINESS!$A$2:$E$2692,5,0)</f>
        <v>0.631</v>
      </c>
      <c r="W2456" s="10">
        <f>VLOOKUP(A2456,BUSINESS!$A$2:$F$2692,6,0)</f>
        <v>6</v>
      </c>
      <c r="X2456" s="10">
        <f>VLOOKUP(A2456,BUSINESS!$A$2:$G$2692,7,0)</f>
        <v>69</v>
      </c>
      <c r="Y2456" s="10">
        <f>VLOOKUP(A2456,BUSINESS!$A$2:$H$2692,8,0)</f>
        <v>218</v>
      </c>
      <c r="Z2456" s="10">
        <f>VLOOKUP(A2456,BUSINESS!$A$2:$I$2692,9,0)</f>
        <v>0.16</v>
      </c>
      <c r="AA2456" s="10">
        <f>VLOOKUP(A2456,BUSINESS!$A$2:$J$2692,10,0)</f>
        <v>0.117</v>
      </c>
      <c r="AB2456" s="7">
        <f t="shared" si="2"/>
        <v>305981614350</v>
      </c>
    </row>
    <row r="2457">
      <c r="A2457" s="7" t="str">
        <f t="shared" si="1"/>
        <v>Curacao-The Americas2011</v>
      </c>
      <c r="B2457" s="8" t="s">
        <v>126</v>
      </c>
      <c r="C2457" s="5" t="s">
        <v>84</v>
      </c>
      <c r="D2457" s="9" t="s">
        <v>73</v>
      </c>
      <c r="E2457" s="8"/>
      <c r="F2457" s="10">
        <f>if(AND(C1846=C1847,D1846=D1846+1,ISBLANK(F1847)),F1846,F1847)</f>
        <v>0.054</v>
      </c>
      <c r="G2457" s="10">
        <f>if(AND(C1846=C1847,D1846=D1846+1,ISBLANK(G1847)),G1846,G1847)</f>
        <v>272</v>
      </c>
      <c r="H2457" s="10">
        <f t="shared" si="1140"/>
        <v>0.124</v>
      </c>
      <c r="I2457" s="22" t="str">
        <f>VLOOKUP(A2457,ENERGY!$A$2:$F$2692,5,0)</f>
        <v>#N/A</v>
      </c>
      <c r="J2457" s="10" t="str">
        <f>VLOOKUP(A2458,ENERGY!$A$2:$F$2692,6,0)</f>
        <v>#N/A</v>
      </c>
      <c r="K2457" s="23">
        <v>0.024</v>
      </c>
      <c r="L2457" s="10">
        <f>VLOOKUP(A2457,TOURISM!$A$2:$E$2692,5,0)</f>
        <v>540000000</v>
      </c>
      <c r="M2457" s="10">
        <f>VLOOKUP(A2457,TOURISM!$A$2:$F$2692,6,0)</f>
        <v>321000000</v>
      </c>
      <c r="N2457" s="23">
        <v>0.347</v>
      </c>
      <c r="O2457" s="23">
        <v>22.0</v>
      </c>
      <c r="P2457" s="27">
        <f t="shared" si="1139"/>
        <v>69</v>
      </c>
      <c r="Q2457" s="23">
        <v>320.0</v>
      </c>
      <c r="R2457" s="23">
        <v>0.061</v>
      </c>
      <c r="S2457" s="23">
        <v>1.002</v>
      </c>
      <c r="T2457" s="10">
        <f>VLOOKUP(A2457,TOURISM!$A$2:$E$2692,5,0)</f>
        <v>540000000</v>
      </c>
      <c r="U2457" s="10">
        <f>VLOOKUP(A2457,TOURISM!$A$2:$F$2692,6,0)</f>
        <v>321000000</v>
      </c>
      <c r="V2457" s="10">
        <f>VLOOKUP(A2457,BUSINESS!$A$2:$E$2692,5,0)</f>
        <v>0.465</v>
      </c>
      <c r="W2457" s="10">
        <f>VLOOKUP(A2457,BUSINESS!$A$2:$F$2692,6,0)</f>
        <v>5</v>
      </c>
      <c r="X2457" s="10">
        <f>VLOOKUP(A2457,BUSINESS!$A$2:$G$2692,7,0)</f>
        <v>69</v>
      </c>
      <c r="Y2457" s="10">
        <f>VLOOKUP(A2457,BUSINESS!$A$2:$H$2692,8,0)</f>
        <v>187</v>
      </c>
      <c r="Z2457" s="10">
        <f>VLOOKUP(A2457,BUSINESS!$A$2:$I$2692,9,0)</f>
        <v>0.697</v>
      </c>
      <c r="AA2457" s="10">
        <f>VLOOKUP(A2457,BUSINESS!$A$2:$J$2692,10,0)</f>
        <v>1.361</v>
      </c>
      <c r="AB2457" s="7">
        <f t="shared" si="2"/>
        <v>0</v>
      </c>
    </row>
    <row r="2458">
      <c r="A2458" s="7" t="str">
        <f t="shared" si="1"/>
        <v>Dominica-The Americas2011</v>
      </c>
      <c r="B2458" s="8" t="s">
        <v>131</v>
      </c>
      <c r="C2458" s="5" t="s">
        <v>84</v>
      </c>
      <c r="D2458" s="9" t="s">
        <v>73</v>
      </c>
      <c r="E2458" s="11">
        <v>4.91481481E8</v>
      </c>
      <c r="F2458" s="12">
        <v>0.06</v>
      </c>
      <c r="G2458" s="12">
        <v>402.0</v>
      </c>
      <c r="H2458" s="12">
        <v>0.088</v>
      </c>
      <c r="I2458" s="22" t="str">
        <f>VLOOKUP(A2458,ENERGY!$A$2:$F$2692,5,0)</f>
        <v>#N/A</v>
      </c>
      <c r="J2458" s="10" t="str">
        <f>VLOOKUP(A2459,ENERGY!$A$2:$F$2692,6,0)</f>
        <v>#N/A</v>
      </c>
      <c r="K2458" s="23">
        <v>0.024</v>
      </c>
      <c r="L2458" s="10">
        <f>VLOOKUP(A2458,TOURISM!$A$2:$E$2692,5,0)</f>
        <v>113000000</v>
      </c>
      <c r="M2458" s="10">
        <f>VLOOKUP(A2458,TOURISM!$A$2:$F$2692,6,0)</f>
        <v>12000000</v>
      </c>
      <c r="N2458" s="23">
        <v>0.842</v>
      </c>
      <c r="O2458" s="23">
        <v>42.0</v>
      </c>
      <c r="P2458" s="27">
        <f t="shared" si="1139"/>
        <v>69</v>
      </c>
      <c r="Q2458" s="23">
        <v>268.0</v>
      </c>
      <c r="R2458" s="23">
        <v>0.218</v>
      </c>
      <c r="S2458" s="23">
        <v>0.763</v>
      </c>
      <c r="T2458" s="10">
        <f>VLOOKUP(A2458,TOURISM!$A$2:$E$2692,5,0)</f>
        <v>113000000</v>
      </c>
      <c r="U2458" s="10">
        <f>VLOOKUP(A2458,TOURISM!$A$2:$F$2692,6,0)</f>
        <v>12000000</v>
      </c>
      <c r="V2458" s="10">
        <f>VLOOKUP(A2458,BUSINESS!$A$2:$E$2692,5,0)</f>
        <v>0.371</v>
      </c>
      <c r="W2458" s="10">
        <f>VLOOKUP(A2458,BUSINESS!$A$2:$F$2692,6,0)</f>
        <v>12</v>
      </c>
      <c r="X2458" s="10">
        <f>VLOOKUP(A2458,BUSINESS!$A$2:$G$2692,7,0)</f>
        <v>69</v>
      </c>
      <c r="Y2458" s="10">
        <f>VLOOKUP(A2458,BUSINESS!$A$2:$H$2692,8,0)</f>
        <v>117</v>
      </c>
      <c r="Z2458" s="10">
        <f>VLOOKUP(A2458,BUSINESS!$A$2:$I$2692,9,0)</f>
        <v>0.513</v>
      </c>
      <c r="AA2458" s="10">
        <f>VLOOKUP(A2458,BUSINESS!$A$2:$J$2692,10,0)</f>
        <v>1.526</v>
      </c>
      <c r="AB2458" s="7">
        <f t="shared" si="2"/>
        <v>2254502206</v>
      </c>
    </row>
    <row r="2459">
      <c r="A2459" s="7" t="str">
        <f t="shared" si="1"/>
        <v>Dominican Republic-The Americas2011</v>
      </c>
      <c r="B2459" s="8" t="s">
        <v>132</v>
      </c>
      <c r="C2459" s="5" t="s">
        <v>84</v>
      </c>
      <c r="D2459" s="9" t="s">
        <v>73</v>
      </c>
      <c r="E2459" s="11">
        <v>5.5433248935E10</v>
      </c>
      <c r="F2459" s="12">
        <v>0.054</v>
      </c>
      <c r="G2459" s="12">
        <v>293.0</v>
      </c>
      <c r="H2459" s="12">
        <v>0.156</v>
      </c>
      <c r="I2459" s="22" t="str">
        <f>VLOOKUP(A2459,ENERGY!$A$2:$F$2692,5,0)</f>
        <v>#N/A</v>
      </c>
      <c r="J2459" s="10" t="str">
        <f>VLOOKUP(A2460,ENERGY!$A$2:$F$2692,6,0)</f>
        <v>#N/A</v>
      </c>
      <c r="K2459" s="23">
        <v>0.024</v>
      </c>
      <c r="L2459" s="10">
        <f>VLOOKUP(A2459,TOURISM!$A$2:$E$2692,5,0)</f>
        <v>4436000000</v>
      </c>
      <c r="M2459" s="10">
        <f>VLOOKUP(A2459,TOURISM!$A$2:$F$2692,6,0)</f>
        <v>545000000</v>
      </c>
      <c r="N2459" s="23">
        <v>0.383</v>
      </c>
      <c r="O2459" s="23">
        <v>72.0</v>
      </c>
      <c r="P2459" s="27">
        <f t="shared" si="1139"/>
        <v>69</v>
      </c>
      <c r="Q2459" s="23">
        <v>424.0</v>
      </c>
      <c r="R2459" s="23">
        <v>0.252</v>
      </c>
      <c r="S2459" s="23">
        <v>0.544</v>
      </c>
      <c r="T2459" s="10">
        <f>VLOOKUP(A2459,TOURISM!$A$2:$E$2692,5,0)</f>
        <v>4436000000</v>
      </c>
      <c r="U2459" s="10">
        <f>VLOOKUP(A2459,TOURISM!$A$2:$F$2692,6,0)</f>
        <v>545000000</v>
      </c>
      <c r="V2459" s="10">
        <f>VLOOKUP(A2459,BUSINESS!$A$2:$E$2692,5,0)</f>
        <v>0.412</v>
      </c>
      <c r="W2459" s="10">
        <f>VLOOKUP(A2459,BUSINESS!$A$2:$F$2692,6,0)</f>
        <v>19</v>
      </c>
      <c r="X2459" s="10">
        <f>VLOOKUP(A2459,BUSINESS!$A$2:$G$2692,7,0)</f>
        <v>69</v>
      </c>
      <c r="Y2459" s="10">
        <f>VLOOKUP(A2459,BUSINESS!$A$2:$H$2692,8,0)</f>
        <v>324</v>
      </c>
      <c r="Z2459" s="10">
        <f>VLOOKUP(A2459,BUSINESS!$A$2:$I$2692,9,0)</f>
        <v>0.38</v>
      </c>
      <c r="AA2459" s="10">
        <f>VLOOKUP(A2459,BUSINESS!$A$2:$J$2692,10,0)</f>
        <v>0.864</v>
      </c>
      <c r="AB2459" s="7">
        <f t="shared" si="2"/>
        <v>219973210060</v>
      </c>
    </row>
    <row r="2460">
      <c r="A2460" s="7" t="str">
        <f t="shared" si="1"/>
        <v>Ecuador-The Americas2011</v>
      </c>
      <c r="B2460" s="8" t="s">
        <v>133</v>
      </c>
      <c r="C2460" s="5" t="s">
        <v>84</v>
      </c>
      <c r="D2460" s="9" t="s">
        <v>73</v>
      </c>
      <c r="E2460" s="11">
        <v>7.6769729E10</v>
      </c>
      <c r="F2460" s="12">
        <v>0.069</v>
      </c>
      <c r="G2460" s="12">
        <v>362.0</v>
      </c>
      <c r="H2460" s="10">
        <f>if(AND(C1751=C1752,D1751=D1751+1,ISBLANK(H1752)),H1751,H1752)</f>
        <v>0.101</v>
      </c>
      <c r="I2460" s="22" t="str">
        <f>VLOOKUP(A2460,ENERGY!$A$2:$F$2692,5,0)</f>
        <v>#N/A</v>
      </c>
      <c r="J2460" s="10" t="str">
        <f>VLOOKUP(A2461,ENERGY!$A$2:$F$2692,6,0)</f>
        <v>#N/A</v>
      </c>
      <c r="K2460" s="23">
        <v>0.024</v>
      </c>
      <c r="L2460" s="10">
        <f>VLOOKUP(A2460,TOURISM!$A$2:$E$2692,5,0)</f>
        <v>849000000</v>
      </c>
      <c r="M2460" s="10">
        <f>VLOOKUP(A2460,TOURISM!$A$2:$F$2692,6,0)</f>
        <v>917000000</v>
      </c>
      <c r="N2460" s="23">
        <v>0.523</v>
      </c>
      <c r="O2460" s="23">
        <v>25.0</v>
      </c>
      <c r="P2460" s="27">
        <f t="shared" si="1139"/>
        <v>69</v>
      </c>
      <c r="Q2460" s="23">
        <v>485.0</v>
      </c>
      <c r="R2460" s="23">
        <v>0.208</v>
      </c>
      <c r="S2460" s="23">
        <v>0.586</v>
      </c>
      <c r="T2460" s="10">
        <f>VLOOKUP(A2460,TOURISM!$A$2:$E$2692,5,0)</f>
        <v>849000000</v>
      </c>
      <c r="U2460" s="10">
        <f>VLOOKUP(A2460,TOURISM!$A$2:$F$2692,6,0)</f>
        <v>917000000</v>
      </c>
      <c r="V2460" s="10">
        <f>VLOOKUP(A2460,BUSINESS!$A$2:$E$2692,5,0)</f>
        <v>0.353</v>
      </c>
      <c r="W2460" s="10">
        <f>VLOOKUP(A2460,BUSINESS!$A$2:$F$2692,6,0)</f>
        <v>56</v>
      </c>
      <c r="X2460" s="10">
        <f>VLOOKUP(A2460,BUSINESS!$A$2:$G$2692,7,0)</f>
        <v>69</v>
      </c>
      <c r="Y2460" s="10">
        <f>VLOOKUP(A2460,BUSINESS!$A$2:$H$2692,8,0)</f>
        <v>654</v>
      </c>
      <c r="Z2460" s="10">
        <f>VLOOKUP(A2460,BUSINESS!$A$2:$I$2692,9,0)</f>
        <v>0.314</v>
      </c>
      <c r="AA2460" s="10">
        <f>VLOOKUP(A2460,BUSINESS!$A$2:$J$2692,10,0)</f>
        <v>1.006</v>
      </c>
      <c r="AB2460" s="7">
        <f t="shared" si="2"/>
        <v>369085235577</v>
      </c>
    </row>
    <row r="2461">
      <c r="A2461" s="7" t="str">
        <f t="shared" si="1"/>
        <v>El Salvador-The Americas2011</v>
      </c>
      <c r="B2461" s="8" t="s">
        <v>135</v>
      </c>
      <c r="C2461" s="5" t="s">
        <v>84</v>
      </c>
      <c r="D2461" s="9" t="s">
        <v>73</v>
      </c>
      <c r="E2461" s="11">
        <v>2.3139E10</v>
      </c>
      <c r="F2461" s="12">
        <v>0.068</v>
      </c>
      <c r="G2461" s="12">
        <v>252.0</v>
      </c>
      <c r="H2461" s="10">
        <f>if(AND(C1751=C1752,D1751=D1751+1,ISBLANK(H1752)),H1751,H1752)</f>
        <v>0.101</v>
      </c>
      <c r="I2461" s="22" t="str">
        <f>VLOOKUP(A2461,ENERGY!$A$2:$F$2692,5,0)</f>
        <v>#N/A</v>
      </c>
      <c r="J2461" s="10" t="str">
        <f>VLOOKUP(A2462,ENERGY!$A$2:$F$2692,6,0)</f>
        <v>#N/A</v>
      </c>
      <c r="K2461" s="23">
        <v>0.024</v>
      </c>
      <c r="L2461" s="10">
        <f>VLOOKUP(A2461,TOURISM!$A$2:$E$2692,5,0)</f>
        <v>729000000</v>
      </c>
      <c r="M2461" s="10">
        <f>VLOOKUP(A2461,TOURISM!$A$2:$F$2692,6,0)</f>
        <v>244000000</v>
      </c>
      <c r="N2461" s="23">
        <v>0.447</v>
      </c>
      <c r="O2461" s="23">
        <v>18.0</v>
      </c>
      <c r="P2461" s="27">
        <f t="shared" si="1139"/>
        <v>69</v>
      </c>
      <c r="Q2461" s="23">
        <v>482.0</v>
      </c>
      <c r="R2461" s="23">
        <v>0.223</v>
      </c>
      <c r="S2461" s="23">
        <v>0.862</v>
      </c>
      <c r="T2461" s="10">
        <f>VLOOKUP(A2461,TOURISM!$A$2:$E$2692,5,0)</f>
        <v>729000000</v>
      </c>
      <c r="U2461" s="10">
        <f>VLOOKUP(A2461,TOURISM!$A$2:$F$2692,6,0)</f>
        <v>244000000</v>
      </c>
      <c r="V2461" s="10">
        <f>VLOOKUP(A2461,BUSINESS!$A$2:$E$2692,5,0)</f>
        <v>0.348</v>
      </c>
      <c r="W2461" s="10">
        <f>VLOOKUP(A2461,BUSINESS!$A$2:$F$2692,6,0)</f>
        <v>17</v>
      </c>
      <c r="X2461" s="10">
        <f>VLOOKUP(A2461,BUSINESS!$A$2:$G$2692,7,0)</f>
        <v>69</v>
      </c>
      <c r="Y2461" s="10">
        <f>VLOOKUP(A2461,BUSINESS!$A$2:$H$2692,8,0)</f>
        <v>320</v>
      </c>
      <c r="Z2461" s="10">
        <f>VLOOKUP(A2461,BUSINESS!$A$2:$I$2692,9,0)</f>
        <v>0.189</v>
      </c>
      <c r="AA2461" s="10">
        <f>VLOOKUP(A2461,BUSINESS!$A$2:$J$2692,10,0)</f>
        <v>1.329</v>
      </c>
      <c r="AB2461" s="7">
        <f t="shared" si="2"/>
        <v>103762331839</v>
      </c>
    </row>
    <row r="2462">
      <c r="A2462" s="7" t="str">
        <f t="shared" si="1"/>
        <v>Greenland-The Americas2011</v>
      </c>
      <c r="B2462" s="8" t="s">
        <v>151</v>
      </c>
      <c r="C2462" s="5" t="s">
        <v>84</v>
      </c>
      <c r="D2462" s="9" t="s">
        <v>73</v>
      </c>
      <c r="E2462" s="8"/>
      <c r="F2462" s="10">
        <f>if(AND(C1526=C1527,D1526=D1526+1,ISBLANK(F1527)),F1526,F1527)</f>
        <v>0.035</v>
      </c>
      <c r="G2462" s="10">
        <f>if(AND(C1526=C1527,D1526=D1526+1,ISBLANK(G1527)),G1526,G1527)</f>
        <v>31</v>
      </c>
      <c r="H2462" s="10">
        <f>if(AND(C1751=C1752,D1751=D1751+1,ISBLANK(H1752)),H1751,H1752)</f>
        <v>0.101</v>
      </c>
      <c r="I2462" s="22" t="str">
        <f>VLOOKUP(A2462,ENERGY!$A$2:$F$2692,5,0)</f>
        <v>#N/A</v>
      </c>
      <c r="J2462" s="10" t="str">
        <f>VLOOKUP(A2463,ENERGY!$A$2:$F$2692,6,0)</f>
        <v>#N/A</v>
      </c>
      <c r="K2462" s="23">
        <v>0.024</v>
      </c>
      <c r="L2462" s="10">
        <f>VLOOKUP(A2462,TOURISM!$A$2:$E$2692,5,0)</f>
        <v>94000000</v>
      </c>
      <c r="M2462" s="10">
        <f>VLOOKUP(A2462,TOURISM!$A$2:$F$2692,6,0)</f>
        <v>72000000</v>
      </c>
      <c r="N2462" s="23">
        <v>0.39</v>
      </c>
      <c r="O2462" s="23">
        <v>37.0</v>
      </c>
      <c r="P2462" s="27">
        <f t="shared" si="1139"/>
        <v>69</v>
      </c>
      <c r="Q2462" s="23">
        <v>288.0</v>
      </c>
      <c r="R2462" s="23">
        <v>0.138</v>
      </c>
      <c r="S2462" s="23">
        <v>0.699</v>
      </c>
      <c r="T2462" s="10">
        <f>VLOOKUP(A2462,TOURISM!$A$2:$E$2692,5,0)</f>
        <v>94000000</v>
      </c>
      <c r="U2462" s="10">
        <f>VLOOKUP(A2462,TOURISM!$A$2:$F$2692,6,0)</f>
        <v>72000000</v>
      </c>
      <c r="V2462" s="10">
        <f>VLOOKUP(A2462,BUSINESS!$A$2:$E$2692,5,0)</f>
        <v>0.245</v>
      </c>
      <c r="W2462" s="10">
        <f>VLOOKUP(A2462,BUSINESS!$A$2:$F$2692,6,0)</f>
        <v>9</v>
      </c>
      <c r="X2462" s="10">
        <f>VLOOKUP(A2462,BUSINESS!$A$2:$G$2692,7,0)</f>
        <v>69</v>
      </c>
      <c r="Y2462" s="10">
        <f>VLOOKUP(A2462,BUSINESS!$A$2:$H$2692,8,0)</f>
        <v>316</v>
      </c>
      <c r="Z2462" s="10">
        <f>VLOOKUP(A2462,BUSINESS!$A$2:$I$2692,9,0)</f>
        <v>0.64</v>
      </c>
      <c r="AA2462" s="10">
        <f>VLOOKUP(A2462,BUSINESS!$A$2:$J$2692,10,0)</f>
        <v>1.037</v>
      </c>
      <c r="AB2462" s="7">
        <f t="shared" si="2"/>
        <v>0</v>
      </c>
    </row>
    <row r="2463">
      <c r="A2463" s="7" t="str">
        <f t="shared" si="1"/>
        <v>Grenada-The Americas2011</v>
      </c>
      <c r="B2463" s="8" t="s">
        <v>152</v>
      </c>
      <c r="C2463" s="5" t="s">
        <v>84</v>
      </c>
      <c r="D2463" s="9" t="s">
        <v>73</v>
      </c>
      <c r="E2463" s="11">
        <v>7.78518505E8</v>
      </c>
      <c r="F2463" s="12">
        <v>0.065</v>
      </c>
      <c r="G2463" s="12">
        <v>481.0</v>
      </c>
      <c r="H2463" s="12">
        <v>0.107</v>
      </c>
      <c r="I2463" s="22" t="str">
        <f>VLOOKUP(A2463,ENERGY!$A$2:$F$2692,5,0)</f>
        <v>#N/A</v>
      </c>
      <c r="J2463" s="10" t="str">
        <f>VLOOKUP(A2464,ENERGY!$A$2:$F$2692,6,0)</f>
        <v>#N/A</v>
      </c>
      <c r="K2463" s="23">
        <v>0.024</v>
      </c>
      <c r="L2463" s="10">
        <f>VLOOKUP(A2463,TOURISM!$A$2:$E$2692,5,0)</f>
        <v>117000000</v>
      </c>
      <c r="M2463" s="10">
        <f>VLOOKUP(A2463,TOURISM!$A$2:$F$2692,6,0)</f>
        <v>10000000</v>
      </c>
      <c r="N2463" s="23">
        <v>0.536</v>
      </c>
      <c r="O2463" s="23">
        <v>141.0</v>
      </c>
      <c r="P2463" s="27">
        <f t="shared" si="1139"/>
        <v>69</v>
      </c>
      <c r="Q2463" s="23">
        <v>864.0</v>
      </c>
      <c r="R2463" s="23">
        <v>0.208</v>
      </c>
      <c r="S2463" s="23">
        <v>0.861</v>
      </c>
      <c r="T2463" s="10">
        <f>VLOOKUP(A2463,TOURISM!$A$2:$E$2692,5,0)</f>
        <v>117000000</v>
      </c>
      <c r="U2463" s="10">
        <f>VLOOKUP(A2463,TOURISM!$A$2:$F$2692,6,0)</f>
        <v>10000000</v>
      </c>
      <c r="V2463" s="10">
        <f>VLOOKUP(A2463,BUSINESS!$A$2:$E$2692,5,0)</f>
        <v>0.453</v>
      </c>
      <c r="W2463" s="10">
        <f>VLOOKUP(A2463,BUSINESS!$A$2:$F$2692,6,0)</f>
        <v>15</v>
      </c>
      <c r="X2463" s="10">
        <f>VLOOKUP(A2463,BUSINESS!$A$2:$G$2692,7,0)</f>
        <v>69</v>
      </c>
      <c r="Y2463" s="10">
        <f>VLOOKUP(A2463,BUSINESS!$A$2:$H$2692,8,0)</f>
        <v>140</v>
      </c>
      <c r="Z2463" s="10">
        <f>VLOOKUP(A2463,BUSINESS!$A$2:$I$2692,9,0)</f>
        <v>0.3</v>
      </c>
      <c r="AA2463" s="10">
        <f>VLOOKUP(A2463,BUSINESS!$A$2:$J$2692,10,0)</f>
        <v>1.15</v>
      </c>
      <c r="AB2463" s="7">
        <f t="shared" si="2"/>
        <v>3742877428</v>
      </c>
    </row>
    <row r="2464">
      <c r="A2464" s="7" t="str">
        <f t="shared" si="1"/>
        <v>Guatemala-The Americas2011</v>
      </c>
      <c r="B2464" s="8" t="s">
        <v>154</v>
      </c>
      <c r="C2464" s="5" t="s">
        <v>84</v>
      </c>
      <c r="D2464" s="9" t="s">
        <v>73</v>
      </c>
      <c r="E2464" s="11">
        <v>4.7654789735E10</v>
      </c>
      <c r="F2464" s="12">
        <v>0.067</v>
      </c>
      <c r="G2464" s="12">
        <v>215.0</v>
      </c>
      <c r="H2464" s="12">
        <v>0.134</v>
      </c>
      <c r="I2464" s="22" t="str">
        <f>VLOOKUP(A2464,ENERGY!$A$2:$F$2692,5,0)</f>
        <v>#N/A</v>
      </c>
      <c r="J2464" s="10">
        <f>VLOOKUP(A2465,ENERGY!$A$2:$F$2692,6,0)</f>
        <v>1291</v>
      </c>
      <c r="K2464" s="23">
        <v>0.024</v>
      </c>
      <c r="L2464" s="10">
        <f>VLOOKUP(A2464,TOURISM!$A$2:$E$2692,5,0)</f>
        <v>1350000000</v>
      </c>
      <c r="M2464" s="10">
        <f>VLOOKUP(A2464,TOURISM!$A$2:$F$2692,6,0)</f>
        <v>935000000</v>
      </c>
      <c r="N2464" s="23">
        <v>0.395</v>
      </c>
      <c r="O2464" s="23">
        <v>22.0</v>
      </c>
      <c r="P2464" s="27">
        <f t="shared" si="1139"/>
        <v>69</v>
      </c>
      <c r="Q2464" s="23">
        <v>286.0</v>
      </c>
      <c r="R2464" s="23">
        <v>0.177</v>
      </c>
      <c r="S2464" s="23">
        <v>0.573</v>
      </c>
      <c r="T2464" s="10">
        <f>VLOOKUP(A2464,TOURISM!$A$2:$E$2692,5,0)</f>
        <v>1350000000</v>
      </c>
      <c r="U2464" s="10">
        <f>VLOOKUP(A2464,TOURISM!$A$2:$F$2692,6,0)</f>
        <v>935000000</v>
      </c>
      <c r="V2464" s="10">
        <f>VLOOKUP(A2464,BUSINESS!$A$2:$E$2692,5,0)</f>
        <v>0.409</v>
      </c>
      <c r="W2464" s="10">
        <f>VLOOKUP(A2464,BUSINESS!$A$2:$F$2692,6,0)</f>
        <v>37</v>
      </c>
      <c r="X2464" s="10">
        <f>VLOOKUP(A2464,BUSINESS!$A$2:$G$2692,7,0)</f>
        <v>69</v>
      </c>
      <c r="Y2464" s="10">
        <f>VLOOKUP(A2464,BUSINESS!$A$2:$H$2692,8,0)</f>
        <v>344</v>
      </c>
      <c r="Z2464" s="10">
        <f>VLOOKUP(A2464,BUSINESS!$A$2:$I$2692,9,0)</f>
        <v>0.123</v>
      </c>
      <c r="AA2464" s="10">
        <f>VLOOKUP(A2464,BUSINESS!$A$2:$J$2692,10,0)</f>
        <v>1.325</v>
      </c>
      <c r="AB2464" s="7">
        <f t="shared" si="2"/>
        <v>269236100198</v>
      </c>
    </row>
    <row r="2465">
      <c r="A2465" s="7" t="str">
        <f t="shared" si="1"/>
        <v>Guyana-The Americas2011</v>
      </c>
      <c r="B2465" s="8" t="s">
        <v>157</v>
      </c>
      <c r="C2465" s="5" t="s">
        <v>84</v>
      </c>
      <c r="D2465" s="9" t="s">
        <v>73</v>
      </c>
      <c r="E2465" s="11">
        <v>2.576602497E9</v>
      </c>
      <c r="F2465" s="12">
        <v>0.068</v>
      </c>
      <c r="G2465" s="12">
        <v>221.0</v>
      </c>
      <c r="H2465" s="12">
        <v>0.145</v>
      </c>
      <c r="I2465" s="22">
        <f>VLOOKUP(A2465,ENERGY!$A$2:$F$2692,5,0)</f>
        <v>500</v>
      </c>
      <c r="J2465" s="10">
        <f>VLOOKUP(A2466,ENERGY!$A$2:$F$2692,6,0)</f>
        <v>2112</v>
      </c>
      <c r="K2465" s="23">
        <v>0.024</v>
      </c>
      <c r="L2465" s="10">
        <f>VLOOKUP(A2465,TOURISM!$A$2:$E$2692,5,0)</f>
        <v>95000000</v>
      </c>
      <c r="M2465" s="10">
        <f>VLOOKUP(A2465,TOURISM!$A$2:$F$2692,6,0)</f>
        <v>79000000</v>
      </c>
      <c r="N2465" s="23">
        <v>0.353</v>
      </c>
      <c r="O2465" s="23">
        <v>65.0</v>
      </c>
      <c r="P2465" s="27">
        <f t="shared" si="1139"/>
        <v>69</v>
      </c>
      <c r="Q2465" s="23">
        <v>600.0</v>
      </c>
      <c r="R2465" s="23">
        <v>0.108</v>
      </c>
      <c r="S2465" s="23">
        <v>0.697</v>
      </c>
      <c r="T2465" s="10">
        <f>VLOOKUP(A2465,TOURISM!$A$2:$E$2692,5,0)</f>
        <v>95000000</v>
      </c>
      <c r="U2465" s="10">
        <f>VLOOKUP(A2465,TOURISM!$A$2:$F$2692,6,0)</f>
        <v>79000000</v>
      </c>
      <c r="V2465" s="10">
        <f>VLOOKUP(A2465,BUSINESS!$A$2:$E$2692,5,0)</f>
        <v>0.359</v>
      </c>
      <c r="W2465" s="10">
        <f>VLOOKUP(A2465,BUSINESS!$A$2:$F$2692,6,0)</f>
        <v>20</v>
      </c>
      <c r="X2465" s="10">
        <f>VLOOKUP(A2465,BUSINESS!$A$2:$G$2692,7,0)</f>
        <v>69</v>
      </c>
      <c r="Y2465" s="10">
        <f>VLOOKUP(A2465,BUSINESS!$A$2:$H$2692,8,0)</f>
        <v>263</v>
      </c>
      <c r="Z2465" s="10">
        <f>VLOOKUP(A2465,BUSINESS!$A$2:$I$2692,9,0)</f>
        <v>0.31</v>
      </c>
      <c r="AA2465" s="10">
        <f>VLOOKUP(A2465,BUSINESS!$A$2:$J$2692,10,0)</f>
        <v>0.669</v>
      </c>
      <c r="AB2465" s="7">
        <f t="shared" si="2"/>
        <v>23857430528</v>
      </c>
    </row>
    <row r="2466">
      <c r="A2466" s="7" t="str">
        <f t="shared" si="1"/>
        <v>Haiti-The Americas2011</v>
      </c>
      <c r="B2466" s="8" t="s">
        <v>158</v>
      </c>
      <c r="C2466" s="5" t="s">
        <v>84</v>
      </c>
      <c r="D2466" s="9" t="s">
        <v>73</v>
      </c>
      <c r="E2466" s="11">
        <v>7.51683416E9</v>
      </c>
      <c r="F2466" s="12">
        <v>0.085</v>
      </c>
      <c r="G2466" s="12">
        <v>62.0</v>
      </c>
      <c r="H2466" s="12">
        <v>0.116</v>
      </c>
      <c r="I2466" s="22">
        <f>VLOOKUP(A2466,ENERGY!$A$2:$F$2692,5,0)</f>
        <v>2645</v>
      </c>
      <c r="J2466" s="10">
        <f>VLOOKUP(A2467,ENERGY!$A$2:$F$2692,6,0)</f>
        <v>7008</v>
      </c>
      <c r="K2466" s="23">
        <v>0.024</v>
      </c>
      <c r="L2466" s="10">
        <f>VLOOKUP(A2466,TOURISM!$A$2:$E$2692,5,0)</f>
        <v>162000000</v>
      </c>
      <c r="M2466" s="10">
        <f>VLOOKUP(A2466,TOURISM!$A$2:$F$2692,6,0)</f>
        <v>458000000</v>
      </c>
      <c r="N2466" s="23">
        <v>0.351</v>
      </c>
      <c r="O2466" s="23">
        <v>35.0</v>
      </c>
      <c r="P2466" s="27">
        <f t="shared" si="1139"/>
        <v>69</v>
      </c>
      <c r="Q2466" s="23">
        <v>328.0</v>
      </c>
      <c r="R2466" s="23">
        <v>0.112</v>
      </c>
      <c r="S2466" s="23">
        <v>0.766</v>
      </c>
      <c r="T2466" s="10">
        <f>VLOOKUP(A2466,TOURISM!$A$2:$E$2692,5,0)</f>
        <v>162000000</v>
      </c>
      <c r="U2466" s="10">
        <f>VLOOKUP(A2466,TOURISM!$A$2:$F$2692,6,0)</f>
        <v>458000000</v>
      </c>
      <c r="V2466" s="10">
        <f>VLOOKUP(A2466,BUSINESS!$A$2:$E$2692,5,0)</f>
        <v>0.404</v>
      </c>
      <c r="W2466" s="10">
        <f>VLOOKUP(A2466,BUSINESS!$A$2:$F$2692,6,0)</f>
        <v>105</v>
      </c>
      <c r="X2466" s="10">
        <f>VLOOKUP(A2466,BUSINESS!$A$2:$G$2692,7,0)</f>
        <v>69</v>
      </c>
      <c r="Y2466" s="10">
        <f>VLOOKUP(A2466,BUSINESS!$A$2:$H$2692,8,0)</f>
        <v>184</v>
      </c>
      <c r="Z2466" s="10">
        <f>VLOOKUP(A2466,BUSINESS!$A$2:$I$2692,9,0)</f>
        <v>0.09</v>
      </c>
      <c r="AA2466" s="10">
        <f>VLOOKUP(A2466,BUSINESS!$A$2:$J$2692,10,0)</f>
        <v>0.419</v>
      </c>
      <c r="AB2466" s="7">
        <f t="shared" si="2"/>
        <v>67114590714</v>
      </c>
    </row>
    <row r="2467">
      <c r="A2467" s="7" t="str">
        <f t="shared" si="1"/>
        <v>Honduras-The Americas2011</v>
      </c>
      <c r="B2467" s="8" t="s">
        <v>159</v>
      </c>
      <c r="C2467" s="5" t="s">
        <v>84</v>
      </c>
      <c r="D2467" s="9" t="s">
        <v>73</v>
      </c>
      <c r="E2467" s="11">
        <v>1.7710325578E10</v>
      </c>
      <c r="F2467" s="12">
        <v>0.084</v>
      </c>
      <c r="G2467" s="12">
        <v>187.0</v>
      </c>
      <c r="H2467" s="12">
        <v>0.186</v>
      </c>
      <c r="I2467" s="22">
        <f>VLOOKUP(A2467,ENERGY!$A$2:$F$2692,5,0)</f>
        <v>3993</v>
      </c>
      <c r="J2467" s="10">
        <f>VLOOKUP(A2468,ENERGY!$A$2:$F$2692,6,0)</f>
        <v>12020</v>
      </c>
      <c r="K2467" s="23">
        <v>0.024</v>
      </c>
      <c r="L2467" s="10">
        <f>VLOOKUP(A2467,TOURISM!$A$2:$E$2692,5,0)</f>
        <v>642000000</v>
      </c>
      <c r="M2467" s="10">
        <f>VLOOKUP(A2467,TOURISM!$A$2:$F$2692,6,0)</f>
        <v>446000000</v>
      </c>
      <c r="N2467" s="23">
        <v>0.635</v>
      </c>
      <c r="O2467" s="23">
        <v>39.0</v>
      </c>
      <c r="P2467" s="27">
        <f t="shared" si="1139"/>
        <v>69</v>
      </c>
      <c r="Q2467" s="23">
        <v>240.0</v>
      </c>
      <c r="R2467" s="23">
        <v>0.039</v>
      </c>
      <c r="S2467" s="23">
        <v>0.447</v>
      </c>
      <c r="T2467" s="10">
        <f>VLOOKUP(A2467,TOURISM!$A$2:$E$2692,5,0)</f>
        <v>642000000</v>
      </c>
      <c r="U2467" s="10">
        <f>VLOOKUP(A2467,TOURISM!$A$2:$F$2692,6,0)</f>
        <v>446000000</v>
      </c>
      <c r="V2467" s="10">
        <f>VLOOKUP(A2467,BUSINESS!$A$2:$E$2692,5,0)</f>
        <v>0.436</v>
      </c>
      <c r="W2467" s="10">
        <f>VLOOKUP(A2467,BUSINESS!$A$2:$F$2692,6,0)</f>
        <v>14</v>
      </c>
      <c r="X2467" s="10">
        <f>VLOOKUP(A2467,BUSINESS!$A$2:$G$2692,7,0)</f>
        <v>69</v>
      </c>
      <c r="Y2467" s="10">
        <f>VLOOKUP(A2467,BUSINESS!$A$2:$H$2692,8,0)</f>
        <v>224</v>
      </c>
      <c r="Z2467" s="10">
        <f>VLOOKUP(A2467,BUSINESS!$A$2:$I$2692,9,0)</f>
        <v>0.159</v>
      </c>
      <c r="AA2467" s="10">
        <f>VLOOKUP(A2467,BUSINESS!$A$2:$J$2692,10,0)</f>
        <v>1.037</v>
      </c>
      <c r="AB2467" s="7">
        <f t="shared" si="2"/>
        <v>454110912256</v>
      </c>
    </row>
    <row r="2468">
      <c r="A2468" s="7" t="str">
        <f t="shared" si="1"/>
        <v>Jamaica-The Americas2011</v>
      </c>
      <c r="B2468" s="8" t="s">
        <v>171</v>
      </c>
      <c r="C2468" s="5" t="s">
        <v>84</v>
      </c>
      <c r="D2468" s="9" t="s">
        <v>73</v>
      </c>
      <c r="E2468" s="11">
        <v>1.4433926129E10</v>
      </c>
      <c r="F2468" s="12">
        <v>0.052</v>
      </c>
      <c r="G2468" s="12">
        <v>273.0</v>
      </c>
      <c r="H2468" s="12">
        <v>0.195</v>
      </c>
      <c r="I2468" s="22">
        <f>VLOOKUP(A2468,ENERGY!$A$2:$F$2692,5,0)</f>
        <v>4176</v>
      </c>
      <c r="J2468" s="10">
        <f>VLOOKUP(A2469,ENERGY!$A$2:$F$2692,6,0)</f>
        <v>441796</v>
      </c>
      <c r="K2468" s="23">
        <v>0.024</v>
      </c>
      <c r="L2468" s="10">
        <f>VLOOKUP(A2468,TOURISM!$A$2:$E$2692,5,0)</f>
        <v>2055000000</v>
      </c>
      <c r="M2468" s="10">
        <f>VLOOKUP(A2468,TOURISM!$A$2:$F$2692,6,0)</f>
        <v>213000000</v>
      </c>
      <c r="N2468" s="23">
        <v>0.348</v>
      </c>
      <c r="O2468" s="23">
        <v>44.0</v>
      </c>
      <c r="P2468" s="27">
        <f t="shared" si="1139"/>
        <v>69</v>
      </c>
      <c r="Q2468" s="23">
        <v>147.0</v>
      </c>
      <c r="R2468" s="23">
        <v>0.109</v>
      </c>
      <c r="S2468" s="23">
        <v>0.413</v>
      </c>
      <c r="T2468" s="10">
        <f>VLOOKUP(A2468,TOURISM!$A$2:$E$2692,5,0)</f>
        <v>2055000000</v>
      </c>
      <c r="U2468" s="10">
        <f>VLOOKUP(A2468,TOURISM!$A$2:$F$2692,6,0)</f>
        <v>213000000</v>
      </c>
      <c r="V2468" s="10">
        <f>VLOOKUP(A2468,BUSINESS!$A$2:$E$2692,5,0)</f>
        <v>0.443</v>
      </c>
      <c r="W2468" s="10">
        <f>VLOOKUP(A2468,BUSINESS!$A$2:$F$2692,6,0)</f>
        <v>7</v>
      </c>
      <c r="X2468" s="10">
        <f>VLOOKUP(A2468,BUSINESS!$A$2:$G$2692,7,0)</f>
        <v>69</v>
      </c>
      <c r="Y2468" s="10">
        <f>VLOOKUP(A2468,BUSINESS!$A$2:$H$2692,8,0)</f>
        <v>414</v>
      </c>
      <c r="Z2468" s="10">
        <f>VLOOKUP(A2468,BUSINESS!$A$2:$I$2692,9,0)</f>
        <v>0.374</v>
      </c>
      <c r="AA2468" s="10">
        <f>VLOOKUP(A2468,BUSINESS!$A$2:$J$2692,10,0)</f>
        <v>1.069</v>
      </c>
      <c r="AB2468" s="7">
        <f t="shared" si="2"/>
        <v>132421340633</v>
      </c>
    </row>
    <row r="2469">
      <c r="A2469" s="7" t="str">
        <f t="shared" si="1"/>
        <v>Mexico-The Americas2011</v>
      </c>
      <c r="B2469" s="8" t="s">
        <v>199</v>
      </c>
      <c r="C2469" s="5" t="s">
        <v>84</v>
      </c>
      <c r="D2469" s="9" t="s">
        <v>73</v>
      </c>
      <c r="E2469" s="11">
        <v>1.17E12</v>
      </c>
      <c r="F2469" s="12">
        <v>0.06</v>
      </c>
      <c r="G2469" s="12">
        <v>609.0</v>
      </c>
      <c r="H2469" s="12">
        <v>0.049</v>
      </c>
      <c r="I2469" s="22">
        <f>VLOOKUP(A2469,ENERGY!$A$2:$F$2692,5,0)</f>
        <v>172307</v>
      </c>
      <c r="J2469" s="10">
        <f>VLOOKUP(A2470,ENERGY!$A$2:$F$2692,6,0)</f>
        <v>4411</v>
      </c>
      <c r="K2469" s="23">
        <v>0.024</v>
      </c>
      <c r="L2469" s="10">
        <f>VLOOKUP(A2469,TOURISM!$A$2:$E$2692,5,0)</f>
        <v>12458000000</v>
      </c>
      <c r="M2469" s="10">
        <f>VLOOKUP(A2469,TOURISM!$A$2:$F$2692,6,0)</f>
        <v>9704000000</v>
      </c>
      <c r="N2469" s="23">
        <v>0.404</v>
      </c>
      <c r="O2469" s="23">
        <v>202.0</v>
      </c>
      <c r="P2469" s="27">
        <f t="shared" si="1139"/>
        <v>69</v>
      </c>
      <c r="Q2469" s="23">
        <v>184.0</v>
      </c>
      <c r="R2469" s="23">
        <v>0.072</v>
      </c>
      <c r="S2469" s="23">
        <v>0.263</v>
      </c>
      <c r="T2469" s="10">
        <f>VLOOKUP(A2469,TOURISM!$A$2:$E$2692,5,0)</f>
        <v>12458000000</v>
      </c>
      <c r="U2469" s="10">
        <f>VLOOKUP(A2469,TOURISM!$A$2:$F$2692,6,0)</f>
        <v>9704000000</v>
      </c>
      <c r="V2469" s="10">
        <f>VLOOKUP(A2469,BUSINESS!$A$2:$E$2692,5,0)</f>
        <v>0.527</v>
      </c>
      <c r="W2469" s="10">
        <f>VLOOKUP(A2469,BUSINESS!$A$2:$F$2692,6,0)</f>
        <v>6</v>
      </c>
      <c r="X2469" s="10">
        <f>VLOOKUP(A2469,BUSINESS!$A$2:$G$2692,7,0)</f>
        <v>69</v>
      </c>
      <c r="Y2469" s="10">
        <f>VLOOKUP(A2469,BUSINESS!$A$2:$H$2692,8,0)</f>
        <v>347</v>
      </c>
      <c r="Z2469" s="10">
        <f>VLOOKUP(A2469,BUSINESS!$A$2:$I$2692,9,0)</f>
        <v>0.372</v>
      </c>
      <c r="AA2469" s="10">
        <f>VLOOKUP(A2469,BUSINESS!$A$2:$J$2692,10,0)</f>
        <v>0.792</v>
      </c>
      <c r="AB2469" s="7">
        <f t="shared" si="2"/>
        <v>16250000000000</v>
      </c>
    </row>
    <row r="2470">
      <c r="A2470" s="7" t="str">
        <f t="shared" si="1"/>
        <v>Nicaragua-The Americas2011</v>
      </c>
      <c r="B2470" s="8" t="s">
        <v>213</v>
      </c>
      <c r="C2470" s="5" t="s">
        <v>84</v>
      </c>
      <c r="D2470" s="9" t="s">
        <v>73</v>
      </c>
      <c r="E2470" s="11">
        <v>9.898547558E9</v>
      </c>
      <c r="F2470" s="12">
        <v>0.076</v>
      </c>
      <c r="G2470" s="12">
        <v>124.0</v>
      </c>
      <c r="H2470" s="12">
        <v>0.105</v>
      </c>
      <c r="I2470" s="22">
        <f>VLOOKUP(A2470,ENERGY!$A$2:$F$2692,5,0)</f>
        <v>2758</v>
      </c>
      <c r="J2470" s="10">
        <f>VLOOKUP(A2471,ENERGY!$A$2:$F$2692,6,0)</f>
        <v>6153</v>
      </c>
      <c r="K2470" s="23">
        <v>0.024</v>
      </c>
      <c r="L2470" s="10">
        <f>VLOOKUP(A2470,TOURISM!$A$2:$E$2692,5,0)</f>
        <v>378000000</v>
      </c>
      <c r="M2470" s="10">
        <f>VLOOKUP(A2470,TOURISM!$A$2:$F$2692,6,0)</f>
        <v>380000000</v>
      </c>
      <c r="N2470" s="23">
        <v>0.8</v>
      </c>
      <c r="O2470" s="23">
        <v>50.0</v>
      </c>
      <c r="P2470" s="27">
        <f t="shared" si="1139"/>
        <v>69</v>
      </c>
      <c r="Q2470" s="23">
        <v>1080.0</v>
      </c>
      <c r="R2470" s="23">
        <v>0.105</v>
      </c>
      <c r="S2470" s="23">
        <v>0.336</v>
      </c>
      <c r="T2470" s="10">
        <f>VLOOKUP(A2470,TOURISM!$A$2:$E$2692,5,0)</f>
        <v>378000000</v>
      </c>
      <c r="U2470" s="10">
        <f>VLOOKUP(A2470,TOURISM!$A$2:$F$2692,6,0)</f>
        <v>380000000</v>
      </c>
      <c r="V2470" s="10">
        <f>VLOOKUP(A2470,BUSINESS!$A$2:$E$2692,5,0)</f>
        <v>0.669</v>
      </c>
      <c r="W2470" s="10">
        <f>VLOOKUP(A2470,BUSINESS!$A$2:$F$2692,6,0)</f>
        <v>39</v>
      </c>
      <c r="X2470" s="10">
        <f>VLOOKUP(A2470,BUSINESS!$A$2:$G$2692,7,0)</f>
        <v>69</v>
      </c>
      <c r="Y2470" s="10">
        <f>VLOOKUP(A2470,BUSINESS!$A$2:$H$2692,8,0)</f>
        <v>207</v>
      </c>
      <c r="Z2470" s="10">
        <f>VLOOKUP(A2470,BUSINESS!$A$2:$I$2692,9,0)</f>
        <v>0.106</v>
      </c>
      <c r="AA2470" s="10">
        <f>VLOOKUP(A2470,BUSINESS!$A$2:$J$2692,10,0)</f>
        <v>0.817</v>
      </c>
      <c r="AB2470" s="7">
        <f t="shared" si="2"/>
        <v>94271881505</v>
      </c>
    </row>
    <row r="2471">
      <c r="A2471" s="7" t="str">
        <f t="shared" si="1"/>
        <v>Panama-The Americas2011</v>
      </c>
      <c r="B2471" s="8" t="s">
        <v>221</v>
      </c>
      <c r="C2471" s="5" t="s">
        <v>84</v>
      </c>
      <c r="D2471" s="9" t="s">
        <v>73</v>
      </c>
      <c r="E2471" s="11">
        <v>3.32705E10</v>
      </c>
      <c r="F2471" s="12">
        <v>0.079</v>
      </c>
      <c r="G2471" s="12">
        <v>664.0</v>
      </c>
      <c r="H2471" s="12">
        <v>0.069</v>
      </c>
      <c r="I2471" s="22">
        <f>VLOOKUP(A2471,ENERGY!$A$2:$F$2692,5,0)</f>
        <v>2649</v>
      </c>
      <c r="J2471" s="10">
        <f>VLOOKUP(A2472,ENERGY!$A$2:$F$2692,6,0)</f>
        <v>4070</v>
      </c>
      <c r="K2471" s="23">
        <v>0.024</v>
      </c>
      <c r="L2471" s="10">
        <f>VLOOKUP(A2471,TOURISM!$A$2:$E$2692,5,0)</f>
        <v>2925000000</v>
      </c>
      <c r="M2471" s="10">
        <f>VLOOKUP(A2471,TOURISM!$A$2:$F$2692,6,0)</f>
        <v>665000000</v>
      </c>
      <c r="N2471" s="23">
        <v>0.44</v>
      </c>
      <c r="O2471" s="23">
        <v>21.0</v>
      </c>
      <c r="P2471" s="27">
        <f t="shared" si="1139"/>
        <v>69</v>
      </c>
      <c r="Q2471" s="23">
        <v>424.0</v>
      </c>
      <c r="R2471" s="23">
        <v>0.094</v>
      </c>
      <c r="S2471" s="23">
        <v>0.583</v>
      </c>
      <c r="T2471" s="10">
        <f>VLOOKUP(A2471,TOURISM!$A$2:$E$2692,5,0)</f>
        <v>2925000000</v>
      </c>
      <c r="U2471" s="10">
        <f>VLOOKUP(A2471,TOURISM!$A$2:$F$2692,6,0)</f>
        <v>665000000</v>
      </c>
      <c r="V2471" s="10">
        <f>VLOOKUP(A2471,BUSINESS!$A$2:$E$2692,5,0)</f>
        <v>0.436</v>
      </c>
      <c r="W2471" s="10">
        <f>VLOOKUP(A2471,BUSINESS!$A$2:$F$2692,6,0)</f>
        <v>8</v>
      </c>
      <c r="X2471" s="10">
        <f>VLOOKUP(A2471,BUSINESS!$A$2:$G$2692,7,0)</f>
        <v>69</v>
      </c>
      <c r="Y2471" s="10">
        <f>VLOOKUP(A2471,BUSINESS!$A$2:$H$2692,8,0)</f>
        <v>482</v>
      </c>
      <c r="Z2471" s="10">
        <f>VLOOKUP(A2471,BUSINESS!$A$2:$I$2692,9,0)</f>
        <v>0.427</v>
      </c>
      <c r="AA2471" s="10">
        <f>VLOOKUP(A2471,BUSINESS!$A$2:$J$2692,10,0)</f>
        <v>1.801</v>
      </c>
      <c r="AB2471" s="7">
        <f t="shared" si="2"/>
        <v>353941489362</v>
      </c>
    </row>
    <row r="2472">
      <c r="A2472" s="7" t="str">
        <f t="shared" si="1"/>
        <v>Paraguay-The Americas2011</v>
      </c>
      <c r="B2472" s="8" t="s">
        <v>223</v>
      </c>
      <c r="C2472" s="5" t="s">
        <v>84</v>
      </c>
      <c r="D2472" s="9" t="s">
        <v>73</v>
      </c>
      <c r="E2472" s="11">
        <v>2.5071193102E10</v>
      </c>
      <c r="F2472" s="12">
        <v>0.089</v>
      </c>
      <c r="G2472" s="12">
        <v>352.0</v>
      </c>
      <c r="H2472" s="12">
        <v>0.174</v>
      </c>
      <c r="I2472" s="22">
        <f>VLOOKUP(A2472,ENERGY!$A$2:$F$2692,5,0)</f>
        <v>3965</v>
      </c>
      <c r="J2472" s="10">
        <f>VLOOKUP(A2473,ENERGY!$A$2:$F$2692,6,0)</f>
        <v>26380</v>
      </c>
      <c r="K2472" s="23">
        <v>0.024</v>
      </c>
      <c r="L2472" s="10">
        <f>VLOOKUP(A2472,TOURISM!$A$2:$E$2692,5,0)</f>
        <v>281000000</v>
      </c>
      <c r="M2472" s="10">
        <f>VLOOKUP(A2472,TOURISM!$A$2:$F$2692,6,0)</f>
        <v>309000000</v>
      </c>
      <c r="N2472" s="23">
        <v>0.365</v>
      </c>
      <c r="O2472" s="23">
        <v>34.0</v>
      </c>
      <c r="P2472" s="27">
        <f t="shared" si="1139"/>
        <v>69</v>
      </c>
      <c r="Q2472" s="23">
        <v>344.0</v>
      </c>
      <c r="R2472" s="23">
        <v>0.073</v>
      </c>
      <c r="S2472" s="23">
        <v>0.893</v>
      </c>
      <c r="T2472" s="10">
        <f>VLOOKUP(A2472,TOURISM!$A$2:$E$2692,5,0)</f>
        <v>281000000</v>
      </c>
      <c r="U2472" s="10">
        <f>VLOOKUP(A2472,TOURISM!$A$2:$F$2692,6,0)</f>
        <v>309000000</v>
      </c>
      <c r="V2472" s="10">
        <f>VLOOKUP(A2472,BUSINESS!$A$2:$E$2692,5,0)</f>
        <v>0.35</v>
      </c>
      <c r="W2472" s="10">
        <f>VLOOKUP(A2472,BUSINESS!$A$2:$F$2692,6,0)</f>
        <v>35</v>
      </c>
      <c r="X2472" s="10">
        <f>VLOOKUP(A2472,BUSINESS!$A$2:$G$2692,7,0)</f>
        <v>69</v>
      </c>
      <c r="Y2472" s="10">
        <f>VLOOKUP(A2472,BUSINESS!$A$2:$H$2692,8,0)</f>
        <v>387</v>
      </c>
      <c r="Z2472" s="10">
        <f>VLOOKUP(A2472,BUSINESS!$A$2:$I$2692,9,0)</f>
        <v>0.248</v>
      </c>
      <c r="AA2472" s="10">
        <f>VLOOKUP(A2472,BUSINESS!$A$2:$J$2692,10,0)</f>
        <v>0.993</v>
      </c>
      <c r="AB2472" s="7">
        <f t="shared" si="2"/>
        <v>343441001397</v>
      </c>
    </row>
    <row r="2473">
      <c r="A2473" s="7" t="str">
        <f t="shared" si="1"/>
        <v>Peru-The Americas2011</v>
      </c>
      <c r="B2473" s="8" t="s">
        <v>224</v>
      </c>
      <c r="C2473" s="5" t="s">
        <v>84</v>
      </c>
      <c r="D2473" s="9" t="s">
        <v>73</v>
      </c>
      <c r="E2473" s="11">
        <v>1.71E11</v>
      </c>
      <c r="F2473" s="12">
        <v>0.047</v>
      </c>
      <c r="G2473" s="12">
        <v>283.0</v>
      </c>
      <c r="H2473" s="12">
        <v>0.187</v>
      </c>
      <c r="I2473" s="22">
        <f>VLOOKUP(A2473,ENERGY!$A$2:$F$2692,5,0)</f>
        <v>11638</v>
      </c>
      <c r="J2473" s="10">
        <f>VLOOKUP(A2474,ENERGY!$A$2:$F$2692,6,0)</f>
        <v>36157</v>
      </c>
      <c r="K2473" s="23">
        <v>0.024</v>
      </c>
      <c r="L2473" s="10">
        <f>VLOOKUP(A2473,TOURISM!$A$2:$E$2692,5,0)</f>
        <v>2912000000</v>
      </c>
      <c r="M2473" s="10">
        <f>VLOOKUP(A2473,TOURISM!$A$2:$F$2692,6,0)</f>
        <v>1764000000</v>
      </c>
      <c r="N2473" s="27">
        <f t="shared" ref="N2473:Q2473" si="1141">if(AND(L2473=L2474,M2473=M2473+1,ISBLANK(N2474)),N2473,N2474)</f>
        <v>0.37</v>
      </c>
      <c r="O2473" s="27">
        <f t="shared" si="1141"/>
        <v>13</v>
      </c>
      <c r="P2473" s="27">
        <f t="shared" si="1141"/>
        <v>69</v>
      </c>
      <c r="Q2473" s="27">
        <f t="shared" si="1141"/>
        <v>117</v>
      </c>
      <c r="R2473" s="23">
        <v>0.61</v>
      </c>
      <c r="S2473" s="23">
        <v>1.858</v>
      </c>
      <c r="T2473" s="10">
        <f>VLOOKUP(A2473,TOURISM!$A$2:$E$2692,5,0)</f>
        <v>2912000000</v>
      </c>
      <c r="U2473" s="10">
        <f>VLOOKUP(A2473,TOURISM!$A$2:$F$2692,6,0)</f>
        <v>1764000000</v>
      </c>
      <c r="V2473" s="10">
        <f>VLOOKUP(A2473,BUSINESS!$A$2:$E$2692,5,0)</f>
        <v>0.366</v>
      </c>
      <c r="W2473" s="10">
        <f>VLOOKUP(A2473,BUSINESS!$A$2:$F$2692,6,0)</f>
        <v>25</v>
      </c>
      <c r="X2473" s="10">
        <f>VLOOKUP(A2473,BUSINESS!$A$2:$G$2692,7,0)</f>
        <v>69</v>
      </c>
      <c r="Y2473" s="10">
        <f>VLOOKUP(A2473,BUSINESS!$A$2:$H$2692,8,0)</f>
        <v>309</v>
      </c>
      <c r="Z2473" s="10">
        <f>VLOOKUP(A2473,BUSINESS!$A$2:$I$2692,9,0)</f>
        <v>0.36</v>
      </c>
      <c r="AA2473" s="10">
        <f>VLOOKUP(A2473,BUSINESS!$A$2:$J$2692,10,0)</f>
        <v>1.096</v>
      </c>
      <c r="AB2473" s="7">
        <f t="shared" si="2"/>
        <v>280327868852</v>
      </c>
    </row>
    <row r="2474">
      <c r="A2474" s="7" t="str">
        <f t="shared" si="1"/>
        <v>Puerto Rico-The Americas2011</v>
      </c>
      <c r="B2474" s="8" t="s">
        <v>228</v>
      </c>
      <c r="C2474" s="5" t="s">
        <v>84</v>
      </c>
      <c r="D2474" s="9" t="s">
        <v>73</v>
      </c>
      <c r="E2474" s="11">
        <v>1.0E11</v>
      </c>
      <c r="F2474" s="10">
        <f>if(AND(C537=C538,D537=D537+1,ISBLANK(F538)),F537,F538)</f>
        <v>0.093</v>
      </c>
      <c r="G2474" s="10">
        <f>if(AND(C537=C538,D537=D537+1,ISBLANK(G538)),G537,G538)</f>
        <v>1190</v>
      </c>
      <c r="H2474" s="10">
        <f>if(AND(C556=C557,D556=D556+1,ISBLANK(H557)),H556,H557)</f>
        <v>0.166</v>
      </c>
      <c r="I2474" s="22">
        <f>VLOOKUP(A2474,ENERGY!$A$2:$F$2692,5,0)</f>
        <v>133681</v>
      </c>
      <c r="J2474" s="10">
        <f>VLOOKUP(A2475,ENERGY!$A$2:$F$2692,6,0)</f>
        <v>39494</v>
      </c>
      <c r="K2474" s="23">
        <v>0.024</v>
      </c>
      <c r="L2474" s="10">
        <f>VLOOKUP(A2474,TOURISM!$A$2:$E$2692,5,0)</f>
        <v>3143000000</v>
      </c>
      <c r="M2474" s="10">
        <f>VLOOKUP(A2474,TOURISM!$A$2:$F$2692,6,0)</f>
        <v>1196000000</v>
      </c>
      <c r="N2474" s="27">
        <f t="shared" ref="N2474:S2474" si="1142">if(AND(L2474=L2475,M2474=M2474+1,ISBLANK(N2475)),N2474,N2475)</f>
        <v>0.37</v>
      </c>
      <c r="O2474" s="27">
        <f t="shared" si="1142"/>
        <v>13</v>
      </c>
      <c r="P2474" s="27">
        <f t="shared" si="1142"/>
        <v>69</v>
      </c>
      <c r="Q2474" s="27">
        <f t="shared" si="1142"/>
        <v>117</v>
      </c>
      <c r="R2474" s="27">
        <f t="shared" si="1142"/>
        <v>0.412</v>
      </c>
      <c r="S2474" s="27">
        <f t="shared" si="1142"/>
        <v>1.284</v>
      </c>
      <c r="T2474" s="10">
        <f>VLOOKUP(A2474,TOURISM!$A$2:$E$2692,5,0)</f>
        <v>3143000000</v>
      </c>
      <c r="U2474" s="10">
        <f>VLOOKUP(A2474,TOURISM!$A$2:$F$2692,6,0)</f>
        <v>1196000000</v>
      </c>
      <c r="V2474" s="10">
        <f>VLOOKUP(A2474,BUSINESS!$A$2:$E$2692,5,0)</f>
        <v>0.631</v>
      </c>
      <c r="W2474" s="10">
        <f>VLOOKUP(A2474,BUSINESS!$A$2:$F$2692,6,0)</f>
        <v>6</v>
      </c>
      <c r="X2474" s="10">
        <f>VLOOKUP(A2474,BUSINESS!$A$2:$G$2692,7,0)</f>
        <v>69</v>
      </c>
      <c r="Y2474" s="10">
        <f>VLOOKUP(A2474,BUSINESS!$A$2:$H$2692,8,0)</f>
        <v>218</v>
      </c>
      <c r="Z2474" s="10">
        <f>VLOOKUP(A2474,BUSINESS!$A$2:$I$2692,9,0)</f>
        <v>0.48</v>
      </c>
      <c r="AA2474" s="10">
        <f>VLOOKUP(A2474,BUSINESS!$A$2:$J$2692,10,0)</f>
        <v>0.84</v>
      </c>
      <c r="AB2474" s="7">
        <f t="shared" si="2"/>
        <v>242718446602</v>
      </c>
    </row>
    <row r="2475">
      <c r="A2475" s="7" t="str">
        <f t="shared" si="1"/>
        <v>Sint Maarten (Dutch part)-The Americas2011</v>
      </c>
      <c r="B2475" s="8" t="s">
        <v>242</v>
      </c>
      <c r="C2475" s="5" t="s">
        <v>84</v>
      </c>
      <c r="D2475" s="9" t="s">
        <v>73</v>
      </c>
      <c r="E2475" s="8"/>
      <c r="F2475" s="10">
        <f>if(AND(C356=C357,D356=D356+1,ISBLANK(F357)),F356,F357)</f>
        <v>0.062</v>
      </c>
      <c r="G2475" s="10">
        <f>if(AND(C356=C357,D356=D356+1,ISBLANK(G357)),G356,G357)</f>
        <v>215</v>
      </c>
      <c r="H2475" s="10">
        <f>if(AND(C356=C357,D356=D356+1,ISBLANK(H357)),H356,H357)</f>
        <v>0.112</v>
      </c>
      <c r="I2475" s="22">
        <f>VLOOKUP(A2475,ENERGY!$A$2:$F$2692,5,0)</f>
        <v>133681</v>
      </c>
      <c r="J2475" s="10" t="str">
        <f>VLOOKUP(A2476,ENERGY!$A$2:$F$2692,6,0)</f>
        <v>#N/A</v>
      </c>
      <c r="K2475" s="23">
        <v>0.024</v>
      </c>
      <c r="L2475" s="10">
        <f>VLOOKUP(A2475,TOURISM!$A$2:$E$2692,5,0)</f>
        <v>729000000</v>
      </c>
      <c r="M2475" s="10">
        <f>VLOOKUP(A2475,TOURISM!$A$2:$F$2692,6,0)</f>
        <v>112000000</v>
      </c>
      <c r="N2475" s="23">
        <v>0.37</v>
      </c>
      <c r="O2475" s="23">
        <v>13.0</v>
      </c>
      <c r="P2475" s="27">
        <f t="shared" ref="P2475:P2476" si="1143">if(AND(N2475=N2476,O2475=O2475+1,ISBLANK(P2476)),P2475,P2476)</f>
        <v>69</v>
      </c>
      <c r="Q2475" s="23">
        <v>117.0</v>
      </c>
      <c r="R2475" s="23">
        <v>0.412</v>
      </c>
      <c r="S2475" s="23">
        <v>1.284</v>
      </c>
      <c r="T2475" s="10">
        <f>VLOOKUP(A2475,TOURISM!$A$2:$E$2692,5,0)</f>
        <v>729000000</v>
      </c>
      <c r="U2475" s="10">
        <f>VLOOKUP(A2475,TOURISM!$A$2:$F$2692,6,0)</f>
        <v>112000000</v>
      </c>
      <c r="V2475" s="10">
        <f>VLOOKUP(A2475,BUSINESS!$A$2:$E$2692,5,0)</f>
        <v>0.371</v>
      </c>
      <c r="W2475" s="10">
        <f>VLOOKUP(A2475,BUSINESS!$A$2:$F$2692,6,0)</f>
        <v>12</v>
      </c>
      <c r="X2475" s="10">
        <f>VLOOKUP(A2475,BUSINESS!$A$2:$G$2692,7,0)</f>
        <v>69</v>
      </c>
      <c r="Y2475" s="10">
        <f>VLOOKUP(A2475,BUSINESS!$A$2:$H$2692,8,0)</f>
        <v>117</v>
      </c>
      <c r="Z2475" s="10">
        <f>VLOOKUP(A2475,BUSINESS!$A$2:$I$2692,9,0)</f>
        <v>0.513</v>
      </c>
      <c r="AA2475" s="10">
        <f>VLOOKUP(A2475,BUSINESS!$A$2:$J$2692,10,0)</f>
        <v>1.526</v>
      </c>
      <c r="AB2475" s="7">
        <f t="shared" si="2"/>
        <v>0</v>
      </c>
    </row>
    <row r="2476">
      <c r="A2476" s="7" t="str">
        <f t="shared" si="1"/>
        <v>St. Kitts and Nevis-The Americas2011</v>
      </c>
      <c r="B2476" s="8" t="s">
        <v>252</v>
      </c>
      <c r="C2476" s="5" t="s">
        <v>84</v>
      </c>
      <c r="D2476" s="9" t="s">
        <v>73</v>
      </c>
      <c r="E2476" s="11">
        <v>7.28148148E8</v>
      </c>
      <c r="F2476" s="12">
        <v>0.058</v>
      </c>
      <c r="G2476" s="12">
        <v>820.0</v>
      </c>
      <c r="H2476" s="12">
        <v>0.094</v>
      </c>
      <c r="I2476" s="22" t="str">
        <f>VLOOKUP(A2476,ENERGY!$A$2:$F$2692,5,0)</f>
        <v>#N/A</v>
      </c>
      <c r="J2476" s="10" t="str">
        <f>VLOOKUP(A2477,ENERGY!$A$2:$F$2692,6,0)</f>
        <v>#N/A</v>
      </c>
      <c r="K2476" s="23">
        <v>0.024</v>
      </c>
      <c r="L2476" s="10">
        <f>VLOOKUP(A2476,TOURISM!$A$2:$E$2692,5,0)</f>
        <v>94000000</v>
      </c>
      <c r="M2476" s="10">
        <f>VLOOKUP(A2476,TOURISM!$A$2:$F$2692,6,0)</f>
        <v>14000000</v>
      </c>
      <c r="N2476" s="23">
        <v>0.525</v>
      </c>
      <c r="O2476" s="23">
        <v>19.0</v>
      </c>
      <c r="P2476" s="27">
        <f t="shared" si="1143"/>
        <v>69</v>
      </c>
      <c r="Q2476" s="23">
        <v>172.0</v>
      </c>
      <c r="R2476" s="23">
        <v>0.6</v>
      </c>
      <c r="S2476" s="23">
        <v>1.458</v>
      </c>
      <c r="T2476" s="10">
        <f>VLOOKUP(A2476,TOURISM!$A$2:$E$2692,5,0)</f>
        <v>94000000</v>
      </c>
      <c r="U2476" s="10">
        <f>VLOOKUP(A2476,TOURISM!$A$2:$F$2692,6,0)</f>
        <v>14000000</v>
      </c>
      <c r="V2476" s="10">
        <f>VLOOKUP(A2476,BUSINESS!$A$2:$E$2692,5,0)</f>
        <v>0.525</v>
      </c>
      <c r="W2476" s="10">
        <f>VLOOKUP(A2476,BUSINESS!$A$2:$F$2692,6,0)</f>
        <v>19</v>
      </c>
      <c r="X2476" s="10">
        <f>VLOOKUP(A2476,BUSINESS!$A$2:$G$2692,7,0)</f>
        <v>69</v>
      </c>
      <c r="Y2476" s="10">
        <f>VLOOKUP(A2476,BUSINESS!$A$2:$H$2692,8,0)</f>
        <v>203</v>
      </c>
      <c r="Z2476" s="10">
        <f>VLOOKUP(A2476,BUSINESS!$A$2:$I$2692,9,0)</f>
        <v>0.776</v>
      </c>
      <c r="AA2476" s="10">
        <f>VLOOKUP(A2476,BUSINESS!$A$2:$J$2692,10,0)</f>
        <v>1.454</v>
      </c>
      <c r="AB2476" s="7">
        <f t="shared" si="2"/>
        <v>1213580247</v>
      </c>
    </row>
    <row r="2477">
      <c r="A2477" s="7" t="str">
        <f t="shared" si="1"/>
        <v>St. Lucia-The Americas2011</v>
      </c>
      <c r="B2477" s="8" t="s">
        <v>253</v>
      </c>
      <c r="C2477" s="5" t="s">
        <v>84</v>
      </c>
      <c r="D2477" s="9" t="s">
        <v>73</v>
      </c>
      <c r="E2477" s="11">
        <v>1.295925926E9</v>
      </c>
      <c r="F2477" s="12">
        <v>0.076</v>
      </c>
      <c r="G2477" s="12">
        <v>513.0</v>
      </c>
      <c r="H2477" s="12">
        <v>0.1</v>
      </c>
      <c r="I2477" s="22" t="str">
        <f>VLOOKUP(A2477,ENERGY!$A$2:$F$2692,5,0)</f>
        <v>#N/A</v>
      </c>
      <c r="J2477" s="10" t="str">
        <f>VLOOKUP(A2478,ENERGY!$A$2:$F$2692,6,0)</f>
        <v>#N/A</v>
      </c>
      <c r="K2477" s="23">
        <v>0.024</v>
      </c>
      <c r="L2477" s="10">
        <f>VLOOKUP(A2477,TOURISM!$A$2:$E$2692,5,0)</f>
        <v>321000000</v>
      </c>
      <c r="M2477" s="10">
        <f>VLOOKUP(A2477,TOURISM!$A$2:$F$2692,6,0)</f>
        <v>48000000</v>
      </c>
      <c r="N2477" s="27">
        <f t="shared" ref="N2477:Q2477" si="1144">if(AND(L2477=L2478,M2477=M2477+1,ISBLANK(N2478)),N2477,N2478)</f>
        <v>0.441</v>
      </c>
      <c r="O2477" s="27">
        <f t="shared" si="1144"/>
        <v>5</v>
      </c>
      <c r="P2477" s="27">
        <f t="shared" si="1144"/>
        <v>69</v>
      </c>
      <c r="Q2477" s="27">
        <f t="shared" si="1144"/>
        <v>119</v>
      </c>
      <c r="R2477" s="23">
        <v>0.129</v>
      </c>
      <c r="S2477" s="23">
        <v>0.029</v>
      </c>
      <c r="T2477" s="10">
        <f>VLOOKUP(A2477,TOURISM!$A$2:$E$2692,5,0)</f>
        <v>321000000</v>
      </c>
      <c r="U2477" s="10">
        <f>VLOOKUP(A2477,TOURISM!$A$2:$F$2692,6,0)</f>
        <v>48000000</v>
      </c>
      <c r="V2477" s="10">
        <f>VLOOKUP(A2477,BUSINESS!$A$2:$E$2692,5,0)</f>
        <v>0.344</v>
      </c>
      <c r="W2477" s="10">
        <f>VLOOKUP(A2477,BUSINESS!$A$2:$F$2692,6,0)</f>
        <v>15</v>
      </c>
      <c r="X2477" s="10">
        <f>VLOOKUP(A2477,BUSINESS!$A$2:$G$2692,7,0)</f>
        <v>69</v>
      </c>
      <c r="Y2477" s="10">
        <f>VLOOKUP(A2477,BUSINESS!$A$2:$H$2692,8,0)</f>
        <v>92</v>
      </c>
      <c r="Z2477" s="10">
        <f>VLOOKUP(A2477,BUSINESS!$A$2:$I$2692,9,0)</f>
        <v>0.45</v>
      </c>
      <c r="AA2477" s="10">
        <f>VLOOKUP(A2477,BUSINESS!$A$2:$J$2692,10,0)</f>
        <v>1.208</v>
      </c>
      <c r="AB2477" s="7">
        <f t="shared" si="2"/>
        <v>10045937411</v>
      </c>
    </row>
    <row r="2478">
      <c r="A2478" s="7" t="str">
        <f t="shared" si="1"/>
        <v>St. Martin (French part)-The Americas2011</v>
      </c>
      <c r="B2478" s="8" t="s">
        <v>254</v>
      </c>
      <c r="C2478" s="5" t="s">
        <v>84</v>
      </c>
      <c r="D2478" s="9" t="s">
        <v>73</v>
      </c>
      <c r="E2478" s="8"/>
      <c r="F2478" s="10">
        <f>if(AND(C203=C204,D203=D203+1,ISBLANK(F204)),F203,F204)</f>
        <v>0.04</v>
      </c>
      <c r="G2478" s="10">
        <f>if(AND(C203=C204,D203=D203+1,ISBLANK(G204)),G203,G204)</f>
        <v>260</v>
      </c>
      <c r="H2478" s="10">
        <f>if(AND(C203=C204,D203=D203+1,ISBLANK(H204)),H203,H204)</f>
        <v>0.165</v>
      </c>
      <c r="I2478" s="22" t="str">
        <f>VLOOKUP(A2478,ENERGY!$A$2:$F$2692,5,0)</f>
        <v>#N/A</v>
      </c>
      <c r="J2478" s="10" t="str">
        <f>VLOOKUP(A2479,ENERGY!$A$2:$F$2692,6,0)</f>
        <v>#N/A</v>
      </c>
      <c r="K2478" s="23">
        <v>0.024</v>
      </c>
      <c r="L2478" s="10">
        <f>VLOOKUP(A2478,TOURISM!$A$2:$E$2692,5,0)</f>
        <v>6830000000</v>
      </c>
      <c r="M2478" s="10">
        <f>VLOOKUP(A2478,TOURISM!$A$2:$F$2692,6,0)</f>
        <v>3401000000</v>
      </c>
      <c r="N2478" s="27">
        <f t="shared" ref="N2478:Q2478" si="1145">if(AND(L2478=L2479,M2478=M2478+1,ISBLANK(N2479)),N2478,N2479)</f>
        <v>0.441</v>
      </c>
      <c r="O2478" s="27">
        <f t="shared" si="1145"/>
        <v>5</v>
      </c>
      <c r="P2478" s="27">
        <f t="shared" si="1145"/>
        <v>69</v>
      </c>
      <c r="Q2478" s="27">
        <f t="shared" si="1145"/>
        <v>119</v>
      </c>
      <c r="R2478" s="23">
        <v>0.52</v>
      </c>
      <c r="S2478" s="23">
        <v>1.192</v>
      </c>
      <c r="T2478" s="10">
        <f>VLOOKUP(A2478,TOURISM!$A$2:$E$2692,5,0)</f>
        <v>6830000000</v>
      </c>
      <c r="U2478" s="10">
        <f>VLOOKUP(A2478,TOURISM!$A$2:$F$2692,6,0)</f>
        <v>3401000000</v>
      </c>
      <c r="V2478" s="10">
        <f>VLOOKUP(A2478,BUSINESS!$A$2:$E$2692,5,0)</f>
        <v>0.279</v>
      </c>
      <c r="W2478" s="10">
        <f>VLOOKUP(A2478,BUSINESS!$A$2:$F$2692,6,0)</f>
        <v>694</v>
      </c>
      <c r="X2478" s="10">
        <f>VLOOKUP(A2478,BUSINESS!$A$2:$G$2692,7,0)</f>
        <v>69</v>
      </c>
      <c r="Y2478" s="10">
        <f>VLOOKUP(A2478,BUSINESS!$A$2:$H$2692,8,0)</f>
        <v>199</v>
      </c>
      <c r="Z2478" s="10">
        <f>VLOOKUP(A2478,BUSINESS!$A$2:$I$2692,9,0)</f>
        <v>0.32</v>
      </c>
      <c r="AA2478" s="10">
        <f>VLOOKUP(A2478,BUSINESS!$A$2:$J$2692,10,0)</f>
        <v>1.007</v>
      </c>
      <c r="AB2478" s="7">
        <f t="shared" si="2"/>
        <v>0</v>
      </c>
    </row>
    <row r="2479">
      <c r="A2479" s="7" t="str">
        <f t="shared" si="1"/>
        <v>St. Vincent and the Grenadines-The Americas2011</v>
      </c>
      <c r="B2479" s="8" t="s">
        <v>255</v>
      </c>
      <c r="C2479" s="5" t="s">
        <v>84</v>
      </c>
      <c r="D2479" s="9" t="s">
        <v>73</v>
      </c>
      <c r="E2479" s="11">
        <v>6.77037037E8</v>
      </c>
      <c r="F2479" s="12">
        <v>0.049</v>
      </c>
      <c r="G2479" s="12">
        <v>310.0</v>
      </c>
      <c r="H2479" s="12">
        <v>0.091</v>
      </c>
      <c r="I2479" s="22" t="str">
        <f>VLOOKUP(A2479,ENERGY!$A$2:$F$2692,5,0)</f>
        <v>#N/A</v>
      </c>
      <c r="J2479" s="10" t="str">
        <f>VLOOKUP(A2480,ENERGY!$A$2:$F$2692,6,0)</f>
        <v>#N/A</v>
      </c>
      <c r="K2479" s="23">
        <v>0.024</v>
      </c>
      <c r="L2479" s="10">
        <f>VLOOKUP(A2479,TOURISM!$A$2:$E$2692,5,0)</f>
        <v>92000000</v>
      </c>
      <c r="M2479" s="10">
        <f>VLOOKUP(A2479,TOURISM!$A$2:$F$2692,6,0)</f>
        <v>13000000</v>
      </c>
      <c r="N2479" s="23">
        <v>0.441</v>
      </c>
      <c r="O2479" s="23">
        <v>5.0</v>
      </c>
      <c r="P2479" s="27">
        <f t="shared" ref="P2479:P2480" si="1146">if(AND(N2479=N2480,O2479=O2479+1,ISBLANK(P2480)),P2479,P2480)</f>
        <v>69</v>
      </c>
      <c r="Q2479" s="23">
        <v>119.0</v>
      </c>
      <c r="R2479" s="23">
        <v>0.767</v>
      </c>
      <c r="S2479" s="23">
        <v>0.662</v>
      </c>
      <c r="T2479" s="10">
        <f>VLOOKUP(A2479,TOURISM!$A$2:$E$2692,5,0)</f>
        <v>92000000</v>
      </c>
      <c r="U2479" s="10">
        <f>VLOOKUP(A2479,TOURISM!$A$2:$F$2692,6,0)</f>
        <v>13000000</v>
      </c>
      <c r="V2479" s="10">
        <f>VLOOKUP(A2479,BUSINESS!$A$2:$E$2692,5,0)</f>
        <v>0.387</v>
      </c>
      <c r="W2479" s="10">
        <f>VLOOKUP(A2479,BUSINESS!$A$2:$F$2692,6,0)</f>
        <v>10</v>
      </c>
      <c r="X2479" s="10">
        <f>VLOOKUP(A2479,BUSINESS!$A$2:$G$2692,7,0)</f>
        <v>69</v>
      </c>
      <c r="Y2479" s="10">
        <f>VLOOKUP(A2479,BUSINESS!$A$2:$H$2692,8,0)</f>
        <v>111</v>
      </c>
      <c r="Z2479" s="10">
        <f>VLOOKUP(A2479,BUSINESS!$A$2:$I$2692,9,0)</f>
        <v>0.43</v>
      </c>
      <c r="AA2479" s="10">
        <f>VLOOKUP(A2479,BUSINESS!$A$2:$J$2692,10,0)</f>
        <v>1.205</v>
      </c>
      <c r="AB2479" s="7">
        <f t="shared" si="2"/>
        <v>882708001.3</v>
      </c>
    </row>
    <row r="2480">
      <c r="A2480" s="7" t="str">
        <f t="shared" si="1"/>
        <v>Suriname-The Americas2011</v>
      </c>
      <c r="B2480" s="8" t="s">
        <v>257</v>
      </c>
      <c r="C2480" s="5" t="s">
        <v>84</v>
      </c>
      <c r="D2480" s="9" t="s">
        <v>73</v>
      </c>
      <c r="E2480" s="11">
        <v>4.363219094E9</v>
      </c>
      <c r="F2480" s="12">
        <v>0.06</v>
      </c>
      <c r="G2480" s="12">
        <v>490.0</v>
      </c>
      <c r="H2480" s="12">
        <v>0.118</v>
      </c>
      <c r="I2480" s="22" t="str">
        <f>VLOOKUP(A2480,ENERGY!$A$2:$F$2692,5,0)</f>
        <v>#N/A</v>
      </c>
      <c r="J2480" s="10">
        <f>VLOOKUP(A2481,ENERGY!$A$2:$F$2692,6,0)</f>
        <v>28581</v>
      </c>
      <c r="K2480" s="23">
        <v>0.024</v>
      </c>
      <c r="L2480" s="10">
        <f>VLOOKUP(A2480,TOURISM!$A$2:$E$2692,5,0)</f>
        <v>69000000</v>
      </c>
      <c r="M2480" s="10">
        <f>VLOOKUP(A2480,TOURISM!$A$2:$F$2692,6,0)</f>
        <v>49000000</v>
      </c>
      <c r="N2480" s="23">
        <v>0.606</v>
      </c>
      <c r="O2480" s="23">
        <v>7.0</v>
      </c>
      <c r="P2480" s="27">
        <f t="shared" si="1146"/>
        <v>69</v>
      </c>
      <c r="Q2480" s="23">
        <v>218.0</v>
      </c>
      <c r="R2480" s="23">
        <v>0.38</v>
      </c>
      <c r="S2480" s="23">
        <v>0.682</v>
      </c>
      <c r="T2480" s="10">
        <f>VLOOKUP(A2480,TOURISM!$A$2:$E$2692,5,0)</f>
        <v>69000000</v>
      </c>
      <c r="U2480" s="10">
        <f>VLOOKUP(A2480,TOURISM!$A$2:$F$2692,6,0)</f>
        <v>49000000</v>
      </c>
      <c r="V2480" s="10">
        <f>VLOOKUP(A2480,BUSINESS!$A$2:$E$2692,5,0)</f>
        <v>0.279</v>
      </c>
      <c r="W2480" s="10">
        <f>VLOOKUP(A2480,BUSINESS!$A$2:$F$2692,6,0)</f>
        <v>694</v>
      </c>
      <c r="X2480" s="10">
        <f>VLOOKUP(A2480,BUSINESS!$A$2:$G$2692,7,0)</f>
        <v>69</v>
      </c>
      <c r="Y2480" s="10">
        <f>VLOOKUP(A2480,BUSINESS!$A$2:$H$2692,8,0)</f>
        <v>199</v>
      </c>
      <c r="Z2480" s="10">
        <f>VLOOKUP(A2480,BUSINESS!$A$2:$I$2692,9,0)</f>
        <v>0.32</v>
      </c>
      <c r="AA2480" s="10">
        <f>VLOOKUP(A2480,BUSINESS!$A$2:$J$2692,10,0)</f>
        <v>1.007</v>
      </c>
      <c r="AB2480" s="7">
        <f t="shared" si="2"/>
        <v>11482155511</v>
      </c>
    </row>
    <row r="2481">
      <c r="A2481" s="7" t="str">
        <f t="shared" si="1"/>
        <v>Trinidad and Tobago-The Americas2011</v>
      </c>
      <c r="B2481" s="8" t="s">
        <v>268</v>
      </c>
      <c r="C2481" s="5" t="s">
        <v>84</v>
      </c>
      <c r="D2481" s="9" t="s">
        <v>73</v>
      </c>
      <c r="E2481" s="11">
        <v>2.3676348287E10</v>
      </c>
      <c r="F2481" s="12">
        <v>0.053</v>
      </c>
      <c r="G2481" s="12">
        <v>935.0</v>
      </c>
      <c r="H2481" s="12">
        <v>0.08</v>
      </c>
      <c r="I2481" s="22">
        <f>VLOOKUP(A2481,ENERGY!$A$2:$F$2692,5,0)</f>
        <v>16880</v>
      </c>
      <c r="J2481" s="10">
        <f>VLOOKUP(A2482,ENERGY!$A$2:$F$2692,6,0)</f>
        <v>121</v>
      </c>
      <c r="K2481" s="23">
        <v>0.024</v>
      </c>
      <c r="L2481" s="10">
        <f>VLOOKUP(A2481,TOURISM!$A$2:$E$2692,5,0)</f>
        <v>650000000</v>
      </c>
      <c r="M2481" s="10">
        <f>VLOOKUP(A2481,TOURISM!$A$2:$F$2692,6,0)</f>
        <v>192000000</v>
      </c>
      <c r="N2481" s="27">
        <f t="shared" ref="N2481:S2481" si="1147">if(AND(L2481=L2482,M2481=M2481+1,ISBLANK(N2482)),N2481,N2482)</f>
        <v>0.464</v>
      </c>
      <c r="O2481" s="27">
        <f t="shared" si="1147"/>
        <v>5</v>
      </c>
      <c r="P2481" s="27">
        <f t="shared" si="1147"/>
        <v>69</v>
      </c>
      <c r="Q2481" s="27">
        <f t="shared" si="1147"/>
        <v>187</v>
      </c>
      <c r="R2481" s="27">
        <f t="shared" si="1147"/>
        <v>0.614</v>
      </c>
      <c r="S2481" s="27">
        <f t="shared" si="1147"/>
        <v>1.04</v>
      </c>
      <c r="T2481" s="10">
        <f>VLOOKUP(A2481,TOURISM!$A$2:$E$2692,5,0)</f>
        <v>650000000</v>
      </c>
      <c r="U2481" s="10">
        <f>VLOOKUP(A2481,TOURISM!$A$2:$F$2692,6,0)</f>
        <v>192000000</v>
      </c>
      <c r="V2481" s="10">
        <f>VLOOKUP(A2481,BUSINESS!$A$2:$E$2692,5,0)</f>
        <v>0.291</v>
      </c>
      <c r="W2481" s="10">
        <f>VLOOKUP(A2481,BUSINESS!$A$2:$F$2692,6,0)</f>
        <v>41</v>
      </c>
      <c r="X2481" s="10">
        <f>VLOOKUP(A2481,BUSINESS!$A$2:$G$2692,7,0)</f>
        <v>69</v>
      </c>
      <c r="Y2481" s="10">
        <f>VLOOKUP(A2481,BUSINESS!$A$2:$H$2692,8,0)</f>
        <v>210</v>
      </c>
      <c r="Z2481" s="10">
        <f>VLOOKUP(A2481,BUSINESS!$A$2:$I$2692,9,0)</f>
        <v>0.552</v>
      </c>
      <c r="AA2481" s="10">
        <f>VLOOKUP(A2481,BUSINESS!$A$2:$J$2692,10,0)</f>
        <v>1.37</v>
      </c>
      <c r="AB2481" s="7">
        <f t="shared" si="2"/>
        <v>38560827829</v>
      </c>
    </row>
    <row r="2482">
      <c r="A2482" s="7" t="str">
        <f t="shared" si="1"/>
        <v>Turks and Caicos Islands-The Americas2011</v>
      </c>
      <c r="B2482" s="8" t="s">
        <v>272</v>
      </c>
      <c r="C2482" s="5" t="s">
        <v>84</v>
      </c>
      <c r="D2482" s="9" t="s">
        <v>73</v>
      </c>
      <c r="E2482" s="8"/>
      <c r="F2482" s="10" t="str">
        <f t="shared" ref="F2482:G2482" si="1148">if(AND(#REF!=#REF!,#REF!=#REF!+1,ISBLANK(#REF!)),#REF!,#REF!)</f>
        <v>#REF!</v>
      </c>
      <c r="G2482" s="10" t="str">
        <f t="shared" si="1148"/>
        <v>#REF!</v>
      </c>
      <c r="H2482" s="10">
        <f>if(AND(C12=C13,D12=D12+1,ISBLANK(H13)),H12,H13)</f>
        <v>0.284</v>
      </c>
      <c r="I2482" s="22">
        <f>VLOOKUP(A2482,ENERGY!$A$2:$F$2692,5,0)</f>
        <v>133681</v>
      </c>
      <c r="J2482" s="10">
        <f>VLOOKUP(A2483,ENERGY!$A$2:$F$2692,6,0)</f>
        <v>5826394</v>
      </c>
      <c r="K2482" s="23">
        <v>0.024</v>
      </c>
      <c r="L2482" s="10">
        <f>VLOOKUP(A2482,TOURISM!$A$2:$E$2692,5,0)</f>
        <v>786000000</v>
      </c>
      <c r="M2482" s="10">
        <f>VLOOKUP(A2482,TOURISM!$A$2:$F$2692,6,0)</f>
        <v>9100000000</v>
      </c>
      <c r="N2482" s="27">
        <f t="shared" ref="N2482:Q2482" si="1149">if(AND(L2482=L2483,M2482=M2482+1,ISBLANK(N2483)),N2482,N2483)</f>
        <v>0.464</v>
      </c>
      <c r="O2482" s="27">
        <f t="shared" si="1149"/>
        <v>5</v>
      </c>
      <c r="P2482" s="27">
        <f t="shared" si="1149"/>
        <v>69</v>
      </c>
      <c r="Q2482" s="27">
        <f t="shared" si="1149"/>
        <v>187</v>
      </c>
      <c r="R2482" s="23">
        <v>0.614</v>
      </c>
      <c r="S2482" s="23">
        <v>1.04</v>
      </c>
      <c r="T2482" s="10">
        <f>VLOOKUP(A2482,TOURISM!$A$2:$E$2692,5,0)</f>
        <v>786000000</v>
      </c>
      <c r="U2482" s="10">
        <f>VLOOKUP(A2482,TOURISM!$A$2:$F$2692,6,0)</f>
        <v>9100000000</v>
      </c>
      <c r="V2482" s="10">
        <f>VLOOKUP(A2482,BUSINESS!$A$2:$E$2692,5,0)</f>
        <v>0.371</v>
      </c>
      <c r="W2482" s="10">
        <f>VLOOKUP(A2482,BUSINESS!$A$2:$F$2692,6,0)</f>
        <v>12</v>
      </c>
      <c r="X2482" s="10">
        <f>VLOOKUP(A2482,BUSINESS!$A$2:$G$2692,7,0)</f>
        <v>69</v>
      </c>
      <c r="Y2482" s="10">
        <f>VLOOKUP(A2482,BUSINESS!$A$2:$H$2692,8,0)</f>
        <v>117</v>
      </c>
      <c r="Z2482" s="10">
        <f>VLOOKUP(A2482,BUSINESS!$A$2:$I$2692,9,0)</f>
        <v>0.513</v>
      </c>
      <c r="AA2482" s="10">
        <f>VLOOKUP(A2482,BUSINESS!$A$2:$J$2692,10,0)</f>
        <v>1.526</v>
      </c>
      <c r="AB2482" s="7">
        <f t="shared" si="2"/>
        <v>0</v>
      </c>
    </row>
    <row r="2483">
      <c r="A2483" s="7" t="str">
        <f t="shared" si="1"/>
        <v>United States-The Americas2011</v>
      </c>
      <c r="B2483" s="8" t="s">
        <v>277</v>
      </c>
      <c r="C2483" s="5" t="s">
        <v>84</v>
      </c>
      <c r="D2483" s="9" t="s">
        <v>73</v>
      </c>
      <c r="E2483" s="11">
        <v>1.55E13</v>
      </c>
      <c r="F2483" s="12">
        <v>0.177</v>
      </c>
      <c r="G2483" s="12">
        <v>8467.0</v>
      </c>
      <c r="H2483" s="12">
        <v>0.033</v>
      </c>
      <c r="I2483" s="22">
        <f>VLOOKUP(A2483,ENERGY!$A$2:$F$2692,5,0)</f>
        <v>2318861</v>
      </c>
      <c r="J2483" s="10">
        <f>VLOOKUP(A2484,ENERGY!$A$2:$F$2692,6,0)</f>
        <v>5776</v>
      </c>
      <c r="K2483" s="23">
        <v>0.024</v>
      </c>
      <c r="L2483" s="28">
        <f>VLOOKUP(A2483,TOURISM!$A$2:$E$2692,5,0)</f>
        <v>185000000000</v>
      </c>
      <c r="M2483" s="10" t="str">
        <f>VLOOKUP(A2483,TOURISM!$A$2:$F$2692,6,0)</f>
        <v/>
      </c>
      <c r="N2483" s="27">
        <f t="shared" ref="N2483:Q2483" si="1150">if(AND(L2483=L2484,M2483=M2483+1,ISBLANK(N2484)),N2483,N2484)</f>
        <v>0.464</v>
      </c>
      <c r="O2483" s="27">
        <f t="shared" si="1150"/>
        <v>5</v>
      </c>
      <c r="P2483" s="27">
        <f t="shared" si="1150"/>
        <v>69</v>
      </c>
      <c r="Q2483" s="27">
        <f t="shared" si="1150"/>
        <v>187</v>
      </c>
      <c r="R2483" s="23">
        <v>0.823</v>
      </c>
      <c r="S2483" s="23">
        <v>1.222</v>
      </c>
      <c r="T2483" s="28">
        <f>VLOOKUP(A2483,TOURISM!$A$2:$E$2692,5,0)</f>
        <v>185000000000</v>
      </c>
      <c r="U2483" s="10" t="str">
        <f>VLOOKUP(A2483,TOURISM!$A$2:$F$2692,6,0)</f>
        <v/>
      </c>
      <c r="V2483" s="10">
        <f>VLOOKUP(A2483,BUSINESS!$A$2:$E$2692,5,0)</f>
        <v>0.465</v>
      </c>
      <c r="W2483" s="10">
        <f>VLOOKUP(A2483,BUSINESS!$A$2:$F$2692,6,0)</f>
        <v>5</v>
      </c>
      <c r="X2483" s="10">
        <f>VLOOKUP(A2483,BUSINESS!$A$2:$G$2692,7,0)</f>
        <v>69</v>
      </c>
      <c r="Y2483" s="10">
        <f>VLOOKUP(A2483,BUSINESS!$A$2:$H$2692,8,0)</f>
        <v>187</v>
      </c>
      <c r="Z2483" s="10">
        <f>VLOOKUP(A2483,BUSINESS!$A$2:$I$2692,9,0)</f>
        <v>0.697</v>
      </c>
      <c r="AA2483" s="10">
        <f>VLOOKUP(A2483,BUSINESS!$A$2:$J$2692,10,0)</f>
        <v>0.944</v>
      </c>
      <c r="AB2483" s="7">
        <f t="shared" si="2"/>
        <v>18833535844471</v>
      </c>
    </row>
    <row r="2484">
      <c r="A2484" s="7" t="str">
        <f t="shared" si="1"/>
        <v>Uruguay-The Americas2011</v>
      </c>
      <c r="B2484" s="8" t="s">
        <v>278</v>
      </c>
      <c r="C2484" s="5" t="s">
        <v>84</v>
      </c>
      <c r="D2484" s="9" t="s">
        <v>73</v>
      </c>
      <c r="E2484" s="11">
        <v>4.7236710623E10</v>
      </c>
      <c r="F2484" s="12">
        <v>0.088</v>
      </c>
      <c r="G2484" s="12">
        <v>1213.0</v>
      </c>
      <c r="H2484" s="12">
        <v>0.098</v>
      </c>
      <c r="I2484" s="22">
        <f>VLOOKUP(A2484,ENERGY!$A$2:$F$2692,5,0)</f>
        <v>2957</v>
      </c>
      <c r="J2484" s="10">
        <f>VLOOKUP(A2485,ENERGY!$A$2:$F$2692,6,0)</f>
        <v>181630</v>
      </c>
      <c r="K2484" s="23">
        <v>0.024</v>
      </c>
      <c r="L2484" s="10">
        <f>VLOOKUP(A2484,TOURISM!$A$2:$E$2692,5,0)</f>
        <v>2401000000</v>
      </c>
      <c r="M2484" s="10">
        <f>VLOOKUP(A2484,TOURISM!$A$2:$F$2692,6,0)</f>
        <v>797000000</v>
      </c>
      <c r="N2484" s="27">
        <f t="shared" ref="N2484:S2484" si="1151">if(AND(L2484=L2485,M2484=M2484+1,ISBLANK(N2485)),N2484,N2485)</f>
        <v>0.464</v>
      </c>
      <c r="O2484" s="27">
        <f t="shared" si="1151"/>
        <v>5</v>
      </c>
      <c r="P2484" s="27">
        <f t="shared" si="1151"/>
        <v>69</v>
      </c>
      <c r="Q2484" s="27">
        <f t="shared" si="1151"/>
        <v>187</v>
      </c>
      <c r="R2484" s="27">
        <f t="shared" si="1151"/>
        <v>0.74</v>
      </c>
      <c r="S2484" s="27">
        <f t="shared" si="1151"/>
        <v>0.852</v>
      </c>
      <c r="T2484" s="10">
        <f>VLOOKUP(A2484,TOURISM!$A$2:$E$2692,5,0)</f>
        <v>2401000000</v>
      </c>
      <c r="U2484" s="10">
        <f>VLOOKUP(A2484,TOURISM!$A$2:$F$2692,6,0)</f>
        <v>797000000</v>
      </c>
      <c r="V2484" s="10">
        <f>VLOOKUP(A2484,BUSINESS!$A$2:$E$2692,5,0)</f>
        <v>0.419</v>
      </c>
      <c r="W2484" s="10">
        <f>VLOOKUP(A2484,BUSINESS!$A$2:$F$2692,6,0)</f>
        <v>7</v>
      </c>
      <c r="X2484" s="10">
        <f>VLOOKUP(A2484,BUSINESS!$A$2:$G$2692,7,0)</f>
        <v>69</v>
      </c>
      <c r="Y2484" s="10">
        <f>VLOOKUP(A2484,BUSINESS!$A$2:$H$2692,8,0)</f>
        <v>336</v>
      </c>
      <c r="Z2484" s="10">
        <f>VLOOKUP(A2484,BUSINESS!$A$2:$I$2692,9,0)</f>
        <v>0.514</v>
      </c>
      <c r="AA2484" s="10">
        <f>VLOOKUP(A2484,BUSINESS!$A$2:$J$2692,10,0)</f>
        <v>1.406</v>
      </c>
      <c r="AB2484" s="7">
        <f t="shared" si="2"/>
        <v>63833392734</v>
      </c>
    </row>
    <row r="2485">
      <c r="A2485" s="7" t="str">
        <f t="shared" si="1"/>
        <v>Venezuela-The Americas2011</v>
      </c>
      <c r="B2485" s="8" t="s">
        <v>281</v>
      </c>
      <c r="C2485" s="5" t="s">
        <v>84</v>
      </c>
      <c r="D2485" s="9" t="s">
        <v>73</v>
      </c>
      <c r="E2485" s="11">
        <v>3.16E11</v>
      </c>
      <c r="F2485" s="12">
        <v>0.045</v>
      </c>
      <c r="G2485" s="12">
        <v>487.0</v>
      </c>
      <c r="H2485" s="12">
        <v>0.172</v>
      </c>
      <c r="I2485" s="22">
        <f>VLOOKUP(A2485,ENERGY!$A$2:$F$2692,5,0)</f>
        <v>66558</v>
      </c>
      <c r="J2485" s="10">
        <f>VLOOKUP(A2486,ENERGY!$A$2:$F$2692,6,0)</f>
        <v>90854</v>
      </c>
      <c r="K2485" s="23">
        <v>0.024</v>
      </c>
      <c r="L2485" s="10">
        <f>VLOOKUP(A2485,TOURISM!$A$2:$E$2692,5,0)</f>
        <v>805000000</v>
      </c>
      <c r="M2485" s="10">
        <f>VLOOKUP(A2485,TOURISM!$A$2:$F$2692,6,0)</f>
        <v>2922000000</v>
      </c>
      <c r="N2485" s="23">
        <v>0.464</v>
      </c>
      <c r="O2485" s="23">
        <v>5.0</v>
      </c>
      <c r="P2485" s="27">
        <f t="shared" ref="P2485:P2486" si="1152">if(AND(N2485=N2486,O2485=O2485+1,ISBLANK(P2486)),P2485,P2486)</f>
        <v>69</v>
      </c>
      <c r="Q2485" s="23">
        <v>187.0</v>
      </c>
      <c r="R2485" s="23">
        <v>0.74</v>
      </c>
      <c r="S2485" s="23">
        <v>0.852</v>
      </c>
      <c r="T2485" s="10">
        <f>VLOOKUP(A2485,TOURISM!$A$2:$E$2692,5,0)</f>
        <v>805000000</v>
      </c>
      <c r="U2485" s="10">
        <f>VLOOKUP(A2485,TOURISM!$A$2:$F$2692,6,0)</f>
        <v>2922000000</v>
      </c>
      <c r="V2485" s="10">
        <f>VLOOKUP(A2485,BUSINESS!$A$2:$E$2692,5,0)</f>
        <v>0.628</v>
      </c>
      <c r="W2485" s="10">
        <f>VLOOKUP(A2485,BUSINESS!$A$2:$F$2692,6,0)</f>
        <v>141</v>
      </c>
      <c r="X2485" s="10">
        <f>VLOOKUP(A2485,BUSINESS!$A$2:$G$2692,7,0)</f>
        <v>69</v>
      </c>
      <c r="Y2485" s="10">
        <f>VLOOKUP(A2485,BUSINESS!$A$2:$H$2692,8,0)</f>
        <v>864</v>
      </c>
      <c r="Z2485" s="10">
        <f>VLOOKUP(A2485,BUSINESS!$A$2:$I$2692,9,0)</f>
        <v>0.402</v>
      </c>
      <c r="AA2485" s="10">
        <f>VLOOKUP(A2485,BUSINESS!$A$2:$J$2692,10,0)</f>
        <v>0.976</v>
      </c>
      <c r="AB2485" s="7">
        <f t="shared" si="2"/>
        <v>427027027027</v>
      </c>
    </row>
    <row r="2486">
      <c r="A2486" s="7" t="str">
        <f t="shared" si="1"/>
        <v>Algeria-Africa2012</v>
      </c>
      <c r="B2486" s="8" t="s">
        <v>77</v>
      </c>
      <c r="C2486" s="5" t="s">
        <v>78</v>
      </c>
      <c r="D2486" s="9" t="s">
        <v>74</v>
      </c>
      <c r="E2486" s="11">
        <v>2.04E11</v>
      </c>
      <c r="F2486" s="12">
        <v>0.052</v>
      </c>
      <c r="G2486" s="12">
        <v>279.0</v>
      </c>
      <c r="H2486" s="12">
        <v>0.08</v>
      </c>
      <c r="I2486" s="22">
        <f>VLOOKUP(A2486,ENERGY!$A$2:$F$2692,5,0)</f>
        <v>28773</v>
      </c>
      <c r="J2486" s="10">
        <f>VLOOKUP(A2487,ENERGY!$A$2:$F$2692,6,0)</f>
        <v>12666</v>
      </c>
      <c r="K2486" s="23">
        <v>0.024</v>
      </c>
      <c r="L2486" s="10">
        <f>VLOOKUP(A2486,TOURISM!$A$2:$E$2692,5,0)</f>
        <v>295000000</v>
      </c>
      <c r="M2486" s="10">
        <f>VLOOKUP(A2486,TOURISM!$A$2:$F$2692,6,0)</f>
        <v>559000000</v>
      </c>
      <c r="N2486" s="23">
        <v>0.331</v>
      </c>
      <c r="O2486" s="23">
        <v>43.0</v>
      </c>
      <c r="P2486" s="27">
        <f t="shared" si="1152"/>
        <v>69</v>
      </c>
      <c r="Q2486" s="23">
        <v>210.0</v>
      </c>
      <c r="R2486" s="23">
        <v>0.348</v>
      </c>
      <c r="S2486" s="23">
        <v>1.372</v>
      </c>
      <c r="T2486" s="10">
        <f>VLOOKUP(A2486,TOURISM!$A$2:$E$2692,5,0)</f>
        <v>295000000</v>
      </c>
      <c r="U2486" s="10">
        <f>VLOOKUP(A2486,TOURISM!$A$2:$F$2692,6,0)</f>
        <v>559000000</v>
      </c>
      <c r="V2486" s="10">
        <f>VLOOKUP(A2486,BUSINESS!$A$2:$E$2692,5,0)</f>
        <v>0.719</v>
      </c>
      <c r="W2486" s="10">
        <f>VLOOKUP(A2486,BUSINESS!$A$2:$F$2692,6,0)</f>
        <v>25</v>
      </c>
      <c r="X2486" s="10">
        <f>VLOOKUP(A2486,BUSINESS!$A$2:$G$2692,7,0)</f>
        <v>151</v>
      </c>
      <c r="Y2486" s="10">
        <f>VLOOKUP(A2486,BUSINESS!$A$2:$H$2692,8,0)</f>
        <v>451</v>
      </c>
      <c r="Z2486" s="10">
        <f>VLOOKUP(A2486,BUSINESS!$A$2:$I$2692,9,0)</f>
        <v>0.152</v>
      </c>
      <c r="AA2486" s="10">
        <f>VLOOKUP(A2486,BUSINESS!$A$2:$J$2692,10,0)</f>
        <v>0.975</v>
      </c>
      <c r="AB2486" s="7">
        <f t="shared" si="2"/>
        <v>586206896552</v>
      </c>
    </row>
    <row r="2487">
      <c r="A2487" s="7" t="str">
        <f t="shared" si="1"/>
        <v>Angola-Africa2012</v>
      </c>
      <c r="B2487" s="8" t="s">
        <v>82</v>
      </c>
      <c r="C2487" s="5" t="s">
        <v>78</v>
      </c>
      <c r="D2487" s="9" t="s">
        <v>74</v>
      </c>
      <c r="E2487" s="11">
        <v>1.04E11</v>
      </c>
      <c r="F2487" s="12">
        <v>0.034</v>
      </c>
      <c r="G2487" s="12">
        <v>178.0</v>
      </c>
      <c r="H2487" s="12">
        <v>0.188</v>
      </c>
      <c r="I2487" s="22">
        <f>VLOOKUP(A2487,ENERGY!$A$2:$F$2692,5,0)</f>
        <v>8304</v>
      </c>
      <c r="J2487" s="10">
        <f>VLOOKUP(A2488,ENERGY!$A$2:$F$2692,6,0)</f>
        <v>2512</v>
      </c>
      <c r="K2487" s="23">
        <v>0.024</v>
      </c>
      <c r="L2487" s="10">
        <f>VLOOKUP(A2487,TOURISM!$A$2:$E$2692,5,0)</f>
        <v>711000000</v>
      </c>
      <c r="M2487" s="10">
        <f>VLOOKUP(A2487,TOURISM!$A$2:$F$2692,6,0)</f>
        <v>292000000</v>
      </c>
      <c r="N2487" s="27">
        <f t="shared" ref="N2487:Q2487" si="1153">if(AND(L2487=L2488,M2487=M2487+1,ISBLANK(N2488)),N2487,N2488)</f>
        <v>0.43</v>
      </c>
      <c r="O2487" s="27">
        <f t="shared" si="1153"/>
        <v>44</v>
      </c>
      <c r="P2487" s="27">
        <f t="shared" si="1153"/>
        <v>69</v>
      </c>
      <c r="Q2487" s="27">
        <f t="shared" si="1153"/>
        <v>336</v>
      </c>
      <c r="R2487" s="23">
        <v>0.628</v>
      </c>
      <c r="S2487" s="23">
        <v>0.985</v>
      </c>
      <c r="T2487" s="10">
        <f>VLOOKUP(A2487,TOURISM!$A$2:$E$2692,5,0)</f>
        <v>711000000</v>
      </c>
      <c r="U2487" s="10">
        <f>VLOOKUP(A2487,TOURISM!$A$2:$F$2692,6,0)</f>
        <v>292000000</v>
      </c>
      <c r="V2487" s="10">
        <f>VLOOKUP(A2487,BUSINESS!$A$2:$E$2692,5,0)</f>
        <v>0.521</v>
      </c>
      <c r="W2487" s="10">
        <f>VLOOKUP(A2487,BUSINESS!$A$2:$F$2692,6,0)</f>
        <v>66</v>
      </c>
      <c r="X2487" s="10">
        <f>VLOOKUP(A2487,BUSINESS!$A$2:$G$2692,7,0)</f>
        <v>178</v>
      </c>
      <c r="Y2487" s="10">
        <f>VLOOKUP(A2487,BUSINESS!$A$2:$H$2692,8,0)</f>
        <v>282</v>
      </c>
      <c r="Z2487" s="10">
        <f>VLOOKUP(A2487,BUSINESS!$A$2:$I$2692,9,0)</f>
        <v>0.169</v>
      </c>
      <c r="AA2487" s="10">
        <f>VLOOKUP(A2487,BUSINESS!$A$2:$J$2692,10,0)</f>
        <v>0.614</v>
      </c>
      <c r="AB2487" s="7">
        <f t="shared" si="2"/>
        <v>165605095541</v>
      </c>
    </row>
    <row r="2488">
      <c r="A2488" s="7" t="str">
        <f t="shared" si="1"/>
        <v>Benin-Africa2012</v>
      </c>
      <c r="B2488" s="8" t="s">
        <v>99</v>
      </c>
      <c r="C2488" s="5" t="s">
        <v>78</v>
      </c>
      <c r="D2488" s="9" t="s">
        <v>74</v>
      </c>
      <c r="E2488" s="11">
        <v>7.294900431E9</v>
      </c>
      <c r="F2488" s="12">
        <v>0.045</v>
      </c>
      <c r="G2488" s="12">
        <v>34.0</v>
      </c>
      <c r="H2488" s="10" t="str">
        <f>if(AND(#REF!=#REF!,#REF!=#REF!+1,ISBLANK(#REF!)),#REF!,#REF!)</f>
        <v>#REF!</v>
      </c>
      <c r="I2488" s="22">
        <f>VLOOKUP(A2488,ENERGY!$A$2:$F$2692,5,0)</f>
        <v>2491</v>
      </c>
      <c r="J2488" s="10">
        <f>VLOOKUP(A2489,ENERGY!$A$2:$F$2692,6,0)</f>
        <v>4378</v>
      </c>
      <c r="K2488" s="23">
        <v>0.024</v>
      </c>
      <c r="L2488" s="10">
        <f>VLOOKUP(A2488,TOURISM!$A$2:$E$2692,5,0)</f>
        <v>192000000</v>
      </c>
      <c r="M2488" s="10" t="str">
        <f>VLOOKUP(A2488,TOURISM!$A$2:$F$2692,6,0)</f>
        <v/>
      </c>
      <c r="N2488" s="23">
        <v>0.43</v>
      </c>
      <c r="O2488" s="23">
        <v>44.0</v>
      </c>
      <c r="P2488" s="27">
        <f t="shared" ref="P2488:P2495" si="1154">if(AND(N2488=N2489,O2488=O2488+1,ISBLANK(P2489)),P2488,P2489)</f>
        <v>69</v>
      </c>
      <c r="Q2488" s="23">
        <v>336.0</v>
      </c>
      <c r="R2488" s="23">
        <v>0.393</v>
      </c>
      <c r="S2488" s="23">
        <v>1.047</v>
      </c>
      <c r="T2488" s="10">
        <f>VLOOKUP(A2488,TOURISM!$A$2:$E$2692,5,0)</f>
        <v>192000000</v>
      </c>
      <c r="U2488" s="10" t="str">
        <f>VLOOKUP(A2488,TOURISM!$A$2:$F$2692,6,0)</f>
        <v/>
      </c>
      <c r="V2488" s="10">
        <f>VLOOKUP(A2488,BUSINESS!$A$2:$E$2692,5,0)</f>
        <v>0.659</v>
      </c>
      <c r="W2488" s="10">
        <f>VLOOKUP(A2488,BUSINESS!$A$2:$F$2692,6,0)</f>
        <v>26</v>
      </c>
      <c r="X2488" s="10">
        <f>VLOOKUP(A2488,BUSINESS!$A$2:$G$2692,7,0)</f>
        <v>175</v>
      </c>
      <c r="Y2488" s="10">
        <f>VLOOKUP(A2488,BUSINESS!$A$2:$H$2692,8,0)</f>
        <v>270</v>
      </c>
      <c r="Z2488" s="10">
        <f>VLOOKUP(A2488,BUSINESS!$A$2:$I$2692,9,0)</f>
        <v>0.045</v>
      </c>
      <c r="AA2488" s="10">
        <f>VLOOKUP(A2488,BUSINESS!$A$2:$J$2692,10,0)</f>
        <v>0.837</v>
      </c>
      <c r="AB2488" s="7">
        <f t="shared" si="2"/>
        <v>18562087611</v>
      </c>
    </row>
    <row r="2489">
      <c r="A2489" s="7" t="str">
        <f t="shared" si="1"/>
        <v>Botswana-Africa2012</v>
      </c>
      <c r="B2489" s="8" t="s">
        <v>104</v>
      </c>
      <c r="C2489" s="5" t="s">
        <v>78</v>
      </c>
      <c r="D2489" s="9" t="s">
        <v>74</v>
      </c>
      <c r="E2489" s="11">
        <v>1.5292424757E10</v>
      </c>
      <c r="F2489" s="12">
        <v>0.052</v>
      </c>
      <c r="G2489" s="12">
        <v>404.0</v>
      </c>
      <c r="H2489" s="12">
        <v>0.11</v>
      </c>
      <c r="I2489" s="22">
        <f>VLOOKUP(A2489,ENERGY!$A$2:$F$2692,5,0)</f>
        <v>1857</v>
      </c>
      <c r="J2489" s="10">
        <f>VLOOKUP(A2490,ENERGY!$A$2:$F$2692,6,0)</f>
        <v>1104</v>
      </c>
      <c r="K2489" s="23">
        <v>0.024</v>
      </c>
      <c r="L2489" s="10">
        <f>VLOOKUP(A2489,TOURISM!$A$2:$E$2692,5,0)</f>
        <v>30000000</v>
      </c>
      <c r="M2489" s="10">
        <f>VLOOKUP(A2489,TOURISM!$A$2:$F$2692,6,0)</f>
        <v>100000000</v>
      </c>
      <c r="N2489" s="23">
        <v>0.251</v>
      </c>
      <c r="O2489" s="23">
        <v>27.0</v>
      </c>
      <c r="P2489" s="27">
        <f t="shared" si="1154"/>
        <v>69</v>
      </c>
      <c r="Q2489" s="23">
        <v>316.0</v>
      </c>
      <c r="R2489" s="23">
        <v>0.373</v>
      </c>
      <c r="S2489" s="23">
        <v>0.879</v>
      </c>
      <c r="T2489" s="10">
        <f>VLOOKUP(A2489,TOURISM!$A$2:$E$2692,5,0)</f>
        <v>30000000</v>
      </c>
      <c r="U2489" s="10">
        <f>VLOOKUP(A2489,TOURISM!$A$2:$F$2692,6,0)</f>
        <v>100000000</v>
      </c>
      <c r="V2489" s="10">
        <f>VLOOKUP(A2489,BUSINESS!$A$2:$E$2692,5,0)</f>
        <v>0.254</v>
      </c>
      <c r="W2489" s="10">
        <f>VLOOKUP(A2489,BUSINESS!$A$2:$F$2692,6,0)</f>
        <v>60</v>
      </c>
      <c r="X2489" s="10">
        <f>VLOOKUP(A2489,BUSINESS!$A$2:$G$2692,7,0)</f>
        <v>65</v>
      </c>
      <c r="Y2489" s="10">
        <f>VLOOKUP(A2489,BUSINESS!$A$2:$H$2692,8,0)</f>
        <v>152</v>
      </c>
      <c r="Z2489" s="10">
        <f>VLOOKUP(A2489,BUSINESS!$A$2:$I$2692,9,0)</f>
        <v>0.115</v>
      </c>
      <c r="AA2489" s="10">
        <f>VLOOKUP(A2489,BUSINESS!$A$2:$J$2692,10,0)</f>
        <v>1.538</v>
      </c>
      <c r="AB2489" s="7">
        <f t="shared" si="2"/>
        <v>40998457794</v>
      </c>
    </row>
    <row r="2490">
      <c r="A2490" s="7" t="str">
        <f t="shared" si="1"/>
        <v>Burkina Faso-Africa2012</v>
      </c>
      <c r="B2490" s="8" t="s">
        <v>108</v>
      </c>
      <c r="C2490" s="5" t="s">
        <v>78</v>
      </c>
      <c r="D2490" s="9" t="s">
        <v>74</v>
      </c>
      <c r="E2490" s="11">
        <v>1.039575748E10</v>
      </c>
      <c r="F2490" s="12">
        <v>0.064</v>
      </c>
      <c r="G2490" s="12">
        <v>39.0</v>
      </c>
      <c r="H2490" s="10" t="str">
        <f>if(AND(#REF!=#REF!,#REF!=#REF!+1,ISBLANK(#REF!)),#REF!,#REF!)</f>
        <v>#REF!</v>
      </c>
      <c r="I2490" s="22">
        <f>VLOOKUP(A2490,ENERGY!$A$2:$F$2692,5,0)</f>
        <v>133681</v>
      </c>
      <c r="J2490" s="10">
        <f>VLOOKUP(A2491,ENERGY!$A$2:$F$2692,6,0)</f>
        <v>198</v>
      </c>
      <c r="K2490" s="23">
        <v>0.024</v>
      </c>
      <c r="L2490" s="10">
        <f>VLOOKUP(A2490,TOURISM!$A$2:$E$2692,5,0)</f>
        <v>192000000</v>
      </c>
      <c r="M2490" s="10">
        <f>VLOOKUP(A2490,TOURISM!$A$2:$F$2692,6,0)</f>
        <v>3956000000</v>
      </c>
      <c r="N2490" s="23">
        <v>0.684</v>
      </c>
      <c r="O2490" s="23">
        <v>149.0</v>
      </c>
      <c r="P2490" s="27">
        <f t="shared" si="1154"/>
        <v>69</v>
      </c>
      <c r="Q2490" s="23">
        <v>2600.0</v>
      </c>
      <c r="R2490" s="23">
        <v>0.338</v>
      </c>
      <c r="S2490" s="23">
        <v>0.786</v>
      </c>
      <c r="T2490" s="10">
        <f>VLOOKUP(A2490,TOURISM!$A$2:$E$2692,5,0)</f>
        <v>192000000</v>
      </c>
      <c r="U2490" s="10">
        <f>VLOOKUP(A2490,TOURISM!$A$2:$F$2692,6,0)</f>
        <v>3956000000</v>
      </c>
      <c r="V2490" s="10">
        <f>VLOOKUP(A2490,BUSINESS!$A$2:$E$2692,5,0)</f>
        <v>0.435</v>
      </c>
      <c r="W2490" s="10">
        <f>VLOOKUP(A2490,BUSINESS!$A$2:$F$2692,6,0)</f>
        <v>13</v>
      </c>
      <c r="X2490" s="10">
        <f>VLOOKUP(A2490,BUSINESS!$A$2:$G$2692,7,0)</f>
        <v>154</v>
      </c>
      <c r="Y2490" s="10">
        <f>VLOOKUP(A2490,BUSINESS!$A$2:$H$2692,8,0)</f>
        <v>270</v>
      </c>
      <c r="Z2490" s="10">
        <f>VLOOKUP(A2490,BUSINESS!$A$2:$I$2692,9,0)</f>
        <v>0.037</v>
      </c>
      <c r="AA2490" s="10">
        <f>VLOOKUP(A2490,BUSINESS!$A$2:$J$2692,10,0)</f>
        <v>0.606</v>
      </c>
      <c r="AB2490" s="7">
        <f t="shared" si="2"/>
        <v>30756678935</v>
      </c>
    </row>
    <row r="2491">
      <c r="A2491" s="7" t="str">
        <f t="shared" si="1"/>
        <v>Burundi-Africa2012</v>
      </c>
      <c r="B2491" s="8" t="s">
        <v>109</v>
      </c>
      <c r="C2491" s="5" t="s">
        <v>78</v>
      </c>
      <c r="D2491" s="9" t="s">
        <v>74</v>
      </c>
      <c r="E2491" s="11">
        <v>2.355652064E9</v>
      </c>
      <c r="F2491" s="12">
        <v>0.09</v>
      </c>
      <c r="G2491" s="12">
        <v>21.0</v>
      </c>
      <c r="H2491" s="12">
        <v>0.132</v>
      </c>
      <c r="I2491" s="22">
        <f>VLOOKUP(A2491,ENERGY!$A$2:$F$2692,5,0)</f>
        <v>133681</v>
      </c>
      <c r="J2491" s="10">
        <f>VLOOKUP(A2492,ENERGY!$A$2:$F$2692,6,0)</f>
        <v>3957</v>
      </c>
      <c r="K2491" s="23">
        <v>0.024</v>
      </c>
      <c r="L2491" s="10">
        <f>VLOOKUP(A2491,TOURISM!$A$2:$E$2692,5,0)</f>
        <v>2700000</v>
      </c>
      <c r="M2491" s="10">
        <f>VLOOKUP(A2491,TOURISM!$A$2:$F$2692,6,0)</f>
        <v>41000000</v>
      </c>
      <c r="N2491" s="23">
        <v>0.499</v>
      </c>
      <c r="O2491" s="23">
        <v>8.0</v>
      </c>
      <c r="P2491" s="27">
        <f t="shared" si="1154"/>
        <v>69</v>
      </c>
      <c r="Q2491" s="23">
        <v>414.0</v>
      </c>
      <c r="R2491" s="23">
        <v>0.236</v>
      </c>
      <c r="S2491" s="23">
        <v>1.002</v>
      </c>
      <c r="T2491" s="10">
        <f>VLOOKUP(A2491,TOURISM!$A$2:$E$2692,5,0)</f>
        <v>2700000</v>
      </c>
      <c r="U2491" s="10">
        <f>VLOOKUP(A2491,TOURISM!$A$2:$F$2692,6,0)</f>
        <v>41000000</v>
      </c>
      <c r="V2491" s="10">
        <f>VLOOKUP(A2491,BUSINESS!$A$2:$E$2692,5,0)</f>
        <v>0.516</v>
      </c>
      <c r="W2491" s="10">
        <f>VLOOKUP(A2491,BUSINESS!$A$2:$F$2692,6,0)</f>
        <v>8</v>
      </c>
      <c r="X2491" s="10">
        <f>VLOOKUP(A2491,BUSINESS!$A$2:$G$2692,7,0)</f>
        <v>157</v>
      </c>
      <c r="Y2491" s="10">
        <f>VLOOKUP(A2491,BUSINESS!$A$2:$H$2692,8,0)</f>
        <v>274</v>
      </c>
      <c r="Z2491" s="10">
        <f>VLOOKUP(A2491,BUSINESS!$A$2:$I$2692,9,0)</f>
        <v>0.012</v>
      </c>
      <c r="AA2491" s="10">
        <f>VLOOKUP(A2491,BUSINESS!$A$2:$J$2692,10,0)</f>
        <v>0.228</v>
      </c>
      <c r="AB2491" s="7">
        <f t="shared" si="2"/>
        <v>9981576542</v>
      </c>
    </row>
    <row r="2492">
      <c r="A2492" s="7" t="str">
        <f t="shared" si="1"/>
        <v>Cameroon-Africa2012</v>
      </c>
      <c r="B2492" s="8" t="s">
        <v>111</v>
      </c>
      <c r="C2492" s="5" t="s">
        <v>78</v>
      </c>
      <c r="D2492" s="9" t="s">
        <v>74</v>
      </c>
      <c r="E2492" s="11">
        <v>2.5486923059E10</v>
      </c>
      <c r="F2492" s="12">
        <v>0.054</v>
      </c>
      <c r="G2492" s="12">
        <v>64.0</v>
      </c>
      <c r="H2492" s="10" t="str">
        <f t="shared" ref="H2492:H2494" si="1155">if(AND(#REF!=#REF!,#REF!=#REF!+1,ISBLANK(#REF!)),#REF!,#REF!)</f>
        <v>#REF!</v>
      </c>
      <c r="I2492" s="22">
        <f>VLOOKUP(A2492,ENERGY!$A$2:$F$2692,5,0)</f>
        <v>6959</v>
      </c>
      <c r="J2492" s="10">
        <f>VLOOKUP(A2493,ENERGY!$A$2:$F$2692,6,0)</f>
        <v>213</v>
      </c>
      <c r="K2492" s="23">
        <v>0.024</v>
      </c>
      <c r="L2492" s="10">
        <f>VLOOKUP(A2492,TOURISM!$A$2:$E$2692,5,0)</f>
        <v>377000000</v>
      </c>
      <c r="M2492" s="10">
        <f>VLOOKUP(A2492,TOURISM!$A$2:$F$2692,6,0)</f>
        <v>668000000</v>
      </c>
      <c r="N2492" s="23">
        <v>0.449</v>
      </c>
      <c r="O2492" s="23">
        <v>31.0</v>
      </c>
      <c r="P2492" s="27">
        <f t="shared" si="1154"/>
        <v>69</v>
      </c>
      <c r="Q2492" s="23">
        <v>58.0</v>
      </c>
      <c r="R2492" s="23">
        <v>0.315</v>
      </c>
      <c r="S2492" s="23">
        <v>1.028</v>
      </c>
      <c r="T2492" s="10">
        <f>VLOOKUP(A2492,TOURISM!$A$2:$E$2692,5,0)</f>
        <v>377000000</v>
      </c>
      <c r="U2492" s="10">
        <f>VLOOKUP(A2492,TOURISM!$A$2:$F$2692,6,0)</f>
        <v>668000000</v>
      </c>
      <c r="V2492" s="10">
        <f>VLOOKUP(A2492,BUSINESS!$A$2:$E$2692,5,0)</f>
        <v>0.488</v>
      </c>
      <c r="W2492" s="10">
        <f>VLOOKUP(A2492,BUSINESS!$A$2:$F$2692,6,0)</f>
        <v>15</v>
      </c>
      <c r="X2492" s="10">
        <f>VLOOKUP(A2492,BUSINESS!$A$2:$G$2692,7,0)</f>
        <v>162</v>
      </c>
      <c r="Y2492" s="10">
        <f>VLOOKUP(A2492,BUSINESS!$A$2:$H$2692,8,0)</f>
        <v>654</v>
      </c>
      <c r="Z2492" s="10">
        <f>VLOOKUP(A2492,BUSINESS!$A$2:$I$2692,9,0)</f>
        <v>0.057</v>
      </c>
      <c r="AA2492" s="10">
        <f>VLOOKUP(A2492,BUSINESS!$A$2:$J$2692,10,0)</f>
        <v>0.604</v>
      </c>
      <c r="AB2492" s="7">
        <f t="shared" si="2"/>
        <v>80910866854</v>
      </c>
    </row>
    <row r="2493">
      <c r="A2493" s="7" t="str">
        <f t="shared" si="1"/>
        <v>Central African Republic-Africa2012</v>
      </c>
      <c r="B2493" s="8" t="s">
        <v>114</v>
      </c>
      <c r="C2493" s="5" t="s">
        <v>78</v>
      </c>
      <c r="D2493" s="9" t="s">
        <v>74</v>
      </c>
      <c r="E2493" s="11">
        <v>2.195599491E9</v>
      </c>
      <c r="F2493" s="12">
        <v>0.039</v>
      </c>
      <c r="G2493" s="12">
        <v>19.0</v>
      </c>
      <c r="H2493" s="10" t="str">
        <f t="shared" si="1155"/>
        <v>#REF!</v>
      </c>
      <c r="I2493" s="22">
        <f>VLOOKUP(A2493,ENERGY!$A$2:$F$2692,5,0)</f>
        <v>133681</v>
      </c>
      <c r="J2493" s="10">
        <f>VLOOKUP(A2494,ENERGY!$A$2:$F$2692,6,0)</f>
        <v>378</v>
      </c>
      <c r="K2493" s="23">
        <v>0.024</v>
      </c>
      <c r="L2493" s="10">
        <f>VLOOKUP(A2493,TOURISM!$A$2:$E$2692,5,0)</f>
        <v>10823000000</v>
      </c>
      <c r="M2493" s="10">
        <f>VLOOKUP(A2493,TOURISM!$A$2:$F$2692,6,0)</f>
        <v>3286000000</v>
      </c>
      <c r="N2493" s="23">
        <v>0.552</v>
      </c>
      <c r="O2493" s="23">
        <v>60.0</v>
      </c>
      <c r="P2493" s="27">
        <f t="shared" si="1154"/>
        <v>69</v>
      </c>
      <c r="Q2493" s="23">
        <v>282.0</v>
      </c>
      <c r="R2493" s="23">
        <v>0.323</v>
      </c>
      <c r="S2493" s="23">
        <v>0.416</v>
      </c>
      <c r="T2493" s="10">
        <f>VLOOKUP(A2493,TOURISM!$A$2:$E$2692,5,0)</f>
        <v>10823000000</v>
      </c>
      <c r="U2493" s="10">
        <f>VLOOKUP(A2493,TOURISM!$A$2:$F$2692,6,0)</f>
        <v>3286000000</v>
      </c>
      <c r="V2493" s="10">
        <f>VLOOKUP(A2493,BUSINESS!$A$2:$E$2692,5,0)</f>
        <v>0.674</v>
      </c>
      <c r="W2493" s="10">
        <f>VLOOKUP(A2493,BUSINESS!$A$2:$F$2692,6,0)</f>
        <v>22</v>
      </c>
      <c r="X2493" s="10">
        <f>VLOOKUP(A2493,BUSINESS!$A$2:$G$2692,7,0)</f>
        <v>187</v>
      </c>
      <c r="Y2493" s="10">
        <f>VLOOKUP(A2493,BUSINESS!$A$2:$H$2692,8,0)</f>
        <v>483</v>
      </c>
      <c r="Z2493" s="10">
        <f>VLOOKUP(A2493,BUSINESS!$A$2:$I$2692,9,0)</f>
        <v>0.03</v>
      </c>
      <c r="AA2493" s="10">
        <f>VLOOKUP(A2493,BUSINESS!$A$2:$J$2692,10,0)</f>
        <v>0.253</v>
      </c>
      <c r="AB2493" s="7">
        <f t="shared" si="2"/>
        <v>6797521644</v>
      </c>
    </row>
    <row r="2494">
      <c r="A2494" s="7" t="str">
        <f t="shared" si="1"/>
        <v>Chad-Africa2012</v>
      </c>
      <c r="B2494" s="8" t="s">
        <v>115</v>
      </c>
      <c r="C2494" s="5" t="s">
        <v>78</v>
      </c>
      <c r="D2494" s="9" t="s">
        <v>74</v>
      </c>
      <c r="E2494" s="11">
        <v>1.2156380062E10</v>
      </c>
      <c r="F2494" s="12">
        <v>0.028</v>
      </c>
      <c r="G2494" s="12">
        <v>25.0</v>
      </c>
      <c r="H2494" s="10" t="str">
        <f t="shared" si="1155"/>
        <v>#REF!</v>
      </c>
      <c r="I2494" s="22">
        <f>VLOOKUP(A2494,ENERGY!$A$2:$F$2692,5,0)</f>
        <v>133681</v>
      </c>
      <c r="J2494" s="10" t="str">
        <f>VLOOKUP(A2495,ENERGY!$A$2:$F$2692,6,0)</f>
        <v>#N/A</v>
      </c>
      <c r="K2494" s="23">
        <v>0.024</v>
      </c>
      <c r="L2494" s="10">
        <f>VLOOKUP(A2494,TOURISM!$A$2:$E$2692,5,0)</f>
        <v>192000000</v>
      </c>
      <c r="M2494" s="10">
        <f>VLOOKUP(A2494,TOURISM!$A$2:$F$2692,6,0)</f>
        <v>6000000</v>
      </c>
      <c r="N2494" s="23">
        <v>0.34</v>
      </c>
      <c r="O2494" s="23">
        <v>20.0</v>
      </c>
      <c r="P2494" s="27">
        <f t="shared" si="1154"/>
        <v>69</v>
      </c>
      <c r="Q2494" s="23">
        <v>61.0</v>
      </c>
      <c r="R2494" s="23">
        <v>0.32</v>
      </c>
      <c r="S2494" s="23">
        <v>1.013</v>
      </c>
      <c r="T2494" s="10">
        <f>VLOOKUP(A2494,TOURISM!$A$2:$E$2692,5,0)</f>
        <v>192000000</v>
      </c>
      <c r="U2494" s="10">
        <f>VLOOKUP(A2494,TOURISM!$A$2:$F$2692,6,0)</f>
        <v>6000000</v>
      </c>
      <c r="V2494" s="10">
        <f>VLOOKUP(A2494,BUSINESS!$A$2:$E$2692,5,0)</f>
        <v>0.757</v>
      </c>
      <c r="W2494" s="10">
        <f>VLOOKUP(A2494,BUSINESS!$A$2:$F$2692,6,0)</f>
        <v>62</v>
      </c>
      <c r="X2494" s="10">
        <f>VLOOKUP(A2494,BUSINESS!$A$2:$G$2692,7,0)</f>
        <v>189</v>
      </c>
      <c r="Y2494" s="10">
        <f>VLOOKUP(A2494,BUSINESS!$A$2:$H$2692,8,0)</f>
        <v>732</v>
      </c>
      <c r="Z2494" s="10">
        <f>VLOOKUP(A2494,BUSINESS!$A$2:$I$2692,9,0)</f>
        <v>0.021</v>
      </c>
      <c r="AA2494" s="10">
        <f>VLOOKUP(A2494,BUSINESS!$A$2:$J$2692,10,0)</f>
        <v>0.354</v>
      </c>
      <c r="AB2494" s="7">
        <f t="shared" si="2"/>
        <v>37988687694</v>
      </c>
    </row>
    <row r="2495">
      <c r="A2495" s="7" t="str">
        <f t="shared" si="1"/>
        <v>Comoros-Africa2012</v>
      </c>
      <c r="B2495" s="8" t="s">
        <v>119</v>
      </c>
      <c r="C2495" s="5" t="s">
        <v>78</v>
      </c>
      <c r="D2495" s="9" t="s">
        <v>74</v>
      </c>
      <c r="E2495" s="11">
        <v>6.10372697E8</v>
      </c>
      <c r="F2495" s="12">
        <v>0.036</v>
      </c>
      <c r="G2495" s="12">
        <v>31.0</v>
      </c>
      <c r="H2495" s="12">
        <v>0.105</v>
      </c>
      <c r="I2495" s="22" t="str">
        <f>VLOOKUP(A2495,ENERGY!$A$2:$F$2692,5,0)</f>
        <v>#N/A</v>
      </c>
      <c r="J2495" s="10" t="str">
        <f>VLOOKUP(A2496,ENERGY!$A$2:$F$2692,6,0)</f>
        <v>#N/A</v>
      </c>
      <c r="K2495" s="23">
        <v>0.024</v>
      </c>
      <c r="L2495" s="10">
        <f>VLOOKUP(A2495,TOURISM!$A$2:$E$2692,5,0)</f>
        <v>30000000</v>
      </c>
      <c r="M2495" s="10">
        <f>VLOOKUP(A2495,TOURISM!$A$2:$F$2692,6,0)</f>
        <v>11330000000</v>
      </c>
      <c r="N2495" s="23">
        <v>1.076</v>
      </c>
      <c r="O2495" s="23">
        <v>31.0</v>
      </c>
      <c r="P2495" s="27">
        <f t="shared" si="1154"/>
        <v>69</v>
      </c>
      <c r="Q2495" s="23">
        <v>453.0</v>
      </c>
      <c r="R2495" s="23">
        <v>0.281</v>
      </c>
      <c r="S2495" s="23">
        <v>1.172</v>
      </c>
      <c r="T2495" s="10">
        <f>VLOOKUP(A2495,TOURISM!$A$2:$E$2692,5,0)</f>
        <v>30000000</v>
      </c>
      <c r="U2495" s="10">
        <f>VLOOKUP(A2495,TOURISM!$A$2:$F$2692,6,0)</f>
        <v>11330000000</v>
      </c>
      <c r="V2495" s="10">
        <f>VLOOKUP(A2495,BUSINESS!$A$2:$E$2692,5,0)</f>
        <v>2.179</v>
      </c>
      <c r="W2495" s="10">
        <f>VLOOKUP(A2495,BUSINESS!$A$2:$F$2692,6,0)</f>
        <v>20</v>
      </c>
      <c r="X2495" s="10">
        <f>VLOOKUP(A2495,BUSINESS!$A$2:$G$2692,7,0)</f>
        <v>160</v>
      </c>
      <c r="Y2495" s="10">
        <f>VLOOKUP(A2495,BUSINESS!$A$2:$H$2692,8,0)</f>
        <v>100</v>
      </c>
      <c r="Z2495" s="10">
        <f>VLOOKUP(A2495,BUSINESS!$A$2:$I$2692,9,0)</f>
        <v>0.06</v>
      </c>
      <c r="AA2495" s="10">
        <f>VLOOKUP(A2495,BUSINESS!$A$2:$J$2692,10,0)</f>
        <v>0.395</v>
      </c>
      <c r="AB2495" s="7">
        <f t="shared" si="2"/>
        <v>2172144829</v>
      </c>
    </row>
    <row r="2496">
      <c r="A2496" s="7" t="str">
        <f t="shared" si="1"/>
        <v>Congo (Brazzaville)-Africa2012</v>
      </c>
      <c r="B2496" s="8" t="s">
        <v>120</v>
      </c>
      <c r="C2496" s="5" t="s">
        <v>78</v>
      </c>
      <c r="D2496" s="9" t="s">
        <v>74</v>
      </c>
      <c r="E2496" s="11">
        <v>1.4425606793E10</v>
      </c>
      <c r="F2496" s="12">
        <v>0.025</v>
      </c>
      <c r="G2496" s="12">
        <v>85.0</v>
      </c>
      <c r="H2496" s="10" t="str">
        <f>if(AND(#REF!=#REF!,#REF!=#REF!+1,ISBLANK(#REF!)),#REF!,#REF!)</f>
        <v>#REF!</v>
      </c>
      <c r="I2496" s="22" t="str">
        <f>VLOOKUP(A2496,ENERGY!$A$2:$F$2692,5,0)</f>
        <v>#N/A</v>
      </c>
      <c r="J2496" s="10" t="str">
        <f>VLOOKUP(A2497,ENERGY!$A$2:$F$2692,6,0)</f>
        <v>#N/A</v>
      </c>
      <c r="K2496" s="23">
        <v>0.024</v>
      </c>
      <c r="L2496" s="10">
        <f>VLOOKUP(A2496,TOURISM!$A$2:$E$2692,5,0)</f>
        <v>41000000</v>
      </c>
      <c r="M2496" s="10">
        <f>VLOOKUP(A2496,TOURISM!$A$2:$F$2692,6,0)</f>
        <v>3319000000</v>
      </c>
      <c r="N2496" s="27">
        <f t="shared" ref="N2496:S2496" si="1156">if(AND(L2496=L2497,M2496=M2496+1,ISBLANK(N2497)),N2496,N2497)</f>
        <v>0.426</v>
      </c>
      <c r="O2496" s="27">
        <f t="shared" si="1156"/>
        <v>12</v>
      </c>
      <c r="P2496" s="27">
        <f t="shared" si="1156"/>
        <v>69</v>
      </c>
      <c r="Q2496" s="27">
        <f t="shared" si="1156"/>
        <v>117</v>
      </c>
      <c r="R2496" s="27">
        <f t="shared" si="1156"/>
        <v>0.21</v>
      </c>
      <c r="S2496" s="27">
        <f t="shared" si="1156"/>
        <v>1.192</v>
      </c>
      <c r="T2496" s="10">
        <f>VLOOKUP(A2496,TOURISM!$A$2:$E$2692,5,0)</f>
        <v>41000000</v>
      </c>
      <c r="U2496" s="10">
        <f>VLOOKUP(A2496,TOURISM!$A$2:$F$2692,6,0)</f>
        <v>3319000000</v>
      </c>
      <c r="V2496" s="10">
        <f>VLOOKUP(A2496,BUSINESS!$A$2:$E$2692,5,0)</f>
        <v>0.649</v>
      </c>
      <c r="W2496" s="10">
        <f>VLOOKUP(A2496,BUSINESS!$A$2:$F$2692,6,0)</f>
        <v>161</v>
      </c>
      <c r="X2496" s="10">
        <f>VLOOKUP(A2496,BUSINESS!$A$2:$G$2692,7,0)</f>
        <v>186</v>
      </c>
      <c r="Y2496" s="10">
        <f>VLOOKUP(A2496,BUSINESS!$A$2:$H$2692,8,0)</f>
        <v>606</v>
      </c>
      <c r="Z2496" s="10">
        <f>VLOOKUP(A2496,BUSINESS!$A$2:$I$2692,9,0)</f>
        <v>0.061</v>
      </c>
      <c r="AA2496" s="10">
        <f>VLOOKUP(A2496,BUSINESS!$A$2:$J$2692,10,0)</f>
        <v>0.988</v>
      </c>
      <c r="AB2496" s="7">
        <f t="shared" si="2"/>
        <v>68693365681</v>
      </c>
    </row>
    <row r="2497">
      <c r="A2497" s="7" t="str">
        <f t="shared" si="1"/>
        <v>Congo (Kinshasa)-Africa2012</v>
      </c>
      <c r="B2497" s="8" t="s">
        <v>121</v>
      </c>
      <c r="C2497" s="5" t="s">
        <v>78</v>
      </c>
      <c r="D2497" s="9" t="s">
        <v>74</v>
      </c>
      <c r="E2497" s="11">
        <v>2.3831631365E10</v>
      </c>
      <c r="F2497" s="12">
        <v>0.061</v>
      </c>
      <c r="G2497" s="12">
        <v>15.0</v>
      </c>
      <c r="H2497" s="12">
        <v>0.438</v>
      </c>
      <c r="I2497" s="22" t="str">
        <f>VLOOKUP(A2497,ENERGY!$A$2:$F$2692,5,0)</f>
        <v>#N/A</v>
      </c>
      <c r="J2497" s="10" t="str">
        <f>VLOOKUP(A2498,ENERGY!$A$2:$F$2692,6,0)</f>
        <v>#N/A</v>
      </c>
      <c r="K2497" s="23">
        <v>0.024</v>
      </c>
      <c r="L2497" s="10">
        <f>VLOOKUP(A2497,TOURISM!$A$2:$E$2692,5,0)</f>
        <v>6900000</v>
      </c>
      <c r="M2497" s="10">
        <f>VLOOKUP(A2497,TOURISM!$A$2:$F$2692,6,0)</f>
        <v>108000000</v>
      </c>
      <c r="N2497" s="23">
        <v>0.426</v>
      </c>
      <c r="O2497" s="23">
        <v>12.0</v>
      </c>
      <c r="P2497" s="27">
        <f t="shared" ref="P2497:P2516" si="1157">if(AND(N2497=N2498,O2497=O2497+1,ISBLANK(P2498)),P2497,P2498)</f>
        <v>69</v>
      </c>
      <c r="Q2497" s="23">
        <v>117.0</v>
      </c>
      <c r="R2497" s="23">
        <v>0.21</v>
      </c>
      <c r="S2497" s="23">
        <v>1.192</v>
      </c>
      <c r="T2497" s="10">
        <f>VLOOKUP(A2497,TOURISM!$A$2:$E$2692,5,0)</f>
        <v>6900000</v>
      </c>
      <c r="U2497" s="10">
        <f>VLOOKUP(A2497,TOURISM!$A$2:$F$2692,6,0)</f>
        <v>108000000</v>
      </c>
      <c r="V2497" s="10">
        <f>VLOOKUP(A2497,BUSINESS!$A$2:$E$2692,5,0)</f>
        <v>3.391</v>
      </c>
      <c r="W2497" s="10">
        <f>VLOOKUP(A2497,BUSINESS!$A$2:$F$2692,6,0)</f>
        <v>58</v>
      </c>
      <c r="X2497" s="10">
        <f>VLOOKUP(A2497,BUSINESS!$A$2:$G$2692,7,0)</f>
        <v>183</v>
      </c>
      <c r="Y2497" s="10">
        <f>VLOOKUP(A2497,BUSINESS!$A$2:$H$2692,8,0)</f>
        <v>336</v>
      </c>
      <c r="Z2497" s="10">
        <f>VLOOKUP(A2497,BUSINESS!$A$2:$I$2692,9,0)</f>
        <v>0.017</v>
      </c>
      <c r="AA2497" s="10">
        <f>VLOOKUP(A2497,BUSINESS!$A$2:$J$2692,10,0)</f>
        <v>0.306</v>
      </c>
      <c r="AB2497" s="7">
        <f t="shared" si="2"/>
        <v>113483958881</v>
      </c>
    </row>
    <row r="2498">
      <c r="A2498" s="7" t="str">
        <f t="shared" si="1"/>
        <v>Cote d'Ivoire-Africa2012</v>
      </c>
      <c r="B2498" s="8" t="s">
        <v>123</v>
      </c>
      <c r="C2498" s="5" t="s">
        <v>78</v>
      </c>
      <c r="D2498" s="9" t="s">
        <v>74</v>
      </c>
      <c r="E2498" s="11">
        <v>2.4680372724E10</v>
      </c>
      <c r="F2498" s="12">
        <v>0.071</v>
      </c>
      <c r="G2498" s="12">
        <v>88.0</v>
      </c>
      <c r="H2498" s="10" t="str">
        <f t="shared" ref="H2498:H2499" si="1158">if(AND(#REF!=#REF!,#REF!=#REF!+1,ISBLANK(#REF!)),#REF!,#REF!)</f>
        <v>#REF!</v>
      </c>
      <c r="I2498" s="22" t="str">
        <f>VLOOKUP(A2498,ENERGY!$A$2:$F$2692,5,0)</f>
        <v>#N/A</v>
      </c>
      <c r="J2498" s="10" t="str">
        <f>VLOOKUP(A2499,ENERGY!$A$2:$F$2692,6,0)</f>
        <v>#N/A</v>
      </c>
      <c r="K2498" s="23">
        <v>0.024</v>
      </c>
      <c r="L2498" s="10">
        <f>VLOOKUP(A2498,TOURISM!$A$2:$E$2692,5,0)</f>
        <v>1980000000</v>
      </c>
      <c r="M2498" s="10">
        <f>VLOOKUP(A2498,TOURISM!$A$2:$F$2692,6,0)</f>
        <v>953000000</v>
      </c>
      <c r="N2498" s="23">
        <v>0.462</v>
      </c>
      <c r="O2498" s="23">
        <v>21.0</v>
      </c>
      <c r="P2498" s="27">
        <f t="shared" si="1157"/>
        <v>69</v>
      </c>
      <c r="Q2498" s="23">
        <v>207.0</v>
      </c>
      <c r="R2498" s="23">
        <v>0.38</v>
      </c>
      <c r="S2498" s="23">
        <v>1.6</v>
      </c>
      <c r="T2498" s="10">
        <f>VLOOKUP(A2498,TOURISM!$A$2:$E$2692,5,0)</f>
        <v>1980000000</v>
      </c>
      <c r="U2498" s="10">
        <f>VLOOKUP(A2498,TOURISM!$A$2:$F$2692,6,0)</f>
        <v>953000000</v>
      </c>
      <c r="V2498" s="10">
        <f>VLOOKUP(A2498,BUSINESS!$A$2:$E$2692,5,0)</f>
        <v>0.394</v>
      </c>
      <c r="W2498" s="10">
        <f>VLOOKUP(A2498,BUSINESS!$A$2:$F$2692,6,0)</f>
        <v>32</v>
      </c>
      <c r="X2498" s="10">
        <f>VLOOKUP(A2498,BUSINESS!$A$2:$G$2692,7,0)</f>
        <v>173</v>
      </c>
      <c r="Y2498" s="10">
        <f>VLOOKUP(A2498,BUSINESS!$A$2:$H$2692,8,0)</f>
        <v>270</v>
      </c>
      <c r="Z2498" s="10">
        <f>VLOOKUP(A2498,BUSINESS!$A$2:$I$2692,9,0)</f>
        <v>0.024</v>
      </c>
      <c r="AA2498" s="10">
        <f>VLOOKUP(A2498,BUSINESS!$A$2:$J$2692,10,0)</f>
        <v>0.912</v>
      </c>
      <c r="AB2498" s="7">
        <f t="shared" si="2"/>
        <v>64948349274</v>
      </c>
    </row>
    <row r="2499">
      <c r="A2499" s="7" t="str">
        <f t="shared" si="1"/>
        <v>Djibouti-Africa2012</v>
      </c>
      <c r="B2499" s="8" t="s">
        <v>130</v>
      </c>
      <c r="C2499" s="5" t="s">
        <v>78</v>
      </c>
      <c r="D2499" s="9" t="s">
        <v>74</v>
      </c>
      <c r="E2499" s="11">
        <v>1.353632942E9</v>
      </c>
      <c r="F2499" s="12">
        <v>0.088</v>
      </c>
      <c r="G2499" s="12">
        <v>129.0</v>
      </c>
      <c r="H2499" s="10" t="str">
        <f t="shared" si="1158"/>
        <v>#REF!</v>
      </c>
      <c r="I2499" s="22" t="str">
        <f>VLOOKUP(A2499,ENERGY!$A$2:$F$2692,5,0)</f>
        <v>#N/A</v>
      </c>
      <c r="J2499" s="10" t="str">
        <f>VLOOKUP(A2500,ENERGY!$A$2:$F$2692,6,0)</f>
        <v>#N/A</v>
      </c>
      <c r="K2499" s="23">
        <v>0.024</v>
      </c>
      <c r="L2499" s="10">
        <f>VLOOKUP(A2499,TOURISM!$A$2:$E$2692,5,0)</f>
        <v>20500000</v>
      </c>
      <c r="M2499" s="10">
        <f>VLOOKUP(A2499,TOURISM!$A$2:$F$2692,6,0)</f>
        <v>29600000</v>
      </c>
      <c r="N2499" s="23">
        <v>0.279</v>
      </c>
      <c r="O2499" s="23">
        <v>694.0</v>
      </c>
      <c r="P2499" s="27">
        <f t="shared" si="1157"/>
        <v>69</v>
      </c>
      <c r="Q2499" s="23">
        <v>199.0</v>
      </c>
      <c r="R2499" s="23">
        <v>0.211</v>
      </c>
      <c r="S2499" s="23">
        <v>1.275</v>
      </c>
      <c r="T2499" s="10">
        <f>VLOOKUP(A2499,TOURISM!$A$2:$E$2692,5,0)</f>
        <v>20500000</v>
      </c>
      <c r="U2499" s="10">
        <f>VLOOKUP(A2499,TOURISM!$A$2:$F$2692,6,0)</f>
        <v>29600000</v>
      </c>
      <c r="V2499" s="10">
        <f>VLOOKUP(A2499,BUSINESS!$A$2:$E$2692,5,0)</f>
        <v>0.378</v>
      </c>
      <c r="W2499" s="10">
        <f>VLOOKUP(A2499,BUSINESS!$A$2:$F$2692,6,0)</f>
        <v>37</v>
      </c>
      <c r="X2499" s="10">
        <f>VLOOKUP(A2499,BUSINESS!$A$2:$G$2692,7,0)</f>
        <v>172</v>
      </c>
      <c r="Y2499" s="10">
        <f>VLOOKUP(A2499,BUSINESS!$A$2:$H$2692,8,0)</f>
        <v>82</v>
      </c>
      <c r="Z2499" s="10">
        <f>VLOOKUP(A2499,BUSINESS!$A$2:$I$2692,9,0)</f>
        <v>0.083</v>
      </c>
      <c r="AA2499" s="10">
        <f>VLOOKUP(A2499,BUSINESS!$A$2:$J$2692,10,0)</f>
        <v>0.247</v>
      </c>
      <c r="AB2499" s="7">
        <f t="shared" si="2"/>
        <v>6415322000</v>
      </c>
    </row>
    <row r="2500">
      <c r="A2500" s="7" t="str">
        <f t="shared" si="1"/>
        <v>Egypt-Africa2012</v>
      </c>
      <c r="B2500" s="8" t="s">
        <v>134</v>
      </c>
      <c r="C2500" s="5" t="s">
        <v>78</v>
      </c>
      <c r="D2500" s="9" t="s">
        <v>74</v>
      </c>
      <c r="E2500" s="11">
        <v>2.63E11</v>
      </c>
      <c r="F2500" s="12">
        <v>0.05</v>
      </c>
      <c r="G2500" s="12">
        <v>152.0</v>
      </c>
      <c r="H2500" s="12">
        <v>0.12</v>
      </c>
      <c r="I2500" s="22" t="str">
        <f>VLOOKUP(A2500,ENERGY!$A$2:$F$2692,5,0)</f>
        <v>#N/A</v>
      </c>
      <c r="J2500" s="10" t="str">
        <f>VLOOKUP(A2501,ENERGY!$A$2:$F$2692,6,0)</f>
        <v>#N/A</v>
      </c>
      <c r="K2500" s="23">
        <v>0.024</v>
      </c>
      <c r="L2500" s="10">
        <f>VLOOKUP(A2500,TOURISM!$A$2:$E$2692,5,0)</f>
        <v>10823000000</v>
      </c>
      <c r="M2500" s="10">
        <f>VLOOKUP(A2500,TOURISM!$A$2:$F$2692,6,0)</f>
        <v>3037000000</v>
      </c>
      <c r="N2500" s="23">
        <v>0.453</v>
      </c>
      <c r="O2500" s="23">
        <v>20.0</v>
      </c>
      <c r="P2500" s="27">
        <f t="shared" si="1157"/>
        <v>69</v>
      </c>
      <c r="Q2500" s="23">
        <v>140.0</v>
      </c>
      <c r="R2500" s="23">
        <v>0.232</v>
      </c>
      <c r="S2500" s="23">
        <v>0.578</v>
      </c>
      <c r="T2500" s="10">
        <f>VLOOKUP(A2500,TOURISM!$A$2:$E$2692,5,0)</f>
        <v>10823000000</v>
      </c>
      <c r="U2500" s="10">
        <f>VLOOKUP(A2500,TOURISM!$A$2:$F$2692,6,0)</f>
        <v>3037000000</v>
      </c>
      <c r="V2500" s="10">
        <f>VLOOKUP(A2500,BUSINESS!$A$2:$E$2692,5,0)</f>
        <v>0.426</v>
      </c>
      <c r="W2500" s="10">
        <f>VLOOKUP(A2500,BUSINESS!$A$2:$F$2692,6,0)</f>
        <v>8</v>
      </c>
      <c r="X2500" s="10">
        <f>VLOOKUP(A2500,BUSINESS!$A$2:$G$2692,7,0)</f>
        <v>127</v>
      </c>
      <c r="Y2500" s="10">
        <f>VLOOKUP(A2500,BUSINESS!$A$2:$H$2692,8,0)</f>
        <v>392</v>
      </c>
      <c r="Z2500" s="10">
        <f>VLOOKUP(A2500,BUSINESS!$A$2:$I$2692,9,0)</f>
        <v>0.44</v>
      </c>
      <c r="AA2500" s="10">
        <f>VLOOKUP(A2500,BUSINESS!$A$2:$J$2692,10,0)</f>
        <v>1.199</v>
      </c>
      <c r="AB2500" s="7">
        <f t="shared" si="2"/>
        <v>1133620689655</v>
      </c>
    </row>
    <row r="2501">
      <c r="A2501" s="7" t="str">
        <f t="shared" si="1"/>
        <v>Equatorial Guinea-Africa2012</v>
      </c>
      <c r="B2501" s="8" t="s">
        <v>136</v>
      </c>
      <c r="C2501" s="5" t="s">
        <v>78</v>
      </c>
      <c r="D2501" s="9" t="s">
        <v>74</v>
      </c>
      <c r="E2501" s="11">
        <v>1.6486743747E10</v>
      </c>
      <c r="F2501" s="12">
        <v>0.047</v>
      </c>
      <c r="G2501" s="12">
        <v>1138.0</v>
      </c>
      <c r="H2501" s="10" t="str">
        <f t="shared" ref="H2501:H2504" si="1159">if(AND(#REF!=#REF!,#REF!=#REF!+1,ISBLANK(#REF!)),#REF!,#REF!)</f>
        <v>#REF!</v>
      </c>
      <c r="I2501" s="22" t="str">
        <f>VLOOKUP(A2501,ENERGY!$A$2:$F$2692,5,0)</f>
        <v>#N/A</v>
      </c>
      <c r="J2501" s="10" t="str">
        <f>VLOOKUP(A2502,ENERGY!$A$2:$F$2692,6,0)</f>
        <v>#N/A</v>
      </c>
      <c r="K2501" s="23">
        <v>0.024</v>
      </c>
      <c r="L2501" s="10">
        <f>VLOOKUP(A2501,TOURISM!$A$2:$E$2692,5,0)</f>
        <v>1154000000</v>
      </c>
      <c r="M2501" s="10">
        <f>VLOOKUP(A2501,TOURISM!$A$2:$F$2692,6,0)</f>
        <v>662000000</v>
      </c>
      <c r="N2501" s="23">
        <v>0.801</v>
      </c>
      <c r="O2501" s="23">
        <v>36.0</v>
      </c>
      <c r="P2501" s="27">
        <f t="shared" si="1157"/>
        <v>69</v>
      </c>
      <c r="Q2501" s="23">
        <v>256.0</v>
      </c>
      <c r="R2501" s="23">
        <v>0.256</v>
      </c>
      <c r="S2501" s="23">
        <v>0.916</v>
      </c>
      <c r="T2501" s="10">
        <f>VLOOKUP(A2501,TOURISM!$A$2:$E$2692,5,0)</f>
        <v>1154000000</v>
      </c>
      <c r="U2501" s="10">
        <f>VLOOKUP(A2501,TOURISM!$A$2:$F$2692,6,0)</f>
        <v>662000000</v>
      </c>
      <c r="V2501" s="10">
        <f>VLOOKUP(A2501,BUSINESS!$A$2:$E$2692,5,0)</f>
        <v>0.441</v>
      </c>
      <c r="W2501" s="10">
        <f>VLOOKUP(A2501,BUSINESS!$A$2:$F$2692,6,0)</f>
        <v>135</v>
      </c>
      <c r="X2501" s="10">
        <f>VLOOKUP(A2501,BUSINESS!$A$2:$G$2692,7,0)</f>
        <v>164</v>
      </c>
      <c r="Y2501" s="10">
        <f>VLOOKUP(A2501,BUSINESS!$A$2:$H$2692,8,0)</f>
        <v>492</v>
      </c>
      <c r="Z2501" s="10">
        <f>VLOOKUP(A2501,BUSINESS!$A$2:$I$2692,9,0)</f>
        <v>0.139</v>
      </c>
      <c r="AA2501" s="10">
        <f>VLOOKUP(A2501,BUSINESS!$A$2:$J$2692,10,0)</f>
        <v>0.681</v>
      </c>
      <c r="AB2501" s="7">
        <f t="shared" si="2"/>
        <v>64401342762</v>
      </c>
    </row>
    <row r="2502">
      <c r="A2502" s="7" t="str">
        <f t="shared" si="1"/>
        <v>Eritrea-Africa2012</v>
      </c>
      <c r="B2502" s="8" t="s">
        <v>137</v>
      </c>
      <c r="C2502" s="5" t="s">
        <v>78</v>
      </c>
      <c r="D2502" s="9" t="s">
        <v>74</v>
      </c>
      <c r="E2502" s="11">
        <v>3.09196748E9</v>
      </c>
      <c r="F2502" s="12">
        <v>0.026</v>
      </c>
      <c r="G2502" s="12">
        <v>15.0</v>
      </c>
      <c r="H2502" s="10" t="str">
        <f t="shared" si="1159"/>
        <v>#REF!</v>
      </c>
      <c r="I2502" s="22" t="str">
        <f>VLOOKUP(A2502,ENERGY!$A$2:$F$2692,5,0)</f>
        <v>#N/A</v>
      </c>
      <c r="J2502" s="10" t="str">
        <f>VLOOKUP(A2503,ENERGY!$A$2:$F$2692,6,0)</f>
        <v>#N/A</v>
      </c>
      <c r="K2502" s="23">
        <v>0.024</v>
      </c>
      <c r="L2502" s="10">
        <f>VLOOKUP(A2502,TOURISM!$A$2:$E$2692,5,0)</f>
        <v>30000000</v>
      </c>
      <c r="M2502" s="10">
        <f>VLOOKUP(A2502,TOURISM!$A$2:$F$2692,6,0)</f>
        <v>3341000000</v>
      </c>
      <c r="N2502" s="23">
        <v>0.515</v>
      </c>
      <c r="O2502" s="23">
        <v>26.0</v>
      </c>
      <c r="P2502" s="27">
        <f t="shared" si="1157"/>
        <v>69</v>
      </c>
      <c r="Q2502" s="23">
        <v>549.0</v>
      </c>
      <c r="R2502" s="23">
        <v>0.217</v>
      </c>
      <c r="S2502" s="23">
        <v>0.655</v>
      </c>
      <c r="T2502" s="10">
        <f>VLOOKUP(A2502,TOURISM!$A$2:$E$2692,5,0)</f>
        <v>30000000</v>
      </c>
      <c r="U2502" s="10">
        <f>VLOOKUP(A2502,TOURISM!$A$2:$F$2692,6,0)</f>
        <v>3341000000</v>
      </c>
      <c r="V2502" s="10">
        <f>VLOOKUP(A2502,BUSINESS!$A$2:$E$2692,5,0)</f>
        <v>0.845</v>
      </c>
      <c r="W2502" s="10">
        <f>VLOOKUP(A2502,BUSINESS!$A$2:$F$2692,6,0)</f>
        <v>84</v>
      </c>
      <c r="X2502" s="10">
        <f>VLOOKUP(A2502,BUSINESS!$A$2:$G$2692,7,0)</f>
        <v>185</v>
      </c>
      <c r="Y2502" s="10">
        <f>VLOOKUP(A2502,BUSINESS!$A$2:$H$2692,8,0)</f>
        <v>216</v>
      </c>
      <c r="Z2502" s="10">
        <f>VLOOKUP(A2502,BUSINESS!$A$2:$I$2692,9,0)</f>
        <v>0.008</v>
      </c>
      <c r="AA2502" s="10">
        <f>VLOOKUP(A2502,BUSINESS!$A$2:$J$2692,10,0)</f>
        <v>0.05</v>
      </c>
      <c r="AB2502" s="7">
        <f t="shared" si="2"/>
        <v>14248698065</v>
      </c>
    </row>
    <row r="2503">
      <c r="A2503" s="7" t="str">
        <f t="shared" si="1"/>
        <v>Ethiopia-Africa2012</v>
      </c>
      <c r="B2503" s="8" t="s">
        <v>139</v>
      </c>
      <c r="C2503" s="5" t="s">
        <v>78</v>
      </c>
      <c r="D2503" s="9" t="s">
        <v>74</v>
      </c>
      <c r="E2503" s="11">
        <v>4.2805215879E10</v>
      </c>
      <c r="F2503" s="12">
        <v>0.038</v>
      </c>
      <c r="G2503" s="12">
        <v>18.0</v>
      </c>
      <c r="H2503" s="10" t="str">
        <f t="shared" si="1159"/>
        <v>#REF!</v>
      </c>
      <c r="I2503" s="22" t="str">
        <f>VLOOKUP(A2503,ENERGY!$A$2:$F$2692,5,0)</f>
        <v>#N/A</v>
      </c>
      <c r="J2503" s="10" t="str">
        <f>VLOOKUP(A2504,ENERGY!$A$2:$F$2692,6,0)</f>
        <v>#N/A</v>
      </c>
      <c r="K2503" s="23">
        <v>0.024</v>
      </c>
      <c r="L2503" s="10">
        <f>VLOOKUP(A2503,TOURISM!$A$2:$E$2692,5,0)</f>
        <v>1980000000</v>
      </c>
      <c r="M2503" s="10">
        <f>VLOOKUP(A2503,TOURISM!$A$2:$F$2692,6,0)</f>
        <v>181000000</v>
      </c>
      <c r="N2503" s="23">
        <v>0.347</v>
      </c>
      <c r="O2503" s="23">
        <v>17.0</v>
      </c>
      <c r="P2503" s="27">
        <f t="shared" si="1157"/>
        <v>69</v>
      </c>
      <c r="Q2503" s="23">
        <v>320.0</v>
      </c>
      <c r="R2503" s="23">
        <v>0.101</v>
      </c>
      <c r="S2503" s="23">
        <v>1.13</v>
      </c>
      <c r="T2503" s="10">
        <f>VLOOKUP(A2503,TOURISM!$A$2:$E$2692,5,0)</f>
        <v>1980000000</v>
      </c>
      <c r="U2503" s="10">
        <f>VLOOKUP(A2503,TOURISM!$A$2:$F$2692,6,0)</f>
        <v>181000000</v>
      </c>
      <c r="V2503" s="10">
        <f>VLOOKUP(A2503,BUSINESS!$A$2:$E$2692,5,0)</f>
        <v>0.325</v>
      </c>
      <c r="W2503" s="10">
        <f>VLOOKUP(A2503,BUSINESS!$A$2:$F$2692,6,0)</f>
        <v>15</v>
      </c>
      <c r="X2503" s="10">
        <f>VLOOKUP(A2503,BUSINESS!$A$2:$G$2692,7,0)</f>
        <v>124</v>
      </c>
      <c r="Y2503" s="10">
        <f>VLOOKUP(A2503,BUSINESS!$A$2:$H$2692,8,0)</f>
        <v>306</v>
      </c>
      <c r="Z2503" s="10">
        <f>VLOOKUP(A2503,BUSINESS!$A$2:$I$2692,9,0)</f>
        <v>0.015</v>
      </c>
      <c r="AA2503" s="10">
        <f>VLOOKUP(A2503,BUSINESS!$A$2:$J$2692,10,0)</f>
        <v>0.224</v>
      </c>
      <c r="AB2503" s="7">
        <f t="shared" si="2"/>
        <v>423814018604</v>
      </c>
    </row>
    <row r="2504">
      <c r="A2504" s="7" t="str">
        <f t="shared" si="1"/>
        <v>Gabon-Africa2012</v>
      </c>
      <c r="B2504" s="8" t="s">
        <v>145</v>
      </c>
      <c r="C2504" s="5" t="s">
        <v>78</v>
      </c>
      <c r="D2504" s="9" t="s">
        <v>74</v>
      </c>
      <c r="E2504" s="11">
        <v>1.7843815459E10</v>
      </c>
      <c r="F2504" s="12">
        <v>0.035</v>
      </c>
      <c r="G2504" s="12">
        <v>397.0</v>
      </c>
      <c r="H2504" s="10" t="str">
        <f t="shared" si="1159"/>
        <v>#REF!</v>
      </c>
      <c r="I2504" s="22" t="str">
        <f>VLOOKUP(A2504,ENERGY!$A$2:$F$2692,5,0)</f>
        <v>#N/A</v>
      </c>
      <c r="J2504" s="10" t="str">
        <f>VLOOKUP(A2505,ENERGY!$A$2:$F$2692,6,0)</f>
        <v>#N/A</v>
      </c>
      <c r="K2504" s="23">
        <v>0.024</v>
      </c>
      <c r="L2504" s="10">
        <f>VLOOKUP(A2504,TOURISM!$A$2:$E$2692,5,0)</f>
        <v>30000000</v>
      </c>
      <c r="M2504" s="10">
        <f>VLOOKUP(A2504,TOURISM!$A$2:$F$2692,6,0)</f>
        <v>7089000000</v>
      </c>
      <c r="N2504" s="23">
        <v>0.381</v>
      </c>
      <c r="O2504" s="23">
        <v>65.0</v>
      </c>
      <c r="P2504" s="27">
        <f t="shared" si="1157"/>
        <v>69</v>
      </c>
      <c r="Q2504" s="23">
        <v>424.0</v>
      </c>
      <c r="R2504" s="23">
        <v>0.306</v>
      </c>
      <c r="S2504" s="23">
        <v>0.732</v>
      </c>
      <c r="T2504" s="10">
        <f>VLOOKUP(A2504,TOURISM!$A$2:$E$2692,5,0)</f>
        <v>30000000</v>
      </c>
      <c r="U2504" s="10">
        <f>VLOOKUP(A2504,TOURISM!$A$2:$F$2692,6,0)</f>
        <v>7089000000</v>
      </c>
      <c r="V2504" s="10">
        <f>VLOOKUP(A2504,BUSINESS!$A$2:$E$2692,5,0)</f>
        <v>0.435</v>
      </c>
      <c r="W2504" s="10">
        <f>VLOOKUP(A2504,BUSINESS!$A$2:$F$2692,6,0)</f>
        <v>57</v>
      </c>
      <c r="X2504" s="10">
        <f>VLOOKUP(A2504,BUSINESS!$A$2:$G$2692,7,0)</f>
        <v>169</v>
      </c>
      <c r="Y2504" s="10">
        <f>VLOOKUP(A2504,BUSINESS!$A$2:$H$2692,8,0)</f>
        <v>488</v>
      </c>
      <c r="Z2504" s="10">
        <f>VLOOKUP(A2504,BUSINESS!$A$2:$I$2692,9,0)</f>
        <v>0.086</v>
      </c>
      <c r="AA2504" s="10">
        <f>VLOOKUP(A2504,BUSINESS!$A$2:$J$2692,10,0)</f>
        <v>1.795</v>
      </c>
      <c r="AB2504" s="7">
        <f t="shared" si="2"/>
        <v>58313122415</v>
      </c>
    </row>
    <row r="2505">
      <c r="A2505" s="7" t="str">
        <f t="shared" si="1"/>
        <v>Gambia, The-Africa2012</v>
      </c>
      <c r="B2505" s="8" t="s">
        <v>146</v>
      </c>
      <c r="C2505" s="5" t="s">
        <v>78</v>
      </c>
      <c r="D2505" s="9" t="s">
        <v>74</v>
      </c>
      <c r="E2505" s="11">
        <v>9.141091E8</v>
      </c>
      <c r="F2505" s="12">
        <v>0.05</v>
      </c>
      <c r="G2505" s="12">
        <v>26.0</v>
      </c>
      <c r="H2505" s="12">
        <v>0.28</v>
      </c>
      <c r="I2505" s="22" t="str">
        <f>VLOOKUP(A2505,ENERGY!$A$2:$F$2692,5,0)</f>
        <v>#N/A</v>
      </c>
      <c r="J2505" s="10" t="str">
        <f>VLOOKUP(A2506,ENERGY!$A$2:$F$2692,6,0)</f>
        <v>#N/A</v>
      </c>
      <c r="K2505" s="23">
        <v>0.024</v>
      </c>
      <c r="L2505" s="10">
        <f>VLOOKUP(A2505,TOURISM!$A$2:$E$2692,5,0)</f>
        <v>99000000</v>
      </c>
      <c r="M2505" s="10">
        <f>VLOOKUP(A2505,TOURISM!$A$2:$F$2692,6,0)</f>
        <v>8000000</v>
      </c>
      <c r="N2505" s="23">
        <v>0.556</v>
      </c>
      <c r="O2505" s="23">
        <v>141.0</v>
      </c>
      <c r="P2505" s="27">
        <f t="shared" si="1157"/>
        <v>69</v>
      </c>
      <c r="Q2505" s="23">
        <v>864.0</v>
      </c>
      <c r="R2505" s="23">
        <v>0.259</v>
      </c>
      <c r="S2505" s="23">
        <v>0.975</v>
      </c>
      <c r="T2505" s="10">
        <f>VLOOKUP(A2505,TOURISM!$A$2:$E$2692,5,0)</f>
        <v>99000000</v>
      </c>
      <c r="U2505" s="10">
        <f>VLOOKUP(A2505,TOURISM!$A$2:$F$2692,6,0)</f>
        <v>8000000</v>
      </c>
      <c r="V2505" s="10">
        <f>VLOOKUP(A2505,BUSINESS!$A$2:$E$2692,5,0)</f>
        <v>2.832</v>
      </c>
      <c r="W2505" s="10">
        <f>VLOOKUP(A2505,BUSINESS!$A$2:$F$2692,6,0)</f>
        <v>27</v>
      </c>
      <c r="X2505" s="10">
        <f>VLOOKUP(A2505,BUSINESS!$A$2:$G$2692,7,0)</f>
        <v>148</v>
      </c>
      <c r="Y2505" s="10">
        <f>VLOOKUP(A2505,BUSINESS!$A$2:$H$2692,8,0)</f>
        <v>376</v>
      </c>
      <c r="Z2505" s="10">
        <f>VLOOKUP(A2505,BUSINESS!$A$2:$I$2692,9,0)</f>
        <v>0.124</v>
      </c>
      <c r="AA2505" s="10">
        <f>VLOOKUP(A2505,BUSINESS!$A$2:$J$2692,10,0)</f>
        <v>0.852</v>
      </c>
      <c r="AB2505" s="7">
        <f t="shared" si="2"/>
        <v>3529378764</v>
      </c>
    </row>
    <row r="2506">
      <c r="A2506" s="7" t="str">
        <f t="shared" si="1"/>
        <v>Ghana-Africa2012</v>
      </c>
      <c r="B2506" s="8" t="s">
        <v>149</v>
      </c>
      <c r="C2506" s="5" t="s">
        <v>78</v>
      </c>
      <c r="D2506" s="9" t="s">
        <v>74</v>
      </c>
      <c r="E2506" s="11">
        <v>4.1740897827E10</v>
      </c>
      <c r="F2506" s="12">
        <v>0.052</v>
      </c>
      <c r="G2506" s="12">
        <v>83.0</v>
      </c>
      <c r="H2506" s="10" t="str">
        <f t="shared" ref="H2506:H2508" si="1160">if(AND(#REF!=#REF!,#REF!=#REF!+1,ISBLANK(#REF!)),#REF!,#REF!)</f>
        <v>#REF!</v>
      </c>
      <c r="I2506" s="22" t="str">
        <f>VLOOKUP(A2506,ENERGY!$A$2:$F$2692,5,0)</f>
        <v>#N/A</v>
      </c>
      <c r="J2506" s="10" t="str">
        <f>VLOOKUP(A2507,ENERGY!$A$2:$F$2692,6,0)</f>
        <v>#N/A</v>
      </c>
      <c r="K2506" s="23">
        <v>0.024</v>
      </c>
      <c r="L2506" s="10">
        <f>VLOOKUP(A2506,TOURISM!$A$2:$E$2692,5,0)</f>
        <v>1154000000</v>
      </c>
      <c r="M2506" s="10">
        <f>VLOOKUP(A2506,TOURISM!$A$2:$F$2692,6,0)</f>
        <v>979000000</v>
      </c>
      <c r="N2506" s="23">
        <v>0.438</v>
      </c>
      <c r="O2506" s="23">
        <v>12.0</v>
      </c>
      <c r="P2506" s="27">
        <f t="shared" si="1157"/>
        <v>69</v>
      </c>
      <c r="Q2506" s="23">
        <v>482.0</v>
      </c>
      <c r="R2506" s="23">
        <v>0.338</v>
      </c>
      <c r="S2506" s="23">
        <v>1.102</v>
      </c>
      <c r="T2506" s="10">
        <f>VLOOKUP(A2506,TOURISM!$A$2:$E$2692,5,0)</f>
        <v>1154000000</v>
      </c>
      <c r="U2506" s="10">
        <f>VLOOKUP(A2506,TOURISM!$A$2:$F$2692,6,0)</f>
        <v>979000000</v>
      </c>
      <c r="V2506" s="10">
        <f>VLOOKUP(A2506,BUSINESS!$A$2:$E$2692,5,0)</f>
        <v>0.334</v>
      </c>
      <c r="W2506" s="10">
        <f>VLOOKUP(A2506,BUSINESS!$A$2:$F$2692,6,0)</f>
        <v>12</v>
      </c>
      <c r="X2506" s="10">
        <f>VLOOKUP(A2506,BUSINESS!$A$2:$G$2692,7,0)</f>
        <v>62</v>
      </c>
      <c r="Y2506" s="10">
        <f>VLOOKUP(A2506,BUSINESS!$A$2:$H$2692,8,0)</f>
        <v>224</v>
      </c>
      <c r="Z2506" s="10">
        <f>VLOOKUP(A2506,BUSINESS!$A$2:$I$2692,9,0)</f>
        <v>0.123</v>
      </c>
      <c r="AA2506" s="10">
        <f>VLOOKUP(A2506,BUSINESS!$A$2:$J$2692,10,0)</f>
        <v>1.01</v>
      </c>
      <c r="AB2506" s="7">
        <f t="shared" si="2"/>
        <v>123493780553</v>
      </c>
    </row>
    <row r="2507">
      <c r="A2507" s="7" t="str">
        <f t="shared" si="1"/>
        <v>Guinea-Africa2012</v>
      </c>
      <c r="B2507" s="8" t="s">
        <v>155</v>
      </c>
      <c r="C2507" s="5" t="s">
        <v>78</v>
      </c>
      <c r="D2507" s="9" t="s">
        <v>74</v>
      </c>
      <c r="E2507" s="11">
        <v>5.65108817E9</v>
      </c>
      <c r="F2507" s="12">
        <v>0.063</v>
      </c>
      <c r="G2507" s="12">
        <v>32.0</v>
      </c>
      <c r="H2507" s="10" t="str">
        <f t="shared" si="1160"/>
        <v>#REF!</v>
      </c>
      <c r="I2507" s="22" t="str">
        <f>VLOOKUP(A2507,ENERGY!$A$2:$F$2692,5,0)</f>
        <v>#N/A</v>
      </c>
      <c r="J2507" s="10" t="str">
        <f>VLOOKUP(A2508,ENERGY!$A$2:$F$2692,6,0)</f>
        <v>#N/A</v>
      </c>
      <c r="K2507" s="23">
        <v>0.024</v>
      </c>
      <c r="L2507" s="10">
        <f>VLOOKUP(A2507,TOURISM!$A$2:$E$2692,5,0)</f>
        <v>1700000</v>
      </c>
      <c r="M2507" s="10">
        <f>VLOOKUP(A2507,TOURISM!$A$2:$F$2692,6,0)</f>
        <v>41000000</v>
      </c>
      <c r="N2507" s="23">
        <v>0.39</v>
      </c>
      <c r="O2507" s="23">
        <v>39.0</v>
      </c>
      <c r="P2507" s="27">
        <f t="shared" si="1157"/>
        <v>69</v>
      </c>
      <c r="Q2507" s="23">
        <v>288.0</v>
      </c>
      <c r="R2507" s="23">
        <v>0.182</v>
      </c>
      <c r="S2507" s="23">
        <v>0.577</v>
      </c>
      <c r="T2507" s="10">
        <f>VLOOKUP(A2507,TOURISM!$A$2:$E$2692,5,0)</f>
        <v>1700000</v>
      </c>
      <c r="U2507" s="10">
        <f>VLOOKUP(A2507,TOURISM!$A$2:$F$2692,6,0)</f>
        <v>41000000</v>
      </c>
      <c r="V2507" s="10">
        <f>VLOOKUP(A2507,BUSINESS!$A$2:$E$2692,5,0)</f>
        <v>0.912</v>
      </c>
      <c r="W2507" s="10">
        <f>VLOOKUP(A2507,BUSINESS!$A$2:$F$2692,6,0)</f>
        <v>35</v>
      </c>
      <c r="X2507" s="10">
        <f>VLOOKUP(A2507,BUSINESS!$A$2:$G$2692,7,0)</f>
        <v>179</v>
      </c>
      <c r="Y2507" s="10">
        <f>VLOOKUP(A2507,BUSINESS!$A$2:$H$2692,8,0)</f>
        <v>416</v>
      </c>
      <c r="Z2507" s="10">
        <f>VLOOKUP(A2507,BUSINESS!$A$2:$I$2692,9,0)</f>
        <v>0.015</v>
      </c>
      <c r="AA2507" s="10">
        <f>VLOOKUP(A2507,BUSINESS!$A$2:$J$2692,10,0)</f>
        <v>0.488</v>
      </c>
      <c r="AB2507" s="7">
        <f t="shared" si="2"/>
        <v>31049935000</v>
      </c>
    </row>
    <row r="2508">
      <c r="A2508" s="7" t="str">
        <f t="shared" si="1"/>
        <v>Guinea-Bissau-Africa2012</v>
      </c>
      <c r="B2508" s="8" t="s">
        <v>156</v>
      </c>
      <c r="C2508" s="5" t="s">
        <v>78</v>
      </c>
      <c r="D2508" s="9" t="s">
        <v>74</v>
      </c>
      <c r="E2508" s="11">
        <v>8.22320638E8</v>
      </c>
      <c r="F2508" s="12">
        <v>0.059</v>
      </c>
      <c r="G2508" s="12">
        <v>30.0</v>
      </c>
      <c r="H2508" s="10" t="str">
        <f t="shared" si="1160"/>
        <v>#REF!</v>
      </c>
      <c r="I2508" s="22" t="str">
        <f>VLOOKUP(A2508,ENERGY!$A$2:$F$2692,5,0)</f>
        <v>#N/A</v>
      </c>
      <c r="J2508" s="10" t="str">
        <f>VLOOKUP(A2509,ENERGY!$A$2:$F$2692,6,0)</f>
        <v>#N/A</v>
      </c>
      <c r="K2508" s="23">
        <v>0.024</v>
      </c>
      <c r="L2508" s="10">
        <f>VLOOKUP(A2508,TOURISM!$A$2:$E$2692,5,0)</f>
        <v>2004000000</v>
      </c>
      <c r="M2508" s="10">
        <f>VLOOKUP(A2508,TOURISM!$A$2:$F$2692,6,0)</f>
        <v>503000000</v>
      </c>
      <c r="N2508" s="23">
        <v>0.349</v>
      </c>
      <c r="O2508" s="23">
        <v>65.0</v>
      </c>
      <c r="P2508" s="27">
        <f t="shared" si="1157"/>
        <v>69</v>
      </c>
      <c r="Q2508" s="23">
        <v>600.0</v>
      </c>
      <c r="R2508" s="23">
        <v>0.188</v>
      </c>
      <c r="S2508" s="23">
        <v>0.805</v>
      </c>
      <c r="T2508" s="10">
        <f>VLOOKUP(A2508,TOURISM!$A$2:$E$2692,5,0)</f>
        <v>2004000000</v>
      </c>
      <c r="U2508" s="10">
        <f>VLOOKUP(A2508,TOURISM!$A$2:$F$2692,6,0)</f>
        <v>503000000</v>
      </c>
      <c r="V2508" s="10">
        <f>VLOOKUP(A2508,BUSINESS!$A$2:$E$2692,5,0)</f>
        <v>0.459</v>
      </c>
      <c r="W2508" s="10">
        <f>VLOOKUP(A2508,BUSINESS!$A$2:$F$2692,6,0)</f>
        <v>9</v>
      </c>
      <c r="X2508" s="10">
        <f>VLOOKUP(A2508,BUSINESS!$A$2:$G$2692,7,0)</f>
        <v>181</v>
      </c>
      <c r="Y2508" s="10">
        <f>VLOOKUP(A2508,BUSINESS!$A$2:$H$2692,8,0)</f>
        <v>208</v>
      </c>
      <c r="Z2508" s="10">
        <f>VLOOKUP(A2508,BUSINESS!$A$2:$I$2692,9,0)</f>
        <v>0.029</v>
      </c>
      <c r="AA2508" s="10">
        <f>VLOOKUP(A2508,BUSINESS!$A$2:$J$2692,10,0)</f>
        <v>0.631</v>
      </c>
      <c r="AB2508" s="7">
        <f t="shared" si="2"/>
        <v>4374045947</v>
      </c>
    </row>
    <row r="2509">
      <c r="A2509" s="7" t="str">
        <f t="shared" si="1"/>
        <v>Kenya-Africa2012</v>
      </c>
      <c r="B2509" s="8" t="s">
        <v>175</v>
      </c>
      <c r="C2509" s="5" t="s">
        <v>78</v>
      </c>
      <c r="D2509" s="9" t="s">
        <v>74</v>
      </c>
      <c r="E2509" s="11">
        <v>4.0264403585E10</v>
      </c>
      <c r="F2509" s="12">
        <v>0.047</v>
      </c>
      <c r="G2509" s="12">
        <v>45.0</v>
      </c>
      <c r="H2509" s="12">
        <v>0.197</v>
      </c>
      <c r="I2509" s="22" t="str">
        <f>VLOOKUP(A2509,ENERGY!$A$2:$F$2692,5,0)</f>
        <v>#N/A</v>
      </c>
      <c r="J2509" s="10">
        <f>VLOOKUP(A2510,ENERGY!$A$2:$F$2692,6,0)</f>
        <v>502</v>
      </c>
      <c r="K2509" s="23">
        <v>0.024</v>
      </c>
      <c r="L2509" s="10">
        <f>VLOOKUP(A2509,TOURISM!$A$2:$E$2692,5,0)</f>
        <v>2004000000</v>
      </c>
      <c r="M2509" s="10">
        <f>VLOOKUP(A2509,TOURISM!$A$2:$F$2692,6,0)</f>
        <v>174000000</v>
      </c>
      <c r="N2509" s="23">
        <v>0.352</v>
      </c>
      <c r="O2509" s="23">
        <v>19.0</v>
      </c>
      <c r="P2509" s="27">
        <f t="shared" si="1157"/>
        <v>69</v>
      </c>
      <c r="Q2509" s="23">
        <v>480.0</v>
      </c>
      <c r="R2509" s="23">
        <v>0.208</v>
      </c>
      <c r="S2509" s="23">
        <v>0.74</v>
      </c>
      <c r="T2509" s="10">
        <f>VLOOKUP(A2509,TOURISM!$A$2:$E$2692,5,0)</f>
        <v>2004000000</v>
      </c>
      <c r="U2509" s="10">
        <f>VLOOKUP(A2509,TOURISM!$A$2:$F$2692,6,0)</f>
        <v>174000000</v>
      </c>
      <c r="V2509" s="10">
        <f>VLOOKUP(A2509,BUSINESS!$A$2:$E$2692,5,0)</f>
        <v>0.442</v>
      </c>
      <c r="W2509" s="10">
        <f>VLOOKUP(A2509,BUSINESS!$A$2:$F$2692,6,0)</f>
        <v>32</v>
      </c>
      <c r="X2509" s="10">
        <f>VLOOKUP(A2509,BUSINESS!$A$2:$G$2692,7,0)</f>
        <v>122</v>
      </c>
      <c r="Y2509" s="10">
        <f>VLOOKUP(A2509,BUSINESS!$A$2:$H$2692,8,0)</f>
        <v>340</v>
      </c>
      <c r="Z2509" s="10">
        <f>VLOOKUP(A2509,BUSINESS!$A$2:$I$2692,9,0)</f>
        <v>0.321</v>
      </c>
      <c r="AA2509" s="10">
        <f>VLOOKUP(A2509,BUSINESS!$A$2:$J$2692,10,0)</f>
        <v>0.712</v>
      </c>
      <c r="AB2509" s="7">
        <f t="shared" si="2"/>
        <v>193578863389</v>
      </c>
    </row>
    <row r="2510">
      <c r="A2510" s="7" t="str">
        <f t="shared" si="1"/>
        <v>Lesotho-Africa2012</v>
      </c>
      <c r="B2510" s="8" t="s">
        <v>183</v>
      </c>
      <c r="C2510" s="5" t="s">
        <v>78</v>
      </c>
      <c r="D2510" s="9" t="s">
        <v>74</v>
      </c>
      <c r="E2510" s="11">
        <v>2.328196275E9</v>
      </c>
      <c r="F2510" s="12">
        <v>0.116</v>
      </c>
      <c r="G2510" s="12">
        <v>138.0</v>
      </c>
      <c r="H2510" s="12">
        <v>0.101</v>
      </c>
      <c r="I2510" s="22">
        <f>VLOOKUP(A2510,ENERGY!$A$2:$F$2692,5,0)</f>
        <v>133681</v>
      </c>
      <c r="J2510" s="10">
        <f>VLOOKUP(A2511,ENERGY!$A$2:$F$2692,6,0)</f>
        <v>502</v>
      </c>
      <c r="K2510" s="23">
        <v>0.024</v>
      </c>
      <c r="L2510" s="10">
        <f>VLOOKUP(A2510,TOURISM!$A$2:$E$2692,5,0)</f>
        <v>46000000</v>
      </c>
      <c r="M2510" s="10">
        <f>VLOOKUP(A2510,TOURISM!$A$2:$F$2692,6,0)</f>
        <v>256000000</v>
      </c>
      <c r="N2510" s="23">
        <v>0.35</v>
      </c>
      <c r="O2510" s="23">
        <v>35.0</v>
      </c>
      <c r="P2510" s="27">
        <f t="shared" si="1157"/>
        <v>69</v>
      </c>
      <c r="Q2510" s="23">
        <v>328.0</v>
      </c>
      <c r="R2510" s="23">
        <v>0.143</v>
      </c>
      <c r="S2510" s="23">
        <v>0.929</v>
      </c>
      <c r="T2510" s="10">
        <f>VLOOKUP(A2510,TOURISM!$A$2:$E$2692,5,0)</f>
        <v>46000000</v>
      </c>
      <c r="U2510" s="10">
        <f>VLOOKUP(A2510,TOURISM!$A$2:$F$2692,6,0)</f>
        <v>256000000</v>
      </c>
      <c r="V2510" s="10">
        <f>VLOOKUP(A2510,BUSINESS!$A$2:$E$2692,5,0)</f>
        <v>0.16</v>
      </c>
      <c r="W2510" s="10">
        <f>VLOOKUP(A2510,BUSINESS!$A$2:$F$2692,6,0)</f>
        <v>29</v>
      </c>
      <c r="X2510" s="10">
        <f>VLOOKUP(A2510,BUSINESS!$A$2:$G$2692,7,0)</f>
        <v>139</v>
      </c>
      <c r="Y2510" s="10">
        <f>VLOOKUP(A2510,BUSINESS!$A$2:$H$2692,8,0)</f>
        <v>324</v>
      </c>
      <c r="Z2510" s="10">
        <f>VLOOKUP(A2510,BUSINESS!$A$2:$I$2692,9,0)</f>
        <v>0.046</v>
      </c>
      <c r="AA2510" s="10">
        <f>VLOOKUP(A2510,BUSINESS!$A$2:$J$2692,10,0)</f>
        <v>0.753</v>
      </c>
      <c r="AB2510" s="7">
        <f t="shared" si="2"/>
        <v>16281092832</v>
      </c>
    </row>
    <row r="2511">
      <c r="A2511" s="7" t="str">
        <f t="shared" si="1"/>
        <v>Liberia-Africa2012</v>
      </c>
      <c r="B2511" s="8" t="s">
        <v>184</v>
      </c>
      <c r="C2511" s="5" t="s">
        <v>78</v>
      </c>
      <c r="D2511" s="9" t="s">
        <v>74</v>
      </c>
      <c r="E2511" s="11">
        <v>1.733828405E9</v>
      </c>
      <c r="F2511" s="12">
        <v>0.155</v>
      </c>
      <c r="G2511" s="12">
        <v>65.0</v>
      </c>
      <c r="H2511" s="12">
        <v>0.135</v>
      </c>
      <c r="I2511" s="22">
        <f>VLOOKUP(A2511,ENERGY!$A$2:$F$2692,5,0)</f>
        <v>133681</v>
      </c>
      <c r="J2511" s="10">
        <f>VLOOKUP(A2512,ENERGY!$A$2:$F$2692,6,0)</f>
        <v>47832</v>
      </c>
      <c r="K2511" s="23">
        <v>0.024</v>
      </c>
      <c r="L2511" s="10">
        <f>VLOOKUP(A2511,TOURISM!$A$2:$E$2692,5,0)</f>
        <v>749000000</v>
      </c>
      <c r="M2511" s="10">
        <f>VLOOKUP(A2511,TOURISM!$A$2:$F$2692,6,0)</f>
        <v>805000000</v>
      </c>
      <c r="N2511" s="23">
        <v>0.632</v>
      </c>
      <c r="O2511" s="23">
        <v>39.0</v>
      </c>
      <c r="P2511" s="27">
        <f t="shared" si="1157"/>
        <v>69</v>
      </c>
      <c r="Q2511" s="23">
        <v>240.0</v>
      </c>
      <c r="R2511" s="23">
        <v>0.053</v>
      </c>
      <c r="S2511" s="23">
        <v>0.548</v>
      </c>
      <c r="T2511" s="10">
        <f>VLOOKUP(A2511,TOURISM!$A$2:$E$2692,5,0)</f>
        <v>749000000</v>
      </c>
      <c r="U2511" s="10">
        <f>VLOOKUP(A2511,TOURISM!$A$2:$F$2692,6,0)</f>
        <v>805000000</v>
      </c>
      <c r="V2511" s="10">
        <f>VLOOKUP(A2511,BUSINESS!$A$2:$E$2692,5,0)</f>
        <v>0.266</v>
      </c>
      <c r="W2511" s="10">
        <f>VLOOKUP(A2511,BUSINESS!$A$2:$F$2692,6,0)</f>
        <v>6</v>
      </c>
      <c r="X2511" s="10">
        <f>VLOOKUP(A2511,BUSINESS!$A$2:$G$2692,7,0)</f>
        <v>149</v>
      </c>
      <c r="Y2511" s="10">
        <f>VLOOKUP(A2511,BUSINESS!$A$2:$H$2692,8,0)</f>
        <v>158</v>
      </c>
      <c r="Z2511" s="10">
        <f>VLOOKUP(A2511,BUSINESS!$A$2:$I$2692,9,0)</f>
        <v>0.038</v>
      </c>
      <c r="AA2511" s="10">
        <f>VLOOKUP(A2511,BUSINESS!$A$2:$J$2692,10,0)</f>
        <v>0.571</v>
      </c>
      <c r="AB2511" s="7">
        <f t="shared" si="2"/>
        <v>32713743491</v>
      </c>
    </row>
    <row r="2512">
      <c r="A2512" s="7" t="str">
        <f t="shared" si="1"/>
        <v>Libya-Africa2012</v>
      </c>
      <c r="B2512" s="8" t="s">
        <v>185</v>
      </c>
      <c r="C2512" s="5" t="s">
        <v>78</v>
      </c>
      <c r="D2512" s="9" t="s">
        <v>74</v>
      </c>
      <c r="E2512" s="11">
        <v>8.1873662519E10</v>
      </c>
      <c r="F2512" s="12">
        <v>0.039</v>
      </c>
      <c r="G2512" s="12">
        <v>578.0</v>
      </c>
      <c r="H2512" s="12">
        <v>0.06</v>
      </c>
      <c r="I2512" s="22">
        <f>VLOOKUP(A2512,ENERGY!$A$2:$F$2692,5,0)</f>
        <v>16951</v>
      </c>
      <c r="J2512" s="10">
        <f>VLOOKUP(A2513,ENERGY!$A$2:$F$2692,6,0)</f>
        <v>1236</v>
      </c>
      <c r="K2512" s="23">
        <v>0.024</v>
      </c>
      <c r="L2512" s="10">
        <f>VLOOKUP(A2512,TOURISM!$A$2:$E$2692,5,0)</f>
        <v>39000000</v>
      </c>
      <c r="M2512" s="10">
        <f>VLOOKUP(A2512,TOURISM!$A$2:$F$2692,6,0)</f>
        <v>2654000000</v>
      </c>
      <c r="N2512" s="23">
        <v>0.332</v>
      </c>
      <c r="O2512" s="23">
        <v>44.0</v>
      </c>
      <c r="P2512" s="27">
        <f t="shared" si="1157"/>
        <v>69</v>
      </c>
      <c r="Q2512" s="23">
        <v>147.0</v>
      </c>
      <c r="R2512" s="23">
        <v>0.113</v>
      </c>
      <c r="S2512" s="23">
        <v>0.545</v>
      </c>
      <c r="T2512" s="10">
        <f>VLOOKUP(A2512,TOURISM!$A$2:$E$2692,5,0)</f>
        <v>39000000</v>
      </c>
      <c r="U2512" s="10">
        <f>VLOOKUP(A2512,TOURISM!$A$2:$F$2692,6,0)</f>
        <v>2654000000</v>
      </c>
      <c r="V2512" s="10">
        <f>VLOOKUP(A2512,BUSINESS!$A$2:$E$2692,5,0)</f>
        <v>0.316</v>
      </c>
      <c r="W2512" s="10">
        <f>VLOOKUP(A2512,BUSINESS!$A$2:$F$2692,6,0)</f>
        <v>35</v>
      </c>
      <c r="X2512" s="10">
        <f>VLOOKUP(A2512,BUSINESS!$A$2:$G$2692,7,0)</f>
        <v>188</v>
      </c>
      <c r="Y2512" s="10">
        <f>VLOOKUP(A2512,BUSINESS!$A$2:$H$2692,8,0)</f>
        <v>889</v>
      </c>
      <c r="Z2512" s="10">
        <f>VLOOKUP(A2512,BUSINESS!$A$2:$I$2692,9,0)</f>
        <v>0.554</v>
      </c>
      <c r="AA2512" s="10">
        <f>VLOOKUP(A2512,BUSINESS!$A$2:$J$2692,10,0)</f>
        <v>1.558</v>
      </c>
      <c r="AB2512" s="7">
        <f t="shared" si="2"/>
        <v>724545686009</v>
      </c>
    </row>
    <row r="2513">
      <c r="A2513" s="7" t="str">
        <f t="shared" si="1"/>
        <v>Madagascar-Africa2012</v>
      </c>
      <c r="B2513" s="8" t="s">
        <v>190</v>
      </c>
      <c r="C2513" s="5" t="s">
        <v>78</v>
      </c>
      <c r="D2513" s="9" t="s">
        <v>74</v>
      </c>
      <c r="E2513" s="11">
        <v>9.880703883E9</v>
      </c>
      <c r="F2513" s="12">
        <v>0.041</v>
      </c>
      <c r="G2513" s="12">
        <v>18.0</v>
      </c>
      <c r="H2513" s="12">
        <v>0.6</v>
      </c>
      <c r="I2513" s="22">
        <f>VLOOKUP(A2513,ENERGY!$A$2:$F$2692,5,0)</f>
        <v>133681</v>
      </c>
      <c r="J2513" s="10">
        <f>VLOOKUP(A2514,ENERGY!$A$2:$F$2692,6,0)</f>
        <v>884</v>
      </c>
      <c r="K2513" s="23">
        <v>0.024</v>
      </c>
      <c r="L2513" s="10">
        <f>VLOOKUP(A2513,TOURISM!$A$2:$E$2692,5,0)</f>
        <v>20500000</v>
      </c>
      <c r="M2513" s="10">
        <f>VLOOKUP(A2513,TOURISM!$A$2:$F$2692,6,0)</f>
        <v>26703000000</v>
      </c>
      <c r="N2513" s="23">
        <v>0.404</v>
      </c>
      <c r="O2513" s="23">
        <v>195.0</v>
      </c>
      <c r="P2513" s="27">
        <f t="shared" si="1157"/>
        <v>69</v>
      </c>
      <c r="Q2513" s="23">
        <v>184.0</v>
      </c>
      <c r="R2513" s="23">
        <v>0.076</v>
      </c>
      <c r="S2513" s="23">
        <v>0.332</v>
      </c>
      <c r="T2513" s="10">
        <f>VLOOKUP(A2513,TOURISM!$A$2:$E$2692,5,0)</f>
        <v>20500000</v>
      </c>
      <c r="U2513" s="10">
        <f>VLOOKUP(A2513,TOURISM!$A$2:$F$2692,6,0)</f>
        <v>26703000000</v>
      </c>
      <c r="V2513" s="10">
        <f>VLOOKUP(A2513,BUSINESS!$A$2:$E$2692,5,0)</f>
        <v>0.364</v>
      </c>
      <c r="W2513" s="10">
        <f>VLOOKUP(A2513,BUSINESS!$A$2:$F$2692,6,0)</f>
        <v>8</v>
      </c>
      <c r="X2513" s="10">
        <f>VLOOKUP(A2513,BUSINESS!$A$2:$G$2692,7,0)</f>
        <v>144</v>
      </c>
      <c r="Y2513" s="10">
        <f>VLOOKUP(A2513,BUSINESS!$A$2:$H$2692,8,0)</f>
        <v>201</v>
      </c>
      <c r="Z2513" s="10">
        <f>VLOOKUP(A2513,BUSINESS!$A$2:$I$2692,9,0)</f>
        <v>0.021</v>
      </c>
      <c r="AA2513" s="10">
        <f>VLOOKUP(A2513,BUSINESS!$A$2:$J$2692,10,0)</f>
        <v>0.394</v>
      </c>
      <c r="AB2513" s="7">
        <f t="shared" si="2"/>
        <v>130009261618</v>
      </c>
    </row>
    <row r="2514">
      <c r="A2514" s="7" t="str">
        <f t="shared" si="1"/>
        <v>Malawi-Africa2012</v>
      </c>
      <c r="B2514" s="8" t="s">
        <v>191</v>
      </c>
      <c r="C2514" s="5" t="s">
        <v>78</v>
      </c>
      <c r="D2514" s="9" t="s">
        <v>74</v>
      </c>
      <c r="E2514" s="11">
        <v>4.240492849E9</v>
      </c>
      <c r="F2514" s="12">
        <v>0.092</v>
      </c>
      <c r="G2514" s="12">
        <v>25.0</v>
      </c>
      <c r="H2514" s="12">
        <v>0.323</v>
      </c>
      <c r="I2514" s="22">
        <f>VLOOKUP(A2514,ENERGY!$A$2:$F$2692,5,0)</f>
        <v>133681</v>
      </c>
      <c r="J2514" s="10" t="str">
        <f>VLOOKUP(A2515,ENERGY!$A$2:$F$2692,6,0)</f>
        <v>#N/A</v>
      </c>
      <c r="K2514" s="23">
        <v>0.024</v>
      </c>
      <c r="L2514" s="10">
        <f>VLOOKUP(A2514,TOURISM!$A$2:$E$2692,5,0)</f>
        <v>38000000</v>
      </c>
      <c r="M2514" s="10">
        <f>VLOOKUP(A2514,TOURISM!$A$2:$F$2692,6,0)</f>
        <v>101000000</v>
      </c>
      <c r="N2514" s="23">
        <v>0.8</v>
      </c>
      <c r="O2514" s="23">
        <v>50.0</v>
      </c>
      <c r="P2514" s="27">
        <f t="shared" si="1157"/>
        <v>69</v>
      </c>
      <c r="Q2514" s="23">
        <v>1080.0</v>
      </c>
      <c r="R2514" s="23">
        <v>0.125</v>
      </c>
      <c r="S2514" s="23">
        <v>0.512</v>
      </c>
      <c r="T2514" s="10">
        <f>VLOOKUP(A2514,TOURISM!$A$2:$E$2692,5,0)</f>
        <v>38000000</v>
      </c>
      <c r="U2514" s="10">
        <f>VLOOKUP(A2514,TOURISM!$A$2:$F$2692,6,0)</f>
        <v>101000000</v>
      </c>
      <c r="V2514" s="10">
        <f>VLOOKUP(A2514,BUSINESS!$A$2:$E$2692,5,0)</f>
        <v>0.324</v>
      </c>
      <c r="W2514" s="10">
        <f>VLOOKUP(A2514,BUSINESS!$A$2:$F$2692,6,0)</f>
        <v>40</v>
      </c>
      <c r="X2514" s="10">
        <f>VLOOKUP(A2514,BUSINESS!$A$2:$G$2692,7,0)</f>
        <v>161</v>
      </c>
      <c r="Y2514" s="10">
        <f>VLOOKUP(A2514,BUSINESS!$A$2:$H$2692,8,0)</f>
        <v>175</v>
      </c>
      <c r="Z2514" s="10">
        <f>VLOOKUP(A2514,BUSINESS!$A$2:$I$2692,9,0)</f>
        <v>0.044</v>
      </c>
      <c r="AA2514" s="10">
        <f>VLOOKUP(A2514,BUSINESS!$A$2:$J$2692,10,0)</f>
        <v>0.292</v>
      </c>
      <c r="AB2514" s="7">
        <f t="shared" si="2"/>
        <v>33923942792</v>
      </c>
    </row>
    <row r="2515">
      <c r="A2515" s="7" t="str">
        <f t="shared" si="1"/>
        <v>Mali-Africa2012</v>
      </c>
      <c r="B2515" s="8" t="s">
        <v>194</v>
      </c>
      <c r="C2515" s="5" t="s">
        <v>78</v>
      </c>
      <c r="D2515" s="9" t="s">
        <v>74</v>
      </c>
      <c r="E2515" s="11">
        <v>1.034079411E10</v>
      </c>
      <c r="F2515" s="12">
        <v>0.058</v>
      </c>
      <c r="G2515" s="12">
        <v>42.0</v>
      </c>
      <c r="H2515" s="10" t="str">
        <f>if(AND(#REF!=#REF!,#REF!=#REF!+1,ISBLANK(#REF!)),#REF!,#REF!)</f>
        <v>#REF!</v>
      </c>
      <c r="I2515" s="22" t="str">
        <f>VLOOKUP(A2515,ENERGY!$A$2:$F$2692,5,0)</f>
        <v>#N/A</v>
      </c>
      <c r="J2515" s="10" t="str">
        <f>VLOOKUP(A2516,ENERGY!$A$2:$F$2692,6,0)</f>
        <v>#N/A</v>
      </c>
      <c r="K2515" s="23">
        <v>0.024</v>
      </c>
      <c r="L2515" s="10">
        <f>VLOOKUP(A2515,TOURISM!$A$2:$E$2692,5,0)</f>
        <v>641000000</v>
      </c>
      <c r="M2515" s="10">
        <f>VLOOKUP(A2515,TOURISM!$A$2:$F$2692,6,0)</f>
        <v>128000000</v>
      </c>
      <c r="N2515" s="23">
        <v>0.441</v>
      </c>
      <c r="O2515" s="23">
        <v>20.0</v>
      </c>
      <c r="P2515" s="27">
        <f t="shared" si="1157"/>
        <v>69</v>
      </c>
      <c r="Q2515" s="23">
        <v>224.0</v>
      </c>
      <c r="R2515" s="23">
        <v>0.096</v>
      </c>
      <c r="S2515" s="23">
        <v>0.848</v>
      </c>
      <c r="T2515" s="10">
        <f>VLOOKUP(A2515,TOURISM!$A$2:$E$2692,5,0)</f>
        <v>641000000</v>
      </c>
      <c r="U2515" s="10">
        <f>VLOOKUP(A2515,TOURISM!$A$2:$F$2692,6,0)</f>
        <v>128000000</v>
      </c>
      <c r="V2515" s="10">
        <f>VLOOKUP(A2515,BUSINESS!$A$2:$E$2692,5,0)</f>
        <v>0.511</v>
      </c>
      <c r="W2515" s="10">
        <f>VLOOKUP(A2515,BUSINESS!$A$2:$F$2692,6,0)</f>
        <v>8</v>
      </c>
      <c r="X2515" s="10">
        <f>VLOOKUP(A2515,BUSINESS!$A$2:$G$2692,7,0)</f>
        <v>153</v>
      </c>
      <c r="Y2515" s="10">
        <f>VLOOKUP(A2515,BUSINESS!$A$2:$H$2692,8,0)</f>
        <v>270</v>
      </c>
      <c r="Z2515" s="10">
        <f>VLOOKUP(A2515,BUSINESS!$A$2:$I$2692,9,0)</f>
        <v>0.022</v>
      </c>
      <c r="AA2515" s="10">
        <f>VLOOKUP(A2515,BUSINESS!$A$2:$J$2692,10,0)</f>
        <v>0.984</v>
      </c>
      <c r="AB2515" s="7">
        <f t="shared" si="2"/>
        <v>107716605313</v>
      </c>
    </row>
    <row r="2516">
      <c r="A2516" s="7" t="str">
        <f t="shared" si="1"/>
        <v>Mauritania-Africa2012</v>
      </c>
      <c r="B2516" s="8" t="s">
        <v>197</v>
      </c>
      <c r="C2516" s="5" t="s">
        <v>78</v>
      </c>
      <c r="D2516" s="9" t="s">
        <v>74</v>
      </c>
      <c r="E2516" s="11">
        <v>3.958701369E9</v>
      </c>
      <c r="F2516" s="12">
        <v>0.064</v>
      </c>
      <c r="G2516" s="12">
        <v>52.0</v>
      </c>
      <c r="H2516" s="12">
        <v>0.17</v>
      </c>
      <c r="I2516" s="22" t="str">
        <f>VLOOKUP(A2516,ENERGY!$A$2:$F$2692,5,0)</f>
        <v>#N/A</v>
      </c>
      <c r="J2516" s="10" t="str">
        <f>VLOOKUP(A2517,ENERGY!$A$2:$F$2692,6,0)</f>
        <v>#N/A</v>
      </c>
      <c r="K2516" s="23">
        <v>0.024</v>
      </c>
      <c r="L2516" s="10">
        <f>VLOOKUP(A2516,TOURISM!$A$2:$E$2692,5,0)</f>
        <v>295000000</v>
      </c>
      <c r="M2516" s="10">
        <f>VLOOKUP(A2516,TOURISM!$A$2:$F$2692,6,0)</f>
        <v>2982000000</v>
      </c>
      <c r="N2516" s="23">
        <v>0.409</v>
      </c>
      <c r="O2516" s="23">
        <v>34.0</v>
      </c>
      <c r="P2516" s="27">
        <f t="shared" si="1157"/>
        <v>69</v>
      </c>
      <c r="Q2516" s="23">
        <v>344.0</v>
      </c>
      <c r="R2516" s="23">
        <v>0.083</v>
      </c>
      <c r="S2516" s="23">
        <v>1.095</v>
      </c>
      <c r="T2516" s="10">
        <f>VLOOKUP(A2516,TOURISM!$A$2:$E$2692,5,0)</f>
        <v>295000000</v>
      </c>
      <c r="U2516" s="10">
        <f>VLOOKUP(A2516,TOURISM!$A$2:$F$2692,6,0)</f>
        <v>2982000000</v>
      </c>
      <c r="V2516" s="10">
        <f>VLOOKUP(A2516,BUSINESS!$A$2:$E$2692,5,0)</f>
        <v>0.682</v>
      </c>
      <c r="W2516" s="10">
        <f>VLOOKUP(A2516,BUSINESS!$A$2:$F$2692,6,0)</f>
        <v>19</v>
      </c>
      <c r="X2516" s="10">
        <f>VLOOKUP(A2516,BUSINESS!$A$2:$G$2692,7,0)</f>
        <v>171</v>
      </c>
      <c r="Y2516" s="10">
        <f>VLOOKUP(A2516,BUSINESS!$A$2:$H$2692,8,0)</f>
        <v>696</v>
      </c>
      <c r="Z2516" s="10">
        <f>VLOOKUP(A2516,BUSINESS!$A$2:$I$2692,9,0)</f>
        <v>0.054</v>
      </c>
      <c r="AA2516" s="10">
        <f>VLOOKUP(A2516,BUSINESS!$A$2:$J$2692,10,0)</f>
        <v>1.06</v>
      </c>
      <c r="AB2516" s="7">
        <f t="shared" si="2"/>
        <v>47695197217</v>
      </c>
    </row>
    <row r="2517">
      <c r="A2517" s="7" t="str">
        <f t="shared" si="1"/>
        <v>Mauritius-Africa2012</v>
      </c>
      <c r="B2517" s="8" t="s">
        <v>198</v>
      </c>
      <c r="C2517" s="5" t="s">
        <v>78</v>
      </c>
      <c r="D2517" s="9" t="s">
        <v>74</v>
      </c>
      <c r="E2517" s="11">
        <v>1.1442063228E10</v>
      </c>
      <c r="F2517" s="12">
        <v>0.048</v>
      </c>
      <c r="G2517" s="12">
        <v>444.0</v>
      </c>
      <c r="H2517" s="12">
        <v>0.087</v>
      </c>
      <c r="I2517" s="22" t="str">
        <f>VLOOKUP(A2517,ENERGY!$A$2:$F$2692,5,0)</f>
        <v>#N/A</v>
      </c>
      <c r="J2517" s="10" t="str">
        <f>VLOOKUP(A2518,ENERGY!$A$2:$F$2692,6,0)</f>
        <v>#N/A</v>
      </c>
      <c r="K2517" s="23">
        <v>0.024</v>
      </c>
      <c r="L2517" s="10">
        <f>VLOOKUP(A2517,TOURISM!$A$2:$E$2692,5,0)</f>
        <v>1778000000</v>
      </c>
      <c r="M2517" s="10">
        <f>VLOOKUP(A2517,TOURISM!$A$2:$F$2692,6,0)</f>
        <v>394000000</v>
      </c>
      <c r="N2517" s="27">
        <f t="shared" ref="N2517:S2517" si="1161">if(AND(L2517=L2518,M2517=M2517+1,ISBLANK(N2518)),N2517,N2518)</f>
        <v>0.37</v>
      </c>
      <c r="O2517" s="27">
        <f t="shared" si="1161"/>
        <v>13</v>
      </c>
      <c r="P2517" s="27">
        <f t="shared" si="1161"/>
        <v>69</v>
      </c>
      <c r="Q2517" s="27">
        <f t="shared" si="1161"/>
        <v>117</v>
      </c>
      <c r="R2517" s="27">
        <f t="shared" si="1161"/>
        <v>0.42</v>
      </c>
      <c r="S2517" s="27">
        <f t="shared" si="1161"/>
        <v>1.387</v>
      </c>
      <c r="T2517" s="10">
        <f>VLOOKUP(A2517,TOURISM!$A$2:$E$2692,5,0)</f>
        <v>1778000000</v>
      </c>
      <c r="U2517" s="10">
        <f>VLOOKUP(A2517,TOURISM!$A$2:$F$2692,6,0)</f>
        <v>394000000</v>
      </c>
      <c r="V2517" s="10">
        <f>VLOOKUP(A2517,BUSINESS!$A$2:$E$2692,5,0)</f>
        <v>0.275</v>
      </c>
      <c r="W2517" s="10">
        <f>VLOOKUP(A2517,BUSINESS!$A$2:$F$2692,6,0)</f>
        <v>6</v>
      </c>
      <c r="X2517" s="10">
        <f>VLOOKUP(A2517,BUSINESS!$A$2:$G$2692,7,0)</f>
        <v>20</v>
      </c>
      <c r="Y2517" s="10">
        <f>VLOOKUP(A2517,BUSINESS!$A$2:$H$2692,8,0)</f>
        <v>161</v>
      </c>
      <c r="Z2517" s="10">
        <f>VLOOKUP(A2517,BUSINESS!$A$2:$I$2692,9,0)</f>
        <v>0.354</v>
      </c>
      <c r="AA2517" s="10">
        <f>VLOOKUP(A2517,BUSINESS!$A$2:$J$2692,10,0)</f>
        <v>1.199</v>
      </c>
      <c r="AB2517" s="7">
        <f t="shared" si="2"/>
        <v>27243007686</v>
      </c>
    </row>
    <row r="2518">
      <c r="A2518" s="7" t="str">
        <f t="shared" si="1"/>
        <v>Morocco-Africa2012</v>
      </c>
      <c r="B2518" s="8" t="s">
        <v>205</v>
      </c>
      <c r="C2518" s="5" t="s">
        <v>78</v>
      </c>
      <c r="D2518" s="9" t="s">
        <v>74</v>
      </c>
      <c r="E2518" s="11">
        <v>9.5981572517E10</v>
      </c>
      <c r="F2518" s="12">
        <v>0.064</v>
      </c>
      <c r="G2518" s="12">
        <v>190.0</v>
      </c>
      <c r="H2518" s="10" t="str">
        <f>if(AND(#REF!=#REF!,#REF!=#REF!+1,ISBLANK(#REF!)),#REF!,#REF!)</f>
        <v>#REF!</v>
      </c>
      <c r="I2518" s="22" t="str">
        <f>VLOOKUP(A2518,ENERGY!$A$2:$F$2692,5,0)</f>
        <v>#N/A</v>
      </c>
      <c r="J2518" s="10" t="str">
        <f>VLOOKUP(A2519,ENERGY!$A$2:$F$2692,6,0)</f>
        <v>#N/A</v>
      </c>
      <c r="K2518" s="23">
        <v>0.024</v>
      </c>
      <c r="L2518" s="10">
        <f>VLOOKUP(A2518,TOURISM!$A$2:$E$2692,5,0)</f>
        <v>8491000000</v>
      </c>
      <c r="M2518" s="10">
        <f>VLOOKUP(A2518,TOURISM!$A$2:$F$2692,6,0)</f>
        <v>2095000000</v>
      </c>
      <c r="N2518" s="23">
        <v>0.37</v>
      </c>
      <c r="O2518" s="23">
        <v>13.0</v>
      </c>
      <c r="P2518" s="27">
        <f t="shared" ref="P2518:P2519" si="1162">if(AND(N2518=N2519,O2518=O2518+1,ISBLANK(P2519)),P2518,P2519)</f>
        <v>69</v>
      </c>
      <c r="Q2518" s="23">
        <v>117.0</v>
      </c>
      <c r="R2518" s="23">
        <v>0.42</v>
      </c>
      <c r="S2518" s="23">
        <v>1.387</v>
      </c>
      <c r="T2518" s="10">
        <f>VLOOKUP(A2518,TOURISM!$A$2:$E$2692,5,0)</f>
        <v>8491000000</v>
      </c>
      <c r="U2518" s="10">
        <f>VLOOKUP(A2518,TOURISM!$A$2:$F$2692,6,0)</f>
        <v>2095000000</v>
      </c>
      <c r="V2518" s="10">
        <f>VLOOKUP(A2518,BUSINESS!$A$2:$E$2692,5,0)</f>
        <v>0.496</v>
      </c>
      <c r="W2518" s="10">
        <f>VLOOKUP(A2518,BUSINESS!$A$2:$F$2692,6,0)</f>
        <v>12</v>
      </c>
      <c r="X2518" s="10">
        <f>VLOOKUP(A2518,BUSINESS!$A$2:$G$2692,7,0)</f>
        <v>95</v>
      </c>
      <c r="Y2518" s="10">
        <f>VLOOKUP(A2518,BUSINESS!$A$2:$H$2692,8,0)</f>
        <v>238</v>
      </c>
      <c r="Z2518" s="10">
        <f>VLOOKUP(A2518,BUSINESS!$A$2:$I$2692,9,0)</f>
        <v>0.554</v>
      </c>
      <c r="AA2518" s="10">
        <f>VLOOKUP(A2518,BUSINESS!$A$2:$J$2692,10,0)</f>
        <v>1.2</v>
      </c>
      <c r="AB2518" s="7">
        <f t="shared" si="2"/>
        <v>228527553612</v>
      </c>
    </row>
    <row r="2519">
      <c r="A2519" s="7" t="str">
        <f t="shared" si="1"/>
        <v>Mozambique-Africa2012</v>
      </c>
      <c r="B2519" s="8" t="s">
        <v>206</v>
      </c>
      <c r="C2519" s="5" t="s">
        <v>78</v>
      </c>
      <c r="D2519" s="9" t="s">
        <v>74</v>
      </c>
      <c r="E2519" s="11">
        <v>1.4376457305E10</v>
      </c>
      <c r="F2519" s="12">
        <v>0.064</v>
      </c>
      <c r="G2519" s="12">
        <v>37.0</v>
      </c>
      <c r="H2519" s="12">
        <v>0.168</v>
      </c>
      <c r="I2519" s="22" t="str">
        <f>VLOOKUP(A2519,ENERGY!$A$2:$F$2692,5,0)</f>
        <v>#N/A</v>
      </c>
      <c r="J2519" s="10">
        <f>VLOOKUP(A2520,ENERGY!$A$2:$F$2692,6,0)</f>
        <v>2329</v>
      </c>
      <c r="K2519" s="23">
        <v>0.024</v>
      </c>
      <c r="L2519" s="10">
        <f>VLOOKUP(A2519,TOURISM!$A$2:$E$2692,5,0)</f>
        <v>289000000</v>
      </c>
      <c r="M2519" s="10">
        <f>VLOOKUP(A2519,TOURISM!$A$2:$F$2692,6,0)</f>
        <v>230000000</v>
      </c>
      <c r="N2519" s="23">
        <v>0.525</v>
      </c>
      <c r="O2519" s="23">
        <v>19.0</v>
      </c>
      <c r="P2519" s="27">
        <f t="shared" si="1162"/>
        <v>69</v>
      </c>
      <c r="Q2519" s="23">
        <v>155.0</v>
      </c>
      <c r="R2519" s="23">
        <v>0.69</v>
      </c>
      <c r="S2519" s="23">
        <v>1.459</v>
      </c>
      <c r="T2519" s="10">
        <f>VLOOKUP(A2519,TOURISM!$A$2:$E$2692,5,0)</f>
        <v>289000000</v>
      </c>
      <c r="U2519" s="10">
        <f>VLOOKUP(A2519,TOURISM!$A$2:$F$2692,6,0)</f>
        <v>230000000</v>
      </c>
      <c r="V2519" s="10">
        <f>VLOOKUP(A2519,BUSINESS!$A$2:$E$2692,5,0)</f>
        <v>0.375</v>
      </c>
      <c r="W2519" s="10">
        <f>VLOOKUP(A2519,BUSINESS!$A$2:$F$2692,6,0)</f>
        <v>13</v>
      </c>
      <c r="X2519" s="10">
        <f>VLOOKUP(A2519,BUSINESS!$A$2:$G$2692,7,0)</f>
        <v>142</v>
      </c>
      <c r="Y2519" s="10">
        <f>VLOOKUP(A2519,BUSINESS!$A$2:$H$2692,8,0)</f>
        <v>230</v>
      </c>
      <c r="Z2519" s="10">
        <f>VLOOKUP(A2519,BUSINESS!$A$2:$I$2692,9,0)</f>
        <v>0.048</v>
      </c>
      <c r="AA2519" s="10">
        <f>VLOOKUP(A2519,BUSINESS!$A$2:$J$2692,10,0)</f>
        <v>0.349</v>
      </c>
      <c r="AB2519" s="7">
        <f t="shared" si="2"/>
        <v>20835445370</v>
      </c>
    </row>
    <row r="2520">
      <c r="A2520" s="7" t="str">
        <f t="shared" si="1"/>
        <v>Namibia-Africa2012</v>
      </c>
      <c r="B2520" s="8" t="s">
        <v>208</v>
      </c>
      <c r="C2520" s="5" t="s">
        <v>78</v>
      </c>
      <c r="D2520" s="9" t="s">
        <v>74</v>
      </c>
      <c r="E2520" s="11">
        <v>1.339938655E10</v>
      </c>
      <c r="F2520" s="12">
        <v>0.083</v>
      </c>
      <c r="G2520" s="12">
        <v>473.0</v>
      </c>
      <c r="H2520" s="12">
        <v>0.087</v>
      </c>
      <c r="I2520" s="22">
        <f>VLOOKUP(A2520,ENERGY!$A$2:$F$2692,5,0)</f>
        <v>1294</v>
      </c>
      <c r="J2520" s="10">
        <f>VLOOKUP(A2521,ENERGY!$A$2:$F$2692,6,0)</f>
        <v>807</v>
      </c>
      <c r="K2520" s="23">
        <v>0.024</v>
      </c>
      <c r="L2520" s="10">
        <f>VLOOKUP(A2520,TOURISM!$A$2:$E$2692,5,0)</f>
        <v>1778000000</v>
      </c>
      <c r="M2520" s="10">
        <f>VLOOKUP(A2520,TOURISM!$A$2:$F$2692,6,0)</f>
        <v>71000000</v>
      </c>
      <c r="N2520" s="27">
        <f t="shared" ref="N2520:S2520" si="1163">if(AND(L2520=L2521,M2520=M2520+1,ISBLANK(N2521)),N2520,N2521)</f>
        <v>0.423</v>
      </c>
      <c r="O2520" s="27">
        <f t="shared" si="1163"/>
        <v>5</v>
      </c>
      <c r="P2520" s="27">
        <f t="shared" si="1163"/>
        <v>69</v>
      </c>
      <c r="Q2520" s="27">
        <f t="shared" si="1163"/>
        <v>119</v>
      </c>
      <c r="R2520" s="27">
        <f t="shared" si="1163"/>
        <v>0.143</v>
      </c>
      <c r="S2520" s="27">
        <f t="shared" si="1163"/>
        <v>0.055</v>
      </c>
      <c r="T2520" s="10">
        <f>VLOOKUP(A2520,TOURISM!$A$2:$E$2692,5,0)</f>
        <v>1778000000</v>
      </c>
      <c r="U2520" s="10">
        <f>VLOOKUP(A2520,TOURISM!$A$2:$F$2692,6,0)</f>
        <v>71000000</v>
      </c>
      <c r="V2520" s="10">
        <f>VLOOKUP(A2520,BUSINESS!$A$2:$E$2692,5,0)</f>
        <v>0.218</v>
      </c>
      <c r="W2520" s="10">
        <f>VLOOKUP(A2520,BUSINESS!$A$2:$F$2692,6,0)</f>
        <v>66</v>
      </c>
      <c r="X2520" s="10">
        <f>VLOOKUP(A2520,BUSINESS!$A$2:$G$2692,7,0)</f>
        <v>94</v>
      </c>
      <c r="Y2520" s="10">
        <f>VLOOKUP(A2520,BUSINESS!$A$2:$H$2692,8,0)</f>
        <v>314</v>
      </c>
      <c r="Z2520" s="10">
        <f>VLOOKUP(A2520,BUSINESS!$A$2:$I$2692,9,0)</f>
        <v>0.129</v>
      </c>
      <c r="AA2520" s="10">
        <f>VLOOKUP(A2520,BUSINESS!$A$2:$J$2692,10,0)</f>
        <v>0.95</v>
      </c>
      <c r="AB2520" s="7">
        <f t="shared" si="2"/>
        <v>93702003846</v>
      </c>
    </row>
    <row r="2521">
      <c r="A2521" s="7" t="str">
        <f t="shared" si="1"/>
        <v>Niger-Africa2012</v>
      </c>
      <c r="B2521" s="8" t="s">
        <v>214</v>
      </c>
      <c r="C2521" s="5" t="s">
        <v>78</v>
      </c>
      <c r="D2521" s="9" t="s">
        <v>74</v>
      </c>
      <c r="E2521" s="11">
        <v>6.773185511E9</v>
      </c>
      <c r="F2521" s="12">
        <v>0.072</v>
      </c>
      <c r="G2521" s="12">
        <v>25.0</v>
      </c>
      <c r="H2521" s="10" t="str">
        <f>if(AND(#REF!=#REF!,#REF!=#REF!+1,ISBLANK(#REF!)),#REF!,#REF!)</f>
        <v>#REF!</v>
      </c>
      <c r="I2521" s="22">
        <f>VLOOKUP(A2521,ENERGY!$A$2:$F$2692,5,0)</f>
        <v>133681</v>
      </c>
      <c r="J2521" s="10">
        <f>VLOOKUP(A2522,ENERGY!$A$2:$F$2692,6,0)</f>
        <v>98514</v>
      </c>
      <c r="K2521" s="23">
        <v>0.024</v>
      </c>
      <c r="L2521" s="10">
        <f>VLOOKUP(A2521,TOURISM!$A$2:$E$2692,5,0)</f>
        <v>6900000</v>
      </c>
      <c r="M2521" s="10">
        <f>VLOOKUP(A2521,TOURISM!$A$2:$F$2692,6,0)</f>
        <v>1649000000</v>
      </c>
      <c r="N2521" s="27">
        <f t="shared" ref="N2521:Q2521" si="1164">if(AND(L2521=L2522,M2521=M2521+1,ISBLANK(N2522)),N2521,N2522)</f>
        <v>0.423</v>
      </c>
      <c r="O2521" s="27">
        <f t="shared" si="1164"/>
        <v>5</v>
      </c>
      <c r="P2521" s="27">
        <f t="shared" si="1164"/>
        <v>69</v>
      </c>
      <c r="Q2521" s="27">
        <f t="shared" si="1164"/>
        <v>119</v>
      </c>
      <c r="R2521" s="23">
        <v>0.143</v>
      </c>
      <c r="S2521" s="23">
        <v>0.055</v>
      </c>
      <c r="T2521" s="10">
        <f>VLOOKUP(A2521,TOURISM!$A$2:$E$2692,5,0)</f>
        <v>6900000</v>
      </c>
      <c r="U2521" s="10">
        <f>VLOOKUP(A2521,TOURISM!$A$2:$F$2692,6,0)</f>
        <v>1649000000</v>
      </c>
      <c r="V2521" s="10">
        <f>VLOOKUP(A2521,BUSINESS!$A$2:$E$2692,5,0)</f>
        <v>0.438</v>
      </c>
      <c r="W2521" s="10">
        <f>VLOOKUP(A2521,BUSINESS!$A$2:$F$2692,6,0)</f>
        <v>17</v>
      </c>
      <c r="X2521" s="10">
        <f>VLOOKUP(A2521,BUSINESS!$A$2:$G$2692,7,0)</f>
        <v>174</v>
      </c>
      <c r="Y2521" s="10">
        <f>VLOOKUP(A2521,BUSINESS!$A$2:$H$2692,8,0)</f>
        <v>270</v>
      </c>
      <c r="Z2521" s="10">
        <f>VLOOKUP(A2521,BUSINESS!$A$2:$I$2692,9,0)</f>
        <v>0.014</v>
      </c>
      <c r="AA2521" s="10">
        <f>VLOOKUP(A2521,BUSINESS!$A$2:$J$2692,10,0)</f>
        <v>0.314</v>
      </c>
      <c r="AB2521" s="7">
        <f t="shared" si="2"/>
        <v>47364933643</v>
      </c>
    </row>
    <row r="2522">
      <c r="A2522" s="7" t="str">
        <f t="shared" si="1"/>
        <v>Nigeria-Africa2012</v>
      </c>
      <c r="B2522" s="8" t="s">
        <v>215</v>
      </c>
      <c r="C2522" s="5" t="s">
        <v>78</v>
      </c>
      <c r="D2522" s="9" t="s">
        <v>74</v>
      </c>
      <c r="E2522" s="11">
        <v>4.63E11</v>
      </c>
      <c r="F2522" s="12">
        <v>0.061</v>
      </c>
      <c r="G2522" s="12">
        <v>94.0</v>
      </c>
      <c r="H2522" s="12">
        <v>0.168</v>
      </c>
      <c r="I2522" s="22">
        <f>VLOOKUP(A2522,ENERGY!$A$2:$F$2692,5,0)</f>
        <v>107005</v>
      </c>
      <c r="J2522" s="10">
        <f>VLOOKUP(A2523,ENERGY!$A$2:$F$2692,6,0)</f>
        <v>528</v>
      </c>
      <c r="K2522" s="23">
        <v>0.024</v>
      </c>
      <c r="L2522" s="10">
        <f>VLOOKUP(A2522,TOURISM!$A$2:$E$2692,5,0)</f>
        <v>641000000</v>
      </c>
      <c r="M2522" s="10">
        <f>VLOOKUP(A2522,TOURISM!$A$2:$F$2692,6,0)</f>
        <v>9280000000</v>
      </c>
      <c r="N2522" s="27">
        <f t="shared" ref="N2522:Q2522" si="1165">if(AND(L2522=L2523,M2522=M2522+1,ISBLANK(N2523)),N2522,N2523)</f>
        <v>0.423</v>
      </c>
      <c r="O2522" s="27">
        <f t="shared" si="1165"/>
        <v>5</v>
      </c>
      <c r="P2522" s="27">
        <f t="shared" si="1165"/>
        <v>69</v>
      </c>
      <c r="Q2522" s="27">
        <f t="shared" si="1165"/>
        <v>119</v>
      </c>
      <c r="R2522" s="23">
        <v>0.58</v>
      </c>
      <c r="S2522" s="23">
        <v>1.262</v>
      </c>
      <c r="T2522" s="10">
        <f>VLOOKUP(A2522,TOURISM!$A$2:$E$2692,5,0)</f>
        <v>641000000</v>
      </c>
      <c r="U2522" s="10">
        <f>VLOOKUP(A2522,TOURISM!$A$2:$F$2692,6,0)</f>
        <v>9280000000</v>
      </c>
      <c r="V2522" s="10">
        <f>VLOOKUP(A2522,BUSINESS!$A$2:$E$2692,5,0)</f>
        <v>0.338</v>
      </c>
      <c r="W2522" s="10">
        <f>VLOOKUP(A2522,BUSINESS!$A$2:$F$2692,6,0)</f>
        <v>28</v>
      </c>
      <c r="X2522" s="10">
        <f>VLOOKUP(A2522,BUSINESS!$A$2:$G$2692,7,0)</f>
        <v>138</v>
      </c>
      <c r="Y2522" s="10">
        <f>VLOOKUP(A2522,BUSINESS!$A$2:$H$2692,8,0)</f>
        <v>956</v>
      </c>
      <c r="Z2522" s="10">
        <f>VLOOKUP(A2522,BUSINESS!$A$2:$I$2692,9,0)</f>
        <v>0.328</v>
      </c>
      <c r="AA2522" s="10">
        <f>VLOOKUP(A2522,BUSINESS!$A$2:$J$2692,10,0)</f>
        <v>0.668</v>
      </c>
      <c r="AB2522" s="7">
        <f t="shared" si="2"/>
        <v>798275862069</v>
      </c>
    </row>
    <row r="2523">
      <c r="A2523" s="7" t="str">
        <f t="shared" si="1"/>
        <v>Rwanda-Africa2012</v>
      </c>
      <c r="B2523" s="8" t="s">
        <v>232</v>
      </c>
      <c r="C2523" s="5" t="s">
        <v>78</v>
      </c>
      <c r="D2523" s="9" t="s">
        <v>74</v>
      </c>
      <c r="E2523" s="11">
        <v>7.133378888E9</v>
      </c>
      <c r="F2523" s="12">
        <v>0.107</v>
      </c>
      <c r="G2523" s="12">
        <v>66.0</v>
      </c>
      <c r="H2523" s="10" t="str">
        <f>if(AND(#REF!=#REF!,#REF!=#REF!+1,ISBLANK(#REF!)),#REF!,#REF!)</f>
        <v>#REF!</v>
      </c>
      <c r="I2523" s="22">
        <f>VLOOKUP(A2523,ENERGY!$A$2:$F$2692,5,0)</f>
        <v>133681</v>
      </c>
      <c r="J2523" s="10">
        <f>VLOOKUP(A2524,ENERGY!$A$2:$F$2692,6,0)</f>
        <v>84</v>
      </c>
      <c r="K2523" s="23">
        <v>0.024</v>
      </c>
      <c r="L2523" s="10">
        <f>VLOOKUP(A2523,TOURISM!$A$2:$E$2692,5,0)</f>
        <v>337000000</v>
      </c>
      <c r="M2523" s="10">
        <f>VLOOKUP(A2523,TOURISM!$A$2:$F$2692,6,0)</f>
        <v>133000000</v>
      </c>
      <c r="N2523" s="23">
        <v>0.423</v>
      </c>
      <c r="O2523" s="23">
        <v>5.0</v>
      </c>
      <c r="P2523" s="27">
        <f t="shared" ref="P2523:P2524" si="1166">if(AND(N2523=N2524,O2523=O2523+1,ISBLANK(P2524)),P2523,P2524)</f>
        <v>69</v>
      </c>
      <c r="Q2523" s="23">
        <v>119.0</v>
      </c>
      <c r="R2523" s="23">
        <v>0.803</v>
      </c>
      <c r="S2523" s="23">
        <v>0.705</v>
      </c>
      <c r="T2523" s="10">
        <f>VLOOKUP(A2523,TOURISM!$A$2:$E$2692,5,0)</f>
        <v>337000000</v>
      </c>
      <c r="U2523" s="10">
        <f>VLOOKUP(A2523,TOURISM!$A$2:$F$2692,6,0)</f>
        <v>133000000</v>
      </c>
      <c r="V2523" s="10">
        <f>VLOOKUP(A2523,BUSINESS!$A$2:$E$2692,5,0)</f>
        <v>0.308</v>
      </c>
      <c r="W2523" s="10">
        <f>VLOOKUP(A2523,BUSINESS!$A$2:$F$2692,6,0)</f>
        <v>3</v>
      </c>
      <c r="X2523" s="10">
        <f>VLOOKUP(A2523,BUSINESS!$A$2:$G$2692,7,0)</f>
        <v>54</v>
      </c>
      <c r="Y2523" s="10">
        <f>VLOOKUP(A2523,BUSINESS!$A$2:$H$2692,8,0)</f>
        <v>134</v>
      </c>
      <c r="Z2523" s="10">
        <f>VLOOKUP(A2523,BUSINESS!$A$2:$I$2692,9,0)</f>
        <v>0.08</v>
      </c>
      <c r="AA2523" s="10">
        <f>VLOOKUP(A2523,BUSINESS!$A$2:$J$2692,10,0)</f>
        <v>0.497</v>
      </c>
      <c r="AB2523" s="7">
        <f t="shared" si="2"/>
        <v>8883410819</v>
      </c>
    </row>
    <row r="2524">
      <c r="A2524" s="7" t="str">
        <f t="shared" si="1"/>
        <v>Sao Tome and Principe-Africa2012</v>
      </c>
      <c r="B2524" s="8" t="s">
        <v>235</v>
      </c>
      <c r="C2524" s="5" t="s">
        <v>78</v>
      </c>
      <c r="D2524" s="9" t="s">
        <v>74</v>
      </c>
      <c r="E2524" s="11">
        <v>2.6332845E8</v>
      </c>
      <c r="F2524" s="12">
        <v>0.079</v>
      </c>
      <c r="G2524" s="12">
        <v>109.0</v>
      </c>
      <c r="H2524" s="12">
        <v>0.262</v>
      </c>
      <c r="I2524" s="22">
        <f>VLOOKUP(A2524,ENERGY!$A$2:$F$2692,5,0)</f>
        <v>44</v>
      </c>
      <c r="J2524" s="10">
        <f>VLOOKUP(A2525,ENERGY!$A$2:$F$2692,6,0)</f>
        <v>4789</v>
      </c>
      <c r="K2524" s="23">
        <v>0.024</v>
      </c>
      <c r="L2524" s="10">
        <f>VLOOKUP(A2524,TOURISM!$A$2:$E$2692,5,0)</f>
        <v>15000000</v>
      </c>
      <c r="M2524" s="10">
        <f>VLOOKUP(A2524,TOURISM!$A$2:$F$2692,6,0)</f>
        <v>1300000</v>
      </c>
      <c r="N2524" s="23">
        <v>0.606</v>
      </c>
      <c r="O2524" s="23">
        <v>7.0</v>
      </c>
      <c r="P2524" s="27">
        <f t="shared" si="1166"/>
        <v>69</v>
      </c>
      <c r="Q2524" s="23">
        <v>218.0</v>
      </c>
      <c r="R2524" s="23">
        <v>0.415</v>
      </c>
      <c r="S2524" s="23">
        <v>0.729</v>
      </c>
      <c r="T2524" s="10">
        <f>VLOOKUP(A2524,TOURISM!$A$2:$E$2692,5,0)</f>
        <v>15000000</v>
      </c>
      <c r="U2524" s="10">
        <f>VLOOKUP(A2524,TOURISM!$A$2:$F$2692,6,0)</f>
        <v>1300000</v>
      </c>
      <c r="V2524" s="10">
        <f>VLOOKUP(A2524,BUSINESS!$A$2:$E$2692,5,0)</f>
        <v>0.325</v>
      </c>
      <c r="W2524" s="10">
        <f>VLOOKUP(A2524,BUSINESS!$A$2:$F$2692,6,0)</f>
        <v>5</v>
      </c>
      <c r="X2524" s="10">
        <f>VLOOKUP(A2524,BUSINESS!$A$2:$G$2692,7,0)</f>
        <v>166</v>
      </c>
      <c r="Y2524" s="10">
        <f>VLOOKUP(A2524,BUSINESS!$A$2:$H$2692,8,0)</f>
        <v>424</v>
      </c>
      <c r="Z2524" s="10">
        <f>VLOOKUP(A2524,BUSINESS!$A$2:$I$2692,9,0)</f>
        <v>0.216</v>
      </c>
      <c r="AA2524" s="10">
        <f>VLOOKUP(A2524,BUSINESS!$A$2:$J$2692,10,0)</f>
        <v>0.65</v>
      </c>
      <c r="AB2524" s="7">
        <f t="shared" si="2"/>
        <v>634526385.5</v>
      </c>
    </row>
    <row r="2525">
      <c r="A2525" s="7" t="str">
        <f t="shared" si="1"/>
        <v>Senegal-Africa2012</v>
      </c>
      <c r="B2525" s="8" t="s">
        <v>237</v>
      </c>
      <c r="C2525" s="5" t="s">
        <v>78</v>
      </c>
      <c r="D2525" s="9" t="s">
        <v>74</v>
      </c>
      <c r="E2525" s="11">
        <v>1.4045680427E10</v>
      </c>
      <c r="F2525" s="12">
        <v>0.05</v>
      </c>
      <c r="G2525" s="12">
        <v>51.0</v>
      </c>
      <c r="H2525" s="10" t="str">
        <f>if(AND(#REF!=#REF!,#REF!=#REF!+1,ISBLANK(#REF!)),#REF!,#REF!)</f>
        <v>#REF!</v>
      </c>
      <c r="I2525" s="22">
        <f>VLOOKUP(A2525,ENERGY!$A$2:$F$2692,5,0)</f>
        <v>2798</v>
      </c>
      <c r="J2525" s="10">
        <f>VLOOKUP(A2526,ENERGY!$A$2:$F$2692,6,0)</f>
        <v>744</v>
      </c>
      <c r="K2525" s="23">
        <v>0.024</v>
      </c>
      <c r="L2525" s="10">
        <f>VLOOKUP(A2525,TOURISM!$A$2:$E$2692,5,0)</f>
        <v>1980000000</v>
      </c>
      <c r="M2525" s="10">
        <f>VLOOKUP(A2525,TOURISM!$A$2:$F$2692,6,0)</f>
        <v>804000000</v>
      </c>
      <c r="N2525" s="27">
        <f t="shared" ref="N2525:Q2525" si="1167">if(AND(L2525=L2526,M2525=M2525+1,ISBLANK(N2526)),N2525,N2526)</f>
        <v>0.461</v>
      </c>
      <c r="O2525" s="27">
        <f t="shared" si="1167"/>
        <v>5</v>
      </c>
      <c r="P2525" s="27">
        <f t="shared" si="1167"/>
        <v>69</v>
      </c>
      <c r="Q2525" s="27">
        <f t="shared" si="1167"/>
        <v>187</v>
      </c>
      <c r="R2525" s="23">
        <v>0.833</v>
      </c>
      <c r="S2525" s="23">
        <v>1.311</v>
      </c>
      <c r="T2525" s="10">
        <f>VLOOKUP(A2525,TOURISM!$A$2:$E$2692,5,0)</f>
        <v>1980000000</v>
      </c>
      <c r="U2525" s="10">
        <f>VLOOKUP(A2525,TOURISM!$A$2:$F$2692,6,0)</f>
        <v>804000000</v>
      </c>
      <c r="V2525" s="10">
        <f>VLOOKUP(A2525,BUSINESS!$A$2:$E$2692,5,0)</f>
        <v>0.455</v>
      </c>
      <c r="W2525" s="10">
        <f>VLOOKUP(A2525,BUSINESS!$A$2:$F$2692,6,0)</f>
        <v>6</v>
      </c>
      <c r="X2525" s="10">
        <f>VLOOKUP(A2525,BUSINESS!$A$2:$G$2692,7,0)</f>
        <v>176</v>
      </c>
      <c r="Y2525" s="10">
        <f>VLOOKUP(A2525,BUSINESS!$A$2:$H$2692,8,0)</f>
        <v>666</v>
      </c>
      <c r="Z2525" s="10">
        <f>VLOOKUP(A2525,BUSINESS!$A$2:$I$2692,9,0)</f>
        <v>0.192</v>
      </c>
      <c r="AA2525" s="10">
        <f>VLOOKUP(A2525,BUSINESS!$A$2:$J$2692,10,0)</f>
        <v>0.836</v>
      </c>
      <c r="AB2525" s="7">
        <f t="shared" si="2"/>
        <v>16861561137</v>
      </c>
    </row>
    <row r="2526">
      <c r="A2526" s="7" t="str">
        <f t="shared" si="1"/>
        <v>Seychelles-Africa2012</v>
      </c>
      <c r="B2526" s="8" t="s">
        <v>239</v>
      </c>
      <c r="C2526" s="5" t="s">
        <v>78</v>
      </c>
      <c r="D2526" s="9" t="s">
        <v>74</v>
      </c>
      <c r="E2526" s="11">
        <v>1.032199341E9</v>
      </c>
      <c r="F2526" s="12">
        <v>0.047</v>
      </c>
      <c r="G2526" s="12">
        <v>521.0</v>
      </c>
      <c r="H2526" s="12">
        <v>0.122</v>
      </c>
      <c r="I2526" s="22">
        <f>VLOOKUP(A2526,ENERGY!$A$2:$F$2692,5,0)</f>
        <v>243</v>
      </c>
      <c r="J2526" s="10">
        <f>VLOOKUP(A2527,ENERGY!$A$2:$F$2692,6,0)</f>
        <v>733</v>
      </c>
      <c r="K2526" s="23">
        <v>0.024</v>
      </c>
      <c r="L2526" s="10">
        <f>VLOOKUP(A2526,TOURISM!$A$2:$E$2692,5,0)</f>
        <v>26000000</v>
      </c>
      <c r="M2526" s="10">
        <f>VLOOKUP(A2526,TOURISM!$A$2:$F$2692,6,0)</f>
        <v>4000000</v>
      </c>
      <c r="N2526" s="27">
        <f t="shared" ref="N2526:Q2526" si="1168">if(AND(L2526=L2527,M2526=M2526+1,ISBLANK(N2527)),N2526,N2527)</f>
        <v>0.461</v>
      </c>
      <c r="O2526" s="27">
        <f t="shared" si="1168"/>
        <v>5</v>
      </c>
      <c r="P2526" s="27">
        <f t="shared" si="1168"/>
        <v>69</v>
      </c>
      <c r="Q2526" s="27">
        <f t="shared" si="1168"/>
        <v>187</v>
      </c>
      <c r="R2526" s="23">
        <v>0.647</v>
      </c>
      <c r="S2526" s="23">
        <v>1.208</v>
      </c>
      <c r="T2526" s="10">
        <f>VLOOKUP(A2526,TOURISM!$A$2:$E$2692,5,0)</f>
        <v>26000000</v>
      </c>
      <c r="U2526" s="10">
        <f>VLOOKUP(A2526,TOURISM!$A$2:$F$2692,6,0)</f>
        <v>4000000</v>
      </c>
      <c r="V2526" s="10">
        <f>VLOOKUP(A2526,BUSINESS!$A$2:$E$2692,5,0)</f>
        <v>0.257</v>
      </c>
      <c r="W2526" s="10">
        <f>VLOOKUP(A2526,BUSINESS!$A$2:$F$2692,6,0)</f>
        <v>39</v>
      </c>
      <c r="X2526" s="10">
        <f>VLOOKUP(A2526,BUSINESS!$A$2:$G$2692,7,0)</f>
        <v>77</v>
      </c>
      <c r="Y2526" s="10">
        <f>VLOOKUP(A2526,BUSINESS!$A$2:$H$2692,8,0)</f>
        <v>76</v>
      </c>
      <c r="Z2526" s="10">
        <f>VLOOKUP(A2526,BUSINESS!$A$2:$I$2692,9,0)</f>
        <v>0.471</v>
      </c>
      <c r="AA2526" s="10">
        <f>VLOOKUP(A2526,BUSINESS!$A$2:$J$2692,10,0)</f>
        <v>1.478</v>
      </c>
      <c r="AB2526" s="7">
        <f t="shared" si="2"/>
        <v>1595362196</v>
      </c>
    </row>
    <row r="2527">
      <c r="A2527" s="7" t="str">
        <f t="shared" si="1"/>
        <v>Sierra Leone-Africa2012</v>
      </c>
      <c r="B2527" s="8" t="s">
        <v>240</v>
      </c>
      <c r="C2527" s="5" t="s">
        <v>78</v>
      </c>
      <c r="D2527" s="9" t="s">
        <v>74</v>
      </c>
      <c r="E2527" s="11">
        <v>3.787392596E9</v>
      </c>
      <c r="F2527" s="12">
        <v>0.151</v>
      </c>
      <c r="G2527" s="12">
        <v>96.0</v>
      </c>
      <c r="H2527" s="12">
        <v>0.21</v>
      </c>
      <c r="I2527" s="22">
        <f>VLOOKUP(A2527,ENERGY!$A$2:$F$2692,5,0)</f>
        <v>133681</v>
      </c>
      <c r="J2527" s="10">
        <f>VLOOKUP(A2528,ENERGY!$A$2:$F$2692,6,0)</f>
        <v>576</v>
      </c>
      <c r="K2527" s="23">
        <v>0.024</v>
      </c>
      <c r="L2527" s="10">
        <f>VLOOKUP(A2527,TOURISM!$A$2:$E$2692,5,0)</f>
        <v>41000000</v>
      </c>
      <c r="M2527" s="10">
        <f>VLOOKUP(A2527,TOURISM!$A$2:$F$2692,6,0)</f>
        <v>25000000</v>
      </c>
      <c r="N2527" s="27">
        <f t="shared" ref="N2527:R2527" si="1169">if(AND(L2527=L2528,M2527=M2527+1,ISBLANK(N2528)),N2527,N2528)</f>
        <v>0.461</v>
      </c>
      <c r="O2527" s="27">
        <f t="shared" si="1169"/>
        <v>5</v>
      </c>
      <c r="P2527" s="27">
        <f t="shared" si="1169"/>
        <v>69</v>
      </c>
      <c r="Q2527" s="27">
        <f t="shared" si="1169"/>
        <v>187</v>
      </c>
      <c r="R2527" s="27">
        <f t="shared" si="1169"/>
        <v>0.71</v>
      </c>
      <c r="S2527" s="23">
        <v>1.402</v>
      </c>
      <c r="T2527" s="10">
        <f>VLOOKUP(A2527,TOURISM!$A$2:$E$2692,5,0)</f>
        <v>41000000</v>
      </c>
      <c r="U2527" s="10">
        <f>VLOOKUP(A2527,TOURISM!$A$2:$F$2692,6,0)</f>
        <v>25000000</v>
      </c>
      <c r="V2527" s="10">
        <f>VLOOKUP(A2527,BUSINESS!$A$2:$E$2692,5,0)</f>
        <v>0.324</v>
      </c>
      <c r="W2527" s="10">
        <f>VLOOKUP(A2527,BUSINESS!$A$2:$F$2692,6,0)</f>
        <v>12</v>
      </c>
      <c r="X2527" s="10">
        <f>VLOOKUP(A2527,BUSINESS!$A$2:$G$2692,7,0)</f>
        <v>137</v>
      </c>
      <c r="Y2527" s="10">
        <f>VLOOKUP(A2527,BUSINESS!$A$2:$H$2692,8,0)</f>
        <v>357</v>
      </c>
      <c r="Z2527" s="10">
        <f>VLOOKUP(A2527,BUSINESS!$A$2:$I$2692,9,0)</f>
        <v>0.013</v>
      </c>
      <c r="AA2527" s="10">
        <f>VLOOKUP(A2527,BUSINESS!$A$2:$J$2692,10,0)</f>
        <v>0.37</v>
      </c>
      <c r="AB2527" s="7">
        <f t="shared" si="2"/>
        <v>5334355769</v>
      </c>
    </row>
    <row r="2528">
      <c r="A2528" s="7" t="str">
        <f t="shared" si="1"/>
        <v>Somalia-Africa2012</v>
      </c>
      <c r="B2528" s="8" t="s">
        <v>246</v>
      </c>
      <c r="C2528" s="5" t="s">
        <v>78</v>
      </c>
      <c r="D2528" s="9" t="s">
        <v>74</v>
      </c>
      <c r="E2528" s="8"/>
      <c r="F2528" s="10" t="str">
        <f t="shared" ref="F2528:H2528" si="1170">if(AND(#REF!=#REF!,#REF!=#REF!+1,ISBLANK(#REF!)),#REF!,#REF!)</f>
        <v>#REF!</v>
      </c>
      <c r="G2528" s="10" t="str">
        <f t="shared" si="1170"/>
        <v>#REF!</v>
      </c>
      <c r="H2528" s="10" t="str">
        <f t="shared" si="1170"/>
        <v>#REF!</v>
      </c>
      <c r="I2528" s="22">
        <f>VLOOKUP(A2528,ENERGY!$A$2:$F$2692,5,0)</f>
        <v>133681</v>
      </c>
      <c r="J2528" s="10">
        <f>VLOOKUP(A2529,ENERGY!$A$2:$F$2692,6,0)</f>
        <v>424844</v>
      </c>
      <c r="K2528" s="23">
        <v>0.024</v>
      </c>
      <c r="L2528" s="10">
        <f>VLOOKUP(A2528,TOURISM!$A$2:$E$2692,5,0)</f>
        <v>1980000000</v>
      </c>
      <c r="M2528" s="10">
        <f>VLOOKUP(A2528,TOURISM!$A$2:$F$2692,6,0)</f>
        <v>335000000</v>
      </c>
      <c r="N2528" s="23">
        <v>0.461</v>
      </c>
      <c r="O2528" s="23">
        <v>5.0</v>
      </c>
      <c r="P2528" s="27">
        <f t="shared" ref="P2528:P2531" si="1171">if(AND(N2528=N2529,O2528=O2528+1,ISBLANK(P2529)),P2528,P2529)</f>
        <v>69</v>
      </c>
      <c r="Q2528" s="23">
        <v>187.0</v>
      </c>
      <c r="R2528" s="23">
        <v>0.71</v>
      </c>
      <c r="S2528" s="23">
        <v>0.886</v>
      </c>
      <c r="T2528" s="10">
        <f>VLOOKUP(A2528,TOURISM!$A$2:$E$2692,5,0)</f>
        <v>1980000000</v>
      </c>
      <c r="U2528" s="10">
        <f>VLOOKUP(A2528,TOURISM!$A$2:$F$2692,6,0)</f>
        <v>335000000</v>
      </c>
      <c r="V2528" s="10">
        <f>VLOOKUP(A2528,BUSINESS!$A$2:$E$2692,5,0)</f>
        <v>2.832</v>
      </c>
      <c r="W2528" s="10">
        <f>VLOOKUP(A2528,BUSINESS!$A$2:$F$2692,6,0)</f>
        <v>33</v>
      </c>
      <c r="X2528" s="10">
        <f>VLOOKUP(A2528,BUSINESS!$A$2:$G$2692,7,0)</f>
        <v>126</v>
      </c>
      <c r="Y2528" s="10" t="str">
        <f>VLOOKUP(A2528,BUSINESS!$A$2:$H$2692,8,0)</f>
        <v/>
      </c>
      <c r="Z2528" s="10">
        <f>VLOOKUP(A2528,BUSINESS!$A$2:$I$2692,9,0)</f>
        <v>0.014</v>
      </c>
      <c r="AA2528" s="10">
        <f>VLOOKUP(A2528,BUSINESS!$A$2:$J$2692,10,0)</f>
        <v>0.226</v>
      </c>
      <c r="AB2528" s="7">
        <f t="shared" si="2"/>
        <v>0</v>
      </c>
    </row>
    <row r="2529">
      <c r="A2529" s="7" t="str">
        <f t="shared" si="1"/>
        <v>South Africa-Africa2012</v>
      </c>
      <c r="B2529" s="8" t="s">
        <v>247</v>
      </c>
      <c r="C2529" s="5" t="s">
        <v>78</v>
      </c>
      <c r="D2529" s="9" t="s">
        <v>74</v>
      </c>
      <c r="E2529" s="11">
        <v>3.82E11</v>
      </c>
      <c r="F2529" s="12">
        <v>0.088</v>
      </c>
      <c r="G2529" s="12">
        <v>645.0</v>
      </c>
      <c r="H2529" s="12">
        <v>0.088</v>
      </c>
      <c r="I2529" s="22">
        <f>VLOOKUP(A2529,ENERGY!$A$2:$F$2692,5,0)</f>
        <v>127255</v>
      </c>
      <c r="J2529" s="10">
        <f>VLOOKUP(A2530,ENERGY!$A$2:$F$2692,6,0)</f>
        <v>350037</v>
      </c>
      <c r="K2529" s="23">
        <v>0.024</v>
      </c>
      <c r="L2529" s="10">
        <f>VLOOKUP(A2529,TOURISM!$A$2:$E$2692,5,0)</f>
        <v>11201000000</v>
      </c>
      <c r="M2529" s="10">
        <f>VLOOKUP(A2529,TOURISM!$A$2:$F$2692,6,0)</f>
        <v>7144000000</v>
      </c>
      <c r="N2529" s="23">
        <v>0.248</v>
      </c>
      <c r="O2529" s="23">
        <v>27.0</v>
      </c>
      <c r="P2529" s="27">
        <f t="shared" si="1171"/>
        <v>69</v>
      </c>
      <c r="Q2529" s="23">
        <v>316.0</v>
      </c>
      <c r="R2529" s="23">
        <v>0.416</v>
      </c>
      <c r="S2529" s="23">
        <v>0.968</v>
      </c>
      <c r="T2529" s="10">
        <f>VLOOKUP(A2529,TOURISM!$A$2:$E$2692,5,0)</f>
        <v>11201000000</v>
      </c>
      <c r="U2529" s="10">
        <f>VLOOKUP(A2529,TOURISM!$A$2:$F$2692,6,0)</f>
        <v>7144000000</v>
      </c>
      <c r="V2529" s="10">
        <f>VLOOKUP(A2529,BUSINESS!$A$2:$E$2692,5,0)</f>
        <v>0.327</v>
      </c>
      <c r="W2529" s="10">
        <f>VLOOKUP(A2529,BUSINESS!$A$2:$F$2692,6,0)</f>
        <v>19</v>
      </c>
      <c r="X2529" s="10">
        <f>VLOOKUP(A2529,BUSINESS!$A$2:$G$2692,7,0)</f>
        <v>41</v>
      </c>
      <c r="Y2529" s="10">
        <f>VLOOKUP(A2529,BUSINESS!$A$2:$H$2692,8,0)</f>
        <v>200</v>
      </c>
      <c r="Z2529" s="10">
        <f>VLOOKUP(A2529,BUSINESS!$A$2:$I$2692,9,0)</f>
        <v>0.41</v>
      </c>
      <c r="AA2529" s="10">
        <f>VLOOKUP(A2529,BUSINESS!$A$2:$J$2692,10,0)</f>
        <v>1.306</v>
      </c>
      <c r="AB2529" s="7">
        <f t="shared" si="2"/>
        <v>918269230769</v>
      </c>
    </row>
    <row r="2530">
      <c r="A2530" s="7" t="str">
        <f t="shared" si="1"/>
        <v>South Sudan-Africa2012</v>
      </c>
      <c r="B2530" s="8" t="s">
        <v>249</v>
      </c>
      <c r="C2530" s="5" t="s">
        <v>78</v>
      </c>
      <c r="D2530" s="9" t="s">
        <v>74</v>
      </c>
      <c r="E2530" s="11">
        <v>1.056E10</v>
      </c>
      <c r="F2530" s="12">
        <v>0.026</v>
      </c>
      <c r="G2530" s="12">
        <v>27.0</v>
      </c>
      <c r="H2530" s="10" t="str">
        <f t="shared" ref="H2530:H2531" si="1172">if(AND(#REF!=#REF!,#REF!=#REF!+1,ISBLANK(#REF!)),#REF!,#REF!)</f>
        <v>#REF!</v>
      </c>
      <c r="I2530" s="22">
        <f>VLOOKUP(A2530,ENERGY!$A$2:$F$2692,5,0)</f>
        <v>133681</v>
      </c>
      <c r="J2530" s="10">
        <f>VLOOKUP(A2531,ENERGY!$A$2:$F$2692,6,0)</f>
        <v>11503</v>
      </c>
      <c r="K2530" s="23">
        <v>0.024</v>
      </c>
      <c r="L2530" s="10">
        <f>VLOOKUP(A2530,TOURISM!$A$2:$E$2692,5,0)</f>
        <v>20500000</v>
      </c>
      <c r="M2530" s="10">
        <f>VLOOKUP(A2530,TOURISM!$A$2:$F$2692,6,0)</f>
        <v>58627000000</v>
      </c>
      <c r="N2530" s="23">
        <v>0.331</v>
      </c>
      <c r="O2530" s="23">
        <v>43.0</v>
      </c>
      <c r="P2530" s="27">
        <f t="shared" si="1171"/>
        <v>69</v>
      </c>
      <c r="Q2530" s="23">
        <v>210.0</v>
      </c>
      <c r="R2530" s="23">
        <v>0.443</v>
      </c>
      <c r="S2530" s="23">
        <v>1.396</v>
      </c>
      <c r="T2530" s="10">
        <f>VLOOKUP(A2530,TOURISM!$A$2:$E$2692,5,0)</f>
        <v>20500000</v>
      </c>
      <c r="U2530" s="10">
        <f>VLOOKUP(A2530,TOURISM!$A$2:$F$2692,6,0)</f>
        <v>58627000000</v>
      </c>
      <c r="V2530" s="10">
        <f>VLOOKUP(A2530,BUSINESS!$A$2:$E$2692,5,0)</f>
        <v>0.263</v>
      </c>
      <c r="W2530" s="10">
        <f>VLOOKUP(A2530,BUSINESS!$A$2:$F$2692,6,0)</f>
        <v>17</v>
      </c>
      <c r="X2530" s="10">
        <f>VLOOKUP(A2530,BUSINESS!$A$2:$G$2692,7,0)</f>
        <v>184</v>
      </c>
      <c r="Y2530" s="10">
        <f>VLOOKUP(A2530,BUSINESS!$A$2:$H$2692,8,0)</f>
        <v>218</v>
      </c>
      <c r="Z2530" s="10">
        <f>VLOOKUP(A2530,BUSINESS!$A$2:$I$2692,9,0)</f>
        <v>0.015</v>
      </c>
      <c r="AA2530" s="10">
        <f>VLOOKUP(A2530,BUSINESS!$A$2:$J$2692,10,0)</f>
        <v>0.212</v>
      </c>
      <c r="AB2530" s="7">
        <f t="shared" si="2"/>
        <v>23837471783</v>
      </c>
    </row>
    <row r="2531">
      <c r="A2531" s="7" t="str">
        <f t="shared" si="1"/>
        <v>Sudan-Africa2012</v>
      </c>
      <c r="B2531" s="8" t="s">
        <v>256</v>
      </c>
      <c r="C2531" s="5" t="s">
        <v>78</v>
      </c>
      <c r="D2531" s="9" t="s">
        <v>74</v>
      </c>
      <c r="E2531" s="11">
        <v>6.3029562337E10</v>
      </c>
      <c r="F2531" s="12">
        <v>0.072</v>
      </c>
      <c r="G2531" s="12">
        <v>115.0</v>
      </c>
      <c r="H2531" s="10" t="str">
        <f t="shared" si="1172"/>
        <v>#REF!</v>
      </c>
      <c r="I2531" s="22">
        <f>VLOOKUP(A2531,ENERGY!$A$2:$F$2692,5,0)</f>
        <v>15917</v>
      </c>
      <c r="J2531" s="10">
        <f>VLOOKUP(A2532,ENERGY!$A$2:$F$2692,6,0)</f>
        <v>1016</v>
      </c>
      <c r="K2531" s="23">
        <v>0.024</v>
      </c>
      <c r="L2531" s="10">
        <f>VLOOKUP(A2531,TOURISM!$A$2:$E$2692,5,0)</f>
        <v>880000000</v>
      </c>
      <c r="M2531" s="10">
        <f>VLOOKUP(A2531,TOURISM!$A$2:$F$2692,6,0)</f>
        <v>908000000</v>
      </c>
      <c r="N2531" s="23">
        <v>0.419</v>
      </c>
      <c r="O2531" s="23">
        <v>65.0</v>
      </c>
      <c r="P2531" s="27">
        <f t="shared" si="1171"/>
        <v>69</v>
      </c>
      <c r="Q2531" s="23">
        <v>336.0</v>
      </c>
      <c r="R2531" s="23">
        <v>0.418</v>
      </c>
      <c r="S2531" s="23">
        <v>1.224</v>
      </c>
      <c r="T2531" s="10">
        <f>VLOOKUP(A2531,TOURISM!$A$2:$E$2692,5,0)</f>
        <v>880000000</v>
      </c>
      <c r="U2531" s="10">
        <f>VLOOKUP(A2531,TOURISM!$A$2:$F$2692,6,0)</f>
        <v>908000000</v>
      </c>
      <c r="V2531" s="10">
        <f>VLOOKUP(A2531,BUSINESS!$A$2:$E$2692,5,0)</f>
        <v>0.361</v>
      </c>
      <c r="W2531" s="10">
        <f>VLOOKUP(A2531,BUSINESS!$A$2:$F$2692,6,0)</f>
        <v>36</v>
      </c>
      <c r="X2531" s="10">
        <f>VLOOKUP(A2531,BUSINESS!$A$2:$G$2692,7,0)</f>
        <v>143</v>
      </c>
      <c r="Y2531" s="10">
        <f>VLOOKUP(A2531,BUSINESS!$A$2:$H$2692,8,0)</f>
        <v>180</v>
      </c>
      <c r="Z2531" s="10">
        <f>VLOOKUP(A2531,BUSINESS!$A$2:$I$2692,9,0)</f>
        <v>0.21</v>
      </c>
      <c r="AA2531" s="10">
        <f>VLOOKUP(A2531,BUSINESS!$A$2:$J$2692,10,0)</f>
        <v>0.744</v>
      </c>
      <c r="AB2531" s="7">
        <f t="shared" si="2"/>
        <v>150788426644</v>
      </c>
    </row>
    <row r="2532">
      <c r="A2532" s="7" t="str">
        <f t="shared" si="1"/>
        <v>Swaziland-Africa2012</v>
      </c>
      <c r="B2532" s="8" t="s">
        <v>258</v>
      </c>
      <c r="C2532" s="5" t="s">
        <v>78</v>
      </c>
      <c r="D2532" s="9" t="s">
        <v>74</v>
      </c>
      <c r="E2532" s="11">
        <v>4.049589166E9</v>
      </c>
      <c r="F2532" s="12">
        <v>0.085</v>
      </c>
      <c r="G2532" s="12">
        <v>259.0</v>
      </c>
      <c r="H2532" s="12">
        <v>0.088</v>
      </c>
      <c r="I2532" s="22">
        <f>VLOOKUP(A2532,ENERGY!$A$2:$F$2692,5,0)</f>
        <v>406</v>
      </c>
      <c r="J2532" s="10">
        <f>VLOOKUP(A2533,ENERGY!$A$2:$F$2692,6,0)</f>
        <v>3806</v>
      </c>
      <c r="K2532" s="23">
        <v>0.024</v>
      </c>
      <c r="L2532" s="10">
        <f>VLOOKUP(A2532,TOURISM!$A$2:$E$2692,5,0)</f>
        <v>11201000000</v>
      </c>
      <c r="M2532" s="10">
        <f>VLOOKUP(A2532,TOURISM!$A$2:$F$2692,6,0)</f>
        <v>764000000</v>
      </c>
      <c r="N2532" s="27">
        <f t="shared" ref="N2532:Q2532" si="1173">if(AND(L2532=L2533,M2532=M2532+1,ISBLANK(N2533)),N2532,N2533)</f>
        <v>0.656</v>
      </c>
      <c r="O2532" s="27">
        <f t="shared" si="1173"/>
        <v>119</v>
      </c>
      <c r="P2532" s="27">
        <f t="shared" si="1173"/>
        <v>69</v>
      </c>
      <c r="Q2532" s="27">
        <f t="shared" si="1173"/>
        <v>2600</v>
      </c>
      <c r="R2532" s="23">
        <v>0.645</v>
      </c>
      <c r="S2532" s="23">
        <v>2.003</v>
      </c>
      <c r="T2532" s="10">
        <f>VLOOKUP(A2532,TOURISM!$A$2:$E$2692,5,0)</f>
        <v>11201000000</v>
      </c>
      <c r="U2532" s="10">
        <f>VLOOKUP(A2532,TOURISM!$A$2:$F$2692,6,0)</f>
        <v>764000000</v>
      </c>
      <c r="V2532" s="10">
        <f>VLOOKUP(A2532,BUSINESS!$A$2:$E$2692,5,0)</f>
        <v>0.365</v>
      </c>
      <c r="W2532" s="10">
        <f>VLOOKUP(A2532,BUSINESS!$A$2:$F$2692,6,0)</f>
        <v>56</v>
      </c>
      <c r="X2532" s="10">
        <f>VLOOKUP(A2532,BUSINESS!$A$2:$G$2692,7,0)</f>
        <v>120</v>
      </c>
      <c r="Y2532" s="10">
        <f>VLOOKUP(A2532,BUSINESS!$A$2:$H$2692,8,0)</f>
        <v>104</v>
      </c>
      <c r="Z2532" s="10">
        <f>VLOOKUP(A2532,BUSINESS!$A$2:$I$2692,9,0)</f>
        <v>0.208</v>
      </c>
      <c r="AA2532" s="10">
        <f>VLOOKUP(A2532,BUSINESS!$A$2:$J$2692,10,0)</f>
        <v>0.654</v>
      </c>
      <c r="AB2532" s="7">
        <f t="shared" si="2"/>
        <v>6278432816</v>
      </c>
    </row>
    <row r="2533">
      <c r="A2533" s="7" t="str">
        <f t="shared" si="1"/>
        <v>Tanzania-Africa2012</v>
      </c>
      <c r="B2533" s="8" t="s">
        <v>263</v>
      </c>
      <c r="C2533" s="5" t="s">
        <v>78</v>
      </c>
      <c r="D2533" s="9" t="s">
        <v>74</v>
      </c>
      <c r="E2533" s="11">
        <v>2.8248631876E10</v>
      </c>
      <c r="F2533" s="12">
        <v>0.07</v>
      </c>
      <c r="G2533" s="12">
        <v>41.0</v>
      </c>
      <c r="H2533" s="12">
        <v>0.155</v>
      </c>
      <c r="I2533" s="22">
        <f>VLOOKUP(A2533,ENERGY!$A$2:$F$2692,5,0)</f>
        <v>15491</v>
      </c>
      <c r="J2533" s="10">
        <f>VLOOKUP(A2534,ENERGY!$A$2:$F$2692,6,0)</f>
        <v>1463</v>
      </c>
      <c r="K2533" s="23">
        <v>0.024</v>
      </c>
      <c r="L2533" s="10">
        <f>VLOOKUP(A2533,TOURISM!$A$2:$E$2692,5,0)</f>
        <v>1605000000</v>
      </c>
      <c r="M2533" s="10">
        <f>VLOOKUP(A2533,TOURISM!$A$2:$F$2692,6,0)</f>
        <v>1003000000</v>
      </c>
      <c r="N2533" s="27">
        <f t="shared" ref="N2533:Q2533" si="1174">if(AND(L2533=L2534,M2533=M2533+1,ISBLANK(N2534)),N2533,N2534)</f>
        <v>0.656</v>
      </c>
      <c r="O2533" s="27">
        <f t="shared" si="1174"/>
        <v>119</v>
      </c>
      <c r="P2533" s="27">
        <f t="shared" si="1174"/>
        <v>69</v>
      </c>
      <c r="Q2533" s="27">
        <f t="shared" si="1174"/>
        <v>2600</v>
      </c>
      <c r="R2533" s="23">
        <v>0.628</v>
      </c>
      <c r="S2533" s="23">
        <v>0.945</v>
      </c>
      <c r="T2533" s="10">
        <f>VLOOKUP(A2533,TOURISM!$A$2:$E$2692,5,0)</f>
        <v>1605000000</v>
      </c>
      <c r="U2533" s="10">
        <f>VLOOKUP(A2533,TOURISM!$A$2:$F$2692,6,0)</f>
        <v>1003000000</v>
      </c>
      <c r="V2533" s="10">
        <f>VLOOKUP(A2533,BUSINESS!$A$2:$E$2692,5,0)</f>
        <v>0.449</v>
      </c>
      <c r="W2533" s="10">
        <f>VLOOKUP(A2533,BUSINESS!$A$2:$F$2692,6,0)</f>
        <v>26</v>
      </c>
      <c r="X2533" s="10">
        <f>VLOOKUP(A2533,BUSINESS!$A$2:$G$2692,7,0)</f>
        <v>136</v>
      </c>
      <c r="Y2533" s="10">
        <f>VLOOKUP(A2533,BUSINESS!$A$2:$H$2692,8,0)</f>
        <v>172</v>
      </c>
      <c r="Z2533" s="10">
        <f>VLOOKUP(A2533,BUSINESS!$A$2:$I$2692,9,0)</f>
        <v>0.04</v>
      </c>
      <c r="AA2533" s="10">
        <f>VLOOKUP(A2533,BUSINESS!$A$2:$J$2692,10,0)</f>
        <v>0.57</v>
      </c>
      <c r="AB2533" s="7">
        <f t="shared" si="2"/>
        <v>44981897892</v>
      </c>
    </row>
    <row r="2534">
      <c r="A2534" s="7" t="str">
        <f t="shared" si="1"/>
        <v>Togo-Africa2012</v>
      </c>
      <c r="B2534" s="8" t="s">
        <v>266</v>
      </c>
      <c r="C2534" s="5" t="s">
        <v>78</v>
      </c>
      <c r="D2534" s="9" t="s">
        <v>74</v>
      </c>
      <c r="E2534" s="11">
        <v>3.915754216E9</v>
      </c>
      <c r="F2534" s="12">
        <v>0.086</v>
      </c>
      <c r="G2534" s="12">
        <v>41.0</v>
      </c>
      <c r="H2534" s="10" t="str">
        <f t="shared" ref="H2534:H2535" si="1175">if(AND(#REF!=#REF!,#REF!=#REF!+1,ISBLANK(#REF!)),#REF!,#REF!)</f>
        <v>#REF!</v>
      </c>
      <c r="I2534" s="22">
        <f>VLOOKUP(A2534,ENERGY!$A$2:$F$2692,5,0)</f>
        <v>2303</v>
      </c>
      <c r="J2534" s="10">
        <f>VLOOKUP(A2535,ENERGY!$A$2:$F$2692,6,0)</f>
        <v>21397</v>
      </c>
      <c r="K2534" s="23">
        <v>0.024</v>
      </c>
      <c r="L2534" s="10">
        <f>VLOOKUP(A2534,TOURISM!$A$2:$E$2692,5,0)</f>
        <v>1154000000</v>
      </c>
      <c r="M2534" s="10">
        <f>VLOOKUP(A2534,TOURISM!$A$2:$F$2692,6,0)</f>
        <v>4120000000</v>
      </c>
      <c r="N2534" s="23">
        <v>0.656</v>
      </c>
      <c r="O2534" s="23">
        <v>119.0</v>
      </c>
      <c r="P2534" s="27">
        <f t="shared" ref="P2534:P2541" si="1176">if(AND(N2534=N2535,O2534=O2534+1,ISBLANK(P2535)),P2534,P2535)</f>
        <v>69</v>
      </c>
      <c r="Q2534" s="23">
        <v>2600.0</v>
      </c>
      <c r="R2534" s="23">
        <v>0.392</v>
      </c>
      <c r="S2534" s="23">
        <v>0.875</v>
      </c>
      <c r="T2534" s="10">
        <f>VLOOKUP(A2534,TOURISM!$A$2:$E$2692,5,0)</f>
        <v>1154000000</v>
      </c>
      <c r="U2534" s="10">
        <f>VLOOKUP(A2534,TOURISM!$A$2:$F$2692,6,0)</f>
        <v>4120000000</v>
      </c>
      <c r="V2534" s="10">
        <f>VLOOKUP(A2534,BUSINESS!$A$2:$E$2692,5,0)</f>
        <v>0.489</v>
      </c>
      <c r="W2534" s="10">
        <f>VLOOKUP(A2534,BUSINESS!$A$2:$F$2692,6,0)</f>
        <v>38</v>
      </c>
      <c r="X2534" s="10">
        <f>VLOOKUP(A2534,BUSINESS!$A$2:$G$2692,7,0)</f>
        <v>159</v>
      </c>
      <c r="Y2534" s="10">
        <f>VLOOKUP(A2534,BUSINESS!$A$2:$H$2692,8,0)</f>
        <v>270</v>
      </c>
      <c r="Z2534" s="10">
        <f>VLOOKUP(A2534,BUSINESS!$A$2:$I$2692,9,0)</f>
        <v>0.04</v>
      </c>
      <c r="AA2534" s="10">
        <f>VLOOKUP(A2534,BUSINESS!$A$2:$J$2692,10,0)</f>
        <v>0.499</v>
      </c>
      <c r="AB2534" s="7">
        <f t="shared" si="2"/>
        <v>9989168918</v>
      </c>
    </row>
    <row r="2535">
      <c r="A2535" s="7" t="str">
        <f t="shared" si="1"/>
        <v>Tunisia-Africa2012</v>
      </c>
      <c r="B2535" s="8" t="s">
        <v>269</v>
      </c>
      <c r="C2535" s="5" t="s">
        <v>78</v>
      </c>
      <c r="D2535" s="9" t="s">
        <v>74</v>
      </c>
      <c r="E2535" s="11">
        <v>4.5238491581E10</v>
      </c>
      <c r="F2535" s="12">
        <v>0.07</v>
      </c>
      <c r="G2535" s="12">
        <v>297.0</v>
      </c>
      <c r="H2535" s="10" t="str">
        <f t="shared" si="1175"/>
        <v>#REF!</v>
      </c>
      <c r="I2535" s="22">
        <f>VLOOKUP(A2535,ENERGY!$A$2:$F$2692,5,0)</f>
        <v>8028</v>
      </c>
      <c r="J2535" s="10">
        <f>VLOOKUP(A2536,ENERGY!$A$2:$F$2692,6,0)</f>
        <v>1709</v>
      </c>
      <c r="K2535" s="23">
        <v>0.024</v>
      </c>
      <c r="L2535" s="10">
        <f>VLOOKUP(A2535,TOURISM!$A$2:$E$2692,5,0)</f>
        <v>2931000000</v>
      </c>
      <c r="M2535" s="10">
        <f>VLOOKUP(A2535,TOURISM!$A$2:$F$2692,6,0)</f>
        <v>673000000</v>
      </c>
      <c r="N2535" s="23">
        <v>0.499</v>
      </c>
      <c r="O2535" s="23">
        <v>8.0</v>
      </c>
      <c r="P2535" s="27">
        <f t="shared" si="1176"/>
        <v>69</v>
      </c>
      <c r="Q2535" s="23">
        <v>414.0</v>
      </c>
      <c r="R2535" s="23">
        <v>0.243</v>
      </c>
      <c r="S2535" s="23">
        <v>1.083</v>
      </c>
      <c r="T2535" s="10">
        <f>VLOOKUP(A2535,TOURISM!$A$2:$E$2692,5,0)</f>
        <v>2931000000</v>
      </c>
      <c r="U2535" s="10">
        <f>VLOOKUP(A2535,TOURISM!$A$2:$F$2692,6,0)</f>
        <v>673000000</v>
      </c>
      <c r="V2535" s="10">
        <f>VLOOKUP(A2535,BUSINESS!$A$2:$E$2692,5,0)</f>
        <v>0.624</v>
      </c>
      <c r="W2535" s="10">
        <f>VLOOKUP(A2535,BUSINESS!$A$2:$F$2692,6,0)</f>
        <v>11</v>
      </c>
      <c r="X2535" s="10">
        <f>VLOOKUP(A2535,BUSINESS!$A$2:$G$2692,7,0)</f>
        <v>49</v>
      </c>
      <c r="Y2535" s="10">
        <f>VLOOKUP(A2535,BUSINESS!$A$2:$H$2692,8,0)</f>
        <v>144</v>
      </c>
      <c r="Z2535" s="10">
        <f>VLOOKUP(A2535,BUSINESS!$A$2:$I$2692,9,0)</f>
        <v>0.414</v>
      </c>
      <c r="AA2535" s="10">
        <f>VLOOKUP(A2535,BUSINESS!$A$2:$J$2692,10,0)</f>
        <v>1.181</v>
      </c>
      <c r="AB2535" s="7">
        <f t="shared" si="2"/>
        <v>186166632021</v>
      </c>
    </row>
    <row r="2536">
      <c r="A2536" s="7" t="str">
        <f t="shared" si="1"/>
        <v>Uganda-Africa2012</v>
      </c>
      <c r="B2536" s="8" t="s">
        <v>273</v>
      </c>
      <c r="C2536" s="5" t="s">
        <v>78</v>
      </c>
      <c r="D2536" s="9" t="s">
        <v>74</v>
      </c>
      <c r="E2536" s="11">
        <v>2.003223791E10</v>
      </c>
      <c r="F2536" s="12">
        <v>0.08</v>
      </c>
      <c r="G2536" s="12">
        <v>44.0</v>
      </c>
      <c r="H2536" s="12">
        <v>0.263</v>
      </c>
      <c r="I2536" s="22">
        <f>VLOOKUP(A2536,ENERGY!$A$2:$F$2692,5,0)</f>
        <v>133681</v>
      </c>
      <c r="J2536" s="10">
        <f>VLOOKUP(A2537,ENERGY!$A$2:$F$2692,6,0)</f>
        <v>2101</v>
      </c>
      <c r="K2536" s="23">
        <v>0.024</v>
      </c>
      <c r="L2536" s="10">
        <f>VLOOKUP(A2536,TOURISM!$A$2:$E$2692,5,0)</f>
        <v>1105000000</v>
      </c>
      <c r="M2536" s="10">
        <f>VLOOKUP(A2536,TOURISM!$A$2:$F$2692,6,0)</f>
        <v>604000000</v>
      </c>
      <c r="N2536" s="23">
        <v>0.449</v>
      </c>
      <c r="O2536" s="23">
        <v>31.0</v>
      </c>
      <c r="P2536" s="27">
        <f t="shared" si="1176"/>
        <v>69</v>
      </c>
      <c r="Q2536" s="23">
        <v>58.0</v>
      </c>
      <c r="R2536" s="23">
        <v>0.339</v>
      </c>
      <c r="S2536" s="23">
        <v>1.012</v>
      </c>
      <c r="T2536" s="10">
        <f>VLOOKUP(A2536,TOURISM!$A$2:$E$2692,5,0)</f>
        <v>1105000000</v>
      </c>
      <c r="U2536" s="10">
        <f>VLOOKUP(A2536,TOURISM!$A$2:$F$2692,6,0)</f>
        <v>604000000</v>
      </c>
      <c r="V2536" s="10">
        <f>VLOOKUP(A2536,BUSINESS!$A$2:$E$2692,5,0)</f>
        <v>0.366</v>
      </c>
      <c r="W2536" s="10">
        <f>VLOOKUP(A2536,BUSINESS!$A$2:$F$2692,6,0)</f>
        <v>33</v>
      </c>
      <c r="X2536" s="10">
        <f>VLOOKUP(A2536,BUSINESS!$A$2:$G$2692,7,0)</f>
        <v>126</v>
      </c>
      <c r="Y2536" s="10">
        <f>VLOOKUP(A2536,BUSINESS!$A$2:$H$2692,8,0)</f>
        <v>213</v>
      </c>
      <c r="Z2536" s="10">
        <f>VLOOKUP(A2536,BUSINESS!$A$2:$I$2692,9,0)</f>
        <v>0.147</v>
      </c>
      <c r="AA2536" s="10">
        <f>VLOOKUP(A2536,BUSINESS!$A$2:$J$2692,10,0)</f>
        <v>0.45</v>
      </c>
      <c r="AB2536" s="7">
        <f t="shared" si="2"/>
        <v>59092147227</v>
      </c>
    </row>
    <row r="2537">
      <c r="A2537" s="7" t="str">
        <f t="shared" si="1"/>
        <v>Zambia-Africa2012</v>
      </c>
      <c r="B2537" s="8" t="s">
        <v>284</v>
      </c>
      <c r="C2537" s="5" t="s">
        <v>78</v>
      </c>
      <c r="D2537" s="9" t="s">
        <v>74</v>
      </c>
      <c r="E2537" s="11">
        <v>2.0596424325E10</v>
      </c>
      <c r="F2537" s="12">
        <v>0.065</v>
      </c>
      <c r="G2537" s="12">
        <v>96.0</v>
      </c>
      <c r="H2537" s="12">
        <v>0.121</v>
      </c>
      <c r="I2537" s="22">
        <f>VLOOKUP(A2537,ENERGY!$A$2:$F$2692,5,0)</f>
        <v>6828</v>
      </c>
      <c r="J2537" s="10">
        <f>VLOOKUP(A2538,ENERGY!$A$2:$F$2692,6,0)</f>
        <v>10627</v>
      </c>
      <c r="K2537" s="23">
        <v>0.024</v>
      </c>
      <c r="L2537" s="10">
        <f>VLOOKUP(A2537,TOURISM!$A$2:$E$2692,5,0)</f>
        <v>155000000</v>
      </c>
      <c r="M2537" s="10">
        <f>VLOOKUP(A2537,TOURISM!$A$2:$F$2692,6,0)</f>
        <v>154000000</v>
      </c>
      <c r="N2537" s="23">
        <v>0.552</v>
      </c>
      <c r="O2537" s="23">
        <v>60.0</v>
      </c>
      <c r="P2537" s="27">
        <f t="shared" si="1176"/>
        <v>69</v>
      </c>
      <c r="Q2537" s="23">
        <v>282.0</v>
      </c>
      <c r="R2537" s="23">
        <v>0.343</v>
      </c>
      <c r="S2537" s="23">
        <v>0.424</v>
      </c>
      <c r="T2537" s="10">
        <f>VLOOKUP(A2537,TOURISM!$A$2:$E$2692,5,0)</f>
        <v>155000000</v>
      </c>
      <c r="U2537" s="10">
        <f>VLOOKUP(A2537,TOURISM!$A$2:$F$2692,6,0)</f>
        <v>154000000</v>
      </c>
      <c r="V2537" s="10">
        <f>VLOOKUP(A2537,BUSINESS!$A$2:$E$2692,5,0)</f>
        <v>0.151</v>
      </c>
      <c r="W2537" s="10">
        <f>VLOOKUP(A2537,BUSINESS!$A$2:$F$2692,6,0)</f>
        <v>17</v>
      </c>
      <c r="X2537" s="10">
        <f>VLOOKUP(A2537,BUSINESS!$A$2:$G$2692,7,0)</f>
        <v>90</v>
      </c>
      <c r="Y2537" s="10">
        <f>VLOOKUP(A2537,BUSINESS!$A$2:$H$2692,8,0)</f>
        <v>183</v>
      </c>
      <c r="Z2537" s="10">
        <f>VLOOKUP(A2537,BUSINESS!$A$2:$I$2692,9,0)</f>
        <v>0.135</v>
      </c>
      <c r="AA2537" s="10">
        <f>VLOOKUP(A2537,BUSINESS!$A$2:$J$2692,10,0)</f>
        <v>0.748</v>
      </c>
      <c r="AB2537" s="7">
        <f t="shared" si="2"/>
        <v>60047884329</v>
      </c>
    </row>
    <row r="2538">
      <c r="A2538" s="7" t="str">
        <f t="shared" si="1"/>
        <v>Zimbabwe-Africa2012</v>
      </c>
      <c r="B2538" s="8" t="s">
        <v>285</v>
      </c>
      <c r="C2538" s="5" t="s">
        <v>78</v>
      </c>
      <c r="D2538" s="9" t="s">
        <v>74</v>
      </c>
      <c r="E2538" s="11">
        <v>1.2472416688E10</v>
      </c>
      <c r="F2538" s="10" t="str">
        <f t="shared" ref="F2538:H2538" si="1177">if(AND(#REF!=#REF!,#REF!=#REF!+1,ISBLANK(#REF!)),#REF!,#REF!)</f>
        <v>#REF!</v>
      </c>
      <c r="G2538" s="10" t="str">
        <f t="shared" si="1177"/>
        <v>#REF!</v>
      </c>
      <c r="H2538" s="10" t="str">
        <f t="shared" si="1177"/>
        <v>#REF!</v>
      </c>
      <c r="I2538" s="22">
        <f>VLOOKUP(A2538,ENERGY!$A$2:$F$2692,5,0)</f>
        <v>9500</v>
      </c>
      <c r="J2538" s="10">
        <f>VLOOKUP(A2539,ENERGY!$A$2:$F$2692,6,0)</f>
        <v>359</v>
      </c>
      <c r="K2538" s="23">
        <v>0.024</v>
      </c>
      <c r="L2538" s="10">
        <f>VLOOKUP(A2538,TOURISM!$A$2:$E$2692,5,0)</f>
        <v>749000000</v>
      </c>
      <c r="M2538" s="10" t="str">
        <f>VLOOKUP(A2538,TOURISM!$A$2:$F$2692,6,0)</f>
        <v/>
      </c>
      <c r="N2538" s="23">
        <v>0.41</v>
      </c>
      <c r="O2538" s="23">
        <v>11.0</v>
      </c>
      <c r="P2538" s="27">
        <f t="shared" si="1176"/>
        <v>69</v>
      </c>
      <c r="Q2538" s="23">
        <v>111.0</v>
      </c>
      <c r="R2538" s="23">
        <v>0.31</v>
      </c>
      <c r="S2538" s="23">
        <v>1.109</v>
      </c>
      <c r="T2538" s="10">
        <f>VLOOKUP(A2538,TOURISM!$A$2:$E$2692,5,0)</f>
        <v>749000000</v>
      </c>
      <c r="U2538" s="24">
        <v>1.54E8</v>
      </c>
      <c r="V2538" s="10">
        <f>VLOOKUP(A2538,BUSINESS!$A$2:$E$2692,5,0)</f>
        <v>0.345</v>
      </c>
      <c r="W2538" s="10">
        <f>VLOOKUP(A2538,BUSINESS!$A$2:$F$2692,6,0)</f>
        <v>90</v>
      </c>
      <c r="X2538" s="10">
        <f>VLOOKUP(A2538,BUSINESS!$A$2:$G$2692,7,0)</f>
        <v>168</v>
      </c>
      <c r="Y2538" s="10">
        <f>VLOOKUP(A2538,BUSINESS!$A$2:$H$2692,8,0)</f>
        <v>242</v>
      </c>
      <c r="Z2538" s="10">
        <f>VLOOKUP(A2538,BUSINESS!$A$2:$I$2692,9,0)</f>
        <v>0.171</v>
      </c>
      <c r="AA2538" s="10">
        <f>VLOOKUP(A2538,BUSINESS!$A$2:$J$2692,10,0)</f>
        <v>0.919</v>
      </c>
      <c r="AB2538" s="7">
        <f t="shared" si="2"/>
        <v>40233602219</v>
      </c>
    </row>
    <row r="2539">
      <c r="A2539" s="7" t="str">
        <f t="shared" si="1"/>
        <v>Afghanistan-Asia2012</v>
      </c>
      <c r="B2539" s="8" t="s">
        <v>60</v>
      </c>
      <c r="C2539" s="5" t="s">
        <v>61</v>
      </c>
      <c r="D2539" s="9" t="s">
        <v>74</v>
      </c>
      <c r="E2539" s="11">
        <v>2.0506795254E10</v>
      </c>
      <c r="F2539" s="12">
        <v>0.086</v>
      </c>
      <c r="G2539" s="12">
        <v>51.0</v>
      </c>
      <c r="H2539" s="12">
        <v>0.15</v>
      </c>
      <c r="I2539" s="22">
        <f>VLOOKUP(A2539,ENERGY!$A$2:$F$2692,5,0)</f>
        <v>133681</v>
      </c>
      <c r="J2539" s="10">
        <f>VLOOKUP(A2540,ENERGY!$A$2:$F$2692,6,0)</f>
        <v>3645</v>
      </c>
      <c r="K2539" s="23">
        <v>0.024</v>
      </c>
      <c r="L2539" s="10">
        <f>VLOOKUP(A2539,TOURISM!$A$2:$E$2692,5,0)</f>
        <v>116000000</v>
      </c>
      <c r="M2539" s="10">
        <f>VLOOKUP(A2539,TOURISM!$A$2:$F$2692,6,0)</f>
        <v>80000000</v>
      </c>
      <c r="N2539" s="23">
        <v>0.344</v>
      </c>
      <c r="O2539" s="23">
        <v>14.0</v>
      </c>
      <c r="P2539" s="27">
        <f t="shared" si="1176"/>
        <v>69</v>
      </c>
      <c r="Q2539" s="23">
        <v>92.0</v>
      </c>
      <c r="R2539" s="23">
        <v>0.36</v>
      </c>
      <c r="S2539" s="23">
        <v>1.083</v>
      </c>
      <c r="T2539" s="10">
        <f>VLOOKUP(A2539,TOURISM!$A$2:$E$2692,5,0)</f>
        <v>116000000</v>
      </c>
      <c r="U2539" s="10">
        <f>VLOOKUP(A2539,TOURISM!$A$2:$F$2692,6,0)</f>
        <v>80000000</v>
      </c>
      <c r="V2539" s="10">
        <f>VLOOKUP(A2539,BUSINESS!$A$2:$E$2692,5,0)</f>
        <v>0.363</v>
      </c>
      <c r="W2539" s="10">
        <f>VLOOKUP(A2539,BUSINESS!$A$2:$F$2692,6,0)</f>
        <v>7</v>
      </c>
      <c r="X2539" s="10">
        <f>VLOOKUP(A2539,BUSINESS!$A$2:$G$2692,7,0)</f>
        <v>170</v>
      </c>
      <c r="Y2539" s="10">
        <f>VLOOKUP(A2539,BUSINESS!$A$2:$H$2692,8,0)</f>
        <v>275</v>
      </c>
      <c r="Z2539" s="10">
        <f>VLOOKUP(A2539,BUSINESS!$A$2:$I$2692,9,0)</f>
        <v>0.055</v>
      </c>
      <c r="AA2539" s="10">
        <f>VLOOKUP(A2539,BUSINESS!$A$2:$J$2692,10,0)</f>
        <v>0.655</v>
      </c>
      <c r="AB2539" s="7">
        <f t="shared" si="2"/>
        <v>56963320150</v>
      </c>
    </row>
    <row r="2540">
      <c r="A2540" s="7" t="str">
        <f t="shared" si="1"/>
        <v>Armenia-Asia2012</v>
      </c>
      <c r="B2540" s="8" t="s">
        <v>86</v>
      </c>
      <c r="C2540" s="5" t="s">
        <v>61</v>
      </c>
      <c r="D2540" s="9" t="s">
        <v>74</v>
      </c>
      <c r="E2540" s="11">
        <v>1.014234277E10</v>
      </c>
      <c r="F2540" s="12">
        <v>0.037</v>
      </c>
      <c r="G2540" s="12">
        <v>127.0</v>
      </c>
      <c r="H2540" s="12">
        <v>0.178</v>
      </c>
      <c r="I2540" s="22">
        <f>VLOOKUP(A2540,ENERGY!$A$2:$F$2692,5,0)</f>
        <v>2095</v>
      </c>
      <c r="J2540" s="10">
        <f>VLOOKUP(A2541,ENERGY!$A$2:$F$2692,6,0)</f>
        <v>32090</v>
      </c>
      <c r="K2540" s="23">
        <v>0.024</v>
      </c>
      <c r="L2540" s="10">
        <f>VLOOKUP(A2540,TOURISM!$A$2:$E$2692,5,0)</f>
        <v>487000000</v>
      </c>
      <c r="M2540" s="10">
        <f>VLOOKUP(A2540,TOURISM!$A$2:$F$2692,6,0)</f>
        <v>556000000</v>
      </c>
      <c r="N2540" s="23">
        <v>1.076</v>
      </c>
      <c r="O2540" s="23">
        <v>26.0</v>
      </c>
      <c r="P2540" s="27">
        <f t="shared" si="1176"/>
        <v>69</v>
      </c>
      <c r="Q2540" s="23">
        <v>453.0</v>
      </c>
      <c r="R2540" s="23">
        <v>0.34</v>
      </c>
      <c r="S2540" s="23">
        <v>1.311</v>
      </c>
      <c r="T2540" s="10">
        <f>VLOOKUP(A2540,TOURISM!$A$2:$E$2692,5,0)</f>
        <v>487000000</v>
      </c>
      <c r="U2540" s="10">
        <f>VLOOKUP(A2540,TOURISM!$A$2:$F$2692,6,0)</f>
        <v>556000000</v>
      </c>
      <c r="V2540" s="10">
        <f>VLOOKUP(A2540,BUSINESS!$A$2:$E$2692,5,0)</f>
        <v>0.388</v>
      </c>
      <c r="W2540" s="10">
        <f>VLOOKUP(A2540,BUSINESS!$A$2:$F$2692,6,0)</f>
        <v>8</v>
      </c>
      <c r="X2540" s="10">
        <f>VLOOKUP(A2540,BUSINESS!$A$2:$G$2692,7,0)</f>
        <v>40</v>
      </c>
      <c r="Y2540" s="10">
        <f>VLOOKUP(A2540,BUSINESS!$A$2:$H$2692,8,0)</f>
        <v>380</v>
      </c>
      <c r="Z2540" s="10">
        <f>VLOOKUP(A2540,BUSINESS!$A$2:$I$2692,9,0)</f>
        <v>0.392</v>
      </c>
      <c r="AA2540" s="10">
        <f>VLOOKUP(A2540,BUSINESS!$A$2:$J$2692,10,0)</f>
        <v>1.119</v>
      </c>
      <c r="AB2540" s="7">
        <f t="shared" si="2"/>
        <v>29830419912</v>
      </c>
    </row>
    <row r="2541">
      <c r="A2541" s="7" t="str">
        <f t="shared" si="1"/>
        <v>Azerbaijan-Asia2012</v>
      </c>
      <c r="B2541" s="8" t="s">
        <v>90</v>
      </c>
      <c r="C2541" s="5" t="s">
        <v>61</v>
      </c>
      <c r="D2541" s="9" t="s">
        <v>74</v>
      </c>
      <c r="E2541" s="11">
        <v>6.59516272E10</v>
      </c>
      <c r="F2541" s="12">
        <v>0.05</v>
      </c>
      <c r="G2541" s="12">
        <v>359.0</v>
      </c>
      <c r="H2541" s="12">
        <v>0.19</v>
      </c>
      <c r="I2541" s="22">
        <f>VLOOKUP(A2541,ENERGY!$A$2:$F$2692,5,0)</f>
        <v>12786</v>
      </c>
      <c r="J2541" s="10">
        <f>VLOOKUP(A2542,ENERGY!$A$2:$F$2692,6,0)</f>
        <v>39750</v>
      </c>
      <c r="K2541" s="23">
        <v>0.024</v>
      </c>
      <c r="L2541" s="10">
        <f>VLOOKUP(A2541,TOURISM!$A$2:$E$2692,5,0)</f>
        <v>2634000000</v>
      </c>
      <c r="M2541" s="10">
        <f>VLOOKUP(A2541,TOURISM!$A$2:$F$2692,6,0)</f>
        <v>2616000000</v>
      </c>
      <c r="N2541" s="23">
        <v>0.41</v>
      </c>
      <c r="O2541" s="23">
        <v>21.0</v>
      </c>
      <c r="P2541" s="27">
        <f t="shared" si="1176"/>
        <v>69</v>
      </c>
      <c r="Q2541" s="23">
        <v>207.0</v>
      </c>
      <c r="R2541" s="23">
        <v>0.42</v>
      </c>
      <c r="S2541" s="23">
        <v>1.563</v>
      </c>
      <c r="T2541" s="10">
        <f>VLOOKUP(A2541,TOURISM!$A$2:$E$2692,5,0)</f>
        <v>2634000000</v>
      </c>
      <c r="U2541" s="10">
        <f>VLOOKUP(A2541,TOURISM!$A$2:$F$2692,6,0)</f>
        <v>2616000000</v>
      </c>
      <c r="V2541" s="10">
        <f>VLOOKUP(A2541,BUSINESS!$A$2:$E$2692,5,0)</f>
        <v>0.4</v>
      </c>
      <c r="W2541" s="10">
        <f>VLOOKUP(A2541,BUSINESS!$A$2:$F$2692,6,0)</f>
        <v>8</v>
      </c>
      <c r="X2541" s="10">
        <f>VLOOKUP(A2541,BUSINESS!$A$2:$G$2692,7,0)</f>
        <v>71</v>
      </c>
      <c r="Y2541" s="10">
        <f>VLOOKUP(A2541,BUSINESS!$A$2:$H$2692,8,0)</f>
        <v>214</v>
      </c>
      <c r="Z2541" s="10">
        <f>VLOOKUP(A2541,BUSINESS!$A$2:$I$2692,9,0)</f>
        <v>0.542</v>
      </c>
      <c r="AA2541" s="10">
        <f>VLOOKUP(A2541,BUSINESS!$A$2:$J$2692,10,0)</f>
        <v>1.088</v>
      </c>
      <c r="AB2541" s="7">
        <f t="shared" si="2"/>
        <v>157027683810</v>
      </c>
    </row>
    <row r="2542">
      <c r="A2542" s="7" t="str">
        <f t="shared" si="1"/>
        <v>Bangladesh-Asia2012</v>
      </c>
      <c r="B2542" s="8" t="s">
        <v>94</v>
      </c>
      <c r="C2542" s="5" t="s">
        <v>61</v>
      </c>
      <c r="D2542" s="9" t="s">
        <v>74</v>
      </c>
      <c r="E2542" s="11">
        <v>1.12E11</v>
      </c>
      <c r="F2542" s="12">
        <v>0.038</v>
      </c>
      <c r="G2542" s="12">
        <v>27.0</v>
      </c>
      <c r="H2542" s="12">
        <v>0.133</v>
      </c>
      <c r="I2542" s="22">
        <f>VLOOKUP(A2542,ENERGY!$A$2:$F$2692,5,0)</f>
        <v>22554</v>
      </c>
      <c r="J2542" s="10">
        <f>VLOOKUP(A2543,ENERGY!$A$2:$F$2692,6,0)</f>
        <v>308</v>
      </c>
      <c r="K2542" s="23">
        <v>0.024</v>
      </c>
      <c r="L2542" s="10">
        <f>VLOOKUP(A2542,TOURISM!$A$2:$E$2692,5,0)</f>
        <v>110000000</v>
      </c>
      <c r="M2542" s="10">
        <f>VLOOKUP(A2542,TOURISM!$A$2:$F$2692,6,0)</f>
        <v>829000000</v>
      </c>
      <c r="N2542" s="27">
        <f t="shared" ref="N2542:S2542" si="1178">if(AND(L2542=L2543,M2542=M2542+1,ISBLANK(N2543)),N2542,N2543)</f>
        <v>0.279</v>
      </c>
      <c r="O2542" s="27">
        <f t="shared" si="1178"/>
        <v>694</v>
      </c>
      <c r="P2542" s="27">
        <f t="shared" si="1178"/>
        <v>69</v>
      </c>
      <c r="Q2542" s="27">
        <f t="shared" si="1178"/>
        <v>199</v>
      </c>
      <c r="R2542" s="27">
        <f t="shared" si="1178"/>
        <v>0.314</v>
      </c>
      <c r="S2542" s="27">
        <f t="shared" si="1178"/>
        <v>1.469</v>
      </c>
      <c r="T2542" s="10">
        <f>VLOOKUP(A2542,TOURISM!$A$2:$E$2692,5,0)</f>
        <v>110000000</v>
      </c>
      <c r="U2542" s="10">
        <f>VLOOKUP(A2542,TOURISM!$A$2:$F$2692,6,0)</f>
        <v>829000000</v>
      </c>
      <c r="V2542" s="10">
        <f>VLOOKUP(A2542,BUSINESS!$A$2:$E$2692,5,0)</f>
        <v>0.35</v>
      </c>
      <c r="W2542" s="10">
        <f>VLOOKUP(A2542,BUSINESS!$A$2:$F$2692,6,0)</f>
        <v>19</v>
      </c>
      <c r="X2542" s="10">
        <f>VLOOKUP(A2542,BUSINESS!$A$2:$G$2692,7,0)</f>
        <v>132</v>
      </c>
      <c r="Y2542" s="10">
        <f>VLOOKUP(A2542,BUSINESS!$A$2:$H$2692,8,0)</f>
        <v>302</v>
      </c>
      <c r="Z2542" s="10">
        <f>VLOOKUP(A2542,BUSINESS!$A$2:$I$2692,9,0)</f>
        <v>0.058</v>
      </c>
      <c r="AA2542" s="10">
        <f>VLOOKUP(A2542,BUSINESS!$A$2:$J$2692,10,0)</f>
        <v>0.628</v>
      </c>
      <c r="AB2542" s="7">
        <f t="shared" si="2"/>
        <v>356687898089</v>
      </c>
    </row>
    <row r="2543">
      <c r="A2543" s="7" t="str">
        <f t="shared" si="1"/>
        <v>Bhutan-Asia2012</v>
      </c>
      <c r="B2543" s="8" t="s">
        <v>101</v>
      </c>
      <c r="C2543" s="5" t="s">
        <v>61</v>
      </c>
      <c r="D2543" s="9" t="s">
        <v>74</v>
      </c>
      <c r="E2543" s="11">
        <v>1.840841618E9</v>
      </c>
      <c r="F2543" s="12">
        <v>0.037</v>
      </c>
      <c r="G2543" s="12">
        <v>94.0</v>
      </c>
      <c r="H2543" s="12">
        <v>0.14</v>
      </c>
      <c r="I2543" s="22">
        <f>VLOOKUP(A2543,ENERGY!$A$2:$F$2692,5,0)</f>
        <v>180</v>
      </c>
      <c r="J2543" s="10">
        <f>VLOOKUP(A2544,ENERGY!$A$2:$F$2692,6,0)</f>
        <v>5361</v>
      </c>
      <c r="K2543" s="23">
        <v>0.024</v>
      </c>
      <c r="L2543" s="10">
        <f>VLOOKUP(A2543,TOURISM!$A$2:$E$2692,5,0)</f>
        <v>94000000</v>
      </c>
      <c r="M2543" s="10">
        <f>VLOOKUP(A2543,TOURISM!$A$2:$F$2692,6,0)</f>
        <v>71000000</v>
      </c>
      <c r="N2543" s="23">
        <v>0.279</v>
      </c>
      <c r="O2543" s="23">
        <v>694.0</v>
      </c>
      <c r="P2543" s="27">
        <f t="shared" ref="P2543:P2560" si="1179">if(AND(N2543=N2544,O2543=O2543+1,ISBLANK(P2544)),P2543,P2544)</f>
        <v>69</v>
      </c>
      <c r="Q2543" s="23">
        <v>199.0</v>
      </c>
      <c r="R2543" s="23">
        <v>0.314</v>
      </c>
      <c r="S2543" s="23">
        <v>1.469</v>
      </c>
      <c r="T2543" s="10">
        <f>VLOOKUP(A2543,TOURISM!$A$2:$E$2692,5,0)</f>
        <v>94000000</v>
      </c>
      <c r="U2543" s="10">
        <f>VLOOKUP(A2543,TOURISM!$A$2:$F$2692,6,0)</f>
        <v>71000000</v>
      </c>
      <c r="V2543" s="10">
        <f>VLOOKUP(A2543,BUSINESS!$A$2:$E$2692,5,0)</f>
        <v>0.408</v>
      </c>
      <c r="W2543" s="10">
        <f>VLOOKUP(A2543,BUSINESS!$A$2:$F$2692,6,0)</f>
        <v>36</v>
      </c>
      <c r="X2543" s="10">
        <f>VLOOKUP(A2543,BUSINESS!$A$2:$G$2692,7,0)</f>
        <v>146</v>
      </c>
      <c r="Y2543" s="10">
        <f>VLOOKUP(A2543,BUSINESS!$A$2:$H$2692,8,0)</f>
        <v>274</v>
      </c>
      <c r="Z2543" s="10">
        <f>VLOOKUP(A2543,BUSINESS!$A$2:$I$2692,9,0)</f>
        <v>0.254</v>
      </c>
      <c r="AA2543" s="10">
        <f>VLOOKUP(A2543,BUSINESS!$A$2:$J$2692,10,0)</f>
        <v>0.756</v>
      </c>
      <c r="AB2543" s="7">
        <f t="shared" si="2"/>
        <v>5862552924</v>
      </c>
    </row>
    <row r="2544">
      <c r="A2544" s="7" t="str">
        <f t="shared" si="1"/>
        <v>Brunei-Asia2012</v>
      </c>
      <c r="B2544" s="8" t="s">
        <v>106</v>
      </c>
      <c r="C2544" s="5" t="s">
        <v>61</v>
      </c>
      <c r="D2544" s="9" t="s">
        <v>74</v>
      </c>
      <c r="E2544" s="11">
        <v>1.6691360399E10</v>
      </c>
      <c r="F2544" s="12">
        <v>0.022</v>
      </c>
      <c r="G2544" s="12">
        <v>917.0</v>
      </c>
      <c r="H2544" s="12">
        <v>0.055</v>
      </c>
      <c r="I2544" s="22">
        <f>VLOOKUP(A2544,ENERGY!$A$2:$F$2692,5,0)</f>
        <v>2296</v>
      </c>
      <c r="J2544" s="10">
        <f>VLOOKUP(A2545,ENERGY!$A$2:$F$2692,6,0)</f>
        <v>2446</v>
      </c>
      <c r="K2544" s="23">
        <v>0.024</v>
      </c>
      <c r="L2544" s="10">
        <f>VLOOKUP(A2544,TOURISM!$A$2:$E$2692,5,0)</f>
        <v>44455000000</v>
      </c>
      <c r="M2544" s="10">
        <f>VLOOKUP(A2544,TOURISM!$A$2:$F$2692,6,0)</f>
        <v>10000000</v>
      </c>
      <c r="N2544" s="23">
        <v>0.453</v>
      </c>
      <c r="O2544" s="23">
        <v>20.0</v>
      </c>
      <c r="P2544" s="27">
        <f t="shared" si="1179"/>
        <v>69</v>
      </c>
      <c r="Q2544" s="23">
        <v>140.0</v>
      </c>
      <c r="R2544" s="23">
        <v>0.241</v>
      </c>
      <c r="S2544" s="23">
        <v>1.097</v>
      </c>
      <c r="T2544" s="10">
        <f>VLOOKUP(A2544,TOURISM!$A$2:$E$2692,5,0)</f>
        <v>44455000000</v>
      </c>
      <c r="U2544" s="10">
        <f>VLOOKUP(A2544,TOURISM!$A$2:$F$2692,6,0)</f>
        <v>10000000</v>
      </c>
      <c r="V2544" s="10">
        <f>VLOOKUP(A2544,BUSINESS!$A$2:$E$2692,5,0)</f>
        <v>0.168</v>
      </c>
      <c r="W2544" s="10">
        <f>VLOOKUP(A2544,BUSINESS!$A$2:$F$2692,6,0)</f>
        <v>101</v>
      </c>
      <c r="X2544" s="10">
        <f>VLOOKUP(A2544,BUSINESS!$A$2:$G$2692,7,0)</f>
        <v>79</v>
      </c>
      <c r="Y2544" s="10">
        <f>VLOOKUP(A2544,BUSINESS!$A$2:$H$2692,8,0)</f>
        <v>96</v>
      </c>
      <c r="Z2544" s="10">
        <f>VLOOKUP(A2544,BUSINESS!$A$2:$I$2692,9,0)</f>
        <v>0.603</v>
      </c>
      <c r="AA2544" s="10">
        <f>VLOOKUP(A2544,BUSINESS!$A$2:$J$2692,10,0)</f>
        <v>1.139</v>
      </c>
      <c r="AB2544" s="7">
        <f t="shared" si="2"/>
        <v>69258756842</v>
      </c>
    </row>
    <row r="2545">
      <c r="A2545" s="7" t="str">
        <f t="shared" si="1"/>
        <v>Cambodia-Asia2012</v>
      </c>
      <c r="B2545" s="8" t="s">
        <v>110</v>
      </c>
      <c r="C2545" s="5" t="s">
        <v>61</v>
      </c>
      <c r="D2545" s="9" t="s">
        <v>74</v>
      </c>
      <c r="E2545" s="11">
        <v>1.2829541141E10</v>
      </c>
      <c r="F2545" s="12">
        <v>0.056</v>
      </c>
      <c r="G2545" s="12">
        <v>49.0</v>
      </c>
      <c r="H2545" s="10">
        <f>if(AND(C2142=C2143,D2142=D2142+1,ISBLANK(H2143)),H2142,H2143)</f>
        <v>0.104</v>
      </c>
      <c r="I2545" s="22">
        <f>VLOOKUP(A2545,ENERGY!$A$2:$F$2692,5,0)</f>
        <v>3389</v>
      </c>
      <c r="J2545" s="10">
        <f>VLOOKUP(A2546,ENERGY!$A$2:$F$2692,6,0)</f>
        <v>5288166</v>
      </c>
      <c r="K2545" s="23">
        <v>0.024</v>
      </c>
      <c r="L2545" s="10">
        <f>VLOOKUP(A2545,TOURISM!$A$2:$E$2692,5,0)</f>
        <v>2000000000</v>
      </c>
      <c r="M2545" s="10">
        <f>VLOOKUP(A2545,TOURISM!$A$2:$F$2692,6,0)</f>
        <v>382000000</v>
      </c>
      <c r="N2545" s="23">
        <v>0.803</v>
      </c>
      <c r="O2545" s="23">
        <v>20.0</v>
      </c>
      <c r="P2545" s="27">
        <f t="shared" si="1179"/>
        <v>69</v>
      </c>
      <c r="Q2545" s="23">
        <v>208.0</v>
      </c>
      <c r="R2545" s="23">
        <v>0.3</v>
      </c>
      <c r="S2545" s="23">
        <v>0.92</v>
      </c>
      <c r="T2545" s="10">
        <f>VLOOKUP(A2545,TOURISM!$A$2:$E$2692,5,0)</f>
        <v>2000000000</v>
      </c>
      <c r="U2545" s="10">
        <f>VLOOKUP(A2545,TOURISM!$A$2:$F$2692,6,0)</f>
        <v>382000000</v>
      </c>
      <c r="V2545" s="10">
        <f>VLOOKUP(A2545,BUSINESS!$A$2:$E$2692,5,0)</f>
        <v>0.214</v>
      </c>
      <c r="W2545" s="10">
        <f>VLOOKUP(A2545,BUSINESS!$A$2:$F$2692,6,0)</f>
        <v>102</v>
      </c>
      <c r="X2545" s="10">
        <f>VLOOKUP(A2545,BUSINESS!$A$2:$G$2692,7,0)</f>
        <v>135</v>
      </c>
      <c r="Y2545" s="10">
        <f>VLOOKUP(A2545,BUSINESS!$A$2:$H$2692,8,0)</f>
        <v>173</v>
      </c>
      <c r="Z2545" s="10">
        <f>VLOOKUP(A2545,BUSINESS!$A$2:$I$2692,9,0)</f>
        <v>0.049</v>
      </c>
      <c r="AA2545" s="10">
        <f>VLOOKUP(A2545,BUSINESS!$A$2:$J$2692,10,0)</f>
        <v>1.285</v>
      </c>
      <c r="AB2545" s="7">
        <f t="shared" si="2"/>
        <v>42765137137</v>
      </c>
    </row>
    <row r="2546">
      <c r="A2546" s="7" t="str">
        <f t="shared" si="1"/>
        <v>China-Asia2012</v>
      </c>
      <c r="B2546" s="8" t="s">
        <v>117</v>
      </c>
      <c r="C2546" s="5" t="s">
        <v>61</v>
      </c>
      <c r="D2546" s="9" t="s">
        <v>74</v>
      </c>
      <c r="E2546" s="11">
        <v>7.32E12</v>
      </c>
      <c r="F2546" s="12">
        <v>0.051</v>
      </c>
      <c r="G2546" s="12">
        <v>274.0</v>
      </c>
      <c r="H2546" s="12">
        <v>0.066</v>
      </c>
      <c r="I2546" s="22">
        <f>VLOOKUP(A2546,ENERGY!$A$2:$F$2692,5,0)</f>
        <v>1639854</v>
      </c>
      <c r="J2546" s="10" t="str">
        <f>VLOOKUP(A2547,ENERGY!$A$2:$F$2692,6,0)</f>
        <v>#N/A</v>
      </c>
      <c r="K2546" s="23">
        <v>0.024</v>
      </c>
      <c r="L2546" s="10">
        <f>VLOOKUP(A2546,TOURISM!$A$2:$E$2692,5,0)</f>
        <v>54937000000</v>
      </c>
      <c r="M2546" s="10" t="str">
        <f>VLOOKUP(A2546,TOURISM!$A$2:$F$2692,6,0)</f>
        <v/>
      </c>
      <c r="N2546" s="23">
        <v>0.51</v>
      </c>
      <c r="O2546" s="23">
        <v>11.0</v>
      </c>
      <c r="P2546" s="27">
        <f t="shared" si="1179"/>
        <v>69</v>
      </c>
      <c r="Q2546" s="23">
        <v>517.0</v>
      </c>
      <c r="R2546" s="23">
        <v>0.263</v>
      </c>
      <c r="S2546" s="23">
        <v>0.715</v>
      </c>
      <c r="T2546" s="10">
        <f>VLOOKUP(A2546,TOURISM!$A$2:$E$2692,5,0)</f>
        <v>54937000000</v>
      </c>
      <c r="U2546" s="24">
        <v>3.82E8</v>
      </c>
      <c r="V2546" s="10">
        <f>VLOOKUP(A2546,BUSINESS!$A$2:$E$2692,5,0)</f>
        <v>0.637</v>
      </c>
      <c r="W2546" s="10">
        <f>VLOOKUP(A2546,BUSINESS!$A$2:$F$2692,6,0)</f>
        <v>33</v>
      </c>
      <c r="X2546" s="10">
        <f>VLOOKUP(A2546,BUSINESS!$A$2:$G$2692,7,0)</f>
        <v>99</v>
      </c>
      <c r="Y2546" s="10">
        <f>VLOOKUP(A2546,BUSINESS!$A$2:$H$2692,8,0)</f>
        <v>338</v>
      </c>
      <c r="Z2546" s="10">
        <f>VLOOKUP(A2546,BUSINESS!$A$2:$I$2692,9,0)</f>
        <v>0.423</v>
      </c>
      <c r="AA2546" s="10">
        <f>VLOOKUP(A2546,BUSINESS!$A$2:$J$2692,10,0)</f>
        <v>0.808</v>
      </c>
      <c r="AB2546" s="7">
        <f t="shared" si="2"/>
        <v>27832699619772</v>
      </c>
    </row>
    <row r="2547">
      <c r="A2547" s="7" t="str">
        <f t="shared" si="1"/>
        <v>Georgia-Asia2012</v>
      </c>
      <c r="B2547" s="8" t="s">
        <v>147</v>
      </c>
      <c r="C2547" s="5" t="s">
        <v>61</v>
      </c>
      <c r="D2547" s="9" t="s">
        <v>74</v>
      </c>
      <c r="E2547" s="11">
        <v>1.5846484588E10</v>
      </c>
      <c r="F2547" s="12">
        <v>0.092</v>
      </c>
      <c r="G2547" s="12">
        <v>333.0</v>
      </c>
      <c r="H2547" s="12">
        <v>0.148</v>
      </c>
      <c r="I2547" s="22" t="str">
        <f>VLOOKUP(A2547,ENERGY!$A$2:$F$2692,5,0)</f>
        <v>#N/A</v>
      </c>
      <c r="J2547" s="10" t="str">
        <f>VLOOKUP(A2548,ENERGY!$A$2:$F$2692,6,0)</f>
        <v>#N/A</v>
      </c>
      <c r="K2547" s="23">
        <v>0.024</v>
      </c>
      <c r="L2547" s="10">
        <f>VLOOKUP(A2547,TOURISM!$A$2:$E$2692,5,0)</f>
        <v>1565000000</v>
      </c>
      <c r="M2547" s="10">
        <f>VLOOKUP(A2547,TOURISM!$A$2:$F$2692,6,0)</f>
        <v>471000000</v>
      </c>
      <c r="N2547" s="23">
        <v>0.348</v>
      </c>
      <c r="O2547" s="23">
        <v>17.0</v>
      </c>
      <c r="P2547" s="27">
        <f t="shared" si="1179"/>
        <v>69</v>
      </c>
      <c r="Q2547" s="23">
        <v>320.0</v>
      </c>
      <c r="R2547" s="23">
        <v>0.121</v>
      </c>
      <c r="S2547" s="23">
        <v>1.224</v>
      </c>
      <c r="T2547" s="10">
        <f>VLOOKUP(A2547,TOURISM!$A$2:$E$2692,5,0)</f>
        <v>1565000000</v>
      </c>
      <c r="U2547" s="10">
        <f>VLOOKUP(A2547,TOURISM!$A$2:$F$2692,6,0)</f>
        <v>471000000</v>
      </c>
      <c r="V2547" s="10">
        <f>VLOOKUP(A2547,BUSINESS!$A$2:$E$2692,5,0)</f>
        <v>0.165</v>
      </c>
      <c r="W2547" s="10">
        <f>VLOOKUP(A2547,BUSINESS!$A$2:$F$2692,6,0)</f>
        <v>2</v>
      </c>
      <c r="X2547" s="10">
        <f>VLOOKUP(A2547,BUSINESS!$A$2:$G$2692,7,0)</f>
        <v>9</v>
      </c>
      <c r="Y2547" s="10">
        <f>VLOOKUP(A2547,BUSINESS!$A$2:$H$2692,8,0)</f>
        <v>280</v>
      </c>
      <c r="Z2547" s="10">
        <f>VLOOKUP(A2547,BUSINESS!$A$2:$I$2692,9,0)</f>
        <v>0.369</v>
      </c>
      <c r="AA2547" s="10">
        <f>VLOOKUP(A2547,BUSINESS!$A$2:$J$2692,10,0)</f>
        <v>1.078</v>
      </c>
      <c r="AB2547" s="7">
        <f t="shared" si="2"/>
        <v>130962682545</v>
      </c>
    </row>
    <row r="2548">
      <c r="A2548" s="7" t="str">
        <f t="shared" si="1"/>
        <v>Hong Kong SAR-Asia2012</v>
      </c>
      <c r="B2548" s="8" t="s">
        <v>160</v>
      </c>
      <c r="C2548" s="5" t="s">
        <v>61</v>
      </c>
      <c r="D2548" s="9" t="s">
        <v>74</v>
      </c>
      <c r="E2548" s="11">
        <v>2.63E11</v>
      </c>
      <c r="F2548" s="10" t="str">
        <f t="shared" ref="F2548:G2548" si="1180">if(AND(#REF!=#REF!,#REF!=#REF!+1,ISBLANK(#REF!)),#REF!,#REF!)</f>
        <v>#REF!</v>
      </c>
      <c r="G2548" s="10" t="str">
        <f t="shared" si="1180"/>
        <v>#REF!</v>
      </c>
      <c r="H2548" s="12">
        <v>0.05</v>
      </c>
      <c r="I2548" s="22" t="str">
        <f>VLOOKUP(A2548,ENERGY!$A$2:$F$2692,5,0)</f>
        <v>#N/A</v>
      </c>
      <c r="J2548" s="10" t="str">
        <f>VLOOKUP(A2549,ENERGY!$A$2:$F$2692,6,0)</f>
        <v>#N/A</v>
      </c>
      <c r="K2548" s="23">
        <v>0.024</v>
      </c>
      <c r="L2548" s="10">
        <f>VLOOKUP(A2548,TOURISM!$A$2:$E$2692,5,0)</f>
        <v>38021000000</v>
      </c>
      <c r="M2548" s="10">
        <f>VLOOKUP(A2548,TOURISM!$A$2:$F$2692,6,0)</f>
        <v>20246000000</v>
      </c>
      <c r="N2548" s="23">
        <v>0.372</v>
      </c>
      <c r="O2548" s="23">
        <v>41.0</v>
      </c>
      <c r="P2548" s="27">
        <f t="shared" si="1179"/>
        <v>69</v>
      </c>
      <c r="Q2548" s="23">
        <v>380.0</v>
      </c>
      <c r="R2548" s="23">
        <v>0.314</v>
      </c>
      <c r="S2548" s="23">
        <v>0.854</v>
      </c>
      <c r="T2548" s="10">
        <f>VLOOKUP(A2548,TOURISM!$A$2:$E$2692,5,0)</f>
        <v>38021000000</v>
      </c>
      <c r="U2548" s="10">
        <f>VLOOKUP(A2548,TOURISM!$A$2:$F$2692,6,0)</f>
        <v>20246000000</v>
      </c>
      <c r="V2548" s="10">
        <f>VLOOKUP(A2548,BUSINESS!$A$2:$E$2692,5,0)</f>
        <v>0.23</v>
      </c>
      <c r="W2548" s="10">
        <f>VLOOKUP(A2548,BUSINESS!$A$2:$F$2692,6,0)</f>
        <v>3</v>
      </c>
      <c r="X2548" s="10">
        <f>VLOOKUP(A2548,BUSINESS!$A$2:$G$2692,7,0)</f>
        <v>2</v>
      </c>
      <c r="Y2548" s="10">
        <f>VLOOKUP(A2548,BUSINESS!$A$2:$H$2692,8,0)</f>
        <v>78</v>
      </c>
      <c r="Z2548" s="10">
        <f>VLOOKUP(A2548,BUSINESS!$A$2:$I$2692,9,0)</f>
        <v>0.729</v>
      </c>
      <c r="AA2548" s="10">
        <f>VLOOKUP(A2548,BUSINESS!$A$2:$J$2692,10,0)</f>
        <v>2.292</v>
      </c>
      <c r="AB2548" s="7">
        <f t="shared" si="2"/>
        <v>837579617834</v>
      </c>
    </row>
    <row r="2549">
      <c r="A2549" s="7" t="str">
        <f t="shared" si="1"/>
        <v>India-Asia2012</v>
      </c>
      <c r="B2549" s="8" t="s">
        <v>163</v>
      </c>
      <c r="C2549" s="5" t="s">
        <v>61</v>
      </c>
      <c r="D2549" s="9" t="s">
        <v>74</v>
      </c>
      <c r="E2549" s="11">
        <v>1.86E12</v>
      </c>
      <c r="F2549" s="12">
        <v>0.04</v>
      </c>
      <c r="G2549" s="12">
        <v>61.0</v>
      </c>
      <c r="H2549" s="12">
        <v>0.106</v>
      </c>
      <c r="I2549" s="22" t="str">
        <f>VLOOKUP(A2549,ENERGY!$A$2:$F$2692,5,0)</f>
        <v>#N/A</v>
      </c>
      <c r="J2549" s="10" t="str">
        <f>VLOOKUP(A2550,ENERGY!$A$2:$F$2692,6,0)</f>
        <v>#N/A</v>
      </c>
      <c r="K2549" s="23">
        <v>0.024</v>
      </c>
      <c r="L2549" s="10">
        <f>VLOOKUP(A2549,TOURISM!$A$2:$E$2692,5,0)</f>
        <v>18340000000</v>
      </c>
      <c r="M2549" s="10">
        <f>VLOOKUP(A2549,TOURISM!$A$2:$F$2692,6,0)</f>
        <v>14107000000</v>
      </c>
      <c r="N2549" s="23">
        <v>0.604</v>
      </c>
      <c r="O2549" s="23">
        <v>141.0</v>
      </c>
      <c r="P2549" s="27">
        <f t="shared" si="1179"/>
        <v>69</v>
      </c>
      <c r="Q2549" s="23">
        <v>864.0</v>
      </c>
      <c r="R2549" s="23">
        <v>0.327</v>
      </c>
      <c r="S2549" s="23">
        <v>0.984</v>
      </c>
      <c r="T2549" s="10">
        <f>VLOOKUP(A2549,TOURISM!$A$2:$E$2692,5,0)</f>
        <v>18340000000</v>
      </c>
      <c r="U2549" s="10">
        <f>VLOOKUP(A2549,TOURISM!$A$2:$F$2692,6,0)</f>
        <v>14107000000</v>
      </c>
      <c r="V2549" s="10">
        <f>VLOOKUP(A2549,BUSINESS!$A$2:$E$2692,5,0)</f>
        <v>0.628</v>
      </c>
      <c r="W2549" s="10">
        <f>VLOOKUP(A2549,BUSINESS!$A$2:$F$2692,6,0)</f>
        <v>27</v>
      </c>
      <c r="X2549" s="10">
        <f>VLOOKUP(A2549,BUSINESS!$A$2:$G$2692,7,0)</f>
        <v>131</v>
      </c>
      <c r="Y2549" s="10">
        <f>VLOOKUP(A2549,BUSINESS!$A$2:$H$2692,8,0)</f>
        <v>243</v>
      </c>
      <c r="Z2549" s="10">
        <f>VLOOKUP(A2549,BUSINESS!$A$2:$I$2692,9,0)</f>
        <v>0.126</v>
      </c>
      <c r="AA2549" s="10">
        <f>VLOOKUP(A2549,BUSINESS!$A$2:$J$2692,10,0)</f>
        <v>0.699</v>
      </c>
      <c r="AB2549" s="7">
        <f t="shared" si="2"/>
        <v>5688073394495</v>
      </c>
    </row>
    <row r="2550">
      <c r="A2550" s="7" t="str">
        <f t="shared" si="1"/>
        <v>Indonesia-Asia2012</v>
      </c>
      <c r="B2550" s="8" t="s">
        <v>164</v>
      </c>
      <c r="C2550" s="5" t="s">
        <v>61</v>
      </c>
      <c r="D2550" s="9" t="s">
        <v>74</v>
      </c>
      <c r="E2550" s="11">
        <v>8.77E11</v>
      </c>
      <c r="F2550" s="12">
        <v>0.03</v>
      </c>
      <c r="G2550" s="12">
        <v>108.0</v>
      </c>
      <c r="H2550" s="12">
        <v>0.118</v>
      </c>
      <c r="I2550" s="22" t="str">
        <f>VLOOKUP(A2550,ENERGY!$A$2:$F$2692,5,0)</f>
        <v>#N/A</v>
      </c>
      <c r="J2550" s="10" t="str">
        <f>VLOOKUP(A2551,ENERGY!$A$2:$F$2692,6,0)</f>
        <v>#N/A</v>
      </c>
      <c r="K2550" s="23">
        <v>0.024</v>
      </c>
      <c r="L2550" s="10">
        <f>VLOOKUP(A2550,TOURISM!$A$2:$E$2692,5,0)</f>
        <v>9463000000</v>
      </c>
      <c r="M2550" s="10">
        <f>VLOOKUP(A2550,TOURISM!$A$2:$F$2692,6,0)</f>
        <v>9498000000</v>
      </c>
      <c r="N2550" s="23">
        <v>0.438</v>
      </c>
      <c r="O2550" s="23">
        <v>12.0</v>
      </c>
      <c r="P2550" s="27">
        <f t="shared" si="1179"/>
        <v>69</v>
      </c>
      <c r="Q2550" s="23">
        <v>482.0</v>
      </c>
      <c r="R2550" s="23">
        <v>0.391</v>
      </c>
      <c r="S2550" s="23">
        <v>1.678</v>
      </c>
      <c r="T2550" s="10">
        <f>VLOOKUP(A2550,TOURISM!$A$2:$E$2692,5,0)</f>
        <v>9463000000</v>
      </c>
      <c r="U2550" s="10">
        <f>VLOOKUP(A2550,TOURISM!$A$2:$F$2692,6,0)</f>
        <v>9498000000</v>
      </c>
      <c r="V2550" s="10">
        <f>VLOOKUP(A2550,BUSINESS!$A$2:$E$2692,5,0)</f>
        <v>0.322</v>
      </c>
      <c r="W2550" s="10">
        <f>VLOOKUP(A2550,BUSINESS!$A$2:$F$2692,6,0)</f>
        <v>48</v>
      </c>
      <c r="X2550" s="10">
        <f>VLOOKUP(A2550,BUSINESS!$A$2:$G$2692,7,0)</f>
        <v>116</v>
      </c>
      <c r="Y2550" s="10">
        <f>VLOOKUP(A2550,BUSINESS!$A$2:$H$2692,8,0)</f>
        <v>259</v>
      </c>
      <c r="Z2550" s="10">
        <f>VLOOKUP(A2550,BUSINESS!$A$2:$I$2692,9,0)</f>
        <v>0.147</v>
      </c>
      <c r="AA2550" s="10">
        <f>VLOOKUP(A2550,BUSINESS!$A$2:$J$2692,10,0)</f>
        <v>1.142</v>
      </c>
      <c r="AB2550" s="7">
        <f t="shared" si="2"/>
        <v>2242966751918</v>
      </c>
    </row>
    <row r="2551">
      <c r="A2551" s="7" t="str">
        <f t="shared" si="1"/>
        <v>Japan-Asia2012</v>
      </c>
      <c r="B2551" s="8" t="s">
        <v>172</v>
      </c>
      <c r="C2551" s="5" t="s">
        <v>61</v>
      </c>
      <c r="D2551" s="9" t="s">
        <v>74</v>
      </c>
      <c r="E2551" s="11">
        <v>5.94E12</v>
      </c>
      <c r="F2551" s="12">
        <v>0.101</v>
      </c>
      <c r="G2551" s="12">
        <v>4752.0</v>
      </c>
      <c r="H2551" s="12">
        <v>0.014</v>
      </c>
      <c r="I2551" s="22" t="str">
        <f>VLOOKUP(A2551,ENERGY!$A$2:$F$2692,5,0)</f>
        <v>#N/A</v>
      </c>
      <c r="J2551" s="10" t="str">
        <f>VLOOKUP(A2552,ENERGY!$A$2:$F$2692,6,0)</f>
        <v>#N/A</v>
      </c>
      <c r="K2551" s="23">
        <v>0.024</v>
      </c>
      <c r="L2551" s="10">
        <f>VLOOKUP(A2551,TOURISM!$A$2:$E$2692,5,0)</f>
        <v>16197000000</v>
      </c>
      <c r="M2551" s="10">
        <f>VLOOKUP(A2551,TOURISM!$A$2:$F$2692,6,0)</f>
        <v>40967000000</v>
      </c>
      <c r="N2551" s="23">
        <v>0.388</v>
      </c>
      <c r="O2551" s="23">
        <v>30.0</v>
      </c>
      <c r="P2551" s="27">
        <f t="shared" si="1179"/>
        <v>69</v>
      </c>
      <c r="Q2551" s="23">
        <v>288.0</v>
      </c>
      <c r="R2551" s="23">
        <v>0.239</v>
      </c>
      <c r="S2551" s="23">
        <v>0.625</v>
      </c>
      <c r="T2551" s="10">
        <f>VLOOKUP(A2551,TOURISM!$A$2:$E$2692,5,0)</f>
        <v>16197000000</v>
      </c>
      <c r="U2551" s="10">
        <f>VLOOKUP(A2551,TOURISM!$A$2:$F$2692,6,0)</f>
        <v>40967000000</v>
      </c>
      <c r="V2551" s="10">
        <f>VLOOKUP(A2551,BUSINESS!$A$2:$E$2692,5,0)</f>
        <v>0.494</v>
      </c>
      <c r="W2551" s="10">
        <f>VLOOKUP(A2551,BUSINESS!$A$2:$F$2692,6,0)</f>
        <v>22</v>
      </c>
      <c r="X2551" s="10">
        <f>VLOOKUP(A2551,BUSINESS!$A$2:$G$2692,7,0)</f>
        <v>23</v>
      </c>
      <c r="Y2551" s="10">
        <f>VLOOKUP(A2551,BUSINESS!$A$2:$H$2692,8,0)</f>
        <v>330</v>
      </c>
      <c r="Z2551" s="10">
        <f>VLOOKUP(A2551,BUSINESS!$A$2:$I$2692,9,0)</f>
        <v>0.863</v>
      </c>
      <c r="AA2551" s="10">
        <f>VLOOKUP(A2551,BUSINESS!$A$2:$J$2692,10,0)</f>
        <v>1.087</v>
      </c>
      <c r="AB2551" s="7">
        <f t="shared" si="2"/>
        <v>24853556485356</v>
      </c>
    </row>
    <row r="2552">
      <c r="A2552" s="7" t="str">
        <f t="shared" si="1"/>
        <v>Kazakhstan-Asia2012</v>
      </c>
      <c r="B2552" s="8" t="s">
        <v>174</v>
      </c>
      <c r="C2552" s="5" t="s">
        <v>61</v>
      </c>
      <c r="D2552" s="9" t="s">
        <v>74</v>
      </c>
      <c r="E2552" s="11">
        <v>2.04E11</v>
      </c>
      <c r="F2552" s="12">
        <v>0.042</v>
      </c>
      <c r="G2552" s="12">
        <v>521.0</v>
      </c>
      <c r="H2552" s="10" t="str">
        <f>if(AND(#REF!=#REF!,#REF!=#REF!+1,ISBLANK(#REF!)),#REF!,#REF!)</f>
        <v>#REF!</v>
      </c>
      <c r="I2552" s="22" t="str">
        <f>VLOOKUP(A2552,ENERGY!$A$2:$F$2692,5,0)</f>
        <v>#N/A</v>
      </c>
      <c r="J2552" s="10" t="str">
        <f>VLOOKUP(A2553,ENERGY!$A$2:$F$2692,6,0)</f>
        <v>#N/A</v>
      </c>
      <c r="K2552" s="23">
        <v>0.024</v>
      </c>
      <c r="L2552" s="10">
        <f>VLOOKUP(A2552,TOURISM!$A$2:$E$2692,5,0)</f>
        <v>1572000000</v>
      </c>
      <c r="M2552" s="10">
        <f>VLOOKUP(A2552,TOURISM!$A$2:$F$2692,6,0)</f>
        <v>2119000000</v>
      </c>
      <c r="N2552" s="23">
        <v>0.384</v>
      </c>
      <c r="O2552" s="23">
        <v>13.0</v>
      </c>
      <c r="P2552" s="27">
        <f t="shared" si="1179"/>
        <v>69</v>
      </c>
      <c r="Q2552" s="23">
        <v>324.0</v>
      </c>
      <c r="R2552" s="23">
        <v>0.277</v>
      </c>
      <c r="S2552" s="23">
        <v>0.873</v>
      </c>
      <c r="T2552" s="10">
        <f>VLOOKUP(A2552,TOURISM!$A$2:$E$2692,5,0)</f>
        <v>1572000000</v>
      </c>
      <c r="U2552" s="10">
        <f>VLOOKUP(A2552,TOURISM!$A$2:$F$2692,6,0)</f>
        <v>2119000000</v>
      </c>
      <c r="V2552" s="10">
        <f>VLOOKUP(A2552,BUSINESS!$A$2:$E$2692,5,0)</f>
        <v>0.286</v>
      </c>
      <c r="W2552" s="10">
        <f>VLOOKUP(A2552,BUSINESS!$A$2:$F$2692,6,0)</f>
        <v>19</v>
      </c>
      <c r="X2552" s="10">
        <f>VLOOKUP(A2552,BUSINESS!$A$2:$G$2692,7,0)</f>
        <v>53</v>
      </c>
      <c r="Y2552" s="10">
        <f>VLOOKUP(A2552,BUSINESS!$A$2:$H$2692,8,0)</f>
        <v>188</v>
      </c>
      <c r="Z2552" s="10">
        <f>VLOOKUP(A2552,BUSINESS!$A$2:$I$2692,9,0)</f>
        <v>0.533</v>
      </c>
      <c r="AA2552" s="10">
        <f>VLOOKUP(A2552,BUSINESS!$A$2:$J$2692,10,0)</f>
        <v>1.858</v>
      </c>
      <c r="AB2552" s="7">
        <f t="shared" si="2"/>
        <v>736462093863</v>
      </c>
    </row>
    <row r="2553">
      <c r="A2553" s="7" t="str">
        <f t="shared" si="1"/>
        <v>Kyrgyzstan-Asia2012</v>
      </c>
      <c r="B2553" s="8" t="s">
        <v>179</v>
      </c>
      <c r="C2553" s="5" t="s">
        <v>61</v>
      </c>
      <c r="D2553" s="9" t="s">
        <v>74</v>
      </c>
      <c r="E2553" s="11">
        <v>6.605133551E9</v>
      </c>
      <c r="F2553" s="12">
        <v>0.071</v>
      </c>
      <c r="G2553" s="12">
        <v>84.0</v>
      </c>
      <c r="H2553" s="12">
        <v>0.128</v>
      </c>
      <c r="I2553" s="22" t="str">
        <f>VLOOKUP(A2553,ENERGY!$A$2:$F$2692,5,0)</f>
        <v>#N/A</v>
      </c>
      <c r="J2553" s="10">
        <f>VLOOKUP(A2554,ENERGY!$A$2:$F$2692,6,0)</f>
        <v>1177</v>
      </c>
      <c r="K2553" s="23">
        <v>0.024</v>
      </c>
      <c r="L2553" s="10">
        <f>VLOOKUP(A2553,TOURISM!$A$2:$E$2692,5,0)</f>
        <v>750000000</v>
      </c>
      <c r="M2553" s="10">
        <f>VLOOKUP(A2553,TOURISM!$A$2:$F$2692,6,0)</f>
        <v>738000000</v>
      </c>
      <c r="N2553" s="23">
        <v>0.349</v>
      </c>
      <c r="O2553" s="23">
        <v>64.0</v>
      </c>
      <c r="P2553" s="27">
        <f t="shared" si="1179"/>
        <v>69</v>
      </c>
      <c r="Q2553" s="23">
        <v>600.0</v>
      </c>
      <c r="R2553" s="23">
        <v>0.246</v>
      </c>
      <c r="S2553" s="23">
        <v>0.897</v>
      </c>
      <c r="T2553" s="10">
        <f>VLOOKUP(A2553,TOURISM!$A$2:$E$2692,5,0)</f>
        <v>750000000</v>
      </c>
      <c r="U2553" s="10">
        <f>VLOOKUP(A2553,TOURISM!$A$2:$F$2692,6,0)</f>
        <v>738000000</v>
      </c>
      <c r="V2553" s="10">
        <f>VLOOKUP(A2553,BUSINESS!$A$2:$E$2692,5,0)</f>
        <v>0.334</v>
      </c>
      <c r="W2553" s="10">
        <f>VLOOKUP(A2553,BUSINESS!$A$2:$F$2692,6,0)</f>
        <v>10</v>
      </c>
      <c r="X2553" s="10">
        <f>VLOOKUP(A2553,BUSINESS!$A$2:$G$2692,7,0)</f>
        <v>70</v>
      </c>
      <c r="Y2553" s="10">
        <f>VLOOKUP(A2553,BUSINESS!$A$2:$H$2692,8,0)</f>
        <v>210</v>
      </c>
      <c r="Z2553" s="10">
        <f>VLOOKUP(A2553,BUSINESS!$A$2:$I$2692,9,0)</f>
        <v>0.217</v>
      </c>
      <c r="AA2553" s="10">
        <f>VLOOKUP(A2553,BUSINESS!$A$2:$J$2692,10,0)</f>
        <v>1.242</v>
      </c>
      <c r="AB2553" s="7">
        <f t="shared" si="2"/>
        <v>26850136386</v>
      </c>
    </row>
    <row r="2554">
      <c r="A2554" s="7" t="str">
        <f t="shared" si="1"/>
        <v>Laos-Asia2012</v>
      </c>
      <c r="B2554" s="8" t="s">
        <v>180</v>
      </c>
      <c r="C2554" s="5" t="s">
        <v>61</v>
      </c>
      <c r="D2554" s="9" t="s">
        <v>74</v>
      </c>
      <c r="E2554" s="11">
        <v>9.386913253E9</v>
      </c>
      <c r="F2554" s="12">
        <v>0.029</v>
      </c>
      <c r="G2554" s="12">
        <v>40.0</v>
      </c>
      <c r="H2554" s="10" t="str">
        <f>if(AND(#REF!=#REF!,#REF!=#REF!+1,ISBLANK(#REF!)),#REF!,#REF!)</f>
        <v>#REF!</v>
      </c>
      <c r="I2554" s="22">
        <f>VLOOKUP(A2554,ENERGY!$A$2:$F$2692,5,0)</f>
        <v>133681</v>
      </c>
      <c r="J2554" s="10">
        <f>VLOOKUP(A2555,ENERGY!$A$2:$F$2692,6,0)</f>
        <v>1525</v>
      </c>
      <c r="K2554" s="23">
        <v>0.024</v>
      </c>
      <c r="L2554" s="10">
        <f>VLOOKUP(A2554,TOURISM!$A$2:$E$2692,5,0)</f>
        <v>461000000</v>
      </c>
      <c r="M2554" s="10">
        <f>VLOOKUP(A2554,TOURISM!$A$2:$F$2692,6,0)</f>
        <v>241000000</v>
      </c>
      <c r="N2554" s="23">
        <v>0.632</v>
      </c>
      <c r="O2554" s="23">
        <v>39.0</v>
      </c>
      <c r="P2554" s="27">
        <f t="shared" si="1179"/>
        <v>69</v>
      </c>
      <c r="Q2554" s="23">
        <v>240.0</v>
      </c>
      <c r="R2554" s="23">
        <v>0.073</v>
      </c>
      <c r="S2554" s="23">
        <v>0.582</v>
      </c>
      <c r="T2554" s="10">
        <f>VLOOKUP(A2554,TOURISM!$A$2:$E$2692,5,0)</f>
        <v>461000000</v>
      </c>
      <c r="U2554" s="10">
        <f>VLOOKUP(A2554,TOURISM!$A$2:$F$2692,6,0)</f>
        <v>241000000</v>
      </c>
      <c r="V2554" s="10">
        <f>VLOOKUP(A2554,BUSINESS!$A$2:$E$2692,5,0)</f>
        <v>0.319</v>
      </c>
      <c r="W2554" s="10">
        <f>VLOOKUP(A2554,BUSINESS!$A$2:$F$2692,6,0)</f>
        <v>92</v>
      </c>
      <c r="X2554" s="10">
        <f>VLOOKUP(A2554,BUSINESS!$A$2:$G$2692,7,0)</f>
        <v>163</v>
      </c>
      <c r="Y2554" s="10">
        <f>VLOOKUP(A2554,BUSINESS!$A$2:$H$2692,8,0)</f>
        <v>362</v>
      </c>
      <c r="Z2554" s="10">
        <f>VLOOKUP(A2554,BUSINESS!$A$2:$I$2692,9,0)</f>
        <v>0.107</v>
      </c>
      <c r="AA2554" s="10">
        <f>VLOOKUP(A2554,BUSINESS!$A$2:$J$2692,10,0)</f>
        <v>0.647</v>
      </c>
      <c r="AB2554" s="7">
        <f t="shared" si="2"/>
        <v>128587852781</v>
      </c>
    </row>
    <row r="2555">
      <c r="A2555" s="7" t="str">
        <f t="shared" si="1"/>
        <v>Macao SAR-Asia2012</v>
      </c>
      <c r="B2555" s="8" t="s">
        <v>189</v>
      </c>
      <c r="C2555" s="5" t="s">
        <v>61</v>
      </c>
      <c r="D2555" s="9" t="s">
        <v>74</v>
      </c>
      <c r="E2555" s="11">
        <v>4.2981497744E10</v>
      </c>
      <c r="F2555" s="10" t="str">
        <f t="shared" ref="F2555:G2555" si="1181">if(AND(#REF!=#REF!,#REF!=#REF!+1,ISBLANK(#REF!)),#REF!,#REF!)</f>
        <v>#REF!</v>
      </c>
      <c r="G2555" s="10" t="str">
        <f t="shared" si="1181"/>
        <v>#REF!</v>
      </c>
      <c r="H2555" s="12">
        <v>0.053</v>
      </c>
      <c r="I2555" s="22">
        <f>VLOOKUP(A2555,ENERGY!$A$2:$F$2692,5,0)</f>
        <v>133681</v>
      </c>
      <c r="J2555" s="10">
        <f>VLOOKUP(A2556,ENERGY!$A$2:$F$2692,6,0)</f>
        <v>135129</v>
      </c>
      <c r="K2555" s="23">
        <v>0.024</v>
      </c>
      <c r="L2555" s="10">
        <f>VLOOKUP(A2555,TOURISM!$A$2:$E$2692,5,0)</f>
        <v>44455000000</v>
      </c>
      <c r="M2555" s="10">
        <f>VLOOKUP(A2555,TOURISM!$A$2:$F$2692,6,0)</f>
        <v>1711000000</v>
      </c>
      <c r="N2555" s="23">
        <v>0.35</v>
      </c>
      <c r="O2555" s="23">
        <v>35.0</v>
      </c>
      <c r="P2555" s="27">
        <f t="shared" si="1179"/>
        <v>69</v>
      </c>
      <c r="Q2555" s="23">
        <v>328.0</v>
      </c>
      <c r="R2555" s="23">
        <v>0.189</v>
      </c>
      <c r="S2555" s="23">
        <v>0.885</v>
      </c>
      <c r="T2555" s="10">
        <f>VLOOKUP(A2555,TOURISM!$A$2:$E$2692,5,0)</f>
        <v>44455000000</v>
      </c>
      <c r="U2555" s="10">
        <f>VLOOKUP(A2555,TOURISM!$A$2:$F$2692,6,0)</f>
        <v>1711000000</v>
      </c>
      <c r="V2555" s="10">
        <f>VLOOKUP(A2555,BUSINESS!$A$2:$E$2692,5,0)</f>
        <v>0.372</v>
      </c>
      <c r="W2555" s="10">
        <f>VLOOKUP(A2555,BUSINESS!$A$2:$F$2692,6,0)</f>
        <v>6</v>
      </c>
      <c r="X2555" s="10">
        <f>VLOOKUP(A2555,BUSINESS!$A$2:$G$2692,7,0)</f>
        <v>6</v>
      </c>
      <c r="Y2555" s="10">
        <f>VLOOKUP(A2555,BUSINESS!$A$2:$H$2692,8,0)</f>
        <v>207</v>
      </c>
      <c r="Z2555" s="10">
        <f>VLOOKUP(A2555,BUSINESS!$A$2:$I$2692,9,0)</f>
        <v>0.613</v>
      </c>
      <c r="AA2555" s="10">
        <f>VLOOKUP(A2555,BUSINESS!$A$2:$J$2692,10,0)</f>
        <v>2.898</v>
      </c>
      <c r="AB2555" s="7">
        <f t="shared" si="2"/>
        <v>227415331979</v>
      </c>
    </row>
    <row r="2556">
      <c r="A2556" s="7" t="str">
        <f t="shared" si="1"/>
        <v>Malaysia-Asia2012</v>
      </c>
      <c r="B2556" s="8" t="s">
        <v>192</v>
      </c>
      <c r="C2556" s="5" t="s">
        <v>61</v>
      </c>
      <c r="D2556" s="9" t="s">
        <v>74</v>
      </c>
      <c r="E2556" s="11">
        <v>3.05E11</v>
      </c>
      <c r="F2556" s="12">
        <v>0.039</v>
      </c>
      <c r="G2556" s="12">
        <v>410.0</v>
      </c>
      <c r="H2556" s="12">
        <v>0.048</v>
      </c>
      <c r="I2556" s="22">
        <f>VLOOKUP(A2556,ENERGY!$A$2:$F$2692,5,0)</f>
        <v>51009</v>
      </c>
      <c r="J2556" s="10" t="str">
        <f>VLOOKUP(A2557,ENERGY!$A$2:$F$2692,6,0)</f>
        <v>#N/A</v>
      </c>
      <c r="K2556" s="23">
        <v>0.024</v>
      </c>
      <c r="L2556" s="10">
        <f>VLOOKUP(A2556,TOURISM!$A$2:$E$2692,5,0)</f>
        <v>20251000000</v>
      </c>
      <c r="M2556" s="10">
        <f>VLOOKUP(A2556,TOURISM!$A$2:$F$2692,6,0)</f>
        <v>11545000000</v>
      </c>
      <c r="N2556" s="23">
        <v>0.332</v>
      </c>
      <c r="O2556" s="23">
        <v>44.0</v>
      </c>
      <c r="P2556" s="27">
        <f t="shared" si="1179"/>
        <v>69</v>
      </c>
      <c r="Q2556" s="23">
        <v>147.0</v>
      </c>
      <c r="R2556" s="23">
        <v>0.117</v>
      </c>
      <c r="S2556" s="23">
        <v>0.537</v>
      </c>
      <c r="T2556" s="10">
        <f>VLOOKUP(A2556,TOURISM!$A$2:$E$2692,5,0)</f>
        <v>20251000000</v>
      </c>
      <c r="U2556" s="10">
        <f>VLOOKUP(A2556,TOURISM!$A$2:$F$2692,6,0)</f>
        <v>11545000000</v>
      </c>
      <c r="V2556" s="10">
        <f>VLOOKUP(A2556,BUSINESS!$A$2:$E$2692,5,0)</f>
        <v>0.245</v>
      </c>
      <c r="W2556" s="10">
        <f>VLOOKUP(A2556,BUSINESS!$A$2:$F$2692,6,0)</f>
        <v>6</v>
      </c>
      <c r="X2556" s="10">
        <f>VLOOKUP(A2556,BUSINESS!$A$2:$G$2692,7,0)</f>
        <v>8</v>
      </c>
      <c r="Y2556" s="10">
        <f>VLOOKUP(A2556,BUSINESS!$A$2:$H$2692,8,0)</f>
        <v>133</v>
      </c>
      <c r="Z2556" s="10">
        <f>VLOOKUP(A2556,BUSINESS!$A$2:$I$2692,9,0)</f>
        <v>0.658</v>
      </c>
      <c r="AA2556" s="10">
        <f>VLOOKUP(A2556,BUSINESS!$A$2:$J$2692,10,0)</f>
        <v>1.413</v>
      </c>
      <c r="AB2556" s="7">
        <f t="shared" si="2"/>
        <v>2606837606838</v>
      </c>
    </row>
    <row r="2557">
      <c r="A2557" s="7" t="str">
        <f t="shared" si="1"/>
        <v>Maldives-Asia2012</v>
      </c>
      <c r="B2557" s="8" t="s">
        <v>193</v>
      </c>
      <c r="C2557" s="5" t="s">
        <v>61</v>
      </c>
      <c r="D2557" s="9" t="s">
        <v>74</v>
      </c>
      <c r="E2557" s="11">
        <v>2.113179304E9</v>
      </c>
      <c r="F2557" s="12">
        <v>0.085</v>
      </c>
      <c r="G2557" s="12">
        <v>558.0</v>
      </c>
      <c r="H2557" s="12">
        <v>0.105</v>
      </c>
      <c r="I2557" s="22" t="str">
        <f>VLOOKUP(A2557,ENERGY!$A$2:$F$2692,5,0)</f>
        <v>#N/A</v>
      </c>
      <c r="J2557" s="10" t="str">
        <f>VLOOKUP(A2558,ENERGY!$A$2:$F$2692,6,0)</f>
        <v>#N/A</v>
      </c>
      <c r="K2557" s="23">
        <v>0.024</v>
      </c>
      <c r="L2557" s="10">
        <f>VLOOKUP(A2557,TOURISM!$A$2:$E$2692,5,0)</f>
        <v>1873000000</v>
      </c>
      <c r="M2557" s="10">
        <f>VLOOKUP(A2557,TOURISM!$A$2:$F$2692,6,0)</f>
        <v>270000000</v>
      </c>
      <c r="N2557" s="23">
        <v>0.404</v>
      </c>
      <c r="O2557" s="23">
        <v>195.0</v>
      </c>
      <c r="P2557" s="27">
        <f t="shared" si="1179"/>
        <v>69</v>
      </c>
      <c r="Q2557" s="23">
        <v>184.0</v>
      </c>
      <c r="R2557" s="23">
        <v>0.081</v>
      </c>
      <c r="S2557" s="23">
        <v>0.374</v>
      </c>
      <c r="T2557" s="10">
        <f>VLOOKUP(A2557,TOURISM!$A$2:$E$2692,5,0)</f>
        <v>1873000000</v>
      </c>
      <c r="U2557" s="10">
        <f>VLOOKUP(A2557,TOURISM!$A$2:$F$2692,6,0)</f>
        <v>270000000</v>
      </c>
      <c r="V2557" s="10">
        <f>VLOOKUP(A2557,BUSINESS!$A$2:$E$2692,5,0)</f>
        <v>0.268</v>
      </c>
      <c r="W2557" s="10">
        <f>VLOOKUP(A2557,BUSINESS!$A$2:$F$2692,6,0)</f>
        <v>9</v>
      </c>
      <c r="X2557" s="10">
        <f>VLOOKUP(A2557,BUSINESS!$A$2:$G$2692,7,0)</f>
        <v>81</v>
      </c>
      <c r="Y2557" s="10">
        <f>VLOOKUP(A2557,BUSINESS!$A$2:$H$2692,8,0)</f>
        <v>252</v>
      </c>
      <c r="Z2557" s="10">
        <f>VLOOKUP(A2557,BUSINESS!$A$2:$I$2692,9,0)</f>
        <v>0.389</v>
      </c>
      <c r="AA2557" s="10">
        <f>VLOOKUP(A2557,BUSINESS!$A$2:$J$2692,10,0)</f>
        <v>1.656</v>
      </c>
      <c r="AB2557" s="7">
        <f t="shared" si="2"/>
        <v>26088633383</v>
      </c>
    </row>
    <row r="2558">
      <c r="A2558" s="7" t="str">
        <f t="shared" si="1"/>
        <v>Mongolia-Asia2012</v>
      </c>
      <c r="B2558" s="8" t="s">
        <v>203</v>
      </c>
      <c r="C2558" s="5" t="s">
        <v>61</v>
      </c>
      <c r="D2558" s="9" t="s">
        <v>74</v>
      </c>
      <c r="E2558" s="11">
        <v>1.0321968595E10</v>
      </c>
      <c r="F2558" s="12">
        <v>0.063</v>
      </c>
      <c r="G2558" s="12">
        <v>232.0</v>
      </c>
      <c r="H2558" s="12">
        <v>0.181</v>
      </c>
      <c r="I2558" s="22" t="str">
        <f>VLOOKUP(A2558,ENERGY!$A$2:$F$2692,5,0)</f>
        <v>#N/A</v>
      </c>
      <c r="J2558" s="10" t="str">
        <f>VLOOKUP(A2559,ENERGY!$A$2:$F$2692,6,0)</f>
        <v>#N/A</v>
      </c>
      <c r="K2558" s="23">
        <v>0.024</v>
      </c>
      <c r="L2558" s="10">
        <f>VLOOKUP(A2558,TOURISM!$A$2:$E$2692,5,0)</f>
        <v>480000000</v>
      </c>
      <c r="M2558" s="10">
        <f>VLOOKUP(A2558,TOURISM!$A$2:$F$2692,6,0)</f>
        <v>420000000</v>
      </c>
      <c r="N2558" s="23">
        <v>0.8</v>
      </c>
      <c r="O2558" s="23">
        <v>50.0</v>
      </c>
      <c r="P2558" s="27">
        <f t="shared" si="1179"/>
        <v>69</v>
      </c>
      <c r="Q2558" s="23">
        <v>1080.0</v>
      </c>
      <c r="R2558" s="23">
        <v>0.168</v>
      </c>
      <c r="S2558" s="23">
        <v>0.647</v>
      </c>
      <c r="T2558" s="10">
        <f>VLOOKUP(A2558,TOURISM!$A$2:$E$2692,5,0)</f>
        <v>480000000</v>
      </c>
      <c r="U2558" s="10">
        <f>VLOOKUP(A2558,TOURISM!$A$2:$F$2692,6,0)</f>
        <v>420000000</v>
      </c>
      <c r="V2558" s="10">
        <f>VLOOKUP(A2558,BUSINESS!$A$2:$E$2692,5,0)</f>
        <v>0.246</v>
      </c>
      <c r="W2558" s="10">
        <f>VLOOKUP(A2558,BUSINESS!$A$2:$F$2692,6,0)</f>
        <v>12</v>
      </c>
      <c r="X2558" s="10">
        <f>VLOOKUP(A2558,BUSINESS!$A$2:$G$2692,7,0)</f>
        <v>80</v>
      </c>
      <c r="Y2558" s="10">
        <f>VLOOKUP(A2558,BUSINESS!$A$2:$H$2692,8,0)</f>
        <v>192</v>
      </c>
      <c r="Z2558" s="10">
        <f>VLOOKUP(A2558,BUSINESS!$A$2:$I$2692,9,0)</f>
        <v>0.164</v>
      </c>
      <c r="AA2558" s="10">
        <f>VLOOKUP(A2558,BUSINESS!$A$2:$J$2692,10,0)</f>
        <v>1.207</v>
      </c>
      <c r="AB2558" s="7">
        <f t="shared" si="2"/>
        <v>61440289256</v>
      </c>
    </row>
    <row r="2559">
      <c r="A2559" s="7" t="str">
        <f t="shared" si="1"/>
        <v>Myanmar-Asia2012</v>
      </c>
      <c r="B2559" s="8" t="s">
        <v>207</v>
      </c>
      <c r="C2559" s="5" t="s">
        <v>61</v>
      </c>
      <c r="D2559" s="9" t="s">
        <v>74</v>
      </c>
      <c r="E2559" s="8"/>
      <c r="F2559" s="12">
        <v>0.018</v>
      </c>
      <c r="G2559" s="12">
        <v>20.0</v>
      </c>
      <c r="H2559" s="12">
        <v>0.13</v>
      </c>
      <c r="I2559" s="22" t="str">
        <f>VLOOKUP(A2559,ENERGY!$A$2:$F$2692,5,0)</f>
        <v>#N/A</v>
      </c>
      <c r="J2559" s="10">
        <f>VLOOKUP(A2560,ENERGY!$A$2:$F$2692,6,0)</f>
        <v>2662</v>
      </c>
      <c r="K2559" s="23">
        <v>0.024</v>
      </c>
      <c r="L2559" s="10">
        <f>VLOOKUP(A2559,TOURISM!$A$2:$E$2692,5,0)</f>
        <v>19653000000</v>
      </c>
      <c r="M2559" s="10">
        <f>VLOOKUP(A2559,TOURISM!$A$2:$F$2692,6,0)</f>
        <v>144000000</v>
      </c>
      <c r="N2559" s="23">
        <v>0.441</v>
      </c>
      <c r="O2559" s="23">
        <v>14.0</v>
      </c>
      <c r="P2559" s="27">
        <f t="shared" si="1179"/>
        <v>69</v>
      </c>
      <c r="Q2559" s="23">
        <v>224.0</v>
      </c>
      <c r="R2559" s="23">
        <v>0.098</v>
      </c>
      <c r="S2559" s="23">
        <v>1.123</v>
      </c>
      <c r="T2559" s="10">
        <f>VLOOKUP(A2559,TOURISM!$A$2:$E$2692,5,0)</f>
        <v>19653000000</v>
      </c>
      <c r="U2559" s="10">
        <f>VLOOKUP(A2559,TOURISM!$A$2:$F$2692,6,0)</f>
        <v>144000000</v>
      </c>
      <c r="V2559" s="10">
        <f>VLOOKUP(A2559,BUSINESS!$A$2:$E$2692,5,0)</f>
        <v>0.527</v>
      </c>
      <c r="W2559" s="10">
        <f>VLOOKUP(A2559,BUSINESS!$A$2:$F$2692,6,0)</f>
        <v>72</v>
      </c>
      <c r="X2559" s="10">
        <f>VLOOKUP(A2559,BUSINESS!$A$2:$G$2692,7,0)</f>
        <v>182</v>
      </c>
      <c r="Y2559" s="10">
        <f>VLOOKUP(A2559,BUSINESS!$A$2:$H$2692,8,0)</f>
        <v>155</v>
      </c>
      <c r="Z2559" s="10">
        <f>VLOOKUP(A2559,BUSINESS!$A$2:$I$2692,9,0)</f>
        <v>0.011</v>
      </c>
      <c r="AA2559" s="10">
        <f>VLOOKUP(A2559,BUSINESS!$A$2:$J$2692,10,0)</f>
        <v>0.071</v>
      </c>
      <c r="AB2559" s="7">
        <f t="shared" si="2"/>
        <v>0</v>
      </c>
    </row>
    <row r="2560">
      <c r="A2560" s="7" t="str">
        <f t="shared" si="1"/>
        <v>Nepal-Asia2012</v>
      </c>
      <c r="B2560" s="8" t="s">
        <v>209</v>
      </c>
      <c r="C2560" s="5" t="s">
        <v>61</v>
      </c>
      <c r="D2560" s="9" t="s">
        <v>74</v>
      </c>
      <c r="E2560" s="11">
        <v>1.9206800719E10</v>
      </c>
      <c r="F2560" s="12">
        <v>0.055</v>
      </c>
      <c r="G2560" s="12">
        <v>36.0</v>
      </c>
      <c r="H2560" s="10" t="str">
        <f>if(AND(#REF!=#REF!,#REF!=#REF!+1,ISBLANK(#REF!)),#REF!,#REF!)</f>
        <v>#REF!</v>
      </c>
      <c r="I2560" s="22">
        <f>VLOOKUP(A2560,ENERGY!$A$2:$F$2692,5,0)</f>
        <v>9131</v>
      </c>
      <c r="J2560" s="10">
        <f>VLOOKUP(A2561,ENERGY!$A$2:$F$2692,6,0)</f>
        <v>84557</v>
      </c>
      <c r="K2560" s="23">
        <v>0.024</v>
      </c>
      <c r="L2560" s="10">
        <f>VLOOKUP(A2560,TOURISM!$A$2:$E$2692,5,0)</f>
        <v>379000000</v>
      </c>
      <c r="M2560" s="10">
        <f>VLOOKUP(A2560,TOURISM!$A$2:$F$2692,6,0)</f>
        <v>561000000</v>
      </c>
      <c r="N2560" s="23">
        <v>0.409</v>
      </c>
      <c r="O2560" s="23">
        <v>37.0</v>
      </c>
      <c r="P2560" s="27">
        <f t="shared" si="1179"/>
        <v>69</v>
      </c>
      <c r="Q2560" s="23">
        <v>344.0</v>
      </c>
      <c r="R2560" s="23">
        <v>0.093</v>
      </c>
      <c r="S2560" s="23">
        <v>1.237</v>
      </c>
      <c r="T2560" s="10">
        <f>VLOOKUP(A2560,TOURISM!$A$2:$E$2692,5,0)</f>
        <v>379000000</v>
      </c>
      <c r="U2560" s="10">
        <f>VLOOKUP(A2560,TOURISM!$A$2:$F$2692,6,0)</f>
        <v>561000000</v>
      </c>
      <c r="V2560" s="10">
        <f>VLOOKUP(A2560,BUSINESS!$A$2:$E$2692,5,0)</f>
        <v>0.315</v>
      </c>
      <c r="W2560" s="10">
        <f>VLOOKUP(A2560,BUSINESS!$A$2:$F$2692,6,0)</f>
        <v>29</v>
      </c>
      <c r="X2560" s="10">
        <f>VLOOKUP(A2560,BUSINESS!$A$2:$G$2692,7,0)</f>
        <v>103</v>
      </c>
      <c r="Y2560" s="10">
        <f>VLOOKUP(A2560,BUSINESS!$A$2:$H$2692,8,0)</f>
        <v>326</v>
      </c>
      <c r="Z2560" s="10">
        <f>VLOOKUP(A2560,BUSINESS!$A$2:$I$2692,9,0)</f>
        <v>0.111</v>
      </c>
      <c r="AA2560" s="10">
        <f>VLOOKUP(A2560,BUSINESS!$A$2:$J$2692,10,0)</f>
        <v>0.605</v>
      </c>
      <c r="AB2560" s="7">
        <f t="shared" si="2"/>
        <v>206524738914</v>
      </c>
    </row>
    <row r="2561">
      <c r="A2561" s="7" t="str">
        <f t="shared" si="1"/>
        <v>North Korea-Asia2012</v>
      </c>
      <c r="B2561" s="8" t="s">
        <v>216</v>
      </c>
      <c r="C2561" s="5" t="s">
        <v>61</v>
      </c>
      <c r="D2561" s="9" t="s">
        <v>74</v>
      </c>
      <c r="E2561" s="8"/>
      <c r="F2561" s="10" t="str">
        <f t="shared" ref="F2561:H2561" si="1182">if(AND(#REF!=#REF!,#REF!=#REF!+1,ISBLANK(#REF!)),#REF!,#REF!)</f>
        <v>#REF!</v>
      </c>
      <c r="G2561" s="10" t="str">
        <f t="shared" si="1182"/>
        <v>#REF!</v>
      </c>
      <c r="H2561" s="10" t="str">
        <f t="shared" si="1182"/>
        <v>#REF!</v>
      </c>
      <c r="I2561" s="22">
        <f>VLOOKUP(A2561,ENERGY!$A$2:$F$2692,5,0)</f>
        <v>21544</v>
      </c>
      <c r="J2561" s="10">
        <f>VLOOKUP(A2562,ENERGY!$A$2:$F$2692,6,0)</f>
        <v>146075</v>
      </c>
      <c r="K2561" s="23">
        <v>0.024</v>
      </c>
      <c r="L2561" s="10">
        <f>VLOOKUP(A2561,TOURISM!$A$2:$E$2692,5,0)</f>
        <v>24000000</v>
      </c>
      <c r="M2561" s="10">
        <f>VLOOKUP(A2561,TOURISM!$A$2:$F$2692,6,0)</f>
        <v>500000</v>
      </c>
      <c r="N2561" s="27">
        <f t="shared" ref="N2561:S2561" si="1183">if(AND(L2561=L2562,M2561=M2561+1,ISBLANK(N2562)),N2561,N2562)</f>
        <v>0.525</v>
      </c>
      <c r="O2561" s="27">
        <f t="shared" si="1183"/>
        <v>19</v>
      </c>
      <c r="P2561" s="27">
        <f t="shared" si="1183"/>
        <v>69</v>
      </c>
      <c r="Q2561" s="27">
        <f t="shared" si="1183"/>
        <v>155</v>
      </c>
      <c r="R2561" s="27">
        <f t="shared" si="1183"/>
        <v>0.76</v>
      </c>
      <c r="S2561" s="27">
        <f t="shared" si="1183"/>
        <v>1.528</v>
      </c>
      <c r="T2561" s="10">
        <f>VLOOKUP(A2561,TOURISM!$A$2:$E$2692,5,0)</f>
        <v>24000000</v>
      </c>
      <c r="U2561" s="10">
        <f>VLOOKUP(A2561,TOURISM!$A$2:$F$2692,6,0)</f>
        <v>500000</v>
      </c>
      <c r="V2561" s="10">
        <f>VLOOKUP(A2561,BUSINESS!$A$2:$E$2692,5,0)</f>
        <v>0.23</v>
      </c>
      <c r="W2561" s="10">
        <f>VLOOKUP(A2561,BUSINESS!$A$2:$F$2692,6,0)</f>
        <v>2</v>
      </c>
      <c r="X2561" s="10">
        <f>VLOOKUP(A2561,BUSINESS!$A$2:$G$2692,7,0)</f>
        <v>9</v>
      </c>
      <c r="Y2561" s="10">
        <f>VLOOKUP(A2561,BUSINESS!$A$2:$H$2692,8,0)</f>
        <v>280</v>
      </c>
      <c r="Z2561" s="10">
        <f>VLOOKUP(A2561,BUSINESS!$A$2:$I$2692,9,0)</f>
        <v>0.369</v>
      </c>
      <c r="AA2561" s="10">
        <f>VLOOKUP(A2561,BUSINESS!$A$2:$J$2692,10,0)</f>
        <v>0.069</v>
      </c>
      <c r="AB2561" s="7">
        <f t="shared" si="2"/>
        <v>0</v>
      </c>
    </row>
    <row r="2562">
      <c r="A2562" s="7" t="str">
        <f t="shared" si="1"/>
        <v>Pakistan-Asia2012</v>
      </c>
      <c r="B2562" s="8" t="s">
        <v>220</v>
      </c>
      <c r="C2562" s="5" t="s">
        <v>61</v>
      </c>
      <c r="D2562" s="9" t="s">
        <v>74</v>
      </c>
      <c r="E2562" s="11">
        <v>2.25E11</v>
      </c>
      <c r="F2562" s="12">
        <v>0.031</v>
      </c>
      <c r="G2562" s="12">
        <v>39.0</v>
      </c>
      <c r="H2562" s="12">
        <v>0.135</v>
      </c>
      <c r="I2562" s="22">
        <f>VLOOKUP(A2562,ENERGY!$A$2:$F$2692,5,0)</f>
        <v>79345</v>
      </c>
      <c r="J2562" s="10">
        <f>VLOOKUP(A2563,ENERGY!$A$2:$F$2692,6,0)</f>
        <v>67693</v>
      </c>
      <c r="K2562" s="23">
        <v>0.024</v>
      </c>
      <c r="L2562" s="10">
        <f>VLOOKUP(A2562,TOURISM!$A$2:$E$2692,5,0)</f>
        <v>1014000000</v>
      </c>
      <c r="M2562" s="10">
        <f>VLOOKUP(A2562,TOURISM!$A$2:$F$2692,6,0)</f>
        <v>1801000000</v>
      </c>
      <c r="N2562" s="27">
        <f t="shared" ref="N2562:S2562" si="1184">if(AND(L2562=L2563,M2562=M2562+1,ISBLANK(N2563)),N2562,N2563)</f>
        <v>0.525</v>
      </c>
      <c r="O2562" s="27">
        <f t="shared" si="1184"/>
        <v>19</v>
      </c>
      <c r="P2562" s="27">
        <f t="shared" si="1184"/>
        <v>69</v>
      </c>
      <c r="Q2562" s="27">
        <f t="shared" si="1184"/>
        <v>155</v>
      </c>
      <c r="R2562" s="27">
        <f t="shared" si="1184"/>
        <v>0.76</v>
      </c>
      <c r="S2562" s="27">
        <f t="shared" si="1184"/>
        <v>1.528</v>
      </c>
      <c r="T2562" s="10">
        <f>VLOOKUP(A2562,TOURISM!$A$2:$E$2692,5,0)</f>
        <v>1014000000</v>
      </c>
      <c r="U2562" s="10">
        <f>VLOOKUP(A2562,TOURISM!$A$2:$F$2692,6,0)</f>
        <v>1801000000</v>
      </c>
      <c r="V2562" s="10">
        <f>VLOOKUP(A2562,BUSINESS!$A$2:$E$2692,5,0)</f>
        <v>0.346</v>
      </c>
      <c r="W2562" s="10">
        <f>VLOOKUP(A2562,BUSINESS!$A$2:$F$2692,6,0)</f>
        <v>21</v>
      </c>
      <c r="X2562" s="10">
        <f>VLOOKUP(A2562,BUSINESS!$A$2:$G$2692,7,0)</f>
        <v>106</v>
      </c>
      <c r="Y2562" s="10">
        <f>VLOOKUP(A2562,BUSINESS!$A$2:$H$2692,8,0)</f>
        <v>560</v>
      </c>
      <c r="Z2562" s="10">
        <f>VLOOKUP(A2562,BUSINESS!$A$2:$I$2692,9,0)</f>
        <v>0.1</v>
      </c>
      <c r="AA2562" s="10">
        <f>VLOOKUP(A2562,BUSINESS!$A$2:$J$2692,10,0)</f>
        <v>0.671</v>
      </c>
      <c r="AB2562" s="7">
        <f t="shared" si="2"/>
        <v>296052631579</v>
      </c>
    </row>
    <row r="2563">
      <c r="A2563" s="7" t="str">
        <f t="shared" si="1"/>
        <v>Philippines-Asia2012</v>
      </c>
      <c r="B2563" s="8" t="s">
        <v>225</v>
      </c>
      <c r="C2563" s="5" t="s">
        <v>61</v>
      </c>
      <c r="D2563" s="9" t="s">
        <v>74</v>
      </c>
      <c r="E2563" s="11">
        <v>2.5E11</v>
      </c>
      <c r="F2563" s="12">
        <v>0.046</v>
      </c>
      <c r="G2563" s="12">
        <v>119.0</v>
      </c>
      <c r="H2563" s="12">
        <v>0.057</v>
      </c>
      <c r="I2563" s="22">
        <f>VLOOKUP(A2563,ENERGY!$A$2:$F$2692,5,0)</f>
        <v>38456</v>
      </c>
      <c r="J2563" s="10">
        <f>VLOOKUP(A2564,ENERGY!$A$2:$F$2692,6,0)</f>
        <v>30799</v>
      </c>
      <c r="K2563" s="23">
        <v>0.024</v>
      </c>
      <c r="L2563" s="10">
        <f>VLOOKUP(A2563,TOURISM!$A$2:$E$2692,5,0)</f>
        <v>4900000000</v>
      </c>
      <c r="M2563" s="10">
        <f>VLOOKUP(A2563,TOURISM!$A$2:$F$2692,6,0)</f>
        <v>6839000000</v>
      </c>
      <c r="N2563" s="23">
        <v>0.525</v>
      </c>
      <c r="O2563" s="23">
        <v>19.0</v>
      </c>
      <c r="P2563" s="27">
        <f>if(AND(N2563=N2564,O2563=O2563+1,ISBLANK(P2564)),P2563,P2564)</f>
        <v>69</v>
      </c>
      <c r="Q2563" s="23">
        <v>155.0</v>
      </c>
      <c r="R2563" s="23">
        <v>0.76</v>
      </c>
      <c r="S2563" s="23">
        <v>1.528</v>
      </c>
      <c r="T2563" s="10">
        <f>VLOOKUP(A2563,TOURISM!$A$2:$E$2692,5,0)</f>
        <v>4900000000</v>
      </c>
      <c r="U2563" s="10">
        <f>VLOOKUP(A2563,TOURISM!$A$2:$F$2692,6,0)</f>
        <v>6839000000</v>
      </c>
      <c r="V2563" s="10">
        <f>VLOOKUP(A2563,BUSINESS!$A$2:$E$2692,5,0)</f>
        <v>0.445</v>
      </c>
      <c r="W2563" s="10">
        <f>VLOOKUP(A2563,BUSINESS!$A$2:$F$2692,6,0)</f>
        <v>36</v>
      </c>
      <c r="X2563" s="10">
        <f>VLOOKUP(A2563,BUSINESS!$A$2:$G$2692,7,0)</f>
        <v>133</v>
      </c>
      <c r="Y2563" s="10">
        <f>VLOOKUP(A2563,BUSINESS!$A$2:$H$2692,8,0)</f>
        <v>193</v>
      </c>
      <c r="Z2563" s="10">
        <f>VLOOKUP(A2563,BUSINESS!$A$2:$I$2692,9,0)</f>
        <v>0.362</v>
      </c>
      <c r="AA2563" s="10">
        <f>VLOOKUP(A2563,BUSINESS!$A$2:$J$2692,10,0)</f>
        <v>1.055</v>
      </c>
      <c r="AB2563" s="7">
        <f t="shared" si="2"/>
        <v>328947368421</v>
      </c>
    </row>
    <row r="2564">
      <c r="A2564" s="7" t="str">
        <f t="shared" si="1"/>
        <v>Singapore-Asia2012</v>
      </c>
      <c r="B2564" s="8" t="s">
        <v>241</v>
      </c>
      <c r="C2564" s="5" t="s">
        <v>61</v>
      </c>
      <c r="D2564" s="9" t="s">
        <v>74</v>
      </c>
      <c r="E2564" s="11">
        <v>2.87E11</v>
      </c>
      <c r="F2564" s="12">
        <v>0.047</v>
      </c>
      <c r="G2564" s="12">
        <v>2426.0</v>
      </c>
      <c r="H2564" s="12">
        <v>0.054</v>
      </c>
      <c r="I2564" s="22">
        <f>VLOOKUP(A2564,ENERGY!$A$2:$F$2692,5,0)</f>
        <v>23509</v>
      </c>
      <c r="J2564" s="10">
        <f>VLOOKUP(A2565,ENERGY!$A$2:$F$2692,6,0)</f>
        <v>470806</v>
      </c>
      <c r="K2564" s="23">
        <v>0.024</v>
      </c>
      <c r="L2564" s="10">
        <f>VLOOKUP(A2564,TOURISM!$A$2:$E$2692,5,0)</f>
        <v>19261000000</v>
      </c>
      <c r="M2564" s="10">
        <f>VLOOKUP(A2564,TOURISM!$A$2:$F$2692,6,0)</f>
        <v>22412000000</v>
      </c>
      <c r="N2564" s="27">
        <f t="shared" ref="N2564:Q2564" si="1185">if(AND(L2564=L2565,M2564=M2564+1,ISBLANK(N2565)),N2564,N2565)</f>
        <v>0.636</v>
      </c>
      <c r="O2564" s="27">
        <f t="shared" si="1185"/>
        <v>7</v>
      </c>
      <c r="P2564" s="27">
        <f t="shared" si="1185"/>
        <v>69</v>
      </c>
      <c r="Q2564" s="27">
        <f t="shared" si="1185"/>
        <v>218</v>
      </c>
      <c r="R2564" s="23">
        <v>0.159</v>
      </c>
      <c r="S2564" s="23">
        <v>0.089</v>
      </c>
      <c r="T2564" s="10">
        <f>VLOOKUP(A2564,TOURISM!$A$2:$E$2692,5,0)</f>
        <v>19261000000</v>
      </c>
      <c r="U2564" s="10">
        <f>VLOOKUP(A2564,TOURISM!$A$2:$F$2692,6,0)</f>
        <v>22412000000</v>
      </c>
      <c r="V2564" s="10">
        <f>VLOOKUP(A2564,BUSINESS!$A$2:$E$2692,5,0)</f>
        <v>0.276</v>
      </c>
      <c r="W2564" s="10">
        <f>VLOOKUP(A2564,BUSINESS!$A$2:$F$2692,6,0)</f>
        <v>3</v>
      </c>
      <c r="X2564" s="10">
        <f>VLOOKUP(A2564,BUSINESS!$A$2:$G$2692,7,0)</f>
        <v>1</v>
      </c>
      <c r="Y2564" s="10">
        <f>VLOOKUP(A2564,BUSINESS!$A$2:$H$2692,8,0)</f>
        <v>82</v>
      </c>
      <c r="Z2564" s="10">
        <f>VLOOKUP(A2564,BUSINESS!$A$2:$I$2692,9,0)</f>
        <v>0.72</v>
      </c>
      <c r="AA2564" s="10">
        <f>VLOOKUP(A2564,BUSINESS!$A$2:$J$2692,10,0)</f>
        <v>1.521</v>
      </c>
      <c r="AB2564" s="7">
        <f t="shared" si="2"/>
        <v>1805031446541</v>
      </c>
    </row>
    <row r="2565">
      <c r="A2565" s="7" t="str">
        <f t="shared" si="1"/>
        <v>South Korea-Asia2012</v>
      </c>
      <c r="B2565" s="8" t="s">
        <v>248</v>
      </c>
      <c r="C2565" s="5" t="s">
        <v>61</v>
      </c>
      <c r="D2565" s="9" t="s">
        <v>74</v>
      </c>
      <c r="E2565" s="11">
        <v>1.22E12</v>
      </c>
      <c r="F2565" s="12">
        <v>0.075</v>
      </c>
      <c r="G2565" s="12">
        <v>1703.0</v>
      </c>
      <c r="H2565" s="12">
        <v>0.054</v>
      </c>
      <c r="I2565" s="22">
        <f>VLOOKUP(A2565,ENERGY!$A$2:$F$2692,5,0)</f>
        <v>213600</v>
      </c>
      <c r="J2565" s="10">
        <f>VLOOKUP(A2566,ENERGY!$A$2:$F$2692,6,0)</f>
        <v>11738</v>
      </c>
      <c r="K2565" s="23">
        <v>0.024</v>
      </c>
      <c r="L2565" s="10">
        <f>VLOOKUP(A2565,TOURISM!$A$2:$E$2692,5,0)</f>
        <v>19653000000</v>
      </c>
      <c r="M2565" s="10">
        <f>VLOOKUP(A2565,TOURISM!$A$2:$F$2692,6,0)</f>
        <v>22386000000</v>
      </c>
      <c r="N2565" s="27">
        <f t="shared" ref="N2565:Q2565" si="1186">if(AND(L2565=L2566,M2565=M2565+1,ISBLANK(N2566)),N2565,N2566)</f>
        <v>0.636</v>
      </c>
      <c r="O2565" s="27">
        <f t="shared" si="1186"/>
        <v>7</v>
      </c>
      <c r="P2565" s="27">
        <f t="shared" si="1186"/>
        <v>69</v>
      </c>
      <c r="Q2565" s="27">
        <f t="shared" si="1186"/>
        <v>218</v>
      </c>
      <c r="R2565" s="23">
        <v>0.62</v>
      </c>
      <c r="S2565" s="23">
        <v>1.297</v>
      </c>
      <c r="T2565" s="10">
        <f>VLOOKUP(A2565,TOURISM!$A$2:$E$2692,5,0)</f>
        <v>19653000000</v>
      </c>
      <c r="U2565" s="10">
        <f>VLOOKUP(A2565,TOURISM!$A$2:$F$2692,6,0)</f>
        <v>22386000000</v>
      </c>
      <c r="V2565" s="10">
        <f>VLOOKUP(A2565,BUSINESS!$A$2:$E$2692,5,0)</f>
        <v>0.29</v>
      </c>
      <c r="W2565" s="10">
        <f>VLOOKUP(A2565,BUSINESS!$A$2:$F$2692,6,0)</f>
        <v>6</v>
      </c>
      <c r="X2565" s="10">
        <f>VLOOKUP(A2565,BUSINESS!$A$2:$G$2692,7,0)</f>
        <v>6</v>
      </c>
      <c r="Y2565" s="10">
        <f>VLOOKUP(A2565,BUSINESS!$A$2:$H$2692,8,0)</f>
        <v>207</v>
      </c>
      <c r="Z2565" s="10">
        <f>VLOOKUP(A2565,BUSINESS!$A$2:$I$2692,9,0)</f>
        <v>0.841</v>
      </c>
      <c r="AA2565" s="10">
        <f>VLOOKUP(A2565,BUSINESS!$A$2:$J$2692,10,0)</f>
        <v>1.094</v>
      </c>
      <c r="AB2565" s="7">
        <f t="shared" si="2"/>
        <v>1967741935484</v>
      </c>
    </row>
    <row r="2566">
      <c r="A2566" s="7" t="str">
        <f t="shared" si="1"/>
        <v>Sri Lanka-Asia2012</v>
      </c>
      <c r="B2566" s="8" t="s">
        <v>251</v>
      </c>
      <c r="C2566" s="5" t="s">
        <v>61</v>
      </c>
      <c r="D2566" s="9" t="s">
        <v>74</v>
      </c>
      <c r="E2566" s="11">
        <v>5.9393056426E10</v>
      </c>
      <c r="F2566" s="12">
        <v>0.031</v>
      </c>
      <c r="G2566" s="12">
        <v>89.0</v>
      </c>
      <c r="H2566" s="12">
        <v>0.133</v>
      </c>
      <c r="I2566" s="22">
        <f>VLOOKUP(A2566,ENERGY!$A$2:$F$2692,5,0)</f>
        <v>9083</v>
      </c>
      <c r="J2566" s="10">
        <f>VLOOKUP(A2567,ENERGY!$A$2:$F$2692,6,0)</f>
        <v>2076</v>
      </c>
      <c r="K2566" s="23">
        <v>0.024</v>
      </c>
      <c r="L2566" s="10">
        <f>VLOOKUP(A2566,TOURISM!$A$2:$E$2692,5,0)</f>
        <v>1756000000</v>
      </c>
      <c r="M2566" s="10">
        <f>VLOOKUP(A2566,TOURISM!$A$2:$F$2692,6,0)</f>
        <v>1219000000</v>
      </c>
      <c r="N2566" s="23">
        <v>0.636</v>
      </c>
      <c r="O2566" s="23">
        <v>7.0</v>
      </c>
      <c r="P2566" s="27">
        <f t="shared" ref="P2566:P2567" si="1187">if(AND(N2566=N2567,O2566=O2566+1,ISBLANK(P2567)),P2566,P2567)</f>
        <v>69</v>
      </c>
      <c r="Q2566" s="23">
        <v>218.0</v>
      </c>
      <c r="R2566" s="23">
        <v>0.453</v>
      </c>
      <c r="S2566" s="23">
        <v>0.791</v>
      </c>
      <c r="T2566" s="10">
        <f>VLOOKUP(A2566,TOURISM!$A$2:$E$2692,5,0)</f>
        <v>1756000000</v>
      </c>
      <c r="U2566" s="10">
        <f>VLOOKUP(A2566,TOURISM!$A$2:$F$2692,6,0)</f>
        <v>1219000000</v>
      </c>
      <c r="V2566" s="10">
        <f>VLOOKUP(A2566,BUSINESS!$A$2:$E$2692,5,0)</f>
        <v>0.553</v>
      </c>
      <c r="W2566" s="10">
        <f>VLOOKUP(A2566,BUSINESS!$A$2:$F$2692,6,0)</f>
        <v>8</v>
      </c>
      <c r="X2566" s="10">
        <f>VLOOKUP(A2566,BUSINESS!$A$2:$G$2692,7,0)</f>
        <v>83</v>
      </c>
      <c r="Y2566" s="10">
        <f>VLOOKUP(A2566,BUSINESS!$A$2:$H$2692,8,0)</f>
        <v>254</v>
      </c>
      <c r="Z2566" s="10">
        <f>VLOOKUP(A2566,BUSINESS!$A$2:$I$2692,9,0)</f>
        <v>0.183</v>
      </c>
      <c r="AA2566" s="10">
        <f>VLOOKUP(A2566,BUSINESS!$A$2:$J$2692,10,0)</f>
        <v>0.916</v>
      </c>
      <c r="AB2566" s="7">
        <f t="shared" si="2"/>
        <v>131110499837</v>
      </c>
    </row>
    <row r="2567">
      <c r="A2567" s="7" t="str">
        <f t="shared" si="1"/>
        <v>Tajikistan-Asia2012</v>
      </c>
      <c r="B2567" s="8" t="s">
        <v>262</v>
      </c>
      <c r="C2567" s="5" t="s">
        <v>61</v>
      </c>
      <c r="D2567" s="9" t="s">
        <v>74</v>
      </c>
      <c r="E2567" s="11">
        <v>7.633049792E9</v>
      </c>
      <c r="F2567" s="12">
        <v>0.058</v>
      </c>
      <c r="G2567" s="12">
        <v>55.0</v>
      </c>
      <c r="H2567" s="12">
        <v>0.252</v>
      </c>
      <c r="I2567" s="22">
        <f>VLOOKUP(A2567,ENERGY!$A$2:$F$2692,5,0)</f>
        <v>2170</v>
      </c>
      <c r="J2567" s="10">
        <f>VLOOKUP(A2568,ENERGY!$A$2:$F$2692,6,0)</f>
        <v>232198</v>
      </c>
      <c r="K2567" s="23">
        <v>0.024</v>
      </c>
      <c r="L2567" s="10">
        <f>VLOOKUP(A2567,TOURISM!$A$2:$E$2692,5,0)</f>
        <v>60400000</v>
      </c>
      <c r="M2567" s="10">
        <f>VLOOKUP(A2567,TOURISM!$A$2:$F$2692,6,0)</f>
        <v>6800000</v>
      </c>
      <c r="N2567" s="23">
        <v>0.277</v>
      </c>
      <c r="O2567" s="23">
        <v>5.0</v>
      </c>
      <c r="P2567" s="27">
        <f t="shared" si="1187"/>
        <v>69</v>
      </c>
      <c r="Q2567" s="23">
        <v>131.0</v>
      </c>
      <c r="R2567" s="23">
        <v>0.803</v>
      </c>
      <c r="S2567" s="23">
        <v>0.757</v>
      </c>
      <c r="T2567" s="10">
        <f>VLOOKUP(A2567,TOURISM!$A$2:$E$2692,5,0)</f>
        <v>60400000</v>
      </c>
      <c r="U2567" s="10">
        <f>VLOOKUP(A2567,TOURISM!$A$2:$F$2692,6,0)</f>
        <v>6800000</v>
      </c>
      <c r="V2567" s="10">
        <f>VLOOKUP(A2567,BUSINESS!$A$2:$E$2692,5,0)</f>
        <v>0.845</v>
      </c>
      <c r="W2567" s="10">
        <f>VLOOKUP(A2567,BUSINESS!$A$2:$F$2692,6,0)</f>
        <v>24</v>
      </c>
      <c r="X2567" s="10">
        <f>VLOOKUP(A2567,BUSINESS!$A$2:$G$2692,7,0)</f>
        <v>141</v>
      </c>
      <c r="Y2567" s="10">
        <f>VLOOKUP(A2567,BUSINESS!$A$2:$H$2692,8,0)</f>
        <v>224</v>
      </c>
      <c r="Z2567" s="10">
        <f>VLOOKUP(A2567,BUSINESS!$A$2:$I$2692,9,0)</f>
        <v>0.145</v>
      </c>
      <c r="AA2567" s="10">
        <f>VLOOKUP(A2567,BUSINESS!$A$2:$J$2692,10,0)</f>
        <v>0.815</v>
      </c>
      <c r="AB2567" s="7">
        <f t="shared" si="2"/>
        <v>9505665993</v>
      </c>
    </row>
    <row r="2568">
      <c r="A2568" s="7" t="str">
        <f t="shared" si="1"/>
        <v>Thailand-Asia2012</v>
      </c>
      <c r="B2568" s="8" t="s">
        <v>264</v>
      </c>
      <c r="C2568" s="5" t="s">
        <v>61</v>
      </c>
      <c r="D2568" s="9" t="s">
        <v>74</v>
      </c>
      <c r="E2568" s="11">
        <v>3.66E11</v>
      </c>
      <c r="F2568" s="12">
        <v>0.039</v>
      </c>
      <c r="G2568" s="12">
        <v>215.0</v>
      </c>
      <c r="H2568" s="12">
        <v>0.071</v>
      </c>
      <c r="I2568" s="22">
        <f>VLOOKUP(A2568,ENERGY!$A$2:$F$2692,5,0)</f>
        <v>89107</v>
      </c>
      <c r="J2568" s="10">
        <f>VLOOKUP(A2569,ENERGY!$A$2:$F$2692,6,0)</f>
        <v>161</v>
      </c>
      <c r="K2568" s="23">
        <v>0.024</v>
      </c>
      <c r="L2568" s="10">
        <f>VLOOKUP(A2568,TOURISM!$A$2:$E$2692,5,0)</f>
        <v>37740000000</v>
      </c>
      <c r="M2568" s="10">
        <f>VLOOKUP(A2568,TOURISM!$A$2:$F$2692,6,0)</f>
        <v>7864000000</v>
      </c>
      <c r="N2568" s="27">
        <f t="shared" ref="N2568:Q2568" si="1188">if(AND(L2568=L2569,M2568=M2568+1,ISBLANK(N2569)),N2568,N2569)</f>
        <v>0.37</v>
      </c>
      <c r="O2568" s="27">
        <f t="shared" si="1188"/>
        <v>13</v>
      </c>
      <c r="P2568" s="27">
        <f t="shared" si="1188"/>
        <v>69</v>
      </c>
      <c r="Q2568" s="27">
        <f t="shared" si="1188"/>
        <v>117</v>
      </c>
      <c r="R2568" s="23">
        <v>0.842</v>
      </c>
      <c r="S2568" s="23">
        <v>1.358</v>
      </c>
      <c r="T2568" s="10">
        <f>VLOOKUP(A2568,TOURISM!$A$2:$E$2692,5,0)</f>
        <v>37740000000</v>
      </c>
      <c r="U2568" s="10">
        <f>VLOOKUP(A2568,TOURISM!$A$2:$F$2692,6,0)</f>
        <v>7864000000</v>
      </c>
      <c r="V2568" s="10">
        <f>VLOOKUP(A2568,BUSINESS!$A$2:$E$2692,5,0)</f>
        <v>0.372</v>
      </c>
      <c r="W2568" s="10">
        <f>VLOOKUP(A2568,BUSINESS!$A$2:$F$2692,6,0)</f>
        <v>29</v>
      </c>
      <c r="X2568" s="10">
        <f>VLOOKUP(A2568,BUSINESS!$A$2:$G$2692,7,0)</f>
        <v>18</v>
      </c>
      <c r="Y2568" s="10">
        <f>VLOOKUP(A2568,BUSINESS!$A$2:$H$2692,8,0)</f>
        <v>264</v>
      </c>
      <c r="Z2568" s="10">
        <f>VLOOKUP(A2568,BUSINESS!$A$2:$I$2692,9,0)</f>
        <v>0.265</v>
      </c>
      <c r="AA2568" s="10">
        <f>VLOOKUP(A2568,BUSINESS!$A$2:$J$2692,10,0)</f>
        <v>1.273</v>
      </c>
      <c r="AB2568" s="7">
        <f t="shared" si="2"/>
        <v>434679334917</v>
      </c>
    </row>
    <row r="2569">
      <c r="A2569" s="7" t="str">
        <f t="shared" si="1"/>
        <v>Timor-Leste-Asia2012</v>
      </c>
      <c r="B2569" s="8" t="s">
        <v>265</v>
      </c>
      <c r="C2569" s="5" t="s">
        <v>61</v>
      </c>
      <c r="D2569" s="9" t="s">
        <v>74</v>
      </c>
      <c r="E2569" s="11">
        <v>1.355E9</v>
      </c>
      <c r="F2569" s="12">
        <v>0.043</v>
      </c>
      <c r="G2569" s="12">
        <v>50.0</v>
      </c>
      <c r="H2569" s="12">
        <v>0.122</v>
      </c>
      <c r="I2569" s="22">
        <f>VLOOKUP(A2569,ENERGY!$A$2:$F$2692,5,0)</f>
        <v>133681</v>
      </c>
      <c r="J2569" s="10">
        <f>VLOOKUP(A2570,ENERGY!$A$2:$F$2692,6,0)</f>
        <v>42215</v>
      </c>
      <c r="K2569" s="23">
        <v>0.024</v>
      </c>
      <c r="L2569" s="10">
        <f>VLOOKUP(A2569,TOURISM!$A$2:$E$2692,5,0)</f>
        <v>21000000</v>
      </c>
      <c r="M2569" s="10">
        <f>VLOOKUP(A2569,TOURISM!$A$2:$F$2692,6,0)</f>
        <v>80000000</v>
      </c>
      <c r="N2569" s="23">
        <v>0.37</v>
      </c>
      <c r="O2569" s="23">
        <v>13.0</v>
      </c>
      <c r="P2569" s="27">
        <f>if(AND(N2569=N2570,O2569=O2569+1,ISBLANK(P2570)),P2569,P2570)</f>
        <v>69</v>
      </c>
      <c r="Q2569" s="23">
        <v>117.0</v>
      </c>
      <c r="R2569" s="23">
        <v>0.475</v>
      </c>
      <c r="S2569" s="23">
        <v>1.483</v>
      </c>
      <c r="T2569" s="10">
        <f>VLOOKUP(A2569,TOURISM!$A$2:$E$2692,5,0)</f>
        <v>21000000</v>
      </c>
      <c r="U2569" s="10">
        <f>VLOOKUP(A2569,TOURISM!$A$2:$F$2692,6,0)</f>
        <v>80000000</v>
      </c>
      <c r="V2569" s="10">
        <f>VLOOKUP(A2569,BUSINESS!$A$2:$E$2692,5,0)</f>
        <v>0.11</v>
      </c>
      <c r="W2569" s="10">
        <f>VLOOKUP(A2569,BUSINESS!$A$2:$F$2692,6,0)</f>
        <v>94</v>
      </c>
      <c r="X2569" s="10">
        <f>VLOOKUP(A2569,BUSINESS!$A$2:$G$2692,7,0)</f>
        <v>167</v>
      </c>
      <c r="Y2569" s="10">
        <f>VLOOKUP(A2569,BUSINESS!$A$2:$H$2692,8,0)</f>
        <v>276</v>
      </c>
      <c r="Z2569" s="10">
        <f>VLOOKUP(A2569,BUSINESS!$A$2:$I$2692,9,0)</f>
        <v>0.009</v>
      </c>
      <c r="AA2569" s="10">
        <f>VLOOKUP(A2569,BUSINESS!$A$2:$J$2692,10,0)</f>
        <v>0.557</v>
      </c>
      <c r="AB2569" s="7">
        <f t="shared" si="2"/>
        <v>2852631579</v>
      </c>
    </row>
    <row r="2570">
      <c r="A2570" s="7" t="str">
        <f t="shared" si="1"/>
        <v>Turkmenistan-Asia2012</v>
      </c>
      <c r="B2570" s="8" t="s">
        <v>271</v>
      </c>
      <c r="C2570" s="5" t="s">
        <v>61</v>
      </c>
      <c r="D2570" s="9" t="s">
        <v>74</v>
      </c>
      <c r="E2570" s="11">
        <v>3.5164210526E10</v>
      </c>
      <c r="F2570" s="12">
        <v>0.02</v>
      </c>
      <c r="G2570" s="12">
        <v>129.0</v>
      </c>
      <c r="H2570" s="10" t="str">
        <f t="shared" ref="H2570:H2571" si="1190">if(AND(#REF!=#REF!,#REF!=#REF!+1,ISBLANK(#REF!)),#REF!,#REF!)</f>
        <v>#REF!</v>
      </c>
      <c r="I2570" s="22">
        <f>VLOOKUP(A2570,ENERGY!$A$2:$F$2692,5,0)</f>
        <v>17629</v>
      </c>
      <c r="J2570" s="10">
        <f>VLOOKUP(A2571,ENERGY!$A$2:$F$2692,6,0)</f>
        <v>122683</v>
      </c>
      <c r="K2570" s="23">
        <v>0.024</v>
      </c>
      <c r="L2570" s="10">
        <f>VLOOKUP(A2570,TOURISM!$A$2:$E$2692,5,0)</f>
        <v>19653000000</v>
      </c>
      <c r="M2570" s="10">
        <f>VLOOKUP(A2570,TOURISM!$A$2:$F$2692,6,0)</f>
        <v>501000000</v>
      </c>
      <c r="N2570" s="27">
        <f t="shared" ref="N2570:Q2570" si="1189">if(AND(L2570=L2571,M2570=M2570+1,ISBLANK(N2571)),N2570,N2571)</f>
        <v>0.465</v>
      </c>
      <c r="O2570" s="27">
        <f t="shared" si="1189"/>
        <v>5</v>
      </c>
      <c r="P2570" s="27">
        <f t="shared" si="1189"/>
        <v>69</v>
      </c>
      <c r="Q2570" s="27">
        <f t="shared" si="1189"/>
        <v>187</v>
      </c>
      <c r="R2570" s="23">
        <v>0.681</v>
      </c>
      <c r="S2570" s="23">
        <v>1.248</v>
      </c>
      <c r="T2570" s="10">
        <f>VLOOKUP(A2570,TOURISM!$A$2:$E$2692,5,0)</f>
        <v>19653000000</v>
      </c>
      <c r="U2570" s="10">
        <f>VLOOKUP(A2570,TOURISM!$A$2:$F$2692,6,0)</f>
        <v>501000000</v>
      </c>
      <c r="V2570" s="10">
        <f>VLOOKUP(A2570,BUSINESS!$A$2:$E$2692,5,0)</f>
        <v>0.985</v>
      </c>
      <c r="W2570" s="10">
        <f>VLOOKUP(A2570,BUSINESS!$A$2:$F$2692,6,0)</f>
        <v>29</v>
      </c>
      <c r="X2570" s="10">
        <f>VLOOKUP(A2570,BUSINESS!$A$2:$G$2692,7,0)</f>
        <v>103</v>
      </c>
      <c r="Y2570" s="10">
        <f>VLOOKUP(A2570,BUSINESS!$A$2:$H$2692,8,0)</f>
        <v>326</v>
      </c>
      <c r="Z2570" s="10">
        <f>VLOOKUP(A2570,BUSINESS!$A$2:$I$2692,9,0)</f>
        <v>0.072</v>
      </c>
      <c r="AA2570" s="10">
        <f>VLOOKUP(A2570,BUSINESS!$A$2:$J$2692,10,0)</f>
        <v>1.141</v>
      </c>
      <c r="AB2570" s="7">
        <f t="shared" si="2"/>
        <v>51636138805</v>
      </c>
    </row>
    <row r="2571">
      <c r="A2571" s="7" t="str">
        <f t="shared" si="1"/>
        <v>Uzbekistan-Asia2012</v>
      </c>
      <c r="B2571" s="8" t="s">
        <v>279</v>
      </c>
      <c r="C2571" s="5" t="s">
        <v>61</v>
      </c>
      <c r="D2571" s="9" t="s">
        <v>74</v>
      </c>
      <c r="E2571" s="11">
        <v>5.1183443225E10</v>
      </c>
      <c r="F2571" s="12">
        <v>0.059</v>
      </c>
      <c r="G2571" s="12">
        <v>105.0</v>
      </c>
      <c r="H2571" s="10" t="str">
        <f t="shared" si="1190"/>
        <v>#REF!</v>
      </c>
      <c r="I2571" s="22">
        <f>VLOOKUP(A2571,ENERGY!$A$2:$F$2692,5,0)</f>
        <v>51412</v>
      </c>
      <c r="J2571" s="10">
        <f>VLOOKUP(A2572,ENERGY!$A$2:$F$2692,6,0)</f>
        <v>78767</v>
      </c>
      <c r="K2571" s="23">
        <v>0.024</v>
      </c>
      <c r="L2571" s="10">
        <f>VLOOKUP(A2571,TOURISM!$A$2:$E$2692,5,0)</f>
        <v>44455000000</v>
      </c>
      <c r="M2571" s="10">
        <f>VLOOKUP(A2571,TOURISM!$A$2:$F$2692,6,0)</f>
        <v>34000000</v>
      </c>
      <c r="N2571" s="23">
        <v>0.465</v>
      </c>
      <c r="O2571" s="23">
        <v>5.0</v>
      </c>
      <c r="P2571" s="27">
        <f>if(AND(N2571=N2572,O2571=O2571+1,ISBLANK(P2572)),P2571,P2572)</f>
        <v>69</v>
      </c>
      <c r="Q2571" s="23">
        <v>187.0</v>
      </c>
      <c r="R2571" s="23">
        <v>0.717</v>
      </c>
      <c r="S2571" s="23">
        <v>0.913</v>
      </c>
      <c r="T2571" s="10">
        <f>VLOOKUP(A2571,TOURISM!$A$2:$E$2692,5,0)</f>
        <v>44455000000</v>
      </c>
      <c r="U2571" s="10">
        <f>VLOOKUP(A2571,TOURISM!$A$2:$F$2692,6,0)</f>
        <v>34000000</v>
      </c>
      <c r="V2571" s="10">
        <f>VLOOKUP(A2571,BUSINESS!$A$2:$E$2692,5,0)</f>
        <v>0.985</v>
      </c>
      <c r="W2571" s="10">
        <f>VLOOKUP(A2571,BUSINESS!$A$2:$F$2692,6,0)</f>
        <v>12</v>
      </c>
      <c r="X2571" s="10">
        <f>VLOOKUP(A2571,BUSINESS!$A$2:$G$2692,7,0)</f>
        <v>156</v>
      </c>
      <c r="Y2571" s="10">
        <f>VLOOKUP(A2571,BUSINESS!$A$2:$H$2692,8,0)</f>
        <v>205</v>
      </c>
      <c r="Z2571" s="10">
        <f>VLOOKUP(A2571,BUSINESS!$A$2:$I$2692,9,0)</f>
        <v>0.365</v>
      </c>
      <c r="AA2571" s="10">
        <f>VLOOKUP(A2571,BUSINESS!$A$2:$J$2692,10,0)</f>
        <v>0.71</v>
      </c>
      <c r="AB2571" s="7">
        <f t="shared" si="2"/>
        <v>71385555404</v>
      </c>
    </row>
    <row r="2572">
      <c r="A2572" s="7" t="str">
        <f t="shared" si="1"/>
        <v>Vietnam-Asia2012</v>
      </c>
      <c r="B2572" s="8" t="s">
        <v>282</v>
      </c>
      <c r="C2572" s="5" t="s">
        <v>61</v>
      </c>
      <c r="D2572" s="9" t="s">
        <v>74</v>
      </c>
      <c r="E2572" s="11">
        <v>1.56E11</v>
      </c>
      <c r="F2572" s="12">
        <v>0.066</v>
      </c>
      <c r="G2572" s="12">
        <v>102.0</v>
      </c>
      <c r="H2572" s="12">
        <v>0.135</v>
      </c>
      <c r="I2572" s="22">
        <f>VLOOKUP(A2572,ENERGY!$A$2:$F$2692,5,0)</f>
        <v>35111</v>
      </c>
      <c r="J2572" s="10">
        <f>VLOOKUP(A2573,ENERGY!$A$2:$F$2692,6,0)</f>
        <v>3751</v>
      </c>
      <c r="K2572" s="23">
        <v>0.024</v>
      </c>
      <c r="L2572" s="10">
        <f>VLOOKUP(A2572,TOURISM!$A$2:$E$2692,5,0)</f>
        <v>6830000000</v>
      </c>
      <c r="M2572" s="10">
        <f>VLOOKUP(A2572,TOURISM!$A$2:$F$2692,6,0)</f>
        <v>1856000000</v>
      </c>
      <c r="N2572" s="27">
        <f t="shared" ref="N2572:R2572" si="1191">if(AND(L2572=L2573,M2572=M2572+1,ISBLANK(N2573)),N2572,N2573)</f>
        <v>0.245</v>
      </c>
      <c r="O2572" s="27">
        <f t="shared" si="1191"/>
        <v>22</v>
      </c>
      <c r="P2572" s="27">
        <f t="shared" si="1191"/>
        <v>69</v>
      </c>
      <c r="Q2572" s="27">
        <f t="shared" si="1191"/>
        <v>316</v>
      </c>
      <c r="R2572" s="27">
        <f t="shared" si="1191"/>
        <v>0.45</v>
      </c>
      <c r="S2572" s="23">
        <v>1.383</v>
      </c>
      <c r="T2572" s="10">
        <f>VLOOKUP(A2572,TOURISM!$A$2:$E$2692,5,0)</f>
        <v>6830000000</v>
      </c>
      <c r="U2572" s="10">
        <f>VLOOKUP(A2572,TOURISM!$A$2:$F$2692,6,0)</f>
        <v>1856000000</v>
      </c>
      <c r="V2572" s="10">
        <f>VLOOKUP(A2572,BUSINESS!$A$2:$E$2692,5,0)</f>
        <v>0.343</v>
      </c>
      <c r="W2572" s="10">
        <f>VLOOKUP(A2572,BUSINESS!$A$2:$F$2692,6,0)</f>
        <v>34</v>
      </c>
      <c r="X2572" s="10">
        <f>VLOOKUP(A2572,BUSINESS!$A$2:$G$2692,7,0)</f>
        <v>98</v>
      </c>
      <c r="Y2572" s="10">
        <f>VLOOKUP(A2572,BUSINESS!$A$2:$H$2692,8,0)</f>
        <v>872</v>
      </c>
      <c r="Z2572" s="10">
        <f>VLOOKUP(A2572,BUSINESS!$A$2:$I$2692,9,0)</f>
        <v>0.395</v>
      </c>
      <c r="AA2572" s="10">
        <f>VLOOKUP(A2572,BUSINESS!$A$2:$J$2692,10,0)</f>
        <v>1.477</v>
      </c>
      <c r="AB2572" s="7">
        <f t="shared" si="2"/>
        <v>346666666667</v>
      </c>
    </row>
    <row r="2573">
      <c r="A2573" s="7" t="str">
        <f t="shared" si="1"/>
        <v>Albania-Europe2012</v>
      </c>
      <c r="B2573" s="8" t="s">
        <v>75</v>
      </c>
      <c r="C2573" s="5" t="s">
        <v>76</v>
      </c>
      <c r="D2573" s="9" t="s">
        <v>74</v>
      </c>
      <c r="E2573" s="11">
        <v>1.2344532541E10</v>
      </c>
      <c r="F2573" s="12">
        <v>0.06</v>
      </c>
      <c r="G2573" s="12">
        <v>228.0</v>
      </c>
      <c r="H2573" s="12">
        <v>0.109</v>
      </c>
      <c r="I2573" s="22">
        <f>VLOOKUP(A2573,ENERGY!$A$2:$F$2692,5,0)</f>
        <v>1975</v>
      </c>
      <c r="J2573" s="10">
        <f>VLOOKUP(A2574,ENERGY!$A$2:$F$2692,6,0)</f>
        <v>532</v>
      </c>
      <c r="K2573" s="23">
        <v>0.024</v>
      </c>
      <c r="L2573" s="10">
        <f>VLOOKUP(A2573,TOURISM!$A$2:$E$2692,5,0)</f>
        <v>1623000000</v>
      </c>
      <c r="M2573" s="10">
        <f>VLOOKUP(A2573,TOURISM!$A$2:$F$2692,6,0)</f>
        <v>1374000000</v>
      </c>
      <c r="N2573" s="23">
        <v>0.245</v>
      </c>
      <c r="O2573" s="23">
        <v>22.0</v>
      </c>
      <c r="P2573" s="27">
        <f>if(AND(N2573=N2574,O2573=O2573+1,ISBLANK(P2574)),P2573,P2574)</f>
        <v>69</v>
      </c>
      <c r="Q2573" s="23">
        <v>316.0</v>
      </c>
      <c r="R2573" s="23">
        <v>0.45</v>
      </c>
      <c r="S2573" s="23">
        <v>1.158</v>
      </c>
      <c r="T2573" s="10">
        <f>VLOOKUP(A2573,TOURISM!$A$2:$E$2692,5,0)</f>
        <v>1623000000</v>
      </c>
      <c r="U2573" s="10">
        <f>VLOOKUP(A2573,TOURISM!$A$2:$F$2692,6,0)</f>
        <v>1374000000</v>
      </c>
      <c r="V2573" s="10">
        <f>VLOOKUP(A2573,BUSINESS!$A$2:$E$2692,5,0)</f>
        <v>0.32</v>
      </c>
      <c r="W2573" s="10">
        <f>VLOOKUP(A2573,BUSINESS!$A$2:$F$2692,6,0)</f>
        <v>5</v>
      </c>
      <c r="X2573" s="10">
        <f>VLOOKUP(A2573,BUSINESS!$A$2:$G$2692,7,0)</f>
        <v>82</v>
      </c>
      <c r="Y2573" s="10">
        <f>VLOOKUP(A2573,BUSINESS!$A$2:$H$2692,8,0)</f>
        <v>357</v>
      </c>
      <c r="Z2573" s="10">
        <f>VLOOKUP(A2573,BUSINESS!$A$2:$I$2692,9,0)</f>
        <v>0.547</v>
      </c>
      <c r="AA2573" s="10">
        <f>VLOOKUP(A2573,BUSINESS!$A$2:$J$2692,10,0)</f>
        <v>1.107</v>
      </c>
      <c r="AB2573" s="7">
        <f t="shared" si="2"/>
        <v>27432294536</v>
      </c>
    </row>
    <row r="2574">
      <c r="A2574" s="7" t="str">
        <f t="shared" si="1"/>
        <v>Andorra-Europe2012</v>
      </c>
      <c r="B2574" s="8" t="s">
        <v>81</v>
      </c>
      <c r="C2574" s="5" t="s">
        <v>76</v>
      </c>
      <c r="D2574" s="9" t="s">
        <v>74</v>
      </c>
      <c r="E2574" s="8"/>
      <c r="F2574" s="12">
        <v>0.072</v>
      </c>
      <c r="G2574" s="12">
        <v>3053.0</v>
      </c>
      <c r="H2574" s="10">
        <f>if(AND(C2535=C2536,D2535=D2535+1,ISBLANK(H2536)),H2535,H2536)</f>
        <v>0.263</v>
      </c>
      <c r="I2574" s="22">
        <f>VLOOKUP(A2574,ENERGY!$A$2:$F$2692,5,0)</f>
        <v>133681</v>
      </c>
      <c r="J2574" s="10">
        <f>VLOOKUP(A2575,ENERGY!$A$2:$F$2692,6,0)</f>
        <v>71866</v>
      </c>
      <c r="K2574" s="23">
        <v>0.024</v>
      </c>
      <c r="L2574" s="10">
        <f>VLOOKUP(A2574,TOURISM!$A$2:$E$2692,5,0)</f>
        <v>16961000000</v>
      </c>
      <c r="M2574" s="10">
        <f>VLOOKUP(A2574,TOURISM!$A$2:$F$2692,6,0)</f>
        <v>133000000</v>
      </c>
      <c r="N2574" s="27">
        <f t="shared" ref="N2574:Q2574" si="1192">if(AND(L2574=L2575,M2574=M2574+1,ISBLANK(N2575)),N2574,N2575)</f>
        <v>0.331</v>
      </c>
      <c r="O2574" s="27">
        <f t="shared" si="1192"/>
        <v>41</v>
      </c>
      <c r="P2574" s="27">
        <f t="shared" si="1192"/>
        <v>69</v>
      </c>
      <c r="Q2574" s="27">
        <f t="shared" si="1192"/>
        <v>210</v>
      </c>
      <c r="R2574" s="23">
        <v>0.66</v>
      </c>
      <c r="S2574" s="23">
        <v>1.812</v>
      </c>
      <c r="T2574" s="10">
        <f>VLOOKUP(A2574,TOURISM!$A$2:$E$2692,5,0)</f>
        <v>16961000000</v>
      </c>
      <c r="U2574" s="10">
        <f>VLOOKUP(A2574,TOURISM!$A$2:$F$2692,6,0)</f>
        <v>133000000</v>
      </c>
      <c r="V2574" s="10">
        <f>VLOOKUP(A2574,BUSINESS!$A$2:$E$2692,5,0)</f>
        <v>0.422</v>
      </c>
      <c r="W2574" s="10">
        <f>VLOOKUP(A2574,BUSINESS!$A$2:$F$2692,6,0)</f>
        <v>40</v>
      </c>
      <c r="X2574" s="10" t="str">
        <f>VLOOKUP(A2574,BUSINESS!$A$2:$G$2692,7,0)</f>
        <v/>
      </c>
      <c r="Y2574" s="10">
        <f>VLOOKUP(A2574,BUSINESS!$A$2:$H$2692,8,0)</f>
        <v>52</v>
      </c>
      <c r="Z2574" s="10">
        <f>VLOOKUP(A2574,BUSINESS!$A$2:$I$2692,9,0)</f>
        <v>0.864</v>
      </c>
      <c r="AA2574" s="10">
        <f>VLOOKUP(A2574,BUSINESS!$A$2:$J$2692,10,0)</f>
        <v>0.815</v>
      </c>
      <c r="AB2574" s="7">
        <f t="shared" si="2"/>
        <v>0</v>
      </c>
    </row>
    <row r="2575">
      <c r="A2575" s="7" t="str">
        <f t="shared" si="1"/>
        <v>Austria-Europe2012</v>
      </c>
      <c r="B2575" s="8" t="s">
        <v>89</v>
      </c>
      <c r="C2575" s="5" t="s">
        <v>76</v>
      </c>
      <c r="D2575" s="9" t="s">
        <v>74</v>
      </c>
      <c r="E2575" s="11">
        <v>4.16E11</v>
      </c>
      <c r="F2575" s="12">
        <v>0.113</v>
      </c>
      <c r="G2575" s="12">
        <v>5643.0</v>
      </c>
      <c r="H2575" s="10">
        <f>if(AND(C2432=C2433,D2432=D2432+1,ISBLANK(H2433)),H2432,H2433)</f>
        <v>0.155</v>
      </c>
      <c r="I2575" s="22">
        <f>VLOOKUP(A2575,ENERGY!$A$2:$F$2692,5,0)</f>
        <v>32690</v>
      </c>
      <c r="J2575" s="10">
        <f>VLOOKUP(A2576,ENERGY!$A$2:$F$2692,6,0)</f>
        <v>58038</v>
      </c>
      <c r="K2575" s="23">
        <v>0.024</v>
      </c>
      <c r="L2575" s="10">
        <f>VLOOKUP(A2575,TOURISM!$A$2:$E$2692,5,0)</f>
        <v>21446000000</v>
      </c>
      <c r="M2575" s="10">
        <f>VLOOKUP(A2575,TOURISM!$A$2:$F$2692,6,0)</f>
        <v>12352000000</v>
      </c>
      <c r="N2575" s="23">
        <v>0.331</v>
      </c>
      <c r="O2575" s="23">
        <v>41.0</v>
      </c>
      <c r="P2575" s="27">
        <f t="shared" ref="P2575:P2585" si="1193">if(AND(N2575=N2576,O2575=O2575+1,ISBLANK(P2576)),P2575,P2576)</f>
        <v>69</v>
      </c>
      <c r="Q2575" s="23">
        <v>210.0</v>
      </c>
      <c r="R2575" s="23">
        <v>0.485</v>
      </c>
      <c r="S2575" s="23">
        <v>1.426</v>
      </c>
      <c r="T2575" s="10">
        <f>VLOOKUP(A2575,TOURISM!$A$2:$E$2692,5,0)</f>
        <v>21446000000</v>
      </c>
      <c r="U2575" s="10">
        <f>VLOOKUP(A2575,TOURISM!$A$2:$F$2692,6,0)</f>
        <v>12352000000</v>
      </c>
      <c r="V2575" s="10">
        <f>VLOOKUP(A2575,BUSINESS!$A$2:$E$2692,5,0)</f>
        <v>0.524</v>
      </c>
      <c r="W2575" s="10">
        <f>VLOOKUP(A2575,BUSINESS!$A$2:$F$2692,6,0)</f>
        <v>25</v>
      </c>
      <c r="X2575" s="10">
        <f>VLOOKUP(A2575,BUSINESS!$A$2:$G$2692,7,0)</f>
        <v>28</v>
      </c>
      <c r="Y2575" s="10">
        <f>VLOOKUP(A2575,BUSINESS!$A$2:$H$2692,8,0)</f>
        <v>170</v>
      </c>
      <c r="Z2575" s="10">
        <f>VLOOKUP(A2575,BUSINESS!$A$2:$I$2692,9,0)</f>
        <v>0.8</v>
      </c>
      <c r="AA2575" s="10">
        <f>VLOOKUP(A2575,BUSINESS!$A$2:$J$2692,10,0)</f>
        <v>1.605</v>
      </c>
      <c r="AB2575" s="7">
        <f t="shared" si="2"/>
        <v>857731958763</v>
      </c>
    </row>
    <row r="2576">
      <c r="A2576" s="7" t="str">
        <f t="shared" si="1"/>
        <v>Belarus-Europe2012</v>
      </c>
      <c r="B2576" s="8" t="s">
        <v>96</v>
      </c>
      <c r="C2576" s="5" t="s">
        <v>76</v>
      </c>
      <c r="D2576" s="9" t="s">
        <v>74</v>
      </c>
      <c r="E2576" s="11">
        <v>5.9734593905E10</v>
      </c>
      <c r="F2576" s="12">
        <v>0.049</v>
      </c>
      <c r="G2576" s="12">
        <v>311.0</v>
      </c>
      <c r="H2576" s="12">
        <v>0.136</v>
      </c>
      <c r="I2576" s="22">
        <f>VLOOKUP(A2576,ENERGY!$A$2:$F$2692,5,0)</f>
        <v>26888</v>
      </c>
      <c r="J2576" s="10">
        <f>VLOOKUP(A2577,ENERGY!$A$2:$F$2692,6,0)</f>
        <v>111282</v>
      </c>
      <c r="K2576" s="23">
        <v>0.024</v>
      </c>
      <c r="L2576" s="10">
        <f>VLOOKUP(A2576,TOURISM!$A$2:$E$2692,5,0)</f>
        <v>986000000</v>
      </c>
      <c r="M2576" s="10">
        <f>VLOOKUP(A2576,TOURISM!$A$2:$F$2692,6,0)</f>
        <v>781000000</v>
      </c>
      <c r="N2576" s="27">
        <f>if(AND(L2576=L2577,M2576=M2576+1,ISBLANK(N2577)),N2576,N2577)</f>
        <v>0.487</v>
      </c>
      <c r="O2576" s="23">
        <v>9.0</v>
      </c>
      <c r="P2576" s="27">
        <f t="shared" si="1193"/>
        <v>69</v>
      </c>
      <c r="Q2576" s="27">
        <f>if(AND(O2576=O2577,P2576=P2576+1,ISBLANK(Q2577)),Q2576,Q2577)</f>
        <v>414</v>
      </c>
      <c r="R2576" s="23">
        <v>0.63</v>
      </c>
      <c r="S2576" s="23">
        <v>1.014</v>
      </c>
      <c r="T2576" s="10">
        <f>VLOOKUP(A2576,TOURISM!$A$2:$E$2692,5,0)</f>
        <v>986000000</v>
      </c>
      <c r="U2576" s="10">
        <f>VLOOKUP(A2576,TOURISM!$A$2:$F$2692,6,0)</f>
        <v>781000000</v>
      </c>
      <c r="V2576" s="10">
        <f>VLOOKUP(A2576,BUSINESS!$A$2:$E$2692,5,0)</f>
        <v>0.605</v>
      </c>
      <c r="W2576" s="10">
        <f>VLOOKUP(A2576,BUSINESS!$A$2:$F$2692,6,0)</f>
        <v>10</v>
      </c>
      <c r="X2576" s="10">
        <f>VLOOKUP(A2576,BUSINESS!$A$2:$G$2692,7,0)</f>
        <v>64</v>
      </c>
      <c r="Y2576" s="10">
        <f>VLOOKUP(A2576,BUSINESS!$A$2:$H$2692,8,0)</f>
        <v>338</v>
      </c>
      <c r="Z2576" s="10">
        <f>VLOOKUP(A2576,BUSINESS!$A$2:$I$2692,9,0)</f>
        <v>0.469</v>
      </c>
      <c r="AA2576" s="10">
        <f>VLOOKUP(A2576,BUSINESS!$A$2:$J$2692,10,0)</f>
        <v>1.135</v>
      </c>
      <c r="AB2576" s="7">
        <f t="shared" si="2"/>
        <v>94816815722</v>
      </c>
    </row>
    <row r="2577">
      <c r="A2577" s="7" t="str">
        <f t="shared" si="1"/>
        <v>Belgium-Europe2012</v>
      </c>
      <c r="B2577" s="8" t="s">
        <v>97</v>
      </c>
      <c r="C2577" s="5" t="s">
        <v>76</v>
      </c>
      <c r="D2577" s="9" t="s">
        <v>74</v>
      </c>
      <c r="E2577" s="11">
        <v>5.13E11</v>
      </c>
      <c r="F2577" s="12">
        <v>0.105</v>
      </c>
      <c r="G2577" s="12">
        <v>4914.0</v>
      </c>
      <c r="H2577" s="10">
        <f>if(AND(C2333=C2334,D2333=D2333+1,ISBLANK(H2334)),H2333,H2334)</f>
        <v>0.207</v>
      </c>
      <c r="I2577" s="22">
        <f>VLOOKUP(A2577,ENERGY!$A$2:$F$2692,5,0)</f>
        <v>58895</v>
      </c>
      <c r="J2577" s="10">
        <f>VLOOKUP(A2578,ENERGY!$A$2:$F$2692,6,0)</f>
        <v>24617</v>
      </c>
      <c r="K2577" s="23">
        <v>0.024</v>
      </c>
      <c r="L2577" s="10">
        <f>VLOOKUP(A2577,TOURISM!$A$2:$E$2692,5,0)</f>
        <v>12659000000</v>
      </c>
      <c r="M2577" s="10">
        <f>VLOOKUP(A2577,TOURISM!$A$2:$F$2692,6,0)</f>
        <v>23784000000</v>
      </c>
      <c r="N2577" s="23">
        <v>0.487</v>
      </c>
      <c r="O2577" s="23">
        <v>8.0</v>
      </c>
      <c r="P2577" s="27">
        <f t="shared" si="1193"/>
        <v>69</v>
      </c>
      <c r="Q2577" s="23">
        <v>414.0</v>
      </c>
      <c r="R2577" s="23">
        <v>0.277</v>
      </c>
      <c r="S2577" s="23">
        <v>1.161</v>
      </c>
      <c r="T2577" s="10">
        <f>VLOOKUP(A2577,TOURISM!$A$2:$E$2692,5,0)</f>
        <v>12659000000</v>
      </c>
      <c r="U2577" s="10">
        <f>VLOOKUP(A2577,TOURISM!$A$2:$F$2692,6,0)</f>
        <v>23784000000</v>
      </c>
      <c r="V2577" s="10">
        <f>VLOOKUP(A2577,BUSINESS!$A$2:$E$2692,5,0)</f>
        <v>0.576</v>
      </c>
      <c r="W2577" s="10">
        <f>VLOOKUP(A2577,BUSINESS!$A$2:$F$2692,6,0)</f>
        <v>4</v>
      </c>
      <c r="X2577" s="10">
        <f>VLOOKUP(A2577,BUSINESS!$A$2:$G$2692,7,0)</f>
        <v>32</v>
      </c>
      <c r="Y2577" s="10">
        <f>VLOOKUP(A2577,BUSINESS!$A$2:$H$2692,8,0)</f>
        <v>156</v>
      </c>
      <c r="Z2577" s="10">
        <f>VLOOKUP(A2577,BUSINESS!$A$2:$I$2692,9,0)</f>
        <v>0.807</v>
      </c>
      <c r="AA2577" s="10">
        <f>VLOOKUP(A2577,BUSINESS!$A$2:$J$2692,10,0)</f>
        <v>1.113</v>
      </c>
      <c r="AB2577" s="7">
        <f t="shared" si="2"/>
        <v>1851985559567</v>
      </c>
    </row>
    <row r="2578">
      <c r="A2578" s="7" t="str">
        <f t="shared" si="1"/>
        <v>Bosnia and Herzegovina-Europe2012</v>
      </c>
      <c r="B2578" s="8" t="s">
        <v>103</v>
      </c>
      <c r="C2578" s="5" t="s">
        <v>76</v>
      </c>
      <c r="D2578" s="9" t="s">
        <v>74</v>
      </c>
      <c r="E2578" s="11">
        <v>1.8252896439E10</v>
      </c>
      <c r="F2578" s="12">
        <v>0.099</v>
      </c>
      <c r="G2578" s="12">
        <v>471.0</v>
      </c>
      <c r="H2578" s="12">
        <v>0.074</v>
      </c>
      <c r="I2578" s="22">
        <f>VLOOKUP(A2578,ENERGY!$A$2:$F$2692,5,0)</f>
        <v>4811</v>
      </c>
      <c r="J2578" s="10">
        <f>VLOOKUP(A2579,ENERGY!$A$2:$F$2692,6,0)</f>
        <v>46787</v>
      </c>
      <c r="K2578" s="23">
        <v>0.024</v>
      </c>
      <c r="L2578" s="10">
        <f>VLOOKUP(A2578,TOURISM!$A$2:$E$2692,5,0)</f>
        <v>665000000</v>
      </c>
      <c r="M2578" s="10">
        <f>VLOOKUP(A2578,TOURISM!$A$2:$F$2692,6,0)</f>
        <v>194000000</v>
      </c>
      <c r="N2578" s="23">
        <v>0.419</v>
      </c>
      <c r="O2578" s="23">
        <v>65.0</v>
      </c>
      <c r="P2578" s="27">
        <f t="shared" si="1193"/>
        <v>69</v>
      </c>
      <c r="Q2578" s="23">
        <v>336.0</v>
      </c>
      <c r="R2578" s="23">
        <v>0.464</v>
      </c>
      <c r="S2578" s="23">
        <v>1.316</v>
      </c>
      <c r="T2578" s="10">
        <f>VLOOKUP(A2578,TOURISM!$A$2:$E$2692,5,0)</f>
        <v>665000000</v>
      </c>
      <c r="U2578" s="10">
        <f>VLOOKUP(A2578,TOURISM!$A$2:$F$2692,6,0)</f>
        <v>194000000</v>
      </c>
      <c r="V2578" s="10">
        <f>VLOOKUP(A2578,BUSINESS!$A$2:$E$2692,5,0)</f>
        <v>0.237</v>
      </c>
      <c r="W2578" s="10">
        <f>VLOOKUP(A2578,BUSINESS!$A$2:$F$2692,6,0)</f>
        <v>37</v>
      </c>
      <c r="X2578" s="10">
        <f>VLOOKUP(A2578,BUSINESS!$A$2:$G$2692,7,0)</f>
        <v>130</v>
      </c>
      <c r="Y2578" s="10">
        <f>VLOOKUP(A2578,BUSINESS!$A$2:$H$2692,8,0)</f>
        <v>407</v>
      </c>
      <c r="Z2578" s="10">
        <f>VLOOKUP(A2578,BUSINESS!$A$2:$I$2692,9,0)</f>
        <v>0.654</v>
      </c>
      <c r="AA2578" s="10">
        <f>VLOOKUP(A2578,BUSINESS!$A$2:$J$2692,10,0)</f>
        <v>0.876</v>
      </c>
      <c r="AB2578" s="7">
        <f t="shared" si="2"/>
        <v>39338138877</v>
      </c>
    </row>
    <row r="2579">
      <c r="A2579" s="7" t="str">
        <f t="shared" si="1"/>
        <v>Bulgaria-Europe2012</v>
      </c>
      <c r="B2579" s="8" t="s">
        <v>107</v>
      </c>
      <c r="C2579" s="5" t="s">
        <v>76</v>
      </c>
      <c r="D2579" s="9" t="s">
        <v>74</v>
      </c>
      <c r="E2579" s="11">
        <v>5.3542780661E10</v>
      </c>
      <c r="F2579" s="12">
        <v>0.073</v>
      </c>
      <c r="G2579" s="12">
        <v>522.0</v>
      </c>
      <c r="H2579" s="12">
        <v>0.106</v>
      </c>
      <c r="I2579" s="22">
        <f>VLOOKUP(A2579,ENERGY!$A$2:$F$2692,5,0)</f>
        <v>18833</v>
      </c>
      <c r="J2579" s="10" t="str">
        <f>VLOOKUP(A2580,ENERGY!$A$2:$F$2692,6,0)</f>
        <v>#N/A</v>
      </c>
      <c r="K2579" s="23">
        <v>0.024</v>
      </c>
      <c r="L2579" s="10">
        <f>VLOOKUP(A2579,TOURISM!$A$2:$E$2692,5,0)</f>
        <v>4202000000</v>
      </c>
      <c r="M2579" s="10">
        <f>VLOOKUP(A2579,TOURISM!$A$2:$F$2692,6,0)</f>
        <v>1475000000</v>
      </c>
      <c r="N2579" s="23">
        <v>0.663</v>
      </c>
      <c r="O2579" s="23">
        <v>119.0</v>
      </c>
      <c r="P2579" s="27">
        <f t="shared" si="1193"/>
        <v>69</v>
      </c>
      <c r="Q2579" s="23">
        <v>2600.0</v>
      </c>
      <c r="R2579" s="23">
        <v>0.407</v>
      </c>
      <c r="S2579" s="23">
        <v>1.009</v>
      </c>
      <c r="T2579" s="10">
        <f>VLOOKUP(A2579,TOURISM!$A$2:$E$2692,5,0)</f>
        <v>4202000000</v>
      </c>
      <c r="U2579" s="10">
        <f>VLOOKUP(A2579,TOURISM!$A$2:$F$2692,6,0)</f>
        <v>1475000000</v>
      </c>
      <c r="V2579" s="10">
        <f>VLOOKUP(A2579,BUSINESS!$A$2:$E$2692,5,0)</f>
        <v>0.277</v>
      </c>
      <c r="W2579" s="10">
        <f>VLOOKUP(A2579,BUSINESS!$A$2:$F$2692,6,0)</f>
        <v>18</v>
      </c>
      <c r="X2579" s="10">
        <f>VLOOKUP(A2579,BUSINESS!$A$2:$G$2692,7,0)</f>
        <v>57</v>
      </c>
      <c r="Y2579" s="10">
        <f>VLOOKUP(A2579,BUSINESS!$A$2:$H$2692,8,0)</f>
        <v>454</v>
      </c>
      <c r="Z2579" s="10">
        <f>VLOOKUP(A2579,BUSINESS!$A$2:$I$2692,9,0)</f>
        <v>0.519</v>
      </c>
      <c r="AA2579" s="10">
        <f>VLOOKUP(A2579,BUSINESS!$A$2:$J$2692,10,0)</f>
        <v>1.481</v>
      </c>
      <c r="AB2579" s="7">
        <f t="shared" si="2"/>
        <v>131554743639</v>
      </c>
    </row>
    <row r="2580">
      <c r="A2580" s="7" t="str">
        <f t="shared" si="1"/>
        <v>Croatia-Europe2012</v>
      </c>
      <c r="B2580" s="8" t="s">
        <v>124</v>
      </c>
      <c r="C2580" s="5" t="s">
        <v>76</v>
      </c>
      <c r="D2580" s="9" t="s">
        <v>74</v>
      </c>
      <c r="E2580" s="11">
        <v>5.6155732957E10</v>
      </c>
      <c r="F2580" s="12">
        <v>0.068</v>
      </c>
      <c r="G2580" s="12">
        <v>908.0</v>
      </c>
      <c r="H2580" s="12">
        <v>0.095</v>
      </c>
      <c r="I2580" s="22" t="str">
        <f>VLOOKUP(A2580,ENERGY!$A$2:$F$2692,5,0)</f>
        <v>#N/A</v>
      </c>
      <c r="J2580" s="10" t="str">
        <f>VLOOKUP(A2581,ENERGY!$A$2:$F$2692,6,0)</f>
        <v>#N/A</v>
      </c>
      <c r="K2580" s="23">
        <v>0.024</v>
      </c>
      <c r="L2580" s="10">
        <f>VLOOKUP(A2580,TOURISM!$A$2:$E$2692,5,0)</f>
        <v>8865000000</v>
      </c>
      <c r="M2580" s="10">
        <f>VLOOKUP(A2580,TOURISM!$A$2:$F$2692,6,0)</f>
        <v>962000000</v>
      </c>
      <c r="N2580" s="23">
        <v>0.34</v>
      </c>
      <c r="O2580" s="23">
        <v>14.0</v>
      </c>
      <c r="P2580" s="27">
        <f t="shared" si="1193"/>
        <v>69</v>
      </c>
      <c r="Q2580" s="23">
        <v>92.0</v>
      </c>
      <c r="R2580" s="23">
        <v>0.433</v>
      </c>
      <c r="S2580" s="23">
        <v>1.117</v>
      </c>
      <c r="T2580" s="10">
        <f>VLOOKUP(A2580,TOURISM!$A$2:$E$2692,5,0)</f>
        <v>8865000000</v>
      </c>
      <c r="U2580" s="10">
        <f>VLOOKUP(A2580,TOURISM!$A$2:$F$2692,6,0)</f>
        <v>962000000</v>
      </c>
      <c r="V2580" s="10">
        <f>VLOOKUP(A2580,BUSINESS!$A$2:$E$2692,5,0)</f>
        <v>0.218</v>
      </c>
      <c r="W2580" s="10">
        <f>VLOOKUP(A2580,BUSINESS!$A$2:$F$2692,6,0)</f>
        <v>8</v>
      </c>
      <c r="X2580" s="10">
        <f>VLOOKUP(A2580,BUSINESS!$A$2:$G$2692,7,0)</f>
        <v>88</v>
      </c>
      <c r="Y2580" s="10">
        <f>VLOOKUP(A2580,BUSINESS!$A$2:$H$2692,8,0)</f>
        <v>196</v>
      </c>
      <c r="Z2580" s="10">
        <f>VLOOKUP(A2580,BUSINESS!$A$2:$I$2692,9,0)</f>
        <v>0.619</v>
      </c>
      <c r="AA2580" s="10">
        <f>VLOOKUP(A2580,BUSINESS!$A$2:$J$2692,10,0)</f>
        <v>1.154</v>
      </c>
      <c r="AB2580" s="7">
        <f t="shared" si="2"/>
        <v>129689914450</v>
      </c>
    </row>
    <row r="2581">
      <c r="A2581" s="7" t="str">
        <f t="shared" si="1"/>
        <v>Cyprus-Europe2012</v>
      </c>
      <c r="B2581" s="8" t="s">
        <v>127</v>
      </c>
      <c r="C2581" s="5" t="s">
        <v>76</v>
      </c>
      <c r="D2581" s="9" t="s">
        <v>74</v>
      </c>
      <c r="E2581" s="11">
        <v>2.276691296E10</v>
      </c>
      <c r="F2581" s="12">
        <v>0.073</v>
      </c>
      <c r="G2581" s="12">
        <v>1949.0</v>
      </c>
      <c r="H2581" s="10" t="str">
        <f>if(AND(C1949=C1950,D1949=D1949+1,ISBLANK(H1950)),H1949,H1950)</f>
        <v>#REF!</v>
      </c>
      <c r="I2581" s="22" t="str">
        <f>VLOOKUP(A2581,ENERGY!$A$2:$F$2692,5,0)</f>
        <v>#N/A</v>
      </c>
      <c r="J2581" s="10" t="str">
        <f>VLOOKUP(A2582,ENERGY!$A$2:$F$2692,6,0)</f>
        <v>#N/A</v>
      </c>
      <c r="K2581" s="23">
        <v>0.024</v>
      </c>
      <c r="L2581" s="10">
        <f>VLOOKUP(A2581,TOURISM!$A$2:$E$2692,5,0)</f>
        <v>2709000000</v>
      </c>
      <c r="M2581" s="10">
        <f>VLOOKUP(A2581,TOURISM!$A$2:$F$2692,6,0)</f>
        <v>1637000000</v>
      </c>
      <c r="N2581" s="23">
        <v>0.449</v>
      </c>
      <c r="O2581" s="23">
        <v>24.0</v>
      </c>
      <c r="P2581" s="27">
        <f t="shared" si="1193"/>
        <v>69</v>
      </c>
      <c r="Q2581" s="23">
        <v>58.0</v>
      </c>
      <c r="R2581" s="23">
        <v>0.43</v>
      </c>
      <c r="S2581" s="23">
        <v>1.188</v>
      </c>
      <c r="T2581" s="10">
        <f>VLOOKUP(A2581,TOURISM!$A$2:$E$2692,5,0)</f>
        <v>2709000000</v>
      </c>
      <c r="U2581" s="10">
        <f>VLOOKUP(A2581,TOURISM!$A$2:$F$2692,6,0)</f>
        <v>1637000000</v>
      </c>
      <c r="V2581" s="10">
        <f>VLOOKUP(A2581,BUSINESS!$A$2:$E$2692,5,0)</f>
        <v>0.222</v>
      </c>
      <c r="W2581" s="10">
        <f>VLOOKUP(A2581,BUSINESS!$A$2:$F$2692,6,0)</f>
        <v>8</v>
      </c>
      <c r="X2581" s="10">
        <f>VLOOKUP(A2581,BUSINESS!$A$2:$G$2692,7,0)</f>
        <v>38</v>
      </c>
      <c r="Y2581" s="10">
        <f>VLOOKUP(A2581,BUSINESS!$A$2:$H$2692,8,0)</f>
        <v>147</v>
      </c>
      <c r="Z2581" s="10">
        <f>VLOOKUP(A2581,BUSINESS!$A$2:$I$2692,9,0)</f>
        <v>0.607</v>
      </c>
      <c r="AA2581" s="10">
        <f>VLOOKUP(A2581,BUSINESS!$A$2:$J$2692,10,0)</f>
        <v>0.984</v>
      </c>
      <c r="AB2581" s="7">
        <f t="shared" si="2"/>
        <v>52946309209</v>
      </c>
    </row>
    <row r="2582">
      <c r="A2582" s="7" t="str">
        <f t="shared" si="1"/>
        <v>Czech Republic-Europe2012</v>
      </c>
      <c r="B2582" s="8" t="s">
        <v>128</v>
      </c>
      <c r="C2582" s="5" t="s">
        <v>76</v>
      </c>
      <c r="D2582" s="9" t="s">
        <v>74</v>
      </c>
      <c r="E2582" s="11">
        <v>1.96E11</v>
      </c>
      <c r="F2582" s="12">
        <v>0.077</v>
      </c>
      <c r="G2582" s="12">
        <v>1432.0</v>
      </c>
      <c r="H2582" s="12">
        <v>0.054</v>
      </c>
      <c r="I2582" s="22" t="str">
        <f>VLOOKUP(A2582,ENERGY!$A$2:$F$2692,5,0)</f>
        <v>#N/A</v>
      </c>
      <c r="J2582" s="10" t="str">
        <f>VLOOKUP(A2583,ENERGY!$A$2:$F$2692,6,0)</f>
        <v>#N/A</v>
      </c>
      <c r="K2582" s="23">
        <v>0.024</v>
      </c>
      <c r="L2582" s="10">
        <f>VLOOKUP(A2582,TOURISM!$A$2:$E$2692,5,0)</f>
        <v>7758000000</v>
      </c>
      <c r="M2582" s="10">
        <f>VLOOKUP(A2582,TOURISM!$A$2:$F$2692,6,0)</f>
        <v>4379000000</v>
      </c>
      <c r="N2582" s="23">
        <v>0.553</v>
      </c>
      <c r="O2582" s="23">
        <v>60.0</v>
      </c>
      <c r="P2582" s="27">
        <f t="shared" si="1193"/>
        <v>69</v>
      </c>
      <c r="Q2582" s="23">
        <v>272.0</v>
      </c>
      <c r="R2582" s="23">
        <v>0.365</v>
      </c>
      <c r="S2582" s="23">
        <v>0.67</v>
      </c>
      <c r="T2582" s="10">
        <f>VLOOKUP(A2582,TOURISM!$A$2:$E$2692,5,0)</f>
        <v>7758000000</v>
      </c>
      <c r="U2582" s="10">
        <f>VLOOKUP(A2582,TOURISM!$A$2:$F$2692,6,0)</f>
        <v>4379000000</v>
      </c>
      <c r="V2582" s="10">
        <f>VLOOKUP(A2582,BUSINESS!$A$2:$E$2692,5,0)</f>
        <v>0.481</v>
      </c>
      <c r="W2582" s="10">
        <f>VLOOKUP(A2582,BUSINESS!$A$2:$F$2692,6,0)</f>
        <v>20</v>
      </c>
      <c r="X2582" s="10">
        <f>VLOOKUP(A2582,BUSINESS!$A$2:$G$2692,7,0)</f>
        <v>68</v>
      </c>
      <c r="Y2582" s="10">
        <f>VLOOKUP(A2582,BUSINESS!$A$2:$H$2692,8,0)</f>
        <v>413</v>
      </c>
      <c r="Z2582" s="10">
        <f>VLOOKUP(A2582,BUSINESS!$A$2:$I$2692,9,0)</f>
        <v>0.734</v>
      </c>
      <c r="AA2582" s="10">
        <f>VLOOKUP(A2582,BUSINESS!$A$2:$J$2692,10,0)</f>
        <v>1.268</v>
      </c>
      <c r="AB2582" s="7">
        <f t="shared" si="2"/>
        <v>536986301370</v>
      </c>
    </row>
    <row r="2583">
      <c r="A2583" s="7" t="str">
        <f t="shared" si="1"/>
        <v>Denmark-Europe2012</v>
      </c>
      <c r="B2583" s="8" t="s">
        <v>129</v>
      </c>
      <c r="C2583" s="5" t="s">
        <v>76</v>
      </c>
      <c r="D2583" s="9" t="s">
        <v>74</v>
      </c>
      <c r="E2583" s="11">
        <v>3.15E11</v>
      </c>
      <c r="F2583" s="12">
        <v>0.112</v>
      </c>
      <c r="G2583" s="12">
        <v>6304.0</v>
      </c>
      <c r="H2583" s="10" t="str">
        <f>if(AND(C1930=C1931,D1930=D1930+1,ISBLANK(H1931)),H1930,H1931)</f>
        <v>#REF!</v>
      </c>
      <c r="I2583" s="22" t="str">
        <f>VLOOKUP(A2583,ENERGY!$A$2:$F$2692,5,0)</f>
        <v>#N/A</v>
      </c>
      <c r="J2583" s="10" t="str">
        <f>VLOOKUP(A2584,ENERGY!$A$2:$F$2692,6,0)</f>
        <v>#N/A</v>
      </c>
      <c r="K2583" s="23">
        <v>0.024</v>
      </c>
      <c r="L2583" s="10">
        <f>VLOOKUP(A2583,TOURISM!$A$2:$E$2692,5,0)</f>
        <v>6135000000</v>
      </c>
      <c r="M2583" s="10">
        <f>VLOOKUP(A2583,TOURISM!$A$2:$F$2692,6,0)</f>
        <v>9600000000</v>
      </c>
      <c r="N2583" s="23">
        <v>0.387</v>
      </c>
      <c r="O2583" s="23">
        <v>10.0</v>
      </c>
      <c r="P2583" s="27">
        <f t="shared" si="1193"/>
        <v>69</v>
      </c>
      <c r="Q2583" s="23">
        <v>111.0</v>
      </c>
      <c r="R2583" s="23">
        <v>0.385</v>
      </c>
      <c r="S2583" s="23">
        <v>1.206</v>
      </c>
      <c r="T2583" s="10">
        <f>VLOOKUP(A2583,TOURISM!$A$2:$E$2692,5,0)</f>
        <v>6135000000</v>
      </c>
      <c r="U2583" s="10">
        <f>VLOOKUP(A2583,TOURISM!$A$2:$F$2692,6,0)</f>
        <v>9600000000</v>
      </c>
      <c r="V2583" s="10">
        <f>VLOOKUP(A2583,BUSINESS!$A$2:$E$2692,5,0)</f>
        <v>0.27</v>
      </c>
      <c r="W2583" s="10">
        <f>VLOOKUP(A2583,BUSINESS!$A$2:$F$2692,6,0)</f>
        <v>6</v>
      </c>
      <c r="X2583" s="10">
        <f>VLOOKUP(A2583,BUSINESS!$A$2:$G$2692,7,0)</f>
        <v>5</v>
      </c>
      <c r="Y2583" s="10">
        <f>VLOOKUP(A2583,BUSINESS!$A$2:$H$2692,8,0)</f>
        <v>130</v>
      </c>
      <c r="Z2583" s="10">
        <f>VLOOKUP(A2583,BUSINESS!$A$2:$I$2692,9,0)</f>
        <v>0.923</v>
      </c>
      <c r="AA2583" s="10">
        <f>VLOOKUP(A2583,BUSINESS!$A$2:$J$2692,10,0)</f>
        <v>1.303</v>
      </c>
      <c r="AB2583" s="7">
        <f t="shared" si="2"/>
        <v>818181818182</v>
      </c>
    </row>
    <row r="2584">
      <c r="A2584" s="7" t="str">
        <f t="shared" si="1"/>
        <v>Estonia-Europe2012</v>
      </c>
      <c r="B2584" s="8" t="s">
        <v>138</v>
      </c>
      <c r="C2584" s="5" t="s">
        <v>76</v>
      </c>
      <c r="D2584" s="9" t="s">
        <v>74</v>
      </c>
      <c r="E2584" s="11">
        <v>2.2376042498E10</v>
      </c>
      <c r="F2584" s="12">
        <v>0.059</v>
      </c>
      <c r="G2584" s="12">
        <v>1010.0</v>
      </c>
      <c r="H2584" s="12">
        <v>0.057</v>
      </c>
      <c r="I2584" s="22" t="str">
        <f>VLOOKUP(A2584,ENERGY!$A$2:$F$2692,5,0)</f>
        <v>#N/A</v>
      </c>
      <c r="J2584" s="10" t="str">
        <f>VLOOKUP(A2585,ENERGY!$A$2:$F$2692,6,0)</f>
        <v>#N/A</v>
      </c>
      <c r="K2584" s="23">
        <v>0.024</v>
      </c>
      <c r="L2584" s="10">
        <f>VLOOKUP(A2584,TOURISM!$A$2:$E$2692,5,0)</f>
        <v>1588000000</v>
      </c>
      <c r="M2584" s="10">
        <f>VLOOKUP(A2584,TOURISM!$A$2:$F$2692,6,0)</f>
        <v>958000000</v>
      </c>
      <c r="N2584" s="23">
        <v>1.076</v>
      </c>
      <c r="O2584" s="23">
        <v>25.0</v>
      </c>
      <c r="P2584" s="27">
        <f t="shared" si="1193"/>
        <v>69</v>
      </c>
      <c r="Q2584" s="23">
        <v>453.0</v>
      </c>
      <c r="R2584" s="23">
        <v>0.45</v>
      </c>
      <c r="S2584" s="23">
        <v>1.414</v>
      </c>
      <c r="T2584" s="10">
        <f>VLOOKUP(A2584,TOURISM!$A$2:$E$2692,5,0)</f>
        <v>1588000000</v>
      </c>
      <c r="U2584" s="10">
        <f>VLOOKUP(A2584,TOURISM!$A$2:$F$2692,6,0)</f>
        <v>958000000</v>
      </c>
      <c r="V2584" s="10">
        <f>VLOOKUP(A2584,BUSINESS!$A$2:$E$2692,5,0)</f>
        <v>0.664</v>
      </c>
      <c r="W2584" s="10">
        <f>VLOOKUP(A2584,BUSINESS!$A$2:$F$2692,6,0)</f>
        <v>7</v>
      </c>
      <c r="X2584" s="10">
        <f>VLOOKUP(A2584,BUSINESS!$A$2:$G$2692,7,0)</f>
        <v>21</v>
      </c>
      <c r="Y2584" s="10">
        <f>VLOOKUP(A2584,BUSINESS!$A$2:$H$2692,8,0)</f>
        <v>81</v>
      </c>
      <c r="Z2584" s="10">
        <f>VLOOKUP(A2584,BUSINESS!$A$2:$I$2692,9,0)</f>
        <v>0.784</v>
      </c>
      <c r="AA2584" s="10">
        <f>VLOOKUP(A2584,BUSINESS!$A$2:$J$2692,10,0)</f>
        <v>1.604</v>
      </c>
      <c r="AB2584" s="7">
        <f t="shared" si="2"/>
        <v>49724538884</v>
      </c>
    </row>
    <row r="2585">
      <c r="A2585" s="7" t="str">
        <f t="shared" si="1"/>
        <v>Faeroe Islands-Europe2012</v>
      </c>
      <c r="B2585" s="8" t="s">
        <v>140</v>
      </c>
      <c r="C2585" s="5" t="s">
        <v>76</v>
      </c>
      <c r="D2585" s="9" t="s">
        <v>74</v>
      </c>
      <c r="E2585" s="8"/>
      <c r="F2585" s="10">
        <f>if(AND(C1792=C1793,D1792=D1792+1,ISBLANK(F1793)),F1792,F1793)</f>
        <v>0.036</v>
      </c>
      <c r="G2585" s="10">
        <f>if(AND(C1792=C1793,D1792=D1792+1,ISBLANK(G1793)),G1792,G1793)</f>
        <v>648</v>
      </c>
      <c r="H2585" s="10">
        <f>if(AND(C1796=C1797,D1796=D1796+1,ISBLANK(H1797)),H1796,H1797)</f>
        <v>0.09</v>
      </c>
      <c r="I2585" s="22" t="str">
        <f>VLOOKUP(A2585,ENERGY!$A$2:$F$2692,5,0)</f>
        <v>#N/A</v>
      </c>
      <c r="J2585" s="10" t="str">
        <f>VLOOKUP(A2586,ENERGY!$A$2:$F$2692,6,0)</f>
        <v>#N/A</v>
      </c>
      <c r="K2585" s="23">
        <v>0.024</v>
      </c>
      <c r="L2585" s="10">
        <f>VLOOKUP(A2585,TOURISM!$A$2:$E$2692,5,0)</f>
        <v>986000000</v>
      </c>
      <c r="M2585" s="10">
        <f>VLOOKUP(A2585,TOURISM!$A$2:$F$2692,6,0)</f>
        <v>4917000000</v>
      </c>
      <c r="N2585" s="23">
        <v>0.41</v>
      </c>
      <c r="O2585" s="23">
        <v>21.0</v>
      </c>
      <c r="P2585" s="27">
        <f t="shared" si="1193"/>
        <v>69</v>
      </c>
      <c r="Q2585" s="23">
        <v>207.0</v>
      </c>
      <c r="R2585" s="23">
        <v>0.47</v>
      </c>
      <c r="S2585" s="23">
        <v>1.926</v>
      </c>
      <c r="T2585" s="10">
        <f>VLOOKUP(A2585,TOURISM!$A$2:$E$2692,5,0)</f>
        <v>986000000</v>
      </c>
      <c r="U2585" s="10">
        <f>VLOOKUP(A2585,TOURISM!$A$2:$F$2692,6,0)</f>
        <v>4917000000</v>
      </c>
      <c r="V2585" s="10">
        <f>VLOOKUP(A2585,BUSINESS!$A$2:$E$2692,5,0)</f>
        <v>0.306</v>
      </c>
      <c r="W2585" s="10">
        <f>VLOOKUP(A2585,BUSINESS!$A$2:$F$2692,6,0)</f>
        <v>5</v>
      </c>
      <c r="X2585" s="10" t="str">
        <f>VLOOKUP(A2585,BUSINESS!$A$2:$G$2692,7,0)</f>
        <v/>
      </c>
      <c r="Y2585" s="10">
        <f>VLOOKUP(A2585,BUSINESS!$A$2:$H$2692,8,0)</f>
        <v>140</v>
      </c>
      <c r="Z2585" s="10">
        <f>VLOOKUP(A2585,BUSINESS!$A$2:$I$2692,9,0)</f>
        <v>0.853</v>
      </c>
      <c r="AA2585" s="10">
        <f>VLOOKUP(A2585,BUSINESS!$A$2:$J$2692,10,0)</f>
        <v>1.186</v>
      </c>
      <c r="AB2585" s="7">
        <f t="shared" si="2"/>
        <v>0</v>
      </c>
    </row>
    <row r="2586">
      <c r="A2586" s="7" t="str">
        <f t="shared" si="1"/>
        <v>Finland-Europe2012</v>
      </c>
      <c r="B2586" s="8" t="s">
        <v>142</v>
      </c>
      <c r="C2586" s="5" t="s">
        <v>76</v>
      </c>
      <c r="D2586" s="9" t="s">
        <v>74</v>
      </c>
      <c r="E2586" s="11">
        <v>2.47E11</v>
      </c>
      <c r="F2586" s="12">
        <v>0.091</v>
      </c>
      <c r="G2586" s="12">
        <v>4232.0</v>
      </c>
      <c r="H2586" s="10">
        <f>if(AND(C1762=C1763,D1762=D1762+1,ISBLANK(H1763)),H1762,H1763)</f>
        <v>0.201</v>
      </c>
      <c r="I2586" s="22" t="str">
        <f>VLOOKUP(A2586,ENERGY!$A$2:$F$2692,5,0)</f>
        <v>#N/A</v>
      </c>
      <c r="J2586" s="10" t="str">
        <f>VLOOKUP(A2587,ENERGY!$A$2:$F$2692,6,0)</f>
        <v>#N/A</v>
      </c>
      <c r="K2586" s="23">
        <v>0.024</v>
      </c>
      <c r="L2586" s="10">
        <f>VLOOKUP(A2586,TOURISM!$A$2:$E$2692,5,0)</f>
        <v>5415000000</v>
      </c>
      <c r="M2586" s="10">
        <f>VLOOKUP(A2586,TOURISM!$A$2:$F$2692,6,0)</f>
        <v>5839000000</v>
      </c>
      <c r="N2586" s="27">
        <f t="shared" ref="N2586:S2586" si="1194">if(AND(L2586=L2587,M2586=M2586+1,ISBLANK(N2587)),N2586,N2587)</f>
        <v>0.279</v>
      </c>
      <c r="O2586" s="27">
        <f t="shared" si="1194"/>
        <v>694</v>
      </c>
      <c r="P2586" s="27">
        <f t="shared" si="1194"/>
        <v>69</v>
      </c>
      <c r="Q2586" s="27">
        <f t="shared" si="1194"/>
        <v>199</v>
      </c>
      <c r="R2586" s="27">
        <f t="shared" si="1194"/>
        <v>0.316</v>
      </c>
      <c r="S2586" s="27">
        <f t="shared" si="1194"/>
        <v>0.993</v>
      </c>
      <c r="T2586" s="10">
        <f>VLOOKUP(A2586,TOURISM!$A$2:$E$2692,5,0)</f>
        <v>5415000000</v>
      </c>
      <c r="U2586" s="10">
        <f>VLOOKUP(A2586,TOURISM!$A$2:$F$2692,6,0)</f>
        <v>5839000000</v>
      </c>
      <c r="V2586" s="10">
        <f>VLOOKUP(A2586,BUSINESS!$A$2:$E$2692,5,0)</f>
        <v>0.406</v>
      </c>
      <c r="W2586" s="10">
        <f>VLOOKUP(A2586,BUSINESS!$A$2:$F$2692,6,0)</f>
        <v>14</v>
      </c>
      <c r="X2586" s="10">
        <f>VLOOKUP(A2586,BUSINESS!$A$2:$G$2692,7,0)</f>
        <v>12</v>
      </c>
      <c r="Y2586" s="10">
        <f>VLOOKUP(A2586,BUSINESS!$A$2:$H$2692,8,0)</f>
        <v>93</v>
      </c>
      <c r="Z2586" s="10">
        <f>VLOOKUP(A2586,BUSINESS!$A$2:$I$2692,9,0)</f>
        <v>0.899</v>
      </c>
      <c r="AA2586" s="10">
        <f>VLOOKUP(A2586,BUSINESS!$A$2:$J$2692,10,0)</f>
        <v>1.723</v>
      </c>
      <c r="AB2586" s="7">
        <f t="shared" si="2"/>
        <v>781645569620</v>
      </c>
    </row>
    <row r="2587">
      <c r="A2587" s="7" t="str">
        <f t="shared" si="1"/>
        <v>France-Europe2012</v>
      </c>
      <c r="B2587" s="8" t="s">
        <v>143</v>
      </c>
      <c r="C2587" s="5" t="s">
        <v>76</v>
      </c>
      <c r="D2587" s="9" t="s">
        <v>74</v>
      </c>
      <c r="E2587" s="11">
        <v>2.61E12</v>
      </c>
      <c r="F2587" s="12">
        <v>0.117</v>
      </c>
      <c r="G2587" s="12">
        <v>4690.0</v>
      </c>
      <c r="H2587" s="10">
        <f>if(AND(C1750=C1751,D1750=D1750+1,ISBLANK(H1751)),H1750,H1751)</f>
        <v>0.1</v>
      </c>
      <c r="I2587" s="22" t="str">
        <f>VLOOKUP(A2587,ENERGY!$A$2:$F$2692,5,0)</f>
        <v>#N/A</v>
      </c>
      <c r="J2587" s="10" t="str">
        <f>VLOOKUP(A2588,ENERGY!$A$2:$F$2692,6,0)</f>
        <v>#N/A</v>
      </c>
      <c r="K2587" s="23">
        <v>0.024</v>
      </c>
      <c r="L2587" s="10">
        <f>VLOOKUP(A2587,TOURISM!$A$2:$E$2692,5,0)</f>
        <v>63530000000</v>
      </c>
      <c r="M2587" s="10">
        <f>VLOOKUP(A2587,TOURISM!$A$2:$F$2692,6,0)</f>
        <v>47159000000</v>
      </c>
      <c r="N2587" s="23">
        <v>0.279</v>
      </c>
      <c r="O2587" s="23">
        <v>694.0</v>
      </c>
      <c r="P2587" s="27">
        <f t="shared" ref="P2587:P2604" si="1195">if(AND(N2587=N2588,O2587=O2587+1,ISBLANK(P2588)),P2587,P2588)</f>
        <v>69</v>
      </c>
      <c r="Q2587" s="23">
        <v>199.0</v>
      </c>
      <c r="R2587" s="23">
        <v>0.316</v>
      </c>
      <c r="S2587" s="23">
        <v>0.993</v>
      </c>
      <c r="T2587" s="10">
        <f>VLOOKUP(A2587,TOURISM!$A$2:$E$2692,5,0)</f>
        <v>63530000000</v>
      </c>
      <c r="U2587" s="10">
        <f>VLOOKUP(A2587,TOURISM!$A$2:$F$2692,6,0)</f>
        <v>47159000000</v>
      </c>
      <c r="V2587" s="10">
        <f>VLOOKUP(A2587,BUSINESS!$A$2:$E$2692,5,0)</f>
        <v>0.647</v>
      </c>
      <c r="W2587" s="10">
        <f>VLOOKUP(A2587,BUSINESS!$A$2:$F$2692,6,0)</f>
        <v>7</v>
      </c>
      <c r="X2587" s="10">
        <f>VLOOKUP(A2587,BUSINESS!$A$2:$G$2692,7,0)</f>
        <v>35</v>
      </c>
      <c r="Y2587" s="10">
        <f>VLOOKUP(A2587,BUSINESS!$A$2:$H$2692,8,0)</f>
        <v>132</v>
      </c>
      <c r="Z2587" s="10">
        <f>VLOOKUP(A2587,BUSINESS!$A$2:$I$2692,9,0)</f>
        <v>0.814</v>
      </c>
      <c r="AA2587" s="10">
        <f>VLOOKUP(A2587,BUSINESS!$A$2:$J$2692,10,0)</f>
        <v>0.974</v>
      </c>
      <c r="AB2587" s="7">
        <f t="shared" si="2"/>
        <v>8259493670886</v>
      </c>
    </row>
    <row r="2588">
      <c r="A2588" s="7" t="str">
        <f t="shared" si="1"/>
        <v>Germany-Europe2012</v>
      </c>
      <c r="B2588" s="8" t="s">
        <v>148</v>
      </c>
      <c r="C2588" s="5" t="s">
        <v>76</v>
      </c>
      <c r="D2588" s="9" t="s">
        <v>74</v>
      </c>
      <c r="E2588" s="11">
        <v>3.43E12</v>
      </c>
      <c r="F2588" s="12">
        <v>0.113</v>
      </c>
      <c r="G2588" s="12">
        <v>4683.0</v>
      </c>
      <c r="H2588" s="10">
        <f>if(AND(C1688=C1689,D1688=D1688+1,ISBLANK(H1689)),H1688,H1689)</f>
        <v>0.115</v>
      </c>
      <c r="I2588" s="22" t="str">
        <f>VLOOKUP(A2588,ENERGY!$A$2:$F$2692,5,0)</f>
        <v>#N/A</v>
      </c>
      <c r="J2588" s="10" t="str">
        <f>VLOOKUP(A2589,ENERGY!$A$2:$F$2692,6,0)</f>
        <v>#N/A</v>
      </c>
      <c r="K2588" s="23">
        <v>0.024</v>
      </c>
      <c r="L2588" s="10">
        <f>VLOOKUP(A2588,TOURISM!$A$2:$E$2692,5,0)</f>
        <v>51581000000</v>
      </c>
      <c r="M2588" s="10">
        <f>VLOOKUP(A2588,TOURISM!$A$2:$F$2692,6,0)</f>
        <v>96361000000</v>
      </c>
      <c r="N2588" s="23">
        <v>0.453</v>
      </c>
      <c r="O2588" s="23">
        <v>15.0</v>
      </c>
      <c r="P2588" s="27">
        <f t="shared" si="1195"/>
        <v>69</v>
      </c>
      <c r="Q2588" s="23">
        <v>140.0</v>
      </c>
      <c r="R2588" s="23">
        <v>0.27</v>
      </c>
      <c r="S2588" s="23">
        <v>1.165</v>
      </c>
      <c r="T2588" s="10">
        <f>VLOOKUP(A2588,TOURISM!$A$2:$E$2692,5,0)</f>
        <v>51581000000</v>
      </c>
      <c r="U2588" s="10">
        <f>VLOOKUP(A2588,TOURISM!$A$2:$F$2692,6,0)</f>
        <v>96361000000</v>
      </c>
      <c r="V2588" s="10">
        <f>VLOOKUP(A2588,BUSINESS!$A$2:$E$2692,5,0)</f>
        <v>0.459</v>
      </c>
      <c r="W2588" s="10">
        <f>VLOOKUP(A2588,BUSINESS!$A$2:$F$2692,6,0)</f>
        <v>15</v>
      </c>
      <c r="X2588" s="10">
        <f>VLOOKUP(A2588,BUSINESS!$A$2:$G$2692,7,0)</f>
        <v>19</v>
      </c>
      <c r="Y2588" s="10">
        <f>VLOOKUP(A2588,BUSINESS!$A$2:$H$2692,8,0)</f>
        <v>207</v>
      </c>
      <c r="Z2588" s="10">
        <f>VLOOKUP(A2588,BUSINESS!$A$2:$I$2692,9,0)</f>
        <v>0.823</v>
      </c>
      <c r="AA2588" s="10">
        <f>VLOOKUP(A2588,BUSINESS!$A$2:$J$2692,10,0)</f>
        <v>1.116</v>
      </c>
      <c r="AB2588" s="7">
        <f t="shared" si="2"/>
        <v>12703703703704</v>
      </c>
    </row>
    <row r="2589">
      <c r="A2589" s="7" t="str">
        <f t="shared" si="1"/>
        <v>Greece-Europe2012</v>
      </c>
      <c r="B2589" s="8" t="s">
        <v>150</v>
      </c>
      <c r="C2589" s="5" t="s">
        <v>76</v>
      </c>
      <c r="D2589" s="9" t="s">
        <v>74</v>
      </c>
      <c r="E2589" s="11">
        <v>2.48E11</v>
      </c>
      <c r="F2589" s="12">
        <v>0.093</v>
      </c>
      <c r="G2589" s="12">
        <v>2044.0</v>
      </c>
      <c r="H2589" s="10">
        <f>if(AND(C1662=C1663,D1662=D1662+1,ISBLANK(H1663)),H1662,H1663)</f>
        <v>0.168</v>
      </c>
      <c r="I2589" s="22" t="str">
        <f>VLOOKUP(A2589,ENERGY!$A$2:$F$2692,5,0)</f>
        <v>#N/A</v>
      </c>
      <c r="J2589" s="10" t="str">
        <f>VLOOKUP(A2590,ENERGY!$A$2:$F$2692,6,0)</f>
        <v>#N/A</v>
      </c>
      <c r="K2589" s="23">
        <v>0.024</v>
      </c>
      <c r="L2589" s="10">
        <f>VLOOKUP(A2589,TOURISM!$A$2:$E$2692,5,0)</f>
        <v>13313000000</v>
      </c>
      <c r="M2589" s="10">
        <f>VLOOKUP(A2589,TOURISM!$A$2:$F$2692,6,0)</f>
        <v>2392000000</v>
      </c>
      <c r="N2589" s="23">
        <v>0.348</v>
      </c>
      <c r="O2589" s="23">
        <v>17.0</v>
      </c>
      <c r="P2589" s="27">
        <f t="shared" si="1195"/>
        <v>69</v>
      </c>
      <c r="Q2589" s="23">
        <v>320.0</v>
      </c>
      <c r="R2589" s="23">
        <v>0.159</v>
      </c>
      <c r="S2589" s="23">
        <v>1.238</v>
      </c>
      <c r="T2589" s="10">
        <f>VLOOKUP(A2589,TOURISM!$A$2:$E$2692,5,0)</f>
        <v>13313000000</v>
      </c>
      <c r="U2589" s="10">
        <f>VLOOKUP(A2589,TOURISM!$A$2:$F$2692,6,0)</f>
        <v>2392000000</v>
      </c>
      <c r="V2589" s="10">
        <f>VLOOKUP(A2589,BUSINESS!$A$2:$E$2692,5,0)</f>
        <v>0.441</v>
      </c>
      <c r="W2589" s="10">
        <f>VLOOKUP(A2589,BUSINESS!$A$2:$F$2692,6,0)</f>
        <v>12</v>
      </c>
      <c r="X2589" s="10">
        <f>VLOOKUP(A2589,BUSINESS!$A$2:$G$2692,7,0)</f>
        <v>89</v>
      </c>
      <c r="Y2589" s="10">
        <f>VLOOKUP(A2589,BUSINESS!$A$2:$H$2692,8,0)</f>
        <v>202</v>
      </c>
      <c r="Z2589" s="10">
        <f>VLOOKUP(A2589,BUSINESS!$A$2:$I$2692,9,0)</f>
        <v>0.551</v>
      </c>
      <c r="AA2589" s="10">
        <f>VLOOKUP(A2589,BUSINESS!$A$2:$J$2692,10,0)</f>
        <v>1.201</v>
      </c>
      <c r="AB2589" s="7">
        <f t="shared" si="2"/>
        <v>1559748427673</v>
      </c>
    </row>
    <row r="2590">
      <c r="A2590" s="7" t="str">
        <f t="shared" si="1"/>
        <v>Hungary-Europe2012</v>
      </c>
      <c r="B2590" s="8" t="s">
        <v>161</v>
      </c>
      <c r="C2590" s="5" t="s">
        <v>76</v>
      </c>
      <c r="D2590" s="9" t="s">
        <v>74</v>
      </c>
      <c r="E2590" s="11">
        <v>1.25E11</v>
      </c>
      <c r="F2590" s="12">
        <v>0.078</v>
      </c>
      <c r="G2590" s="12">
        <v>987.0</v>
      </c>
      <c r="H2590" s="12">
        <v>0.09</v>
      </c>
      <c r="I2590" s="22" t="str">
        <f>VLOOKUP(A2590,ENERGY!$A$2:$F$2692,5,0)</f>
        <v>#N/A</v>
      </c>
      <c r="J2590" s="10" t="str">
        <f>VLOOKUP(A2591,ENERGY!$A$2:$F$2692,6,0)</f>
        <v>#N/A</v>
      </c>
      <c r="K2590" s="23">
        <v>0.024</v>
      </c>
      <c r="L2590" s="10">
        <f>VLOOKUP(A2590,TOURISM!$A$2:$E$2692,5,0)</f>
        <v>5923000000</v>
      </c>
      <c r="M2590" s="10">
        <f>VLOOKUP(A2590,TOURISM!$A$2:$F$2692,6,0)</f>
        <v>2514000000</v>
      </c>
      <c r="N2590" s="23">
        <v>0.803</v>
      </c>
      <c r="O2590" s="23">
        <v>14.0</v>
      </c>
      <c r="P2590" s="27">
        <f t="shared" si="1195"/>
        <v>69</v>
      </c>
      <c r="Q2590" s="23">
        <v>208.0</v>
      </c>
      <c r="R2590" s="23">
        <v>0.365</v>
      </c>
      <c r="S2590" s="23">
        <v>0.958</v>
      </c>
      <c r="T2590" s="10">
        <f>VLOOKUP(A2590,TOURISM!$A$2:$E$2692,5,0)</f>
        <v>5923000000</v>
      </c>
      <c r="U2590" s="10">
        <f>VLOOKUP(A2590,TOURISM!$A$2:$F$2692,6,0)</f>
        <v>2514000000</v>
      </c>
      <c r="V2590" s="10">
        <f>VLOOKUP(A2590,BUSINESS!$A$2:$E$2692,5,0)</f>
        <v>0.495</v>
      </c>
      <c r="W2590" s="10">
        <f>VLOOKUP(A2590,BUSINESS!$A$2:$F$2692,6,0)</f>
        <v>5</v>
      </c>
      <c r="X2590" s="10">
        <f>VLOOKUP(A2590,BUSINESS!$A$2:$G$2692,7,0)</f>
        <v>52</v>
      </c>
      <c r="Y2590" s="10">
        <f>VLOOKUP(A2590,BUSINESS!$A$2:$H$2692,8,0)</f>
        <v>277</v>
      </c>
      <c r="Z2590" s="10">
        <f>VLOOKUP(A2590,BUSINESS!$A$2:$I$2692,9,0)</f>
        <v>0.706</v>
      </c>
      <c r="AA2590" s="10">
        <f>VLOOKUP(A2590,BUSINESS!$A$2:$J$2692,10,0)</f>
        <v>1.161</v>
      </c>
      <c r="AB2590" s="7">
        <f t="shared" si="2"/>
        <v>342465753425</v>
      </c>
    </row>
    <row r="2591">
      <c r="A2591" s="7" t="str">
        <f t="shared" si="1"/>
        <v>Iceland-Europe2012</v>
      </c>
      <c r="B2591" s="8" t="s">
        <v>162</v>
      </c>
      <c r="C2591" s="5" t="s">
        <v>76</v>
      </c>
      <c r="D2591" s="9" t="s">
        <v>74</v>
      </c>
      <c r="E2591" s="11">
        <v>1.3586213061E10</v>
      </c>
      <c r="F2591" s="12">
        <v>0.091</v>
      </c>
      <c r="G2591" s="12">
        <v>3872.0</v>
      </c>
      <c r="H2591" s="12">
        <v>0.083</v>
      </c>
      <c r="I2591" s="22" t="str">
        <f>VLOOKUP(A2591,ENERGY!$A$2:$F$2692,5,0)</f>
        <v>#N/A</v>
      </c>
      <c r="J2591" s="10" t="str">
        <f>VLOOKUP(A2592,ENERGY!$A$2:$F$2692,6,0)</f>
        <v>#N/A</v>
      </c>
      <c r="K2591" s="23">
        <v>0.024</v>
      </c>
      <c r="L2591" s="10">
        <f>VLOOKUP(A2591,TOURISM!$A$2:$E$2692,5,0)</f>
        <v>865000000</v>
      </c>
      <c r="M2591" s="10">
        <f>VLOOKUP(A2591,TOURISM!$A$2:$F$2692,6,0)</f>
        <v>780000000</v>
      </c>
      <c r="N2591" s="23">
        <v>0.505</v>
      </c>
      <c r="O2591" s="23">
        <v>7.0</v>
      </c>
      <c r="P2591" s="27">
        <f t="shared" si="1195"/>
        <v>69</v>
      </c>
      <c r="Q2591" s="23">
        <v>404.0</v>
      </c>
      <c r="R2591" s="23">
        <v>0.311</v>
      </c>
      <c r="S2591" s="23">
        <v>0.775</v>
      </c>
      <c r="T2591" s="10">
        <f>VLOOKUP(A2591,TOURISM!$A$2:$E$2692,5,0)</f>
        <v>865000000</v>
      </c>
      <c r="U2591" s="10">
        <f>VLOOKUP(A2591,TOURISM!$A$2:$F$2692,6,0)</f>
        <v>780000000</v>
      </c>
      <c r="V2591" s="10">
        <f>VLOOKUP(A2591,BUSINESS!$A$2:$E$2692,5,0)</f>
        <v>0.306</v>
      </c>
      <c r="W2591" s="10">
        <f>VLOOKUP(A2591,BUSINESS!$A$2:$F$2692,6,0)</f>
        <v>5</v>
      </c>
      <c r="X2591" s="10">
        <f>VLOOKUP(A2591,BUSINESS!$A$2:$G$2692,7,0)</f>
        <v>13</v>
      </c>
      <c r="Y2591" s="10">
        <f>VLOOKUP(A2591,BUSINESS!$A$2:$H$2692,8,0)</f>
        <v>140</v>
      </c>
      <c r="Z2591" s="10">
        <f>VLOOKUP(A2591,BUSINESS!$A$2:$I$2692,9,0)</f>
        <v>0.962</v>
      </c>
      <c r="AA2591" s="10">
        <f>VLOOKUP(A2591,BUSINESS!$A$2:$J$2692,10,0)</f>
        <v>1.081</v>
      </c>
      <c r="AB2591" s="7">
        <f t="shared" si="2"/>
        <v>43685572543</v>
      </c>
    </row>
    <row r="2592">
      <c r="A2592" s="7" t="str">
        <f t="shared" si="1"/>
        <v>Ireland-Europe2012</v>
      </c>
      <c r="B2592" s="8" t="s">
        <v>167</v>
      </c>
      <c r="C2592" s="5" t="s">
        <v>76</v>
      </c>
      <c r="D2592" s="9" t="s">
        <v>74</v>
      </c>
      <c r="E2592" s="11">
        <v>2.11E11</v>
      </c>
      <c r="F2592" s="12">
        <v>0.081</v>
      </c>
      <c r="G2592" s="12">
        <v>3708.0</v>
      </c>
      <c r="H2592" s="10" t="str">
        <f t="shared" ref="H2592:H2593" si="1196">if(AND(C1442=C1443,D1442=D1442+1,ISBLANK(H1443)),H1442,H1443)</f>
        <v>#REF!</v>
      </c>
      <c r="I2592" s="22" t="str">
        <f>VLOOKUP(A2592,ENERGY!$A$2:$F$2692,5,0)</f>
        <v>#N/A</v>
      </c>
      <c r="J2592" s="10" t="str">
        <f>VLOOKUP(A2593,ENERGY!$A$2:$F$2692,6,0)</f>
        <v>#N/A</v>
      </c>
      <c r="K2592" s="23">
        <v>0.024</v>
      </c>
      <c r="L2592" s="10">
        <f>VLOOKUP(A2592,TOURISM!$A$2:$E$2692,5,0)</f>
        <v>9064000000</v>
      </c>
      <c r="M2592" s="10">
        <f>VLOOKUP(A2592,TOURISM!$A$2:$F$2692,6,0)</f>
        <v>6001000000</v>
      </c>
      <c r="N2592" s="23">
        <v>0.438</v>
      </c>
      <c r="O2592" s="23">
        <v>9.0</v>
      </c>
      <c r="P2592" s="27">
        <f t="shared" si="1195"/>
        <v>69</v>
      </c>
      <c r="Q2592" s="23">
        <v>482.0</v>
      </c>
      <c r="R2592" s="23">
        <v>0.401</v>
      </c>
      <c r="S2592" s="23">
        <v>1.807</v>
      </c>
      <c r="T2592" s="10">
        <f>VLOOKUP(A2592,TOURISM!$A$2:$E$2692,5,0)</f>
        <v>9064000000</v>
      </c>
      <c r="U2592" s="10">
        <f>VLOOKUP(A2592,TOURISM!$A$2:$F$2692,6,0)</f>
        <v>6001000000</v>
      </c>
      <c r="V2592" s="10">
        <f>VLOOKUP(A2592,BUSINESS!$A$2:$E$2692,5,0)</f>
        <v>0.255</v>
      </c>
      <c r="W2592" s="10">
        <f>VLOOKUP(A2592,BUSINESS!$A$2:$F$2692,6,0)</f>
        <v>10</v>
      </c>
      <c r="X2592" s="10">
        <f>VLOOKUP(A2592,BUSINESS!$A$2:$G$2692,7,0)</f>
        <v>15</v>
      </c>
      <c r="Y2592" s="10">
        <f>VLOOKUP(A2592,BUSINESS!$A$2:$H$2692,8,0)</f>
        <v>80</v>
      </c>
      <c r="Z2592" s="10">
        <f>VLOOKUP(A2592,BUSINESS!$A$2:$I$2692,9,0)</f>
        <v>0.769</v>
      </c>
      <c r="AA2592" s="10">
        <f>VLOOKUP(A2592,BUSINESS!$A$2:$J$2692,10,0)</f>
        <v>1.072</v>
      </c>
      <c r="AB2592" s="7">
        <f t="shared" si="2"/>
        <v>526184538653</v>
      </c>
    </row>
    <row r="2593">
      <c r="A2593" s="7" t="str">
        <f t="shared" si="1"/>
        <v>Isle of Man-Europe2012</v>
      </c>
      <c r="B2593" s="8" t="s">
        <v>168</v>
      </c>
      <c r="C2593" s="5" t="s">
        <v>76</v>
      </c>
      <c r="D2593" s="9" t="s">
        <v>74</v>
      </c>
      <c r="E2593" s="8"/>
      <c r="F2593" s="10">
        <f>if(AND(C1436=C1437,D1436=D1436+1,ISBLANK(F1437)),F1436,F1437)</f>
        <v>0.057</v>
      </c>
      <c r="G2593" s="10">
        <f>if(AND(C1436=C1437,D1436=D1436+1,ISBLANK(G1437)),G1436,G1437)</f>
        <v>101</v>
      </c>
      <c r="H2593" s="10">
        <f t="shared" si="1196"/>
        <v>0.097</v>
      </c>
      <c r="I2593" s="22" t="str">
        <f>VLOOKUP(A2593,ENERGY!$A$2:$F$2692,5,0)</f>
        <v>#N/A</v>
      </c>
      <c r="J2593" s="10" t="str">
        <f>VLOOKUP(A2594,ENERGY!$A$2:$F$2692,6,0)</f>
        <v>#N/A</v>
      </c>
      <c r="K2593" s="23">
        <v>0.024</v>
      </c>
      <c r="L2593" s="10">
        <f>VLOOKUP(A2593,TOURISM!$A$2:$E$2692,5,0)</f>
        <v>12777000000</v>
      </c>
      <c r="M2593" s="10">
        <f>VLOOKUP(A2593,TOURISM!$A$2:$F$2692,6,0)</f>
        <v>3286000000</v>
      </c>
      <c r="N2593" s="23">
        <v>0.371</v>
      </c>
      <c r="O2593" s="23">
        <v>26.0</v>
      </c>
      <c r="P2593" s="27">
        <f t="shared" si="1195"/>
        <v>69</v>
      </c>
      <c r="Q2593" s="23">
        <v>380.0</v>
      </c>
      <c r="R2593" s="23">
        <v>0.348</v>
      </c>
      <c r="S2593" s="23">
        <v>0.995</v>
      </c>
      <c r="T2593" s="10">
        <f>VLOOKUP(A2593,TOURISM!$A$2:$E$2692,5,0)</f>
        <v>12777000000</v>
      </c>
      <c r="U2593" s="10">
        <f>VLOOKUP(A2593,TOURISM!$A$2:$F$2692,6,0)</f>
        <v>3286000000</v>
      </c>
      <c r="V2593" s="10">
        <f>VLOOKUP(A2593,BUSINESS!$A$2:$E$2692,5,0)</f>
        <v>0.459</v>
      </c>
      <c r="W2593" s="10">
        <f>VLOOKUP(A2593,BUSINESS!$A$2:$F$2692,6,0)</f>
        <v>15</v>
      </c>
      <c r="X2593" s="10">
        <f>VLOOKUP(A2593,BUSINESS!$A$2:$G$2692,7,0)</f>
        <v>19</v>
      </c>
      <c r="Y2593" s="10">
        <f>VLOOKUP(A2593,BUSINESS!$A$2:$H$2692,8,0)</f>
        <v>207</v>
      </c>
      <c r="Z2593" s="10">
        <f>VLOOKUP(A2593,BUSINESS!$A$2:$I$2692,9,0)</f>
        <v>0.87</v>
      </c>
      <c r="AA2593" s="10">
        <f>VLOOKUP(A2593,BUSINESS!$A$2:$J$2692,10,0)</f>
        <v>0.883</v>
      </c>
      <c r="AB2593" s="7">
        <f t="shared" si="2"/>
        <v>0</v>
      </c>
    </row>
    <row r="2594">
      <c r="A2594" s="7" t="str">
        <f t="shared" si="1"/>
        <v>Italy-Europe2012</v>
      </c>
      <c r="B2594" s="8" t="s">
        <v>170</v>
      </c>
      <c r="C2594" s="5" t="s">
        <v>76</v>
      </c>
      <c r="D2594" s="9" t="s">
        <v>74</v>
      </c>
      <c r="E2594" s="11">
        <v>2.01E12</v>
      </c>
      <c r="F2594" s="12">
        <v>0.092</v>
      </c>
      <c r="G2594" s="12">
        <v>3032.0</v>
      </c>
      <c r="H2594" s="12">
        <v>0.052</v>
      </c>
      <c r="I2594" s="22" t="str">
        <f>VLOOKUP(A2594,ENERGY!$A$2:$F$2692,5,0)</f>
        <v>#N/A</v>
      </c>
      <c r="J2594" s="10" t="str">
        <f>VLOOKUP(A2595,ENERGY!$A$2:$F$2692,6,0)</f>
        <v>#N/A</v>
      </c>
      <c r="K2594" s="23">
        <v>0.024</v>
      </c>
      <c r="L2594" s="10">
        <f>VLOOKUP(A2594,TOURISM!$A$2:$E$2692,5,0)</f>
        <v>43036000000</v>
      </c>
      <c r="M2594" s="10">
        <f>VLOOKUP(A2594,TOURISM!$A$2:$F$2692,6,0)</f>
        <v>32798000000</v>
      </c>
      <c r="N2594" s="23">
        <v>0.519</v>
      </c>
      <c r="O2594" s="23">
        <v>141.0</v>
      </c>
      <c r="P2594" s="27">
        <f t="shared" si="1195"/>
        <v>69</v>
      </c>
      <c r="Q2594" s="23">
        <v>864.0</v>
      </c>
      <c r="R2594" s="23">
        <v>0.374</v>
      </c>
      <c r="S2594" s="23">
        <v>0.96</v>
      </c>
      <c r="T2594" s="10">
        <f>VLOOKUP(A2594,TOURISM!$A$2:$E$2692,5,0)</f>
        <v>43036000000</v>
      </c>
      <c r="U2594" s="10">
        <f>VLOOKUP(A2594,TOURISM!$A$2:$F$2692,6,0)</f>
        <v>32798000000</v>
      </c>
      <c r="V2594" s="10">
        <f>VLOOKUP(A2594,BUSINESS!$A$2:$E$2692,5,0)</f>
        <v>0.677</v>
      </c>
      <c r="W2594" s="10">
        <f>VLOOKUP(A2594,BUSINESS!$A$2:$F$2692,6,0)</f>
        <v>6</v>
      </c>
      <c r="X2594" s="10">
        <f>VLOOKUP(A2594,BUSINESS!$A$2:$G$2692,7,0)</f>
        <v>67</v>
      </c>
      <c r="Y2594" s="10">
        <f>VLOOKUP(A2594,BUSINESS!$A$2:$H$2692,8,0)</f>
        <v>269</v>
      </c>
      <c r="Z2594" s="10">
        <f>VLOOKUP(A2594,BUSINESS!$A$2:$I$2692,9,0)</f>
        <v>0.558</v>
      </c>
      <c r="AA2594" s="10">
        <f>VLOOKUP(A2594,BUSINESS!$A$2:$J$2692,10,0)</f>
        <v>1.597</v>
      </c>
      <c r="AB2594" s="7">
        <f t="shared" si="2"/>
        <v>5374331550802</v>
      </c>
    </row>
    <row r="2595">
      <c r="A2595" s="7" t="str">
        <f t="shared" si="1"/>
        <v>Kosovo-Europe2012</v>
      </c>
      <c r="B2595" s="8" t="s">
        <v>177</v>
      </c>
      <c r="C2595" s="5" t="s">
        <v>76</v>
      </c>
      <c r="D2595" s="9" t="s">
        <v>74</v>
      </c>
      <c r="E2595" s="11">
        <v>6.44546083E9</v>
      </c>
      <c r="F2595" s="13">
        <f>if(AND(C1321=C1322,D1321=D1321+1,ISBLANK(F1322)),F1321,F1322)</f>
        <v>0.037</v>
      </c>
      <c r="G2595" s="10">
        <f>if(AND(C1321=C1322,D1321=D1321+1,ISBLANK(G1322)),G1321,G1322)</f>
        <v>1167</v>
      </c>
      <c r="H2595" s="12">
        <v>0.129</v>
      </c>
      <c r="I2595" s="22" t="str">
        <f>VLOOKUP(A2595,ENERGY!$A$2:$F$2692,5,0)</f>
        <v>#N/A</v>
      </c>
      <c r="J2595" s="10">
        <f>VLOOKUP(A2596,ENERGY!$A$2:$F$2692,6,0)</f>
        <v>6652</v>
      </c>
      <c r="K2595" s="23">
        <v>0.024</v>
      </c>
      <c r="L2595" s="10">
        <f>VLOOKUP(A2595,TOURISM!$A$2:$E$2692,5,0)</f>
        <v>12415000000</v>
      </c>
      <c r="M2595" s="10">
        <f>VLOOKUP(A2595,TOURISM!$A$2:$F$2692,6,0)</f>
        <v>188000000</v>
      </c>
      <c r="N2595" s="23">
        <v>0.388</v>
      </c>
      <c r="O2595" s="23">
        <v>24.0</v>
      </c>
      <c r="P2595" s="27">
        <f t="shared" si="1195"/>
        <v>69</v>
      </c>
      <c r="Q2595" s="23">
        <v>288.0</v>
      </c>
      <c r="R2595" s="23">
        <v>0.299</v>
      </c>
      <c r="S2595" s="23">
        <v>0.713</v>
      </c>
      <c r="T2595" s="10">
        <f>VLOOKUP(A2595,TOURISM!$A$2:$E$2692,5,0)</f>
        <v>12415000000</v>
      </c>
      <c r="U2595" s="10">
        <f>VLOOKUP(A2595,TOURISM!$A$2:$F$2692,6,0)</f>
        <v>188000000</v>
      </c>
      <c r="V2595" s="10">
        <f>VLOOKUP(A2595,BUSINESS!$A$2:$E$2692,5,0)</f>
        <v>0.154</v>
      </c>
      <c r="W2595" s="10">
        <f>VLOOKUP(A2595,BUSINESS!$A$2:$F$2692,6,0)</f>
        <v>52</v>
      </c>
      <c r="X2595" s="10">
        <f>VLOOKUP(A2595,BUSINESS!$A$2:$G$2692,7,0)</f>
        <v>96</v>
      </c>
      <c r="Y2595" s="10">
        <f>VLOOKUP(A2595,BUSINESS!$A$2:$H$2692,8,0)</f>
        <v>164</v>
      </c>
      <c r="Z2595" s="10">
        <f>VLOOKUP(A2595,BUSINESS!$A$2:$I$2692,9,0)</f>
        <v>0.101</v>
      </c>
      <c r="AA2595" s="10" t="str">
        <f>VLOOKUP(A2595,BUSINESS!$A$2:$J$2692,10,0)</f>
        <v/>
      </c>
      <c r="AB2595" s="7">
        <f t="shared" si="2"/>
        <v>21556725184</v>
      </c>
    </row>
    <row r="2596">
      <c r="A2596" s="7" t="str">
        <f t="shared" si="1"/>
        <v>Latvia-Europe2012</v>
      </c>
      <c r="B2596" s="8" t="s">
        <v>181</v>
      </c>
      <c r="C2596" s="5" t="s">
        <v>76</v>
      </c>
      <c r="D2596" s="9" t="s">
        <v>74</v>
      </c>
      <c r="E2596" s="11">
        <v>2.8372577697E10</v>
      </c>
      <c r="F2596" s="12">
        <v>0.06</v>
      </c>
      <c r="G2596" s="12">
        <v>792.0</v>
      </c>
      <c r="H2596" s="12">
        <v>0.055</v>
      </c>
      <c r="I2596" s="22">
        <f>VLOOKUP(A2596,ENERGY!$A$2:$F$2692,5,0)</f>
        <v>4073</v>
      </c>
      <c r="J2596" s="10">
        <f>VLOOKUP(A2597,ENERGY!$A$2:$F$2692,6,0)</f>
        <v>13212</v>
      </c>
      <c r="K2596" s="23">
        <v>0.024</v>
      </c>
      <c r="L2596" s="10">
        <f>VLOOKUP(A2596,TOURISM!$A$2:$E$2692,5,0)</f>
        <v>1068000000</v>
      </c>
      <c r="M2596" s="10">
        <f>VLOOKUP(A2596,TOURISM!$A$2:$F$2692,6,0)</f>
        <v>863000000</v>
      </c>
      <c r="N2596" s="23">
        <v>0.401</v>
      </c>
      <c r="O2596" s="23">
        <v>19.0</v>
      </c>
      <c r="P2596" s="27">
        <f t="shared" si="1195"/>
        <v>69</v>
      </c>
      <c r="Q2596" s="23">
        <v>324.0</v>
      </c>
      <c r="R2596" s="23">
        <v>0.314</v>
      </c>
      <c r="S2596" s="23">
        <v>0.888</v>
      </c>
      <c r="T2596" s="10">
        <f>VLOOKUP(A2596,TOURISM!$A$2:$E$2692,5,0)</f>
        <v>1068000000</v>
      </c>
      <c r="U2596" s="10">
        <f>VLOOKUP(A2596,TOURISM!$A$2:$F$2692,6,0)</f>
        <v>863000000</v>
      </c>
      <c r="V2596" s="10">
        <f>VLOOKUP(A2596,BUSINESS!$A$2:$E$2692,5,0)</f>
        <v>0.359</v>
      </c>
      <c r="W2596" s="10">
        <f>VLOOKUP(A2596,BUSINESS!$A$2:$F$2692,6,0)</f>
        <v>16</v>
      </c>
      <c r="X2596" s="10">
        <f>VLOOKUP(A2596,BUSINESS!$A$2:$G$2692,7,0)</f>
        <v>24</v>
      </c>
      <c r="Y2596" s="10">
        <f>VLOOKUP(A2596,BUSINESS!$A$2:$H$2692,8,0)</f>
        <v>264</v>
      </c>
      <c r="Z2596" s="10">
        <f>VLOOKUP(A2596,BUSINESS!$A$2:$I$2692,9,0)</f>
        <v>0.731</v>
      </c>
      <c r="AA2596" s="10">
        <f>VLOOKUP(A2596,BUSINESS!$A$2:$J$2692,10,0)</f>
        <v>1.121</v>
      </c>
      <c r="AB2596" s="7">
        <f t="shared" si="2"/>
        <v>90358527697</v>
      </c>
    </row>
    <row r="2597">
      <c r="A2597" s="7" t="str">
        <f t="shared" si="1"/>
        <v>Liechtenstein-Europe2012</v>
      </c>
      <c r="B2597" s="8" t="s">
        <v>186</v>
      </c>
      <c r="C2597" s="5" t="s">
        <v>76</v>
      </c>
      <c r="D2597" s="9" t="s">
        <v>74</v>
      </c>
      <c r="E2597" s="8"/>
      <c r="F2597" s="10">
        <f>if(AND(C1206=C1207,D1206=D1206+1,ISBLANK(F1207)),F1206,F1207)</f>
        <v>0.053</v>
      </c>
      <c r="G2597" s="10">
        <f>if(AND(C1206=C1207,D1206=D1206+1,ISBLANK(G1207)),G1206,G1207)</f>
        <v>51</v>
      </c>
      <c r="H2597" s="10">
        <f>if(AND(C1206=C1207,D1206=D1206+1,ISBLANK(H1207)),H1206,H1207)</f>
        <v>0.145</v>
      </c>
      <c r="I2597" s="22">
        <f>VLOOKUP(A2597,ENERGY!$A$2:$F$2692,5,0)</f>
        <v>133681</v>
      </c>
      <c r="J2597" s="10">
        <f>VLOOKUP(A2598,ENERGY!$A$2:$F$2692,6,0)</f>
        <v>13212</v>
      </c>
      <c r="K2597" s="23">
        <v>0.024</v>
      </c>
      <c r="L2597" s="10">
        <f>VLOOKUP(A2597,TOURISM!$A$2:$E$2692,5,0)</f>
        <v>1068000000</v>
      </c>
      <c r="M2597" s="10">
        <f>VLOOKUP(A2597,TOURISM!$A$2:$F$2692,6,0)</f>
        <v>230000000</v>
      </c>
      <c r="N2597" s="23">
        <v>0.353</v>
      </c>
      <c r="O2597" s="23">
        <v>56.0</v>
      </c>
      <c r="P2597" s="27">
        <f t="shared" si="1195"/>
        <v>69</v>
      </c>
      <c r="Q2597" s="23">
        <v>654.0</v>
      </c>
      <c r="R2597" s="23">
        <v>0.29</v>
      </c>
      <c r="S2597" s="23">
        <v>0.985</v>
      </c>
      <c r="T2597" s="10">
        <f>VLOOKUP(A2597,TOURISM!$A$2:$E$2692,5,0)</f>
        <v>1068000000</v>
      </c>
      <c r="U2597" s="10">
        <f>VLOOKUP(A2597,TOURISM!$A$2:$F$2692,6,0)</f>
        <v>230000000</v>
      </c>
      <c r="V2597" s="10">
        <f>VLOOKUP(A2597,BUSINESS!$A$2:$E$2692,5,0)</f>
        <v>0.387</v>
      </c>
      <c r="W2597" s="10">
        <f>VLOOKUP(A2597,BUSINESS!$A$2:$F$2692,6,0)</f>
        <v>28</v>
      </c>
      <c r="X2597" s="10" t="str">
        <f>VLOOKUP(A2597,BUSINESS!$A$2:$G$2692,7,0)</f>
        <v/>
      </c>
      <c r="Y2597" s="10">
        <f>VLOOKUP(A2597,BUSINESS!$A$2:$H$2692,8,0)</f>
        <v>167</v>
      </c>
      <c r="Z2597" s="10">
        <f>VLOOKUP(A2597,BUSINESS!$A$2:$I$2692,9,0)</f>
        <v>0.894</v>
      </c>
      <c r="AA2597" s="10">
        <f>VLOOKUP(A2597,BUSINESS!$A$2:$J$2692,10,0)</f>
        <v>0.974</v>
      </c>
      <c r="AB2597" s="7">
        <f t="shared" si="2"/>
        <v>0</v>
      </c>
    </row>
    <row r="2598">
      <c r="A2598" s="7" t="str">
        <f t="shared" si="1"/>
        <v>Lithuania-Europe2012</v>
      </c>
      <c r="B2598" s="8" t="s">
        <v>187</v>
      </c>
      <c r="C2598" s="5" t="s">
        <v>76</v>
      </c>
      <c r="D2598" s="9" t="s">
        <v>74</v>
      </c>
      <c r="E2598" s="11">
        <v>4.2343559196E10</v>
      </c>
      <c r="F2598" s="12">
        <v>0.067</v>
      </c>
      <c r="G2598" s="12">
        <v>859.0</v>
      </c>
      <c r="H2598" s="10">
        <f t="shared" ref="H2598:H2599" si="1197">if(AND(C1183=C1184,D1183=D1183+1,ISBLANK(H1184)),H1183,H1184)</f>
        <v>0.18</v>
      </c>
      <c r="I2598" s="22">
        <f>VLOOKUP(A2598,ENERGY!$A$2:$F$2692,5,0)</f>
        <v>8865</v>
      </c>
      <c r="J2598" s="10">
        <f>VLOOKUP(A2599,ENERGY!$A$2:$F$2692,6,0)</f>
        <v>9417</v>
      </c>
      <c r="K2598" s="23">
        <v>0.024</v>
      </c>
      <c r="L2598" s="10">
        <f>VLOOKUP(A2598,TOURISM!$A$2:$E$2692,5,0)</f>
        <v>1430000000</v>
      </c>
      <c r="M2598" s="10">
        <f>VLOOKUP(A2598,TOURISM!$A$2:$F$2692,6,0)</f>
        <v>1058000000</v>
      </c>
      <c r="N2598" s="23">
        <v>0.35</v>
      </c>
      <c r="O2598" s="23">
        <v>35.0</v>
      </c>
      <c r="P2598" s="27">
        <f t="shared" si="1195"/>
        <v>69</v>
      </c>
      <c r="Q2598" s="23">
        <v>311.0</v>
      </c>
      <c r="R2598" s="23">
        <v>0.198</v>
      </c>
      <c r="S2598" s="23">
        <v>0.917</v>
      </c>
      <c r="T2598" s="10">
        <f>VLOOKUP(A2598,TOURISM!$A$2:$E$2692,5,0)</f>
        <v>1430000000</v>
      </c>
      <c r="U2598" s="10">
        <f>VLOOKUP(A2598,TOURISM!$A$2:$F$2692,6,0)</f>
        <v>1058000000</v>
      </c>
      <c r="V2598" s="10">
        <f>VLOOKUP(A2598,BUSINESS!$A$2:$E$2692,5,0)</f>
        <v>0.43</v>
      </c>
      <c r="W2598" s="10">
        <f>VLOOKUP(A2598,BUSINESS!$A$2:$F$2692,6,0)</f>
        <v>20</v>
      </c>
      <c r="X2598" s="10">
        <f>VLOOKUP(A2598,BUSINESS!$A$2:$G$2692,7,0)</f>
        <v>25</v>
      </c>
      <c r="Y2598" s="10">
        <f>VLOOKUP(A2598,BUSINESS!$A$2:$H$2692,8,0)</f>
        <v>175</v>
      </c>
      <c r="Z2598" s="10">
        <f>VLOOKUP(A2598,BUSINESS!$A$2:$I$2692,9,0)</f>
        <v>0.672</v>
      </c>
      <c r="AA2598" s="10">
        <f>VLOOKUP(A2598,BUSINESS!$A$2:$J$2692,10,0)</f>
        <v>1.651</v>
      </c>
      <c r="AB2598" s="7">
        <f t="shared" si="2"/>
        <v>213856359576</v>
      </c>
    </row>
    <row r="2599">
      <c r="A2599" s="7" t="str">
        <f t="shared" si="1"/>
        <v>Luxembourg-Europe2012</v>
      </c>
      <c r="B2599" s="8" t="s">
        <v>188</v>
      </c>
      <c r="C2599" s="5" t="s">
        <v>76</v>
      </c>
      <c r="D2599" s="9" t="s">
        <v>74</v>
      </c>
      <c r="E2599" s="11">
        <v>5.514345733E10</v>
      </c>
      <c r="F2599" s="12">
        <v>0.069</v>
      </c>
      <c r="G2599" s="12">
        <v>7452.0</v>
      </c>
      <c r="H2599" s="10">
        <f t="shared" si="1197"/>
        <v>0.061</v>
      </c>
      <c r="I2599" s="22">
        <f>VLOOKUP(A2599,ENERGY!$A$2:$F$2692,5,0)</f>
        <v>3646</v>
      </c>
      <c r="J2599" s="10" t="str">
        <f>VLOOKUP(A2600,ENERGY!$A$2:$F$2692,6,0)</f>
        <v>#N/A</v>
      </c>
      <c r="K2599" s="23">
        <v>0.024</v>
      </c>
      <c r="L2599" s="10">
        <f>VLOOKUP(A2599,TOURISM!$A$2:$E$2692,5,0)</f>
        <v>4613000000</v>
      </c>
      <c r="M2599" s="10">
        <f>VLOOKUP(A2599,TOURISM!$A$2:$F$2692,6,0)</f>
        <v>3582000000</v>
      </c>
      <c r="N2599" s="23">
        <v>0.332</v>
      </c>
      <c r="O2599" s="23">
        <v>44.0</v>
      </c>
      <c r="P2599" s="27">
        <f t="shared" si="1195"/>
        <v>69</v>
      </c>
      <c r="Q2599" s="23">
        <v>147.0</v>
      </c>
      <c r="R2599" s="23">
        <v>0.14</v>
      </c>
      <c r="S2599" s="23">
        <v>0.629</v>
      </c>
      <c r="T2599" s="10">
        <f>VLOOKUP(A2599,TOURISM!$A$2:$E$2692,5,0)</f>
        <v>4613000000</v>
      </c>
      <c r="U2599" s="10">
        <f>VLOOKUP(A2599,TOURISM!$A$2:$F$2692,6,0)</f>
        <v>3582000000</v>
      </c>
      <c r="V2599" s="10">
        <f>VLOOKUP(A2599,BUSINESS!$A$2:$E$2692,5,0)</f>
        <v>0.2</v>
      </c>
      <c r="W2599" s="10">
        <f>VLOOKUP(A2599,BUSINESS!$A$2:$F$2692,6,0)</f>
        <v>19</v>
      </c>
      <c r="X2599" s="10">
        <f>VLOOKUP(A2599,BUSINESS!$A$2:$G$2692,7,0)</f>
        <v>56</v>
      </c>
      <c r="Y2599" s="10">
        <f>VLOOKUP(A2599,BUSINESS!$A$2:$H$2692,8,0)</f>
        <v>59</v>
      </c>
      <c r="Z2599" s="10">
        <f>VLOOKUP(A2599,BUSINESS!$A$2:$I$2692,9,0)</f>
        <v>0.919</v>
      </c>
      <c r="AA2599" s="10">
        <f>VLOOKUP(A2599,BUSINESS!$A$2:$J$2692,10,0)</f>
        <v>1.454</v>
      </c>
      <c r="AB2599" s="7">
        <f t="shared" si="2"/>
        <v>393881838071</v>
      </c>
    </row>
    <row r="2600">
      <c r="A2600" s="7" t="str">
        <f t="shared" si="1"/>
        <v>Malta-Europe2012</v>
      </c>
      <c r="B2600" s="8" t="s">
        <v>195</v>
      </c>
      <c r="C2600" s="5" t="s">
        <v>76</v>
      </c>
      <c r="D2600" s="9" t="s">
        <v>74</v>
      </c>
      <c r="E2600" s="11">
        <v>8.863076923E9</v>
      </c>
      <c r="F2600" s="12">
        <v>0.091</v>
      </c>
      <c r="G2600" s="12">
        <v>1835.0</v>
      </c>
      <c r="H2600" s="12">
        <v>0.047</v>
      </c>
      <c r="I2600" s="22" t="str">
        <f>VLOOKUP(A2600,ENERGY!$A$2:$F$2692,5,0)</f>
        <v>#N/A</v>
      </c>
      <c r="J2600" s="10" t="str">
        <f>VLOOKUP(A2601,ENERGY!$A$2:$F$2692,6,0)</f>
        <v>#N/A</v>
      </c>
      <c r="K2600" s="23">
        <v>0.024</v>
      </c>
      <c r="L2600" s="10">
        <f>VLOOKUP(A2600,TOURISM!$A$2:$E$2692,5,0)</f>
        <v>1451000000</v>
      </c>
      <c r="M2600" s="10">
        <f>VLOOKUP(A2600,TOURISM!$A$2:$F$2692,6,0)</f>
        <v>408000000</v>
      </c>
      <c r="N2600" s="23">
        <v>0.632</v>
      </c>
      <c r="O2600" s="23">
        <v>39.0</v>
      </c>
      <c r="P2600" s="27">
        <f t="shared" si="1195"/>
        <v>69</v>
      </c>
      <c r="Q2600" s="23">
        <v>222.0</v>
      </c>
      <c r="R2600" s="23">
        <v>0.1</v>
      </c>
      <c r="S2600" s="23">
        <v>0.681</v>
      </c>
      <c r="T2600" s="10">
        <f>VLOOKUP(A2600,TOURISM!$A$2:$E$2692,5,0)</f>
        <v>1451000000</v>
      </c>
      <c r="U2600" s="10">
        <f>VLOOKUP(A2600,TOURISM!$A$2:$F$2692,6,0)</f>
        <v>408000000</v>
      </c>
      <c r="V2600" s="10">
        <f>VLOOKUP(A2600,BUSINESS!$A$2:$E$2692,5,0)</f>
        <v>0.409</v>
      </c>
      <c r="W2600" s="10">
        <f>VLOOKUP(A2600,BUSINESS!$A$2:$F$2692,6,0)</f>
        <v>40</v>
      </c>
      <c r="X2600" s="10">
        <f>VLOOKUP(A2600,BUSINESS!$A$2:$G$2692,7,0)</f>
        <v>100</v>
      </c>
      <c r="Y2600" s="10">
        <f>VLOOKUP(A2600,BUSINESS!$A$2:$H$2692,8,0)</f>
        <v>139</v>
      </c>
      <c r="Z2600" s="10">
        <f>VLOOKUP(A2600,BUSINESS!$A$2:$I$2692,9,0)</f>
        <v>0.682</v>
      </c>
      <c r="AA2600" s="10">
        <f>VLOOKUP(A2600,BUSINESS!$A$2:$J$2692,10,0)</f>
        <v>1.244</v>
      </c>
      <c r="AB2600" s="7">
        <f t="shared" si="2"/>
        <v>88630769230</v>
      </c>
    </row>
    <row r="2601">
      <c r="A2601" s="7" t="str">
        <f t="shared" si="1"/>
        <v>Moldova-Europe2012</v>
      </c>
      <c r="B2601" s="8" t="s">
        <v>201</v>
      </c>
      <c r="C2601" s="5" t="s">
        <v>76</v>
      </c>
      <c r="D2601" s="9" t="s">
        <v>74</v>
      </c>
      <c r="E2601" s="11">
        <v>7.284686576E9</v>
      </c>
      <c r="F2601" s="12">
        <v>0.117</v>
      </c>
      <c r="G2601" s="12">
        <v>239.0</v>
      </c>
      <c r="H2601" s="12">
        <v>0.134</v>
      </c>
      <c r="I2601" s="22" t="str">
        <f>VLOOKUP(A2601,ENERGY!$A$2:$F$2692,5,0)</f>
        <v>#N/A</v>
      </c>
      <c r="J2601" s="10" t="str">
        <f>VLOOKUP(A2602,ENERGY!$A$2:$F$2692,6,0)</f>
        <v>#N/A</v>
      </c>
      <c r="K2601" s="23">
        <v>0.024</v>
      </c>
      <c r="L2601" s="10">
        <f>VLOOKUP(A2601,TOURISM!$A$2:$E$2692,5,0)</f>
        <v>294000000</v>
      </c>
      <c r="M2601" s="10">
        <f>VLOOKUP(A2601,TOURISM!$A$2:$F$2692,6,0)</f>
        <v>420000000</v>
      </c>
      <c r="N2601" s="23">
        <v>0.8</v>
      </c>
      <c r="O2601" s="23">
        <v>49.0</v>
      </c>
      <c r="P2601" s="27">
        <f t="shared" si="1195"/>
        <v>69</v>
      </c>
      <c r="Q2601" s="23">
        <v>1080.0</v>
      </c>
      <c r="R2601" s="23">
        <v>0.224</v>
      </c>
      <c r="S2601" s="23">
        <v>0.707</v>
      </c>
      <c r="T2601" s="10">
        <f>VLOOKUP(A2601,TOURISM!$A$2:$E$2692,5,0)</f>
        <v>294000000</v>
      </c>
      <c r="U2601" s="10">
        <f>VLOOKUP(A2601,TOURISM!$A$2:$F$2692,6,0)</f>
        <v>420000000</v>
      </c>
      <c r="V2601" s="10">
        <f>VLOOKUP(A2601,BUSINESS!$A$2:$E$2692,5,0)</f>
        <v>0.308</v>
      </c>
      <c r="W2601" s="10">
        <f>VLOOKUP(A2601,BUSINESS!$A$2:$F$2692,6,0)</f>
        <v>9</v>
      </c>
      <c r="X2601" s="10">
        <f>VLOOKUP(A2601,BUSINESS!$A$2:$G$2692,7,0)</f>
        <v>86</v>
      </c>
      <c r="Y2601" s="10">
        <f>VLOOKUP(A2601,BUSINESS!$A$2:$H$2692,8,0)</f>
        <v>220</v>
      </c>
      <c r="Z2601" s="10">
        <f>VLOOKUP(A2601,BUSINESS!$A$2:$I$2692,9,0)</f>
        <v>0.434</v>
      </c>
      <c r="AA2601" s="10">
        <f>VLOOKUP(A2601,BUSINESS!$A$2:$J$2692,10,0)</f>
        <v>1.02</v>
      </c>
      <c r="AB2601" s="7">
        <f t="shared" si="2"/>
        <v>32520922214</v>
      </c>
    </row>
    <row r="2602">
      <c r="A2602" s="7" t="str">
        <f t="shared" si="1"/>
        <v>Monaco-Europe2012</v>
      </c>
      <c r="B2602" s="8" t="s">
        <v>202</v>
      </c>
      <c r="C2602" s="5" t="s">
        <v>76</v>
      </c>
      <c r="D2602" s="9" t="s">
        <v>74</v>
      </c>
      <c r="E2602" s="8"/>
      <c r="F2602" s="12">
        <v>0.044</v>
      </c>
      <c r="G2602" s="12">
        <v>6708.0</v>
      </c>
      <c r="H2602" s="10" t="str">
        <f>if(AND(#REF!=#REF!,#REF!=#REF!+1,ISBLANK(#REF!)),#REF!,#REF!)</f>
        <v>#REF!</v>
      </c>
      <c r="I2602" s="22" t="str">
        <f>VLOOKUP(A2602,ENERGY!$A$2:$F$2692,5,0)</f>
        <v>#N/A</v>
      </c>
      <c r="J2602" s="10" t="str">
        <f>VLOOKUP(A2603,ENERGY!$A$2:$F$2692,6,0)</f>
        <v>#N/A</v>
      </c>
      <c r="K2602" s="23">
        <v>0.024</v>
      </c>
      <c r="L2602" s="10">
        <f>VLOOKUP(A2602,TOURISM!$A$2:$E$2692,5,0)</f>
        <v>16961000000</v>
      </c>
      <c r="M2602" s="10">
        <f>VLOOKUP(A2602,TOURISM!$A$2:$F$2692,6,0)</f>
        <v>2982000000</v>
      </c>
      <c r="N2602" s="23">
        <v>0.404</v>
      </c>
      <c r="O2602" s="23">
        <v>105.0</v>
      </c>
      <c r="P2602" s="27">
        <f t="shared" si="1195"/>
        <v>69</v>
      </c>
      <c r="Q2602" s="23">
        <v>184.0</v>
      </c>
      <c r="R2602" s="23">
        <v>0.084</v>
      </c>
      <c r="S2602" s="23">
        <v>0.404</v>
      </c>
      <c r="T2602" s="10">
        <f>VLOOKUP(A2602,TOURISM!$A$2:$E$2692,5,0)</f>
        <v>16961000000</v>
      </c>
      <c r="U2602" s="10">
        <f>VLOOKUP(A2602,TOURISM!$A$2:$F$2692,6,0)</f>
        <v>2982000000</v>
      </c>
      <c r="V2602" s="10">
        <f>VLOOKUP(A2602,BUSINESS!$A$2:$E$2692,5,0)</f>
        <v>0.459</v>
      </c>
      <c r="W2602" s="10">
        <f>VLOOKUP(A2602,BUSINESS!$A$2:$F$2692,6,0)</f>
        <v>15</v>
      </c>
      <c r="X2602" s="10">
        <f>VLOOKUP(A2602,BUSINESS!$A$2:$G$2692,7,0)</f>
        <v>19</v>
      </c>
      <c r="Y2602" s="10">
        <f>VLOOKUP(A2602,BUSINESS!$A$2:$H$2692,8,0)</f>
        <v>207</v>
      </c>
      <c r="Z2602" s="10">
        <f>VLOOKUP(A2602,BUSINESS!$A$2:$I$2692,9,0)</f>
        <v>0.87</v>
      </c>
      <c r="AA2602" s="10">
        <f>VLOOKUP(A2602,BUSINESS!$A$2:$J$2692,10,0)</f>
        <v>0.883</v>
      </c>
      <c r="AB2602" s="7">
        <f t="shared" si="2"/>
        <v>0</v>
      </c>
    </row>
    <row r="2603">
      <c r="A2603" s="7" t="str">
        <f t="shared" si="1"/>
        <v>Montenegro-Europe2012</v>
      </c>
      <c r="B2603" s="8" t="s">
        <v>204</v>
      </c>
      <c r="C2603" s="5" t="s">
        <v>76</v>
      </c>
      <c r="D2603" s="9" t="s">
        <v>74</v>
      </c>
      <c r="E2603" s="11">
        <v>4.045813953E9</v>
      </c>
      <c r="F2603" s="12">
        <v>0.076</v>
      </c>
      <c r="G2603" s="12">
        <v>493.0</v>
      </c>
      <c r="H2603" s="12">
        <v>0.096</v>
      </c>
      <c r="I2603" s="22" t="str">
        <f>VLOOKUP(A2603,ENERGY!$A$2:$F$2692,5,0)</f>
        <v>#N/A</v>
      </c>
      <c r="J2603" s="10">
        <f>VLOOKUP(A2604,ENERGY!$A$2:$F$2692,6,0)</f>
        <v>167201</v>
      </c>
      <c r="K2603" s="23">
        <v>0.024</v>
      </c>
      <c r="L2603" s="10">
        <f>VLOOKUP(A2603,TOURISM!$A$2:$E$2692,5,0)</f>
        <v>860000000</v>
      </c>
      <c r="M2603" s="10">
        <f>VLOOKUP(A2603,TOURISM!$A$2:$F$2692,6,0)</f>
        <v>67000000</v>
      </c>
      <c r="N2603" s="23">
        <v>0.441</v>
      </c>
      <c r="O2603" s="23">
        <v>14.0</v>
      </c>
      <c r="P2603" s="27">
        <f t="shared" si="1195"/>
        <v>69</v>
      </c>
      <c r="Q2603" s="23">
        <v>224.0</v>
      </c>
      <c r="R2603" s="23">
        <v>0.111</v>
      </c>
      <c r="S2603" s="23">
        <v>1.247</v>
      </c>
      <c r="T2603" s="10">
        <f>VLOOKUP(A2603,TOURISM!$A$2:$E$2692,5,0)</f>
        <v>860000000</v>
      </c>
      <c r="U2603" s="10">
        <f>VLOOKUP(A2603,TOURISM!$A$2:$F$2692,6,0)</f>
        <v>67000000</v>
      </c>
      <c r="V2603" s="10">
        <f>VLOOKUP(A2603,BUSINESS!$A$2:$E$2692,5,0)</f>
        <v>0.209</v>
      </c>
      <c r="W2603" s="10">
        <f>VLOOKUP(A2603,BUSINESS!$A$2:$F$2692,6,0)</f>
        <v>10</v>
      </c>
      <c r="X2603" s="10">
        <f>VLOOKUP(A2603,BUSINESS!$A$2:$G$2692,7,0)</f>
        <v>50</v>
      </c>
      <c r="Y2603" s="10">
        <f>VLOOKUP(A2603,BUSINESS!$A$2:$H$2692,8,0)</f>
        <v>320</v>
      </c>
      <c r="Z2603" s="10">
        <f>VLOOKUP(A2603,BUSINESS!$A$2:$I$2692,9,0)</f>
        <v>0.568</v>
      </c>
      <c r="AA2603" s="10">
        <f>VLOOKUP(A2603,BUSINESS!$A$2:$J$2692,10,0)</f>
        <v>1.595</v>
      </c>
      <c r="AB2603" s="7">
        <f t="shared" si="2"/>
        <v>36448774351</v>
      </c>
    </row>
    <row r="2604">
      <c r="A2604" s="7" t="str">
        <f t="shared" si="1"/>
        <v>Netherlands-Europe2012</v>
      </c>
      <c r="B2604" s="8" t="s">
        <v>210</v>
      </c>
      <c r="C2604" s="5" t="s">
        <v>76</v>
      </c>
      <c r="D2604" s="9" t="s">
        <v>74</v>
      </c>
      <c r="E2604" s="11">
        <v>7.7E11</v>
      </c>
      <c r="F2604" s="12">
        <v>0.124</v>
      </c>
      <c r="G2604" s="12">
        <v>5737.0</v>
      </c>
      <c r="H2604" s="12">
        <v>0.016</v>
      </c>
      <c r="I2604" s="22">
        <f>VLOOKUP(A2604,ENERGY!$A$2:$F$2692,5,0)</f>
        <v>76830</v>
      </c>
      <c r="J2604" s="10">
        <f>VLOOKUP(A2605,ENERGY!$A$2:$F$2692,6,0)</f>
        <v>10939</v>
      </c>
      <c r="K2604" s="23">
        <v>0.024</v>
      </c>
      <c r="L2604" s="10">
        <f>VLOOKUP(A2604,TOURISM!$A$2:$E$2692,5,0)</f>
        <v>20527000000</v>
      </c>
      <c r="M2604" s="10">
        <f>VLOOKUP(A2604,TOURISM!$A$2:$F$2692,6,0)</f>
        <v>20346000000</v>
      </c>
      <c r="N2604" s="23">
        <v>0.409</v>
      </c>
      <c r="O2604" s="23">
        <v>37.0</v>
      </c>
      <c r="P2604" s="27">
        <f t="shared" si="1195"/>
        <v>69</v>
      </c>
      <c r="Q2604" s="23">
        <v>344.0</v>
      </c>
      <c r="R2604" s="23">
        <v>0.105</v>
      </c>
      <c r="S2604" s="23">
        <v>1.26</v>
      </c>
      <c r="T2604" s="10">
        <f>VLOOKUP(A2604,TOURISM!$A$2:$E$2692,5,0)</f>
        <v>20527000000</v>
      </c>
      <c r="U2604" s="10">
        <f>VLOOKUP(A2604,TOURISM!$A$2:$F$2692,6,0)</f>
        <v>20346000000</v>
      </c>
      <c r="V2604" s="10">
        <f>VLOOKUP(A2604,BUSINESS!$A$2:$E$2692,5,0)</f>
        <v>0.392</v>
      </c>
      <c r="W2604" s="10">
        <f>VLOOKUP(A2604,BUSINESS!$A$2:$F$2692,6,0)</f>
        <v>5</v>
      </c>
      <c r="X2604" s="10">
        <f>VLOOKUP(A2604,BUSINESS!$A$2:$G$2692,7,0)</f>
        <v>30</v>
      </c>
      <c r="Y2604" s="10">
        <f>VLOOKUP(A2604,BUSINESS!$A$2:$H$2692,8,0)</f>
        <v>127</v>
      </c>
      <c r="Z2604" s="10">
        <f>VLOOKUP(A2604,BUSINESS!$A$2:$I$2692,9,0)</f>
        <v>0.929</v>
      </c>
      <c r="AA2604" s="10">
        <f>VLOOKUP(A2604,BUSINESS!$A$2:$J$2692,10,0)</f>
        <v>1.18</v>
      </c>
      <c r="AB2604" s="7">
        <f t="shared" si="2"/>
        <v>7333333333333</v>
      </c>
    </row>
    <row r="2605">
      <c r="A2605" s="7" t="str">
        <f t="shared" si="1"/>
        <v>North Macedonia-Europe2012</v>
      </c>
      <c r="B2605" s="8" t="s">
        <v>217</v>
      </c>
      <c r="C2605" s="5" t="s">
        <v>76</v>
      </c>
      <c r="D2605" s="9" t="s">
        <v>74</v>
      </c>
      <c r="E2605" s="11">
        <v>9.576482628E9</v>
      </c>
      <c r="F2605" s="12">
        <v>0.071</v>
      </c>
      <c r="G2605" s="12">
        <v>327.0</v>
      </c>
      <c r="H2605" s="12">
        <v>0.085</v>
      </c>
      <c r="I2605" s="22">
        <f>VLOOKUP(A2605,ENERGY!$A$2:$F$2692,5,0)</f>
        <v>2924</v>
      </c>
      <c r="J2605" s="10">
        <f>VLOOKUP(A2606,ENERGY!$A$2:$F$2692,6,0)</f>
        <v>44257</v>
      </c>
      <c r="K2605" s="23">
        <v>0.024</v>
      </c>
      <c r="L2605" s="10">
        <f>VLOOKUP(A2605,TOURISM!$A$2:$E$2692,5,0)</f>
        <v>237000000</v>
      </c>
      <c r="M2605" s="10">
        <f>VLOOKUP(A2605,TOURISM!$A$2:$F$2692,6,0)</f>
        <v>153000000</v>
      </c>
      <c r="N2605" s="27">
        <f t="shared" ref="N2605:S2605" si="1198">if(AND(L2605=L2606,M2605=M2605+1,ISBLANK(N2606)),N2605,N2606)</f>
        <v>0.371</v>
      </c>
      <c r="O2605" s="27">
        <f t="shared" si="1198"/>
        <v>12</v>
      </c>
      <c r="P2605" s="27">
        <f t="shared" si="1198"/>
        <v>69</v>
      </c>
      <c r="Q2605" s="27">
        <f t="shared" si="1198"/>
        <v>117</v>
      </c>
      <c r="R2605" s="27">
        <f t="shared" si="1198"/>
        <v>0.513</v>
      </c>
      <c r="S2605" s="27">
        <f t="shared" si="1198"/>
        <v>1.526</v>
      </c>
      <c r="T2605" s="10">
        <f>VLOOKUP(A2605,TOURISM!$A$2:$E$2692,5,0)</f>
        <v>237000000</v>
      </c>
      <c r="U2605" s="10">
        <f>VLOOKUP(A2605,TOURISM!$A$2:$F$2692,6,0)</f>
        <v>153000000</v>
      </c>
      <c r="V2605" s="10">
        <f>VLOOKUP(A2605,BUSINESS!$A$2:$E$2692,5,0)</f>
        <v>0.082</v>
      </c>
      <c r="W2605" s="10">
        <f>VLOOKUP(A2605,BUSINESS!$A$2:$F$2692,6,0)</f>
        <v>2</v>
      </c>
      <c r="X2605" s="10">
        <f>VLOOKUP(A2605,BUSINESS!$A$2:$G$2692,7,0)</f>
        <v>36</v>
      </c>
      <c r="Y2605" s="10">
        <f>VLOOKUP(A2605,BUSINESS!$A$2:$H$2692,8,0)</f>
        <v>119</v>
      </c>
      <c r="Z2605" s="10">
        <f>VLOOKUP(A2605,BUSINESS!$A$2:$I$2692,9,0)</f>
        <v>0.574</v>
      </c>
      <c r="AA2605" s="10">
        <f>VLOOKUP(A2605,BUSINESS!$A$2:$J$2692,10,0)</f>
        <v>1.062</v>
      </c>
      <c r="AB2605" s="7">
        <f t="shared" si="2"/>
        <v>18667607462</v>
      </c>
    </row>
    <row r="2606">
      <c r="A2606" s="7" t="str">
        <f t="shared" si="1"/>
        <v>Norway-Europe2012</v>
      </c>
      <c r="B2606" s="8" t="s">
        <v>218</v>
      </c>
      <c r="C2606" s="5" t="s">
        <v>76</v>
      </c>
      <c r="D2606" s="9" t="s">
        <v>74</v>
      </c>
      <c r="E2606" s="11">
        <v>5.0E11</v>
      </c>
      <c r="F2606" s="12">
        <v>0.09</v>
      </c>
      <c r="G2606" s="12">
        <v>9055.0</v>
      </c>
      <c r="H2606" s="10" t="str">
        <f t="shared" ref="H2606:H2608" si="1200">if(AND(#REF!=#REF!,#REF!=#REF!+1,ISBLANK(#REF!)),#REF!,#REF!)</f>
        <v>#REF!</v>
      </c>
      <c r="I2606" s="22">
        <f>VLOOKUP(A2606,ENERGY!$A$2:$F$2692,5,0)</f>
        <v>27129</v>
      </c>
      <c r="J2606" s="10">
        <f>VLOOKUP(A2607,ENERGY!$A$2:$F$2692,6,0)</f>
        <v>320004</v>
      </c>
      <c r="K2606" s="23">
        <v>0.024</v>
      </c>
      <c r="L2606" s="10">
        <f>VLOOKUP(A2606,TOURISM!$A$2:$E$2692,5,0)</f>
        <v>5353000000</v>
      </c>
      <c r="M2606" s="10">
        <f>VLOOKUP(A2606,TOURISM!$A$2:$F$2692,6,0)</f>
        <v>17559000000</v>
      </c>
      <c r="N2606" s="27">
        <f t="shared" ref="N2606:S2606" si="1199">if(AND(L2606=L2607,M2606=M2606+1,ISBLANK(N2607)),N2606,N2607)</f>
        <v>0.371</v>
      </c>
      <c r="O2606" s="27">
        <f t="shared" si="1199"/>
        <v>12</v>
      </c>
      <c r="P2606" s="27">
        <f t="shared" si="1199"/>
        <v>69</v>
      </c>
      <c r="Q2606" s="27">
        <f t="shared" si="1199"/>
        <v>117</v>
      </c>
      <c r="R2606" s="27">
        <f t="shared" si="1199"/>
        <v>0.513</v>
      </c>
      <c r="S2606" s="27">
        <f t="shared" si="1199"/>
        <v>1.526</v>
      </c>
      <c r="T2606" s="10">
        <f>VLOOKUP(A2606,TOURISM!$A$2:$E$2692,5,0)</f>
        <v>5353000000</v>
      </c>
      <c r="U2606" s="10">
        <f>VLOOKUP(A2606,TOURISM!$A$2:$F$2692,6,0)</f>
        <v>17559000000</v>
      </c>
      <c r="V2606" s="10">
        <f>VLOOKUP(A2606,BUSINESS!$A$2:$E$2692,5,0)</f>
        <v>0.407</v>
      </c>
      <c r="W2606" s="10">
        <f>VLOOKUP(A2606,BUSINESS!$A$2:$F$2692,6,0)</f>
        <v>7</v>
      </c>
      <c r="X2606" s="10">
        <f>VLOOKUP(A2606,BUSINESS!$A$2:$G$2692,7,0)</f>
        <v>7</v>
      </c>
      <c r="Y2606" s="10">
        <f>VLOOKUP(A2606,BUSINESS!$A$2:$H$2692,8,0)</f>
        <v>87</v>
      </c>
      <c r="Z2606" s="10">
        <f>VLOOKUP(A2606,BUSINESS!$A$2:$I$2692,9,0)</f>
        <v>0.946</v>
      </c>
      <c r="AA2606" s="10">
        <f>VLOOKUP(A2606,BUSINESS!$A$2:$J$2692,10,0)</f>
        <v>1.167</v>
      </c>
      <c r="AB2606" s="7">
        <f t="shared" si="2"/>
        <v>974658869396</v>
      </c>
    </row>
    <row r="2607">
      <c r="A2607" s="7" t="str">
        <f t="shared" si="1"/>
        <v>Poland-Europe2012</v>
      </c>
      <c r="B2607" s="8" t="s">
        <v>226</v>
      </c>
      <c r="C2607" s="5" t="s">
        <v>76</v>
      </c>
      <c r="D2607" s="9" t="s">
        <v>74</v>
      </c>
      <c r="E2607" s="11">
        <v>4.9E11</v>
      </c>
      <c r="F2607" s="12">
        <v>0.067</v>
      </c>
      <c r="G2607" s="12">
        <v>854.0</v>
      </c>
      <c r="H2607" s="10" t="str">
        <f t="shared" si="1200"/>
        <v>#REF!</v>
      </c>
      <c r="I2607" s="22">
        <f>VLOOKUP(A2607,ENERGY!$A$2:$F$2692,5,0)</f>
        <v>97241</v>
      </c>
      <c r="J2607" s="10">
        <f>VLOOKUP(A2608,ENERGY!$A$2:$F$2692,6,0)</f>
        <v>59108</v>
      </c>
      <c r="K2607" s="23">
        <v>0.024</v>
      </c>
      <c r="L2607" s="10">
        <f>VLOOKUP(A2607,TOURISM!$A$2:$E$2692,5,0)</f>
        <v>11835000000</v>
      </c>
      <c r="M2607" s="10">
        <f>VLOOKUP(A2607,TOURISM!$A$2:$F$2692,6,0)</f>
        <v>9038000000</v>
      </c>
      <c r="N2607" s="23">
        <v>0.371</v>
      </c>
      <c r="O2607" s="23">
        <v>12.0</v>
      </c>
      <c r="P2607" s="27">
        <f t="shared" ref="P2607:P2608" si="1201">if(AND(N2607=N2608,O2607=O2607+1,ISBLANK(P2608)),P2607,P2608)</f>
        <v>69</v>
      </c>
      <c r="Q2607" s="23">
        <v>117.0</v>
      </c>
      <c r="R2607" s="23">
        <v>0.513</v>
      </c>
      <c r="S2607" s="23">
        <v>1.526</v>
      </c>
      <c r="T2607" s="10">
        <f>VLOOKUP(A2607,TOURISM!$A$2:$E$2692,5,0)</f>
        <v>11835000000</v>
      </c>
      <c r="U2607" s="10">
        <f>VLOOKUP(A2607,TOURISM!$A$2:$F$2692,6,0)</f>
        <v>9038000000</v>
      </c>
      <c r="V2607" s="10">
        <f>VLOOKUP(A2607,BUSINESS!$A$2:$E$2692,5,0)</f>
        <v>0.398</v>
      </c>
      <c r="W2607" s="10">
        <f>VLOOKUP(A2607,BUSINESS!$A$2:$F$2692,6,0)</f>
        <v>32</v>
      </c>
      <c r="X2607" s="10">
        <f>VLOOKUP(A2607,BUSINESS!$A$2:$G$2692,7,0)</f>
        <v>48</v>
      </c>
      <c r="Y2607" s="10">
        <f>VLOOKUP(A2607,BUSINESS!$A$2:$H$2692,8,0)</f>
        <v>286</v>
      </c>
      <c r="Z2607" s="10">
        <f>VLOOKUP(A2607,BUSINESS!$A$2:$I$2692,9,0)</f>
        <v>0.623</v>
      </c>
      <c r="AA2607" s="10">
        <f>VLOOKUP(A2607,BUSINESS!$A$2:$J$2692,10,0)</f>
        <v>1.415</v>
      </c>
      <c r="AB2607" s="7">
        <f t="shared" si="2"/>
        <v>955165692008</v>
      </c>
    </row>
    <row r="2608">
      <c r="A2608" s="7" t="str">
        <f t="shared" si="1"/>
        <v>Portugal-Europe2012</v>
      </c>
      <c r="B2608" s="8" t="s">
        <v>227</v>
      </c>
      <c r="C2608" s="5" t="s">
        <v>76</v>
      </c>
      <c r="D2608" s="9" t="s">
        <v>74</v>
      </c>
      <c r="E2608" s="11">
        <v>2.12E11</v>
      </c>
      <c r="F2608" s="12">
        <v>0.094</v>
      </c>
      <c r="G2608" s="12">
        <v>1905.0</v>
      </c>
      <c r="H2608" s="10" t="str">
        <f t="shared" si="1200"/>
        <v>#REF!</v>
      </c>
      <c r="I2608" s="22">
        <f>VLOOKUP(A2608,ENERGY!$A$2:$F$2692,5,0)</f>
        <v>24698</v>
      </c>
      <c r="J2608" s="10">
        <f>VLOOKUP(A2609,ENERGY!$A$2:$F$2692,6,0)</f>
        <v>102595</v>
      </c>
      <c r="K2608" s="23">
        <v>0.024</v>
      </c>
      <c r="L2608" s="10">
        <f>VLOOKUP(A2608,TOURISM!$A$2:$E$2692,5,0)</f>
        <v>14559000000</v>
      </c>
      <c r="M2608" s="10">
        <f>VLOOKUP(A2608,TOURISM!$A$2:$F$2692,6,0)</f>
        <v>4490000000</v>
      </c>
      <c r="N2608" s="23">
        <v>0.525</v>
      </c>
      <c r="O2608" s="23">
        <v>19.0</v>
      </c>
      <c r="P2608" s="27">
        <f t="shared" si="1201"/>
        <v>69</v>
      </c>
      <c r="Q2608" s="23">
        <v>203.0</v>
      </c>
      <c r="R2608" s="23">
        <v>0.776</v>
      </c>
      <c r="S2608" s="23">
        <v>1.454</v>
      </c>
      <c r="T2608" s="10">
        <f>VLOOKUP(A2608,TOURISM!$A$2:$E$2692,5,0)</f>
        <v>14559000000</v>
      </c>
      <c r="U2608" s="10">
        <f>VLOOKUP(A2608,TOURISM!$A$2:$F$2692,6,0)</f>
        <v>4490000000</v>
      </c>
      <c r="V2608" s="10">
        <f>VLOOKUP(A2608,BUSINESS!$A$2:$E$2692,5,0)</f>
        <v>0.42</v>
      </c>
      <c r="W2608" s="10">
        <f>VLOOKUP(A2608,BUSINESS!$A$2:$F$2692,6,0)</f>
        <v>4</v>
      </c>
      <c r="X2608" s="10">
        <f>VLOOKUP(A2608,BUSINESS!$A$2:$G$2692,7,0)</f>
        <v>29</v>
      </c>
      <c r="Y2608" s="10">
        <f>VLOOKUP(A2608,BUSINESS!$A$2:$H$2692,8,0)</f>
        <v>275</v>
      </c>
      <c r="Z2608" s="10">
        <f>VLOOKUP(A2608,BUSINESS!$A$2:$I$2692,9,0)</f>
        <v>0.603</v>
      </c>
      <c r="AA2608" s="10">
        <f>VLOOKUP(A2608,BUSINESS!$A$2:$J$2692,10,0)</f>
        <v>1.14</v>
      </c>
      <c r="AB2608" s="7">
        <f t="shared" si="2"/>
        <v>273195876289</v>
      </c>
    </row>
    <row r="2609">
      <c r="A2609" s="7" t="str">
        <f t="shared" si="1"/>
        <v>Romania-Europe2012</v>
      </c>
      <c r="B2609" s="8" t="s">
        <v>230</v>
      </c>
      <c r="C2609" s="5" t="s">
        <v>76</v>
      </c>
      <c r="D2609" s="9" t="s">
        <v>74</v>
      </c>
      <c r="E2609" s="11">
        <v>1.69E11</v>
      </c>
      <c r="F2609" s="12">
        <v>0.051</v>
      </c>
      <c r="G2609" s="12">
        <v>420.0</v>
      </c>
      <c r="H2609" s="12">
        <v>0.113</v>
      </c>
      <c r="I2609" s="22">
        <f>VLOOKUP(A2609,ENERGY!$A$2:$F$2692,5,0)</f>
        <v>39936</v>
      </c>
      <c r="J2609" s="10">
        <f>VLOOKUP(A2610,ENERGY!$A$2:$F$2692,6,0)</f>
        <v>1669618</v>
      </c>
      <c r="K2609" s="23">
        <v>0.024</v>
      </c>
      <c r="L2609" s="10">
        <f>VLOOKUP(A2609,TOURISM!$A$2:$E$2692,5,0)</f>
        <v>1919000000</v>
      </c>
      <c r="M2609" s="10">
        <f>VLOOKUP(A2609,TOURISM!$A$2:$F$2692,6,0)</f>
        <v>2112000000</v>
      </c>
      <c r="N2609" s="27">
        <f t="shared" ref="N2609:Q2609" si="1202">if(AND(L2609=L2610,M2609=M2609+1,ISBLANK(N2610)),N2609,N2610)</f>
        <v>0.631</v>
      </c>
      <c r="O2609" s="27">
        <f t="shared" si="1202"/>
        <v>6</v>
      </c>
      <c r="P2609" s="27">
        <f t="shared" si="1202"/>
        <v>69</v>
      </c>
      <c r="Q2609" s="27">
        <f t="shared" si="1202"/>
        <v>218</v>
      </c>
      <c r="R2609" s="23">
        <v>0.16</v>
      </c>
      <c r="S2609" s="23">
        <v>0.117</v>
      </c>
      <c r="T2609" s="10">
        <f>VLOOKUP(A2609,TOURISM!$A$2:$E$2692,5,0)</f>
        <v>1919000000</v>
      </c>
      <c r="U2609" s="10">
        <f>VLOOKUP(A2609,TOURISM!$A$2:$F$2692,6,0)</f>
        <v>2112000000</v>
      </c>
      <c r="V2609" s="10">
        <f>VLOOKUP(A2609,BUSINESS!$A$2:$E$2692,5,0)</f>
        <v>0.429</v>
      </c>
      <c r="W2609" s="10">
        <f>VLOOKUP(A2609,BUSINESS!$A$2:$F$2692,6,0)</f>
        <v>10</v>
      </c>
      <c r="X2609" s="10">
        <f>VLOOKUP(A2609,BUSINESS!$A$2:$G$2692,7,0)</f>
        <v>73</v>
      </c>
      <c r="Y2609" s="10">
        <f>VLOOKUP(A2609,BUSINESS!$A$2:$H$2692,8,0)</f>
        <v>216</v>
      </c>
      <c r="Z2609" s="10">
        <f>VLOOKUP(A2609,BUSINESS!$A$2:$I$2692,9,0)</f>
        <v>0.459</v>
      </c>
      <c r="AA2609" s="10">
        <f>VLOOKUP(A2609,BUSINESS!$A$2:$J$2692,10,0)</f>
        <v>1.05</v>
      </c>
      <c r="AB2609" s="7">
        <f t="shared" si="2"/>
        <v>1056250000000</v>
      </c>
    </row>
    <row r="2610">
      <c r="A2610" s="7" t="str">
        <f t="shared" si="1"/>
        <v>Russia-Europe2012</v>
      </c>
      <c r="B2610" s="8" t="s">
        <v>231</v>
      </c>
      <c r="C2610" s="5" t="s">
        <v>76</v>
      </c>
      <c r="D2610" s="9" t="s">
        <v>74</v>
      </c>
      <c r="E2610" s="11">
        <v>2.02E12</v>
      </c>
      <c r="F2610" s="12">
        <v>0.063</v>
      </c>
      <c r="G2610" s="12">
        <v>887.0</v>
      </c>
      <c r="H2610" s="12">
        <v>0.091</v>
      </c>
      <c r="I2610" s="22">
        <f>VLOOKUP(A2610,ENERGY!$A$2:$F$2692,5,0)</f>
        <v>670673</v>
      </c>
      <c r="J2610" s="10">
        <f>VLOOKUP(A2611,ENERGY!$A$2:$F$2692,6,0)</f>
        <v>84</v>
      </c>
      <c r="K2610" s="23">
        <v>0.024</v>
      </c>
      <c r="L2610" s="10">
        <f>VLOOKUP(A2610,TOURISM!$A$2:$E$2692,5,0)</f>
        <v>17876000000</v>
      </c>
      <c r="M2610" s="10">
        <f>VLOOKUP(A2610,TOURISM!$A$2:$F$2692,6,0)</f>
        <v>48096000000</v>
      </c>
      <c r="N2610" s="27">
        <f t="shared" ref="N2610:Q2610" si="1203">if(AND(L2610=L2611,M2610=M2610+1,ISBLANK(N2611)),N2610,N2611)</f>
        <v>0.631</v>
      </c>
      <c r="O2610" s="27">
        <f t="shared" si="1203"/>
        <v>6</v>
      </c>
      <c r="P2610" s="27">
        <f t="shared" si="1203"/>
        <v>69</v>
      </c>
      <c r="Q2610" s="27">
        <f t="shared" si="1203"/>
        <v>218</v>
      </c>
      <c r="R2610" s="23">
        <v>0.69</v>
      </c>
      <c r="S2610" s="27">
        <f>if(AND(Q2610=Q2611,R2610=R2610+1,ISBLANK(S2611)),S2610,S2611)</f>
        <v>0.84</v>
      </c>
      <c r="T2610" s="10">
        <f>VLOOKUP(A2610,TOURISM!$A$2:$E$2692,5,0)</f>
        <v>17876000000</v>
      </c>
      <c r="U2610" s="10">
        <f>VLOOKUP(A2610,TOURISM!$A$2:$F$2692,6,0)</f>
        <v>48096000000</v>
      </c>
      <c r="V2610" s="10">
        <f>VLOOKUP(A2610,BUSINESS!$A$2:$E$2692,5,0)</f>
        <v>0.541</v>
      </c>
      <c r="W2610" s="10">
        <f>VLOOKUP(A2610,BUSINESS!$A$2:$F$2692,6,0)</f>
        <v>18</v>
      </c>
      <c r="X2610" s="10">
        <f>VLOOKUP(A2610,BUSINESS!$A$2:$G$2692,7,0)</f>
        <v>111</v>
      </c>
      <c r="Y2610" s="10">
        <f>VLOOKUP(A2610,BUSINESS!$A$2:$H$2692,8,0)</f>
        <v>177</v>
      </c>
      <c r="Z2610" s="10">
        <f>VLOOKUP(A2610,BUSINESS!$A$2:$I$2692,9,0)</f>
        <v>0.638</v>
      </c>
      <c r="AA2610" s="10">
        <f>VLOOKUP(A2610,BUSINESS!$A$2:$J$2692,10,0)</f>
        <v>1.453</v>
      </c>
      <c r="AB2610" s="7">
        <f t="shared" si="2"/>
        <v>2927536231884</v>
      </c>
    </row>
    <row r="2611">
      <c r="A2611" s="7" t="str">
        <f t="shared" si="1"/>
        <v>San Marino-Europe2012</v>
      </c>
      <c r="B2611" s="8" t="s">
        <v>234</v>
      </c>
      <c r="C2611" s="5" t="s">
        <v>76</v>
      </c>
      <c r="D2611" s="9" t="s">
        <v>74</v>
      </c>
      <c r="E2611" s="8"/>
      <c r="F2611" s="12">
        <v>0.065</v>
      </c>
      <c r="G2611" s="12">
        <v>3792.0</v>
      </c>
      <c r="H2611" s="10" t="str">
        <f>if(AND(#REF!=#REF!,#REF!=#REF!+1,ISBLANK(#REF!)),#REF!,#REF!)</f>
        <v>#REF!</v>
      </c>
      <c r="I2611" s="22">
        <f>VLOOKUP(A2611,ENERGY!$A$2:$F$2692,5,0)</f>
        <v>133681</v>
      </c>
      <c r="J2611" s="10">
        <f>VLOOKUP(A2612,ENERGY!$A$2:$F$2692,6,0)</f>
        <v>53766</v>
      </c>
      <c r="K2611" s="23">
        <v>0.024</v>
      </c>
      <c r="L2611" s="10">
        <f>VLOOKUP(A2611,TOURISM!$A$2:$E$2692,5,0)</f>
        <v>51581000000</v>
      </c>
      <c r="M2611" s="10">
        <f>VLOOKUP(A2611,TOURISM!$A$2:$F$2692,6,0)</f>
        <v>25000000</v>
      </c>
      <c r="N2611" s="23">
        <v>0.631</v>
      </c>
      <c r="O2611" s="23">
        <v>6.0</v>
      </c>
      <c r="P2611" s="27">
        <f t="shared" ref="P2611:P2612" si="1204">if(AND(N2611=N2612,O2611=O2611+1,ISBLANK(P2612)),P2611,P2612)</f>
        <v>69</v>
      </c>
      <c r="Q2611" s="23">
        <v>218.0</v>
      </c>
      <c r="R2611" s="23">
        <v>0.48</v>
      </c>
      <c r="S2611" s="23">
        <v>0.84</v>
      </c>
      <c r="T2611" s="10">
        <f>VLOOKUP(A2611,TOURISM!$A$2:$E$2692,5,0)</f>
        <v>51581000000</v>
      </c>
      <c r="U2611" s="10">
        <f>VLOOKUP(A2611,TOURISM!$A$2:$F$2692,6,0)</f>
        <v>25000000</v>
      </c>
      <c r="V2611" s="10">
        <f>VLOOKUP(A2611,BUSINESS!$A$2:$E$2692,5,0)</f>
        <v>0.422</v>
      </c>
      <c r="W2611" s="10">
        <f>VLOOKUP(A2611,BUSINESS!$A$2:$F$2692,6,0)</f>
        <v>40</v>
      </c>
      <c r="X2611" s="10">
        <f>VLOOKUP(A2611,BUSINESS!$A$2:$G$2692,7,0)</f>
        <v>74</v>
      </c>
      <c r="Y2611" s="10">
        <f>VLOOKUP(A2611,BUSINESS!$A$2:$H$2692,8,0)</f>
        <v>52</v>
      </c>
      <c r="Z2611" s="10">
        <f>VLOOKUP(A2611,BUSINESS!$A$2:$I$2692,9,0)</f>
        <v>0.509</v>
      </c>
      <c r="AA2611" s="10">
        <f>VLOOKUP(A2611,BUSINESS!$A$2:$J$2692,10,0)</f>
        <v>1.152</v>
      </c>
      <c r="AB2611" s="7">
        <f t="shared" si="2"/>
        <v>0</v>
      </c>
    </row>
    <row r="2612">
      <c r="A2612" s="7" t="str">
        <f t="shared" si="1"/>
        <v>Serbia-Europe2012</v>
      </c>
      <c r="B2612" s="8" t="s">
        <v>238</v>
      </c>
      <c r="C2612" s="5" t="s">
        <v>76</v>
      </c>
      <c r="D2612" s="9" t="s">
        <v>74</v>
      </c>
      <c r="E2612" s="11">
        <v>3.8110737579E10</v>
      </c>
      <c r="F2612" s="12">
        <v>0.105</v>
      </c>
      <c r="G2612" s="12">
        <v>561.0</v>
      </c>
      <c r="H2612" s="12">
        <v>0.182</v>
      </c>
      <c r="I2612" s="22">
        <f>VLOOKUP(A2612,ENERGY!$A$2:$F$2692,5,0)</f>
        <v>17064</v>
      </c>
      <c r="J2612" s="10">
        <f>VLOOKUP(A2613,ENERGY!$A$2:$F$2692,6,0)</f>
        <v>38929</v>
      </c>
      <c r="K2612" s="23">
        <v>0.024</v>
      </c>
      <c r="L2612" s="10">
        <f>VLOOKUP(A2612,TOURISM!$A$2:$E$2692,5,0)</f>
        <v>1066000000</v>
      </c>
      <c r="M2612" s="10">
        <f>VLOOKUP(A2612,TOURISM!$A$2:$F$2692,6,0)</f>
        <v>1176000000</v>
      </c>
      <c r="N2612" s="23">
        <v>0.261</v>
      </c>
      <c r="O2612" s="23">
        <v>5.0</v>
      </c>
      <c r="P2612" s="27">
        <f t="shared" si="1204"/>
        <v>69</v>
      </c>
      <c r="Q2612" s="23">
        <v>131.0</v>
      </c>
      <c r="R2612" s="23">
        <v>0.83</v>
      </c>
      <c r="S2612" s="23">
        <v>0.794</v>
      </c>
      <c r="T2612" s="10">
        <f>VLOOKUP(A2612,TOURISM!$A$2:$E$2692,5,0)</f>
        <v>1066000000</v>
      </c>
      <c r="U2612" s="10">
        <f>VLOOKUP(A2612,TOURISM!$A$2:$F$2692,6,0)</f>
        <v>1176000000</v>
      </c>
      <c r="V2612" s="10">
        <f>VLOOKUP(A2612,BUSINESS!$A$2:$E$2692,5,0)</f>
        <v>0.34</v>
      </c>
      <c r="W2612" s="10">
        <f>VLOOKUP(A2612,BUSINESS!$A$2:$F$2692,6,0)</f>
        <v>12</v>
      </c>
      <c r="X2612" s="10">
        <f>VLOOKUP(A2612,BUSINESS!$A$2:$G$2692,7,0)</f>
        <v>87</v>
      </c>
      <c r="Y2612" s="10">
        <f>VLOOKUP(A2612,BUSINESS!$A$2:$H$2692,8,0)</f>
        <v>279</v>
      </c>
      <c r="Z2612" s="10">
        <f>VLOOKUP(A2612,BUSINESS!$A$2:$I$2692,9,0)</f>
        <v>0.481</v>
      </c>
      <c r="AA2612" s="10">
        <f>VLOOKUP(A2612,BUSINESS!$A$2:$J$2692,10,0)</f>
        <v>1.178</v>
      </c>
      <c r="AB2612" s="7">
        <f t="shared" si="2"/>
        <v>45916551300</v>
      </c>
    </row>
    <row r="2613">
      <c r="A2613" s="7" t="str">
        <f t="shared" si="1"/>
        <v>Slovakia-Europe2012</v>
      </c>
      <c r="B2613" s="8" t="s">
        <v>243</v>
      </c>
      <c r="C2613" s="5" t="s">
        <v>76</v>
      </c>
      <c r="D2613" s="9" t="s">
        <v>74</v>
      </c>
      <c r="E2613" s="11">
        <v>9.1347809328E10</v>
      </c>
      <c r="F2613" s="12">
        <v>0.078</v>
      </c>
      <c r="G2613" s="12">
        <v>1326.0</v>
      </c>
      <c r="H2613" s="10" t="str">
        <f>if(AND(#REF!=#REF!,#REF!=#REF!+1,ISBLANK(#REF!)),#REF!,#REF!)</f>
        <v>#REF!</v>
      </c>
      <c r="I2613" s="22">
        <f>VLOOKUP(A2613,ENERGY!$A$2:$F$2692,5,0)</f>
        <v>18640</v>
      </c>
      <c r="J2613" s="10">
        <f>VLOOKUP(A2614,ENERGY!$A$2:$F$2692,6,0)</f>
        <v>16245</v>
      </c>
      <c r="K2613" s="23">
        <v>0.024</v>
      </c>
      <c r="L2613" s="10">
        <f>VLOOKUP(A2613,TOURISM!$A$2:$E$2692,5,0)</f>
        <v>2365000000</v>
      </c>
      <c r="M2613" s="10">
        <f>VLOOKUP(A2613,TOURISM!$A$2:$F$2692,6,0)</f>
        <v>2307000000</v>
      </c>
      <c r="N2613" s="27">
        <f t="shared" ref="N2613:Q2613" si="1205">if(AND(L2613=L2614,M2613=M2613+1,ISBLANK(N2614)),N2613,N2614)</f>
        <v>0.411</v>
      </c>
      <c r="O2613" s="27">
        <f t="shared" si="1205"/>
        <v>18</v>
      </c>
      <c r="P2613" s="27">
        <f t="shared" si="1205"/>
        <v>69</v>
      </c>
      <c r="Q2613" s="27">
        <f t="shared" si="1205"/>
        <v>245</v>
      </c>
      <c r="R2613" s="23">
        <v>0.883</v>
      </c>
      <c r="S2613" s="27">
        <f>if(AND(Q2613=Q2614,R2613=R2613+1,ISBLANK(S2614)),S2613,S2614)</f>
        <v>1.235</v>
      </c>
      <c r="T2613" s="10">
        <f>VLOOKUP(A2613,TOURISM!$A$2:$E$2692,5,0)</f>
        <v>2365000000</v>
      </c>
      <c r="U2613" s="10">
        <f>VLOOKUP(A2613,TOURISM!$A$2:$F$2692,6,0)</f>
        <v>2307000000</v>
      </c>
      <c r="V2613" s="10">
        <f>VLOOKUP(A2613,BUSINESS!$A$2:$E$2692,5,0)</f>
        <v>0.471</v>
      </c>
      <c r="W2613" s="10">
        <f>VLOOKUP(A2613,BUSINESS!$A$2:$F$2692,6,0)</f>
        <v>14</v>
      </c>
      <c r="X2613" s="10">
        <f>VLOOKUP(A2613,BUSINESS!$A$2:$G$2692,7,0)</f>
        <v>43</v>
      </c>
      <c r="Y2613" s="10">
        <f>VLOOKUP(A2613,BUSINESS!$A$2:$H$2692,8,0)</f>
        <v>207</v>
      </c>
      <c r="Z2613" s="10">
        <f>VLOOKUP(A2613,BUSINESS!$A$2:$I$2692,9,0)</f>
        <v>0.767</v>
      </c>
      <c r="AA2613" s="10">
        <f>VLOOKUP(A2613,BUSINESS!$A$2:$J$2692,10,0)</f>
        <v>1.119</v>
      </c>
      <c r="AB2613" s="7">
        <f t="shared" si="2"/>
        <v>103451652693</v>
      </c>
    </row>
    <row r="2614">
      <c r="A2614" s="7" t="str">
        <f t="shared" si="1"/>
        <v>Slovenia-Europe2012</v>
      </c>
      <c r="B2614" s="8" t="s">
        <v>244</v>
      </c>
      <c r="C2614" s="5" t="s">
        <v>76</v>
      </c>
      <c r="D2614" s="9" t="s">
        <v>74</v>
      </c>
      <c r="E2614" s="11">
        <v>4.5379174408E10</v>
      </c>
      <c r="F2614" s="12">
        <v>0.088</v>
      </c>
      <c r="G2614" s="12">
        <v>1942.0</v>
      </c>
      <c r="H2614" s="13"/>
      <c r="I2614" s="22">
        <f>VLOOKUP(A2614,ENERGY!$A$2:$F$2692,5,0)</f>
        <v>7321</v>
      </c>
      <c r="J2614" s="10">
        <f>VLOOKUP(A2615,ENERGY!$A$2:$F$2692,6,0)</f>
        <v>350037</v>
      </c>
      <c r="K2614" s="23">
        <v>0.024</v>
      </c>
      <c r="L2614" s="10">
        <f>VLOOKUP(A2614,TOURISM!$A$2:$E$2692,5,0)</f>
        <v>2841000000</v>
      </c>
      <c r="M2614" s="10">
        <f>VLOOKUP(A2614,TOURISM!$A$2:$F$2692,6,0)</f>
        <v>1085000000</v>
      </c>
      <c r="N2614" s="23">
        <v>0.411</v>
      </c>
      <c r="O2614" s="23">
        <v>18.0</v>
      </c>
      <c r="P2614" s="27">
        <f>if(AND(N2614=N2615,O2614=O2614+1,ISBLANK(P2615)),P2614,P2615)</f>
        <v>69</v>
      </c>
      <c r="Q2614" s="23">
        <v>245.0</v>
      </c>
      <c r="R2614" s="23">
        <v>0.718</v>
      </c>
      <c r="S2614" s="23">
        <v>1.235</v>
      </c>
      <c r="T2614" s="10">
        <f>VLOOKUP(A2614,TOURISM!$A$2:$E$2692,5,0)</f>
        <v>2841000000</v>
      </c>
      <c r="U2614" s="10">
        <f>VLOOKUP(A2614,TOURISM!$A$2:$F$2692,6,0)</f>
        <v>1085000000</v>
      </c>
      <c r="V2614" s="10">
        <f>VLOOKUP(A2614,BUSINESS!$A$2:$E$2692,5,0)</f>
        <v>0.339</v>
      </c>
      <c r="W2614" s="10">
        <f>VLOOKUP(A2614,BUSINESS!$A$2:$F$2692,6,0)</f>
        <v>6</v>
      </c>
      <c r="X2614" s="10">
        <f>VLOOKUP(A2614,BUSINESS!$A$2:$G$2692,7,0)</f>
        <v>31</v>
      </c>
      <c r="Y2614" s="10">
        <f>VLOOKUP(A2614,BUSINESS!$A$2:$H$2692,8,0)</f>
        <v>260</v>
      </c>
      <c r="Z2614" s="10">
        <f>VLOOKUP(A2614,BUSINESS!$A$2:$I$2692,9,0)</f>
        <v>0.683</v>
      </c>
      <c r="AA2614" s="10">
        <f>VLOOKUP(A2614,BUSINESS!$A$2:$J$2692,10,0)</f>
        <v>1.084</v>
      </c>
      <c r="AB2614" s="7">
        <f t="shared" si="2"/>
        <v>63202192769</v>
      </c>
    </row>
    <row r="2615">
      <c r="A2615" s="7" t="str">
        <f t="shared" si="1"/>
        <v>Spain-Europe2012</v>
      </c>
      <c r="B2615" s="8" t="s">
        <v>250</v>
      </c>
      <c r="C2615" s="5" t="s">
        <v>76</v>
      </c>
      <c r="D2615" s="9" t="s">
        <v>74</v>
      </c>
      <c r="E2615" s="11">
        <v>1.32E12</v>
      </c>
      <c r="F2615" s="12">
        <v>0.096</v>
      </c>
      <c r="G2615" s="12">
        <v>2808.0</v>
      </c>
      <c r="H2615" s="10" t="str">
        <f t="shared" ref="H2615:H2616" si="1207">if(AND(#REF!=#REF!,#REF!=#REF!+1,ISBLANK(#REF!)),#REF!,#REF!)</f>
        <v>#REF!</v>
      </c>
      <c r="I2615" s="22">
        <f>VLOOKUP(A2615,ENERGY!$A$2:$F$2692,5,0)</f>
        <v>141748</v>
      </c>
      <c r="J2615" s="10">
        <f>VLOOKUP(A2616,ENERGY!$A$2:$F$2692,6,0)</f>
        <v>49571</v>
      </c>
      <c r="K2615" s="23">
        <v>0.024</v>
      </c>
      <c r="L2615" s="10">
        <f>VLOOKUP(A2615,TOURISM!$A$2:$E$2692,5,0)</f>
        <v>63198000000</v>
      </c>
      <c r="M2615" s="10">
        <f>VLOOKUP(A2615,TOURISM!$A$2:$F$2692,6,0)</f>
        <v>21749000000</v>
      </c>
      <c r="N2615" s="27">
        <f t="shared" ref="N2615:R2615" si="1206">if(AND(L2615=L2616,M2615=M2615+1,ISBLANK(N2616)),N2615,N2616)</f>
        <v>0.465</v>
      </c>
      <c r="O2615" s="27">
        <f t="shared" si="1206"/>
        <v>5</v>
      </c>
      <c r="P2615" s="27">
        <f t="shared" si="1206"/>
        <v>69</v>
      </c>
      <c r="Q2615" s="27">
        <f t="shared" si="1206"/>
        <v>187</v>
      </c>
      <c r="R2615" s="27">
        <f t="shared" si="1206"/>
        <v>0.697</v>
      </c>
      <c r="S2615" s="23">
        <v>1.361</v>
      </c>
      <c r="T2615" s="10">
        <f>VLOOKUP(A2615,TOURISM!$A$2:$E$2692,5,0)</f>
        <v>63198000000</v>
      </c>
      <c r="U2615" s="10">
        <f>VLOOKUP(A2615,TOURISM!$A$2:$F$2692,6,0)</f>
        <v>21749000000</v>
      </c>
      <c r="V2615" s="10">
        <f>VLOOKUP(A2615,BUSINESS!$A$2:$E$2692,5,0)</f>
        <v>0.387</v>
      </c>
      <c r="W2615" s="10">
        <f>VLOOKUP(A2615,BUSINESS!$A$2:$F$2692,6,0)</f>
        <v>28</v>
      </c>
      <c r="X2615" s="10">
        <f>VLOOKUP(A2615,BUSINESS!$A$2:$G$2692,7,0)</f>
        <v>46</v>
      </c>
      <c r="Y2615" s="10">
        <f>VLOOKUP(A2615,BUSINESS!$A$2:$H$2692,8,0)</f>
        <v>167</v>
      </c>
      <c r="Z2615" s="10">
        <f>VLOOKUP(A2615,BUSINESS!$A$2:$I$2692,9,0)</f>
        <v>0.698</v>
      </c>
      <c r="AA2615" s="10">
        <f>VLOOKUP(A2615,BUSINESS!$A$2:$J$2692,10,0)</f>
        <v>1.084</v>
      </c>
      <c r="AB2615" s="7">
        <f t="shared" si="2"/>
        <v>1893830703013</v>
      </c>
    </row>
    <row r="2616">
      <c r="A2616" s="7" t="str">
        <f t="shared" si="1"/>
        <v>Sweden-Europe2012</v>
      </c>
      <c r="B2616" s="8" t="s">
        <v>259</v>
      </c>
      <c r="C2616" s="5" t="s">
        <v>76</v>
      </c>
      <c r="D2616" s="9" t="s">
        <v>74</v>
      </c>
      <c r="E2616" s="11">
        <v>5.24E11</v>
      </c>
      <c r="F2616" s="12">
        <v>0.096</v>
      </c>
      <c r="G2616" s="12">
        <v>5319.0</v>
      </c>
      <c r="H2616" s="10" t="str">
        <f t="shared" si="1207"/>
        <v>#REF!</v>
      </c>
      <c r="I2616" s="22">
        <f>VLOOKUP(A2616,ENERGY!$A$2:$F$2692,5,0)</f>
        <v>50207</v>
      </c>
      <c r="J2616" s="10">
        <f>VLOOKUP(A2617,ENERGY!$A$2:$F$2692,6,0)</f>
        <v>41877</v>
      </c>
      <c r="K2616" s="23">
        <v>0.024</v>
      </c>
      <c r="L2616" s="10">
        <f>VLOOKUP(A2616,TOURISM!$A$2:$E$2692,5,0)</f>
        <v>12415000000</v>
      </c>
      <c r="M2616" s="10">
        <f>VLOOKUP(A2616,TOURISM!$A$2:$F$2692,6,0)</f>
        <v>17664000000</v>
      </c>
      <c r="N2616" s="23">
        <v>0.465</v>
      </c>
      <c r="O2616" s="23">
        <v>5.0</v>
      </c>
      <c r="P2616" s="27">
        <f t="shared" ref="P2616:P2618" si="1208">if(AND(N2616=N2617,O2616=O2616+1,ISBLANK(P2617)),P2616,P2617)</f>
        <v>69</v>
      </c>
      <c r="Q2616" s="23">
        <v>187.0</v>
      </c>
      <c r="R2616" s="23">
        <v>0.697</v>
      </c>
      <c r="S2616" s="23">
        <v>0.944</v>
      </c>
      <c r="T2616" s="10">
        <f>VLOOKUP(A2616,TOURISM!$A$2:$E$2692,5,0)</f>
        <v>12415000000</v>
      </c>
      <c r="U2616" s="10">
        <f>VLOOKUP(A2616,TOURISM!$A$2:$F$2692,6,0)</f>
        <v>17664000000</v>
      </c>
      <c r="V2616" s="10">
        <f>VLOOKUP(A2616,BUSINESS!$A$2:$E$2692,5,0)</f>
        <v>0.52</v>
      </c>
      <c r="W2616" s="10">
        <f>VLOOKUP(A2616,BUSINESS!$A$2:$F$2692,6,0)</f>
        <v>16</v>
      </c>
      <c r="X2616" s="10">
        <f>VLOOKUP(A2616,BUSINESS!$A$2:$G$2692,7,0)</f>
        <v>14</v>
      </c>
      <c r="Y2616" s="10">
        <f>VLOOKUP(A2616,BUSINESS!$A$2:$H$2692,8,0)</f>
        <v>122</v>
      </c>
      <c r="Z2616" s="10">
        <f>VLOOKUP(A2616,BUSINESS!$A$2:$I$2692,9,0)</f>
        <v>0.932</v>
      </c>
      <c r="AA2616" s="10">
        <f>VLOOKUP(A2616,BUSINESS!$A$2:$J$2692,10,0)</f>
        <v>1.246</v>
      </c>
      <c r="AB2616" s="7">
        <f t="shared" si="2"/>
        <v>751793400287</v>
      </c>
    </row>
    <row r="2617">
      <c r="A2617" s="7" t="str">
        <f t="shared" si="1"/>
        <v>Switzerland-Europe2012</v>
      </c>
      <c r="B2617" s="8" t="s">
        <v>260</v>
      </c>
      <c r="C2617" s="5" t="s">
        <v>76</v>
      </c>
      <c r="D2617" s="9" t="s">
        <v>74</v>
      </c>
      <c r="E2617" s="11">
        <v>6.31E11</v>
      </c>
      <c r="F2617" s="12">
        <v>0.113</v>
      </c>
      <c r="G2617" s="12">
        <v>8980.0</v>
      </c>
      <c r="H2617" s="12">
        <v>0.027</v>
      </c>
      <c r="I2617" s="22">
        <f>VLOOKUP(A2617,ENERGY!$A$2:$F$2692,5,0)</f>
        <v>27084</v>
      </c>
      <c r="J2617" s="10">
        <f>VLOOKUP(A2618,ENERGY!$A$2:$F$2692,6,0)</f>
        <v>218509</v>
      </c>
      <c r="K2617" s="23">
        <v>0.024</v>
      </c>
      <c r="L2617" s="10">
        <f>VLOOKUP(A2617,TOURISM!$A$2:$E$2692,5,0)</f>
        <v>19439000000</v>
      </c>
      <c r="M2617" s="10">
        <f>VLOOKUP(A2617,TOURISM!$A$2:$F$2692,6,0)</f>
        <v>16675000000</v>
      </c>
      <c r="N2617" s="27">
        <f>if(AND(L2617=L2618,M2617=M2617+1,ISBLANK(N2618)),N2617,N2618)</f>
        <v>0.245</v>
      </c>
      <c r="O2617" s="23">
        <v>9.0</v>
      </c>
      <c r="P2617" s="27">
        <f t="shared" si="1208"/>
        <v>69</v>
      </c>
      <c r="Q2617" s="27">
        <f>if(AND(O2617=O2618,P2617=P2617+1,ISBLANK(Q2618)),Q2617,Q2618)</f>
        <v>316</v>
      </c>
      <c r="R2617" s="23">
        <v>0.64</v>
      </c>
      <c r="S2617" s="23">
        <v>1.037</v>
      </c>
      <c r="T2617" s="10">
        <f>VLOOKUP(A2617,TOURISM!$A$2:$E$2692,5,0)</f>
        <v>19439000000</v>
      </c>
      <c r="U2617" s="10">
        <f>VLOOKUP(A2617,TOURISM!$A$2:$F$2692,6,0)</f>
        <v>16675000000</v>
      </c>
      <c r="V2617" s="10">
        <f>VLOOKUP(A2617,BUSINESS!$A$2:$E$2692,5,0)</f>
        <v>0.291</v>
      </c>
      <c r="W2617" s="10">
        <f>VLOOKUP(A2617,BUSINESS!$A$2:$F$2692,6,0)</f>
        <v>18</v>
      </c>
      <c r="X2617" s="10">
        <f>VLOOKUP(A2617,BUSINESS!$A$2:$G$2692,7,0)</f>
        <v>27</v>
      </c>
      <c r="Y2617" s="10">
        <f>VLOOKUP(A2617,BUSINESS!$A$2:$H$2692,8,0)</f>
        <v>63</v>
      </c>
      <c r="Z2617" s="10">
        <f>VLOOKUP(A2617,BUSINESS!$A$2:$I$2692,9,0)</f>
        <v>0.852</v>
      </c>
      <c r="AA2617" s="10">
        <f>VLOOKUP(A2617,BUSINESS!$A$2:$J$2692,10,0)</f>
        <v>1.321</v>
      </c>
      <c r="AB2617" s="7">
        <f t="shared" si="2"/>
        <v>985937500000</v>
      </c>
    </row>
    <row r="2618">
      <c r="A2618" s="7" t="str">
        <f t="shared" si="1"/>
        <v>Turkey-Europe2012</v>
      </c>
      <c r="B2618" s="8" t="s">
        <v>270</v>
      </c>
      <c r="C2618" s="5" t="s">
        <v>76</v>
      </c>
      <c r="D2618" s="9" t="s">
        <v>74</v>
      </c>
      <c r="E2618" s="11">
        <v>7.89E11</v>
      </c>
      <c r="F2618" s="12">
        <v>0.063</v>
      </c>
      <c r="G2618" s="12">
        <v>665.0</v>
      </c>
      <c r="H2618" s="10" t="str">
        <f>if(AND(#REF!=#REF!,#REF!=#REF!+1,ISBLANK(#REF!)),#REF!,#REF!)</f>
        <v>#REF!</v>
      </c>
      <c r="I2618" s="22">
        <f>VLOOKUP(A2618,ENERGY!$A$2:$F$2692,5,0)</f>
        <v>77833</v>
      </c>
      <c r="J2618" s="10">
        <f>VLOOKUP(A2619,ENERGY!$A$2:$F$2692,6,0)</f>
        <v>352259</v>
      </c>
      <c r="K2618" s="23">
        <v>0.024</v>
      </c>
      <c r="L2618" s="10">
        <f>VLOOKUP(A2618,TOURISM!$A$2:$E$2692,5,0)</f>
        <v>32249000000</v>
      </c>
      <c r="M2618" s="10">
        <f>VLOOKUP(A2618,TOURISM!$A$2:$F$2692,6,0)</f>
        <v>4604000000</v>
      </c>
      <c r="N2618" s="23">
        <v>0.245</v>
      </c>
      <c r="O2618" s="23">
        <v>8.0</v>
      </c>
      <c r="P2618" s="27">
        <f t="shared" si="1208"/>
        <v>69</v>
      </c>
      <c r="Q2618" s="23">
        <v>316.0</v>
      </c>
      <c r="R2618" s="23">
        <v>0.522</v>
      </c>
      <c r="S2618" s="23">
        <v>1.289</v>
      </c>
      <c r="T2618" s="10">
        <f>VLOOKUP(A2618,TOURISM!$A$2:$E$2692,5,0)</f>
        <v>32249000000</v>
      </c>
      <c r="U2618" s="10">
        <f>VLOOKUP(A2618,TOURISM!$A$2:$F$2692,6,0)</f>
        <v>4604000000</v>
      </c>
      <c r="V2618" s="10">
        <f>VLOOKUP(A2618,BUSINESS!$A$2:$E$2692,5,0)</f>
        <v>0.4</v>
      </c>
      <c r="W2618" s="10">
        <f>VLOOKUP(A2618,BUSINESS!$A$2:$F$2692,6,0)</f>
        <v>6</v>
      </c>
      <c r="X2618" s="10">
        <f>VLOOKUP(A2618,BUSINESS!$A$2:$G$2692,7,0)</f>
        <v>72</v>
      </c>
      <c r="Y2618" s="10">
        <f>VLOOKUP(A2618,BUSINESS!$A$2:$H$2692,8,0)</f>
        <v>226</v>
      </c>
      <c r="Z2618" s="10">
        <f>VLOOKUP(A2618,BUSINESS!$A$2:$I$2692,9,0)</f>
        <v>0.451</v>
      </c>
      <c r="AA2618" s="10">
        <f>VLOOKUP(A2618,BUSINESS!$A$2:$J$2692,10,0)</f>
        <v>0.915</v>
      </c>
      <c r="AB2618" s="7">
        <f t="shared" si="2"/>
        <v>1511494252874</v>
      </c>
    </row>
    <row r="2619">
      <c r="A2619" s="7" t="str">
        <f t="shared" si="1"/>
        <v>Ukraine-Europe2012</v>
      </c>
      <c r="B2619" s="8" t="s">
        <v>274</v>
      </c>
      <c r="C2619" s="5" t="s">
        <v>76</v>
      </c>
      <c r="D2619" s="9" t="s">
        <v>74</v>
      </c>
      <c r="E2619" s="11">
        <v>1.77E11</v>
      </c>
      <c r="F2619" s="12">
        <v>0.076</v>
      </c>
      <c r="G2619" s="12">
        <v>293.0</v>
      </c>
      <c r="H2619" s="12">
        <v>0.184</v>
      </c>
      <c r="I2619" s="22">
        <f>VLOOKUP(A2619,ENERGY!$A$2:$F$2692,5,0)</f>
        <v>144641</v>
      </c>
      <c r="J2619" s="10">
        <f>VLOOKUP(A2620,ENERGY!$A$2:$F$2692,6,0)</f>
        <v>540640</v>
      </c>
      <c r="K2619" s="23">
        <v>0.024</v>
      </c>
      <c r="L2619" s="10">
        <f>VLOOKUP(A2619,TOURISM!$A$2:$E$2692,5,0)</f>
        <v>5988000000</v>
      </c>
      <c r="M2619" s="10">
        <f>VLOOKUP(A2619,TOURISM!$A$2:$F$2692,6,0)</f>
        <v>5536000000</v>
      </c>
      <c r="N2619" s="27">
        <f t="shared" ref="N2619:Q2619" si="1209">if(AND(L2619=L2620,M2619=M2619+1,ISBLANK(N2620)),N2619,N2620)</f>
        <v>0.291</v>
      </c>
      <c r="O2619" s="27">
        <f t="shared" si="1209"/>
        <v>41</v>
      </c>
      <c r="P2619" s="27">
        <f t="shared" si="1209"/>
        <v>69</v>
      </c>
      <c r="Q2619" s="27">
        <f t="shared" si="1209"/>
        <v>210</v>
      </c>
      <c r="R2619" s="23">
        <v>0.695</v>
      </c>
      <c r="S2619" s="23">
        <v>1.71</v>
      </c>
      <c r="T2619" s="10">
        <f>VLOOKUP(A2619,TOURISM!$A$2:$E$2692,5,0)</f>
        <v>5988000000</v>
      </c>
      <c r="U2619" s="10">
        <f>VLOOKUP(A2619,TOURISM!$A$2:$F$2692,6,0)</f>
        <v>5536000000</v>
      </c>
      <c r="V2619" s="10">
        <f>VLOOKUP(A2619,BUSINESS!$A$2:$E$2692,5,0)</f>
        <v>0.554</v>
      </c>
      <c r="W2619" s="10">
        <f>VLOOKUP(A2619,BUSINESS!$A$2:$F$2692,6,0)</f>
        <v>22</v>
      </c>
      <c r="X2619" s="10">
        <f>VLOOKUP(A2619,BUSINESS!$A$2:$G$2692,7,0)</f>
        <v>140</v>
      </c>
      <c r="Y2619" s="10">
        <f>VLOOKUP(A2619,BUSINESS!$A$2:$H$2692,8,0)</f>
        <v>491</v>
      </c>
      <c r="Z2619" s="10">
        <f>VLOOKUP(A2619,BUSINESS!$A$2:$I$2692,9,0)</f>
        <v>0.353</v>
      </c>
      <c r="AA2619" s="10">
        <f>VLOOKUP(A2619,BUSINESS!$A$2:$J$2692,10,0)</f>
        <v>1.303</v>
      </c>
      <c r="AB2619" s="7">
        <f t="shared" si="2"/>
        <v>254676258993</v>
      </c>
    </row>
    <row r="2620">
      <c r="A2620" s="7" t="str">
        <f t="shared" si="1"/>
        <v>United Kingdom-Europe2012</v>
      </c>
      <c r="B2620" s="8" t="s">
        <v>276</v>
      </c>
      <c r="C2620" s="5" t="s">
        <v>76</v>
      </c>
      <c r="D2620" s="9" t="s">
        <v>74</v>
      </c>
      <c r="E2620" s="11">
        <v>2.46E12</v>
      </c>
      <c r="F2620" s="12">
        <v>0.094</v>
      </c>
      <c r="G2620" s="12">
        <v>3647.0</v>
      </c>
      <c r="H2620" s="12">
        <v>0.005</v>
      </c>
      <c r="I2620" s="22">
        <f>VLOOKUP(A2620,ENERGY!$A$2:$F$2692,5,0)</f>
        <v>222080</v>
      </c>
      <c r="J2620" s="10">
        <f>VLOOKUP(A2621,ENERGY!$A$2:$F$2692,6,0)</f>
        <v>17510</v>
      </c>
      <c r="K2620" s="23">
        <v>0.024</v>
      </c>
      <c r="L2620" s="10">
        <f>VLOOKUP(A2620,TOURISM!$A$2:$E$2692,5,0)</f>
        <v>45966000000</v>
      </c>
      <c r="M2620" s="10">
        <f>VLOOKUP(A2620,TOURISM!$A$2:$F$2692,6,0)</f>
        <v>66182000000</v>
      </c>
      <c r="N2620" s="23">
        <v>0.291</v>
      </c>
      <c r="O2620" s="23">
        <v>41.0</v>
      </c>
      <c r="P2620" s="27">
        <f t="shared" ref="P2620:P2629" si="1210">if(AND(N2620=N2621,O2620=O2620+1,ISBLANK(P2621)),P2620,P2621)</f>
        <v>69</v>
      </c>
      <c r="Q2620" s="23">
        <v>210.0</v>
      </c>
      <c r="R2620" s="23">
        <v>0.552</v>
      </c>
      <c r="S2620" s="23">
        <v>1.37</v>
      </c>
      <c r="T2620" s="10">
        <f>VLOOKUP(A2620,TOURISM!$A$2:$E$2692,5,0)</f>
        <v>45966000000</v>
      </c>
      <c r="U2620" s="10">
        <f>VLOOKUP(A2620,TOURISM!$A$2:$F$2692,6,0)</f>
        <v>66182000000</v>
      </c>
      <c r="V2620" s="10">
        <f>VLOOKUP(A2620,BUSINESS!$A$2:$E$2692,5,0)</f>
        <v>0.35</v>
      </c>
      <c r="W2620" s="10">
        <f>VLOOKUP(A2620,BUSINESS!$A$2:$F$2692,6,0)</f>
        <v>12</v>
      </c>
      <c r="X2620" s="10">
        <f>VLOOKUP(A2620,BUSINESS!$A$2:$G$2692,7,0)</f>
        <v>11</v>
      </c>
      <c r="Y2620" s="10">
        <f>VLOOKUP(A2620,BUSINESS!$A$2:$H$2692,8,0)</f>
        <v>110</v>
      </c>
      <c r="Z2620" s="10">
        <f>VLOOKUP(A2620,BUSINESS!$A$2:$I$2692,9,0)</f>
        <v>0.875</v>
      </c>
      <c r="AA2620" s="10">
        <f>VLOOKUP(A2620,BUSINESS!$A$2:$J$2692,10,0)</f>
        <v>1.248</v>
      </c>
      <c r="AB2620" s="7">
        <f t="shared" si="2"/>
        <v>4456521739130</v>
      </c>
    </row>
    <row r="2621">
      <c r="A2621" s="7" t="str">
        <f t="shared" si="1"/>
        <v>Bahrain-Middle East2012</v>
      </c>
      <c r="B2621" s="8" t="s">
        <v>92</v>
      </c>
      <c r="C2621" s="5" t="s">
        <v>93</v>
      </c>
      <c r="D2621" s="9" t="s">
        <v>74</v>
      </c>
      <c r="E2621" s="11">
        <v>2.9044378668E10</v>
      </c>
      <c r="F2621" s="12">
        <v>0.038</v>
      </c>
      <c r="G2621" s="12">
        <v>766.0</v>
      </c>
      <c r="H2621" s="12">
        <v>0.068</v>
      </c>
      <c r="I2621" s="22">
        <f>VLOOKUP(A2621,ENERGY!$A$2:$F$2692,5,0)</f>
        <v>6970</v>
      </c>
      <c r="J2621" s="10" t="str">
        <f>VLOOKUP(A2622,ENERGY!$A$2:$F$2692,6,0)</f>
        <v>#N/A</v>
      </c>
      <c r="K2621" s="23">
        <v>0.024</v>
      </c>
      <c r="L2621" s="10">
        <f>VLOOKUP(A2621,TOURISM!$A$2:$E$2692,5,0)</f>
        <v>1742000000</v>
      </c>
      <c r="M2621" s="10">
        <f>VLOOKUP(A2621,TOURISM!$A$2:$F$2692,6,0)</f>
        <v>889000000</v>
      </c>
      <c r="N2621" s="23">
        <v>0.663</v>
      </c>
      <c r="O2621" s="23">
        <v>119.0</v>
      </c>
      <c r="P2621" s="27">
        <f t="shared" si="1210"/>
        <v>69</v>
      </c>
      <c r="Q2621" s="23">
        <v>2600.0</v>
      </c>
      <c r="R2621" s="23">
        <v>0.457</v>
      </c>
      <c r="S2621" s="23">
        <v>1.19</v>
      </c>
      <c r="T2621" s="10">
        <f>VLOOKUP(A2621,TOURISM!$A$2:$E$2692,5,0)</f>
        <v>1742000000</v>
      </c>
      <c r="U2621" s="10">
        <f>VLOOKUP(A2621,TOURISM!$A$2:$F$2692,6,0)</f>
        <v>889000000</v>
      </c>
      <c r="V2621" s="10">
        <f>VLOOKUP(A2621,BUSINESS!$A$2:$E$2692,5,0)</f>
        <v>0.135</v>
      </c>
      <c r="W2621" s="10">
        <f>VLOOKUP(A2621,BUSINESS!$A$2:$F$2692,6,0)</f>
        <v>9</v>
      </c>
      <c r="X2621" s="10">
        <f>VLOOKUP(A2621,BUSINESS!$A$2:$G$2692,7,0)</f>
        <v>47</v>
      </c>
      <c r="Y2621" s="10">
        <f>VLOOKUP(A2621,BUSINESS!$A$2:$H$2692,8,0)</f>
        <v>36</v>
      </c>
      <c r="Z2621" s="10">
        <f>VLOOKUP(A2621,BUSINESS!$A$2:$I$2692,9,0)</f>
        <v>0.88</v>
      </c>
      <c r="AA2621" s="10">
        <f>VLOOKUP(A2621,BUSINESS!$A$2:$J$2692,10,0)</f>
        <v>1.612</v>
      </c>
      <c r="AB2621" s="7">
        <f t="shared" si="2"/>
        <v>63554439098</v>
      </c>
    </row>
    <row r="2622">
      <c r="A2622" s="7" t="str">
        <f t="shared" si="1"/>
        <v>Iran-Middle East2012</v>
      </c>
      <c r="B2622" s="8" t="s">
        <v>165</v>
      </c>
      <c r="C2622" s="5" t="s">
        <v>93</v>
      </c>
      <c r="D2622" s="9" t="s">
        <v>74</v>
      </c>
      <c r="E2622" s="11">
        <v>5.03E11</v>
      </c>
      <c r="F2622" s="12">
        <v>0.067</v>
      </c>
      <c r="G2622" s="12">
        <v>490.0</v>
      </c>
      <c r="H2622" s="12">
        <v>0.11</v>
      </c>
      <c r="I2622" s="22" t="str">
        <f>VLOOKUP(A2622,ENERGY!$A$2:$F$2692,5,0)</f>
        <v>#N/A</v>
      </c>
      <c r="J2622" s="10" t="str">
        <f>VLOOKUP(A2623,ENERGY!$A$2:$F$2692,6,0)</f>
        <v>#N/A</v>
      </c>
      <c r="K2622" s="23">
        <v>0.024</v>
      </c>
      <c r="L2622" s="10">
        <f>VLOOKUP(A2622,TOURISM!$A$2:$E$2692,5,0)</f>
        <v>1612000000</v>
      </c>
      <c r="M2622" s="10">
        <f>VLOOKUP(A2622,TOURISM!$A$2:$F$2692,6,0)</f>
        <v>16095000000</v>
      </c>
      <c r="N2622" s="23">
        <v>0.443</v>
      </c>
      <c r="O2622" s="23">
        <v>7.0</v>
      </c>
      <c r="P2622" s="27">
        <f t="shared" si="1210"/>
        <v>69</v>
      </c>
      <c r="Q2622" s="23">
        <v>414.0</v>
      </c>
      <c r="R2622" s="23">
        <v>0.374</v>
      </c>
      <c r="S2622" s="23">
        <v>1.069</v>
      </c>
      <c r="T2622" s="10">
        <f>VLOOKUP(A2622,TOURISM!$A$2:$E$2692,5,0)</f>
        <v>1612000000</v>
      </c>
      <c r="U2622" s="10">
        <f>VLOOKUP(A2622,TOURISM!$A$2:$F$2692,6,0)</f>
        <v>16095000000</v>
      </c>
      <c r="V2622" s="10">
        <f>VLOOKUP(A2622,BUSINESS!$A$2:$E$2692,5,0)</f>
        <v>0.441</v>
      </c>
      <c r="W2622" s="10">
        <f>VLOOKUP(A2622,BUSINESS!$A$2:$F$2692,6,0)</f>
        <v>16</v>
      </c>
      <c r="X2622" s="10">
        <f>VLOOKUP(A2622,BUSINESS!$A$2:$G$2692,7,0)</f>
        <v>152</v>
      </c>
      <c r="Y2622" s="10">
        <f>VLOOKUP(A2622,BUSINESS!$A$2:$H$2692,8,0)</f>
        <v>344</v>
      </c>
      <c r="Z2622" s="10">
        <f>VLOOKUP(A2622,BUSINESS!$A$2:$I$2692,9,0)</f>
        <v>0.275</v>
      </c>
      <c r="AA2622" s="10">
        <f>VLOOKUP(A2622,BUSINESS!$A$2:$J$2692,10,0)</f>
        <v>0.761</v>
      </c>
      <c r="AB2622" s="7">
        <f t="shared" si="2"/>
        <v>1344919786096</v>
      </c>
    </row>
    <row r="2623">
      <c r="A2623" s="7" t="str">
        <f t="shared" si="1"/>
        <v>Iraq-Middle East2012</v>
      </c>
      <c r="B2623" s="8" t="s">
        <v>166</v>
      </c>
      <c r="C2623" s="5" t="s">
        <v>93</v>
      </c>
      <c r="D2623" s="9" t="s">
        <v>74</v>
      </c>
      <c r="E2623" s="11">
        <v>2.16E11</v>
      </c>
      <c r="F2623" s="12">
        <v>0.036</v>
      </c>
      <c r="G2623" s="12">
        <v>226.0</v>
      </c>
      <c r="H2623" s="12">
        <v>0.13</v>
      </c>
      <c r="I2623" s="22" t="str">
        <f>VLOOKUP(A2623,ENERGY!$A$2:$F$2692,5,0)</f>
        <v>#N/A</v>
      </c>
      <c r="J2623" s="10" t="str">
        <f>VLOOKUP(A2624,ENERGY!$A$2:$F$2692,6,0)</f>
        <v>#N/A</v>
      </c>
      <c r="K2623" s="23">
        <v>0.024</v>
      </c>
      <c r="L2623" s="10">
        <f>VLOOKUP(A2623,TOURISM!$A$2:$E$2692,5,0)</f>
        <v>1640000000</v>
      </c>
      <c r="M2623" s="10">
        <f>VLOOKUP(A2623,TOURISM!$A$2:$F$2692,6,0)</f>
        <v>2363000000</v>
      </c>
      <c r="N2623" s="23">
        <v>0.466</v>
      </c>
      <c r="O2623" s="23">
        <v>24.0</v>
      </c>
      <c r="P2623" s="27">
        <f t="shared" si="1210"/>
        <v>69</v>
      </c>
      <c r="Q2623" s="23">
        <v>58.0</v>
      </c>
      <c r="R2623" s="23">
        <v>0.65</v>
      </c>
      <c r="S2623" s="23">
        <v>0.816</v>
      </c>
      <c r="T2623" s="10">
        <f>VLOOKUP(A2623,TOURISM!$A$2:$E$2692,5,0)</f>
        <v>1640000000</v>
      </c>
      <c r="U2623" s="10">
        <f>VLOOKUP(A2623,TOURISM!$A$2:$F$2692,6,0)</f>
        <v>2363000000</v>
      </c>
      <c r="V2623" s="10">
        <f>VLOOKUP(A2623,BUSINESS!$A$2:$E$2692,5,0)</f>
        <v>0.278</v>
      </c>
      <c r="W2623" s="10">
        <f>VLOOKUP(A2623,BUSINESS!$A$2:$F$2692,6,0)</f>
        <v>29</v>
      </c>
      <c r="X2623" s="10">
        <f>VLOOKUP(A2623,BUSINESS!$A$2:$G$2692,7,0)</f>
        <v>155</v>
      </c>
      <c r="Y2623" s="10">
        <f>VLOOKUP(A2623,BUSINESS!$A$2:$H$2692,8,0)</f>
        <v>312</v>
      </c>
      <c r="Z2623" s="10">
        <f>VLOOKUP(A2623,BUSINESS!$A$2:$I$2692,9,0)</f>
        <v>0.071</v>
      </c>
      <c r="AA2623" s="10">
        <f>VLOOKUP(A2623,BUSINESS!$A$2:$J$2692,10,0)</f>
        <v>0.816</v>
      </c>
      <c r="AB2623" s="7">
        <f t="shared" si="2"/>
        <v>332307692308</v>
      </c>
    </row>
    <row r="2624">
      <c r="A2624" s="7" t="str">
        <f t="shared" si="1"/>
        <v>Israel-Middle East2012</v>
      </c>
      <c r="B2624" s="8" t="s">
        <v>169</v>
      </c>
      <c r="C2624" s="5" t="s">
        <v>93</v>
      </c>
      <c r="D2624" s="9" t="s">
        <v>74</v>
      </c>
      <c r="E2624" s="11">
        <v>2.58E11</v>
      </c>
      <c r="F2624" s="12">
        <v>0.075</v>
      </c>
      <c r="G2624" s="12">
        <v>2289.0</v>
      </c>
      <c r="H2624" s="12">
        <v>0.056</v>
      </c>
      <c r="I2624" s="22" t="str">
        <f>VLOOKUP(A2624,ENERGY!$A$2:$F$2692,5,0)</f>
        <v>#N/A</v>
      </c>
      <c r="J2624" s="10" t="str">
        <f>VLOOKUP(A2625,ENERGY!$A$2:$F$2692,6,0)</f>
        <v>#N/A</v>
      </c>
      <c r="K2624" s="23">
        <v>0.024</v>
      </c>
      <c r="L2624" s="10">
        <f>VLOOKUP(A2624,TOURISM!$A$2:$E$2692,5,0)</f>
        <v>6225000000</v>
      </c>
      <c r="M2624" s="10">
        <f>VLOOKUP(A2624,TOURISM!$A$2:$F$2692,6,0)</f>
        <v>4851000000</v>
      </c>
      <c r="N2624" s="23">
        <v>0.419</v>
      </c>
      <c r="O2624" s="23">
        <v>7.0</v>
      </c>
      <c r="P2624" s="27">
        <f t="shared" si="1210"/>
        <v>69</v>
      </c>
      <c r="Q2624" s="23">
        <v>336.0</v>
      </c>
      <c r="R2624" s="23">
        <v>0.514</v>
      </c>
      <c r="S2624" s="23">
        <v>1.406</v>
      </c>
      <c r="T2624" s="10">
        <f>VLOOKUP(A2624,TOURISM!$A$2:$E$2692,5,0)</f>
        <v>6225000000</v>
      </c>
      <c r="U2624" s="10">
        <f>VLOOKUP(A2624,TOURISM!$A$2:$F$2692,6,0)</f>
        <v>4851000000</v>
      </c>
      <c r="V2624" s="10">
        <f>VLOOKUP(A2624,BUSINESS!$A$2:$E$2692,5,0)</f>
        <v>0.29</v>
      </c>
      <c r="W2624" s="10">
        <f>VLOOKUP(A2624,BUSINESS!$A$2:$F$2692,6,0)</f>
        <v>21</v>
      </c>
      <c r="X2624" s="10">
        <f>VLOOKUP(A2624,BUSINESS!$A$2:$G$2692,7,0)</f>
        <v>33</v>
      </c>
      <c r="Y2624" s="10">
        <f>VLOOKUP(A2624,BUSINESS!$A$2:$H$2692,8,0)</f>
        <v>235</v>
      </c>
      <c r="Z2624" s="10">
        <f>VLOOKUP(A2624,BUSINESS!$A$2:$I$2692,9,0)</f>
        <v>0.708</v>
      </c>
      <c r="AA2624" s="10">
        <f>VLOOKUP(A2624,BUSINESS!$A$2:$J$2692,10,0)</f>
        <v>1.207</v>
      </c>
      <c r="AB2624" s="7">
        <f t="shared" si="2"/>
        <v>501945525292</v>
      </c>
    </row>
    <row r="2625">
      <c r="A2625" s="7" t="str">
        <f t="shared" si="1"/>
        <v>Jordan-Middle East2012</v>
      </c>
      <c r="B2625" s="8" t="s">
        <v>173</v>
      </c>
      <c r="C2625" s="5" t="s">
        <v>93</v>
      </c>
      <c r="D2625" s="9" t="s">
        <v>74</v>
      </c>
      <c r="E2625" s="11">
        <v>3.1015239496E10</v>
      </c>
      <c r="F2625" s="12">
        <v>0.098</v>
      </c>
      <c r="G2625" s="12">
        <v>388.0</v>
      </c>
      <c r="H2625" s="12">
        <v>0.088</v>
      </c>
      <c r="I2625" s="22" t="str">
        <f>VLOOKUP(A2625,ENERGY!$A$2:$F$2692,5,0)</f>
        <v>#N/A</v>
      </c>
      <c r="J2625" s="10" t="str">
        <f>VLOOKUP(A2626,ENERGY!$A$2:$F$2692,6,0)</f>
        <v>#N/A</v>
      </c>
      <c r="K2625" s="23">
        <v>0.024</v>
      </c>
      <c r="L2625" s="10">
        <f>VLOOKUP(A2625,TOURISM!$A$2:$E$2692,5,0)</f>
        <v>4485000000</v>
      </c>
      <c r="M2625" s="10">
        <f>VLOOKUP(A2625,TOURISM!$A$2:$F$2692,6,0)</f>
        <v>1257000000</v>
      </c>
      <c r="N2625" s="23">
        <v>0.344</v>
      </c>
      <c r="O2625" s="23">
        <v>15.0</v>
      </c>
      <c r="P2625" s="27">
        <f t="shared" si="1210"/>
        <v>69</v>
      </c>
      <c r="Q2625" s="23">
        <v>92.0</v>
      </c>
      <c r="R2625" s="23">
        <v>0.45</v>
      </c>
      <c r="S2625" s="23">
        <v>1.208</v>
      </c>
      <c r="T2625" s="10">
        <f>VLOOKUP(A2625,TOURISM!$A$2:$E$2692,5,0)</f>
        <v>4485000000</v>
      </c>
      <c r="U2625" s="10">
        <f>VLOOKUP(A2625,TOURISM!$A$2:$F$2692,6,0)</f>
        <v>1257000000</v>
      </c>
      <c r="V2625" s="10">
        <f>VLOOKUP(A2625,BUSINESS!$A$2:$E$2692,5,0)</f>
        <v>0.281</v>
      </c>
      <c r="W2625" s="10">
        <f>VLOOKUP(A2625,BUSINESS!$A$2:$F$2692,6,0)</f>
        <v>12</v>
      </c>
      <c r="X2625" s="10">
        <f>VLOOKUP(A2625,BUSINESS!$A$2:$G$2692,7,0)</f>
        <v>119</v>
      </c>
      <c r="Y2625" s="10">
        <f>VLOOKUP(A2625,BUSINESS!$A$2:$H$2692,8,0)</f>
        <v>151</v>
      </c>
      <c r="Z2625" s="10">
        <f>VLOOKUP(A2625,BUSINESS!$A$2:$I$2692,9,0)</f>
        <v>0.41</v>
      </c>
      <c r="AA2625" s="10">
        <f>VLOOKUP(A2625,BUSINESS!$A$2:$J$2692,10,0)</f>
        <v>1.282</v>
      </c>
      <c r="AB2625" s="7">
        <f t="shared" si="2"/>
        <v>68922754436</v>
      </c>
    </row>
    <row r="2626">
      <c r="A2626" s="7" t="str">
        <f t="shared" si="1"/>
        <v>Kuwait-Middle East2012</v>
      </c>
      <c r="B2626" s="8" t="s">
        <v>178</v>
      </c>
      <c r="C2626" s="5" t="s">
        <v>93</v>
      </c>
      <c r="D2626" s="9" t="s">
        <v>74</v>
      </c>
      <c r="E2626" s="11">
        <v>1.83E11</v>
      </c>
      <c r="F2626" s="12">
        <v>0.025</v>
      </c>
      <c r="G2626" s="12">
        <v>1428.0</v>
      </c>
      <c r="H2626" s="12">
        <v>0.05</v>
      </c>
      <c r="I2626" s="22" t="str">
        <f>VLOOKUP(A2626,ENERGY!$A$2:$F$2692,5,0)</f>
        <v>#N/A</v>
      </c>
      <c r="J2626" s="10">
        <f>VLOOKUP(A2627,ENERGY!$A$2:$F$2692,6,0)</f>
        <v>16039</v>
      </c>
      <c r="K2626" s="23">
        <v>0.024</v>
      </c>
      <c r="L2626" s="10">
        <f>VLOOKUP(A2626,TOURISM!$A$2:$E$2692,5,0)</f>
        <v>780000000</v>
      </c>
      <c r="M2626" s="10">
        <f>VLOOKUP(A2626,TOURISM!$A$2:$F$2692,6,0)</f>
        <v>9821000000</v>
      </c>
      <c r="N2626" s="23">
        <v>0.553</v>
      </c>
      <c r="O2626" s="23">
        <v>60.0</v>
      </c>
      <c r="P2626" s="27">
        <f t="shared" si="1210"/>
        <v>69</v>
      </c>
      <c r="Q2626" s="23">
        <v>246.0</v>
      </c>
      <c r="R2626" s="23">
        <v>0.392</v>
      </c>
      <c r="S2626" s="23">
        <v>0.877</v>
      </c>
      <c r="T2626" s="10">
        <f>VLOOKUP(A2626,TOURISM!$A$2:$E$2692,5,0)</f>
        <v>780000000</v>
      </c>
      <c r="U2626" s="10">
        <f>VLOOKUP(A2626,TOURISM!$A$2:$F$2692,6,0)</f>
        <v>9821000000</v>
      </c>
      <c r="V2626" s="10">
        <f>VLOOKUP(A2626,BUSINESS!$A$2:$E$2692,5,0)</f>
        <v>0.124</v>
      </c>
      <c r="W2626" s="10">
        <f>VLOOKUP(A2626,BUSINESS!$A$2:$F$2692,6,0)</f>
        <v>32</v>
      </c>
      <c r="X2626" s="10">
        <f>VLOOKUP(A2626,BUSINESS!$A$2:$G$2692,7,0)</f>
        <v>101</v>
      </c>
      <c r="Y2626" s="10">
        <f>VLOOKUP(A2626,BUSINESS!$A$2:$H$2692,8,0)</f>
        <v>98</v>
      </c>
      <c r="Z2626" s="10">
        <f>VLOOKUP(A2626,BUSINESS!$A$2:$I$2692,9,0)</f>
        <v>0.705</v>
      </c>
      <c r="AA2626" s="10">
        <f>VLOOKUP(A2626,BUSINESS!$A$2:$J$2692,10,0)</f>
        <v>1.569</v>
      </c>
      <c r="AB2626" s="7">
        <f t="shared" si="2"/>
        <v>466836734694</v>
      </c>
    </row>
    <row r="2627">
      <c r="A2627" s="7" t="str">
        <f t="shared" si="1"/>
        <v>Lebanon-Middle East2012</v>
      </c>
      <c r="B2627" s="8" t="s">
        <v>182</v>
      </c>
      <c r="C2627" s="5" t="s">
        <v>93</v>
      </c>
      <c r="D2627" s="9" t="s">
        <v>74</v>
      </c>
      <c r="E2627" s="11">
        <v>4.3205095854E10</v>
      </c>
      <c r="F2627" s="12">
        <v>0.076</v>
      </c>
      <c r="G2627" s="12">
        <v>675.0</v>
      </c>
      <c r="H2627" s="12">
        <v>0.072</v>
      </c>
      <c r="I2627" s="22">
        <f>VLOOKUP(A2627,ENERGY!$A$2:$F$2692,5,0)</f>
        <v>5220</v>
      </c>
      <c r="J2627" s="10">
        <f>VLOOKUP(A2628,ENERGY!$A$2:$F$2692,6,0)</f>
        <v>39604</v>
      </c>
      <c r="K2627" s="23">
        <v>0.024</v>
      </c>
      <c r="L2627" s="10">
        <f>VLOOKUP(A2627,TOURISM!$A$2:$E$2692,5,0)</f>
        <v>6298000000</v>
      </c>
      <c r="M2627" s="10">
        <f>VLOOKUP(A2627,TOURISM!$A$2:$F$2692,6,0)</f>
        <v>4125000000</v>
      </c>
      <c r="N2627" s="23">
        <v>0.387</v>
      </c>
      <c r="O2627" s="23">
        <v>10.0</v>
      </c>
      <c r="P2627" s="27">
        <f t="shared" si="1210"/>
        <v>69</v>
      </c>
      <c r="Q2627" s="23">
        <v>111.0</v>
      </c>
      <c r="R2627" s="23">
        <v>0.43</v>
      </c>
      <c r="S2627" s="23">
        <v>1.205</v>
      </c>
      <c r="T2627" s="10">
        <f>VLOOKUP(A2627,TOURISM!$A$2:$E$2692,5,0)</f>
        <v>6298000000</v>
      </c>
      <c r="U2627" s="10">
        <f>VLOOKUP(A2627,TOURISM!$A$2:$F$2692,6,0)</f>
        <v>4125000000</v>
      </c>
      <c r="V2627" s="10">
        <f>VLOOKUP(A2627,BUSINESS!$A$2:$E$2692,5,0)</f>
        <v>0.302</v>
      </c>
      <c r="W2627" s="10">
        <f>VLOOKUP(A2627,BUSINESS!$A$2:$F$2692,6,0)</f>
        <v>9</v>
      </c>
      <c r="X2627" s="10">
        <f>VLOOKUP(A2627,BUSINESS!$A$2:$G$2692,7,0)</f>
        <v>105</v>
      </c>
      <c r="Y2627" s="10">
        <f>VLOOKUP(A2627,BUSINESS!$A$2:$H$2692,8,0)</f>
        <v>180</v>
      </c>
      <c r="Z2627" s="10">
        <f>VLOOKUP(A2627,BUSINESS!$A$2:$I$2692,9,0)</f>
        <v>0.612</v>
      </c>
      <c r="AA2627" s="10">
        <f>VLOOKUP(A2627,BUSINESS!$A$2:$J$2692,10,0)</f>
        <v>0.808</v>
      </c>
      <c r="AB2627" s="7">
        <f t="shared" si="2"/>
        <v>100476967102</v>
      </c>
    </row>
    <row r="2628">
      <c r="A2628" s="7" t="str">
        <f t="shared" si="1"/>
        <v>Oman-Middle East2012</v>
      </c>
      <c r="B2628" s="8" t="s">
        <v>219</v>
      </c>
      <c r="C2628" s="5" t="s">
        <v>93</v>
      </c>
      <c r="D2628" s="9" t="s">
        <v>74</v>
      </c>
      <c r="E2628" s="11">
        <v>7.8289467471E10</v>
      </c>
      <c r="F2628" s="12">
        <v>0.026</v>
      </c>
      <c r="G2628" s="12">
        <v>690.0</v>
      </c>
      <c r="H2628" s="12">
        <v>0.057</v>
      </c>
      <c r="I2628" s="22">
        <f>VLOOKUP(A2628,ENERGY!$A$2:$F$2692,5,0)</f>
        <v>15183</v>
      </c>
      <c r="J2628" s="10">
        <f>VLOOKUP(A2629,ENERGY!$A$2:$F$2692,6,0)</f>
        <v>56736</v>
      </c>
      <c r="K2628" s="23">
        <v>0.024</v>
      </c>
      <c r="L2628" s="10">
        <f>VLOOKUP(A2628,TOURISM!$A$2:$E$2692,5,0)</f>
        <v>1779000000</v>
      </c>
      <c r="M2628" s="10">
        <f>VLOOKUP(A2628,TOURISM!$A$2:$F$2692,6,0)</f>
        <v>2184000000</v>
      </c>
      <c r="N2628" s="23">
        <v>1.077</v>
      </c>
      <c r="O2628" s="23">
        <v>25.0</v>
      </c>
      <c r="P2628" s="27">
        <f t="shared" si="1210"/>
        <v>69</v>
      </c>
      <c r="Q2628" s="23">
        <v>415.0</v>
      </c>
      <c r="R2628" s="23">
        <v>0.51</v>
      </c>
      <c r="S2628" s="23">
        <v>1.491</v>
      </c>
      <c r="T2628" s="10">
        <f>VLOOKUP(A2628,TOURISM!$A$2:$E$2692,5,0)</f>
        <v>1779000000</v>
      </c>
      <c r="U2628" s="10">
        <f>VLOOKUP(A2628,TOURISM!$A$2:$F$2692,6,0)</f>
        <v>2184000000</v>
      </c>
      <c r="V2628" s="10">
        <f>VLOOKUP(A2628,BUSINESS!$A$2:$E$2692,5,0)</f>
        <v>0.22</v>
      </c>
      <c r="W2628" s="10">
        <f>VLOOKUP(A2628,BUSINESS!$A$2:$F$2692,6,0)</f>
        <v>8</v>
      </c>
      <c r="X2628" s="10">
        <f>VLOOKUP(A2628,BUSINESS!$A$2:$G$2692,7,0)</f>
        <v>44</v>
      </c>
      <c r="Y2628" s="10">
        <f>VLOOKUP(A2628,BUSINESS!$A$2:$H$2692,8,0)</f>
        <v>62</v>
      </c>
      <c r="Z2628" s="10">
        <f>VLOOKUP(A2628,BUSINESS!$A$2:$I$2692,9,0)</f>
        <v>0.6</v>
      </c>
      <c r="AA2628" s="10">
        <f>VLOOKUP(A2628,BUSINESS!$A$2:$J$2692,10,0)</f>
        <v>1.593</v>
      </c>
      <c r="AB2628" s="7">
        <f t="shared" si="2"/>
        <v>153508759747</v>
      </c>
    </row>
    <row r="2629">
      <c r="A2629" s="7" t="str">
        <f t="shared" si="1"/>
        <v>Qatar-Middle East2012</v>
      </c>
      <c r="B2629" s="8" t="s">
        <v>229</v>
      </c>
      <c r="C2629" s="5" t="s">
        <v>93</v>
      </c>
      <c r="D2629" s="9" t="s">
        <v>74</v>
      </c>
      <c r="E2629" s="11">
        <v>1.9E11</v>
      </c>
      <c r="F2629" s="12">
        <v>0.022</v>
      </c>
      <c r="G2629" s="12">
        <v>2029.0</v>
      </c>
      <c r="H2629" s="12">
        <v>0.054</v>
      </c>
      <c r="I2629" s="22">
        <f>VLOOKUP(A2629,ENERGY!$A$2:$F$2692,5,0)</f>
        <v>19606</v>
      </c>
      <c r="J2629" s="10">
        <f>VLOOKUP(A2630,ENERGY!$A$2:$F$2692,6,0)</f>
        <v>432739</v>
      </c>
      <c r="K2629" s="23">
        <v>0.024</v>
      </c>
      <c r="L2629" s="10">
        <f>VLOOKUP(A2629,TOURISM!$A$2:$E$2692,5,0)</f>
        <v>7220000000</v>
      </c>
      <c r="M2629" s="10">
        <f>VLOOKUP(A2629,TOURISM!$A$2:$F$2692,6,0)</f>
        <v>10702000000</v>
      </c>
      <c r="N2629" s="23">
        <v>0.41</v>
      </c>
      <c r="O2629" s="23">
        <v>21.0</v>
      </c>
      <c r="P2629" s="27">
        <f t="shared" si="1210"/>
        <v>69</v>
      </c>
      <c r="Q2629" s="23">
        <v>207.0</v>
      </c>
      <c r="R2629" s="23">
        <v>0.53</v>
      </c>
      <c r="S2629" s="23">
        <v>1.997</v>
      </c>
      <c r="T2629" s="10">
        <f>VLOOKUP(A2629,TOURISM!$A$2:$E$2692,5,0)</f>
        <v>7220000000</v>
      </c>
      <c r="U2629" s="10">
        <f>VLOOKUP(A2629,TOURISM!$A$2:$F$2692,6,0)</f>
        <v>10702000000</v>
      </c>
      <c r="V2629" s="10">
        <f>VLOOKUP(A2629,BUSINESS!$A$2:$E$2692,5,0)</f>
        <v>0.113</v>
      </c>
      <c r="W2629" s="10">
        <f>VLOOKUP(A2629,BUSINESS!$A$2:$F$2692,6,0)</f>
        <v>9</v>
      </c>
      <c r="X2629" s="10">
        <f>VLOOKUP(A2629,BUSINESS!$A$2:$G$2692,7,0)</f>
        <v>45</v>
      </c>
      <c r="Y2629" s="10">
        <f>VLOOKUP(A2629,BUSINESS!$A$2:$H$2692,8,0)</f>
        <v>48</v>
      </c>
      <c r="Z2629" s="10">
        <f>VLOOKUP(A2629,BUSINESS!$A$2:$I$2692,9,0)</f>
        <v>0.693</v>
      </c>
      <c r="AA2629" s="10">
        <f>VLOOKUP(A2629,BUSINESS!$A$2:$J$2692,10,0)</f>
        <v>1.269</v>
      </c>
      <c r="AB2629" s="7">
        <f t="shared" si="2"/>
        <v>358490566038</v>
      </c>
    </row>
    <row r="2630">
      <c r="A2630" s="7" t="str">
        <f t="shared" si="1"/>
        <v>Saudi Arabia-Middle East2012</v>
      </c>
      <c r="B2630" s="8" t="s">
        <v>236</v>
      </c>
      <c r="C2630" s="5" t="s">
        <v>93</v>
      </c>
      <c r="D2630" s="9" t="s">
        <v>74</v>
      </c>
      <c r="E2630" s="11">
        <v>7.34E11</v>
      </c>
      <c r="F2630" s="12">
        <v>0.032</v>
      </c>
      <c r="G2630" s="12">
        <v>795.0</v>
      </c>
      <c r="H2630" s="10" t="str">
        <f>if(AND(#REF!=#REF!,#REF!=#REF!+1,ISBLANK(#REF!)),#REF!,#REF!)</f>
        <v>#REF!</v>
      </c>
      <c r="I2630" s="22">
        <f>VLOOKUP(A2630,ENERGY!$A$2:$F$2692,5,0)</f>
        <v>158214</v>
      </c>
      <c r="J2630" s="10">
        <f>VLOOKUP(A2631,ENERGY!$A$2:$F$2692,6,0)</f>
        <v>54286</v>
      </c>
      <c r="K2630" s="23">
        <v>0.024</v>
      </c>
      <c r="L2630" s="10">
        <f>VLOOKUP(A2630,TOURISM!$A$2:$E$2692,5,0)</f>
        <v>8400000000</v>
      </c>
      <c r="M2630" s="10">
        <f>VLOOKUP(A2630,TOURISM!$A$2:$F$2692,6,0)</f>
        <v>17986000000</v>
      </c>
      <c r="N2630" s="27">
        <f t="shared" ref="N2630:S2630" si="1211">if(AND(L2630=L2631,M2630=M2630+1,ISBLANK(N2631)),N2630,N2631)</f>
        <v>0.279</v>
      </c>
      <c r="O2630" s="27">
        <f t="shared" si="1211"/>
        <v>694</v>
      </c>
      <c r="P2630" s="27">
        <f t="shared" si="1211"/>
        <v>69</v>
      </c>
      <c r="Q2630" s="27">
        <f t="shared" si="1211"/>
        <v>199</v>
      </c>
      <c r="R2630" s="27">
        <f t="shared" si="1211"/>
        <v>0.32</v>
      </c>
      <c r="S2630" s="27">
        <f t="shared" si="1211"/>
        <v>1.007</v>
      </c>
      <c r="T2630" s="10">
        <f>VLOOKUP(A2630,TOURISM!$A$2:$E$2692,5,0)</f>
        <v>8400000000</v>
      </c>
      <c r="U2630" s="10">
        <f>VLOOKUP(A2630,TOURISM!$A$2:$F$2692,6,0)</f>
        <v>17986000000</v>
      </c>
      <c r="V2630" s="10">
        <f>VLOOKUP(A2630,BUSINESS!$A$2:$E$2692,5,0)</f>
        <v>0.145</v>
      </c>
      <c r="W2630" s="10">
        <f>VLOOKUP(A2630,BUSINESS!$A$2:$F$2692,6,0)</f>
        <v>21</v>
      </c>
      <c r="X2630" s="10">
        <f>VLOOKUP(A2630,BUSINESS!$A$2:$G$2692,7,0)</f>
        <v>22</v>
      </c>
      <c r="Y2630" s="10">
        <f>VLOOKUP(A2630,BUSINESS!$A$2:$H$2692,8,0)</f>
        <v>72</v>
      </c>
      <c r="Z2630" s="10">
        <f>VLOOKUP(A2630,BUSINESS!$A$2:$I$2692,9,0)</f>
        <v>0.54</v>
      </c>
      <c r="AA2630" s="10">
        <f>VLOOKUP(A2630,BUSINESS!$A$2:$J$2692,10,0)</f>
        <v>1.874</v>
      </c>
      <c r="AB2630" s="7">
        <f t="shared" si="2"/>
        <v>2293750000000</v>
      </c>
    </row>
    <row r="2631">
      <c r="A2631" s="7" t="str">
        <f t="shared" si="1"/>
        <v>Syria-Middle East2012</v>
      </c>
      <c r="B2631" s="8" t="s">
        <v>261</v>
      </c>
      <c r="C2631" s="5" t="s">
        <v>93</v>
      </c>
      <c r="D2631" s="9" t="s">
        <v>74</v>
      </c>
      <c r="E2631" s="8"/>
      <c r="F2631" s="12">
        <v>0.034</v>
      </c>
      <c r="G2631" s="12">
        <v>105.0</v>
      </c>
      <c r="H2631" s="13"/>
      <c r="I2631" s="22">
        <f>VLOOKUP(A2631,ENERGY!$A$2:$F$2692,5,0)</f>
        <v>16543</v>
      </c>
      <c r="J2631" s="10">
        <f>VLOOKUP(A2632,ENERGY!$A$2:$F$2692,6,0)</f>
        <v>106842</v>
      </c>
      <c r="K2631" s="23">
        <v>0.024</v>
      </c>
      <c r="L2631" s="10">
        <f>VLOOKUP(A2631,TOURISM!$A$2:$E$2692,5,0)</f>
        <v>7220000000</v>
      </c>
      <c r="M2631" s="10">
        <f>VLOOKUP(A2631,TOURISM!$A$2:$F$2692,6,0)</f>
        <v>13270000000</v>
      </c>
      <c r="N2631" s="23">
        <v>0.279</v>
      </c>
      <c r="O2631" s="23">
        <v>694.0</v>
      </c>
      <c r="P2631" s="27">
        <f t="shared" ref="P2631:P2648" si="1212">if(AND(N2631=N2632,O2631=O2631+1,ISBLANK(P2632)),P2631,P2632)</f>
        <v>69</v>
      </c>
      <c r="Q2631" s="23">
        <v>199.0</v>
      </c>
      <c r="R2631" s="23">
        <v>0.32</v>
      </c>
      <c r="S2631" s="23">
        <v>1.007</v>
      </c>
      <c r="T2631" s="10">
        <f>VLOOKUP(A2631,TOURISM!$A$2:$E$2692,5,0)</f>
        <v>7220000000</v>
      </c>
      <c r="U2631" s="10">
        <f>VLOOKUP(A2631,TOURISM!$A$2:$F$2692,6,0)</f>
        <v>13270000000</v>
      </c>
      <c r="V2631" s="10">
        <f>VLOOKUP(A2631,BUSINESS!$A$2:$E$2692,5,0)</f>
        <v>0.397</v>
      </c>
      <c r="W2631" s="10">
        <f>VLOOKUP(A2631,BUSINESS!$A$2:$F$2692,6,0)</f>
        <v>13</v>
      </c>
      <c r="X2631" s="10">
        <f>VLOOKUP(A2631,BUSINESS!$A$2:$G$2692,7,0)</f>
        <v>147</v>
      </c>
      <c r="Y2631" s="10">
        <f>VLOOKUP(A2631,BUSINESS!$A$2:$H$2692,8,0)</f>
        <v>336</v>
      </c>
      <c r="Z2631" s="10">
        <f>VLOOKUP(A2631,BUSINESS!$A$2:$I$2692,9,0)</f>
        <v>0.243</v>
      </c>
      <c r="AA2631" s="10">
        <f>VLOOKUP(A2631,BUSINESS!$A$2:$J$2692,10,0)</f>
        <v>0.593</v>
      </c>
      <c r="AB2631" s="7">
        <f t="shared" si="2"/>
        <v>0</v>
      </c>
    </row>
    <row r="2632">
      <c r="A2632" s="7" t="str">
        <f t="shared" si="1"/>
        <v>United Arab Emirates-Middle East2012</v>
      </c>
      <c r="B2632" s="8" t="s">
        <v>275</v>
      </c>
      <c r="C2632" s="5" t="s">
        <v>93</v>
      </c>
      <c r="D2632" s="9" t="s">
        <v>74</v>
      </c>
      <c r="E2632" s="11">
        <v>3.84E11</v>
      </c>
      <c r="F2632" s="12">
        <v>0.028</v>
      </c>
      <c r="G2632" s="12">
        <v>1343.0</v>
      </c>
      <c r="H2632" s="10" t="str">
        <f>if(AND(#REF!=#REF!,#REF!=#REF!+1,ISBLANK(#REF!)),#REF!,#REF!)</f>
        <v>#REF!</v>
      </c>
      <c r="I2632" s="22">
        <f>VLOOKUP(A2632,ENERGY!$A$2:$F$2692,5,0)</f>
        <v>40190</v>
      </c>
      <c r="J2632" s="10">
        <f>VLOOKUP(A2633,ENERGY!$A$2:$F$2692,6,0)</f>
        <v>17305</v>
      </c>
      <c r="K2632" s="23">
        <v>0.024</v>
      </c>
      <c r="L2632" s="10">
        <f>VLOOKUP(A2632,TOURISM!$A$2:$E$2692,5,0)</f>
        <v>644000000</v>
      </c>
      <c r="M2632" s="10">
        <f>VLOOKUP(A2632,TOURISM!$A$2:$F$2692,6,0)</f>
        <v>38976000000</v>
      </c>
      <c r="N2632" s="23">
        <v>0.453</v>
      </c>
      <c r="O2632" s="23">
        <v>15.0</v>
      </c>
      <c r="P2632" s="27">
        <f t="shared" si="1212"/>
        <v>69</v>
      </c>
      <c r="Q2632" s="23">
        <v>140.0</v>
      </c>
      <c r="R2632" s="23">
        <v>0.3</v>
      </c>
      <c r="S2632" s="23">
        <v>1.15</v>
      </c>
      <c r="T2632" s="10">
        <f>VLOOKUP(A2632,TOURISM!$A$2:$E$2692,5,0)</f>
        <v>644000000</v>
      </c>
      <c r="U2632" s="10">
        <f>VLOOKUP(A2632,TOURISM!$A$2:$F$2692,6,0)</f>
        <v>38976000000</v>
      </c>
      <c r="V2632" s="10">
        <f>VLOOKUP(A2632,BUSINESS!$A$2:$E$2692,5,0)</f>
        <v>0.149</v>
      </c>
      <c r="W2632" s="10">
        <f>VLOOKUP(A2632,BUSINESS!$A$2:$F$2692,6,0)</f>
        <v>8</v>
      </c>
      <c r="X2632" s="10">
        <f>VLOOKUP(A2632,BUSINESS!$A$2:$G$2692,7,0)</f>
        <v>26</v>
      </c>
      <c r="Y2632" s="10">
        <f>VLOOKUP(A2632,BUSINESS!$A$2:$H$2692,8,0)</f>
        <v>12</v>
      </c>
      <c r="Z2632" s="10">
        <f>VLOOKUP(A2632,BUSINESS!$A$2:$I$2692,9,0)</f>
        <v>0.85</v>
      </c>
      <c r="AA2632" s="10">
        <f>VLOOKUP(A2632,BUSINESS!$A$2:$J$2692,10,0)</f>
        <v>1.496</v>
      </c>
      <c r="AB2632" s="7">
        <f t="shared" si="2"/>
        <v>1280000000000</v>
      </c>
    </row>
    <row r="2633">
      <c r="A2633" s="7" t="str">
        <f t="shared" si="1"/>
        <v>Yemen-Middle East2012</v>
      </c>
      <c r="B2633" s="8" t="s">
        <v>283</v>
      </c>
      <c r="C2633" s="5" t="s">
        <v>93</v>
      </c>
      <c r="D2633" s="9" t="s">
        <v>74</v>
      </c>
      <c r="E2633" s="11">
        <v>3.1992801303E10</v>
      </c>
      <c r="F2633" s="12">
        <v>0.055</v>
      </c>
      <c r="G2633" s="12">
        <v>71.0</v>
      </c>
      <c r="H2633" s="12">
        <v>0.245</v>
      </c>
      <c r="I2633" s="22">
        <f>VLOOKUP(A2633,ENERGY!$A$2:$F$2692,5,0)</f>
        <v>5667</v>
      </c>
      <c r="J2633" s="10">
        <f>VLOOKUP(A2634,ENERGY!$A$2:$F$2692,6,0)</f>
        <v>532</v>
      </c>
      <c r="K2633" s="23">
        <v>0.024</v>
      </c>
      <c r="L2633" s="10">
        <f>VLOOKUP(A2633,TOURISM!$A$2:$E$2692,5,0)</f>
        <v>1057000000</v>
      </c>
      <c r="M2633" s="10" t="str">
        <f>VLOOKUP(A2633,TOURISM!$A$2:$F$2692,6,0)</f>
        <v/>
      </c>
      <c r="N2633" s="23">
        <v>0.764</v>
      </c>
      <c r="O2633" s="23">
        <v>14.0</v>
      </c>
      <c r="P2633" s="27">
        <f t="shared" si="1212"/>
        <v>69</v>
      </c>
      <c r="Q2633" s="23">
        <v>193.0</v>
      </c>
      <c r="R2633" s="23">
        <v>0.404</v>
      </c>
      <c r="S2633" s="23">
        <v>0.981</v>
      </c>
      <c r="T2633" s="10">
        <f>VLOOKUP(A2633,TOURISM!$A$2:$E$2692,5,0)</f>
        <v>1057000000</v>
      </c>
      <c r="U2633" s="10">
        <f>VLOOKUP(A2633,TOURISM!$A$2:$E$2692,5,0)</f>
        <v>1057000000</v>
      </c>
      <c r="V2633" s="10">
        <f>VLOOKUP(A2633,BUSINESS!$A$2:$E$2692,5,0)</f>
        <v>0.327</v>
      </c>
      <c r="W2633" s="10">
        <f>VLOOKUP(A2633,BUSINESS!$A$2:$F$2692,6,0)</f>
        <v>40</v>
      </c>
      <c r="X2633" s="10">
        <f>VLOOKUP(A2633,BUSINESS!$A$2:$G$2692,7,0)</f>
        <v>129</v>
      </c>
      <c r="Y2633" s="10">
        <f>VLOOKUP(A2633,BUSINESS!$A$2:$H$2692,8,0)</f>
        <v>248</v>
      </c>
      <c r="Z2633" s="10">
        <f>VLOOKUP(A2633,BUSINESS!$A$2:$I$2692,9,0)</f>
        <v>0.174</v>
      </c>
      <c r="AA2633" s="10">
        <f>VLOOKUP(A2633,BUSINESS!$A$2:$J$2692,10,0)</f>
        <v>0.583</v>
      </c>
      <c r="AB2633" s="7">
        <f t="shared" si="2"/>
        <v>79190102235</v>
      </c>
    </row>
    <row r="2634">
      <c r="A2634" s="7" t="str">
        <f t="shared" si="1"/>
        <v>American Samoa-Oceania2012</v>
      </c>
      <c r="B2634" s="8" t="s">
        <v>79</v>
      </c>
      <c r="C2634" s="5" t="s">
        <v>80</v>
      </c>
      <c r="D2634" s="9" t="s">
        <v>74</v>
      </c>
      <c r="E2634" s="8"/>
      <c r="F2634" s="10">
        <f>if(AND(C2595=C2596,D2595=D2595+1,ISBLANK(F2596)),F2595,F2596)</f>
        <v>0.06</v>
      </c>
      <c r="G2634" s="10">
        <f>if(AND(C2595=C2596,D2595=D2595+1,ISBLANK(G2596)),G2595,G2596)</f>
        <v>792</v>
      </c>
      <c r="H2634" s="10">
        <f>if(AND(C2595=C2596,D2595=D2595+1,ISBLANK(H2596)),H2595,H2596)</f>
        <v>0.055</v>
      </c>
      <c r="I2634" s="22">
        <f>VLOOKUP(A2634,ENERGY!$A$2:$F$2692,5,0)</f>
        <v>133681</v>
      </c>
      <c r="J2634" s="10">
        <f>VLOOKUP(A2635,ENERGY!$A$2:$F$2692,6,0)</f>
        <v>348757</v>
      </c>
      <c r="K2634" s="23">
        <v>0.024</v>
      </c>
      <c r="L2634" s="10">
        <f>VLOOKUP(A2634,TOURISM!$A$2:$E$2692,5,0)</f>
        <v>124000000</v>
      </c>
      <c r="M2634" s="10">
        <f>VLOOKUP(A2634,TOURISM!$A$2:$F$2692,6,0)</f>
        <v>58000000</v>
      </c>
      <c r="N2634" s="23">
        <v>0.527</v>
      </c>
      <c r="O2634" s="23">
        <v>6.0</v>
      </c>
      <c r="P2634" s="27">
        <f t="shared" si="1212"/>
        <v>69</v>
      </c>
      <c r="Q2634" s="23">
        <v>347.0</v>
      </c>
      <c r="R2634" s="23">
        <v>0.372</v>
      </c>
      <c r="S2634" s="23">
        <v>0.792</v>
      </c>
      <c r="T2634" s="10">
        <f>VLOOKUP(A2634,TOURISM!$A$2:$E$2692,5,0)</f>
        <v>124000000</v>
      </c>
      <c r="U2634" s="10">
        <f>VLOOKUP(A2634,TOURISM!$A$2:$F$2692,6,0)</f>
        <v>58000000</v>
      </c>
      <c r="V2634" s="10">
        <f>VLOOKUP(A2634,BUSINESS!$A$2:$E$2692,5,0)</f>
        <v>0.648</v>
      </c>
      <c r="W2634" s="10">
        <f>VLOOKUP(A2634,BUSINESS!$A$2:$F$2692,6,0)</f>
        <v>17</v>
      </c>
      <c r="X2634" s="10">
        <f>VLOOKUP(A2634,BUSINESS!$A$2:$G$2692,7,0)</f>
        <v>110</v>
      </c>
      <c r="Y2634" s="10">
        <f>VLOOKUP(A2634,BUSINESS!$A$2:$H$2692,8,0)</f>
        <v>128</v>
      </c>
      <c r="Z2634" s="10">
        <f>VLOOKUP(A2634,BUSINESS!$A$2:$I$2692,9,0)</f>
        <v>0.1</v>
      </c>
      <c r="AA2634" s="10">
        <f>VLOOKUP(A2634,BUSINESS!$A$2:$J$2692,10,0)</f>
        <v>1.104</v>
      </c>
      <c r="AB2634" s="7">
        <f t="shared" si="2"/>
        <v>0</v>
      </c>
    </row>
    <row r="2635">
      <c r="A2635" s="7" t="str">
        <f t="shared" si="1"/>
        <v>Australia-Oceania2012</v>
      </c>
      <c r="B2635" s="8" t="s">
        <v>88</v>
      </c>
      <c r="C2635" s="5" t="s">
        <v>80</v>
      </c>
      <c r="D2635" s="9" t="s">
        <v>74</v>
      </c>
      <c r="E2635" s="11">
        <v>1.39E12</v>
      </c>
      <c r="F2635" s="12">
        <v>0.092</v>
      </c>
      <c r="G2635" s="12">
        <v>6114.0</v>
      </c>
      <c r="H2635" s="12">
        <v>0.077</v>
      </c>
      <c r="I2635" s="22">
        <f>VLOOKUP(A2635,ENERGY!$A$2:$F$2692,5,0)</f>
        <v>112696</v>
      </c>
      <c r="J2635" s="10" t="str">
        <f>VLOOKUP(A2636,ENERGY!$A$2:$F$2692,6,0)</f>
        <v>#N/A</v>
      </c>
      <c r="K2635" s="23">
        <v>0.024</v>
      </c>
      <c r="L2635" s="10">
        <f>VLOOKUP(A2635,TOURISM!$A$2:$E$2692,5,0)</f>
        <v>34130000000</v>
      </c>
      <c r="M2635" s="10">
        <f>VLOOKUP(A2635,TOURISM!$A$2:$F$2692,6,0)</f>
        <v>34704000000</v>
      </c>
      <c r="N2635" s="23">
        <v>0.348</v>
      </c>
      <c r="O2635" s="23">
        <v>17.0</v>
      </c>
      <c r="P2635" s="27">
        <f t="shared" si="1212"/>
        <v>69</v>
      </c>
      <c r="Q2635" s="23">
        <v>320.0</v>
      </c>
      <c r="R2635" s="23">
        <v>0.189</v>
      </c>
      <c r="S2635" s="23">
        <v>1.329</v>
      </c>
      <c r="T2635" s="10">
        <f>VLOOKUP(A2635,TOURISM!$A$2:$E$2692,5,0)</f>
        <v>34130000000</v>
      </c>
      <c r="U2635" s="10">
        <f>VLOOKUP(A2635,TOURISM!$A$2:$F$2692,6,0)</f>
        <v>34704000000</v>
      </c>
      <c r="V2635" s="10">
        <f>VLOOKUP(A2635,BUSINESS!$A$2:$E$2692,5,0)</f>
        <v>0.472</v>
      </c>
      <c r="W2635" s="10">
        <f>VLOOKUP(A2635,BUSINESS!$A$2:$F$2692,6,0)</f>
        <v>3</v>
      </c>
      <c r="X2635" s="10">
        <f>VLOOKUP(A2635,BUSINESS!$A$2:$G$2692,7,0)</f>
        <v>10</v>
      </c>
      <c r="Y2635" s="10">
        <f>VLOOKUP(A2635,BUSINESS!$A$2:$H$2692,8,0)</f>
        <v>109</v>
      </c>
      <c r="Z2635" s="10">
        <f>VLOOKUP(A2635,BUSINESS!$A$2:$I$2692,9,0)</f>
        <v>0.79</v>
      </c>
      <c r="AA2635" s="10">
        <f>VLOOKUP(A2635,BUSINESS!$A$2:$J$2692,10,0)</f>
        <v>1.056</v>
      </c>
      <c r="AB2635" s="7">
        <f t="shared" si="2"/>
        <v>7354497354497</v>
      </c>
    </row>
    <row r="2636">
      <c r="A2636" s="7" t="str">
        <f t="shared" si="1"/>
        <v>Fiji-Oceania2012</v>
      </c>
      <c r="B2636" s="8" t="s">
        <v>141</v>
      </c>
      <c r="C2636" s="5" t="s">
        <v>80</v>
      </c>
      <c r="D2636" s="9" t="s">
        <v>74</v>
      </c>
      <c r="E2636" s="11">
        <v>4.035420973E9</v>
      </c>
      <c r="F2636" s="12">
        <v>0.04</v>
      </c>
      <c r="G2636" s="12">
        <v>177.0</v>
      </c>
      <c r="H2636" s="12">
        <v>0.07</v>
      </c>
      <c r="I2636" s="22" t="str">
        <f>VLOOKUP(A2636,ENERGY!$A$2:$F$2692,5,0)</f>
        <v>#N/A</v>
      </c>
      <c r="J2636" s="10" t="str">
        <f>VLOOKUP(A2637,ENERGY!$A$2:$F$2692,6,0)</f>
        <v>#N/A</v>
      </c>
      <c r="K2636" s="23">
        <v>0.024</v>
      </c>
      <c r="L2636" s="10">
        <f>VLOOKUP(A2636,TOURISM!$A$2:$E$2692,5,0)</f>
        <v>987000000</v>
      </c>
      <c r="M2636" s="10">
        <f>VLOOKUP(A2636,TOURISM!$A$2:$F$2692,6,0)</f>
        <v>110000000</v>
      </c>
      <c r="N2636" s="23">
        <v>0.628</v>
      </c>
      <c r="O2636" s="23">
        <v>141.0</v>
      </c>
      <c r="P2636" s="27">
        <f t="shared" si="1212"/>
        <v>69</v>
      </c>
      <c r="Q2636" s="23">
        <v>864.0</v>
      </c>
      <c r="R2636" s="23">
        <v>0.402</v>
      </c>
      <c r="S2636" s="23">
        <v>0.976</v>
      </c>
      <c r="T2636" s="10">
        <f>VLOOKUP(A2636,TOURISM!$A$2:$E$2692,5,0)</f>
        <v>987000000</v>
      </c>
      <c r="U2636" s="10">
        <f>VLOOKUP(A2636,TOURISM!$A$2:$F$2692,6,0)</f>
        <v>110000000</v>
      </c>
      <c r="V2636" s="10">
        <f>VLOOKUP(A2636,BUSINESS!$A$2:$E$2692,5,0)</f>
        <v>0.376</v>
      </c>
      <c r="W2636" s="10">
        <f>VLOOKUP(A2636,BUSINESS!$A$2:$F$2692,6,0)</f>
        <v>59</v>
      </c>
      <c r="X2636" s="10">
        <f>VLOOKUP(A2636,BUSINESS!$A$2:$G$2692,7,0)</f>
        <v>58</v>
      </c>
      <c r="Y2636" s="10">
        <f>VLOOKUP(A2636,BUSINESS!$A$2:$H$2692,8,0)</f>
        <v>163</v>
      </c>
      <c r="Z2636" s="10">
        <f>VLOOKUP(A2636,BUSINESS!$A$2:$I$2692,9,0)</f>
        <v>0.337</v>
      </c>
      <c r="AA2636" s="10">
        <f>VLOOKUP(A2636,BUSINESS!$A$2:$J$2692,10,0)</f>
        <v>0.982</v>
      </c>
      <c r="AB2636" s="7">
        <f t="shared" si="2"/>
        <v>10038360629</v>
      </c>
    </row>
    <row r="2637">
      <c r="A2637" s="7" t="str">
        <f t="shared" si="1"/>
        <v>French Polynesia-Oceania2012</v>
      </c>
      <c r="B2637" s="8" t="s">
        <v>144</v>
      </c>
      <c r="C2637" s="5" t="s">
        <v>80</v>
      </c>
      <c r="D2637" s="9" t="s">
        <v>74</v>
      </c>
      <c r="E2637" s="8"/>
      <c r="F2637" s="10">
        <f>if(AND(C1792=C1793,D1792=D1792+1,ISBLANK(F1793)),F1792,F1793)</f>
        <v>0.036</v>
      </c>
      <c r="G2637" s="10">
        <f>if(AND(C1792=C1793,D1792=D1792+1,ISBLANK(G1793)),G1792,G1793)</f>
        <v>648</v>
      </c>
      <c r="H2637" s="10">
        <f>if(AND(C1800=C1801,D1800=D1800+1,ISBLANK(H1801)),H1800,H1801)</f>
        <v>0.068</v>
      </c>
      <c r="I2637" s="22" t="str">
        <f>VLOOKUP(A2637,ENERGY!$A$2:$F$2692,5,0)</f>
        <v>#N/A</v>
      </c>
      <c r="J2637" s="10" t="str">
        <f>VLOOKUP(A2638,ENERGY!$A$2:$F$2692,6,0)</f>
        <v>#N/A</v>
      </c>
      <c r="K2637" s="23">
        <v>0.024</v>
      </c>
      <c r="L2637" s="10">
        <f>VLOOKUP(A2637,TOURISM!$A$2:$E$2692,5,0)</f>
        <v>5546000000</v>
      </c>
      <c r="M2637" s="10">
        <f>VLOOKUP(A2637,TOURISM!$A$2:$F$2692,6,0)</f>
        <v>660000000</v>
      </c>
      <c r="N2637" s="23">
        <v>0.366</v>
      </c>
      <c r="O2637" s="23">
        <v>25.0</v>
      </c>
      <c r="P2637" s="27">
        <f t="shared" si="1212"/>
        <v>69</v>
      </c>
      <c r="Q2637" s="23">
        <v>309.0</v>
      </c>
      <c r="R2637" s="23">
        <v>0.36</v>
      </c>
      <c r="S2637" s="23">
        <v>1.096</v>
      </c>
      <c r="T2637" s="10">
        <f>VLOOKUP(A2637,TOURISM!$A$2:$E$2692,5,0)</f>
        <v>5546000000</v>
      </c>
      <c r="U2637" s="10">
        <f>VLOOKUP(A2637,TOURISM!$A$2:$F$2692,6,0)</f>
        <v>660000000</v>
      </c>
      <c r="V2637" s="10">
        <f>VLOOKUP(A2637,BUSINESS!$A$2:$E$2692,5,0)</f>
        <v>0.376</v>
      </c>
      <c r="W2637" s="10">
        <f>VLOOKUP(A2637,BUSINESS!$A$2:$F$2692,6,0)</f>
        <v>59</v>
      </c>
      <c r="X2637" s="10">
        <f>VLOOKUP(A2637,BUSINESS!$A$2:$G$2692,7,0)</f>
        <v>58</v>
      </c>
      <c r="Y2637" s="10">
        <f>VLOOKUP(A2637,BUSINESS!$A$2:$H$2692,8,0)</f>
        <v>163</v>
      </c>
      <c r="Z2637" s="10">
        <f>VLOOKUP(A2637,BUSINESS!$A$2:$I$2692,9,0)</f>
        <v>0.529</v>
      </c>
      <c r="AA2637" s="10">
        <f>VLOOKUP(A2637,BUSINESS!$A$2:$J$2692,10,0)</f>
        <v>0.825</v>
      </c>
      <c r="AB2637" s="7">
        <f t="shared" si="2"/>
        <v>0</v>
      </c>
    </row>
    <row r="2638">
      <c r="A2638" s="7" t="str">
        <f t="shared" si="1"/>
        <v>Guam-Oceania2012</v>
      </c>
      <c r="B2638" s="8" t="s">
        <v>153</v>
      </c>
      <c r="C2638" s="5" t="s">
        <v>80</v>
      </c>
      <c r="D2638" s="9" t="s">
        <v>74</v>
      </c>
      <c r="E2638" s="8"/>
      <c r="F2638" s="10">
        <f>if(AND(C1676=C1677,D1676=D1676+1,ISBLANK(F1677)),F1676,F1677)</f>
        <v>0.041</v>
      </c>
      <c r="G2638" s="13"/>
      <c r="H2638" s="10">
        <f>if(AND(C1676=C1677,D1676=D1676+1,ISBLANK(H1677)),H1676,H1677)</f>
        <v>0.27</v>
      </c>
      <c r="I2638" s="22" t="str">
        <f>VLOOKUP(A2638,ENERGY!$A$2:$F$2692,5,0)</f>
        <v>#N/A</v>
      </c>
      <c r="J2638" s="10" t="str">
        <f>VLOOKUP(A2639,ENERGY!$A$2:$F$2692,6,0)</f>
        <v>#N/A</v>
      </c>
      <c r="K2638" s="23">
        <v>0.024</v>
      </c>
      <c r="L2638" s="10">
        <f>VLOOKUP(A2638,TOURISM!$A$2:$E$2692,5,0)</f>
        <v>135000000</v>
      </c>
      <c r="M2638" s="10">
        <f>VLOOKUP(A2638,TOURISM!$A$2:$F$2692,6,0)</f>
        <v>420000000</v>
      </c>
      <c r="N2638" s="23">
        <v>0.436</v>
      </c>
      <c r="O2638" s="23">
        <v>8.0</v>
      </c>
      <c r="P2638" s="27">
        <f t="shared" si="1212"/>
        <v>69</v>
      </c>
      <c r="Q2638" s="23">
        <v>482.0</v>
      </c>
      <c r="R2638" s="23">
        <v>0.427</v>
      </c>
      <c r="S2638" s="23">
        <v>1.801</v>
      </c>
      <c r="T2638" s="10">
        <f>VLOOKUP(A2638,TOURISM!$A$2:$E$2692,5,0)</f>
        <v>135000000</v>
      </c>
      <c r="U2638" s="10">
        <f>VLOOKUP(A2638,TOURISM!$A$2:$F$2692,6,0)</f>
        <v>420000000</v>
      </c>
      <c r="V2638" s="10">
        <f>VLOOKUP(A2638,BUSINESS!$A$2:$E$2692,5,0)</f>
        <v>0.376</v>
      </c>
      <c r="W2638" s="10">
        <f>VLOOKUP(A2638,BUSINESS!$A$2:$F$2692,6,0)</f>
        <v>59</v>
      </c>
      <c r="X2638" s="10">
        <f>VLOOKUP(A2638,BUSINESS!$A$2:$G$2692,7,0)</f>
        <v>58</v>
      </c>
      <c r="Y2638" s="10">
        <f>VLOOKUP(A2638,BUSINESS!$A$2:$H$2692,8,0)</f>
        <v>163</v>
      </c>
      <c r="Z2638" s="10">
        <f>VLOOKUP(A2638,BUSINESS!$A$2:$I$2692,9,0)</f>
        <v>0.615</v>
      </c>
      <c r="AA2638" s="10">
        <f>VLOOKUP(A2638,BUSINESS!$A$2:$J$2692,10,0)</f>
        <v>0.982</v>
      </c>
      <c r="AB2638" s="7">
        <f t="shared" si="2"/>
        <v>0</v>
      </c>
    </row>
    <row r="2639">
      <c r="A2639" s="7" t="str">
        <f t="shared" si="1"/>
        <v>Kiribati-Oceania2012</v>
      </c>
      <c r="B2639" s="8" t="s">
        <v>176</v>
      </c>
      <c r="C2639" s="5" t="s">
        <v>80</v>
      </c>
      <c r="D2639" s="9" t="s">
        <v>74</v>
      </c>
      <c r="E2639" s="11">
        <v>1.74984469E8</v>
      </c>
      <c r="F2639" s="12">
        <v>0.107</v>
      </c>
      <c r="G2639" s="12">
        <v>187.0</v>
      </c>
      <c r="H2639" s="10">
        <f>if(AND(C1378=C1379,D1378=D1378+1,ISBLANK(H1379)),H1378,H1379)</f>
        <v>0.078</v>
      </c>
      <c r="I2639" s="22" t="str">
        <f>VLOOKUP(A2639,ENERGY!$A$2:$F$2692,5,0)</f>
        <v>#N/A</v>
      </c>
      <c r="J2639" s="10" t="str">
        <f>VLOOKUP(A2640,ENERGY!$A$2:$F$2692,6,0)</f>
        <v>#N/A</v>
      </c>
      <c r="K2639" s="23">
        <v>0.024</v>
      </c>
      <c r="L2639" s="10">
        <f>VLOOKUP(A2639,TOURISM!$A$2:$E$2692,5,0)</f>
        <v>86700000</v>
      </c>
      <c r="M2639" s="10">
        <f>VLOOKUP(A2639,TOURISM!$A$2:$F$2692,6,0)</f>
        <v>404000000</v>
      </c>
      <c r="N2639" s="23">
        <v>0.359</v>
      </c>
      <c r="O2639" s="23">
        <v>20.0</v>
      </c>
      <c r="P2639" s="27">
        <f t="shared" si="1212"/>
        <v>69</v>
      </c>
      <c r="Q2639" s="23">
        <v>263.0</v>
      </c>
      <c r="R2639" s="23">
        <v>0.31</v>
      </c>
      <c r="S2639" s="23">
        <v>0.669</v>
      </c>
      <c r="T2639" s="10">
        <f>VLOOKUP(A2639,TOURISM!$A$2:$E$2692,5,0)</f>
        <v>86700000</v>
      </c>
      <c r="U2639" s="10">
        <f>VLOOKUP(A2639,TOURISM!$A$2:$F$2692,6,0)</f>
        <v>404000000</v>
      </c>
      <c r="V2639" s="10">
        <f>VLOOKUP(A2639,BUSINESS!$A$2:$E$2692,5,0)</f>
        <v>0.318</v>
      </c>
      <c r="W2639" s="10">
        <f>VLOOKUP(A2639,BUSINESS!$A$2:$F$2692,6,0)</f>
        <v>31</v>
      </c>
      <c r="X2639" s="10">
        <f>VLOOKUP(A2639,BUSINESS!$A$2:$G$2692,7,0)</f>
        <v>117</v>
      </c>
      <c r="Y2639" s="10">
        <f>VLOOKUP(A2639,BUSINESS!$A$2:$H$2692,8,0)</f>
        <v>120</v>
      </c>
      <c r="Z2639" s="10">
        <f>VLOOKUP(A2639,BUSINESS!$A$2:$I$2692,9,0)</f>
        <v>0.107</v>
      </c>
      <c r="AA2639" s="10">
        <f>VLOOKUP(A2639,BUSINESS!$A$2:$J$2692,10,0)</f>
        <v>0.159</v>
      </c>
      <c r="AB2639" s="7">
        <f t="shared" si="2"/>
        <v>564466029</v>
      </c>
    </row>
    <row r="2640">
      <c r="A2640" s="7" t="str">
        <f t="shared" si="1"/>
        <v>Marshall Islands-Oceania2012</v>
      </c>
      <c r="B2640" s="8" t="s">
        <v>196</v>
      </c>
      <c r="C2640" s="5" t="s">
        <v>80</v>
      </c>
      <c r="D2640" s="9" t="s">
        <v>74</v>
      </c>
      <c r="E2640" s="11">
        <v>1.73E8</v>
      </c>
      <c r="F2640" s="12">
        <v>0.156</v>
      </c>
      <c r="G2640" s="12">
        <v>590.0</v>
      </c>
      <c r="H2640" s="10">
        <f>if(AND(C1119=C1120,D1119=D1119+1,ISBLANK(H1120)),H1119,H1120)</f>
        <v>0.167</v>
      </c>
      <c r="I2640" s="22" t="str">
        <f>VLOOKUP(A2640,ENERGY!$A$2:$F$2692,5,0)</f>
        <v>#N/A</v>
      </c>
      <c r="J2640" s="10" t="str">
        <f>VLOOKUP(A2641,ENERGY!$A$2:$F$2692,6,0)</f>
        <v>#N/A</v>
      </c>
      <c r="K2640" s="23">
        <v>0.024</v>
      </c>
      <c r="L2640" s="10">
        <f>VLOOKUP(A2640,TOURISM!$A$2:$E$2692,5,0)</f>
        <v>933000000</v>
      </c>
      <c r="M2640" s="10">
        <f>VLOOKUP(A2640,TOURISM!$A$2:$F$2692,6,0)</f>
        <v>8653000000</v>
      </c>
      <c r="N2640" s="23">
        <v>0.353</v>
      </c>
      <c r="O2640" s="23">
        <v>56.0</v>
      </c>
      <c r="P2640" s="27">
        <f t="shared" si="1212"/>
        <v>69</v>
      </c>
      <c r="Q2640" s="23">
        <v>654.0</v>
      </c>
      <c r="R2640" s="23">
        <v>0.314</v>
      </c>
      <c r="S2640" s="23">
        <v>1.006</v>
      </c>
      <c r="T2640" s="10">
        <f>VLOOKUP(A2640,TOURISM!$A$2:$E$2692,5,0)</f>
        <v>933000000</v>
      </c>
      <c r="U2640" s="10">
        <f>VLOOKUP(A2640,TOURISM!$A$2:$F$2692,6,0)</f>
        <v>8653000000</v>
      </c>
      <c r="V2640" s="10">
        <f>VLOOKUP(A2640,BUSINESS!$A$2:$E$2692,5,0)</f>
        <v>0.648</v>
      </c>
      <c r="W2640" s="10">
        <f>VLOOKUP(A2640,BUSINESS!$A$2:$F$2692,6,0)</f>
        <v>17</v>
      </c>
      <c r="X2640" s="10">
        <f>VLOOKUP(A2640,BUSINESS!$A$2:$G$2692,7,0)</f>
        <v>110</v>
      </c>
      <c r="Y2640" s="10">
        <f>VLOOKUP(A2640,BUSINESS!$A$2:$H$2692,8,0)</f>
        <v>128</v>
      </c>
      <c r="Z2640" s="10">
        <f>VLOOKUP(A2640,BUSINESS!$A$2:$I$2692,9,0)</f>
        <v>0.1</v>
      </c>
      <c r="AA2640" s="10">
        <f>VLOOKUP(A2640,BUSINESS!$A$2:$J$2692,10,0)</f>
        <v>1.104</v>
      </c>
      <c r="AB2640" s="7">
        <f t="shared" si="2"/>
        <v>550955414</v>
      </c>
    </row>
    <row r="2641">
      <c r="A2641" s="7" t="str">
        <f t="shared" si="1"/>
        <v>Micronesia, Fed. Sts.-Oceania2012</v>
      </c>
      <c r="B2641" s="8" t="s">
        <v>200</v>
      </c>
      <c r="C2641" s="5" t="s">
        <v>80</v>
      </c>
      <c r="D2641" s="9" t="s">
        <v>74</v>
      </c>
      <c r="E2641" s="11">
        <v>3.26160961E8</v>
      </c>
      <c r="F2641" s="12">
        <v>0.128</v>
      </c>
      <c r="G2641" s="12">
        <v>405.0</v>
      </c>
      <c r="H2641" s="12">
        <v>0.143</v>
      </c>
      <c r="I2641" s="22" t="str">
        <f>VLOOKUP(A2641,ENERGY!$A$2:$F$2692,5,0)</f>
        <v>#N/A</v>
      </c>
      <c r="J2641" s="10">
        <f>VLOOKUP(A2642,ENERGY!$A$2:$F$2692,6,0)</f>
        <v>2780</v>
      </c>
      <c r="K2641" s="23">
        <v>0.024</v>
      </c>
      <c r="L2641" s="10">
        <f>VLOOKUP(A2641,TOURISM!$A$2:$E$2692,5,0)</f>
        <v>124000000</v>
      </c>
      <c r="M2641" s="10">
        <f>VLOOKUP(A2641,TOURISM!$A$2:$F$2692,6,0)</f>
        <v>1831000000</v>
      </c>
      <c r="N2641" s="23">
        <v>0.412</v>
      </c>
      <c r="O2641" s="23">
        <v>19.0</v>
      </c>
      <c r="P2641" s="27">
        <f t="shared" si="1212"/>
        <v>69</v>
      </c>
      <c r="Q2641" s="23">
        <v>324.0</v>
      </c>
      <c r="R2641" s="23">
        <v>0.38</v>
      </c>
      <c r="S2641" s="23">
        <v>0.864</v>
      </c>
      <c r="T2641" s="10">
        <f>VLOOKUP(A2641,TOURISM!$A$2:$E$2692,5,0)</f>
        <v>124000000</v>
      </c>
      <c r="U2641" s="10">
        <f>VLOOKUP(A2641,TOURISM!$A$2:$F$2692,6,0)</f>
        <v>1831000000</v>
      </c>
      <c r="V2641" s="10">
        <f>VLOOKUP(A2641,BUSINESS!$A$2:$E$2692,5,0)</f>
        <v>0.599</v>
      </c>
      <c r="W2641" s="10">
        <f>VLOOKUP(A2641,BUSINESS!$A$2:$F$2692,6,0)</f>
        <v>16</v>
      </c>
      <c r="X2641" s="10">
        <f>VLOOKUP(A2641,BUSINESS!$A$2:$G$2692,7,0)</f>
        <v>150</v>
      </c>
      <c r="Y2641" s="10">
        <f>VLOOKUP(A2641,BUSINESS!$A$2:$H$2692,8,0)</f>
        <v>128</v>
      </c>
      <c r="Z2641" s="10">
        <f>VLOOKUP(A2641,BUSINESS!$A$2:$I$2692,9,0)</f>
        <v>0.26</v>
      </c>
      <c r="AA2641" s="10">
        <f>VLOOKUP(A2641,BUSINESS!$A$2:$J$2692,10,0)</f>
        <v>0.302</v>
      </c>
      <c r="AB2641" s="7">
        <f t="shared" si="2"/>
        <v>858318318.4</v>
      </c>
    </row>
    <row r="2642">
      <c r="A2642" s="7" t="str">
        <f t="shared" si="1"/>
        <v>New Caledonia-Oceania2012</v>
      </c>
      <c r="B2642" s="8" t="s">
        <v>211</v>
      </c>
      <c r="C2642" s="5" t="s">
        <v>80</v>
      </c>
      <c r="D2642" s="9" t="s">
        <v>74</v>
      </c>
      <c r="E2642" s="8"/>
      <c r="F2642" s="10">
        <f>if(AND(C926=C927,D926=D926+1,ISBLANK(F927)),F926,F927)</f>
        <v>0.097</v>
      </c>
      <c r="G2642" s="10">
        <f>if(AND(C926=C927,D926=D926+1,ISBLANK(G927)),G926,G927)</f>
        <v>4387</v>
      </c>
      <c r="H2642" s="10">
        <f>if(AND(C926=C927,D926=D926+1,ISBLANK(H927)),H926,H927)</f>
        <v>0.02</v>
      </c>
      <c r="I2642" s="22">
        <f>VLOOKUP(A2642,ENERGY!$A$2:$F$2692,5,0)</f>
        <v>133681</v>
      </c>
      <c r="J2642" s="10">
        <f>VLOOKUP(A2643,ENERGY!$A$2:$F$2692,6,0)</f>
        <v>33553</v>
      </c>
      <c r="K2642" s="23">
        <v>0.024</v>
      </c>
      <c r="L2642" s="10">
        <f>VLOOKUP(A2642,TOURISM!$A$2:$E$2692,5,0)</f>
        <v>252000000</v>
      </c>
      <c r="M2642" s="10">
        <f>VLOOKUP(A2642,TOURISM!$A$2:$F$2692,6,0)</f>
        <v>999000000</v>
      </c>
      <c r="N2642" s="23">
        <v>0.35</v>
      </c>
      <c r="O2642" s="23">
        <v>35.0</v>
      </c>
      <c r="P2642" s="27">
        <f t="shared" si="1212"/>
        <v>69</v>
      </c>
      <c r="Q2642" s="23">
        <v>387.0</v>
      </c>
      <c r="R2642" s="23">
        <v>0.248</v>
      </c>
      <c r="S2642" s="23">
        <v>0.993</v>
      </c>
      <c r="T2642" s="10">
        <f>VLOOKUP(A2642,TOURISM!$A$2:$E$2692,5,0)</f>
        <v>252000000</v>
      </c>
      <c r="U2642" s="10">
        <f>VLOOKUP(A2642,TOURISM!$A$2:$F$2692,6,0)</f>
        <v>999000000</v>
      </c>
      <c r="V2642" s="10">
        <f>VLOOKUP(A2642,BUSINESS!$A$2:$E$2692,5,0)</f>
        <v>0.376</v>
      </c>
      <c r="W2642" s="10">
        <f>VLOOKUP(A2642,BUSINESS!$A$2:$F$2692,6,0)</f>
        <v>59</v>
      </c>
      <c r="X2642" s="10">
        <f>VLOOKUP(A2642,BUSINESS!$A$2:$G$2692,7,0)</f>
        <v>58</v>
      </c>
      <c r="Y2642" s="10">
        <f>VLOOKUP(A2642,BUSINESS!$A$2:$H$2692,8,0)</f>
        <v>163</v>
      </c>
      <c r="Z2642" s="10">
        <f>VLOOKUP(A2642,BUSINESS!$A$2:$I$2692,9,0)</f>
        <v>0.58</v>
      </c>
      <c r="AA2642" s="10">
        <f>VLOOKUP(A2642,BUSINESS!$A$2:$J$2692,10,0)</f>
        <v>0.912</v>
      </c>
      <c r="AB2642" s="7">
        <f t="shared" si="2"/>
        <v>0</v>
      </c>
    </row>
    <row r="2643">
      <c r="A2643" s="7" t="str">
        <f t="shared" si="1"/>
        <v>New Zealand-Oceania2012</v>
      </c>
      <c r="B2643" s="8" t="s">
        <v>212</v>
      </c>
      <c r="C2643" s="5" t="s">
        <v>80</v>
      </c>
      <c r="D2643" s="9" t="s">
        <v>74</v>
      </c>
      <c r="E2643" s="11">
        <v>1.71E11</v>
      </c>
      <c r="F2643" s="12">
        <v>0.103</v>
      </c>
      <c r="G2643" s="12">
        <v>3292.0</v>
      </c>
      <c r="H2643" s="12">
        <v>0.058</v>
      </c>
      <c r="I2643" s="22">
        <f>VLOOKUP(A2643,ENERGY!$A$2:$F$2692,5,0)</f>
        <v>16965</v>
      </c>
      <c r="J2643" s="10">
        <f>VLOOKUP(A2644,ENERGY!$A$2:$F$2692,6,0)</f>
        <v>4595</v>
      </c>
      <c r="K2643" s="23">
        <v>0.024</v>
      </c>
      <c r="L2643" s="10">
        <f>VLOOKUP(A2643,TOURISM!$A$2:$E$2692,5,0)</f>
        <v>5467000000</v>
      </c>
      <c r="M2643" s="10">
        <f>VLOOKUP(A2643,TOURISM!$A$2:$F$2692,6,0)</f>
        <v>3718000000</v>
      </c>
      <c r="N2643" s="23">
        <v>0.669</v>
      </c>
      <c r="O2643" s="23">
        <v>39.0</v>
      </c>
      <c r="P2643" s="27">
        <f t="shared" si="1212"/>
        <v>69</v>
      </c>
      <c r="Q2643" s="23">
        <v>207.0</v>
      </c>
      <c r="R2643" s="23">
        <v>0.106</v>
      </c>
      <c r="S2643" s="23">
        <v>0.817</v>
      </c>
      <c r="T2643" s="10">
        <f>VLOOKUP(A2643,TOURISM!$A$2:$E$2692,5,0)</f>
        <v>5467000000</v>
      </c>
      <c r="U2643" s="10">
        <f>VLOOKUP(A2643,TOURISM!$A$2:$F$2692,6,0)</f>
        <v>3718000000</v>
      </c>
      <c r="V2643" s="10">
        <f>VLOOKUP(A2643,BUSINESS!$A$2:$E$2692,5,0)</f>
        <v>0.34</v>
      </c>
      <c r="W2643" s="10">
        <f>VLOOKUP(A2643,BUSINESS!$A$2:$F$2692,6,0)</f>
        <v>1</v>
      </c>
      <c r="X2643" s="10">
        <f>VLOOKUP(A2643,BUSINESS!$A$2:$G$2692,7,0)</f>
        <v>3</v>
      </c>
      <c r="Y2643" s="10">
        <f>VLOOKUP(A2643,BUSINESS!$A$2:$H$2692,8,0)</f>
        <v>152</v>
      </c>
      <c r="Z2643" s="10">
        <f>VLOOKUP(A2643,BUSINESS!$A$2:$I$2692,9,0)</f>
        <v>0.82</v>
      </c>
      <c r="AA2643" s="10">
        <f>VLOOKUP(A2643,BUSINESS!$A$2:$J$2692,10,0)</f>
        <v>1.104</v>
      </c>
      <c r="AB2643" s="7">
        <f t="shared" si="2"/>
        <v>1613207547170</v>
      </c>
    </row>
    <row r="2644">
      <c r="A2644" s="7" t="str">
        <f t="shared" si="1"/>
        <v>Papua New Guinea-Oceania2012</v>
      </c>
      <c r="B2644" s="8" t="s">
        <v>222</v>
      </c>
      <c r="C2644" s="5" t="s">
        <v>80</v>
      </c>
      <c r="D2644" s="9" t="s">
        <v>74</v>
      </c>
      <c r="E2644" s="11">
        <v>1.5653921367E10</v>
      </c>
      <c r="F2644" s="12">
        <v>0.052</v>
      </c>
      <c r="G2644" s="12">
        <v>114.0</v>
      </c>
      <c r="H2644" s="12">
        <v>0.108</v>
      </c>
      <c r="I2644" s="22">
        <f>VLOOKUP(A2644,ENERGY!$A$2:$F$2692,5,0)</f>
        <v>133681</v>
      </c>
      <c r="J2644" s="10">
        <f>VLOOKUP(A2645,ENERGY!$A$2:$F$2692,6,0)</f>
        <v>158</v>
      </c>
      <c r="K2644" s="23">
        <v>0.024</v>
      </c>
      <c r="L2644" s="10">
        <f>VLOOKUP(A2644,TOURISM!$A$2:$E$2692,5,0)</f>
        <v>252000000</v>
      </c>
      <c r="M2644" s="10">
        <f>VLOOKUP(A2644,TOURISM!$A$2:$F$2692,6,0)</f>
        <v>566000000</v>
      </c>
      <c r="N2644" s="23">
        <v>0.332</v>
      </c>
      <c r="O2644" s="23">
        <v>44.0</v>
      </c>
      <c r="P2644" s="27">
        <f t="shared" si="1212"/>
        <v>69</v>
      </c>
      <c r="Q2644" s="23">
        <v>147.0</v>
      </c>
      <c r="R2644" s="23">
        <v>0.187</v>
      </c>
      <c r="S2644" s="23">
        <v>0.703</v>
      </c>
      <c r="T2644" s="10">
        <f>VLOOKUP(A2644,TOURISM!$A$2:$E$2692,5,0)</f>
        <v>252000000</v>
      </c>
      <c r="U2644" s="10">
        <f>VLOOKUP(A2644,TOURISM!$A$2:$F$2692,6,0)</f>
        <v>566000000</v>
      </c>
      <c r="V2644" s="10">
        <f>VLOOKUP(A2644,BUSINESS!$A$2:$E$2692,5,0)</f>
        <v>0.421</v>
      </c>
      <c r="W2644" s="10">
        <f>VLOOKUP(A2644,BUSINESS!$A$2:$F$2692,6,0)</f>
        <v>53</v>
      </c>
      <c r="X2644" s="10">
        <f>VLOOKUP(A2644,BUSINESS!$A$2:$G$2692,7,0)</f>
        <v>108</v>
      </c>
      <c r="Y2644" s="10">
        <f>VLOOKUP(A2644,BUSINESS!$A$2:$H$2692,8,0)</f>
        <v>207</v>
      </c>
      <c r="Z2644" s="10">
        <f>VLOOKUP(A2644,BUSINESS!$A$2:$I$2692,9,0)</f>
        <v>0.035</v>
      </c>
      <c r="AA2644" s="10">
        <f>VLOOKUP(A2644,BUSINESS!$A$2:$J$2692,10,0)</f>
        <v>0.378</v>
      </c>
      <c r="AB2644" s="7">
        <f t="shared" si="2"/>
        <v>83710809449</v>
      </c>
    </row>
    <row r="2645">
      <c r="A2645" s="7" t="str">
        <f t="shared" si="1"/>
        <v>Samoa-Oceania2012</v>
      </c>
      <c r="B2645" s="8" t="s">
        <v>233</v>
      </c>
      <c r="C2645" s="5" t="s">
        <v>80</v>
      </c>
      <c r="D2645" s="9" t="s">
        <v>74</v>
      </c>
      <c r="E2645" s="11">
        <v>6.84273267E8</v>
      </c>
      <c r="F2645" s="12">
        <v>0.068</v>
      </c>
      <c r="G2645" s="12">
        <v>245.0</v>
      </c>
      <c r="H2645" s="12">
        <v>0.099</v>
      </c>
      <c r="I2645" s="22">
        <f>VLOOKUP(A2645,ENERGY!$A$2:$F$2692,5,0)</f>
        <v>57</v>
      </c>
      <c r="J2645" s="10">
        <f>VLOOKUP(A2646,ENERGY!$A$2:$F$2692,6,0)</f>
        <v>180</v>
      </c>
      <c r="K2645" s="23">
        <v>0.024</v>
      </c>
      <c r="L2645" s="10">
        <f>VLOOKUP(A2645,TOURISM!$A$2:$E$2692,5,0)</f>
        <v>148000000</v>
      </c>
      <c r="M2645" s="10">
        <f>VLOOKUP(A2645,TOURISM!$A$2:$F$2692,6,0)</f>
        <v>22300000</v>
      </c>
      <c r="N2645" s="23">
        <v>0.404</v>
      </c>
      <c r="O2645" s="23">
        <v>105.0</v>
      </c>
      <c r="P2645" s="27">
        <f t="shared" si="1212"/>
        <v>69</v>
      </c>
      <c r="Q2645" s="23">
        <v>184.0</v>
      </c>
      <c r="R2645" s="23">
        <v>0.09</v>
      </c>
      <c r="S2645" s="23">
        <v>0.419</v>
      </c>
      <c r="T2645" s="10">
        <f>VLOOKUP(A2645,TOURISM!$A$2:$E$2692,5,0)</f>
        <v>148000000</v>
      </c>
      <c r="U2645" s="10">
        <f>VLOOKUP(A2645,TOURISM!$A$2:$F$2692,6,0)</f>
        <v>22300000</v>
      </c>
      <c r="V2645" s="10">
        <f>VLOOKUP(A2645,BUSINESS!$A$2:$E$2692,5,0)</f>
        <v>0.189</v>
      </c>
      <c r="W2645" s="10">
        <f>VLOOKUP(A2645,BUSINESS!$A$2:$F$2692,6,0)</f>
        <v>9</v>
      </c>
      <c r="X2645" s="10">
        <f>VLOOKUP(A2645,BUSINESS!$A$2:$G$2692,7,0)</f>
        <v>55</v>
      </c>
      <c r="Y2645" s="10">
        <f>VLOOKUP(A2645,BUSINESS!$A$2:$H$2692,8,0)</f>
        <v>224</v>
      </c>
      <c r="Z2645" s="10">
        <f>VLOOKUP(A2645,BUSINESS!$A$2:$I$2692,9,0)</f>
        <v>0.129</v>
      </c>
      <c r="AA2645" s="10">
        <f>VLOOKUP(A2645,BUSINESS!$A$2:$J$2692,10,0)</f>
        <v>0.378</v>
      </c>
      <c r="AB2645" s="7">
        <f t="shared" si="2"/>
        <v>7603036300</v>
      </c>
    </row>
    <row r="2646">
      <c r="A2646" s="7" t="str">
        <f t="shared" si="1"/>
        <v>Solomon Islands-Oceania2012</v>
      </c>
      <c r="B2646" s="8" t="s">
        <v>245</v>
      </c>
      <c r="C2646" s="5" t="s">
        <v>80</v>
      </c>
      <c r="D2646" s="9" t="s">
        <v>74</v>
      </c>
      <c r="E2646" s="11">
        <v>9.99972421E8</v>
      </c>
      <c r="F2646" s="12">
        <v>0.08</v>
      </c>
      <c r="G2646" s="12">
        <v>148.0</v>
      </c>
      <c r="H2646" s="12">
        <v>0.113</v>
      </c>
      <c r="I2646" s="22">
        <f>VLOOKUP(A2646,ENERGY!$A$2:$F$2692,5,0)</f>
        <v>59</v>
      </c>
      <c r="J2646" s="10">
        <f>VLOOKUP(A2647,ENERGY!$A$2:$F$2692,6,0)</f>
        <v>176</v>
      </c>
      <c r="K2646" s="23">
        <v>0.024</v>
      </c>
      <c r="L2646" s="10">
        <f>VLOOKUP(A2646,TOURISM!$A$2:$E$2692,5,0)</f>
        <v>66900000</v>
      </c>
      <c r="M2646" s="10">
        <f>VLOOKUP(A2646,TOURISM!$A$2:$F$2692,6,0)</f>
        <v>68000000</v>
      </c>
      <c r="N2646" s="23">
        <v>0.8</v>
      </c>
      <c r="O2646" s="23">
        <v>49.0</v>
      </c>
      <c r="P2646" s="27">
        <f t="shared" si="1212"/>
        <v>69</v>
      </c>
      <c r="Q2646" s="23">
        <v>1080.0</v>
      </c>
      <c r="R2646" s="23">
        <v>0.3</v>
      </c>
      <c r="S2646" s="23">
        <v>0.809</v>
      </c>
      <c r="T2646" s="10">
        <f>VLOOKUP(A2646,TOURISM!$A$2:$E$2692,5,0)</f>
        <v>66900000</v>
      </c>
      <c r="U2646" s="10">
        <f>VLOOKUP(A2646,TOURISM!$A$2:$F$2692,6,0)</f>
        <v>68000000</v>
      </c>
      <c r="V2646" s="10">
        <f>VLOOKUP(A2646,BUSINESS!$A$2:$E$2692,5,0)</f>
        <v>0.253</v>
      </c>
      <c r="W2646" s="10">
        <f>VLOOKUP(A2646,BUSINESS!$A$2:$F$2692,6,0)</f>
        <v>9</v>
      </c>
      <c r="X2646" s="10">
        <f>VLOOKUP(A2646,BUSINESS!$A$2:$G$2692,7,0)</f>
        <v>92</v>
      </c>
      <c r="Y2646" s="10">
        <f>VLOOKUP(A2646,BUSINESS!$A$2:$H$2692,8,0)</f>
        <v>80</v>
      </c>
      <c r="Z2646" s="10">
        <f>VLOOKUP(A2646,BUSINESS!$A$2:$I$2692,9,0)</f>
        <v>0.07</v>
      </c>
      <c r="AA2646" s="10">
        <f>VLOOKUP(A2646,BUSINESS!$A$2:$J$2692,10,0)</f>
        <v>0.55</v>
      </c>
      <c r="AB2646" s="7">
        <f t="shared" si="2"/>
        <v>3333241403</v>
      </c>
    </row>
    <row r="2647">
      <c r="A2647" s="7" t="str">
        <f t="shared" si="1"/>
        <v>Tonga-Oceania2012</v>
      </c>
      <c r="B2647" s="8" t="s">
        <v>267</v>
      </c>
      <c r="C2647" s="5" t="s">
        <v>80</v>
      </c>
      <c r="D2647" s="9" t="s">
        <v>74</v>
      </c>
      <c r="E2647" s="11">
        <v>4.71575497E8</v>
      </c>
      <c r="F2647" s="12">
        <v>0.054</v>
      </c>
      <c r="G2647" s="12">
        <v>238.0</v>
      </c>
      <c r="H2647" s="12">
        <v>0.1</v>
      </c>
      <c r="I2647" s="22">
        <f>VLOOKUP(A2647,ENERGY!$A$2:$F$2692,5,0)</f>
        <v>133681</v>
      </c>
      <c r="J2647" s="10">
        <f>VLOOKUP(A2648,ENERGY!$A$2:$F$2692,6,0)</f>
        <v>81</v>
      </c>
      <c r="K2647" s="23">
        <v>0.024</v>
      </c>
      <c r="L2647" s="10">
        <f>VLOOKUP(A2647,TOURISM!$A$2:$E$2692,5,0)</f>
        <v>933000000</v>
      </c>
      <c r="M2647" s="10">
        <f>VLOOKUP(A2647,TOURISM!$A$2:$F$2692,6,0)</f>
        <v>5807000000</v>
      </c>
      <c r="N2647" s="23">
        <v>0.436</v>
      </c>
      <c r="O2647" s="23">
        <v>14.0</v>
      </c>
      <c r="P2647" s="27">
        <f t="shared" si="1212"/>
        <v>69</v>
      </c>
      <c r="Q2647" s="23">
        <v>224.0</v>
      </c>
      <c r="R2647" s="23">
        <v>0.159</v>
      </c>
      <c r="S2647" s="23">
        <v>1.037</v>
      </c>
      <c r="T2647" s="10">
        <f>VLOOKUP(A2647,TOURISM!$A$2:$E$2692,5,0)</f>
        <v>933000000</v>
      </c>
      <c r="U2647" s="10">
        <f>VLOOKUP(A2647,TOURISM!$A$2:$F$2692,6,0)</f>
        <v>5807000000</v>
      </c>
      <c r="V2647" s="10">
        <f>VLOOKUP(A2647,BUSINESS!$A$2:$E$2692,5,0)</f>
        <v>0.254</v>
      </c>
      <c r="W2647" s="10">
        <f>VLOOKUP(A2647,BUSINESS!$A$2:$F$2692,6,0)</f>
        <v>16</v>
      </c>
      <c r="X2647" s="10">
        <f>VLOOKUP(A2647,BUSINESS!$A$2:$G$2692,7,0)</f>
        <v>60</v>
      </c>
      <c r="Y2647" s="10">
        <f>VLOOKUP(A2647,BUSINESS!$A$2:$H$2692,8,0)</f>
        <v>164</v>
      </c>
      <c r="Z2647" s="10">
        <f>VLOOKUP(A2647,BUSINESS!$A$2:$I$2692,9,0)</f>
        <v>0.349</v>
      </c>
      <c r="AA2647" s="10">
        <f>VLOOKUP(A2647,BUSINESS!$A$2:$J$2692,10,0)</f>
        <v>0.534</v>
      </c>
      <c r="AB2647" s="7">
        <f t="shared" si="2"/>
        <v>2965883629</v>
      </c>
    </row>
    <row r="2648">
      <c r="A2648" s="7" t="str">
        <f t="shared" si="1"/>
        <v>Vanuatu-Oceania2012</v>
      </c>
      <c r="B2648" s="8" t="s">
        <v>280</v>
      </c>
      <c r="C2648" s="5" t="s">
        <v>80</v>
      </c>
      <c r="D2648" s="9" t="s">
        <v>74</v>
      </c>
      <c r="E2648" s="11">
        <v>7.86938335E8</v>
      </c>
      <c r="F2648" s="12">
        <v>0.036</v>
      </c>
      <c r="G2648" s="12">
        <v>116.0</v>
      </c>
      <c r="H2648" s="12">
        <v>0.061</v>
      </c>
      <c r="I2648" s="22">
        <f>VLOOKUP(A2648,ENERGY!$A$2:$F$2692,5,0)</f>
        <v>133681</v>
      </c>
      <c r="J2648" s="10">
        <f>VLOOKUP(A2649,ENERGY!$A$2:$F$2692,6,0)</f>
        <v>407</v>
      </c>
      <c r="K2648" s="23">
        <v>0.024</v>
      </c>
      <c r="L2648" s="10">
        <f>VLOOKUP(A2648,TOURISM!$A$2:$E$2692,5,0)</f>
        <v>288000000</v>
      </c>
      <c r="M2648" s="10">
        <f>VLOOKUP(A2648,TOURISM!$A$2:$F$2692,6,0)</f>
        <v>43000000</v>
      </c>
      <c r="N2648" s="23">
        <v>0.409</v>
      </c>
      <c r="O2648" s="23">
        <v>37.0</v>
      </c>
      <c r="P2648" s="27">
        <f t="shared" si="1212"/>
        <v>69</v>
      </c>
      <c r="Q2648" s="23">
        <v>344.0</v>
      </c>
      <c r="R2648" s="23">
        <v>0.123</v>
      </c>
      <c r="S2648" s="23">
        <v>1.325</v>
      </c>
      <c r="T2648" s="10">
        <f>VLOOKUP(A2648,TOURISM!$A$2:$E$2692,5,0)</f>
        <v>288000000</v>
      </c>
      <c r="U2648" s="10">
        <f>VLOOKUP(A2648,TOURISM!$A$2:$F$2692,6,0)</f>
        <v>43000000</v>
      </c>
      <c r="V2648" s="10">
        <f>VLOOKUP(A2648,BUSINESS!$A$2:$E$2692,5,0)</f>
        <v>0.084</v>
      </c>
      <c r="W2648" s="10">
        <f>VLOOKUP(A2648,BUSINESS!$A$2:$F$2692,6,0)</f>
        <v>35</v>
      </c>
      <c r="X2648" s="10">
        <f>VLOOKUP(A2648,BUSINESS!$A$2:$G$2692,7,0)</f>
        <v>78</v>
      </c>
      <c r="Y2648" s="10">
        <f>VLOOKUP(A2648,BUSINESS!$A$2:$H$2692,8,0)</f>
        <v>120</v>
      </c>
      <c r="Z2648" s="10">
        <f>VLOOKUP(A2648,BUSINESS!$A$2:$I$2692,9,0)</f>
        <v>0.106</v>
      </c>
      <c r="AA2648" s="10">
        <f>VLOOKUP(A2648,BUSINESS!$A$2:$J$2692,10,0)</f>
        <v>0.591</v>
      </c>
      <c r="AB2648" s="7">
        <f t="shared" si="2"/>
        <v>6397872642</v>
      </c>
    </row>
    <row r="2649">
      <c r="A2649" s="7" t="str">
        <f t="shared" si="1"/>
        <v>Antigua and Barbuda-The Americas2012</v>
      </c>
      <c r="B2649" s="8" t="s">
        <v>83</v>
      </c>
      <c r="C2649" s="5" t="s">
        <v>84</v>
      </c>
      <c r="D2649" s="9" t="s">
        <v>74</v>
      </c>
      <c r="E2649" s="11">
        <v>1.127037037E9</v>
      </c>
      <c r="F2649" s="12">
        <v>0.055</v>
      </c>
      <c r="G2649" s="12">
        <v>703.0</v>
      </c>
      <c r="H2649" s="12">
        <v>0.109</v>
      </c>
      <c r="I2649" s="22">
        <f>VLOOKUP(A2649,ENERGY!$A$2:$F$2692,5,0)</f>
        <v>135</v>
      </c>
      <c r="J2649" s="10">
        <f>VLOOKUP(A2650,ENERGY!$A$2:$F$2692,6,0)</f>
        <v>156170</v>
      </c>
      <c r="K2649" s="23">
        <v>0.024</v>
      </c>
      <c r="L2649" s="10">
        <f>VLOOKUP(A2649,TOURISM!$A$2:$E$2692,5,0)</f>
        <v>6890000000</v>
      </c>
      <c r="M2649" s="10">
        <f>VLOOKUP(A2649,TOURISM!$A$2:$F$2692,6,0)</f>
        <v>53914000000</v>
      </c>
      <c r="N2649" s="27">
        <f t="shared" ref="N2649:S2649" si="1213">if(AND(L2649=L2650,M2649=M2649+1,ISBLANK(N2650)),N2649,N2650)</f>
        <v>0.371</v>
      </c>
      <c r="O2649" s="27">
        <f t="shared" si="1213"/>
        <v>12</v>
      </c>
      <c r="P2649" s="27">
        <f t="shared" si="1213"/>
        <v>69</v>
      </c>
      <c r="Q2649" s="27">
        <f t="shared" si="1213"/>
        <v>117</v>
      </c>
      <c r="R2649" s="27">
        <f t="shared" si="1213"/>
        <v>0.552</v>
      </c>
      <c r="S2649" s="27">
        <f t="shared" si="1213"/>
        <v>1.525</v>
      </c>
      <c r="T2649" s="10">
        <f>VLOOKUP(A2649,TOURISM!$A$2:$E$2692,5,0)</f>
        <v>6890000000</v>
      </c>
      <c r="U2649" s="10">
        <f>VLOOKUP(A2649,TOURISM!$A$2:$F$2692,6,0)</f>
        <v>53914000000</v>
      </c>
      <c r="V2649" s="10">
        <f>VLOOKUP(A2649,BUSINESS!$A$2:$E$2692,5,0)</f>
        <v>0.41</v>
      </c>
      <c r="W2649" s="10">
        <f>VLOOKUP(A2649,BUSINESS!$A$2:$F$2692,6,0)</f>
        <v>21</v>
      </c>
      <c r="X2649" s="10">
        <f>VLOOKUP(A2649,BUSINESS!$A$2:$G$2692,7,0)</f>
        <v>66</v>
      </c>
      <c r="Y2649" s="10">
        <f>VLOOKUP(A2649,BUSINESS!$A$2:$H$2692,8,0)</f>
        <v>207</v>
      </c>
      <c r="Z2649" s="10">
        <f>VLOOKUP(A2649,BUSINESS!$A$2:$I$2692,9,0)</f>
        <v>0.59</v>
      </c>
      <c r="AA2649" s="10">
        <f>VLOOKUP(A2649,BUSINESS!$A$2:$J$2692,10,0)</f>
        <v>1.43</v>
      </c>
      <c r="AB2649" s="7">
        <f t="shared" si="2"/>
        <v>2041733763</v>
      </c>
    </row>
    <row r="2650">
      <c r="A2650" s="7" t="str">
        <f t="shared" si="1"/>
        <v>Argentina-The Americas2012</v>
      </c>
      <c r="B2650" s="8" t="s">
        <v>85</v>
      </c>
      <c r="C2650" s="5" t="s">
        <v>84</v>
      </c>
      <c r="D2650" s="9" t="s">
        <v>74</v>
      </c>
      <c r="E2650" s="11">
        <v>5.58E11</v>
      </c>
      <c r="F2650" s="12">
        <v>0.079</v>
      </c>
      <c r="G2650" s="12">
        <v>866.0</v>
      </c>
      <c r="H2650" s="12">
        <v>0.141</v>
      </c>
      <c r="I2650" s="22">
        <f>VLOOKUP(A2650,ENERGY!$A$2:$F$2692,5,0)</f>
        <v>67303</v>
      </c>
      <c r="J2650" s="10">
        <f>VLOOKUP(A2651,ENERGY!$A$2:$F$2692,6,0)</f>
        <v>2259</v>
      </c>
      <c r="K2650" s="23">
        <v>0.024</v>
      </c>
      <c r="L2650" s="10">
        <f>VLOOKUP(A2650,TOURISM!$A$2:$E$2692,5,0)</f>
        <v>5655000000</v>
      </c>
      <c r="M2650" s="10">
        <f>VLOOKUP(A2650,TOURISM!$A$2:$F$2692,6,0)</f>
        <v>8213000000</v>
      </c>
      <c r="N2650" s="27">
        <f t="shared" ref="N2650:S2650" si="1214">if(AND(L2650=L2651,M2650=M2650+1,ISBLANK(N2651)),N2650,N2651)</f>
        <v>0.371</v>
      </c>
      <c r="O2650" s="27">
        <f t="shared" si="1214"/>
        <v>12</v>
      </c>
      <c r="P2650" s="27">
        <f t="shared" si="1214"/>
        <v>69</v>
      </c>
      <c r="Q2650" s="27">
        <f t="shared" si="1214"/>
        <v>117</v>
      </c>
      <c r="R2650" s="27">
        <f t="shared" si="1214"/>
        <v>0.552</v>
      </c>
      <c r="S2650" s="27">
        <f t="shared" si="1214"/>
        <v>1.525</v>
      </c>
      <c r="T2650" s="10">
        <f>VLOOKUP(A2650,TOURISM!$A$2:$E$2692,5,0)</f>
        <v>5655000000</v>
      </c>
      <c r="U2650" s="10">
        <f>VLOOKUP(A2650,TOURISM!$A$2:$F$2692,6,0)</f>
        <v>8213000000</v>
      </c>
      <c r="V2650" s="10">
        <f>VLOOKUP(A2650,BUSINESS!$A$2:$E$2692,5,0)</f>
        <v>1.078</v>
      </c>
      <c r="W2650" s="10">
        <f>VLOOKUP(A2650,BUSINESS!$A$2:$F$2692,6,0)</f>
        <v>25</v>
      </c>
      <c r="X2650" s="10">
        <f>VLOOKUP(A2650,BUSINESS!$A$2:$G$2692,7,0)</f>
        <v>121</v>
      </c>
      <c r="Y2650" s="10">
        <f>VLOOKUP(A2650,BUSINESS!$A$2:$H$2692,8,0)</f>
        <v>405</v>
      </c>
      <c r="Z2650" s="10">
        <f>VLOOKUP(A2650,BUSINESS!$A$2:$I$2692,9,0)</f>
        <v>0.558</v>
      </c>
      <c r="AA2650" s="10">
        <f>VLOOKUP(A2650,BUSINESS!$A$2:$J$2692,10,0)</f>
        <v>1.566</v>
      </c>
      <c r="AB2650" s="7">
        <f t="shared" si="2"/>
        <v>1010869565217</v>
      </c>
    </row>
    <row r="2651">
      <c r="A2651" s="7" t="str">
        <f t="shared" si="1"/>
        <v>Aruba-The Americas2012</v>
      </c>
      <c r="B2651" s="8" t="s">
        <v>87</v>
      </c>
      <c r="C2651" s="5" t="s">
        <v>84</v>
      </c>
      <c r="D2651" s="9" t="s">
        <v>74</v>
      </c>
      <c r="E2651" s="11">
        <v>2.584463687E9</v>
      </c>
      <c r="F2651" s="10">
        <f>if(AND(C2534=C2535,D2534=D2534+1,ISBLANK(F2535)),F2534,F2535)</f>
        <v>0.07</v>
      </c>
      <c r="G2651" s="10">
        <f>if(AND(C2534=C2535,D2534=D2534+1,ISBLANK(G2535)),G2534,G2535)</f>
        <v>297</v>
      </c>
      <c r="H2651" s="12">
        <v>0.097</v>
      </c>
      <c r="I2651" s="22">
        <f>VLOOKUP(A2651,ENERGY!$A$2:$F$2692,5,0)</f>
        <v>133681</v>
      </c>
      <c r="J2651" s="10">
        <f>VLOOKUP(A2652,ENERGY!$A$2:$F$2692,6,0)</f>
        <v>1723</v>
      </c>
      <c r="K2651" s="23">
        <v>0.024</v>
      </c>
      <c r="L2651" s="10">
        <f>VLOOKUP(A2651,TOURISM!$A$2:$E$2692,5,0)</f>
        <v>1414000000</v>
      </c>
      <c r="M2651" s="10">
        <f>VLOOKUP(A2651,TOURISM!$A$2:$F$2692,6,0)</f>
        <v>296000000</v>
      </c>
      <c r="N2651" s="23">
        <v>0.371</v>
      </c>
      <c r="O2651" s="23">
        <v>12.0</v>
      </c>
      <c r="P2651" s="23">
        <v>69.0</v>
      </c>
      <c r="Q2651" s="23">
        <v>117.0</v>
      </c>
      <c r="R2651" s="23">
        <v>0.552</v>
      </c>
      <c r="S2651" s="23">
        <v>1.525</v>
      </c>
      <c r="T2651" s="10">
        <f>VLOOKUP(A2651,TOURISM!$A$2:$E$2692,5,0)</f>
        <v>1414000000</v>
      </c>
      <c r="U2651" s="10">
        <f>VLOOKUP(A2651,TOURISM!$A$2:$F$2692,6,0)</f>
        <v>296000000</v>
      </c>
      <c r="V2651" s="10">
        <f>VLOOKUP(A2651,BUSINESS!$A$2:$E$2692,5,0)</f>
        <v>0.507</v>
      </c>
      <c r="W2651" s="10">
        <f>VLOOKUP(A2651,BUSINESS!$A$2:$F$2692,6,0)</f>
        <v>6</v>
      </c>
      <c r="X2651" s="10">
        <f>VLOOKUP(A2651,BUSINESS!$A$2:$G$2692,7,0)</f>
        <v>37</v>
      </c>
      <c r="Y2651" s="10">
        <f>VLOOKUP(A2651,BUSINESS!$A$2:$H$2692,8,0)</f>
        <v>218</v>
      </c>
      <c r="Z2651" s="10">
        <f>VLOOKUP(A2651,BUSINESS!$A$2:$I$2692,9,0)</f>
        <v>0.74</v>
      </c>
      <c r="AA2651" s="10">
        <f>VLOOKUP(A2651,BUSINESS!$A$2:$J$2692,10,0)</f>
        <v>1.319</v>
      </c>
      <c r="AB2651" s="7">
        <f t="shared" si="2"/>
        <v>4681999433</v>
      </c>
    </row>
    <row r="2652">
      <c r="A2652" s="7" t="str">
        <f t="shared" si="1"/>
        <v>Bahamas, The-The Americas2012</v>
      </c>
      <c r="B2652" s="8" t="s">
        <v>91</v>
      </c>
      <c r="C2652" s="5" t="s">
        <v>84</v>
      </c>
      <c r="D2652" s="9" t="s">
        <v>74</v>
      </c>
      <c r="E2652" s="11">
        <v>7.872584E9</v>
      </c>
      <c r="F2652" s="12">
        <v>0.075</v>
      </c>
      <c r="G2652" s="12">
        <v>1622.0</v>
      </c>
      <c r="H2652" s="12">
        <v>0.051</v>
      </c>
      <c r="I2652" s="22">
        <f>VLOOKUP(A2652,ENERGY!$A$2:$F$2692,5,0)</f>
        <v>664</v>
      </c>
      <c r="J2652" s="10">
        <f>VLOOKUP(A2653,ENERGY!$A$2:$F$2692,6,0)</f>
        <v>1294</v>
      </c>
      <c r="K2652" s="23">
        <v>0.024</v>
      </c>
      <c r="L2652" s="10">
        <f>VLOOKUP(A2652,TOURISM!$A$2:$E$2692,5,0)</f>
        <v>2415000000</v>
      </c>
      <c r="M2652" s="10">
        <f>VLOOKUP(A2652,TOURISM!$A$2:$F$2692,6,0)</f>
        <v>384000000</v>
      </c>
      <c r="N2652" s="23">
        <v>0.519</v>
      </c>
      <c r="O2652" s="23">
        <v>19.0</v>
      </c>
      <c r="P2652" s="23">
        <v>97.0</v>
      </c>
      <c r="Q2652" s="23">
        <v>203.0</v>
      </c>
      <c r="R2652" s="23">
        <v>0.793</v>
      </c>
      <c r="S2652" s="23">
        <v>1.418</v>
      </c>
      <c r="T2652" s="10">
        <f>VLOOKUP(A2652,TOURISM!$A$2:$E$2692,5,0)</f>
        <v>2415000000</v>
      </c>
      <c r="U2652" s="10">
        <f>VLOOKUP(A2652,TOURISM!$A$2:$F$2692,6,0)</f>
        <v>384000000</v>
      </c>
      <c r="V2652" s="10">
        <f>VLOOKUP(A2652,BUSINESS!$A$2:$E$2692,5,0)</f>
        <v>0.466</v>
      </c>
      <c r="W2652" s="10">
        <f>VLOOKUP(A2652,BUSINESS!$A$2:$F$2692,6,0)</f>
        <v>24</v>
      </c>
      <c r="X2652" s="10">
        <f>VLOOKUP(A2652,BUSINESS!$A$2:$G$2692,7,0)</f>
        <v>76</v>
      </c>
      <c r="Y2652" s="10">
        <f>VLOOKUP(A2652,BUSINESS!$A$2:$H$2692,8,0)</f>
        <v>58</v>
      </c>
      <c r="Z2652" s="10">
        <f>VLOOKUP(A2652,BUSINESS!$A$2:$I$2692,9,0)</f>
        <v>0.717</v>
      </c>
      <c r="AA2652" s="10">
        <f>VLOOKUP(A2652,BUSINESS!$A$2:$J$2692,10,0)</f>
        <v>0.807</v>
      </c>
      <c r="AB2652" s="7">
        <f t="shared" si="2"/>
        <v>9927596469</v>
      </c>
    </row>
    <row r="2653">
      <c r="A2653" s="7" t="str">
        <f t="shared" si="1"/>
        <v>Barbados-The Americas2012</v>
      </c>
      <c r="B2653" s="8" t="s">
        <v>95</v>
      </c>
      <c r="C2653" s="5" t="s">
        <v>84</v>
      </c>
      <c r="D2653" s="9" t="s">
        <v>74</v>
      </c>
      <c r="E2653" s="11">
        <v>4.3689E9</v>
      </c>
      <c r="F2653" s="12">
        <v>0.072</v>
      </c>
      <c r="G2653" s="12">
        <v>935.0</v>
      </c>
      <c r="H2653" s="12">
        <v>0.087</v>
      </c>
      <c r="I2653" s="22">
        <f>VLOOKUP(A2653,ENERGY!$A$2:$F$2692,5,0)</f>
        <v>375</v>
      </c>
      <c r="J2653" s="10">
        <f>VLOOKUP(A2654,ENERGY!$A$2:$F$2692,6,0)</f>
        <v>381</v>
      </c>
      <c r="K2653" s="23">
        <v>0.024</v>
      </c>
      <c r="L2653" s="10">
        <f>VLOOKUP(A2653,TOURISM!$A$2:$E$2692,5,0)</f>
        <v>110000000</v>
      </c>
      <c r="M2653" s="10">
        <f>VLOOKUP(A2653,TOURISM!$A$2:$F$2692,6,0)</f>
        <v>20884000000</v>
      </c>
      <c r="N2653" s="27">
        <f t="shared" ref="N2653:Q2653" si="1215">if(AND(L2653=L2654,M2653=M2653+1,ISBLANK(N2654)),N2653,N2654)</f>
        <v>0.507</v>
      </c>
      <c r="O2653" s="27">
        <f t="shared" si="1215"/>
        <v>6</v>
      </c>
      <c r="P2653" s="27">
        <f t="shared" si="1215"/>
        <v>37</v>
      </c>
      <c r="Q2653" s="27">
        <f t="shared" si="1215"/>
        <v>218</v>
      </c>
      <c r="R2653" s="23">
        <v>0.74</v>
      </c>
      <c r="S2653" s="23">
        <v>1.319</v>
      </c>
      <c r="T2653" s="10">
        <f>VLOOKUP(A2653,TOURISM!$A$2:$E$2692,5,0)</f>
        <v>110000000</v>
      </c>
      <c r="U2653" s="10">
        <f>VLOOKUP(A2653,TOURISM!$A$2:$F$2692,6,0)</f>
        <v>20884000000</v>
      </c>
      <c r="V2653" s="10">
        <f>VLOOKUP(A2653,BUSINESS!$A$2:$E$2692,5,0)</f>
        <v>0.408</v>
      </c>
      <c r="W2653" s="10">
        <f>VLOOKUP(A2653,BUSINESS!$A$2:$F$2692,6,0)</f>
        <v>18</v>
      </c>
      <c r="X2653" s="10">
        <f>VLOOKUP(A2653,BUSINESS!$A$2:$G$2692,7,0)</f>
        <v>84</v>
      </c>
      <c r="Y2653" s="10">
        <f>VLOOKUP(A2653,BUSINESS!$A$2:$H$2692,8,0)</f>
        <v>237</v>
      </c>
      <c r="Z2653" s="10">
        <f>VLOOKUP(A2653,BUSINESS!$A$2:$I$2692,9,0)</f>
        <v>0.733</v>
      </c>
      <c r="AA2653" s="10">
        <f>VLOOKUP(A2653,BUSINESS!$A$2:$J$2692,10,0)</f>
        <v>1.233</v>
      </c>
      <c r="AB2653" s="7">
        <f t="shared" si="2"/>
        <v>5903918919</v>
      </c>
    </row>
    <row r="2654">
      <c r="A2654" s="7" t="str">
        <f t="shared" si="1"/>
        <v>Belize-The Americas2012</v>
      </c>
      <c r="B2654" s="8" t="s">
        <v>98</v>
      </c>
      <c r="C2654" s="5" t="s">
        <v>84</v>
      </c>
      <c r="D2654" s="9" t="s">
        <v>74</v>
      </c>
      <c r="E2654" s="11">
        <v>1.489E9</v>
      </c>
      <c r="F2654" s="12">
        <v>0.058</v>
      </c>
      <c r="G2654" s="12">
        <v>264.0</v>
      </c>
      <c r="H2654" s="12">
        <v>0.134</v>
      </c>
      <c r="I2654" s="22">
        <f>VLOOKUP(A2654,ENERGY!$A$2:$F$2692,5,0)</f>
        <v>155</v>
      </c>
      <c r="J2654" s="10">
        <f>VLOOKUP(A2655,ENERGY!$A$2:$F$2692,6,0)</f>
        <v>671</v>
      </c>
      <c r="K2654" s="23">
        <v>0.024</v>
      </c>
      <c r="L2654" s="10">
        <f>VLOOKUP(A2654,TOURISM!$A$2:$E$2692,5,0)</f>
        <v>299000000</v>
      </c>
      <c r="M2654" s="10">
        <f>VLOOKUP(A2654,TOURISM!$A$2:$F$2692,6,0)</f>
        <v>40000000</v>
      </c>
      <c r="N2654" s="27">
        <f t="shared" ref="N2654:Q2654" si="1216">if(AND(L2654=L2655,M2654=M2654+1,ISBLANK(N2655)),N2654,N2655)</f>
        <v>0.507</v>
      </c>
      <c r="O2654" s="27">
        <f t="shared" si="1216"/>
        <v>6</v>
      </c>
      <c r="P2654" s="27">
        <f t="shared" si="1216"/>
        <v>37</v>
      </c>
      <c r="Q2654" s="27">
        <f t="shared" si="1216"/>
        <v>218</v>
      </c>
      <c r="R2654" s="23">
        <v>0.256</v>
      </c>
      <c r="S2654" s="23">
        <v>0.149</v>
      </c>
      <c r="T2654" s="10">
        <f>VLOOKUP(A2654,TOURISM!$A$2:$E$2692,5,0)</f>
        <v>299000000</v>
      </c>
      <c r="U2654" s="10">
        <f>VLOOKUP(A2654,TOURISM!$A$2:$F$2692,6,0)</f>
        <v>40000000</v>
      </c>
      <c r="V2654" s="10">
        <f>VLOOKUP(A2654,BUSINESS!$A$2:$E$2692,5,0)</f>
        <v>0.332</v>
      </c>
      <c r="W2654" s="10">
        <f>VLOOKUP(A2654,BUSINESS!$A$2:$F$2692,6,0)</f>
        <v>44</v>
      </c>
      <c r="X2654" s="10">
        <f>VLOOKUP(A2654,BUSINESS!$A$2:$G$2692,7,0)</f>
        <v>104</v>
      </c>
      <c r="Y2654" s="10">
        <f>VLOOKUP(A2654,BUSINESS!$A$2:$H$2692,8,0)</f>
        <v>147</v>
      </c>
      <c r="Z2654" s="10">
        <f>VLOOKUP(A2654,BUSINESS!$A$2:$I$2692,9,0)</f>
        <v>0.25</v>
      </c>
      <c r="AA2654" s="10">
        <f>VLOOKUP(A2654,BUSINESS!$A$2:$J$2692,10,0)</f>
        <v>0.532</v>
      </c>
      <c r="AB2654" s="7">
        <f t="shared" si="2"/>
        <v>5816406250</v>
      </c>
    </row>
    <row r="2655">
      <c r="A2655" s="7" t="str">
        <f t="shared" si="1"/>
        <v>Bermuda-The Americas2012</v>
      </c>
      <c r="B2655" s="8" t="s">
        <v>100</v>
      </c>
      <c r="C2655" s="5" t="s">
        <v>84</v>
      </c>
      <c r="D2655" s="9" t="s">
        <v>74</v>
      </c>
      <c r="E2655" s="11">
        <v>5.550771E9</v>
      </c>
      <c r="F2655" s="10">
        <f>if(AND(C2382=C2383,D2382=D2382+1,ISBLANK(F2383)),F2382,F2383)</f>
        <v>0.079</v>
      </c>
      <c r="G2655" s="10">
        <f>if(AND(C2382=C2383,D2382=D2382+1,ISBLANK(G2383)),G2382,G2383)</f>
        <v>1096</v>
      </c>
      <c r="H2655" s="10">
        <f>if(AND(C2395=C2396,D2395=D2395+1,ISBLANK(H2396)),H2395,H2396)</f>
        <v>0.097</v>
      </c>
      <c r="I2655" s="22">
        <f>VLOOKUP(A2655,ENERGY!$A$2:$F$2692,5,0)</f>
        <v>133681</v>
      </c>
      <c r="J2655" s="10">
        <f>VLOOKUP(A2656,ENERGY!$A$2:$F$2692,6,0)</f>
        <v>13084</v>
      </c>
      <c r="K2655" s="23">
        <v>0.024</v>
      </c>
      <c r="L2655" s="10">
        <f>VLOOKUP(A2655,TOURISM!$A$2:$E$2692,5,0)</f>
        <v>461000000</v>
      </c>
      <c r="M2655" s="10">
        <f>VLOOKUP(A2655,TOURISM!$A$2:$F$2692,6,0)</f>
        <v>411000000</v>
      </c>
      <c r="N2655" s="23">
        <v>0.507</v>
      </c>
      <c r="O2655" s="23">
        <v>6.0</v>
      </c>
      <c r="P2655" s="23">
        <v>37.0</v>
      </c>
      <c r="Q2655" s="23">
        <v>218.0</v>
      </c>
      <c r="R2655" s="23">
        <v>0.69</v>
      </c>
      <c r="S2655" s="23">
        <v>0.826</v>
      </c>
      <c r="T2655" s="10">
        <f>VLOOKUP(A2655,TOURISM!$A$2:$E$2692,5,0)</f>
        <v>461000000</v>
      </c>
      <c r="U2655" s="10">
        <f>VLOOKUP(A2655,TOURISM!$A$2:$F$2692,6,0)</f>
        <v>411000000</v>
      </c>
      <c r="V2655" s="10">
        <f>VLOOKUP(A2655,BUSINESS!$A$2:$E$2692,5,0)</f>
        <v>0.408</v>
      </c>
      <c r="W2655" s="10">
        <f>VLOOKUP(A2655,BUSINESS!$A$2:$F$2692,6,0)</f>
        <v>18</v>
      </c>
      <c r="X2655" s="10">
        <f>VLOOKUP(A2655,BUSINESS!$A$2:$G$2692,7,0)</f>
        <v>84</v>
      </c>
      <c r="Y2655" s="10">
        <f>VLOOKUP(A2655,BUSINESS!$A$2:$H$2692,8,0)</f>
        <v>237</v>
      </c>
      <c r="Z2655" s="10">
        <f>VLOOKUP(A2655,BUSINESS!$A$2:$I$2692,9,0)</f>
        <v>0.913</v>
      </c>
      <c r="AA2655" s="10">
        <f>VLOOKUP(A2655,BUSINESS!$A$2:$J$2692,10,0)</f>
        <v>1.395</v>
      </c>
      <c r="AB2655" s="7">
        <f t="shared" si="2"/>
        <v>8044595652</v>
      </c>
    </row>
    <row r="2656">
      <c r="A2656" s="7" t="str">
        <f t="shared" si="1"/>
        <v>Bolivia-The Americas2012</v>
      </c>
      <c r="B2656" s="8" t="s">
        <v>102</v>
      </c>
      <c r="C2656" s="5" t="s">
        <v>84</v>
      </c>
      <c r="D2656" s="9" t="s">
        <v>74</v>
      </c>
      <c r="E2656" s="11">
        <v>2.3948541156E10</v>
      </c>
      <c r="F2656" s="12">
        <v>0.05</v>
      </c>
      <c r="G2656" s="12">
        <v>115.0</v>
      </c>
      <c r="H2656" s="12">
        <v>0.109</v>
      </c>
      <c r="I2656" s="22">
        <f>VLOOKUP(A2656,ENERGY!$A$2:$F$2692,5,0)</f>
        <v>3622</v>
      </c>
      <c r="J2656" s="10">
        <f>VLOOKUP(A2657,ENERGY!$A$2:$F$2692,6,0)</f>
        <v>337826</v>
      </c>
      <c r="K2656" s="23">
        <v>0.024</v>
      </c>
      <c r="L2656" s="10">
        <f>VLOOKUP(A2656,TOURISM!$A$2:$E$2692,5,0)</f>
        <v>581000000</v>
      </c>
      <c r="M2656" s="10">
        <f>VLOOKUP(A2656,TOURISM!$A$2:$F$2692,6,0)</f>
        <v>559000000</v>
      </c>
      <c r="N2656" s="23">
        <v>0.246</v>
      </c>
      <c r="O2656" s="23">
        <v>5.0</v>
      </c>
      <c r="P2656" s="23">
        <v>17.0</v>
      </c>
      <c r="Q2656" s="23">
        <v>131.0</v>
      </c>
      <c r="R2656" s="23">
        <v>0.83</v>
      </c>
      <c r="S2656" s="23">
        <v>0.801</v>
      </c>
      <c r="T2656" s="10">
        <f>VLOOKUP(A2656,TOURISM!$A$2:$E$2692,5,0)</f>
        <v>581000000</v>
      </c>
      <c r="U2656" s="10">
        <f>VLOOKUP(A2656,TOURISM!$A$2:$F$2692,6,0)</f>
        <v>559000000</v>
      </c>
      <c r="V2656" s="10">
        <f>VLOOKUP(A2656,BUSINESS!$A$2:$E$2692,5,0)</f>
        <v>0.834</v>
      </c>
      <c r="W2656" s="10">
        <f>VLOOKUP(A2656,BUSINESS!$A$2:$F$2692,6,0)</f>
        <v>49</v>
      </c>
      <c r="X2656" s="10">
        <f>VLOOKUP(A2656,BUSINESS!$A$2:$G$2692,7,0)</f>
        <v>158</v>
      </c>
      <c r="Y2656" s="10">
        <f>VLOOKUP(A2656,BUSINESS!$A$2:$H$2692,8,0)</f>
        <v>1025</v>
      </c>
      <c r="Z2656" s="10">
        <f>VLOOKUP(A2656,BUSINESS!$A$2:$I$2692,9,0)</f>
        <v>0.355</v>
      </c>
      <c r="AA2656" s="10">
        <f>VLOOKUP(A2656,BUSINESS!$A$2:$J$2692,10,0)</f>
        <v>0.904</v>
      </c>
      <c r="AB2656" s="7">
        <f t="shared" si="2"/>
        <v>28853664043</v>
      </c>
    </row>
    <row r="2657">
      <c r="A2657" s="7" t="str">
        <f t="shared" si="1"/>
        <v>Brazil-The Americas2012</v>
      </c>
      <c r="B2657" s="8" t="s">
        <v>105</v>
      </c>
      <c r="C2657" s="5" t="s">
        <v>84</v>
      </c>
      <c r="D2657" s="9" t="s">
        <v>74</v>
      </c>
      <c r="E2657" s="11">
        <v>2.48E12</v>
      </c>
      <c r="F2657" s="12">
        <v>0.089</v>
      </c>
      <c r="G2657" s="12">
        <v>1119.0</v>
      </c>
      <c r="H2657" s="12">
        <v>0.439</v>
      </c>
      <c r="I2657" s="22">
        <f>VLOOKUP(A2657,ENERGY!$A$2:$F$2692,5,0)</f>
        <v>210042</v>
      </c>
      <c r="J2657" s="10">
        <f>VLOOKUP(A2658,ENERGY!$A$2:$F$2692,6,0)</f>
        <v>552349</v>
      </c>
      <c r="K2657" s="23">
        <v>0.024</v>
      </c>
      <c r="L2657" s="10">
        <f>VLOOKUP(A2657,TOURISM!$A$2:$E$2692,5,0)</f>
        <v>6890000000</v>
      </c>
      <c r="M2657" s="10">
        <f>VLOOKUP(A2657,TOURISM!$A$2:$F$2692,6,0)</f>
        <v>26202000000</v>
      </c>
      <c r="N2657" s="27">
        <f t="shared" ref="N2657:Q2657" si="1217">if(AND(L2657=L2658,M2657=M2657+1,ISBLANK(N2658)),N2657,N2658)</f>
        <v>0.408</v>
      </c>
      <c r="O2657" s="27">
        <f t="shared" si="1217"/>
        <v>18</v>
      </c>
      <c r="P2657" s="27">
        <f t="shared" si="1217"/>
        <v>84</v>
      </c>
      <c r="Q2657" s="27">
        <f t="shared" si="1217"/>
        <v>237</v>
      </c>
      <c r="R2657" s="23">
        <v>0.913</v>
      </c>
      <c r="S2657" s="23">
        <v>1.395</v>
      </c>
      <c r="T2657" s="10">
        <f>VLOOKUP(A2657,TOURISM!$A$2:$E$2692,5,0)</f>
        <v>6890000000</v>
      </c>
      <c r="U2657" s="10">
        <f>VLOOKUP(A2657,TOURISM!$A$2:$F$2692,6,0)</f>
        <v>26202000000</v>
      </c>
      <c r="V2657" s="10">
        <f>VLOOKUP(A2657,BUSINESS!$A$2:$E$2692,5,0)</f>
        <v>0.685</v>
      </c>
      <c r="W2657" s="10">
        <f>VLOOKUP(A2657,BUSINESS!$A$2:$F$2692,6,0)</f>
        <v>119</v>
      </c>
      <c r="X2657" s="10">
        <f>VLOOKUP(A2657,BUSINESS!$A$2:$G$2692,7,0)</f>
        <v>118</v>
      </c>
      <c r="Y2657" s="10">
        <f>VLOOKUP(A2657,BUSINESS!$A$2:$H$2692,8,0)</f>
        <v>2600</v>
      </c>
      <c r="Z2657" s="10">
        <f>VLOOKUP(A2657,BUSINESS!$A$2:$I$2692,9,0)</f>
        <v>0.486</v>
      </c>
      <c r="AA2657" s="10">
        <f>VLOOKUP(A2657,BUSINESS!$A$2:$J$2692,10,0)</f>
        <v>1.25</v>
      </c>
      <c r="AB2657" s="7">
        <f t="shared" si="2"/>
        <v>2716319824754</v>
      </c>
    </row>
    <row r="2658">
      <c r="A2658" s="7" t="str">
        <f t="shared" si="1"/>
        <v>Canada-The Americas2012</v>
      </c>
      <c r="B2658" s="8" t="s">
        <v>112</v>
      </c>
      <c r="C2658" s="5" t="s">
        <v>84</v>
      </c>
      <c r="D2658" s="9" t="s">
        <v>74</v>
      </c>
      <c r="E2658" s="11">
        <v>1.78E12</v>
      </c>
      <c r="F2658" s="12">
        <v>0.109</v>
      </c>
      <c r="G2658" s="12">
        <v>5656.0</v>
      </c>
      <c r="H2658" s="12">
        <v>0.03</v>
      </c>
      <c r="I2658" s="22">
        <f>VLOOKUP(A2658,ENERGY!$A$2:$F$2692,5,0)</f>
        <v>267619</v>
      </c>
      <c r="J2658" s="10">
        <f>VLOOKUP(A2659,ENERGY!$A$2:$F$2692,6,0)</f>
        <v>499</v>
      </c>
      <c r="K2658" s="23">
        <v>0.024</v>
      </c>
      <c r="L2658" s="10">
        <f>VLOOKUP(A2658,TOURISM!$A$2:$E$2692,5,0)</f>
        <v>20696000000</v>
      </c>
      <c r="M2658" s="10">
        <f>VLOOKUP(A2658,TOURISM!$A$2:$F$2692,6,0)</f>
        <v>43010000000</v>
      </c>
      <c r="N2658" s="27">
        <f t="shared" ref="N2658:Q2658" si="1218">if(AND(L2658=L2659,M2658=M2658+1,ISBLANK(N2659)),N2658,N2659)</f>
        <v>0.408</v>
      </c>
      <c r="O2658" s="27">
        <f t="shared" si="1218"/>
        <v>18</v>
      </c>
      <c r="P2658" s="27">
        <f t="shared" si="1218"/>
        <v>84</v>
      </c>
      <c r="Q2658" s="27">
        <f t="shared" si="1218"/>
        <v>237</v>
      </c>
      <c r="R2658" s="23">
        <v>0.741</v>
      </c>
      <c r="S2658" s="23">
        <v>1.717</v>
      </c>
      <c r="T2658" s="10">
        <f>VLOOKUP(A2658,TOURISM!$A$2:$E$2692,5,0)</f>
        <v>20696000000</v>
      </c>
      <c r="U2658" s="10">
        <f>VLOOKUP(A2658,TOURISM!$A$2:$F$2692,6,0)</f>
        <v>43010000000</v>
      </c>
      <c r="V2658" s="10">
        <f>VLOOKUP(A2658,BUSINESS!$A$2:$E$2692,5,0)</f>
        <v>0.246</v>
      </c>
      <c r="W2658" s="10">
        <f>VLOOKUP(A2658,BUSINESS!$A$2:$F$2692,6,0)</f>
        <v>5</v>
      </c>
      <c r="X2658" s="10">
        <f>VLOOKUP(A2658,BUSINESS!$A$2:$G$2692,7,0)</f>
        <v>17</v>
      </c>
      <c r="Y2658" s="10">
        <f>VLOOKUP(A2658,BUSINESS!$A$2:$H$2692,8,0)</f>
        <v>131</v>
      </c>
      <c r="Z2658" s="10">
        <f>VLOOKUP(A2658,BUSINESS!$A$2:$I$2692,9,0)</f>
        <v>0.83</v>
      </c>
      <c r="AA2658" s="10">
        <f>VLOOKUP(A2658,BUSINESS!$A$2:$J$2692,10,0)</f>
        <v>0.801</v>
      </c>
      <c r="AB2658" s="7">
        <f t="shared" si="2"/>
        <v>2402159244265</v>
      </c>
    </row>
    <row r="2659">
      <c r="A2659" s="7" t="str">
        <f t="shared" si="1"/>
        <v>Cayman Islands-The Americas2012</v>
      </c>
      <c r="B2659" s="8" t="s">
        <v>113</v>
      </c>
      <c r="C2659" s="5" t="s">
        <v>84</v>
      </c>
      <c r="D2659" s="9" t="s">
        <v>74</v>
      </c>
      <c r="E2659" s="8"/>
      <c r="F2659" s="10">
        <f>if(AND(C2217=C2218,D2217=D2217+1,ISBLANK(F2218)),F2217,F2218)</f>
        <v>0.032</v>
      </c>
      <c r="G2659" s="10">
        <f>if(AND(C2217=C2218,D2217=D2217+1,ISBLANK(G2218)),G2217,G2218)</f>
        <v>1283</v>
      </c>
      <c r="H2659" s="10" t="str">
        <f>if(AND(C2217=C2218,D2217=D2217+1,ISBLANK(H2218)),H2217,H2218)</f>
        <v>#REF!</v>
      </c>
      <c r="I2659" s="22">
        <f>VLOOKUP(A2659,ENERGY!$A$2:$F$2692,5,0)</f>
        <v>133681</v>
      </c>
      <c r="J2659" s="10">
        <f>VLOOKUP(A2660,ENERGY!$A$2:$F$2692,6,0)</f>
        <v>60047</v>
      </c>
      <c r="K2659" s="23">
        <v>0.024</v>
      </c>
      <c r="L2659" s="10">
        <f>VLOOKUP(A2659,TOURISM!$A$2:$E$2692,5,0)</f>
        <v>854000000</v>
      </c>
      <c r="M2659" s="10">
        <f>VLOOKUP(A2659,TOURISM!$A$2:$F$2692,6,0)</f>
        <v>6009000000</v>
      </c>
      <c r="N2659" s="27">
        <f t="shared" ref="N2659:R2659" si="1219">if(AND(L2659=L2660,M2659=M2659+1,ISBLANK(N2660)),N2659,N2660)</f>
        <v>0.408</v>
      </c>
      <c r="O2659" s="27">
        <f t="shared" si="1219"/>
        <v>18</v>
      </c>
      <c r="P2659" s="27">
        <f t="shared" si="1219"/>
        <v>84</v>
      </c>
      <c r="Q2659" s="27">
        <f t="shared" si="1219"/>
        <v>237</v>
      </c>
      <c r="R2659" s="27">
        <f t="shared" si="1219"/>
        <v>0.733</v>
      </c>
      <c r="S2659" s="23">
        <v>1.318</v>
      </c>
      <c r="T2659" s="10">
        <f>VLOOKUP(A2659,TOURISM!$A$2:$E$2692,5,0)</f>
        <v>854000000</v>
      </c>
      <c r="U2659" s="10">
        <f>VLOOKUP(A2659,TOURISM!$A$2:$F$2692,6,0)</f>
        <v>6009000000</v>
      </c>
      <c r="V2659" s="10">
        <f>VLOOKUP(A2659,BUSINESS!$A$2:$E$2692,5,0)</f>
        <v>0.408</v>
      </c>
      <c r="W2659" s="10">
        <f>VLOOKUP(A2659,BUSINESS!$A$2:$F$2692,6,0)</f>
        <v>18</v>
      </c>
      <c r="X2659" s="10">
        <f>VLOOKUP(A2659,BUSINESS!$A$2:$G$2692,7,0)</f>
        <v>84</v>
      </c>
      <c r="Y2659" s="10">
        <f>VLOOKUP(A2659,BUSINESS!$A$2:$H$2692,8,0)</f>
        <v>237</v>
      </c>
      <c r="Z2659" s="10">
        <f>VLOOKUP(A2659,BUSINESS!$A$2:$I$2692,9,0)</f>
        <v>0.741</v>
      </c>
      <c r="AA2659" s="10">
        <f>VLOOKUP(A2659,BUSINESS!$A$2:$J$2692,10,0)</f>
        <v>1.717</v>
      </c>
      <c r="AB2659" s="7">
        <f t="shared" si="2"/>
        <v>0</v>
      </c>
    </row>
    <row r="2660">
      <c r="A2660" s="7" t="str">
        <f t="shared" si="1"/>
        <v>Chile-The Americas2012</v>
      </c>
      <c r="B2660" s="8" t="s">
        <v>116</v>
      </c>
      <c r="C2660" s="5" t="s">
        <v>84</v>
      </c>
      <c r="D2660" s="9" t="s">
        <v>74</v>
      </c>
      <c r="E2660" s="11">
        <v>2.51E11</v>
      </c>
      <c r="F2660" s="12">
        <v>0.071</v>
      </c>
      <c r="G2660" s="12">
        <v>1022.0</v>
      </c>
      <c r="H2660" s="12">
        <v>0.09</v>
      </c>
      <c r="I2660" s="22">
        <f>VLOOKUP(A2660,ENERGY!$A$2:$F$2692,5,0)</f>
        <v>27514</v>
      </c>
      <c r="J2660" s="10">
        <f>VLOOKUP(A2661,ENERGY!$A$2:$F$2692,6,0)</f>
        <v>55071</v>
      </c>
      <c r="K2660" s="23">
        <v>0.024</v>
      </c>
      <c r="L2660" s="10">
        <f>VLOOKUP(A2660,TOURISM!$A$2:$E$2692,5,0)</f>
        <v>3180000000</v>
      </c>
      <c r="M2660" s="10">
        <f>VLOOKUP(A2660,TOURISM!$A$2:$F$2692,6,0)</f>
        <v>2348000000</v>
      </c>
      <c r="N2660" s="23">
        <v>0.408</v>
      </c>
      <c r="O2660" s="23">
        <v>18.0</v>
      </c>
      <c r="P2660" s="23">
        <v>84.0</v>
      </c>
      <c r="Q2660" s="23">
        <v>237.0</v>
      </c>
      <c r="R2660" s="23">
        <v>0.733</v>
      </c>
      <c r="S2660" s="23">
        <v>1.233</v>
      </c>
      <c r="T2660" s="10">
        <f>VLOOKUP(A2660,TOURISM!$A$2:$E$2692,5,0)</f>
        <v>3180000000</v>
      </c>
      <c r="U2660" s="10">
        <f>VLOOKUP(A2660,TOURISM!$A$2:$F$2692,6,0)</f>
        <v>2348000000</v>
      </c>
      <c r="V2660" s="10">
        <f>VLOOKUP(A2660,BUSINESS!$A$2:$E$2692,5,0)</f>
        <v>0.277</v>
      </c>
      <c r="W2660" s="10">
        <f>VLOOKUP(A2660,BUSINESS!$A$2:$F$2692,6,0)</f>
        <v>8</v>
      </c>
      <c r="X2660" s="10">
        <f>VLOOKUP(A2660,BUSINESS!$A$2:$G$2692,7,0)</f>
        <v>34</v>
      </c>
      <c r="Y2660" s="10">
        <f>VLOOKUP(A2660,BUSINESS!$A$2:$H$2692,8,0)</f>
        <v>291</v>
      </c>
      <c r="Z2660" s="10">
        <f>VLOOKUP(A2660,BUSINESS!$A$2:$I$2692,9,0)</f>
        <v>0.614</v>
      </c>
      <c r="AA2660" s="10">
        <f>VLOOKUP(A2660,BUSINESS!$A$2:$J$2692,10,0)</f>
        <v>1.371</v>
      </c>
      <c r="AB2660" s="7">
        <f t="shared" si="2"/>
        <v>342428376535</v>
      </c>
    </row>
    <row r="2661">
      <c r="A2661" s="7" t="str">
        <f t="shared" si="1"/>
        <v>Colombia-The Americas2012</v>
      </c>
      <c r="B2661" s="8" t="s">
        <v>118</v>
      </c>
      <c r="C2661" s="5" t="s">
        <v>84</v>
      </c>
      <c r="D2661" s="9" t="s">
        <v>74</v>
      </c>
      <c r="E2661" s="11">
        <v>3.35E11</v>
      </c>
      <c r="F2661" s="12">
        <v>0.065</v>
      </c>
      <c r="G2661" s="12">
        <v>466.0</v>
      </c>
      <c r="H2661" s="12">
        <v>0.112</v>
      </c>
      <c r="I2661" s="22">
        <f>VLOOKUP(A2661,ENERGY!$A$2:$F$2692,5,0)</f>
        <v>26001</v>
      </c>
      <c r="J2661" s="10" t="str">
        <f>VLOOKUP(A2662,ENERGY!$A$2:$F$2692,6,0)</f>
        <v>#N/A</v>
      </c>
      <c r="K2661" s="23">
        <v>0.024</v>
      </c>
      <c r="L2661" s="10">
        <f>VLOOKUP(A2661,TOURISM!$A$2:$E$2692,5,0)</f>
        <v>3257000000</v>
      </c>
      <c r="M2661" s="10">
        <f>VLOOKUP(A2661,TOURISM!$A$2:$F$2692,6,0)</f>
        <v>3364000000</v>
      </c>
      <c r="N2661" s="23">
        <v>0.464</v>
      </c>
      <c r="O2661" s="23">
        <v>5.0</v>
      </c>
      <c r="P2661" s="23">
        <v>4.0</v>
      </c>
      <c r="Q2661" s="23">
        <v>175.0</v>
      </c>
      <c r="R2661" s="23">
        <v>0.793</v>
      </c>
      <c r="S2661" s="23">
        <v>0.96</v>
      </c>
      <c r="T2661" s="10">
        <f>VLOOKUP(A2661,TOURISM!$A$2:$E$2692,5,0)</f>
        <v>3257000000</v>
      </c>
      <c r="U2661" s="10">
        <f>VLOOKUP(A2661,TOURISM!$A$2:$F$2692,6,0)</f>
        <v>3364000000</v>
      </c>
      <c r="V2661" s="10">
        <f>VLOOKUP(A2661,BUSINESS!$A$2:$E$2692,5,0)</f>
        <v>0.76</v>
      </c>
      <c r="W2661" s="10">
        <f>VLOOKUP(A2661,BUSINESS!$A$2:$F$2692,6,0)</f>
        <v>15</v>
      </c>
      <c r="X2661" s="10">
        <f>VLOOKUP(A2661,BUSINESS!$A$2:$G$2692,7,0)</f>
        <v>42</v>
      </c>
      <c r="Y2661" s="10">
        <f>VLOOKUP(A2661,BUSINESS!$A$2:$H$2692,8,0)</f>
        <v>203</v>
      </c>
      <c r="Z2661" s="10">
        <f>VLOOKUP(A2661,BUSINESS!$A$2:$I$2692,9,0)</f>
        <v>0.49</v>
      </c>
      <c r="AA2661" s="10">
        <f>VLOOKUP(A2661,BUSINESS!$A$2:$J$2692,10,0)</f>
        <v>1.029</v>
      </c>
      <c r="AB2661" s="7">
        <f t="shared" si="2"/>
        <v>422446406053</v>
      </c>
    </row>
    <row r="2662">
      <c r="A2662" s="7" t="str">
        <f t="shared" si="1"/>
        <v>Costa Rica-The Americas2012</v>
      </c>
      <c r="B2662" s="8" t="s">
        <v>122</v>
      </c>
      <c r="C2662" s="5" t="s">
        <v>84</v>
      </c>
      <c r="D2662" s="9" t="s">
        <v>74</v>
      </c>
      <c r="E2662" s="11">
        <v>4.1237296807E10</v>
      </c>
      <c r="F2662" s="12">
        <v>0.102</v>
      </c>
      <c r="G2662" s="12">
        <v>883.0</v>
      </c>
      <c r="H2662" s="12">
        <v>0.161</v>
      </c>
      <c r="J2662" s="10" t="str">
        <f>VLOOKUP(A2663,ENERGY!$A$2:$F$2692,6,0)</f>
        <v>#N/A</v>
      </c>
      <c r="K2662" s="23">
        <v>0.024</v>
      </c>
      <c r="L2662" s="10">
        <f>VLOOKUP(A2662,TOURISM!$A$2:$E$2692,5,0)</f>
        <v>2544000000</v>
      </c>
      <c r="M2662" s="10">
        <f>VLOOKUP(A2662,TOURISM!$A$2:$F$2692,6,0)</f>
        <v>567000000</v>
      </c>
      <c r="N2662" s="27">
        <f t="shared" ref="N2662:Q2662" si="1220">if(AND(L2662=L2663,M2662=M2662+1,ISBLANK(N2663)),N2662,N2663)</f>
        <v>0.277</v>
      </c>
      <c r="O2662" s="27">
        <f t="shared" si="1220"/>
        <v>8</v>
      </c>
      <c r="P2662" s="27">
        <f t="shared" si="1220"/>
        <v>34</v>
      </c>
      <c r="Q2662" s="27">
        <f t="shared" si="1220"/>
        <v>291</v>
      </c>
      <c r="R2662" s="23">
        <v>0.649</v>
      </c>
      <c r="S2662" s="23">
        <v>1.047</v>
      </c>
      <c r="T2662" s="10">
        <f>VLOOKUP(A2662,TOURISM!$A$2:$E$2692,5,0)</f>
        <v>2544000000</v>
      </c>
      <c r="U2662" s="10">
        <f>VLOOKUP(A2662,TOURISM!$A$2:$F$2692,6,0)</f>
        <v>567000000</v>
      </c>
      <c r="V2662" s="10">
        <f>VLOOKUP(A2662,BUSINESS!$A$2:$E$2692,5,0)</f>
        <v>0.553</v>
      </c>
      <c r="W2662" s="10">
        <f>VLOOKUP(A2662,BUSINESS!$A$2:$F$2692,6,0)</f>
        <v>60</v>
      </c>
      <c r="X2662" s="10">
        <f>VLOOKUP(A2662,BUSINESS!$A$2:$G$2692,7,0)</f>
        <v>109</v>
      </c>
      <c r="Y2662" s="10">
        <f>VLOOKUP(A2662,BUSINESS!$A$2:$H$2692,8,0)</f>
        <v>226</v>
      </c>
      <c r="Z2662" s="10">
        <f>VLOOKUP(A2662,BUSINESS!$A$2:$I$2692,9,0)</f>
        <v>0.475</v>
      </c>
      <c r="AA2662" s="10">
        <f>VLOOKUP(A2662,BUSINESS!$A$2:$J$2692,10,0)</f>
        <v>1.119</v>
      </c>
      <c r="AB2662" s="7">
        <f t="shared" si="2"/>
        <v>63539748547</v>
      </c>
    </row>
    <row r="2663">
      <c r="A2663" s="7" t="str">
        <f t="shared" si="1"/>
        <v>Cuba-The Americas2012</v>
      </c>
      <c r="B2663" s="8" t="s">
        <v>125</v>
      </c>
      <c r="C2663" s="5" t="s">
        <v>84</v>
      </c>
      <c r="D2663" s="9" t="s">
        <v>74</v>
      </c>
      <c r="E2663" s="8"/>
      <c r="F2663" s="12">
        <v>0.086</v>
      </c>
      <c r="G2663" s="12">
        <v>558.0</v>
      </c>
      <c r="H2663" s="10">
        <f t="shared" ref="H2663:H2664" si="1221">if(AND(C2065=C2066,D2065=D2065+1,ISBLANK(H2066)),H2065,H2066)</f>
        <v>0.117</v>
      </c>
      <c r="I2663" s="22" t="str">
        <f>VLOOKUP(A2663,ENERGY!$A$2:$F$2692,5,0)</f>
        <v>#N/A</v>
      </c>
      <c r="J2663" s="10" t="str">
        <f>VLOOKUP(A2664,ENERGY!$A$2:$F$2692,6,0)</f>
        <v>#N/A</v>
      </c>
      <c r="K2663" s="23">
        <v>0.024</v>
      </c>
      <c r="L2663" s="10">
        <f>VLOOKUP(A2663,TOURISM!$A$2:$E$2692,5,0)</f>
        <v>2614000000</v>
      </c>
      <c r="M2663" s="10" t="str">
        <f>VLOOKUP(A2663,TOURISM!$A$2:$F$2692,6,0)</f>
        <v/>
      </c>
      <c r="N2663" s="23">
        <v>0.277</v>
      </c>
      <c r="O2663" s="23">
        <v>8.0</v>
      </c>
      <c r="P2663" s="23">
        <v>34.0</v>
      </c>
      <c r="Q2663" s="23">
        <v>291.0</v>
      </c>
      <c r="R2663" s="23">
        <v>0.614</v>
      </c>
      <c r="S2663" s="23">
        <v>1.371</v>
      </c>
      <c r="T2663" s="10">
        <f>VLOOKUP(A2663,TOURISM!$A$2:$E$2692,5,0)</f>
        <v>2614000000</v>
      </c>
      <c r="U2663" s="10">
        <f>VLOOKUP(A2663,TOURISM!$A$2:$E$2692,5,0)</f>
        <v>2614000000</v>
      </c>
      <c r="V2663" s="10">
        <f>VLOOKUP(A2663,BUSINESS!$A$2:$E$2692,5,0)</f>
        <v>0.507</v>
      </c>
      <c r="W2663" s="10">
        <f>VLOOKUP(A2663,BUSINESS!$A$2:$F$2692,6,0)</f>
        <v>6</v>
      </c>
      <c r="X2663" s="10">
        <f>VLOOKUP(A2663,BUSINESS!$A$2:$G$2692,7,0)</f>
        <v>37</v>
      </c>
      <c r="Y2663" s="10">
        <f>VLOOKUP(A2663,BUSINESS!$A$2:$H$2692,8,0)</f>
        <v>218</v>
      </c>
      <c r="Z2663" s="10">
        <f>VLOOKUP(A2663,BUSINESS!$A$2:$I$2692,9,0)</f>
        <v>0.256</v>
      </c>
      <c r="AA2663" s="10">
        <f>VLOOKUP(A2663,BUSINESS!$A$2:$J$2692,10,0)</f>
        <v>0.149</v>
      </c>
      <c r="AB2663" s="7">
        <f t="shared" si="2"/>
        <v>0</v>
      </c>
    </row>
    <row r="2664">
      <c r="A2664" s="7" t="str">
        <f t="shared" si="1"/>
        <v>Curacao-The Americas2012</v>
      </c>
      <c r="B2664" s="8" t="s">
        <v>126</v>
      </c>
      <c r="C2664" s="5" t="s">
        <v>84</v>
      </c>
      <c r="D2664" s="9" t="s">
        <v>74</v>
      </c>
      <c r="E2664" s="8"/>
      <c r="F2664" s="10">
        <f>if(AND(C2053=C2054,D2053=D2053+1,ISBLANK(F2054)),F2053,F2054)</f>
        <v>0.052</v>
      </c>
      <c r="G2664" s="10">
        <f>if(AND(C2053=C2054,D2053=D2053+1,ISBLANK(G2054)),G2053,G2054)</f>
        <v>229</v>
      </c>
      <c r="H2664" s="10">
        <f t="shared" si="1221"/>
        <v>0.119</v>
      </c>
      <c r="I2664" s="22" t="str">
        <f>VLOOKUP(A2664,ENERGY!$A$2:$F$2692,5,0)</f>
        <v>#N/A</v>
      </c>
      <c r="J2664" s="10" t="str">
        <f>VLOOKUP(A2665,ENERGY!$A$2:$F$2692,6,0)</f>
        <v>#N/A</v>
      </c>
      <c r="K2664" s="23">
        <v>0.024</v>
      </c>
      <c r="L2664" s="10">
        <f>VLOOKUP(A2664,TOURISM!$A$2:$E$2692,5,0)</f>
        <v>676000000</v>
      </c>
      <c r="M2664" s="10">
        <f>VLOOKUP(A2664,TOURISM!$A$2:$F$2692,6,0)</f>
        <v>357000000</v>
      </c>
      <c r="N2664" s="23">
        <v>0.291</v>
      </c>
      <c r="O2664" s="23">
        <v>41.0</v>
      </c>
      <c r="P2664" s="23">
        <v>63.0</v>
      </c>
      <c r="Q2664" s="23">
        <v>210.0</v>
      </c>
      <c r="R2664" s="23">
        <v>0.595</v>
      </c>
      <c r="S2664" s="23">
        <v>1.408</v>
      </c>
      <c r="T2664" s="10">
        <f>VLOOKUP(A2664,TOURISM!$A$2:$E$2692,5,0)</f>
        <v>676000000</v>
      </c>
      <c r="U2664" s="10">
        <f>VLOOKUP(A2664,TOURISM!$A$2:$F$2692,6,0)</f>
        <v>357000000</v>
      </c>
      <c r="V2664" s="10">
        <f>VLOOKUP(A2664,BUSINESS!$A$2:$E$2692,5,0)</f>
        <v>0.408</v>
      </c>
      <c r="W2664" s="10">
        <f>VLOOKUP(A2664,BUSINESS!$A$2:$F$2692,6,0)</f>
        <v>18</v>
      </c>
      <c r="X2664" s="10">
        <f>VLOOKUP(A2664,BUSINESS!$A$2:$G$2692,7,0)</f>
        <v>84</v>
      </c>
      <c r="Y2664" s="10">
        <f>VLOOKUP(A2664,BUSINESS!$A$2:$H$2692,8,0)</f>
        <v>237</v>
      </c>
      <c r="Z2664" s="10">
        <f>VLOOKUP(A2664,BUSINESS!$A$2:$I$2692,9,0)</f>
        <v>0.733</v>
      </c>
      <c r="AA2664" s="10">
        <f>VLOOKUP(A2664,BUSINESS!$A$2:$J$2692,10,0)</f>
        <v>1.318</v>
      </c>
      <c r="AB2664" s="7">
        <f t="shared" si="2"/>
        <v>0</v>
      </c>
    </row>
    <row r="2665">
      <c r="A2665" s="7" t="str">
        <f t="shared" si="1"/>
        <v>Dominica-The Americas2012</v>
      </c>
      <c r="B2665" s="8" t="s">
        <v>131</v>
      </c>
      <c r="C2665" s="5" t="s">
        <v>84</v>
      </c>
      <c r="D2665" s="9" t="s">
        <v>74</v>
      </c>
      <c r="E2665" s="11">
        <v>4.95555556E8</v>
      </c>
      <c r="F2665" s="12">
        <v>0.059</v>
      </c>
      <c r="G2665" s="12">
        <v>392.0</v>
      </c>
      <c r="H2665" s="12">
        <v>0.09</v>
      </c>
      <c r="I2665" s="22" t="str">
        <f>VLOOKUP(A2665,ENERGY!$A$2:$F$2692,5,0)</f>
        <v>#N/A</v>
      </c>
      <c r="J2665" s="10" t="str">
        <f>VLOOKUP(A2666,ENERGY!$A$2:$F$2692,6,0)</f>
        <v>#N/A</v>
      </c>
      <c r="K2665" s="23">
        <v>0.024</v>
      </c>
      <c r="L2665" s="10">
        <f>VLOOKUP(A2665,TOURISM!$A$2:$E$2692,5,0)</f>
        <v>110000000</v>
      </c>
      <c r="M2665" s="10">
        <f>VLOOKUP(A2665,TOURISM!$A$2:$F$2692,6,0)</f>
        <v>13000000</v>
      </c>
      <c r="N2665" s="23">
        <v>0.685</v>
      </c>
      <c r="O2665" s="23">
        <v>119.0</v>
      </c>
      <c r="P2665" s="23">
        <v>118.0</v>
      </c>
      <c r="Q2665" s="23">
        <v>2600.0</v>
      </c>
      <c r="R2665" s="23">
        <v>0.486</v>
      </c>
      <c r="S2665" s="23">
        <v>1.25</v>
      </c>
      <c r="T2665" s="10">
        <f>VLOOKUP(A2665,TOURISM!$A$2:$E$2692,5,0)</f>
        <v>110000000</v>
      </c>
      <c r="U2665" s="10">
        <f>VLOOKUP(A2665,TOURISM!$A$2:$F$2692,6,0)</f>
        <v>13000000</v>
      </c>
      <c r="V2665" s="10">
        <f>VLOOKUP(A2665,BUSINESS!$A$2:$E$2692,5,0)</f>
        <v>0.371</v>
      </c>
      <c r="W2665" s="10">
        <f>VLOOKUP(A2665,BUSINESS!$A$2:$F$2692,6,0)</f>
        <v>12</v>
      </c>
      <c r="X2665" s="10">
        <f>VLOOKUP(A2665,BUSINESS!$A$2:$G$2692,7,0)</f>
        <v>69</v>
      </c>
      <c r="Y2665" s="10">
        <f>VLOOKUP(A2665,BUSINESS!$A$2:$H$2692,8,0)</f>
        <v>117</v>
      </c>
      <c r="Z2665" s="10">
        <f>VLOOKUP(A2665,BUSINESS!$A$2:$I$2692,9,0)</f>
        <v>0.552</v>
      </c>
      <c r="AA2665" s="10">
        <f>VLOOKUP(A2665,BUSINESS!$A$2:$J$2692,10,0)</f>
        <v>1.525</v>
      </c>
      <c r="AB2665" s="7">
        <f t="shared" si="2"/>
        <v>1019661638</v>
      </c>
    </row>
    <row r="2666">
      <c r="A2666" s="7" t="str">
        <f t="shared" si="1"/>
        <v>Dominican Republic-The Americas2012</v>
      </c>
      <c r="B2666" s="8" t="s">
        <v>132</v>
      </c>
      <c r="C2666" s="5" t="s">
        <v>84</v>
      </c>
      <c r="D2666" s="9" t="s">
        <v>74</v>
      </c>
      <c r="E2666" s="11">
        <v>5.8920504571E10</v>
      </c>
      <c r="F2666" s="12">
        <v>0.054</v>
      </c>
      <c r="G2666" s="12">
        <v>310.0</v>
      </c>
      <c r="H2666" s="12">
        <v>0.155</v>
      </c>
      <c r="I2666" s="22" t="str">
        <f>VLOOKUP(A2666,ENERGY!$A$2:$F$2692,5,0)</f>
        <v>#N/A</v>
      </c>
      <c r="J2666" s="10" t="str">
        <f>VLOOKUP(A2667,ENERGY!$A$2:$F$2692,6,0)</f>
        <v>#N/A</v>
      </c>
      <c r="K2666" s="23">
        <v>0.024</v>
      </c>
      <c r="L2666" s="10">
        <f>VLOOKUP(A2666,TOURISM!$A$2:$E$2692,5,0)</f>
        <v>4736000000</v>
      </c>
      <c r="M2666" s="10">
        <f>VLOOKUP(A2666,TOURISM!$A$2:$F$2692,6,0)</f>
        <v>545000000</v>
      </c>
      <c r="N2666" s="23">
        <v>0.443</v>
      </c>
      <c r="O2666" s="23">
        <v>7.0</v>
      </c>
      <c r="P2666" s="23">
        <v>91.0</v>
      </c>
      <c r="Q2666" s="23">
        <v>368.0</v>
      </c>
      <c r="R2666" s="23">
        <v>0.338</v>
      </c>
      <c r="S2666" s="23">
        <v>0.98</v>
      </c>
      <c r="T2666" s="10">
        <f>VLOOKUP(A2666,TOURISM!$A$2:$E$2692,5,0)</f>
        <v>4736000000</v>
      </c>
      <c r="U2666" s="10">
        <f>VLOOKUP(A2666,TOURISM!$A$2:$F$2692,6,0)</f>
        <v>545000000</v>
      </c>
      <c r="V2666" s="10">
        <f>VLOOKUP(A2666,BUSINESS!$A$2:$E$2692,5,0)</f>
        <v>0.434</v>
      </c>
      <c r="W2666" s="10">
        <f>VLOOKUP(A2666,BUSINESS!$A$2:$F$2692,6,0)</f>
        <v>19</v>
      </c>
      <c r="X2666" s="10">
        <f>VLOOKUP(A2666,BUSINESS!$A$2:$G$2692,7,0)</f>
        <v>112</v>
      </c>
      <c r="Y2666" s="10">
        <f>VLOOKUP(A2666,BUSINESS!$A$2:$H$2692,8,0)</f>
        <v>324</v>
      </c>
      <c r="Z2666" s="10">
        <f>VLOOKUP(A2666,BUSINESS!$A$2:$I$2692,9,0)</f>
        <v>0.412</v>
      </c>
      <c r="AA2666" s="10">
        <f>VLOOKUP(A2666,BUSINESS!$A$2:$J$2692,10,0)</f>
        <v>0.869</v>
      </c>
      <c r="AB2666" s="7">
        <f t="shared" si="2"/>
        <v>174321019441</v>
      </c>
    </row>
    <row r="2667">
      <c r="A2667" s="7" t="str">
        <f t="shared" si="1"/>
        <v>Ecuador-The Americas2012</v>
      </c>
      <c r="B2667" s="8" t="s">
        <v>133</v>
      </c>
      <c r="C2667" s="5" t="s">
        <v>84</v>
      </c>
      <c r="D2667" s="9" t="s">
        <v>74</v>
      </c>
      <c r="E2667" s="11">
        <v>8.4039856E10</v>
      </c>
      <c r="F2667" s="12">
        <v>0.064</v>
      </c>
      <c r="G2667" s="12">
        <v>361.0</v>
      </c>
      <c r="H2667" s="10">
        <f>if(AND(C1958=C1959,D1958=D1958+1,ISBLANK(H1959)),H1958,H1959)</f>
        <v>0.116</v>
      </c>
      <c r="I2667" s="22" t="str">
        <f>VLOOKUP(A2667,ENERGY!$A$2:$F$2692,5,0)</f>
        <v>#N/A</v>
      </c>
      <c r="J2667" s="10" t="str">
        <f>VLOOKUP(A2668,ENERGY!$A$2:$F$2692,6,0)</f>
        <v>#N/A</v>
      </c>
      <c r="K2667" s="23">
        <v>0.024</v>
      </c>
      <c r="L2667" s="10">
        <f>VLOOKUP(A2667,TOURISM!$A$2:$E$2692,5,0)</f>
        <v>1039000000</v>
      </c>
      <c r="M2667" s="10">
        <f>VLOOKUP(A2667,TOURISM!$A$2:$F$2692,6,0)</f>
        <v>944000000</v>
      </c>
      <c r="N2667" s="23">
        <v>0.466</v>
      </c>
      <c r="O2667" s="23">
        <v>24.0</v>
      </c>
      <c r="P2667" s="23">
        <v>76.0</v>
      </c>
      <c r="Q2667" s="23">
        <v>58.0</v>
      </c>
      <c r="R2667" s="23">
        <v>0.717</v>
      </c>
      <c r="S2667" s="23">
        <v>0.807</v>
      </c>
      <c r="T2667" s="10">
        <f>VLOOKUP(A2667,TOURISM!$A$2:$E$2692,5,0)</f>
        <v>1039000000</v>
      </c>
      <c r="U2667" s="10">
        <f>VLOOKUP(A2667,TOURISM!$A$2:$F$2692,6,0)</f>
        <v>944000000</v>
      </c>
      <c r="V2667" s="10">
        <f>VLOOKUP(A2667,BUSINESS!$A$2:$E$2692,5,0)</f>
        <v>0.346</v>
      </c>
      <c r="W2667" s="10">
        <f>VLOOKUP(A2667,BUSINESS!$A$2:$F$2692,6,0)</f>
        <v>56</v>
      </c>
      <c r="X2667" s="10">
        <f>VLOOKUP(A2667,BUSINESS!$A$2:$G$2692,7,0)</f>
        <v>134</v>
      </c>
      <c r="Y2667" s="10">
        <f>VLOOKUP(A2667,BUSINESS!$A$2:$H$2692,8,0)</f>
        <v>654</v>
      </c>
      <c r="Z2667" s="10">
        <f>VLOOKUP(A2667,BUSINESS!$A$2:$I$2692,9,0)</f>
        <v>0.351</v>
      </c>
      <c r="AA2667" s="10">
        <f>VLOOKUP(A2667,BUSINESS!$A$2:$J$2692,10,0)</f>
        <v>1.062</v>
      </c>
      <c r="AB2667" s="7">
        <f t="shared" si="2"/>
        <v>117210398884</v>
      </c>
    </row>
    <row r="2668">
      <c r="A2668" s="7" t="str">
        <f t="shared" si="1"/>
        <v>El Salvador-The Americas2012</v>
      </c>
      <c r="B2668" s="8" t="s">
        <v>135</v>
      </c>
      <c r="C2668" s="5" t="s">
        <v>84</v>
      </c>
      <c r="D2668" s="9" t="s">
        <v>74</v>
      </c>
      <c r="E2668" s="11">
        <v>2.38136E10</v>
      </c>
      <c r="F2668" s="12">
        <v>0.067</v>
      </c>
      <c r="G2668" s="12">
        <v>254.0</v>
      </c>
      <c r="H2668" s="10" t="str">
        <f>if(AND(C1939=C1940,D1939=D1939+1,ISBLANK(H1940)),H1939,H1940)</f>
        <v>#REF!</v>
      </c>
      <c r="I2668" s="22" t="str">
        <f>VLOOKUP(A2668,ENERGY!$A$2:$F$2692,5,0)</f>
        <v>#N/A</v>
      </c>
      <c r="J2668" s="10" t="str">
        <f>VLOOKUP(A2669,ENERGY!$A$2:$F$2692,6,0)</f>
        <v>#N/A</v>
      </c>
      <c r="K2668" s="23">
        <v>0.024</v>
      </c>
      <c r="L2668" s="10">
        <f>VLOOKUP(A2668,TOURISM!$A$2:$E$2692,5,0)</f>
        <v>894000000</v>
      </c>
      <c r="M2668" s="10">
        <f>VLOOKUP(A2668,TOURISM!$A$2:$F$2692,6,0)</f>
        <v>286000000</v>
      </c>
      <c r="N2668" s="23">
        <v>0.419</v>
      </c>
      <c r="O2668" s="23">
        <v>7.0</v>
      </c>
      <c r="P2668" s="23">
        <v>85.0</v>
      </c>
      <c r="Q2668" s="23">
        <v>310.0</v>
      </c>
      <c r="R2668" s="23">
        <v>0.545</v>
      </c>
      <c r="S2668" s="23">
        <v>1.471</v>
      </c>
      <c r="T2668" s="10">
        <f>VLOOKUP(A2668,TOURISM!$A$2:$E$2692,5,0)</f>
        <v>894000000</v>
      </c>
      <c r="U2668" s="10">
        <f>VLOOKUP(A2668,TOURISM!$A$2:$F$2692,6,0)</f>
        <v>286000000</v>
      </c>
      <c r="V2668" s="10">
        <f>VLOOKUP(A2668,BUSINESS!$A$2:$E$2692,5,0)</f>
        <v>0.348</v>
      </c>
      <c r="W2668" s="10">
        <f>VLOOKUP(A2668,BUSINESS!$A$2:$F$2692,6,0)</f>
        <v>17</v>
      </c>
      <c r="X2668" s="10">
        <f>VLOOKUP(A2668,BUSINESS!$A$2:$G$2692,7,0)</f>
        <v>115</v>
      </c>
      <c r="Y2668" s="10">
        <f>VLOOKUP(A2668,BUSINESS!$A$2:$H$2692,8,0)</f>
        <v>320</v>
      </c>
      <c r="Z2668" s="10">
        <f>VLOOKUP(A2668,BUSINESS!$A$2:$I$2692,9,0)</f>
        <v>0.203</v>
      </c>
      <c r="AA2668" s="10">
        <f>VLOOKUP(A2668,BUSINESS!$A$2:$J$2692,10,0)</f>
        <v>1.373</v>
      </c>
      <c r="AB2668" s="7">
        <f t="shared" si="2"/>
        <v>43694678899</v>
      </c>
    </row>
    <row r="2669">
      <c r="A2669" s="7" t="str">
        <f t="shared" si="1"/>
        <v>Greenland-The Americas2012</v>
      </c>
      <c r="B2669" s="8" t="s">
        <v>151</v>
      </c>
      <c r="C2669" s="5" t="s">
        <v>84</v>
      </c>
      <c r="D2669" s="9" t="s">
        <v>74</v>
      </c>
      <c r="E2669" s="8"/>
      <c r="F2669" s="10">
        <f>if(AND(C1733=C1734,D1733=D1733+1,ISBLANK(F1734)),F1733,F1734)</f>
        <v>0.033</v>
      </c>
      <c r="G2669" s="10">
        <f>if(AND(C1733=C1734,D1733=D1733+1,ISBLANK(G1734)),G1733,G1734)</f>
        <v>29</v>
      </c>
      <c r="H2669" s="10" t="str">
        <f>if(AND(C1742=C1743,D1742=D1742+1,ISBLANK(H1743)),H1742,H1743)</f>
        <v>#REF!</v>
      </c>
      <c r="I2669" s="22" t="str">
        <f>VLOOKUP(A2669,ENERGY!$A$2:$F$2692,5,0)</f>
        <v>#N/A</v>
      </c>
      <c r="J2669" s="10" t="str">
        <f>VLOOKUP(A2670,ENERGY!$A$2:$F$2692,6,0)</f>
        <v>#N/A</v>
      </c>
      <c r="K2669" s="23">
        <v>0.024</v>
      </c>
      <c r="L2669" s="10">
        <f>VLOOKUP(A2669,TOURISM!$A$2:$E$2692,5,0)</f>
        <v>1414000000</v>
      </c>
      <c r="M2669" s="10">
        <f>VLOOKUP(A2669,TOURISM!$A$2:$F$2692,6,0)</f>
        <v>20884000000</v>
      </c>
      <c r="N2669" s="23">
        <v>0.553</v>
      </c>
      <c r="O2669" s="23">
        <v>60.0</v>
      </c>
      <c r="P2669" s="23">
        <v>109.0</v>
      </c>
      <c r="Q2669" s="23">
        <v>226.0</v>
      </c>
      <c r="R2669" s="23">
        <v>0.475</v>
      </c>
      <c r="S2669" s="23">
        <v>1.119</v>
      </c>
      <c r="T2669" s="10">
        <f>VLOOKUP(A2669,TOURISM!$A$2:$E$2692,5,0)</f>
        <v>1414000000</v>
      </c>
      <c r="U2669" s="10">
        <f>VLOOKUP(A2669,TOURISM!$A$2:$F$2692,6,0)</f>
        <v>20884000000</v>
      </c>
      <c r="V2669" s="10">
        <f>VLOOKUP(A2669,BUSINESS!$A$2:$E$2692,5,0)</f>
        <v>0.277</v>
      </c>
      <c r="W2669" s="10">
        <f>VLOOKUP(A2669,BUSINESS!$A$2:$F$2692,6,0)</f>
        <v>8</v>
      </c>
      <c r="X2669" s="10">
        <f>VLOOKUP(A2669,BUSINESS!$A$2:$G$2692,7,0)</f>
        <v>34</v>
      </c>
      <c r="Y2669" s="10">
        <f>VLOOKUP(A2669,BUSINESS!$A$2:$H$2692,8,0)</f>
        <v>291</v>
      </c>
      <c r="Z2669" s="10">
        <f>VLOOKUP(A2669,BUSINESS!$A$2:$I$2692,9,0)</f>
        <v>0.649</v>
      </c>
      <c r="AA2669" s="10">
        <f>VLOOKUP(A2669,BUSINESS!$A$2:$J$2692,10,0)</f>
        <v>1.047</v>
      </c>
      <c r="AB2669" s="7">
        <f t="shared" si="2"/>
        <v>0</v>
      </c>
    </row>
    <row r="2670">
      <c r="A2670" s="7" t="str">
        <f t="shared" si="1"/>
        <v>Grenada-The Americas2012</v>
      </c>
      <c r="B2670" s="8" t="s">
        <v>152</v>
      </c>
      <c r="C2670" s="5" t="s">
        <v>84</v>
      </c>
      <c r="D2670" s="9" t="s">
        <v>74</v>
      </c>
      <c r="E2670" s="11">
        <v>8.01481467E8</v>
      </c>
      <c r="F2670" s="12">
        <v>0.064</v>
      </c>
      <c r="G2670" s="12">
        <v>478.0</v>
      </c>
      <c r="H2670" s="12">
        <v>0.097</v>
      </c>
      <c r="I2670" s="22" t="str">
        <f>VLOOKUP(A2670,ENERGY!$A$2:$F$2692,5,0)</f>
        <v>#N/A</v>
      </c>
      <c r="J2670" s="10" t="str">
        <f>VLOOKUP(A2671,ENERGY!$A$2:$F$2692,6,0)</f>
        <v>#N/A</v>
      </c>
      <c r="K2670" s="23">
        <v>0.024</v>
      </c>
      <c r="L2670" s="10">
        <f>VLOOKUP(A2670,TOURISM!$A$2:$E$2692,5,0)</f>
        <v>110000000</v>
      </c>
      <c r="M2670" s="10">
        <f>VLOOKUP(A2670,TOURISM!$A$2:$F$2692,6,0)</f>
        <v>10000000</v>
      </c>
      <c r="N2670" s="23">
        <v>0.346</v>
      </c>
      <c r="O2670" s="23">
        <v>15.0</v>
      </c>
      <c r="P2670" s="23">
        <v>59.0</v>
      </c>
      <c r="Q2670" s="23">
        <v>92.0</v>
      </c>
      <c r="R2670" s="23">
        <v>0.348</v>
      </c>
      <c r="S2670" s="23">
        <v>1.194</v>
      </c>
      <c r="T2670" s="10">
        <f>VLOOKUP(A2670,TOURISM!$A$2:$E$2692,5,0)</f>
        <v>110000000</v>
      </c>
      <c r="U2670" s="10">
        <f>VLOOKUP(A2670,TOURISM!$A$2:$F$2692,6,0)</f>
        <v>10000000</v>
      </c>
      <c r="V2670" s="10">
        <f>VLOOKUP(A2670,BUSINESS!$A$2:$E$2692,5,0)</f>
        <v>0.453</v>
      </c>
      <c r="W2670" s="10">
        <f>VLOOKUP(A2670,BUSINESS!$A$2:$F$2692,6,0)</f>
        <v>15</v>
      </c>
      <c r="X2670" s="10">
        <f>VLOOKUP(A2670,BUSINESS!$A$2:$G$2692,7,0)</f>
        <v>102</v>
      </c>
      <c r="Y2670" s="10">
        <f>VLOOKUP(A2670,BUSINESS!$A$2:$H$2692,8,0)</f>
        <v>140</v>
      </c>
      <c r="Z2670" s="10">
        <f>VLOOKUP(A2670,BUSINESS!$A$2:$I$2692,9,0)</f>
        <v>0.32</v>
      </c>
      <c r="AA2670" s="10">
        <f>VLOOKUP(A2670,BUSINESS!$A$2:$J$2692,10,0)</f>
        <v>1.232</v>
      </c>
      <c r="AB2670" s="7">
        <f t="shared" si="2"/>
        <v>2303107664</v>
      </c>
    </row>
    <row r="2671">
      <c r="A2671" s="7" t="str">
        <f t="shared" si="1"/>
        <v>Guatemala-The Americas2012</v>
      </c>
      <c r="B2671" s="8" t="s">
        <v>154</v>
      </c>
      <c r="C2671" s="5" t="s">
        <v>84</v>
      </c>
      <c r="D2671" s="9" t="s">
        <v>74</v>
      </c>
      <c r="E2671" s="11">
        <v>5.0388454861E10</v>
      </c>
      <c r="F2671" s="12">
        <v>0.067</v>
      </c>
      <c r="G2671" s="12">
        <v>226.0</v>
      </c>
      <c r="H2671" s="12">
        <v>0.135</v>
      </c>
      <c r="I2671" s="22" t="str">
        <f>VLOOKUP(A2671,ENERGY!$A$2:$F$2692,5,0)</f>
        <v>#N/A</v>
      </c>
      <c r="J2671" s="10" t="str">
        <f>VLOOKUP(A2672,ENERGY!$A$2:$F$2692,6,0)</f>
        <v>#N/A</v>
      </c>
      <c r="K2671" s="23">
        <v>0.024</v>
      </c>
      <c r="L2671" s="10">
        <f>VLOOKUP(A2671,TOURISM!$A$2:$E$2692,5,0)</f>
        <v>1419000000</v>
      </c>
      <c r="M2671" s="10">
        <f>VLOOKUP(A2671,TOURISM!$A$2:$F$2692,6,0)</f>
        <v>914000000</v>
      </c>
      <c r="N2671" s="27">
        <f t="shared" ref="N2671:S2671" si="1222">if(AND(L2671=L2672,M2671=M2671+1,ISBLANK(N2672)),N2671,N2672)</f>
        <v>0.387</v>
      </c>
      <c r="O2671" s="27">
        <f t="shared" si="1222"/>
        <v>10</v>
      </c>
      <c r="P2671" s="27">
        <f t="shared" si="1222"/>
        <v>75</v>
      </c>
      <c r="Q2671" s="27">
        <f t="shared" si="1222"/>
        <v>111</v>
      </c>
      <c r="R2671" s="27">
        <f t="shared" si="1222"/>
        <v>0.475</v>
      </c>
      <c r="S2671" s="27">
        <f t="shared" si="1222"/>
        <v>1.161</v>
      </c>
      <c r="T2671" s="10">
        <f>VLOOKUP(A2671,TOURISM!$A$2:$E$2692,5,0)</f>
        <v>1419000000</v>
      </c>
      <c r="U2671" s="10">
        <f>VLOOKUP(A2671,TOURISM!$A$2:$F$2692,6,0)</f>
        <v>914000000</v>
      </c>
      <c r="V2671" s="10">
        <f>VLOOKUP(A2671,BUSINESS!$A$2:$E$2692,5,0)</f>
        <v>0.409</v>
      </c>
      <c r="W2671" s="10">
        <f>VLOOKUP(A2671,BUSINESS!$A$2:$F$2692,6,0)</f>
        <v>40</v>
      </c>
      <c r="X2671" s="10">
        <f>VLOOKUP(A2671,BUSINESS!$A$2:$G$2692,7,0)</f>
        <v>93</v>
      </c>
      <c r="Y2671" s="10">
        <f>VLOOKUP(A2671,BUSINESS!$A$2:$H$2692,8,0)</f>
        <v>332</v>
      </c>
      <c r="Z2671" s="10">
        <f>VLOOKUP(A2671,BUSINESS!$A$2:$I$2692,9,0)</f>
        <v>0.16</v>
      </c>
      <c r="AA2671" s="10">
        <f>VLOOKUP(A2671,BUSINESS!$A$2:$J$2692,10,0)</f>
        <v>1.378</v>
      </c>
      <c r="AB2671" s="7">
        <f t="shared" si="2"/>
        <v>106080957602</v>
      </c>
    </row>
    <row r="2672">
      <c r="A2672" s="7" t="str">
        <f t="shared" si="1"/>
        <v>Guyana-The Americas2012</v>
      </c>
      <c r="B2672" s="8" t="s">
        <v>157</v>
      </c>
      <c r="C2672" s="5" t="s">
        <v>84</v>
      </c>
      <c r="D2672" s="9" t="s">
        <v>74</v>
      </c>
      <c r="E2672" s="11">
        <v>2.851154076E9</v>
      </c>
      <c r="F2672" s="12">
        <v>0.066</v>
      </c>
      <c r="G2672" s="12">
        <v>235.0</v>
      </c>
      <c r="H2672" s="12">
        <v>0.139</v>
      </c>
      <c r="I2672" s="22" t="str">
        <f>VLOOKUP(A2672,ENERGY!$A$2:$F$2692,5,0)</f>
        <v>#N/A</v>
      </c>
      <c r="J2672" s="10" t="str">
        <f>VLOOKUP(A2673,ENERGY!$A$2:$F$2692,6,0)</f>
        <v>#N/A</v>
      </c>
      <c r="K2672" s="23">
        <v>0.024</v>
      </c>
      <c r="L2672" s="10">
        <f>VLOOKUP(A2672,TOURISM!$A$2:$E$2692,5,0)</f>
        <v>64000000</v>
      </c>
      <c r="M2672" s="10">
        <f>VLOOKUP(A2672,TOURISM!$A$2:$F$2692,6,0)</f>
        <v>82000000</v>
      </c>
      <c r="N2672" s="23">
        <v>0.387</v>
      </c>
      <c r="O2672" s="23">
        <v>10.0</v>
      </c>
      <c r="P2672" s="23">
        <v>75.0</v>
      </c>
      <c r="Q2672" s="23">
        <v>111.0</v>
      </c>
      <c r="R2672" s="23">
        <v>0.475</v>
      </c>
      <c r="S2672" s="23">
        <v>1.161</v>
      </c>
      <c r="T2672" s="10">
        <f>VLOOKUP(A2672,TOURISM!$A$2:$E$2692,5,0)</f>
        <v>64000000</v>
      </c>
      <c r="U2672" s="10">
        <f>VLOOKUP(A2672,TOURISM!$A$2:$F$2692,6,0)</f>
        <v>82000000</v>
      </c>
      <c r="V2672" s="10">
        <f>VLOOKUP(A2672,BUSINESS!$A$2:$E$2692,5,0)</f>
        <v>0.359</v>
      </c>
      <c r="W2672" s="10">
        <f>VLOOKUP(A2672,BUSINESS!$A$2:$F$2692,6,0)</f>
        <v>20</v>
      </c>
      <c r="X2672" s="10">
        <f>VLOOKUP(A2672,BUSINESS!$A$2:$G$2692,7,0)</f>
        <v>113</v>
      </c>
      <c r="Y2672" s="10">
        <f>VLOOKUP(A2672,BUSINESS!$A$2:$H$2692,8,0)</f>
        <v>263</v>
      </c>
      <c r="Z2672" s="10">
        <f>VLOOKUP(A2672,BUSINESS!$A$2:$I$2692,9,0)</f>
        <v>0.33</v>
      </c>
      <c r="AA2672" s="10">
        <f>VLOOKUP(A2672,BUSINESS!$A$2:$J$2692,10,0)</f>
        <v>0.688</v>
      </c>
      <c r="AB2672" s="7">
        <f t="shared" si="2"/>
        <v>6002429634</v>
      </c>
    </row>
    <row r="2673">
      <c r="A2673" s="7" t="str">
        <f t="shared" si="1"/>
        <v>Haiti-The Americas2012</v>
      </c>
      <c r="B2673" s="8" t="s">
        <v>158</v>
      </c>
      <c r="C2673" s="5" t="s">
        <v>84</v>
      </c>
      <c r="D2673" s="9" t="s">
        <v>74</v>
      </c>
      <c r="E2673" s="11">
        <v>7.890216508E9</v>
      </c>
      <c r="F2673" s="12">
        <v>0.064</v>
      </c>
      <c r="G2673" s="12">
        <v>53.0</v>
      </c>
      <c r="H2673" s="12">
        <v>0.089</v>
      </c>
      <c r="I2673" s="22" t="str">
        <f>VLOOKUP(A2673,ENERGY!$A$2:$F$2692,5,0)</f>
        <v>#N/A</v>
      </c>
      <c r="J2673" s="10" t="str">
        <f>VLOOKUP(A2674,ENERGY!$A$2:$F$2692,6,0)</f>
        <v>#N/A</v>
      </c>
      <c r="K2673" s="23">
        <v>0.024</v>
      </c>
      <c r="L2673" s="10">
        <f>VLOOKUP(A2673,TOURISM!$A$2:$E$2692,5,0)</f>
        <v>170000000</v>
      </c>
      <c r="M2673" s="10">
        <f>VLOOKUP(A2673,TOURISM!$A$2:$F$2692,6,0)</f>
        <v>474000000</v>
      </c>
      <c r="N2673" s="23">
        <v>1.078</v>
      </c>
      <c r="O2673" s="23">
        <v>25.0</v>
      </c>
      <c r="P2673" s="23">
        <v>121.0</v>
      </c>
      <c r="Q2673" s="23">
        <v>405.0</v>
      </c>
      <c r="R2673" s="23">
        <v>0.558</v>
      </c>
      <c r="S2673" s="23">
        <v>1.566</v>
      </c>
      <c r="T2673" s="10">
        <f>VLOOKUP(A2673,TOURISM!$A$2:$E$2692,5,0)</f>
        <v>170000000</v>
      </c>
      <c r="U2673" s="10">
        <f>VLOOKUP(A2673,TOURISM!$A$2:$F$2692,6,0)</f>
        <v>474000000</v>
      </c>
      <c r="V2673" s="10">
        <f>VLOOKUP(A2673,BUSINESS!$A$2:$E$2692,5,0)</f>
        <v>0.404</v>
      </c>
      <c r="W2673" s="10">
        <f>VLOOKUP(A2673,BUSINESS!$A$2:$F$2692,6,0)</f>
        <v>105</v>
      </c>
      <c r="X2673" s="10">
        <f>VLOOKUP(A2673,BUSINESS!$A$2:$G$2692,7,0)</f>
        <v>177</v>
      </c>
      <c r="Y2673" s="10">
        <f>VLOOKUP(A2673,BUSINESS!$A$2:$H$2692,8,0)</f>
        <v>184</v>
      </c>
      <c r="Z2673" s="10">
        <f>VLOOKUP(A2673,BUSINESS!$A$2:$I$2692,9,0)</f>
        <v>0.098</v>
      </c>
      <c r="AA2673" s="10">
        <f>VLOOKUP(A2673,BUSINESS!$A$2:$J$2692,10,0)</f>
        <v>0.599</v>
      </c>
      <c r="AB2673" s="7">
        <f t="shared" si="2"/>
        <v>14140172953</v>
      </c>
    </row>
    <row r="2674">
      <c r="A2674" s="7" t="str">
        <f t="shared" si="1"/>
        <v>Honduras-The Americas2012</v>
      </c>
      <c r="B2674" s="8" t="s">
        <v>159</v>
      </c>
      <c r="C2674" s="5" t="s">
        <v>84</v>
      </c>
      <c r="D2674" s="9" t="s">
        <v>74</v>
      </c>
      <c r="E2674" s="11">
        <v>1.8564264545E10</v>
      </c>
      <c r="F2674" s="12">
        <v>0.086</v>
      </c>
      <c r="G2674" s="12">
        <v>195.0</v>
      </c>
      <c r="H2674" s="12">
        <v>0.185</v>
      </c>
      <c r="I2674" s="22" t="str">
        <f>VLOOKUP(A2674,ENERGY!$A$2:$F$2692,5,0)</f>
        <v>#N/A</v>
      </c>
      <c r="J2674" s="10" t="str">
        <f>VLOOKUP(A2675,ENERGY!$A$2:$F$2692,6,0)</f>
        <v>#N/A</v>
      </c>
      <c r="K2674" s="23">
        <v>0.024</v>
      </c>
      <c r="L2674" s="10">
        <f>VLOOKUP(A2674,TOURISM!$A$2:$E$2692,5,0)</f>
        <v>666000000</v>
      </c>
      <c r="M2674" s="10">
        <f>VLOOKUP(A2674,TOURISM!$A$2:$F$2692,6,0)</f>
        <v>464000000</v>
      </c>
      <c r="N2674" s="23">
        <v>0.41</v>
      </c>
      <c r="O2674" s="23">
        <v>21.0</v>
      </c>
      <c r="P2674" s="23">
        <v>66.0</v>
      </c>
      <c r="Q2674" s="23">
        <v>207.0</v>
      </c>
      <c r="R2674" s="23">
        <v>0.59</v>
      </c>
      <c r="S2674" s="23">
        <v>1.43</v>
      </c>
      <c r="T2674" s="10">
        <f>VLOOKUP(A2674,TOURISM!$A$2:$E$2692,5,0)</f>
        <v>666000000</v>
      </c>
      <c r="U2674" s="10">
        <f>VLOOKUP(A2674,TOURISM!$A$2:$F$2692,6,0)</f>
        <v>464000000</v>
      </c>
      <c r="V2674" s="10">
        <f>VLOOKUP(A2674,BUSINESS!$A$2:$E$2692,5,0)</f>
        <v>0.4</v>
      </c>
      <c r="W2674" s="10">
        <f>VLOOKUP(A2674,BUSINESS!$A$2:$F$2692,6,0)</f>
        <v>14</v>
      </c>
      <c r="X2674" s="10">
        <f>VLOOKUP(A2674,BUSINESS!$A$2:$G$2692,7,0)</f>
        <v>125</v>
      </c>
      <c r="Y2674" s="10">
        <f>VLOOKUP(A2674,BUSINESS!$A$2:$H$2692,8,0)</f>
        <v>224</v>
      </c>
      <c r="Z2674" s="10">
        <f>VLOOKUP(A2674,BUSINESS!$A$2:$I$2692,9,0)</f>
        <v>0.181</v>
      </c>
      <c r="AA2674" s="10">
        <f>VLOOKUP(A2674,BUSINESS!$A$2:$J$2692,10,0)</f>
        <v>0.929</v>
      </c>
      <c r="AB2674" s="7">
        <f t="shared" si="2"/>
        <v>31464855161</v>
      </c>
    </row>
    <row r="2675">
      <c r="A2675" s="7" t="str">
        <f t="shared" si="1"/>
        <v>Jamaica-The Americas2012</v>
      </c>
      <c r="B2675" s="8" t="s">
        <v>171</v>
      </c>
      <c r="C2675" s="5" t="s">
        <v>84</v>
      </c>
      <c r="D2675" s="9" t="s">
        <v>74</v>
      </c>
      <c r="E2675" s="11">
        <v>1.4794802081E10</v>
      </c>
      <c r="F2675" s="12">
        <v>0.059</v>
      </c>
      <c r="G2675" s="12">
        <v>318.0</v>
      </c>
      <c r="H2675" s="12">
        <v>0.176</v>
      </c>
      <c r="I2675" s="22" t="str">
        <f>VLOOKUP(A2675,ENERGY!$A$2:$F$2692,5,0)</f>
        <v>#N/A</v>
      </c>
      <c r="J2675" s="10" t="str">
        <f>VLOOKUP(A2676,ENERGY!$A$2:$F$2692,6,0)</f>
        <v>#N/A</v>
      </c>
      <c r="K2675" s="23">
        <v>0.024</v>
      </c>
      <c r="L2675" s="10">
        <f>VLOOKUP(A2675,TOURISM!$A$2:$E$2692,5,0)</f>
        <v>2070000000</v>
      </c>
      <c r="M2675" s="10">
        <f>VLOOKUP(A2675,TOURISM!$A$2:$F$2692,6,0)</f>
        <v>165000000</v>
      </c>
      <c r="N2675" s="23">
        <v>0.279</v>
      </c>
      <c r="O2675" s="23">
        <v>694.0</v>
      </c>
      <c r="P2675" s="23">
        <v>165.0</v>
      </c>
      <c r="Q2675" s="23">
        <v>199.0</v>
      </c>
      <c r="R2675" s="23">
        <v>0.347</v>
      </c>
      <c r="S2675" s="23">
        <v>1.065</v>
      </c>
      <c r="T2675" s="10">
        <f>VLOOKUP(A2675,TOURISM!$A$2:$E$2692,5,0)</f>
        <v>2070000000</v>
      </c>
      <c r="U2675" s="10">
        <f>VLOOKUP(A2675,TOURISM!$A$2:$F$2692,6,0)</f>
        <v>165000000</v>
      </c>
      <c r="V2675" s="10">
        <f>VLOOKUP(A2675,BUSINESS!$A$2:$E$2692,5,0)</f>
        <v>0.443</v>
      </c>
      <c r="W2675" s="10">
        <f>VLOOKUP(A2675,BUSINESS!$A$2:$F$2692,6,0)</f>
        <v>7</v>
      </c>
      <c r="X2675" s="10">
        <f>VLOOKUP(A2675,BUSINESS!$A$2:$G$2692,7,0)</f>
        <v>91</v>
      </c>
      <c r="Y2675" s="10">
        <f>VLOOKUP(A2675,BUSINESS!$A$2:$H$2692,8,0)</f>
        <v>368</v>
      </c>
      <c r="Z2675" s="10">
        <f>VLOOKUP(A2675,BUSINESS!$A$2:$I$2692,9,0)</f>
        <v>0.338</v>
      </c>
      <c r="AA2675" s="10">
        <f>VLOOKUP(A2675,BUSINESS!$A$2:$J$2692,10,0)</f>
        <v>0.98</v>
      </c>
      <c r="AB2675" s="7">
        <f t="shared" si="2"/>
        <v>42636317236</v>
      </c>
    </row>
    <row r="2676">
      <c r="A2676" s="7" t="str">
        <f t="shared" si="1"/>
        <v>Mexico-The Americas2012</v>
      </c>
      <c r="B2676" s="8" t="s">
        <v>199</v>
      </c>
      <c r="C2676" s="5" t="s">
        <v>84</v>
      </c>
      <c r="D2676" s="9" t="s">
        <v>74</v>
      </c>
      <c r="E2676" s="11">
        <v>1.19E12</v>
      </c>
      <c r="F2676" s="12">
        <v>0.061</v>
      </c>
      <c r="G2676" s="12">
        <v>618.0</v>
      </c>
      <c r="H2676" s="12">
        <v>0.047</v>
      </c>
      <c r="I2676" s="22" t="str">
        <f>VLOOKUP(A2676,ENERGY!$A$2:$F$2692,5,0)</f>
        <v>#N/A</v>
      </c>
      <c r="J2676" s="10">
        <f>VLOOKUP(A2677,ENERGY!$A$2:$F$2692,6,0)</f>
        <v>4466</v>
      </c>
      <c r="K2676" s="23">
        <v>0.024</v>
      </c>
      <c r="L2676" s="10">
        <f>VLOOKUP(A2676,TOURISM!$A$2:$E$2692,5,0)</f>
        <v>13320000000</v>
      </c>
      <c r="M2676" s="10">
        <f>VLOOKUP(A2676,TOURISM!$A$2:$F$2692,6,0)</f>
        <v>10735000000</v>
      </c>
      <c r="N2676" s="23">
        <v>0.453</v>
      </c>
      <c r="O2676" s="23">
        <v>15.0</v>
      </c>
      <c r="P2676" s="23">
        <v>102.0</v>
      </c>
      <c r="Q2676" s="23">
        <v>140.0</v>
      </c>
      <c r="R2676" s="23">
        <v>0.32</v>
      </c>
      <c r="S2676" s="23">
        <v>1.232</v>
      </c>
      <c r="T2676" s="10">
        <f>VLOOKUP(A2676,TOURISM!$A$2:$E$2692,5,0)</f>
        <v>13320000000</v>
      </c>
      <c r="U2676" s="10">
        <f>VLOOKUP(A2676,TOURISM!$A$2:$F$2692,6,0)</f>
        <v>10735000000</v>
      </c>
      <c r="V2676" s="10">
        <f>VLOOKUP(A2676,BUSINESS!$A$2:$E$2692,5,0)</f>
        <v>0.525</v>
      </c>
      <c r="W2676" s="10">
        <f>VLOOKUP(A2676,BUSINESS!$A$2:$F$2692,6,0)</f>
        <v>6</v>
      </c>
      <c r="X2676" s="10">
        <f>VLOOKUP(A2676,BUSINESS!$A$2:$G$2692,7,0)</f>
        <v>51</v>
      </c>
      <c r="Y2676" s="10">
        <f>VLOOKUP(A2676,BUSINESS!$A$2:$H$2692,8,0)</f>
        <v>337</v>
      </c>
      <c r="Z2676" s="10">
        <f>VLOOKUP(A2676,BUSINESS!$A$2:$I$2692,9,0)</f>
        <v>0.398</v>
      </c>
      <c r="AA2676" s="10">
        <f>VLOOKUP(A2676,BUSINESS!$A$2:$J$2692,10,0)</f>
        <v>0.834</v>
      </c>
      <c r="AB2676" s="7">
        <f t="shared" si="2"/>
        <v>3718750000000</v>
      </c>
    </row>
    <row r="2677">
      <c r="A2677" s="7" t="str">
        <f t="shared" si="1"/>
        <v>Nicaragua-The Americas2012</v>
      </c>
      <c r="B2677" s="8" t="s">
        <v>213</v>
      </c>
      <c r="C2677" s="5" t="s">
        <v>84</v>
      </c>
      <c r="D2677" s="9" t="s">
        <v>74</v>
      </c>
      <c r="E2677" s="11">
        <v>1.0644973606E10</v>
      </c>
      <c r="F2677" s="12">
        <v>0.082</v>
      </c>
      <c r="G2677" s="12">
        <v>144.0</v>
      </c>
      <c r="H2677" s="12">
        <v>0.12</v>
      </c>
      <c r="I2677" s="22">
        <f>VLOOKUP(A2677,ENERGY!$A$2:$F$2692,5,0)</f>
        <v>2824</v>
      </c>
      <c r="J2677" s="10">
        <f>VLOOKUP(A2678,ENERGY!$A$2:$F$2692,6,0)</f>
        <v>7371</v>
      </c>
      <c r="K2677" s="23">
        <v>0.024</v>
      </c>
      <c r="L2677" s="10">
        <f>VLOOKUP(A2677,TOURISM!$A$2:$E$2692,5,0)</f>
        <v>422000000</v>
      </c>
      <c r="M2677" s="10">
        <f>VLOOKUP(A2677,TOURISM!$A$2:$F$2692,6,0)</f>
        <v>372000000</v>
      </c>
      <c r="N2677" s="23">
        <v>0.76</v>
      </c>
      <c r="O2677" s="23">
        <v>15.0</v>
      </c>
      <c r="P2677" s="23">
        <v>42.0</v>
      </c>
      <c r="Q2677" s="23">
        <v>203.0</v>
      </c>
      <c r="R2677" s="23">
        <v>0.49</v>
      </c>
      <c r="S2677" s="23">
        <v>1.029</v>
      </c>
      <c r="T2677" s="10">
        <f>VLOOKUP(A2677,TOURISM!$A$2:$E$2692,5,0)</f>
        <v>422000000</v>
      </c>
      <c r="U2677" s="10">
        <f>VLOOKUP(A2677,TOURISM!$A$2:$F$2692,6,0)</f>
        <v>372000000</v>
      </c>
      <c r="V2677" s="10">
        <f>VLOOKUP(A2677,BUSINESS!$A$2:$E$2692,5,0)</f>
        <v>0.649</v>
      </c>
      <c r="W2677" s="10">
        <f>VLOOKUP(A2677,BUSINESS!$A$2:$F$2692,6,0)</f>
        <v>39</v>
      </c>
      <c r="X2677" s="10">
        <f>VLOOKUP(A2677,BUSINESS!$A$2:$G$2692,7,0)</f>
        <v>123</v>
      </c>
      <c r="Y2677" s="10">
        <f>VLOOKUP(A2677,BUSINESS!$A$2:$H$2692,8,0)</f>
        <v>207</v>
      </c>
      <c r="Z2677" s="10">
        <f>VLOOKUP(A2677,BUSINESS!$A$2:$I$2692,9,0)</f>
        <v>0.135</v>
      </c>
      <c r="AA2677" s="10">
        <f>VLOOKUP(A2677,BUSINESS!$A$2:$J$2692,10,0)</f>
        <v>0.977</v>
      </c>
      <c r="AB2677" s="7">
        <f t="shared" si="2"/>
        <v>21724435931</v>
      </c>
    </row>
    <row r="2678">
      <c r="A2678" s="7" t="str">
        <f t="shared" si="1"/>
        <v>Panama-The Americas2012</v>
      </c>
      <c r="B2678" s="8" t="s">
        <v>221</v>
      </c>
      <c r="C2678" s="5" t="s">
        <v>84</v>
      </c>
      <c r="D2678" s="9" t="s">
        <v>74</v>
      </c>
      <c r="E2678" s="11">
        <v>3.79562E10</v>
      </c>
      <c r="F2678" s="12">
        <v>0.076</v>
      </c>
      <c r="G2678" s="12">
        <v>723.0</v>
      </c>
      <c r="H2678" s="12">
        <v>0.069</v>
      </c>
      <c r="I2678" s="22">
        <f>VLOOKUP(A2678,ENERGY!$A$2:$F$2692,5,0)</f>
        <v>3093</v>
      </c>
      <c r="J2678" s="10">
        <f>VLOOKUP(A2679,ENERGY!$A$2:$F$2692,6,0)</f>
        <v>3986</v>
      </c>
      <c r="K2678" s="23">
        <v>0.024</v>
      </c>
      <c r="L2678" s="10">
        <f>VLOOKUP(A2678,TOURISM!$A$2:$E$2692,5,0)</f>
        <v>3784000000</v>
      </c>
      <c r="M2678" s="10">
        <f>VLOOKUP(A2678,TOURISM!$A$2:$F$2692,6,0)</f>
        <v>605000000</v>
      </c>
      <c r="N2678" s="23">
        <v>0.525</v>
      </c>
      <c r="O2678" s="23">
        <v>6.0</v>
      </c>
      <c r="P2678" s="23">
        <v>51.0</v>
      </c>
      <c r="Q2678" s="23">
        <v>337.0</v>
      </c>
      <c r="R2678" s="23">
        <v>0.398</v>
      </c>
      <c r="S2678" s="23">
        <v>0.834</v>
      </c>
      <c r="T2678" s="10">
        <f>VLOOKUP(A2678,TOURISM!$A$2:$E$2692,5,0)</f>
        <v>3784000000</v>
      </c>
      <c r="U2678" s="10">
        <f>VLOOKUP(A2678,TOURISM!$A$2:$F$2692,6,0)</f>
        <v>605000000</v>
      </c>
      <c r="V2678" s="10">
        <f>VLOOKUP(A2678,BUSINESS!$A$2:$E$2692,5,0)</f>
        <v>0.405</v>
      </c>
      <c r="W2678" s="10">
        <f>VLOOKUP(A2678,BUSINESS!$A$2:$F$2692,6,0)</f>
        <v>7</v>
      </c>
      <c r="X2678" s="10">
        <f>VLOOKUP(A2678,BUSINESS!$A$2:$G$2692,7,0)</f>
        <v>61</v>
      </c>
      <c r="Y2678" s="10">
        <f>VLOOKUP(A2678,BUSINESS!$A$2:$H$2692,8,0)</f>
        <v>431</v>
      </c>
      <c r="Z2678" s="10">
        <f>VLOOKUP(A2678,BUSINESS!$A$2:$I$2692,9,0)</f>
        <v>0.403</v>
      </c>
      <c r="AA2678" s="10">
        <f>VLOOKUP(A2678,BUSINESS!$A$2:$J$2692,10,0)</f>
        <v>1.634</v>
      </c>
      <c r="AB2678" s="7">
        <f t="shared" si="2"/>
        <v>95367336683</v>
      </c>
    </row>
    <row r="2679">
      <c r="A2679" s="7" t="str">
        <f t="shared" si="1"/>
        <v>Paraguay-The Americas2012</v>
      </c>
      <c r="B2679" s="8" t="s">
        <v>223</v>
      </c>
      <c r="C2679" s="5" t="s">
        <v>84</v>
      </c>
      <c r="D2679" s="9" t="s">
        <v>74</v>
      </c>
      <c r="E2679" s="11">
        <v>2.4611040343E10</v>
      </c>
      <c r="F2679" s="12">
        <v>0.103</v>
      </c>
      <c r="G2679" s="12">
        <v>392.0</v>
      </c>
      <c r="H2679" s="12">
        <v>0.172</v>
      </c>
      <c r="I2679" s="22">
        <f>VLOOKUP(A2679,ENERGY!$A$2:$F$2692,5,0)</f>
        <v>4076</v>
      </c>
      <c r="J2679" s="10">
        <f>VLOOKUP(A2680,ENERGY!$A$2:$F$2692,6,0)</f>
        <v>35064</v>
      </c>
      <c r="K2679" s="23">
        <v>0.024</v>
      </c>
      <c r="L2679" s="10">
        <f>VLOOKUP(A2679,TOURISM!$A$2:$E$2692,5,0)</f>
        <v>265000000</v>
      </c>
      <c r="M2679" s="10">
        <f>VLOOKUP(A2679,TOURISM!$A$2:$F$2692,6,0)</f>
        <v>341000000</v>
      </c>
      <c r="N2679" s="23">
        <v>0.348</v>
      </c>
      <c r="O2679" s="23">
        <v>17.0</v>
      </c>
      <c r="P2679" s="23">
        <v>115.0</v>
      </c>
      <c r="Q2679" s="23">
        <v>320.0</v>
      </c>
      <c r="R2679" s="23">
        <v>0.203</v>
      </c>
      <c r="S2679" s="23">
        <v>1.373</v>
      </c>
      <c r="T2679" s="10">
        <f>VLOOKUP(A2679,TOURISM!$A$2:$E$2692,5,0)</f>
        <v>265000000</v>
      </c>
      <c r="U2679" s="10">
        <f>VLOOKUP(A2679,TOURISM!$A$2:$F$2692,6,0)</f>
        <v>341000000</v>
      </c>
      <c r="V2679" s="10">
        <f>VLOOKUP(A2679,BUSINESS!$A$2:$E$2692,5,0)</f>
        <v>0.35</v>
      </c>
      <c r="W2679" s="10">
        <f>VLOOKUP(A2679,BUSINESS!$A$2:$F$2692,6,0)</f>
        <v>35</v>
      </c>
      <c r="X2679" s="10">
        <f>VLOOKUP(A2679,BUSINESS!$A$2:$G$2692,7,0)</f>
        <v>107</v>
      </c>
      <c r="Y2679" s="10">
        <f>VLOOKUP(A2679,BUSINESS!$A$2:$H$2692,8,0)</f>
        <v>387</v>
      </c>
      <c r="Z2679" s="10">
        <f>VLOOKUP(A2679,BUSINESS!$A$2:$I$2692,9,0)</f>
        <v>0.293</v>
      </c>
      <c r="AA2679" s="10">
        <f>VLOOKUP(A2679,BUSINESS!$A$2:$J$2692,10,0)</f>
        <v>1.016</v>
      </c>
      <c r="AB2679" s="7">
        <f t="shared" si="2"/>
        <v>121236651936</v>
      </c>
    </row>
    <row r="2680">
      <c r="A2680" s="7" t="str">
        <f t="shared" si="1"/>
        <v>Peru-The Americas2012</v>
      </c>
      <c r="B2680" s="8" t="s">
        <v>224</v>
      </c>
      <c r="C2680" s="5" t="s">
        <v>84</v>
      </c>
      <c r="D2680" s="9" t="s">
        <v>74</v>
      </c>
      <c r="E2680" s="11">
        <v>1.93E11</v>
      </c>
      <c r="F2680" s="12">
        <v>0.051</v>
      </c>
      <c r="G2680" s="12">
        <v>337.0</v>
      </c>
      <c r="H2680" s="12">
        <v>0.192</v>
      </c>
      <c r="I2680" s="22">
        <f>VLOOKUP(A2680,ENERGY!$A$2:$F$2692,5,0)</f>
        <v>13248</v>
      </c>
      <c r="J2680" s="10">
        <f>VLOOKUP(A2681,ENERGY!$A$2:$F$2692,6,0)</f>
        <v>56736</v>
      </c>
      <c r="K2680" s="23">
        <v>0.024</v>
      </c>
      <c r="L2680" s="10">
        <f>VLOOKUP(A2680,TOURISM!$A$2:$E$2692,5,0)</f>
        <v>3288000000</v>
      </c>
      <c r="M2680" s="10">
        <f>VLOOKUP(A2680,TOURISM!$A$2:$F$2692,6,0)</f>
        <v>1950000000</v>
      </c>
      <c r="N2680" s="23">
        <v>0.364</v>
      </c>
      <c r="O2680" s="23">
        <v>25.0</v>
      </c>
      <c r="P2680" s="23">
        <v>39.0</v>
      </c>
      <c r="Q2680" s="23">
        <v>293.0</v>
      </c>
      <c r="R2680" s="23">
        <v>0.382</v>
      </c>
      <c r="S2680" s="23">
        <v>0.98</v>
      </c>
      <c r="T2680" s="10">
        <f>VLOOKUP(A2680,TOURISM!$A$2:$E$2692,5,0)</f>
        <v>3288000000</v>
      </c>
      <c r="U2680" s="10">
        <f>VLOOKUP(A2680,TOURISM!$A$2:$F$2692,6,0)</f>
        <v>1950000000</v>
      </c>
      <c r="V2680" s="10">
        <f>VLOOKUP(A2680,BUSINESS!$A$2:$E$2692,5,0)</f>
        <v>0.364</v>
      </c>
      <c r="W2680" s="10">
        <f>VLOOKUP(A2680,BUSINESS!$A$2:$F$2692,6,0)</f>
        <v>25</v>
      </c>
      <c r="X2680" s="10">
        <f>VLOOKUP(A2680,BUSINESS!$A$2:$G$2692,7,0)</f>
        <v>39</v>
      </c>
      <c r="Y2680" s="10">
        <f>VLOOKUP(A2680,BUSINESS!$A$2:$H$2692,8,0)</f>
        <v>293</v>
      </c>
      <c r="Z2680" s="10">
        <f>VLOOKUP(A2680,BUSINESS!$A$2:$I$2692,9,0)</f>
        <v>0.382</v>
      </c>
      <c r="AA2680" s="10">
        <f>VLOOKUP(A2680,BUSINESS!$A$2:$J$2692,10,0)</f>
        <v>0.98</v>
      </c>
      <c r="AB2680" s="7">
        <f t="shared" si="2"/>
        <v>505235602094</v>
      </c>
    </row>
    <row r="2681">
      <c r="A2681" s="7" t="str">
        <f t="shared" si="1"/>
        <v>Puerto Rico-The Americas2012</v>
      </c>
      <c r="B2681" s="8" t="s">
        <v>228</v>
      </c>
      <c r="C2681" s="5" t="s">
        <v>84</v>
      </c>
      <c r="D2681" s="9" t="s">
        <v>74</v>
      </c>
      <c r="E2681" s="11">
        <v>1.01E11</v>
      </c>
      <c r="F2681" s="10">
        <f>if(AND(C744=C745,D744=D744+1,ISBLANK(F745)),F744,F745)</f>
        <v>0.097</v>
      </c>
      <c r="G2681" s="10">
        <f>if(AND(C744=C745,D744=D744+1,ISBLANK(G745)),G744,G745)</f>
        <v>1514</v>
      </c>
      <c r="H2681" s="10">
        <f>if(AND(C763=C764,D763=D763+1,ISBLANK(H764)),H763,H764)</f>
        <v>0.134</v>
      </c>
      <c r="I2681" s="22">
        <f>VLOOKUP(A2681,ENERGY!$A$2:$F$2692,5,0)</f>
        <v>133681</v>
      </c>
      <c r="J2681" s="10">
        <f>VLOOKUP(A2682,ENERGY!$A$2:$F$2692,6,0)</f>
        <v>38929</v>
      </c>
      <c r="K2681" s="23">
        <v>0.024</v>
      </c>
      <c r="L2681" s="10">
        <f>VLOOKUP(A2681,TOURISM!$A$2:$E$2692,5,0)</f>
        <v>3193000000</v>
      </c>
      <c r="M2681" s="10">
        <f>VLOOKUP(A2681,TOURISM!$A$2:$F$2692,6,0)</f>
        <v>1156000000</v>
      </c>
      <c r="N2681" s="23">
        <v>0.619</v>
      </c>
      <c r="O2681" s="23">
        <v>144.0</v>
      </c>
      <c r="P2681" s="23">
        <v>180.0</v>
      </c>
      <c r="Q2681" s="23">
        <v>792.0</v>
      </c>
      <c r="R2681" s="23">
        <v>0.491</v>
      </c>
      <c r="S2681" s="23">
        <v>1.021</v>
      </c>
      <c r="T2681" s="10">
        <f>VLOOKUP(A2681,TOURISM!$A$2:$E$2692,5,0)</f>
        <v>3193000000</v>
      </c>
      <c r="U2681" s="10">
        <f>VLOOKUP(A2681,TOURISM!$A$2:$F$2692,6,0)</f>
        <v>1156000000</v>
      </c>
      <c r="V2681" s="10">
        <f>VLOOKUP(A2681,BUSINESS!$A$2:$E$2692,5,0)</f>
        <v>0.507</v>
      </c>
      <c r="W2681" s="10">
        <f>VLOOKUP(A2681,BUSINESS!$A$2:$F$2692,6,0)</f>
        <v>6</v>
      </c>
      <c r="X2681" s="10">
        <f>VLOOKUP(A2681,BUSINESS!$A$2:$G$2692,7,0)</f>
        <v>37</v>
      </c>
      <c r="Y2681" s="10">
        <f>VLOOKUP(A2681,BUSINESS!$A$2:$H$2692,8,0)</f>
        <v>218</v>
      </c>
      <c r="Z2681" s="10">
        <f>VLOOKUP(A2681,BUSINESS!$A$2:$I$2692,9,0)</f>
        <v>0.69</v>
      </c>
      <c r="AA2681" s="10">
        <f>VLOOKUP(A2681,BUSINESS!$A$2:$J$2692,10,0)</f>
        <v>0.826</v>
      </c>
      <c r="AB2681" s="7">
        <f t="shared" si="2"/>
        <v>205702647658</v>
      </c>
    </row>
    <row r="2682">
      <c r="A2682" s="7" t="str">
        <f t="shared" si="1"/>
        <v>Sint Maarten (Dutch part)-The Americas2012</v>
      </c>
      <c r="B2682" s="8" t="s">
        <v>242</v>
      </c>
      <c r="C2682" s="5" t="s">
        <v>84</v>
      </c>
      <c r="D2682" s="9" t="s">
        <v>74</v>
      </c>
      <c r="E2682" s="8"/>
      <c r="F2682" s="10">
        <f>if(AND(C563=C564,D563=D563+1,ISBLANK(F564)),F563,F564)</f>
        <v>0.063</v>
      </c>
      <c r="G2682" s="10">
        <f>if(AND(C563=C564,D563=D563+1,ISBLANK(G564)),G563,G564)</f>
        <v>248</v>
      </c>
      <c r="H2682" s="10">
        <f>if(AND(C563=C564,D563=D563+1,ISBLANK(H564)),H563,H564)</f>
        <v>0.08</v>
      </c>
      <c r="I2682" s="22">
        <f>VLOOKUP(A2682,ENERGY!$A$2:$F$2692,5,0)</f>
        <v>133681</v>
      </c>
      <c r="J2682" s="10">
        <f>VLOOKUP(A2683,ENERGY!$A$2:$F$2692,6,0)</f>
        <v>235</v>
      </c>
      <c r="K2682" s="23">
        <v>0.024</v>
      </c>
      <c r="L2682" s="10">
        <f>VLOOKUP(A2682,TOURISM!$A$2:$E$2692,5,0)</f>
        <v>854000000</v>
      </c>
      <c r="M2682" s="10">
        <f>VLOOKUP(A2682,TOURISM!$A$2:$F$2692,6,0)</f>
        <v>120000000</v>
      </c>
      <c r="N2682" s="23">
        <v>0.405</v>
      </c>
      <c r="O2682" s="23">
        <v>7.0</v>
      </c>
      <c r="P2682" s="23">
        <v>61.0</v>
      </c>
      <c r="Q2682" s="23">
        <v>431.0</v>
      </c>
      <c r="R2682" s="23">
        <v>0.403</v>
      </c>
      <c r="S2682" s="23">
        <v>1.634</v>
      </c>
      <c r="T2682" s="10">
        <f>VLOOKUP(A2682,TOURISM!$A$2:$E$2692,5,0)</f>
        <v>854000000</v>
      </c>
      <c r="U2682" s="10">
        <f>VLOOKUP(A2682,TOURISM!$A$2:$F$2692,6,0)</f>
        <v>120000000</v>
      </c>
      <c r="V2682" s="10">
        <f>VLOOKUP(A2682,BUSINESS!$A$2:$E$2692,5,0)</f>
        <v>0.371</v>
      </c>
      <c r="W2682" s="10">
        <f>VLOOKUP(A2682,BUSINESS!$A$2:$F$2692,6,0)</f>
        <v>12</v>
      </c>
      <c r="X2682" s="10">
        <f>VLOOKUP(A2682,BUSINESS!$A$2:$G$2692,7,0)</f>
        <v>69</v>
      </c>
      <c r="Y2682" s="10">
        <f>VLOOKUP(A2682,BUSINESS!$A$2:$H$2692,8,0)</f>
        <v>117</v>
      </c>
      <c r="Z2682" s="10">
        <f>VLOOKUP(A2682,BUSINESS!$A$2:$I$2692,9,0)</f>
        <v>0.552</v>
      </c>
      <c r="AA2682" s="10">
        <f>VLOOKUP(A2682,BUSINESS!$A$2:$J$2692,10,0)</f>
        <v>1.525</v>
      </c>
      <c r="AB2682" s="7">
        <f t="shared" si="2"/>
        <v>0</v>
      </c>
    </row>
    <row r="2683">
      <c r="A2683" s="7" t="str">
        <f t="shared" si="1"/>
        <v>St. Kitts and Nevis-The Americas2012</v>
      </c>
      <c r="B2683" s="8" t="s">
        <v>252</v>
      </c>
      <c r="C2683" s="5" t="s">
        <v>84</v>
      </c>
      <c r="D2683" s="9" t="s">
        <v>74</v>
      </c>
      <c r="E2683" s="11">
        <v>7.31851852E8</v>
      </c>
      <c r="F2683" s="12">
        <v>0.059</v>
      </c>
      <c r="G2683" s="12">
        <v>825.0</v>
      </c>
      <c r="H2683" s="12">
        <v>0.087</v>
      </c>
      <c r="I2683" s="22">
        <f>VLOOKUP(A2683,ENERGY!$A$2:$F$2692,5,0)</f>
        <v>79</v>
      </c>
      <c r="J2683" s="10">
        <f>VLOOKUP(A2684,ENERGY!$A$2:$F$2692,6,0)</f>
        <v>367</v>
      </c>
      <c r="K2683" s="23">
        <v>0.024</v>
      </c>
      <c r="L2683" s="10">
        <f>VLOOKUP(A2683,TOURISM!$A$2:$E$2692,5,0)</f>
        <v>94000000</v>
      </c>
      <c r="M2683" s="10">
        <f>VLOOKUP(A2683,TOURISM!$A$2:$F$2692,6,0)</f>
        <v>14000000</v>
      </c>
      <c r="N2683" s="23">
        <v>0.359</v>
      </c>
      <c r="O2683" s="23">
        <v>20.0</v>
      </c>
      <c r="P2683" s="23">
        <v>113.0</v>
      </c>
      <c r="Q2683" s="23">
        <v>263.0</v>
      </c>
      <c r="R2683" s="23">
        <v>0.33</v>
      </c>
      <c r="S2683" s="23">
        <v>0.688</v>
      </c>
      <c r="T2683" s="10">
        <f>VLOOKUP(A2683,TOURISM!$A$2:$E$2692,5,0)</f>
        <v>94000000</v>
      </c>
      <c r="U2683" s="10">
        <f>VLOOKUP(A2683,TOURISM!$A$2:$F$2692,6,0)</f>
        <v>14000000</v>
      </c>
      <c r="V2683" s="10">
        <f>VLOOKUP(A2683,BUSINESS!$A$2:$E$2692,5,0)</f>
        <v>0.519</v>
      </c>
      <c r="W2683" s="10">
        <f>VLOOKUP(A2683,BUSINESS!$A$2:$F$2692,6,0)</f>
        <v>19</v>
      </c>
      <c r="X2683" s="10">
        <f>VLOOKUP(A2683,BUSINESS!$A$2:$G$2692,7,0)</f>
        <v>97</v>
      </c>
      <c r="Y2683" s="10">
        <f>VLOOKUP(A2683,BUSINESS!$A$2:$H$2692,8,0)</f>
        <v>203</v>
      </c>
      <c r="Z2683" s="10">
        <f>VLOOKUP(A2683,BUSINESS!$A$2:$I$2692,9,0)</f>
        <v>0.793</v>
      </c>
      <c r="AA2683" s="10">
        <f>VLOOKUP(A2683,BUSINESS!$A$2:$J$2692,10,0)</f>
        <v>1.418</v>
      </c>
      <c r="AB2683" s="7">
        <f t="shared" si="2"/>
        <v>2217732885</v>
      </c>
    </row>
    <row r="2684">
      <c r="A2684" s="7" t="str">
        <f t="shared" si="1"/>
        <v>St. Lucia-The Americas2012</v>
      </c>
      <c r="B2684" s="8" t="s">
        <v>253</v>
      </c>
      <c r="C2684" s="5" t="s">
        <v>84</v>
      </c>
      <c r="D2684" s="9" t="s">
        <v>74</v>
      </c>
      <c r="E2684" s="11">
        <v>1.318148148E9</v>
      </c>
      <c r="F2684" s="12">
        <v>0.085</v>
      </c>
      <c r="G2684" s="12">
        <v>556.0</v>
      </c>
      <c r="H2684" s="12">
        <v>0.095</v>
      </c>
      <c r="I2684" s="22">
        <f>VLOOKUP(A2684,ENERGY!$A$2:$F$2692,5,0)</f>
        <v>119</v>
      </c>
      <c r="J2684" s="10">
        <f>VLOOKUP(A2685,ENERGY!$A$2:$F$2692,6,0)</f>
        <v>202</v>
      </c>
      <c r="K2684" s="23">
        <v>0.024</v>
      </c>
      <c r="L2684" s="10">
        <f>VLOOKUP(A2684,TOURISM!$A$2:$E$2692,5,0)</f>
        <v>335000000</v>
      </c>
      <c r="M2684" s="10">
        <f>VLOOKUP(A2684,TOURISM!$A$2:$F$2692,6,0)</f>
        <v>49000000</v>
      </c>
      <c r="N2684" s="23">
        <v>0.434</v>
      </c>
      <c r="O2684" s="23">
        <v>19.0</v>
      </c>
      <c r="P2684" s="23">
        <v>112.0</v>
      </c>
      <c r="Q2684" s="23">
        <v>324.0</v>
      </c>
      <c r="R2684" s="23">
        <v>0.412</v>
      </c>
      <c r="S2684" s="23">
        <v>0.869</v>
      </c>
      <c r="T2684" s="10">
        <f>VLOOKUP(A2684,TOURISM!$A$2:$E$2692,5,0)</f>
        <v>335000000</v>
      </c>
      <c r="U2684" s="10">
        <f>VLOOKUP(A2684,TOURISM!$A$2:$F$2692,6,0)</f>
        <v>49000000</v>
      </c>
      <c r="V2684" s="10">
        <f>VLOOKUP(A2684,BUSINESS!$A$2:$E$2692,5,0)</f>
        <v>0.346</v>
      </c>
      <c r="W2684" s="10">
        <f>VLOOKUP(A2684,BUSINESS!$A$2:$F$2692,6,0)</f>
        <v>15</v>
      </c>
      <c r="X2684" s="10">
        <f>VLOOKUP(A2684,BUSINESS!$A$2:$G$2692,7,0)</f>
        <v>59</v>
      </c>
      <c r="Y2684" s="10">
        <f>VLOOKUP(A2684,BUSINESS!$A$2:$H$2692,8,0)</f>
        <v>92</v>
      </c>
      <c r="Z2684" s="10">
        <f>VLOOKUP(A2684,BUSINESS!$A$2:$I$2692,9,0)</f>
        <v>0.348</v>
      </c>
      <c r="AA2684" s="10">
        <f>VLOOKUP(A2684,BUSINESS!$A$2:$J$2692,10,0)</f>
        <v>1.194</v>
      </c>
      <c r="AB2684" s="7">
        <f t="shared" si="2"/>
        <v>3199388709</v>
      </c>
    </row>
    <row r="2685">
      <c r="A2685" s="7" t="str">
        <f t="shared" si="1"/>
        <v>St. Martin (French part)-The Americas2012</v>
      </c>
      <c r="B2685" s="8" t="s">
        <v>254</v>
      </c>
      <c r="C2685" s="5" t="s">
        <v>84</v>
      </c>
      <c r="D2685" s="9" t="s">
        <v>74</v>
      </c>
      <c r="E2685" s="8"/>
      <c r="F2685" s="10">
        <f>if(AND(C410=C411,D410=D410+1,ISBLANK(F411)),F410,F411)</f>
        <v>0.044</v>
      </c>
      <c r="G2685" s="10">
        <f>if(AND(C410=C411,D410=D410+1,ISBLANK(G411)),G410,G411)</f>
        <v>305</v>
      </c>
      <c r="H2685" s="10">
        <f>if(AND(C410=C411,D410=D410+1,ISBLANK(H411)),H410,H411)</f>
        <v>0.157</v>
      </c>
      <c r="I2685" s="22">
        <f>VLOOKUP(A2685,ENERGY!$A$2:$F$2692,5,0)</f>
        <v>133681</v>
      </c>
      <c r="J2685" s="10">
        <f>VLOOKUP(A2686,ENERGY!$A$2:$F$2692,6,0)</f>
        <v>202</v>
      </c>
      <c r="K2685" s="23">
        <v>0.024</v>
      </c>
      <c r="L2685" s="10">
        <f>VLOOKUP(A2685,TOURISM!$A$2:$E$2692,5,0)</f>
        <v>1414000000</v>
      </c>
      <c r="M2685" s="10">
        <f>VLOOKUP(A2685,TOURISM!$A$2:$F$2692,6,0)</f>
        <v>37343000000</v>
      </c>
      <c r="N2685" s="23">
        <v>0.346</v>
      </c>
      <c r="O2685" s="23">
        <v>56.0</v>
      </c>
      <c r="P2685" s="23">
        <v>134.0</v>
      </c>
      <c r="Q2685" s="23">
        <v>654.0</v>
      </c>
      <c r="R2685" s="23">
        <v>0.351</v>
      </c>
      <c r="S2685" s="23">
        <v>1.062</v>
      </c>
      <c r="T2685" s="10">
        <f>VLOOKUP(A2685,TOURISM!$A$2:$E$2692,5,0)</f>
        <v>1414000000</v>
      </c>
      <c r="U2685" s="10">
        <f>VLOOKUP(A2685,TOURISM!$A$2:$F$2692,6,0)</f>
        <v>37343000000</v>
      </c>
      <c r="V2685" s="10">
        <f>VLOOKUP(A2685,BUSINESS!$A$2:$E$2692,5,0)</f>
        <v>0.387</v>
      </c>
      <c r="W2685" s="10">
        <f>VLOOKUP(A2685,BUSINESS!$A$2:$F$2692,6,0)</f>
        <v>10</v>
      </c>
      <c r="X2685" s="10">
        <f>VLOOKUP(A2685,BUSINESS!$A$2:$G$2692,7,0)</f>
        <v>75</v>
      </c>
      <c r="Y2685" s="10">
        <f>VLOOKUP(A2685,BUSINESS!$A$2:$H$2692,8,0)</f>
        <v>111</v>
      </c>
      <c r="Z2685" s="10">
        <f>VLOOKUP(A2685,BUSINESS!$A$2:$I$2692,9,0)</f>
        <v>0.475</v>
      </c>
      <c r="AA2685" s="10">
        <f>VLOOKUP(A2685,BUSINESS!$A$2:$J$2692,10,0)</f>
        <v>1.161</v>
      </c>
      <c r="AB2685" s="7">
        <f t="shared" si="2"/>
        <v>0</v>
      </c>
    </row>
    <row r="2686">
      <c r="A2686" s="7" t="str">
        <f t="shared" si="1"/>
        <v>St. Vincent and the Grenadines-The Americas2012</v>
      </c>
      <c r="B2686" s="8" t="s">
        <v>255</v>
      </c>
      <c r="C2686" s="5" t="s">
        <v>84</v>
      </c>
      <c r="D2686" s="9" t="s">
        <v>74</v>
      </c>
      <c r="E2686" s="11">
        <v>6.94444444E8</v>
      </c>
      <c r="F2686" s="12">
        <v>0.052</v>
      </c>
      <c r="G2686" s="12">
        <v>340.0</v>
      </c>
      <c r="H2686" s="12">
        <v>0.094</v>
      </c>
      <c r="I2686" s="22">
        <f>VLOOKUP(A2686,ENERGY!$A$2:$F$2692,5,0)</f>
        <v>70</v>
      </c>
      <c r="J2686" s="10">
        <f>VLOOKUP(A2687,ENERGY!$A$2:$F$2692,6,0)</f>
        <v>2442</v>
      </c>
      <c r="K2686" s="23">
        <v>0.024</v>
      </c>
      <c r="L2686" s="10">
        <f>VLOOKUP(A2686,TOURISM!$A$2:$E$2692,5,0)</f>
        <v>93000000</v>
      </c>
      <c r="M2686" s="10">
        <f>VLOOKUP(A2686,TOURISM!$A$2:$F$2692,6,0)</f>
        <v>14000000</v>
      </c>
      <c r="N2686" s="23">
        <v>0.649</v>
      </c>
      <c r="O2686" s="23">
        <v>39.0</v>
      </c>
      <c r="P2686" s="23">
        <v>123.0</v>
      </c>
      <c r="Q2686" s="23">
        <v>207.0</v>
      </c>
      <c r="R2686" s="23">
        <v>0.135</v>
      </c>
      <c r="S2686" s="23">
        <v>0.977</v>
      </c>
      <c r="T2686" s="10">
        <f>VLOOKUP(A2686,TOURISM!$A$2:$E$2692,5,0)</f>
        <v>93000000</v>
      </c>
      <c r="U2686" s="10">
        <f>VLOOKUP(A2686,TOURISM!$A$2:$F$2692,6,0)</f>
        <v>14000000</v>
      </c>
      <c r="V2686" s="10">
        <f>VLOOKUP(A2686,BUSINESS!$A$2:$E$2692,5,0)</f>
        <v>0.387</v>
      </c>
      <c r="W2686" s="10">
        <f>VLOOKUP(A2686,BUSINESS!$A$2:$F$2692,6,0)</f>
        <v>10</v>
      </c>
      <c r="X2686" s="10">
        <f>VLOOKUP(A2686,BUSINESS!$A$2:$G$2692,7,0)</f>
        <v>75</v>
      </c>
      <c r="Y2686" s="10">
        <f>VLOOKUP(A2686,BUSINESS!$A$2:$H$2692,8,0)</f>
        <v>111</v>
      </c>
      <c r="Z2686" s="10">
        <f>VLOOKUP(A2686,BUSINESS!$A$2:$I$2692,9,0)</f>
        <v>0.475</v>
      </c>
      <c r="AA2686" s="10">
        <f>VLOOKUP(A2686,BUSINESS!$A$2:$J$2692,10,0)</f>
        <v>1.161</v>
      </c>
      <c r="AB2686" s="7">
        <f t="shared" si="2"/>
        <v>5144032919</v>
      </c>
    </row>
    <row r="2687">
      <c r="A2687" s="7" t="str">
        <f t="shared" si="1"/>
        <v>Suriname-The Americas2012</v>
      </c>
      <c r="B2687" s="8" t="s">
        <v>257</v>
      </c>
      <c r="C2687" s="5" t="s">
        <v>84</v>
      </c>
      <c r="D2687" s="9" t="s">
        <v>74</v>
      </c>
      <c r="E2687" s="11">
        <v>5.012121212E9</v>
      </c>
      <c r="F2687" s="12">
        <v>0.059</v>
      </c>
      <c r="G2687" s="12">
        <v>521.0</v>
      </c>
      <c r="H2687" s="12">
        <v>0.117</v>
      </c>
      <c r="I2687" s="22">
        <f>VLOOKUP(A2687,ENERGY!$A$2:$F$2692,5,0)</f>
        <v>714</v>
      </c>
      <c r="J2687" s="10">
        <f>VLOOKUP(A2688,ENERGY!$A$2:$F$2692,6,0)</f>
        <v>27697</v>
      </c>
      <c r="K2687" s="23">
        <v>0.024</v>
      </c>
      <c r="L2687" s="10">
        <f>VLOOKUP(A2687,TOURISM!$A$2:$E$2692,5,0)</f>
        <v>79000000</v>
      </c>
      <c r="M2687" s="10">
        <f>VLOOKUP(A2687,TOURISM!$A$2:$F$2692,6,0)</f>
        <v>58000000</v>
      </c>
      <c r="N2687" s="23">
        <v>0.35</v>
      </c>
      <c r="O2687" s="23">
        <v>35.0</v>
      </c>
      <c r="P2687" s="23">
        <v>107.0</v>
      </c>
      <c r="Q2687" s="23">
        <v>387.0</v>
      </c>
      <c r="R2687" s="23">
        <v>0.293</v>
      </c>
      <c r="S2687" s="23">
        <v>1.016</v>
      </c>
      <c r="T2687" s="10">
        <f>VLOOKUP(A2687,TOURISM!$A$2:$E$2692,5,0)</f>
        <v>79000000</v>
      </c>
      <c r="U2687" s="10">
        <f>VLOOKUP(A2687,TOURISM!$A$2:$F$2692,6,0)</f>
        <v>58000000</v>
      </c>
      <c r="V2687" s="10">
        <f>VLOOKUP(A2687,BUSINESS!$A$2:$E$2692,5,0)</f>
        <v>0.279</v>
      </c>
      <c r="W2687" s="10">
        <f>VLOOKUP(A2687,BUSINESS!$A$2:$F$2692,6,0)</f>
        <v>694</v>
      </c>
      <c r="X2687" s="10">
        <f>VLOOKUP(A2687,BUSINESS!$A$2:$G$2692,7,0)</f>
        <v>165</v>
      </c>
      <c r="Y2687" s="10">
        <f>VLOOKUP(A2687,BUSINESS!$A$2:$H$2692,8,0)</f>
        <v>199</v>
      </c>
      <c r="Z2687" s="10">
        <f>VLOOKUP(A2687,BUSINESS!$A$2:$I$2692,9,0)</f>
        <v>0.347</v>
      </c>
      <c r="AA2687" s="10">
        <f>VLOOKUP(A2687,BUSINESS!$A$2:$J$2692,10,0)</f>
        <v>1.065</v>
      </c>
      <c r="AB2687" s="7">
        <f t="shared" si="2"/>
        <v>17106215741</v>
      </c>
    </row>
    <row r="2688">
      <c r="A2688" s="7" t="str">
        <f t="shared" si="1"/>
        <v>Trinidad and Tobago-The Americas2012</v>
      </c>
      <c r="B2688" s="8" t="s">
        <v>268</v>
      </c>
      <c r="C2688" s="5" t="s">
        <v>84</v>
      </c>
      <c r="D2688" s="9" t="s">
        <v>74</v>
      </c>
      <c r="E2688" s="11">
        <v>2.343634252E10</v>
      </c>
      <c r="F2688" s="12">
        <v>0.054</v>
      </c>
      <c r="G2688" s="12">
        <v>972.0</v>
      </c>
      <c r="H2688" s="12">
        <v>0.077</v>
      </c>
      <c r="I2688" s="22">
        <f>VLOOKUP(A2688,ENERGY!$A$2:$F$2692,5,0)</f>
        <v>13541</v>
      </c>
      <c r="J2688" s="10">
        <f>VLOOKUP(A2689,ENERGY!$A$2:$F$2692,6,0)</f>
        <v>103</v>
      </c>
      <c r="K2688" s="23">
        <v>0.024</v>
      </c>
      <c r="L2688" s="10">
        <f>VLOOKUP(A2688,TOURISM!$A$2:$E$2692,5,0)</f>
        <v>3193000000</v>
      </c>
      <c r="M2688" s="10">
        <f>VLOOKUP(A2688,TOURISM!$A$2:$F$2692,6,0)</f>
        <v>729000000</v>
      </c>
      <c r="N2688" s="23">
        <v>0.332</v>
      </c>
      <c r="O2688" s="23">
        <v>44.0</v>
      </c>
      <c r="P2688" s="23">
        <v>104.0</v>
      </c>
      <c r="Q2688" s="23">
        <v>147.0</v>
      </c>
      <c r="R2688" s="23">
        <v>0.25</v>
      </c>
      <c r="S2688" s="23">
        <v>0.532</v>
      </c>
      <c r="T2688" s="10">
        <f>VLOOKUP(A2688,TOURISM!$A$2:$E$2692,5,0)</f>
        <v>3193000000</v>
      </c>
      <c r="U2688" s="10">
        <f>VLOOKUP(A2688,TOURISM!$A$2:$F$2692,6,0)</f>
        <v>729000000</v>
      </c>
      <c r="V2688" s="10">
        <f>VLOOKUP(A2688,BUSINESS!$A$2:$E$2692,5,0)</f>
        <v>0.291</v>
      </c>
      <c r="W2688" s="10">
        <f>VLOOKUP(A2688,BUSINESS!$A$2:$F$2692,6,0)</f>
        <v>41</v>
      </c>
      <c r="X2688" s="10">
        <f>VLOOKUP(A2688,BUSINESS!$A$2:$G$2692,7,0)</f>
        <v>63</v>
      </c>
      <c r="Y2688" s="10">
        <f>VLOOKUP(A2688,BUSINESS!$A$2:$H$2692,8,0)</f>
        <v>210</v>
      </c>
      <c r="Z2688" s="10">
        <f>VLOOKUP(A2688,BUSINESS!$A$2:$I$2692,9,0)</f>
        <v>0.595</v>
      </c>
      <c r="AA2688" s="10">
        <f>VLOOKUP(A2688,BUSINESS!$A$2:$J$2692,10,0)</f>
        <v>1.408</v>
      </c>
      <c r="AB2688" s="7">
        <f t="shared" si="2"/>
        <v>93745370080</v>
      </c>
    </row>
    <row r="2689">
      <c r="A2689" s="7" t="str">
        <f t="shared" si="1"/>
        <v>Turks and Caicos Islands-The Americas2012</v>
      </c>
      <c r="B2689" s="8" t="s">
        <v>272</v>
      </c>
      <c r="C2689" s="5" t="s">
        <v>84</v>
      </c>
      <c r="D2689" s="9" t="s">
        <v>74</v>
      </c>
      <c r="E2689" s="8"/>
      <c r="F2689" s="10">
        <f>if(AND(C180=C181,D180=D180+1,ISBLANK(F181)),F180,F181)</f>
        <v>0.05</v>
      </c>
      <c r="G2689" s="10">
        <f>if(AND(C180=C181,D180=D180+1,ISBLANK(G181)),G180,G181)</f>
        <v>231</v>
      </c>
      <c r="H2689" s="10">
        <f>if(AND(C219=C220,D219=D219+1,ISBLANK(H220)),H219,H220)</f>
        <v>0.22</v>
      </c>
      <c r="I2689" s="22">
        <f>VLOOKUP(A2689,ENERGY!$A$2:$F$2692,5,0)</f>
        <v>133681</v>
      </c>
      <c r="J2689" s="10">
        <f>VLOOKUP(A2690,ENERGY!$A$2:$F$2692,6,0)</f>
        <v>5681664</v>
      </c>
      <c r="K2689" s="23">
        <v>0.024</v>
      </c>
      <c r="L2689" s="10">
        <f>VLOOKUP(A2689,TOURISM!$A$2:$E$2692,5,0)</f>
        <v>4436000000</v>
      </c>
      <c r="M2689" s="10">
        <f>VLOOKUP(A2689,TOURISM!$A$2:$F$2692,6,0)</f>
        <v>23583000000</v>
      </c>
      <c r="N2689" s="23">
        <v>0.404</v>
      </c>
      <c r="O2689" s="23">
        <v>105.0</v>
      </c>
      <c r="P2689" s="23">
        <v>177.0</v>
      </c>
      <c r="Q2689" s="23">
        <v>184.0</v>
      </c>
      <c r="R2689" s="23">
        <v>0.098</v>
      </c>
      <c r="S2689" s="23">
        <v>0.599</v>
      </c>
      <c r="T2689" s="10">
        <f>VLOOKUP(A2689,TOURISM!$A$2:$E$2692,5,0)</f>
        <v>4436000000</v>
      </c>
      <c r="U2689" s="10">
        <f>VLOOKUP(A2689,TOURISM!$A$2:$F$2692,6,0)</f>
        <v>23583000000</v>
      </c>
      <c r="V2689" s="10">
        <f>VLOOKUP(A2689,BUSINESS!$A$2:$E$2692,5,0)</f>
        <v>0.371</v>
      </c>
      <c r="W2689" s="10">
        <f>VLOOKUP(A2689,BUSINESS!$A$2:$F$2692,6,0)</f>
        <v>12</v>
      </c>
      <c r="X2689" s="10">
        <f>VLOOKUP(A2689,BUSINESS!$A$2:$G$2692,7,0)</f>
        <v>69</v>
      </c>
      <c r="Y2689" s="10">
        <f>VLOOKUP(A2689,BUSINESS!$A$2:$H$2692,8,0)</f>
        <v>117</v>
      </c>
      <c r="Z2689" s="10">
        <f>VLOOKUP(A2689,BUSINESS!$A$2:$I$2692,9,0)</f>
        <v>0.552</v>
      </c>
      <c r="AA2689" s="10">
        <f>VLOOKUP(A2689,BUSINESS!$A$2:$J$2692,10,0)</f>
        <v>1.525</v>
      </c>
      <c r="AB2689" s="7">
        <f t="shared" si="2"/>
        <v>0</v>
      </c>
    </row>
    <row r="2690">
      <c r="A2690" s="7" t="str">
        <f t="shared" si="1"/>
        <v>United States-The Americas2012</v>
      </c>
      <c r="B2690" s="8" t="s">
        <v>277</v>
      </c>
      <c r="C2690" s="5" t="s">
        <v>84</v>
      </c>
      <c r="D2690" s="9" t="s">
        <v>74</v>
      </c>
      <c r="E2690" s="11">
        <v>1.62E13</v>
      </c>
      <c r="F2690" s="12">
        <v>0.179</v>
      </c>
      <c r="G2690" s="12">
        <v>8895.0</v>
      </c>
      <c r="H2690" s="12">
        <v>0.033</v>
      </c>
      <c r="I2690" s="22">
        <f>VLOOKUP(A2690,ENERGY!$A$2:$F$2692,5,0)</f>
        <v>2261151</v>
      </c>
      <c r="J2690" s="10">
        <f>VLOOKUP(A2691,ENERGY!$A$2:$F$2692,6,0)</f>
        <v>4598</v>
      </c>
      <c r="K2690" s="23">
        <v>0.024</v>
      </c>
      <c r="L2690" s="28">
        <f>VLOOKUP(A2690,TOURISM!$A$2:$E$2692,5,0)</f>
        <v>200000000000</v>
      </c>
      <c r="M2690" s="10" t="str">
        <f>VLOOKUP(A2690,TOURISM!$A$2:$F$2692,6,0)</f>
        <v/>
      </c>
      <c r="N2690" s="23">
        <v>0.834</v>
      </c>
      <c r="O2690" s="23">
        <v>49.0</v>
      </c>
      <c r="P2690" s="23">
        <v>158.0</v>
      </c>
      <c r="Q2690" s="23">
        <v>1025.0</v>
      </c>
      <c r="R2690" s="23">
        <v>0.355</v>
      </c>
      <c r="S2690" s="23">
        <v>0.904</v>
      </c>
      <c r="T2690" s="28">
        <f>VLOOKUP(A2690,TOURISM!$A$2:$E$2692,5,0)</f>
        <v>200000000000</v>
      </c>
      <c r="U2690" s="28">
        <f>VLOOKUP(A2690,TOURISM!$A$2:$E$2692,5,0)</f>
        <v>200000000000</v>
      </c>
      <c r="V2690" s="10">
        <f>VLOOKUP(A2690,BUSINESS!$A$2:$E$2692,5,0)</f>
        <v>0.464</v>
      </c>
      <c r="W2690" s="10">
        <f>VLOOKUP(A2690,BUSINESS!$A$2:$F$2692,6,0)</f>
        <v>5</v>
      </c>
      <c r="X2690" s="10">
        <f>VLOOKUP(A2690,BUSINESS!$A$2:$G$2692,7,0)</f>
        <v>4</v>
      </c>
      <c r="Y2690" s="10">
        <f>VLOOKUP(A2690,BUSINESS!$A$2:$H$2692,8,0)</f>
        <v>175</v>
      </c>
      <c r="Z2690" s="10">
        <f>VLOOKUP(A2690,BUSINESS!$A$2:$I$2692,9,0)</f>
        <v>0.793</v>
      </c>
      <c r="AA2690" s="10">
        <f>VLOOKUP(A2690,BUSINESS!$A$2:$J$2692,10,0)</f>
        <v>0.96</v>
      </c>
      <c r="AB2690" s="7">
        <f t="shared" si="2"/>
        <v>45633802816901</v>
      </c>
    </row>
    <row r="2691">
      <c r="A2691" s="7" t="str">
        <f t="shared" si="1"/>
        <v>Uruguay-The Americas2012</v>
      </c>
      <c r="B2691" s="8" t="s">
        <v>278</v>
      </c>
      <c r="C2691" s="5" t="s">
        <v>84</v>
      </c>
      <c r="D2691" s="9" t="s">
        <v>74</v>
      </c>
      <c r="E2691" s="11">
        <v>5.0004354667E10</v>
      </c>
      <c r="F2691" s="12">
        <v>0.089</v>
      </c>
      <c r="G2691" s="12">
        <v>1308.0</v>
      </c>
      <c r="H2691" s="12">
        <v>0.112</v>
      </c>
      <c r="I2691" s="22">
        <f>VLOOKUP(A2691,ENERGY!$A$2:$F$2692,5,0)</f>
        <v>2523</v>
      </c>
      <c r="J2691" s="10">
        <f>VLOOKUP(A2692,ENERGY!$A$2:$F$2692,6,0)</f>
        <v>192103</v>
      </c>
      <c r="K2691" s="23">
        <v>0.024</v>
      </c>
      <c r="L2691" s="10">
        <f>VLOOKUP(A2691,TOURISM!$A$2:$E$2692,5,0)</f>
        <v>2222000000</v>
      </c>
      <c r="M2691" s="10">
        <f>VLOOKUP(A2691,TOURISM!$A$2:$F$2692,6,0)</f>
        <v>1028000000</v>
      </c>
      <c r="N2691" s="23">
        <v>0.4</v>
      </c>
      <c r="O2691" s="23">
        <v>14.0</v>
      </c>
      <c r="P2691" s="23">
        <v>125.0</v>
      </c>
      <c r="Q2691" s="23">
        <v>224.0</v>
      </c>
      <c r="R2691" s="23">
        <v>0.181</v>
      </c>
      <c r="S2691" s="23">
        <v>0.929</v>
      </c>
      <c r="T2691" s="10">
        <f>VLOOKUP(A2691,TOURISM!$A$2:$E$2692,5,0)</f>
        <v>2222000000</v>
      </c>
      <c r="U2691" s="10">
        <f>VLOOKUP(A2691,TOURISM!$A$2:$F$2692,6,0)</f>
        <v>1028000000</v>
      </c>
      <c r="V2691" s="10">
        <f>VLOOKUP(A2691,BUSINESS!$A$2:$E$2692,5,0)</f>
        <v>0.419</v>
      </c>
      <c r="W2691" s="10">
        <f>VLOOKUP(A2691,BUSINESS!$A$2:$F$2692,6,0)</f>
        <v>7</v>
      </c>
      <c r="X2691" s="10">
        <f>VLOOKUP(A2691,BUSINESS!$A$2:$G$2692,7,0)</f>
        <v>85</v>
      </c>
      <c r="Y2691" s="10">
        <f>VLOOKUP(A2691,BUSINESS!$A$2:$H$2692,8,0)</f>
        <v>310</v>
      </c>
      <c r="Z2691" s="10">
        <f>VLOOKUP(A2691,BUSINESS!$A$2:$I$2692,9,0)</f>
        <v>0.545</v>
      </c>
      <c r="AA2691" s="10">
        <f>VLOOKUP(A2691,BUSINESS!$A$2:$J$2692,10,0)</f>
        <v>1.471</v>
      </c>
      <c r="AB2691" s="7">
        <f t="shared" si="2"/>
        <v>276267152856</v>
      </c>
    </row>
    <row r="2692">
      <c r="A2692" s="7" t="str">
        <f t="shared" si="1"/>
        <v>Venezuela-The Americas2012</v>
      </c>
      <c r="B2692" s="8" t="s">
        <v>281</v>
      </c>
      <c r="C2692" s="5" t="s">
        <v>84</v>
      </c>
      <c r="D2692" s="9" t="s">
        <v>74</v>
      </c>
      <c r="E2692" s="11">
        <v>3.81E11</v>
      </c>
      <c r="F2692" s="12">
        <v>0.046</v>
      </c>
      <c r="G2692" s="12">
        <v>593.0</v>
      </c>
      <c r="H2692" s="12">
        <v>0.164</v>
      </c>
      <c r="I2692" s="22">
        <f>VLOOKUP(A2692,ENERGY!$A$2:$F$2692,5,0)</f>
        <v>52881</v>
      </c>
      <c r="J2692" s="10" t="str">
        <f>VLOOKUP(A2693,ENERGY!$A$2:$F$2692,6,0)</f>
        <v>#N/A</v>
      </c>
      <c r="K2692" s="23">
        <v>0.024</v>
      </c>
      <c r="L2692" s="10">
        <f>VLOOKUP(A2692,TOURISM!$A$2:$E$2692,5,0)</f>
        <v>904000000</v>
      </c>
      <c r="M2692" s="10">
        <f>VLOOKUP(A2692,TOURISM!$A$2:$F$2692,6,0)</f>
        <v>3202000000</v>
      </c>
      <c r="N2692" s="23">
        <v>0.409</v>
      </c>
      <c r="O2692" s="23">
        <v>40.0</v>
      </c>
      <c r="P2692" s="23">
        <v>93.0</v>
      </c>
      <c r="Q2692" s="23">
        <v>332.0</v>
      </c>
      <c r="R2692" s="23">
        <v>0.16</v>
      </c>
      <c r="S2692" s="23">
        <v>1.378</v>
      </c>
      <c r="T2692" s="10">
        <f>VLOOKUP(A2692,TOURISM!$A$2:$E$2692,5,0)</f>
        <v>904000000</v>
      </c>
      <c r="U2692" s="10">
        <f>VLOOKUP(A2692,TOURISM!$A$2:$F$2692,6,0)</f>
        <v>3202000000</v>
      </c>
      <c r="V2692" s="10">
        <f>VLOOKUP(A2692,BUSINESS!$A$2:$E$2692,5,0)</f>
        <v>0.619</v>
      </c>
      <c r="W2692" s="10">
        <f>VLOOKUP(A2692,BUSINESS!$A$2:$F$2692,6,0)</f>
        <v>144</v>
      </c>
      <c r="X2692" s="10">
        <f>VLOOKUP(A2692,BUSINESS!$A$2:$G$2692,7,0)</f>
        <v>180</v>
      </c>
      <c r="Y2692" s="10">
        <f>VLOOKUP(A2692,BUSINESS!$A$2:$H$2692,8,0)</f>
        <v>792</v>
      </c>
      <c r="Z2692" s="10">
        <f>VLOOKUP(A2692,BUSINESS!$A$2:$I$2692,9,0)</f>
        <v>0.491</v>
      </c>
      <c r="AA2692" s="10">
        <f>VLOOKUP(A2692,BUSINESS!$A$2:$J$2692,10,0)</f>
        <v>1.021</v>
      </c>
      <c r="AB2692" s="7">
        <f t="shared" si="2"/>
        <v>2381250000000</v>
      </c>
    </row>
    <row r="2693">
      <c r="A2693" s="8"/>
      <c r="B2693" s="8"/>
      <c r="C2693" s="5"/>
      <c r="D2693" s="9"/>
      <c r="E2693" s="11"/>
      <c r="F2693" s="12"/>
      <c r="G2693" s="10">
        <f>if(AND(C15=C16,D15=D15+1,ISBLANK(G16)),G15,G16)</f>
        <v>79</v>
      </c>
      <c r="H2693" s="12"/>
      <c r="W2693" s="10"/>
      <c r="AB2693" s="7" t="str">
        <f t="shared" si="2"/>
        <v>#DIV/0!</v>
      </c>
    </row>
  </sheetData>
  <autoFilter ref="$A$1:$J$2693">
    <sortState ref="A1:J2693">
      <sortCondition ref="D1:D2693"/>
      <sortCondition ref="C1:C2693"/>
      <sortCondition ref="B1:B2693"/>
      <sortCondition ref="A1:A2693"/>
    </sortState>
  </autoFilter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4" t="s">
        <v>3</v>
      </c>
      <c r="B1" s="17" t="s">
        <v>36</v>
      </c>
      <c r="C1" s="20" t="s">
        <v>288</v>
      </c>
      <c r="D1" s="15" t="s">
        <v>10</v>
      </c>
    </row>
    <row r="2">
      <c r="A2" s="11">
        <v>5.4790058957E10</v>
      </c>
      <c r="B2" s="23">
        <v>1.392493E7</v>
      </c>
      <c r="C2" s="7">
        <f t="shared" ref="C2:C977" si="1">A2/B2</f>
        <v>3934.673923</v>
      </c>
      <c r="D2" s="12">
        <v>0.035</v>
      </c>
    </row>
    <row r="3">
      <c r="A3" s="11">
        <v>1.15E11</v>
      </c>
      <c r="B3" s="23">
        <v>1.5927713E7</v>
      </c>
      <c r="C3" s="7">
        <f t="shared" si="1"/>
        <v>7220.120051</v>
      </c>
      <c r="D3" s="12">
        <v>0.035</v>
      </c>
    </row>
    <row r="4">
      <c r="A4" s="11">
        <v>7.543183759E9</v>
      </c>
      <c r="B4" s="23">
        <v>3638316.0</v>
      </c>
      <c r="C4" s="7">
        <f t="shared" si="1"/>
        <v>2073.262399</v>
      </c>
      <c r="D4" s="12">
        <v>0.045</v>
      </c>
    </row>
    <row r="5">
      <c r="A5" s="11">
        <v>1.4537490553E10</v>
      </c>
      <c r="B5" s="23">
        <v>8301151.0</v>
      </c>
      <c r="C5" s="7">
        <f t="shared" si="1"/>
        <v>1751.26203</v>
      </c>
      <c r="D5" s="12">
        <v>0.053</v>
      </c>
    </row>
    <row r="6">
      <c r="A6" s="11">
        <v>1.072630545E10</v>
      </c>
      <c r="B6" s="23">
        <v>4.6949244E7</v>
      </c>
      <c r="C6" s="7">
        <f t="shared" si="1"/>
        <v>228.4659887</v>
      </c>
      <c r="D6" s="12">
        <v>0.062</v>
      </c>
    </row>
    <row r="7">
      <c r="A7" s="11">
        <v>2.472384813E9</v>
      </c>
      <c r="B7" s="23">
        <v>3126204.0</v>
      </c>
      <c r="C7" s="7">
        <f t="shared" si="1"/>
        <v>790.8584382</v>
      </c>
      <c r="D7" s="12">
        <v>0.081</v>
      </c>
    </row>
    <row r="8">
      <c r="A8" s="11">
        <v>2.6472637887E10</v>
      </c>
      <c r="B8" s="23">
        <v>1.6131332E7</v>
      </c>
      <c r="C8" s="7">
        <f t="shared" si="1"/>
        <v>1641.069559</v>
      </c>
      <c r="D8" s="12">
        <v>0.051</v>
      </c>
    </row>
    <row r="9">
      <c r="A9" s="11">
        <v>2.169706411E9</v>
      </c>
      <c r="B9" s="23">
        <v>3939348.0</v>
      </c>
      <c r="C9" s="7">
        <f t="shared" si="1"/>
        <v>550.7780503</v>
      </c>
      <c r="D9" s="12">
        <v>0.038</v>
      </c>
    </row>
    <row r="10">
      <c r="A10" s="11">
        <v>1.2887072082E10</v>
      </c>
      <c r="B10" s="23">
        <v>6.6024199E7</v>
      </c>
      <c r="C10" s="7">
        <f t="shared" si="1"/>
        <v>195.1871023</v>
      </c>
      <c r="D10" s="12">
        <v>0.028</v>
      </c>
    </row>
    <row r="11">
      <c r="A11" s="11">
        <v>5.9589877E8</v>
      </c>
      <c r="B11" s="23">
        <v>1.8825034E7</v>
      </c>
      <c r="C11" s="7">
        <f t="shared" si="1"/>
        <v>31.65459197</v>
      </c>
      <c r="D11" s="12">
        <v>0.045</v>
      </c>
    </row>
    <row r="12">
      <c r="A12" s="11">
        <v>1.3677929162E10</v>
      </c>
      <c r="B12" s="23">
        <v>1273312.0</v>
      </c>
      <c r="C12" s="7">
        <f t="shared" si="1"/>
        <v>10742.00916</v>
      </c>
      <c r="D12" s="12">
        <v>0.032</v>
      </c>
    </row>
    <row r="13">
      <c r="A13" s="11">
        <v>2.7452795398E10</v>
      </c>
      <c r="B13" s="23">
        <v>3.128505E7</v>
      </c>
      <c r="C13" s="7">
        <f t="shared" si="1"/>
        <v>877.5052429</v>
      </c>
      <c r="D13" s="12">
        <v>0.056</v>
      </c>
    </row>
    <row r="14">
      <c r="A14" s="11">
        <v>1.0417060605E10</v>
      </c>
      <c r="B14" s="23">
        <v>1856225.0</v>
      </c>
      <c r="C14" s="7">
        <f t="shared" si="1"/>
        <v>5611.960083</v>
      </c>
      <c r="D14" s="12">
        <v>0.065</v>
      </c>
    </row>
    <row r="15">
      <c r="A15" s="11">
        <v>5.51230862E8</v>
      </c>
      <c r="B15" s="23">
        <v>2891968.0</v>
      </c>
      <c r="C15" s="7">
        <f t="shared" si="1"/>
        <v>190.6075247</v>
      </c>
      <c r="D15" s="12">
        <v>0.058</v>
      </c>
    </row>
    <row r="16">
      <c r="A16" s="11">
        <v>9.9838540997E10</v>
      </c>
      <c r="B16" s="23">
        <v>5176185.0</v>
      </c>
      <c r="C16" s="7">
        <f t="shared" si="1"/>
        <v>19288.05501</v>
      </c>
      <c r="D16" s="12">
        <v>0.054</v>
      </c>
    </row>
    <row r="17">
      <c r="A17" s="11">
        <v>1.045998534E9</v>
      </c>
      <c r="B17" s="23">
        <v>1.1321496E7</v>
      </c>
      <c r="C17" s="7">
        <f t="shared" si="1"/>
        <v>92.39048744</v>
      </c>
      <c r="D17" s="12">
        <v>0.024</v>
      </c>
    </row>
    <row r="18">
      <c r="A18" s="11">
        <v>7.06370812E8</v>
      </c>
      <c r="B18" s="23">
        <v>1.22876727E8</v>
      </c>
      <c r="C18" s="7">
        <f t="shared" si="1"/>
        <v>5.748613503</v>
      </c>
      <c r="D18" s="12">
        <v>0.045</v>
      </c>
    </row>
    <row r="19">
      <c r="A19" s="11">
        <v>8.091384891E9</v>
      </c>
      <c r="B19" s="23">
        <v>81131.0</v>
      </c>
      <c r="C19" s="7">
        <f t="shared" si="1"/>
        <v>99732.34511</v>
      </c>
      <c r="D19" s="12">
        <v>0.043</v>
      </c>
    </row>
    <row r="20">
      <c r="A20" s="11">
        <v>5.067865503E9</v>
      </c>
      <c r="B20" s="23">
        <v>4139757.0</v>
      </c>
      <c r="C20" s="7">
        <f t="shared" si="1"/>
        <v>1224.193957</v>
      </c>
      <c r="D20" s="12">
        <v>0.029</v>
      </c>
    </row>
    <row r="21">
      <c r="A21" s="11">
        <v>7.82913866E8</v>
      </c>
      <c r="B21" s="23">
        <v>4.4E7</v>
      </c>
      <c r="C21" s="7">
        <f t="shared" si="1"/>
        <v>17.79349695</v>
      </c>
      <c r="D21" s="12">
        <v>0.045</v>
      </c>
    </row>
    <row r="22">
      <c r="A22" s="11">
        <v>4.982849054E9</v>
      </c>
      <c r="B22" s="23">
        <v>6652984.0</v>
      </c>
      <c r="C22" s="7">
        <f t="shared" si="1"/>
        <v>748.9645329</v>
      </c>
      <c r="D22" s="12">
        <v>0.048</v>
      </c>
    </row>
    <row r="23">
      <c r="A23" s="11">
        <v>2.995360969E9</v>
      </c>
      <c r="B23" s="23">
        <v>4864753.0</v>
      </c>
      <c r="C23" s="7">
        <f t="shared" si="1"/>
        <v>615.7272464</v>
      </c>
      <c r="D23" s="12">
        <v>0.056</v>
      </c>
    </row>
    <row r="24">
      <c r="A24" s="11">
        <v>3.61858968E8</v>
      </c>
      <c r="B24" s="23">
        <v>2.4275641E7</v>
      </c>
      <c r="C24" s="7">
        <f t="shared" si="1"/>
        <v>14.90625801</v>
      </c>
      <c r="D24" s="12">
        <v>0.049</v>
      </c>
    </row>
    <row r="25">
      <c r="A25" s="11">
        <v>1.2705350153E10</v>
      </c>
      <c r="B25" s="23">
        <v>1.0100981E7</v>
      </c>
      <c r="C25" s="7">
        <f t="shared" si="1"/>
        <v>1257.833289</v>
      </c>
      <c r="D25" s="12">
        <v>0.047</v>
      </c>
    </row>
    <row r="26">
      <c r="A26" s="11">
        <v>7.71200632E8</v>
      </c>
      <c r="B26" s="23">
        <v>1.2503652E7</v>
      </c>
      <c r="C26" s="7">
        <f t="shared" si="1"/>
        <v>61.67803071</v>
      </c>
      <c r="D26" s="12">
        <v>0.069</v>
      </c>
    </row>
    <row r="27">
      <c r="A27" s="11">
        <v>5.29064647E8</v>
      </c>
      <c r="B27" s="23">
        <v>1.262645E9</v>
      </c>
      <c r="C27" s="7">
        <f t="shared" si="1"/>
        <v>0.4190129823</v>
      </c>
      <c r="D27" s="12">
        <v>0.059</v>
      </c>
    </row>
    <row r="28">
      <c r="A28" s="11">
        <v>3.3896600871E10</v>
      </c>
      <c r="B28" s="23">
        <v>65399.0</v>
      </c>
      <c r="C28" s="7">
        <f t="shared" si="1"/>
        <v>518304.5746</v>
      </c>
      <c r="D28" s="12">
        <v>0.034</v>
      </c>
    </row>
    <row r="29">
      <c r="A29" s="11">
        <v>3.877673635E9</v>
      </c>
      <c r="B29" s="23">
        <v>6.3174483E7</v>
      </c>
      <c r="C29" s="7">
        <f t="shared" si="1"/>
        <v>61.38037782</v>
      </c>
      <c r="D29" s="12">
        <v>0.05</v>
      </c>
    </row>
    <row r="30">
      <c r="A30" s="11">
        <v>1.743506287E9</v>
      </c>
      <c r="B30" s="23">
        <v>4.9175848E7</v>
      </c>
      <c r="C30" s="7">
        <f t="shared" si="1"/>
        <v>35.45452408</v>
      </c>
      <c r="D30" s="12">
        <v>0.061</v>
      </c>
    </row>
    <row r="31">
      <c r="A31" s="11">
        <v>2.422482318E9</v>
      </c>
      <c r="B31" s="23">
        <v>1906231.0</v>
      </c>
      <c r="C31" s="7">
        <f t="shared" si="1"/>
        <v>1270.823063</v>
      </c>
      <c r="D31" s="12">
        <v>0.063</v>
      </c>
    </row>
    <row r="32">
      <c r="A32" s="11">
        <v>1.293653473E9</v>
      </c>
      <c r="B32" s="23">
        <v>2192535.0</v>
      </c>
      <c r="C32" s="7">
        <f t="shared" si="1"/>
        <v>590.0263727</v>
      </c>
      <c r="D32" s="12">
        <v>0.06</v>
      </c>
    </row>
    <row r="33">
      <c r="A33" s="11">
        <v>4.582562398E9</v>
      </c>
      <c r="B33" s="23">
        <v>2.0144584E7</v>
      </c>
      <c r="C33" s="7">
        <f t="shared" si="1"/>
        <v>227.4835955</v>
      </c>
      <c r="D33" s="12">
        <v>0.037</v>
      </c>
    </row>
    <row r="34">
      <c r="A34" s="11">
        <v>3.7020609825E10</v>
      </c>
      <c r="B34" s="23">
        <v>57522.0</v>
      </c>
      <c r="C34" s="7">
        <f t="shared" si="1"/>
        <v>643590.4493</v>
      </c>
      <c r="D34" s="12">
        <v>0.042</v>
      </c>
    </row>
    <row r="35">
      <c r="A35" s="11">
        <v>4.310090791E9</v>
      </c>
      <c r="B35" s="23">
        <v>238586.0</v>
      </c>
      <c r="C35" s="7">
        <f t="shared" si="1"/>
        <v>18065.14544</v>
      </c>
      <c r="D35" s="12">
        <v>0.062</v>
      </c>
    </row>
    <row r="36">
      <c r="A36" s="11">
        <v>3.908645566E9</v>
      </c>
      <c r="B36" s="23">
        <v>1.74504898E8</v>
      </c>
      <c r="C36" s="7">
        <f t="shared" si="1"/>
        <v>22.39848629</v>
      </c>
      <c r="D36" s="12">
        <v>0.061</v>
      </c>
    </row>
    <row r="37">
      <c r="A37" s="11">
        <v>1.798374533E9</v>
      </c>
      <c r="B37" s="23">
        <v>8663421.0</v>
      </c>
      <c r="C37" s="7">
        <f t="shared" si="1"/>
        <v>207.5824935</v>
      </c>
      <c r="D37" s="12">
        <v>0.064</v>
      </c>
    </row>
    <row r="38">
      <c r="A38" s="11">
        <v>4.6385996027E10</v>
      </c>
      <c r="B38" s="23">
        <v>5958794.0</v>
      </c>
      <c r="C38" s="7">
        <f t="shared" si="1"/>
        <v>7784.460417</v>
      </c>
      <c r="D38" s="12">
        <v>0.046</v>
      </c>
    </row>
    <row r="39">
      <c r="A39" s="11">
        <v>1.73493819E9</v>
      </c>
      <c r="B39" s="23">
        <v>1.4385283E7</v>
      </c>
      <c r="C39" s="7">
        <f t="shared" si="1"/>
        <v>120.6050788</v>
      </c>
      <c r="D39" s="12">
        <v>0.042</v>
      </c>
    </row>
    <row r="40">
      <c r="A40" s="11">
        <v>7.6709305E7</v>
      </c>
      <c r="B40" s="23">
        <v>6839376.0</v>
      </c>
      <c r="C40" s="7">
        <f t="shared" si="1"/>
        <v>11.21583387</v>
      </c>
      <c r="D40" s="12">
        <v>0.089</v>
      </c>
    </row>
    <row r="41">
      <c r="A41" s="11">
        <v>4.679604922E9</v>
      </c>
      <c r="B41" s="23">
        <v>1.635044E7</v>
      </c>
      <c r="C41" s="7">
        <f t="shared" si="1"/>
        <v>286.2066661</v>
      </c>
      <c r="D41" s="12">
        <v>0.046</v>
      </c>
    </row>
    <row r="42">
      <c r="A42" s="11">
        <v>6.14877971E8</v>
      </c>
      <c r="B42" s="23">
        <v>3704045.0</v>
      </c>
      <c r="C42" s="7">
        <f t="shared" si="1"/>
        <v>166.0017551</v>
      </c>
      <c r="D42" s="12">
        <v>0.048</v>
      </c>
    </row>
    <row r="43">
      <c r="A43" s="11">
        <v>6.35874002E8</v>
      </c>
      <c r="B43" s="23">
        <v>8620917.0</v>
      </c>
      <c r="C43" s="7">
        <f t="shared" si="1"/>
        <v>73.75943905</v>
      </c>
      <c r="D43" s="12">
        <v>0.184</v>
      </c>
    </row>
    <row r="44">
      <c r="A44" s="8"/>
      <c r="B44" s="23">
        <v>4.8167045E7</v>
      </c>
      <c r="C44" s="7">
        <f t="shared" si="1"/>
        <v>0</v>
      </c>
      <c r="D44" s="12">
        <v>0.184</v>
      </c>
    </row>
    <row r="45">
      <c r="A45" s="11">
        <v>1.33E11</v>
      </c>
      <c r="B45" s="23">
        <v>3205636.0</v>
      </c>
      <c r="C45" s="7">
        <f t="shared" si="1"/>
        <v>41489.42675</v>
      </c>
      <c r="D45" s="12">
        <v>0.083</v>
      </c>
    </row>
    <row r="46">
      <c r="A46" s="8"/>
      <c r="B46" s="23">
        <v>1.6420173E7</v>
      </c>
      <c r="C46" s="7">
        <f t="shared" si="1"/>
        <v>0</v>
      </c>
      <c r="D46" s="12">
        <v>0.083</v>
      </c>
    </row>
    <row r="47">
      <c r="A47" s="11">
        <v>1.2257299163E10</v>
      </c>
      <c r="B47" s="23">
        <v>6.7956866E7</v>
      </c>
      <c r="C47" s="7">
        <f t="shared" si="1"/>
        <v>180.3688116</v>
      </c>
      <c r="D47" s="12">
        <v>0.034</v>
      </c>
    </row>
    <row r="48">
      <c r="A48" s="11">
        <v>1.524490159E9</v>
      </c>
      <c r="B48" s="23">
        <v>1.9293392E7</v>
      </c>
      <c r="C48" s="7">
        <f t="shared" si="1"/>
        <v>79.01618124</v>
      </c>
      <c r="D48" s="12">
        <v>0.053</v>
      </c>
    </row>
    <row r="49">
      <c r="A49" s="11">
        <v>1.0185786171E10</v>
      </c>
      <c r="B49" s="23">
        <v>1301748.0</v>
      </c>
      <c r="C49" s="7">
        <f t="shared" si="1"/>
        <v>7824.698921</v>
      </c>
      <c r="D49" s="12">
        <v>0.034</v>
      </c>
    </row>
    <row r="50">
      <c r="A50" s="11">
        <v>1.29425028E9</v>
      </c>
      <c r="B50" s="23">
        <v>3.2126351E7</v>
      </c>
      <c r="C50" s="7">
        <f t="shared" si="1"/>
        <v>40.28625224</v>
      </c>
      <c r="D50" s="12">
        <v>0.053</v>
      </c>
    </row>
    <row r="51">
      <c r="A51" s="11">
        <v>2.1473188882E10</v>
      </c>
      <c r="B51" s="23">
        <v>1871500.0</v>
      </c>
      <c r="C51" s="7">
        <f t="shared" si="1"/>
        <v>11473.78514</v>
      </c>
      <c r="D51" s="12">
        <v>0.054</v>
      </c>
    </row>
    <row r="52">
      <c r="A52" s="11">
        <v>6.193246632E9</v>
      </c>
      <c r="B52" s="23">
        <v>2998770.0</v>
      </c>
      <c r="C52" s="7">
        <f t="shared" si="1"/>
        <v>2065.262302</v>
      </c>
      <c r="D52" s="12">
        <v>0.066</v>
      </c>
    </row>
    <row r="53">
      <c r="A53" s="11">
        <v>3.25355175E9</v>
      </c>
      <c r="B53" s="23">
        <v>5258677.0</v>
      </c>
      <c r="C53" s="7">
        <f t="shared" si="1"/>
        <v>618.7015765</v>
      </c>
      <c r="D53" s="12">
        <v>0.056</v>
      </c>
    </row>
    <row r="54">
      <c r="A54" s="11">
        <v>6.68995761E9</v>
      </c>
      <c r="B54" s="23">
        <v>1.1623166E7</v>
      </c>
      <c r="C54" s="7">
        <f t="shared" si="1"/>
        <v>575.5710286</v>
      </c>
      <c r="D54" s="12">
        <v>0.056</v>
      </c>
    </row>
    <row r="55">
      <c r="A55" s="8"/>
      <c r="B55" s="23">
        <v>1.26004992E8</v>
      </c>
      <c r="C55" s="7">
        <f t="shared" si="1"/>
        <v>0</v>
      </c>
      <c r="D55" s="10">
        <f>if(AND(A55=A56,B55=B55+1,ISBLANK(D56)),D55,D56)</f>
        <v>0.045</v>
      </c>
    </row>
    <row r="56">
      <c r="A56" s="11">
        <v>9.95821788E9</v>
      </c>
      <c r="B56" s="23">
        <v>8760003.0</v>
      </c>
      <c r="C56" s="7">
        <f t="shared" si="1"/>
        <v>1136.782474</v>
      </c>
      <c r="D56" s="12">
        <v>0.045</v>
      </c>
    </row>
    <row r="57">
      <c r="A57" s="11">
        <v>6.8730906314E10</v>
      </c>
      <c r="B57" s="23">
        <v>81202.0</v>
      </c>
      <c r="C57" s="7">
        <f t="shared" si="1"/>
        <v>846418.8852</v>
      </c>
      <c r="D57" s="12">
        <v>0.054</v>
      </c>
    </row>
    <row r="58">
      <c r="A58" s="11">
        <v>1.16E11</v>
      </c>
      <c r="B58" s="23">
        <v>4295667.0</v>
      </c>
      <c r="C58" s="7">
        <f t="shared" si="1"/>
        <v>27003.95538</v>
      </c>
      <c r="D58" s="12">
        <v>0.036</v>
      </c>
    </row>
    <row r="59">
      <c r="A59" s="11">
        <v>1.861157558E9</v>
      </c>
      <c r="B59" s="23">
        <v>7609265.0</v>
      </c>
      <c r="C59" s="7">
        <f t="shared" si="1"/>
        <v>244.5909767</v>
      </c>
      <c r="D59" s="12">
        <v>0.038</v>
      </c>
    </row>
    <row r="60">
      <c r="A60" s="11">
        <v>1.6953952625E10</v>
      </c>
      <c r="B60" s="23">
        <v>1074761.0</v>
      </c>
      <c r="C60" s="7">
        <f t="shared" si="1"/>
        <v>15774.62582</v>
      </c>
      <c r="D60" s="12">
        <v>0.023</v>
      </c>
    </row>
    <row r="61">
      <c r="A61" s="11">
        <v>1.4054443213E10</v>
      </c>
      <c r="B61" s="23">
        <v>4992225.0</v>
      </c>
      <c r="C61" s="7">
        <f t="shared" si="1"/>
        <v>2815.266382</v>
      </c>
      <c r="D61" s="12">
        <v>0.054</v>
      </c>
    </row>
    <row r="62">
      <c r="A62" s="11">
        <v>8.23E12</v>
      </c>
      <c r="B62" s="23">
        <v>1.0362137E7</v>
      </c>
      <c r="C62" s="7">
        <f t="shared" si="1"/>
        <v>794237.7137</v>
      </c>
      <c r="D62" s="12">
        <v>0.054</v>
      </c>
    </row>
    <row r="63">
      <c r="A63" s="11">
        <v>3.057453461E9</v>
      </c>
      <c r="B63" s="23">
        <v>1.2586763E7</v>
      </c>
      <c r="C63" s="7">
        <f t="shared" si="1"/>
        <v>242.9102273</v>
      </c>
      <c r="D63" s="12">
        <v>0.069</v>
      </c>
    </row>
    <row r="64">
      <c r="A64" s="11">
        <v>1.72E11</v>
      </c>
      <c r="B64" s="23">
        <v>1.27185E9</v>
      </c>
      <c r="C64" s="7">
        <f t="shared" si="1"/>
        <v>135.2360734</v>
      </c>
      <c r="D64" s="12">
        <v>0.069</v>
      </c>
    </row>
    <row r="65">
      <c r="A65" s="11">
        <v>4.77E11</v>
      </c>
      <c r="B65" s="23">
        <v>68000.0</v>
      </c>
      <c r="C65" s="7">
        <f t="shared" si="1"/>
        <v>7014705.882</v>
      </c>
      <c r="D65" s="12">
        <v>0.043</v>
      </c>
    </row>
    <row r="66">
      <c r="A66" s="11">
        <v>1.65E11</v>
      </c>
      <c r="B66" s="23">
        <v>6.4100297E7</v>
      </c>
      <c r="C66" s="7">
        <f t="shared" si="1"/>
        <v>2574.091037</v>
      </c>
      <c r="D66" s="12">
        <v>0.02</v>
      </c>
    </row>
    <row r="67">
      <c r="A67" s="11">
        <v>4.73E12</v>
      </c>
      <c r="B67" s="23">
        <v>4.8683865E7</v>
      </c>
      <c r="C67" s="7">
        <f t="shared" si="1"/>
        <v>97157.44631</v>
      </c>
      <c r="D67" s="12">
        <v>0.076</v>
      </c>
    </row>
    <row r="68">
      <c r="A68" s="11">
        <v>1.8291990619E10</v>
      </c>
      <c r="B68" s="23">
        <v>1980604.0</v>
      </c>
      <c r="C68" s="7">
        <f t="shared" si="1"/>
        <v>9235.561788</v>
      </c>
      <c r="D68" s="12">
        <v>0.042</v>
      </c>
    </row>
    <row r="69">
      <c r="A69" s="11">
        <v>1.369691955E9</v>
      </c>
      <c r="B69" s="23">
        <v>245198.0</v>
      </c>
      <c r="C69" s="7">
        <f t="shared" si="1"/>
        <v>5586.064956</v>
      </c>
      <c r="D69" s="12">
        <v>0.047</v>
      </c>
    </row>
    <row r="70">
      <c r="A70" s="11">
        <v>1.731198022E9</v>
      </c>
      <c r="B70" s="23">
        <v>1.76968205E8</v>
      </c>
      <c r="C70" s="7">
        <f t="shared" si="1"/>
        <v>9.78253705</v>
      </c>
      <c r="D70" s="12">
        <v>0.033</v>
      </c>
    </row>
    <row r="71">
      <c r="A71" s="11">
        <v>6.101794939E9</v>
      </c>
      <c r="B71" s="23">
        <v>8799298.0</v>
      </c>
      <c r="C71" s="7">
        <f t="shared" si="1"/>
        <v>693.4411062</v>
      </c>
      <c r="D71" s="12">
        <v>0.033</v>
      </c>
    </row>
    <row r="72">
      <c r="A72" s="11">
        <v>9.3789473684E10</v>
      </c>
      <c r="B72" s="23">
        <v>2605556.0</v>
      </c>
      <c r="C72" s="7">
        <f t="shared" si="1"/>
        <v>35995.95391</v>
      </c>
      <c r="D72" s="12">
        <v>0.03</v>
      </c>
    </row>
    <row r="73">
      <c r="A73" s="11">
        <v>6.24337144E8</v>
      </c>
      <c r="B73" s="23">
        <v>2.6372358E7</v>
      </c>
      <c r="C73" s="7">
        <f t="shared" si="1"/>
        <v>23.67392191</v>
      </c>
      <c r="D73" s="12">
        <v>0.071</v>
      </c>
    </row>
    <row r="74">
      <c r="A74" s="11">
        <v>1.136896162E9</v>
      </c>
      <c r="B74" s="23">
        <v>46214.0</v>
      </c>
      <c r="C74" s="7">
        <f t="shared" si="1"/>
        <v>24600.68728</v>
      </c>
      <c r="D74" s="12">
        <v>0.047</v>
      </c>
    </row>
    <row r="75">
      <c r="A75" s="8"/>
      <c r="B75" s="23">
        <v>158650.0</v>
      </c>
      <c r="C75" s="7">
        <f t="shared" si="1"/>
        <v>0</v>
      </c>
      <c r="D75" s="12">
        <v>0.021</v>
      </c>
    </row>
    <row r="76">
      <c r="A76" s="11">
        <v>5.494252208E9</v>
      </c>
      <c r="B76" s="23">
        <v>1.4886574E7</v>
      </c>
      <c r="C76" s="7">
        <f t="shared" si="1"/>
        <v>369.0743221</v>
      </c>
      <c r="D76" s="12">
        <v>0.05</v>
      </c>
    </row>
    <row r="77">
      <c r="A77" s="8"/>
      <c r="B77" s="23">
        <v>7414744.0</v>
      </c>
      <c r="C77" s="7">
        <f t="shared" si="1"/>
        <v>0</v>
      </c>
      <c r="D77" s="12">
        <v>0.05</v>
      </c>
    </row>
    <row r="78">
      <c r="A78" s="11">
        <v>7.395237497E10</v>
      </c>
      <c r="B78" s="23">
        <v>7037727.0</v>
      </c>
      <c r="C78" s="7">
        <f t="shared" si="1"/>
        <v>10507.99143</v>
      </c>
      <c r="D78" s="12">
        <v>0.03</v>
      </c>
    </row>
    <row r="79">
      <c r="A79" s="11">
        <v>8.1026294681E10</v>
      </c>
      <c r="B79" s="23">
        <v>1.6782044E7</v>
      </c>
      <c r="C79" s="7">
        <f t="shared" si="1"/>
        <v>4828.154108</v>
      </c>
      <c r="D79" s="12">
        <v>0.032</v>
      </c>
    </row>
    <row r="80">
      <c r="A80" s="11">
        <v>9.5835970989E10</v>
      </c>
      <c r="B80" s="23">
        <v>3767248.0</v>
      </c>
      <c r="C80" s="7">
        <f t="shared" si="1"/>
        <v>25439.25194</v>
      </c>
      <c r="D80" s="12">
        <v>0.027</v>
      </c>
    </row>
    <row r="81">
      <c r="A81" s="11">
        <v>5.62E11</v>
      </c>
      <c r="B81" s="23">
        <v>8959964.0</v>
      </c>
      <c r="C81" s="7">
        <f t="shared" si="1"/>
        <v>62723.4663</v>
      </c>
      <c r="D81" s="12">
        <v>0.043</v>
      </c>
    </row>
    <row r="82">
      <c r="A82" s="11">
        <v>1.6330810304E10</v>
      </c>
      <c r="B82" s="23">
        <v>4.951696E7</v>
      </c>
      <c r="C82" s="7">
        <f t="shared" si="1"/>
        <v>329.8023607</v>
      </c>
      <c r="D82" s="12">
        <v>0.037</v>
      </c>
    </row>
    <row r="83">
      <c r="A83" s="11">
        <v>8.60550294E8</v>
      </c>
      <c r="B83" s="23">
        <v>3283719.0</v>
      </c>
      <c r="C83" s="7">
        <f t="shared" si="1"/>
        <v>262.0657535</v>
      </c>
      <c r="D83" s="12">
        <v>0.046</v>
      </c>
    </row>
    <row r="84">
      <c r="A84" s="11">
        <v>1.23E11</v>
      </c>
      <c r="B84" s="23">
        <v>1.6674987E7</v>
      </c>
      <c r="C84" s="7">
        <f t="shared" si="1"/>
        <v>7376.317595</v>
      </c>
      <c r="D84" s="12">
        <v>0.034</v>
      </c>
    </row>
    <row r="85">
      <c r="A85" s="11">
        <v>3.501E8</v>
      </c>
      <c r="B85" s="23">
        <v>6.9948344E7</v>
      </c>
      <c r="C85" s="7">
        <f t="shared" si="1"/>
        <v>5.005122066</v>
      </c>
      <c r="D85" s="12">
        <v>0.051</v>
      </c>
    </row>
    <row r="86">
      <c r="A86" s="11">
        <v>2.904662605E9</v>
      </c>
      <c r="B86" s="23">
        <v>1.9786307E7</v>
      </c>
      <c r="C86" s="7">
        <f t="shared" si="1"/>
        <v>146.8016545</v>
      </c>
      <c r="D86" s="12">
        <v>0.039</v>
      </c>
    </row>
    <row r="87">
      <c r="A87" s="11">
        <v>1.3760374488E10</v>
      </c>
      <c r="B87" s="23">
        <v>1330849.0</v>
      </c>
      <c r="C87" s="7">
        <f t="shared" si="1"/>
        <v>10339.54603</v>
      </c>
      <c r="D87" s="12">
        <v>0.053</v>
      </c>
    </row>
    <row r="88">
      <c r="A88" s="11">
        <v>3.3640085728E10</v>
      </c>
      <c r="B88" s="23">
        <v>3.3000524E7</v>
      </c>
      <c r="C88" s="7">
        <f t="shared" si="1"/>
        <v>1019.380351</v>
      </c>
      <c r="D88" s="12">
        <v>0.053</v>
      </c>
    </row>
    <row r="89">
      <c r="A89" s="11">
        <v>3.686649387E9</v>
      </c>
      <c r="B89" s="23">
        <v>1885487.0</v>
      </c>
      <c r="C89" s="7">
        <f t="shared" si="1"/>
        <v>1955.277012</v>
      </c>
      <c r="D89" s="12">
        <v>0.064</v>
      </c>
    </row>
    <row r="90">
      <c r="A90" s="8"/>
      <c r="B90" s="23">
        <v>3070673.0</v>
      </c>
      <c r="C90" s="7">
        <f t="shared" si="1"/>
        <v>0</v>
      </c>
      <c r="D90" s="12">
        <v>0.083</v>
      </c>
    </row>
    <row r="91">
      <c r="A91" s="11">
        <v>3.94E11</v>
      </c>
      <c r="B91" s="23">
        <v>5340389.0</v>
      </c>
      <c r="C91" s="7">
        <f t="shared" si="1"/>
        <v>73777.39711</v>
      </c>
      <c r="D91" s="12">
        <v>0.115</v>
      </c>
    </row>
    <row r="92">
      <c r="A92" s="11">
        <v>6.3615445567E10</v>
      </c>
      <c r="B92" s="23">
        <v>1.1926778E7</v>
      </c>
      <c r="C92" s="7">
        <f t="shared" si="1"/>
        <v>5333.833292</v>
      </c>
      <c r="D92" s="12">
        <v>0.05</v>
      </c>
    </row>
    <row r="93">
      <c r="A93" s="11">
        <v>4.83E11</v>
      </c>
      <c r="B93" s="23">
        <v>1.0882662E7</v>
      </c>
      <c r="C93" s="7">
        <f t="shared" si="1"/>
        <v>44382.52332</v>
      </c>
      <c r="D93" s="12">
        <v>0.108</v>
      </c>
    </row>
    <row r="94">
      <c r="A94" s="11">
        <v>1.6853238733E10</v>
      </c>
      <c r="B94" s="23">
        <v>1.29224641E8</v>
      </c>
      <c r="C94" s="7">
        <f t="shared" si="1"/>
        <v>130.4181509</v>
      </c>
      <c r="D94" s="12">
        <v>0.099</v>
      </c>
    </row>
    <row r="95">
      <c r="A95" s="11">
        <v>5.1303659418E10</v>
      </c>
      <c r="B95" s="23">
        <v>4493047.0</v>
      </c>
      <c r="C95" s="7">
        <f t="shared" si="1"/>
        <v>11418.45599</v>
      </c>
      <c r="D95" s="12">
        <v>0.074</v>
      </c>
    </row>
    <row r="96">
      <c r="A96" s="11">
        <v>2.1517784659E10</v>
      </c>
      <c r="B96" s="23">
        <v>7825924.0</v>
      </c>
      <c r="C96" s="7">
        <f t="shared" si="1"/>
        <v>2749.551958</v>
      </c>
      <c r="D96" s="12">
        <v>0.078</v>
      </c>
    </row>
    <row r="97">
      <c r="A97" s="11">
        <v>9.314937556E9</v>
      </c>
      <c r="B97" s="23">
        <v>4.5808736E7</v>
      </c>
      <c r="C97" s="7">
        <f t="shared" si="1"/>
        <v>203.3441297</v>
      </c>
      <c r="D97" s="12">
        <v>0.058</v>
      </c>
    </row>
    <row r="98">
      <c r="A98" s="11">
        <v>5.8807244368E10</v>
      </c>
      <c r="B98" s="23">
        <v>1082183.0</v>
      </c>
      <c r="C98" s="7">
        <f t="shared" si="1"/>
        <v>54341.3123</v>
      </c>
      <c r="D98" s="12">
        <v>0.063</v>
      </c>
    </row>
    <row r="99">
      <c r="A99" s="11">
        <v>1.6E11</v>
      </c>
      <c r="B99" s="23">
        <v>5123674.0</v>
      </c>
      <c r="C99" s="7">
        <f t="shared" si="1"/>
        <v>31227.59176</v>
      </c>
      <c r="D99" s="12">
        <v>0.087</v>
      </c>
    </row>
    <row r="100">
      <c r="A100" s="11">
        <v>5.675697575E9</v>
      </c>
      <c r="B100" s="23">
        <v>2.5943441E7</v>
      </c>
      <c r="C100" s="7">
        <f t="shared" si="1"/>
        <v>218.7719653</v>
      </c>
      <c r="D100" s="12">
        <v>0.053</v>
      </c>
    </row>
    <row r="101">
      <c r="A101" s="11">
        <v>1.062339944E9</v>
      </c>
      <c r="B101" s="23">
        <v>1.0625423E7</v>
      </c>
      <c r="C101" s="7">
        <f t="shared" si="1"/>
        <v>99.98095549</v>
      </c>
      <c r="D101" s="12">
        <v>0.053</v>
      </c>
    </row>
    <row r="102">
      <c r="A102" s="11">
        <v>1.22E11</v>
      </c>
      <c r="B102" s="23">
        <v>1.2640922E7</v>
      </c>
      <c r="C102" s="7">
        <f t="shared" si="1"/>
        <v>9651.194747</v>
      </c>
      <c r="D102" s="12">
        <v>0.072</v>
      </c>
    </row>
    <row r="103">
      <c r="A103" s="11">
        <v>1.33E12</v>
      </c>
      <c r="B103" s="23">
        <v>1.2804E9</v>
      </c>
      <c r="C103" s="7">
        <f t="shared" si="1"/>
        <v>1038.737894</v>
      </c>
      <c r="D103" s="12">
        <v>0.101</v>
      </c>
    </row>
    <row r="104">
      <c r="A104" s="11">
        <v>1.89E12</v>
      </c>
      <c r="B104" s="23">
        <v>71639.0</v>
      </c>
      <c r="C104" s="7">
        <f t="shared" si="1"/>
        <v>26382277.81</v>
      </c>
      <c r="D104" s="12">
        <v>0.104</v>
      </c>
    </row>
    <row r="105">
      <c r="A105" s="11">
        <v>1.24E11</v>
      </c>
      <c r="B105" s="23">
        <v>9865000.0</v>
      </c>
      <c r="C105" s="7">
        <f t="shared" si="1"/>
        <v>12569.69083</v>
      </c>
      <c r="D105" s="12">
        <v>0.079</v>
      </c>
    </row>
    <row r="106">
      <c r="A106" s="11">
        <v>4.6385589534E10</v>
      </c>
      <c r="B106" s="23">
        <v>4.82025E7</v>
      </c>
      <c r="C106" s="7">
        <f t="shared" si="1"/>
        <v>962.3067172</v>
      </c>
      <c r="D106" s="12">
        <v>0.072</v>
      </c>
    </row>
    <row r="107">
      <c r="A107" s="11">
        <v>8.697298234E9</v>
      </c>
      <c r="B107" s="23">
        <v>5038000.0</v>
      </c>
      <c r="C107" s="7">
        <f t="shared" si="1"/>
        <v>1726.339467</v>
      </c>
      <c r="D107" s="12">
        <v>0.095</v>
      </c>
    </row>
    <row r="108">
      <c r="A108" s="11">
        <v>9.7331522066E10</v>
      </c>
      <c r="B108" s="23">
        <v>2048232.0</v>
      </c>
      <c r="C108" s="7">
        <f t="shared" si="1"/>
        <v>47519.77416</v>
      </c>
      <c r="D108" s="12">
        <v>0.061</v>
      </c>
    </row>
    <row r="109">
      <c r="A109" s="11">
        <v>1.5636678E9</v>
      </c>
      <c r="B109" s="23">
        <v>58729.0</v>
      </c>
      <c r="C109" s="7">
        <f t="shared" si="1"/>
        <v>26625.1392</v>
      </c>
      <c r="D109" s="12">
        <v>0.061</v>
      </c>
    </row>
    <row r="110">
      <c r="A110" s="11">
        <v>1.1E12</v>
      </c>
      <c r="B110" s="23">
        <v>8935261.0</v>
      </c>
      <c r="C110" s="7">
        <f t="shared" si="1"/>
        <v>123107.7637</v>
      </c>
      <c r="D110" s="12">
        <v>0.079</v>
      </c>
    </row>
    <row r="111">
      <c r="A111" s="11">
        <v>1.849196082E9</v>
      </c>
      <c r="B111" s="23">
        <v>2615253.0</v>
      </c>
      <c r="C111" s="7">
        <f t="shared" si="1"/>
        <v>707.0811436</v>
      </c>
      <c r="D111" s="12">
        <v>0.079</v>
      </c>
    </row>
    <row r="112">
      <c r="A112" s="11">
        <v>7.833068425E9</v>
      </c>
      <c r="B112" s="23">
        <v>5248577.0</v>
      </c>
      <c r="C112" s="7">
        <f t="shared" si="1"/>
        <v>1492.41755</v>
      </c>
      <c r="D112" s="12">
        <v>0.06</v>
      </c>
    </row>
    <row r="113">
      <c r="A113" s="11">
        <v>2.483890594E9</v>
      </c>
      <c r="B113" s="23">
        <v>2.6729909E7</v>
      </c>
      <c r="C113" s="7">
        <f t="shared" si="1"/>
        <v>92.92551628</v>
      </c>
      <c r="D113" s="12">
        <v>0.06</v>
      </c>
    </row>
    <row r="114">
      <c r="A114" s="11">
        <v>1.14342E10</v>
      </c>
      <c r="B114" s="23">
        <v>46934.0</v>
      </c>
      <c r="C114" s="7">
        <f t="shared" si="1"/>
        <v>243622.9599</v>
      </c>
      <c r="D114" s="12">
        <v>0.065</v>
      </c>
    </row>
    <row r="115">
      <c r="A115" s="11">
        <v>2.0267551133E10</v>
      </c>
      <c r="B115" s="23">
        <v>160217.0</v>
      </c>
      <c r="C115" s="7">
        <f t="shared" si="1"/>
        <v>126500.6281</v>
      </c>
      <c r="D115" s="12">
        <v>0.075</v>
      </c>
    </row>
    <row r="116">
      <c r="A116" s="11">
        <v>3.957418083E9</v>
      </c>
      <c r="B116" s="23">
        <v>7665681.0</v>
      </c>
      <c r="C116" s="7">
        <f t="shared" si="1"/>
        <v>516.2513393</v>
      </c>
      <c r="D116" s="12">
        <v>0.066</v>
      </c>
    </row>
    <row r="117">
      <c r="A117" s="11">
        <v>1.288420223E9</v>
      </c>
      <c r="B117" s="23">
        <v>1832602.0</v>
      </c>
      <c r="C117" s="7">
        <f t="shared" si="1"/>
        <v>703.0551222</v>
      </c>
      <c r="D117" s="12">
        <v>0.067</v>
      </c>
    </row>
    <row r="118">
      <c r="A118" s="11">
        <v>2.64788382E9</v>
      </c>
      <c r="B118" s="23">
        <v>1.2659086E7</v>
      </c>
      <c r="C118" s="7">
        <f t="shared" si="1"/>
        <v>209.1686414</v>
      </c>
      <c r="D118" s="12">
        <v>0.033</v>
      </c>
    </row>
    <row r="119">
      <c r="A119" s="11">
        <v>9.84279596E8</v>
      </c>
      <c r="B119" s="23">
        <v>7264340.0</v>
      </c>
      <c r="C119" s="7">
        <f t="shared" si="1"/>
        <v>135.4947037</v>
      </c>
      <c r="D119" s="12">
        <v>0.075</v>
      </c>
    </row>
    <row r="120">
      <c r="A120" s="11">
        <v>3.85E11</v>
      </c>
      <c r="B120" s="23">
        <v>1.7223277E7</v>
      </c>
      <c r="C120" s="7">
        <f t="shared" si="1"/>
        <v>22353.46967</v>
      </c>
      <c r="D120" s="12">
        <v>0.08</v>
      </c>
    </row>
    <row r="121">
      <c r="A121" s="11">
        <v>3.586883989E9</v>
      </c>
      <c r="B121" s="23">
        <v>3829636.0</v>
      </c>
      <c r="C121" s="7">
        <f t="shared" si="1"/>
        <v>936.6122496</v>
      </c>
      <c r="D121" s="12">
        <v>0.087</v>
      </c>
    </row>
    <row r="122">
      <c r="A122" s="11">
        <v>1.68E11</v>
      </c>
      <c r="B122" s="23">
        <v>9311234.0</v>
      </c>
      <c r="C122" s="7">
        <f t="shared" si="1"/>
        <v>18042.7213</v>
      </c>
      <c r="D122" s="12">
        <v>0.091</v>
      </c>
    </row>
    <row r="123">
      <c r="A123" s="11">
        <v>1.71E11</v>
      </c>
      <c r="B123" s="23">
        <v>3363418.0</v>
      </c>
      <c r="C123" s="7">
        <f t="shared" si="1"/>
        <v>50841.13839</v>
      </c>
      <c r="D123" s="12">
        <v>0.055</v>
      </c>
    </row>
    <row r="124">
      <c r="A124" s="11">
        <v>1.17E11</v>
      </c>
      <c r="B124" s="23">
        <v>1.6909801E7</v>
      </c>
      <c r="C124" s="7">
        <f t="shared" si="1"/>
        <v>6919.064275</v>
      </c>
      <c r="D124" s="12">
        <v>0.093</v>
      </c>
    </row>
    <row r="125">
      <c r="A125" s="11">
        <v>3.7305099928E10</v>
      </c>
      <c r="B125" s="23">
        <v>7.1989666E7</v>
      </c>
      <c r="C125" s="7">
        <f t="shared" si="1"/>
        <v>518.2007641</v>
      </c>
      <c r="D125" s="12">
        <v>0.043</v>
      </c>
    </row>
    <row r="126">
      <c r="A126" s="11">
        <v>2.6E11</v>
      </c>
      <c r="B126" s="23">
        <v>1360559.0</v>
      </c>
      <c r="C126" s="7">
        <f t="shared" si="1"/>
        <v>191097.9237</v>
      </c>
      <c r="D126" s="12">
        <v>0.054</v>
      </c>
    </row>
    <row r="127">
      <c r="A127" s="11">
        <v>7.73907642E8</v>
      </c>
      <c r="B127" s="23">
        <v>3.3905011E7</v>
      </c>
      <c r="C127" s="7">
        <f t="shared" si="1"/>
        <v>22.82575994</v>
      </c>
      <c r="D127" s="12">
        <v>0.053</v>
      </c>
    </row>
    <row r="128">
      <c r="A128" s="11">
        <v>6.082791506E9</v>
      </c>
      <c r="B128" s="23">
        <v>1898757.0</v>
      </c>
      <c r="C128" s="7">
        <f t="shared" si="1"/>
        <v>3203.56502</v>
      </c>
      <c r="D128" s="12">
        <v>0.074</v>
      </c>
    </row>
    <row r="129">
      <c r="A129" s="11">
        <v>2.8724041828E10</v>
      </c>
      <c r="B129" s="23">
        <v>3124222.0</v>
      </c>
      <c r="C129" s="7">
        <f t="shared" si="1"/>
        <v>9193.982319</v>
      </c>
      <c r="D129" s="12">
        <v>0.055</v>
      </c>
    </row>
    <row r="130">
      <c r="A130" s="11">
        <v>1.997946779E10</v>
      </c>
      <c r="B130" s="23">
        <v>1.2238739E7</v>
      </c>
      <c r="C130" s="7">
        <f t="shared" si="1"/>
        <v>1632.477643</v>
      </c>
      <c r="D130" s="12">
        <v>0.083</v>
      </c>
    </row>
    <row r="131">
      <c r="A131" s="11">
        <v>5.8E11</v>
      </c>
      <c r="B131" s="23">
        <v>1.1219737E7</v>
      </c>
      <c r="C131" s="7">
        <f t="shared" si="1"/>
        <v>51694.61637</v>
      </c>
      <c r="D131" s="12">
        <v>0.072</v>
      </c>
    </row>
    <row r="132">
      <c r="A132" s="11">
        <v>2.47E11</v>
      </c>
      <c r="B132" s="23">
        <v>1.225404E7</v>
      </c>
      <c r="C132" s="7">
        <f t="shared" si="1"/>
        <v>20156.61774</v>
      </c>
      <c r="D132" s="12">
        <v>0.082</v>
      </c>
    </row>
    <row r="133">
      <c r="A133" s="11">
        <v>2.56E11</v>
      </c>
      <c r="B133" s="23">
        <v>1.32550146E8</v>
      </c>
      <c r="C133" s="7">
        <f t="shared" si="1"/>
        <v>1931.344534</v>
      </c>
      <c r="D133" s="12">
        <v>0.099</v>
      </c>
    </row>
    <row r="134">
      <c r="A134" s="11">
        <v>2.67E11</v>
      </c>
      <c r="B134" s="23">
        <v>9126167.0</v>
      </c>
      <c r="C134" s="7">
        <f t="shared" si="1"/>
        <v>29256.53234</v>
      </c>
      <c r="D134" s="12">
        <v>0.049</v>
      </c>
    </row>
    <row r="135">
      <c r="A135" s="11">
        <v>3.1261527363E10</v>
      </c>
      <c r="B135" s="23">
        <v>4712763.0</v>
      </c>
      <c r="C135" s="7">
        <f t="shared" si="1"/>
        <v>6633.375657</v>
      </c>
      <c r="D135" s="12">
        <v>0.056</v>
      </c>
    </row>
    <row r="136">
      <c r="A136" s="11">
        <v>1.49E12</v>
      </c>
      <c r="B136" s="23">
        <v>8037706.0</v>
      </c>
      <c r="C136" s="7">
        <f t="shared" si="1"/>
        <v>185376.2753</v>
      </c>
      <c r="D136" s="12">
        <v>0.07</v>
      </c>
    </row>
    <row r="137">
      <c r="A137" s="11">
        <v>3.0362317939E10</v>
      </c>
      <c r="B137" s="23">
        <v>4.6409243E7</v>
      </c>
      <c r="C137" s="7">
        <f t="shared" si="1"/>
        <v>654.2299761</v>
      </c>
      <c r="D137" s="12">
        <v>0.039</v>
      </c>
    </row>
    <row r="138">
      <c r="A138" s="11">
        <v>1.01E11</v>
      </c>
      <c r="B138" s="23">
        <v>1087929.0</v>
      </c>
      <c r="C138" s="7">
        <f t="shared" si="1"/>
        <v>92836.94065</v>
      </c>
      <c r="D138" s="12">
        <v>0.046</v>
      </c>
    </row>
    <row r="139">
      <c r="A139" s="8"/>
      <c r="B139" s="23">
        <v>3.6760831E7</v>
      </c>
      <c r="C139" s="7">
        <f t="shared" si="1"/>
        <v>0</v>
      </c>
      <c r="D139" s="12">
        <v>0.008</v>
      </c>
    </row>
    <row r="140">
      <c r="A140" s="11">
        <v>1.25E11</v>
      </c>
      <c r="B140" s="23">
        <v>5258956.0</v>
      </c>
      <c r="C140" s="7">
        <f t="shared" si="1"/>
        <v>23768.9762</v>
      </c>
      <c r="D140" s="12">
        <v>0.074</v>
      </c>
    </row>
    <row r="141">
      <c r="A141" s="11">
        <v>8.457923945E9</v>
      </c>
      <c r="B141" s="23">
        <v>1.0894519E7</v>
      </c>
      <c r="C141" s="7">
        <f t="shared" si="1"/>
        <v>776.3467065</v>
      </c>
      <c r="D141" s="12">
        <v>0.097</v>
      </c>
    </row>
    <row r="142">
      <c r="A142" s="11">
        <v>3.7718011469E10</v>
      </c>
      <c r="B142" s="23">
        <v>1.2673103E7</v>
      </c>
      <c r="C142" s="7">
        <f t="shared" si="1"/>
        <v>2976.225433</v>
      </c>
      <c r="D142" s="12">
        <v>0.025</v>
      </c>
    </row>
    <row r="143">
      <c r="A143" s="11">
        <v>1.7260364842E10</v>
      </c>
      <c r="B143" s="23">
        <v>287594.0</v>
      </c>
      <c r="C143" s="7">
        <f t="shared" si="1"/>
        <v>60016.42886</v>
      </c>
      <c r="D143" s="12">
        <v>0.109</v>
      </c>
    </row>
    <row r="144">
      <c r="A144" s="11">
        <v>1.986788055E10</v>
      </c>
      <c r="B144" s="23">
        <v>75643.0</v>
      </c>
      <c r="C144" s="7">
        <f t="shared" si="1"/>
        <v>262653.2601</v>
      </c>
      <c r="D144" s="12">
        <v>0.031</v>
      </c>
    </row>
    <row r="145">
      <c r="A145" s="11">
        <v>1.7759889598E10</v>
      </c>
      <c r="B145" s="23">
        <v>4.781295E7</v>
      </c>
      <c r="C145" s="7">
        <f t="shared" si="1"/>
        <v>371.4451754</v>
      </c>
      <c r="D145" s="12">
        <v>0.022</v>
      </c>
    </row>
    <row r="146">
      <c r="A146" s="11">
        <v>1.88E11</v>
      </c>
      <c r="B146" s="23">
        <v>5164000.0</v>
      </c>
      <c r="C146" s="7">
        <f t="shared" si="1"/>
        <v>36405.88691</v>
      </c>
      <c r="D146" s="12">
        <v>0.042</v>
      </c>
    </row>
    <row r="147">
      <c r="A147" s="11">
        <v>1.9325894913E10</v>
      </c>
      <c r="B147" s="23">
        <v>177677.0</v>
      </c>
      <c r="C147" s="7">
        <f t="shared" si="1"/>
        <v>108769.8178</v>
      </c>
      <c r="D147" s="12">
        <v>0.049</v>
      </c>
    </row>
    <row r="148">
      <c r="A148" s="11">
        <v>1.04E11</v>
      </c>
      <c r="B148" s="23">
        <v>99691.0</v>
      </c>
      <c r="C148" s="7">
        <f t="shared" si="1"/>
        <v>1043223.561</v>
      </c>
      <c r="D148" s="12">
        <v>0.022</v>
      </c>
    </row>
    <row r="149">
      <c r="A149" s="11">
        <v>9.636342275E9</v>
      </c>
      <c r="B149" s="23">
        <v>9071318.0</v>
      </c>
      <c r="C149" s="7">
        <f t="shared" si="1"/>
        <v>1062.2869</v>
      </c>
      <c r="D149" s="12">
        <v>0.041</v>
      </c>
    </row>
    <row r="150">
      <c r="A150" s="8"/>
      <c r="B150" s="23">
        <v>6628171.0</v>
      </c>
      <c r="C150" s="7">
        <f t="shared" si="1"/>
        <v>0</v>
      </c>
      <c r="D150" s="10">
        <f>if(AND(A111=A112,B111=B111+1,ISBLANK(D112)),D111,D112)</f>
        <v>0.06</v>
      </c>
    </row>
    <row r="151">
      <c r="A151" s="11">
        <v>1.53E12</v>
      </c>
      <c r="B151" s="23">
        <v>2624695.0</v>
      </c>
      <c r="C151" s="7">
        <f t="shared" si="1"/>
        <v>582924.8732</v>
      </c>
      <c r="D151" s="12">
        <v>0.091</v>
      </c>
    </row>
    <row r="152">
      <c r="A152" s="11">
        <v>1.684109743E9</v>
      </c>
      <c r="B152" s="23">
        <v>5317878.0</v>
      </c>
      <c r="C152" s="7">
        <f t="shared" si="1"/>
        <v>316.6882999</v>
      </c>
      <c r="D152" s="12">
        <v>0.039</v>
      </c>
    </row>
    <row r="153">
      <c r="A153" s="11">
        <v>3.447543138E9</v>
      </c>
      <c r="B153" s="23">
        <v>2.7073334E7</v>
      </c>
      <c r="C153" s="7">
        <f t="shared" si="1"/>
        <v>127.3409155</v>
      </c>
      <c r="D153" s="12">
        <v>0.039</v>
      </c>
    </row>
    <row r="154">
      <c r="A154" s="8"/>
      <c r="B154" s="23">
        <v>161766.0</v>
      </c>
      <c r="C154" s="7">
        <f t="shared" si="1"/>
        <v>0</v>
      </c>
      <c r="D154" s="12">
        <v>0.039</v>
      </c>
    </row>
    <row r="155">
      <c r="A155" s="11">
        <v>6.7512715E7</v>
      </c>
      <c r="B155" s="23">
        <v>7922796.0</v>
      </c>
      <c r="C155" s="7">
        <f t="shared" si="1"/>
        <v>8.521324416</v>
      </c>
      <c r="D155" s="12">
        <v>0.079</v>
      </c>
    </row>
    <row r="156">
      <c r="A156" s="11">
        <v>1.10937729E8</v>
      </c>
      <c r="B156" s="23">
        <v>1854739.0</v>
      </c>
      <c r="C156" s="7">
        <f t="shared" si="1"/>
        <v>59.81312141</v>
      </c>
      <c r="D156" s="12">
        <v>0.225</v>
      </c>
    </row>
    <row r="157">
      <c r="A157" s="11">
        <v>2.33226323E8</v>
      </c>
      <c r="B157" s="23">
        <v>1.3034258E7</v>
      </c>
      <c r="C157" s="7">
        <f t="shared" si="1"/>
        <v>17.89333332</v>
      </c>
      <c r="D157" s="12">
        <v>0.078</v>
      </c>
    </row>
    <row r="158">
      <c r="A158" s="11">
        <v>2.682347064E9</v>
      </c>
      <c r="B158" s="23">
        <v>1.767496E7</v>
      </c>
      <c r="C158" s="7">
        <f t="shared" si="1"/>
        <v>151.7597247</v>
      </c>
      <c r="D158" s="12">
        <v>0.078</v>
      </c>
    </row>
    <row r="159">
      <c r="A159" s="11">
        <v>5.2011621745E10</v>
      </c>
      <c r="B159" s="23">
        <v>3893595.0</v>
      </c>
      <c r="C159" s="7">
        <f t="shared" si="1"/>
        <v>13358.25163</v>
      </c>
      <c r="D159" s="12">
        <v>0.076</v>
      </c>
    </row>
    <row r="160">
      <c r="A160" s="11">
        <v>3.521348155E9</v>
      </c>
      <c r="B160" s="23">
        <v>9665024.0</v>
      </c>
      <c r="C160" s="7">
        <f t="shared" si="1"/>
        <v>364.3393079</v>
      </c>
      <c r="D160" s="12">
        <v>0.04</v>
      </c>
    </row>
    <row r="161">
      <c r="A161" s="11">
        <v>2.39698992E8</v>
      </c>
      <c r="B161" s="23">
        <v>3448868.0</v>
      </c>
      <c r="C161" s="7">
        <f t="shared" si="1"/>
        <v>69.50077301</v>
      </c>
      <c r="D161" s="12">
        <v>0.06</v>
      </c>
    </row>
    <row r="162">
      <c r="A162" s="11">
        <v>4.35101217E8</v>
      </c>
      <c r="B162" s="23">
        <v>1.7144325E7</v>
      </c>
      <c r="C162" s="7">
        <f t="shared" si="1"/>
        <v>25.37873127</v>
      </c>
      <c r="D162" s="12">
        <v>0.046</v>
      </c>
    </row>
    <row r="163">
      <c r="A163" s="11">
        <v>1.88623258E8</v>
      </c>
      <c r="B163" s="23">
        <v>585983.0</v>
      </c>
      <c r="C163" s="7">
        <f t="shared" si="1"/>
        <v>321.892031</v>
      </c>
      <c r="D163" s="12">
        <v>0.048</v>
      </c>
    </row>
    <row r="164">
      <c r="A164" s="11">
        <v>2.72014693E8</v>
      </c>
      <c r="B164" s="23">
        <v>1391934.0</v>
      </c>
      <c r="C164" s="7">
        <f t="shared" si="1"/>
        <v>195.4221199</v>
      </c>
      <c r="D164" s="12">
        <v>0.036</v>
      </c>
    </row>
    <row r="165">
      <c r="A165" s="11">
        <v>1.194074074E9</v>
      </c>
      <c r="B165" s="23">
        <v>1390791.0</v>
      </c>
      <c r="C165" s="7">
        <f t="shared" si="1"/>
        <v>858.5575216</v>
      </c>
      <c r="D165" s="12">
        <v>0.052</v>
      </c>
    </row>
    <row r="166">
      <c r="A166" s="11">
        <v>6.03E11</v>
      </c>
      <c r="B166" s="23">
        <v>3.4834606E7</v>
      </c>
      <c r="C166" s="7">
        <f t="shared" si="1"/>
        <v>17310.37233</v>
      </c>
      <c r="D166" s="12">
        <v>0.085</v>
      </c>
    </row>
    <row r="167">
      <c r="A167" s="8"/>
      <c r="B167" s="23">
        <v>1912022.0</v>
      </c>
      <c r="C167" s="7">
        <f t="shared" si="1"/>
        <v>0</v>
      </c>
      <c r="D167" s="10">
        <f>if(AND(A50=A51,B50=B50+1,ISBLANK(D51)),D50,D51)</f>
        <v>0.054</v>
      </c>
    </row>
    <row r="168">
      <c r="A168" s="11">
        <v>8.149004E9</v>
      </c>
      <c r="B168" s="23">
        <v>3184643.0</v>
      </c>
      <c r="C168" s="7">
        <f t="shared" si="1"/>
        <v>2558.843801</v>
      </c>
      <c r="D168" s="12">
        <v>0.075</v>
      </c>
    </row>
    <row r="169">
      <c r="A169" s="11">
        <v>4.22485E9</v>
      </c>
      <c r="B169" s="23">
        <v>1.2569091E7</v>
      </c>
      <c r="C169" s="7">
        <f t="shared" si="1"/>
        <v>336.1301147</v>
      </c>
      <c r="D169" s="12">
        <v>0.063</v>
      </c>
    </row>
    <row r="170">
      <c r="A170" s="11">
        <v>1.5725E9</v>
      </c>
      <c r="B170" s="23">
        <v>1.2708897E7</v>
      </c>
      <c r="C170" s="7">
        <f t="shared" si="1"/>
        <v>123.7322169</v>
      </c>
      <c r="D170" s="12">
        <v>0.058</v>
      </c>
    </row>
    <row r="171">
      <c r="A171" s="11">
        <v>5.473536E9</v>
      </c>
      <c r="B171" s="23">
        <v>9254379.0</v>
      </c>
      <c r="C171" s="7">
        <f t="shared" si="1"/>
        <v>591.4536243</v>
      </c>
      <c r="D171" s="12">
        <v>0.058</v>
      </c>
    </row>
    <row r="172">
      <c r="A172" s="11">
        <v>2.703511013E10</v>
      </c>
      <c r="B172" s="23">
        <v>4928175.0</v>
      </c>
      <c r="C172" s="7">
        <f t="shared" si="1"/>
        <v>5485.825915</v>
      </c>
      <c r="D172" s="12">
        <v>0.058</v>
      </c>
    </row>
    <row r="173">
      <c r="A173" s="11">
        <v>2.25E12</v>
      </c>
      <c r="B173" s="23">
        <v>8249965.0</v>
      </c>
      <c r="C173" s="7">
        <f t="shared" si="1"/>
        <v>272728.4298</v>
      </c>
      <c r="D173" s="12">
        <v>0.093</v>
      </c>
    </row>
    <row r="174">
      <c r="A174" s="11">
        <v>1.82E12</v>
      </c>
      <c r="B174" s="23">
        <v>4.7019452E7</v>
      </c>
      <c r="C174" s="7">
        <f t="shared" si="1"/>
        <v>38707.38434</v>
      </c>
      <c r="D174" s="12">
        <v>0.109</v>
      </c>
    </row>
    <row r="175">
      <c r="A175" s="8"/>
      <c r="B175" s="23">
        <v>1094758.0</v>
      </c>
      <c r="C175" s="7">
        <f t="shared" si="1"/>
        <v>0</v>
      </c>
      <c r="D175" s="12">
        <v>0.109</v>
      </c>
    </row>
    <row r="176">
      <c r="A176" s="11">
        <v>2.66E11</v>
      </c>
      <c r="B176" s="23">
        <v>3.7765139E7</v>
      </c>
      <c r="C176" s="7">
        <f t="shared" si="1"/>
        <v>7043.532926</v>
      </c>
      <c r="D176" s="12">
        <v>0.072</v>
      </c>
    </row>
    <row r="177">
      <c r="A177" s="11">
        <v>3.7E11</v>
      </c>
      <c r="B177" s="23">
        <v>5397851.0</v>
      </c>
      <c r="C177" s="7">
        <f t="shared" si="1"/>
        <v>68545.79721</v>
      </c>
      <c r="D177" s="12">
        <v>0.068</v>
      </c>
    </row>
    <row r="178">
      <c r="A178" s="11">
        <v>4.5374788701E10</v>
      </c>
      <c r="B178" s="23">
        <v>1.117465E7</v>
      </c>
      <c r="C178" s="7">
        <f t="shared" si="1"/>
        <v>4060.510951</v>
      </c>
      <c r="D178" s="12">
        <v>0.101</v>
      </c>
    </row>
    <row r="179">
      <c r="A179" s="11">
        <v>3.05652E10</v>
      </c>
      <c r="B179" s="23">
        <v>1.2693047E7</v>
      </c>
      <c r="C179" s="7">
        <f t="shared" si="1"/>
        <v>2408.027009</v>
      </c>
      <c r="D179" s="12">
        <v>0.061</v>
      </c>
    </row>
    <row r="180">
      <c r="A180" s="8"/>
      <c r="B180" s="23">
        <v>2.4018682E7</v>
      </c>
      <c r="C180" s="7">
        <f t="shared" si="1"/>
        <v>0</v>
      </c>
      <c r="D180" s="12">
        <v>0.061</v>
      </c>
    </row>
    <row r="181">
      <c r="A181" s="11">
        <v>3.24463833E8</v>
      </c>
      <c r="B181" s="23">
        <v>79060.0</v>
      </c>
      <c r="C181" s="7">
        <f t="shared" si="1"/>
        <v>4104.020149</v>
      </c>
      <c r="D181" s="12">
        <v>0.05</v>
      </c>
    </row>
    <row r="182">
      <c r="A182" s="11">
        <v>2.3996656676E10</v>
      </c>
      <c r="B182" s="23">
        <v>33346.0</v>
      </c>
      <c r="C182" s="7">
        <f t="shared" si="1"/>
        <v>719626.2423</v>
      </c>
      <c r="D182" s="12">
        <v>0.063</v>
      </c>
    </row>
    <row r="183">
      <c r="A183" s="11">
        <v>1.8327386416E10</v>
      </c>
      <c r="B183" s="23">
        <v>4.74516E7</v>
      </c>
      <c r="C183" s="7">
        <f t="shared" si="1"/>
        <v>386.2332654</v>
      </c>
      <c r="D183" s="12">
        <v>0.036</v>
      </c>
    </row>
    <row r="184">
      <c r="A184" s="11">
        <v>1.31341E10</v>
      </c>
      <c r="B184" s="23">
        <v>5290000.0</v>
      </c>
      <c r="C184" s="7">
        <f t="shared" si="1"/>
        <v>2482.816635</v>
      </c>
      <c r="D184" s="12">
        <v>0.081</v>
      </c>
    </row>
    <row r="185">
      <c r="A185" s="11">
        <v>1.068024994E9</v>
      </c>
      <c r="B185" s="23">
        <v>178794.0</v>
      </c>
      <c r="C185" s="7">
        <f t="shared" si="1"/>
        <v>5973.494603</v>
      </c>
      <c r="D185" s="12">
        <v>0.081</v>
      </c>
    </row>
    <row r="186">
      <c r="A186" s="11">
        <v>5.23256355E8</v>
      </c>
      <c r="B186" s="23">
        <v>100319.0</v>
      </c>
      <c r="C186" s="7">
        <f t="shared" si="1"/>
        <v>5215.92475</v>
      </c>
      <c r="D186" s="12">
        <v>0.066</v>
      </c>
    </row>
    <row r="187">
      <c r="A187" s="11">
        <v>1.929056657E10</v>
      </c>
      <c r="B187" s="23">
        <v>4.7639556E7</v>
      </c>
      <c r="C187" s="7">
        <f t="shared" si="1"/>
        <v>404.9275054</v>
      </c>
      <c r="D187" s="12">
        <v>0.056</v>
      </c>
    </row>
    <row r="188">
      <c r="A188" s="11">
        <v>7.12667925E8</v>
      </c>
      <c r="B188" s="23">
        <v>1875805.0</v>
      </c>
      <c r="C188" s="7">
        <f t="shared" si="1"/>
        <v>379.9264449</v>
      </c>
      <c r="D188" s="12">
        <v>0.058</v>
      </c>
    </row>
    <row r="189">
      <c r="A189" s="11">
        <v>3.664503846E9</v>
      </c>
      <c r="B189" s="23">
        <v>1925844.0</v>
      </c>
      <c r="C189" s="7">
        <f t="shared" si="1"/>
        <v>1902.804093</v>
      </c>
      <c r="D189" s="12">
        <v>0.061</v>
      </c>
    </row>
    <row r="190">
      <c r="A190" s="11">
        <v>7.105529647E9</v>
      </c>
      <c r="B190" s="23">
        <v>2027026.0</v>
      </c>
      <c r="C190" s="7">
        <f t="shared" si="1"/>
        <v>3505.396402</v>
      </c>
      <c r="D190" s="12">
        <v>0.066</v>
      </c>
    </row>
    <row r="191">
      <c r="A191" s="11">
        <v>9.008629729E9</v>
      </c>
      <c r="B191" s="23">
        <v>1.2710589E7</v>
      </c>
      <c r="C191" s="7">
        <f t="shared" si="1"/>
        <v>708.7499823</v>
      </c>
      <c r="D191" s="12">
        <v>0.055</v>
      </c>
    </row>
    <row r="192">
      <c r="A192" s="11">
        <v>6.84E11</v>
      </c>
      <c r="B192" s="23">
        <v>1104642.0</v>
      </c>
      <c r="C192" s="7">
        <f t="shared" si="1"/>
        <v>619205.1361</v>
      </c>
      <c r="D192" s="12">
        <v>0.051</v>
      </c>
    </row>
    <row r="193">
      <c r="A193" s="11">
        <v>5.10732901E9</v>
      </c>
      <c r="B193" s="23">
        <v>3960897.0</v>
      </c>
      <c r="C193" s="7">
        <f t="shared" si="1"/>
        <v>1289.437471</v>
      </c>
      <c r="D193" s="12">
        <v>0.054</v>
      </c>
    </row>
    <row r="194">
      <c r="A194" s="11">
        <v>1.16205E10</v>
      </c>
      <c r="B194" s="23">
        <v>1.7393994E7</v>
      </c>
      <c r="C194" s="7">
        <f t="shared" si="1"/>
        <v>668.0754288</v>
      </c>
      <c r="D194" s="12">
        <v>0.078</v>
      </c>
    </row>
    <row r="195">
      <c r="A195" s="11">
        <v>8.195993231E9</v>
      </c>
      <c r="B195" s="23">
        <v>603648.0</v>
      </c>
      <c r="C195" s="7">
        <f t="shared" si="1"/>
        <v>13577.4379</v>
      </c>
      <c r="D195" s="12">
        <v>0.081</v>
      </c>
    </row>
    <row r="196">
      <c r="A196" s="11">
        <v>5.0681123109E10</v>
      </c>
      <c r="B196" s="23">
        <v>5540214.0</v>
      </c>
      <c r="C196" s="7">
        <f t="shared" si="1"/>
        <v>9147.863803</v>
      </c>
      <c r="D196" s="12">
        <v>0.047</v>
      </c>
    </row>
    <row r="197">
      <c r="A197" s="11">
        <v>6.170181E10</v>
      </c>
      <c r="B197" s="23">
        <v>3542867.0</v>
      </c>
      <c r="C197" s="7">
        <f t="shared" si="1"/>
        <v>17415.78501</v>
      </c>
      <c r="D197" s="12">
        <v>0.047</v>
      </c>
    </row>
    <row r="198">
      <c r="A198" s="8"/>
      <c r="B198" s="23">
        <v>7.616724E7</v>
      </c>
      <c r="C198" s="7">
        <f t="shared" si="1"/>
        <v>0</v>
      </c>
      <c r="D198" s="12">
        <v>0.047</v>
      </c>
    </row>
    <row r="199">
      <c r="A199" s="11">
        <v>4.16566954E8</v>
      </c>
      <c r="B199" s="23">
        <v>1.8137734E7</v>
      </c>
      <c r="C199" s="7">
        <f t="shared" si="1"/>
        <v>22.96686863</v>
      </c>
      <c r="D199" s="12">
        <v>0.043</v>
      </c>
    </row>
    <row r="200">
      <c r="A200" s="11">
        <v>7.64457723E8</v>
      </c>
      <c r="B200" s="23">
        <v>1421515.0</v>
      </c>
      <c r="C200" s="7">
        <f t="shared" si="1"/>
        <v>537.7767544</v>
      </c>
      <c r="D200" s="12">
        <v>0.056</v>
      </c>
    </row>
    <row r="201">
      <c r="A201" s="8"/>
      <c r="B201" s="23">
        <v>9576331.0</v>
      </c>
      <c r="C201" s="7">
        <f t="shared" si="1"/>
        <v>0</v>
      </c>
      <c r="D201" s="12">
        <v>0.056</v>
      </c>
    </row>
    <row r="202">
      <c r="A202" s="11">
        <v>3.97447007E8</v>
      </c>
      <c r="B202" s="23">
        <v>5119895.0</v>
      </c>
      <c r="C202" s="7">
        <f t="shared" si="1"/>
        <v>77.62796053</v>
      </c>
      <c r="D202" s="12">
        <v>0.037</v>
      </c>
    </row>
    <row r="203">
      <c r="A203" s="11">
        <v>8.92164364E8</v>
      </c>
      <c r="B203" s="23">
        <v>3.8824384E7</v>
      </c>
      <c r="C203" s="7">
        <f t="shared" si="1"/>
        <v>22.97948537</v>
      </c>
      <c r="D203" s="12">
        <v>0.087</v>
      </c>
    </row>
    <row r="204">
      <c r="A204" s="11">
        <v>8.154315708E9</v>
      </c>
      <c r="B204" s="23">
        <v>1.1470022E7</v>
      </c>
      <c r="C204" s="7">
        <f t="shared" si="1"/>
        <v>710.9241559</v>
      </c>
      <c r="D204" s="12">
        <v>0.04</v>
      </c>
    </row>
    <row r="205">
      <c r="A205" s="8"/>
      <c r="B205" s="23">
        <v>1436549.0</v>
      </c>
      <c r="C205" s="7">
        <f t="shared" si="1"/>
        <v>0</v>
      </c>
      <c r="D205" s="12">
        <v>0.04</v>
      </c>
    </row>
    <row r="206">
      <c r="A206" s="11">
        <v>1.03E13</v>
      </c>
      <c r="B206" s="23">
        <v>1.3421929E7</v>
      </c>
      <c r="C206" s="7">
        <f t="shared" si="1"/>
        <v>767400.8706</v>
      </c>
      <c r="D206" s="12">
        <v>0.136</v>
      </c>
    </row>
    <row r="207">
      <c r="A207" s="11">
        <v>2.2823255806E10</v>
      </c>
      <c r="B207" s="23">
        <v>8466938.0</v>
      </c>
      <c r="C207" s="7">
        <f t="shared" si="1"/>
        <v>2695.573749</v>
      </c>
      <c r="D207" s="12">
        <v>0.112</v>
      </c>
    </row>
    <row r="208">
      <c r="A208" s="11">
        <v>1.17E11</v>
      </c>
      <c r="B208" s="23">
        <v>2.8724869E7</v>
      </c>
      <c r="C208" s="7">
        <f t="shared" si="1"/>
        <v>4073.125625</v>
      </c>
      <c r="D208" s="12">
        <v>0.057</v>
      </c>
    </row>
    <row r="209">
      <c r="A209" s="11">
        <v>5.4744716706E10</v>
      </c>
      <c r="B209" s="23">
        <v>1.6544376E7</v>
      </c>
      <c r="C209" s="7">
        <f t="shared" si="1"/>
        <v>3308.962315</v>
      </c>
      <c r="D209" s="12">
        <v>0.038</v>
      </c>
    </row>
    <row r="210">
      <c r="A210" s="11">
        <v>9.129594819E9</v>
      </c>
      <c r="B210" s="23">
        <v>1.0014413E7</v>
      </c>
      <c r="C210" s="7">
        <f t="shared" si="1"/>
        <v>911.6455272</v>
      </c>
      <c r="D210" s="12">
        <v>0.034</v>
      </c>
    </row>
    <row r="211">
      <c r="A211" s="11">
        <v>2.359122303E9</v>
      </c>
      <c r="B211" s="23">
        <v>1.3183798E7</v>
      </c>
      <c r="C211" s="7">
        <f t="shared" si="1"/>
        <v>178.9410231</v>
      </c>
      <c r="D211" s="12">
        <v>0.043</v>
      </c>
    </row>
    <row r="212">
      <c r="A212" s="11">
        <v>5.788311645E9</v>
      </c>
      <c r="B212" s="23">
        <v>4.8269753E7</v>
      </c>
      <c r="C212" s="7">
        <f t="shared" si="1"/>
        <v>119.915916</v>
      </c>
      <c r="D212" s="12">
        <v>0.047</v>
      </c>
    </row>
    <row r="213">
      <c r="A213" s="11">
        <v>2.610959139E9</v>
      </c>
      <c r="B213" s="23">
        <v>1895944.0</v>
      </c>
      <c r="C213" s="7">
        <f t="shared" si="1"/>
        <v>1377.128828</v>
      </c>
      <c r="D213" s="12">
        <v>0.051</v>
      </c>
    </row>
    <row r="214">
      <c r="A214" s="11">
        <v>8.70486066E8</v>
      </c>
      <c r="B214" s="23">
        <v>1940413.0</v>
      </c>
      <c r="C214" s="7">
        <f t="shared" si="1"/>
        <v>448.608655</v>
      </c>
      <c r="D214" s="12">
        <v>0.063</v>
      </c>
    </row>
    <row r="215">
      <c r="A215" s="11">
        <v>9.287367569E9</v>
      </c>
      <c r="B215" s="23">
        <v>1118253.0</v>
      </c>
      <c r="C215" s="7">
        <f t="shared" si="1"/>
        <v>8305.247175</v>
      </c>
      <c r="D215" s="12">
        <v>0.044</v>
      </c>
    </row>
    <row r="216">
      <c r="A216" s="11">
        <v>9.14500332E8</v>
      </c>
      <c r="B216" s="23">
        <v>1.2724308E7</v>
      </c>
      <c r="C216" s="7">
        <f t="shared" si="1"/>
        <v>71.8703392</v>
      </c>
      <c r="D216" s="12">
        <v>0.043</v>
      </c>
    </row>
    <row r="217">
      <c r="A217" s="11">
        <v>1.385058212E9</v>
      </c>
      <c r="B217" s="23">
        <v>4032102.0</v>
      </c>
      <c r="C217" s="7">
        <f t="shared" si="1"/>
        <v>343.5077317</v>
      </c>
      <c r="D217" s="12">
        <v>0.063</v>
      </c>
    </row>
    <row r="218">
      <c r="A218" s="11">
        <v>2.01899884E8</v>
      </c>
      <c r="B218" s="23">
        <v>5685845.0</v>
      </c>
      <c r="C218" s="7">
        <f t="shared" si="1"/>
        <v>35.50921349</v>
      </c>
      <c r="D218" s="12">
        <v>0.035</v>
      </c>
    </row>
    <row r="219">
      <c r="A219" s="11">
        <v>3.219910666E9</v>
      </c>
      <c r="B219" s="23">
        <v>9660946.0</v>
      </c>
      <c r="C219" s="7">
        <f t="shared" si="1"/>
        <v>333.2914464</v>
      </c>
      <c r="D219" s="12">
        <v>0.021</v>
      </c>
    </row>
    <row r="220">
      <c r="A220" s="11">
        <v>1.9088046305E10</v>
      </c>
      <c r="B220" s="23">
        <v>8376893.0</v>
      </c>
      <c r="C220" s="7">
        <f t="shared" si="1"/>
        <v>2278.654664</v>
      </c>
      <c r="D220" s="12">
        <v>0.048</v>
      </c>
    </row>
    <row r="221">
      <c r="A221" s="11">
        <v>1.0545285037E10</v>
      </c>
      <c r="B221" s="23">
        <v>1.8611937E7</v>
      </c>
      <c r="C221" s="7">
        <f t="shared" si="1"/>
        <v>566.5871874</v>
      </c>
      <c r="D221" s="12">
        <v>0.052</v>
      </c>
    </row>
    <row r="222">
      <c r="A222" s="11">
        <v>5.72417441E8</v>
      </c>
      <c r="B222" s="23">
        <v>1452659.0</v>
      </c>
      <c r="C222" s="7">
        <f t="shared" si="1"/>
        <v>394.0480464</v>
      </c>
      <c r="D222" s="12">
        <v>0.054</v>
      </c>
    </row>
    <row r="223">
      <c r="A223" s="11">
        <v>9.7632008051E10</v>
      </c>
      <c r="B223" s="23">
        <v>9798963.0</v>
      </c>
      <c r="C223" s="7">
        <f t="shared" si="1"/>
        <v>9963.504103</v>
      </c>
      <c r="D223" s="12">
        <v>0.058</v>
      </c>
    </row>
    <row r="224">
      <c r="A224" s="11">
        <v>1.461139008E9</v>
      </c>
      <c r="B224" s="23">
        <v>5280909.0</v>
      </c>
      <c r="C224" s="7">
        <f t="shared" si="1"/>
        <v>276.6832392</v>
      </c>
      <c r="D224" s="12">
        <v>0.015</v>
      </c>
    </row>
    <row r="225">
      <c r="A225" s="11">
        <v>7.52368494E8</v>
      </c>
      <c r="B225" s="23">
        <v>1.43314909E8</v>
      </c>
      <c r="C225" s="7">
        <f t="shared" si="1"/>
        <v>5.24975733</v>
      </c>
      <c r="D225" s="12">
        <v>0.039</v>
      </c>
    </row>
    <row r="226">
      <c r="A226" s="11">
        <v>8.080496318E9</v>
      </c>
      <c r="B226" s="23">
        <v>1.3307535E7</v>
      </c>
      <c r="C226" s="7">
        <f t="shared" si="1"/>
        <v>607.2121034</v>
      </c>
      <c r="D226" s="12">
        <v>0.047</v>
      </c>
    </row>
    <row r="227">
      <c r="A227" s="11">
        <v>4.71284928E9</v>
      </c>
      <c r="B227" s="23">
        <v>1.3822257E7</v>
      </c>
      <c r="C227" s="7">
        <f t="shared" si="1"/>
        <v>340.9609067</v>
      </c>
      <c r="D227" s="12">
        <v>0.033</v>
      </c>
    </row>
    <row r="228">
      <c r="A228" s="11">
        <v>6.87410629E8</v>
      </c>
      <c r="B228" s="23">
        <v>1482324.0</v>
      </c>
      <c r="C228" s="7">
        <f t="shared" si="1"/>
        <v>463.7384465</v>
      </c>
      <c r="D228" s="12">
        <v>0.046</v>
      </c>
    </row>
    <row r="229">
      <c r="A229" s="11">
        <v>5.314871684E9</v>
      </c>
      <c r="B229" s="23">
        <v>5.5590838E7</v>
      </c>
      <c r="C229" s="7">
        <f t="shared" si="1"/>
        <v>95.60697185</v>
      </c>
      <c r="D229" s="12">
        <v>0.056</v>
      </c>
    </row>
    <row r="230">
      <c r="A230" s="11">
        <v>2.83344275E9</v>
      </c>
      <c r="B230" s="23">
        <v>2.9711397E7</v>
      </c>
      <c r="C230" s="7">
        <f t="shared" si="1"/>
        <v>95.36551748</v>
      </c>
      <c r="D230" s="12">
        <v>0.059</v>
      </c>
    </row>
    <row r="231">
      <c r="A231" s="11">
        <v>3.842704E8</v>
      </c>
      <c r="B231" s="23">
        <v>8687671.0</v>
      </c>
      <c r="C231" s="7">
        <f t="shared" si="1"/>
        <v>44.2316934</v>
      </c>
      <c r="D231" s="12">
        <v>0.05</v>
      </c>
    </row>
    <row r="232">
      <c r="A232" s="11">
        <v>1.2985991723E10</v>
      </c>
      <c r="B232" s="23">
        <v>1.7122409E7</v>
      </c>
      <c r="C232" s="7">
        <f t="shared" si="1"/>
        <v>758.4208345</v>
      </c>
      <c r="D232" s="12">
        <v>0.046</v>
      </c>
    </row>
    <row r="233">
      <c r="A233" s="11">
        <v>7.06430933E8</v>
      </c>
      <c r="B233" s="23">
        <v>1.3679705E7</v>
      </c>
      <c r="C233" s="7">
        <f t="shared" si="1"/>
        <v>51.64080168</v>
      </c>
      <c r="D233" s="12">
        <v>0.075</v>
      </c>
    </row>
    <row r="234">
      <c r="A234" s="11">
        <v>5.15E8</v>
      </c>
      <c r="B234" s="23">
        <v>4.8910248E7</v>
      </c>
      <c r="C234" s="7">
        <f t="shared" si="1"/>
        <v>10.52949067</v>
      </c>
      <c r="D234" s="12">
        <v>0.064</v>
      </c>
    </row>
    <row r="235">
      <c r="A235" s="11">
        <v>2.8420321952E10</v>
      </c>
      <c r="B235" s="23">
        <v>1915187.0</v>
      </c>
      <c r="C235" s="7">
        <f t="shared" si="1"/>
        <v>14839.45012</v>
      </c>
      <c r="D235" s="12">
        <v>0.041</v>
      </c>
    </row>
    <row r="236">
      <c r="A236" s="11">
        <v>4.529575233E9</v>
      </c>
      <c r="B236" s="23">
        <v>1955784.0</v>
      </c>
      <c r="C236" s="7">
        <f t="shared" si="1"/>
        <v>2315.989513</v>
      </c>
      <c r="D236" s="12">
        <v>0.05</v>
      </c>
    </row>
    <row r="237">
      <c r="A237" s="11">
        <v>1.716502069E9</v>
      </c>
      <c r="B237" s="23">
        <v>1134977.0</v>
      </c>
      <c r="C237" s="7">
        <f t="shared" si="1"/>
        <v>1512.367272</v>
      </c>
      <c r="D237" s="12">
        <v>0.051</v>
      </c>
    </row>
    <row r="238">
      <c r="A238" s="11">
        <v>2.629739067E9</v>
      </c>
      <c r="B238" s="23">
        <v>1.274016E7</v>
      </c>
      <c r="C238" s="7">
        <f t="shared" si="1"/>
        <v>206.413347</v>
      </c>
      <c r="D238" s="12">
        <v>0.064</v>
      </c>
    </row>
    <row r="239">
      <c r="A239" s="11">
        <v>1.295536829E9</v>
      </c>
      <c r="B239" s="23">
        <v>4106897.0</v>
      </c>
      <c r="C239" s="7">
        <f t="shared" si="1"/>
        <v>315.4539374</v>
      </c>
      <c r="D239" s="12">
        <v>0.048</v>
      </c>
    </row>
    <row r="240">
      <c r="A240" s="11">
        <v>4.536544699E9</v>
      </c>
      <c r="B240" s="23">
        <v>5834806.0</v>
      </c>
      <c r="C240" s="7">
        <f t="shared" si="1"/>
        <v>777.4970923</v>
      </c>
      <c r="D240" s="12">
        <v>0.038</v>
      </c>
    </row>
    <row r="241">
      <c r="A241" s="11">
        <v>3.7724674865E10</v>
      </c>
      <c r="B241" s="23">
        <v>3.7752304E7</v>
      </c>
      <c r="C241" s="7">
        <f t="shared" si="1"/>
        <v>999.2681471</v>
      </c>
      <c r="D241" s="12">
        <v>0.044</v>
      </c>
    </row>
    <row r="242">
      <c r="A242" s="11">
        <v>4.075049537E9</v>
      </c>
      <c r="B242" s="23">
        <v>8736736.0</v>
      </c>
      <c r="C242" s="7">
        <f t="shared" si="1"/>
        <v>466.4269971</v>
      </c>
      <c r="D242" s="12">
        <v>0.056</v>
      </c>
    </row>
    <row r="243">
      <c r="A243" s="11">
        <v>3.546791603E9</v>
      </c>
      <c r="B243" s="23">
        <v>1.0046967E7</v>
      </c>
      <c r="C243" s="7">
        <f t="shared" si="1"/>
        <v>353.021126</v>
      </c>
      <c r="D243" s="12">
        <v>0.062</v>
      </c>
    </row>
    <row r="244">
      <c r="A244" s="11">
        <v>1.945327546E9</v>
      </c>
      <c r="B244" s="23">
        <v>3522294.0</v>
      </c>
      <c r="C244" s="7">
        <f t="shared" si="1"/>
        <v>552.2899412</v>
      </c>
      <c r="D244" s="12">
        <v>0.074</v>
      </c>
    </row>
    <row r="245">
      <c r="A245" s="11">
        <v>4.4138014092E10</v>
      </c>
      <c r="B245" s="23">
        <v>5416015.0</v>
      </c>
      <c r="C245" s="7">
        <f t="shared" si="1"/>
        <v>8149.5369</v>
      </c>
      <c r="D245" s="12">
        <v>0.048</v>
      </c>
    </row>
    <row r="246">
      <c r="A246" s="11">
        <v>1.674685126E9</v>
      </c>
      <c r="B246" s="23">
        <v>1.9097676E7</v>
      </c>
      <c r="C246" s="7">
        <f t="shared" si="1"/>
        <v>87.69051931</v>
      </c>
      <c r="D246" s="12">
        <v>0.044</v>
      </c>
    </row>
    <row r="247">
      <c r="A247" s="11">
        <v>7.6553443E7</v>
      </c>
      <c r="B247" s="23">
        <v>1484337.0</v>
      </c>
      <c r="C247" s="7">
        <f t="shared" si="1"/>
        <v>51.57416611</v>
      </c>
      <c r="D247" s="12">
        <v>0.103</v>
      </c>
    </row>
    <row r="248">
      <c r="A248" s="11">
        <v>4.877602012E9</v>
      </c>
      <c r="B248" s="23">
        <v>1.47187353E8</v>
      </c>
      <c r="C248" s="7">
        <f t="shared" si="1"/>
        <v>33.13873042</v>
      </c>
      <c r="D248" s="12">
        <v>0.05</v>
      </c>
    </row>
    <row r="249">
      <c r="A249" s="11">
        <v>6.18433501E8</v>
      </c>
      <c r="B249" s="23">
        <v>8328312.0</v>
      </c>
      <c r="C249" s="7">
        <f t="shared" si="1"/>
        <v>74.25676428</v>
      </c>
      <c r="D249" s="12">
        <v>0.047</v>
      </c>
    </row>
    <row r="250">
      <c r="A250" s="11">
        <v>1.079478388E9</v>
      </c>
      <c r="B250" s="23">
        <v>1.4235075E7</v>
      </c>
      <c r="C250" s="7">
        <f t="shared" si="1"/>
        <v>75.83229368</v>
      </c>
      <c r="D250" s="12">
        <v>0.16</v>
      </c>
    </row>
    <row r="251">
      <c r="A251" s="8"/>
      <c r="B251" s="23">
        <v>5.7187942E7</v>
      </c>
      <c r="C251" s="7">
        <f t="shared" si="1"/>
        <v>0</v>
      </c>
      <c r="D251" s="12">
        <v>0.16</v>
      </c>
    </row>
    <row r="252">
      <c r="A252" s="11">
        <v>1.18E11</v>
      </c>
      <c r="B252" s="23">
        <v>8910851.0</v>
      </c>
      <c r="C252" s="7">
        <f t="shared" si="1"/>
        <v>13242.2818</v>
      </c>
      <c r="D252" s="12">
        <v>0.086</v>
      </c>
    </row>
    <row r="253">
      <c r="A253" s="8"/>
      <c r="B253" s="23">
        <v>3.0728747E7</v>
      </c>
      <c r="C253" s="7">
        <f t="shared" si="1"/>
        <v>0</v>
      </c>
      <c r="D253" s="12">
        <v>0.086</v>
      </c>
    </row>
    <row r="254">
      <c r="A254" s="11">
        <v>1.3182872555E10</v>
      </c>
      <c r="B254" s="23">
        <v>1.4197289E7</v>
      </c>
      <c r="C254" s="7">
        <f t="shared" si="1"/>
        <v>928.548581</v>
      </c>
      <c r="D254" s="12">
        <v>0.035</v>
      </c>
    </row>
    <row r="255">
      <c r="A255" s="11">
        <v>1.349326983E9</v>
      </c>
      <c r="B255" s="23">
        <v>4.9561256E7</v>
      </c>
      <c r="C255" s="7">
        <f t="shared" si="1"/>
        <v>27.22543963</v>
      </c>
      <c r="D255" s="12">
        <v>0.052</v>
      </c>
    </row>
    <row r="256">
      <c r="A256" s="11">
        <v>1.0383560998E10</v>
      </c>
      <c r="B256" s="23">
        <v>1933719.0</v>
      </c>
      <c r="C256" s="7">
        <f t="shared" si="1"/>
        <v>5369.736243</v>
      </c>
      <c r="D256" s="12">
        <v>0.035</v>
      </c>
    </row>
    <row r="257">
      <c r="A257" s="11">
        <v>1.332328986E9</v>
      </c>
      <c r="B257" s="23">
        <v>1972199.0</v>
      </c>
      <c r="C257" s="7">
        <f t="shared" si="1"/>
        <v>675.5550459</v>
      </c>
      <c r="D257" s="12">
        <v>0.052</v>
      </c>
    </row>
    <row r="258">
      <c r="A258" s="11">
        <v>2.2066101341E10</v>
      </c>
      <c r="B258" s="23">
        <v>1153929.0</v>
      </c>
      <c r="C258" s="7">
        <f t="shared" si="1"/>
        <v>19122.58149</v>
      </c>
      <c r="D258" s="12">
        <v>0.053</v>
      </c>
    </row>
    <row r="259">
      <c r="A259" s="11">
        <v>5.840503703E9</v>
      </c>
      <c r="B259" s="23">
        <v>4185106.0</v>
      </c>
      <c r="C259" s="7">
        <f t="shared" si="1"/>
        <v>1395.544988</v>
      </c>
      <c r="D259" s="12">
        <v>0.072</v>
      </c>
    </row>
    <row r="260">
      <c r="A260" s="11">
        <v>3.653822712E9</v>
      </c>
      <c r="B260" s="23">
        <v>1.8260044E7</v>
      </c>
      <c r="C260" s="7">
        <f t="shared" si="1"/>
        <v>200.0993378</v>
      </c>
      <c r="D260" s="12">
        <v>0.06</v>
      </c>
    </row>
    <row r="261">
      <c r="A261" s="11">
        <v>6.777384733E9</v>
      </c>
      <c r="B261" s="23">
        <v>9118386.0</v>
      </c>
      <c r="C261" s="7">
        <f t="shared" si="1"/>
        <v>743.2658294</v>
      </c>
      <c r="D261" s="12">
        <v>0.06</v>
      </c>
    </row>
    <row r="262">
      <c r="A262" s="11">
        <v>2.461666315E9</v>
      </c>
      <c r="B262" s="23">
        <v>1.9595026E7</v>
      </c>
      <c r="C262" s="7">
        <f t="shared" si="1"/>
        <v>125.6271012</v>
      </c>
      <c r="D262" s="10">
        <f>if(AND(A262=A263,B262=B262+1,ISBLANK(D263)),D262,D263)</f>
        <v>0.063</v>
      </c>
    </row>
    <row r="263">
      <c r="A263" s="11">
        <v>1.911563665E9</v>
      </c>
      <c r="B263" s="23">
        <v>1516920.0</v>
      </c>
      <c r="C263" s="7">
        <f t="shared" si="1"/>
        <v>1260.161159</v>
      </c>
      <c r="D263" s="12">
        <v>0.063</v>
      </c>
    </row>
    <row r="264">
      <c r="A264" s="11">
        <v>5.272617196E9</v>
      </c>
      <c r="B264" s="23">
        <v>1.0314678E7</v>
      </c>
      <c r="C264" s="7">
        <f t="shared" si="1"/>
        <v>511.1761313</v>
      </c>
      <c r="D264" s="12">
        <v>0.047</v>
      </c>
    </row>
    <row r="265">
      <c r="A265" s="11">
        <v>4.7124925462E10</v>
      </c>
      <c r="B265" s="23">
        <v>5532139.0</v>
      </c>
      <c r="C265" s="7">
        <f t="shared" si="1"/>
        <v>8518.391433</v>
      </c>
      <c r="D265" s="12">
        <v>0.028</v>
      </c>
    </row>
    <row r="266">
      <c r="A266" s="11">
        <v>4.39158233E8</v>
      </c>
      <c r="B266" s="23">
        <v>4.235379E7</v>
      </c>
      <c r="C266" s="7">
        <f t="shared" si="1"/>
        <v>10.36880603</v>
      </c>
      <c r="D266" s="12">
        <v>0.067</v>
      </c>
    </row>
    <row r="267">
      <c r="A267" s="11">
        <v>6.001153318E9</v>
      </c>
      <c r="B267" s="23">
        <v>2.2762525E7</v>
      </c>
      <c r="C267" s="7">
        <f t="shared" si="1"/>
        <v>263.6418112</v>
      </c>
      <c r="D267" s="12">
        <v>0.03</v>
      </c>
    </row>
    <row r="268">
      <c r="A268" s="11">
        <v>3.654031716E9</v>
      </c>
      <c r="B268" s="23">
        <v>1.4659646E7</v>
      </c>
      <c r="C268" s="7">
        <f t="shared" si="1"/>
        <v>249.2578413</v>
      </c>
      <c r="D268" s="12">
        <v>0.063</v>
      </c>
    </row>
    <row r="269">
      <c r="A269" s="11">
        <v>1.2E12</v>
      </c>
      <c r="B269" s="23">
        <v>5.8819038E7</v>
      </c>
      <c r="C269" s="7">
        <f t="shared" si="1"/>
        <v>20401.55774</v>
      </c>
      <c r="D269" s="12">
        <v>0.046</v>
      </c>
    </row>
    <row r="270">
      <c r="A270" s="11">
        <v>3.219487823E9</v>
      </c>
      <c r="B270" s="23">
        <v>8624280.0</v>
      </c>
      <c r="C270" s="7">
        <f t="shared" si="1"/>
        <v>373.3051134</v>
      </c>
      <c r="D270" s="12">
        <v>0.078</v>
      </c>
    </row>
    <row r="271">
      <c r="A271" s="11">
        <v>1.69E11</v>
      </c>
      <c r="B271" s="23">
        <v>9140259.0</v>
      </c>
      <c r="C271" s="7">
        <f t="shared" si="1"/>
        <v>18489.62923</v>
      </c>
      <c r="D271" s="12">
        <v>0.078</v>
      </c>
    </row>
    <row r="272">
      <c r="A272" s="11">
        <v>4.94E11</v>
      </c>
      <c r="B272" s="23">
        <v>1.1030628E7</v>
      </c>
      <c r="C272" s="7">
        <f t="shared" si="1"/>
        <v>44784.39487</v>
      </c>
      <c r="D272" s="12">
        <v>0.045</v>
      </c>
    </row>
    <row r="273">
      <c r="A273" s="11">
        <v>1.6E11</v>
      </c>
      <c r="B273" s="23">
        <v>1.3138299E7</v>
      </c>
      <c r="C273" s="7">
        <f t="shared" si="1"/>
        <v>12178.13661</v>
      </c>
      <c r="D273" s="12">
        <v>0.022</v>
      </c>
    </row>
    <row r="274">
      <c r="A274" s="11">
        <v>4.16E12</v>
      </c>
      <c r="B274" s="23">
        <v>5.0222996E7</v>
      </c>
      <c r="C274" s="7">
        <f t="shared" si="1"/>
        <v>82830.58223</v>
      </c>
      <c r="D274" s="12">
        <v>0.078</v>
      </c>
    </row>
    <row r="275">
      <c r="A275" s="11">
        <v>2.215268913E10</v>
      </c>
      <c r="B275" s="23">
        <v>1951715.0</v>
      </c>
      <c r="C275" s="7">
        <f t="shared" si="1"/>
        <v>11350.37089</v>
      </c>
      <c r="D275" s="12">
        <v>0.035</v>
      </c>
    </row>
    <row r="276">
      <c r="A276" s="11">
        <v>1.525113501E9</v>
      </c>
      <c r="B276" s="23">
        <v>1989873.0</v>
      </c>
      <c r="C276" s="7">
        <f t="shared" si="1"/>
        <v>766.4376073</v>
      </c>
      <c r="D276" s="12">
        <v>0.048</v>
      </c>
    </row>
    <row r="277">
      <c r="A277" s="11">
        <v>1.768619058E9</v>
      </c>
      <c r="B277" s="23">
        <v>1173678.0</v>
      </c>
      <c r="C277" s="7">
        <f t="shared" si="1"/>
        <v>1506.903135</v>
      </c>
      <c r="D277" s="12">
        <v>0.041</v>
      </c>
    </row>
    <row r="278">
      <c r="A278" s="11">
        <v>6.514271488E9</v>
      </c>
      <c r="B278" s="23">
        <v>1.8601342E7</v>
      </c>
      <c r="C278" s="7">
        <f t="shared" si="1"/>
        <v>350.2043825</v>
      </c>
      <c r="D278" s="10"/>
    </row>
    <row r="279">
      <c r="A279" s="11">
        <v>9.2783947368E10</v>
      </c>
      <c r="B279" s="23">
        <v>9520571.0</v>
      </c>
      <c r="C279" s="7">
        <f t="shared" si="1"/>
        <v>9745.628426</v>
      </c>
      <c r="D279" s="12">
        <v>0.033</v>
      </c>
    </row>
    <row r="280">
      <c r="A280" s="11">
        <v>8.0244281E8</v>
      </c>
      <c r="B280" s="23">
        <v>5641182.0</v>
      </c>
      <c r="C280" s="7">
        <f t="shared" si="1"/>
        <v>142.2472826</v>
      </c>
      <c r="D280" s="12">
        <v>0.053</v>
      </c>
    </row>
    <row r="281">
      <c r="A281" s="11">
        <v>1.267997923E9</v>
      </c>
      <c r="B281" s="23">
        <v>2.0103945E7</v>
      </c>
      <c r="C281" s="7">
        <f t="shared" si="1"/>
        <v>63.07209471</v>
      </c>
      <c r="D281" s="12">
        <v>0.046</v>
      </c>
    </row>
    <row r="282">
      <c r="A282" s="8"/>
      <c r="B282" s="23">
        <v>1550905.0</v>
      </c>
      <c r="C282" s="7">
        <f t="shared" si="1"/>
        <v>0</v>
      </c>
      <c r="D282" s="12">
        <v>0.021</v>
      </c>
    </row>
    <row r="283">
      <c r="A283" s="11">
        <v>6.007061224E9</v>
      </c>
      <c r="B283" s="23">
        <v>3995146.0</v>
      </c>
      <c r="C283" s="7">
        <f t="shared" si="1"/>
        <v>1503.589912</v>
      </c>
      <c r="D283" s="12">
        <v>0.053</v>
      </c>
    </row>
    <row r="284">
      <c r="A284" s="8"/>
      <c r="B284" s="23">
        <v>2.3361025E7</v>
      </c>
      <c r="C284" s="7">
        <f t="shared" si="1"/>
        <v>0</v>
      </c>
      <c r="D284" s="10"/>
    </row>
    <row r="285">
      <c r="A285" s="11">
        <v>7.2309738921E10</v>
      </c>
      <c r="B285" s="23">
        <v>1.4573338E7</v>
      </c>
      <c r="C285" s="7">
        <f t="shared" si="1"/>
        <v>4961.782875</v>
      </c>
      <c r="D285" s="12">
        <v>0.028</v>
      </c>
    </row>
    <row r="286">
      <c r="A286" s="11">
        <v>7.6261998623E10</v>
      </c>
      <c r="B286" s="23">
        <v>1.2825031E7</v>
      </c>
      <c r="C286" s="7">
        <f t="shared" si="1"/>
        <v>5946.340295</v>
      </c>
      <c r="D286" s="12">
        <v>0.03</v>
      </c>
    </row>
    <row r="287">
      <c r="A287" s="11">
        <v>8.9285087395E10</v>
      </c>
      <c r="B287" s="23">
        <v>1.5094967E7</v>
      </c>
      <c r="C287" s="7">
        <f t="shared" si="1"/>
        <v>5914.891195</v>
      </c>
      <c r="D287" s="12">
        <v>0.024</v>
      </c>
    </row>
    <row r="288">
      <c r="A288" s="11">
        <v>5.33E11</v>
      </c>
      <c r="B288" s="23">
        <v>6.0486276E7</v>
      </c>
      <c r="C288" s="7">
        <f t="shared" si="1"/>
        <v>8811.916277</v>
      </c>
      <c r="D288" s="12">
        <v>0.05</v>
      </c>
    </row>
    <row r="289">
      <c r="A289" s="11">
        <v>1.574622441E10</v>
      </c>
      <c r="B289" s="23">
        <v>8926687.0</v>
      </c>
      <c r="C289" s="7">
        <f t="shared" si="1"/>
        <v>1763.949426</v>
      </c>
      <c r="D289" s="12">
        <v>0.037</v>
      </c>
    </row>
    <row r="290">
      <c r="A290" s="11">
        <v>1.080774006E9</v>
      </c>
      <c r="B290" s="23">
        <v>9380854.0</v>
      </c>
      <c r="C290" s="7">
        <f t="shared" si="1"/>
        <v>115.2106201</v>
      </c>
      <c r="D290" s="12">
        <v>0.046</v>
      </c>
    </row>
    <row r="291">
      <c r="A291" s="11">
        <v>1.16E11</v>
      </c>
      <c r="B291" s="23">
        <v>1.1371325E7</v>
      </c>
      <c r="C291" s="7">
        <f t="shared" si="1"/>
        <v>10201.09794</v>
      </c>
      <c r="D291" s="12">
        <v>0.033</v>
      </c>
    </row>
    <row r="292">
      <c r="A292" s="11">
        <v>4.297E8</v>
      </c>
      <c r="B292" s="23">
        <v>1.3559296E7</v>
      </c>
      <c r="C292" s="7">
        <f t="shared" si="1"/>
        <v>31.69043585</v>
      </c>
      <c r="D292" s="12">
        <v>0.062</v>
      </c>
    </row>
    <row r="293">
      <c r="A293" s="11">
        <v>3.534771969E9</v>
      </c>
      <c r="B293" s="23">
        <v>1969341.0</v>
      </c>
      <c r="C293" s="7">
        <f t="shared" si="1"/>
        <v>1794.900918</v>
      </c>
      <c r="D293" s="12">
        <v>0.038</v>
      </c>
    </row>
    <row r="294">
      <c r="A294" s="11">
        <v>1.140135142E10</v>
      </c>
      <c r="B294" s="23">
        <v>2008921.0</v>
      </c>
      <c r="C294" s="7">
        <f t="shared" si="1"/>
        <v>5675.360763</v>
      </c>
      <c r="D294" s="12">
        <v>0.053</v>
      </c>
    </row>
    <row r="295">
      <c r="A295" s="11">
        <v>3.5291349277E10</v>
      </c>
      <c r="B295" s="23">
        <v>1193148.0</v>
      </c>
      <c r="C295" s="7">
        <f t="shared" si="1"/>
        <v>29578.35011</v>
      </c>
      <c r="D295" s="12">
        <v>0.056</v>
      </c>
    </row>
    <row r="296">
      <c r="A296" s="11">
        <v>4.091020249E9</v>
      </c>
      <c r="B296" s="23">
        <v>1.3076978E7</v>
      </c>
      <c r="C296" s="7">
        <f t="shared" si="1"/>
        <v>312.841411</v>
      </c>
      <c r="D296" s="12">
        <v>0.06</v>
      </c>
    </row>
    <row r="297">
      <c r="A297" s="11">
        <v>1.133644295E9</v>
      </c>
      <c r="B297" s="23">
        <v>4349921.0</v>
      </c>
      <c r="C297" s="7">
        <f t="shared" si="1"/>
        <v>260.6126169</v>
      </c>
      <c r="D297" s="12">
        <v>0.062</v>
      </c>
    </row>
    <row r="298">
      <c r="A298" s="11">
        <v>1.92E11</v>
      </c>
      <c r="B298" s="23">
        <v>1.8976588E7</v>
      </c>
      <c r="C298" s="7">
        <f t="shared" si="1"/>
        <v>10117.73033</v>
      </c>
      <c r="D298" s="12">
        <v>0.1</v>
      </c>
    </row>
    <row r="299">
      <c r="A299" s="11">
        <v>1.2736856485E10</v>
      </c>
      <c r="B299" s="23">
        <v>696167.0</v>
      </c>
      <c r="C299" s="7">
        <f t="shared" si="1"/>
        <v>18295.69124</v>
      </c>
      <c r="D299" s="12">
        <v>0.061</v>
      </c>
    </row>
    <row r="300">
      <c r="A300" s="11">
        <v>2.33E11</v>
      </c>
      <c r="B300" s="23">
        <v>9940929.0</v>
      </c>
      <c r="C300" s="7">
        <f t="shared" si="1"/>
        <v>23438.45329</v>
      </c>
      <c r="D300" s="12">
        <v>0.081</v>
      </c>
    </row>
    <row r="301">
      <c r="A301" s="11">
        <v>5.505984456E9</v>
      </c>
      <c r="B301" s="23">
        <v>5751976.0</v>
      </c>
      <c r="C301" s="7">
        <f t="shared" si="1"/>
        <v>957.2335587</v>
      </c>
      <c r="D301" s="12">
        <v>0.071</v>
      </c>
    </row>
    <row r="302">
      <c r="A302" s="11">
        <v>1.2903546765E10</v>
      </c>
      <c r="B302" s="23">
        <v>1586624.0</v>
      </c>
      <c r="C302" s="7">
        <f t="shared" si="1"/>
        <v>8132.706152</v>
      </c>
      <c r="D302" s="12">
        <v>0.062</v>
      </c>
    </row>
    <row r="303">
      <c r="A303" s="11">
        <v>2.3052044813E10</v>
      </c>
      <c r="B303" s="23">
        <v>2.0624343E7</v>
      </c>
      <c r="C303" s="7">
        <f t="shared" si="1"/>
        <v>1117.710504</v>
      </c>
      <c r="D303" s="12">
        <v>0.072</v>
      </c>
    </row>
    <row r="304">
      <c r="A304" s="11">
        <v>9.679304971E9</v>
      </c>
      <c r="B304" s="23">
        <v>2.3967265E7</v>
      </c>
      <c r="C304" s="7">
        <f t="shared" si="1"/>
        <v>403.8552155</v>
      </c>
      <c r="D304" s="12">
        <v>0.058</v>
      </c>
    </row>
    <row r="305">
      <c r="A305" s="11">
        <v>6.4375288107E10</v>
      </c>
      <c r="B305" s="23">
        <v>1.5013694E7</v>
      </c>
      <c r="C305" s="7">
        <f t="shared" si="1"/>
        <v>4287.771424</v>
      </c>
      <c r="D305" s="12">
        <v>0.064</v>
      </c>
    </row>
    <row r="306">
      <c r="A306" s="11">
        <v>1.6E11</v>
      </c>
      <c r="B306" s="23">
        <v>9232753.0</v>
      </c>
      <c r="C306" s="7">
        <f t="shared" si="1"/>
        <v>17329.60906</v>
      </c>
      <c r="D306" s="12">
        <v>0.091</v>
      </c>
    </row>
    <row r="307">
      <c r="A307" s="11">
        <v>6.24014781E9</v>
      </c>
      <c r="B307" s="23">
        <v>3.3987213E7</v>
      </c>
      <c r="C307" s="7">
        <f t="shared" si="1"/>
        <v>183.60281</v>
      </c>
      <c r="D307" s="12">
        <v>0.049</v>
      </c>
    </row>
    <row r="308">
      <c r="A308" s="11">
        <v>1.154899793E9</v>
      </c>
      <c r="B308" s="23">
        <v>1.3985961E7</v>
      </c>
      <c r="C308" s="7">
        <f t="shared" si="1"/>
        <v>82.57564804</v>
      </c>
      <c r="D308" s="12">
        <v>0.049</v>
      </c>
    </row>
    <row r="309">
      <c r="A309" s="11">
        <v>1.25E11</v>
      </c>
      <c r="B309" s="23">
        <v>1986701.0</v>
      </c>
      <c r="C309" s="7">
        <f t="shared" si="1"/>
        <v>62918.37574</v>
      </c>
      <c r="D309" s="12">
        <v>0.074</v>
      </c>
    </row>
    <row r="310">
      <c r="A310" s="11">
        <v>1.34E12</v>
      </c>
      <c r="B310" s="23">
        <v>2029516.0</v>
      </c>
      <c r="C310" s="7">
        <f t="shared" si="1"/>
        <v>660255.9428</v>
      </c>
      <c r="D310" s="12">
        <v>0.102</v>
      </c>
    </row>
    <row r="311">
      <c r="A311" s="11">
        <v>1.88E12</v>
      </c>
      <c r="B311" s="23">
        <v>1212159.0</v>
      </c>
      <c r="C311" s="7">
        <f t="shared" si="1"/>
        <v>1550951.649</v>
      </c>
      <c r="D311" s="12">
        <v>0.105</v>
      </c>
    </row>
    <row r="312">
      <c r="A312" s="11">
        <v>1.3E11</v>
      </c>
      <c r="B312" s="23">
        <v>715996.0</v>
      </c>
      <c r="C312" s="7">
        <f t="shared" si="1"/>
        <v>181565.2601</v>
      </c>
      <c r="D312" s="12">
        <v>0.088</v>
      </c>
    </row>
    <row r="313">
      <c r="A313" s="11">
        <v>5.2720966883E10</v>
      </c>
      <c r="B313" s="23">
        <v>1.038111E7</v>
      </c>
      <c r="C313" s="7">
        <f t="shared" si="1"/>
        <v>5078.54814</v>
      </c>
      <c r="D313" s="12">
        <v>0.072</v>
      </c>
    </row>
    <row r="314">
      <c r="A314" s="11">
        <v>7.922983043E9</v>
      </c>
      <c r="B314" s="23">
        <v>5865491.0</v>
      </c>
      <c r="C314" s="7">
        <f t="shared" si="1"/>
        <v>1350.779166</v>
      </c>
      <c r="D314" s="12">
        <v>0.093</v>
      </c>
    </row>
    <row r="315">
      <c r="A315" s="11">
        <v>1.05E11</v>
      </c>
      <c r="B315" s="23">
        <v>1624228.0</v>
      </c>
      <c r="C315" s="7">
        <f t="shared" si="1"/>
        <v>64646.09648</v>
      </c>
      <c r="D315" s="12">
        <v>0.067</v>
      </c>
    </row>
    <row r="316">
      <c r="A316" s="11">
        <v>1.614595291E9</v>
      </c>
      <c r="B316" s="23">
        <v>2.1156272E7</v>
      </c>
      <c r="C316" s="7">
        <f t="shared" si="1"/>
        <v>76.31757103</v>
      </c>
      <c r="D316" s="12">
        <v>0.067</v>
      </c>
    </row>
    <row r="317">
      <c r="A317" s="11">
        <v>1.12E12</v>
      </c>
      <c r="B317" s="23">
        <v>2.4581367E7</v>
      </c>
      <c r="C317" s="7">
        <f t="shared" si="1"/>
        <v>45562.96645</v>
      </c>
      <c r="D317" s="12">
        <v>0.081</v>
      </c>
    </row>
    <row r="318">
      <c r="A318" s="11">
        <v>2.535333632E9</v>
      </c>
      <c r="B318" s="23">
        <v>1.5457531E7</v>
      </c>
      <c r="C318" s="7">
        <f t="shared" si="1"/>
        <v>164.0193141</v>
      </c>
      <c r="D318" s="13"/>
    </row>
    <row r="319">
      <c r="A319" s="11">
        <v>8.313047744E9</v>
      </c>
      <c r="B319" s="23">
        <v>9540362.0</v>
      </c>
      <c r="C319" s="7">
        <f t="shared" si="1"/>
        <v>871.3555884</v>
      </c>
      <c r="D319" s="12">
        <v>0.062</v>
      </c>
    </row>
    <row r="320">
      <c r="A320" s="11">
        <v>2.491800559E9</v>
      </c>
      <c r="B320" s="23">
        <v>2.018049E7</v>
      </c>
      <c r="C320" s="7">
        <f t="shared" si="1"/>
        <v>123.4757213</v>
      </c>
      <c r="D320" s="10"/>
    </row>
    <row r="321">
      <c r="A321" s="11">
        <v>1.2159225E10</v>
      </c>
      <c r="B321" s="23">
        <v>1.4416737E7</v>
      </c>
      <c r="C321" s="7">
        <f t="shared" si="1"/>
        <v>843.4103362</v>
      </c>
      <c r="D321" s="12">
        <v>0.063</v>
      </c>
    </row>
    <row r="322">
      <c r="A322" s="11">
        <v>2.0196868009E10</v>
      </c>
      <c r="B322" s="23">
        <v>1.6511462E7</v>
      </c>
      <c r="C322" s="7">
        <f t="shared" si="1"/>
        <v>1223.202888</v>
      </c>
      <c r="D322" s="12">
        <v>0.074</v>
      </c>
    </row>
    <row r="323">
      <c r="A323" s="11">
        <v>3.917620728E9</v>
      </c>
      <c r="B323" s="23">
        <v>5.2274945E7</v>
      </c>
      <c r="C323" s="7">
        <f t="shared" si="1"/>
        <v>74.94260832</v>
      </c>
      <c r="D323" s="12">
        <v>0.07</v>
      </c>
    </row>
    <row r="324">
      <c r="A324" s="11">
        <v>1.480656884E9</v>
      </c>
      <c r="B324" s="23">
        <v>2003910.0</v>
      </c>
      <c r="C324" s="7">
        <f t="shared" si="1"/>
        <v>738.8839239</v>
      </c>
      <c r="D324" s="12">
        <v>0.071</v>
      </c>
    </row>
    <row r="325">
      <c r="A325" s="11">
        <v>2.671401083E9</v>
      </c>
      <c r="B325" s="23">
        <v>1230985.0</v>
      </c>
      <c r="C325" s="7">
        <f t="shared" si="1"/>
        <v>2170.132929</v>
      </c>
      <c r="D325" s="12">
        <v>0.033</v>
      </c>
    </row>
    <row r="326">
      <c r="A326" s="11">
        <v>1.15989156E9</v>
      </c>
      <c r="B326" s="23">
        <v>736296.0</v>
      </c>
      <c r="C326" s="7">
        <f t="shared" si="1"/>
        <v>1575.306073</v>
      </c>
      <c r="D326" s="12">
        <v>0.085</v>
      </c>
    </row>
    <row r="327">
      <c r="A327" s="11">
        <v>4.01E11</v>
      </c>
      <c r="B327" s="23">
        <v>5978727.0</v>
      </c>
      <c r="C327" s="7">
        <f t="shared" si="1"/>
        <v>67071.13404</v>
      </c>
      <c r="D327" s="12">
        <v>0.083</v>
      </c>
    </row>
    <row r="328">
      <c r="A328" s="11">
        <v>3.436961385E9</v>
      </c>
      <c r="B328" s="23">
        <v>1.5906483E7</v>
      </c>
      <c r="C328" s="7">
        <f t="shared" si="1"/>
        <v>216.0729927</v>
      </c>
      <c r="D328" s="12">
        <v>0.085</v>
      </c>
    </row>
    <row r="329">
      <c r="A329" s="11">
        <v>1.71E11</v>
      </c>
      <c r="B329" s="23">
        <v>2.0820525E7</v>
      </c>
      <c r="C329" s="7">
        <f t="shared" si="1"/>
        <v>8213.049383</v>
      </c>
      <c r="D329" s="12">
        <v>0.098</v>
      </c>
    </row>
    <row r="330">
      <c r="A330" s="11">
        <v>1.9E11</v>
      </c>
      <c r="B330" s="23">
        <v>1.4853572E7</v>
      </c>
      <c r="C330" s="7">
        <f t="shared" si="1"/>
        <v>12791.53593</v>
      </c>
      <c r="D330" s="12">
        <v>0.059</v>
      </c>
    </row>
    <row r="331">
      <c r="A331" s="11">
        <v>1.2E11</v>
      </c>
      <c r="B331" s="23">
        <v>1.7157042E7</v>
      </c>
      <c r="C331" s="7">
        <f t="shared" si="1"/>
        <v>6994.212639</v>
      </c>
      <c r="D331" s="12">
        <v>0.093</v>
      </c>
    </row>
    <row r="332">
      <c r="A332" s="11">
        <v>4.0585886769E10</v>
      </c>
      <c r="B332" s="23">
        <v>2.4860855E7</v>
      </c>
      <c r="C332" s="7">
        <f t="shared" si="1"/>
        <v>1632.52176</v>
      </c>
      <c r="D332" s="12">
        <v>0.044</v>
      </c>
    </row>
    <row r="333">
      <c r="A333" s="11">
        <v>3.07E11</v>
      </c>
      <c r="B333" s="23">
        <v>1.6092701E7</v>
      </c>
      <c r="C333" s="7">
        <f t="shared" si="1"/>
        <v>19076.9716</v>
      </c>
      <c r="D333" s="12">
        <v>0.057</v>
      </c>
    </row>
    <row r="334">
      <c r="A334" s="11">
        <v>8.15205233E8</v>
      </c>
      <c r="B334" s="23">
        <v>9054332.0</v>
      </c>
      <c r="C334" s="7">
        <f t="shared" si="1"/>
        <v>90.03482896</v>
      </c>
      <c r="D334" s="12">
        <v>0.052</v>
      </c>
    </row>
    <row r="335">
      <c r="A335" s="11">
        <v>1.1390468619E10</v>
      </c>
      <c r="B335" s="23">
        <v>5447900.0</v>
      </c>
      <c r="C335" s="7">
        <f t="shared" si="1"/>
        <v>2090.799871</v>
      </c>
      <c r="D335" s="12">
        <v>0.076</v>
      </c>
    </row>
    <row r="336">
      <c r="A336" s="11">
        <v>3.0318731991E10</v>
      </c>
      <c r="B336" s="23">
        <v>9173082.0</v>
      </c>
      <c r="C336" s="7">
        <f t="shared" si="1"/>
        <v>3305.184887</v>
      </c>
      <c r="D336" s="12">
        <v>0.055</v>
      </c>
    </row>
    <row r="337">
      <c r="A337" s="11">
        <v>2.0498926981E10</v>
      </c>
      <c r="B337" s="23">
        <v>1.65566E7</v>
      </c>
      <c r="C337" s="7">
        <f t="shared" si="1"/>
        <v>1238.112111</v>
      </c>
      <c r="D337" s="12">
        <v>0.086</v>
      </c>
    </row>
    <row r="338">
      <c r="A338" s="11">
        <v>6.09E11</v>
      </c>
      <c r="B338" s="23">
        <v>1.4605862E7</v>
      </c>
      <c r="C338" s="7">
        <f t="shared" si="1"/>
        <v>41695.5877</v>
      </c>
      <c r="D338" s="12">
        <v>0.072</v>
      </c>
    </row>
    <row r="339">
      <c r="A339" s="11">
        <v>2.27E11</v>
      </c>
      <c r="B339" s="23">
        <v>5514600.0</v>
      </c>
      <c r="C339" s="7">
        <f t="shared" si="1"/>
        <v>41163.45701</v>
      </c>
      <c r="D339" s="12">
        <v>0.089</v>
      </c>
    </row>
    <row r="340">
      <c r="A340" s="11">
        <v>2.63E11</v>
      </c>
      <c r="B340" s="23">
        <v>9295784.0</v>
      </c>
      <c r="C340" s="7">
        <f t="shared" si="1"/>
        <v>28292.39578</v>
      </c>
      <c r="D340" s="12">
        <v>0.103</v>
      </c>
    </row>
    <row r="341">
      <c r="A341" s="11">
        <v>1.96E11</v>
      </c>
      <c r="B341" s="23">
        <v>1.6791425E7</v>
      </c>
      <c r="C341" s="7">
        <f t="shared" si="1"/>
        <v>11672.62457</v>
      </c>
      <c r="D341" s="12">
        <v>0.052</v>
      </c>
    </row>
    <row r="342">
      <c r="A342" s="11">
        <v>3.8009344577E10</v>
      </c>
      <c r="B342" s="23">
        <v>1.4864646E7</v>
      </c>
      <c r="C342" s="7">
        <f t="shared" si="1"/>
        <v>2557.02992</v>
      </c>
      <c r="D342" s="12">
        <v>0.057</v>
      </c>
    </row>
    <row r="343">
      <c r="A343" s="11">
        <v>1.49E12</v>
      </c>
      <c r="B343" s="23">
        <v>5607200.0</v>
      </c>
      <c r="C343" s="7">
        <f t="shared" si="1"/>
        <v>265729.776</v>
      </c>
      <c r="D343" s="12">
        <v>0.073</v>
      </c>
    </row>
    <row r="344">
      <c r="A344" s="11">
        <v>9.063147901E9</v>
      </c>
      <c r="B344" s="23">
        <v>4.710515E7</v>
      </c>
      <c r="C344" s="7">
        <f t="shared" si="1"/>
        <v>192.4024847</v>
      </c>
      <c r="D344" s="12">
        <v>0.035</v>
      </c>
    </row>
    <row r="345">
      <c r="A345" s="11">
        <v>1.15E11</v>
      </c>
      <c r="B345" s="23">
        <v>80345.0</v>
      </c>
      <c r="C345" s="7">
        <f t="shared" si="1"/>
        <v>1431327.401</v>
      </c>
      <c r="D345" s="12">
        <v>0.051</v>
      </c>
    </row>
    <row r="346">
      <c r="A346" s="8"/>
      <c r="B346" s="23">
        <v>81223.0</v>
      </c>
      <c r="C346" s="7">
        <f t="shared" si="1"/>
        <v>0</v>
      </c>
      <c r="D346" s="12">
        <v>0.011</v>
      </c>
    </row>
    <row r="347">
      <c r="A347" s="11">
        <v>1.23E11</v>
      </c>
      <c r="B347" s="23">
        <v>4.678775E7</v>
      </c>
      <c r="C347" s="7">
        <f t="shared" si="1"/>
        <v>2628.893247</v>
      </c>
      <c r="D347" s="12">
        <v>0.079</v>
      </c>
    </row>
    <row r="348">
      <c r="A348" s="11">
        <v>8.972965061E9</v>
      </c>
      <c r="B348" s="23">
        <v>81877.0</v>
      </c>
      <c r="C348" s="7">
        <f t="shared" si="1"/>
        <v>109590.7894</v>
      </c>
      <c r="D348" s="12">
        <v>0.099</v>
      </c>
    </row>
    <row r="349">
      <c r="A349" s="11">
        <v>3.489077374E10</v>
      </c>
      <c r="B349" s="23">
        <v>81292.0</v>
      </c>
      <c r="C349" s="7">
        <f t="shared" si="1"/>
        <v>429203.0426</v>
      </c>
      <c r="D349" s="12">
        <v>0.036</v>
      </c>
    </row>
    <row r="350">
      <c r="A350" s="11">
        <v>1.7649751244E10</v>
      </c>
      <c r="B350" s="23">
        <v>4.650935E7</v>
      </c>
      <c r="C350" s="7">
        <f t="shared" si="1"/>
        <v>379.4882372</v>
      </c>
      <c r="D350" s="12">
        <v>0.109</v>
      </c>
    </row>
    <row r="351">
      <c r="A351" s="11">
        <v>1.9949284975E10</v>
      </c>
      <c r="B351" s="23">
        <v>81812.0</v>
      </c>
      <c r="C351" s="7">
        <f t="shared" si="1"/>
        <v>243843.0178</v>
      </c>
      <c r="D351" s="12">
        <v>0.031</v>
      </c>
    </row>
    <row r="352">
      <c r="A352" s="11">
        <v>1.7538461033E10</v>
      </c>
      <c r="B352" s="23">
        <v>1.42114903E8</v>
      </c>
      <c r="C352" s="7">
        <f t="shared" si="1"/>
        <v>123.4104282</v>
      </c>
      <c r="D352" s="12">
        <v>0.026</v>
      </c>
    </row>
    <row r="353">
      <c r="A353" s="11">
        <v>1.83E11</v>
      </c>
      <c r="B353" s="23">
        <v>79969.0</v>
      </c>
      <c r="C353" s="7">
        <f t="shared" si="1"/>
        <v>2288386.75</v>
      </c>
      <c r="D353" s="12">
        <v>0.045</v>
      </c>
    </row>
    <row r="354">
      <c r="A354" s="11">
        <v>2.1099833784E10</v>
      </c>
      <c r="B354" s="23">
        <v>4.62582E7</v>
      </c>
      <c r="C354" s="7">
        <f t="shared" si="1"/>
        <v>456.1317514</v>
      </c>
      <c r="D354" s="12">
        <v>0.049</v>
      </c>
    </row>
    <row r="355">
      <c r="A355" s="11">
        <v>1.03E11</v>
      </c>
      <c r="B355" s="23">
        <v>1.41956409E8</v>
      </c>
      <c r="C355" s="7">
        <f t="shared" si="1"/>
        <v>725.5748488</v>
      </c>
      <c r="D355" s="12">
        <v>0.025</v>
      </c>
    </row>
    <row r="356">
      <c r="A356" s="11">
        <v>9.854042165E9</v>
      </c>
      <c r="B356" s="23">
        <v>78659.0</v>
      </c>
      <c r="C356" s="7">
        <f t="shared" si="1"/>
        <v>125275.4569</v>
      </c>
      <c r="D356" s="12">
        <v>0.043</v>
      </c>
    </row>
    <row r="357">
      <c r="A357" s="8"/>
      <c r="B357" s="23">
        <v>77907.0</v>
      </c>
      <c r="C357" s="7">
        <f t="shared" si="1"/>
        <v>0</v>
      </c>
      <c r="D357" s="10">
        <f>if(AND(A318=A319,B318=B318+1,ISBLANK(D319)),D318,D319)</f>
        <v>0.062</v>
      </c>
    </row>
    <row r="358">
      <c r="A358" s="11">
        <v>4.15E11</v>
      </c>
      <c r="B358" s="23">
        <v>78360.0</v>
      </c>
      <c r="C358" s="7">
        <f t="shared" si="1"/>
        <v>5296069.423</v>
      </c>
      <c r="D358" s="12">
        <v>0.081</v>
      </c>
    </row>
    <row r="359">
      <c r="A359" s="11">
        <v>1.660102346E9</v>
      </c>
      <c r="B359" s="23">
        <v>31247.0</v>
      </c>
      <c r="C359" s="7">
        <f t="shared" si="1"/>
        <v>53128.3754</v>
      </c>
      <c r="D359" s="12">
        <v>0.033</v>
      </c>
    </row>
    <row r="360">
      <c r="A360" s="8"/>
      <c r="B360" s="23">
        <v>5411000.0</v>
      </c>
      <c r="C360" s="7">
        <f t="shared" si="1"/>
        <v>0</v>
      </c>
      <c r="D360" s="10" t="str">
        <f t="shared" ref="D360:D361" si="2">if(AND(#REF!=#REF!,#REF!=#REF!+1,ISBLANK(#REF!)),#REF!,#REF!)</f>
        <v>#REF!</v>
      </c>
    </row>
    <row r="361">
      <c r="A361" s="8"/>
      <c r="B361" s="23">
        <v>7.0976584E7</v>
      </c>
      <c r="C361" s="7">
        <f t="shared" si="1"/>
        <v>0</v>
      </c>
      <c r="D361" s="10" t="str">
        <f t="shared" si="2"/>
        <v>#REF!</v>
      </c>
    </row>
    <row r="362">
      <c r="A362" s="11">
        <v>6.3101272E7</v>
      </c>
      <c r="B362" s="23">
        <v>5536000.0</v>
      </c>
      <c r="C362" s="7">
        <f t="shared" si="1"/>
        <v>11.39835116</v>
      </c>
      <c r="D362" s="12">
        <v>0.088</v>
      </c>
    </row>
    <row r="363">
      <c r="A363" s="11">
        <v>1.15152143E8</v>
      </c>
      <c r="B363" s="23">
        <v>7.1809219E7</v>
      </c>
      <c r="C363" s="7">
        <f t="shared" si="1"/>
        <v>1.603584395</v>
      </c>
      <c r="D363" s="12">
        <v>0.194</v>
      </c>
    </row>
    <row r="364">
      <c r="A364" s="11">
        <v>2.400519E8</v>
      </c>
      <c r="B364" s="23">
        <v>7.2660887E7</v>
      </c>
      <c r="C364" s="7">
        <f t="shared" si="1"/>
        <v>3.303729281</v>
      </c>
      <c r="D364" s="12">
        <v>0.085</v>
      </c>
    </row>
    <row r="365">
      <c r="A365" s="8"/>
      <c r="B365" s="23">
        <v>179928.0</v>
      </c>
      <c r="C365" s="7">
        <f t="shared" si="1"/>
        <v>0</v>
      </c>
      <c r="D365" s="10" t="str">
        <f>if(AND(#REF!=#REF!,#REF!=#REF!+1,ISBLANK(#REF!)),#REF!,#REF!)</f>
        <v>#REF!</v>
      </c>
    </row>
    <row r="366">
      <c r="A366" s="11">
        <v>5.3305639461E10</v>
      </c>
      <c r="B366" s="23">
        <v>100960.0</v>
      </c>
      <c r="C366" s="7">
        <f t="shared" si="1"/>
        <v>527987.7126</v>
      </c>
      <c r="D366" s="12">
        <v>0.077</v>
      </c>
    </row>
    <row r="367">
      <c r="A367" s="11">
        <v>3.081029666E9</v>
      </c>
      <c r="B367" s="23">
        <v>52058.0</v>
      </c>
      <c r="C367" s="7">
        <f t="shared" si="1"/>
        <v>59184.55696</v>
      </c>
      <c r="D367" s="12">
        <v>0.045</v>
      </c>
    </row>
    <row r="368">
      <c r="A368" s="11">
        <v>2.4332419E8</v>
      </c>
      <c r="B368" s="23">
        <v>58652.0</v>
      </c>
      <c r="C368" s="7">
        <f t="shared" si="1"/>
        <v>4148.608573</v>
      </c>
      <c r="D368" s="12">
        <v>0.058</v>
      </c>
    </row>
    <row r="369">
      <c r="A369" s="11">
        <v>4.00464593E8</v>
      </c>
      <c r="B369" s="23">
        <v>101617.0</v>
      </c>
      <c r="C369" s="7">
        <f t="shared" si="1"/>
        <v>3940.921234</v>
      </c>
      <c r="D369" s="12">
        <v>0.064</v>
      </c>
    </row>
    <row r="370">
      <c r="A370" s="11">
        <v>1.6704288E8</v>
      </c>
      <c r="B370" s="23">
        <v>52084.0</v>
      </c>
      <c r="C370" s="7">
        <f t="shared" si="1"/>
        <v>3207.182244</v>
      </c>
      <c r="D370" s="12">
        <v>0.057</v>
      </c>
    </row>
    <row r="371">
      <c r="A371" s="11">
        <v>2.57926882E8</v>
      </c>
      <c r="B371" s="23">
        <v>52150.0</v>
      </c>
      <c r="C371" s="7">
        <f t="shared" si="1"/>
        <v>4945.865427</v>
      </c>
      <c r="D371" s="12">
        <v>0.037</v>
      </c>
    </row>
    <row r="372">
      <c r="A372" s="11">
        <v>7.87693391E8</v>
      </c>
      <c r="B372" s="23">
        <v>55636.0</v>
      </c>
      <c r="C372" s="7">
        <f t="shared" si="1"/>
        <v>14157.98028</v>
      </c>
      <c r="D372" s="12">
        <v>0.04</v>
      </c>
    </row>
    <row r="373">
      <c r="A373" s="11">
        <v>3.44E11</v>
      </c>
      <c r="B373" s="23">
        <v>48421.0</v>
      </c>
      <c r="C373" s="7">
        <f t="shared" si="1"/>
        <v>7104355.548</v>
      </c>
      <c r="D373" s="12">
        <v>0.092</v>
      </c>
    </row>
    <row r="374">
      <c r="A374" s="11">
        <v>1.873452514E9</v>
      </c>
      <c r="B374" s="23">
        <v>2634145.0</v>
      </c>
      <c r="C374" s="7">
        <f t="shared" si="1"/>
        <v>711.2184462</v>
      </c>
      <c r="D374" s="10">
        <f>if(AND(A257=A258,B257=B257+1,ISBLANK(D258)),D257,D258)</f>
        <v>0.053</v>
      </c>
    </row>
    <row r="375">
      <c r="A375" s="11">
        <v>6.327552E9</v>
      </c>
      <c r="B375" s="23">
        <v>102655.0</v>
      </c>
      <c r="C375" s="7">
        <f t="shared" si="1"/>
        <v>61639.00443</v>
      </c>
      <c r="D375" s="12">
        <v>0.052</v>
      </c>
    </row>
    <row r="376">
      <c r="A376" s="11">
        <v>3.1195E9</v>
      </c>
      <c r="B376" s="23">
        <v>6762426.0</v>
      </c>
      <c r="C376" s="7">
        <f t="shared" si="1"/>
        <v>461.298948</v>
      </c>
      <c r="D376" s="12">
        <v>0.063</v>
      </c>
    </row>
    <row r="377">
      <c r="A377" s="11">
        <v>8.3175E8</v>
      </c>
      <c r="B377" s="23">
        <v>2643601.0</v>
      </c>
      <c r="C377" s="7">
        <f t="shared" si="1"/>
        <v>314.6276613</v>
      </c>
      <c r="D377" s="12">
        <v>0.04</v>
      </c>
    </row>
    <row r="378">
      <c r="A378" s="11">
        <v>3.480219E9</v>
      </c>
      <c r="B378" s="23">
        <v>108749.0</v>
      </c>
      <c r="C378" s="7">
        <f t="shared" si="1"/>
        <v>32002.30807</v>
      </c>
      <c r="D378" s="10">
        <f>if(AND(A105=A106,B105=B105+1,ISBLANK(D106)),D105,D106)</f>
        <v>0.072</v>
      </c>
    </row>
    <row r="379">
      <c r="A379" s="11">
        <v>8.397858185E9</v>
      </c>
      <c r="B379" s="23">
        <v>102951.0</v>
      </c>
      <c r="C379" s="7">
        <f t="shared" si="1"/>
        <v>81571.40955</v>
      </c>
      <c r="D379" s="12">
        <v>0.061</v>
      </c>
    </row>
    <row r="380">
      <c r="A380" s="11">
        <v>6.45E11</v>
      </c>
      <c r="B380" s="23">
        <v>6898825.0</v>
      </c>
      <c r="C380" s="7">
        <f t="shared" si="1"/>
        <v>93494.18198</v>
      </c>
      <c r="D380" s="12">
        <v>0.072</v>
      </c>
    </row>
    <row r="381">
      <c r="A381" s="11">
        <v>7.39E11</v>
      </c>
      <c r="B381" s="23">
        <v>70690.0</v>
      </c>
      <c r="C381" s="7">
        <f t="shared" si="1"/>
        <v>10454095.35</v>
      </c>
      <c r="D381" s="12">
        <v>0.088</v>
      </c>
    </row>
    <row r="382">
      <c r="A382" s="8"/>
      <c r="B382" s="23">
        <v>108908.0</v>
      </c>
      <c r="C382" s="7">
        <f t="shared" si="1"/>
        <v>0</v>
      </c>
      <c r="D382" s="10" t="str">
        <f>if(AND(#REF!=#REF!,#REF!=#REF!+1,ISBLANK(#REF!)),#REF!,#REF!)</f>
        <v>#REF!</v>
      </c>
    </row>
    <row r="383">
      <c r="A383" s="11">
        <v>7.9328640264E10</v>
      </c>
      <c r="B383" s="23">
        <v>103260.0</v>
      </c>
      <c r="C383" s="7">
        <f t="shared" si="1"/>
        <v>768241.7225</v>
      </c>
      <c r="D383" s="12">
        <v>0.077</v>
      </c>
    </row>
    <row r="384">
      <c r="A384" s="11">
        <v>9.9886577576E10</v>
      </c>
      <c r="B384" s="23">
        <v>6014781.0</v>
      </c>
      <c r="C384" s="7">
        <f t="shared" si="1"/>
        <v>16606.85195</v>
      </c>
      <c r="D384" s="12">
        <v>0.059</v>
      </c>
    </row>
    <row r="385">
      <c r="A385" s="11">
        <v>1.5946443103E10</v>
      </c>
      <c r="B385" s="23">
        <v>7037428.0</v>
      </c>
      <c r="C385" s="7">
        <f t="shared" si="1"/>
        <v>2265.947602</v>
      </c>
      <c r="D385" s="12">
        <v>0.071</v>
      </c>
    </row>
    <row r="386">
      <c r="A386" s="11">
        <v>3.16833E10</v>
      </c>
      <c r="B386" s="23">
        <v>51472.0</v>
      </c>
      <c r="C386" s="7">
        <f t="shared" si="1"/>
        <v>615544.3736</v>
      </c>
      <c r="D386" s="12">
        <v>0.063</v>
      </c>
    </row>
    <row r="387">
      <c r="A387" s="8"/>
      <c r="B387" s="23">
        <v>109045.0</v>
      </c>
      <c r="C387" s="7">
        <f t="shared" si="1"/>
        <v>0</v>
      </c>
      <c r="D387" s="10" t="str">
        <f>if(AND(#REF!=#REF!,#REF!=#REF!+1,ISBLANK(#REF!)),#REF!,#REF!)</f>
        <v>#REF!</v>
      </c>
    </row>
    <row r="388">
      <c r="A388" s="11">
        <v>3.3094985E8</v>
      </c>
      <c r="B388" s="23">
        <v>103586.0</v>
      </c>
      <c r="C388" s="7">
        <f t="shared" si="1"/>
        <v>3194.928369</v>
      </c>
      <c r="D388" s="12">
        <v>0.05</v>
      </c>
    </row>
    <row r="389">
      <c r="A389" s="11">
        <v>2.4894907435E10</v>
      </c>
      <c r="B389" s="23">
        <v>6125285.0</v>
      </c>
      <c r="C389" s="7">
        <f t="shared" si="1"/>
        <v>4064.28557</v>
      </c>
      <c r="D389" s="12">
        <v>0.062</v>
      </c>
    </row>
    <row r="390">
      <c r="A390" s="11">
        <v>2.4468324E10</v>
      </c>
      <c r="B390" s="23">
        <v>7178436.0</v>
      </c>
      <c r="C390" s="7">
        <f t="shared" si="1"/>
        <v>3408.587052</v>
      </c>
      <c r="D390" s="12">
        <v>0.04</v>
      </c>
    </row>
    <row r="391">
      <c r="A391" s="11">
        <v>1.38127E10</v>
      </c>
      <c r="B391" s="23">
        <v>1.3317931E7</v>
      </c>
      <c r="C391" s="7">
        <f t="shared" si="1"/>
        <v>1037.15059</v>
      </c>
      <c r="D391" s="12">
        <v>0.08</v>
      </c>
    </row>
    <row r="392">
      <c r="A392" s="11">
        <v>1.086170639E9</v>
      </c>
      <c r="B392" s="23">
        <v>109158.0</v>
      </c>
      <c r="C392" s="7">
        <f t="shared" si="1"/>
        <v>9950.444667</v>
      </c>
      <c r="D392" s="10" t="str">
        <f>if(AND(#REF!=#REF!,#REF!=#REF!+1,ISBLANK(#REF!)),#REF!,#REF!)</f>
        <v>#REF!</v>
      </c>
    </row>
    <row r="393">
      <c r="A393" s="11">
        <v>5.23279846E8</v>
      </c>
      <c r="B393" s="23">
        <v>103932.0</v>
      </c>
      <c r="C393" s="7">
        <f t="shared" si="1"/>
        <v>5034.828984</v>
      </c>
      <c r="D393" s="12">
        <v>0.076</v>
      </c>
    </row>
    <row r="394">
      <c r="A394" s="11">
        <v>1.8702820735E10</v>
      </c>
      <c r="B394" s="23">
        <v>6236005.0</v>
      </c>
      <c r="C394" s="7">
        <f t="shared" si="1"/>
        <v>2999.167052</v>
      </c>
      <c r="D394" s="12">
        <v>0.064</v>
      </c>
    </row>
    <row r="395">
      <c r="A395" s="11">
        <v>6.96281469E8</v>
      </c>
      <c r="B395" s="23">
        <v>1.3648307E7</v>
      </c>
      <c r="C395" s="7">
        <f t="shared" si="1"/>
        <v>51.0159589</v>
      </c>
      <c r="D395" s="12">
        <v>0.058</v>
      </c>
    </row>
    <row r="396">
      <c r="A396" s="11">
        <v>3.507981946E9</v>
      </c>
      <c r="B396" s="23">
        <v>54275.0</v>
      </c>
      <c r="C396" s="7">
        <f t="shared" si="1"/>
        <v>64633.47667</v>
      </c>
      <c r="D396" s="12">
        <v>0.056</v>
      </c>
    </row>
    <row r="397">
      <c r="A397" s="11">
        <v>7.566517572E9</v>
      </c>
      <c r="B397" s="23">
        <v>109249.0</v>
      </c>
      <c r="C397" s="7">
        <f t="shared" si="1"/>
        <v>69259.37603</v>
      </c>
      <c r="D397" s="12">
        <v>0.069</v>
      </c>
    </row>
    <row r="398">
      <c r="A398" s="11">
        <v>9.10451593E9</v>
      </c>
      <c r="B398" s="23">
        <v>6347383.0</v>
      </c>
      <c r="C398" s="7">
        <f t="shared" si="1"/>
        <v>1434.373179</v>
      </c>
      <c r="D398" s="12">
        <v>0.051</v>
      </c>
    </row>
    <row r="399">
      <c r="A399" s="11">
        <v>7.25E11</v>
      </c>
      <c r="B399" s="23">
        <v>1.3988988E7</v>
      </c>
      <c r="C399" s="7">
        <f t="shared" si="1"/>
        <v>51826.47951</v>
      </c>
      <c r="D399" s="12">
        <v>0.054</v>
      </c>
    </row>
    <row r="400">
      <c r="A400" s="11">
        <v>5.323146568E9</v>
      </c>
      <c r="B400" s="23">
        <v>71167.0</v>
      </c>
      <c r="C400" s="7">
        <f t="shared" si="1"/>
        <v>74797.96209</v>
      </c>
      <c r="D400" s="12">
        <v>0.053</v>
      </c>
    </row>
    <row r="401">
      <c r="A401" s="11">
        <v>1.18075E10</v>
      </c>
      <c r="B401" s="23">
        <v>149311.0</v>
      </c>
      <c r="C401" s="7">
        <f t="shared" si="1"/>
        <v>79079.90704</v>
      </c>
      <c r="D401" s="12">
        <v>0.077</v>
      </c>
    </row>
    <row r="402">
      <c r="A402" s="11">
        <v>7.662595076E9</v>
      </c>
      <c r="B402" s="23">
        <v>55509.0</v>
      </c>
      <c r="C402" s="7">
        <f t="shared" si="1"/>
        <v>138042.3909</v>
      </c>
      <c r="D402" s="12">
        <v>0.076</v>
      </c>
    </row>
    <row r="403">
      <c r="A403" s="11">
        <v>5.1295103189E10</v>
      </c>
      <c r="B403" s="23">
        <v>109316.0</v>
      </c>
      <c r="C403" s="7">
        <f t="shared" si="1"/>
        <v>469236.9204</v>
      </c>
      <c r="D403" s="12">
        <v>0.047</v>
      </c>
    </row>
    <row r="404">
      <c r="A404" s="11">
        <v>6.9668635E10</v>
      </c>
      <c r="B404" s="23">
        <v>524960.0</v>
      </c>
      <c r="C404" s="7">
        <f t="shared" si="1"/>
        <v>132712.2733</v>
      </c>
      <c r="D404" s="10" t="str">
        <f t="shared" ref="D404:D405" si="3">if(AND(#REF!=#REF!,#REF!=#REF!+1,ISBLANK(#REF!)),#REF!,#REF!)</f>
        <v>#REF!</v>
      </c>
    </row>
    <row r="405">
      <c r="A405" s="8"/>
      <c r="B405" s="23">
        <v>6459721.0</v>
      </c>
      <c r="C405" s="7">
        <f t="shared" si="1"/>
        <v>0</v>
      </c>
      <c r="D405" s="10" t="str">
        <f t="shared" si="3"/>
        <v>#REF!</v>
      </c>
    </row>
    <row r="406">
      <c r="A406" s="11">
        <v>4.55905602E8</v>
      </c>
      <c r="B406" s="23">
        <v>52971.0</v>
      </c>
      <c r="C406" s="7">
        <f t="shared" si="1"/>
        <v>8606.701818</v>
      </c>
      <c r="D406" s="12">
        <v>0.038</v>
      </c>
    </row>
    <row r="407">
      <c r="A407" s="11">
        <v>7.08290496E8</v>
      </c>
      <c r="B407" s="23">
        <v>56890.0</v>
      </c>
      <c r="C407" s="7">
        <f t="shared" si="1"/>
        <v>12450.17571</v>
      </c>
      <c r="D407" s="12">
        <v>0.062</v>
      </c>
    </row>
    <row r="408">
      <c r="A408" s="8"/>
      <c r="B408" s="23">
        <v>56601.0</v>
      </c>
      <c r="C408" s="7">
        <f t="shared" si="1"/>
        <v>0</v>
      </c>
      <c r="D408" s="10" t="str">
        <f>if(AND(#REF!=#REF!,#REF!=#REF!+1,ISBLANK(#REF!)),#REF!,#REF!)</f>
        <v>#REF!</v>
      </c>
    </row>
    <row r="409">
      <c r="A409" s="11">
        <v>4.31017935E8</v>
      </c>
      <c r="B409" s="23">
        <v>109357.0</v>
      </c>
      <c r="C409" s="7">
        <f t="shared" si="1"/>
        <v>3941.384045</v>
      </c>
      <c r="D409" s="12">
        <v>0.036</v>
      </c>
    </row>
    <row r="410">
      <c r="A410" s="11">
        <v>7.63465571E8</v>
      </c>
      <c r="B410" s="23">
        <v>529761.0</v>
      </c>
      <c r="C410" s="7">
        <f t="shared" si="1"/>
        <v>1441.150955</v>
      </c>
      <c r="D410" s="12">
        <v>0.084</v>
      </c>
    </row>
    <row r="411">
      <c r="A411" s="11">
        <v>8.824873156E9</v>
      </c>
      <c r="B411" s="23">
        <v>6573097.0</v>
      </c>
      <c r="C411" s="7">
        <f t="shared" si="1"/>
        <v>1342.574612</v>
      </c>
      <c r="D411" s="12">
        <v>0.044</v>
      </c>
    </row>
    <row r="412">
      <c r="A412" s="8"/>
      <c r="B412" s="23">
        <v>57570.0</v>
      </c>
      <c r="C412" s="7">
        <f t="shared" si="1"/>
        <v>0</v>
      </c>
      <c r="D412" s="10" t="str">
        <f>if(AND(#REF!=#REF!,#REF!=#REF!+1,ISBLANK(#REF!)),#REF!,#REF!)</f>
        <v>#REF!</v>
      </c>
    </row>
    <row r="413">
      <c r="A413" s="11">
        <v>1.06E13</v>
      </c>
      <c r="B413" s="23">
        <v>152056.0</v>
      </c>
      <c r="C413" s="7">
        <f t="shared" si="1"/>
        <v>69711159.05</v>
      </c>
      <c r="D413" s="12">
        <v>0.142</v>
      </c>
    </row>
    <row r="414">
      <c r="A414" s="11">
        <v>2.089878842E10</v>
      </c>
      <c r="B414" s="23">
        <v>56810.0</v>
      </c>
      <c r="C414" s="7">
        <f t="shared" si="1"/>
        <v>367871.6497</v>
      </c>
      <c r="D414" s="12">
        <v>0.112</v>
      </c>
    </row>
    <row r="415">
      <c r="A415" s="11">
        <v>1.23E11</v>
      </c>
      <c r="B415" s="23">
        <v>1337439.0</v>
      </c>
      <c r="C415" s="7">
        <f t="shared" si="1"/>
        <v>91966.8112</v>
      </c>
      <c r="D415" s="12">
        <v>0.06</v>
      </c>
    </row>
    <row r="416">
      <c r="A416" s="11">
        <v>5.6760288962E10</v>
      </c>
      <c r="B416" s="23">
        <v>534541.0</v>
      </c>
      <c r="C416" s="7">
        <f t="shared" si="1"/>
        <v>106185.0989</v>
      </c>
      <c r="D416" s="12">
        <v>0.037</v>
      </c>
    </row>
    <row r="417">
      <c r="A417" s="11">
        <v>8.936079253E9</v>
      </c>
      <c r="B417" s="23">
        <v>6687361.0</v>
      </c>
      <c r="C417" s="7">
        <f t="shared" si="1"/>
        <v>1336.263924</v>
      </c>
      <c r="D417" s="12">
        <v>0.058</v>
      </c>
    </row>
    <row r="418">
      <c r="A418" s="11">
        <v>2.499269391E9</v>
      </c>
      <c r="B418" s="23">
        <v>0.007</v>
      </c>
      <c r="C418" s="7">
        <f t="shared" si="1"/>
        <v>357038484429</v>
      </c>
      <c r="D418" s="12">
        <v>0.047</v>
      </c>
    </row>
    <row r="419">
      <c r="A419" s="11">
        <v>5.489646903E9</v>
      </c>
      <c r="B419" s="23">
        <v>0.034</v>
      </c>
      <c r="C419" s="7">
        <f t="shared" si="1"/>
        <v>161460203029</v>
      </c>
      <c r="D419" s="12">
        <v>0.052</v>
      </c>
    </row>
    <row r="420">
      <c r="A420" s="11">
        <v>2.812845486E9</v>
      </c>
      <c r="B420" s="23">
        <v>0.002</v>
      </c>
      <c r="C420" s="7">
        <f t="shared" si="1"/>
        <v>1406422743000</v>
      </c>
      <c r="D420" s="12">
        <v>0.049</v>
      </c>
    </row>
    <row r="421">
      <c r="A421" s="11">
        <v>8.76794723E8</v>
      </c>
      <c r="B421" s="23">
        <v>0.001</v>
      </c>
      <c r="C421" s="7">
        <f t="shared" si="1"/>
        <v>876794723000</v>
      </c>
      <c r="D421" s="12">
        <v>0.068</v>
      </c>
    </row>
    <row r="422">
      <c r="A422" s="11">
        <v>9.633109257E9</v>
      </c>
      <c r="B422" s="23">
        <v>0.004</v>
      </c>
      <c r="C422" s="7">
        <f t="shared" si="1"/>
        <v>2408277314250</v>
      </c>
      <c r="D422" s="12">
        <v>0.047</v>
      </c>
    </row>
    <row r="423">
      <c r="A423" s="11">
        <v>9.31833294E8</v>
      </c>
      <c r="B423" s="23">
        <v>0.001</v>
      </c>
      <c r="C423" s="7">
        <f t="shared" si="1"/>
        <v>931833294000</v>
      </c>
      <c r="D423" s="12">
        <v>0.04</v>
      </c>
    </row>
    <row r="424">
      <c r="A424" s="11">
        <v>1.709347777E9</v>
      </c>
      <c r="B424" s="23">
        <v>0.002</v>
      </c>
      <c r="C424" s="7">
        <f t="shared" si="1"/>
        <v>854673888500</v>
      </c>
      <c r="D424" s="12">
        <v>0.06</v>
      </c>
    </row>
    <row r="425">
      <c r="A425" s="11">
        <v>2.20115655E8</v>
      </c>
      <c r="B425" s="23">
        <v>0.006</v>
      </c>
      <c r="C425" s="7">
        <f t="shared" si="1"/>
        <v>36685942500</v>
      </c>
      <c r="D425" s="12">
        <v>0.028</v>
      </c>
    </row>
    <row r="426">
      <c r="A426" s="11">
        <v>2.794259756E9</v>
      </c>
      <c r="B426" s="23">
        <v>0.001</v>
      </c>
      <c r="C426" s="7">
        <f t="shared" si="1"/>
        <v>2794259756000</v>
      </c>
      <c r="D426" s="12">
        <v>0.024</v>
      </c>
    </row>
    <row r="427">
      <c r="A427" s="11">
        <v>7.4381891E9</v>
      </c>
      <c r="B427" s="23">
        <v>0.002</v>
      </c>
      <c r="C427" s="7">
        <f t="shared" si="1"/>
        <v>3719094550000</v>
      </c>
      <c r="D427" s="12">
        <v>0.043</v>
      </c>
    </row>
    <row r="428">
      <c r="A428" s="11">
        <v>1.1486664265E10</v>
      </c>
      <c r="B428" s="23">
        <v>0.005</v>
      </c>
      <c r="C428" s="7">
        <f t="shared" si="1"/>
        <v>2297332853000</v>
      </c>
      <c r="D428" s="12">
        <v>0.047</v>
      </c>
    </row>
    <row r="429">
      <c r="A429" s="11">
        <v>5.9112204E8</v>
      </c>
      <c r="B429" s="23">
        <v>0.005</v>
      </c>
      <c r="C429" s="7">
        <f t="shared" si="1"/>
        <v>118224408000</v>
      </c>
      <c r="D429" s="12">
        <v>0.054</v>
      </c>
    </row>
    <row r="430">
      <c r="A430" s="11">
        <v>8.7850680573E10</v>
      </c>
      <c r="B430" s="23">
        <v>0.027</v>
      </c>
      <c r="C430" s="7">
        <f t="shared" si="1"/>
        <v>3253728910111</v>
      </c>
      <c r="D430" s="12">
        <v>0.061</v>
      </c>
    </row>
    <row r="431">
      <c r="A431" s="11">
        <v>1.806742733E9</v>
      </c>
      <c r="B431" s="23">
        <v>0.003</v>
      </c>
      <c r="C431" s="7">
        <f t="shared" si="1"/>
        <v>602247577667</v>
      </c>
      <c r="D431" s="12">
        <v>0.018</v>
      </c>
    </row>
    <row r="432">
      <c r="A432" s="11">
        <v>7.29321364E8</v>
      </c>
      <c r="B432" s="23">
        <v>0.002</v>
      </c>
      <c r="C432" s="7">
        <f t="shared" si="1"/>
        <v>364660682000</v>
      </c>
      <c r="D432" s="12">
        <v>0.04</v>
      </c>
    </row>
    <row r="433">
      <c r="A433" s="11">
        <v>7.707034813E9</v>
      </c>
      <c r="B433" s="23">
        <v>0.001</v>
      </c>
      <c r="C433" s="7">
        <f t="shared" si="1"/>
        <v>7707034813000</v>
      </c>
      <c r="D433" s="12">
        <v>0.047</v>
      </c>
    </row>
    <row r="434">
      <c r="A434" s="11">
        <v>4.931503836E9</v>
      </c>
      <c r="B434" s="23">
        <v>0.019</v>
      </c>
      <c r="C434" s="7">
        <f t="shared" si="1"/>
        <v>259552833474</v>
      </c>
      <c r="D434" s="12">
        <v>0.037</v>
      </c>
    </row>
    <row r="435">
      <c r="A435" s="11">
        <v>5.7823531E8</v>
      </c>
      <c r="B435" s="23">
        <v>0.018</v>
      </c>
      <c r="C435" s="7">
        <f t="shared" si="1"/>
        <v>32124183889</v>
      </c>
      <c r="D435" s="12">
        <v>0.038</v>
      </c>
    </row>
    <row r="436">
      <c r="A436" s="11">
        <v>6.166197192E9</v>
      </c>
      <c r="B436" s="23">
        <v>0.008</v>
      </c>
      <c r="C436" s="7">
        <f t="shared" si="1"/>
        <v>770774649000</v>
      </c>
      <c r="D436" s="12">
        <v>0.048</v>
      </c>
    </row>
    <row r="437">
      <c r="A437" s="11">
        <v>2.949637039E9</v>
      </c>
      <c r="B437" s="23">
        <v>0.004</v>
      </c>
      <c r="C437" s="7">
        <f t="shared" si="1"/>
        <v>737409259750</v>
      </c>
      <c r="D437" s="12">
        <v>0.061</v>
      </c>
    </row>
    <row r="438">
      <c r="A438" s="11">
        <v>4.06669723E8</v>
      </c>
      <c r="B438" s="23">
        <v>0.01</v>
      </c>
      <c r="C438" s="7">
        <f t="shared" si="1"/>
        <v>40666972300</v>
      </c>
      <c r="D438" s="12">
        <v>0.058</v>
      </c>
    </row>
    <row r="439">
      <c r="A439" s="11">
        <v>1.3147736954E10</v>
      </c>
      <c r="B439" s="23">
        <v>0.012</v>
      </c>
      <c r="C439" s="7">
        <f t="shared" si="1"/>
        <v>1095644746167</v>
      </c>
      <c r="D439" s="12">
        <v>0.045</v>
      </c>
    </row>
    <row r="440">
      <c r="A440" s="11">
        <v>6.56802669E8</v>
      </c>
      <c r="B440" s="23">
        <v>0.011</v>
      </c>
      <c r="C440" s="7">
        <f t="shared" si="1"/>
        <v>59709333545</v>
      </c>
      <c r="D440" s="12">
        <v>0.069</v>
      </c>
    </row>
    <row r="441">
      <c r="A441" s="11">
        <v>5.36E8</v>
      </c>
      <c r="B441" s="23">
        <v>0.0</v>
      </c>
      <c r="C441" s="7" t="str">
        <f t="shared" si="1"/>
        <v>#DIV/0!</v>
      </c>
      <c r="D441" s="12">
        <v>0.054</v>
      </c>
    </row>
    <row r="442">
      <c r="A442" s="11">
        <v>1.9842519685E10</v>
      </c>
      <c r="B442" s="23">
        <v>0.022</v>
      </c>
      <c r="C442" s="7">
        <f t="shared" si="1"/>
        <v>901932712955</v>
      </c>
      <c r="D442" s="12">
        <v>0.049</v>
      </c>
    </row>
    <row r="443">
      <c r="A443" s="11">
        <v>4.397254715E9</v>
      </c>
      <c r="B443" s="23">
        <v>0.003</v>
      </c>
      <c r="C443" s="7">
        <f t="shared" si="1"/>
        <v>1465751571667</v>
      </c>
      <c r="D443" s="12">
        <v>0.052</v>
      </c>
    </row>
    <row r="444">
      <c r="A444" s="11">
        <v>2.665158943E9</v>
      </c>
      <c r="B444" s="23">
        <v>0.002</v>
      </c>
      <c r="C444" s="7">
        <f t="shared" si="1"/>
        <v>1332579471500</v>
      </c>
      <c r="D444" s="12">
        <v>0.048</v>
      </c>
    </row>
    <row r="445">
      <c r="A445" s="11">
        <v>3.34282426E9</v>
      </c>
      <c r="B445" s="23">
        <v>0.002</v>
      </c>
      <c r="C445" s="7">
        <f t="shared" si="1"/>
        <v>1671412130000</v>
      </c>
      <c r="D445" s="12">
        <v>0.063</v>
      </c>
    </row>
    <row r="446">
      <c r="A446" s="11">
        <v>1.324424463E9</v>
      </c>
      <c r="B446" s="23">
        <v>0.004</v>
      </c>
      <c r="C446" s="7">
        <f t="shared" si="1"/>
        <v>331106115750</v>
      </c>
      <c r="D446" s="12">
        <v>0.06</v>
      </c>
    </row>
    <row r="447">
      <c r="A447" s="11">
        <v>4.767303153E9</v>
      </c>
      <c r="B447" s="23">
        <v>0.103</v>
      </c>
      <c r="C447" s="7">
        <f t="shared" si="1"/>
        <v>46284496631</v>
      </c>
      <c r="D447" s="12">
        <v>0.042</v>
      </c>
    </row>
    <row r="448">
      <c r="A448" s="11">
        <v>4.041611469E10</v>
      </c>
      <c r="B448" s="23">
        <v>0.024</v>
      </c>
      <c r="C448" s="7">
        <f t="shared" si="1"/>
        <v>1684004778750</v>
      </c>
      <c r="D448" s="12">
        <v>0.053</v>
      </c>
    </row>
    <row r="449">
      <c r="A449" s="11">
        <v>4.201332885E9</v>
      </c>
      <c r="B449" s="23">
        <v>0.003</v>
      </c>
      <c r="C449" s="7">
        <f t="shared" si="1"/>
        <v>1400444295000</v>
      </c>
      <c r="D449" s="12">
        <v>0.064</v>
      </c>
    </row>
    <row r="450">
      <c r="A450" s="11">
        <v>3.361236321E9</v>
      </c>
      <c r="B450" s="23">
        <v>0.026</v>
      </c>
      <c r="C450" s="7">
        <f t="shared" si="1"/>
        <v>129278320038</v>
      </c>
      <c r="D450" s="12">
        <v>0.062</v>
      </c>
    </row>
    <row r="451">
      <c r="A451" s="11">
        <v>2.170481498E9</v>
      </c>
      <c r="B451" s="23">
        <v>0.001</v>
      </c>
      <c r="C451" s="7">
        <f t="shared" si="1"/>
        <v>2170481498000</v>
      </c>
      <c r="D451" s="12">
        <v>0.07</v>
      </c>
    </row>
    <row r="452">
      <c r="A452" s="11">
        <v>5.911686825E10</v>
      </c>
      <c r="B452" s="23">
        <v>0.003</v>
      </c>
      <c r="C452" s="7">
        <f t="shared" si="1"/>
        <v>19705622750000</v>
      </c>
      <c r="D452" s="12">
        <v>0.039</v>
      </c>
    </row>
    <row r="453">
      <c r="A453" s="11">
        <v>1.677447003E9</v>
      </c>
      <c r="B453" s="23">
        <v>0.003</v>
      </c>
      <c r="C453" s="7">
        <f t="shared" si="1"/>
        <v>559149001000</v>
      </c>
      <c r="D453" s="12">
        <v>0.042</v>
      </c>
    </row>
    <row r="454">
      <c r="A454" s="11">
        <v>8.4617971E7</v>
      </c>
      <c r="B454" s="23">
        <v>0.076</v>
      </c>
      <c r="C454" s="7">
        <f t="shared" si="1"/>
        <v>1113394355</v>
      </c>
      <c r="D454" s="12">
        <v>0.106</v>
      </c>
    </row>
    <row r="455">
      <c r="A455" s="11">
        <v>5.333862344E9</v>
      </c>
      <c r="B455" s="23">
        <v>0.01</v>
      </c>
      <c r="C455" s="7">
        <f t="shared" si="1"/>
        <v>533386234400</v>
      </c>
      <c r="D455" s="12">
        <v>0.051</v>
      </c>
    </row>
    <row r="456">
      <c r="A456" s="11">
        <v>6.98083345E8</v>
      </c>
      <c r="B456" s="23">
        <v>0.143</v>
      </c>
      <c r="C456" s="7">
        <f t="shared" si="1"/>
        <v>4881701713</v>
      </c>
      <c r="D456" s="12">
        <v>0.044</v>
      </c>
    </row>
    <row r="457">
      <c r="A457" s="11">
        <v>1.239004288E9</v>
      </c>
      <c r="B457" s="23">
        <v>0.002</v>
      </c>
      <c r="C457" s="7">
        <f t="shared" si="1"/>
        <v>619502144000</v>
      </c>
      <c r="D457" s="12">
        <v>0.16</v>
      </c>
    </row>
    <row r="458">
      <c r="A458" s="8"/>
      <c r="B458" s="23">
        <v>0.001</v>
      </c>
      <c r="C458" s="7">
        <f t="shared" si="1"/>
        <v>0</v>
      </c>
      <c r="D458" s="10" t="str">
        <f>if(AND(#REF!=#REF!,#REF!=#REF!+1,ISBLANK(#REF!)),#REF!,#REF!)</f>
        <v>#REF!</v>
      </c>
    </row>
    <row r="459">
      <c r="A459" s="11">
        <v>1.11E11</v>
      </c>
      <c r="B459" s="23">
        <v>0.067</v>
      </c>
      <c r="C459" s="7">
        <f t="shared" si="1"/>
        <v>1656716417910</v>
      </c>
      <c r="D459" s="12">
        <v>0.085</v>
      </c>
    </row>
    <row r="460">
      <c r="A460" s="8"/>
      <c r="B460" s="27" t="str">
        <f>if(AND(#REF!=#REF!,A460=A460+1,ISBLANK(B461)),B460,B461)</f>
        <v>#REF!</v>
      </c>
      <c r="C460" s="10" t="str">
        <f t="shared" si="1"/>
        <v>#REF!</v>
      </c>
      <c r="D460" s="10" t="str">
        <f>if(AND(#REF!=#REF!,#REF!=#REF!+1,ISBLANK(#REF!)),#REF!,#REF!)</f>
        <v>#REF!</v>
      </c>
    </row>
    <row r="461">
      <c r="A461" s="11">
        <v>1.4803423335E10</v>
      </c>
      <c r="B461" s="23">
        <v>0.004</v>
      </c>
      <c r="C461" s="7">
        <f t="shared" si="1"/>
        <v>3700855833750</v>
      </c>
      <c r="D461" s="12">
        <v>0.036</v>
      </c>
    </row>
    <row r="462">
      <c r="A462" s="11">
        <v>1.224220675E9</v>
      </c>
      <c r="B462" s="23">
        <v>0.018</v>
      </c>
      <c r="C462" s="7">
        <f t="shared" si="1"/>
        <v>68012259722</v>
      </c>
      <c r="D462" s="12">
        <v>0.052</v>
      </c>
    </row>
    <row r="463">
      <c r="A463" s="11">
        <v>1.0805600069E10</v>
      </c>
      <c r="B463" s="23">
        <v>0.002</v>
      </c>
      <c r="C463" s="7">
        <f t="shared" si="1"/>
        <v>5402800034500</v>
      </c>
      <c r="D463" s="12">
        <v>0.034</v>
      </c>
    </row>
    <row r="464">
      <c r="A464" s="11">
        <v>1.474630199E9</v>
      </c>
      <c r="B464" s="23">
        <v>0.01</v>
      </c>
      <c r="C464" s="7">
        <f t="shared" si="1"/>
        <v>147463019900</v>
      </c>
      <c r="D464" s="12">
        <v>0.05</v>
      </c>
    </row>
    <row r="465">
      <c r="A465" s="11">
        <v>2.3141757278E10</v>
      </c>
      <c r="B465" s="23">
        <v>0.053</v>
      </c>
      <c r="C465" s="7">
        <f t="shared" si="1"/>
        <v>436636929774</v>
      </c>
      <c r="D465" s="12">
        <v>0.053</v>
      </c>
    </row>
    <row r="466">
      <c r="A466" s="11">
        <v>6.178563467E9</v>
      </c>
      <c r="B466" s="23">
        <v>0.004</v>
      </c>
      <c r="C466" s="7">
        <f t="shared" si="1"/>
        <v>1544640866750</v>
      </c>
      <c r="D466" s="12">
        <v>0.075</v>
      </c>
    </row>
    <row r="467">
      <c r="A467" s="11">
        <v>3.711284087E9</v>
      </c>
      <c r="B467" s="23">
        <v>0.005</v>
      </c>
      <c r="C467" s="7">
        <f t="shared" si="1"/>
        <v>742256817400</v>
      </c>
      <c r="D467" s="12">
        <v>0.067</v>
      </c>
    </row>
    <row r="468">
      <c r="A468" s="11">
        <v>6.342116354E9</v>
      </c>
      <c r="B468" s="23">
        <v>0.04</v>
      </c>
      <c r="C468" s="7">
        <f t="shared" si="1"/>
        <v>158552908850</v>
      </c>
      <c r="D468" s="10" t="str">
        <f>if(AND(#REF!=#REF!,#REF!=#REF!+1,ISBLANK(#REF!)),#REF!,#REF!)</f>
        <v>#REF!</v>
      </c>
    </row>
    <row r="469">
      <c r="A469" s="11">
        <v>4.128818043E9</v>
      </c>
      <c r="B469" s="23">
        <v>0.0</v>
      </c>
      <c r="C469" s="7" t="str">
        <f t="shared" si="1"/>
        <v>#DIV/0!</v>
      </c>
      <c r="D469" s="12">
        <v>0.089</v>
      </c>
    </row>
    <row r="470">
      <c r="A470" s="11">
        <v>2.118467913E9</v>
      </c>
      <c r="B470" s="23">
        <v>0.02</v>
      </c>
      <c r="C470" s="7">
        <f t="shared" si="1"/>
        <v>105923395650</v>
      </c>
      <c r="D470" s="12">
        <v>0.059</v>
      </c>
    </row>
    <row r="471">
      <c r="A471" s="11">
        <v>5.707618247E9</v>
      </c>
      <c r="B471" s="23">
        <v>0.05</v>
      </c>
      <c r="C471" s="7">
        <f t="shared" si="1"/>
        <v>114152364940</v>
      </c>
      <c r="D471" s="12">
        <v>0.045</v>
      </c>
    </row>
    <row r="472">
      <c r="A472" s="11">
        <v>4.6987842847E10</v>
      </c>
      <c r="B472" s="23">
        <v>0.001</v>
      </c>
      <c r="C472" s="7">
        <f t="shared" si="1"/>
        <v>46987842847000</v>
      </c>
      <c r="D472" s="12">
        <v>0.03</v>
      </c>
    </row>
    <row r="473">
      <c r="A473" s="11">
        <v>4.76360697E8</v>
      </c>
      <c r="B473" s="23">
        <v>0.017</v>
      </c>
      <c r="C473" s="7">
        <f t="shared" si="1"/>
        <v>28021217471</v>
      </c>
      <c r="D473" s="12">
        <v>0.062</v>
      </c>
    </row>
    <row r="474">
      <c r="A474" s="11">
        <v>5.601090584E9</v>
      </c>
      <c r="B474" s="23">
        <v>0.153</v>
      </c>
      <c r="C474" s="7">
        <f t="shared" si="1"/>
        <v>36608435190</v>
      </c>
      <c r="D474" s="12">
        <v>0.032</v>
      </c>
    </row>
    <row r="475">
      <c r="A475" s="11">
        <v>3.979813388E9</v>
      </c>
      <c r="B475" s="23">
        <v>0.002</v>
      </c>
      <c r="C475" s="7">
        <f t="shared" si="1"/>
        <v>1989906694000</v>
      </c>
      <c r="D475" s="12">
        <v>0.062</v>
      </c>
    </row>
    <row r="476">
      <c r="A476" s="11">
        <v>1.32E12</v>
      </c>
      <c r="B476" s="23">
        <v>0.046</v>
      </c>
      <c r="C476" s="7">
        <f t="shared" si="1"/>
        <v>28695652173913</v>
      </c>
      <c r="D476" s="12">
        <v>0.046</v>
      </c>
    </row>
    <row r="477">
      <c r="A477" s="11">
        <v>3.395778661E9</v>
      </c>
      <c r="B477" s="23">
        <v>0.016</v>
      </c>
      <c r="C477" s="7">
        <f t="shared" si="1"/>
        <v>212236166313</v>
      </c>
      <c r="D477" s="12">
        <v>0.087</v>
      </c>
    </row>
    <row r="478">
      <c r="A478" s="11">
        <v>1.66E11</v>
      </c>
      <c r="B478" s="23">
        <v>0.431</v>
      </c>
      <c r="C478" s="7">
        <f t="shared" si="1"/>
        <v>385150812065</v>
      </c>
      <c r="D478" s="10" t="str">
        <f>if(AND(#REF!=#REF!,#REF!=#REF!+1,ISBLANK(#REF!)),#REF!,#REF!)</f>
        <v>#REF!</v>
      </c>
    </row>
    <row r="479">
      <c r="A479" s="11">
        <v>5.24E11</v>
      </c>
      <c r="B479" s="23">
        <v>0.015</v>
      </c>
      <c r="C479" s="7">
        <f t="shared" si="1"/>
        <v>34933333333333</v>
      </c>
      <c r="D479" s="12">
        <v>0.044</v>
      </c>
    </row>
    <row r="480">
      <c r="A480" s="11">
        <v>1.96E11</v>
      </c>
      <c r="B480" s="23">
        <v>0.021</v>
      </c>
      <c r="C480" s="7">
        <f t="shared" si="1"/>
        <v>9333333333333</v>
      </c>
      <c r="D480" s="12">
        <v>0.022</v>
      </c>
    </row>
    <row r="481">
      <c r="A481" s="11">
        <v>3.98E12</v>
      </c>
      <c r="B481" s="23">
        <v>0.466</v>
      </c>
      <c r="C481" s="7">
        <f t="shared" si="1"/>
        <v>8540772532189</v>
      </c>
      <c r="D481" s="12">
        <v>0.079</v>
      </c>
    </row>
    <row r="482">
      <c r="A482" s="11">
        <v>2.4636598581E10</v>
      </c>
      <c r="B482" s="23">
        <v>0.017</v>
      </c>
      <c r="C482" s="7">
        <f t="shared" si="1"/>
        <v>1449211681235</v>
      </c>
      <c r="D482" s="12">
        <v>0.036</v>
      </c>
    </row>
    <row r="483">
      <c r="A483" s="11">
        <v>1.605640633E9</v>
      </c>
      <c r="B483" s="26"/>
      <c r="C483" s="7" t="str">
        <f t="shared" si="1"/>
        <v>#DIV/0!</v>
      </c>
      <c r="D483" s="12">
        <v>0.054</v>
      </c>
    </row>
    <row r="484">
      <c r="A484" s="11">
        <v>1.758176653E9</v>
      </c>
      <c r="B484" s="23">
        <v>0.594</v>
      </c>
      <c r="C484" s="7">
        <f t="shared" si="1"/>
        <v>2959893355</v>
      </c>
      <c r="D484" s="12">
        <v>0.04</v>
      </c>
    </row>
    <row r="485">
      <c r="A485" s="11">
        <v>7.008026415E9</v>
      </c>
      <c r="B485" s="23">
        <v>0.03</v>
      </c>
      <c r="C485" s="7">
        <f t="shared" si="1"/>
        <v>233600880500</v>
      </c>
      <c r="D485" s="10" t="str">
        <f>if(AND(#REF!=#REF!,#REF!=#REF!+1,ISBLANK(#REF!)),#REF!,#REF!)</f>
        <v>#REF!</v>
      </c>
    </row>
    <row r="486">
      <c r="A486" s="11">
        <v>1.01E11</v>
      </c>
      <c r="B486" s="23">
        <v>0.003</v>
      </c>
      <c r="C486" s="7">
        <f t="shared" si="1"/>
        <v>33666666666667</v>
      </c>
      <c r="D486" s="12">
        <v>0.033</v>
      </c>
    </row>
    <row r="487">
      <c r="A487" s="11">
        <v>8.28240882E8</v>
      </c>
      <c r="B487" s="23">
        <v>0.252</v>
      </c>
      <c r="C487" s="7">
        <f t="shared" si="1"/>
        <v>3286670167</v>
      </c>
      <c r="D487" s="12">
        <v>0.052</v>
      </c>
    </row>
    <row r="488">
      <c r="A488" s="11">
        <v>1.396555772E9</v>
      </c>
      <c r="B488" s="23">
        <v>0.323</v>
      </c>
      <c r="C488" s="7">
        <f t="shared" si="1"/>
        <v>4323702080</v>
      </c>
      <c r="D488" s="12">
        <v>0.048</v>
      </c>
    </row>
    <row r="489">
      <c r="A489" s="8"/>
      <c r="B489" s="23">
        <v>0.053</v>
      </c>
      <c r="C489" s="7">
        <f t="shared" si="1"/>
        <v>0</v>
      </c>
      <c r="D489" s="12">
        <v>0.024</v>
      </c>
    </row>
    <row r="490">
      <c r="A490" s="11">
        <v>6.050875807E9</v>
      </c>
      <c r="B490" s="23">
        <v>0.02</v>
      </c>
      <c r="C490" s="7">
        <f t="shared" si="1"/>
        <v>302543790350</v>
      </c>
      <c r="D490" s="12">
        <v>0.056</v>
      </c>
    </row>
    <row r="491">
      <c r="A491" s="8"/>
      <c r="B491" s="23">
        <v>0.0</v>
      </c>
      <c r="C491" s="7" t="str">
        <f t="shared" si="1"/>
        <v>#DIV/0!</v>
      </c>
      <c r="D491" s="10" t="str">
        <f>if(AND(#REF!=#REF!,#REF!=#REF!+1,ISBLANK(#REF!)),#REF!,#REF!)</f>
        <v>#REF!</v>
      </c>
    </row>
    <row r="492">
      <c r="A492" s="11">
        <v>7.2306820396E10</v>
      </c>
      <c r="B492" s="23">
        <v>0.003</v>
      </c>
      <c r="C492" s="7">
        <f t="shared" si="1"/>
        <v>24102273465333</v>
      </c>
      <c r="D492" s="12">
        <v>0.03</v>
      </c>
    </row>
    <row r="493">
      <c r="A493" s="11">
        <v>8.135765779E10</v>
      </c>
      <c r="B493" s="23">
        <v>0.026</v>
      </c>
      <c r="C493" s="7">
        <f t="shared" si="1"/>
        <v>3129140684231</v>
      </c>
      <c r="D493" s="12">
        <v>0.028</v>
      </c>
    </row>
    <row r="494">
      <c r="A494" s="11">
        <v>9.1941791944E10</v>
      </c>
      <c r="B494" s="23">
        <v>0.043</v>
      </c>
      <c r="C494" s="7">
        <f t="shared" si="1"/>
        <v>2138181208000</v>
      </c>
      <c r="D494" s="12">
        <v>0.029</v>
      </c>
    </row>
    <row r="495">
      <c r="A495" s="11">
        <v>6.09E11</v>
      </c>
      <c r="B495" s="23">
        <v>0.47</v>
      </c>
      <c r="C495" s="7">
        <f t="shared" si="1"/>
        <v>1295744680851</v>
      </c>
      <c r="D495" s="12">
        <v>0.048</v>
      </c>
    </row>
    <row r="496">
      <c r="A496" s="11">
        <v>1.7102623876E10</v>
      </c>
      <c r="B496" s="23">
        <v>0.011</v>
      </c>
      <c r="C496" s="7">
        <f t="shared" si="1"/>
        <v>1554783988727</v>
      </c>
      <c r="D496" s="12">
        <v>0.039</v>
      </c>
    </row>
    <row r="497">
      <c r="A497" s="11">
        <v>1.221113795E9</v>
      </c>
      <c r="B497" s="23">
        <v>0.001</v>
      </c>
      <c r="C497" s="7">
        <f t="shared" si="1"/>
        <v>1221113795000</v>
      </c>
      <c r="D497" s="12">
        <v>0.045</v>
      </c>
    </row>
    <row r="498">
      <c r="A498" s="11">
        <v>1.27E11</v>
      </c>
      <c r="B498" s="23">
        <v>0.075</v>
      </c>
      <c r="C498" s="7">
        <f t="shared" si="1"/>
        <v>1693333333333</v>
      </c>
      <c r="D498" s="12">
        <v>0.037</v>
      </c>
    </row>
    <row r="499">
      <c r="A499" s="11">
        <v>4.267E8</v>
      </c>
      <c r="B499" s="27" t="str">
        <f>if(AND(#REF!=#REF!,A499=A499+1,ISBLANK(B500)),B499,B500)</f>
        <v>#REF!</v>
      </c>
      <c r="C499" s="10" t="str">
        <f t="shared" si="1"/>
        <v>#REF!</v>
      </c>
      <c r="D499" s="12">
        <v>0.061</v>
      </c>
    </row>
    <row r="500">
      <c r="A500" s="11">
        <v>4.462028989E9</v>
      </c>
      <c r="B500" s="23">
        <v>0.003</v>
      </c>
      <c r="C500" s="7">
        <f t="shared" si="1"/>
        <v>1487342996333</v>
      </c>
      <c r="D500" s="12">
        <v>0.033</v>
      </c>
    </row>
    <row r="501">
      <c r="A501" s="11">
        <v>9.687951055E9</v>
      </c>
      <c r="B501" s="23">
        <v>0.011</v>
      </c>
      <c r="C501" s="7">
        <f t="shared" si="1"/>
        <v>880722823182</v>
      </c>
      <c r="D501" s="12">
        <v>0.054</v>
      </c>
    </row>
    <row r="502">
      <c r="A502" s="11">
        <v>3.7947904054E10</v>
      </c>
      <c r="B502" s="23">
        <v>0.019</v>
      </c>
      <c r="C502" s="7">
        <f t="shared" si="1"/>
        <v>1997258108105</v>
      </c>
      <c r="D502" s="12">
        <v>0.051</v>
      </c>
    </row>
    <row r="503">
      <c r="A503" s="11">
        <v>4.449373456E9</v>
      </c>
      <c r="B503" s="23">
        <v>0.004</v>
      </c>
      <c r="C503" s="7">
        <f t="shared" si="1"/>
        <v>1112343364000</v>
      </c>
      <c r="D503" s="12">
        <v>0.065</v>
      </c>
    </row>
    <row r="504">
      <c r="A504" s="11">
        <v>1.264760246E9</v>
      </c>
      <c r="B504" s="23">
        <v>0.113</v>
      </c>
      <c r="C504" s="7">
        <f t="shared" si="1"/>
        <v>11192568549</v>
      </c>
      <c r="D504" s="12">
        <v>0.056</v>
      </c>
    </row>
    <row r="505">
      <c r="A505" s="11">
        <v>1.92E11</v>
      </c>
      <c r="B505" s="23">
        <v>0.366</v>
      </c>
      <c r="C505" s="7">
        <f t="shared" si="1"/>
        <v>524590163934</v>
      </c>
      <c r="D505" s="12">
        <v>0.101</v>
      </c>
    </row>
    <row r="506">
      <c r="A506" s="11">
        <v>1.2354820144E10</v>
      </c>
      <c r="B506" s="23">
        <v>0.09</v>
      </c>
      <c r="C506" s="7">
        <f t="shared" si="1"/>
        <v>137275779378</v>
      </c>
      <c r="D506" s="12">
        <v>0.066</v>
      </c>
    </row>
    <row r="507">
      <c r="A507" s="11">
        <v>2.32E11</v>
      </c>
      <c r="B507" s="23">
        <v>0.463</v>
      </c>
      <c r="C507" s="7">
        <f t="shared" si="1"/>
        <v>501079913607</v>
      </c>
      <c r="D507" s="12">
        <v>0.083</v>
      </c>
    </row>
    <row r="508">
      <c r="A508" s="11">
        <v>5.748990555E9</v>
      </c>
      <c r="B508" s="23">
        <v>0.026</v>
      </c>
      <c r="C508" s="7">
        <f t="shared" si="1"/>
        <v>221115021346</v>
      </c>
      <c r="D508" s="12">
        <v>0.072</v>
      </c>
    </row>
    <row r="509">
      <c r="A509" s="11">
        <v>1.386860071E10</v>
      </c>
      <c r="B509" s="23">
        <v>0.091</v>
      </c>
      <c r="C509" s="7">
        <f t="shared" si="1"/>
        <v>152402205604</v>
      </c>
      <c r="D509" s="12">
        <v>0.074</v>
      </c>
    </row>
    <row r="510">
      <c r="A510" s="11">
        <v>2.6524896398E10</v>
      </c>
      <c r="B510" s="23">
        <v>0.178</v>
      </c>
      <c r="C510" s="7">
        <f t="shared" si="1"/>
        <v>149016271899</v>
      </c>
      <c r="D510" s="12">
        <v>0.063</v>
      </c>
    </row>
    <row r="511">
      <c r="A511" s="11">
        <v>1.0557366162E10</v>
      </c>
      <c r="B511" s="23">
        <v>0.283</v>
      </c>
      <c r="C511" s="7">
        <f t="shared" si="1"/>
        <v>37305180784</v>
      </c>
      <c r="D511" s="12">
        <v>0.061</v>
      </c>
    </row>
    <row r="512">
      <c r="A512" s="11">
        <v>7.8425201661E10</v>
      </c>
      <c r="B512" s="23">
        <v>0.239</v>
      </c>
      <c r="C512" s="7">
        <f t="shared" si="1"/>
        <v>328138919084</v>
      </c>
      <c r="D512" s="12">
        <v>0.068</v>
      </c>
    </row>
    <row r="513">
      <c r="A513" s="11">
        <v>1.74E11</v>
      </c>
      <c r="B513" s="23">
        <v>0.643</v>
      </c>
      <c r="C513" s="7">
        <f t="shared" si="1"/>
        <v>270606531882</v>
      </c>
      <c r="D513" s="12">
        <v>0.093</v>
      </c>
    </row>
    <row r="514">
      <c r="A514" s="11">
        <v>7.324390332E9</v>
      </c>
      <c r="B514" s="23">
        <v>0.415</v>
      </c>
      <c r="C514" s="7">
        <f t="shared" si="1"/>
        <v>17649133330</v>
      </c>
      <c r="D514" s="12">
        <v>0.048</v>
      </c>
    </row>
    <row r="515">
      <c r="A515" s="11">
        <v>1.268445919E9</v>
      </c>
      <c r="B515" s="23">
        <v>0.533</v>
      </c>
      <c r="C515" s="7">
        <f t="shared" si="1"/>
        <v>2379823488</v>
      </c>
      <c r="D515" s="10" t="str">
        <f>if(AND(#REF!=#REF!,#REF!=#REF!+1,ISBLANK(#REF!)),#REF!,#REF!)</f>
        <v>#REF!</v>
      </c>
    </row>
    <row r="516">
      <c r="A516" s="11">
        <v>1.35E11</v>
      </c>
      <c r="B516" s="23">
        <v>0.624</v>
      </c>
      <c r="C516" s="7">
        <f t="shared" si="1"/>
        <v>216346153846</v>
      </c>
      <c r="D516" s="12">
        <v>0.078</v>
      </c>
    </row>
    <row r="517">
      <c r="A517" s="11">
        <v>1.45E12</v>
      </c>
      <c r="B517" s="23">
        <v>0.302</v>
      </c>
      <c r="C517" s="7">
        <f t="shared" si="1"/>
        <v>4801324503311</v>
      </c>
      <c r="D517" s="12">
        <v>0.106</v>
      </c>
    </row>
    <row r="518">
      <c r="A518" s="11">
        <v>2.01E12</v>
      </c>
      <c r="B518" s="23">
        <v>0.488</v>
      </c>
      <c r="C518" s="7">
        <f t="shared" si="1"/>
        <v>4118852459016</v>
      </c>
      <c r="D518" s="12">
        <v>0.107</v>
      </c>
    </row>
    <row r="519">
      <c r="A519" s="11">
        <v>1.46E11</v>
      </c>
      <c r="B519" s="23">
        <v>0.147</v>
      </c>
      <c r="C519" s="7">
        <f t="shared" si="1"/>
        <v>993197278912</v>
      </c>
      <c r="D519" s="12">
        <v>0.091</v>
      </c>
    </row>
    <row r="520">
      <c r="A520" s="11">
        <v>6.6389489264E10</v>
      </c>
      <c r="B520" s="23">
        <v>0.167</v>
      </c>
      <c r="C520" s="7">
        <f t="shared" si="1"/>
        <v>397541851880</v>
      </c>
      <c r="D520" s="12">
        <v>0.076</v>
      </c>
    </row>
    <row r="521">
      <c r="A521" s="11">
        <v>8.907207933E9</v>
      </c>
      <c r="B521" s="23">
        <v>0.791</v>
      </c>
      <c r="C521" s="7">
        <f t="shared" si="1"/>
        <v>11260692709</v>
      </c>
      <c r="D521" s="12">
        <v>0.102</v>
      </c>
    </row>
    <row r="522">
      <c r="A522" s="11">
        <v>1.23E11</v>
      </c>
      <c r="B522" s="23">
        <v>0.259</v>
      </c>
      <c r="C522" s="7">
        <f t="shared" si="1"/>
        <v>474903474903</v>
      </c>
      <c r="D522" s="12">
        <v>0.07</v>
      </c>
    </row>
    <row r="523">
      <c r="A523" s="11">
        <v>1.897606791E9</v>
      </c>
      <c r="B523" s="27" t="str">
        <f>if(AND(#REF!=#REF!,A523=A523+1,ISBLANK(B524)),B523,B524)</f>
        <v>#REF!</v>
      </c>
      <c r="C523" s="10" t="str">
        <f t="shared" si="1"/>
        <v>#REF!</v>
      </c>
      <c r="D523" s="10" t="str">
        <f>if(AND(#REF!=#REF!,#REF!=#REF!+1,ISBLANK(#REF!)),#REF!,#REF!)</f>
        <v>#REF!</v>
      </c>
    </row>
    <row r="524">
      <c r="A524" s="11">
        <v>1.23E12</v>
      </c>
      <c r="B524" s="23">
        <v>0.28</v>
      </c>
      <c r="C524" s="7">
        <f t="shared" si="1"/>
        <v>4392857142857</v>
      </c>
      <c r="D524" s="12">
        <v>0.082</v>
      </c>
    </row>
    <row r="525">
      <c r="A525" s="11">
        <v>2.702427047E9</v>
      </c>
      <c r="B525" s="27" t="str">
        <f>if(AND(#REF!=#REF!,A525=A525+1,ISBLANK(B526)),B525,B526)</f>
        <v>#REF!</v>
      </c>
      <c r="C525" s="10" t="str">
        <f t="shared" si="1"/>
        <v>#REF!</v>
      </c>
      <c r="D525" s="13" t="str">
        <f>if(AND(#REF!=#REF!,#REF!=#REF!+1,ISBLANK(#REF!)),#REF!,#REF!)</f>
        <v>#REF!</v>
      </c>
    </row>
    <row r="526">
      <c r="A526" s="11">
        <v>9.31478408E9</v>
      </c>
      <c r="B526" s="23">
        <v>0.219</v>
      </c>
      <c r="C526" s="7">
        <f t="shared" si="1"/>
        <v>42533260639</v>
      </c>
      <c r="D526" s="12">
        <v>0.063</v>
      </c>
    </row>
    <row r="527">
      <c r="A527" s="11">
        <v>2.688617885E9</v>
      </c>
      <c r="B527" s="23">
        <v>0.595</v>
      </c>
      <c r="C527" s="7">
        <f t="shared" si="1"/>
        <v>4518685521</v>
      </c>
      <c r="D527" s="10" t="str">
        <f>if(AND(#REF!=#REF!,#REF!=#REF!+1,ISBLANK(#REF!)),#REF!,#REF!)</f>
        <v>#REF!</v>
      </c>
    </row>
    <row r="528">
      <c r="A528" s="11">
        <v>1.4163949142E10</v>
      </c>
      <c r="B528" s="23">
        <v>0.177</v>
      </c>
      <c r="C528" s="7">
        <f t="shared" si="1"/>
        <v>80022311537</v>
      </c>
      <c r="D528" s="12">
        <v>0.064</v>
      </c>
    </row>
    <row r="529">
      <c r="A529" s="11">
        <v>2.2568793525E10</v>
      </c>
      <c r="B529" s="23">
        <v>0.398</v>
      </c>
      <c r="C529" s="7">
        <f t="shared" si="1"/>
        <v>56705511369</v>
      </c>
      <c r="D529" s="12">
        <v>0.083</v>
      </c>
    </row>
    <row r="530">
      <c r="A530" s="11">
        <v>4.296164768E9</v>
      </c>
      <c r="B530" s="23">
        <v>0.173</v>
      </c>
      <c r="C530" s="7">
        <f t="shared" si="1"/>
        <v>24833322358</v>
      </c>
      <c r="D530" s="12">
        <v>0.079</v>
      </c>
    </row>
    <row r="531">
      <c r="A531" s="11">
        <v>1.661818168E9</v>
      </c>
      <c r="B531" s="23">
        <v>0.289</v>
      </c>
      <c r="C531" s="7">
        <f t="shared" si="1"/>
        <v>5750235875</v>
      </c>
      <c r="D531" s="12">
        <v>0.081</v>
      </c>
    </row>
    <row r="532">
      <c r="A532" s="11">
        <v>2.905973022E9</v>
      </c>
      <c r="B532" s="23">
        <v>0.038</v>
      </c>
      <c r="C532" s="7">
        <f t="shared" si="1"/>
        <v>76472974263</v>
      </c>
      <c r="D532" s="12">
        <v>0.034</v>
      </c>
    </row>
    <row r="533">
      <c r="A533" s="11">
        <v>1.284504509E9</v>
      </c>
      <c r="B533" s="23">
        <v>0.48</v>
      </c>
      <c r="C533" s="7">
        <f t="shared" si="1"/>
        <v>2676051060</v>
      </c>
      <c r="D533" s="12">
        <v>0.086</v>
      </c>
    </row>
    <row r="534">
      <c r="A534" s="11">
        <v>4.38E11</v>
      </c>
      <c r="B534" s="27" t="str">
        <f>if(AND(#REF!=#REF!,A534=A534+1,ISBLANK(B535)),B534,B535)</f>
        <v>#REF!</v>
      </c>
      <c r="C534" s="10" t="str">
        <f t="shared" si="1"/>
        <v>#REF!</v>
      </c>
      <c r="D534" s="12">
        <v>0.089</v>
      </c>
    </row>
    <row r="535">
      <c r="A535" s="11">
        <v>3.791306758E9</v>
      </c>
      <c r="B535" s="23">
        <v>0.613</v>
      </c>
      <c r="C535" s="7">
        <f t="shared" si="1"/>
        <v>6184839736</v>
      </c>
      <c r="D535" s="12">
        <v>0.093</v>
      </c>
    </row>
    <row r="536">
      <c r="A536" s="11">
        <v>1.92E11</v>
      </c>
      <c r="B536" s="23">
        <v>0.728</v>
      </c>
      <c r="C536" s="7">
        <f t="shared" si="1"/>
        <v>263736263736</v>
      </c>
      <c r="D536" s="12">
        <v>0.104</v>
      </c>
    </row>
    <row r="537">
      <c r="A537" s="11">
        <v>1.98E11</v>
      </c>
      <c r="B537" s="23">
        <v>0.212</v>
      </c>
      <c r="C537" s="7">
        <f t="shared" si="1"/>
        <v>933962264151</v>
      </c>
      <c r="D537" s="12">
        <v>0.063</v>
      </c>
    </row>
    <row r="538">
      <c r="A538" s="11">
        <v>1.32E11</v>
      </c>
      <c r="B538" s="23">
        <v>0.194</v>
      </c>
      <c r="C538" s="7">
        <f t="shared" si="1"/>
        <v>680412371134</v>
      </c>
      <c r="D538" s="12">
        <v>0.093</v>
      </c>
    </row>
    <row r="539">
      <c r="A539" s="11">
        <v>4.5988510814E10</v>
      </c>
      <c r="B539" s="23">
        <v>0.066</v>
      </c>
      <c r="C539" s="7">
        <f t="shared" si="1"/>
        <v>696795618394</v>
      </c>
      <c r="D539" s="12">
        <v>0.046</v>
      </c>
    </row>
    <row r="540">
      <c r="A540" s="11">
        <v>3.45E11</v>
      </c>
      <c r="B540" s="23">
        <v>0.041</v>
      </c>
      <c r="C540" s="7">
        <f t="shared" si="1"/>
        <v>8414634146341</v>
      </c>
      <c r="D540" s="12">
        <v>0.06</v>
      </c>
    </row>
    <row r="541">
      <c r="A541" s="11">
        <v>8.7995721E8</v>
      </c>
      <c r="B541" s="23">
        <v>0.508</v>
      </c>
      <c r="C541" s="7">
        <f t="shared" si="1"/>
        <v>1732199232</v>
      </c>
      <c r="D541" s="12">
        <v>0.065</v>
      </c>
    </row>
    <row r="542">
      <c r="A542" s="11">
        <v>1.5102567925E10</v>
      </c>
      <c r="B542" s="27" t="str">
        <f>if(AND(#REF!=#REF!,A542=A542+1,ISBLANK(B543)),B542,B543)</f>
        <v>#REF!</v>
      </c>
      <c r="C542" s="10" t="str">
        <f t="shared" si="1"/>
        <v>#REF!</v>
      </c>
      <c r="D542" s="12">
        <v>0.089</v>
      </c>
    </row>
    <row r="543">
      <c r="A543" s="11">
        <v>3.4638306042E10</v>
      </c>
      <c r="B543" s="23">
        <v>0.401</v>
      </c>
      <c r="C543" s="7">
        <f t="shared" si="1"/>
        <v>86379815566</v>
      </c>
      <c r="D543" s="12">
        <v>0.056</v>
      </c>
    </row>
    <row r="544">
      <c r="A544" s="11">
        <v>2.3136352386E10</v>
      </c>
      <c r="B544" s="23">
        <v>0.278</v>
      </c>
      <c r="C544" s="7">
        <f t="shared" si="1"/>
        <v>83224289158</v>
      </c>
      <c r="D544" s="12">
        <v>0.086</v>
      </c>
    </row>
    <row r="545">
      <c r="A545" s="11">
        <v>6.86E11</v>
      </c>
      <c r="B545" s="23">
        <v>0.204</v>
      </c>
      <c r="C545" s="7">
        <f t="shared" si="1"/>
        <v>3362745098039</v>
      </c>
      <c r="D545" s="12">
        <v>0.073</v>
      </c>
    </row>
    <row r="546">
      <c r="A546" s="11">
        <v>2.51E11</v>
      </c>
      <c r="B546" s="23">
        <v>0.706</v>
      </c>
      <c r="C546" s="7">
        <f t="shared" si="1"/>
        <v>355524079320</v>
      </c>
      <c r="D546" s="12">
        <v>0.092</v>
      </c>
    </row>
    <row r="547">
      <c r="A547" s="11">
        <v>2.87E11</v>
      </c>
      <c r="B547" s="23">
        <v>0.614</v>
      </c>
      <c r="C547" s="7">
        <f t="shared" si="1"/>
        <v>467426710098</v>
      </c>
      <c r="D547" s="12">
        <v>0.106</v>
      </c>
    </row>
    <row r="548">
      <c r="A548" s="11">
        <v>2.33E11</v>
      </c>
      <c r="B548" s="23">
        <v>0.114</v>
      </c>
      <c r="C548" s="7">
        <f t="shared" si="1"/>
        <v>2043859649123</v>
      </c>
      <c r="D548" s="12">
        <v>0.054</v>
      </c>
    </row>
    <row r="549">
      <c r="A549" s="11">
        <v>4.2392896031E10</v>
      </c>
      <c r="B549" s="23">
        <v>0.019</v>
      </c>
      <c r="C549" s="7">
        <f t="shared" si="1"/>
        <v>2231205054263</v>
      </c>
      <c r="D549" s="12">
        <v>0.063</v>
      </c>
    </row>
    <row r="550">
      <c r="A550" s="11">
        <v>1.62E12</v>
      </c>
      <c r="B550" s="23">
        <v>0.565</v>
      </c>
      <c r="C550" s="7">
        <f t="shared" si="1"/>
        <v>2867256637168</v>
      </c>
      <c r="D550" s="12">
        <v>0.076</v>
      </c>
    </row>
    <row r="551">
      <c r="A551" s="11">
        <v>8.97644642E9</v>
      </c>
      <c r="B551" s="23">
        <v>0.181</v>
      </c>
      <c r="C551" s="7">
        <f t="shared" si="1"/>
        <v>49593626630</v>
      </c>
      <c r="D551" s="12">
        <v>0.038</v>
      </c>
    </row>
    <row r="552">
      <c r="A552" s="11">
        <v>1.16E11</v>
      </c>
      <c r="B552" s="23">
        <v>0.046</v>
      </c>
      <c r="C552" s="7">
        <f t="shared" si="1"/>
        <v>2521739130435</v>
      </c>
      <c r="D552" s="12">
        <v>0.051</v>
      </c>
    </row>
    <row r="553">
      <c r="A553" s="8"/>
      <c r="B553" s="23">
        <v>0.005</v>
      </c>
      <c r="C553" s="7">
        <f t="shared" si="1"/>
        <v>0</v>
      </c>
      <c r="D553" s="12">
        <v>0.014</v>
      </c>
    </row>
    <row r="554">
      <c r="A554" s="11">
        <v>1.13E11</v>
      </c>
      <c r="B554" s="23">
        <v>0.178</v>
      </c>
      <c r="C554" s="7">
        <f t="shared" si="1"/>
        <v>634831460674</v>
      </c>
      <c r="D554" s="12">
        <v>0.078</v>
      </c>
    </row>
    <row r="555">
      <c r="A555" s="11">
        <v>9.580161951E9</v>
      </c>
      <c r="B555" s="23">
        <v>0.06</v>
      </c>
      <c r="C555" s="7">
        <f t="shared" si="1"/>
        <v>159669365850</v>
      </c>
      <c r="D555" s="12">
        <v>0.097</v>
      </c>
    </row>
    <row r="556">
      <c r="A556" s="11">
        <v>3.8138801497E10</v>
      </c>
      <c r="B556" s="23">
        <v>0.102</v>
      </c>
      <c r="C556" s="7">
        <f t="shared" si="1"/>
        <v>373909818598</v>
      </c>
      <c r="D556" s="12">
        <v>0.036</v>
      </c>
    </row>
    <row r="557">
      <c r="A557" s="11">
        <v>1.9152238806E10</v>
      </c>
      <c r="B557" s="23">
        <v>0.07</v>
      </c>
      <c r="C557" s="7">
        <f t="shared" si="1"/>
        <v>273603411514</v>
      </c>
      <c r="D557" s="12">
        <v>0.1</v>
      </c>
    </row>
    <row r="558">
      <c r="A558" s="11">
        <v>2.0049414986E10</v>
      </c>
      <c r="B558" s="23">
        <v>0.069</v>
      </c>
      <c r="C558" s="7">
        <f t="shared" si="1"/>
        <v>290571231681</v>
      </c>
      <c r="D558" s="12">
        <v>0.032</v>
      </c>
    </row>
    <row r="559">
      <c r="A559" s="11">
        <v>1.9363735706E10</v>
      </c>
      <c r="B559" s="23">
        <v>0.102</v>
      </c>
      <c r="C559" s="7">
        <f t="shared" si="1"/>
        <v>189840546137</v>
      </c>
      <c r="D559" s="12">
        <v>0.027</v>
      </c>
    </row>
    <row r="560">
      <c r="A560" s="11">
        <v>1.89E11</v>
      </c>
      <c r="B560" s="23">
        <v>0.064</v>
      </c>
      <c r="C560" s="7">
        <f t="shared" si="1"/>
        <v>2953125000000</v>
      </c>
      <c r="D560" s="12">
        <v>0.043</v>
      </c>
    </row>
    <row r="561">
      <c r="A561" s="11">
        <v>2.1582248882E10</v>
      </c>
      <c r="B561" s="23">
        <v>0.021</v>
      </c>
      <c r="C561" s="7">
        <f t="shared" si="1"/>
        <v>1027726137238</v>
      </c>
      <c r="D561" s="12">
        <v>0.049</v>
      </c>
    </row>
    <row r="562">
      <c r="A562" s="11">
        <v>1.1E11</v>
      </c>
      <c r="B562" s="23">
        <v>0.283</v>
      </c>
      <c r="C562" s="7">
        <f t="shared" si="1"/>
        <v>388692579505</v>
      </c>
      <c r="D562" s="12">
        <v>0.027</v>
      </c>
    </row>
    <row r="563">
      <c r="A563" s="11">
        <v>1.0693278292E10</v>
      </c>
      <c r="B563" s="23">
        <v>0.005</v>
      </c>
      <c r="C563" s="7">
        <f t="shared" si="1"/>
        <v>2138655658400</v>
      </c>
      <c r="D563" s="12">
        <v>0.042</v>
      </c>
    </row>
    <row r="564">
      <c r="A564" s="8"/>
      <c r="B564" s="27" t="str">
        <f t="shared" ref="B564:B565" si="4">if(AND(#REF!=#REF!,A564=A564+1,ISBLANK(B565)),B564,B565)</f>
        <v>#REF!</v>
      </c>
      <c r="C564" s="10" t="str">
        <f t="shared" si="1"/>
        <v>#REF!</v>
      </c>
      <c r="D564" s="10" t="str">
        <f>if(AND(A525=A526,B525=B525+1,ISBLANK(D526)),D525,D526)</f>
        <v>#REF!</v>
      </c>
    </row>
    <row r="565">
      <c r="A565" s="11">
        <v>3.79E11</v>
      </c>
      <c r="B565" s="27" t="str">
        <f t="shared" si="4"/>
        <v>#REF!</v>
      </c>
      <c r="C565" s="10" t="str">
        <f t="shared" si="1"/>
        <v>#REF!</v>
      </c>
      <c r="D565" s="12">
        <v>0.082</v>
      </c>
    </row>
    <row r="566">
      <c r="A566" s="11">
        <v>1.842691481E9</v>
      </c>
      <c r="B566" s="23">
        <v>0.062</v>
      </c>
      <c r="C566" s="7">
        <f t="shared" si="1"/>
        <v>29720830339</v>
      </c>
      <c r="D566" s="12">
        <v>0.035</v>
      </c>
    </row>
    <row r="567">
      <c r="A567" s="8"/>
      <c r="B567" s="23">
        <v>0.082</v>
      </c>
      <c r="C567" s="7">
        <f t="shared" si="1"/>
        <v>0</v>
      </c>
      <c r="D567" s="10" t="str">
        <f t="shared" ref="D567:D568" si="5">if(AND(#REF!=#REF!,#REF!=#REF!+1,ISBLANK(#REF!)),#REF!,#REF!)</f>
        <v>#REF!</v>
      </c>
    </row>
    <row r="568">
      <c r="A568" s="8"/>
      <c r="B568" s="23">
        <v>0.312</v>
      </c>
      <c r="C568" s="7">
        <f t="shared" si="1"/>
        <v>0</v>
      </c>
      <c r="D568" s="10" t="str">
        <f t="shared" si="5"/>
        <v>#REF!</v>
      </c>
    </row>
    <row r="569">
      <c r="A569" s="11">
        <v>7.2259046E7</v>
      </c>
      <c r="B569" s="23">
        <v>0.025</v>
      </c>
      <c r="C569" s="7">
        <f t="shared" si="1"/>
        <v>2890361840</v>
      </c>
      <c r="D569" s="12">
        <v>0.088</v>
      </c>
    </row>
    <row r="570">
      <c r="A570" s="11">
        <v>1.24735072E8</v>
      </c>
      <c r="B570" s="23">
        <v>0.023</v>
      </c>
      <c r="C570" s="7">
        <f t="shared" si="1"/>
        <v>5423264000</v>
      </c>
      <c r="D570" s="12">
        <v>0.182</v>
      </c>
    </row>
    <row r="571">
      <c r="A571" s="11">
        <v>2.41543396E8</v>
      </c>
      <c r="B571" s="23">
        <v>0.056</v>
      </c>
      <c r="C571" s="7">
        <f t="shared" si="1"/>
        <v>4313274929</v>
      </c>
      <c r="D571" s="12">
        <v>0.079</v>
      </c>
    </row>
    <row r="572">
      <c r="A572" s="8"/>
      <c r="B572" s="23">
        <v>0.224</v>
      </c>
      <c r="C572" s="7">
        <f t="shared" si="1"/>
        <v>0</v>
      </c>
      <c r="D572" s="10" t="str">
        <f>if(AND(#REF!=#REF!,#REF!=#REF!+1,ISBLANK(#REF!)),#REF!,#REF!)</f>
        <v>#REF!</v>
      </c>
    </row>
    <row r="573">
      <c r="A573" s="11">
        <v>6.6021205382E10</v>
      </c>
      <c r="B573" s="23">
        <v>0.591</v>
      </c>
      <c r="C573" s="7">
        <f t="shared" si="1"/>
        <v>111711007415</v>
      </c>
      <c r="D573" s="12">
        <v>0.08</v>
      </c>
    </row>
    <row r="574">
      <c r="A574" s="11">
        <v>2.999542369E9</v>
      </c>
      <c r="B574" s="23">
        <v>0.013</v>
      </c>
      <c r="C574" s="7">
        <f t="shared" si="1"/>
        <v>230734028385</v>
      </c>
      <c r="D574" s="12">
        <v>0.046</v>
      </c>
    </row>
    <row r="575">
      <c r="A575" s="11">
        <v>2.566777E8</v>
      </c>
      <c r="B575" s="23">
        <v>0.022</v>
      </c>
      <c r="C575" s="7">
        <f t="shared" si="1"/>
        <v>11667168182</v>
      </c>
      <c r="D575" s="12">
        <v>0.055</v>
      </c>
    </row>
    <row r="576">
      <c r="A576" s="11">
        <v>3.41663054E8</v>
      </c>
      <c r="B576" s="23">
        <v>0.005</v>
      </c>
      <c r="C576" s="7">
        <f t="shared" si="1"/>
        <v>68332610800</v>
      </c>
      <c r="D576" s="12">
        <v>0.061</v>
      </c>
    </row>
    <row r="577">
      <c r="A577" s="11">
        <v>1.81801947E8</v>
      </c>
      <c r="B577" s="23">
        <v>0.029</v>
      </c>
      <c r="C577" s="7">
        <f t="shared" si="1"/>
        <v>6269032655</v>
      </c>
      <c r="D577" s="12">
        <v>0.05</v>
      </c>
    </row>
    <row r="578">
      <c r="A578" s="11">
        <v>2.62603782E8</v>
      </c>
      <c r="B578" s="23">
        <v>0.035</v>
      </c>
      <c r="C578" s="7">
        <f t="shared" si="1"/>
        <v>7502965200</v>
      </c>
      <c r="D578" s="12">
        <v>0.038</v>
      </c>
    </row>
    <row r="579">
      <c r="A579" s="11">
        <v>7.78311557E8</v>
      </c>
      <c r="B579" s="23">
        <v>0.125</v>
      </c>
      <c r="C579" s="7">
        <f t="shared" si="1"/>
        <v>6226492456</v>
      </c>
      <c r="D579" s="12">
        <v>0.044</v>
      </c>
    </row>
    <row r="580">
      <c r="A580" s="11">
        <v>3.25E11</v>
      </c>
      <c r="B580" s="23">
        <v>0.109</v>
      </c>
      <c r="C580" s="7">
        <f t="shared" si="1"/>
        <v>2981651376147</v>
      </c>
      <c r="D580" s="12">
        <v>0.094</v>
      </c>
    </row>
    <row r="581">
      <c r="A581" s="11">
        <v>1.92026257E9</v>
      </c>
      <c r="B581" s="23">
        <v>0.188</v>
      </c>
      <c r="C581" s="7">
        <f t="shared" si="1"/>
        <v>10214162606</v>
      </c>
      <c r="D581" s="10">
        <f>if(AND(A464=A465,B464=B464+1,ISBLANK(D465)),D464,D465)</f>
        <v>0.053</v>
      </c>
    </row>
    <row r="582">
      <c r="A582" s="11">
        <v>6.516651E9</v>
      </c>
      <c r="B582" s="23">
        <v>0.18</v>
      </c>
      <c r="C582" s="7">
        <f t="shared" si="1"/>
        <v>36203616667</v>
      </c>
      <c r="D582" s="12">
        <v>0.051</v>
      </c>
    </row>
    <row r="583">
      <c r="A583" s="11">
        <v>3.11235E9</v>
      </c>
      <c r="B583" s="23">
        <v>0.278</v>
      </c>
      <c r="C583" s="7">
        <f t="shared" si="1"/>
        <v>11195503597</v>
      </c>
      <c r="D583" s="12">
        <v>0.067</v>
      </c>
    </row>
    <row r="584">
      <c r="A584" s="11">
        <v>8.71840755E8</v>
      </c>
      <c r="B584" s="23">
        <v>0.057</v>
      </c>
      <c r="C584" s="7">
        <f t="shared" si="1"/>
        <v>15295451842</v>
      </c>
      <c r="D584" s="12">
        <v>0.045</v>
      </c>
    </row>
    <row r="585">
      <c r="A585" s="11">
        <v>3.680483E9</v>
      </c>
      <c r="B585" s="23">
        <v>0.52</v>
      </c>
      <c r="C585" s="7">
        <f t="shared" si="1"/>
        <v>7077851923</v>
      </c>
      <c r="D585" s="10">
        <f>if(AND(A312=A313,B312=B312+1,ISBLANK(D313)),D312,D313)</f>
        <v>0.072</v>
      </c>
    </row>
    <row r="586">
      <c r="A586" s="11">
        <v>8.141513292E9</v>
      </c>
      <c r="B586" s="23">
        <v>0.031</v>
      </c>
      <c r="C586" s="7">
        <f t="shared" si="1"/>
        <v>262629461032</v>
      </c>
      <c r="D586" s="12">
        <v>0.063</v>
      </c>
    </row>
    <row r="587">
      <c r="A587" s="11">
        <v>5.54E11</v>
      </c>
      <c r="B587" s="23">
        <v>0.091</v>
      </c>
      <c r="C587" s="7">
        <f t="shared" si="1"/>
        <v>6087912087912</v>
      </c>
      <c r="D587" s="12">
        <v>0.073</v>
      </c>
    </row>
    <row r="588">
      <c r="A588" s="11">
        <v>7.33E11</v>
      </c>
      <c r="B588" s="23">
        <v>0.616</v>
      </c>
      <c r="C588" s="7">
        <f t="shared" si="1"/>
        <v>1189935064935</v>
      </c>
      <c r="D588" s="12">
        <v>0.093</v>
      </c>
    </row>
    <row r="589">
      <c r="A589" s="8"/>
      <c r="B589" s="27" t="str">
        <f>if(AND(#REF!=#REF!,A589=A589+1,ISBLANK(B590)),B589,B590)</f>
        <v>#REF!</v>
      </c>
      <c r="C589" s="10" t="str">
        <f t="shared" si="1"/>
        <v>#REF!</v>
      </c>
      <c r="D589" s="10">
        <f>if(AND(A147=A148,B147=B147+1,ISBLANK(D148)),D147,D148)</f>
        <v>0.022</v>
      </c>
    </row>
    <row r="590">
      <c r="A590" s="11">
        <v>7.2336972322E10</v>
      </c>
      <c r="B590" s="23">
        <v>0.221</v>
      </c>
      <c r="C590" s="7">
        <f t="shared" si="1"/>
        <v>327316616842</v>
      </c>
      <c r="D590" s="12">
        <v>0.077</v>
      </c>
    </row>
    <row r="591">
      <c r="A591" s="11">
        <v>9.8203544965E10</v>
      </c>
      <c r="B591" s="23">
        <v>0.046</v>
      </c>
      <c r="C591" s="7">
        <f t="shared" si="1"/>
        <v>2134859673152</v>
      </c>
      <c r="D591" s="12">
        <v>0.06</v>
      </c>
    </row>
    <row r="592">
      <c r="A592" s="11">
        <v>1.6403602943E10</v>
      </c>
      <c r="B592" s="23">
        <v>0.199</v>
      </c>
      <c r="C592" s="7">
        <f t="shared" si="1"/>
        <v>82430165543</v>
      </c>
      <c r="D592" s="12">
        <v>0.071</v>
      </c>
    </row>
    <row r="593">
      <c r="A593" s="11">
        <v>3.35904E10</v>
      </c>
      <c r="B593" s="23">
        <v>0.038</v>
      </c>
      <c r="C593" s="7">
        <f t="shared" si="1"/>
        <v>883957894737</v>
      </c>
      <c r="D593" s="12">
        <v>0.065</v>
      </c>
    </row>
    <row r="594">
      <c r="A594" s="8"/>
      <c r="B594" s="27" t="str">
        <f>if(AND(#REF!=#REF!,A594=A594+1,ISBLANK(B595)),B594,B595)</f>
        <v>#REF!</v>
      </c>
      <c r="C594" s="10" t="str">
        <f t="shared" si="1"/>
        <v>#REF!</v>
      </c>
      <c r="D594" s="10" t="str">
        <f>if(AND(#REF!=#REF!,#REF!=#REF!+1,ISBLANK(#REF!)),#REF!,#REF!)</f>
        <v>#REF!</v>
      </c>
    </row>
    <row r="595">
      <c r="A595" s="11">
        <v>3.26998081E8</v>
      </c>
      <c r="B595" s="23">
        <v>0.184</v>
      </c>
      <c r="C595" s="7">
        <f t="shared" si="1"/>
        <v>1777163484</v>
      </c>
      <c r="D595" s="12">
        <v>0.051</v>
      </c>
    </row>
    <row r="596">
      <c r="A596" s="11">
        <v>2.6570402719E10</v>
      </c>
      <c r="B596" s="23">
        <v>0.068</v>
      </c>
      <c r="C596" s="7">
        <f t="shared" si="1"/>
        <v>390741216456</v>
      </c>
      <c r="D596" s="12">
        <v>0.063</v>
      </c>
    </row>
    <row r="597">
      <c r="A597" s="11">
        <v>2.8548945E10</v>
      </c>
      <c r="B597" s="23">
        <v>0.043</v>
      </c>
      <c r="C597" s="7">
        <f t="shared" si="1"/>
        <v>663928953488</v>
      </c>
      <c r="D597" s="12">
        <v>0.048</v>
      </c>
    </row>
    <row r="598">
      <c r="A598" s="11">
        <v>1.43067E10</v>
      </c>
      <c r="B598" s="23">
        <v>0.019</v>
      </c>
      <c r="C598" s="7">
        <f t="shared" si="1"/>
        <v>752984210526</v>
      </c>
      <c r="D598" s="12">
        <v>0.077</v>
      </c>
    </row>
    <row r="599">
      <c r="A599" s="11">
        <v>1.169136691E9</v>
      </c>
      <c r="B599" s="23">
        <v>0.442</v>
      </c>
      <c r="C599" s="7">
        <f t="shared" si="1"/>
        <v>2645105636</v>
      </c>
      <c r="D599" s="10" t="str">
        <f>if(AND(#REF!=#REF!,#REF!=#REF!+1,ISBLANK(#REF!)),#REF!,#REF!)</f>
        <v>#REF!</v>
      </c>
    </row>
    <row r="600">
      <c r="A600" s="11">
        <v>5.44381962E8</v>
      </c>
      <c r="B600" s="23">
        <v>0.148</v>
      </c>
      <c r="C600" s="7">
        <f t="shared" si="1"/>
        <v>3678256500</v>
      </c>
      <c r="D600" s="12">
        <v>0.066</v>
      </c>
    </row>
    <row r="601">
      <c r="A601" s="11">
        <v>2.077653692E10</v>
      </c>
      <c r="B601" s="23">
        <v>0.034</v>
      </c>
      <c r="C601" s="7">
        <f t="shared" si="1"/>
        <v>611074615294</v>
      </c>
      <c r="D601" s="12">
        <v>0.062</v>
      </c>
    </row>
    <row r="602">
      <c r="A602" s="11">
        <v>7.22460912E8</v>
      </c>
      <c r="B602" s="27" t="str">
        <f>if(AND(#REF!=#REF!,A602=A602+1,ISBLANK(B603)),B602,B603)</f>
        <v>#REF!</v>
      </c>
      <c r="C602" s="10" t="str">
        <f t="shared" si="1"/>
        <v>#REF!</v>
      </c>
      <c r="D602" s="12">
        <v>0.058</v>
      </c>
    </row>
    <row r="603">
      <c r="A603" s="11">
        <v>3.214632479E9</v>
      </c>
      <c r="B603" s="23">
        <v>0.009</v>
      </c>
      <c r="C603" s="7">
        <f t="shared" si="1"/>
        <v>357181386556</v>
      </c>
      <c r="D603" s="12">
        <v>0.055</v>
      </c>
    </row>
    <row r="604">
      <c r="A604" s="11">
        <v>7.776459964E9</v>
      </c>
      <c r="B604" s="23">
        <v>0.026</v>
      </c>
      <c r="C604" s="7">
        <f t="shared" si="1"/>
        <v>299094614000</v>
      </c>
      <c r="D604" s="12">
        <v>0.073</v>
      </c>
    </row>
    <row r="605">
      <c r="A605" s="11">
        <v>9.718989517E9</v>
      </c>
      <c r="B605" s="23">
        <v>0.061</v>
      </c>
      <c r="C605" s="7">
        <f t="shared" si="1"/>
        <v>159327697000</v>
      </c>
      <c r="D605" s="12">
        <v>0.049</v>
      </c>
    </row>
    <row r="606">
      <c r="A606" s="11">
        <v>7.42E11</v>
      </c>
      <c r="B606" s="23">
        <v>0.119</v>
      </c>
      <c r="C606" s="7">
        <f t="shared" si="1"/>
        <v>6235294117647</v>
      </c>
      <c r="D606" s="12">
        <v>0.056</v>
      </c>
    </row>
    <row r="607">
      <c r="A607" s="11">
        <v>5.224213019E9</v>
      </c>
      <c r="B607" s="23">
        <v>0.017</v>
      </c>
      <c r="C607" s="7">
        <f t="shared" si="1"/>
        <v>307306648176</v>
      </c>
      <c r="D607" s="12">
        <v>0.057</v>
      </c>
    </row>
    <row r="608">
      <c r="A608" s="11">
        <v>1.22724E10</v>
      </c>
      <c r="B608" s="23">
        <v>0.085</v>
      </c>
      <c r="C608" s="7">
        <f t="shared" si="1"/>
        <v>144381176471</v>
      </c>
      <c r="D608" s="12">
        <v>0.08</v>
      </c>
    </row>
    <row r="609">
      <c r="A609" s="11">
        <v>6.32515176E9</v>
      </c>
      <c r="B609" s="23">
        <v>0.018</v>
      </c>
      <c r="C609" s="7">
        <f t="shared" si="1"/>
        <v>351397320000</v>
      </c>
      <c r="D609" s="12">
        <v>0.07</v>
      </c>
    </row>
    <row r="610">
      <c r="A610" s="11">
        <v>5.39927551E10</v>
      </c>
      <c r="B610" s="23">
        <v>0.09</v>
      </c>
      <c r="C610" s="7">
        <f t="shared" si="1"/>
        <v>599919501111</v>
      </c>
      <c r="D610" s="12">
        <v>0.048</v>
      </c>
    </row>
    <row r="611">
      <c r="A611" s="11">
        <v>7.2546194E10</v>
      </c>
      <c r="B611" s="23">
        <v>0.175</v>
      </c>
      <c r="C611" s="7">
        <f t="shared" si="1"/>
        <v>414549680000</v>
      </c>
      <c r="D611" s="10" t="str">
        <f t="shared" ref="D611:D612" si="6">if(AND(#REF!=#REF!,#REF!=#REF!+1,ISBLANK(#REF!)),#REF!,#REF!)</f>
        <v>#REF!</v>
      </c>
    </row>
    <row r="612">
      <c r="A612" s="8"/>
      <c r="B612" s="27" t="str">
        <f>if(AND(#REF!=#REF!,A612=A612+1,ISBLANK(B613)),B612,B613)</f>
        <v>#REF!</v>
      </c>
      <c r="C612" s="10" t="str">
        <f t="shared" si="1"/>
        <v>#REF!</v>
      </c>
      <c r="D612" s="10" t="str">
        <f t="shared" si="6"/>
        <v>#REF!</v>
      </c>
    </row>
    <row r="613">
      <c r="A613" s="11">
        <v>4.78067954E8</v>
      </c>
      <c r="B613" s="23">
        <v>0.212</v>
      </c>
      <c r="C613" s="7">
        <f t="shared" si="1"/>
        <v>2255037519</v>
      </c>
      <c r="D613" s="12">
        <v>0.037</v>
      </c>
    </row>
    <row r="614">
      <c r="A614" s="11">
        <v>7.23027643E8</v>
      </c>
      <c r="B614" s="23">
        <v>0.146</v>
      </c>
      <c r="C614" s="7">
        <f t="shared" si="1"/>
        <v>4952244130</v>
      </c>
      <c r="D614" s="12">
        <v>0.064</v>
      </c>
    </row>
    <row r="615">
      <c r="A615" s="8"/>
      <c r="B615" s="27" t="str">
        <f>if(AND(#REF!=#REF!,A615=A615+1,ISBLANK(B616)),B615,B616)</f>
        <v>#REF!</v>
      </c>
      <c r="C615" s="10" t="str">
        <f t="shared" si="1"/>
        <v>#REF!</v>
      </c>
      <c r="D615" s="10" t="str">
        <f>if(AND(#REF!=#REF!,#REF!=#REF!+1,ISBLANK(#REF!)),#REF!,#REF!)</f>
        <v>#REF!</v>
      </c>
    </row>
    <row r="616">
      <c r="A616" s="11">
        <v>4.6264161E8</v>
      </c>
      <c r="B616" s="23">
        <v>0.055</v>
      </c>
      <c r="C616" s="7">
        <f t="shared" si="1"/>
        <v>8411665636</v>
      </c>
      <c r="D616" s="12">
        <v>0.039</v>
      </c>
    </row>
    <row r="617">
      <c r="A617" s="11">
        <v>1.078402128E9</v>
      </c>
      <c r="B617" s="23">
        <v>0.042</v>
      </c>
      <c r="C617" s="7">
        <f t="shared" si="1"/>
        <v>25676241143</v>
      </c>
      <c r="D617" s="12">
        <v>0.071</v>
      </c>
    </row>
    <row r="618">
      <c r="A618" s="11">
        <v>9.008273516E9</v>
      </c>
      <c r="B618" s="23">
        <v>0.22</v>
      </c>
      <c r="C618" s="7">
        <f t="shared" si="1"/>
        <v>40946697800</v>
      </c>
      <c r="D618" s="12">
        <v>0.05</v>
      </c>
    </row>
    <row r="619">
      <c r="A619" s="8"/>
      <c r="B619" s="27" t="str">
        <f>if(AND(#REF!=#REF!,A619=A619+1,ISBLANK(B620)),B619,B620)</f>
        <v>#REF!</v>
      </c>
      <c r="C619" s="10" t="str">
        <f t="shared" si="1"/>
        <v>#REF!</v>
      </c>
      <c r="D619" s="10" t="str">
        <f>if(AND(#REF!=#REF!,#REF!=#REF!+1,ISBLANK(#REF!)),#REF!,#REF!)</f>
        <v>#REF!</v>
      </c>
    </row>
    <row r="620">
      <c r="A620" s="11">
        <v>1.1E13</v>
      </c>
      <c r="B620" s="23">
        <v>0.588</v>
      </c>
      <c r="C620" s="7">
        <f t="shared" si="1"/>
        <v>18707482993197</v>
      </c>
      <c r="D620" s="12">
        <v>0.151</v>
      </c>
    </row>
    <row r="621">
      <c r="A621" s="11">
        <v>1.3606494599E10</v>
      </c>
      <c r="B621" s="23">
        <v>0.114</v>
      </c>
      <c r="C621" s="7">
        <f t="shared" si="1"/>
        <v>119355215781</v>
      </c>
      <c r="D621" s="12">
        <v>0.11</v>
      </c>
    </row>
    <row r="622">
      <c r="A622" s="11">
        <v>9.2889586976E10</v>
      </c>
      <c r="B622" s="23">
        <v>0.049</v>
      </c>
      <c r="C622" s="7">
        <f t="shared" si="1"/>
        <v>1895705856653</v>
      </c>
      <c r="D622" s="12">
        <v>0.057</v>
      </c>
    </row>
    <row r="623">
      <c r="A623" s="11">
        <v>6.7863832648E10</v>
      </c>
      <c r="B623" s="23">
        <v>0.022</v>
      </c>
      <c r="C623" s="7">
        <f t="shared" si="1"/>
        <v>3084719665818</v>
      </c>
      <c r="D623" s="12">
        <v>0.036</v>
      </c>
    </row>
    <row r="624">
      <c r="A624" s="11">
        <v>1.2497346043E10</v>
      </c>
      <c r="B624" s="23">
        <v>0.004</v>
      </c>
      <c r="C624" s="7">
        <f t="shared" si="1"/>
        <v>3124336510750</v>
      </c>
      <c r="D624" s="12">
        <v>0.044</v>
      </c>
    </row>
    <row r="625">
      <c r="A625" s="11">
        <v>2.807657386E9</v>
      </c>
      <c r="B625" s="23">
        <v>0.01</v>
      </c>
      <c r="C625" s="7">
        <f t="shared" si="1"/>
        <v>280765738600</v>
      </c>
      <c r="D625" s="12">
        <v>0.043</v>
      </c>
    </row>
    <row r="626">
      <c r="A626" s="11">
        <v>5.438856515E9</v>
      </c>
      <c r="B626" s="23">
        <v>0.033</v>
      </c>
      <c r="C626" s="7">
        <f t="shared" si="1"/>
        <v>164813833788</v>
      </c>
      <c r="D626" s="12">
        <v>0.057</v>
      </c>
    </row>
    <row r="627">
      <c r="A627" s="11">
        <v>3.205592273E9</v>
      </c>
      <c r="B627" s="23">
        <v>0.004</v>
      </c>
      <c r="C627" s="7">
        <f t="shared" si="1"/>
        <v>801398068250</v>
      </c>
      <c r="D627" s="12">
        <v>0.05</v>
      </c>
    </row>
    <row r="628">
      <c r="A628" s="11">
        <v>8.25394484E8</v>
      </c>
      <c r="B628" s="23">
        <v>0.002</v>
      </c>
      <c r="C628" s="7">
        <f t="shared" si="1"/>
        <v>412697242000</v>
      </c>
      <c r="D628" s="12">
        <v>0.071</v>
      </c>
    </row>
    <row r="629">
      <c r="A629" s="11">
        <v>1.0879778328E10</v>
      </c>
      <c r="B629" s="23">
        <v>0.006</v>
      </c>
      <c r="C629" s="7">
        <f t="shared" si="1"/>
        <v>1813296388000</v>
      </c>
      <c r="D629" s="12">
        <v>0.048</v>
      </c>
    </row>
    <row r="630">
      <c r="A630" s="11">
        <v>9.91387865E8</v>
      </c>
      <c r="B630" s="23">
        <v>0.002</v>
      </c>
      <c r="C630" s="7">
        <f t="shared" si="1"/>
        <v>495693932500</v>
      </c>
      <c r="D630" s="12">
        <v>0.042</v>
      </c>
    </row>
    <row r="631">
      <c r="A631" s="11">
        <v>1.987622269E9</v>
      </c>
      <c r="B631" s="23">
        <v>0.003</v>
      </c>
      <c r="C631" s="7">
        <f t="shared" si="1"/>
        <v>662540756333</v>
      </c>
      <c r="D631" s="12">
        <v>0.08</v>
      </c>
    </row>
    <row r="632">
      <c r="A632" s="11">
        <v>2.51162421E8</v>
      </c>
      <c r="B632" s="23">
        <v>0.008</v>
      </c>
      <c r="C632" s="7">
        <f t="shared" si="1"/>
        <v>31395302625</v>
      </c>
      <c r="D632" s="12">
        <v>0.034</v>
      </c>
    </row>
    <row r="633">
      <c r="A633" s="11">
        <v>3.019993723E9</v>
      </c>
      <c r="B633" s="23">
        <v>0.001</v>
      </c>
      <c r="C633" s="7">
        <f t="shared" si="1"/>
        <v>3019993723000</v>
      </c>
      <c r="D633" s="12">
        <v>0.025</v>
      </c>
    </row>
    <row r="634">
      <c r="A634" s="11">
        <v>8.728037672E9</v>
      </c>
      <c r="B634" s="23">
        <v>0.005</v>
      </c>
      <c r="C634" s="7">
        <f t="shared" si="1"/>
        <v>1745607534400</v>
      </c>
      <c r="D634" s="12">
        <v>0.042</v>
      </c>
    </row>
    <row r="635">
      <c r="A635" s="11">
        <v>1.3737482343E10</v>
      </c>
      <c r="B635" s="23">
        <v>0.008</v>
      </c>
      <c r="C635" s="7">
        <f t="shared" si="1"/>
        <v>1717185292875</v>
      </c>
      <c r="D635" s="12">
        <v>0.051</v>
      </c>
    </row>
    <row r="636">
      <c r="A636" s="11">
        <v>6.22044666E8</v>
      </c>
      <c r="B636" s="23">
        <v>0.006</v>
      </c>
      <c r="C636" s="7">
        <f t="shared" si="1"/>
        <v>103674111000</v>
      </c>
      <c r="D636" s="12">
        <v>0.062</v>
      </c>
    </row>
    <row r="637">
      <c r="A637" s="11">
        <v>8.2923680622E10</v>
      </c>
      <c r="B637" s="23">
        <v>0.04</v>
      </c>
      <c r="C637" s="7">
        <f t="shared" si="1"/>
        <v>2073092015550</v>
      </c>
      <c r="D637" s="12">
        <v>0.056</v>
      </c>
    </row>
    <row r="638">
      <c r="A638" s="11">
        <v>2.484745876E9</v>
      </c>
      <c r="B638" s="23">
        <v>0.005</v>
      </c>
      <c r="C638" s="7">
        <f t="shared" si="1"/>
        <v>496949175200</v>
      </c>
      <c r="D638" s="12">
        <v>0.02</v>
      </c>
    </row>
    <row r="639">
      <c r="A639" s="11">
        <v>8.70247702E8</v>
      </c>
      <c r="B639" s="27" t="str">
        <f>if(AND(#REF!=#REF!,A639=A639+1,ISBLANK(B640)),B639,B640)</f>
        <v>#REF!</v>
      </c>
      <c r="C639" s="10" t="str">
        <f t="shared" si="1"/>
        <v>#REF!</v>
      </c>
      <c r="D639" s="12">
        <v>0.032</v>
      </c>
    </row>
    <row r="640">
      <c r="A640" s="11">
        <v>8.465744001E9</v>
      </c>
      <c r="B640" s="23">
        <v>0.001</v>
      </c>
      <c r="C640" s="7">
        <f t="shared" si="1"/>
        <v>8465744001000</v>
      </c>
      <c r="D640" s="12">
        <v>0.049</v>
      </c>
    </row>
    <row r="641">
      <c r="A641" s="11">
        <v>6.054883172E9</v>
      </c>
      <c r="B641" s="23">
        <v>0.027</v>
      </c>
      <c r="C641" s="7">
        <f t="shared" si="1"/>
        <v>224254932296</v>
      </c>
      <c r="D641" s="12">
        <v>0.038</v>
      </c>
    </row>
    <row r="642">
      <c r="A642" s="11">
        <v>4.87038678E8</v>
      </c>
      <c r="B642" s="23">
        <v>0.024</v>
      </c>
      <c r="C642" s="7">
        <f t="shared" si="1"/>
        <v>20293278250</v>
      </c>
      <c r="D642" s="12">
        <v>0.042</v>
      </c>
    </row>
    <row r="643">
      <c r="A643" s="11">
        <v>7.63272068E9</v>
      </c>
      <c r="B643" s="23">
        <v>0.012</v>
      </c>
      <c r="C643" s="7">
        <f t="shared" si="1"/>
        <v>636060056667</v>
      </c>
      <c r="D643" s="12">
        <v>0.048</v>
      </c>
    </row>
    <row r="644">
      <c r="A644" s="11">
        <v>3.446442219E9</v>
      </c>
      <c r="B644" s="23">
        <v>0.005</v>
      </c>
      <c r="C644" s="7">
        <f t="shared" si="1"/>
        <v>689288443800</v>
      </c>
      <c r="D644" s="12">
        <v>0.049</v>
      </c>
    </row>
    <row r="645">
      <c r="A645" s="11">
        <v>4.65414408E8</v>
      </c>
      <c r="B645" s="23">
        <v>0.014</v>
      </c>
      <c r="C645" s="7">
        <f t="shared" si="1"/>
        <v>33243886286</v>
      </c>
      <c r="D645" s="12">
        <v>0.058</v>
      </c>
    </row>
    <row r="646">
      <c r="A646" s="11">
        <v>1.4904504019E10</v>
      </c>
      <c r="B646" s="23">
        <v>0.029</v>
      </c>
      <c r="C646" s="7">
        <f t="shared" si="1"/>
        <v>513948414448</v>
      </c>
      <c r="D646" s="12">
        <v>0.044</v>
      </c>
    </row>
    <row r="647">
      <c r="A647" s="11">
        <v>9.69181551E8</v>
      </c>
      <c r="B647" s="23">
        <v>0.015</v>
      </c>
      <c r="C647" s="7">
        <f t="shared" si="1"/>
        <v>64612103400</v>
      </c>
      <c r="D647" s="12">
        <v>0.071</v>
      </c>
    </row>
    <row r="648">
      <c r="A648" s="11">
        <v>4.09E8</v>
      </c>
      <c r="B648" s="23">
        <v>0.0</v>
      </c>
      <c r="C648" s="7" t="str">
        <f t="shared" si="1"/>
        <v>#DIV/0!</v>
      </c>
      <c r="D648" s="12">
        <v>0.034</v>
      </c>
    </row>
    <row r="649">
      <c r="A649" s="11">
        <v>2.40625E10</v>
      </c>
      <c r="B649" s="23">
        <v>0.028</v>
      </c>
      <c r="C649" s="7">
        <f t="shared" si="1"/>
        <v>859375000000</v>
      </c>
      <c r="D649" s="12">
        <v>0.041</v>
      </c>
    </row>
    <row r="650">
      <c r="A650" s="11">
        <v>5.474030228E9</v>
      </c>
      <c r="B650" s="23">
        <v>0.004</v>
      </c>
      <c r="C650" s="7">
        <f t="shared" si="1"/>
        <v>1368507557000</v>
      </c>
      <c r="D650" s="12">
        <v>0.048</v>
      </c>
    </row>
    <row r="651">
      <c r="A651" s="11">
        <v>2.424656666E9</v>
      </c>
      <c r="B651" s="23">
        <v>0.003</v>
      </c>
      <c r="C651" s="7">
        <f t="shared" si="1"/>
        <v>808218888667</v>
      </c>
      <c r="D651" s="12">
        <v>0.063</v>
      </c>
    </row>
    <row r="652">
      <c r="A652" s="11">
        <v>4.362439887E9</v>
      </c>
      <c r="B652" s="23">
        <v>0.003</v>
      </c>
      <c r="C652" s="7">
        <f t="shared" si="1"/>
        <v>1454146629000</v>
      </c>
      <c r="D652" s="12">
        <v>0.062</v>
      </c>
    </row>
    <row r="653">
      <c r="A653" s="11">
        <v>1.563072653E9</v>
      </c>
      <c r="B653" s="23">
        <v>0.004</v>
      </c>
      <c r="C653" s="7">
        <f t="shared" si="1"/>
        <v>390768163250</v>
      </c>
      <c r="D653" s="12">
        <v>0.054</v>
      </c>
    </row>
    <row r="654">
      <c r="A654" s="11">
        <v>5.609836354E9</v>
      </c>
      <c r="B654" s="23">
        <v>0.122</v>
      </c>
      <c r="C654" s="7">
        <f t="shared" si="1"/>
        <v>45982265197</v>
      </c>
      <c r="D654" s="12">
        <v>0.039</v>
      </c>
    </row>
    <row r="655">
      <c r="A655" s="11">
        <v>4.9822651702E10</v>
      </c>
      <c r="B655" s="23">
        <v>0.034</v>
      </c>
      <c r="C655" s="7">
        <f t="shared" si="1"/>
        <v>1465372108882</v>
      </c>
      <c r="D655" s="12">
        <v>0.053</v>
      </c>
    </row>
    <row r="656">
      <c r="A656" s="11">
        <v>4.666197195E9</v>
      </c>
      <c r="B656" s="23">
        <v>0.004</v>
      </c>
      <c r="C656" s="7">
        <f t="shared" si="1"/>
        <v>1166549298750</v>
      </c>
      <c r="D656" s="12">
        <v>0.064</v>
      </c>
    </row>
    <row r="657">
      <c r="A657" s="11">
        <v>4.931280096E9</v>
      </c>
      <c r="B657" s="23">
        <v>0.034</v>
      </c>
      <c r="C657" s="7">
        <f t="shared" si="1"/>
        <v>145037649882</v>
      </c>
      <c r="D657" s="12">
        <v>0.065</v>
      </c>
    </row>
    <row r="658">
      <c r="A658" s="11">
        <v>2.731416281E9</v>
      </c>
      <c r="B658" s="23">
        <v>0.002</v>
      </c>
      <c r="C658" s="7">
        <f t="shared" si="1"/>
        <v>1365708140500</v>
      </c>
      <c r="D658" s="12">
        <v>0.068</v>
      </c>
    </row>
    <row r="659">
      <c r="A659" s="11">
        <v>6.7655840108E10</v>
      </c>
      <c r="B659" s="23">
        <v>0.006</v>
      </c>
      <c r="C659" s="7">
        <f t="shared" si="1"/>
        <v>11275973351333</v>
      </c>
      <c r="D659" s="12">
        <v>0.075</v>
      </c>
    </row>
    <row r="660">
      <c r="A660" s="11">
        <v>1.845979351E9</v>
      </c>
      <c r="B660" s="23">
        <v>0.004</v>
      </c>
      <c r="C660" s="7">
        <f t="shared" si="1"/>
        <v>461494837750</v>
      </c>
      <c r="D660" s="12">
        <v>0.063</v>
      </c>
    </row>
    <row r="661">
      <c r="A661" s="11">
        <v>1.013154E8</v>
      </c>
      <c r="B661" s="23">
        <v>0.102</v>
      </c>
      <c r="C661" s="7">
        <f t="shared" si="1"/>
        <v>993288235.3</v>
      </c>
      <c r="D661" s="12">
        <v>0.118</v>
      </c>
    </row>
    <row r="662">
      <c r="A662" s="11">
        <v>6.858952717E9</v>
      </c>
      <c r="B662" s="23">
        <v>0.021</v>
      </c>
      <c r="C662" s="7">
        <f t="shared" si="1"/>
        <v>326616796048</v>
      </c>
      <c r="D662" s="12">
        <v>0.054</v>
      </c>
    </row>
    <row r="663">
      <c r="A663" s="11">
        <v>7.03096503E8</v>
      </c>
      <c r="B663" s="23">
        <v>0.146</v>
      </c>
      <c r="C663" s="7">
        <f t="shared" si="1"/>
        <v>4815729473</v>
      </c>
      <c r="D663" s="12">
        <v>0.048</v>
      </c>
    </row>
    <row r="664">
      <c r="A664" s="11">
        <v>1.371442566E9</v>
      </c>
      <c r="B664" s="23">
        <v>0.002</v>
      </c>
      <c r="C664" s="7">
        <f t="shared" si="1"/>
        <v>685721283000</v>
      </c>
      <c r="D664" s="12">
        <v>0.155</v>
      </c>
    </row>
    <row r="665">
      <c r="A665" s="8"/>
      <c r="B665" s="23">
        <v>0.004</v>
      </c>
      <c r="C665" s="7">
        <f t="shared" si="1"/>
        <v>0</v>
      </c>
      <c r="D665" s="10" t="str">
        <f>if(AND(#REF!=#REF!,#REF!=#REF!+1,ISBLANK(#REF!)),#REF!,#REF!)</f>
        <v>#REF!</v>
      </c>
    </row>
    <row r="666">
      <c r="A666" s="11">
        <v>1.68E11</v>
      </c>
      <c r="B666" s="23">
        <v>0.07</v>
      </c>
      <c r="C666" s="7">
        <f t="shared" si="1"/>
        <v>2400000000000</v>
      </c>
      <c r="D666" s="12">
        <v>0.086</v>
      </c>
    </row>
    <row r="667">
      <c r="A667" s="8"/>
      <c r="B667" s="27" t="str">
        <f>if(AND(#REF!=#REF!,A667=A667+1,ISBLANK(B668)),B667,B668)</f>
        <v>#REF!</v>
      </c>
      <c r="C667" s="10" t="str">
        <f t="shared" si="1"/>
        <v>#REF!</v>
      </c>
      <c r="D667" s="10" t="str">
        <f>if(AND(#REF!=#REF!,#REF!=#REF!+1,ISBLANK(#REF!)),#REF!,#REF!)</f>
        <v>#REF!</v>
      </c>
    </row>
    <row r="668">
      <c r="A668" s="11">
        <v>1.7646271397E10</v>
      </c>
      <c r="B668" s="23">
        <v>0.005</v>
      </c>
      <c r="C668" s="7">
        <f t="shared" si="1"/>
        <v>3529254279400</v>
      </c>
      <c r="D668" s="12">
        <v>0.038</v>
      </c>
    </row>
    <row r="669">
      <c r="A669" s="11">
        <v>1.854020496E9</v>
      </c>
      <c r="B669" s="23">
        <v>0.024</v>
      </c>
      <c r="C669" s="7">
        <f t="shared" si="1"/>
        <v>77250854000</v>
      </c>
      <c r="D669" s="12">
        <v>0.058</v>
      </c>
    </row>
    <row r="670">
      <c r="A670" s="11">
        <v>1.1659129815E10</v>
      </c>
      <c r="B670" s="23">
        <v>0.007</v>
      </c>
      <c r="C670" s="7">
        <f t="shared" si="1"/>
        <v>1665589973571</v>
      </c>
      <c r="D670" s="12">
        <v>0.037</v>
      </c>
    </row>
    <row r="671">
      <c r="A671" s="11">
        <v>1.67369039E9</v>
      </c>
      <c r="B671" s="23">
        <v>0.012</v>
      </c>
      <c r="C671" s="7">
        <f t="shared" si="1"/>
        <v>139474199167</v>
      </c>
      <c r="D671" s="12">
        <v>0.056</v>
      </c>
    </row>
    <row r="672">
      <c r="A672" s="11">
        <v>2.7453084983E10</v>
      </c>
      <c r="B672" s="23">
        <v>0.065</v>
      </c>
      <c r="C672" s="7">
        <f t="shared" si="1"/>
        <v>422355153585</v>
      </c>
      <c r="D672" s="12">
        <v>0.054</v>
      </c>
    </row>
    <row r="673">
      <c r="A673" s="11">
        <v>6.336696289E9</v>
      </c>
      <c r="B673" s="23">
        <v>0.005</v>
      </c>
      <c r="C673" s="7">
        <f t="shared" si="1"/>
        <v>1267339257800</v>
      </c>
      <c r="D673" s="12">
        <v>0.076</v>
      </c>
    </row>
    <row r="674">
      <c r="A674" s="11">
        <v>4.341841414E9</v>
      </c>
      <c r="B674" s="23">
        <v>0.01</v>
      </c>
      <c r="C674" s="7">
        <f t="shared" si="1"/>
        <v>434184141400</v>
      </c>
      <c r="D674" s="12">
        <v>0.067</v>
      </c>
    </row>
    <row r="675">
      <c r="A675" s="11">
        <v>5.727591778E9</v>
      </c>
      <c r="B675" s="23">
        <v>0.064</v>
      </c>
      <c r="C675" s="7">
        <f t="shared" si="1"/>
        <v>89493621531</v>
      </c>
      <c r="D675" s="10" t="str">
        <f>if(AND(#REF!=#REF!,#REF!=#REF!+1,ISBLANK(#REF!)),#REF!,#REF!)</f>
        <v>#REF!</v>
      </c>
    </row>
    <row r="676">
      <c r="A676" s="11">
        <v>4.583648922E9</v>
      </c>
      <c r="B676" s="23">
        <v>0.001</v>
      </c>
      <c r="C676" s="7">
        <f t="shared" si="1"/>
        <v>4583648922000</v>
      </c>
      <c r="D676" s="12">
        <v>0.1</v>
      </c>
    </row>
    <row r="677">
      <c r="A677" s="11">
        <v>2.376335048E9</v>
      </c>
      <c r="B677" s="23">
        <v>0.046</v>
      </c>
      <c r="C677" s="7">
        <f t="shared" si="1"/>
        <v>51659457565</v>
      </c>
      <c r="D677" s="12">
        <v>0.054</v>
      </c>
    </row>
    <row r="678">
      <c r="A678" s="11">
        <v>6.236024951E9</v>
      </c>
      <c r="B678" s="27" t="str">
        <f>if(AND(#REF!=#REF!,A678=A678+1,ISBLANK(B679)),B678,B679)</f>
        <v>#REF!</v>
      </c>
      <c r="C678" s="10" t="str">
        <f t="shared" si="1"/>
        <v>#REF!</v>
      </c>
      <c r="D678" s="12">
        <v>0.045</v>
      </c>
    </row>
    <row r="679">
      <c r="A679" s="11">
        <v>4.7571130071E10</v>
      </c>
      <c r="B679" s="23">
        <v>0.002</v>
      </c>
      <c r="C679" s="7">
        <f t="shared" si="1"/>
        <v>23785565035500</v>
      </c>
      <c r="D679" s="12">
        <v>0.031</v>
      </c>
    </row>
    <row r="680">
      <c r="A680" s="11">
        <v>5.37050133E8</v>
      </c>
      <c r="B680" s="23">
        <v>0.024</v>
      </c>
      <c r="C680" s="7">
        <f t="shared" si="1"/>
        <v>22377088875</v>
      </c>
      <c r="D680" s="12">
        <v>0.079</v>
      </c>
    </row>
    <row r="681">
      <c r="A681" s="11">
        <v>5.843329102E9</v>
      </c>
      <c r="B681" s="23">
        <v>0.196</v>
      </c>
      <c r="C681" s="7">
        <f t="shared" si="1"/>
        <v>29812903582</v>
      </c>
      <c r="D681" s="12">
        <v>0.031</v>
      </c>
    </row>
    <row r="682">
      <c r="A682" s="11">
        <v>4.284028138E9</v>
      </c>
      <c r="B682" s="23">
        <v>0.003</v>
      </c>
      <c r="C682" s="7">
        <f t="shared" si="1"/>
        <v>1428009379333</v>
      </c>
      <c r="D682" s="12">
        <v>0.064</v>
      </c>
    </row>
    <row r="683">
      <c r="A683" s="11">
        <v>1.45E12</v>
      </c>
      <c r="B683" s="23">
        <v>0.062</v>
      </c>
      <c r="C683" s="7">
        <f t="shared" si="1"/>
        <v>23387096774194</v>
      </c>
      <c r="D683" s="12">
        <v>0.048</v>
      </c>
    </row>
    <row r="684">
      <c r="A684" s="11">
        <v>3.99137454E9</v>
      </c>
      <c r="B684" s="23">
        <v>0.026</v>
      </c>
      <c r="C684" s="7">
        <f t="shared" si="1"/>
        <v>153514405385</v>
      </c>
      <c r="D684" s="12">
        <v>0.085</v>
      </c>
    </row>
    <row r="685">
      <c r="A685" s="11">
        <v>1.61E11</v>
      </c>
      <c r="B685" s="23">
        <v>0.522</v>
      </c>
      <c r="C685" s="7">
        <f t="shared" si="1"/>
        <v>308429118774</v>
      </c>
      <c r="D685" s="10" t="str">
        <f>if(AND(#REF!=#REF!,#REF!=#REF!+1,ISBLANK(#REF!)),#REF!,#REF!)</f>
        <v>#REF!</v>
      </c>
    </row>
    <row r="686">
      <c r="A686" s="11">
        <v>6.18E11</v>
      </c>
      <c r="B686" s="23">
        <v>0.017</v>
      </c>
      <c r="C686" s="7">
        <f t="shared" si="1"/>
        <v>36352941176471</v>
      </c>
      <c r="D686" s="12">
        <v>0.043</v>
      </c>
    </row>
    <row r="687">
      <c r="A687" s="11">
        <v>2.35E11</v>
      </c>
      <c r="B687" s="23">
        <v>0.024</v>
      </c>
      <c r="C687" s="7">
        <f t="shared" si="1"/>
        <v>9791666666667</v>
      </c>
      <c r="D687" s="12">
        <v>0.025</v>
      </c>
    </row>
    <row r="688">
      <c r="A688" s="11">
        <v>4.3E12</v>
      </c>
      <c r="B688" s="23">
        <v>0.484</v>
      </c>
      <c r="C688" s="7">
        <f t="shared" si="1"/>
        <v>8884297520661</v>
      </c>
      <c r="D688" s="12">
        <v>0.08</v>
      </c>
    </row>
    <row r="689">
      <c r="A689" s="11">
        <v>3.0833692831E10</v>
      </c>
      <c r="B689" s="23">
        <v>0.02</v>
      </c>
      <c r="C689" s="7">
        <f t="shared" si="1"/>
        <v>1541684641550</v>
      </c>
      <c r="D689" s="12">
        <v>0.037</v>
      </c>
    </row>
    <row r="690">
      <c r="A690" s="11">
        <v>1.919012781E9</v>
      </c>
      <c r="B690" s="27" t="str">
        <f>if(AND(#REF!=#REF!,A690=A690+1,ISBLANK(B691)),B690,B691)</f>
        <v>#REF!</v>
      </c>
      <c r="C690" s="10" t="str">
        <f t="shared" si="1"/>
        <v>#REF!</v>
      </c>
      <c r="D690" s="12">
        <v>0.054</v>
      </c>
    </row>
    <row r="691">
      <c r="A691" s="11">
        <v>2.023324407E9</v>
      </c>
      <c r="B691" s="23">
        <v>0.655</v>
      </c>
      <c r="C691" s="7">
        <f t="shared" si="1"/>
        <v>3089044896</v>
      </c>
      <c r="D691" s="12">
        <v>0.049</v>
      </c>
    </row>
    <row r="692">
      <c r="A692" s="11">
        <v>7.926373572E9</v>
      </c>
      <c r="B692" s="23">
        <v>0.039</v>
      </c>
      <c r="C692" s="7">
        <f t="shared" si="1"/>
        <v>203240348000</v>
      </c>
      <c r="D692" s="10" t="str">
        <f>if(AND(#REF!=#REF!,#REF!=#REF!+1,ISBLANK(#REF!)),#REF!,#REF!)</f>
        <v>#REF!</v>
      </c>
    </row>
    <row r="693">
      <c r="A693" s="11">
        <v>1.1E11</v>
      </c>
      <c r="B693" s="23">
        <v>0.003</v>
      </c>
      <c r="C693" s="7">
        <f t="shared" si="1"/>
        <v>36666666666667</v>
      </c>
      <c r="D693" s="12">
        <v>0.039</v>
      </c>
    </row>
    <row r="694">
      <c r="A694" s="11">
        <v>9.49867662E8</v>
      </c>
      <c r="B694" s="23">
        <v>0.257</v>
      </c>
      <c r="C694" s="7">
        <f t="shared" si="1"/>
        <v>3695983121</v>
      </c>
      <c r="D694" s="12">
        <v>0.06</v>
      </c>
    </row>
    <row r="695">
      <c r="A695" s="11">
        <v>1.595297301E9</v>
      </c>
      <c r="B695" s="23">
        <v>0.35</v>
      </c>
      <c r="C695" s="7">
        <f t="shared" si="1"/>
        <v>4557992289</v>
      </c>
      <c r="D695" s="12">
        <v>0.074</v>
      </c>
    </row>
    <row r="696">
      <c r="A696" s="8"/>
      <c r="B696" s="23">
        <v>0.06</v>
      </c>
      <c r="C696" s="7">
        <f t="shared" si="1"/>
        <v>0</v>
      </c>
      <c r="D696" s="12">
        <v>0.023</v>
      </c>
    </row>
    <row r="697">
      <c r="A697" s="11">
        <v>6.330476435E9</v>
      </c>
      <c r="B697" s="27" t="str">
        <f>if(AND(#REF!=#REF!,A697=A697+1,ISBLANK(B698)),B697,B698)</f>
        <v>#REF!</v>
      </c>
      <c r="C697" s="10" t="str">
        <f t="shared" si="1"/>
        <v>#REF!</v>
      </c>
      <c r="D697" s="12">
        <v>0.054</v>
      </c>
    </row>
    <row r="698">
      <c r="A698" s="8"/>
      <c r="B698" s="23">
        <v>0.0</v>
      </c>
      <c r="C698" s="7" t="str">
        <f t="shared" si="1"/>
        <v>#DIV/0!</v>
      </c>
      <c r="D698" s="10" t="str">
        <f>if(AND(#REF!=#REF!,#REF!=#REF!+1,ISBLANK(#REF!)),#REF!,#REF!)</f>
        <v>#REF!</v>
      </c>
    </row>
    <row r="699">
      <c r="A699" s="11">
        <v>8.3244801093E10</v>
      </c>
      <c r="B699" s="23">
        <v>0.004</v>
      </c>
      <c r="C699" s="7">
        <f t="shared" si="1"/>
        <v>20811200273250</v>
      </c>
      <c r="D699" s="12">
        <v>0.029</v>
      </c>
    </row>
    <row r="700">
      <c r="A700" s="11">
        <v>8.390820572E10</v>
      </c>
      <c r="B700" s="23">
        <v>0.05</v>
      </c>
      <c r="C700" s="7">
        <f t="shared" si="1"/>
        <v>1678164114400</v>
      </c>
      <c r="D700" s="12">
        <v>0.032</v>
      </c>
    </row>
    <row r="701">
      <c r="A701" s="11">
        <v>9.7002305536E10</v>
      </c>
      <c r="B701" s="23">
        <v>0.049</v>
      </c>
      <c r="C701" s="7">
        <f t="shared" si="1"/>
        <v>1979638888490</v>
      </c>
      <c r="D701" s="12">
        <v>0.036</v>
      </c>
    </row>
    <row r="702">
      <c r="A702" s="11">
        <v>6.81E11</v>
      </c>
      <c r="B702" s="23">
        <v>0.538</v>
      </c>
      <c r="C702" s="7">
        <f t="shared" si="1"/>
        <v>1265799256506</v>
      </c>
      <c r="D702" s="12">
        <v>0.052</v>
      </c>
    </row>
    <row r="703">
      <c r="A703" s="11">
        <v>1.8881765437E10</v>
      </c>
      <c r="B703" s="23">
        <v>0.015</v>
      </c>
      <c r="C703" s="7">
        <f t="shared" si="1"/>
        <v>1258784362467</v>
      </c>
      <c r="D703" s="12">
        <v>0.039</v>
      </c>
    </row>
    <row r="704">
      <c r="A704" s="11">
        <v>1.554125543E9</v>
      </c>
      <c r="B704" s="23">
        <v>0.001</v>
      </c>
      <c r="C704" s="7">
        <f t="shared" si="1"/>
        <v>1554125543000</v>
      </c>
      <c r="D704" s="12">
        <v>0.045</v>
      </c>
    </row>
    <row r="705">
      <c r="A705" s="11">
        <v>1.43E11</v>
      </c>
      <c r="B705" s="23">
        <v>0.093</v>
      </c>
      <c r="C705" s="7">
        <f t="shared" si="1"/>
        <v>1537634408602</v>
      </c>
      <c r="D705" s="12">
        <v>0.036</v>
      </c>
    </row>
    <row r="706">
      <c r="A706" s="11">
        <v>4.365E8</v>
      </c>
      <c r="B706" s="27" t="str">
        <f>if(AND(#REF!=#REF!,A706=A706+1,ISBLANK(B707)),B706,B707)</f>
        <v>#REF!</v>
      </c>
      <c r="C706" s="10" t="str">
        <f t="shared" si="1"/>
        <v>#REF!</v>
      </c>
      <c r="D706" s="12">
        <v>0.075</v>
      </c>
    </row>
    <row r="707">
      <c r="A707" s="11">
        <v>5.977440583E9</v>
      </c>
      <c r="B707" s="23">
        <v>0.004</v>
      </c>
      <c r="C707" s="7">
        <f t="shared" si="1"/>
        <v>1494360145750</v>
      </c>
      <c r="D707" s="12">
        <v>0.038</v>
      </c>
    </row>
    <row r="708">
      <c r="A708" s="11">
        <v>1.0128112401E10</v>
      </c>
      <c r="B708" s="23">
        <v>0.019</v>
      </c>
      <c r="C708" s="7">
        <f t="shared" si="1"/>
        <v>533058547421</v>
      </c>
      <c r="D708" s="12">
        <v>0.052</v>
      </c>
    </row>
    <row r="709">
      <c r="A709" s="11">
        <v>4.2717072778E10</v>
      </c>
      <c r="B709" s="23">
        <v>0.038</v>
      </c>
      <c r="C709" s="7">
        <f t="shared" si="1"/>
        <v>1124133494158</v>
      </c>
      <c r="D709" s="12">
        <v>0.052</v>
      </c>
    </row>
    <row r="710">
      <c r="A710" s="11">
        <v>5.652325082E9</v>
      </c>
      <c r="B710" s="23">
        <v>0.01</v>
      </c>
      <c r="C710" s="7">
        <f t="shared" si="1"/>
        <v>565232508200</v>
      </c>
      <c r="D710" s="12">
        <v>0.062</v>
      </c>
    </row>
    <row r="711">
      <c r="A711" s="11">
        <v>1.456198796E9</v>
      </c>
      <c r="B711" s="23">
        <v>0.135</v>
      </c>
      <c r="C711" s="7">
        <f t="shared" si="1"/>
        <v>10786657748</v>
      </c>
      <c r="D711" s="12">
        <v>0.058</v>
      </c>
    </row>
    <row r="712">
      <c r="A712" s="11">
        <v>2.08E11</v>
      </c>
      <c r="B712" s="23">
        <v>0.427</v>
      </c>
      <c r="C712" s="7">
        <f t="shared" si="1"/>
        <v>487119437939</v>
      </c>
      <c r="D712" s="12">
        <v>0.101</v>
      </c>
    </row>
    <row r="713">
      <c r="A713" s="11">
        <v>1.4594925393E10</v>
      </c>
      <c r="B713" s="27" t="str">
        <f>if(AND(#REF!=#REF!,A713=A713+1,ISBLANK(B714)),B713,B714)</f>
        <v>#REF!</v>
      </c>
      <c r="C713" s="10" t="str">
        <f t="shared" si="1"/>
        <v>#REF!</v>
      </c>
      <c r="D713" s="12">
        <v>0.065</v>
      </c>
    </row>
    <row r="714">
      <c r="A714" s="11">
        <v>2.53E11</v>
      </c>
      <c r="B714" s="23">
        <v>0.5</v>
      </c>
      <c r="C714" s="7">
        <f t="shared" si="1"/>
        <v>506000000000</v>
      </c>
      <c r="D714" s="12">
        <v>0.085</v>
      </c>
    </row>
    <row r="715">
      <c r="A715" s="11">
        <v>6.651226179E9</v>
      </c>
      <c r="B715" s="23">
        <v>0.04</v>
      </c>
      <c r="C715" s="7">
        <f t="shared" si="1"/>
        <v>166280654475</v>
      </c>
      <c r="D715" s="12">
        <v>0.071</v>
      </c>
    </row>
    <row r="716">
      <c r="A716" s="11">
        <v>1.5979194511E10</v>
      </c>
      <c r="B716" s="23">
        <v>0.12</v>
      </c>
      <c r="C716" s="7">
        <f t="shared" si="1"/>
        <v>133159954258</v>
      </c>
      <c r="D716" s="12">
        <v>0.076</v>
      </c>
    </row>
    <row r="717">
      <c r="A717" s="11">
        <v>3.4143409062E10</v>
      </c>
      <c r="B717" s="23">
        <v>0.228</v>
      </c>
      <c r="C717" s="7">
        <f t="shared" si="1"/>
        <v>149751794132</v>
      </c>
      <c r="D717" s="12">
        <v>0.064</v>
      </c>
    </row>
    <row r="718">
      <c r="A718" s="11">
        <v>1.3319544758E10</v>
      </c>
      <c r="B718" s="23">
        <v>0.301</v>
      </c>
      <c r="C718" s="7">
        <f t="shared" si="1"/>
        <v>44250979262</v>
      </c>
      <c r="D718" s="12">
        <v>0.068</v>
      </c>
    </row>
    <row r="719">
      <c r="A719" s="11">
        <v>9.5292530753E10</v>
      </c>
      <c r="B719" s="23">
        <v>0.343</v>
      </c>
      <c r="C719" s="7">
        <f t="shared" si="1"/>
        <v>277820789367</v>
      </c>
      <c r="D719" s="12">
        <v>0.071</v>
      </c>
    </row>
    <row r="720">
      <c r="A720" s="11">
        <v>2.13E11</v>
      </c>
      <c r="B720" s="23">
        <v>0.763</v>
      </c>
      <c r="C720" s="7">
        <f t="shared" si="1"/>
        <v>279161205767</v>
      </c>
      <c r="D720" s="12">
        <v>0.095</v>
      </c>
    </row>
    <row r="721">
      <c r="A721" s="11">
        <v>9.845187817E9</v>
      </c>
      <c r="B721" s="23">
        <v>0.453</v>
      </c>
      <c r="C721" s="7">
        <f t="shared" si="1"/>
        <v>21733306439</v>
      </c>
      <c r="D721" s="12">
        <v>0.049</v>
      </c>
    </row>
    <row r="722">
      <c r="A722" s="11">
        <v>1.486861879E9</v>
      </c>
      <c r="B722" s="23">
        <v>0.589</v>
      </c>
      <c r="C722" s="7">
        <f t="shared" si="1"/>
        <v>2524383496</v>
      </c>
      <c r="D722" s="10" t="str">
        <f>if(AND(#REF!=#REF!,#REF!=#REF!+1,ISBLANK(#REF!)),#REF!,#REF!)</f>
        <v>#REF!</v>
      </c>
    </row>
    <row r="723">
      <c r="A723" s="11">
        <v>1.64E11</v>
      </c>
      <c r="B723" s="23">
        <v>0.692</v>
      </c>
      <c r="C723" s="7">
        <f t="shared" si="1"/>
        <v>236994219653</v>
      </c>
      <c r="D723" s="12">
        <v>0.082</v>
      </c>
    </row>
    <row r="724">
      <c r="A724" s="11">
        <v>1.79E12</v>
      </c>
      <c r="B724" s="23">
        <v>0.361</v>
      </c>
      <c r="C724" s="7">
        <f t="shared" si="1"/>
        <v>4958448753463</v>
      </c>
      <c r="D724" s="12">
        <v>0.108</v>
      </c>
    </row>
    <row r="725">
      <c r="A725" s="11">
        <v>2.42E12</v>
      </c>
      <c r="B725" s="23">
        <v>0.559</v>
      </c>
      <c r="C725" s="7">
        <f t="shared" si="1"/>
        <v>4329159212880</v>
      </c>
      <c r="D725" s="12">
        <v>0.109</v>
      </c>
    </row>
    <row r="726">
      <c r="A726" s="11">
        <v>1.93E11</v>
      </c>
      <c r="B726" s="23">
        <v>0.178</v>
      </c>
      <c r="C726" s="7">
        <f t="shared" si="1"/>
        <v>1084269662921</v>
      </c>
      <c r="D726" s="12">
        <v>0.089</v>
      </c>
    </row>
    <row r="727">
      <c r="A727" s="11">
        <v>8.3538373061E10</v>
      </c>
      <c r="B727" s="23">
        <v>0.216</v>
      </c>
      <c r="C727" s="7">
        <f t="shared" si="1"/>
        <v>386751727134</v>
      </c>
      <c r="D727" s="12">
        <v>0.086</v>
      </c>
    </row>
    <row r="728">
      <c r="A728" s="11">
        <v>1.0969898924E10</v>
      </c>
      <c r="B728" s="23">
        <v>0.831</v>
      </c>
      <c r="C728" s="7">
        <f t="shared" si="1"/>
        <v>13200841064</v>
      </c>
      <c r="D728" s="12">
        <v>0.106</v>
      </c>
    </row>
    <row r="729">
      <c r="A729" s="11">
        <v>1.59E11</v>
      </c>
      <c r="B729" s="23">
        <v>0.343</v>
      </c>
      <c r="C729" s="7">
        <f t="shared" si="1"/>
        <v>463556851312</v>
      </c>
      <c r="D729" s="12">
        <v>0.073</v>
      </c>
    </row>
    <row r="730">
      <c r="A730" s="11">
        <v>2.264911807E9</v>
      </c>
      <c r="B730" s="27" t="str">
        <f>if(AND(#REF!=#REF!,A730=A730+1,ISBLANK(B731)),B730,B731)</f>
        <v>#REF!</v>
      </c>
      <c r="C730" s="10" t="str">
        <f t="shared" si="1"/>
        <v>#REF!</v>
      </c>
      <c r="D730" s="10" t="str">
        <f>if(AND(#REF!=#REF!,#REF!=#REF!+1,ISBLANK(#REF!)),#REF!,#REF!)</f>
        <v>#REF!</v>
      </c>
    </row>
    <row r="731">
      <c r="A731" s="11">
        <v>1.51E12</v>
      </c>
      <c r="B731" s="23">
        <v>0.29</v>
      </c>
      <c r="C731" s="7">
        <f t="shared" si="1"/>
        <v>5206896551724</v>
      </c>
      <c r="D731" s="12">
        <v>0.082</v>
      </c>
    </row>
    <row r="732">
      <c r="A732" s="11">
        <v>3.355083117E9</v>
      </c>
      <c r="B732" s="27" t="str">
        <f>if(AND(#REF!=#REF!,A732=A732+1,ISBLANK(B733)),B732,B733)</f>
        <v>#REF!</v>
      </c>
      <c r="C732" s="10" t="str">
        <f t="shared" si="1"/>
        <v>#REF!</v>
      </c>
      <c r="D732" s="13" t="str">
        <f>if(AND(#REF!=#REF!,#REF!=#REF!+1,ISBLANK(#REF!)),#REF!,#REF!)</f>
        <v>#REF!</v>
      </c>
    </row>
    <row r="733">
      <c r="A733" s="11">
        <v>1.1186452601E10</v>
      </c>
      <c r="B733" s="23">
        <v>0.27</v>
      </c>
      <c r="C733" s="7">
        <f t="shared" si="1"/>
        <v>41431305930</v>
      </c>
      <c r="D733" s="12">
        <v>0.062</v>
      </c>
    </row>
    <row r="734">
      <c r="A734" s="11">
        <v>3.070803431E9</v>
      </c>
      <c r="B734" s="23">
        <v>0.588</v>
      </c>
      <c r="C734" s="7">
        <f t="shared" si="1"/>
        <v>5222454815</v>
      </c>
      <c r="D734" s="10" t="str">
        <f>if(AND(#REF!=#REF!,#REF!=#REF!+1,ISBLANK(#REF!)),#REF!,#REF!)</f>
        <v>#REF!</v>
      </c>
    </row>
    <row r="735">
      <c r="A735" s="11">
        <v>1.8608709857E10</v>
      </c>
      <c r="B735" s="23">
        <v>0.259</v>
      </c>
      <c r="C735" s="7">
        <f t="shared" si="1"/>
        <v>71848300606</v>
      </c>
      <c r="D735" s="12">
        <v>0.065</v>
      </c>
    </row>
    <row r="736">
      <c r="A736" s="11">
        <v>2.9144582393E10</v>
      </c>
      <c r="B736" s="23">
        <v>0.546</v>
      </c>
      <c r="C736" s="7">
        <f t="shared" si="1"/>
        <v>53378356031</v>
      </c>
      <c r="D736" s="12">
        <v>0.077</v>
      </c>
    </row>
    <row r="737">
      <c r="A737" s="11">
        <v>5.119621569E9</v>
      </c>
      <c r="B737" s="23">
        <v>0.191</v>
      </c>
      <c r="C737" s="7">
        <f t="shared" si="1"/>
        <v>26804301408</v>
      </c>
      <c r="D737" s="12">
        <v>0.082</v>
      </c>
    </row>
    <row r="738">
      <c r="A738" s="11">
        <v>1.980901554E9</v>
      </c>
      <c r="B738" s="23">
        <v>0.316</v>
      </c>
      <c r="C738" s="7">
        <f t="shared" si="1"/>
        <v>6268675804</v>
      </c>
      <c r="D738" s="12">
        <v>0.083</v>
      </c>
    </row>
    <row r="739">
      <c r="A739" s="11">
        <v>3.588988601E9</v>
      </c>
      <c r="B739" s="23">
        <v>0.074</v>
      </c>
      <c r="C739" s="7">
        <f t="shared" si="1"/>
        <v>48499845959</v>
      </c>
      <c r="D739" s="12">
        <v>0.039</v>
      </c>
    </row>
    <row r="740">
      <c r="A740" s="11">
        <v>1.707662608E9</v>
      </c>
      <c r="B740" s="23">
        <v>0.495</v>
      </c>
      <c r="C740" s="7">
        <f t="shared" si="1"/>
        <v>3449823451</v>
      </c>
      <c r="D740" s="12">
        <v>0.091</v>
      </c>
    </row>
    <row r="741">
      <c r="A741" s="11">
        <v>5.38E11</v>
      </c>
      <c r="B741" s="27" t="str">
        <f>if(AND(#REF!=#REF!,A741=A741+1,ISBLANK(B742)),B741,B742)</f>
        <v>#REF!</v>
      </c>
      <c r="C741" s="10" t="str">
        <f t="shared" si="1"/>
        <v>#REF!</v>
      </c>
      <c r="D741" s="12">
        <v>0.098</v>
      </c>
    </row>
    <row r="742">
      <c r="A742" s="11">
        <v>4.756221629E9</v>
      </c>
      <c r="B742" s="23">
        <v>0.644</v>
      </c>
      <c r="C742" s="7">
        <f t="shared" si="1"/>
        <v>7385437312</v>
      </c>
      <c r="D742" s="12">
        <v>0.093</v>
      </c>
    </row>
    <row r="743">
      <c r="A743" s="11">
        <v>2.25E11</v>
      </c>
      <c r="B743" s="23">
        <v>0.781</v>
      </c>
      <c r="C743" s="7">
        <f t="shared" si="1"/>
        <v>288092189501</v>
      </c>
      <c r="D743" s="12">
        <v>0.106</v>
      </c>
    </row>
    <row r="744">
      <c r="A744" s="11">
        <v>2.17E11</v>
      </c>
      <c r="B744" s="23">
        <v>0.249</v>
      </c>
      <c r="C744" s="7">
        <f t="shared" si="1"/>
        <v>871485943775</v>
      </c>
      <c r="D744" s="12">
        <v>0.062</v>
      </c>
    </row>
    <row r="745">
      <c r="A745" s="11">
        <v>1.62E11</v>
      </c>
      <c r="B745" s="23">
        <v>0.297</v>
      </c>
      <c r="C745" s="7">
        <f t="shared" si="1"/>
        <v>545454545455</v>
      </c>
      <c r="D745" s="12">
        <v>0.097</v>
      </c>
    </row>
    <row r="746">
      <c r="A746" s="11">
        <v>5.9466017706E10</v>
      </c>
      <c r="B746" s="23">
        <v>0.089</v>
      </c>
      <c r="C746" s="7">
        <f t="shared" si="1"/>
        <v>668157502315</v>
      </c>
      <c r="D746" s="12">
        <v>0.053</v>
      </c>
    </row>
    <row r="747">
      <c r="A747" s="11">
        <v>4.3E11</v>
      </c>
      <c r="B747" s="23">
        <v>0.083</v>
      </c>
      <c r="C747" s="7">
        <f t="shared" si="1"/>
        <v>5180722891566</v>
      </c>
      <c r="D747" s="12">
        <v>0.056</v>
      </c>
    </row>
    <row r="748">
      <c r="A748" s="11">
        <v>1.122981525E9</v>
      </c>
      <c r="B748" s="23">
        <v>0.5</v>
      </c>
      <c r="C748" s="7">
        <f t="shared" si="1"/>
        <v>2245963050</v>
      </c>
      <c r="D748" s="12">
        <v>0.051</v>
      </c>
    </row>
    <row r="749">
      <c r="A749" s="11">
        <v>1.9550781969E10</v>
      </c>
      <c r="B749" s="27" t="str">
        <f>if(AND(#REF!=#REF!,A749=A749+1,ISBLANK(B750)),B749,B750)</f>
        <v>#REF!</v>
      </c>
      <c r="C749" s="10" t="str">
        <f t="shared" si="1"/>
        <v>#REF!</v>
      </c>
      <c r="D749" s="12">
        <v>0.088</v>
      </c>
    </row>
    <row r="750">
      <c r="A750" s="11">
        <v>4.5837416479E10</v>
      </c>
      <c r="B750" s="23">
        <v>0.43</v>
      </c>
      <c r="C750" s="7">
        <f t="shared" si="1"/>
        <v>106598642974</v>
      </c>
      <c r="D750" s="12">
        <v>0.058</v>
      </c>
    </row>
    <row r="751">
      <c r="A751" s="11">
        <v>2.9152072068E10</v>
      </c>
      <c r="B751" s="23">
        <v>0.319</v>
      </c>
      <c r="C751" s="7">
        <f t="shared" si="1"/>
        <v>91385805856</v>
      </c>
      <c r="D751" s="12">
        <v>0.086</v>
      </c>
    </row>
    <row r="752">
      <c r="A752" s="11">
        <v>8.84E11</v>
      </c>
      <c r="B752" s="23">
        <v>0.399</v>
      </c>
      <c r="C752" s="7">
        <f t="shared" si="1"/>
        <v>2215538847118</v>
      </c>
      <c r="D752" s="12">
        <v>0.082</v>
      </c>
    </row>
    <row r="753">
      <c r="A753" s="11">
        <v>3.15E11</v>
      </c>
      <c r="B753" s="23">
        <v>0.791</v>
      </c>
      <c r="C753" s="7">
        <f t="shared" si="1"/>
        <v>398230088496</v>
      </c>
      <c r="D753" s="12">
        <v>0.093</v>
      </c>
    </row>
    <row r="754">
      <c r="A754" s="11">
        <v>3.35E11</v>
      </c>
      <c r="B754" s="23">
        <v>0.651</v>
      </c>
      <c r="C754" s="7">
        <f t="shared" si="1"/>
        <v>514592933948</v>
      </c>
      <c r="D754" s="12">
        <v>0.109</v>
      </c>
    </row>
    <row r="755">
      <c r="A755" s="11">
        <v>3.03E11</v>
      </c>
      <c r="B755" s="23">
        <v>0.123</v>
      </c>
      <c r="C755" s="7">
        <f t="shared" si="1"/>
        <v>2463414634146</v>
      </c>
      <c r="D755" s="12">
        <v>0.053</v>
      </c>
    </row>
    <row r="756">
      <c r="A756" s="11">
        <v>5.0132953288E10</v>
      </c>
      <c r="B756" s="23">
        <v>0.031</v>
      </c>
      <c r="C756" s="7">
        <f t="shared" si="1"/>
        <v>1617192041548</v>
      </c>
      <c r="D756" s="12">
        <v>0.069</v>
      </c>
    </row>
    <row r="757">
      <c r="A757" s="11">
        <v>1.88E12</v>
      </c>
      <c r="B757" s="23">
        <v>0.648</v>
      </c>
      <c r="C757" s="7">
        <f t="shared" si="1"/>
        <v>2901234567901</v>
      </c>
      <c r="D757" s="12">
        <v>0.078</v>
      </c>
    </row>
    <row r="758">
      <c r="A758" s="11">
        <v>9.632411109E9</v>
      </c>
      <c r="B758" s="23">
        <v>0.216</v>
      </c>
      <c r="C758" s="7">
        <f t="shared" si="1"/>
        <v>44594495875</v>
      </c>
      <c r="D758" s="12">
        <v>0.039</v>
      </c>
    </row>
    <row r="759">
      <c r="A759" s="11">
        <v>1.35E11</v>
      </c>
      <c r="B759" s="23">
        <v>0.069</v>
      </c>
      <c r="C759" s="7">
        <f t="shared" si="1"/>
        <v>1956521739130</v>
      </c>
      <c r="D759" s="12">
        <v>0.047</v>
      </c>
    </row>
    <row r="760">
      <c r="A760" s="8"/>
      <c r="B760" s="23">
        <v>0.006</v>
      </c>
      <c r="C760" s="7">
        <f t="shared" si="1"/>
        <v>0</v>
      </c>
      <c r="D760" s="12">
        <v>0.044</v>
      </c>
    </row>
    <row r="761">
      <c r="A761" s="11">
        <v>1.19E11</v>
      </c>
      <c r="B761" s="23">
        <v>0.196</v>
      </c>
      <c r="C761" s="7">
        <f t="shared" si="1"/>
        <v>607142857143</v>
      </c>
      <c r="D761" s="12">
        <v>0.077</v>
      </c>
    </row>
    <row r="762">
      <c r="A762" s="11">
        <v>1.0193023726E10</v>
      </c>
      <c r="B762" s="23">
        <v>0.085</v>
      </c>
      <c r="C762" s="7">
        <f t="shared" si="1"/>
        <v>119917926188</v>
      </c>
      <c r="D762" s="12">
        <v>0.092</v>
      </c>
    </row>
    <row r="763">
      <c r="A763" s="11">
        <v>4.7875837662E10</v>
      </c>
      <c r="B763" s="23">
        <v>0.224</v>
      </c>
      <c r="C763" s="7">
        <f t="shared" si="1"/>
        <v>213731418134</v>
      </c>
      <c r="D763" s="12">
        <v>0.032</v>
      </c>
    </row>
    <row r="764">
      <c r="A764" s="11">
        <v>2.008291874E10</v>
      </c>
      <c r="B764" s="23">
        <v>0.08</v>
      </c>
      <c r="C764" s="7">
        <f t="shared" si="1"/>
        <v>251036484250</v>
      </c>
      <c r="D764" s="12">
        <v>0.093</v>
      </c>
    </row>
    <row r="765">
      <c r="A765" s="11">
        <v>2.1542262852E10</v>
      </c>
      <c r="B765" s="23">
        <v>0.073</v>
      </c>
      <c r="C765" s="7">
        <f t="shared" si="1"/>
        <v>295099491123</v>
      </c>
      <c r="D765" s="12">
        <v>0.032</v>
      </c>
    </row>
    <row r="766">
      <c r="A766" s="11">
        <v>2.3533790531E10</v>
      </c>
      <c r="B766" s="23">
        <v>0.192</v>
      </c>
      <c r="C766" s="7">
        <f t="shared" si="1"/>
        <v>122571825682</v>
      </c>
      <c r="D766" s="12">
        <v>0.041</v>
      </c>
    </row>
    <row r="767">
      <c r="A767" s="11">
        <v>2.15E11</v>
      </c>
      <c r="B767" s="23">
        <v>0.08</v>
      </c>
      <c r="C767" s="7">
        <f t="shared" si="1"/>
        <v>2687500000000</v>
      </c>
      <c r="D767" s="12">
        <v>0.04</v>
      </c>
    </row>
    <row r="768">
      <c r="A768" s="11">
        <v>2.1828144686E10</v>
      </c>
      <c r="B768" s="23">
        <v>0.034</v>
      </c>
      <c r="C768" s="7">
        <f t="shared" si="1"/>
        <v>642004255471</v>
      </c>
      <c r="D768" s="12">
        <v>0.051</v>
      </c>
    </row>
    <row r="769">
      <c r="A769" s="11">
        <v>1.24E11</v>
      </c>
      <c r="B769" s="23">
        <v>0.295</v>
      </c>
      <c r="C769" s="7">
        <f t="shared" si="1"/>
        <v>420338983051</v>
      </c>
      <c r="D769" s="12">
        <v>0.026</v>
      </c>
    </row>
    <row r="770">
      <c r="A770" s="11">
        <v>1.1777768087E10</v>
      </c>
      <c r="B770" s="23">
        <v>0.006</v>
      </c>
      <c r="C770" s="7">
        <f t="shared" si="1"/>
        <v>1962961347833</v>
      </c>
      <c r="D770" s="12">
        <v>0.05</v>
      </c>
    </row>
    <row r="771">
      <c r="A771" s="8"/>
      <c r="B771" s="27" t="str">
        <f t="shared" ref="B771:B772" si="7">if(AND(#REF!=#REF!,A771=A771+1,ISBLANK(B772)),B771,B772)</f>
        <v>#REF!</v>
      </c>
      <c r="C771" s="10" t="str">
        <f t="shared" si="1"/>
        <v>#REF!</v>
      </c>
      <c r="D771" s="10" t="str">
        <f>if(AND(A732=A733,B732=B732+1,ISBLANK(D733)),D732,D733)</f>
        <v>#REF!</v>
      </c>
    </row>
    <row r="772">
      <c r="A772" s="11">
        <v>3.94E11</v>
      </c>
      <c r="B772" s="27" t="str">
        <f t="shared" si="7"/>
        <v>#REF!</v>
      </c>
      <c r="C772" s="10" t="str">
        <f t="shared" si="1"/>
        <v>#REF!</v>
      </c>
      <c r="D772" s="12">
        <v>0.084</v>
      </c>
    </row>
    <row r="773">
      <c r="A773" s="11">
        <v>2.315935753E9</v>
      </c>
      <c r="B773" s="23">
        <v>0.067</v>
      </c>
      <c r="C773" s="7">
        <f t="shared" si="1"/>
        <v>34566205269</v>
      </c>
      <c r="D773" s="12">
        <v>0.034</v>
      </c>
    </row>
    <row r="774">
      <c r="A774" s="8"/>
      <c r="B774" s="23">
        <v>0.141</v>
      </c>
      <c r="C774" s="7">
        <f t="shared" si="1"/>
        <v>0</v>
      </c>
      <c r="D774" s="10" t="str">
        <f t="shared" ref="D774:D775" si="8">if(AND(#REF!=#REF!,#REF!=#REF!+1,ISBLANK(#REF!)),#REF!,#REF!)</f>
        <v>#REF!</v>
      </c>
    </row>
    <row r="775">
      <c r="A775" s="8"/>
      <c r="B775" s="23">
        <v>0.337</v>
      </c>
      <c r="C775" s="7">
        <f t="shared" si="1"/>
        <v>0</v>
      </c>
      <c r="D775" s="10" t="str">
        <f t="shared" si="8"/>
        <v>#REF!</v>
      </c>
    </row>
    <row r="776">
      <c r="A776" s="11">
        <v>9.0148518E7</v>
      </c>
      <c r="B776" s="23">
        <v>0.03</v>
      </c>
      <c r="C776" s="7">
        <f t="shared" si="1"/>
        <v>3004950600</v>
      </c>
      <c r="D776" s="12">
        <v>0.096</v>
      </c>
    </row>
    <row r="777">
      <c r="A777" s="11">
        <v>1.26887585E8</v>
      </c>
      <c r="B777" s="23">
        <v>0.026</v>
      </c>
      <c r="C777" s="7">
        <f t="shared" si="1"/>
        <v>4880291731</v>
      </c>
      <c r="D777" s="12">
        <v>0.173</v>
      </c>
    </row>
    <row r="778">
      <c r="A778" s="11">
        <v>2.44990984E8</v>
      </c>
      <c r="B778" s="23">
        <v>0.092</v>
      </c>
      <c r="C778" s="7">
        <f t="shared" si="1"/>
        <v>2662945478</v>
      </c>
      <c r="D778" s="12">
        <v>0.095</v>
      </c>
    </row>
    <row r="779">
      <c r="A779" s="8"/>
      <c r="B779" s="23">
        <v>0.264</v>
      </c>
      <c r="C779" s="7">
        <f t="shared" si="1"/>
        <v>0</v>
      </c>
      <c r="D779" s="10" t="str">
        <f>if(AND(#REF!=#REF!,#REF!=#REF!+1,ISBLANK(#REF!)),#REF!,#REF!)</f>
        <v>#REF!</v>
      </c>
    </row>
    <row r="780">
      <c r="A780" s="11">
        <v>8.7440435752E10</v>
      </c>
      <c r="B780" s="23">
        <v>0.61</v>
      </c>
      <c r="C780" s="7">
        <f t="shared" si="1"/>
        <v>143344976643</v>
      </c>
      <c r="D780" s="12">
        <v>0.079</v>
      </c>
    </row>
    <row r="781">
      <c r="A781" s="11">
        <v>3.53645912E9</v>
      </c>
      <c r="B781" s="23">
        <v>0.014</v>
      </c>
      <c r="C781" s="7">
        <f t="shared" si="1"/>
        <v>252604222857</v>
      </c>
      <c r="D781" s="12">
        <v>0.041</v>
      </c>
    </row>
    <row r="782">
      <c r="A782" s="11">
        <v>3.01905953E8</v>
      </c>
      <c r="B782" s="23">
        <v>0.028</v>
      </c>
      <c r="C782" s="7">
        <f t="shared" si="1"/>
        <v>10782355464</v>
      </c>
      <c r="D782" s="12">
        <v>0.051</v>
      </c>
    </row>
    <row r="783">
      <c r="A783" s="11">
        <v>3.32736307E8</v>
      </c>
      <c r="B783" s="23">
        <v>0.006</v>
      </c>
      <c r="C783" s="7">
        <f t="shared" si="1"/>
        <v>55456051167</v>
      </c>
      <c r="D783" s="12">
        <v>0.06</v>
      </c>
    </row>
    <row r="784">
      <c r="A784" s="11">
        <v>2.08098552E8</v>
      </c>
      <c r="B784" s="23">
        <v>0.03</v>
      </c>
      <c r="C784" s="7">
        <f t="shared" si="1"/>
        <v>6936618400</v>
      </c>
      <c r="D784" s="12">
        <v>0.051</v>
      </c>
    </row>
    <row r="785">
      <c r="A785" s="11">
        <v>3.14463144E8</v>
      </c>
      <c r="B785" s="23">
        <v>0.039</v>
      </c>
      <c r="C785" s="7">
        <f t="shared" si="1"/>
        <v>8063157538</v>
      </c>
      <c r="D785" s="12">
        <v>0.037</v>
      </c>
    </row>
    <row r="786">
      <c r="A786" s="11">
        <v>8.06505874E8</v>
      </c>
      <c r="B786" s="23">
        <v>0.172</v>
      </c>
      <c r="C786" s="7">
        <f t="shared" si="1"/>
        <v>4688987640</v>
      </c>
      <c r="D786" s="12">
        <v>0.043</v>
      </c>
    </row>
    <row r="787">
      <c r="A787" s="11">
        <v>1.24E11</v>
      </c>
      <c r="B787" s="23">
        <v>0.119</v>
      </c>
      <c r="C787" s="7">
        <f t="shared" si="1"/>
        <v>1042016806723</v>
      </c>
      <c r="D787" s="12">
        <v>0.083</v>
      </c>
    </row>
    <row r="788">
      <c r="A788" s="11">
        <v>1.941094972E9</v>
      </c>
      <c r="B788" s="23">
        <v>0.208</v>
      </c>
      <c r="C788" s="7">
        <f t="shared" si="1"/>
        <v>9332187365</v>
      </c>
      <c r="D788" s="10">
        <f>if(AND(A671=A672,B671=B671+1,ISBLANK(D672)),D671,D672)</f>
        <v>0.054</v>
      </c>
    </row>
    <row r="789">
      <c r="A789" s="11">
        <v>6.957996E9</v>
      </c>
      <c r="B789" s="23">
        <v>0.2</v>
      </c>
      <c r="C789" s="7">
        <f t="shared" si="1"/>
        <v>34789980000</v>
      </c>
      <c r="D789" s="12">
        <v>0.053</v>
      </c>
    </row>
    <row r="790">
      <c r="A790" s="11">
        <v>3.1686E9</v>
      </c>
      <c r="B790" s="23">
        <v>0.397</v>
      </c>
      <c r="C790" s="7">
        <f t="shared" si="1"/>
        <v>7981360202</v>
      </c>
      <c r="D790" s="12">
        <v>0.074</v>
      </c>
    </row>
    <row r="791">
      <c r="A791" s="11">
        <v>9.32676403E8</v>
      </c>
      <c r="B791" s="27" t="str">
        <f>if(AND(#REF!=#REF!,A791=A791+1,ISBLANK(B792)),B791,B792)</f>
        <v>#REF!</v>
      </c>
      <c r="C791" s="10" t="str">
        <f t="shared" si="1"/>
        <v>#REF!</v>
      </c>
      <c r="D791" s="12">
        <v>0.044</v>
      </c>
    </row>
    <row r="792">
      <c r="A792" s="11">
        <v>3.937228E9</v>
      </c>
      <c r="B792" s="23">
        <v>0.565</v>
      </c>
      <c r="C792" s="7">
        <f t="shared" si="1"/>
        <v>6968545133</v>
      </c>
      <c r="D792" s="10">
        <f>if(AND(A519=A520,B519=B519+1,ISBLANK(D520)),D519,D520)</f>
        <v>0.076</v>
      </c>
    </row>
    <row r="793">
      <c r="A793" s="11">
        <v>7.905485216E9</v>
      </c>
      <c r="B793" s="23">
        <v>0.035</v>
      </c>
      <c r="C793" s="7">
        <f t="shared" si="1"/>
        <v>225871006171</v>
      </c>
      <c r="D793" s="12">
        <v>0.065</v>
      </c>
    </row>
    <row r="794">
      <c r="A794" s="11">
        <v>5.04E11</v>
      </c>
      <c r="B794" s="23">
        <v>0.132</v>
      </c>
      <c r="C794" s="7">
        <f t="shared" si="1"/>
        <v>3818181818182</v>
      </c>
      <c r="D794" s="12">
        <v>0.072</v>
      </c>
    </row>
    <row r="795">
      <c r="A795" s="11">
        <v>7.53E11</v>
      </c>
      <c r="B795" s="23">
        <v>0.642</v>
      </c>
      <c r="C795" s="7">
        <f t="shared" si="1"/>
        <v>1172897196262</v>
      </c>
      <c r="D795" s="12">
        <v>0.096</v>
      </c>
    </row>
    <row r="796">
      <c r="A796" s="8"/>
      <c r="B796" s="27" t="str">
        <f>if(AND(#REF!=#REF!,A796=A796+1,ISBLANK(B797)),B796,B797)</f>
        <v>#REF!</v>
      </c>
      <c r="C796" s="10" t="str">
        <f t="shared" si="1"/>
        <v>#REF!</v>
      </c>
      <c r="D796" s="10">
        <f>if(AND(A354=A355,B354=B354+1,ISBLANK(D355)),D354,D355)</f>
        <v>0.025</v>
      </c>
    </row>
    <row r="797">
      <c r="A797" s="11">
        <v>7.0984568429E10</v>
      </c>
      <c r="B797" s="23">
        <v>0.255</v>
      </c>
      <c r="C797" s="7">
        <f t="shared" si="1"/>
        <v>278370856584</v>
      </c>
      <c r="D797" s="12">
        <v>0.075</v>
      </c>
    </row>
    <row r="798">
      <c r="A798" s="11">
        <v>9.7933392356E10</v>
      </c>
      <c r="B798" s="23">
        <v>0.074</v>
      </c>
      <c r="C798" s="7">
        <f t="shared" si="1"/>
        <v>1323424221027</v>
      </c>
      <c r="D798" s="12">
        <v>0.057</v>
      </c>
    </row>
    <row r="799">
      <c r="A799" s="11">
        <v>1.6844378578E10</v>
      </c>
      <c r="B799" s="23">
        <v>0.203</v>
      </c>
      <c r="C799" s="7">
        <f t="shared" si="1"/>
        <v>82977234374</v>
      </c>
      <c r="D799" s="12">
        <v>0.08</v>
      </c>
    </row>
    <row r="800">
      <c r="A800" s="11">
        <v>3.59015E10</v>
      </c>
      <c r="B800" s="23">
        <v>0.052</v>
      </c>
      <c r="C800" s="7">
        <f t="shared" si="1"/>
        <v>690413461538</v>
      </c>
      <c r="D800" s="12">
        <v>0.063</v>
      </c>
    </row>
    <row r="801">
      <c r="A801" s="8"/>
      <c r="B801" s="27" t="str">
        <f>if(AND(#REF!=#REF!,A801=A801+1,ISBLANK(B802)),B801,B802)</f>
        <v>#REF!</v>
      </c>
      <c r="C801" s="10" t="str">
        <f t="shared" si="1"/>
        <v>#REF!</v>
      </c>
      <c r="D801" s="10">
        <f>if(AND(A190=A191,B190=B190+1,ISBLANK(D191)),D190,D191)</f>
        <v>0.055</v>
      </c>
    </row>
    <row r="802">
      <c r="A802" s="11">
        <v>3.40803913E8</v>
      </c>
      <c r="B802" s="23">
        <v>0.236</v>
      </c>
      <c r="C802" s="7">
        <f t="shared" si="1"/>
        <v>1444084377</v>
      </c>
      <c r="D802" s="12">
        <v>0.049</v>
      </c>
    </row>
    <row r="803">
      <c r="A803" s="11">
        <v>2.1268012747E10</v>
      </c>
      <c r="B803" s="23">
        <v>0.079</v>
      </c>
      <c r="C803" s="7">
        <f t="shared" si="1"/>
        <v>269215351228</v>
      </c>
      <c r="D803" s="12">
        <v>0.065</v>
      </c>
    </row>
    <row r="804">
      <c r="A804" s="11">
        <v>3.2432859E10</v>
      </c>
      <c r="B804" s="23">
        <v>0.045</v>
      </c>
      <c r="C804" s="7">
        <f t="shared" si="1"/>
        <v>720730200000</v>
      </c>
      <c r="D804" s="12">
        <v>0.067</v>
      </c>
    </row>
    <row r="805">
      <c r="A805" s="11">
        <v>1.50467E10</v>
      </c>
      <c r="B805" s="23">
        <v>0.025</v>
      </c>
      <c r="C805" s="7">
        <f t="shared" si="1"/>
        <v>601868000000</v>
      </c>
      <c r="D805" s="12">
        <v>0.073</v>
      </c>
    </row>
    <row r="806">
      <c r="A806" s="11">
        <v>1.42645203E9</v>
      </c>
      <c r="B806" s="23">
        <v>0.545</v>
      </c>
      <c r="C806" s="7">
        <f t="shared" si="1"/>
        <v>2617343174</v>
      </c>
      <c r="D806" s="10" t="str">
        <f>if(AND(#REF!=#REF!,#REF!=#REF!+1,ISBLANK(#REF!)),#REF!,#REF!)</f>
        <v>#REF!</v>
      </c>
    </row>
    <row r="807">
      <c r="A807" s="11">
        <v>5.96339089E8</v>
      </c>
      <c r="B807" s="23">
        <v>0.186</v>
      </c>
      <c r="C807" s="7">
        <f t="shared" si="1"/>
        <v>3206124134</v>
      </c>
      <c r="D807" s="12">
        <v>0.062</v>
      </c>
    </row>
    <row r="808">
      <c r="A808" s="11">
        <v>2.19175655E10</v>
      </c>
      <c r="B808" s="23">
        <v>0.045</v>
      </c>
      <c r="C808" s="7">
        <f t="shared" si="1"/>
        <v>487057011111</v>
      </c>
      <c r="D808" s="12">
        <v>0.064</v>
      </c>
    </row>
    <row r="809">
      <c r="A809" s="11">
        <v>7.41929343E8</v>
      </c>
      <c r="B809" s="27" t="str">
        <f>if(AND(#REF!=#REF!,A809=A809+1,ISBLANK(B810)),B809,B810)</f>
        <v>#REF!</v>
      </c>
      <c r="C809" s="10" t="str">
        <f t="shared" si="1"/>
        <v>#REF!</v>
      </c>
      <c r="D809" s="12">
        <v>0.056</v>
      </c>
    </row>
    <row r="810">
      <c r="A810" s="11">
        <v>2.826481072E9</v>
      </c>
      <c r="B810" s="23">
        <v>0.016</v>
      </c>
      <c r="C810" s="7">
        <f t="shared" si="1"/>
        <v>176655067000</v>
      </c>
      <c r="D810" s="12">
        <v>0.053</v>
      </c>
    </row>
    <row r="811">
      <c r="A811" s="11">
        <v>8.14029408E9</v>
      </c>
      <c r="B811" s="23">
        <v>0.048</v>
      </c>
      <c r="C811" s="7">
        <f t="shared" si="1"/>
        <v>169589460000</v>
      </c>
      <c r="D811" s="12">
        <v>0.083</v>
      </c>
    </row>
    <row r="812">
      <c r="A812" s="11">
        <v>9.430236065E9</v>
      </c>
      <c r="B812" s="23">
        <v>0.078</v>
      </c>
      <c r="C812" s="7">
        <f t="shared" si="1"/>
        <v>120900462372</v>
      </c>
      <c r="D812" s="12">
        <v>0.046</v>
      </c>
    </row>
    <row r="813">
      <c r="A813" s="11">
        <v>7.13E11</v>
      </c>
      <c r="B813" s="23">
        <v>0.129</v>
      </c>
      <c r="C813" s="7">
        <f t="shared" si="1"/>
        <v>5527131782946</v>
      </c>
      <c r="D813" s="12">
        <v>0.058</v>
      </c>
    </row>
    <row r="814">
      <c r="A814" s="11">
        <v>5.322437648E9</v>
      </c>
      <c r="B814" s="23">
        <v>0.019</v>
      </c>
      <c r="C814" s="7">
        <f t="shared" si="1"/>
        <v>280128297263</v>
      </c>
      <c r="D814" s="12">
        <v>0.061</v>
      </c>
    </row>
    <row r="815">
      <c r="A815" s="11">
        <v>1.29332E10</v>
      </c>
      <c r="B815" s="23">
        <v>0.1</v>
      </c>
      <c r="C815" s="7">
        <f t="shared" si="1"/>
        <v>129332000000</v>
      </c>
      <c r="D815" s="12">
        <v>0.076</v>
      </c>
    </row>
    <row r="816">
      <c r="A816" s="11">
        <v>6.588103836E9</v>
      </c>
      <c r="B816" s="23">
        <v>0.021</v>
      </c>
      <c r="C816" s="7">
        <f t="shared" si="1"/>
        <v>313719230286</v>
      </c>
      <c r="D816" s="12">
        <v>0.061</v>
      </c>
    </row>
    <row r="817">
      <c r="A817" s="11">
        <v>5.7840001637E10</v>
      </c>
      <c r="B817" s="23">
        <v>0.116</v>
      </c>
      <c r="C817" s="7">
        <f t="shared" si="1"/>
        <v>498620703767</v>
      </c>
      <c r="D817" s="12">
        <v>0.045</v>
      </c>
    </row>
    <row r="818">
      <c r="A818" s="11">
        <v>7.5833996E10</v>
      </c>
      <c r="B818" s="23">
        <v>0.197</v>
      </c>
      <c r="C818" s="7">
        <f t="shared" si="1"/>
        <v>384944142132</v>
      </c>
      <c r="D818" s="10" t="str">
        <f t="shared" ref="D818:D819" si="9">if(AND(#REF!=#REF!,#REF!=#REF!+1,ISBLANK(#REF!)),#REF!,#REF!)</f>
        <v>#REF!</v>
      </c>
    </row>
    <row r="819">
      <c r="A819" s="8"/>
      <c r="B819" s="27" t="str">
        <f>if(AND(#REF!=#REF!,A819=A819+1,ISBLANK(B820)),B819,B820)</f>
        <v>#REF!</v>
      </c>
      <c r="C819" s="10" t="str">
        <f t="shared" si="1"/>
        <v>#REF!</v>
      </c>
      <c r="D819" s="10" t="str">
        <f t="shared" si="9"/>
        <v>#REF!</v>
      </c>
    </row>
    <row r="820">
      <c r="A820" s="11">
        <v>4.61576906E8</v>
      </c>
      <c r="B820" s="23">
        <v>0.23</v>
      </c>
      <c r="C820" s="7">
        <f t="shared" si="1"/>
        <v>2006856113</v>
      </c>
      <c r="D820" s="12">
        <v>0.037</v>
      </c>
    </row>
    <row r="821">
      <c r="A821" s="11">
        <v>7.81338353E8</v>
      </c>
      <c r="B821" s="23">
        <v>0.21</v>
      </c>
      <c r="C821" s="7">
        <f t="shared" si="1"/>
        <v>3720658824</v>
      </c>
      <c r="D821" s="12">
        <v>0.062</v>
      </c>
    </row>
    <row r="822">
      <c r="A822" s="8"/>
      <c r="B822" s="27" t="str">
        <f>if(AND(#REF!=#REF!,A822=A822+1,ISBLANK(B823)),B822,B823)</f>
        <v>#REF!</v>
      </c>
      <c r="C822" s="10" t="str">
        <f t="shared" si="1"/>
        <v>#REF!</v>
      </c>
      <c r="D822" s="10" t="str">
        <f>if(AND(#REF!=#REF!,#REF!=#REF!+1,ISBLANK(#REF!)),#REF!,#REF!)</f>
        <v>#REF!</v>
      </c>
    </row>
    <row r="823">
      <c r="A823" s="11">
        <v>4.82397041E8</v>
      </c>
      <c r="B823" s="23">
        <v>0.065</v>
      </c>
      <c r="C823" s="7">
        <f t="shared" si="1"/>
        <v>7421492938</v>
      </c>
      <c r="D823" s="12">
        <v>0.039</v>
      </c>
    </row>
    <row r="824">
      <c r="A824" s="11">
        <v>1.271196078E9</v>
      </c>
      <c r="B824" s="23">
        <v>0.047</v>
      </c>
      <c r="C824" s="7">
        <f t="shared" si="1"/>
        <v>27046725064</v>
      </c>
      <c r="D824" s="12">
        <v>0.066</v>
      </c>
    </row>
    <row r="825">
      <c r="A825" s="11">
        <v>1.1235960523E10</v>
      </c>
      <c r="B825" s="23">
        <v>0.26</v>
      </c>
      <c r="C825" s="7">
        <f t="shared" si="1"/>
        <v>43215232781</v>
      </c>
      <c r="D825" s="12">
        <v>0.051</v>
      </c>
    </row>
    <row r="826">
      <c r="A826" s="8"/>
      <c r="B826" s="27" t="str">
        <f>if(AND(#REF!=#REF!,A826=A826+1,ISBLANK(B827)),B826,B827)</f>
        <v>#REF!</v>
      </c>
      <c r="C826" s="10" t="str">
        <f t="shared" si="1"/>
        <v>#REF!</v>
      </c>
      <c r="D826" s="10" t="str">
        <f>if(AND(#REF!=#REF!,#REF!=#REF!+1,ISBLANK(#REF!)),#REF!,#REF!)</f>
        <v>#REF!</v>
      </c>
    </row>
    <row r="827">
      <c r="A827" s="11">
        <v>1.15E13</v>
      </c>
      <c r="B827" s="23">
        <v>0.617</v>
      </c>
      <c r="C827" s="7">
        <f t="shared" si="1"/>
        <v>18638573743922</v>
      </c>
      <c r="D827" s="12">
        <v>0.156</v>
      </c>
    </row>
    <row r="828">
      <c r="A828" s="11">
        <v>1.2045627411E10</v>
      </c>
      <c r="B828" s="23">
        <v>0.159</v>
      </c>
      <c r="C828" s="7">
        <f t="shared" si="1"/>
        <v>75758662962</v>
      </c>
      <c r="D828" s="12">
        <v>0.097</v>
      </c>
    </row>
    <row r="829">
      <c r="A829" s="11">
        <v>8.3622191419E10</v>
      </c>
      <c r="B829" s="23">
        <v>0.075</v>
      </c>
      <c r="C829" s="7">
        <f t="shared" si="1"/>
        <v>1114962552253</v>
      </c>
      <c r="D829" s="12">
        <v>0.059</v>
      </c>
    </row>
    <row r="830">
      <c r="A830" s="11">
        <v>8.532499737E10</v>
      </c>
      <c r="B830" s="23">
        <v>0.046</v>
      </c>
      <c r="C830" s="7">
        <f t="shared" si="1"/>
        <v>1854891247174</v>
      </c>
      <c r="D830" s="12">
        <v>0.035</v>
      </c>
    </row>
    <row r="831">
      <c r="A831" s="11">
        <v>1.418894924E10</v>
      </c>
      <c r="B831" s="23">
        <v>0.005</v>
      </c>
      <c r="C831" s="7">
        <f t="shared" si="1"/>
        <v>2837789848000</v>
      </c>
      <c r="D831" s="12">
        <v>0.049</v>
      </c>
    </row>
    <row r="832">
      <c r="A832" s="11">
        <v>3.557229702E9</v>
      </c>
      <c r="B832" s="23">
        <v>0.012</v>
      </c>
      <c r="C832" s="7">
        <f t="shared" si="1"/>
        <v>296435808500</v>
      </c>
      <c r="D832" s="12">
        <v>0.046</v>
      </c>
    </row>
    <row r="833">
      <c r="A833" s="11">
        <v>7.511538765E9</v>
      </c>
      <c r="B833" s="23">
        <v>0.033</v>
      </c>
      <c r="C833" s="7">
        <f t="shared" si="1"/>
        <v>227622386818</v>
      </c>
      <c r="D833" s="12">
        <v>0.043</v>
      </c>
    </row>
    <row r="834">
      <c r="A834" s="11">
        <v>4.205691122E9</v>
      </c>
      <c r="B834" s="23">
        <v>0.004</v>
      </c>
      <c r="C834" s="7">
        <f t="shared" si="1"/>
        <v>1051422780500</v>
      </c>
      <c r="D834" s="12">
        <v>0.055</v>
      </c>
    </row>
    <row r="835">
      <c r="A835" s="11">
        <v>7.84654424E8</v>
      </c>
      <c r="B835" s="23">
        <v>0.003</v>
      </c>
      <c r="C835" s="7">
        <f t="shared" si="1"/>
        <v>261551474667</v>
      </c>
      <c r="D835" s="12">
        <v>0.072</v>
      </c>
    </row>
    <row r="836">
      <c r="A836" s="11">
        <v>1.3621809574E10</v>
      </c>
      <c r="B836" s="23">
        <v>0.01</v>
      </c>
      <c r="C836" s="7">
        <f t="shared" si="1"/>
        <v>1362180957400</v>
      </c>
      <c r="D836" s="12">
        <v>0.049</v>
      </c>
    </row>
    <row r="837">
      <c r="A837" s="11">
        <v>1.139754772E9</v>
      </c>
      <c r="B837" s="23">
        <v>0.002</v>
      </c>
      <c r="C837" s="7">
        <f t="shared" si="1"/>
        <v>569877386000</v>
      </c>
      <c r="D837" s="12">
        <v>0.044</v>
      </c>
    </row>
    <row r="838">
      <c r="A838" s="11">
        <v>2.736666451E9</v>
      </c>
      <c r="B838" s="23">
        <v>0.004</v>
      </c>
      <c r="C838" s="7">
        <f t="shared" si="1"/>
        <v>684166612750</v>
      </c>
      <c r="D838" s="12">
        <v>0.058</v>
      </c>
    </row>
    <row r="839">
      <c r="A839" s="11">
        <v>3.24470869E8</v>
      </c>
      <c r="B839" s="23">
        <v>0.013</v>
      </c>
      <c r="C839" s="7">
        <f t="shared" si="1"/>
        <v>24959297615</v>
      </c>
      <c r="D839" s="12">
        <v>0.036</v>
      </c>
    </row>
    <row r="840">
      <c r="A840" s="11">
        <v>3.495868725E9</v>
      </c>
      <c r="B840" s="23">
        <v>0.002</v>
      </c>
      <c r="C840" s="7">
        <f t="shared" si="1"/>
        <v>1747934362500</v>
      </c>
      <c r="D840" s="12">
        <v>0.026</v>
      </c>
    </row>
    <row r="841">
      <c r="A841" s="11">
        <v>8.937565919E9</v>
      </c>
      <c r="B841" s="23">
        <v>0.011</v>
      </c>
      <c r="C841" s="7">
        <f t="shared" si="1"/>
        <v>812505992636</v>
      </c>
      <c r="D841" s="12">
        <v>0.051</v>
      </c>
    </row>
    <row r="842">
      <c r="A842" s="11">
        <v>1.5481092596E10</v>
      </c>
      <c r="B842" s="23">
        <v>0.008</v>
      </c>
      <c r="C842" s="7">
        <f t="shared" si="1"/>
        <v>1935136574500</v>
      </c>
      <c r="D842" s="12">
        <v>0.056</v>
      </c>
    </row>
    <row r="843">
      <c r="A843" s="11">
        <v>6.66072102E8</v>
      </c>
      <c r="B843" s="23">
        <v>0.008</v>
      </c>
      <c r="C843" s="7">
        <f t="shared" si="1"/>
        <v>83259012750</v>
      </c>
      <c r="D843" s="12">
        <v>0.068</v>
      </c>
    </row>
    <row r="844">
      <c r="A844" s="11">
        <v>7.8845185709E10</v>
      </c>
      <c r="B844" s="23">
        <v>0.119</v>
      </c>
      <c r="C844" s="7">
        <f t="shared" si="1"/>
        <v>662564585790</v>
      </c>
      <c r="D844" s="12">
        <v>0.053</v>
      </c>
    </row>
    <row r="845">
      <c r="A845" s="11">
        <v>4.410764261E9</v>
      </c>
      <c r="B845" s="23">
        <v>0.008</v>
      </c>
      <c r="C845" s="7">
        <f t="shared" si="1"/>
        <v>551345532625</v>
      </c>
      <c r="D845" s="12">
        <v>0.021</v>
      </c>
    </row>
    <row r="846">
      <c r="A846" s="11">
        <v>1.109054002E9</v>
      </c>
      <c r="B846" s="27" t="str">
        <f>if(AND(#REF!=#REF!,A846=A846+1,ISBLANK(B847)),B846,B847)</f>
        <v>#REF!</v>
      </c>
      <c r="C846" s="10" t="str">
        <f t="shared" si="1"/>
        <v>#REF!</v>
      </c>
      <c r="D846" s="12">
        <v>0.029</v>
      </c>
    </row>
    <row r="847">
      <c r="A847" s="11">
        <v>9.94557103E9</v>
      </c>
      <c r="B847" s="23">
        <v>0.002</v>
      </c>
      <c r="C847" s="7">
        <f t="shared" si="1"/>
        <v>4972785515000</v>
      </c>
      <c r="D847" s="12">
        <v>0.043</v>
      </c>
    </row>
    <row r="848">
      <c r="A848" s="11">
        <v>7.178135606E9</v>
      </c>
      <c r="B848" s="23">
        <v>0.03</v>
      </c>
      <c r="C848" s="7">
        <f t="shared" si="1"/>
        <v>239271186867</v>
      </c>
      <c r="D848" s="12">
        <v>0.034</v>
      </c>
    </row>
    <row r="849">
      <c r="A849" s="11">
        <v>5.78785601E8</v>
      </c>
      <c r="B849" s="23">
        <v>0.033</v>
      </c>
      <c r="C849" s="7">
        <f t="shared" si="1"/>
        <v>17538957606</v>
      </c>
      <c r="D849" s="12">
        <v>0.044</v>
      </c>
    </row>
    <row r="850">
      <c r="A850" s="11">
        <v>8.881419348E9</v>
      </c>
      <c r="B850" s="23">
        <v>0.017</v>
      </c>
      <c r="C850" s="7">
        <f t="shared" si="1"/>
        <v>522436432235</v>
      </c>
      <c r="D850" s="12">
        <v>0.061</v>
      </c>
    </row>
    <row r="851">
      <c r="A851" s="11">
        <v>3.666349049E9</v>
      </c>
      <c r="B851" s="23">
        <v>0.005</v>
      </c>
      <c r="C851" s="7">
        <f t="shared" si="1"/>
        <v>733269809800</v>
      </c>
      <c r="D851" s="12">
        <v>0.053</v>
      </c>
    </row>
    <row r="852">
      <c r="A852" s="11">
        <v>5.22651788E8</v>
      </c>
      <c r="B852" s="23">
        <v>0.018</v>
      </c>
      <c r="C852" s="7">
        <f t="shared" si="1"/>
        <v>29036210444</v>
      </c>
      <c r="D852" s="12">
        <v>0.053</v>
      </c>
    </row>
    <row r="853">
      <c r="A853" s="11">
        <v>1.6095321631E10</v>
      </c>
      <c r="B853" s="23">
        <v>0.03</v>
      </c>
      <c r="C853" s="7">
        <f t="shared" si="1"/>
        <v>536510721033</v>
      </c>
      <c r="D853" s="12">
        <v>0.043</v>
      </c>
    </row>
    <row r="854">
      <c r="A854" s="11">
        <v>1.234197704E9</v>
      </c>
      <c r="B854" s="23">
        <v>0.022</v>
      </c>
      <c r="C854" s="7">
        <f t="shared" si="1"/>
        <v>56099895636</v>
      </c>
      <c r="D854" s="12">
        <v>0.07</v>
      </c>
    </row>
    <row r="855">
      <c r="A855" s="11">
        <v>4.67E8</v>
      </c>
      <c r="B855" s="23">
        <v>0.0</v>
      </c>
      <c r="C855" s="7" t="str">
        <f t="shared" si="1"/>
        <v>#DIV/0!</v>
      </c>
      <c r="D855" s="12">
        <v>0.088</v>
      </c>
    </row>
    <row r="856">
      <c r="A856" s="11">
        <v>3.3384615385E10</v>
      </c>
      <c r="B856" s="23">
        <v>0.035</v>
      </c>
      <c r="C856" s="7">
        <f t="shared" si="1"/>
        <v>953846153857</v>
      </c>
      <c r="D856" s="12">
        <v>0.035</v>
      </c>
    </row>
    <row r="857">
      <c r="A857" s="11">
        <v>4.363934417E9</v>
      </c>
      <c r="B857" s="23">
        <v>0.005</v>
      </c>
      <c r="C857" s="7">
        <f t="shared" si="1"/>
        <v>872786883400</v>
      </c>
      <c r="D857" s="12">
        <v>0.049</v>
      </c>
    </row>
    <row r="858">
      <c r="A858" s="11">
        <v>2.625127098E9</v>
      </c>
      <c r="B858" s="23">
        <v>0.003</v>
      </c>
      <c r="C858" s="7">
        <f t="shared" si="1"/>
        <v>875042366000</v>
      </c>
      <c r="D858" s="12">
        <v>0.078</v>
      </c>
    </row>
    <row r="859">
      <c r="A859" s="11">
        <v>4.874178417E9</v>
      </c>
      <c r="B859" s="23">
        <v>0.004</v>
      </c>
      <c r="C859" s="7">
        <f t="shared" si="1"/>
        <v>1218544604250</v>
      </c>
      <c r="D859" s="12">
        <v>0.063</v>
      </c>
    </row>
    <row r="860">
      <c r="A860" s="11">
        <v>1.833445283E9</v>
      </c>
      <c r="B860" s="23">
        <v>0.005</v>
      </c>
      <c r="C860" s="7">
        <f t="shared" si="1"/>
        <v>366689056600</v>
      </c>
      <c r="D860" s="12">
        <v>0.059</v>
      </c>
    </row>
    <row r="861">
      <c r="A861" s="11">
        <v>6.385691315E9</v>
      </c>
      <c r="B861" s="23">
        <v>0.137</v>
      </c>
      <c r="C861" s="7">
        <f t="shared" si="1"/>
        <v>46610885511</v>
      </c>
      <c r="D861" s="12">
        <v>0.042</v>
      </c>
    </row>
    <row r="862">
      <c r="A862" s="11">
        <v>5.6948015336E10</v>
      </c>
      <c r="B862" s="23">
        <v>0.116</v>
      </c>
      <c r="C862" s="7">
        <f t="shared" si="1"/>
        <v>490931166690</v>
      </c>
      <c r="D862" s="12">
        <v>0.052</v>
      </c>
    </row>
    <row r="863">
      <c r="A863" s="11">
        <v>5.697991241E9</v>
      </c>
      <c r="B863" s="23">
        <v>0.007</v>
      </c>
      <c r="C863" s="7">
        <f t="shared" si="1"/>
        <v>813998748714</v>
      </c>
      <c r="D863" s="12">
        <v>0.059</v>
      </c>
    </row>
    <row r="864">
      <c r="A864" s="11">
        <v>6.60686645E9</v>
      </c>
      <c r="B864" s="23">
        <v>0.038</v>
      </c>
      <c r="C864" s="7">
        <f t="shared" si="1"/>
        <v>173864906579</v>
      </c>
      <c r="D864" s="12">
        <v>0.065</v>
      </c>
    </row>
    <row r="865">
      <c r="A865" s="11">
        <v>3.052898686E9</v>
      </c>
      <c r="B865" s="23">
        <v>0.002</v>
      </c>
      <c r="C865" s="7">
        <f t="shared" si="1"/>
        <v>1526449343000</v>
      </c>
      <c r="D865" s="12">
        <v>0.071</v>
      </c>
    </row>
    <row r="866">
      <c r="A866" s="11">
        <v>8.7845403978E10</v>
      </c>
      <c r="B866" s="23">
        <v>0.013</v>
      </c>
      <c r="C866" s="7">
        <f t="shared" si="1"/>
        <v>6757338767538</v>
      </c>
      <c r="D866" s="12">
        <v>0.07</v>
      </c>
    </row>
    <row r="867">
      <c r="A867" s="11">
        <v>2.089188921E9</v>
      </c>
      <c r="B867" s="23">
        <v>0.004</v>
      </c>
      <c r="C867" s="7">
        <f t="shared" si="1"/>
        <v>522297230250</v>
      </c>
      <c r="D867" s="12">
        <v>0.058</v>
      </c>
    </row>
    <row r="868">
      <c r="A868" s="11">
        <v>1.10723362E8</v>
      </c>
      <c r="B868" s="23">
        <v>0.133</v>
      </c>
      <c r="C868" s="7">
        <f t="shared" si="1"/>
        <v>832506481.2</v>
      </c>
      <c r="D868" s="12">
        <v>0.11</v>
      </c>
    </row>
    <row r="869">
      <c r="A869" s="11">
        <v>8.03134424E9</v>
      </c>
      <c r="B869" s="23">
        <v>0.044</v>
      </c>
      <c r="C869" s="7">
        <f t="shared" si="1"/>
        <v>182530550909</v>
      </c>
      <c r="D869" s="12">
        <v>0.057</v>
      </c>
    </row>
    <row r="870">
      <c r="A870" s="11">
        <v>8.39319935E8</v>
      </c>
      <c r="B870" s="23">
        <v>0.243</v>
      </c>
      <c r="C870" s="7">
        <f t="shared" si="1"/>
        <v>3453991502</v>
      </c>
      <c r="D870" s="12">
        <v>0.043</v>
      </c>
    </row>
    <row r="871">
      <c r="A871" s="11">
        <v>1.431208677E9</v>
      </c>
      <c r="B871" s="23">
        <v>0.002</v>
      </c>
      <c r="C871" s="7">
        <f t="shared" si="1"/>
        <v>715604338500</v>
      </c>
      <c r="D871" s="12">
        <v>0.154</v>
      </c>
    </row>
    <row r="872">
      <c r="A872" s="8"/>
      <c r="B872" s="23">
        <v>0.011</v>
      </c>
      <c r="C872" s="7">
        <f t="shared" si="1"/>
        <v>0</v>
      </c>
      <c r="D872" s="10" t="str">
        <f>if(AND(#REF!=#REF!,#REF!=#REF!+1,ISBLANK(#REF!)),#REF!,#REF!)</f>
        <v>#REF!</v>
      </c>
    </row>
    <row r="873">
      <c r="A873" s="11">
        <v>2.19E11</v>
      </c>
      <c r="B873" s="23">
        <v>0.084</v>
      </c>
      <c r="C873" s="7">
        <f t="shared" si="1"/>
        <v>2607142857143</v>
      </c>
      <c r="D873" s="12">
        <v>0.089</v>
      </c>
    </row>
    <row r="874">
      <c r="A874" s="8"/>
      <c r="B874" s="27" t="str">
        <f>if(AND(#REF!=#REF!,A874=A874+1,ISBLANK(B875)),B874,B875)</f>
        <v>#REF!</v>
      </c>
      <c r="C874" s="10" t="str">
        <f t="shared" si="1"/>
        <v>#REF!</v>
      </c>
      <c r="D874" s="10" t="str">
        <f>if(AND(#REF!=#REF!,#REF!=#REF!+1,ISBLANK(#REF!)),#REF!,#REF!)</f>
        <v>#REF!</v>
      </c>
    </row>
    <row r="875">
      <c r="A875" s="11">
        <v>2.1457886199E10</v>
      </c>
      <c r="B875" s="23">
        <v>0.008</v>
      </c>
      <c r="C875" s="7">
        <f t="shared" si="1"/>
        <v>2682235774875</v>
      </c>
      <c r="D875" s="12">
        <v>0.041</v>
      </c>
    </row>
    <row r="876">
      <c r="A876" s="11">
        <v>2.420610579E9</v>
      </c>
      <c r="B876" s="23">
        <v>0.032</v>
      </c>
      <c r="C876" s="7">
        <f t="shared" si="1"/>
        <v>75644080594</v>
      </c>
      <c r="D876" s="12">
        <v>0.059</v>
      </c>
    </row>
    <row r="877">
      <c r="A877" s="11">
        <v>1.2825801917E10</v>
      </c>
      <c r="B877" s="23">
        <v>0.009</v>
      </c>
      <c r="C877" s="7">
        <f t="shared" si="1"/>
        <v>1425089101889</v>
      </c>
      <c r="D877" s="12">
        <v>0.034</v>
      </c>
    </row>
    <row r="878">
      <c r="A878" s="11">
        <v>1.937074538E9</v>
      </c>
      <c r="B878" s="23">
        <v>0.015</v>
      </c>
      <c r="C878" s="7">
        <f t="shared" si="1"/>
        <v>129138302533</v>
      </c>
      <c r="D878" s="12">
        <v>0.059</v>
      </c>
    </row>
    <row r="879">
      <c r="A879" s="11">
        <v>3.1183139301E10</v>
      </c>
      <c r="B879" s="23">
        <v>0.085</v>
      </c>
      <c r="C879" s="7">
        <f t="shared" si="1"/>
        <v>366860462365</v>
      </c>
      <c r="D879" s="12">
        <v>0.056</v>
      </c>
    </row>
    <row r="880">
      <c r="A880" s="11">
        <v>7.940362663E9</v>
      </c>
      <c r="B880" s="23">
        <v>0.007</v>
      </c>
      <c r="C880" s="7">
        <f t="shared" si="1"/>
        <v>1134337523286</v>
      </c>
      <c r="D880" s="12">
        <v>0.079</v>
      </c>
    </row>
    <row r="881">
      <c r="A881" s="11">
        <v>5.439176376E9</v>
      </c>
      <c r="B881" s="23">
        <v>0.02</v>
      </c>
      <c r="C881" s="7">
        <f t="shared" si="1"/>
        <v>271958818800</v>
      </c>
      <c r="D881" s="12">
        <v>0.067</v>
      </c>
    </row>
    <row r="882">
      <c r="A882" s="11">
        <v>5.805598443E9</v>
      </c>
      <c r="B882" s="23">
        <v>0.066</v>
      </c>
      <c r="C882" s="7">
        <f t="shared" si="1"/>
        <v>87963612773</v>
      </c>
      <c r="D882" s="10" t="str">
        <f>if(AND(#REF!=#REF!,#REF!=#REF!+1,ISBLANK(#REF!)),#REF!,#REF!)</f>
        <v>#REF!</v>
      </c>
    </row>
    <row r="883">
      <c r="A883" s="11">
        <v>5.285461999E9</v>
      </c>
      <c r="B883" s="23">
        <v>0.001</v>
      </c>
      <c r="C883" s="7">
        <f t="shared" si="1"/>
        <v>5285461999000</v>
      </c>
      <c r="D883" s="12">
        <v>0.098</v>
      </c>
    </row>
    <row r="884">
      <c r="A884" s="11">
        <v>2.807061009E9</v>
      </c>
      <c r="B884" s="23">
        <v>0.049</v>
      </c>
      <c r="C884" s="7">
        <f t="shared" si="1"/>
        <v>57286959367</v>
      </c>
      <c r="D884" s="12">
        <v>0.056</v>
      </c>
    </row>
    <row r="885">
      <c r="A885" s="11">
        <v>7.275766111E9</v>
      </c>
      <c r="B885" s="27" t="str">
        <f>if(AND(#REF!=#REF!,A885=A885+1,ISBLANK(B886)),B885,B886)</f>
        <v>#REF!</v>
      </c>
      <c r="C885" s="10" t="str">
        <f t="shared" si="1"/>
        <v>#REF!</v>
      </c>
      <c r="D885" s="12">
        <v>0.066</v>
      </c>
    </row>
    <row r="886">
      <c r="A886" s="11">
        <v>5.1913661485E10</v>
      </c>
      <c r="B886" s="23">
        <v>0.002</v>
      </c>
      <c r="C886" s="7">
        <f t="shared" si="1"/>
        <v>25956830742500</v>
      </c>
      <c r="D886" s="12">
        <v>0.03</v>
      </c>
    </row>
    <row r="887">
      <c r="A887" s="11">
        <v>6.22026107E8</v>
      </c>
      <c r="B887" s="23">
        <v>0.032</v>
      </c>
      <c r="C887" s="7">
        <f t="shared" si="1"/>
        <v>19438315844</v>
      </c>
      <c r="D887" s="12">
        <v>0.051</v>
      </c>
    </row>
    <row r="888">
      <c r="A888" s="11">
        <v>6.557333067E9</v>
      </c>
      <c r="B888" s="23">
        <v>0.297</v>
      </c>
      <c r="C888" s="7">
        <f t="shared" si="1"/>
        <v>22078562515</v>
      </c>
      <c r="D888" s="12">
        <v>0.031</v>
      </c>
    </row>
    <row r="889">
      <c r="A889" s="11">
        <v>4.658246907E9</v>
      </c>
      <c r="B889" s="23">
        <v>0.003</v>
      </c>
      <c r="C889" s="7">
        <f t="shared" si="1"/>
        <v>1552748969000</v>
      </c>
      <c r="D889" s="12">
        <v>0.073</v>
      </c>
    </row>
    <row r="890">
      <c r="A890" s="11">
        <v>1.64E12</v>
      </c>
      <c r="B890" s="23">
        <v>0.073</v>
      </c>
      <c r="C890" s="7">
        <f t="shared" si="1"/>
        <v>22465753424658</v>
      </c>
      <c r="D890" s="12">
        <v>0.048</v>
      </c>
    </row>
    <row r="891">
      <c r="A891" s="11">
        <v>5.125273877E9</v>
      </c>
      <c r="B891" s="23">
        <v>0.039</v>
      </c>
      <c r="C891" s="7">
        <f t="shared" si="1"/>
        <v>131417278897</v>
      </c>
      <c r="D891" s="12">
        <v>0.085</v>
      </c>
    </row>
    <row r="892">
      <c r="A892" s="11">
        <v>1.69E11</v>
      </c>
      <c r="B892" s="23">
        <v>0.564</v>
      </c>
      <c r="C892" s="7">
        <f t="shared" si="1"/>
        <v>299645390071</v>
      </c>
      <c r="D892" s="10" t="str">
        <f>if(AND(#REF!=#REF!,#REF!=#REF!+1,ISBLANK(#REF!)),#REF!,#REF!)</f>
        <v>#REF!</v>
      </c>
    </row>
    <row r="893">
      <c r="A893" s="11">
        <v>7.22E11</v>
      </c>
      <c r="B893" s="23">
        <v>0.02</v>
      </c>
      <c r="C893" s="7">
        <f t="shared" si="1"/>
        <v>36100000000000</v>
      </c>
      <c r="D893" s="12">
        <v>0.045</v>
      </c>
    </row>
    <row r="894">
      <c r="A894" s="11">
        <v>2.57E11</v>
      </c>
      <c r="B894" s="23">
        <v>0.026</v>
      </c>
      <c r="C894" s="7">
        <f t="shared" si="1"/>
        <v>9884615384615</v>
      </c>
      <c r="D894" s="12">
        <v>0.024</v>
      </c>
    </row>
    <row r="895">
      <c r="A895" s="11">
        <v>4.66E12</v>
      </c>
      <c r="B895" s="23">
        <v>0.624</v>
      </c>
      <c r="C895" s="7">
        <f t="shared" si="1"/>
        <v>7467948717949</v>
      </c>
      <c r="D895" s="12">
        <v>0.08</v>
      </c>
    </row>
    <row r="896">
      <c r="A896" s="11">
        <v>4.3151647003E10</v>
      </c>
      <c r="B896" s="23">
        <v>0.027</v>
      </c>
      <c r="C896" s="7">
        <f t="shared" si="1"/>
        <v>1598209148259</v>
      </c>
      <c r="D896" s="12">
        <v>0.04</v>
      </c>
    </row>
    <row r="897">
      <c r="A897" s="11">
        <v>2.211535312E9</v>
      </c>
      <c r="B897" s="27" t="str">
        <f>if(AND(#REF!=#REF!,A897=A897+1,ISBLANK(B898)),B897,B898)</f>
        <v>#REF!</v>
      </c>
      <c r="C897" s="10" t="str">
        <f t="shared" si="1"/>
        <v>#REF!</v>
      </c>
      <c r="D897" s="12">
        <v>0.056</v>
      </c>
    </row>
    <row r="898">
      <c r="A898" s="11">
        <v>2.36639812E9</v>
      </c>
      <c r="B898" s="23">
        <v>0.727</v>
      </c>
      <c r="C898" s="7">
        <f t="shared" si="1"/>
        <v>3255018047</v>
      </c>
      <c r="D898" s="12">
        <v>0.046</v>
      </c>
    </row>
    <row r="899">
      <c r="A899" s="11">
        <v>1.0258324479E10</v>
      </c>
      <c r="B899" s="23">
        <v>0.051</v>
      </c>
      <c r="C899" s="7">
        <f t="shared" si="1"/>
        <v>201143617235</v>
      </c>
      <c r="D899" s="10" t="str">
        <f>if(AND(#REF!=#REF!,#REF!=#REF!+1,ISBLANK(#REF!)),#REF!,#REF!)</f>
        <v>#REF!</v>
      </c>
    </row>
    <row r="900">
      <c r="A900" s="11">
        <v>1.25E11</v>
      </c>
      <c r="B900" s="23">
        <v>0.004</v>
      </c>
      <c r="C900" s="7">
        <f t="shared" si="1"/>
        <v>31250000000000</v>
      </c>
      <c r="D900" s="12">
        <v>0.037</v>
      </c>
    </row>
    <row r="901">
      <c r="A901" s="11">
        <v>1.075605492E9</v>
      </c>
      <c r="B901" s="23">
        <v>0.315</v>
      </c>
      <c r="C901" s="7">
        <f t="shared" si="1"/>
        <v>3414620610</v>
      </c>
      <c r="D901" s="12">
        <v>0.059</v>
      </c>
    </row>
    <row r="902">
      <c r="A902" s="11">
        <v>1.992066759E9</v>
      </c>
      <c r="B902" s="23">
        <v>0.423</v>
      </c>
      <c r="C902" s="7">
        <f t="shared" si="1"/>
        <v>4709377681</v>
      </c>
      <c r="D902" s="12">
        <v>0.07</v>
      </c>
    </row>
    <row r="903">
      <c r="A903" s="8"/>
      <c r="B903" s="23">
        <v>0.066</v>
      </c>
      <c r="C903" s="7">
        <f t="shared" si="1"/>
        <v>0</v>
      </c>
      <c r="D903" s="12">
        <v>0.023</v>
      </c>
    </row>
    <row r="904">
      <c r="A904" s="11">
        <v>7.273933993E9</v>
      </c>
      <c r="B904" s="27" t="str">
        <f>if(AND(#REF!=#REF!,A904=A904+1,ISBLANK(B905)),B904,B905)</f>
        <v>#REF!</v>
      </c>
      <c r="C904" s="10" t="str">
        <f t="shared" si="1"/>
        <v>#REF!</v>
      </c>
      <c r="D904" s="12">
        <v>0.058</v>
      </c>
    </row>
    <row r="905">
      <c r="A905" s="8"/>
      <c r="B905" s="23">
        <v>0.0</v>
      </c>
      <c r="C905" s="7" t="str">
        <f t="shared" si="1"/>
        <v>#DIV/0!</v>
      </c>
      <c r="D905" s="10" t="str">
        <f>if(AND(#REF!=#REF!,#REF!=#REF!+1,ISBLANK(#REF!)),#REF!,#REF!)</f>
        <v>#REF!</v>
      </c>
    </row>
    <row r="906">
      <c r="A906" s="11">
        <v>9.7977766198E10</v>
      </c>
      <c r="B906" s="23">
        <v>0.004</v>
      </c>
      <c r="C906" s="7">
        <f t="shared" si="1"/>
        <v>24494441549500</v>
      </c>
      <c r="D906" s="12">
        <v>0.028</v>
      </c>
    </row>
    <row r="907">
      <c r="A907" s="11">
        <v>9.1371236939E10</v>
      </c>
      <c r="B907" s="23">
        <v>0.062</v>
      </c>
      <c r="C907" s="7">
        <f t="shared" si="1"/>
        <v>1473729628048</v>
      </c>
      <c r="D907" s="12">
        <v>0.032</v>
      </c>
    </row>
    <row r="908">
      <c r="A908" s="11">
        <v>1.14E11</v>
      </c>
      <c r="B908" s="23">
        <v>0.052</v>
      </c>
      <c r="C908" s="7">
        <f t="shared" si="1"/>
        <v>2192307692308</v>
      </c>
      <c r="D908" s="12">
        <v>0.032</v>
      </c>
    </row>
    <row r="909">
      <c r="A909" s="11">
        <v>7.65E11</v>
      </c>
      <c r="B909" s="23">
        <v>0.62</v>
      </c>
      <c r="C909" s="7">
        <f t="shared" si="1"/>
        <v>1233870967742</v>
      </c>
      <c r="D909" s="12">
        <v>0.052</v>
      </c>
    </row>
    <row r="910">
      <c r="A910" s="11">
        <v>2.0662525941E10</v>
      </c>
      <c r="B910" s="23">
        <v>0.014</v>
      </c>
      <c r="C910" s="7">
        <f t="shared" si="1"/>
        <v>1475894710071</v>
      </c>
      <c r="D910" s="12">
        <v>0.042</v>
      </c>
    </row>
    <row r="911">
      <c r="A911" s="11">
        <v>2.07614871E9</v>
      </c>
      <c r="B911" s="23">
        <v>0.001</v>
      </c>
      <c r="C911" s="7">
        <f t="shared" si="1"/>
        <v>2076148710000</v>
      </c>
      <c r="D911" s="12">
        <v>0.043</v>
      </c>
    </row>
    <row r="912">
      <c r="A912" s="11">
        <v>1.61E11</v>
      </c>
      <c r="B912" s="23">
        <v>0.107</v>
      </c>
      <c r="C912" s="7">
        <f t="shared" si="1"/>
        <v>1504672897196</v>
      </c>
      <c r="D912" s="12">
        <v>0.035</v>
      </c>
    </row>
    <row r="913">
      <c r="A913" s="11">
        <v>4.555E8</v>
      </c>
      <c r="B913" s="27" t="str">
        <f>if(AND(#REF!=#REF!,A913=A913+1,ISBLANK(B914)),B913,B914)</f>
        <v>#REF!</v>
      </c>
      <c r="C913" s="10" t="str">
        <f t="shared" si="1"/>
        <v>#REF!</v>
      </c>
      <c r="D913" s="12">
        <v>0.086</v>
      </c>
    </row>
    <row r="914">
      <c r="A914" s="11">
        <v>6.838351088E9</v>
      </c>
      <c r="B914" s="23">
        <v>0.008</v>
      </c>
      <c r="C914" s="7">
        <f t="shared" si="1"/>
        <v>854793886000</v>
      </c>
      <c r="D914" s="12">
        <v>0.037</v>
      </c>
    </row>
    <row r="915">
      <c r="A915" s="11">
        <v>1.2030023548E10</v>
      </c>
      <c r="B915" s="23">
        <v>0.026</v>
      </c>
      <c r="C915" s="7">
        <f t="shared" si="1"/>
        <v>462693213385</v>
      </c>
      <c r="D915" s="12">
        <v>0.051</v>
      </c>
    </row>
    <row r="916">
      <c r="A916" s="11">
        <v>4.942410771E10</v>
      </c>
      <c r="B916" s="23">
        <v>0.076</v>
      </c>
      <c r="C916" s="7">
        <f t="shared" si="1"/>
        <v>650317206711</v>
      </c>
      <c r="D916" s="12">
        <v>0.055</v>
      </c>
    </row>
    <row r="917">
      <c r="A917" s="11">
        <v>7.46444695E9</v>
      </c>
      <c r="B917" s="23">
        <v>0.024</v>
      </c>
      <c r="C917" s="7">
        <f t="shared" si="1"/>
        <v>311018622917</v>
      </c>
      <c r="D917" s="12">
        <v>0.065</v>
      </c>
    </row>
    <row r="918">
      <c r="A918" s="11">
        <v>1.917948475E9</v>
      </c>
      <c r="B918" s="23">
        <v>0.268</v>
      </c>
      <c r="C918" s="7">
        <f t="shared" si="1"/>
        <v>7156524160</v>
      </c>
      <c r="D918" s="12">
        <v>0.058</v>
      </c>
    </row>
    <row r="919">
      <c r="A919" s="11">
        <v>2.54E11</v>
      </c>
      <c r="B919" s="23">
        <v>0.543</v>
      </c>
      <c r="C919" s="7">
        <f t="shared" si="1"/>
        <v>467771639042</v>
      </c>
      <c r="D919" s="12">
        <v>0.103</v>
      </c>
    </row>
    <row r="920">
      <c r="A920" s="11">
        <v>1.7825436035E10</v>
      </c>
      <c r="B920" s="27" t="str">
        <f>if(AND(#REF!=#REF!,A920=A920+1,ISBLANK(B921)),B920,B921)</f>
        <v>#REF!</v>
      </c>
      <c r="C920" s="10" t="str">
        <f t="shared" si="1"/>
        <v>#REF!</v>
      </c>
      <c r="D920" s="12">
        <v>0.066</v>
      </c>
    </row>
    <row r="921">
      <c r="A921" s="11">
        <v>3.12E11</v>
      </c>
      <c r="B921" s="23">
        <v>0.539</v>
      </c>
      <c r="C921" s="7">
        <f t="shared" si="1"/>
        <v>578849721707</v>
      </c>
      <c r="D921" s="12">
        <v>0.1</v>
      </c>
    </row>
    <row r="922">
      <c r="A922" s="11">
        <v>8.370020196E9</v>
      </c>
      <c r="B922" s="23">
        <v>0.155</v>
      </c>
      <c r="C922" s="7">
        <f t="shared" si="1"/>
        <v>54000130297</v>
      </c>
      <c r="D922" s="12">
        <v>0.08</v>
      </c>
    </row>
    <row r="923">
      <c r="A923" s="11">
        <v>2.0668176834E10</v>
      </c>
      <c r="B923" s="23">
        <v>0.181</v>
      </c>
      <c r="C923" s="7">
        <f t="shared" si="1"/>
        <v>114188822287</v>
      </c>
      <c r="D923" s="12">
        <v>0.076</v>
      </c>
    </row>
    <row r="924">
      <c r="A924" s="11">
        <v>4.1003558916E10</v>
      </c>
      <c r="B924" s="23">
        <v>0.309</v>
      </c>
      <c r="C924" s="7">
        <f t="shared" si="1"/>
        <v>132697601670</v>
      </c>
      <c r="D924" s="12">
        <v>0.066</v>
      </c>
    </row>
    <row r="925">
      <c r="A925" s="11">
        <v>1.5816972051E10</v>
      </c>
      <c r="B925" s="23">
        <v>0.338</v>
      </c>
      <c r="C925" s="7">
        <f t="shared" si="1"/>
        <v>46795775299</v>
      </c>
      <c r="D925" s="12">
        <v>0.064</v>
      </c>
    </row>
    <row r="926">
      <c r="A926" s="11">
        <v>1.14E11</v>
      </c>
      <c r="B926" s="23">
        <v>0.355</v>
      </c>
      <c r="C926" s="7">
        <f t="shared" si="1"/>
        <v>321126760563</v>
      </c>
      <c r="D926" s="12">
        <v>0.069</v>
      </c>
    </row>
    <row r="927">
      <c r="A927" s="11">
        <v>2.45E11</v>
      </c>
      <c r="B927" s="23">
        <v>0.809</v>
      </c>
      <c r="C927" s="7">
        <f t="shared" si="1"/>
        <v>302843016069</v>
      </c>
      <c r="D927" s="12">
        <v>0.097</v>
      </c>
    </row>
    <row r="928">
      <c r="A928" s="11">
        <v>1.2031396467E10</v>
      </c>
      <c r="B928" s="23">
        <v>0.532</v>
      </c>
      <c r="C928" s="7">
        <f t="shared" si="1"/>
        <v>22615406893</v>
      </c>
      <c r="D928" s="12">
        <v>0.051</v>
      </c>
    </row>
    <row r="929">
      <c r="A929" s="11">
        <v>1.68399793E9</v>
      </c>
      <c r="B929" s="23">
        <v>0.665</v>
      </c>
      <c r="C929" s="7">
        <f t="shared" si="1"/>
        <v>2532327714</v>
      </c>
      <c r="D929" s="10">
        <f>if(AND(A136=A137,B136=B136+1,ISBLANK(D137)),D136,D137)</f>
        <v>0.039</v>
      </c>
    </row>
    <row r="930">
      <c r="A930" s="11">
        <v>1.89E11</v>
      </c>
      <c r="B930" s="23">
        <v>0.724</v>
      </c>
      <c r="C930" s="7">
        <f t="shared" si="1"/>
        <v>261049723757</v>
      </c>
      <c r="D930" s="12">
        <v>0.082</v>
      </c>
    </row>
    <row r="931">
      <c r="A931" s="11">
        <v>2.06E12</v>
      </c>
      <c r="B931" s="23">
        <v>0.392</v>
      </c>
      <c r="C931" s="7">
        <f t="shared" si="1"/>
        <v>5255102040816</v>
      </c>
      <c r="D931" s="12">
        <v>0.11</v>
      </c>
    </row>
    <row r="932">
      <c r="A932" s="11">
        <v>2.73E12</v>
      </c>
      <c r="B932" s="23">
        <v>0.647</v>
      </c>
      <c r="C932" s="7">
        <f t="shared" si="1"/>
        <v>4219474497682</v>
      </c>
      <c r="D932" s="12">
        <v>0.107</v>
      </c>
    </row>
    <row r="933">
      <c r="A933" s="11">
        <v>2.28E11</v>
      </c>
      <c r="B933" s="23">
        <v>0.214</v>
      </c>
      <c r="C933" s="7">
        <f t="shared" si="1"/>
        <v>1065420560748</v>
      </c>
      <c r="D933" s="12">
        <v>0.087</v>
      </c>
    </row>
    <row r="934">
      <c r="A934" s="11">
        <v>1.02E11</v>
      </c>
      <c r="B934" s="23">
        <v>0.277</v>
      </c>
      <c r="C934" s="7">
        <f t="shared" si="1"/>
        <v>368231046931</v>
      </c>
      <c r="D934" s="12">
        <v>0.082</v>
      </c>
    </row>
    <row r="935">
      <c r="A935" s="11">
        <v>1.3251434311E10</v>
      </c>
      <c r="B935" s="23">
        <v>0.839</v>
      </c>
      <c r="C935" s="7">
        <f t="shared" si="1"/>
        <v>15794319799</v>
      </c>
      <c r="D935" s="12">
        <v>0.1</v>
      </c>
    </row>
    <row r="936">
      <c r="A936" s="11">
        <v>1.86E11</v>
      </c>
      <c r="B936" s="23">
        <v>0.37</v>
      </c>
      <c r="C936" s="7">
        <f t="shared" si="1"/>
        <v>502702702703</v>
      </c>
      <c r="D936" s="12">
        <v>0.075</v>
      </c>
    </row>
    <row r="937">
      <c r="A937" s="11">
        <v>2.758117365E9</v>
      </c>
      <c r="B937" s="27" t="str">
        <f>if(AND(#REF!=#REF!,A937=A937+1,ISBLANK(B938)),B937,B938)</f>
        <v>#REF!</v>
      </c>
      <c r="C937" s="10" t="str">
        <f t="shared" si="1"/>
        <v>#REF!</v>
      </c>
      <c r="D937" s="10" t="str">
        <f>if(AND(#REF!=#REF!,#REF!=#REF!+1,ISBLANK(#REF!)),#REF!,#REF!)</f>
        <v>#REF!</v>
      </c>
    </row>
    <row r="938">
      <c r="A938" s="11">
        <v>1.74E12</v>
      </c>
      <c r="B938" s="23">
        <v>0.332</v>
      </c>
      <c r="C938" s="7">
        <f t="shared" si="1"/>
        <v>5240963855422</v>
      </c>
      <c r="D938" s="12">
        <v>0.085</v>
      </c>
    </row>
    <row r="939">
      <c r="A939" s="11">
        <v>3.639935348E9</v>
      </c>
      <c r="B939" s="27" t="str">
        <f>if(AND(#REF!=#REF!,A939=A939+1,ISBLANK(B940)),B939,B940)</f>
        <v>#REF!</v>
      </c>
      <c r="C939" s="10" t="str">
        <f t="shared" si="1"/>
        <v>#REF!</v>
      </c>
      <c r="D939" s="13" t="str">
        <f>if(AND(#REF!=#REF!,#REF!=#REF!+1,ISBLANK(#REF!)),#REF!,#REF!)</f>
        <v>#REF!</v>
      </c>
    </row>
    <row r="940">
      <c r="A940" s="11">
        <v>1.3761569545E10</v>
      </c>
      <c r="B940" s="23">
        <v>0.386</v>
      </c>
      <c r="C940" s="7">
        <f t="shared" si="1"/>
        <v>35651734573</v>
      </c>
      <c r="D940" s="12">
        <v>0.065</v>
      </c>
    </row>
    <row r="941">
      <c r="A941" s="11">
        <v>3.454374261E9</v>
      </c>
      <c r="B941" s="23">
        <v>0.64</v>
      </c>
      <c r="C941" s="7">
        <f t="shared" si="1"/>
        <v>5397459783</v>
      </c>
      <c r="D941" s="10" t="str">
        <f>if(AND(#REF!=#REF!,#REF!=#REF!+1,ISBLANK(#REF!)),#REF!,#REF!)</f>
        <v>#REF!</v>
      </c>
    </row>
    <row r="942">
      <c r="A942" s="11">
        <v>2.2659294573E10</v>
      </c>
      <c r="B942" s="23">
        <v>0.312</v>
      </c>
      <c r="C942" s="7">
        <f t="shared" si="1"/>
        <v>72625944144</v>
      </c>
      <c r="D942" s="12">
        <v>0.057</v>
      </c>
    </row>
    <row r="943">
      <c r="A943" s="11">
        <v>3.4077095478E10</v>
      </c>
      <c r="B943" s="23">
        <v>0.659</v>
      </c>
      <c r="C943" s="7">
        <f t="shared" si="1"/>
        <v>51710311803</v>
      </c>
      <c r="D943" s="12">
        <v>0.082</v>
      </c>
    </row>
    <row r="944">
      <c r="A944" s="11">
        <v>5.643525282E9</v>
      </c>
      <c r="B944" s="23">
        <v>0.244</v>
      </c>
      <c r="C944" s="7">
        <f t="shared" si="1"/>
        <v>23129201975</v>
      </c>
      <c r="D944" s="12">
        <v>0.086</v>
      </c>
    </row>
    <row r="945">
      <c r="A945" s="11">
        <v>2.598231467E9</v>
      </c>
      <c r="B945" s="23">
        <v>0.346</v>
      </c>
      <c r="C945" s="7">
        <f t="shared" si="1"/>
        <v>7509339500</v>
      </c>
      <c r="D945" s="12">
        <v>0.085</v>
      </c>
    </row>
    <row r="946">
      <c r="A946" s="11">
        <v>4.110348444E9</v>
      </c>
      <c r="B946" s="23">
        <v>0.106</v>
      </c>
      <c r="C946" s="7">
        <f t="shared" si="1"/>
        <v>38776872113</v>
      </c>
      <c r="D946" s="12">
        <v>0.04</v>
      </c>
    </row>
    <row r="947">
      <c r="A947" s="11">
        <v>2.073255525E9</v>
      </c>
      <c r="B947" s="23">
        <v>0.525</v>
      </c>
      <c r="C947" s="7">
        <f t="shared" si="1"/>
        <v>3949058143</v>
      </c>
      <c r="D947" s="12">
        <v>0.087</v>
      </c>
    </row>
    <row r="948">
      <c r="A948" s="11">
        <v>6.1E11</v>
      </c>
      <c r="B948" s="23">
        <v>0.254</v>
      </c>
      <c r="C948" s="7">
        <f t="shared" si="1"/>
        <v>2401574803150</v>
      </c>
      <c r="D948" s="12">
        <v>0.1</v>
      </c>
    </row>
    <row r="949">
      <c r="A949" s="11">
        <v>5.514253043E9</v>
      </c>
      <c r="B949" s="23">
        <v>0.685</v>
      </c>
      <c r="C949" s="7">
        <f t="shared" si="1"/>
        <v>8050004442</v>
      </c>
      <c r="D949" s="12">
        <v>0.087</v>
      </c>
    </row>
    <row r="950">
      <c r="A950" s="11">
        <v>2.6E11</v>
      </c>
      <c r="B950" s="23">
        <v>0.777</v>
      </c>
      <c r="C950" s="7">
        <f t="shared" si="1"/>
        <v>334620334620</v>
      </c>
      <c r="D950" s="12">
        <v>0.101</v>
      </c>
    </row>
    <row r="951">
      <c r="A951" s="11">
        <v>2.53E11</v>
      </c>
      <c r="B951" s="23">
        <v>0.325</v>
      </c>
      <c r="C951" s="7">
        <f t="shared" si="1"/>
        <v>778461538462</v>
      </c>
      <c r="D951" s="12">
        <v>0.062</v>
      </c>
    </row>
    <row r="952">
      <c r="A952" s="11">
        <v>1.85E11</v>
      </c>
      <c r="B952" s="23">
        <v>0.318</v>
      </c>
      <c r="C952" s="7">
        <f t="shared" si="1"/>
        <v>581761006289</v>
      </c>
      <c r="D952" s="12">
        <v>0.1</v>
      </c>
    </row>
    <row r="953">
      <c r="A953" s="11">
        <v>7.5794733525E10</v>
      </c>
      <c r="B953" s="23">
        <v>0.15</v>
      </c>
      <c r="C953" s="7">
        <f t="shared" si="1"/>
        <v>505298223500</v>
      </c>
      <c r="D953" s="12">
        <v>0.054</v>
      </c>
    </row>
    <row r="954">
      <c r="A954" s="11">
        <v>5.91E11</v>
      </c>
      <c r="B954" s="23">
        <v>0.129</v>
      </c>
      <c r="C954" s="7">
        <f t="shared" si="1"/>
        <v>4581395348837</v>
      </c>
      <c r="D954" s="12">
        <v>0.052</v>
      </c>
    </row>
    <row r="955">
      <c r="A955" s="11">
        <v>1.317357835E9</v>
      </c>
      <c r="B955" s="23">
        <v>0.506</v>
      </c>
      <c r="C955" s="7">
        <f t="shared" si="1"/>
        <v>2603473982</v>
      </c>
      <c r="D955" s="12">
        <v>0.053</v>
      </c>
    </row>
    <row r="956">
      <c r="A956" s="11">
        <v>2.3649854234E10</v>
      </c>
      <c r="B956" s="23">
        <v>0.235</v>
      </c>
      <c r="C956" s="7">
        <f t="shared" si="1"/>
        <v>100637677591</v>
      </c>
      <c r="D956" s="12">
        <v>0.087</v>
      </c>
    </row>
    <row r="957">
      <c r="A957" s="11">
        <v>5.6073225726E10</v>
      </c>
      <c r="B957" s="23">
        <v>0.529</v>
      </c>
      <c r="C957" s="7">
        <f t="shared" si="1"/>
        <v>105998536344</v>
      </c>
      <c r="D957" s="12">
        <v>0.072</v>
      </c>
    </row>
    <row r="958">
      <c r="A958" s="11">
        <v>3.3837749815E10</v>
      </c>
      <c r="B958" s="23">
        <v>0.408</v>
      </c>
      <c r="C958" s="7">
        <f t="shared" si="1"/>
        <v>82935661311</v>
      </c>
      <c r="D958" s="12">
        <v>0.083</v>
      </c>
    </row>
    <row r="959">
      <c r="A959" s="11">
        <v>1.04E12</v>
      </c>
      <c r="B959" s="23">
        <v>0.44</v>
      </c>
      <c r="C959" s="7">
        <f t="shared" si="1"/>
        <v>2363636363636</v>
      </c>
      <c r="D959" s="12">
        <v>0.082</v>
      </c>
    </row>
    <row r="960">
      <c r="A960" s="11">
        <v>3.62E11</v>
      </c>
      <c r="B960" s="23">
        <v>0.839</v>
      </c>
      <c r="C960" s="7">
        <f t="shared" si="1"/>
        <v>431466030989</v>
      </c>
      <c r="D960" s="12">
        <v>0.091</v>
      </c>
    </row>
    <row r="961">
      <c r="A961" s="11">
        <v>3.74E11</v>
      </c>
      <c r="B961" s="23">
        <v>0.678</v>
      </c>
      <c r="C961" s="7">
        <f t="shared" si="1"/>
        <v>551622418879</v>
      </c>
      <c r="D961" s="12">
        <v>0.11</v>
      </c>
    </row>
    <row r="962">
      <c r="A962" s="11">
        <v>3.92E11</v>
      </c>
      <c r="B962" s="23">
        <v>0.146</v>
      </c>
      <c r="C962" s="7">
        <f t="shared" si="1"/>
        <v>2684931506849</v>
      </c>
      <c r="D962" s="12">
        <v>0.054</v>
      </c>
    </row>
    <row r="963">
      <c r="A963" s="11">
        <v>6.4883060726E10</v>
      </c>
      <c r="B963" s="23">
        <v>0.035</v>
      </c>
      <c r="C963" s="7">
        <f t="shared" si="1"/>
        <v>1853801735029</v>
      </c>
      <c r="D963" s="12">
        <v>0.066</v>
      </c>
    </row>
    <row r="964">
      <c r="A964" s="11">
        <v>2.22E12</v>
      </c>
      <c r="B964" s="23">
        <v>0.656</v>
      </c>
      <c r="C964" s="7">
        <f t="shared" si="1"/>
        <v>3384146341463</v>
      </c>
      <c r="D964" s="12">
        <v>0.08</v>
      </c>
    </row>
    <row r="965">
      <c r="A965" s="11">
        <v>1.1075116594E10</v>
      </c>
      <c r="B965" s="23">
        <v>0.215</v>
      </c>
      <c r="C965" s="7">
        <f t="shared" si="1"/>
        <v>51512170205</v>
      </c>
      <c r="D965" s="12">
        <v>0.037</v>
      </c>
    </row>
    <row r="966">
      <c r="A966" s="11">
        <v>1.63E11</v>
      </c>
      <c r="B966" s="23">
        <v>0.075</v>
      </c>
      <c r="C966" s="7">
        <f t="shared" si="1"/>
        <v>2173333333333</v>
      </c>
      <c r="D966" s="12">
        <v>0.047</v>
      </c>
    </row>
    <row r="967">
      <c r="A967" s="11">
        <v>3.6627901762E10</v>
      </c>
      <c r="B967" s="23">
        <v>0.009</v>
      </c>
      <c r="C967" s="7">
        <f t="shared" si="1"/>
        <v>4069766862444</v>
      </c>
      <c r="D967" s="12">
        <v>0.056</v>
      </c>
    </row>
    <row r="968">
      <c r="A968" s="11">
        <v>1.27E11</v>
      </c>
      <c r="B968" s="23">
        <v>0.228</v>
      </c>
      <c r="C968" s="7">
        <f t="shared" si="1"/>
        <v>557017543860</v>
      </c>
      <c r="D968" s="12">
        <v>0.076</v>
      </c>
    </row>
    <row r="969">
      <c r="A969" s="11">
        <v>1.140756666E10</v>
      </c>
      <c r="B969" s="23">
        <v>0.117</v>
      </c>
      <c r="C969" s="7">
        <f t="shared" si="1"/>
        <v>97500569744</v>
      </c>
      <c r="D969" s="12">
        <v>0.091</v>
      </c>
    </row>
    <row r="970">
      <c r="A970" s="11">
        <v>5.9440511982E10</v>
      </c>
      <c r="B970" s="23">
        <v>0.229</v>
      </c>
      <c r="C970" s="7">
        <f t="shared" si="1"/>
        <v>259565554507</v>
      </c>
      <c r="D970" s="12">
        <v>0.027</v>
      </c>
    </row>
    <row r="971">
      <c r="A971" s="11">
        <v>2.0955223881E10</v>
      </c>
      <c r="B971" s="23">
        <v>0.09</v>
      </c>
      <c r="C971" s="7">
        <f t="shared" si="1"/>
        <v>232835820900</v>
      </c>
      <c r="D971" s="12">
        <v>0.082</v>
      </c>
    </row>
    <row r="972">
      <c r="A972" s="11">
        <v>2.467360228E10</v>
      </c>
      <c r="B972" s="23">
        <v>0.068</v>
      </c>
      <c r="C972" s="7">
        <f t="shared" si="1"/>
        <v>362847092353</v>
      </c>
      <c r="D972" s="12">
        <v>0.03</v>
      </c>
    </row>
    <row r="973">
      <c r="A973" s="11">
        <v>3.1734065019E10</v>
      </c>
      <c r="B973" s="23">
        <v>0.207</v>
      </c>
      <c r="C973" s="7">
        <f t="shared" si="1"/>
        <v>153304661928</v>
      </c>
      <c r="D973" s="12">
        <v>0.036</v>
      </c>
    </row>
    <row r="974">
      <c r="A974" s="11">
        <v>2.59E11</v>
      </c>
      <c r="B974" s="23">
        <v>0.102</v>
      </c>
      <c r="C974" s="7">
        <f t="shared" si="1"/>
        <v>2539215686275</v>
      </c>
      <c r="D974" s="12">
        <v>0.037</v>
      </c>
    </row>
    <row r="975">
      <c r="A975" s="11">
        <v>2.5086930693E10</v>
      </c>
      <c r="B975" s="23">
        <v>0.043</v>
      </c>
      <c r="C975" s="7">
        <f t="shared" si="1"/>
        <v>583416992860</v>
      </c>
      <c r="D975" s="12">
        <v>0.045</v>
      </c>
    </row>
    <row r="976">
      <c r="A976" s="11">
        <v>1.48E11</v>
      </c>
      <c r="B976" s="23">
        <v>0.301</v>
      </c>
      <c r="C976" s="7">
        <f t="shared" si="1"/>
        <v>491694352159</v>
      </c>
      <c r="D976" s="12">
        <v>0.025</v>
      </c>
    </row>
    <row r="977">
      <c r="A977" s="11">
        <v>1.3873500888E10</v>
      </c>
      <c r="B977" s="23">
        <v>0.009</v>
      </c>
      <c r="C977" s="7">
        <f t="shared" si="1"/>
        <v>1541500098667</v>
      </c>
      <c r="D977" s="12">
        <v>0.049</v>
      </c>
    </row>
    <row r="978">
      <c r="A978" s="8"/>
      <c r="B978" s="26"/>
      <c r="C978" s="10"/>
      <c r="D978" s="10" t="str">
        <f>if(AND(A939=A940,B939=B939+1,ISBLANK(D940)),D939,D940)</f>
        <v>#REF!</v>
      </c>
    </row>
    <row r="979">
      <c r="A979" s="11">
        <v>4.67E11</v>
      </c>
      <c r="B979" s="26"/>
      <c r="C979" s="10"/>
      <c r="D979" s="12">
        <v>0.083</v>
      </c>
    </row>
    <row r="980">
      <c r="A980" s="11">
        <v>2.727507213E9</v>
      </c>
      <c r="B980" s="23">
        <v>0.074</v>
      </c>
      <c r="C980" s="10"/>
      <c r="D980" s="12">
        <v>0.036</v>
      </c>
    </row>
    <row r="981">
      <c r="A981" s="8"/>
      <c r="B981" s="23">
        <v>0.179</v>
      </c>
      <c r="C981" s="10"/>
      <c r="D981" s="10">
        <f>if(AND(A136=A137,B136=B136+1,ISBLANK(D137)),D136,D137)</f>
        <v>0.039</v>
      </c>
    </row>
    <row r="982">
      <c r="A982" s="8"/>
      <c r="B982" s="23">
        <v>0.362</v>
      </c>
      <c r="C982" s="10"/>
      <c r="D982" s="10">
        <f>if(AND(A20=A21,B20=B20+1,ISBLANK(D21)),D20,D21)</f>
        <v>0.045</v>
      </c>
    </row>
    <row r="983">
      <c r="A983" s="11">
        <v>1.02220915E8</v>
      </c>
      <c r="B983" s="23">
        <v>0.035</v>
      </c>
      <c r="C983" s="10"/>
      <c r="D983" s="12">
        <v>0.104</v>
      </c>
    </row>
    <row r="984">
      <c r="A984" s="11">
        <v>1.31106366E8</v>
      </c>
      <c r="B984" s="23">
        <v>0.036</v>
      </c>
      <c r="C984" s="10"/>
      <c r="D984" s="12">
        <v>0.176</v>
      </c>
    </row>
    <row r="985">
      <c r="A985" s="11">
        <v>2.3956331E8</v>
      </c>
      <c r="B985" s="23">
        <v>0.11</v>
      </c>
      <c r="C985" s="10"/>
      <c r="D985" s="12">
        <v>0.104</v>
      </c>
    </row>
    <row r="986">
      <c r="A986" s="8"/>
      <c r="B986" s="23">
        <v>0.303</v>
      </c>
      <c r="C986" s="10"/>
      <c r="D986" s="10" t="str">
        <f>if(AND(#REF!=#REF!,#REF!=#REF!+1,ISBLANK(#REF!)),#REF!,#REF!)</f>
        <v>#REF!</v>
      </c>
    </row>
    <row r="987">
      <c r="A987" s="11">
        <v>1.03E11</v>
      </c>
      <c r="B987" s="23">
        <v>0.618</v>
      </c>
      <c r="C987" s="10"/>
      <c r="D987" s="12">
        <v>0.08</v>
      </c>
    </row>
    <row r="988">
      <c r="A988" s="11">
        <v>3.927114457E9</v>
      </c>
      <c r="B988" s="23">
        <v>0.015</v>
      </c>
      <c r="C988" s="10"/>
      <c r="D988" s="12">
        <v>0.046</v>
      </c>
    </row>
    <row r="989">
      <c r="A989" s="11">
        <v>3.74507188E8</v>
      </c>
      <c r="B989" s="23">
        <v>0.031</v>
      </c>
      <c r="C989" s="10"/>
      <c r="D989" s="12">
        <v>0.049</v>
      </c>
    </row>
    <row r="990">
      <c r="A990" s="11">
        <v>3.75109695E8</v>
      </c>
      <c r="B990" s="23">
        <v>0.006</v>
      </c>
      <c r="C990" s="10"/>
      <c r="D990" s="12">
        <v>0.056</v>
      </c>
    </row>
    <row r="991">
      <c r="A991" s="11">
        <v>2.40794581E8</v>
      </c>
      <c r="B991" s="23">
        <v>0.04</v>
      </c>
      <c r="C991" s="10"/>
      <c r="D991" s="12">
        <v>0.048</v>
      </c>
    </row>
    <row r="992">
      <c r="A992" s="11">
        <v>3.64996869E8</v>
      </c>
      <c r="B992" s="23">
        <v>0.047</v>
      </c>
      <c r="C992" s="10"/>
      <c r="D992" s="12">
        <v>0.035</v>
      </c>
    </row>
    <row r="993">
      <c r="A993" s="11">
        <v>8.49234754E8</v>
      </c>
      <c r="B993" s="23">
        <v>0.243</v>
      </c>
      <c r="C993" s="10"/>
      <c r="D993" s="12">
        <v>0.044</v>
      </c>
    </row>
    <row r="994">
      <c r="A994" s="11">
        <v>1.57E11</v>
      </c>
      <c r="B994" s="23">
        <v>0.16</v>
      </c>
      <c r="C994" s="10"/>
      <c r="D994" s="12">
        <v>0.082</v>
      </c>
    </row>
    <row r="995">
      <c r="A995" s="11">
        <v>2.021301676E9</v>
      </c>
      <c r="B995" s="23">
        <v>0.23</v>
      </c>
      <c r="C995" s="10"/>
      <c r="D995" s="10">
        <f>if(AND(A878=A879,B878=B878+1,ISBLANK(D879)),D878,D879)</f>
        <v>0.056</v>
      </c>
    </row>
    <row r="996">
      <c r="A996" s="11">
        <v>6.949317E9</v>
      </c>
      <c r="B996" s="23">
        <v>0.22</v>
      </c>
      <c r="C996" s="10"/>
      <c r="D996" s="12">
        <v>0.056</v>
      </c>
    </row>
    <row r="997">
      <c r="A997" s="11">
        <v>3.2712E9</v>
      </c>
      <c r="B997" s="23">
        <v>0.498</v>
      </c>
      <c r="C997" s="10"/>
      <c r="D997" s="12">
        <v>0.071</v>
      </c>
    </row>
    <row r="998">
      <c r="A998" s="11">
        <v>9.9035E8</v>
      </c>
      <c r="B998" s="23">
        <v>0.058</v>
      </c>
      <c r="C998" s="10"/>
      <c r="D998" s="12">
        <v>0.045</v>
      </c>
    </row>
    <row r="999">
      <c r="A999" s="11">
        <v>4.186525E9</v>
      </c>
      <c r="B999" s="23">
        <v>0.61</v>
      </c>
      <c r="C999" s="10"/>
      <c r="D999" s="10">
        <f>if(AND(A726=A727,B726=B726+1,ISBLANK(D727)),D726,D727)</f>
        <v>0.086</v>
      </c>
    </row>
    <row r="1000">
      <c r="A1000" s="11">
        <v>8.082396526E9</v>
      </c>
      <c r="B1000" s="23">
        <v>0.044</v>
      </c>
      <c r="C1000" s="10"/>
      <c r="D1000" s="12">
        <v>0.056</v>
      </c>
    </row>
    <row r="1001">
      <c r="A1001" s="11">
        <v>5.52E11</v>
      </c>
      <c r="B1001" s="23">
        <v>0.191</v>
      </c>
      <c r="C1001" s="10"/>
      <c r="D1001" s="12">
        <v>0.07</v>
      </c>
    </row>
    <row r="1002">
      <c r="A1002" s="11">
        <v>8.88E11</v>
      </c>
      <c r="B1002" s="23">
        <v>0.152</v>
      </c>
      <c r="C1002" s="10"/>
      <c r="D1002" s="12">
        <v>0.098</v>
      </c>
    </row>
    <row r="1003">
      <c r="A1003" s="8"/>
      <c r="B1003" s="23">
        <v>0.097</v>
      </c>
      <c r="C1003" s="10"/>
      <c r="D1003" s="10">
        <f>if(AND(A561=A562,B561=B561+1,ISBLANK(D562)),D561,D562)</f>
        <v>0.027</v>
      </c>
    </row>
    <row r="1004">
      <c r="A1004" s="11">
        <v>7.7840186385E10</v>
      </c>
      <c r="B1004" s="23">
        <v>0.254</v>
      </c>
      <c r="C1004" s="10"/>
      <c r="D1004" s="12">
        <v>0.071</v>
      </c>
    </row>
    <row r="1005">
      <c r="A1005" s="11">
        <v>9.4684582573E10</v>
      </c>
      <c r="B1005" s="23">
        <v>0.151</v>
      </c>
      <c r="C1005" s="10"/>
      <c r="D1005" s="12">
        <v>0.059</v>
      </c>
    </row>
    <row r="1006">
      <c r="A1006" s="11">
        <v>1.7517536016E10</v>
      </c>
      <c r="B1006" s="23">
        <v>0.058</v>
      </c>
      <c r="C1006" s="10"/>
      <c r="D1006" s="12">
        <v>0.081</v>
      </c>
    </row>
    <row r="1007">
      <c r="A1007" s="11">
        <v>3.82028E10</v>
      </c>
      <c r="B1007" s="23">
        <v>0.075</v>
      </c>
      <c r="C1007" s="10"/>
      <c r="D1007" s="12">
        <v>0.061</v>
      </c>
    </row>
    <row r="1008">
      <c r="A1008" s="8"/>
      <c r="B1008" s="23">
        <v>0.039</v>
      </c>
      <c r="C1008" s="10"/>
      <c r="D1008" s="10">
        <f>if(AND(A397=A398,B397=B397+1,ISBLANK(D398)),D397,D398)</f>
        <v>0.051</v>
      </c>
    </row>
    <row r="1009">
      <c r="A1009" s="11">
        <v>3.66976849E8</v>
      </c>
      <c r="B1009" s="23">
        <v>0.128</v>
      </c>
      <c r="C1009" s="10"/>
      <c r="D1009" s="12">
        <v>0.047</v>
      </c>
    </row>
    <row r="1010">
      <c r="A1010" s="11">
        <v>2.2163928097E10</v>
      </c>
      <c r="B1010" s="23">
        <v>0.033</v>
      </c>
      <c r="C1010" s="10"/>
      <c r="D1010" s="12">
        <v>0.051</v>
      </c>
    </row>
    <row r="1011">
      <c r="A1011" s="11">
        <v>3.6591661E10</v>
      </c>
      <c r="B1011" s="23">
        <v>0.026</v>
      </c>
      <c r="C1011" s="10"/>
      <c r="D1011" s="12">
        <v>0.066</v>
      </c>
    </row>
    <row r="1012">
      <c r="A1012" s="11">
        <v>1.57983E10</v>
      </c>
      <c r="B1012" s="23">
        <v>0.04</v>
      </c>
      <c r="C1012" s="10"/>
      <c r="D1012" s="12">
        <v>0.073</v>
      </c>
    </row>
    <row r="1013">
      <c r="A1013" s="11">
        <v>1.644951892E9</v>
      </c>
      <c r="B1013" s="23">
        <v>0.01</v>
      </c>
      <c r="C1013" s="10"/>
      <c r="D1013" s="10">
        <f>if(AND(A77=A78,B77=B77+1,ISBLANK(D78)),D77,D78)</f>
        <v>0.03</v>
      </c>
    </row>
    <row r="1014">
      <c r="A1014" s="11">
        <v>6.00014341E8</v>
      </c>
      <c r="B1014" s="23">
        <v>0.08</v>
      </c>
      <c r="C1014" s="10"/>
      <c r="D1014" s="12">
        <v>0.058</v>
      </c>
    </row>
    <row r="1015">
      <c r="A1015" s="11">
        <v>2.3965280312E10</v>
      </c>
      <c r="B1015" s="23">
        <v>0.037</v>
      </c>
      <c r="C1015" s="10"/>
      <c r="D1015" s="12">
        <v>0.064</v>
      </c>
    </row>
    <row r="1016">
      <c r="A1016" s="11">
        <v>7.8591877E8</v>
      </c>
      <c r="B1016" s="23">
        <v>0.049</v>
      </c>
      <c r="C1016" s="10"/>
      <c r="D1016" s="12">
        <v>0.053</v>
      </c>
    </row>
    <row r="1017">
      <c r="A1017" s="11">
        <v>3.660483886E9</v>
      </c>
      <c r="B1017" s="23">
        <v>0.018</v>
      </c>
      <c r="C1017" s="10"/>
      <c r="D1017" s="12">
        <v>0.056</v>
      </c>
    </row>
    <row r="1018">
      <c r="A1018" s="11">
        <v>8.772197585E9</v>
      </c>
      <c r="B1018" s="23">
        <v>0.003</v>
      </c>
      <c r="C1018" s="10"/>
      <c r="D1018" s="12">
        <v>0.079</v>
      </c>
    </row>
    <row r="1019">
      <c r="A1019" s="11">
        <v>1.0173234921E10</v>
      </c>
      <c r="B1019" s="23">
        <v>0.01</v>
      </c>
      <c r="C1019" s="10"/>
      <c r="D1019" s="12">
        <v>0.048</v>
      </c>
    </row>
    <row r="1020">
      <c r="A1020" s="11">
        <v>7.7E11</v>
      </c>
      <c r="B1020" s="23">
        <v>0.007</v>
      </c>
      <c r="C1020" s="10"/>
      <c r="D1020" s="12">
        <v>0.06</v>
      </c>
    </row>
    <row r="1021">
      <c r="A1021" s="11">
        <v>5.795568203E9</v>
      </c>
      <c r="B1021" s="23">
        <v>0.011</v>
      </c>
      <c r="C1021" s="10"/>
      <c r="D1021" s="12">
        <v>0.061</v>
      </c>
    </row>
    <row r="1022">
      <c r="A1022" s="11">
        <v>1.41793E10</v>
      </c>
      <c r="B1022" s="23">
        <v>0.018</v>
      </c>
      <c r="C1022" s="10"/>
      <c r="D1022" s="12">
        <v>0.081</v>
      </c>
    </row>
    <row r="1023">
      <c r="A1023" s="11">
        <v>8.03387736E9</v>
      </c>
      <c r="B1023" s="23">
        <v>0.006</v>
      </c>
      <c r="C1023" s="10"/>
      <c r="D1023" s="12">
        <v>0.059</v>
      </c>
    </row>
    <row r="1024">
      <c r="A1024" s="11">
        <v>6.5702520516E10</v>
      </c>
      <c r="B1024" s="23">
        <v>0.013</v>
      </c>
      <c r="C1024" s="10"/>
      <c r="D1024" s="12">
        <v>0.044</v>
      </c>
    </row>
    <row r="1025">
      <c r="A1025" s="11">
        <v>8.0322313E10</v>
      </c>
      <c r="B1025" s="23">
        <v>0.006</v>
      </c>
      <c r="C1025" s="10"/>
      <c r="D1025" s="10" t="str">
        <f t="shared" ref="D1025:D1026" si="10">if(AND(#REF!=#REF!,#REF!=#REF!+1,ISBLANK(#REF!)),#REF!,#REF!)</f>
        <v>#REF!</v>
      </c>
    </row>
    <row r="1026">
      <c r="A1026" s="8"/>
      <c r="B1026" s="23">
        <v>0.138</v>
      </c>
      <c r="C1026" s="10"/>
      <c r="D1026" s="10" t="str">
        <f t="shared" si="10"/>
        <v>#REF!</v>
      </c>
    </row>
    <row r="1027">
      <c r="A1027" s="11">
        <v>4.97548517E8</v>
      </c>
      <c r="B1027" s="23">
        <v>0.015</v>
      </c>
      <c r="C1027" s="10"/>
      <c r="D1027" s="12">
        <v>0.035</v>
      </c>
    </row>
    <row r="1028">
      <c r="A1028" s="11">
        <v>8.5825538E8</v>
      </c>
      <c r="B1028" s="23">
        <v>0.031</v>
      </c>
      <c r="C1028" s="10"/>
      <c r="D1028" s="12">
        <v>0.063</v>
      </c>
    </row>
    <row r="1029">
      <c r="A1029" s="8"/>
      <c r="B1029" s="23">
        <v>0.002</v>
      </c>
      <c r="C1029" s="10"/>
      <c r="D1029" s="10" t="str">
        <f>if(AND(#REF!=#REF!,#REF!=#REF!+1,ISBLANK(#REF!)),#REF!,#REF!)</f>
        <v>#REF!</v>
      </c>
    </row>
    <row r="1030">
      <c r="A1030" s="11">
        <v>5.22544702E8</v>
      </c>
      <c r="B1030" s="23">
        <v>0.02</v>
      </c>
      <c r="C1030" s="10"/>
      <c r="D1030" s="12">
        <v>0.037</v>
      </c>
    </row>
    <row r="1031">
      <c r="A1031" s="11">
        <v>1.484092538E9</v>
      </c>
      <c r="B1031" s="23">
        <v>0.048</v>
      </c>
      <c r="C1031" s="10"/>
      <c r="D1031" s="12">
        <v>0.069</v>
      </c>
    </row>
    <row r="1032">
      <c r="A1032" s="11">
        <v>1.2884712296E10</v>
      </c>
      <c r="B1032" s="27" t="str">
        <f>if(AND(#REF!=#REF!,A1032=A1032+1,ISBLANK(B1033)),B1032,B1033)</f>
        <v>#REF!</v>
      </c>
      <c r="C1032" s="10"/>
      <c r="D1032" s="12">
        <v>0.052</v>
      </c>
    </row>
    <row r="1033">
      <c r="A1033" s="8"/>
      <c r="B1033" s="23">
        <v>0.014</v>
      </c>
      <c r="C1033" s="10"/>
      <c r="D1033" s="10" t="str">
        <f>if(AND(#REF!=#REF!,#REF!=#REF!+1,ISBLANK(#REF!)),#REF!,#REF!)</f>
        <v>#REF!</v>
      </c>
    </row>
    <row r="1034">
      <c r="A1034" s="11">
        <v>1.23E13</v>
      </c>
      <c r="B1034" s="23">
        <v>0.019</v>
      </c>
      <c r="C1034" s="10"/>
      <c r="D1034" s="12">
        <v>0.157</v>
      </c>
    </row>
    <row r="1035">
      <c r="A1035" s="11">
        <v>1.3686333822E10</v>
      </c>
      <c r="B1035" s="23">
        <v>0.005</v>
      </c>
      <c r="C1035" s="10"/>
      <c r="D1035" s="12">
        <v>0.085</v>
      </c>
    </row>
    <row r="1036">
      <c r="A1036" s="11">
        <v>1.12E11</v>
      </c>
      <c r="B1036" s="27" t="str">
        <f>if(AND(#REF!=#REF!,A1036=A1036+1,ISBLANK(B1037)),B1036,B1037)</f>
        <v>#REF!</v>
      </c>
      <c r="C1036" s="10"/>
      <c r="D1036" s="12">
        <v>0.056</v>
      </c>
    </row>
    <row r="1037">
      <c r="A1037" s="11">
        <v>1.03E11</v>
      </c>
      <c r="B1037" s="23">
        <v>0.013</v>
      </c>
      <c r="C1037" s="10"/>
      <c r="D1037" s="12">
        <v>0.031</v>
      </c>
    </row>
    <row r="1038">
      <c r="A1038" s="11">
        <v>1.964086255E10</v>
      </c>
      <c r="B1038" s="27" t="str">
        <f>if(AND(#REF!=#REF!,A1038=A1038+1,ISBLANK(B1039)),B1038,B1039)</f>
        <v>#REF!</v>
      </c>
      <c r="C1038" s="10"/>
      <c r="D1038" s="12">
        <v>0.051</v>
      </c>
    </row>
    <row r="1039">
      <c r="A1039" s="11">
        <v>4.050869968E9</v>
      </c>
      <c r="B1039" s="23">
        <v>0.002</v>
      </c>
      <c r="C1039" s="10"/>
      <c r="D1039" s="12">
        <v>0.046</v>
      </c>
    </row>
    <row r="1040">
      <c r="A1040" s="11">
        <v>8.957491785E9</v>
      </c>
      <c r="B1040" s="23">
        <v>0.035</v>
      </c>
      <c r="C1040" s="10"/>
      <c r="D1040" s="12">
        <v>0.049</v>
      </c>
    </row>
    <row r="1041">
      <c r="A1041" s="11">
        <v>4.838551014E9</v>
      </c>
      <c r="B1041" s="23">
        <v>0.004</v>
      </c>
      <c r="C1041" s="10"/>
      <c r="D1041" s="12">
        <v>0.061</v>
      </c>
    </row>
    <row r="1042">
      <c r="A1042" s="11">
        <v>9.15257323E8</v>
      </c>
      <c r="B1042" s="23">
        <v>0.011</v>
      </c>
      <c r="C1042" s="10"/>
      <c r="D1042" s="12">
        <v>0.097</v>
      </c>
    </row>
    <row r="1043">
      <c r="A1043" s="11">
        <v>1.5775356737E10</v>
      </c>
      <c r="B1043" s="23">
        <v>0.029</v>
      </c>
      <c r="C1043" s="10"/>
      <c r="D1043" s="12">
        <v>0.046</v>
      </c>
    </row>
    <row r="1044">
      <c r="A1044" s="11">
        <v>1.270080228E9</v>
      </c>
      <c r="B1044" s="23">
        <v>0.009</v>
      </c>
      <c r="C1044" s="10"/>
      <c r="D1044" s="12">
        <v>0.041</v>
      </c>
    </row>
    <row r="1045">
      <c r="A1045" s="11">
        <v>4.414929142E9</v>
      </c>
      <c r="B1045" s="23">
        <v>0.005</v>
      </c>
      <c r="C1045" s="10"/>
      <c r="D1045" s="12">
        <v>0.051</v>
      </c>
    </row>
    <row r="1046">
      <c r="A1046" s="11">
        <v>3.62420484E8</v>
      </c>
      <c r="B1046" s="23">
        <v>0.038</v>
      </c>
      <c r="C1046" s="10"/>
      <c r="D1046" s="12">
        <v>0.04</v>
      </c>
    </row>
    <row r="1047">
      <c r="A1047" s="11">
        <v>4.648628839E9</v>
      </c>
      <c r="B1047" s="23">
        <v>0.005</v>
      </c>
      <c r="C1047" s="10"/>
      <c r="D1047" s="12">
        <v>0.026</v>
      </c>
    </row>
    <row r="1048">
      <c r="A1048" s="11">
        <v>1.0297481118E10</v>
      </c>
      <c r="B1048" s="23">
        <v>0.002</v>
      </c>
      <c r="C1048" s="10"/>
      <c r="D1048" s="12">
        <v>0.054</v>
      </c>
    </row>
    <row r="1049">
      <c r="A1049" s="11">
        <v>1.6363437145E10</v>
      </c>
      <c r="B1049" s="23">
        <v>0.011</v>
      </c>
      <c r="C1049" s="10"/>
      <c r="D1049" s="12">
        <v>0.057</v>
      </c>
    </row>
    <row r="1050">
      <c r="A1050" s="11">
        <v>7.08633195E8</v>
      </c>
      <c r="B1050" s="23">
        <v>0.017</v>
      </c>
      <c r="C1050" s="10"/>
      <c r="D1050" s="12">
        <v>0.072</v>
      </c>
    </row>
    <row r="1051">
      <c r="A1051" s="11">
        <v>8.9685724889E10</v>
      </c>
      <c r="B1051" s="23">
        <v>0.005</v>
      </c>
      <c r="C1051" s="10"/>
      <c r="D1051" s="12">
        <v>0.051</v>
      </c>
    </row>
    <row r="1052">
      <c r="A1052" s="11">
        <v>6.91584924E9</v>
      </c>
      <c r="B1052" s="23">
        <v>0.011</v>
      </c>
      <c r="C1052" s="10"/>
      <c r="D1052" s="12">
        <v>0.016</v>
      </c>
    </row>
    <row r="1053">
      <c r="A1053" s="11">
        <v>1.0984259E9</v>
      </c>
      <c r="B1053" s="23">
        <v>0.004</v>
      </c>
      <c r="C1053" s="10"/>
      <c r="D1053" s="12">
        <v>0.028</v>
      </c>
    </row>
    <row r="1054">
      <c r="A1054" s="11">
        <v>1.2173919387E10</v>
      </c>
      <c r="B1054" s="23">
        <v>0.002</v>
      </c>
      <c r="C1054" s="10"/>
      <c r="D1054" s="12">
        <v>0.041</v>
      </c>
    </row>
    <row r="1055">
      <c r="A1055" s="11">
        <v>8.665736618E9</v>
      </c>
      <c r="B1055" s="23">
        <v>0.167</v>
      </c>
      <c r="C1055" s="10"/>
      <c r="D1055" s="12">
        <v>0.03</v>
      </c>
    </row>
    <row r="1056">
      <c r="A1056" s="11">
        <v>6.24173996E8</v>
      </c>
      <c r="B1056" s="23">
        <v>0.35</v>
      </c>
      <c r="C1056" s="10"/>
      <c r="D1056" s="12">
        <v>0.045</v>
      </c>
    </row>
    <row r="1057">
      <c r="A1057" s="11">
        <v>1.0731883141E10</v>
      </c>
      <c r="B1057" s="23">
        <v>0.13</v>
      </c>
      <c r="C1057" s="10"/>
      <c r="D1057" s="12">
        <v>0.07</v>
      </c>
    </row>
    <row r="1058">
      <c r="A1058" s="11">
        <v>2.937072009E9</v>
      </c>
      <c r="B1058" s="23">
        <v>0.198</v>
      </c>
      <c r="C1058" s="10"/>
      <c r="D1058" s="12">
        <v>0.053</v>
      </c>
    </row>
    <row r="1059">
      <c r="A1059" s="11">
        <v>5.72853554E8</v>
      </c>
      <c r="B1059" s="23">
        <v>0.074</v>
      </c>
      <c r="C1059" s="10"/>
      <c r="D1059" s="12">
        <v>0.057</v>
      </c>
    </row>
    <row r="1060">
      <c r="A1060" s="11">
        <v>1.8737895401E10</v>
      </c>
      <c r="B1060" s="23">
        <v>0.076</v>
      </c>
      <c r="C1060" s="10"/>
      <c r="D1060" s="12">
        <v>0.044</v>
      </c>
    </row>
    <row r="1061">
      <c r="A1061" s="11">
        <v>1.368405301E9</v>
      </c>
      <c r="B1061" s="23">
        <v>0.043</v>
      </c>
      <c r="C1061" s="10"/>
      <c r="D1061" s="12">
        <v>0.063</v>
      </c>
    </row>
    <row r="1062">
      <c r="A1062" s="11">
        <v>5.42E8</v>
      </c>
      <c r="B1062" s="23">
        <v>0.137</v>
      </c>
      <c r="C1062" s="10"/>
      <c r="D1062" s="12">
        <v>0.08</v>
      </c>
    </row>
    <row r="1063">
      <c r="A1063" s="11">
        <v>4.4E10</v>
      </c>
      <c r="B1063" s="23">
        <v>0.043</v>
      </c>
      <c r="C1063" s="10"/>
      <c r="D1063" s="12">
        <v>0.026</v>
      </c>
    </row>
    <row r="1064">
      <c r="A1064" s="11">
        <v>5.038577519E9</v>
      </c>
      <c r="B1064" s="23">
        <v>0.03</v>
      </c>
      <c r="C1064" s="10"/>
      <c r="D1064" s="12">
        <v>0.049</v>
      </c>
    </row>
    <row r="1065">
      <c r="A1065" s="11">
        <v>2.754995877E9</v>
      </c>
      <c r="B1065" s="23">
        <v>0.044</v>
      </c>
      <c r="C1065" s="10"/>
      <c r="D1065" s="12">
        <v>0.082</v>
      </c>
    </row>
    <row r="1066">
      <c r="A1066" s="11">
        <v>5.305317555E9</v>
      </c>
      <c r="B1066" s="23">
        <v>0.013</v>
      </c>
      <c r="C1066" s="10"/>
      <c r="D1066" s="12">
        <v>0.063</v>
      </c>
    </row>
    <row r="1067">
      <c r="A1067" s="11">
        <v>2.184444849E9</v>
      </c>
      <c r="B1067" s="23">
        <v>0.037</v>
      </c>
      <c r="C1067" s="10"/>
      <c r="D1067" s="12">
        <v>0.05</v>
      </c>
    </row>
    <row r="1068">
      <c r="A1068" s="11">
        <v>6.283796155E9</v>
      </c>
      <c r="B1068" s="23">
        <v>0.098</v>
      </c>
      <c r="C1068" s="10"/>
      <c r="D1068" s="12">
        <v>0.045</v>
      </c>
    </row>
    <row r="1069">
      <c r="A1069" s="11">
        <v>5.9523857868E10</v>
      </c>
      <c r="B1069" s="23">
        <v>0.055</v>
      </c>
      <c r="C1069" s="10"/>
      <c r="D1069" s="12">
        <v>0.051</v>
      </c>
    </row>
    <row r="1070">
      <c r="A1070" s="11">
        <v>6.578515331E9</v>
      </c>
      <c r="B1070" s="23">
        <v>0.027</v>
      </c>
      <c r="C1070" s="10"/>
      <c r="D1070" s="12">
        <v>0.069</v>
      </c>
    </row>
    <row r="1071">
      <c r="A1071" s="11">
        <v>7.261366632E9</v>
      </c>
      <c r="B1071" s="23">
        <v>0.015</v>
      </c>
      <c r="C1071" s="10"/>
      <c r="D1071" s="12">
        <v>0.073</v>
      </c>
    </row>
    <row r="1072">
      <c r="A1072" s="11">
        <v>3.405134555E9</v>
      </c>
      <c r="B1072" s="23">
        <v>0.003</v>
      </c>
      <c r="C1072" s="10"/>
      <c r="D1072" s="12">
        <v>0.077</v>
      </c>
    </row>
    <row r="1073">
      <c r="A1073" s="11">
        <v>1.12E11</v>
      </c>
      <c r="B1073" s="27" t="str">
        <f>if(AND(#REF!=#REF!,A1073=A1073+1,ISBLANK(B1074)),B1073,B1074)</f>
        <v>#REF!</v>
      </c>
      <c r="C1073" s="10"/>
      <c r="D1073" s="12">
        <v>0.066</v>
      </c>
    </row>
    <row r="1074">
      <c r="A1074" s="11">
        <v>2.581286407E9</v>
      </c>
      <c r="B1074" s="23">
        <v>0.01</v>
      </c>
      <c r="C1074" s="10"/>
      <c r="D1074" s="12">
        <v>0.061</v>
      </c>
    </row>
    <row r="1075">
      <c r="A1075" s="11">
        <v>1.23258507E8</v>
      </c>
      <c r="B1075" s="23">
        <v>0.006</v>
      </c>
      <c r="C1075" s="10"/>
      <c r="D1075" s="12">
        <v>0.1</v>
      </c>
    </row>
    <row r="1076">
      <c r="A1076" s="11">
        <v>8.707015064E9</v>
      </c>
      <c r="B1076" s="23">
        <v>0.013</v>
      </c>
      <c r="C1076" s="10"/>
      <c r="D1076" s="12">
        <v>0.054</v>
      </c>
    </row>
    <row r="1077">
      <c r="A1077" s="11">
        <v>9.19103262E8</v>
      </c>
      <c r="B1077" s="23">
        <v>0.02</v>
      </c>
      <c r="C1077" s="10"/>
      <c r="D1077" s="12">
        <v>0.04</v>
      </c>
    </row>
    <row r="1078">
      <c r="A1078" s="11">
        <v>1.627853086E9</v>
      </c>
      <c r="B1078" s="23">
        <v>0.075</v>
      </c>
      <c r="C1078" s="10"/>
      <c r="D1078" s="12">
        <v>0.159</v>
      </c>
    </row>
    <row r="1079">
      <c r="A1079" s="8"/>
      <c r="B1079" s="27" t="str">
        <f>if(AND(#REF!=#REF!,A1079=A1079+1,ISBLANK(B1080)),B1079,B1080)</f>
        <v>#REF!</v>
      </c>
      <c r="C1079" s="10"/>
      <c r="D1079" s="10" t="str">
        <f>if(AND(#REF!=#REF!,#REF!=#REF!+1,ISBLANK(#REF!)),#REF!,#REF!)</f>
        <v>#REF!</v>
      </c>
    </row>
    <row r="1080">
      <c r="A1080" s="11">
        <v>2.47E11</v>
      </c>
      <c r="B1080" s="23">
        <v>0.003</v>
      </c>
      <c r="C1080" s="10"/>
      <c r="D1080" s="12">
        <v>0.088</v>
      </c>
    </row>
    <row r="1081">
      <c r="A1081" s="8"/>
      <c r="B1081" s="23">
        <v>0.142</v>
      </c>
      <c r="C1081" s="10"/>
      <c r="D1081" s="10" t="str">
        <f>if(AND(#REF!=#REF!,#REF!=#REF!+1,ISBLANK(#REF!)),#REF!,#REF!)</f>
        <v>#REF!</v>
      </c>
    </row>
    <row r="1082">
      <c r="A1082" s="11">
        <v>2.6524992225E10</v>
      </c>
      <c r="B1082" s="27" t="str">
        <f>if(AND(#REF!=#REF!,A1082=A1082+1,ISBLANK(B1083)),B1082,B1083)</f>
        <v>#REF!</v>
      </c>
      <c r="C1082" s="10"/>
      <c r="D1082" s="12">
        <v>0.041</v>
      </c>
    </row>
    <row r="1083">
      <c r="A1083" s="11">
        <v>2.584077931E9</v>
      </c>
      <c r="B1083" s="23">
        <v>0.02</v>
      </c>
      <c r="C1083" s="10"/>
      <c r="D1083" s="12">
        <v>0.068</v>
      </c>
    </row>
    <row r="1084">
      <c r="A1084" s="11">
        <v>1.4141916592E10</v>
      </c>
      <c r="B1084" s="23">
        <v>0.022</v>
      </c>
      <c r="C1084" s="10"/>
      <c r="D1084" s="12">
        <v>0.04</v>
      </c>
    </row>
    <row r="1085">
      <c r="A1085" s="11">
        <v>2.11515409E9</v>
      </c>
      <c r="B1085" s="23">
        <v>0.056</v>
      </c>
      <c r="C1085" s="10"/>
      <c r="D1085" s="12">
        <v>0.066</v>
      </c>
    </row>
    <row r="1086">
      <c r="A1086" s="11">
        <v>3.2282960678E10</v>
      </c>
      <c r="B1086" s="23">
        <v>0.02</v>
      </c>
      <c r="C1086" s="10"/>
      <c r="D1086" s="12">
        <v>0.056</v>
      </c>
    </row>
    <row r="1087">
      <c r="A1087" s="11">
        <v>9.01383449E9</v>
      </c>
      <c r="B1087" s="23">
        <v>0.021</v>
      </c>
      <c r="C1087" s="10"/>
      <c r="D1087" s="12">
        <v>0.092</v>
      </c>
    </row>
    <row r="1088">
      <c r="A1088" s="11">
        <v>7.178556337E9</v>
      </c>
      <c r="B1088" s="23">
        <v>0.006</v>
      </c>
      <c r="C1088" s="10"/>
      <c r="D1088" s="12">
        <v>0.071</v>
      </c>
    </row>
    <row r="1089">
      <c r="A1089" s="11">
        <v>5.755215232E9</v>
      </c>
      <c r="B1089" s="27" t="str">
        <f>if(AND(#REF!=#REF!,A1089=A1089+1,ISBLANK(B1090)),B1089,B1090)</f>
        <v>#REF!</v>
      </c>
      <c r="C1089" s="10"/>
      <c r="D1089" s="10" t="str">
        <f>if(AND(#REF!=#REF!,#REF!=#REF!+1,ISBLANK(#REF!)),#REF!,#REF!)</f>
        <v>#REF!</v>
      </c>
    </row>
    <row r="1090">
      <c r="A1090" s="11">
        <v>6.275076016E9</v>
      </c>
      <c r="B1090" s="23">
        <v>0.015</v>
      </c>
      <c r="C1090" s="10"/>
      <c r="D1090" s="12">
        <v>0.092</v>
      </c>
    </row>
    <row r="1091">
      <c r="A1091" s="11">
        <v>3.57661524E9</v>
      </c>
      <c r="B1091" s="27" t="str">
        <f>if(AND(#REF!=#REF!,A1091=A1091+1,ISBLANK(B1092)),B1091,B1092)</f>
        <v>#REF!</v>
      </c>
      <c r="C1091" s="10"/>
      <c r="D1091" s="12">
        <v>0.055</v>
      </c>
    </row>
    <row r="1092">
      <c r="A1092" s="11">
        <v>8.680511918E9</v>
      </c>
      <c r="B1092" s="23">
        <v>0.002</v>
      </c>
      <c r="C1092" s="10"/>
      <c r="D1092" s="12">
        <v>0.079</v>
      </c>
    </row>
    <row r="1093">
      <c r="A1093" s="11">
        <v>5.6560744012E10</v>
      </c>
      <c r="B1093" s="23">
        <v>0.055</v>
      </c>
      <c r="C1093" s="10"/>
      <c r="D1093" s="12">
        <v>0.031</v>
      </c>
    </row>
    <row r="1094">
      <c r="A1094" s="11">
        <v>7.02682018E8</v>
      </c>
      <c r="B1094" s="23">
        <v>0.004</v>
      </c>
      <c r="C1094" s="10"/>
      <c r="D1094" s="12">
        <v>0.044</v>
      </c>
    </row>
    <row r="1095">
      <c r="A1095" s="11">
        <v>7.872333197E9</v>
      </c>
      <c r="B1095" s="23">
        <v>0.013</v>
      </c>
      <c r="C1095" s="10"/>
      <c r="D1095" s="12">
        <v>0.03</v>
      </c>
    </row>
    <row r="1096">
      <c r="A1096" s="11">
        <v>5.337833256E9</v>
      </c>
      <c r="B1096" s="23">
        <v>0.008</v>
      </c>
      <c r="C1096" s="10"/>
      <c r="D1096" s="12">
        <v>0.071</v>
      </c>
    </row>
    <row r="1097">
      <c r="A1097" s="11">
        <v>1.93E12</v>
      </c>
      <c r="B1097" s="23">
        <v>0.042</v>
      </c>
      <c r="C1097" s="10"/>
      <c r="D1097" s="12">
        <v>0.047</v>
      </c>
    </row>
    <row r="1098">
      <c r="A1098" s="11">
        <v>6.411147323E9</v>
      </c>
      <c r="B1098" s="23">
        <v>0.007</v>
      </c>
      <c r="C1098" s="10"/>
      <c r="D1098" s="12">
        <v>0.086</v>
      </c>
    </row>
    <row r="1099">
      <c r="A1099" s="11">
        <v>1.82E11</v>
      </c>
      <c r="B1099" s="23">
        <v>0.006</v>
      </c>
      <c r="C1099" s="10"/>
      <c r="D1099" s="10" t="str">
        <f>if(AND(#REF!=#REF!,#REF!=#REF!+1,ISBLANK(#REF!)),#REF!,#REF!)</f>
        <v>#REF!</v>
      </c>
    </row>
    <row r="1100">
      <c r="A1100" s="11">
        <v>8.34E11</v>
      </c>
      <c r="B1100" s="23">
        <v>0.052</v>
      </c>
      <c r="C1100" s="10"/>
      <c r="D1100" s="12">
        <v>0.042</v>
      </c>
    </row>
    <row r="1101">
      <c r="A1101" s="11">
        <v>2.86E11</v>
      </c>
      <c r="B1101" s="23">
        <v>0.003</v>
      </c>
      <c r="C1101" s="10"/>
      <c r="D1101" s="12">
        <v>0.028</v>
      </c>
    </row>
    <row r="1102">
      <c r="A1102" s="11">
        <v>4.57E12</v>
      </c>
      <c r="B1102" s="23">
        <v>0.025</v>
      </c>
      <c r="C1102" s="10"/>
      <c r="D1102" s="12">
        <v>0.082</v>
      </c>
    </row>
    <row r="1103">
      <c r="A1103" s="11">
        <v>5.7123671734E10</v>
      </c>
      <c r="B1103" s="23">
        <v>0.011</v>
      </c>
      <c r="C1103" s="10"/>
      <c r="D1103" s="12">
        <v>0.041</v>
      </c>
    </row>
    <row r="1104">
      <c r="A1104" s="11">
        <v>2.459876152E9</v>
      </c>
      <c r="B1104" s="23">
        <v>0.007</v>
      </c>
      <c r="C1104" s="10"/>
      <c r="D1104" s="12">
        <v>0.058</v>
      </c>
    </row>
    <row r="1105">
      <c r="A1105" s="11">
        <v>2.735550177E9</v>
      </c>
      <c r="B1105" s="23">
        <v>0.006</v>
      </c>
      <c r="C1105" s="10"/>
      <c r="D1105" s="12">
        <v>0.043</v>
      </c>
    </row>
    <row r="1106">
      <c r="A1106" s="11">
        <v>1.1792570016E10</v>
      </c>
      <c r="B1106" s="23">
        <v>0.019</v>
      </c>
      <c r="C1106" s="10"/>
      <c r="D1106" s="10" t="str">
        <f>if(AND(#REF!=#REF!,#REF!=#REF!+1,ISBLANK(#REF!)),#REF!,#REF!)</f>
        <v>#REF!</v>
      </c>
    </row>
    <row r="1107">
      <c r="A1107" s="11">
        <v>1.44E11</v>
      </c>
      <c r="B1107" s="23">
        <v>0.003</v>
      </c>
      <c r="C1107" s="10"/>
      <c r="D1107" s="12">
        <v>0.032</v>
      </c>
    </row>
    <row r="1108">
      <c r="A1108" s="11">
        <v>9.92473987E8</v>
      </c>
      <c r="B1108" s="23">
        <v>0.202</v>
      </c>
      <c r="C1108" s="10"/>
      <c r="D1108" s="12">
        <v>0.07</v>
      </c>
    </row>
    <row r="1109">
      <c r="A1109" s="11">
        <v>2.523359941E9</v>
      </c>
      <c r="B1109" s="23">
        <v>0.171</v>
      </c>
      <c r="C1109" s="10"/>
      <c r="D1109" s="12">
        <v>0.06</v>
      </c>
    </row>
    <row r="1110">
      <c r="A1110" s="8"/>
      <c r="B1110" s="23">
        <v>0.384</v>
      </c>
      <c r="C1110" s="10"/>
      <c r="D1110" s="12">
        <v>0.021</v>
      </c>
    </row>
    <row r="1111">
      <c r="A1111" s="11">
        <v>8.130258976E9</v>
      </c>
      <c r="B1111" s="23">
        <v>0.215</v>
      </c>
      <c r="C1111" s="10"/>
      <c r="D1111" s="12">
        <v>0.057</v>
      </c>
    </row>
    <row r="1112">
      <c r="A1112" s="8"/>
      <c r="B1112" s="23">
        <v>0.081</v>
      </c>
      <c r="C1112" s="10"/>
      <c r="D1112" s="10" t="str">
        <f>if(AND(#REF!=#REF!,#REF!=#REF!+1,ISBLANK(#REF!)),#REF!,#REF!)</f>
        <v>#REF!</v>
      </c>
    </row>
    <row r="1113">
      <c r="A1113" s="11">
        <v>1.1E11</v>
      </c>
      <c r="B1113" s="23">
        <v>0.095</v>
      </c>
      <c r="C1113" s="10"/>
      <c r="D1113" s="12">
        <v>0.032</v>
      </c>
    </row>
    <row r="1114">
      <c r="A1114" s="11">
        <v>1.03E11</v>
      </c>
      <c r="B1114" s="23">
        <v>0.047</v>
      </c>
      <c r="C1114" s="10"/>
      <c r="D1114" s="12">
        <v>0.039</v>
      </c>
    </row>
    <row r="1115">
      <c r="A1115" s="11">
        <v>1.27E11</v>
      </c>
      <c r="B1115" s="23">
        <v>0.16</v>
      </c>
      <c r="C1115" s="10"/>
      <c r="D1115" s="12">
        <v>0.038</v>
      </c>
    </row>
    <row r="1116">
      <c r="A1116" s="11">
        <v>8.98E11</v>
      </c>
      <c r="B1116" s="23">
        <v>0.053</v>
      </c>
      <c r="C1116" s="10"/>
      <c r="D1116" s="12">
        <v>0.056</v>
      </c>
    </row>
    <row r="1117">
      <c r="A1117" s="11">
        <v>2.4405791045E10</v>
      </c>
      <c r="B1117" s="23">
        <v>0.034</v>
      </c>
      <c r="C1117" s="10"/>
      <c r="D1117" s="12">
        <v>0.04</v>
      </c>
    </row>
    <row r="1118">
      <c r="A1118" s="11">
        <v>2.312319579E9</v>
      </c>
      <c r="B1118" s="23">
        <v>0.048</v>
      </c>
      <c r="C1118" s="10"/>
      <c r="D1118" s="12">
        <v>0.048</v>
      </c>
    </row>
    <row r="1119">
      <c r="A1119" s="11">
        <v>1.76E11</v>
      </c>
      <c r="B1119" s="23">
        <v>0.016</v>
      </c>
      <c r="C1119" s="10"/>
      <c r="D1119" s="12">
        <v>0.035</v>
      </c>
    </row>
    <row r="1120">
      <c r="A1120" s="11">
        <v>4.791E8</v>
      </c>
      <c r="B1120" s="23">
        <v>0.041</v>
      </c>
      <c r="C1120" s="10"/>
      <c r="D1120" s="12">
        <v>0.073</v>
      </c>
    </row>
    <row r="1121">
      <c r="A1121" s="11">
        <v>8.104355717E9</v>
      </c>
      <c r="B1121" s="23">
        <v>0.109</v>
      </c>
      <c r="C1121" s="10"/>
      <c r="D1121" s="12">
        <v>0.03</v>
      </c>
    </row>
    <row r="1122">
      <c r="A1122" s="11">
        <v>1.4307509839E10</v>
      </c>
      <c r="B1122" s="23">
        <v>0.039</v>
      </c>
      <c r="C1122" s="10"/>
      <c r="D1122" s="12">
        <v>0.051</v>
      </c>
    </row>
    <row r="1123">
      <c r="A1123" s="11">
        <v>5.7633255739E10</v>
      </c>
      <c r="B1123" s="23">
        <v>0.058</v>
      </c>
      <c r="C1123" s="10"/>
      <c r="D1123" s="12">
        <v>0.059</v>
      </c>
    </row>
    <row r="1124">
      <c r="A1124" s="11">
        <v>8.37648374E9</v>
      </c>
      <c r="B1124" s="23">
        <v>0.004</v>
      </c>
      <c r="C1124" s="10"/>
      <c r="D1124" s="12">
        <v>0.063</v>
      </c>
    </row>
    <row r="1125">
      <c r="A1125" s="11">
        <v>2.322163502E9</v>
      </c>
      <c r="B1125" s="23">
        <v>0.018</v>
      </c>
      <c r="C1125" s="10"/>
      <c r="D1125" s="12">
        <v>0.057</v>
      </c>
    </row>
    <row r="1126">
      <c r="A1126" s="11">
        <v>2.91E11</v>
      </c>
      <c r="B1126" s="23">
        <v>0.087</v>
      </c>
      <c r="C1126" s="10"/>
      <c r="D1126" s="12">
        <v>0.104</v>
      </c>
    </row>
    <row r="1127">
      <c r="A1127" s="11">
        <v>2.3141587718E10</v>
      </c>
      <c r="B1127" s="23">
        <v>0.014</v>
      </c>
      <c r="C1127" s="10"/>
      <c r="D1127" s="12">
        <v>0.066</v>
      </c>
    </row>
    <row r="1128">
      <c r="A1128" s="11">
        <v>3.62E11</v>
      </c>
      <c r="B1128" s="23">
        <v>0.004</v>
      </c>
      <c r="C1128" s="10"/>
      <c r="D1128" s="12">
        <v>0.1</v>
      </c>
    </row>
    <row r="1129">
      <c r="A1129" s="11">
        <v>1.0022840635E10</v>
      </c>
      <c r="B1129" s="23">
        <v>0.007</v>
      </c>
      <c r="C1129" s="10"/>
      <c r="D1129" s="12">
        <v>0.09</v>
      </c>
    </row>
    <row r="1130">
      <c r="A1130" s="11">
        <v>2.5283228366E10</v>
      </c>
      <c r="B1130" s="23">
        <v>0.016</v>
      </c>
      <c r="C1130" s="10"/>
      <c r="D1130" s="12">
        <v>0.073</v>
      </c>
    </row>
    <row r="1131">
      <c r="A1131" s="11">
        <v>4.4821408831E10</v>
      </c>
      <c r="B1131" s="23">
        <v>0.022</v>
      </c>
      <c r="C1131" s="10"/>
      <c r="D1131" s="12">
        <v>0.07</v>
      </c>
    </row>
    <row r="1132">
      <c r="A1132" s="11">
        <v>1.6997801392E10</v>
      </c>
      <c r="B1132" s="23">
        <v>0.08</v>
      </c>
      <c r="C1132" s="10"/>
      <c r="D1132" s="12">
        <v>0.064</v>
      </c>
    </row>
    <row r="1133">
      <c r="A1133" s="11">
        <v>1.3E11</v>
      </c>
      <c r="B1133" s="23">
        <v>0.021</v>
      </c>
      <c r="C1133" s="10"/>
      <c r="D1133" s="12">
        <v>0.069</v>
      </c>
    </row>
    <row r="1134">
      <c r="A1134" s="11">
        <v>2.58E11</v>
      </c>
      <c r="B1134" s="23">
        <v>0.146</v>
      </c>
      <c r="C1134" s="10"/>
      <c r="D1134" s="12">
        <v>0.098</v>
      </c>
    </row>
    <row r="1135">
      <c r="A1135" s="11">
        <v>1.390556115E10</v>
      </c>
      <c r="B1135" s="27" t="str">
        <f>if(AND(#REF!=#REF!,A1135=A1135+1,ISBLANK(B1136)),B1135,B1136)</f>
        <v>#REF!</v>
      </c>
      <c r="C1135" s="10"/>
      <c r="D1135" s="12">
        <v>0.05</v>
      </c>
    </row>
    <row r="1136">
      <c r="A1136" s="11">
        <v>1.730894295E9</v>
      </c>
      <c r="B1136" s="23">
        <v>0.008</v>
      </c>
      <c r="C1136" s="10"/>
      <c r="D1136" s="10">
        <f>if(AND(A343=A344,B343=B343+1,ISBLANK(D344)),D343,D344)</f>
        <v>0.035</v>
      </c>
    </row>
    <row r="1137">
      <c r="A1137" s="11">
        <v>1.96E11</v>
      </c>
      <c r="B1137" s="23">
        <v>0.028</v>
      </c>
      <c r="C1137" s="10"/>
      <c r="D1137" s="12">
        <v>0.084</v>
      </c>
    </row>
    <row r="1138">
      <c r="A1138" s="11">
        <v>2.14E12</v>
      </c>
      <c r="B1138" s="23">
        <v>0.006</v>
      </c>
      <c r="C1138" s="10"/>
      <c r="D1138" s="12">
        <v>0.11</v>
      </c>
    </row>
    <row r="1139">
      <c r="A1139" s="11">
        <v>2.77E12</v>
      </c>
      <c r="B1139" s="23">
        <v>0.018</v>
      </c>
      <c r="C1139" s="10"/>
      <c r="D1139" s="12">
        <v>0.108</v>
      </c>
    </row>
    <row r="1140">
      <c r="A1140" s="11">
        <v>2.4E11</v>
      </c>
      <c r="B1140" s="23">
        <v>0.025</v>
      </c>
      <c r="C1140" s="10"/>
      <c r="D1140" s="12">
        <v>0.097</v>
      </c>
    </row>
    <row r="1141">
      <c r="A1141" s="11">
        <v>1.1E11</v>
      </c>
      <c r="B1141" s="23">
        <v>0.077</v>
      </c>
      <c r="C1141" s="10"/>
      <c r="D1141" s="12">
        <v>0.084</v>
      </c>
    </row>
    <row r="1142">
      <c r="A1142" s="11">
        <v>1.6286331747E10</v>
      </c>
      <c r="B1142" s="23">
        <v>0.002</v>
      </c>
      <c r="C1142" s="10"/>
      <c r="D1142" s="12">
        <v>0.096</v>
      </c>
    </row>
    <row r="1143">
      <c r="A1143" s="11">
        <v>2.03E11</v>
      </c>
      <c r="B1143" s="23">
        <v>0.029</v>
      </c>
      <c r="C1143" s="10"/>
      <c r="D1143" s="12">
        <v>0.076</v>
      </c>
    </row>
    <row r="1144">
      <c r="A1144" s="11">
        <v>2.915710378E9</v>
      </c>
      <c r="B1144" s="23">
        <v>0.022</v>
      </c>
      <c r="C1144" s="10"/>
      <c r="D1144" s="10" t="str">
        <f>if(AND(#REF!=#REF!,#REF!=#REF!+1,ISBLANK(#REF!)),#REF!,#REF!)</f>
        <v>#REF!</v>
      </c>
    </row>
    <row r="1145">
      <c r="A1145" s="11">
        <v>1.79E12</v>
      </c>
      <c r="B1145" s="23">
        <v>0.004</v>
      </c>
      <c r="C1145" s="10"/>
      <c r="D1145" s="12">
        <v>0.087</v>
      </c>
    </row>
    <row r="1146">
      <c r="A1146" s="11">
        <v>3.74311698E9</v>
      </c>
      <c r="B1146" s="23">
        <v>0.068</v>
      </c>
      <c r="C1146" s="10"/>
      <c r="D1146" s="13" t="str">
        <f>if(AND(#REF!=#REF!,#REF!=#REF!+1,ISBLANK(#REF!)),#REF!,#REF!)</f>
        <v>#REF!</v>
      </c>
    </row>
    <row r="1147">
      <c r="A1147" s="11">
        <v>1.6041840426E10</v>
      </c>
      <c r="B1147" s="23">
        <v>0.01</v>
      </c>
      <c r="C1147" s="10"/>
      <c r="D1147" s="12">
        <v>0.064</v>
      </c>
    </row>
    <row r="1148">
      <c r="A1148" s="11">
        <v>3.658356378E9</v>
      </c>
      <c r="B1148" s="23">
        <v>0.016</v>
      </c>
      <c r="C1148" s="10"/>
      <c r="D1148" s="10" t="str">
        <f>if(AND(#REF!=#REF!,#REF!=#REF!+1,ISBLANK(#REF!)),#REF!,#REF!)</f>
        <v>#REF!</v>
      </c>
    </row>
    <row r="1149">
      <c r="A1149" s="11">
        <v>2.6085307222E10</v>
      </c>
      <c r="B1149" s="23">
        <v>0.009</v>
      </c>
      <c r="C1149" s="10"/>
      <c r="D1149" s="12">
        <v>0.058</v>
      </c>
    </row>
    <row r="1150">
      <c r="A1150" s="11">
        <v>3.7643013481E10</v>
      </c>
      <c r="B1150" s="23">
        <v>0.049</v>
      </c>
      <c r="C1150" s="10"/>
      <c r="D1150" s="12">
        <v>0.079</v>
      </c>
    </row>
    <row r="1151">
      <c r="A1151" s="11">
        <v>5.980795756E9</v>
      </c>
      <c r="B1151" s="23">
        <v>0.007</v>
      </c>
      <c r="C1151" s="10"/>
      <c r="D1151" s="12">
        <v>0.091</v>
      </c>
    </row>
    <row r="1152">
      <c r="A1152" s="11">
        <v>2.988172424E9</v>
      </c>
      <c r="B1152" s="23">
        <v>0.008</v>
      </c>
      <c r="C1152" s="10"/>
      <c r="D1152" s="12">
        <v>0.092</v>
      </c>
    </row>
    <row r="1153">
      <c r="A1153" s="11">
        <v>4.280072626E9</v>
      </c>
      <c r="B1153" s="23">
        <v>0.062</v>
      </c>
      <c r="C1153" s="10"/>
      <c r="D1153" s="12">
        <v>0.04</v>
      </c>
    </row>
    <row r="1154">
      <c r="A1154" s="11">
        <v>2.257181943E9</v>
      </c>
      <c r="B1154" s="23">
        <v>0.004</v>
      </c>
      <c r="C1154" s="10"/>
      <c r="D1154" s="12">
        <v>0.087</v>
      </c>
    </row>
    <row r="1155">
      <c r="A1155" s="11">
        <v>6.38E11</v>
      </c>
      <c r="B1155" s="23">
        <v>0.011</v>
      </c>
      <c r="C1155" s="10"/>
      <c r="D1155" s="12">
        <v>0.109</v>
      </c>
    </row>
    <row r="1156">
      <c r="A1156" s="11">
        <v>5.98580906E9</v>
      </c>
      <c r="B1156" s="23">
        <v>0.037</v>
      </c>
      <c r="C1156" s="10"/>
      <c r="D1156" s="12">
        <v>0.081</v>
      </c>
    </row>
    <row r="1157">
      <c r="A1157" s="11">
        <v>3.04E11</v>
      </c>
      <c r="B1157" s="23">
        <v>0.032</v>
      </c>
      <c r="C1157" s="10"/>
      <c r="D1157" s="12">
        <v>0.095</v>
      </c>
    </row>
    <row r="1158">
      <c r="A1158" s="11">
        <v>3.04E11</v>
      </c>
      <c r="B1158" s="23">
        <v>0.008</v>
      </c>
      <c r="C1158" s="10"/>
      <c r="D1158" s="12">
        <v>0.062</v>
      </c>
    </row>
    <row r="1159">
      <c r="A1159" s="11">
        <v>1.92E11</v>
      </c>
      <c r="B1159" s="23">
        <v>0.008</v>
      </c>
      <c r="C1159" s="10"/>
      <c r="D1159" s="12">
        <v>0.104</v>
      </c>
    </row>
    <row r="1160">
      <c r="A1160" s="11">
        <v>9.9172613716E10</v>
      </c>
      <c r="B1160" s="23">
        <v>0.004</v>
      </c>
      <c r="C1160" s="10"/>
      <c r="D1160" s="12">
        <v>0.055</v>
      </c>
    </row>
    <row r="1161">
      <c r="A1161" s="11">
        <v>7.64E11</v>
      </c>
      <c r="B1161" s="23">
        <v>0.218</v>
      </c>
      <c r="C1161" s="10"/>
      <c r="D1161" s="12">
        <v>0.052</v>
      </c>
    </row>
    <row r="1162">
      <c r="A1162" s="11">
        <v>1.375416604E9</v>
      </c>
      <c r="B1162" s="23">
        <v>0.404</v>
      </c>
      <c r="C1162" s="10"/>
      <c r="D1162" s="12">
        <v>0.053</v>
      </c>
    </row>
    <row r="1163">
      <c r="A1163" s="11">
        <v>2.5234408773E10</v>
      </c>
      <c r="B1163" s="23">
        <v>0.275</v>
      </c>
      <c r="C1163" s="10"/>
      <c r="D1163" s="12">
        <v>0.091</v>
      </c>
    </row>
    <row r="1164">
      <c r="A1164" s="11">
        <v>6.1328471583E10</v>
      </c>
      <c r="B1164" s="23">
        <v>0.331</v>
      </c>
      <c r="C1164" s="10"/>
      <c r="D1164" s="12">
        <v>0.07</v>
      </c>
    </row>
    <row r="1165">
      <c r="A1165" s="11">
        <v>3.5717733757E10</v>
      </c>
      <c r="B1165" s="23">
        <v>0.084</v>
      </c>
      <c r="C1165" s="10"/>
      <c r="D1165" s="12">
        <v>0.084</v>
      </c>
    </row>
    <row r="1166">
      <c r="A1166" s="11">
        <v>1.13E12</v>
      </c>
      <c r="B1166" s="23">
        <v>0.09</v>
      </c>
      <c r="C1166" s="10"/>
      <c r="D1166" s="12">
        <v>0.083</v>
      </c>
    </row>
    <row r="1167">
      <c r="A1167" s="11">
        <v>3.71E11</v>
      </c>
      <c r="B1167" s="23">
        <v>0.18</v>
      </c>
      <c r="C1167" s="10"/>
      <c r="D1167" s="12">
        <v>0.091</v>
      </c>
    </row>
    <row r="1168">
      <c r="A1168" s="11">
        <v>3.85E11</v>
      </c>
      <c r="B1168" s="23">
        <v>0.102</v>
      </c>
      <c r="C1168" s="10"/>
      <c r="D1168" s="12">
        <v>0.109</v>
      </c>
    </row>
    <row r="1169">
      <c r="A1169" s="11">
        <v>4.83E11</v>
      </c>
      <c r="B1169" s="23">
        <v>0.063</v>
      </c>
      <c r="C1169" s="10"/>
      <c r="D1169" s="12">
        <v>0.054</v>
      </c>
    </row>
    <row r="1170">
      <c r="A1170" s="11">
        <v>8.6142018069E10</v>
      </c>
      <c r="B1170" s="23">
        <v>0.036</v>
      </c>
      <c r="C1170" s="10"/>
      <c r="D1170" s="12">
        <v>0.064</v>
      </c>
    </row>
    <row r="1171">
      <c r="A1171" s="11">
        <v>2.32E12</v>
      </c>
      <c r="B1171" s="23">
        <v>0.053</v>
      </c>
      <c r="C1171" s="10"/>
      <c r="D1171" s="12">
        <v>0.083</v>
      </c>
    </row>
    <row r="1172">
      <c r="A1172" s="11">
        <v>1.3150516509E10</v>
      </c>
      <c r="B1172" s="23">
        <v>0.023</v>
      </c>
      <c r="C1172" s="10"/>
      <c r="D1172" s="12">
        <v>0.039</v>
      </c>
    </row>
    <row r="1173">
      <c r="A1173" s="11">
        <v>1.92E11</v>
      </c>
      <c r="B1173" s="23">
        <v>0.069</v>
      </c>
      <c r="C1173" s="10"/>
      <c r="D1173" s="12">
        <v>0.053</v>
      </c>
    </row>
    <row r="1174">
      <c r="A1174" s="11">
        <v>4.9954890353E10</v>
      </c>
      <c r="B1174" s="23">
        <v>0.114</v>
      </c>
      <c r="C1174" s="10"/>
      <c r="D1174" s="12">
        <v>0.041</v>
      </c>
    </row>
    <row r="1175">
      <c r="A1175" s="11">
        <v>1.34E11</v>
      </c>
      <c r="B1175" s="23">
        <v>0.043</v>
      </c>
      <c r="C1175" s="10"/>
      <c r="D1175" s="12">
        <v>0.077</v>
      </c>
    </row>
    <row r="1176">
      <c r="A1176" s="11">
        <v>1.2582876895E10</v>
      </c>
      <c r="B1176" s="23">
        <v>0.062</v>
      </c>
      <c r="C1176" s="10"/>
      <c r="D1176" s="12">
        <v>0.089</v>
      </c>
    </row>
    <row r="1177">
      <c r="A1177" s="11">
        <v>8.0797945205E10</v>
      </c>
      <c r="B1177" s="23">
        <v>0.01</v>
      </c>
      <c r="C1177" s="10"/>
      <c r="D1177" s="12">
        <v>0.024</v>
      </c>
    </row>
    <row r="1178">
      <c r="A1178" s="11">
        <v>2.1287562189E10</v>
      </c>
      <c r="B1178" s="23">
        <v>0.019</v>
      </c>
      <c r="C1178" s="10"/>
      <c r="D1178" s="12">
        <v>0.078</v>
      </c>
    </row>
    <row r="1179">
      <c r="A1179" s="11">
        <v>3.0905071771E10</v>
      </c>
      <c r="B1179" s="23">
        <v>0.005</v>
      </c>
      <c r="C1179" s="10"/>
      <c r="D1179" s="12">
        <v>0.026</v>
      </c>
    </row>
    <row r="1180">
      <c r="A1180" s="11">
        <v>4.4530493222E10</v>
      </c>
      <c r="B1180" s="23">
        <v>0.019</v>
      </c>
      <c r="C1180" s="10"/>
      <c r="D1180" s="12">
        <v>0.03</v>
      </c>
    </row>
    <row r="1181">
      <c r="A1181" s="11">
        <v>3.28E11</v>
      </c>
      <c r="B1181" s="27" t="str">
        <f>if(AND(#REF!=#REF!,A1181=A1181+1,ISBLANK(B1182)),B1181,B1182)</f>
        <v>#REF!</v>
      </c>
      <c r="C1181" s="10"/>
      <c r="D1181" s="12">
        <v>0.035</v>
      </c>
    </row>
    <row r="1182">
      <c r="A1182" s="11">
        <v>2.8858965517E10</v>
      </c>
      <c r="B1182" s="23">
        <v>0.017</v>
      </c>
      <c r="C1182" s="10"/>
      <c r="D1182" s="12">
        <v>0.041</v>
      </c>
    </row>
    <row r="1183">
      <c r="A1183" s="11">
        <v>1.81E11</v>
      </c>
      <c r="B1183" s="23">
        <v>0.018</v>
      </c>
      <c r="C1183" s="10"/>
      <c r="D1183" s="12">
        <v>0.023</v>
      </c>
    </row>
    <row r="1184">
      <c r="A1184" s="11">
        <v>1.6753787028E10</v>
      </c>
      <c r="B1184" s="23">
        <v>0.155</v>
      </c>
      <c r="C1184" s="10"/>
      <c r="D1184" s="12">
        <v>0.046</v>
      </c>
    </row>
    <row r="1185">
      <c r="A1185" s="8"/>
      <c r="B1185" s="27" t="str">
        <f>if(AND(#REF!=#REF!,A1185=A1185+1,ISBLANK(B1186)),B1185,B1186)</f>
        <v>#REF!</v>
      </c>
      <c r="C1185" s="10"/>
      <c r="D1185" s="10">
        <f>if(AND(A1146=A1147,B1146=B1146+1,ISBLANK(D1147)),D1146,D1147)</f>
        <v>0.064</v>
      </c>
    </row>
    <row r="1186">
      <c r="A1186" s="11">
        <v>6.13E11</v>
      </c>
      <c r="B1186" s="23">
        <v>0.024</v>
      </c>
      <c r="C1186" s="10"/>
      <c r="D1186" s="12">
        <v>0.086</v>
      </c>
    </row>
    <row r="1187">
      <c r="A1187" s="11">
        <v>3.006725015E9</v>
      </c>
      <c r="B1187" s="23">
        <v>0.087</v>
      </c>
      <c r="C1187" s="10"/>
      <c r="D1187" s="12">
        <v>0.036</v>
      </c>
    </row>
    <row r="1188">
      <c r="A1188" s="8"/>
      <c r="B1188" s="23">
        <v>0.005</v>
      </c>
      <c r="C1188" s="10"/>
      <c r="D1188" s="10">
        <f>if(AND(A343=A344,B343=B343+1,ISBLANK(D344)),D343,D344)</f>
        <v>0.035</v>
      </c>
    </row>
    <row r="1189">
      <c r="A1189" s="8"/>
      <c r="B1189" s="23">
        <v>0.03</v>
      </c>
      <c r="C1189" s="10"/>
      <c r="D1189" s="10">
        <f>if(AND(A227=A228,B227=B227+1,ISBLANK(D228)),D227,D228)</f>
        <v>0.046</v>
      </c>
    </row>
    <row r="1190">
      <c r="A1190" s="11">
        <v>1.06147384E8</v>
      </c>
      <c r="B1190" s="23">
        <v>0.045</v>
      </c>
      <c r="C1190" s="10"/>
      <c r="D1190" s="12">
        <v>0.101</v>
      </c>
    </row>
    <row r="1191">
      <c r="A1191" s="11">
        <v>1.37556823E8</v>
      </c>
      <c r="B1191" s="23">
        <v>0.034</v>
      </c>
      <c r="C1191" s="10"/>
      <c r="D1191" s="12">
        <v>0.173</v>
      </c>
    </row>
    <row r="1192">
      <c r="A1192" s="11">
        <v>2.49845593E8</v>
      </c>
      <c r="B1192" s="23">
        <v>0.024</v>
      </c>
      <c r="C1192" s="10"/>
      <c r="D1192" s="12">
        <v>0.121</v>
      </c>
    </row>
    <row r="1193">
      <c r="A1193" s="8"/>
      <c r="B1193" s="23">
        <v>0.009</v>
      </c>
      <c r="C1193" s="10"/>
      <c r="D1193" s="10" t="str">
        <f>if(AND(#REF!=#REF!,#REF!=#REF!+1,ISBLANK(#REF!)),#REF!,#REF!)</f>
        <v>#REF!</v>
      </c>
    </row>
    <row r="1194">
      <c r="A1194" s="11">
        <v>1.14E11</v>
      </c>
      <c r="B1194" s="23">
        <v>0.043</v>
      </c>
      <c r="C1194" s="10"/>
      <c r="D1194" s="12">
        <v>0.084</v>
      </c>
    </row>
    <row r="1195">
      <c r="A1195" s="11">
        <v>4.901584516E9</v>
      </c>
      <c r="B1195" s="23">
        <v>0.019</v>
      </c>
      <c r="C1195" s="10"/>
      <c r="D1195" s="12">
        <v>0.04</v>
      </c>
    </row>
    <row r="1196">
      <c r="A1196" s="11">
        <v>4.1222056E8</v>
      </c>
      <c r="B1196" s="23">
        <v>0.005</v>
      </c>
      <c r="C1196" s="10"/>
      <c r="D1196" s="12">
        <v>0.05</v>
      </c>
    </row>
    <row r="1197">
      <c r="A1197" s="11">
        <v>4.13909879E8</v>
      </c>
      <c r="B1197" s="23">
        <v>0.106</v>
      </c>
      <c r="C1197" s="10"/>
      <c r="D1197" s="12">
        <v>0.078</v>
      </c>
    </row>
    <row r="1198">
      <c r="A1198" s="11">
        <v>2.64812954E8</v>
      </c>
      <c r="B1198" s="23">
        <v>0.003</v>
      </c>
      <c r="C1198" s="10"/>
      <c r="D1198" s="12">
        <v>0.064</v>
      </c>
    </row>
    <row r="1199">
      <c r="A1199" s="11">
        <v>3.94962552E8</v>
      </c>
      <c r="B1199" s="23">
        <v>0.019</v>
      </c>
      <c r="C1199" s="10"/>
      <c r="D1199" s="12">
        <v>0.033</v>
      </c>
    </row>
    <row r="1200">
      <c r="A1200" s="11">
        <v>9.05113767E8</v>
      </c>
      <c r="B1200" s="23">
        <v>0.016</v>
      </c>
      <c r="C1200" s="10"/>
      <c r="D1200" s="12">
        <v>0.041</v>
      </c>
    </row>
    <row r="1201">
      <c r="A1201" s="11">
        <v>1.83E11</v>
      </c>
      <c r="B1201" s="23">
        <v>0.159</v>
      </c>
      <c r="C1201" s="10"/>
      <c r="D1201" s="12">
        <v>0.082</v>
      </c>
    </row>
    <row r="1202">
      <c r="A1202" s="11">
        <v>2.22827933E9</v>
      </c>
      <c r="B1202" s="23">
        <v>0.007</v>
      </c>
      <c r="C1202" s="10"/>
      <c r="D1202" s="10">
        <f>if(AND(A1085=A1086,B1085=B1085+1,ISBLANK(D1086)),D1085,D1086)</f>
        <v>0.056</v>
      </c>
    </row>
    <row r="1203">
      <c r="A1203" s="11">
        <v>7.094413E9</v>
      </c>
      <c r="B1203" s="23">
        <v>0.056</v>
      </c>
      <c r="C1203" s="10"/>
      <c r="D1203" s="12">
        <v>0.06</v>
      </c>
    </row>
    <row r="1204">
      <c r="A1204" s="11">
        <v>3.5097E9</v>
      </c>
      <c r="B1204" s="23">
        <v>0.009</v>
      </c>
      <c r="C1204" s="10"/>
      <c r="D1204" s="12">
        <v>0.071</v>
      </c>
    </row>
    <row r="1205">
      <c r="A1205" s="11">
        <v>1.05785E9</v>
      </c>
      <c r="B1205" s="23">
        <v>0.069</v>
      </c>
      <c r="C1205" s="10"/>
      <c r="D1205" s="12">
        <v>0.044</v>
      </c>
    </row>
    <row r="1206">
      <c r="A1206" s="11">
        <v>4.484703E9</v>
      </c>
      <c r="B1206" s="23">
        <v>0.004</v>
      </c>
      <c r="C1206" s="10"/>
      <c r="D1206" s="10">
        <f>if(AND(A933=A934,B933=B933+1,ISBLANK(D934)),D933,D934)</f>
        <v>0.082</v>
      </c>
    </row>
    <row r="1207">
      <c r="A1207" s="11">
        <v>8.773451739E9</v>
      </c>
      <c r="B1207" s="23">
        <v>0.008</v>
      </c>
      <c r="C1207" s="10"/>
      <c r="D1207" s="12">
        <v>0.053</v>
      </c>
    </row>
    <row r="1208">
      <c r="A1208" s="11">
        <v>6.64E11</v>
      </c>
      <c r="B1208" s="23">
        <v>0.011</v>
      </c>
      <c r="C1208" s="10"/>
      <c r="D1208" s="12">
        <v>0.071</v>
      </c>
    </row>
    <row r="1209">
      <c r="A1209" s="11">
        <v>1.02E12</v>
      </c>
      <c r="B1209" s="23">
        <v>0.079</v>
      </c>
      <c r="C1209" s="10"/>
      <c r="D1209" s="12">
        <v>0.098</v>
      </c>
    </row>
    <row r="1210">
      <c r="A1210" s="8"/>
      <c r="B1210" s="23">
        <v>0.012</v>
      </c>
      <c r="C1210" s="10"/>
      <c r="D1210" s="10">
        <f>if(AND(A768=A769,B768=B768+1,ISBLANK(D769)),D768,D769)</f>
        <v>0.026</v>
      </c>
    </row>
    <row r="1211">
      <c r="A1211" s="11">
        <v>1.01E11</v>
      </c>
      <c r="B1211" s="23">
        <v>0.046</v>
      </c>
      <c r="C1211" s="10"/>
      <c r="D1211" s="12">
        <v>0.067</v>
      </c>
    </row>
    <row r="1212">
      <c r="A1212" s="11">
        <v>1.17E11</v>
      </c>
      <c r="B1212" s="23">
        <v>0.016</v>
      </c>
      <c r="C1212" s="10"/>
      <c r="D1212" s="12">
        <v>0.054</v>
      </c>
    </row>
    <row r="1213">
      <c r="A1213" s="11">
        <v>1.8596365927E10</v>
      </c>
      <c r="B1213" s="23">
        <v>0.007</v>
      </c>
      <c r="C1213" s="10"/>
      <c r="D1213" s="12">
        <v>0.078</v>
      </c>
    </row>
    <row r="1214">
      <c r="A1214" s="11">
        <v>4.26442E10</v>
      </c>
      <c r="B1214" s="23">
        <v>0.225</v>
      </c>
      <c r="C1214" s="10"/>
      <c r="D1214" s="12">
        <v>0.081</v>
      </c>
    </row>
    <row r="1215">
      <c r="A1215" s="8"/>
      <c r="B1215" s="27" t="str">
        <f>if(AND(#REF!=#REF!,A1215=A1215+1,ISBLANK(B1216)),B1215,B1216)</f>
        <v>#REF!</v>
      </c>
      <c r="C1215" s="10"/>
      <c r="D1215" s="10">
        <f>if(AND(A604=A605,B604=B604+1,ISBLANK(D605)),D604,D605)</f>
        <v>0.049</v>
      </c>
    </row>
    <row r="1216">
      <c r="A1216" s="11">
        <v>3.61615918E8</v>
      </c>
      <c r="B1216" s="23">
        <v>0.341</v>
      </c>
      <c r="C1216" s="10"/>
      <c r="D1216" s="12">
        <v>0.05</v>
      </c>
    </row>
    <row r="1217">
      <c r="A1217" s="11">
        <v>3.3969724872E10</v>
      </c>
      <c r="B1217" s="23">
        <v>0.413</v>
      </c>
      <c r="C1217" s="10"/>
      <c r="D1217" s="12">
        <v>0.053</v>
      </c>
    </row>
    <row r="1218">
      <c r="A1218" s="11">
        <v>4.1507085E10</v>
      </c>
      <c r="B1218" s="23">
        <v>0.1</v>
      </c>
      <c r="C1218" s="10"/>
      <c r="D1218" s="12">
        <v>0.063</v>
      </c>
    </row>
    <row r="1219">
      <c r="A1219" s="11">
        <v>1.70938E10</v>
      </c>
      <c r="B1219" s="23">
        <v>0.108</v>
      </c>
      <c r="C1219" s="10"/>
      <c r="D1219" s="12">
        <v>0.072</v>
      </c>
    </row>
    <row r="1220">
      <c r="A1220" s="11">
        <v>1.702543477E9</v>
      </c>
      <c r="B1220" s="23">
        <v>0.257</v>
      </c>
      <c r="C1220" s="10"/>
      <c r="D1220" s="10">
        <f>if(AND(A284=A285,B284=B284+1,ISBLANK(D285)),D284,D285)</f>
        <v>0.028</v>
      </c>
    </row>
    <row r="1221">
      <c r="A1221" s="11">
        <v>7.00431791E8</v>
      </c>
      <c r="B1221" s="23">
        <v>0.112</v>
      </c>
      <c r="C1221" s="10"/>
      <c r="D1221" s="12">
        <v>0.061</v>
      </c>
    </row>
    <row r="1222">
      <c r="A1222" s="11">
        <v>2.7211230374E10</v>
      </c>
      <c r="B1222" s="23">
        <v>0.062</v>
      </c>
      <c r="C1222" s="10"/>
      <c r="D1222" s="12">
        <v>0.065</v>
      </c>
    </row>
    <row r="1223">
      <c r="A1223" s="11">
        <v>8.2488055E8</v>
      </c>
      <c r="B1223" s="23">
        <v>0.065</v>
      </c>
      <c r="C1223" s="10"/>
      <c r="D1223" s="12">
        <v>0.053</v>
      </c>
    </row>
    <row r="1224">
      <c r="A1224" s="11">
        <v>4.154289832E9</v>
      </c>
      <c r="B1224" s="23">
        <v>0.037</v>
      </c>
      <c r="C1224" s="10"/>
      <c r="D1224" s="12">
        <v>0.044</v>
      </c>
    </row>
    <row r="1225">
      <c r="A1225" s="11">
        <v>9.672006169E9</v>
      </c>
      <c r="B1225" s="23">
        <v>0.04</v>
      </c>
      <c r="C1225" s="10"/>
      <c r="D1225" s="12">
        <v>0.077</v>
      </c>
    </row>
    <row r="1226">
      <c r="A1226" s="11">
        <v>1.1075778481E10</v>
      </c>
      <c r="B1226" s="23">
        <v>0.089</v>
      </c>
      <c r="C1226" s="10"/>
      <c r="D1226" s="12">
        <v>0.041</v>
      </c>
    </row>
    <row r="1227">
      <c r="A1227" s="11">
        <v>8.66E11</v>
      </c>
      <c r="B1227" s="23">
        <v>0.114</v>
      </c>
      <c r="C1227" s="10"/>
      <c r="D1227" s="12">
        <v>0.059</v>
      </c>
    </row>
    <row r="1228">
      <c r="A1228" s="11">
        <v>6.322582497E9</v>
      </c>
      <c r="B1228" s="23">
        <v>0.054</v>
      </c>
      <c r="C1228" s="10"/>
      <c r="D1228" s="12">
        <v>0.061</v>
      </c>
    </row>
    <row r="1229">
      <c r="A1229" s="11">
        <v>1.54647E10</v>
      </c>
      <c r="B1229" s="23">
        <v>0.067</v>
      </c>
      <c r="C1229" s="10"/>
      <c r="D1229" s="12">
        <v>0.075</v>
      </c>
    </row>
    <row r="1230">
      <c r="A1230" s="11">
        <v>8.734651406E9</v>
      </c>
      <c r="B1230" s="23">
        <v>0.018</v>
      </c>
      <c r="C1230" s="10"/>
      <c r="D1230" s="12">
        <v>0.056</v>
      </c>
    </row>
    <row r="1231">
      <c r="A1231" s="11">
        <v>7.4147754854E10</v>
      </c>
      <c r="B1231" s="23">
        <v>0.005</v>
      </c>
      <c r="C1231" s="10"/>
      <c r="D1231" s="12">
        <v>0.045</v>
      </c>
    </row>
    <row r="1232">
      <c r="A1232" s="11">
        <v>8.3914521341E10</v>
      </c>
      <c r="B1232" s="27" t="str">
        <f>if(AND(#REF!=#REF!,A1232=A1232+1,ISBLANK(B1233)),B1232,B1233)</f>
        <v>#REF!</v>
      </c>
      <c r="C1232" s="10"/>
      <c r="D1232" s="10" t="str">
        <f t="shared" ref="D1232:D1233" si="11">if(AND(#REF!=#REF!,#REF!=#REF!+1,ISBLANK(#REF!)),#REF!,#REF!)</f>
        <v>#REF!</v>
      </c>
    </row>
    <row r="1233">
      <c r="A1233" s="8"/>
      <c r="B1233" s="23">
        <v>0.02</v>
      </c>
      <c r="C1233" s="10"/>
      <c r="D1233" s="10" t="str">
        <f t="shared" si="11"/>
        <v>#REF!</v>
      </c>
    </row>
    <row r="1234">
      <c r="A1234" s="11">
        <v>5.36410666E8</v>
      </c>
      <c r="B1234" s="23">
        <v>0.023</v>
      </c>
      <c r="C1234" s="10"/>
      <c r="D1234" s="12">
        <v>0.036</v>
      </c>
    </row>
    <row r="1235">
      <c r="A1235" s="11">
        <v>9.08558307E8</v>
      </c>
      <c r="B1235" s="23">
        <v>0.016</v>
      </c>
      <c r="C1235" s="10"/>
      <c r="D1235" s="12">
        <v>0.063</v>
      </c>
    </row>
    <row r="1236">
      <c r="A1236" s="8"/>
      <c r="B1236" s="23">
        <v>0.021</v>
      </c>
      <c r="C1236" s="10"/>
      <c r="D1236" s="10" t="str">
        <f>if(AND(#REF!=#REF!,#REF!=#REF!+1,ISBLANK(#REF!)),#REF!,#REF!)</f>
        <v>#REF!</v>
      </c>
    </row>
    <row r="1237">
      <c r="A1237" s="11">
        <v>5.51431645E8</v>
      </c>
      <c r="B1237" s="23">
        <v>0.1</v>
      </c>
      <c r="C1237" s="10"/>
      <c r="D1237" s="12">
        <v>0.037</v>
      </c>
    </row>
    <row r="1238">
      <c r="A1238" s="11">
        <v>1.793557833E9</v>
      </c>
      <c r="B1238" s="23">
        <v>0.077</v>
      </c>
      <c r="C1238" s="10"/>
      <c r="D1238" s="12">
        <v>0.068</v>
      </c>
    </row>
    <row r="1239">
      <c r="A1239" s="11">
        <v>1.6088526686E10</v>
      </c>
      <c r="B1239" s="23">
        <v>0.164</v>
      </c>
      <c r="C1239" s="10"/>
      <c r="D1239" s="12">
        <v>0.053</v>
      </c>
    </row>
    <row r="1240">
      <c r="A1240" s="8"/>
      <c r="B1240" s="27" t="str">
        <f>if(AND(#REF!=#REF!,A1240=A1240+1,ISBLANK(B1241)),B1240,B1241)</f>
        <v>#REF!</v>
      </c>
      <c r="C1240" s="10"/>
      <c r="D1240" s="10" t="str">
        <f>if(AND(#REF!=#REF!,#REF!=#REF!+1,ISBLANK(#REF!)),#REF!,#REF!)</f>
        <v>#REF!</v>
      </c>
    </row>
    <row r="1241">
      <c r="A1241" s="11">
        <v>1.31E13</v>
      </c>
      <c r="B1241" s="23">
        <v>0.026</v>
      </c>
      <c r="C1241" s="10"/>
      <c r="D1241" s="12">
        <v>0.158</v>
      </c>
    </row>
    <row r="1242">
      <c r="A1242" s="11">
        <v>1.736287271E10</v>
      </c>
      <c r="B1242" s="23">
        <v>0.022</v>
      </c>
      <c r="C1242" s="10"/>
      <c r="D1242" s="12">
        <v>0.082</v>
      </c>
    </row>
    <row r="1243">
      <c r="A1243" s="11">
        <v>1.46E11</v>
      </c>
      <c r="B1243" s="23">
        <v>0.005</v>
      </c>
      <c r="C1243" s="10"/>
      <c r="D1243" s="12">
        <v>0.054</v>
      </c>
    </row>
    <row r="1244">
      <c r="A1244" s="11">
        <v>1.17E11</v>
      </c>
      <c r="B1244" s="23">
        <v>0.035</v>
      </c>
      <c r="C1244" s="10"/>
      <c r="D1244" s="12">
        <v>0.031</v>
      </c>
    </row>
    <row r="1245">
      <c r="A1245" s="11">
        <v>2.823369924E10</v>
      </c>
      <c r="B1245" s="23">
        <v>0.003</v>
      </c>
      <c r="C1245" s="10"/>
      <c r="D1245" s="12">
        <v>0.042</v>
      </c>
    </row>
    <row r="1246">
      <c r="A1246" s="11">
        <v>4.358015993E9</v>
      </c>
      <c r="B1246" s="23">
        <v>0.038</v>
      </c>
      <c r="C1246" s="10"/>
      <c r="D1246" s="12">
        <v>0.047</v>
      </c>
    </row>
    <row r="1247">
      <c r="A1247" s="11">
        <v>9.931223496E9</v>
      </c>
      <c r="B1247" s="23">
        <v>0.023</v>
      </c>
      <c r="C1247" s="10"/>
      <c r="D1247" s="12">
        <v>0.056</v>
      </c>
    </row>
    <row r="1248">
      <c r="A1248" s="11">
        <v>5.462709055E9</v>
      </c>
      <c r="B1248" s="23">
        <v>0.009</v>
      </c>
      <c r="C1248" s="10"/>
      <c r="D1248" s="12">
        <v>0.069</v>
      </c>
    </row>
    <row r="1249">
      <c r="A1249" s="11">
        <v>1.117254387E9</v>
      </c>
      <c r="B1249" s="23">
        <v>0.045</v>
      </c>
      <c r="C1249" s="10"/>
      <c r="D1249" s="12">
        <v>0.101</v>
      </c>
    </row>
    <row r="1250">
      <c r="A1250" s="11">
        <v>1.6587921221E10</v>
      </c>
      <c r="B1250" s="23">
        <v>0.005</v>
      </c>
      <c r="C1250" s="10"/>
      <c r="D1250" s="12">
        <v>0.049</v>
      </c>
    </row>
    <row r="1251">
      <c r="A1251" s="11">
        <v>1.350300947E9</v>
      </c>
      <c r="B1251" s="23">
        <v>0.145</v>
      </c>
      <c r="C1251" s="10"/>
      <c r="D1251" s="12">
        <v>0.044</v>
      </c>
    </row>
    <row r="1252">
      <c r="A1252" s="11">
        <v>6.646663021E9</v>
      </c>
      <c r="B1252" s="23">
        <v>0.027</v>
      </c>
      <c r="C1252" s="10"/>
      <c r="D1252" s="12">
        <v>0.047</v>
      </c>
    </row>
    <row r="1253">
      <c r="A1253" s="11">
        <v>3.87036132E8</v>
      </c>
      <c r="B1253" s="23">
        <v>0.011</v>
      </c>
      <c r="C1253" s="10"/>
      <c r="D1253" s="12">
        <v>0.043</v>
      </c>
    </row>
    <row r="1254">
      <c r="A1254" s="11">
        <v>6.087002682E9</v>
      </c>
      <c r="B1254" s="23">
        <v>0.024</v>
      </c>
      <c r="C1254" s="10"/>
      <c r="D1254" s="12">
        <v>0.024</v>
      </c>
    </row>
    <row r="1255">
      <c r="A1255" s="11">
        <v>1.1964484458E10</v>
      </c>
      <c r="B1255" s="23">
        <v>0.2</v>
      </c>
      <c r="C1255" s="10"/>
      <c r="D1255" s="12">
        <v>0.053</v>
      </c>
    </row>
    <row r="1256">
      <c r="A1256" s="11">
        <v>1.7367303156E10</v>
      </c>
      <c r="B1256" s="23">
        <v>0.063</v>
      </c>
      <c r="C1256" s="10"/>
      <c r="D1256" s="12">
        <v>0.06</v>
      </c>
    </row>
    <row r="1257">
      <c r="A1257" s="11">
        <v>7.68873684E8</v>
      </c>
      <c r="B1257" s="23">
        <v>0.011</v>
      </c>
      <c r="C1257" s="10"/>
      <c r="D1257" s="12">
        <v>0.071</v>
      </c>
    </row>
    <row r="1258">
      <c r="A1258" s="11">
        <v>1.07E11</v>
      </c>
      <c r="B1258" s="23">
        <v>0.076</v>
      </c>
      <c r="C1258" s="10"/>
      <c r="D1258" s="12">
        <v>0.052</v>
      </c>
    </row>
    <row r="1259">
      <c r="A1259" s="11">
        <v>8.081982438E9</v>
      </c>
      <c r="B1259" s="23">
        <v>0.006</v>
      </c>
      <c r="C1259" s="10"/>
      <c r="D1259" s="12">
        <v>0.023</v>
      </c>
    </row>
    <row r="1260">
      <c r="A1260" s="11">
        <v>1.21116188E9</v>
      </c>
      <c r="B1260" s="23">
        <v>0.009</v>
      </c>
      <c r="C1260" s="10"/>
      <c r="D1260" s="12">
        <v>0.032</v>
      </c>
    </row>
    <row r="1261">
      <c r="A1261" s="11">
        <v>1.5000803171E10</v>
      </c>
      <c r="B1261" s="23">
        <v>0.098</v>
      </c>
      <c r="C1261" s="10"/>
      <c r="D1261" s="12">
        <v>0.042</v>
      </c>
    </row>
    <row r="1262">
      <c r="A1262" s="11">
        <v>9.545982814E9</v>
      </c>
      <c r="B1262" s="23">
        <v>0.012</v>
      </c>
      <c r="C1262" s="10"/>
      <c r="D1262" s="12">
        <v>0.032</v>
      </c>
    </row>
    <row r="1263">
      <c r="A1263" s="11">
        <v>6.55068112E8</v>
      </c>
      <c r="B1263" s="23">
        <v>0.06</v>
      </c>
      <c r="C1263" s="10"/>
      <c r="D1263" s="12">
        <v>0.047</v>
      </c>
    </row>
    <row r="1264">
      <c r="A1264" s="11">
        <v>2.0410239313E10</v>
      </c>
      <c r="B1264" s="23">
        <v>0.015</v>
      </c>
      <c r="C1264" s="10"/>
      <c r="D1264" s="12">
        <v>0.054</v>
      </c>
    </row>
    <row r="1265">
      <c r="A1265" s="11">
        <v>2.821346684E9</v>
      </c>
      <c r="B1265" s="23">
        <v>0.018</v>
      </c>
      <c r="C1265" s="10"/>
      <c r="D1265" s="12">
        <v>0.055</v>
      </c>
    </row>
    <row r="1266">
      <c r="A1266" s="11">
        <v>5.78517349E8</v>
      </c>
      <c r="B1266" s="23">
        <v>0.008</v>
      </c>
      <c r="C1266" s="10"/>
      <c r="D1266" s="12">
        <v>0.059</v>
      </c>
    </row>
    <row r="1267">
      <c r="A1267" s="11">
        <v>2.2504136042E10</v>
      </c>
      <c r="B1267" s="23">
        <v>0.283</v>
      </c>
      <c r="C1267" s="10"/>
      <c r="D1267" s="12">
        <v>0.045</v>
      </c>
    </row>
    <row r="1268">
      <c r="A1268" s="11">
        <v>1.4288426E9</v>
      </c>
      <c r="B1268" s="23">
        <v>0.41</v>
      </c>
      <c r="C1268" s="10"/>
      <c r="D1268" s="12">
        <v>0.071</v>
      </c>
    </row>
    <row r="1269">
      <c r="A1269" s="11">
        <v>6.04028582E8</v>
      </c>
      <c r="B1269" s="23">
        <v>0.368</v>
      </c>
      <c r="C1269" s="10"/>
      <c r="D1269" s="12">
        <v>0.109</v>
      </c>
    </row>
    <row r="1270">
      <c r="A1270" s="11">
        <v>5.6484375E10</v>
      </c>
      <c r="B1270" s="23">
        <v>0.24</v>
      </c>
      <c r="C1270" s="10"/>
      <c r="D1270" s="12">
        <v>0.025</v>
      </c>
    </row>
    <row r="1271">
      <c r="A1271" s="11">
        <v>5.515236338E9</v>
      </c>
      <c r="B1271" s="23">
        <v>0.52</v>
      </c>
      <c r="C1271" s="10"/>
      <c r="D1271" s="12">
        <v>0.05</v>
      </c>
    </row>
    <row r="1272">
      <c r="A1272" s="11">
        <v>3.116789658E9</v>
      </c>
      <c r="B1272" s="23">
        <v>0.14</v>
      </c>
      <c r="C1272" s="10"/>
      <c r="D1272" s="12">
        <v>0.09</v>
      </c>
    </row>
    <row r="1273">
      <c r="A1273" s="11">
        <v>6.122644015E9</v>
      </c>
      <c r="B1273" s="23">
        <v>0.06</v>
      </c>
      <c r="C1273" s="10"/>
      <c r="D1273" s="12">
        <v>0.066</v>
      </c>
    </row>
    <row r="1274">
      <c r="A1274" s="11">
        <v>3.040718541E9</v>
      </c>
      <c r="B1274" s="23">
        <v>0.314</v>
      </c>
      <c r="C1274" s="10"/>
      <c r="D1274" s="12">
        <v>0.035</v>
      </c>
    </row>
    <row r="1275">
      <c r="A1275" s="11">
        <v>6.731536244E9</v>
      </c>
      <c r="B1275" s="23">
        <v>0.125</v>
      </c>
      <c r="C1275" s="10"/>
      <c r="D1275" s="12">
        <v>0.048</v>
      </c>
    </row>
    <row r="1276">
      <c r="A1276" s="11">
        <v>6.5637107776E10</v>
      </c>
      <c r="B1276" s="23">
        <v>0.116</v>
      </c>
      <c r="C1276" s="10"/>
      <c r="D1276" s="12">
        <v>0.052</v>
      </c>
    </row>
    <row r="1277">
      <c r="A1277" s="11">
        <v>7.095910828E9</v>
      </c>
      <c r="B1277" s="23">
        <v>0.039</v>
      </c>
      <c r="C1277" s="10"/>
      <c r="D1277" s="12">
        <v>0.065</v>
      </c>
    </row>
    <row r="1278">
      <c r="A1278" s="11">
        <v>7.978609422E9</v>
      </c>
      <c r="B1278" s="23">
        <v>0.065</v>
      </c>
      <c r="C1278" s="10"/>
      <c r="D1278" s="12">
        <v>0.072</v>
      </c>
    </row>
    <row r="1279">
      <c r="A1279" s="11">
        <v>3.646727993E9</v>
      </c>
      <c r="B1279" s="23">
        <v>0.11</v>
      </c>
      <c r="C1279" s="10"/>
      <c r="D1279" s="12">
        <v>0.079</v>
      </c>
    </row>
    <row r="1280">
      <c r="A1280" s="11">
        <v>1.45E11</v>
      </c>
      <c r="B1280" s="23">
        <v>0.115</v>
      </c>
      <c r="C1280" s="10"/>
      <c r="D1280" s="12">
        <v>0.057</v>
      </c>
    </row>
    <row r="1281">
      <c r="A1281" s="11">
        <v>3.110327823E9</v>
      </c>
      <c r="B1281" s="23">
        <v>0.078</v>
      </c>
      <c r="C1281" s="10"/>
      <c r="D1281" s="12">
        <v>0.1</v>
      </c>
    </row>
    <row r="1282">
      <c r="A1282" s="11">
        <v>1.35181862E8</v>
      </c>
      <c r="B1282" s="23">
        <v>0.072</v>
      </c>
      <c r="C1282" s="10"/>
      <c r="D1282" s="12">
        <v>0.078</v>
      </c>
    </row>
    <row r="1283">
      <c r="A1283" s="11">
        <v>9.358710763E9</v>
      </c>
      <c r="B1283" s="23">
        <v>0.02</v>
      </c>
      <c r="C1283" s="10"/>
      <c r="D1283" s="12">
        <v>0.054</v>
      </c>
    </row>
    <row r="1284">
      <c r="A1284" s="11">
        <v>1.016419769E9</v>
      </c>
      <c r="B1284" s="23">
        <v>0.008</v>
      </c>
      <c r="C1284" s="10"/>
      <c r="D1284" s="12">
        <v>0.038</v>
      </c>
    </row>
    <row r="1285">
      <c r="A1285" s="11">
        <v>1.887429109E9</v>
      </c>
      <c r="B1285" s="23">
        <v>0.04</v>
      </c>
      <c r="C1285" s="10"/>
      <c r="D1285" s="12">
        <v>0.142</v>
      </c>
    </row>
    <row r="1286">
      <c r="A1286" s="8"/>
      <c r="B1286" s="23">
        <v>0.167</v>
      </c>
      <c r="C1286" s="10"/>
      <c r="D1286" s="10" t="str">
        <f>if(AND(#REF!=#REF!,#REF!=#REF!+1,ISBLANK(#REF!)),#REF!,#REF!)</f>
        <v>#REF!</v>
      </c>
    </row>
    <row r="1287">
      <c r="A1287" s="11">
        <v>2.61E11</v>
      </c>
      <c r="B1287" s="23">
        <v>0.017</v>
      </c>
      <c r="C1287" s="10"/>
      <c r="D1287" s="12">
        <v>0.085</v>
      </c>
    </row>
    <row r="1288">
      <c r="A1288" s="8"/>
      <c r="B1288" s="23">
        <v>0.188</v>
      </c>
      <c r="C1288" s="10"/>
      <c r="D1288" s="10" t="str">
        <f>if(AND(#REF!=#REF!,#REF!=#REF!+1,ISBLANK(#REF!)),#REF!,#REF!)</f>
        <v>#REF!</v>
      </c>
    </row>
    <row r="1289">
      <c r="A1289" s="11">
        <v>3.5159250985E10</v>
      </c>
      <c r="B1289" s="23">
        <v>0.021</v>
      </c>
      <c r="C1289" s="10"/>
      <c r="D1289" s="12">
        <v>0.05</v>
      </c>
    </row>
    <row r="1290">
      <c r="A1290" s="11">
        <v>2.947922183E9</v>
      </c>
      <c r="B1290" s="23">
        <v>0.06</v>
      </c>
      <c r="C1290" s="10"/>
      <c r="D1290" s="12">
        <v>0.068</v>
      </c>
    </row>
    <row r="1291">
      <c r="A1291" s="11">
        <v>1.4331231239E10</v>
      </c>
      <c r="B1291" s="27" t="str">
        <f>if(AND(#REF!=#REF!,A1291=A1291+1,ISBLANK(B1292)),B1291,B1292)</f>
        <v>#REF!</v>
      </c>
      <c r="C1291" s="10"/>
      <c r="D1291" s="12">
        <v>0.065</v>
      </c>
    </row>
    <row r="1292">
      <c r="A1292" s="11">
        <v>2.202809211E9</v>
      </c>
      <c r="B1292" s="23">
        <v>0.03</v>
      </c>
      <c r="C1292" s="10"/>
      <c r="D1292" s="12">
        <v>0.064</v>
      </c>
    </row>
    <row r="1293">
      <c r="A1293" s="11">
        <v>3.4378437265E10</v>
      </c>
      <c r="B1293" s="23">
        <v>0.14</v>
      </c>
      <c r="C1293" s="10"/>
      <c r="D1293" s="12">
        <v>0.056</v>
      </c>
    </row>
    <row r="1294">
      <c r="A1294" s="11">
        <v>9.942597753E9</v>
      </c>
      <c r="B1294" s="23">
        <v>0.023</v>
      </c>
      <c r="C1294" s="10"/>
      <c r="D1294" s="12">
        <v>0.096</v>
      </c>
    </row>
    <row r="1295">
      <c r="A1295" s="11">
        <v>1.0702200822E10</v>
      </c>
      <c r="B1295" s="23">
        <v>0.051</v>
      </c>
      <c r="C1295" s="10"/>
      <c r="D1295" s="12">
        <v>0.064</v>
      </c>
    </row>
    <row r="1296">
      <c r="A1296" s="11">
        <v>5.4438965E9</v>
      </c>
      <c r="B1296" s="23">
        <v>0.08</v>
      </c>
      <c r="C1296" s="10"/>
      <c r="D1296" s="10" t="str">
        <f>if(AND(#REF!=#REF!,#REF!=#REF!+1,ISBLANK(#REF!)),#REF!,#REF!)</f>
        <v>#REF!</v>
      </c>
    </row>
    <row r="1297">
      <c r="A1297" s="11">
        <v>7.057597615E9</v>
      </c>
      <c r="B1297" s="23">
        <v>0.006</v>
      </c>
      <c r="C1297" s="10"/>
      <c r="D1297" s="12">
        <v>0.091</v>
      </c>
    </row>
    <row r="1298">
      <c r="A1298" s="11">
        <v>4.900436759E9</v>
      </c>
      <c r="B1298" s="23">
        <v>0.01</v>
      </c>
      <c r="C1298" s="10"/>
      <c r="D1298" s="12">
        <v>0.053</v>
      </c>
    </row>
    <row r="1299">
      <c r="A1299" s="11">
        <v>1.3245421881E10</v>
      </c>
      <c r="B1299" s="23">
        <v>0.031</v>
      </c>
      <c r="C1299" s="10"/>
      <c r="D1299" s="12">
        <v>0.079</v>
      </c>
    </row>
    <row r="1300">
      <c r="A1300" s="11">
        <v>6.0277560976E10</v>
      </c>
      <c r="B1300" s="23">
        <v>0.006</v>
      </c>
      <c r="C1300" s="10"/>
      <c r="D1300" s="12">
        <v>0.032</v>
      </c>
    </row>
    <row r="1301">
      <c r="A1301" s="11">
        <v>8.18869146E8</v>
      </c>
      <c r="B1301" s="23">
        <v>0.025</v>
      </c>
      <c r="C1301" s="10"/>
      <c r="D1301" s="12">
        <v>0.043</v>
      </c>
    </row>
    <row r="1302">
      <c r="A1302" s="11">
        <v>9.53140283E9</v>
      </c>
      <c r="B1302" s="23">
        <v>0.043</v>
      </c>
      <c r="C1302" s="10"/>
      <c r="D1302" s="12">
        <v>0.026</v>
      </c>
    </row>
    <row r="1303">
      <c r="A1303" s="11">
        <v>6.293046162E9</v>
      </c>
      <c r="B1303" s="23">
        <v>0.05</v>
      </c>
      <c r="C1303" s="10"/>
      <c r="D1303" s="12">
        <v>0.069</v>
      </c>
    </row>
    <row r="1304">
      <c r="A1304" s="11">
        <v>2.26E12</v>
      </c>
      <c r="B1304" s="23">
        <v>0.16</v>
      </c>
      <c r="C1304" s="10"/>
      <c r="D1304" s="12">
        <v>0.047</v>
      </c>
    </row>
    <row r="1305">
      <c r="A1305" s="11">
        <v>7.761900179E9</v>
      </c>
      <c r="B1305" s="23">
        <v>0.042</v>
      </c>
      <c r="C1305" s="10"/>
      <c r="D1305" s="12">
        <v>0.084</v>
      </c>
    </row>
    <row r="1306">
      <c r="A1306" s="11">
        <v>1.94E11</v>
      </c>
      <c r="B1306" s="23">
        <v>0.023</v>
      </c>
      <c r="C1306" s="10"/>
      <c r="D1306" s="10" t="str">
        <f>if(AND(#REF!=#REF!,#REF!=#REF!+1,ISBLANK(#REF!)),#REF!,#REF!)</f>
        <v>#REF!</v>
      </c>
    </row>
    <row r="1307">
      <c r="A1307" s="11">
        <v>9.49E11</v>
      </c>
      <c r="B1307" s="23">
        <v>0.029</v>
      </c>
      <c r="C1307" s="10"/>
      <c r="D1307" s="12">
        <v>0.04</v>
      </c>
    </row>
    <row r="1308">
      <c r="A1308" s="11">
        <v>3.65E11</v>
      </c>
      <c r="B1308" s="23">
        <v>0.24</v>
      </c>
      <c r="C1308" s="10"/>
      <c r="D1308" s="12">
        <v>0.029</v>
      </c>
    </row>
    <row r="1309">
      <c r="A1309" s="11">
        <v>4.36E12</v>
      </c>
      <c r="B1309" s="23">
        <v>0.1</v>
      </c>
      <c r="C1309" s="10"/>
      <c r="D1309" s="12">
        <v>0.082</v>
      </c>
    </row>
    <row r="1310">
      <c r="A1310" s="11">
        <v>8.1003864916E10</v>
      </c>
      <c r="B1310" s="23">
        <v>0.024</v>
      </c>
      <c r="C1310" s="10"/>
      <c r="D1310" s="12">
        <v>0.039</v>
      </c>
    </row>
    <row r="1311">
      <c r="A1311" s="11">
        <v>2.834168889E9</v>
      </c>
      <c r="B1311" s="23">
        <v>0.092</v>
      </c>
      <c r="C1311" s="10"/>
      <c r="D1311" s="12">
        <v>0.067</v>
      </c>
    </row>
    <row r="1312">
      <c r="A1312" s="11">
        <v>3.452895836E9</v>
      </c>
      <c r="B1312" s="23">
        <v>0.007</v>
      </c>
      <c r="C1312" s="10"/>
      <c r="D1312" s="12">
        <v>0.043</v>
      </c>
    </row>
    <row r="1313">
      <c r="A1313" s="11">
        <v>1.4568709574E10</v>
      </c>
      <c r="B1313" s="23">
        <v>0.01</v>
      </c>
      <c r="C1313" s="10"/>
      <c r="D1313" s="10" t="str">
        <f>if(AND(#REF!=#REF!,#REF!=#REF!+1,ISBLANK(#REF!)),#REF!,#REF!)</f>
        <v>#REF!</v>
      </c>
    </row>
    <row r="1314">
      <c r="A1314" s="11">
        <v>1.63E11</v>
      </c>
      <c r="B1314" s="27" t="str">
        <f>if(AND(#REF!=#REF!,A1314=A1314+1,ISBLANK(B1315)),B1314,B1315)</f>
        <v>#REF!</v>
      </c>
      <c r="C1314" s="10"/>
      <c r="D1314" s="12">
        <v>0.036</v>
      </c>
    </row>
    <row r="1315">
      <c r="A1315" s="11">
        <v>1.303375806E9</v>
      </c>
      <c r="B1315" s="23">
        <v>0.125</v>
      </c>
      <c r="C1315" s="10"/>
      <c r="D1315" s="12">
        <v>0.067</v>
      </c>
    </row>
    <row r="1316">
      <c r="A1316" s="11">
        <v>3.414053251E9</v>
      </c>
      <c r="B1316" s="23">
        <v>0.1</v>
      </c>
      <c r="C1316" s="10"/>
      <c r="D1316" s="12">
        <v>0.054</v>
      </c>
    </row>
    <row r="1317">
      <c r="A1317" s="8"/>
      <c r="B1317" s="23">
        <v>0.017</v>
      </c>
      <c r="C1317" s="10"/>
      <c r="D1317" s="12">
        <v>0.02</v>
      </c>
    </row>
    <row r="1318">
      <c r="A1318" s="11">
        <v>9.043715356E9</v>
      </c>
      <c r="B1318" s="23">
        <v>0.019</v>
      </c>
      <c r="C1318" s="10"/>
      <c r="D1318" s="12">
        <v>0.056</v>
      </c>
    </row>
    <row r="1319">
      <c r="A1319" s="8"/>
      <c r="B1319" s="23">
        <v>0.008</v>
      </c>
      <c r="C1319" s="10"/>
      <c r="D1319" s="10" t="str">
        <f>if(AND(#REF!=#REF!,#REF!=#REF!+1,ISBLANK(#REF!)),#REF!,#REF!)</f>
        <v>#REF!</v>
      </c>
    </row>
    <row r="1320">
      <c r="A1320" s="11">
        <v>1.37E11</v>
      </c>
      <c r="B1320" s="23">
        <v>0.35</v>
      </c>
      <c r="C1320" s="10"/>
      <c r="D1320" s="12">
        <v>0.037</v>
      </c>
    </row>
    <row r="1321">
      <c r="A1321" s="11">
        <v>1.22E11</v>
      </c>
      <c r="B1321" s="23">
        <v>0.432</v>
      </c>
      <c r="C1321" s="10"/>
      <c r="D1321" s="12">
        <v>0.04</v>
      </c>
    </row>
    <row r="1322">
      <c r="A1322" s="11">
        <v>1.48E11</v>
      </c>
      <c r="B1322" s="23">
        <v>0.391</v>
      </c>
      <c r="C1322" s="10"/>
      <c r="D1322" s="12">
        <v>0.037</v>
      </c>
    </row>
    <row r="1323">
      <c r="A1323" s="11">
        <v>1.01E12</v>
      </c>
      <c r="B1323" s="23">
        <v>0.34</v>
      </c>
      <c r="C1323" s="10"/>
      <c r="D1323" s="12">
        <v>0.061</v>
      </c>
    </row>
    <row r="1324">
      <c r="A1324" s="11">
        <v>2.8267410543E10</v>
      </c>
      <c r="B1324" s="23">
        <v>0.461</v>
      </c>
      <c r="C1324" s="10"/>
      <c r="D1324" s="12">
        <v>0.04</v>
      </c>
    </row>
    <row r="1325">
      <c r="A1325" s="11">
        <v>2.830236054E9</v>
      </c>
      <c r="B1325" s="23">
        <v>0.14</v>
      </c>
      <c r="C1325" s="10"/>
      <c r="D1325" s="12">
        <v>0.048</v>
      </c>
    </row>
    <row r="1326">
      <c r="A1326" s="11">
        <v>2.07E11</v>
      </c>
      <c r="B1326" s="23">
        <v>0.08</v>
      </c>
      <c r="C1326" s="10"/>
      <c r="D1326" s="12">
        <v>0.035</v>
      </c>
    </row>
    <row r="1327">
      <c r="A1327" s="11">
        <v>4.626E8</v>
      </c>
      <c r="B1327" s="23">
        <v>0.398</v>
      </c>
      <c r="C1327" s="10"/>
      <c r="D1327" s="12">
        <v>0.106</v>
      </c>
    </row>
    <row r="1328">
      <c r="A1328" s="11">
        <v>1.0277598152E10</v>
      </c>
      <c r="B1328" s="23">
        <v>0.14</v>
      </c>
      <c r="C1328" s="10"/>
      <c r="D1328" s="12">
        <v>0.022</v>
      </c>
    </row>
    <row r="1329">
      <c r="A1329" s="11">
        <v>1.7030896203E10</v>
      </c>
      <c r="B1329" s="23">
        <v>0.12</v>
      </c>
      <c r="C1329" s="10"/>
      <c r="D1329" s="12">
        <v>0.055</v>
      </c>
    </row>
    <row r="1330">
      <c r="A1330" s="11">
        <v>6.6371664817E10</v>
      </c>
      <c r="B1330" s="23">
        <v>0.042</v>
      </c>
      <c r="C1330" s="10"/>
      <c r="D1330" s="12">
        <v>0.065</v>
      </c>
    </row>
    <row r="1331">
      <c r="A1331" s="11">
        <v>9.132562332E9</v>
      </c>
      <c r="B1331" s="23">
        <v>0.07</v>
      </c>
      <c r="C1331" s="10"/>
      <c r="D1331" s="12">
        <v>0.06</v>
      </c>
    </row>
    <row r="1332">
      <c r="A1332" s="11">
        <v>2.539759286E9</v>
      </c>
      <c r="B1332" s="23">
        <v>0.181</v>
      </c>
      <c r="C1332" s="10"/>
      <c r="D1332" s="12">
        <v>0.058</v>
      </c>
    </row>
    <row r="1333">
      <c r="A1333" s="11">
        <v>3.05E11</v>
      </c>
      <c r="B1333" s="23">
        <v>0.157</v>
      </c>
      <c r="C1333" s="10"/>
      <c r="D1333" s="12">
        <v>0.104</v>
      </c>
    </row>
    <row r="1334">
      <c r="A1334" s="11">
        <v>3.0210091837E10</v>
      </c>
      <c r="B1334" s="23">
        <v>0.141</v>
      </c>
      <c r="C1334" s="10"/>
      <c r="D1334" s="12">
        <v>0.069</v>
      </c>
    </row>
    <row r="1335">
      <c r="A1335" s="11">
        <v>3.77E11</v>
      </c>
      <c r="B1335" s="23">
        <v>0.08</v>
      </c>
      <c r="C1335" s="10"/>
      <c r="D1335" s="12">
        <v>0.1</v>
      </c>
    </row>
    <row r="1336">
      <c r="A1336" s="11">
        <v>1.0948051122E10</v>
      </c>
      <c r="B1336" s="23">
        <v>0.173</v>
      </c>
      <c r="C1336" s="10"/>
      <c r="D1336" s="12">
        <v>0.087</v>
      </c>
    </row>
    <row r="1337">
      <c r="A1337" s="11">
        <v>2.889508354E10</v>
      </c>
      <c r="B1337" s="23">
        <v>0.011</v>
      </c>
      <c r="C1337" s="10"/>
      <c r="D1337" s="12">
        <v>0.073</v>
      </c>
    </row>
    <row r="1338">
      <c r="A1338" s="11">
        <v>4.9855078905E10</v>
      </c>
      <c r="B1338" s="23">
        <v>0.022</v>
      </c>
      <c r="C1338" s="10"/>
      <c r="D1338" s="12">
        <v>0.07</v>
      </c>
    </row>
    <row r="1339">
      <c r="A1339" s="11">
        <v>1.843576591E10</v>
      </c>
      <c r="B1339" s="23">
        <v>0.045</v>
      </c>
      <c r="C1339" s="10"/>
      <c r="D1339" s="12">
        <v>0.063</v>
      </c>
    </row>
    <row r="1340">
      <c r="A1340" s="11">
        <v>1.48E11</v>
      </c>
      <c r="B1340" s="23">
        <v>0.019</v>
      </c>
      <c r="C1340" s="10"/>
      <c r="D1340" s="12">
        <v>0.067</v>
      </c>
    </row>
    <row r="1341">
      <c r="A1341" s="11">
        <v>2.74E11</v>
      </c>
      <c r="B1341" s="23">
        <v>0.115</v>
      </c>
      <c r="C1341" s="10"/>
      <c r="D1341" s="12">
        <v>0.099</v>
      </c>
    </row>
    <row r="1342">
      <c r="A1342" s="11">
        <v>1.679849886E10</v>
      </c>
      <c r="B1342" s="23">
        <v>0.055</v>
      </c>
      <c r="C1342" s="10"/>
      <c r="D1342" s="12">
        <v>0.05</v>
      </c>
    </row>
    <row r="1343">
      <c r="A1343" s="11">
        <v>1.970135199E9</v>
      </c>
      <c r="B1343" s="23">
        <v>0.28</v>
      </c>
      <c r="C1343" s="10"/>
      <c r="D1343" s="10">
        <f>if(AND(A550=A551,B550=B550+1,ISBLANK(D551)),D550,D551)</f>
        <v>0.038</v>
      </c>
    </row>
    <row r="1344">
      <c r="A1344" s="11">
        <v>2.08E11</v>
      </c>
      <c r="B1344" s="23">
        <v>0.07</v>
      </c>
      <c r="C1344" s="10"/>
      <c r="D1344" s="12">
        <v>0.083</v>
      </c>
    </row>
    <row r="1345">
      <c r="A1345" s="11">
        <v>2.26E12</v>
      </c>
      <c r="B1345" s="23">
        <v>0.202</v>
      </c>
      <c r="C1345" s="10"/>
      <c r="D1345" s="12">
        <v>0.11</v>
      </c>
    </row>
    <row r="1346">
      <c r="A1346" s="11">
        <v>2.9E12</v>
      </c>
      <c r="B1346" s="23">
        <v>0.022</v>
      </c>
      <c r="C1346" s="10"/>
      <c r="D1346" s="12">
        <v>0.106</v>
      </c>
    </row>
    <row r="1347">
      <c r="A1347" s="11">
        <v>2.62E11</v>
      </c>
      <c r="B1347" s="27" t="str">
        <f>if(AND(#REF!=#REF!,A1347=A1347+1,ISBLANK(B1348)),B1347,B1348)</f>
        <v>#REF!</v>
      </c>
      <c r="C1347" s="10"/>
      <c r="D1347" s="12">
        <v>0.097</v>
      </c>
    </row>
    <row r="1348">
      <c r="A1348" s="11">
        <v>1.13E11</v>
      </c>
      <c r="B1348" s="23">
        <v>0.035</v>
      </c>
      <c r="C1348" s="10"/>
      <c r="D1348" s="12">
        <v>0.083</v>
      </c>
    </row>
    <row r="1349">
      <c r="A1349" s="11">
        <v>1.6651492784E10</v>
      </c>
      <c r="B1349" s="23">
        <v>0.041</v>
      </c>
      <c r="C1349" s="10"/>
      <c r="D1349" s="12">
        <v>0.094</v>
      </c>
    </row>
    <row r="1350">
      <c r="A1350" s="11">
        <v>2.23E11</v>
      </c>
      <c r="B1350" s="23">
        <v>0.03</v>
      </c>
      <c r="C1350" s="10"/>
      <c r="D1350" s="12">
        <v>0.075</v>
      </c>
    </row>
    <row r="1351">
      <c r="A1351" s="11">
        <v>3.437450712E9</v>
      </c>
      <c r="B1351" s="23">
        <v>0.009</v>
      </c>
      <c r="C1351" s="10"/>
      <c r="D1351" s="10">
        <f>if(AND(A194=A195,B194=B194+1,ISBLANK(D195)),D194,D195)</f>
        <v>0.081</v>
      </c>
    </row>
    <row r="1352">
      <c r="A1352" s="11">
        <v>1.87E12</v>
      </c>
      <c r="B1352" s="23">
        <v>0.027</v>
      </c>
      <c r="C1352" s="10"/>
      <c r="D1352" s="12">
        <v>0.088</v>
      </c>
    </row>
    <row r="1353">
      <c r="A1353" s="11">
        <v>3.918176308E9</v>
      </c>
      <c r="B1353" s="23">
        <v>0.05</v>
      </c>
      <c r="C1353" s="10"/>
      <c r="D1353" s="13">
        <f>if(AND(A79=A80,B79=B79+1,ISBLANK(D80)),D79,D80)</f>
        <v>0.027</v>
      </c>
    </row>
    <row r="1354">
      <c r="A1354" s="11">
        <v>1.9935046397E10</v>
      </c>
      <c r="B1354" s="23">
        <v>0.013</v>
      </c>
      <c r="C1354" s="10"/>
      <c r="D1354" s="12">
        <v>0.068</v>
      </c>
    </row>
    <row r="1355">
      <c r="A1355" s="11">
        <v>3.988775844E9</v>
      </c>
      <c r="B1355" s="23">
        <v>0.056</v>
      </c>
      <c r="C1355" s="10"/>
      <c r="D1355" s="10" t="str">
        <f>if(AND(#REF!=#REF!,#REF!=#REF!+1,ISBLANK(#REF!)),#REF!,#REF!)</f>
        <v>#REF!</v>
      </c>
    </row>
    <row r="1356">
      <c r="A1356" s="11">
        <v>3.0246361657E10</v>
      </c>
      <c r="B1356" s="23">
        <v>0.007</v>
      </c>
      <c r="C1356" s="10"/>
      <c r="D1356" s="12">
        <v>0.062</v>
      </c>
    </row>
    <row r="1357">
      <c r="A1357" s="11">
        <v>4.2544677906E10</v>
      </c>
      <c r="B1357" s="23">
        <v>0.175</v>
      </c>
      <c r="C1357" s="10"/>
      <c r="D1357" s="12">
        <v>0.077</v>
      </c>
    </row>
    <row r="1358">
      <c r="A1358" s="11">
        <v>6.39012359E9</v>
      </c>
      <c r="B1358" s="23">
        <v>0.043</v>
      </c>
      <c r="C1358" s="10"/>
      <c r="D1358" s="12">
        <v>0.09</v>
      </c>
    </row>
    <row r="1359">
      <c r="A1359" s="11">
        <v>3.408454198E9</v>
      </c>
      <c r="B1359" s="23">
        <v>0.033</v>
      </c>
      <c r="C1359" s="10"/>
      <c r="D1359" s="12">
        <v>0.106</v>
      </c>
    </row>
    <row r="1360">
      <c r="A1360" s="11">
        <v>4.663488363E9</v>
      </c>
      <c r="B1360" s="23">
        <v>0.035</v>
      </c>
      <c r="C1360" s="10"/>
      <c r="D1360" s="12">
        <v>0.038</v>
      </c>
    </row>
    <row r="1361">
      <c r="A1361" s="11">
        <v>2.696020575E9</v>
      </c>
      <c r="B1361" s="23">
        <v>0.284</v>
      </c>
      <c r="C1361" s="10"/>
      <c r="D1361" s="12">
        <v>0.082</v>
      </c>
    </row>
    <row r="1362">
      <c r="A1362" s="11">
        <v>6.78E11</v>
      </c>
      <c r="B1362" s="23">
        <v>0.03</v>
      </c>
      <c r="C1362" s="10"/>
      <c r="D1362" s="12">
        <v>0.107</v>
      </c>
    </row>
    <row r="1363">
      <c r="A1363" s="11">
        <v>6.5605469E9</v>
      </c>
      <c r="B1363" s="23">
        <v>0.115</v>
      </c>
      <c r="C1363" s="10"/>
      <c r="D1363" s="12">
        <v>0.078</v>
      </c>
    </row>
    <row r="1364">
      <c r="A1364" s="11">
        <v>3.4E11</v>
      </c>
      <c r="B1364" s="23">
        <v>0.109</v>
      </c>
      <c r="C1364" s="10"/>
      <c r="D1364" s="12">
        <v>0.092</v>
      </c>
    </row>
    <row r="1365">
      <c r="A1365" s="11">
        <v>3.42E11</v>
      </c>
      <c r="B1365" s="23">
        <v>0.012</v>
      </c>
      <c r="C1365" s="10"/>
      <c r="D1365" s="12">
        <v>0.062</v>
      </c>
    </row>
    <row r="1366">
      <c r="A1366" s="11">
        <v>2.02E11</v>
      </c>
      <c r="B1366" s="23">
        <v>0.13</v>
      </c>
      <c r="C1366" s="10"/>
      <c r="D1366" s="12">
        <v>0.1</v>
      </c>
    </row>
    <row r="1367">
      <c r="A1367" s="11">
        <v>1.23E11</v>
      </c>
      <c r="B1367" s="23">
        <v>0.011</v>
      </c>
      <c r="C1367" s="10"/>
      <c r="D1367" s="12">
        <v>0.051</v>
      </c>
    </row>
    <row r="1368">
      <c r="A1368" s="11">
        <v>9.9E11</v>
      </c>
      <c r="B1368" s="23">
        <v>0.013</v>
      </c>
      <c r="C1368" s="10"/>
      <c r="D1368" s="12">
        <v>0.053</v>
      </c>
    </row>
    <row r="1369">
      <c r="A1369" s="11">
        <v>1.469075398E9</v>
      </c>
      <c r="B1369" s="23">
        <v>0.148</v>
      </c>
      <c r="C1369" s="10"/>
      <c r="D1369" s="12">
        <v>0.051</v>
      </c>
    </row>
    <row r="1370">
      <c r="A1370" s="11">
        <v>2.9221081587E10</v>
      </c>
      <c r="B1370" s="23">
        <v>0.019</v>
      </c>
      <c r="C1370" s="10"/>
      <c r="D1370" s="12">
        <v>0.094</v>
      </c>
    </row>
    <row r="1371">
      <c r="A1371" s="11">
        <v>6.9002095095E10</v>
      </c>
      <c r="B1371" s="23">
        <v>0.02</v>
      </c>
      <c r="C1371" s="10"/>
      <c r="D1371" s="12">
        <v>0.073</v>
      </c>
    </row>
    <row r="1372">
      <c r="A1372" s="11">
        <v>3.89451465E10</v>
      </c>
      <c r="B1372" s="23">
        <v>0.013</v>
      </c>
      <c r="C1372" s="10"/>
      <c r="D1372" s="12">
        <v>0.083</v>
      </c>
    </row>
    <row r="1373">
      <c r="A1373" s="11">
        <v>1.24E12</v>
      </c>
      <c r="B1373" s="23">
        <v>0.354</v>
      </c>
      <c r="C1373" s="10"/>
      <c r="D1373" s="12">
        <v>0.084</v>
      </c>
    </row>
    <row r="1374">
      <c r="A1374" s="11">
        <v>3.99E11</v>
      </c>
      <c r="B1374" s="23">
        <v>0.471</v>
      </c>
      <c r="C1374" s="10"/>
      <c r="D1374" s="12">
        <v>0.089</v>
      </c>
    </row>
    <row r="1375">
      <c r="A1375" s="11">
        <v>4.05E11</v>
      </c>
      <c r="B1375" s="23">
        <v>0.414</v>
      </c>
      <c r="C1375" s="10"/>
      <c r="D1375" s="12">
        <v>0.104</v>
      </c>
    </row>
    <row r="1376">
      <c r="A1376" s="11">
        <v>5.31E11</v>
      </c>
      <c r="B1376" s="23">
        <v>0.41</v>
      </c>
      <c r="C1376" s="10"/>
      <c r="D1376" s="12">
        <v>0.058</v>
      </c>
    </row>
    <row r="1377">
      <c r="A1377" s="11">
        <v>1.08E11</v>
      </c>
      <c r="B1377" s="27" t="str">
        <f>if(AND(#REF!=#REF!,A1377=A1377+1,ISBLANK(B1378)),B1377,B1378)</f>
        <v>#REF!</v>
      </c>
      <c r="C1377" s="10"/>
      <c r="D1377" s="12">
        <v>0.064</v>
      </c>
    </row>
    <row r="1378">
      <c r="A1378" s="11">
        <v>2.48E12</v>
      </c>
      <c r="B1378" s="23">
        <v>0.554</v>
      </c>
      <c r="C1378" s="10"/>
      <c r="D1378" s="12">
        <v>0.084</v>
      </c>
    </row>
    <row r="1379">
      <c r="A1379" s="11">
        <v>1.5969151306E10</v>
      </c>
      <c r="B1379" s="23">
        <v>0.115</v>
      </c>
      <c r="C1379" s="10"/>
      <c r="D1379" s="12">
        <v>0.037</v>
      </c>
    </row>
    <row r="1380">
      <c r="A1380" s="11">
        <v>2.23E11</v>
      </c>
      <c r="B1380" s="23">
        <v>0.44</v>
      </c>
      <c r="C1380" s="10"/>
      <c r="D1380" s="12">
        <v>0.051</v>
      </c>
    </row>
    <row r="1381">
      <c r="A1381" s="11">
        <v>6.5141035028E10</v>
      </c>
      <c r="B1381" s="23">
        <v>0.152</v>
      </c>
      <c r="C1381" s="10"/>
      <c r="D1381" s="12">
        <v>0.03</v>
      </c>
    </row>
    <row r="1382">
      <c r="A1382" s="11">
        <v>1.51E11</v>
      </c>
      <c r="B1382" s="23">
        <v>0.129</v>
      </c>
      <c r="C1382" s="10"/>
      <c r="D1382" s="12">
        <v>0.074</v>
      </c>
    </row>
    <row r="1383">
      <c r="A1383" s="11">
        <v>1.505693719E10</v>
      </c>
      <c r="B1383" s="23">
        <v>0.046</v>
      </c>
      <c r="C1383" s="10"/>
      <c r="D1383" s="12">
        <v>0.081</v>
      </c>
    </row>
    <row r="1384">
      <c r="A1384" s="11">
        <v>1.02E11</v>
      </c>
      <c r="B1384" s="23">
        <v>0.083</v>
      </c>
      <c r="C1384" s="10"/>
      <c r="D1384" s="12">
        <v>0.022</v>
      </c>
    </row>
    <row r="1385">
      <c r="A1385" s="11">
        <v>2.1796351575E10</v>
      </c>
      <c r="B1385" s="23">
        <v>0.208</v>
      </c>
      <c r="C1385" s="10"/>
      <c r="D1385" s="12">
        <v>0.081</v>
      </c>
    </row>
    <row r="1386">
      <c r="A1386" s="11">
        <v>3.6803641389E10</v>
      </c>
      <c r="B1386" s="23">
        <v>0.123</v>
      </c>
      <c r="C1386" s="10"/>
      <c r="D1386" s="12">
        <v>0.023</v>
      </c>
    </row>
    <row r="1387">
      <c r="A1387" s="11">
        <v>6.0882141103E10</v>
      </c>
      <c r="B1387" s="23">
        <v>0.171</v>
      </c>
      <c r="C1387" s="10"/>
      <c r="D1387" s="12">
        <v>0.026</v>
      </c>
    </row>
    <row r="1388">
      <c r="A1388" s="11">
        <v>3.77E11</v>
      </c>
      <c r="B1388" s="23">
        <v>0.086</v>
      </c>
      <c r="C1388" s="10"/>
      <c r="D1388" s="12">
        <v>0.037</v>
      </c>
    </row>
    <row r="1389">
      <c r="A1389" s="11">
        <v>3.3332844575E10</v>
      </c>
      <c r="B1389" s="23">
        <v>0.03</v>
      </c>
      <c r="C1389" s="10"/>
      <c r="D1389" s="12">
        <v>0.038</v>
      </c>
    </row>
    <row r="1390">
      <c r="A1390" s="11">
        <v>2.22E11</v>
      </c>
      <c r="B1390" s="23">
        <v>0.054</v>
      </c>
      <c r="C1390" s="10"/>
      <c r="D1390" s="12">
        <v>0.023</v>
      </c>
    </row>
    <row r="1391">
      <c r="A1391" s="11">
        <v>1.9081726103E10</v>
      </c>
      <c r="B1391" s="23">
        <v>0.21</v>
      </c>
      <c r="C1391" s="10"/>
      <c r="D1391" s="12">
        <v>0.048</v>
      </c>
    </row>
    <row r="1392">
      <c r="A1392" s="8"/>
      <c r="B1392" s="23">
        <v>0.015</v>
      </c>
      <c r="C1392" s="10"/>
      <c r="D1392" s="10">
        <f>if(AND(A1353=A1354,B1353=B1353+1,ISBLANK(D1354)),D1353,D1354)</f>
        <v>0.068</v>
      </c>
    </row>
    <row r="1393">
      <c r="A1393" s="11">
        <v>6.94E11</v>
      </c>
      <c r="B1393" s="23">
        <v>0.021</v>
      </c>
      <c r="C1393" s="10"/>
      <c r="D1393" s="12">
        <v>0.085</v>
      </c>
    </row>
    <row r="1394">
      <c r="A1394" s="11">
        <v>3.103099942E9</v>
      </c>
      <c r="B1394" s="23">
        <v>0.216</v>
      </c>
      <c r="C1394" s="10"/>
      <c r="D1394" s="12">
        <v>0.038</v>
      </c>
    </row>
    <row r="1395">
      <c r="A1395" s="8"/>
      <c r="B1395" s="23">
        <v>0.139</v>
      </c>
      <c r="C1395" s="10"/>
      <c r="D1395" s="10">
        <f>if(AND(A550=A551,B550=B550+1,ISBLANK(D551)),D550,D551)</f>
        <v>0.038</v>
      </c>
    </row>
    <row r="1396">
      <c r="A1396" s="8"/>
      <c r="B1396" s="23">
        <v>0.038</v>
      </c>
      <c r="C1396" s="10"/>
      <c r="D1396" s="10">
        <f>if(AND(A434=A435,B434=B434+1,ISBLANK(D435)),D434,D435)</f>
        <v>0.038</v>
      </c>
    </row>
    <row r="1397">
      <c r="A1397" s="11">
        <v>1.04668675E8</v>
      </c>
      <c r="B1397" s="23">
        <v>0.06</v>
      </c>
      <c r="C1397" s="10"/>
      <c r="D1397" s="12">
        <v>0.11</v>
      </c>
    </row>
    <row r="1398">
      <c r="A1398" s="11">
        <v>1.43352031E8</v>
      </c>
      <c r="B1398" s="23">
        <v>0.321</v>
      </c>
      <c r="C1398" s="10"/>
      <c r="D1398" s="12">
        <v>0.196</v>
      </c>
    </row>
    <row r="1399">
      <c r="A1399" s="11">
        <v>2.52991205E8</v>
      </c>
      <c r="B1399" s="23">
        <v>0.08</v>
      </c>
      <c r="C1399" s="10"/>
      <c r="D1399" s="12">
        <v>0.119</v>
      </c>
    </row>
    <row r="1400">
      <c r="A1400" s="8"/>
      <c r="B1400" s="23">
        <v>0.013</v>
      </c>
      <c r="C1400" s="10"/>
      <c r="D1400" s="10" t="str">
        <f>if(AND(#REF!=#REF!,#REF!=#REF!+1,ISBLANK(#REF!)),#REF!,#REF!)</f>
        <v>#REF!</v>
      </c>
    </row>
    <row r="1401">
      <c r="A1401" s="11">
        <v>1.1E11</v>
      </c>
      <c r="B1401" s="23">
        <v>0.024</v>
      </c>
      <c r="C1401" s="10"/>
      <c r="D1401" s="12">
        <v>0.088</v>
      </c>
    </row>
    <row r="1402">
      <c r="A1402" s="11">
        <v>5.598700444E9</v>
      </c>
      <c r="B1402" s="27" t="str">
        <f>if(AND(#REF!=#REF!,A1402=A1402+1,ISBLANK(B1403)),B1402,B1403)</f>
        <v>#REF!</v>
      </c>
      <c r="C1402" s="10"/>
      <c r="D1402" s="12">
        <v>0.035</v>
      </c>
    </row>
    <row r="1403">
      <c r="A1403" s="11">
        <v>4.530829E8</v>
      </c>
      <c r="B1403" s="23">
        <v>0.015</v>
      </c>
      <c r="C1403" s="10"/>
      <c r="D1403" s="12">
        <v>0.052</v>
      </c>
    </row>
    <row r="1404">
      <c r="A1404" s="11">
        <v>4.56735445E8</v>
      </c>
      <c r="B1404" s="23">
        <v>0.04</v>
      </c>
      <c r="C1404" s="10"/>
      <c r="D1404" s="12">
        <v>0.067</v>
      </c>
    </row>
    <row r="1405">
      <c r="A1405" s="11">
        <v>2.95998379E8</v>
      </c>
      <c r="B1405" s="23">
        <v>0.045</v>
      </c>
      <c r="C1405" s="10"/>
      <c r="D1405" s="12">
        <v>0.055</v>
      </c>
    </row>
    <row r="1406">
      <c r="A1406" s="11">
        <v>4.37072934E8</v>
      </c>
      <c r="B1406" s="23">
        <v>0.008</v>
      </c>
      <c r="C1406" s="10"/>
      <c r="D1406" s="12">
        <v>0.031</v>
      </c>
    </row>
    <row r="1407">
      <c r="A1407" s="11">
        <v>1.001970945E9</v>
      </c>
      <c r="B1407" s="23">
        <v>0.029</v>
      </c>
      <c r="C1407" s="10"/>
      <c r="D1407" s="12">
        <v>0.045</v>
      </c>
    </row>
    <row r="1408">
      <c r="A1408" s="11">
        <v>2.23E11</v>
      </c>
      <c r="B1408" s="23">
        <v>0.057</v>
      </c>
      <c r="C1408" s="10"/>
      <c r="D1408" s="12">
        <v>0.083</v>
      </c>
    </row>
    <row r="1409">
      <c r="A1409" s="11">
        <v>2.331005587E9</v>
      </c>
      <c r="B1409" s="23">
        <v>0.061</v>
      </c>
      <c r="C1409" s="10"/>
      <c r="D1409" s="10">
        <f>if(AND(A1292=A1293,B1292=B1292+1,ISBLANK(D1293)),D1292,D1293)</f>
        <v>0.056</v>
      </c>
    </row>
    <row r="1410">
      <c r="A1410" s="11">
        <v>7.706222E9</v>
      </c>
      <c r="B1410" s="23">
        <v>0.192</v>
      </c>
      <c r="C1410" s="10"/>
      <c r="D1410" s="12">
        <v>0.06</v>
      </c>
    </row>
    <row r="1411">
      <c r="A1411" s="11">
        <v>3.8915E9</v>
      </c>
      <c r="B1411" s="23">
        <v>0.048</v>
      </c>
      <c r="C1411" s="10"/>
      <c r="D1411" s="12">
        <v>0.07</v>
      </c>
    </row>
    <row r="1412">
      <c r="A1412" s="11">
        <v>1.1142E9</v>
      </c>
      <c r="B1412" s="23">
        <v>0.044</v>
      </c>
      <c r="C1412" s="10"/>
      <c r="D1412" s="12">
        <v>0.044</v>
      </c>
    </row>
    <row r="1413">
      <c r="A1413" s="11">
        <v>4.868136E9</v>
      </c>
      <c r="B1413" s="23">
        <v>0.04</v>
      </c>
      <c r="C1413" s="10"/>
      <c r="D1413" s="10">
        <f>if(AND(A1140=A1141,B1140=B1140+1,ISBLANK(D1141)),D1140,D1141)</f>
        <v>0.084</v>
      </c>
    </row>
    <row r="1414">
      <c r="A1414" s="11">
        <v>9.549196256E9</v>
      </c>
      <c r="B1414" s="23">
        <v>0.037</v>
      </c>
      <c r="C1414" s="10"/>
      <c r="D1414" s="12">
        <v>0.056</v>
      </c>
    </row>
    <row r="1415">
      <c r="A1415" s="11">
        <v>8.82E11</v>
      </c>
      <c r="B1415" s="23">
        <v>0.328</v>
      </c>
      <c r="C1415" s="10"/>
      <c r="D1415" s="12">
        <v>0.082</v>
      </c>
    </row>
    <row r="1416">
      <c r="A1416" s="11">
        <v>1.16E12</v>
      </c>
      <c r="B1416" s="23">
        <v>0.017</v>
      </c>
      <c r="C1416" s="10"/>
      <c r="D1416" s="12">
        <v>0.098</v>
      </c>
    </row>
    <row r="1417">
      <c r="A1417" s="8"/>
      <c r="B1417" s="23">
        <v>0.135</v>
      </c>
      <c r="C1417" s="10"/>
      <c r="D1417" s="10">
        <f>if(AND(A975=A976,B975=B975+1,ISBLANK(D976)),D975,D976)</f>
        <v>0.025</v>
      </c>
    </row>
    <row r="1418">
      <c r="A1418" s="11">
        <v>1.24E11</v>
      </c>
      <c r="B1418" s="23">
        <v>0.124</v>
      </c>
      <c r="C1418" s="10"/>
      <c r="D1418" s="12">
        <v>0.066</v>
      </c>
    </row>
    <row r="1419">
      <c r="A1419" s="11">
        <v>1.47E11</v>
      </c>
      <c r="B1419" s="23">
        <v>0.014</v>
      </c>
      <c r="C1419" s="10"/>
      <c r="D1419" s="12">
        <v>0.058</v>
      </c>
    </row>
    <row r="1420">
      <c r="A1420" s="11">
        <v>1.9964893807E10</v>
      </c>
      <c r="B1420" s="23">
        <v>0.147</v>
      </c>
      <c r="C1420" s="10"/>
      <c r="D1420" s="12">
        <v>0.077</v>
      </c>
    </row>
    <row r="1421">
      <c r="A1421" s="11">
        <v>5.27421E10</v>
      </c>
      <c r="B1421" s="23">
        <v>0.169</v>
      </c>
      <c r="C1421" s="10"/>
      <c r="D1421" s="12">
        <v>0.077</v>
      </c>
    </row>
    <row r="1422">
      <c r="A1422" s="8"/>
      <c r="B1422" s="23">
        <v>0.012</v>
      </c>
      <c r="C1422" s="10"/>
      <c r="D1422" s="10">
        <f>if(AND(A811=A812,B811=B811+1,ISBLANK(D812)),D811,D812)</f>
        <v>0.046</v>
      </c>
    </row>
    <row r="1423">
      <c r="A1423" s="11">
        <v>3.8229914E8</v>
      </c>
      <c r="B1423" s="23">
        <v>0.021</v>
      </c>
      <c r="C1423" s="10"/>
      <c r="D1423" s="12">
        <v>0.05</v>
      </c>
    </row>
    <row r="1424">
      <c r="A1424" s="11">
        <v>3.5965041793E10</v>
      </c>
      <c r="B1424" s="23">
        <v>0.022</v>
      </c>
      <c r="C1424" s="10"/>
      <c r="D1424" s="12">
        <v>0.052</v>
      </c>
    </row>
    <row r="1425">
      <c r="A1425" s="11">
        <v>4.6802044E10</v>
      </c>
      <c r="B1425" s="23">
        <v>0.014</v>
      </c>
      <c r="C1425" s="10"/>
      <c r="D1425" s="12">
        <v>0.065</v>
      </c>
    </row>
    <row r="1426">
      <c r="A1426" s="11">
        <v>1.85507E10</v>
      </c>
      <c r="B1426" s="23">
        <v>0.349</v>
      </c>
      <c r="C1426" s="10"/>
      <c r="D1426" s="12">
        <v>0.067</v>
      </c>
    </row>
    <row r="1427">
      <c r="A1427" s="11">
        <v>1.738432116E9</v>
      </c>
      <c r="B1427" s="23">
        <v>0.569</v>
      </c>
      <c r="C1427" s="10"/>
      <c r="D1427" s="10">
        <f>if(AND(A491=A492,B491=B491+1,ISBLANK(D492)),D491,D492)</f>
        <v>0.03</v>
      </c>
    </row>
    <row r="1428">
      <c r="A1428" s="11">
        <v>7.04762536E8</v>
      </c>
      <c r="B1428" s="23">
        <v>0.669</v>
      </c>
      <c r="C1428" s="10"/>
      <c r="D1428" s="12">
        <v>0.064</v>
      </c>
    </row>
    <row r="1429">
      <c r="A1429" s="11">
        <v>3.0231130543E10</v>
      </c>
      <c r="B1429" s="23">
        <v>0.735</v>
      </c>
      <c r="C1429" s="10"/>
      <c r="D1429" s="12">
        <v>0.073</v>
      </c>
    </row>
    <row r="1430">
      <c r="A1430" s="11">
        <v>1.458449058E9</v>
      </c>
      <c r="B1430" s="23">
        <v>0.61</v>
      </c>
      <c r="C1430" s="10"/>
      <c r="D1430" s="12">
        <v>0.041</v>
      </c>
    </row>
    <row r="1431">
      <c r="A1431" s="11">
        <v>4.879738636E9</v>
      </c>
      <c r="B1431" s="23">
        <v>0.085</v>
      </c>
      <c r="C1431" s="10"/>
      <c r="D1431" s="12">
        <v>0.057</v>
      </c>
    </row>
    <row r="1432">
      <c r="A1432" s="11">
        <v>1.0841723354E10</v>
      </c>
      <c r="B1432" s="23">
        <v>0.15</v>
      </c>
      <c r="C1432" s="10"/>
      <c r="D1432" s="12">
        <v>0.076</v>
      </c>
    </row>
    <row r="1433">
      <c r="A1433" s="11">
        <v>1.1903020644E10</v>
      </c>
      <c r="B1433" s="23">
        <v>0.061</v>
      </c>
      <c r="C1433" s="10"/>
      <c r="D1433" s="12">
        <v>0.042</v>
      </c>
    </row>
    <row r="1434">
      <c r="A1434" s="11">
        <v>9.67E11</v>
      </c>
      <c r="B1434" s="23">
        <v>0.053</v>
      </c>
      <c r="C1434" s="10"/>
      <c r="D1434" s="12">
        <v>0.057</v>
      </c>
    </row>
    <row r="1435">
      <c r="A1435" s="11">
        <v>6.786340353E9</v>
      </c>
      <c r="B1435" s="27" t="str">
        <f>if(AND(#REF!=#REF!,A1435=A1435+1,ISBLANK(B1436)),B1435,B1436)</f>
        <v>#REF!</v>
      </c>
      <c r="C1435" s="10"/>
      <c r="D1435" s="12">
        <v>0.063</v>
      </c>
    </row>
    <row r="1436">
      <c r="A1436" s="11">
        <v>1.7137E10</v>
      </c>
      <c r="B1436" s="23">
        <v>0.08</v>
      </c>
      <c r="C1436" s="10"/>
      <c r="D1436" s="12">
        <v>0.07</v>
      </c>
    </row>
    <row r="1437">
      <c r="A1437" s="11">
        <v>1.0662013273E10</v>
      </c>
      <c r="B1437" s="23">
        <v>0.127</v>
      </c>
      <c r="C1437" s="10"/>
      <c r="D1437" s="12">
        <v>0.057</v>
      </c>
    </row>
    <row r="1438">
      <c r="A1438" s="11">
        <v>8.755412844E10</v>
      </c>
      <c r="B1438" s="23">
        <v>0.03</v>
      </c>
      <c r="C1438" s="10"/>
      <c r="D1438" s="12">
        <v>0.045</v>
      </c>
    </row>
    <row r="1439">
      <c r="A1439" s="11">
        <v>8.7276164365E10</v>
      </c>
      <c r="B1439" s="23">
        <v>0.001</v>
      </c>
      <c r="C1439" s="10"/>
      <c r="D1439" s="10" t="str">
        <f t="shared" ref="D1439:D1440" si="12">if(AND(#REF!=#REF!,#REF!=#REF!+1,ISBLANK(#REF!)),#REF!,#REF!)</f>
        <v>#REF!</v>
      </c>
    </row>
    <row r="1440">
      <c r="A1440" s="8"/>
      <c r="B1440" s="23">
        <v>0.018</v>
      </c>
      <c r="C1440" s="10"/>
      <c r="D1440" s="10" t="str">
        <f t="shared" si="12"/>
        <v>#REF!</v>
      </c>
    </row>
    <row r="1441">
      <c r="A1441" s="11">
        <v>6.29511778E8</v>
      </c>
      <c r="B1441" s="23">
        <v>0.486</v>
      </c>
      <c r="C1441" s="10"/>
      <c r="D1441" s="12">
        <v>0.04</v>
      </c>
    </row>
    <row r="1442">
      <c r="A1442" s="11">
        <v>1.018069267E9</v>
      </c>
      <c r="B1442" s="27" t="str">
        <f>if(AND(#REF!=#REF!,A1442=A1442+1,ISBLANK(B1443)),B1442,B1443)</f>
        <v>#REF!</v>
      </c>
      <c r="C1442" s="10"/>
      <c r="D1442" s="12">
        <v>0.065</v>
      </c>
    </row>
    <row r="1443">
      <c r="A1443" s="8"/>
      <c r="B1443" s="23">
        <v>0.033</v>
      </c>
      <c r="C1443" s="10"/>
      <c r="D1443" s="10" t="str">
        <f>if(AND(#REF!=#REF!,#REF!=#REF!+1,ISBLANK(#REF!)),#REF!,#REF!)</f>
        <v>#REF!</v>
      </c>
    </row>
    <row r="1444">
      <c r="A1444" s="11">
        <v>6.11040126E8</v>
      </c>
      <c r="B1444" s="23">
        <v>0.365</v>
      </c>
      <c r="C1444" s="10"/>
      <c r="D1444" s="12">
        <v>0.039</v>
      </c>
    </row>
    <row r="1445">
      <c r="A1445" s="11">
        <v>2.626093294E9</v>
      </c>
      <c r="B1445" s="23">
        <v>0.105</v>
      </c>
      <c r="C1445" s="10"/>
      <c r="D1445" s="12">
        <v>0.062</v>
      </c>
    </row>
    <row r="1446">
      <c r="A1446" s="11">
        <v>1.8460905284E10</v>
      </c>
      <c r="B1446" s="23">
        <v>0.036</v>
      </c>
      <c r="C1446" s="10"/>
      <c r="D1446" s="12">
        <v>0.044</v>
      </c>
    </row>
    <row r="1447">
      <c r="A1447" s="8"/>
      <c r="B1447" s="23">
        <v>0.069</v>
      </c>
      <c r="C1447" s="10"/>
      <c r="D1447" s="10" t="str">
        <f>if(AND(#REF!=#REF!,#REF!=#REF!+1,ISBLANK(#REF!)),#REF!,#REF!)</f>
        <v>#REF!</v>
      </c>
    </row>
    <row r="1448">
      <c r="A1448" s="11">
        <v>1.39E13</v>
      </c>
      <c r="B1448" s="23">
        <v>0.01</v>
      </c>
      <c r="C1448" s="10"/>
      <c r="D1448" s="12">
        <v>0.159</v>
      </c>
    </row>
    <row r="1449">
      <c r="A1449" s="11">
        <v>1.9579479147E10</v>
      </c>
      <c r="B1449" s="23">
        <v>0.024</v>
      </c>
      <c r="C1449" s="10"/>
      <c r="D1449" s="12">
        <v>0.083</v>
      </c>
    </row>
    <row r="1450">
      <c r="A1450" s="11">
        <v>1.83E11</v>
      </c>
      <c r="B1450" s="23">
        <v>0.038</v>
      </c>
      <c r="C1450" s="10"/>
      <c r="D1450" s="12">
        <v>0.057</v>
      </c>
    </row>
    <row r="1451">
      <c r="A1451" s="11">
        <v>1.35E11</v>
      </c>
      <c r="B1451" s="23">
        <v>0.002</v>
      </c>
      <c r="C1451" s="10"/>
      <c r="D1451" s="12">
        <v>0.035</v>
      </c>
    </row>
    <row r="1452">
      <c r="A1452" s="11">
        <v>4.1789494462E10</v>
      </c>
      <c r="B1452" s="23">
        <v>0.003</v>
      </c>
      <c r="C1452" s="10"/>
      <c r="D1452" s="12">
        <v>0.045</v>
      </c>
    </row>
    <row r="1453">
      <c r="A1453" s="11">
        <v>4.705087452E9</v>
      </c>
      <c r="B1453" s="23">
        <v>0.054</v>
      </c>
      <c r="C1453" s="10"/>
      <c r="D1453" s="12">
        <v>0.048</v>
      </c>
    </row>
    <row r="1454">
      <c r="A1454" s="11">
        <v>1.0126990488E10</v>
      </c>
      <c r="B1454" s="23">
        <v>0.009</v>
      </c>
      <c r="C1454" s="10"/>
      <c r="D1454" s="12">
        <v>0.049</v>
      </c>
    </row>
    <row r="1455">
      <c r="A1455" s="11">
        <v>5.844669738E9</v>
      </c>
      <c r="B1455" s="23">
        <v>0.063</v>
      </c>
      <c r="C1455" s="10"/>
      <c r="D1455" s="12">
        <v>0.074</v>
      </c>
    </row>
    <row r="1456">
      <c r="A1456" s="11">
        <v>1.273180655E9</v>
      </c>
      <c r="B1456" s="23">
        <v>0.008</v>
      </c>
      <c r="C1456" s="10"/>
      <c r="D1456" s="12">
        <v>0.116</v>
      </c>
    </row>
    <row r="1457">
      <c r="A1457" s="11">
        <v>1.7953103009E10</v>
      </c>
      <c r="B1457" s="23">
        <v>0.003</v>
      </c>
      <c r="C1457" s="10"/>
      <c r="D1457" s="12">
        <v>0.048</v>
      </c>
    </row>
    <row r="1458">
      <c r="A1458" s="11">
        <v>1.473721521E9</v>
      </c>
      <c r="B1458" s="23">
        <v>0.001</v>
      </c>
      <c r="C1458" s="10"/>
      <c r="D1458" s="12">
        <v>0.04</v>
      </c>
    </row>
    <row r="1459">
      <c r="A1459" s="11">
        <v>7.42210252E9</v>
      </c>
      <c r="B1459" s="23">
        <v>0.012</v>
      </c>
      <c r="C1459" s="10"/>
      <c r="D1459" s="12">
        <v>0.04</v>
      </c>
    </row>
    <row r="1460">
      <c r="A1460" s="11">
        <v>4.03179474E8</v>
      </c>
      <c r="B1460" s="23">
        <v>0.464</v>
      </c>
      <c r="C1460" s="10"/>
      <c r="D1460" s="12">
        <v>0.046</v>
      </c>
    </row>
    <row r="1461">
      <c r="A1461" s="11">
        <v>7.731261169E9</v>
      </c>
      <c r="B1461" s="23">
        <v>0.781</v>
      </c>
      <c r="C1461" s="10"/>
      <c r="D1461" s="12">
        <v>0.024</v>
      </c>
    </row>
    <row r="1462">
      <c r="A1462" s="11">
        <v>1.4296505933E10</v>
      </c>
      <c r="B1462" s="23">
        <v>0.687</v>
      </c>
      <c r="C1462" s="10"/>
      <c r="D1462" s="12">
        <v>0.055</v>
      </c>
    </row>
    <row r="1463">
      <c r="A1463" s="11">
        <v>1.9795705245E10</v>
      </c>
      <c r="B1463" s="23">
        <v>0.59</v>
      </c>
      <c r="C1463" s="10"/>
      <c r="D1463" s="12">
        <v>0.066</v>
      </c>
    </row>
    <row r="1464">
      <c r="A1464" s="11">
        <v>8.47918929E8</v>
      </c>
      <c r="B1464" s="23">
        <v>0.608</v>
      </c>
      <c r="C1464" s="10"/>
      <c r="D1464" s="12">
        <v>0.077</v>
      </c>
    </row>
    <row r="1465">
      <c r="A1465" s="11">
        <v>1.3E11</v>
      </c>
      <c r="B1465" s="23">
        <v>0.172</v>
      </c>
      <c r="C1465" s="10"/>
      <c r="D1465" s="12">
        <v>0.049</v>
      </c>
    </row>
    <row r="1466">
      <c r="A1466" s="11">
        <v>1.0197937673E10</v>
      </c>
      <c r="B1466" s="23">
        <v>0.105</v>
      </c>
      <c r="C1466" s="10"/>
      <c r="D1466" s="12">
        <v>0.024</v>
      </c>
    </row>
    <row r="1467">
      <c r="A1467" s="11">
        <v>1.317974493E9</v>
      </c>
      <c r="B1467" s="23">
        <v>0.075</v>
      </c>
      <c r="C1467" s="10"/>
      <c r="D1467" s="12">
        <v>0.033</v>
      </c>
    </row>
    <row r="1468">
      <c r="A1468" s="11">
        <v>1.9346646117E10</v>
      </c>
      <c r="B1468" s="23">
        <v>0.056</v>
      </c>
      <c r="C1468" s="10"/>
      <c r="D1468" s="12">
        <v>0.048</v>
      </c>
    </row>
    <row r="1469">
      <c r="A1469" s="11">
        <v>1.1570860872E10</v>
      </c>
      <c r="B1469" s="27" t="str">
        <f>if(AND(#REF!=#REF!,A1469=A1469+1,ISBLANK(B1470)),B1469,B1470)</f>
        <v>#REF!</v>
      </c>
      <c r="C1469" s="10"/>
      <c r="D1469" s="12">
        <v>0.033</v>
      </c>
    </row>
    <row r="1470">
      <c r="A1470" s="11">
        <v>7.98869805E8</v>
      </c>
      <c r="B1470" s="23">
        <v>0.173</v>
      </c>
      <c r="C1470" s="10"/>
      <c r="D1470" s="12">
        <v>0.041</v>
      </c>
    </row>
    <row r="1471">
      <c r="A1471" s="11">
        <v>2.4757608488E10</v>
      </c>
      <c r="B1471" s="23">
        <v>0.12</v>
      </c>
      <c r="C1471" s="10"/>
      <c r="D1471" s="12">
        <v>0.06</v>
      </c>
    </row>
    <row r="1472">
      <c r="A1472" s="11">
        <v>4.134173271E9</v>
      </c>
      <c r="B1472" s="23">
        <v>0.516</v>
      </c>
      <c r="C1472" s="10"/>
      <c r="D1472" s="12">
        <v>0.063</v>
      </c>
    </row>
    <row r="1473">
      <c r="A1473" s="11">
        <v>6.90721769E8</v>
      </c>
      <c r="B1473" s="23">
        <v>0.002</v>
      </c>
      <c r="C1473" s="10"/>
      <c r="D1473" s="12">
        <v>0.061</v>
      </c>
    </row>
    <row r="1474">
      <c r="A1474" s="11">
        <v>2.7236739896E10</v>
      </c>
      <c r="B1474" s="23">
        <v>0.025</v>
      </c>
      <c r="C1474" s="10"/>
      <c r="D1474" s="12">
        <v>0.044</v>
      </c>
    </row>
    <row r="1475">
      <c r="A1475" s="11">
        <v>1.597484736E9</v>
      </c>
      <c r="B1475" s="23">
        <v>0.422</v>
      </c>
      <c r="C1475" s="10"/>
      <c r="D1475" s="12">
        <v>0.085</v>
      </c>
    </row>
    <row r="1476">
      <c r="A1476" s="11">
        <v>7.39026892E8</v>
      </c>
      <c r="B1476" s="23">
        <v>0.033</v>
      </c>
      <c r="C1476" s="10"/>
      <c r="D1476" s="12">
        <v>0.102</v>
      </c>
    </row>
    <row r="1477">
      <c r="A1477" s="11">
        <v>7.1803278689E10</v>
      </c>
      <c r="B1477" s="27" t="str">
        <f>if(AND(#REF!=#REF!,A1477=A1477+1,ISBLANK(B1478)),B1477,B1478)</f>
        <v>#REF!</v>
      </c>
      <c r="C1477" s="10"/>
      <c r="D1477" s="12">
        <v>0.025</v>
      </c>
    </row>
    <row r="1478">
      <c r="A1478" s="11">
        <v>7.342905883E9</v>
      </c>
      <c r="B1478" s="23">
        <v>0.064</v>
      </c>
      <c r="C1478" s="10"/>
      <c r="D1478" s="12">
        <v>0.05</v>
      </c>
    </row>
    <row r="1479">
      <c r="A1479" s="11">
        <v>3.647817219E9</v>
      </c>
      <c r="B1479" s="23">
        <v>0.048</v>
      </c>
      <c r="C1479" s="10"/>
      <c r="D1479" s="12">
        <v>0.067</v>
      </c>
    </row>
    <row r="1480">
      <c r="A1480" s="11">
        <v>7.145394015E9</v>
      </c>
      <c r="B1480" s="23">
        <v>0.11</v>
      </c>
      <c r="C1480" s="10"/>
      <c r="D1480" s="12">
        <v>0.07</v>
      </c>
    </row>
    <row r="1481">
      <c r="A1481" s="11">
        <v>3.356758534E9</v>
      </c>
      <c r="B1481" s="23">
        <v>0.013</v>
      </c>
      <c r="C1481" s="10"/>
      <c r="D1481" s="12">
        <v>0.044</v>
      </c>
    </row>
    <row r="1482">
      <c r="A1482" s="11">
        <v>7.792063567E9</v>
      </c>
      <c r="B1482" s="23">
        <v>0.045</v>
      </c>
      <c r="C1482" s="10"/>
      <c r="D1482" s="12">
        <v>0.05</v>
      </c>
    </row>
    <row r="1483">
      <c r="A1483" s="11">
        <v>7.5226318359E10</v>
      </c>
      <c r="B1483" s="23">
        <v>0.028</v>
      </c>
      <c r="C1483" s="10"/>
      <c r="D1483" s="12">
        <v>0.055</v>
      </c>
    </row>
    <row r="1484">
      <c r="A1484" s="11">
        <v>8.035635713E9</v>
      </c>
      <c r="B1484" s="23">
        <v>0.123</v>
      </c>
      <c r="C1484" s="10"/>
      <c r="D1484" s="12">
        <v>0.06</v>
      </c>
    </row>
    <row r="1485">
      <c r="A1485" s="11">
        <v>8.83606369E9</v>
      </c>
      <c r="B1485" s="23">
        <v>0.01</v>
      </c>
      <c r="C1485" s="10"/>
      <c r="D1485" s="12">
        <v>0.069</v>
      </c>
    </row>
    <row r="1486">
      <c r="A1486" s="11">
        <v>4.291363547E9</v>
      </c>
      <c r="B1486" s="23">
        <v>0.005</v>
      </c>
      <c r="C1486" s="10"/>
      <c r="D1486" s="12">
        <v>0.074</v>
      </c>
    </row>
    <row r="1487">
      <c r="A1487" s="11">
        <v>1.66E11</v>
      </c>
      <c r="B1487" s="23">
        <v>0.011</v>
      </c>
      <c r="C1487" s="10"/>
      <c r="D1487" s="12">
        <v>0.072</v>
      </c>
    </row>
    <row r="1488">
      <c r="A1488" s="11">
        <v>3.707800459E9</v>
      </c>
      <c r="B1488" s="23">
        <v>0.057</v>
      </c>
      <c r="C1488" s="10"/>
      <c r="D1488" s="12">
        <v>0.1</v>
      </c>
    </row>
    <row r="1489">
      <c r="A1489" s="11">
        <v>1.44259257E8</v>
      </c>
      <c r="B1489" s="23">
        <v>0.065</v>
      </c>
      <c r="C1489" s="10"/>
      <c r="D1489" s="12">
        <v>0.071</v>
      </c>
    </row>
    <row r="1490">
      <c r="A1490" s="11">
        <v>1.1284603481E10</v>
      </c>
      <c r="B1490" s="23">
        <v>0.012</v>
      </c>
      <c r="C1490" s="10"/>
      <c r="D1490" s="12">
        <v>0.047</v>
      </c>
    </row>
    <row r="1491">
      <c r="A1491" s="11">
        <v>1.033635773E9</v>
      </c>
      <c r="B1491" s="23">
        <v>0.038</v>
      </c>
      <c r="C1491" s="10"/>
      <c r="D1491" s="12">
        <v>0.034</v>
      </c>
    </row>
    <row r="1492">
      <c r="A1492" s="11">
        <v>2.158653216E9</v>
      </c>
      <c r="B1492" s="23">
        <v>0.001</v>
      </c>
      <c r="C1492" s="10"/>
      <c r="D1492" s="12">
        <v>0.14</v>
      </c>
    </row>
    <row r="1493">
      <c r="A1493" s="8"/>
      <c r="B1493" s="23">
        <v>0.021</v>
      </c>
      <c r="C1493" s="10"/>
      <c r="D1493" s="10" t="str">
        <f>if(AND(#REF!=#REF!,#REF!=#REF!+1,ISBLANK(#REF!)),#REF!,#REF!)</f>
        <v>#REF!</v>
      </c>
    </row>
    <row r="1494">
      <c r="A1494" s="11">
        <v>2.86E11</v>
      </c>
      <c r="B1494" s="23">
        <v>0.473</v>
      </c>
      <c r="C1494" s="10"/>
      <c r="D1494" s="12">
        <v>0.078</v>
      </c>
    </row>
    <row r="1495">
      <c r="A1495" s="8"/>
      <c r="B1495" s="23">
        <v>0.743</v>
      </c>
      <c r="C1495" s="10"/>
      <c r="D1495" s="10" t="str">
        <f>if(AND(#REF!=#REF!,#REF!=#REF!+1,ISBLANK(#REF!)),#REF!,#REF!)</f>
        <v>#REF!</v>
      </c>
    </row>
    <row r="1496">
      <c r="A1496" s="11">
        <v>4.5456460335E10</v>
      </c>
      <c r="B1496" s="23">
        <v>0.788</v>
      </c>
      <c r="C1496" s="10"/>
      <c r="D1496" s="12">
        <v>0.062</v>
      </c>
    </row>
    <row r="1497">
      <c r="A1497" s="11">
        <v>3.053823329E9</v>
      </c>
      <c r="B1497" s="23">
        <v>0.699</v>
      </c>
      <c r="C1497" s="10"/>
      <c r="D1497" s="12">
        <v>0.07</v>
      </c>
    </row>
    <row r="1498">
      <c r="A1498" s="11">
        <v>1.6825547176E10</v>
      </c>
      <c r="B1498" s="23">
        <v>0.648</v>
      </c>
      <c r="C1498" s="10"/>
      <c r="D1498" s="12">
        <v>0.057</v>
      </c>
    </row>
    <row r="1499">
      <c r="A1499" s="11">
        <v>2.523462649E9</v>
      </c>
      <c r="B1499" s="23">
        <v>0.2</v>
      </c>
      <c r="C1499" s="10"/>
      <c r="D1499" s="12">
        <v>0.065</v>
      </c>
    </row>
    <row r="1500">
      <c r="A1500" s="11">
        <v>3.8920218579E10</v>
      </c>
      <c r="B1500" s="23">
        <v>0.16</v>
      </c>
      <c r="C1500" s="10"/>
      <c r="D1500" s="12">
        <v>0.056</v>
      </c>
    </row>
    <row r="1501">
      <c r="A1501" s="11">
        <v>1.2292813801E10</v>
      </c>
      <c r="B1501" s="23">
        <v>0.083</v>
      </c>
      <c r="C1501" s="10"/>
      <c r="D1501" s="12">
        <v>0.094</v>
      </c>
    </row>
    <row r="1502">
      <c r="A1502" s="11">
        <v>1.1541420981E10</v>
      </c>
      <c r="B1502" s="23">
        <v>0.06</v>
      </c>
      <c r="C1502" s="10"/>
      <c r="D1502" s="12">
        <v>0.06</v>
      </c>
    </row>
    <row r="1503">
      <c r="A1503" s="11">
        <v>5.291950101E9</v>
      </c>
      <c r="B1503" s="27" t="str">
        <f>if(AND(#REF!=#REF!,A1503=A1503+1,ISBLANK(B1504)),B1503,B1504)</f>
        <v>#REF!</v>
      </c>
      <c r="C1503" s="10"/>
      <c r="D1503" s="10" t="str">
        <f>if(AND(#REF!=#REF!,#REF!=#REF!+1,ISBLANK(#REF!)),#REF!,#REF!)</f>
        <v>#REF!</v>
      </c>
    </row>
    <row r="1504">
      <c r="A1504" s="11">
        <v>9.843851009E9</v>
      </c>
      <c r="B1504" s="23">
        <v>0.208</v>
      </c>
      <c r="C1504" s="10"/>
      <c r="D1504" s="12">
        <v>0.1</v>
      </c>
    </row>
    <row r="1505">
      <c r="A1505" s="11">
        <v>6.384457744E9</v>
      </c>
      <c r="B1505" s="23">
        <v>0.145</v>
      </c>
      <c r="C1505" s="10"/>
      <c r="D1505" s="12">
        <v>0.046</v>
      </c>
    </row>
    <row r="1506">
      <c r="A1506" s="11">
        <v>2.0982270733E10</v>
      </c>
      <c r="B1506" s="23">
        <v>0.557</v>
      </c>
      <c r="C1506" s="10"/>
      <c r="D1506" s="12">
        <v>0.062</v>
      </c>
    </row>
    <row r="1507">
      <c r="A1507" s="11">
        <v>6.1901116736E10</v>
      </c>
      <c r="B1507" s="23">
        <v>0.447</v>
      </c>
      <c r="C1507" s="10"/>
      <c r="D1507" s="12">
        <v>0.034</v>
      </c>
    </row>
    <row r="1508">
      <c r="A1508" s="11">
        <v>8.97672086E8</v>
      </c>
      <c r="B1508" s="23">
        <v>0.002</v>
      </c>
      <c r="C1508" s="10"/>
      <c r="D1508" s="12">
        <v>0.044</v>
      </c>
    </row>
    <row r="1509">
      <c r="A1509" s="11">
        <v>1.1470703002E10</v>
      </c>
      <c r="B1509" s="23">
        <v>0.039</v>
      </c>
      <c r="C1509" s="10"/>
      <c r="D1509" s="12">
        <v>0.022</v>
      </c>
    </row>
    <row r="1510">
      <c r="A1510" s="11">
        <v>7.274424519E9</v>
      </c>
      <c r="B1510" s="23">
        <v>0.04</v>
      </c>
      <c r="C1510" s="10"/>
      <c r="D1510" s="12">
        <v>0.054</v>
      </c>
    </row>
    <row r="1511">
      <c r="A1511" s="11">
        <v>2.71E12</v>
      </c>
      <c r="B1511" s="23">
        <v>0.058</v>
      </c>
      <c r="C1511" s="10"/>
      <c r="D1511" s="12">
        <v>0.046</v>
      </c>
    </row>
    <row r="1512">
      <c r="A1512" s="11">
        <v>1.0172260738E10</v>
      </c>
      <c r="B1512" s="23">
        <v>0.014</v>
      </c>
      <c r="C1512" s="10"/>
      <c r="D1512" s="12">
        <v>0.082</v>
      </c>
    </row>
    <row r="1513">
      <c r="A1513" s="11">
        <v>2.12E11</v>
      </c>
      <c r="B1513" s="23">
        <v>0.09</v>
      </c>
      <c r="C1513" s="10"/>
      <c r="D1513" s="10" t="str">
        <f>if(AND(#REF!=#REF!,#REF!=#REF!+1,ISBLANK(#REF!)),#REF!,#REF!)</f>
        <v>#REF!</v>
      </c>
    </row>
    <row r="1514">
      <c r="A1514" s="11">
        <v>1.24E12</v>
      </c>
      <c r="B1514" s="23">
        <v>0.04</v>
      </c>
      <c r="C1514" s="10"/>
      <c r="D1514" s="12">
        <v>0.039</v>
      </c>
    </row>
    <row r="1515">
      <c r="A1515" s="11">
        <v>4.32E11</v>
      </c>
      <c r="B1515" s="23">
        <v>0.059</v>
      </c>
      <c r="C1515" s="10"/>
      <c r="D1515" s="12">
        <v>0.031</v>
      </c>
    </row>
    <row r="1516">
      <c r="A1516" s="11">
        <v>4.36E12</v>
      </c>
      <c r="B1516" s="23">
        <v>0.018</v>
      </c>
      <c r="C1516" s="10"/>
      <c r="D1516" s="12">
        <v>0.082</v>
      </c>
    </row>
    <row r="1517">
      <c r="A1517" s="11">
        <v>1.05E11</v>
      </c>
      <c r="B1517" s="23">
        <v>0.163</v>
      </c>
      <c r="C1517" s="10"/>
      <c r="D1517" s="12">
        <v>0.034</v>
      </c>
    </row>
    <row r="1518">
      <c r="A1518" s="11">
        <v>3.802566171E9</v>
      </c>
      <c r="B1518" s="23">
        <v>0.075</v>
      </c>
      <c r="C1518" s="10"/>
      <c r="D1518" s="12">
        <v>0.069</v>
      </c>
    </row>
    <row r="1519">
      <c r="A1519" s="11">
        <v>4.22294553E9</v>
      </c>
      <c r="B1519" s="23">
        <v>0.14</v>
      </c>
      <c r="C1519" s="10"/>
      <c r="D1519" s="12">
        <v>0.042</v>
      </c>
    </row>
    <row r="1520">
      <c r="A1520" s="11">
        <v>1.8054684854E10</v>
      </c>
      <c r="B1520" s="23">
        <v>0.06</v>
      </c>
      <c r="C1520" s="10"/>
      <c r="D1520" s="10" t="str">
        <f>if(AND(#REF!=#REF!,#REF!=#REF!+1,ISBLANK(#REF!)),#REF!,#REF!)</f>
        <v>#REF!</v>
      </c>
    </row>
    <row r="1521">
      <c r="A1521" s="11">
        <v>1.94E11</v>
      </c>
      <c r="B1521" s="23">
        <v>0.014</v>
      </c>
      <c r="C1521" s="10"/>
      <c r="D1521" s="12">
        <v>0.035</v>
      </c>
    </row>
    <row r="1522">
      <c r="A1522" s="11">
        <v>1.541978559E9</v>
      </c>
      <c r="B1522" s="23">
        <v>0.005</v>
      </c>
      <c r="C1522" s="10"/>
      <c r="D1522" s="12">
        <v>0.063</v>
      </c>
    </row>
    <row r="1523">
      <c r="A1523" s="11">
        <v>4.234894168E9</v>
      </c>
      <c r="B1523" s="23">
        <v>0.068</v>
      </c>
      <c r="C1523" s="10"/>
      <c r="D1523" s="12">
        <v>0.057</v>
      </c>
    </row>
    <row r="1524">
      <c r="A1524" s="8"/>
      <c r="B1524" s="23">
        <v>0.016</v>
      </c>
      <c r="C1524" s="10"/>
      <c r="D1524" s="12">
        <v>0.019</v>
      </c>
    </row>
    <row r="1525">
      <c r="A1525" s="11">
        <v>1.0325618017E10</v>
      </c>
      <c r="B1525" s="23">
        <v>0.072</v>
      </c>
      <c r="C1525" s="10"/>
      <c r="D1525" s="12">
        <v>0.055</v>
      </c>
    </row>
    <row r="1526">
      <c r="A1526" s="8"/>
      <c r="B1526" s="23">
        <v>0.001</v>
      </c>
      <c r="C1526" s="10"/>
      <c r="D1526" s="10" t="str">
        <f>if(AND(#REF!=#REF!,#REF!=#REF!+1,ISBLANK(#REF!)),#REF!,#REF!)</f>
        <v>#REF!</v>
      </c>
    </row>
    <row r="1527">
      <c r="A1527" s="11">
        <v>1.52E11</v>
      </c>
      <c r="B1527" s="23">
        <v>0.019</v>
      </c>
      <c r="C1527" s="10"/>
      <c r="D1527" s="12">
        <v>0.035</v>
      </c>
    </row>
    <row r="1528">
      <c r="A1528" s="11">
        <v>1.49E11</v>
      </c>
      <c r="B1528" s="23">
        <v>0.492</v>
      </c>
      <c r="C1528" s="10"/>
      <c r="D1528" s="12">
        <v>0.039</v>
      </c>
    </row>
    <row r="1529">
      <c r="A1529" s="11">
        <v>1.8E11</v>
      </c>
      <c r="B1529" s="23">
        <v>0.81</v>
      </c>
      <c r="C1529" s="10"/>
      <c r="D1529" s="12">
        <v>0.035</v>
      </c>
    </row>
    <row r="1530">
      <c r="A1530" s="11">
        <v>1.12E12</v>
      </c>
      <c r="B1530" s="23">
        <v>0.754</v>
      </c>
      <c r="C1530" s="10"/>
      <c r="D1530" s="12">
        <v>0.064</v>
      </c>
    </row>
    <row r="1531">
      <c r="A1531" s="11">
        <v>3.2351184234E10</v>
      </c>
      <c r="B1531" s="23">
        <v>0.69</v>
      </c>
      <c r="C1531" s="10"/>
      <c r="D1531" s="12">
        <v>0.037</v>
      </c>
    </row>
    <row r="1532">
      <c r="A1532" s="11">
        <v>3.719497371E9</v>
      </c>
      <c r="B1532" s="23">
        <v>0.667</v>
      </c>
      <c r="C1532" s="10"/>
      <c r="D1532" s="12">
        <v>0.053</v>
      </c>
    </row>
    <row r="1533">
      <c r="A1533" s="11">
        <v>2.47E11</v>
      </c>
      <c r="B1533" s="23">
        <v>0.182</v>
      </c>
      <c r="C1533" s="10"/>
      <c r="D1533" s="12">
        <v>0.036</v>
      </c>
    </row>
    <row r="1534">
      <c r="A1534" s="11">
        <v>5.587E8</v>
      </c>
      <c r="B1534" s="23">
        <v>0.226</v>
      </c>
      <c r="C1534" s="10"/>
      <c r="D1534" s="12">
        <v>0.08</v>
      </c>
    </row>
    <row r="1535">
      <c r="A1535" s="11">
        <v>1.2664165103E10</v>
      </c>
      <c r="B1535" s="23">
        <v>0.1</v>
      </c>
      <c r="C1535" s="10"/>
      <c r="D1535" s="12">
        <v>0.021</v>
      </c>
    </row>
    <row r="1536">
      <c r="A1536" s="11">
        <v>2.2311393928E10</v>
      </c>
      <c r="B1536" s="23">
        <v>0.062</v>
      </c>
      <c r="C1536" s="10"/>
      <c r="D1536" s="12">
        <v>0.054</v>
      </c>
    </row>
    <row r="1537">
      <c r="A1537" s="11">
        <v>7.7414425532E10</v>
      </c>
      <c r="B1537" s="26"/>
      <c r="C1537" s="10"/>
      <c r="D1537" s="12">
        <v>0.071</v>
      </c>
    </row>
    <row r="1538">
      <c r="A1538" s="11">
        <v>1.0701011856E10</v>
      </c>
      <c r="B1538" s="23">
        <v>0.171</v>
      </c>
      <c r="C1538" s="10"/>
      <c r="D1538" s="12">
        <v>0.064</v>
      </c>
    </row>
    <row r="1539">
      <c r="A1539" s="11">
        <v>2.823503853E9</v>
      </c>
      <c r="B1539" s="23">
        <v>0.239</v>
      </c>
      <c r="C1539" s="10"/>
      <c r="D1539" s="12">
        <v>0.06</v>
      </c>
    </row>
    <row r="1540">
      <c r="A1540" s="11">
        <v>3.25E11</v>
      </c>
      <c r="B1540" s="23">
        <v>0.002</v>
      </c>
      <c r="C1540" s="10"/>
      <c r="D1540" s="12">
        <v>0.102</v>
      </c>
    </row>
    <row r="1541">
      <c r="A1541" s="11">
        <v>3.6961918859E10</v>
      </c>
      <c r="B1541" s="23">
        <v>0.558</v>
      </c>
      <c r="C1541" s="10"/>
      <c r="D1541" s="12">
        <v>0.063</v>
      </c>
    </row>
    <row r="1542">
      <c r="A1542" s="11">
        <v>4.0E11</v>
      </c>
      <c r="B1542" s="23">
        <v>0.46</v>
      </c>
      <c r="C1542" s="10"/>
      <c r="D1542" s="12">
        <v>0.095</v>
      </c>
    </row>
    <row r="1543">
      <c r="A1543" s="11">
        <v>1.2400102623E10</v>
      </c>
      <c r="B1543" s="23">
        <v>0.058</v>
      </c>
      <c r="C1543" s="10"/>
      <c r="D1543" s="12">
        <v>0.085</v>
      </c>
    </row>
    <row r="1544">
      <c r="A1544" s="11">
        <v>3.3209188739E10</v>
      </c>
      <c r="B1544" s="23">
        <v>0.066</v>
      </c>
      <c r="C1544" s="10"/>
      <c r="D1544" s="12">
        <v>0.069</v>
      </c>
    </row>
    <row r="1545">
      <c r="A1545" s="11">
        <v>5.9319390298E10</v>
      </c>
      <c r="B1545" s="23">
        <v>0.079</v>
      </c>
      <c r="C1545" s="10"/>
      <c r="D1545" s="12">
        <v>0.075</v>
      </c>
    </row>
    <row r="1546">
      <c r="A1546" s="11">
        <v>2.1841815681E10</v>
      </c>
      <c r="B1546" s="23">
        <v>0.018</v>
      </c>
      <c r="C1546" s="10"/>
      <c r="D1546" s="12">
        <v>0.061</v>
      </c>
    </row>
    <row r="1547">
      <c r="A1547" s="11">
        <v>1.8E11</v>
      </c>
      <c r="B1547" s="23">
        <v>0.098</v>
      </c>
      <c r="C1547" s="10"/>
      <c r="D1547" s="12">
        <v>0.065</v>
      </c>
    </row>
    <row r="1548">
      <c r="A1548" s="11">
        <v>3.11E11</v>
      </c>
      <c r="B1548" s="23">
        <v>0.044</v>
      </c>
      <c r="C1548" s="10"/>
      <c r="D1548" s="12">
        <v>0.1</v>
      </c>
    </row>
    <row r="1549">
      <c r="A1549" s="11">
        <v>2.1993674015E10</v>
      </c>
      <c r="B1549" s="23">
        <v>0.025</v>
      </c>
      <c r="C1549" s="10"/>
      <c r="D1549" s="12">
        <v>0.051</v>
      </c>
    </row>
    <row r="1550">
      <c r="A1550" s="11">
        <v>2.27822988E9</v>
      </c>
      <c r="B1550" s="23">
        <v>0.232</v>
      </c>
      <c r="C1550" s="10"/>
      <c r="D1550" s="10">
        <f>if(AND(A757=A758,B757=B757+1,ISBLANK(D758)),D757,D758)</f>
        <v>0.039</v>
      </c>
    </row>
    <row r="1551">
      <c r="A1551" s="11">
        <v>2.46E11</v>
      </c>
      <c r="B1551" s="23">
        <v>0.11</v>
      </c>
      <c r="C1551" s="10"/>
      <c r="D1551" s="12">
        <v>0.08</v>
      </c>
    </row>
    <row r="1552">
      <c r="A1552" s="11">
        <v>2.58E12</v>
      </c>
      <c r="B1552" s="23">
        <v>0.091</v>
      </c>
      <c r="C1552" s="10"/>
      <c r="D1552" s="12">
        <v>0.109</v>
      </c>
    </row>
    <row r="1553">
      <c r="A1553" s="11">
        <v>3.32E12</v>
      </c>
      <c r="B1553" s="23">
        <v>0.157</v>
      </c>
      <c r="C1553" s="10"/>
      <c r="D1553" s="12">
        <v>0.105</v>
      </c>
    </row>
    <row r="1554">
      <c r="A1554" s="11">
        <v>3.05E11</v>
      </c>
      <c r="B1554" s="23">
        <v>0.017</v>
      </c>
      <c r="C1554" s="10"/>
      <c r="D1554" s="12">
        <v>0.098</v>
      </c>
    </row>
    <row r="1555">
      <c r="A1555" s="11">
        <v>1.36E11</v>
      </c>
      <c r="B1555" s="23">
        <v>0.062</v>
      </c>
      <c r="C1555" s="10"/>
      <c r="D1555" s="12">
        <v>0.077</v>
      </c>
    </row>
    <row r="1556">
      <c r="A1556" s="11">
        <v>2.0428232684E10</v>
      </c>
      <c r="B1556" s="23">
        <v>0.005</v>
      </c>
      <c r="C1556" s="10"/>
      <c r="D1556" s="12">
        <v>0.093</v>
      </c>
    </row>
    <row r="1557">
      <c r="A1557" s="11">
        <v>2.6E11</v>
      </c>
      <c r="B1557" s="23">
        <v>0.07</v>
      </c>
      <c r="C1557" s="10"/>
      <c r="D1557" s="12">
        <v>0.079</v>
      </c>
    </row>
    <row r="1558">
      <c r="A1558" s="11">
        <v>4.075664785E9</v>
      </c>
      <c r="B1558" s="23">
        <v>0.036</v>
      </c>
      <c r="C1558" s="10"/>
      <c r="D1558" s="10">
        <f>if(AND(A401=A402,B401=B401+1,ISBLANK(D402)),D401,D402)</f>
        <v>0.076</v>
      </c>
    </row>
    <row r="1559">
      <c r="A1559" s="11">
        <v>2.13E12</v>
      </c>
      <c r="B1559" s="23">
        <v>0.088</v>
      </c>
      <c r="C1559" s="10"/>
      <c r="D1559" s="12">
        <v>0.085</v>
      </c>
    </row>
    <row r="1560">
      <c r="A1560" s="11">
        <v>4.743437689E9</v>
      </c>
      <c r="B1560" s="23">
        <v>0.002</v>
      </c>
      <c r="C1560" s="10"/>
      <c r="D1560" s="13">
        <f>if(AND(A286=A287,B286=B286+1,ISBLANK(D287)),D286,D287)</f>
        <v>0.024</v>
      </c>
    </row>
    <row r="1561">
      <c r="A1561" s="11">
        <v>2.8765687042E10</v>
      </c>
      <c r="B1561" s="23">
        <v>0.018</v>
      </c>
      <c r="C1561" s="10"/>
      <c r="D1561" s="12">
        <v>0.07</v>
      </c>
    </row>
    <row r="1562">
      <c r="A1562" s="11">
        <v>4.602346923E9</v>
      </c>
      <c r="B1562" s="23">
        <v>0.54</v>
      </c>
      <c r="C1562" s="10"/>
      <c r="D1562" s="10">
        <f>if(AND(A171=A172,B171=B171+1,ISBLANK(D172)),D171,D172)</f>
        <v>0.058</v>
      </c>
    </row>
    <row r="1563">
      <c r="A1563" s="11">
        <v>3.9325985931E10</v>
      </c>
      <c r="B1563" s="23">
        <v>0.816</v>
      </c>
      <c r="C1563" s="10"/>
      <c r="D1563" s="12">
        <v>0.062</v>
      </c>
    </row>
    <row r="1564">
      <c r="A1564" s="11">
        <v>5.1320661751E10</v>
      </c>
      <c r="B1564" s="23">
        <v>0.78</v>
      </c>
      <c r="C1564" s="10"/>
      <c r="D1564" s="12">
        <v>0.068</v>
      </c>
    </row>
    <row r="1565">
      <c r="A1565" s="11">
        <v>7.5138347E9</v>
      </c>
      <c r="B1565" s="23">
        <v>0.69</v>
      </c>
      <c r="C1565" s="10"/>
      <c r="D1565" s="12">
        <v>0.085</v>
      </c>
    </row>
    <row r="1566">
      <c r="A1566" s="11">
        <v>4.402495921E9</v>
      </c>
      <c r="B1566" s="23">
        <v>0.201</v>
      </c>
      <c r="C1566" s="10"/>
      <c r="D1566" s="12">
        <v>0.109</v>
      </c>
    </row>
    <row r="1567">
      <c r="A1567" s="11">
        <v>5.974371696E9</v>
      </c>
      <c r="B1567" s="23">
        <v>0.289</v>
      </c>
      <c r="C1567" s="10"/>
      <c r="D1567" s="12">
        <v>0.034</v>
      </c>
    </row>
    <row r="1568">
      <c r="A1568" s="11">
        <v>3.673382212E9</v>
      </c>
      <c r="B1568" s="23">
        <v>0.694</v>
      </c>
      <c r="C1568" s="10"/>
      <c r="D1568" s="12">
        <v>0.07</v>
      </c>
    </row>
    <row r="1569">
      <c r="A1569" s="11">
        <v>7.83E11</v>
      </c>
      <c r="B1569" s="27" t="str">
        <f>if(AND(#REF!=#REF!,A1569=A1569+1,ISBLANK(B1570)),B1569,B1570)</f>
        <v>#REF!</v>
      </c>
      <c r="C1569" s="10"/>
      <c r="D1569" s="12">
        <v>0.108</v>
      </c>
    </row>
    <row r="1570">
      <c r="A1570" s="11">
        <v>8.15982562E9</v>
      </c>
      <c r="B1570" s="23">
        <v>0.201</v>
      </c>
      <c r="C1570" s="10"/>
      <c r="D1570" s="12">
        <v>0.07</v>
      </c>
    </row>
    <row r="1571">
      <c r="A1571" s="11">
        <v>3.93E11</v>
      </c>
      <c r="B1571" s="23">
        <v>0.153</v>
      </c>
      <c r="C1571" s="10"/>
      <c r="D1571" s="12">
        <v>0.095</v>
      </c>
    </row>
    <row r="1572">
      <c r="A1572" s="11">
        <v>4.25E11</v>
      </c>
      <c r="B1572" s="23">
        <v>0.274</v>
      </c>
      <c r="C1572" s="10"/>
      <c r="D1572" s="12">
        <v>0.063</v>
      </c>
    </row>
    <row r="1573">
      <c r="A1573" s="11">
        <v>2.32E11</v>
      </c>
      <c r="B1573" s="23">
        <v>0.266</v>
      </c>
      <c r="C1573" s="10"/>
      <c r="D1573" s="12">
        <v>0.1</v>
      </c>
    </row>
    <row r="1574">
      <c r="A1574" s="11">
        <v>1.71E11</v>
      </c>
      <c r="B1574" s="23">
        <v>0.49</v>
      </c>
      <c r="C1574" s="10"/>
      <c r="D1574" s="12">
        <v>0.052</v>
      </c>
    </row>
    <row r="1575">
      <c r="A1575" s="11">
        <v>1.3E12</v>
      </c>
      <c r="B1575" s="23">
        <v>0.002</v>
      </c>
      <c r="C1575" s="10"/>
      <c r="D1575" s="12">
        <v>0.054</v>
      </c>
    </row>
    <row r="1576">
      <c r="A1576" s="11">
        <v>1.687653983E9</v>
      </c>
      <c r="B1576" s="23">
        <v>0.559</v>
      </c>
      <c r="C1576" s="10"/>
      <c r="D1576" s="12">
        <v>0.05</v>
      </c>
    </row>
    <row r="1577">
      <c r="A1577" s="11">
        <v>3.8952093544E10</v>
      </c>
      <c r="B1577" s="23">
        <v>0.088</v>
      </c>
      <c r="C1577" s="10"/>
      <c r="D1577" s="12">
        <v>0.104</v>
      </c>
    </row>
    <row r="1578">
      <c r="A1578" s="11">
        <v>8.4108560088E10</v>
      </c>
      <c r="B1578" s="23">
        <v>0.069</v>
      </c>
      <c r="C1578" s="10"/>
      <c r="D1578" s="12">
        <v>0.078</v>
      </c>
    </row>
    <row r="1579">
      <c r="A1579" s="11">
        <v>4.7349639895E10</v>
      </c>
      <c r="B1579" s="23">
        <v>0.072</v>
      </c>
      <c r="C1579" s="10"/>
      <c r="D1579" s="12">
        <v>0.079</v>
      </c>
    </row>
    <row r="1580">
      <c r="A1580" s="11">
        <v>1.44E12</v>
      </c>
      <c r="B1580" s="23">
        <v>0.031</v>
      </c>
      <c r="C1580" s="10"/>
      <c r="D1580" s="12">
        <v>0.085</v>
      </c>
    </row>
    <row r="1581">
      <c r="A1581" s="11">
        <v>4.63E11</v>
      </c>
      <c r="B1581" s="23">
        <v>0.02</v>
      </c>
      <c r="C1581" s="10"/>
      <c r="D1581" s="12">
        <v>0.089</v>
      </c>
    </row>
    <row r="1582">
      <c r="A1582" s="11">
        <v>4.51E11</v>
      </c>
      <c r="B1582" s="23">
        <v>0.051</v>
      </c>
      <c r="C1582" s="10"/>
      <c r="D1582" s="12">
        <v>0.102</v>
      </c>
    </row>
    <row r="1583">
      <c r="A1583" s="11">
        <v>6.47E11</v>
      </c>
      <c r="B1583" s="23">
        <v>0.182</v>
      </c>
      <c r="C1583" s="10"/>
      <c r="D1583" s="12">
        <v>0.06</v>
      </c>
    </row>
    <row r="1584">
      <c r="A1584" s="11">
        <v>1.43E11</v>
      </c>
      <c r="B1584" s="23">
        <v>0.248</v>
      </c>
      <c r="C1584" s="10"/>
      <c r="D1584" s="12">
        <v>0.064</v>
      </c>
    </row>
    <row r="1585">
      <c r="A1585" s="11">
        <v>2.86E12</v>
      </c>
      <c r="B1585" s="23">
        <v>0.1</v>
      </c>
      <c r="C1585" s="10"/>
      <c r="D1585" s="12">
        <v>0.085</v>
      </c>
    </row>
    <row r="1586">
      <c r="A1586" s="11">
        <v>1.8505250857E10</v>
      </c>
      <c r="B1586" s="23">
        <v>0.171</v>
      </c>
      <c r="C1586" s="10"/>
      <c r="D1586" s="12">
        <v>0.036</v>
      </c>
    </row>
    <row r="1587">
      <c r="A1587" s="11">
        <v>2.86E11</v>
      </c>
      <c r="B1587" s="23">
        <v>0.02</v>
      </c>
      <c r="C1587" s="10"/>
      <c r="D1587" s="12">
        <v>0.051</v>
      </c>
    </row>
    <row r="1588">
      <c r="A1588" s="11">
        <v>8.8837727881E10</v>
      </c>
      <c r="B1588" s="23">
        <v>0.09</v>
      </c>
      <c r="C1588" s="10"/>
      <c r="D1588" s="12">
        <v>0.037</v>
      </c>
    </row>
    <row r="1589">
      <c r="A1589" s="11">
        <v>1.75E11</v>
      </c>
      <c r="B1589" s="23">
        <v>0.17</v>
      </c>
      <c r="C1589" s="10"/>
      <c r="D1589" s="12">
        <v>0.075</v>
      </c>
    </row>
    <row r="1590">
      <c r="A1590" s="11">
        <v>1.711061E10</v>
      </c>
      <c r="B1590" s="23">
        <v>0.005</v>
      </c>
      <c r="C1590" s="10"/>
      <c r="D1590" s="12">
        <v>0.083</v>
      </c>
    </row>
    <row r="1591">
      <c r="A1591" s="11">
        <v>1.15E11</v>
      </c>
      <c r="B1591" s="23">
        <v>0.075</v>
      </c>
      <c r="C1591" s="10"/>
      <c r="D1591" s="12">
        <v>0.021</v>
      </c>
    </row>
    <row r="1592">
      <c r="A1592" s="11">
        <v>2.4577114428E10</v>
      </c>
      <c r="B1592" s="23">
        <v>0.06</v>
      </c>
      <c r="C1592" s="10"/>
      <c r="D1592" s="12">
        <v>0.08</v>
      </c>
    </row>
    <row r="1593">
      <c r="A1593" s="11">
        <v>4.1901170689E10</v>
      </c>
      <c r="B1593" s="23">
        <v>0.101</v>
      </c>
      <c r="C1593" s="10"/>
      <c r="D1593" s="12">
        <v>0.025</v>
      </c>
    </row>
    <row r="1594">
      <c r="A1594" s="11">
        <v>7.9712085615E10</v>
      </c>
      <c r="B1594" s="23">
        <v>0.002</v>
      </c>
      <c r="C1594" s="10"/>
      <c r="D1594" s="12">
        <v>0.023</v>
      </c>
    </row>
    <row r="1595">
      <c r="A1595" s="11">
        <v>4.16E11</v>
      </c>
      <c r="B1595" s="23">
        <v>0.036</v>
      </c>
      <c r="C1595" s="10"/>
      <c r="D1595" s="12">
        <v>0.037</v>
      </c>
    </row>
    <row r="1596">
      <c r="A1596" s="11">
        <v>4.0405006007E10</v>
      </c>
      <c r="B1596" s="23">
        <v>0.552</v>
      </c>
      <c r="C1596" s="10"/>
      <c r="D1596" s="12">
        <v>0.038</v>
      </c>
    </row>
    <row r="1597">
      <c r="A1597" s="11">
        <v>2.58E11</v>
      </c>
      <c r="B1597" s="23">
        <v>0.837</v>
      </c>
      <c r="C1597" s="10"/>
      <c r="D1597" s="12">
        <v>0.025</v>
      </c>
    </row>
    <row r="1598">
      <c r="A1598" s="11">
        <v>2.5633674564E10</v>
      </c>
      <c r="B1598" s="23">
        <v>0.71</v>
      </c>
      <c r="C1598" s="10"/>
      <c r="D1598" s="12">
        <v>0.049</v>
      </c>
    </row>
    <row r="1599">
      <c r="A1599" s="8"/>
      <c r="B1599" s="23">
        <v>0.782</v>
      </c>
      <c r="C1599" s="10"/>
      <c r="D1599" s="10">
        <f>if(AND(A1560=A1561,B1560=B1560+1,ISBLANK(D1561)),D1560,D1561)</f>
        <v>0.07</v>
      </c>
    </row>
    <row r="1600">
      <c r="A1600" s="11">
        <v>7.47E11</v>
      </c>
      <c r="B1600" s="23">
        <v>0.224</v>
      </c>
      <c r="C1600" s="10"/>
      <c r="D1600" s="12">
        <v>0.085</v>
      </c>
    </row>
    <row r="1601">
      <c r="A1601" s="11">
        <v>3.405050612E9</v>
      </c>
      <c r="B1601" s="23">
        <v>0.343</v>
      </c>
      <c r="C1601" s="10"/>
      <c r="D1601" s="12">
        <v>0.037</v>
      </c>
    </row>
    <row r="1602">
      <c r="A1602" s="8"/>
      <c r="B1602" s="23">
        <v>0.72</v>
      </c>
      <c r="C1602" s="10"/>
      <c r="D1602" s="10">
        <f>if(AND(A757=A758,B757=B757+1,ISBLANK(D758)),D757,D758)</f>
        <v>0.039</v>
      </c>
    </row>
    <row r="1603">
      <c r="A1603" s="8"/>
      <c r="B1603" s="27" t="str">
        <f>if(AND(#REF!=#REF!,A1603=A1603+1,ISBLANK(B1604)),B1603,B1604)</f>
        <v>#REF!</v>
      </c>
      <c r="C1603" s="10"/>
      <c r="D1603" s="10">
        <f>if(AND(A641=A642,B641=B641+1,ISBLANK(D642)),D641,D642)</f>
        <v>0.042</v>
      </c>
    </row>
    <row r="1604">
      <c r="A1604" s="11">
        <v>1.2300509E8</v>
      </c>
      <c r="B1604" s="23">
        <v>0.269</v>
      </c>
      <c r="C1604" s="10"/>
      <c r="D1604" s="12">
        <v>0.121</v>
      </c>
    </row>
    <row r="1605">
      <c r="A1605" s="11">
        <v>1.49739017E8</v>
      </c>
      <c r="B1605" s="23">
        <v>0.25</v>
      </c>
      <c r="C1605" s="10"/>
      <c r="D1605" s="12">
        <v>0.196</v>
      </c>
    </row>
    <row r="1606">
      <c r="A1606" s="11">
        <v>2.55890836E8</v>
      </c>
      <c r="B1606" s="23">
        <v>0.307</v>
      </c>
      <c r="C1606" s="10"/>
      <c r="D1606" s="12">
        <v>0.12</v>
      </c>
    </row>
    <row r="1607">
      <c r="A1607" s="8"/>
      <c r="B1607" s="23">
        <v>0.53</v>
      </c>
      <c r="C1607" s="10"/>
      <c r="D1607" s="10" t="str">
        <f>if(AND(#REF!=#REF!,#REF!=#REF!+1,ISBLANK(#REF!)),#REF!,#REF!)</f>
        <v>#REF!</v>
      </c>
    </row>
    <row r="1608">
      <c r="A1608" s="11">
        <v>1.35E11</v>
      </c>
      <c r="B1608" s="23">
        <v>0.003</v>
      </c>
      <c r="C1608" s="10"/>
      <c r="D1608" s="12">
        <v>0.085</v>
      </c>
    </row>
    <row r="1609">
      <c r="A1609" s="11">
        <v>6.329292929E9</v>
      </c>
      <c r="B1609" s="23">
        <v>0.46</v>
      </c>
      <c r="C1609" s="10"/>
      <c r="D1609" s="12">
        <v>0.042</v>
      </c>
    </row>
    <row r="1610">
      <c r="A1610" s="11">
        <v>4.90916835E8</v>
      </c>
      <c r="B1610" s="23">
        <v>0.12</v>
      </c>
      <c r="C1610" s="10"/>
      <c r="D1610" s="12">
        <v>0.059</v>
      </c>
    </row>
    <row r="1611">
      <c r="A1611" s="11">
        <v>5.1620915E8</v>
      </c>
      <c r="B1611" s="23">
        <v>0.563</v>
      </c>
      <c r="C1611" s="10"/>
      <c r="D1611" s="12">
        <v>0.056</v>
      </c>
    </row>
    <row r="1612">
      <c r="A1612" s="11">
        <v>3.01064027E8</v>
      </c>
      <c r="B1612" s="23">
        <v>0.109</v>
      </c>
      <c r="C1612" s="10"/>
      <c r="D1612" s="12">
        <v>0.069</v>
      </c>
    </row>
    <row r="1613">
      <c r="A1613" s="11">
        <v>5.2642574E8</v>
      </c>
      <c r="B1613" s="23">
        <v>0.075</v>
      </c>
      <c r="C1613" s="10"/>
      <c r="D1613" s="12">
        <v>0.037</v>
      </c>
    </row>
    <row r="1614">
      <c r="A1614" s="11">
        <v>1.14141834E9</v>
      </c>
      <c r="B1614" s="23">
        <v>0.136</v>
      </c>
      <c r="C1614" s="10"/>
      <c r="D1614" s="12">
        <v>0.045</v>
      </c>
    </row>
    <row r="1615">
      <c r="A1615" s="11">
        <v>2.64E11</v>
      </c>
      <c r="B1615" s="23">
        <v>0.037</v>
      </c>
      <c r="C1615" s="10"/>
      <c r="D1615" s="12">
        <v>0.083</v>
      </c>
    </row>
    <row r="1616">
      <c r="A1616" s="11">
        <v>2.42147486E9</v>
      </c>
      <c r="B1616" s="23">
        <v>0.03</v>
      </c>
      <c r="C1616" s="10"/>
      <c r="D1616" s="10">
        <f>if(AND(A1499=A1500,B1499=B1499+1,ISBLANK(D1500)),D1499,D1500)</f>
        <v>0.056</v>
      </c>
    </row>
    <row r="1617">
      <c r="A1617" s="11">
        <v>7.965588E9</v>
      </c>
      <c r="B1617" s="23">
        <v>0.265</v>
      </c>
      <c r="C1617" s="10"/>
      <c r="D1617" s="12">
        <v>0.069</v>
      </c>
    </row>
    <row r="1618">
      <c r="A1618" s="11">
        <v>4.31405E9</v>
      </c>
      <c r="B1618" s="23">
        <v>0.102</v>
      </c>
      <c r="C1618" s="10"/>
      <c r="D1618" s="12">
        <v>0.071</v>
      </c>
    </row>
    <row r="1619">
      <c r="A1619" s="11">
        <v>1.21745E9</v>
      </c>
      <c r="B1619" s="23">
        <v>0.316</v>
      </c>
      <c r="C1619" s="10"/>
      <c r="D1619" s="12">
        <v>0.044</v>
      </c>
    </row>
    <row r="1620">
      <c r="A1620" s="11">
        <v>5.414299E9</v>
      </c>
      <c r="B1620" s="23">
        <v>0.2</v>
      </c>
      <c r="C1620" s="10"/>
      <c r="D1620" s="10" t="str">
        <f>if(AND(A1347=A1348,B1347=B1347+1,ISBLANK(D1348)),D1347,D1348)</f>
        <v>#REF!</v>
      </c>
    </row>
    <row r="1621">
      <c r="A1621" s="11">
        <v>1.1451845341E10</v>
      </c>
      <c r="B1621" s="23">
        <v>0.079</v>
      </c>
      <c r="C1621" s="10"/>
      <c r="D1621" s="12">
        <v>0.048</v>
      </c>
    </row>
    <row r="1622">
      <c r="A1622" s="11">
        <v>1.09E12</v>
      </c>
      <c r="B1622" s="23">
        <v>0.25</v>
      </c>
      <c r="C1622" s="10"/>
      <c r="D1622" s="12">
        <v>0.085</v>
      </c>
    </row>
    <row r="1623">
      <c r="A1623" s="11">
        <v>1.31E12</v>
      </c>
      <c r="B1623" s="23">
        <v>0.013</v>
      </c>
      <c r="C1623" s="10"/>
      <c r="D1623" s="12">
        <v>0.1</v>
      </c>
    </row>
    <row r="1624">
      <c r="A1624" s="8"/>
      <c r="B1624" s="23">
        <v>0.08</v>
      </c>
      <c r="C1624" s="10"/>
      <c r="D1624" s="10">
        <f>if(AND(A1182=A1183,B1182=B1182+1,ISBLANK(D1183)),D1182,D1183)</f>
        <v>0.023</v>
      </c>
    </row>
    <row r="1625">
      <c r="A1625" s="11">
        <v>1.55E11</v>
      </c>
      <c r="B1625" s="23">
        <v>0.184</v>
      </c>
      <c r="C1625" s="10"/>
      <c r="D1625" s="12">
        <v>0.062</v>
      </c>
    </row>
    <row r="1626">
      <c r="A1626" s="11">
        <v>1.63E11</v>
      </c>
      <c r="B1626" s="23">
        <v>0.07</v>
      </c>
      <c r="C1626" s="10"/>
      <c r="D1626" s="12">
        <v>0.061</v>
      </c>
    </row>
    <row r="1627">
      <c r="A1627" s="11">
        <v>2.2526464409E10</v>
      </c>
      <c r="B1627" s="23">
        <v>0.116</v>
      </c>
      <c r="C1627" s="10"/>
      <c r="D1627" s="12">
        <v>0.078</v>
      </c>
    </row>
    <row r="1628">
      <c r="A1628" s="11">
        <v>5.86035E10</v>
      </c>
      <c r="B1628" s="23">
        <v>0.002</v>
      </c>
      <c r="C1628" s="10"/>
      <c r="D1628" s="12">
        <v>0.104</v>
      </c>
    </row>
    <row r="1629">
      <c r="A1629" s="8"/>
      <c r="B1629" s="23">
        <v>0.04</v>
      </c>
      <c r="C1629" s="10"/>
      <c r="D1629" s="10">
        <f>if(AND(A1018=A1019,B1018=B1018+1,ISBLANK(D1019)),D1018,D1019)</f>
        <v>0.048</v>
      </c>
    </row>
    <row r="1630">
      <c r="A1630" s="11">
        <v>4.12592593E8</v>
      </c>
      <c r="B1630" s="23">
        <v>0.791</v>
      </c>
      <c r="C1630" s="10"/>
      <c r="D1630" s="12">
        <v>0.051</v>
      </c>
    </row>
    <row r="1631">
      <c r="A1631" s="11">
        <v>4.1320673508E10</v>
      </c>
      <c r="B1631" s="23">
        <v>0.838</v>
      </c>
      <c r="C1631" s="10"/>
      <c r="D1631" s="12">
        <v>0.05</v>
      </c>
    </row>
    <row r="1632">
      <c r="A1632" s="11">
        <v>5.1007777E10</v>
      </c>
      <c r="B1632" s="23">
        <v>0.602</v>
      </c>
      <c r="C1632" s="10"/>
      <c r="D1632" s="12">
        <v>0.067</v>
      </c>
    </row>
    <row r="1633">
      <c r="A1633" s="11">
        <v>2.01049E10</v>
      </c>
      <c r="B1633" s="23">
        <v>0.71</v>
      </c>
      <c r="C1633" s="10"/>
      <c r="D1633" s="12">
        <v>0.063</v>
      </c>
    </row>
    <row r="1634">
      <c r="A1634" s="11">
        <v>2.121759848E9</v>
      </c>
      <c r="B1634" s="23">
        <v>0.237</v>
      </c>
      <c r="C1634" s="10"/>
      <c r="D1634" s="10">
        <f>if(AND(A698=A699,B698=B698+1,ISBLANK(D699)),D698,D699)</f>
        <v>0.029</v>
      </c>
    </row>
    <row r="1635">
      <c r="A1635" s="11">
        <v>7.58888875E8</v>
      </c>
      <c r="B1635" s="23">
        <v>0.383</v>
      </c>
      <c r="C1635" s="10"/>
      <c r="D1635" s="12">
        <v>0.061</v>
      </c>
    </row>
    <row r="1636">
      <c r="A1636" s="11">
        <v>3.4113106486E10</v>
      </c>
      <c r="B1636" s="27" t="str">
        <f>if(AND(#REF!=#REF!,A1636=A1636+1,ISBLANK(B1637)),B1636,B1637)</f>
        <v>#REF!</v>
      </c>
      <c r="C1636" s="10"/>
      <c r="D1636" s="12">
        <v>0.072</v>
      </c>
    </row>
    <row r="1637">
      <c r="A1637" s="11">
        <v>1.740334782E9</v>
      </c>
      <c r="B1637" s="23">
        <v>0.315</v>
      </c>
      <c r="C1637" s="10"/>
      <c r="D1637" s="12">
        <v>0.039</v>
      </c>
    </row>
    <row r="1638">
      <c r="A1638" s="11">
        <v>5.88532559E9</v>
      </c>
      <c r="B1638" s="23">
        <v>0.32</v>
      </c>
      <c r="C1638" s="10"/>
      <c r="D1638" s="12">
        <v>0.054</v>
      </c>
    </row>
    <row r="1639">
      <c r="A1639" s="11">
        <v>1.2275491273E10</v>
      </c>
      <c r="B1639" s="23">
        <v>0.722</v>
      </c>
      <c r="C1639" s="10"/>
      <c r="D1639" s="12">
        <v>0.079</v>
      </c>
    </row>
    <row r="1640">
      <c r="A1640" s="11">
        <v>1.2820055025E10</v>
      </c>
      <c r="B1640" s="23">
        <v>0.351</v>
      </c>
      <c r="C1640" s="10"/>
      <c r="D1640" s="12">
        <v>0.049</v>
      </c>
    </row>
    <row r="1641">
      <c r="A1641" s="11">
        <v>1.04E12</v>
      </c>
      <c r="B1641" s="23">
        <v>0.56</v>
      </c>
      <c r="C1641" s="10"/>
      <c r="D1641" s="12">
        <v>0.058</v>
      </c>
    </row>
    <row r="1642">
      <c r="A1642" s="11">
        <v>7.458167331E9</v>
      </c>
      <c r="B1642" s="23">
        <v>0.01</v>
      </c>
      <c r="C1642" s="10"/>
      <c r="D1642" s="12">
        <v>0.069</v>
      </c>
    </row>
    <row r="1643">
      <c r="A1643" s="11">
        <v>2.11219E10</v>
      </c>
      <c r="B1643" s="23">
        <v>0.15</v>
      </c>
      <c r="C1643" s="10"/>
      <c r="D1643" s="12">
        <v>0.067</v>
      </c>
    </row>
    <row r="1644">
      <c r="A1644" s="11">
        <v>1.3794909537E10</v>
      </c>
      <c r="B1644" s="23">
        <v>0.61</v>
      </c>
      <c r="C1644" s="10"/>
      <c r="D1644" s="12">
        <v>0.06</v>
      </c>
    </row>
    <row r="1645">
      <c r="A1645" s="11">
        <v>1.02E11</v>
      </c>
      <c r="B1645" s="23">
        <v>0.5</v>
      </c>
      <c r="C1645" s="10"/>
      <c r="D1645" s="12">
        <v>0.051</v>
      </c>
    </row>
    <row r="1646">
      <c r="A1646" s="11">
        <v>8.9524131617E10</v>
      </c>
      <c r="B1646" s="23">
        <v>0.21</v>
      </c>
      <c r="C1646" s="10"/>
      <c r="D1646" s="10" t="str">
        <f t="shared" ref="D1646:D1647" si="13">if(AND(#REF!=#REF!,#REF!=#REF!+1,ISBLANK(#REF!)),#REF!,#REF!)</f>
        <v>#REF!</v>
      </c>
    </row>
    <row r="1647">
      <c r="A1647" s="8"/>
      <c r="B1647" s="23">
        <v>0.111</v>
      </c>
      <c r="C1647" s="10"/>
      <c r="D1647" s="10" t="str">
        <f t="shared" si="13"/>
        <v>#REF!</v>
      </c>
    </row>
    <row r="1648">
      <c r="A1648" s="11">
        <v>6.84074062E8</v>
      </c>
      <c r="B1648" s="23">
        <v>0.101</v>
      </c>
      <c r="C1648" s="10"/>
      <c r="D1648" s="12">
        <v>0.041</v>
      </c>
    </row>
    <row r="1649">
      <c r="A1649" s="11">
        <v>1.145555535E9</v>
      </c>
      <c r="B1649" s="23">
        <v>0.05</v>
      </c>
      <c r="C1649" s="10"/>
      <c r="D1649" s="12">
        <v>0.068</v>
      </c>
    </row>
    <row r="1650">
      <c r="A1650" s="8"/>
      <c r="B1650" s="23">
        <v>0.05</v>
      </c>
      <c r="C1650" s="10"/>
      <c r="D1650" s="10" t="str">
        <f>if(AND(#REF!=#REF!,#REF!=#REF!+1,ISBLANK(#REF!)),#REF!,#REF!)</f>
        <v>#REF!</v>
      </c>
    </row>
    <row r="1651">
      <c r="A1651" s="11">
        <v>6.84074074E8</v>
      </c>
      <c r="B1651" s="23">
        <v>0.302</v>
      </c>
      <c r="C1651" s="10"/>
      <c r="D1651" s="12">
        <v>0.039</v>
      </c>
    </row>
    <row r="1652">
      <c r="A1652" s="11">
        <v>2.936612022E9</v>
      </c>
      <c r="B1652" s="23">
        <v>0.09</v>
      </c>
      <c r="C1652" s="10"/>
      <c r="D1652" s="12">
        <v>0.059</v>
      </c>
    </row>
    <row r="1653">
      <c r="A1653" s="11">
        <v>2.1830397705E10</v>
      </c>
      <c r="B1653" s="23">
        <v>0.34</v>
      </c>
      <c r="C1653" s="10"/>
      <c r="D1653" s="12">
        <v>0.048</v>
      </c>
    </row>
    <row r="1654">
      <c r="A1654" s="8"/>
      <c r="B1654" s="23">
        <v>0.125</v>
      </c>
      <c r="C1654" s="10"/>
      <c r="D1654" s="10" t="str">
        <f>if(AND(#REF!=#REF!,#REF!=#REF!+1,ISBLANK(#REF!)),#REF!,#REF!)</f>
        <v>#REF!</v>
      </c>
    </row>
    <row r="1655">
      <c r="A1655" s="11">
        <v>1.45E13</v>
      </c>
      <c r="B1655" s="23">
        <v>0.506</v>
      </c>
      <c r="C1655" s="10"/>
      <c r="D1655" s="12">
        <v>0.161</v>
      </c>
    </row>
    <row r="1656">
      <c r="A1656" s="11">
        <v>2.3410536914E10</v>
      </c>
      <c r="B1656" s="23">
        <v>0.29</v>
      </c>
      <c r="C1656" s="10"/>
      <c r="D1656" s="12">
        <v>0.08</v>
      </c>
    </row>
    <row r="1657">
      <c r="A1657" s="11">
        <v>2.3E11</v>
      </c>
      <c r="B1657" s="23">
        <v>0.09</v>
      </c>
      <c r="C1657" s="10"/>
      <c r="D1657" s="12">
        <v>0.06</v>
      </c>
    </row>
    <row r="1658">
      <c r="A1658" s="11">
        <v>1.71E11</v>
      </c>
      <c r="B1658" s="23">
        <v>0.031</v>
      </c>
      <c r="C1658" s="10"/>
      <c r="D1658" s="12">
        <v>0.038</v>
      </c>
    </row>
    <row r="1659">
      <c r="A1659" s="11">
        <v>6.0448890972E10</v>
      </c>
      <c r="B1659" s="23">
        <v>0.2</v>
      </c>
      <c r="C1659" s="10"/>
      <c r="D1659" s="12">
        <v>0.034</v>
      </c>
    </row>
    <row r="1660">
      <c r="A1660" s="11">
        <v>5.506275948E9</v>
      </c>
      <c r="B1660" s="23">
        <v>0.09</v>
      </c>
      <c r="C1660" s="10"/>
      <c r="D1660" s="12">
        <v>0.045</v>
      </c>
    </row>
    <row r="1661">
      <c r="A1661" s="11">
        <v>1.0939028155E10</v>
      </c>
      <c r="B1661" s="23">
        <v>0.13</v>
      </c>
      <c r="C1661" s="10"/>
      <c r="D1661" s="12">
        <v>0.047</v>
      </c>
    </row>
    <row r="1662">
      <c r="A1662" s="11">
        <v>6.755823933E9</v>
      </c>
      <c r="B1662" s="23">
        <v>0.009</v>
      </c>
      <c r="C1662" s="10"/>
      <c r="D1662" s="12">
        <v>0.077</v>
      </c>
    </row>
    <row r="1663">
      <c r="A1663" s="11">
        <v>1.3560783E9</v>
      </c>
      <c r="B1663" s="23">
        <v>0.05</v>
      </c>
      <c r="C1663" s="10"/>
      <c r="D1663" s="12">
        <v>0.1</v>
      </c>
    </row>
    <row r="1664">
      <c r="A1664" s="11">
        <v>2.0431779034E10</v>
      </c>
      <c r="B1664" s="23">
        <v>0.863</v>
      </c>
      <c r="C1664" s="10"/>
      <c r="D1664" s="12">
        <v>0.047</v>
      </c>
    </row>
    <row r="1665">
      <c r="A1665" s="11">
        <v>1.69812568E9</v>
      </c>
      <c r="B1665" s="23">
        <v>0.265</v>
      </c>
      <c r="C1665" s="10"/>
      <c r="D1665" s="12">
        <v>0.043</v>
      </c>
    </row>
    <row r="1666">
      <c r="A1666" s="11">
        <v>8.638711757E9</v>
      </c>
      <c r="B1666" s="23">
        <v>0.613</v>
      </c>
      <c r="C1666" s="10"/>
      <c r="D1666" s="12">
        <v>0.042</v>
      </c>
    </row>
    <row r="1667">
      <c r="A1667" s="11">
        <v>4.64948879E8</v>
      </c>
      <c r="B1667" s="23">
        <v>0.841</v>
      </c>
      <c r="C1667" s="10"/>
      <c r="D1667" s="12">
        <v>0.049</v>
      </c>
    </row>
    <row r="1668">
      <c r="A1668" s="11">
        <v>8.394688589E9</v>
      </c>
      <c r="B1668" s="23">
        <v>0.72</v>
      </c>
      <c r="C1668" s="10"/>
      <c r="D1668" s="12">
        <v>0.025</v>
      </c>
    </row>
    <row r="1669">
      <c r="A1669" s="11">
        <v>1.6364027647E10</v>
      </c>
      <c r="B1669" s="23">
        <v>0.423</v>
      </c>
      <c r="C1669" s="10"/>
      <c r="D1669" s="12">
        <v>0.059</v>
      </c>
    </row>
    <row r="1670">
      <c r="A1670" s="11">
        <v>2.3414253328E10</v>
      </c>
      <c r="B1670" s="23">
        <v>0.729</v>
      </c>
      <c r="C1670" s="10"/>
      <c r="D1670" s="12">
        <v>0.065</v>
      </c>
    </row>
    <row r="1671">
      <c r="A1671" s="11">
        <v>9.99105339E8</v>
      </c>
      <c r="B1671" s="27" t="str">
        <f>if(AND(#REF!=#REF!,A1671=A1671+1,ISBLANK(B1672)),B1671,B1672)</f>
        <v>#REF!</v>
      </c>
      <c r="C1671" s="10"/>
      <c r="D1671" s="12">
        <v>0.08</v>
      </c>
    </row>
    <row r="1672">
      <c r="A1672" s="11">
        <v>1.63E11</v>
      </c>
      <c r="B1672" s="23">
        <v>0.369</v>
      </c>
      <c r="C1672" s="10"/>
      <c r="D1672" s="12">
        <v>0.048</v>
      </c>
    </row>
    <row r="1673">
      <c r="A1673" s="11">
        <v>1.5419096232E10</v>
      </c>
      <c r="B1673" s="23">
        <v>0.392</v>
      </c>
      <c r="C1673" s="10"/>
      <c r="D1673" s="12">
        <v>0.034</v>
      </c>
    </row>
    <row r="1674">
      <c r="A1674" s="11">
        <v>1.3801888E9</v>
      </c>
      <c r="B1674" s="23">
        <v>0.395</v>
      </c>
      <c r="C1674" s="10"/>
      <c r="D1674" s="12">
        <v>0.034</v>
      </c>
    </row>
    <row r="1675">
      <c r="A1675" s="11">
        <v>2.6571320718E10</v>
      </c>
      <c r="B1675" s="23">
        <v>0.603</v>
      </c>
      <c r="C1675" s="10"/>
      <c r="D1675" s="12">
        <v>0.043</v>
      </c>
    </row>
    <row r="1676">
      <c r="A1676" s="11">
        <v>1.5685389827E10</v>
      </c>
      <c r="B1676" s="23">
        <v>0.011</v>
      </c>
      <c r="C1676" s="10"/>
      <c r="D1676" s="12">
        <v>0.027</v>
      </c>
    </row>
    <row r="1677">
      <c r="A1677" s="11">
        <v>9.65771303E8</v>
      </c>
      <c r="B1677" s="23">
        <v>0.183</v>
      </c>
      <c r="C1677" s="10"/>
      <c r="D1677" s="12">
        <v>0.041</v>
      </c>
    </row>
    <row r="1678">
      <c r="A1678" s="11">
        <v>2.8528016511E10</v>
      </c>
      <c r="B1678" s="23">
        <v>0.658</v>
      </c>
      <c r="C1678" s="10"/>
      <c r="D1678" s="12">
        <v>0.056</v>
      </c>
    </row>
    <row r="1679">
      <c r="A1679" s="11">
        <v>4.515824643E9</v>
      </c>
      <c r="B1679" s="23">
        <v>0.542</v>
      </c>
      <c r="C1679" s="10"/>
      <c r="D1679" s="12">
        <v>0.06</v>
      </c>
    </row>
    <row r="1680">
      <c r="A1680" s="11">
        <v>8.42890956E8</v>
      </c>
      <c r="B1680" s="23">
        <v>0.147</v>
      </c>
      <c r="C1680" s="10"/>
      <c r="D1680" s="12">
        <v>0.06</v>
      </c>
    </row>
    <row r="1681">
      <c r="A1681" s="11">
        <v>3.0465489796E10</v>
      </c>
      <c r="B1681" s="23">
        <v>0.254</v>
      </c>
      <c r="C1681" s="10"/>
      <c r="D1681" s="12">
        <v>0.042</v>
      </c>
    </row>
    <row r="1682">
      <c r="A1682" s="11">
        <v>1.630667593E9</v>
      </c>
      <c r="B1682" s="23">
        <v>0.058</v>
      </c>
      <c r="C1682" s="10"/>
      <c r="D1682" s="12">
        <v>0.089</v>
      </c>
    </row>
    <row r="1683">
      <c r="A1683" s="11">
        <v>8.50040459E8</v>
      </c>
      <c r="B1683" s="23">
        <v>0.126</v>
      </c>
      <c r="C1683" s="10"/>
      <c r="D1683" s="12">
        <v>0.118</v>
      </c>
    </row>
    <row r="1684">
      <c r="A1684" s="11">
        <v>9.3167701863E10</v>
      </c>
      <c r="B1684" s="23">
        <v>0.365</v>
      </c>
      <c r="C1684" s="10"/>
      <c r="D1684" s="12">
        <v>0.022</v>
      </c>
    </row>
    <row r="1685">
      <c r="A1685" s="11">
        <v>9.413002737E9</v>
      </c>
      <c r="B1685" s="23">
        <v>0.072</v>
      </c>
      <c r="C1685" s="10"/>
      <c r="D1685" s="12">
        <v>0.043</v>
      </c>
    </row>
    <row r="1686">
      <c r="A1686" s="11">
        <v>4.276769712E9</v>
      </c>
      <c r="B1686" s="23">
        <v>0.111</v>
      </c>
      <c r="C1686" s="10"/>
      <c r="D1686" s="12">
        <v>0.084</v>
      </c>
    </row>
    <row r="1687">
      <c r="A1687" s="11">
        <v>8.737687353E9</v>
      </c>
      <c r="B1687" s="23">
        <v>0.389</v>
      </c>
      <c r="C1687" s="10"/>
      <c r="D1687" s="12">
        <v>0.067</v>
      </c>
    </row>
    <row r="1688">
      <c r="A1688" s="11">
        <v>3.790240831E9</v>
      </c>
      <c r="B1688" s="23">
        <v>0.164</v>
      </c>
      <c r="C1688" s="10"/>
      <c r="D1688" s="12">
        <v>0.043</v>
      </c>
    </row>
    <row r="1689">
      <c r="A1689" s="11">
        <v>9.641077098E9</v>
      </c>
      <c r="B1689" s="23">
        <v>0.533</v>
      </c>
      <c r="C1689" s="10"/>
      <c r="D1689" s="12">
        <v>0.046</v>
      </c>
    </row>
    <row r="1690">
      <c r="A1690" s="11">
        <v>8.8882967742E10</v>
      </c>
      <c r="B1690" s="23">
        <v>0.362</v>
      </c>
      <c r="C1690" s="10"/>
      <c r="D1690" s="12">
        <v>0.054</v>
      </c>
    </row>
    <row r="1691">
      <c r="A1691" s="11">
        <v>9.891003405E9</v>
      </c>
      <c r="B1691" s="23">
        <v>0.1</v>
      </c>
      <c r="C1691" s="10"/>
      <c r="D1691" s="12">
        <v>0.055</v>
      </c>
    </row>
    <row r="1692">
      <c r="A1692" s="11">
        <v>8.493167843E9</v>
      </c>
      <c r="B1692" s="23">
        <v>0.049</v>
      </c>
      <c r="C1692" s="10"/>
      <c r="D1692" s="12">
        <v>0.069</v>
      </c>
    </row>
    <row r="1693">
      <c r="A1693" s="11">
        <v>5.403364454E9</v>
      </c>
      <c r="B1693" s="23">
        <v>0.107</v>
      </c>
      <c r="C1693" s="10"/>
      <c r="D1693" s="12">
        <v>0.071</v>
      </c>
    </row>
    <row r="1694">
      <c r="A1694" s="11">
        <v>2.08E11</v>
      </c>
      <c r="B1694" s="23">
        <v>0.217</v>
      </c>
      <c r="C1694" s="10"/>
      <c r="D1694" s="12">
        <v>0.065</v>
      </c>
    </row>
    <row r="1695">
      <c r="A1695" s="11">
        <v>4.674053754E9</v>
      </c>
      <c r="B1695" s="23">
        <v>0.145</v>
      </c>
      <c r="C1695" s="10"/>
      <c r="D1695" s="12">
        <v>0.101</v>
      </c>
    </row>
    <row r="1696">
      <c r="A1696" s="11">
        <v>1.83464986E8</v>
      </c>
      <c r="B1696" s="23">
        <v>0.055</v>
      </c>
      <c r="C1696" s="10"/>
      <c r="D1696" s="12">
        <v>0.063</v>
      </c>
    </row>
    <row r="1697">
      <c r="A1697" s="11">
        <v>1.3386346543E10</v>
      </c>
      <c r="B1697" s="23">
        <v>0.009</v>
      </c>
      <c r="C1697" s="10"/>
      <c r="D1697" s="12">
        <v>0.049</v>
      </c>
    </row>
    <row r="1698">
      <c r="A1698" s="11">
        <v>9.67211975E8</v>
      </c>
      <c r="B1698" s="23">
        <v>0.555</v>
      </c>
      <c r="C1698" s="10"/>
      <c r="D1698" s="12">
        <v>0.027</v>
      </c>
    </row>
    <row r="1699">
      <c r="A1699" s="11">
        <v>2.505620416E9</v>
      </c>
      <c r="B1699" s="23">
        <v>0.679</v>
      </c>
      <c r="C1699" s="10"/>
      <c r="D1699" s="12">
        <v>0.142</v>
      </c>
    </row>
    <row r="1700">
      <c r="A1700" s="8"/>
      <c r="B1700" s="23">
        <v>0.213</v>
      </c>
      <c r="C1700" s="10"/>
      <c r="D1700" s="10" t="str">
        <f>if(AND(#REF!=#REF!,#REF!=#REF!+1,ISBLANK(#REF!)),#REF!,#REF!)</f>
        <v>#REF!</v>
      </c>
    </row>
    <row r="1701">
      <c r="A1701" s="11">
        <v>2.73E11</v>
      </c>
      <c r="B1701" s="23">
        <v>0.687</v>
      </c>
      <c r="C1701" s="10"/>
      <c r="D1701" s="12">
        <v>0.08</v>
      </c>
    </row>
    <row r="1702">
      <c r="A1702" s="11">
        <v>1.6382632812E10</v>
      </c>
      <c r="B1702" s="23">
        <v>0.037</v>
      </c>
      <c r="C1702" s="10"/>
      <c r="D1702" s="12">
        <v>0.02</v>
      </c>
    </row>
    <row r="1703">
      <c r="A1703" s="11">
        <v>5.4082389393E10</v>
      </c>
      <c r="B1703" s="27" t="str">
        <f>if(AND(#REF!=#REF!,A1703=A1703+1,ISBLANK(B1704)),B1703,B1704)</f>
        <v>#REF!</v>
      </c>
      <c r="C1703" s="10"/>
      <c r="D1703" s="12">
        <v>0.075</v>
      </c>
    </row>
    <row r="1704">
      <c r="A1704" s="11">
        <v>3.01977068E9</v>
      </c>
      <c r="B1704" s="23">
        <v>0.362</v>
      </c>
      <c r="C1704" s="10"/>
      <c r="D1704" s="12">
        <v>0.082</v>
      </c>
    </row>
    <row r="1705">
      <c r="A1705" s="11">
        <v>2.0715086119E10</v>
      </c>
      <c r="B1705" s="23">
        <v>0.2</v>
      </c>
      <c r="C1705" s="10"/>
      <c r="D1705" s="12">
        <v>0.054</v>
      </c>
    </row>
    <row r="1706">
      <c r="A1706" s="11">
        <v>3.163416556E9</v>
      </c>
      <c r="B1706" s="23">
        <v>0.468</v>
      </c>
      <c r="C1706" s="10"/>
      <c r="D1706" s="12">
        <v>0.065</v>
      </c>
    </row>
    <row r="1707">
      <c r="A1707" s="11">
        <v>4.4856586316E10</v>
      </c>
      <c r="B1707" s="23">
        <v>0.152</v>
      </c>
      <c r="C1707" s="10"/>
      <c r="D1707" s="12">
        <v>0.056</v>
      </c>
    </row>
    <row r="1708">
      <c r="A1708" s="11">
        <v>1.4239026768E10</v>
      </c>
      <c r="B1708" s="23">
        <v>0.46</v>
      </c>
      <c r="C1708" s="10"/>
      <c r="D1708" s="12">
        <v>0.088</v>
      </c>
    </row>
    <row r="1709">
      <c r="A1709" s="11">
        <v>1.46407921E10</v>
      </c>
      <c r="B1709" s="23">
        <v>0.215</v>
      </c>
      <c r="C1709" s="10"/>
      <c r="D1709" s="12">
        <v>0.066</v>
      </c>
    </row>
    <row r="1710">
      <c r="A1710" s="11">
        <v>4.415702801E9</v>
      </c>
      <c r="B1710" s="23">
        <v>0.39</v>
      </c>
      <c r="C1710" s="10"/>
      <c r="D1710" s="10" t="str">
        <f>if(AND(#REF!=#REF!,#REF!=#REF!+1,ISBLANK(#REF!)),#REF!,#REF!)</f>
        <v>#REF!</v>
      </c>
    </row>
    <row r="1711">
      <c r="A1711" s="11">
        <v>1.0190534636E10</v>
      </c>
      <c r="B1711" s="23">
        <v>0.263</v>
      </c>
      <c r="C1711" s="10"/>
      <c r="D1711" s="12">
        <v>0.097</v>
      </c>
    </row>
    <row r="1712">
      <c r="A1712" s="11">
        <v>9.2063017E9</v>
      </c>
      <c r="B1712" s="23">
        <v>0.552</v>
      </c>
      <c r="C1712" s="10"/>
      <c r="D1712" s="12">
        <v>0.043</v>
      </c>
    </row>
    <row r="1713">
      <c r="A1713" s="11">
        <v>3.3050343783E10</v>
      </c>
      <c r="B1713" s="23">
        <v>0.388</v>
      </c>
      <c r="C1713" s="10"/>
      <c r="D1713" s="12">
        <v>0.051</v>
      </c>
    </row>
    <row r="1714">
      <c r="A1714" s="11">
        <v>6.8415421373E10</v>
      </c>
      <c r="B1714" s="23">
        <v>0.331</v>
      </c>
      <c r="C1714" s="10"/>
      <c r="D1714" s="12">
        <v>0.035</v>
      </c>
    </row>
    <row r="1715">
      <c r="A1715" s="11">
        <v>1.196091806E9</v>
      </c>
      <c r="B1715" s="23">
        <v>0.353</v>
      </c>
      <c r="C1715" s="10"/>
      <c r="D1715" s="12">
        <v>0.05</v>
      </c>
    </row>
    <row r="1716">
      <c r="A1716" s="11">
        <v>1.2247694247E10</v>
      </c>
      <c r="B1716" s="23">
        <v>0.35</v>
      </c>
      <c r="C1716" s="10"/>
      <c r="D1716" s="12">
        <v>0.023</v>
      </c>
    </row>
    <row r="1717">
      <c r="A1717" s="11">
        <v>8.639164917E9</v>
      </c>
      <c r="B1717" s="23">
        <v>0.412</v>
      </c>
      <c r="C1717" s="10"/>
      <c r="D1717" s="12">
        <v>0.045</v>
      </c>
    </row>
    <row r="1718">
      <c r="A1718" s="11">
        <v>3.49E12</v>
      </c>
      <c r="B1718" s="23">
        <v>0.58</v>
      </c>
      <c r="C1718" s="10"/>
      <c r="D1718" s="12">
        <v>0.044</v>
      </c>
    </row>
    <row r="1719">
      <c r="A1719" s="11">
        <v>1.279933725E10</v>
      </c>
      <c r="B1719" s="23">
        <v>0.24</v>
      </c>
      <c r="C1719" s="10"/>
      <c r="D1719" s="12">
        <v>0.09</v>
      </c>
    </row>
    <row r="1720">
      <c r="A1720" s="11">
        <v>2.19E11</v>
      </c>
      <c r="B1720" s="23">
        <v>0.35</v>
      </c>
      <c r="C1720" s="10"/>
      <c r="D1720" s="10" t="str">
        <f>if(AND(#REF!=#REF!,#REF!=#REF!+1,ISBLANK(#REF!)),#REF!,#REF!)</f>
        <v>#REF!</v>
      </c>
    </row>
    <row r="1721">
      <c r="A1721" s="11">
        <v>1.22E12</v>
      </c>
      <c r="B1721" s="23">
        <v>0.701</v>
      </c>
      <c r="C1721" s="10"/>
      <c r="D1721" s="12">
        <v>0.039</v>
      </c>
    </row>
    <row r="1722">
      <c r="A1722" s="11">
        <v>5.1E11</v>
      </c>
      <c r="B1722" s="23">
        <v>0.503</v>
      </c>
      <c r="C1722" s="10"/>
      <c r="D1722" s="12">
        <v>0.028</v>
      </c>
    </row>
    <row r="1723">
      <c r="A1723" s="11">
        <v>4.85E12</v>
      </c>
      <c r="B1723" s="26"/>
      <c r="C1723" s="10"/>
      <c r="D1723" s="12">
        <v>0.086</v>
      </c>
    </row>
    <row r="1724">
      <c r="A1724" s="11">
        <v>1.33E11</v>
      </c>
      <c r="B1724" s="23">
        <v>0.376</v>
      </c>
      <c r="C1724" s="10"/>
      <c r="D1724" s="12">
        <v>0.039</v>
      </c>
    </row>
    <row r="1725">
      <c r="A1725" s="11">
        <v>5.139957785E9</v>
      </c>
      <c r="B1725" s="23">
        <v>0.615</v>
      </c>
      <c r="C1725" s="10"/>
      <c r="D1725" s="12">
        <v>0.061</v>
      </c>
    </row>
    <row r="1726">
      <c r="A1726" s="11">
        <v>5.443930125E9</v>
      </c>
      <c r="B1726" s="23">
        <v>0.265</v>
      </c>
      <c r="C1726" s="10"/>
      <c r="D1726" s="12">
        <v>0.041</v>
      </c>
    </row>
    <row r="1727">
      <c r="A1727" s="11">
        <v>2.0731022857E10</v>
      </c>
      <c r="B1727" s="23">
        <v>0.745</v>
      </c>
      <c r="C1727" s="10"/>
      <c r="D1727" s="10" t="str">
        <f>if(AND(#REF!=#REF!,#REF!=#REF!+1,ISBLANK(#REF!)),#REF!,#REF!)</f>
        <v>#REF!</v>
      </c>
    </row>
    <row r="1728">
      <c r="A1728" s="11">
        <v>2.31E11</v>
      </c>
      <c r="B1728" s="23">
        <v>0.558</v>
      </c>
      <c r="C1728" s="10"/>
      <c r="D1728" s="12">
        <v>0.034</v>
      </c>
    </row>
    <row r="1729">
      <c r="A1729" s="11">
        <v>1.891633531E9</v>
      </c>
      <c r="B1729" s="23">
        <v>0.634</v>
      </c>
      <c r="C1729" s="10"/>
      <c r="D1729" s="12">
        <v>0.079</v>
      </c>
    </row>
    <row r="1730">
      <c r="A1730" s="11">
        <v>5.623236708E9</v>
      </c>
      <c r="B1730" s="23">
        <v>0.479</v>
      </c>
      <c r="C1730" s="10"/>
      <c r="D1730" s="12">
        <v>0.064</v>
      </c>
    </row>
    <row r="1731">
      <c r="A1731" s="8"/>
      <c r="B1731" s="23">
        <v>0.848</v>
      </c>
      <c r="C1731" s="10"/>
      <c r="D1731" s="12">
        <v>0.02</v>
      </c>
    </row>
    <row r="1732">
      <c r="A1732" s="11">
        <v>1.2545438605E10</v>
      </c>
      <c r="B1732" s="23">
        <v>0.146</v>
      </c>
      <c r="C1732" s="10"/>
      <c r="D1732" s="12">
        <v>0.061</v>
      </c>
    </row>
    <row r="1733">
      <c r="A1733" s="8"/>
      <c r="B1733" s="23">
        <v>0.827</v>
      </c>
      <c r="C1733" s="10"/>
      <c r="D1733" s="10" t="str">
        <f>if(AND(#REF!=#REF!,#REF!=#REF!+1,ISBLANK(#REF!)),#REF!,#REF!)</f>
        <v>#REF!</v>
      </c>
    </row>
    <row r="1734">
      <c r="A1734" s="11">
        <v>1.7E11</v>
      </c>
      <c r="B1734" s="23">
        <v>0.328</v>
      </c>
      <c r="C1734" s="10"/>
      <c r="D1734" s="12">
        <v>0.033</v>
      </c>
    </row>
    <row r="1735">
      <c r="A1735" s="11">
        <v>1.74E11</v>
      </c>
      <c r="B1735" s="23">
        <v>0.7</v>
      </c>
      <c r="C1735" s="10"/>
      <c r="D1735" s="12">
        <v>0.038</v>
      </c>
    </row>
    <row r="1736">
      <c r="A1736" s="11">
        <v>1.92E11</v>
      </c>
      <c r="B1736" s="23">
        <v>0.7</v>
      </c>
      <c r="C1736" s="10"/>
      <c r="D1736" s="12">
        <v>0.04</v>
      </c>
    </row>
    <row r="1737">
      <c r="A1737" s="11">
        <v>1.0E12</v>
      </c>
      <c r="B1737" s="23">
        <v>0.81</v>
      </c>
      <c r="C1737" s="10"/>
      <c r="D1737" s="12">
        <v>0.066</v>
      </c>
    </row>
    <row r="1738">
      <c r="A1738" s="11">
        <v>4.0715240469E10</v>
      </c>
      <c r="B1738" s="23">
        <v>0.82</v>
      </c>
      <c r="C1738" s="10"/>
      <c r="D1738" s="12">
        <v>0.034</v>
      </c>
    </row>
    <row r="1739">
      <c r="A1739" s="11">
        <v>5.16133617E9</v>
      </c>
      <c r="B1739" s="23">
        <v>0.271</v>
      </c>
      <c r="C1739" s="10"/>
      <c r="D1739" s="12">
        <v>0.056</v>
      </c>
    </row>
    <row r="1740">
      <c r="A1740" s="11">
        <v>2.73E11</v>
      </c>
      <c r="B1740" s="23">
        <v>0.429</v>
      </c>
      <c r="C1740" s="10"/>
      <c r="D1740" s="12">
        <v>0.039</v>
      </c>
    </row>
    <row r="1741">
      <c r="A1741" s="11">
        <v>6.938E8</v>
      </c>
      <c r="B1741" s="23">
        <v>0.06</v>
      </c>
      <c r="C1741" s="10"/>
      <c r="D1741" s="12">
        <v>0.086</v>
      </c>
    </row>
    <row r="1742">
      <c r="A1742" s="11">
        <v>1.9271523179E10</v>
      </c>
      <c r="B1742" s="23">
        <v>0.87</v>
      </c>
      <c r="C1742" s="10"/>
      <c r="D1742" s="12">
        <v>0.019</v>
      </c>
    </row>
    <row r="1743">
      <c r="A1743" s="11">
        <v>2.7934030937E10</v>
      </c>
      <c r="B1743" s="23">
        <v>0.416</v>
      </c>
      <c r="C1743" s="10"/>
      <c r="D1743" s="12">
        <v>0.052</v>
      </c>
    </row>
    <row r="1744">
      <c r="A1744" s="11">
        <v>9.9130304099E10</v>
      </c>
      <c r="B1744" s="23">
        <v>0.155</v>
      </c>
      <c r="C1744" s="10"/>
      <c r="D1744" s="12">
        <v>0.06</v>
      </c>
    </row>
    <row r="1745">
      <c r="A1745" s="11">
        <v>1.2881352688E10</v>
      </c>
      <c r="B1745" s="27" t="str">
        <f t="shared" ref="B1745:B1746" si="14">if(AND(#REF!=#REF!,A1745=A1745+1,ISBLANK(B1746)),B1745,B1746)</f>
        <v>#REF!</v>
      </c>
      <c r="C1745" s="10"/>
      <c r="D1745" s="12">
        <v>0.061</v>
      </c>
    </row>
    <row r="1746">
      <c r="A1746" s="11">
        <v>3.245411584E9</v>
      </c>
      <c r="B1746" s="27" t="str">
        <f t="shared" si="14"/>
        <v>#REF!</v>
      </c>
      <c r="C1746" s="10"/>
      <c r="D1746" s="12">
        <v>0.062</v>
      </c>
    </row>
    <row r="1747">
      <c r="A1747" s="11">
        <v>3.75E11</v>
      </c>
      <c r="B1747" s="23">
        <v>0.615</v>
      </c>
      <c r="C1747" s="10"/>
      <c r="D1747" s="12">
        <v>0.103</v>
      </c>
    </row>
    <row r="1748">
      <c r="A1748" s="11">
        <v>4.5275711996E10</v>
      </c>
      <c r="B1748" s="23">
        <v>0.694</v>
      </c>
      <c r="C1748" s="10"/>
      <c r="D1748" s="12">
        <v>0.064</v>
      </c>
    </row>
    <row r="1749">
      <c r="A1749" s="11">
        <v>4.6E11</v>
      </c>
      <c r="B1749" s="23">
        <v>0.251</v>
      </c>
      <c r="C1749" s="10"/>
      <c r="D1749" s="12">
        <v>0.095</v>
      </c>
    </row>
    <row r="1750">
      <c r="A1750" s="11">
        <v>1.5280615815E10</v>
      </c>
      <c r="B1750" s="23">
        <v>0.722</v>
      </c>
      <c r="C1750" s="10"/>
      <c r="D1750" s="12">
        <v>0.086</v>
      </c>
    </row>
    <row r="1751">
      <c r="A1751" s="11">
        <v>4.2113656147E10</v>
      </c>
      <c r="B1751" s="23">
        <v>0.38</v>
      </c>
      <c r="C1751" s="10"/>
      <c r="D1751" s="12">
        <v>0.068</v>
      </c>
    </row>
    <row r="1752">
      <c r="A1752" s="11">
        <v>6.9595512099E10</v>
      </c>
      <c r="B1752" s="23">
        <v>0.54</v>
      </c>
      <c r="C1752" s="10"/>
      <c r="D1752" s="12">
        <v>0.078</v>
      </c>
    </row>
    <row r="1753">
      <c r="A1753" s="11">
        <v>2.5321517504E10</v>
      </c>
      <c r="B1753" s="23">
        <v>0.404</v>
      </c>
      <c r="C1753" s="10"/>
      <c r="D1753" s="12">
        <v>0.069</v>
      </c>
    </row>
    <row r="1754">
      <c r="A1754" s="11">
        <v>2.25E11</v>
      </c>
      <c r="B1754" s="23">
        <v>0.636</v>
      </c>
      <c r="C1754" s="10"/>
      <c r="D1754" s="12">
        <v>0.068</v>
      </c>
    </row>
    <row r="1755">
      <c r="A1755" s="11">
        <v>3.44E11</v>
      </c>
      <c r="B1755" s="23">
        <v>0.18</v>
      </c>
      <c r="C1755" s="10"/>
      <c r="D1755" s="12">
        <v>0.102</v>
      </c>
    </row>
    <row r="1756">
      <c r="A1756" s="11">
        <v>2.3781549758E10</v>
      </c>
      <c r="B1756" s="23">
        <v>0.045</v>
      </c>
      <c r="C1756" s="10"/>
      <c r="D1756" s="12">
        <v>0.06</v>
      </c>
    </row>
    <row r="1757">
      <c r="A1757" s="11">
        <v>2.412859693E9</v>
      </c>
      <c r="B1757" s="23">
        <v>0.162</v>
      </c>
      <c r="C1757" s="10"/>
      <c r="D1757" s="10">
        <f>if(AND(A964=A965,B964=B964+1,ISBLANK(D965)),D964,D965)</f>
        <v>0.037</v>
      </c>
    </row>
    <row r="1758">
      <c r="A1758" s="11">
        <v>2.72E11</v>
      </c>
      <c r="B1758" s="23">
        <v>0.439</v>
      </c>
      <c r="C1758" s="10"/>
      <c r="D1758" s="12">
        <v>0.083</v>
      </c>
    </row>
    <row r="1759">
      <c r="A1759" s="11">
        <v>2.83E12</v>
      </c>
      <c r="B1759" s="23">
        <v>0.536</v>
      </c>
      <c r="C1759" s="10"/>
      <c r="D1759" s="12">
        <v>0.11</v>
      </c>
    </row>
    <row r="1760">
      <c r="A1760" s="11">
        <v>3.62E12</v>
      </c>
      <c r="B1760" s="23">
        <v>0.247</v>
      </c>
      <c r="C1760" s="10"/>
      <c r="D1760" s="12">
        <v>0.107</v>
      </c>
    </row>
    <row r="1761">
      <c r="A1761" s="11">
        <v>3.42E11</v>
      </c>
      <c r="B1761" s="23">
        <v>0.271</v>
      </c>
      <c r="C1761" s="10"/>
      <c r="D1761" s="12">
        <v>0.101</v>
      </c>
    </row>
    <row r="1762">
      <c r="A1762" s="11">
        <v>1.54E11</v>
      </c>
      <c r="B1762" s="23">
        <v>0.471</v>
      </c>
      <c r="C1762" s="10"/>
      <c r="D1762" s="12">
        <v>0.075</v>
      </c>
    </row>
    <row r="1763">
      <c r="A1763" s="11">
        <v>1.6832076487E10</v>
      </c>
      <c r="B1763" s="23">
        <v>0.561</v>
      </c>
      <c r="C1763" s="10"/>
      <c r="D1763" s="12">
        <v>0.093</v>
      </c>
    </row>
    <row r="1764">
      <c r="A1764" s="11">
        <v>2.64E11</v>
      </c>
      <c r="B1764" s="23">
        <v>0.272</v>
      </c>
      <c r="C1764" s="10"/>
      <c r="D1764" s="12">
        <v>0.091</v>
      </c>
    </row>
    <row r="1765">
      <c r="A1765" s="8"/>
      <c r="B1765" s="23">
        <v>0.446</v>
      </c>
      <c r="C1765" s="10"/>
      <c r="D1765" s="10">
        <f>if(AND(A608=A609,B608=B608+1,ISBLANK(D609)),D608,D609)</f>
        <v>0.07</v>
      </c>
    </row>
    <row r="1766">
      <c r="A1766" s="11">
        <v>2.31E12</v>
      </c>
      <c r="B1766" s="23">
        <v>0.479</v>
      </c>
      <c r="C1766" s="10"/>
      <c r="D1766" s="12">
        <v>0.089</v>
      </c>
    </row>
    <row r="1767">
      <c r="A1767" s="11">
        <v>5.771473142E9</v>
      </c>
      <c r="B1767" s="23">
        <v>0.38</v>
      </c>
      <c r="C1767" s="10"/>
      <c r="D1767" s="13">
        <f>if(AND(A493=A494,B493=B493+1,ISBLANK(D494)),D493,D494)</f>
        <v>0.029</v>
      </c>
    </row>
    <row r="1768">
      <c r="A1768" s="11">
        <v>3.366936772E10</v>
      </c>
      <c r="B1768" s="23">
        <v>0.323</v>
      </c>
      <c r="C1768" s="10"/>
      <c r="D1768" s="12">
        <v>0.066</v>
      </c>
    </row>
    <row r="1769">
      <c r="A1769" s="11">
        <v>4.929414915E9</v>
      </c>
      <c r="B1769" s="23">
        <v>0.642</v>
      </c>
      <c r="C1769" s="10"/>
      <c r="D1769" s="10">
        <f>if(AND(A378=A379,B378=B378+1,ISBLANK(D379)),D378,D379)</f>
        <v>0.061</v>
      </c>
    </row>
    <row r="1770">
      <c r="A1770" s="11">
        <v>4.7438363056E10</v>
      </c>
      <c r="B1770" s="23">
        <v>0.38</v>
      </c>
      <c r="C1770" s="10"/>
      <c r="D1770" s="12">
        <v>0.066</v>
      </c>
    </row>
    <row r="1771">
      <c r="A1771" s="11">
        <v>5.4742763112E10</v>
      </c>
      <c r="B1771" s="23">
        <v>0.757</v>
      </c>
      <c r="C1771" s="10"/>
      <c r="D1771" s="12">
        <v>0.073</v>
      </c>
    </row>
    <row r="1772">
      <c r="A1772" s="11">
        <v>8.554293727E9</v>
      </c>
      <c r="B1772" s="23">
        <v>0.502</v>
      </c>
      <c r="C1772" s="10"/>
      <c r="D1772" s="12">
        <v>0.082</v>
      </c>
    </row>
    <row r="1773">
      <c r="A1773" s="11">
        <v>6.054806101E9</v>
      </c>
      <c r="B1773" s="23">
        <v>0.489</v>
      </c>
      <c r="C1773" s="10"/>
      <c r="D1773" s="12">
        <v>0.114</v>
      </c>
    </row>
    <row r="1774">
      <c r="A1774" s="11">
        <v>6.919241412E9</v>
      </c>
      <c r="B1774" s="23">
        <v>0.635</v>
      </c>
      <c r="C1774" s="10"/>
      <c r="D1774" s="12">
        <v>0.036</v>
      </c>
    </row>
    <row r="1775">
      <c r="A1775" s="11">
        <v>4.538345345E9</v>
      </c>
      <c r="B1775" s="23">
        <v>0.286</v>
      </c>
      <c r="C1775" s="10"/>
      <c r="D1775" s="12">
        <v>0.063</v>
      </c>
    </row>
    <row r="1776">
      <c r="A1776" s="11">
        <v>8.71E11</v>
      </c>
      <c r="B1776" s="23">
        <v>0.797</v>
      </c>
      <c r="C1776" s="10"/>
      <c r="D1776" s="12">
        <v>0.11</v>
      </c>
    </row>
    <row r="1777">
      <c r="A1777" s="11">
        <v>9.834034351E9</v>
      </c>
      <c r="B1777" s="23">
        <v>0.837</v>
      </c>
      <c r="C1777" s="10"/>
      <c r="D1777" s="12">
        <v>0.069</v>
      </c>
    </row>
    <row r="1778">
      <c r="A1778" s="11">
        <v>4.54E11</v>
      </c>
      <c r="B1778" s="23">
        <v>0.504</v>
      </c>
      <c r="C1778" s="10"/>
      <c r="D1778" s="12">
        <v>0.09</v>
      </c>
    </row>
    <row r="1779">
      <c r="A1779" s="11">
        <v>5.29E11</v>
      </c>
      <c r="B1779" s="23">
        <v>0.196</v>
      </c>
      <c r="C1779" s="10"/>
      <c r="D1779" s="12">
        <v>0.069</v>
      </c>
    </row>
    <row r="1780">
      <c r="A1780" s="11">
        <v>2.52E11</v>
      </c>
      <c r="B1780" s="23">
        <v>0.867</v>
      </c>
      <c r="C1780" s="10"/>
      <c r="D1780" s="12">
        <v>0.102</v>
      </c>
    </row>
    <row r="1781">
      <c r="A1781" s="11">
        <v>2.04E11</v>
      </c>
      <c r="B1781" s="23">
        <v>0.358</v>
      </c>
      <c r="C1781" s="10"/>
      <c r="D1781" s="12">
        <v>0.054</v>
      </c>
    </row>
    <row r="1782">
      <c r="A1782" s="11">
        <v>1.66E12</v>
      </c>
      <c r="B1782" s="23">
        <v>0.688</v>
      </c>
      <c r="C1782" s="10"/>
      <c r="D1782" s="12">
        <v>0.051</v>
      </c>
    </row>
    <row r="1783">
      <c r="A1783" s="11">
        <v>1.89980958E9</v>
      </c>
      <c r="B1783" s="23">
        <v>0.725</v>
      </c>
      <c r="C1783" s="10"/>
      <c r="D1783" s="12">
        <v>0.05</v>
      </c>
    </row>
    <row r="1784">
      <c r="A1784" s="11">
        <v>4.7760580366E10</v>
      </c>
      <c r="B1784" s="23">
        <v>0.597</v>
      </c>
      <c r="C1784" s="10"/>
      <c r="D1784" s="12">
        <v>0.104</v>
      </c>
    </row>
    <row r="1785">
      <c r="A1785" s="11">
        <v>9.7908891167E10</v>
      </c>
      <c r="B1785" s="23">
        <v>0.878</v>
      </c>
      <c r="C1785" s="10"/>
      <c r="D1785" s="12">
        <v>0.08</v>
      </c>
    </row>
    <row r="1786">
      <c r="A1786" s="11">
        <v>5.4554616826E10</v>
      </c>
      <c r="B1786" s="23">
        <v>0.289</v>
      </c>
      <c r="C1786" s="10"/>
      <c r="D1786" s="12">
        <v>0.083</v>
      </c>
    </row>
    <row r="1787">
      <c r="A1787" s="11">
        <v>1.59E12</v>
      </c>
      <c r="B1787" s="23">
        <v>0.469</v>
      </c>
      <c r="C1787" s="10"/>
      <c r="D1787" s="12">
        <v>0.089</v>
      </c>
    </row>
    <row r="1788">
      <c r="A1788" s="11">
        <v>4.86E11</v>
      </c>
      <c r="B1788" s="23">
        <v>0.826</v>
      </c>
      <c r="C1788" s="10"/>
      <c r="D1788" s="12">
        <v>0.092</v>
      </c>
    </row>
    <row r="1789">
      <c r="A1789" s="11">
        <v>5.24E11</v>
      </c>
      <c r="B1789" s="23">
        <v>0.096</v>
      </c>
      <c r="C1789" s="10"/>
      <c r="D1789" s="12">
        <v>0.103</v>
      </c>
    </row>
    <row r="1790">
      <c r="A1790" s="11">
        <v>7.3E11</v>
      </c>
      <c r="B1790" s="23">
        <v>0.548</v>
      </c>
      <c r="C1790" s="10"/>
      <c r="D1790" s="12">
        <v>0.061</v>
      </c>
    </row>
    <row r="1791">
      <c r="A1791" s="11">
        <v>1.8E11</v>
      </c>
      <c r="B1791" s="23">
        <v>0.895</v>
      </c>
      <c r="C1791" s="10"/>
      <c r="D1791" s="12">
        <v>0.066</v>
      </c>
    </row>
    <row r="1792">
      <c r="A1792" s="11">
        <v>2.69E12</v>
      </c>
      <c r="B1792" s="27" t="str">
        <f>if(AND(#REF!=#REF!,A1792=A1792+1,ISBLANK(B1793)),B1792,B1793)</f>
        <v>#REF!</v>
      </c>
      <c r="C1792" s="10"/>
      <c r="D1792" s="12">
        <v>0.09</v>
      </c>
    </row>
    <row r="1793">
      <c r="A1793" s="11">
        <v>2.1730590263E10</v>
      </c>
      <c r="B1793" s="23">
        <v>0.182</v>
      </c>
      <c r="C1793" s="10"/>
      <c r="D1793" s="12">
        <v>0.036</v>
      </c>
    </row>
    <row r="1794">
      <c r="A1794" s="11">
        <v>3.56E11</v>
      </c>
      <c r="B1794" s="23">
        <v>0.644</v>
      </c>
      <c r="C1794" s="10"/>
      <c r="D1794" s="12">
        <v>0.064</v>
      </c>
    </row>
    <row r="1795">
      <c r="A1795" s="11">
        <v>1.32E11</v>
      </c>
      <c r="B1795" s="23">
        <v>0.279</v>
      </c>
      <c r="C1795" s="10"/>
      <c r="D1795" s="12">
        <v>0.039</v>
      </c>
    </row>
    <row r="1796">
      <c r="A1796" s="11">
        <v>2.13E11</v>
      </c>
      <c r="B1796" s="23">
        <v>0.752</v>
      </c>
      <c r="C1796" s="10"/>
      <c r="D1796" s="12">
        <v>0.076</v>
      </c>
    </row>
    <row r="1797">
      <c r="A1797" s="11">
        <v>2.1971835256E10</v>
      </c>
      <c r="B1797" s="23">
        <v>0.332</v>
      </c>
      <c r="C1797" s="10"/>
      <c r="D1797" s="12">
        <v>0.088</v>
      </c>
    </row>
    <row r="1798">
      <c r="A1798" s="11">
        <v>1.47E11</v>
      </c>
      <c r="B1798" s="23">
        <v>0.414</v>
      </c>
      <c r="C1798" s="10"/>
      <c r="D1798" s="12">
        <v>0.019</v>
      </c>
    </row>
    <row r="1799">
      <c r="A1799" s="11">
        <v>2.8829850746E10</v>
      </c>
      <c r="B1799" s="23">
        <v>0.694</v>
      </c>
      <c r="C1799" s="10"/>
      <c r="D1799" s="12">
        <v>0.075</v>
      </c>
    </row>
    <row r="1800">
      <c r="A1800" s="11">
        <v>6.0743823637E10</v>
      </c>
      <c r="B1800" s="23">
        <v>0.469</v>
      </c>
      <c r="C1800" s="10"/>
      <c r="D1800" s="12">
        <v>0.021</v>
      </c>
    </row>
    <row r="1801">
      <c r="A1801" s="11">
        <v>1.15E11</v>
      </c>
      <c r="B1801" s="23">
        <v>0.504</v>
      </c>
      <c r="C1801" s="10"/>
      <c r="D1801" s="12">
        <v>0.019</v>
      </c>
    </row>
    <row r="1802">
      <c r="A1802" s="11">
        <v>5.2E11</v>
      </c>
      <c r="B1802" s="23">
        <v>0.709</v>
      </c>
      <c r="C1802" s="10"/>
      <c r="D1802" s="12">
        <v>0.031</v>
      </c>
    </row>
    <row r="1803">
      <c r="A1803" s="8"/>
      <c r="B1803" s="23">
        <v>0.066</v>
      </c>
      <c r="C1803" s="10"/>
      <c r="D1803" s="12">
        <v>0.034</v>
      </c>
    </row>
    <row r="1804">
      <c r="A1804" s="11">
        <v>3.15E11</v>
      </c>
      <c r="B1804" s="23">
        <v>0.499</v>
      </c>
      <c r="C1804" s="10"/>
      <c r="D1804" s="12">
        <v>0.027</v>
      </c>
    </row>
    <row r="1805">
      <c r="A1805" s="11">
        <v>3.0397203369E10</v>
      </c>
      <c r="B1805" s="23">
        <v>0.283</v>
      </c>
      <c r="C1805" s="10"/>
      <c r="D1805" s="12">
        <v>0.051</v>
      </c>
    </row>
    <row r="1806">
      <c r="A1806" s="8"/>
      <c r="B1806" s="23">
        <v>0.336</v>
      </c>
      <c r="C1806" s="10"/>
      <c r="D1806" s="10">
        <f>if(AND(A1767=A1768,B1767=B1767+1,ISBLANK(D1768)),D1767,D1768)</f>
        <v>0.066</v>
      </c>
    </row>
    <row r="1807">
      <c r="A1807" s="11">
        <v>8.54E11</v>
      </c>
      <c r="B1807" s="23">
        <v>0.533</v>
      </c>
      <c r="C1807" s="10"/>
      <c r="D1807" s="12">
        <v>0.086</v>
      </c>
    </row>
    <row r="1808">
      <c r="A1808" s="11">
        <v>3.629936625E9</v>
      </c>
      <c r="B1808" s="23">
        <v>0.618</v>
      </c>
      <c r="C1808" s="10"/>
      <c r="D1808" s="12">
        <v>0.036</v>
      </c>
    </row>
    <row r="1809">
      <c r="A1809" s="8"/>
      <c r="B1809" s="23">
        <v>0.486</v>
      </c>
      <c r="C1809" s="10"/>
      <c r="D1809" s="10">
        <f>if(AND(A964=A965,B964=B964+1,ISBLANK(D965)),D964,D965)</f>
        <v>0.037</v>
      </c>
    </row>
    <row r="1810">
      <c r="A1810" s="8"/>
      <c r="B1810" s="23">
        <v>0.421</v>
      </c>
      <c r="C1810" s="10"/>
      <c r="D1810" s="10">
        <f>if(AND(A848=A849,B848=B848+1,ISBLANK(D849)),D848,D849)</f>
        <v>0.044</v>
      </c>
    </row>
    <row r="1811">
      <c r="A1811" s="11">
        <v>1.35044456E8</v>
      </c>
      <c r="B1811" s="23">
        <v>0.567</v>
      </c>
      <c r="C1811" s="10"/>
      <c r="D1811" s="12">
        <v>0.132</v>
      </c>
    </row>
    <row r="1812">
      <c r="A1812" s="11">
        <v>1.52565763E8</v>
      </c>
      <c r="B1812" s="23">
        <v>0.359</v>
      </c>
      <c r="C1812" s="10"/>
      <c r="D1812" s="12">
        <v>0.179</v>
      </c>
    </row>
    <row r="1813">
      <c r="A1813" s="11">
        <v>2.61339642E8</v>
      </c>
      <c r="B1813" s="23">
        <v>0.651</v>
      </c>
      <c r="C1813" s="10"/>
      <c r="D1813" s="12">
        <v>0.129</v>
      </c>
    </row>
    <row r="1814">
      <c r="A1814" s="8"/>
      <c r="B1814" s="23">
        <v>0.408</v>
      </c>
      <c r="C1814" s="10"/>
      <c r="D1814" s="10">
        <f>if(AND(A98=A99,B98=B98+1,ISBLANK(D99)),D98,D99)</f>
        <v>0.087</v>
      </c>
    </row>
    <row r="1815">
      <c r="A1815" s="11">
        <v>1.3E11</v>
      </c>
      <c r="B1815" s="23">
        <v>0.772</v>
      </c>
      <c r="C1815" s="10"/>
      <c r="D1815" s="12">
        <v>0.093</v>
      </c>
    </row>
    <row r="1816">
      <c r="A1816" s="11">
        <v>8.01037037E9</v>
      </c>
      <c r="B1816" s="27" t="str">
        <f>if(AND(#REF!=#REF!,A1816=A1816+1,ISBLANK(B1817)),B1816,B1817)</f>
        <v>#REF!</v>
      </c>
      <c r="C1816" s="10"/>
      <c r="D1816" s="12">
        <v>0.046</v>
      </c>
    </row>
    <row r="1817">
      <c r="A1817" s="11">
        <v>5.73939144E8</v>
      </c>
      <c r="B1817" s="23">
        <v>0.247</v>
      </c>
      <c r="C1817" s="10"/>
      <c r="D1817" s="12">
        <v>0.051</v>
      </c>
    </row>
    <row r="1818">
      <c r="A1818" s="11">
        <v>6.08292552E8</v>
      </c>
      <c r="B1818" s="23">
        <v>0.197</v>
      </c>
      <c r="C1818" s="10"/>
      <c r="D1818" s="12">
        <v>0.056</v>
      </c>
    </row>
    <row r="1819">
      <c r="A1819" s="11">
        <v>3.46850176E8</v>
      </c>
      <c r="B1819" s="23">
        <v>0.592</v>
      </c>
      <c r="C1819" s="10"/>
      <c r="D1819" s="12">
        <v>0.063</v>
      </c>
    </row>
    <row r="1820">
      <c r="A1820" s="11">
        <v>6.07983815E8</v>
      </c>
      <c r="B1820" s="23">
        <v>0.363</v>
      </c>
      <c r="C1820" s="10"/>
      <c r="D1820" s="12">
        <v>0.037</v>
      </c>
    </row>
    <row r="1821">
      <c r="A1821" s="11">
        <v>1.289259236E9</v>
      </c>
      <c r="B1821" s="23">
        <v>0.519</v>
      </c>
      <c r="C1821" s="10"/>
      <c r="D1821" s="12">
        <v>0.046</v>
      </c>
    </row>
    <row r="1822">
      <c r="A1822" s="11">
        <v>3.3E11</v>
      </c>
      <c r="B1822" s="23">
        <v>0.808</v>
      </c>
      <c r="C1822" s="10"/>
      <c r="D1822" s="12">
        <v>0.082</v>
      </c>
    </row>
    <row r="1823">
      <c r="A1823" s="11">
        <v>2.623726257E9</v>
      </c>
      <c r="B1823" s="23">
        <v>0.789</v>
      </c>
      <c r="C1823" s="10"/>
      <c r="D1823" s="10">
        <f>if(AND(A1706=A1707,B1706=B1706+1,ISBLANK(D1707)),D1706,D1707)</f>
        <v>0.056</v>
      </c>
    </row>
    <row r="1824">
      <c r="A1824" s="11">
        <v>8.318996E9</v>
      </c>
      <c r="B1824" s="23">
        <v>0.858</v>
      </c>
      <c r="C1824" s="10"/>
      <c r="D1824" s="12">
        <v>0.071</v>
      </c>
    </row>
    <row r="1825">
      <c r="A1825" s="11">
        <v>4.51325E9</v>
      </c>
      <c r="B1825" s="23">
        <v>0.551</v>
      </c>
      <c r="C1825" s="10"/>
      <c r="D1825" s="12">
        <v>0.075</v>
      </c>
    </row>
    <row r="1826">
      <c r="A1826" s="11">
        <v>1.2905E9</v>
      </c>
      <c r="B1826" s="23">
        <v>0.205</v>
      </c>
      <c r="C1826" s="10"/>
      <c r="D1826" s="12">
        <v>0.048</v>
      </c>
    </row>
    <row r="1827">
      <c r="A1827" s="11">
        <v>5.895048E9</v>
      </c>
      <c r="B1827" s="23">
        <v>0.662</v>
      </c>
      <c r="C1827" s="10"/>
      <c r="D1827" s="10">
        <f>if(AND(A1554=A1555,B1554=B1554+1,ISBLANK(D1555)),D1554,D1555)</f>
        <v>0.077</v>
      </c>
    </row>
    <row r="1828">
      <c r="A1828" s="11">
        <v>1.3120183157E10</v>
      </c>
      <c r="B1828" s="23">
        <v>0.85</v>
      </c>
      <c r="C1828" s="10"/>
      <c r="D1828" s="12">
        <v>0.047</v>
      </c>
    </row>
    <row r="1829">
      <c r="A1829" s="11">
        <v>1.37E12</v>
      </c>
      <c r="B1829" s="23">
        <v>0.408</v>
      </c>
      <c r="C1829" s="10"/>
      <c r="D1829" s="12">
        <v>0.085</v>
      </c>
    </row>
    <row r="1830">
      <c r="A1830" s="11">
        <v>1.46E12</v>
      </c>
      <c r="B1830" s="23">
        <v>0.644</v>
      </c>
      <c r="C1830" s="10"/>
      <c r="D1830" s="12">
        <v>0.1</v>
      </c>
    </row>
    <row r="1831">
      <c r="A1831" s="8"/>
      <c r="B1831" s="23">
        <v>0.869</v>
      </c>
      <c r="C1831" s="10"/>
      <c r="D1831" s="10">
        <f>if(AND(A1389=A1390,B1389=B1389+1,ISBLANK(D1390)),D1389,D1390)</f>
        <v>0.023</v>
      </c>
    </row>
    <row r="1832">
      <c r="A1832" s="11">
        <v>1.73E11</v>
      </c>
      <c r="B1832" s="23">
        <v>0.82</v>
      </c>
      <c r="C1832" s="10"/>
      <c r="D1832" s="12">
        <v>0.064</v>
      </c>
    </row>
    <row r="1833">
      <c r="A1833" s="11">
        <v>2.08E11</v>
      </c>
      <c r="B1833" s="23">
        <v>0.308</v>
      </c>
      <c r="C1833" s="10"/>
      <c r="D1833" s="12">
        <v>0.063</v>
      </c>
    </row>
    <row r="1834">
      <c r="A1834" s="11">
        <v>2.6321999607E10</v>
      </c>
      <c r="B1834" s="23">
        <v>0.15</v>
      </c>
      <c r="C1834" s="10"/>
      <c r="D1834" s="12">
        <v>0.084</v>
      </c>
    </row>
    <row r="1835">
      <c r="A1835" s="11">
        <v>6.08062E10</v>
      </c>
      <c r="B1835" s="23">
        <v>0.751</v>
      </c>
      <c r="C1835" s="10"/>
      <c r="D1835" s="12">
        <v>0.108</v>
      </c>
    </row>
    <row r="1836">
      <c r="A1836" s="8"/>
      <c r="B1836" s="23">
        <v>0.661</v>
      </c>
      <c r="C1836" s="10"/>
      <c r="D1836" s="10">
        <f>if(AND(A1225=A1226,B1225=B1225+1,ISBLANK(D1226)),D1225,D1226)</f>
        <v>0.041</v>
      </c>
    </row>
    <row r="1837">
      <c r="A1837" s="11">
        <v>4.52222222E8</v>
      </c>
      <c r="B1837" s="23">
        <v>0.76</v>
      </c>
      <c r="C1837" s="10"/>
      <c r="D1837" s="12">
        <v>0.049</v>
      </c>
    </row>
    <row r="1838">
      <c r="A1838" s="11">
        <v>4.5796187338E10</v>
      </c>
      <c r="B1838" s="23">
        <v>0.906</v>
      </c>
      <c r="C1838" s="10"/>
      <c r="D1838" s="12">
        <v>0.053</v>
      </c>
    </row>
    <row r="1839">
      <c r="A1839" s="11">
        <v>6.1762635E10</v>
      </c>
      <c r="B1839" s="23">
        <v>0.612</v>
      </c>
      <c r="C1839" s="10"/>
      <c r="D1839" s="12">
        <v>0.063</v>
      </c>
    </row>
    <row r="1840">
      <c r="A1840" s="11">
        <v>2.1431E10</v>
      </c>
      <c r="B1840" s="27" t="str">
        <f>if(AND(#REF!=#REF!,A1840=A1840+1,ISBLANK(B1841)),B1840,B1841)</f>
        <v>#REF!</v>
      </c>
      <c r="C1840" s="10"/>
      <c r="D1840" s="12">
        <v>0.062</v>
      </c>
    </row>
    <row r="1841">
      <c r="A1841" s="11">
        <v>1.739579594E9</v>
      </c>
      <c r="B1841" s="23">
        <v>0.286</v>
      </c>
      <c r="C1841" s="10"/>
      <c r="D1841" s="10">
        <f>if(AND(A905=A906,B905=B905+1,ISBLANK(D906)),D905,D906)</f>
        <v>0.028</v>
      </c>
    </row>
    <row r="1842">
      <c r="A1842" s="11">
        <v>8.25925911E8</v>
      </c>
      <c r="B1842" s="27" t="str">
        <f>if(AND(#REF!=#REF!,A1842=A1842+1,ISBLANK(B1843)),B1842,B1843)</f>
        <v>#REF!</v>
      </c>
      <c r="C1842" s="10"/>
      <c r="D1842" s="12">
        <v>0.06</v>
      </c>
    </row>
    <row r="1843">
      <c r="A1843" s="11">
        <v>3.9136441799E10</v>
      </c>
      <c r="B1843" s="23">
        <v>0.673</v>
      </c>
      <c r="C1843" s="10"/>
      <c r="D1843" s="12">
        <v>0.069</v>
      </c>
    </row>
    <row r="1844">
      <c r="A1844" s="11">
        <v>1.922598121E9</v>
      </c>
      <c r="B1844" s="23">
        <v>0.756</v>
      </c>
      <c r="C1844" s="10"/>
      <c r="D1844" s="12">
        <v>0.066</v>
      </c>
    </row>
    <row r="1845">
      <c r="A1845" s="11">
        <v>6.548530572E9</v>
      </c>
      <c r="B1845" s="23">
        <v>0.347</v>
      </c>
      <c r="C1845" s="10"/>
      <c r="D1845" s="12">
        <v>0.055</v>
      </c>
    </row>
    <row r="1846">
      <c r="A1846" s="11">
        <v>1.3789720387E10</v>
      </c>
      <c r="B1846" s="23">
        <v>0.78</v>
      </c>
      <c r="C1846" s="10"/>
      <c r="D1846" s="12">
        <v>0.084</v>
      </c>
    </row>
    <row r="1847">
      <c r="A1847" s="11">
        <v>1.367683763E10</v>
      </c>
      <c r="B1847" s="23">
        <v>0.356</v>
      </c>
      <c r="C1847" s="10"/>
      <c r="D1847" s="12">
        <v>0.054</v>
      </c>
    </row>
    <row r="1848">
      <c r="A1848" s="11">
        <v>1.1E12</v>
      </c>
      <c r="B1848" s="23">
        <v>0.729</v>
      </c>
      <c r="C1848" s="10"/>
      <c r="D1848" s="12">
        <v>0.058</v>
      </c>
    </row>
    <row r="1849">
      <c r="A1849" s="11">
        <v>8.491371523E9</v>
      </c>
      <c r="B1849" s="23">
        <v>0.7</v>
      </c>
      <c r="C1849" s="10"/>
      <c r="D1849" s="12">
        <v>0.072</v>
      </c>
    </row>
    <row r="1850">
      <c r="A1850" s="11">
        <v>2.4884E10</v>
      </c>
      <c r="B1850" s="23">
        <v>0.397</v>
      </c>
      <c r="C1850" s="10"/>
      <c r="D1850" s="12">
        <v>0.073</v>
      </c>
    </row>
    <row r="1851">
      <c r="A1851" s="11">
        <v>1.8504128632E10</v>
      </c>
      <c r="B1851" s="23">
        <v>0.61</v>
      </c>
      <c r="C1851" s="10"/>
      <c r="D1851" s="12">
        <v>0.056</v>
      </c>
    </row>
    <row r="1852">
      <c r="A1852" s="11">
        <v>1.21E11</v>
      </c>
      <c r="B1852" s="23">
        <v>0.442</v>
      </c>
      <c r="C1852" s="10"/>
      <c r="D1852" s="12">
        <v>0.057</v>
      </c>
    </row>
    <row r="1853">
      <c r="A1853" s="11">
        <v>9.3639316E10</v>
      </c>
      <c r="B1853" s="23">
        <v>0.441</v>
      </c>
      <c r="C1853" s="10"/>
      <c r="D1853" s="10" t="str">
        <f t="shared" ref="D1853:D1854" si="15">if(AND(#REF!=#REF!,#REF!=#REF!+1,ISBLANK(#REF!)),#REF!,#REF!)</f>
        <v>#REF!</v>
      </c>
    </row>
    <row r="1854">
      <c r="A1854" s="8"/>
      <c r="B1854" s="23">
        <v>0.501</v>
      </c>
      <c r="C1854" s="10"/>
      <c r="D1854" s="10" t="str">
        <f t="shared" si="15"/>
        <v>#REF!</v>
      </c>
    </row>
    <row r="1855">
      <c r="A1855" s="11">
        <v>7.34814815E8</v>
      </c>
      <c r="B1855" s="23">
        <v>0.445</v>
      </c>
      <c r="C1855" s="10"/>
      <c r="D1855" s="12">
        <v>0.042</v>
      </c>
    </row>
    <row r="1856">
      <c r="A1856" s="11">
        <v>1.184074074E9</v>
      </c>
      <c r="B1856" s="23">
        <v>0.792</v>
      </c>
      <c r="C1856" s="10"/>
      <c r="D1856" s="12">
        <v>0.075</v>
      </c>
    </row>
    <row r="1857">
      <c r="A1857" s="8"/>
      <c r="B1857" s="23">
        <v>0.7</v>
      </c>
      <c r="C1857" s="10"/>
      <c r="D1857" s="10" t="str">
        <f>if(AND(#REF!=#REF!,#REF!=#REF!+1,ISBLANK(#REF!)),#REF!,#REF!)</f>
        <v>#REF!</v>
      </c>
    </row>
    <row r="1858">
      <c r="A1858" s="11">
        <v>6.95555556E8</v>
      </c>
      <c r="B1858" s="23">
        <v>0.11</v>
      </c>
      <c r="C1858" s="10"/>
      <c r="D1858" s="12">
        <v>0.047</v>
      </c>
    </row>
    <row r="1859">
      <c r="A1859" s="11">
        <v>3.532969035E9</v>
      </c>
      <c r="B1859" s="23">
        <v>0.23</v>
      </c>
      <c r="C1859" s="10"/>
      <c r="D1859" s="12">
        <v>0.059</v>
      </c>
    </row>
    <row r="1860">
      <c r="A1860" s="11">
        <v>2.8165793618E10</v>
      </c>
      <c r="B1860" s="23">
        <v>0.552</v>
      </c>
      <c r="C1860" s="10"/>
      <c r="D1860" s="12">
        <v>0.044</v>
      </c>
    </row>
    <row r="1861">
      <c r="A1861" s="8"/>
      <c r="B1861" s="23">
        <v>0.634</v>
      </c>
      <c r="C1861" s="10"/>
      <c r="D1861" s="10" t="str">
        <f>if(AND(#REF!=#REF!,#REF!=#REF!+1,ISBLANK(#REF!)),#REF!,#REF!)</f>
        <v>#REF!</v>
      </c>
    </row>
    <row r="1862">
      <c r="A1862" s="11">
        <v>1.47E13</v>
      </c>
      <c r="B1862" s="23">
        <v>0.324</v>
      </c>
      <c r="C1862" s="10"/>
      <c r="D1862" s="12">
        <v>0.165</v>
      </c>
    </row>
    <row r="1863">
      <c r="A1863" s="11">
        <v>3.0366148205E10</v>
      </c>
      <c r="B1863" s="23">
        <v>0.661</v>
      </c>
      <c r="C1863" s="10"/>
      <c r="D1863" s="12">
        <v>0.08</v>
      </c>
    </row>
    <row r="1864">
      <c r="A1864" s="11">
        <v>3.16E11</v>
      </c>
      <c r="B1864" s="23">
        <v>0.531</v>
      </c>
      <c r="C1864" s="10"/>
      <c r="D1864" s="12">
        <v>0.056</v>
      </c>
    </row>
    <row r="1865">
      <c r="A1865" s="11">
        <v>1.37E11</v>
      </c>
      <c r="B1865" s="23">
        <v>0.46</v>
      </c>
      <c r="C1865" s="10"/>
      <c r="D1865" s="12">
        <v>0.046</v>
      </c>
    </row>
    <row r="1866">
      <c r="A1866" s="11">
        <v>8.4178086999E10</v>
      </c>
      <c r="B1866" s="23">
        <v>0.58</v>
      </c>
      <c r="C1866" s="10"/>
      <c r="D1866" s="12">
        <v>0.038</v>
      </c>
    </row>
    <row r="1867">
      <c r="A1867" s="11">
        <v>6.633561835E9</v>
      </c>
      <c r="B1867" s="23">
        <v>0.837</v>
      </c>
      <c r="C1867" s="10"/>
      <c r="D1867" s="12">
        <v>0.042</v>
      </c>
    </row>
    <row r="1868">
      <c r="A1868" s="11">
        <v>1.1113042238E10</v>
      </c>
      <c r="B1868" s="23">
        <v>0.874</v>
      </c>
      <c r="C1868" s="10"/>
      <c r="D1868" s="12">
        <v>0.053</v>
      </c>
    </row>
    <row r="1869">
      <c r="A1869" s="11">
        <v>8.350710389E9</v>
      </c>
      <c r="B1869" s="23">
        <v>0.382</v>
      </c>
      <c r="C1869" s="10"/>
      <c r="D1869" s="12">
        <v>0.086</v>
      </c>
    </row>
    <row r="1870">
      <c r="A1870" s="11">
        <v>1.611634286E9</v>
      </c>
      <c r="B1870" s="23">
        <v>0.596</v>
      </c>
      <c r="C1870" s="10"/>
      <c r="D1870" s="12">
        <v>0.079</v>
      </c>
    </row>
    <row r="1871">
      <c r="A1871" s="11">
        <v>2.3735537026E10</v>
      </c>
      <c r="B1871" s="23">
        <v>0.545</v>
      </c>
      <c r="C1871" s="10"/>
      <c r="D1871" s="12">
        <v>0.05</v>
      </c>
    </row>
    <row r="1872">
      <c r="A1872" s="11">
        <v>1.985370255E9</v>
      </c>
      <c r="B1872" s="23">
        <v>0.268</v>
      </c>
      <c r="C1872" s="10"/>
      <c r="D1872" s="12">
        <v>0.043</v>
      </c>
    </row>
    <row r="1873">
      <c r="A1873" s="11">
        <v>1.0351933632E10</v>
      </c>
      <c r="B1873" s="23">
        <v>0.234</v>
      </c>
      <c r="C1873" s="10"/>
      <c r="D1873" s="12">
        <v>0.036</v>
      </c>
    </row>
    <row r="1874">
      <c r="A1874" s="11">
        <v>5.30131963E8</v>
      </c>
      <c r="B1874" s="23">
        <v>0.706</v>
      </c>
      <c r="C1874" s="10"/>
      <c r="D1874" s="12">
        <v>0.052</v>
      </c>
    </row>
    <row r="1875">
      <c r="A1875" s="11">
        <v>1.1859015181E10</v>
      </c>
      <c r="B1875" s="23">
        <v>0.329</v>
      </c>
      <c r="C1875" s="10"/>
      <c r="D1875" s="12">
        <v>0.021</v>
      </c>
    </row>
    <row r="1876">
      <c r="A1876" s="11">
        <v>1.9206060075E10</v>
      </c>
      <c r="B1876" s="23">
        <v>0.63</v>
      </c>
      <c r="C1876" s="10"/>
      <c r="D1876" s="12">
        <v>0.073</v>
      </c>
    </row>
    <row r="1877">
      <c r="A1877" s="11">
        <v>2.3041633638E10</v>
      </c>
      <c r="B1877" s="23">
        <v>0.85</v>
      </c>
      <c r="C1877" s="10"/>
      <c r="D1877" s="12">
        <v>0.068</v>
      </c>
    </row>
    <row r="1878">
      <c r="A1878" s="11">
        <v>1.198997305E9</v>
      </c>
      <c r="B1878" s="23">
        <v>0.423</v>
      </c>
      <c r="C1878" s="10"/>
      <c r="D1878" s="12">
        <v>0.083</v>
      </c>
    </row>
    <row r="1879">
      <c r="A1879" s="11">
        <v>1.89E11</v>
      </c>
      <c r="B1879" s="23">
        <v>0.66</v>
      </c>
      <c r="C1879" s="10"/>
      <c r="D1879" s="12">
        <v>0.05</v>
      </c>
    </row>
    <row r="1880">
      <c r="A1880" s="11">
        <v>9.38041263E9</v>
      </c>
      <c r="B1880" s="23">
        <v>0.822</v>
      </c>
      <c r="C1880" s="10"/>
      <c r="D1880" s="12">
        <v>0.056</v>
      </c>
    </row>
    <row r="1881">
      <c r="A1881" s="11">
        <v>1.85669555E9</v>
      </c>
      <c r="B1881" s="23">
        <v>0.9</v>
      </c>
      <c r="C1881" s="10"/>
      <c r="D1881" s="12">
        <v>0.031</v>
      </c>
    </row>
    <row r="1882">
      <c r="A1882" s="11">
        <v>3.184335784E10</v>
      </c>
      <c r="B1882" s="23">
        <v>0.239</v>
      </c>
      <c r="C1882" s="10"/>
      <c r="D1882" s="12">
        <v>0.045</v>
      </c>
    </row>
    <row r="1883">
      <c r="A1883" s="11">
        <v>1.2031268402E10</v>
      </c>
      <c r="B1883" s="23">
        <v>0.784</v>
      </c>
      <c r="C1883" s="10"/>
      <c r="D1883" s="12">
        <v>0.037</v>
      </c>
    </row>
    <row r="1884">
      <c r="A1884" s="11">
        <v>9.00629373E8</v>
      </c>
      <c r="B1884" s="23">
        <v>0.906</v>
      </c>
      <c r="C1884" s="10"/>
      <c r="D1884" s="12">
        <v>0.045</v>
      </c>
    </row>
    <row r="1885">
      <c r="A1885" s="11">
        <v>2.5978563316E10</v>
      </c>
      <c r="B1885" s="23">
        <v>0.707</v>
      </c>
      <c r="C1885" s="10"/>
      <c r="D1885" s="12">
        <v>0.051</v>
      </c>
    </row>
    <row r="1886">
      <c r="A1886" s="11">
        <v>4.60992372E9</v>
      </c>
      <c r="B1886" s="23">
        <v>0.91</v>
      </c>
      <c r="C1886" s="10"/>
      <c r="D1886" s="12">
        <v>0.063</v>
      </c>
    </row>
    <row r="1887">
      <c r="A1887" s="11">
        <v>8.32530157E8</v>
      </c>
      <c r="B1887" s="23">
        <v>0.653</v>
      </c>
      <c r="C1887" s="10"/>
      <c r="D1887" s="12">
        <v>0.068</v>
      </c>
    </row>
    <row r="1888">
      <c r="A1888" s="11">
        <v>3.0716343757E10</v>
      </c>
      <c r="B1888" s="23">
        <v>0.344</v>
      </c>
      <c r="C1888" s="10"/>
      <c r="D1888" s="12">
        <v>0.046</v>
      </c>
    </row>
    <row r="1889">
      <c r="A1889" s="11">
        <v>1.708772782E9</v>
      </c>
      <c r="B1889" s="27" t="str">
        <f t="shared" ref="B1889:B1890" si="16">if(AND(#REF!=#REF!,A1889=A1889+1,ISBLANK(B1890)),B1889,B1890)</f>
        <v>#REF!</v>
      </c>
      <c r="C1889" s="10"/>
      <c r="D1889" s="12">
        <v>0.098</v>
      </c>
    </row>
    <row r="1890">
      <c r="A1890" s="11">
        <v>1.15514623E9</v>
      </c>
      <c r="B1890" s="27" t="str">
        <f t="shared" si="16"/>
        <v>#REF!</v>
      </c>
      <c r="C1890" s="10"/>
      <c r="D1890" s="12">
        <v>0.144</v>
      </c>
    </row>
    <row r="1891">
      <c r="A1891" s="11">
        <v>6.2360446571E10</v>
      </c>
      <c r="B1891" s="23">
        <v>0.701</v>
      </c>
      <c r="C1891" s="10"/>
      <c r="D1891" s="12">
        <v>0.035</v>
      </c>
    </row>
    <row r="1892">
      <c r="A1892" s="11">
        <v>8.550363829E9</v>
      </c>
      <c r="B1892" s="23">
        <v>0.752</v>
      </c>
      <c r="C1892" s="10"/>
      <c r="D1892" s="12">
        <v>0.045</v>
      </c>
    </row>
    <row r="1893">
      <c r="A1893" s="11">
        <v>5.030639934E9</v>
      </c>
      <c r="B1893" s="23">
        <v>0.79</v>
      </c>
      <c r="C1893" s="10"/>
      <c r="D1893" s="12">
        <v>0.083</v>
      </c>
    </row>
    <row r="1894">
      <c r="A1894" s="11">
        <v>8.96448057E9</v>
      </c>
      <c r="B1894" s="23">
        <v>0.377</v>
      </c>
      <c r="C1894" s="10"/>
      <c r="D1894" s="12">
        <v>0.068</v>
      </c>
    </row>
    <row r="1895">
      <c r="A1895" s="11">
        <v>3.027032864E9</v>
      </c>
      <c r="B1895" s="23">
        <v>0.483</v>
      </c>
      <c r="C1895" s="10"/>
      <c r="D1895" s="12">
        <v>0.054</v>
      </c>
    </row>
    <row r="1896">
      <c r="A1896" s="11">
        <v>8.834661043E9</v>
      </c>
      <c r="B1896" s="23">
        <v>0.735</v>
      </c>
      <c r="C1896" s="10"/>
      <c r="D1896" s="12">
        <v>0.05</v>
      </c>
    </row>
    <row r="1897">
      <c r="A1897" s="11">
        <v>9.0908402631E10</v>
      </c>
      <c r="B1897" s="23">
        <v>0.785</v>
      </c>
      <c r="C1897" s="10"/>
      <c r="D1897" s="12">
        <v>0.057</v>
      </c>
    </row>
    <row r="1898">
      <c r="A1898" s="11">
        <v>9.674037707E9</v>
      </c>
      <c r="B1898" s="23">
        <v>0.668</v>
      </c>
      <c r="C1898" s="10"/>
      <c r="D1898" s="12">
        <v>0.06</v>
      </c>
    </row>
    <row r="1899">
      <c r="A1899" s="11">
        <v>8.724107049E9</v>
      </c>
      <c r="B1899" s="23">
        <v>0.62</v>
      </c>
      <c r="C1899" s="10"/>
      <c r="D1899" s="12">
        <v>0.079</v>
      </c>
    </row>
    <row r="1900">
      <c r="A1900" s="11">
        <v>5.397121962E9</v>
      </c>
      <c r="B1900" s="23">
        <v>0.381</v>
      </c>
      <c r="C1900" s="10"/>
      <c r="D1900" s="12">
        <v>0.077</v>
      </c>
    </row>
    <row r="1901">
      <c r="A1901" s="11">
        <v>1.69E11</v>
      </c>
      <c r="B1901" s="23">
        <v>0.506</v>
      </c>
      <c r="C1901" s="10"/>
      <c r="D1901" s="12">
        <v>0.068</v>
      </c>
    </row>
    <row r="1902">
      <c r="A1902" s="11">
        <v>5.208687775E9</v>
      </c>
      <c r="B1902" s="23">
        <v>0.589</v>
      </c>
      <c r="C1902" s="10"/>
      <c r="D1902" s="12">
        <v>0.1</v>
      </c>
    </row>
    <row r="1903">
      <c r="A1903" s="11">
        <v>1.96473839E8</v>
      </c>
      <c r="B1903" s="23">
        <v>0.488</v>
      </c>
      <c r="C1903" s="10"/>
      <c r="D1903" s="12">
        <v>0.075</v>
      </c>
    </row>
    <row r="1904">
      <c r="A1904" s="11">
        <v>1.281299467E10</v>
      </c>
      <c r="B1904" s="23">
        <v>0.813</v>
      </c>
      <c r="C1904" s="10"/>
      <c r="D1904" s="12">
        <v>0.048</v>
      </c>
    </row>
    <row r="1905">
      <c r="A1905" s="11">
        <v>8.47424852E8</v>
      </c>
      <c r="B1905" s="23">
        <v>0.179</v>
      </c>
      <c r="C1905" s="10"/>
      <c r="D1905" s="12">
        <v>0.027</v>
      </c>
    </row>
    <row r="1906">
      <c r="A1906" s="11">
        <v>2.453972797E9</v>
      </c>
      <c r="B1906" s="23">
        <v>0.274</v>
      </c>
      <c r="C1906" s="10"/>
      <c r="D1906" s="12">
        <v>0.169</v>
      </c>
    </row>
    <row r="1907">
      <c r="A1907" s="8"/>
      <c r="B1907" s="23">
        <v>0.366</v>
      </c>
      <c r="C1907" s="10"/>
      <c r="D1907" s="10" t="str">
        <f>if(AND(#REF!=#REF!,#REF!=#REF!+1,ISBLANK(#REF!)),#REF!,#REF!)</f>
        <v>#REF!</v>
      </c>
    </row>
    <row r="1908">
      <c r="A1908" s="11">
        <v>2.84E11</v>
      </c>
      <c r="B1908" s="23">
        <v>0.45</v>
      </c>
      <c r="C1908" s="10"/>
      <c r="D1908" s="12">
        <v>0.087</v>
      </c>
    </row>
    <row r="1909">
      <c r="A1909" s="11">
        <v>1.3298986925E10</v>
      </c>
      <c r="B1909" s="23">
        <v>0.7</v>
      </c>
      <c r="C1909" s="10"/>
      <c r="D1909" s="12">
        <v>0.024</v>
      </c>
    </row>
    <row r="1910">
      <c r="A1910" s="11">
        <v>5.2839990731E10</v>
      </c>
      <c r="B1910" s="23">
        <v>0.518</v>
      </c>
      <c r="C1910" s="10"/>
      <c r="D1910" s="12">
        <v>0.074</v>
      </c>
    </row>
    <row r="1911">
      <c r="A1911" s="11">
        <v>3.144680749E9</v>
      </c>
      <c r="B1911" s="23">
        <v>0.59</v>
      </c>
      <c r="C1911" s="10"/>
      <c r="D1911" s="12">
        <v>0.084</v>
      </c>
    </row>
    <row r="1912">
      <c r="A1912" s="11">
        <v>2.13681654E10</v>
      </c>
      <c r="B1912" s="23">
        <v>0.644</v>
      </c>
      <c r="C1912" s="10"/>
      <c r="D1912" s="12">
        <v>0.056</v>
      </c>
    </row>
    <row r="1913">
      <c r="A1913" s="11">
        <v>3.163000591E9</v>
      </c>
      <c r="B1913" s="23">
        <v>0.64</v>
      </c>
      <c r="C1913" s="10"/>
      <c r="D1913" s="12">
        <v>0.072</v>
      </c>
    </row>
    <row r="1914">
      <c r="A1914" s="11">
        <v>4.345493594E10</v>
      </c>
      <c r="B1914" s="23">
        <v>0.868</v>
      </c>
      <c r="C1914" s="10"/>
      <c r="D1914" s="12">
        <v>0.062</v>
      </c>
    </row>
    <row r="1915">
      <c r="A1915" s="11">
        <v>1.4824492062E10</v>
      </c>
      <c r="B1915" s="23">
        <v>0.825</v>
      </c>
      <c r="C1915" s="10"/>
      <c r="D1915" s="12">
        <v>0.093</v>
      </c>
    </row>
    <row r="1916">
      <c r="A1916" s="11">
        <v>1.2805029522E10</v>
      </c>
      <c r="B1916" s="23">
        <v>0.424</v>
      </c>
      <c r="C1916" s="10"/>
      <c r="D1916" s="12">
        <v>0.064</v>
      </c>
    </row>
    <row r="1917">
      <c r="A1917" s="11">
        <v>8.157077422E9</v>
      </c>
      <c r="B1917" s="23">
        <v>0.873</v>
      </c>
      <c r="C1917" s="10"/>
      <c r="D1917" s="10" t="str">
        <f>if(AND(#REF!=#REF!,#REF!=#REF!+1,ISBLANK(#REF!)),#REF!,#REF!)</f>
        <v>#REF!</v>
      </c>
    </row>
    <row r="1918">
      <c r="A1918" s="11">
        <v>1.2486950469E10</v>
      </c>
      <c r="B1918" s="23">
        <v>0.896</v>
      </c>
      <c r="C1918" s="10"/>
      <c r="D1918" s="12">
        <v>0.087</v>
      </c>
    </row>
    <row r="1919">
      <c r="A1919" s="11">
        <v>1.1662040714E10</v>
      </c>
      <c r="B1919" s="23">
        <v>0.624</v>
      </c>
      <c r="C1919" s="10"/>
      <c r="D1919" s="12">
        <v>0.038</v>
      </c>
    </row>
    <row r="1920">
      <c r="A1920" s="11">
        <v>4.885248296E10</v>
      </c>
      <c r="B1920" s="23">
        <v>0.75</v>
      </c>
      <c r="C1920" s="10"/>
      <c r="D1920" s="12">
        <v>0.044</v>
      </c>
    </row>
    <row r="1921">
      <c r="A1921" s="11">
        <v>7.9554350678E10</v>
      </c>
      <c r="B1921" s="23">
        <v>0.542</v>
      </c>
      <c r="C1921" s="10"/>
      <c r="D1921" s="12">
        <v>0.035</v>
      </c>
    </row>
    <row r="1922">
      <c r="A1922" s="11">
        <v>1.258193519E9</v>
      </c>
      <c r="B1922" s="23">
        <v>0.29</v>
      </c>
      <c r="C1922" s="10"/>
      <c r="D1922" s="12">
        <v>0.052</v>
      </c>
    </row>
    <row r="1923">
      <c r="A1923" s="11">
        <v>1.4393099069E10</v>
      </c>
      <c r="B1923" s="23">
        <v>0.275</v>
      </c>
      <c r="C1923" s="10"/>
      <c r="D1923" s="12">
        <v>0.022</v>
      </c>
    </row>
    <row r="1924">
      <c r="A1924" s="11">
        <v>1.0351829066E10</v>
      </c>
      <c r="B1924" s="23">
        <v>0.598</v>
      </c>
      <c r="C1924" s="10"/>
      <c r="D1924" s="12">
        <v>0.055</v>
      </c>
    </row>
    <row r="1925">
      <c r="A1925" s="11">
        <v>4.52E12</v>
      </c>
      <c r="B1925" s="23">
        <v>0.725</v>
      </c>
      <c r="C1925" s="10"/>
      <c r="D1925" s="12">
        <v>0.046</v>
      </c>
    </row>
    <row r="1926">
      <c r="A1926" s="11">
        <v>1.0766836277E10</v>
      </c>
      <c r="B1926" s="23">
        <v>0.351</v>
      </c>
      <c r="C1926" s="10"/>
      <c r="D1926" s="12">
        <v>0.102</v>
      </c>
    </row>
    <row r="1927">
      <c r="A1927" s="11">
        <v>2.14E11</v>
      </c>
      <c r="B1927" s="23">
        <v>0.498</v>
      </c>
      <c r="C1927" s="10"/>
      <c r="D1927" s="10" t="str">
        <f>if(AND(#REF!=#REF!,#REF!=#REF!+1,ISBLANK(#REF!)),#REF!,#REF!)</f>
        <v>#REF!</v>
      </c>
    </row>
    <row r="1928">
      <c r="A1928" s="11">
        <v>1.37E12</v>
      </c>
      <c r="B1928" s="23">
        <v>0.7</v>
      </c>
      <c r="C1928" s="10"/>
      <c r="D1928" s="12">
        <v>0.039</v>
      </c>
    </row>
    <row r="1929">
      <c r="A1929" s="11">
        <v>5.4E11</v>
      </c>
      <c r="B1929" s="23">
        <v>0.91</v>
      </c>
      <c r="C1929" s="10"/>
      <c r="D1929" s="12">
        <v>0.028</v>
      </c>
    </row>
    <row r="1930">
      <c r="A1930" s="11">
        <v>5.04E12</v>
      </c>
      <c r="B1930" s="23">
        <v>0.412</v>
      </c>
      <c r="C1930" s="10"/>
      <c r="D1930" s="12">
        <v>0.095</v>
      </c>
    </row>
    <row r="1931">
      <c r="A1931" s="11">
        <v>1.15E11</v>
      </c>
      <c r="B1931" s="23">
        <v>0.836</v>
      </c>
      <c r="C1931" s="10"/>
      <c r="D1931" s="12">
        <v>0.045</v>
      </c>
    </row>
    <row r="1932">
      <c r="A1932" s="11">
        <v>4.690062255E9</v>
      </c>
      <c r="B1932" s="23">
        <v>0.716</v>
      </c>
      <c r="C1932" s="10"/>
      <c r="D1932" s="12">
        <v>0.068</v>
      </c>
    </row>
    <row r="1933">
      <c r="A1933" s="11">
        <v>5.832882922E9</v>
      </c>
      <c r="B1933" s="23">
        <v>0.921</v>
      </c>
      <c r="C1933" s="10"/>
      <c r="D1933" s="12">
        <v>0.036</v>
      </c>
    </row>
    <row r="1934">
      <c r="A1934" s="11">
        <v>2.1313263933E10</v>
      </c>
      <c r="B1934" s="23">
        <v>0.93</v>
      </c>
      <c r="C1934" s="10"/>
      <c r="D1934" s="10" t="str">
        <f>if(AND(#REF!=#REF!,#REF!=#REF!+1,ISBLANK(#REF!)),#REF!,#REF!)</f>
        <v>#REF!</v>
      </c>
    </row>
    <row r="1935">
      <c r="A1935" s="11">
        <v>2.02E11</v>
      </c>
      <c r="B1935" s="23">
        <v>0.674</v>
      </c>
      <c r="C1935" s="10"/>
      <c r="D1935" s="12">
        <v>0.039</v>
      </c>
    </row>
    <row r="1936">
      <c r="A1936" s="11">
        <v>1.984639641E9</v>
      </c>
      <c r="B1936" s="23">
        <v>0.364</v>
      </c>
      <c r="C1936" s="10"/>
      <c r="D1936" s="12">
        <v>0.076</v>
      </c>
    </row>
    <row r="1937">
      <c r="A1937" s="11">
        <v>4.583834427E9</v>
      </c>
      <c r="B1937" s="27" t="str">
        <f t="shared" ref="B1937:B1938" si="17">if(AND(#REF!=#REF!,A1937=A1937+1,ISBLANK(B1938)),B1937,B1938)</f>
        <v>#REF!</v>
      </c>
      <c r="C1937" s="10"/>
      <c r="D1937" s="12">
        <v>0.064</v>
      </c>
    </row>
    <row r="1938">
      <c r="A1938" s="8"/>
      <c r="B1938" s="27" t="str">
        <f t="shared" si="17"/>
        <v>#REF!</v>
      </c>
      <c r="C1938" s="10"/>
      <c r="D1938" s="12">
        <v>0.021</v>
      </c>
    </row>
    <row r="1939">
      <c r="A1939" s="11">
        <v>1.2899651884E10</v>
      </c>
      <c r="B1939" s="23">
        <v>0.75</v>
      </c>
      <c r="C1939" s="10"/>
      <c r="D1939" s="12">
        <v>0.06</v>
      </c>
    </row>
    <row r="1940">
      <c r="A1940" s="8"/>
      <c r="B1940" s="23">
        <v>0.752</v>
      </c>
      <c r="C1940" s="10"/>
      <c r="D1940" s="10" t="str">
        <f>if(AND(#REF!=#REF!,#REF!=#REF!+1,ISBLANK(#REF!)),#REF!,#REF!)</f>
        <v>#REF!</v>
      </c>
    </row>
    <row r="1941">
      <c r="A1941" s="11">
        <v>1.68E11</v>
      </c>
      <c r="B1941" s="23">
        <v>0.82</v>
      </c>
      <c r="C1941" s="10"/>
      <c r="D1941" s="12">
        <v>0.03</v>
      </c>
    </row>
    <row r="1942">
      <c r="A1942" s="11">
        <v>1.68E11</v>
      </c>
      <c r="B1942" s="23">
        <v>0.684</v>
      </c>
      <c r="C1942" s="10"/>
      <c r="D1942" s="12">
        <v>0.043</v>
      </c>
    </row>
    <row r="1943">
      <c r="A1943" s="11">
        <v>1.92E11</v>
      </c>
      <c r="B1943" s="23">
        <v>0.409</v>
      </c>
      <c r="C1943" s="10"/>
      <c r="D1943" s="12">
        <v>0.045</v>
      </c>
    </row>
    <row r="1944">
      <c r="A1944" s="11">
        <v>9.02E11</v>
      </c>
      <c r="B1944" s="23">
        <v>0.65</v>
      </c>
      <c r="C1944" s="10"/>
      <c r="D1944" s="12">
        <v>0.071</v>
      </c>
    </row>
    <row r="1945">
      <c r="A1945" s="11">
        <v>4.2067974595E10</v>
      </c>
      <c r="B1945" s="23">
        <v>0.52</v>
      </c>
      <c r="C1945" s="10"/>
      <c r="D1945" s="12">
        <v>0.033</v>
      </c>
    </row>
    <row r="1946">
      <c r="A1946" s="11">
        <v>4.97948198E9</v>
      </c>
      <c r="B1946" s="23">
        <v>0.752</v>
      </c>
      <c r="C1946" s="10"/>
      <c r="D1946" s="12">
        <v>0.059</v>
      </c>
    </row>
    <row r="1947">
      <c r="A1947" s="11">
        <v>2.64E11</v>
      </c>
      <c r="B1947" s="23">
        <v>0.63</v>
      </c>
      <c r="C1947" s="10"/>
      <c r="D1947" s="12">
        <v>0.041</v>
      </c>
    </row>
    <row r="1948">
      <c r="A1948" s="11">
        <v>8.267E8</v>
      </c>
      <c r="B1948" s="23">
        <v>0.8</v>
      </c>
      <c r="C1948" s="10"/>
      <c r="D1948" s="12">
        <v>0.068</v>
      </c>
    </row>
    <row r="1949">
      <c r="A1949" s="11">
        <v>2.0214385965E10</v>
      </c>
      <c r="B1949" s="23">
        <v>0.537</v>
      </c>
      <c r="C1949" s="10"/>
      <c r="D1949" s="12">
        <v>0.021</v>
      </c>
    </row>
    <row r="1950">
      <c r="A1950" s="11">
        <v>3.2816828373E10</v>
      </c>
      <c r="B1950" s="23">
        <v>0.81</v>
      </c>
      <c r="C1950" s="10"/>
      <c r="D1950" s="12">
        <v>0.054</v>
      </c>
    </row>
    <row r="1951">
      <c r="A1951" s="11">
        <v>1.06E11</v>
      </c>
      <c r="B1951" s="23">
        <v>0.462</v>
      </c>
      <c r="C1951" s="10"/>
      <c r="D1951" s="12">
        <v>0.065</v>
      </c>
    </row>
    <row r="1952">
      <c r="A1952" s="11">
        <v>1.2044212904E10</v>
      </c>
      <c r="B1952" s="23">
        <v>0.566</v>
      </c>
      <c r="C1952" s="10"/>
      <c r="D1952" s="12">
        <v>0.06</v>
      </c>
    </row>
    <row r="1953">
      <c r="A1953" s="11">
        <v>3.712034267E9</v>
      </c>
      <c r="B1953" s="23">
        <v>0.533</v>
      </c>
      <c r="C1953" s="10"/>
      <c r="D1953" s="12">
        <v>0.062</v>
      </c>
    </row>
    <row r="1954">
      <c r="A1954" s="11">
        <v>4.14E11</v>
      </c>
      <c r="B1954" s="23">
        <v>0.444</v>
      </c>
      <c r="C1954" s="10"/>
      <c r="D1954" s="12">
        <v>0.105</v>
      </c>
    </row>
    <row r="1955">
      <c r="A1955" s="11">
        <v>6.0763483146E10</v>
      </c>
      <c r="B1955" s="23">
        <v>0.658</v>
      </c>
      <c r="C1955" s="10"/>
      <c r="D1955" s="12">
        <v>0.059</v>
      </c>
    </row>
    <row r="1956">
      <c r="A1956" s="11">
        <v>5.07E11</v>
      </c>
      <c r="B1956" s="23">
        <v>0.839</v>
      </c>
      <c r="C1956" s="10"/>
      <c r="D1956" s="12">
        <v>0.099</v>
      </c>
    </row>
    <row r="1957">
      <c r="A1957" s="11">
        <v>1.8543289395E10</v>
      </c>
      <c r="B1957" s="23">
        <v>0.233</v>
      </c>
      <c r="C1957" s="10"/>
      <c r="D1957" s="12">
        <v>0.088</v>
      </c>
    </row>
    <row r="1958">
      <c r="A1958" s="11">
        <v>5.1824892678E10</v>
      </c>
      <c r="B1958" s="23">
        <v>0.318</v>
      </c>
      <c r="C1958" s="10"/>
      <c r="D1958" s="12">
        <v>0.07</v>
      </c>
    </row>
    <row r="1959">
      <c r="A1959" s="11">
        <v>6.220261924E10</v>
      </c>
      <c r="B1959" s="23">
        <v>0.399</v>
      </c>
      <c r="C1959" s="10"/>
      <c r="D1959" s="12">
        <v>0.078</v>
      </c>
    </row>
    <row r="1960">
      <c r="A1960" s="11">
        <v>2.3542650736E10</v>
      </c>
      <c r="B1960" s="23">
        <v>0.757</v>
      </c>
      <c r="C1960" s="10"/>
      <c r="D1960" s="12">
        <v>0.074</v>
      </c>
    </row>
    <row r="1961">
      <c r="A1961" s="11">
        <v>1.97E11</v>
      </c>
      <c r="B1961" s="23">
        <v>0.623</v>
      </c>
      <c r="C1961" s="10"/>
      <c r="D1961" s="12">
        <v>0.08</v>
      </c>
    </row>
    <row r="1962">
      <c r="A1962" s="11">
        <v>3.11E11</v>
      </c>
      <c r="B1962" s="23">
        <v>0.519</v>
      </c>
      <c r="C1962" s="10"/>
      <c r="D1962" s="12">
        <v>0.115</v>
      </c>
    </row>
    <row r="1963">
      <c r="A1963" s="11">
        <v>1.9406617022E10</v>
      </c>
      <c r="B1963" s="23">
        <v>0.688</v>
      </c>
      <c r="C1963" s="10"/>
      <c r="D1963" s="12">
        <v>0.068</v>
      </c>
    </row>
    <row r="1964">
      <c r="A1964" s="11">
        <v>2.198138372E9</v>
      </c>
      <c r="B1964" s="23">
        <v>0.7</v>
      </c>
      <c r="C1964" s="10"/>
      <c r="D1964" s="10">
        <f>if(AND(A1171=A1172,B1171=B1171+1,ISBLANK(D1172)),D1171,D1172)</f>
        <v>0.039</v>
      </c>
    </row>
    <row r="1965">
      <c r="A1965" s="11">
        <v>2.39E11</v>
      </c>
      <c r="B1965" s="23">
        <v>0.887</v>
      </c>
      <c r="C1965" s="10"/>
      <c r="D1965" s="12">
        <v>0.092</v>
      </c>
    </row>
    <row r="1966">
      <c r="A1966" s="11">
        <v>2.62E12</v>
      </c>
      <c r="B1966" s="23">
        <v>0.869</v>
      </c>
      <c r="C1966" s="10"/>
      <c r="D1966" s="12">
        <v>0.117</v>
      </c>
    </row>
    <row r="1967">
      <c r="A1967" s="11">
        <v>3.3E12</v>
      </c>
      <c r="B1967" s="23">
        <v>0.907</v>
      </c>
      <c r="C1967" s="10"/>
      <c r="D1967" s="12">
        <v>0.118</v>
      </c>
    </row>
    <row r="1968">
      <c r="A1968" s="11">
        <v>3.21E11</v>
      </c>
      <c r="B1968" s="27" t="str">
        <f>if(AND(#REF!=#REF!,A1968=A1968+1,ISBLANK(B1969)),B1968,B1969)</f>
        <v>#REF!</v>
      </c>
      <c r="C1968" s="10"/>
      <c r="D1968" s="12">
        <v>0.1</v>
      </c>
    </row>
    <row r="1969">
      <c r="A1969" s="11">
        <v>1.27E11</v>
      </c>
      <c r="B1969" s="23">
        <v>0.323</v>
      </c>
      <c r="C1969" s="10"/>
      <c r="D1969" s="12">
        <v>0.077</v>
      </c>
    </row>
    <row r="1970">
      <c r="A1970" s="11">
        <v>1.2115441517E10</v>
      </c>
      <c r="B1970" s="23">
        <v>0.621</v>
      </c>
      <c r="C1970" s="10"/>
      <c r="D1970" s="12">
        <v>0.097</v>
      </c>
    </row>
    <row r="1971">
      <c r="A1971" s="11">
        <v>2.25E11</v>
      </c>
      <c r="B1971" s="23">
        <v>0.741</v>
      </c>
      <c r="C1971" s="10"/>
      <c r="D1971" s="12">
        <v>0.1</v>
      </c>
    </row>
    <row r="1972">
      <c r="A1972" s="8"/>
      <c r="B1972" s="23">
        <v>0.375</v>
      </c>
      <c r="C1972" s="10"/>
      <c r="D1972" s="10">
        <f>if(AND(A815=A816,B815=B815+1,ISBLANK(D816)),D815,D816)</f>
        <v>0.061</v>
      </c>
    </row>
    <row r="1973">
      <c r="A1973" s="11">
        <v>2.11E12</v>
      </c>
      <c r="B1973" s="23">
        <v>0.53</v>
      </c>
      <c r="C1973" s="10"/>
      <c r="D1973" s="12">
        <v>0.094</v>
      </c>
    </row>
    <row r="1974">
      <c r="A1974" s="11">
        <v>5.62057291E9</v>
      </c>
      <c r="B1974" s="23">
        <v>0.75</v>
      </c>
      <c r="C1974" s="10"/>
      <c r="D1974" s="13">
        <f>if(AND(A700=A701,B700=B700+1,ISBLANK(D701)),D700,D701)</f>
        <v>0.036</v>
      </c>
    </row>
    <row r="1975">
      <c r="A1975" s="11">
        <v>2.587578125E10</v>
      </c>
      <c r="B1975" s="23">
        <v>0.906</v>
      </c>
      <c r="C1975" s="10"/>
      <c r="D1975" s="12">
        <v>0.068</v>
      </c>
    </row>
    <row r="1976">
      <c r="A1976" s="11">
        <v>4.826167676E9</v>
      </c>
      <c r="B1976" s="23">
        <v>0.9</v>
      </c>
      <c r="C1976" s="10"/>
      <c r="D1976" s="10">
        <f>if(AND(A585=A586,B585=B585+1,ISBLANK(D586)),D585,D586)</f>
        <v>0.063</v>
      </c>
    </row>
    <row r="1977">
      <c r="A1977" s="11">
        <v>3.7050081723E10</v>
      </c>
      <c r="B1977" s="23">
        <v>0.43</v>
      </c>
      <c r="C1977" s="10"/>
      <c r="D1977" s="12">
        <v>0.075</v>
      </c>
    </row>
    <row r="1978">
      <c r="A1978" s="11">
        <v>4.9420751774E10</v>
      </c>
      <c r="B1978" s="23">
        <v>0.45</v>
      </c>
      <c r="C1978" s="10"/>
      <c r="D1978" s="12">
        <v>0.08</v>
      </c>
    </row>
    <row r="1979">
      <c r="A1979" s="11">
        <v>8.099400961E9</v>
      </c>
      <c r="B1979" s="23">
        <v>0.773</v>
      </c>
      <c r="C1979" s="10"/>
      <c r="D1979" s="12">
        <v>0.083</v>
      </c>
    </row>
    <row r="1980">
      <c r="A1980" s="11">
        <v>5.439422031E9</v>
      </c>
      <c r="B1980" s="23">
        <v>0.85</v>
      </c>
      <c r="C1980" s="10"/>
      <c r="D1980" s="12">
        <v>0.125</v>
      </c>
    </row>
    <row r="1981">
      <c r="A1981" s="11">
        <v>5.557579883E9</v>
      </c>
      <c r="B1981" s="23">
        <v>0.934</v>
      </c>
      <c r="C1981" s="10"/>
      <c r="D1981" s="12">
        <v>0.043</v>
      </c>
    </row>
    <row r="1982">
      <c r="A1982" s="11">
        <v>4.158135026E9</v>
      </c>
      <c r="B1982" s="23">
        <v>0.934</v>
      </c>
      <c r="C1982" s="10"/>
      <c r="D1982" s="12">
        <v>0.063</v>
      </c>
    </row>
    <row r="1983">
      <c r="A1983" s="11">
        <v>7.96E11</v>
      </c>
      <c r="B1983" s="23">
        <v>0.699</v>
      </c>
      <c r="C1983" s="10"/>
      <c r="D1983" s="12">
        <v>0.119</v>
      </c>
    </row>
    <row r="1984">
      <c r="A1984" s="11">
        <v>9.313573965E9</v>
      </c>
      <c r="B1984" s="23">
        <v>0.398</v>
      </c>
      <c r="C1984" s="10"/>
      <c r="D1984" s="12">
        <v>0.069</v>
      </c>
    </row>
    <row r="1985">
      <c r="A1985" s="11">
        <v>3.79E11</v>
      </c>
      <c r="B1985" s="27" t="str">
        <f t="shared" ref="B1985:B1986" si="18">if(AND(#REF!=#REF!,A1985=A1985+1,ISBLANK(B1986)),B1985,B1986)</f>
        <v>#REF!</v>
      </c>
      <c r="C1985" s="10"/>
      <c r="D1985" s="12">
        <v>0.101</v>
      </c>
    </row>
    <row r="1986">
      <c r="A1986" s="11">
        <v>4.31E11</v>
      </c>
      <c r="B1986" s="27" t="str">
        <f t="shared" si="18"/>
        <v>#REF!</v>
      </c>
      <c r="C1986" s="10"/>
      <c r="D1986" s="12">
        <v>0.072</v>
      </c>
    </row>
    <row r="1987">
      <c r="A1987" s="11">
        <v>2.34E11</v>
      </c>
      <c r="B1987" s="23">
        <v>0.81</v>
      </c>
      <c r="C1987" s="10"/>
      <c r="D1987" s="12">
        <v>0.108</v>
      </c>
    </row>
    <row r="1988">
      <c r="A1988" s="11">
        <v>1.64E11</v>
      </c>
      <c r="B1988" s="23">
        <v>0.803</v>
      </c>
      <c r="C1988" s="10"/>
      <c r="D1988" s="12">
        <v>0.056</v>
      </c>
    </row>
    <row r="1989">
      <c r="A1989" s="11">
        <v>1.22E12</v>
      </c>
      <c r="B1989" s="23">
        <v>0.813</v>
      </c>
      <c r="C1989" s="10"/>
      <c r="D1989" s="12">
        <v>0.062</v>
      </c>
    </row>
    <row r="1990">
      <c r="A1990" s="8"/>
      <c r="B1990" s="23">
        <v>0.697</v>
      </c>
      <c r="C1990" s="10"/>
      <c r="D1990" s="12">
        <v>0.051</v>
      </c>
    </row>
    <row r="1991">
      <c r="A1991" s="11">
        <v>4.0249472482E10</v>
      </c>
      <c r="B1991" s="23">
        <v>0.68</v>
      </c>
      <c r="C1991" s="10"/>
      <c r="D1991" s="12">
        <v>0.105</v>
      </c>
    </row>
    <row r="1992">
      <c r="A1992" s="11">
        <v>8.7239747152E10</v>
      </c>
      <c r="B1992" s="23">
        <v>0.422</v>
      </c>
      <c r="C1992" s="10"/>
      <c r="D1992" s="12">
        <v>0.092</v>
      </c>
    </row>
    <row r="1993">
      <c r="A1993" s="11">
        <v>4.9208375314E10</v>
      </c>
      <c r="B1993" s="23">
        <v>0.6</v>
      </c>
      <c r="C1993" s="10"/>
      <c r="D1993" s="12">
        <v>0.092</v>
      </c>
    </row>
    <row r="1994">
      <c r="A1994" s="11">
        <v>1.45E12</v>
      </c>
      <c r="B1994" s="23">
        <v>0.552</v>
      </c>
      <c r="C1994" s="10"/>
      <c r="D1994" s="12">
        <v>0.096</v>
      </c>
    </row>
    <row r="1995">
      <c r="A1995" s="11">
        <v>4.06E11</v>
      </c>
      <c r="B1995" s="23">
        <v>0.787</v>
      </c>
      <c r="C1995" s="10"/>
      <c r="D1995" s="12">
        <v>0.099</v>
      </c>
    </row>
    <row r="1996">
      <c r="A1996" s="11">
        <v>5.09E11</v>
      </c>
      <c r="B1996" s="23">
        <v>0.544</v>
      </c>
      <c r="C1996" s="10"/>
      <c r="D1996" s="12">
        <v>0.11</v>
      </c>
    </row>
    <row r="1997">
      <c r="A1997" s="11">
        <v>6.15E11</v>
      </c>
      <c r="B1997" s="23">
        <v>0.4</v>
      </c>
      <c r="C1997" s="10"/>
      <c r="D1997" s="12">
        <v>0.067</v>
      </c>
    </row>
    <row r="1998">
      <c r="A1998" s="11">
        <v>1.17E11</v>
      </c>
      <c r="B1998" s="23">
        <v>0.48</v>
      </c>
      <c r="C1998" s="10"/>
      <c r="D1998" s="12">
        <v>0.078</v>
      </c>
    </row>
    <row r="1999">
      <c r="A1999" s="11">
        <v>2.21E12</v>
      </c>
      <c r="B1999" s="23">
        <v>0.619</v>
      </c>
      <c r="C1999" s="10"/>
      <c r="D1999" s="12">
        <v>0.099</v>
      </c>
    </row>
    <row r="2000">
      <c r="A2000" s="11">
        <v>2.5711147929E10</v>
      </c>
      <c r="B2000" s="23">
        <v>0.578</v>
      </c>
      <c r="C2000" s="10"/>
      <c r="D2000" s="12">
        <v>0.041</v>
      </c>
    </row>
    <row r="2001">
      <c r="A2001" s="11">
        <v>3.63E11</v>
      </c>
      <c r="B2001" s="23">
        <v>0.705</v>
      </c>
      <c r="C2001" s="10"/>
      <c r="D2001" s="12">
        <v>0.072</v>
      </c>
    </row>
    <row r="2002">
      <c r="A2002" s="11">
        <v>1.12E11</v>
      </c>
      <c r="B2002" s="23">
        <v>0.516</v>
      </c>
      <c r="C2002" s="10"/>
      <c r="D2002" s="12">
        <v>0.046</v>
      </c>
    </row>
    <row r="2003">
      <c r="A2003" s="11">
        <v>2.06E11</v>
      </c>
      <c r="B2003" s="23">
        <v>0.68</v>
      </c>
      <c r="C2003" s="10"/>
      <c r="D2003" s="12">
        <v>0.076</v>
      </c>
    </row>
    <row r="2004">
      <c r="A2004" s="11">
        <v>2.3818322918E10</v>
      </c>
      <c r="B2004" s="23">
        <v>0.496</v>
      </c>
      <c r="C2004" s="10"/>
      <c r="D2004" s="12">
        <v>0.095</v>
      </c>
    </row>
    <row r="2005">
      <c r="A2005" s="11">
        <v>1.06E11</v>
      </c>
      <c r="B2005" s="23">
        <v>0.676</v>
      </c>
      <c r="C2005" s="10"/>
      <c r="D2005" s="12">
        <v>0.039</v>
      </c>
    </row>
    <row r="2006">
      <c r="A2006" s="11">
        <v>3.5139635158E10</v>
      </c>
      <c r="B2006" s="23">
        <v>0.852</v>
      </c>
      <c r="C2006" s="10"/>
      <c r="D2006" s="12">
        <v>0.074</v>
      </c>
    </row>
    <row r="2007">
      <c r="A2007" s="11">
        <v>4.8242913263E10</v>
      </c>
      <c r="B2007" s="23">
        <v>0.287</v>
      </c>
      <c r="C2007" s="10"/>
      <c r="D2007" s="12">
        <v>0.03</v>
      </c>
    </row>
    <row r="2008">
      <c r="A2008" s="11">
        <v>9.779834883E10</v>
      </c>
      <c r="B2008" s="23">
        <v>0.636</v>
      </c>
      <c r="C2008" s="10"/>
      <c r="D2008" s="12">
        <v>0.026</v>
      </c>
    </row>
    <row r="2009">
      <c r="A2009" s="11">
        <v>4.29E11</v>
      </c>
      <c r="B2009" s="23">
        <v>0.765</v>
      </c>
      <c r="C2009" s="10"/>
      <c r="D2009" s="12">
        <v>0.041</v>
      </c>
    </row>
    <row r="2010">
      <c r="A2010" s="8"/>
      <c r="B2010" s="23">
        <v>0.744</v>
      </c>
      <c r="C2010" s="10"/>
      <c r="D2010" s="12">
        <v>0.035</v>
      </c>
    </row>
    <row r="2011">
      <c r="A2011" s="11">
        <v>2.55E11</v>
      </c>
      <c r="B2011" s="23">
        <v>0.567</v>
      </c>
      <c r="C2011" s="10"/>
      <c r="D2011" s="12">
        <v>0.034</v>
      </c>
    </row>
    <row r="2012">
      <c r="A2012" s="11">
        <v>2.7838718233E10</v>
      </c>
      <c r="B2012" s="23">
        <v>0.673</v>
      </c>
      <c r="C2012" s="10"/>
      <c r="D2012" s="12">
        <v>0.053</v>
      </c>
    </row>
    <row r="2013">
      <c r="A2013" s="8"/>
      <c r="B2013" s="23">
        <v>0.887</v>
      </c>
      <c r="C2013" s="10"/>
      <c r="D2013" s="10">
        <f>if(AND(A1974=A1975,B1974=B1974+1,ISBLANK(D1975)),D1974,D1975)</f>
        <v>0.068</v>
      </c>
    </row>
    <row r="2014">
      <c r="A2014" s="11">
        <v>1.06E12</v>
      </c>
      <c r="B2014" s="23">
        <v>0.898</v>
      </c>
      <c r="C2014" s="10"/>
      <c r="D2014" s="12">
        <v>0.088</v>
      </c>
    </row>
    <row r="2015">
      <c r="A2015" s="11">
        <v>2.925499821E9</v>
      </c>
      <c r="B2015" s="23">
        <v>0.914</v>
      </c>
      <c r="C2015" s="10"/>
      <c r="D2015" s="12">
        <v>0.042</v>
      </c>
    </row>
    <row r="2016">
      <c r="A2016" s="8"/>
      <c r="B2016" s="23">
        <v>0.9</v>
      </c>
      <c r="C2016" s="10"/>
      <c r="D2016" s="10">
        <f>if(AND(A1171=A1172,B1171=B1171+1,ISBLANK(D1172)),D1171,D1172)</f>
        <v>0.039</v>
      </c>
    </row>
    <row r="2017">
      <c r="A2017" s="8"/>
      <c r="B2017" s="23">
        <v>0.85</v>
      </c>
      <c r="C2017" s="10"/>
      <c r="D2017" s="10">
        <f>if(AND(A1055=A1056,B1055=B1055+1,ISBLANK(D1056)),D1055,D1056)</f>
        <v>0.045</v>
      </c>
    </row>
    <row r="2018">
      <c r="A2018" s="11">
        <v>1.27125253E8</v>
      </c>
      <c r="B2018" s="23">
        <v>0.38</v>
      </c>
      <c r="C2018" s="10"/>
      <c r="D2018" s="12">
        <v>0.115</v>
      </c>
    </row>
    <row r="2019">
      <c r="A2019" s="11">
        <v>1.51560778E8</v>
      </c>
      <c r="B2019" s="23">
        <v>0.396</v>
      </c>
      <c r="C2019" s="10"/>
      <c r="D2019" s="12">
        <v>0.175</v>
      </c>
    </row>
    <row r="2020">
      <c r="A2020" s="11">
        <v>2.77510923E8</v>
      </c>
      <c r="B2020" s="23">
        <v>0.356</v>
      </c>
      <c r="C2020" s="10"/>
      <c r="D2020" s="12">
        <v>0.134</v>
      </c>
    </row>
    <row r="2021">
      <c r="A2021" s="8"/>
      <c r="B2021" s="23">
        <v>0.569</v>
      </c>
      <c r="C2021" s="10"/>
      <c r="D2021" s="10">
        <f>if(AND(A305=A306,B305=B305+1,ISBLANK(D306)),D305,D306)</f>
        <v>0.091</v>
      </c>
    </row>
    <row r="2022">
      <c r="A2022" s="11">
        <v>1.19E11</v>
      </c>
      <c r="B2022" s="23">
        <v>0.816</v>
      </c>
      <c r="C2022" s="10"/>
      <c r="D2022" s="12">
        <v>0.1</v>
      </c>
    </row>
    <row r="2023">
      <c r="A2023" s="11">
        <v>7.914594203E9</v>
      </c>
      <c r="B2023" s="23">
        <v>0.807</v>
      </c>
      <c r="C2023" s="10"/>
      <c r="D2023" s="12">
        <v>0.042</v>
      </c>
    </row>
    <row r="2024">
      <c r="A2024" s="11">
        <v>5.01065927E8</v>
      </c>
      <c r="B2024" s="23">
        <v>0.935</v>
      </c>
      <c r="C2024" s="10"/>
      <c r="D2024" s="12">
        <v>0.057</v>
      </c>
    </row>
    <row r="2025">
      <c r="A2025" s="11">
        <v>5.97765363E8</v>
      </c>
      <c r="B2025" s="23">
        <v>0.928</v>
      </c>
      <c r="C2025" s="10"/>
      <c r="D2025" s="12">
        <v>0.078</v>
      </c>
    </row>
    <row r="2026">
      <c r="A2026" s="11">
        <v>3.18522296E8</v>
      </c>
      <c r="B2026" s="23">
        <v>0.49</v>
      </c>
      <c r="C2026" s="10"/>
      <c r="D2026" s="12">
        <v>0.046</v>
      </c>
    </row>
    <row r="2027">
      <c r="A2027" s="11">
        <v>6.10075807E8</v>
      </c>
      <c r="B2027" s="23">
        <v>0.49</v>
      </c>
      <c r="C2027" s="10"/>
      <c r="D2027" s="12">
        <v>0.039</v>
      </c>
    </row>
    <row r="2028">
      <c r="A2028" s="11">
        <v>1.347407407E9</v>
      </c>
      <c r="B2028" s="23">
        <v>0.854</v>
      </c>
      <c r="C2028" s="10"/>
      <c r="D2028" s="12">
        <v>0.044</v>
      </c>
    </row>
    <row r="2029">
      <c r="A2029" s="11">
        <v>4.06E11</v>
      </c>
      <c r="B2029" s="23">
        <v>0.778</v>
      </c>
      <c r="C2029" s="10"/>
      <c r="D2029" s="12">
        <v>0.083</v>
      </c>
    </row>
    <row r="2030">
      <c r="A2030" s="11">
        <v>2.791960894E9</v>
      </c>
      <c r="B2030" s="23">
        <v>0.948</v>
      </c>
      <c r="C2030" s="10"/>
      <c r="D2030" s="10">
        <f>if(AND(A1913=A1914,B1913=B1913+1,ISBLANK(D1914)),D1913,D1914)</f>
        <v>0.062</v>
      </c>
    </row>
    <row r="2031">
      <c r="A2031" s="11">
        <v>8.24665E9</v>
      </c>
      <c r="B2031" s="23">
        <v>0.749</v>
      </c>
      <c r="C2031" s="10"/>
      <c r="D2031" s="12">
        <v>0.073</v>
      </c>
    </row>
    <row r="2032">
      <c r="A2032" s="11">
        <v>4.54155E9</v>
      </c>
      <c r="B2032" s="23">
        <v>0.431</v>
      </c>
      <c r="C2032" s="10"/>
      <c r="D2032" s="12">
        <v>0.075</v>
      </c>
    </row>
    <row r="2033">
      <c r="A2033" s="11">
        <v>1.3695E9</v>
      </c>
      <c r="B2033" s="27" t="str">
        <f t="shared" ref="B2033:B2034" si="19">if(AND(#REF!=#REF!,A2033=A2033+1,ISBLANK(B2034)),B2033,B2034)</f>
        <v>#REF!</v>
      </c>
      <c r="C2033" s="10"/>
      <c r="D2033" s="12">
        <v>0.051</v>
      </c>
    </row>
    <row r="2034">
      <c r="A2034" s="11">
        <v>6.109928E9</v>
      </c>
      <c r="B2034" s="27" t="str">
        <f t="shared" si="19"/>
        <v>#REF!</v>
      </c>
      <c r="C2034" s="10"/>
      <c r="D2034" s="10">
        <f>if(AND(A1761=A1762,B1761=B1761+1,ISBLANK(D1762)),D1761,D1762)</f>
        <v>0.075</v>
      </c>
    </row>
    <row r="2035">
      <c r="A2035" s="11">
        <v>1.6674324634E10</v>
      </c>
      <c r="B2035" s="23">
        <v>0.87</v>
      </c>
      <c r="C2035" s="10"/>
      <c r="D2035" s="12">
        <v>0.049</v>
      </c>
    </row>
    <row r="2036">
      <c r="A2036" s="11">
        <v>1.65E12</v>
      </c>
      <c r="B2036" s="23">
        <v>0.823</v>
      </c>
      <c r="C2036" s="10"/>
      <c r="D2036" s="12">
        <v>0.083</v>
      </c>
    </row>
    <row r="2037">
      <c r="A2037" s="11">
        <v>1.54E12</v>
      </c>
      <c r="B2037" s="23">
        <v>0.706</v>
      </c>
      <c r="C2037" s="10"/>
      <c r="D2037" s="12">
        <v>0.103</v>
      </c>
    </row>
    <row r="2038">
      <c r="A2038" s="8"/>
      <c r="B2038" s="23">
        <v>0.481</v>
      </c>
      <c r="C2038" s="10"/>
      <c r="D2038" s="10">
        <f>if(AND(A1596=A1597,B1596=B1596+1,ISBLANK(D1597)),D1596,D1597)</f>
        <v>0.025</v>
      </c>
    </row>
    <row r="2039">
      <c r="A2039" s="11">
        <v>1.8E11</v>
      </c>
      <c r="B2039" s="23">
        <v>0.654</v>
      </c>
      <c r="C2039" s="10"/>
      <c r="D2039" s="12">
        <v>0.068</v>
      </c>
    </row>
    <row r="2040">
      <c r="A2040" s="11">
        <v>2.44E11</v>
      </c>
      <c r="B2040" s="23">
        <v>0.603</v>
      </c>
      <c r="C2040" s="10"/>
      <c r="D2040" s="12">
        <v>0.066</v>
      </c>
    </row>
    <row r="2041">
      <c r="A2041" s="11">
        <v>2.9831167681E10</v>
      </c>
      <c r="B2041" s="23">
        <v>0.551</v>
      </c>
      <c r="C2041" s="10"/>
      <c r="D2041" s="12">
        <v>0.09</v>
      </c>
    </row>
    <row r="2042">
      <c r="A2042" s="11">
        <v>6.207861E10</v>
      </c>
      <c r="B2042" s="23">
        <v>0.8</v>
      </c>
      <c r="C2042" s="10"/>
      <c r="D2042" s="12">
        <v>0.117</v>
      </c>
    </row>
    <row r="2043">
      <c r="A2043" s="8"/>
      <c r="B2043" s="23">
        <v>0.558</v>
      </c>
      <c r="C2043" s="10"/>
      <c r="D2043" s="10">
        <f>if(AND(A1432=A1433,B1432=B1432+1,ISBLANK(D1433)),D1432,D1433)</f>
        <v>0.042</v>
      </c>
    </row>
    <row r="2044">
      <c r="A2044" s="11">
        <v>4.82592593E8</v>
      </c>
      <c r="B2044" s="23">
        <v>0.864</v>
      </c>
      <c r="C2044" s="10"/>
      <c r="D2044" s="12">
        <v>0.05</v>
      </c>
    </row>
    <row r="2045">
      <c r="A2045" s="11">
        <v>4.6484962937E10</v>
      </c>
      <c r="B2045" s="23">
        <v>0.509</v>
      </c>
      <c r="C2045" s="10"/>
      <c r="D2045" s="12">
        <v>0.054</v>
      </c>
    </row>
    <row r="2046">
      <c r="A2046" s="11">
        <v>6.2519686E10</v>
      </c>
      <c r="B2046" s="23">
        <v>0.672</v>
      </c>
      <c r="C2046" s="10"/>
      <c r="D2046" s="12">
        <v>0.071</v>
      </c>
    </row>
    <row r="2047">
      <c r="A2047" s="11">
        <v>2.0661E10</v>
      </c>
      <c r="B2047" s="23">
        <v>0.731</v>
      </c>
      <c r="C2047" s="10"/>
      <c r="D2047" s="12">
        <v>0.068</v>
      </c>
    </row>
    <row r="2048">
      <c r="A2048" s="11">
        <v>1.267711816E9</v>
      </c>
      <c r="B2048" s="23">
        <v>0.459</v>
      </c>
      <c r="C2048" s="10"/>
      <c r="D2048" s="10">
        <f>if(AND(A1112=A1113,B1112=B1112+1,ISBLANK(D1113)),D1112,D1113)</f>
        <v>0.032</v>
      </c>
    </row>
    <row r="2049">
      <c r="A2049" s="11">
        <v>7.71481468E8</v>
      </c>
      <c r="B2049" s="23">
        <v>0.519</v>
      </c>
      <c r="C2049" s="10"/>
      <c r="D2049" s="12">
        <v>0.062</v>
      </c>
    </row>
    <row r="2050">
      <c r="A2050" s="11">
        <v>3.7733606156E10</v>
      </c>
      <c r="B2050" s="23">
        <v>0.767</v>
      </c>
      <c r="C2050" s="10"/>
      <c r="D2050" s="12">
        <v>0.071</v>
      </c>
    </row>
    <row r="2051">
      <c r="A2051" s="11">
        <v>2.025565089E9</v>
      </c>
      <c r="B2051" s="23">
        <v>0.623</v>
      </c>
      <c r="C2051" s="10"/>
      <c r="D2051" s="12">
        <v>0.064</v>
      </c>
    </row>
    <row r="2052">
      <c r="A2052" s="11">
        <v>6.584649419E9</v>
      </c>
      <c r="B2052" s="23">
        <v>0.619</v>
      </c>
      <c r="C2052" s="10"/>
      <c r="D2052" s="12">
        <v>0.065</v>
      </c>
    </row>
    <row r="2053">
      <c r="A2053" s="11">
        <v>1.4587485644E10</v>
      </c>
      <c r="B2053" s="23">
        <v>0.734</v>
      </c>
      <c r="C2053" s="10"/>
      <c r="D2053" s="12">
        <v>0.091</v>
      </c>
    </row>
    <row r="2054">
      <c r="A2054" s="11">
        <v>1.2125023181E10</v>
      </c>
      <c r="B2054" s="23">
        <v>0.923</v>
      </c>
      <c r="C2054" s="10"/>
      <c r="D2054" s="12">
        <v>0.052</v>
      </c>
    </row>
    <row r="2055">
      <c r="A2055" s="11">
        <v>8.95E11</v>
      </c>
      <c r="B2055" s="23">
        <v>0.682</v>
      </c>
      <c r="C2055" s="10"/>
      <c r="D2055" s="12">
        <v>0.064</v>
      </c>
    </row>
    <row r="2056">
      <c r="A2056" s="11">
        <v>8.38073699E9</v>
      </c>
      <c r="B2056" s="23">
        <v>0.894</v>
      </c>
      <c r="C2056" s="10"/>
      <c r="D2056" s="12">
        <v>0.077</v>
      </c>
    </row>
    <row r="2057">
      <c r="A2057" s="11">
        <v>2.59251E10</v>
      </c>
      <c r="B2057" s="23">
        <v>0.698</v>
      </c>
      <c r="C2057" s="10"/>
      <c r="D2057" s="12">
        <v>0.081</v>
      </c>
    </row>
    <row r="2058">
      <c r="A2058" s="11">
        <v>1.59299031E10</v>
      </c>
      <c r="B2058" s="23">
        <v>0.852</v>
      </c>
      <c r="C2058" s="10"/>
      <c r="D2058" s="12">
        <v>0.075</v>
      </c>
    </row>
    <row r="2059">
      <c r="A2059" s="11">
        <v>1.21E11</v>
      </c>
      <c r="B2059" s="23">
        <v>0.353</v>
      </c>
      <c r="C2059" s="10"/>
      <c r="D2059" s="12">
        <v>0.053</v>
      </c>
    </row>
    <row r="2060">
      <c r="A2060" s="11">
        <v>9.6385638E10</v>
      </c>
      <c r="B2060" s="23">
        <v>0.784</v>
      </c>
      <c r="C2060" s="10"/>
      <c r="D2060" s="10">
        <f>if(AND(A123=A124,B123=B123+1,ISBLANK(D124)),D123,D124)</f>
        <v>0.093</v>
      </c>
    </row>
    <row r="2061">
      <c r="A2061" s="8"/>
      <c r="B2061" s="23">
        <v>0.574</v>
      </c>
      <c r="C2061" s="10"/>
      <c r="D2061" s="10" t="str">
        <f>if(AND(#REF!=#REF!,#REF!=#REF!+1,ISBLANK(#REF!)),#REF!,#REF!)</f>
        <v>#REF!</v>
      </c>
    </row>
    <row r="2062">
      <c r="A2062" s="11">
        <v>7.08888889E8</v>
      </c>
      <c r="B2062" s="23">
        <v>0.683</v>
      </c>
      <c r="C2062" s="10"/>
      <c r="D2062" s="12">
        <v>0.05</v>
      </c>
    </row>
    <row r="2063">
      <c r="A2063" s="11">
        <v>1.18E9</v>
      </c>
      <c r="B2063" s="23">
        <v>0.807</v>
      </c>
      <c r="C2063" s="10"/>
      <c r="D2063" s="12">
        <v>0.081</v>
      </c>
    </row>
    <row r="2064">
      <c r="A2064" s="8"/>
      <c r="B2064" s="23">
        <v>0.899</v>
      </c>
      <c r="C2064" s="10"/>
      <c r="D2064" s="10" t="str">
        <f>if(AND(#REF!=#REF!,#REF!=#REF!+1,ISBLANK(#REF!)),#REF!,#REF!)</f>
        <v>#REF!</v>
      </c>
    </row>
    <row r="2065">
      <c r="A2065" s="11">
        <v>6.74814815E8</v>
      </c>
      <c r="B2065" s="23">
        <v>0.929</v>
      </c>
      <c r="C2065" s="10"/>
      <c r="D2065" s="12">
        <v>0.051</v>
      </c>
    </row>
    <row r="2066">
      <c r="A2066" s="11">
        <v>3.875409836E9</v>
      </c>
      <c r="B2066" s="23">
        <v>0.919</v>
      </c>
      <c r="C2066" s="10"/>
      <c r="D2066" s="12">
        <v>0.061</v>
      </c>
    </row>
    <row r="2067">
      <c r="A2067" s="11">
        <v>1.9332270662E10</v>
      </c>
      <c r="B2067" s="23">
        <v>0.434</v>
      </c>
      <c r="C2067" s="10"/>
      <c r="D2067" s="12">
        <v>0.061</v>
      </c>
    </row>
    <row r="2068">
      <c r="A2068" s="8"/>
      <c r="B2068" s="23">
        <v>0.469</v>
      </c>
      <c r="C2068" s="10"/>
      <c r="D2068" s="10" t="str">
        <f>if(AND(#REF!=#REF!,#REF!=#REF!+1,ISBLANK(#REF!)),#REF!,#REF!)</f>
        <v>#REF!</v>
      </c>
    </row>
    <row r="2069">
      <c r="A2069" s="11">
        <v>1.44E13</v>
      </c>
      <c r="B2069" s="23">
        <v>0.568</v>
      </c>
      <c r="C2069" s="10"/>
      <c r="D2069" s="12">
        <v>0.177</v>
      </c>
    </row>
    <row r="2070">
      <c r="A2070" s="11">
        <v>3.0461322555E10</v>
      </c>
      <c r="B2070" s="23">
        <v>0.607</v>
      </c>
      <c r="C2070" s="10"/>
      <c r="D2070" s="12">
        <v>0.089</v>
      </c>
    </row>
    <row r="2071">
      <c r="A2071" s="11">
        <v>3.29E11</v>
      </c>
      <c r="B2071" s="23">
        <v>0.946</v>
      </c>
      <c r="C2071" s="10"/>
      <c r="D2071" s="12">
        <v>0.058</v>
      </c>
    </row>
    <row r="2072">
      <c r="A2072" s="11">
        <v>1.61E11</v>
      </c>
      <c r="B2072" s="23">
        <v>0.932</v>
      </c>
      <c r="C2072" s="10"/>
      <c r="D2072" s="12">
        <v>0.042</v>
      </c>
    </row>
    <row r="2073">
      <c r="A2073" s="11">
        <v>7.5492417649E10</v>
      </c>
      <c r="B2073" s="23">
        <v>0.638</v>
      </c>
      <c r="C2073" s="10"/>
      <c r="D2073" s="12">
        <v>0.044</v>
      </c>
    </row>
    <row r="2074">
      <c r="A2074" s="11">
        <v>6.585134688E9</v>
      </c>
      <c r="B2074" s="23">
        <v>0.547</v>
      </c>
      <c r="C2074" s="10"/>
      <c r="D2074" s="12">
        <v>0.044</v>
      </c>
    </row>
    <row r="2075">
      <c r="A2075" s="11">
        <v>1.0106837286E10</v>
      </c>
      <c r="B2075" s="23">
        <v>0.814</v>
      </c>
      <c r="C2075" s="10"/>
      <c r="D2075" s="12">
        <v>0.061</v>
      </c>
    </row>
    <row r="2076">
      <c r="A2076" s="11">
        <v>8.348156389E9</v>
      </c>
      <c r="B2076" s="23">
        <v>0.875</v>
      </c>
      <c r="C2076" s="10"/>
      <c r="D2076" s="12">
        <v>0.073</v>
      </c>
    </row>
    <row r="2077">
      <c r="A2077" s="11">
        <v>1.739781536E9</v>
      </c>
      <c r="B2077" s="23">
        <v>0.853</v>
      </c>
      <c r="C2077" s="10"/>
      <c r="D2077" s="12">
        <v>0.07</v>
      </c>
    </row>
    <row r="2078">
      <c r="A2078" s="11">
        <v>2.2165009363E10</v>
      </c>
      <c r="B2078" s="23">
        <v>0.962</v>
      </c>
      <c r="C2078" s="10"/>
      <c r="D2078" s="12">
        <v>0.051</v>
      </c>
    </row>
    <row r="2079">
      <c r="A2079" s="11">
        <v>1.981728179E9</v>
      </c>
      <c r="B2079" s="23">
        <v>0.769</v>
      </c>
      <c r="C2079" s="10"/>
      <c r="D2079" s="12">
        <v>0.036</v>
      </c>
    </row>
    <row r="2080">
      <c r="A2080" s="11">
        <v>9.25348429E9</v>
      </c>
      <c r="B2080" s="23">
        <v>0.451</v>
      </c>
      <c r="C2080" s="10"/>
      <c r="D2080" s="12">
        <v>0.045</v>
      </c>
    </row>
    <row r="2081">
      <c r="A2081" s="11">
        <v>5.35199686E8</v>
      </c>
      <c r="B2081" s="27" t="str">
        <f>if(AND(#REF!=#REF!,A2081=A2081+1,ISBLANK(B2082)),B2081,B2082)</f>
        <v>#REF!</v>
      </c>
      <c r="C2081" s="10"/>
      <c r="D2081" s="12">
        <v>0.038</v>
      </c>
    </row>
    <row r="2082">
      <c r="A2082" s="11">
        <v>9.593536719E9</v>
      </c>
      <c r="B2082" s="23">
        <v>0.101</v>
      </c>
      <c r="C2082" s="10"/>
      <c r="D2082" s="12">
        <v>0.023</v>
      </c>
    </row>
    <row r="2083">
      <c r="A2083" s="11">
        <v>1.8262773766E10</v>
      </c>
      <c r="B2083" s="23">
        <v>0.247</v>
      </c>
      <c r="C2083" s="10"/>
      <c r="D2083" s="12">
        <v>0.091</v>
      </c>
    </row>
    <row r="2084">
      <c r="A2084" s="11">
        <v>2.2920779598E10</v>
      </c>
      <c r="B2084" s="23">
        <v>0.4</v>
      </c>
      <c r="C2084" s="10"/>
      <c r="D2084" s="12">
        <v>0.069</v>
      </c>
    </row>
    <row r="2085">
      <c r="A2085" s="11">
        <v>1.1286117E9</v>
      </c>
      <c r="B2085" s="23">
        <v>0.081</v>
      </c>
      <c r="C2085" s="10"/>
      <c r="D2085" s="12">
        <v>0.088</v>
      </c>
    </row>
    <row r="2086">
      <c r="A2086" s="11">
        <v>2.19E11</v>
      </c>
      <c r="B2086" s="23">
        <v>0.213</v>
      </c>
      <c r="C2086" s="10"/>
      <c r="D2086" s="12">
        <v>0.048</v>
      </c>
    </row>
    <row r="2087">
      <c r="A2087" s="11">
        <v>1.1586407487E10</v>
      </c>
      <c r="B2087" s="23">
        <v>0.259</v>
      </c>
      <c r="C2087" s="10"/>
      <c r="D2087" s="12">
        <v>0.043</v>
      </c>
    </row>
    <row r="2088">
      <c r="A2088" s="11">
        <v>2.117039511E9</v>
      </c>
      <c r="B2088" s="23">
        <v>0.252</v>
      </c>
      <c r="C2088" s="10"/>
      <c r="D2088" s="12">
        <v>0.032</v>
      </c>
    </row>
    <row r="2089">
      <c r="A2089" s="11">
        <v>2.9385611867E10</v>
      </c>
      <c r="B2089" s="23">
        <v>0.067</v>
      </c>
      <c r="C2089" s="10"/>
      <c r="D2089" s="12">
        <v>0.047</v>
      </c>
    </row>
    <row r="2090">
      <c r="A2090" s="11">
        <v>1.4569527125E10</v>
      </c>
      <c r="B2090" s="23">
        <v>0.127</v>
      </c>
      <c r="C2090" s="10"/>
      <c r="D2090" s="12">
        <v>0.035</v>
      </c>
    </row>
    <row r="2091">
      <c r="A2091" s="11">
        <v>9.51805801E8</v>
      </c>
      <c r="B2091" s="23">
        <v>0.056</v>
      </c>
      <c r="C2091" s="10"/>
      <c r="D2091" s="12">
        <v>0.047</v>
      </c>
    </row>
    <row r="2092">
      <c r="A2092" s="11">
        <v>3.2174210793E10</v>
      </c>
      <c r="B2092" s="23">
        <v>0.129</v>
      </c>
      <c r="C2092" s="10"/>
      <c r="D2092" s="12">
        <v>0.053</v>
      </c>
    </row>
    <row r="2093">
      <c r="A2093" s="11">
        <v>4.735956476E9</v>
      </c>
      <c r="B2093" s="23">
        <v>0.009</v>
      </c>
      <c r="C2093" s="10"/>
      <c r="D2093" s="12">
        <v>0.062</v>
      </c>
    </row>
    <row r="2094">
      <c r="A2094" s="11">
        <v>8.35390893E8</v>
      </c>
      <c r="B2094" s="23">
        <v>0.01</v>
      </c>
      <c r="C2094" s="10"/>
      <c r="D2094" s="12">
        <v>0.071</v>
      </c>
    </row>
    <row r="2095">
      <c r="A2095" s="11">
        <v>3.2440133261E10</v>
      </c>
      <c r="B2095" s="23">
        <v>0.15</v>
      </c>
      <c r="C2095" s="10"/>
      <c r="D2095" s="12">
        <v>0.044</v>
      </c>
    </row>
    <row r="2096">
      <c r="A2096" s="11">
        <v>2.175685681E9</v>
      </c>
      <c r="B2096" s="23">
        <v>0.29</v>
      </c>
      <c r="C2096" s="10"/>
      <c r="D2096" s="12">
        <v>0.108</v>
      </c>
    </row>
    <row r="2097">
      <c r="A2097" s="11">
        <v>1.292696476E9</v>
      </c>
      <c r="B2097" s="23">
        <v>0.52</v>
      </c>
      <c r="C2097" s="10"/>
      <c r="D2097" s="12">
        <v>0.131</v>
      </c>
    </row>
    <row r="2098">
      <c r="A2098" s="11">
        <v>7.4755288917E10</v>
      </c>
      <c r="B2098" s="23">
        <v>0.088</v>
      </c>
      <c r="C2098" s="10"/>
      <c r="D2098" s="12">
        <v>0.033</v>
      </c>
    </row>
    <row r="2099">
      <c r="A2099" s="11">
        <v>8.704983553E9</v>
      </c>
      <c r="B2099" s="23">
        <v>0.282</v>
      </c>
      <c r="C2099" s="10"/>
      <c r="D2099" s="12">
        <v>0.045</v>
      </c>
    </row>
    <row r="2100">
      <c r="A2100" s="11">
        <v>5.398616985E9</v>
      </c>
      <c r="B2100" s="23">
        <v>0.288</v>
      </c>
      <c r="C2100" s="10"/>
      <c r="D2100" s="12">
        <v>0.085</v>
      </c>
    </row>
    <row r="2101">
      <c r="A2101" s="11">
        <v>9.42226726E9</v>
      </c>
      <c r="B2101" s="23">
        <v>0.279</v>
      </c>
      <c r="C2101" s="10"/>
      <c r="D2101" s="12">
        <v>0.069</v>
      </c>
    </row>
    <row r="2102">
      <c r="A2102" s="11">
        <v>3.526946625E9</v>
      </c>
      <c r="B2102" s="23">
        <v>0.083</v>
      </c>
      <c r="C2102" s="10"/>
      <c r="D2102" s="12">
        <v>0.06</v>
      </c>
    </row>
    <row r="2103">
      <c r="A2103" s="11">
        <v>9.718331363E9</v>
      </c>
      <c r="B2103" s="23">
        <v>0.195</v>
      </c>
      <c r="C2103" s="10"/>
      <c r="D2103" s="12">
        <v>0.054</v>
      </c>
    </row>
    <row r="2104">
      <c r="A2104" s="11">
        <v>9.0770671432E10</v>
      </c>
      <c r="B2104" s="23">
        <v>0.078</v>
      </c>
      <c r="C2104" s="10"/>
      <c r="D2104" s="12">
        <v>0.059</v>
      </c>
    </row>
    <row r="2105">
      <c r="A2105" s="11">
        <v>9.274448732E9</v>
      </c>
      <c r="B2105" s="23">
        <v>0.139</v>
      </c>
      <c r="C2105" s="10"/>
      <c r="D2105" s="12">
        <v>0.057</v>
      </c>
    </row>
    <row r="2106">
      <c r="A2106" s="11">
        <v>1.1141417478E10</v>
      </c>
      <c r="B2106" s="23">
        <v>0.01</v>
      </c>
      <c r="C2106" s="10"/>
      <c r="D2106" s="12">
        <v>0.082</v>
      </c>
    </row>
    <row r="2107">
      <c r="A2107" s="11">
        <v>5.71858955E9</v>
      </c>
      <c r="B2107" s="23">
        <v>0.012</v>
      </c>
      <c r="C2107" s="10"/>
      <c r="D2107" s="12">
        <v>0.069</v>
      </c>
    </row>
    <row r="2108">
      <c r="A2108" s="11">
        <v>3.69E11</v>
      </c>
      <c r="B2108" s="23">
        <v>0.187</v>
      </c>
      <c r="C2108" s="10"/>
      <c r="D2108" s="12">
        <v>0.056</v>
      </c>
    </row>
    <row r="2109">
      <c r="A2109" s="11">
        <v>5.624809049E9</v>
      </c>
      <c r="B2109" s="23">
        <v>0.37</v>
      </c>
      <c r="C2109" s="10"/>
      <c r="D2109" s="12">
        <v>0.108</v>
      </c>
    </row>
    <row r="2110">
      <c r="A2110" s="11">
        <v>2.01037917E8</v>
      </c>
      <c r="B2110" s="23">
        <v>0.61</v>
      </c>
      <c r="C2110" s="10"/>
      <c r="D2110" s="12">
        <v>0.071</v>
      </c>
    </row>
    <row r="2111">
      <c r="A2111" s="11">
        <v>1.2932427724E10</v>
      </c>
      <c r="B2111" s="23">
        <v>0.329</v>
      </c>
      <c r="C2111" s="10"/>
      <c r="D2111" s="12">
        <v>0.048</v>
      </c>
    </row>
    <row r="2112">
      <c r="A2112" s="11">
        <v>9.73355738E8</v>
      </c>
      <c r="B2112" s="23">
        <v>0.095</v>
      </c>
      <c r="C2112" s="10"/>
      <c r="D2112" s="12">
        <v>0.037</v>
      </c>
    </row>
    <row r="2113">
      <c r="A2113" s="11">
        <v>2.578159463E9</v>
      </c>
      <c r="B2113" s="23">
        <v>0.348</v>
      </c>
      <c r="C2113" s="10"/>
      <c r="D2113" s="12">
        <v>0.154</v>
      </c>
    </row>
    <row r="2114">
      <c r="A2114" s="8"/>
      <c r="B2114" s="23">
        <v>0.481</v>
      </c>
      <c r="C2114" s="10"/>
      <c r="D2114" s="10" t="str">
        <f>if(AND(#REF!=#REF!,#REF!=#REF!+1,ISBLANK(#REF!)),#REF!,#REF!)</f>
        <v>#REF!</v>
      </c>
    </row>
    <row r="2115">
      <c r="A2115" s="11">
        <v>3.65E11</v>
      </c>
      <c r="B2115" s="23">
        <v>0.3</v>
      </c>
      <c r="C2115" s="10"/>
      <c r="D2115" s="12">
        <v>0.087</v>
      </c>
    </row>
    <row r="2116">
      <c r="A2116" s="11">
        <v>1.6338510934E10</v>
      </c>
      <c r="B2116" s="23">
        <v>0.167</v>
      </c>
      <c r="C2116" s="10"/>
      <c r="D2116" s="12">
        <v>0.021</v>
      </c>
    </row>
    <row r="2117">
      <c r="A2117" s="11">
        <v>6.5632237471E10</v>
      </c>
      <c r="B2117" s="23">
        <v>0.115</v>
      </c>
      <c r="C2117" s="10"/>
      <c r="D2117" s="12">
        <v>0.065</v>
      </c>
    </row>
    <row r="2118">
      <c r="A2118" s="11">
        <v>3.891563478E9</v>
      </c>
      <c r="B2118" s="23">
        <v>0.2</v>
      </c>
      <c r="C2118" s="10"/>
      <c r="D2118" s="12">
        <v>0.084</v>
      </c>
    </row>
    <row r="2119">
      <c r="A2119" s="11">
        <v>2.2915004297E10</v>
      </c>
      <c r="B2119" s="23">
        <v>0.05</v>
      </c>
      <c r="C2119" s="10"/>
      <c r="D2119" s="12">
        <v>0.072</v>
      </c>
    </row>
    <row r="2120">
      <c r="A2120" s="11">
        <v>3.172945506E9</v>
      </c>
      <c r="B2120" s="23">
        <v>0.009</v>
      </c>
      <c r="C2120" s="10"/>
      <c r="D2120" s="12">
        <v>0.075</v>
      </c>
    </row>
    <row r="2121">
      <c r="A2121" s="11">
        <v>4.4054072936E10</v>
      </c>
      <c r="B2121" s="23">
        <v>0.225</v>
      </c>
      <c r="C2121" s="10"/>
      <c r="D2121" s="12">
        <v>0.067</v>
      </c>
    </row>
    <row r="2122">
      <c r="A2122" s="11">
        <v>1.6030996179E10</v>
      </c>
      <c r="B2122" s="23">
        <v>0.443</v>
      </c>
      <c r="C2122" s="10"/>
      <c r="D2122" s="12">
        <v>0.092</v>
      </c>
    </row>
    <row r="2123">
      <c r="A2123" s="11">
        <v>1.6190196832E10</v>
      </c>
      <c r="B2123" s="23">
        <v>0.63</v>
      </c>
      <c r="C2123" s="10"/>
      <c r="D2123" s="12">
        <v>0.061</v>
      </c>
    </row>
    <row r="2124">
      <c r="A2124" s="11">
        <v>9.456808151E9</v>
      </c>
      <c r="B2124" s="23">
        <v>0.52</v>
      </c>
      <c r="C2124" s="10"/>
      <c r="D2124" s="10" t="str">
        <f>if(AND(#REF!=#REF!,#REF!=#REF!+1,ISBLANK(#REF!)),#REF!,#REF!)</f>
        <v>#REF!</v>
      </c>
    </row>
    <row r="2125">
      <c r="A2125" s="11">
        <v>1.5936784436E10</v>
      </c>
      <c r="B2125" s="23">
        <v>0.102</v>
      </c>
      <c r="C2125" s="10"/>
      <c r="D2125" s="12">
        <v>0.087</v>
      </c>
    </row>
    <row r="2126">
      <c r="A2126" s="11">
        <v>8.647936748E9</v>
      </c>
      <c r="B2126" s="23">
        <v>0.42</v>
      </c>
      <c r="C2126" s="10"/>
      <c r="D2126" s="12">
        <v>0.045</v>
      </c>
    </row>
    <row r="2127">
      <c r="A2127" s="11">
        <v>4.4291490421E10</v>
      </c>
      <c r="B2127" s="23">
        <v>0.36</v>
      </c>
      <c r="C2127" s="10"/>
      <c r="D2127" s="12">
        <v>0.059</v>
      </c>
    </row>
    <row r="2128">
      <c r="A2128" s="11">
        <v>8.9356650349E10</v>
      </c>
      <c r="B2128" s="23">
        <v>0.2</v>
      </c>
      <c r="C2128" s="10"/>
      <c r="D2128" s="12">
        <v>0.037</v>
      </c>
    </row>
    <row r="2129">
      <c r="A2129" s="11">
        <v>1.264758198E9</v>
      </c>
      <c r="B2129" s="23">
        <v>0.594</v>
      </c>
      <c r="C2129" s="10"/>
      <c r="D2129" s="12">
        <v>0.046</v>
      </c>
    </row>
    <row r="2130">
      <c r="A2130" s="11">
        <v>1.0732366286E10</v>
      </c>
      <c r="B2130" s="23">
        <v>0.14</v>
      </c>
      <c r="C2130" s="10"/>
      <c r="D2130" s="12">
        <v>0.028</v>
      </c>
    </row>
    <row r="2131">
      <c r="A2131" s="11">
        <v>1.0401935532E10</v>
      </c>
      <c r="B2131" s="23">
        <v>0.23</v>
      </c>
      <c r="C2131" s="10"/>
      <c r="D2131" s="12">
        <v>0.063</v>
      </c>
    </row>
    <row r="2132">
      <c r="A2132" s="11">
        <v>4.99E12</v>
      </c>
      <c r="B2132" s="23">
        <v>0.069</v>
      </c>
      <c r="C2132" s="10"/>
      <c r="D2132" s="12">
        <v>0.051</v>
      </c>
    </row>
    <row r="2133">
      <c r="A2133" s="11">
        <v>1.1638536862E10</v>
      </c>
      <c r="B2133" s="23">
        <v>0.01</v>
      </c>
      <c r="C2133" s="10"/>
      <c r="D2133" s="12">
        <v>0.101</v>
      </c>
    </row>
    <row r="2134">
      <c r="A2134" s="11">
        <v>2.29E11</v>
      </c>
      <c r="B2134" s="23">
        <v>0.531</v>
      </c>
      <c r="C2134" s="10"/>
      <c r="D2134" s="10" t="str">
        <f>if(AND(#REF!=#REF!,#REF!=#REF!+1,ISBLANK(#REF!)),#REF!,#REF!)</f>
        <v>#REF!</v>
      </c>
    </row>
    <row r="2135">
      <c r="A2135" s="11">
        <v>1.71E12</v>
      </c>
      <c r="B2135" s="23">
        <v>0.301</v>
      </c>
      <c r="C2135" s="10"/>
      <c r="D2135" s="12">
        <v>0.037</v>
      </c>
    </row>
    <row r="2136">
      <c r="A2136" s="11">
        <v>7.09E11</v>
      </c>
      <c r="B2136" s="23">
        <v>0.64</v>
      </c>
      <c r="C2136" s="10"/>
      <c r="D2136" s="12">
        <v>0.029</v>
      </c>
    </row>
    <row r="2137">
      <c r="A2137" s="11">
        <v>5.5E12</v>
      </c>
      <c r="B2137" s="23">
        <v>0.53</v>
      </c>
      <c r="C2137" s="10"/>
      <c r="D2137" s="12">
        <v>0.096</v>
      </c>
    </row>
    <row r="2138">
      <c r="A2138" s="11">
        <v>1.48E11</v>
      </c>
      <c r="B2138" s="23">
        <v>0.111</v>
      </c>
      <c r="C2138" s="10"/>
      <c r="D2138" s="12">
        <v>0.043</v>
      </c>
    </row>
    <row r="2139">
      <c r="A2139" s="11">
        <v>4.794357795E9</v>
      </c>
      <c r="B2139" s="23">
        <v>0.508</v>
      </c>
      <c r="C2139" s="10"/>
      <c r="D2139" s="12">
        <v>0.067</v>
      </c>
    </row>
    <row r="2140">
      <c r="A2140" s="11">
        <v>7.181441152E9</v>
      </c>
      <c r="B2140" s="23">
        <v>0.38</v>
      </c>
      <c r="C2140" s="10"/>
      <c r="D2140" s="12">
        <v>0.026</v>
      </c>
    </row>
    <row r="2141">
      <c r="A2141" s="11">
        <v>2.8359706123E10</v>
      </c>
      <c r="B2141" s="23">
        <v>0.268</v>
      </c>
      <c r="C2141" s="10"/>
      <c r="D2141" s="10" t="str">
        <f>if(AND(#REF!=#REF!,#REF!=#REF!+1,ISBLANK(#REF!)),#REF!,#REF!)</f>
        <v>#REF!</v>
      </c>
    </row>
    <row r="2142">
      <c r="A2142" s="11">
        <v>2.48E11</v>
      </c>
      <c r="B2142" s="23">
        <v>0.631</v>
      </c>
      <c r="C2142" s="10"/>
      <c r="D2142" s="12">
        <v>0.04</v>
      </c>
    </row>
    <row r="2143">
      <c r="A2143" s="11">
        <v>2.134104884E9</v>
      </c>
      <c r="B2143" s="23">
        <v>0.173</v>
      </c>
      <c r="C2143" s="10"/>
      <c r="D2143" s="12">
        <v>0.058</v>
      </c>
    </row>
    <row r="2144">
      <c r="A2144" s="11">
        <v>6.20035707E9</v>
      </c>
      <c r="B2144" s="23">
        <v>0.26</v>
      </c>
      <c r="C2144" s="10"/>
      <c r="D2144" s="12">
        <v>0.063</v>
      </c>
    </row>
    <row r="2145">
      <c r="A2145" s="8"/>
      <c r="B2145" s="23">
        <v>0.1</v>
      </c>
      <c r="C2145" s="10"/>
      <c r="D2145" s="12">
        <v>0.019</v>
      </c>
    </row>
    <row r="2146">
      <c r="A2146" s="11">
        <v>1.5994094607E10</v>
      </c>
      <c r="B2146" s="23">
        <v>0.011</v>
      </c>
      <c r="C2146" s="10"/>
      <c r="D2146" s="12">
        <v>0.059</v>
      </c>
    </row>
    <row r="2147">
      <c r="A2147" s="8"/>
      <c r="B2147" s="23">
        <v>0.69</v>
      </c>
      <c r="C2147" s="10"/>
      <c r="D2147" s="10" t="str">
        <f>if(AND(#REF!=#REF!,#REF!=#REF!+1,ISBLANK(#REF!)),#REF!,#REF!)</f>
        <v>#REF!</v>
      </c>
    </row>
    <row r="2148">
      <c r="A2148" s="11">
        <v>1.77E11</v>
      </c>
      <c r="B2148" s="23">
        <v>0.437</v>
      </c>
      <c r="C2148" s="10"/>
      <c r="D2148" s="12">
        <v>0.03</v>
      </c>
    </row>
    <row r="2149">
      <c r="A2149" s="11">
        <v>2.0E11</v>
      </c>
      <c r="B2149" s="23">
        <v>0.55</v>
      </c>
      <c r="C2149" s="10"/>
      <c r="D2149" s="12">
        <v>0.042</v>
      </c>
    </row>
    <row r="2150">
      <c r="A2150" s="11">
        <v>2.36E11</v>
      </c>
      <c r="B2150" s="23">
        <v>0.68</v>
      </c>
      <c r="C2150" s="10"/>
      <c r="D2150" s="12">
        <v>0.041</v>
      </c>
    </row>
    <row r="2151">
      <c r="A2151" s="11">
        <v>1.09E12</v>
      </c>
      <c r="B2151" s="23">
        <v>0.147</v>
      </c>
      <c r="C2151" s="10"/>
      <c r="D2151" s="12">
        <v>0.073</v>
      </c>
    </row>
    <row r="2152">
      <c r="A2152" s="11">
        <v>4.956752167E10</v>
      </c>
      <c r="B2152" s="23">
        <v>0.614</v>
      </c>
      <c r="C2152" s="10"/>
      <c r="D2152" s="12">
        <v>0.034</v>
      </c>
    </row>
    <row r="2153">
      <c r="A2153" s="11">
        <v>5.64217858E9</v>
      </c>
      <c r="B2153" s="23">
        <v>0.41</v>
      </c>
      <c r="C2153" s="10"/>
      <c r="D2153" s="12">
        <v>0.06</v>
      </c>
    </row>
    <row r="2154">
      <c r="A2154" s="11">
        <v>3.19E11</v>
      </c>
      <c r="B2154" s="23">
        <v>0.358</v>
      </c>
      <c r="C2154" s="10"/>
      <c r="D2154" s="12">
        <v>0.038</v>
      </c>
    </row>
    <row r="2155">
      <c r="A2155" s="11">
        <v>9.343E8</v>
      </c>
      <c r="B2155" s="23">
        <v>0.675</v>
      </c>
      <c r="C2155" s="10"/>
      <c r="D2155" s="12">
        <v>0.056</v>
      </c>
    </row>
    <row r="2156">
      <c r="A2156" s="11">
        <v>2.2148070175E10</v>
      </c>
      <c r="B2156" s="23">
        <v>0.207</v>
      </c>
      <c r="C2156" s="10"/>
      <c r="D2156" s="12">
        <v>0.021</v>
      </c>
    </row>
    <row r="2157">
      <c r="A2157" s="11">
        <v>3.9332770929E10</v>
      </c>
      <c r="B2157" s="23">
        <v>0.272</v>
      </c>
      <c r="C2157" s="10"/>
      <c r="D2157" s="12">
        <v>0.054</v>
      </c>
    </row>
    <row r="2158">
      <c r="A2158" s="11">
        <v>1.16E11</v>
      </c>
      <c r="B2158" s="23">
        <v>0.124</v>
      </c>
      <c r="C2158" s="10"/>
      <c r="D2158" s="12">
        <v>0.069</v>
      </c>
    </row>
    <row r="2159">
      <c r="A2159" s="11">
        <v>1.1926953259E10</v>
      </c>
      <c r="B2159" s="23">
        <v>0.025</v>
      </c>
      <c r="C2159" s="10"/>
      <c r="D2159" s="12">
        <v>0.055</v>
      </c>
    </row>
    <row r="2160">
      <c r="A2160" s="8"/>
      <c r="B2160" s="23">
        <v>0.69</v>
      </c>
      <c r="C2160" s="10"/>
      <c r="D2160" s="12">
        <v>0.062</v>
      </c>
    </row>
    <row r="2161">
      <c r="A2161" s="11">
        <v>3.84E11</v>
      </c>
      <c r="B2161" s="23">
        <v>0.52</v>
      </c>
      <c r="C2161" s="10"/>
      <c r="D2161" s="12">
        <v>0.112</v>
      </c>
    </row>
    <row r="2162">
      <c r="A2162" s="11">
        <v>4.9208656976E10</v>
      </c>
      <c r="B2162" s="23">
        <v>0.77</v>
      </c>
      <c r="C2162" s="10"/>
      <c r="D2162" s="12">
        <v>0.061</v>
      </c>
    </row>
    <row r="2163">
      <c r="A2163" s="11">
        <v>4.73E11</v>
      </c>
      <c r="B2163" s="23">
        <v>0.78</v>
      </c>
      <c r="C2163" s="10"/>
      <c r="D2163" s="12">
        <v>0.106</v>
      </c>
    </row>
    <row r="2164">
      <c r="A2164" s="11">
        <v>1.708288941E10</v>
      </c>
      <c r="B2164" s="23">
        <v>0.21</v>
      </c>
      <c r="C2164" s="10"/>
      <c r="D2164" s="12">
        <v>0.099</v>
      </c>
    </row>
    <row r="2165">
      <c r="A2165" s="11">
        <v>4.8568714012E10</v>
      </c>
      <c r="B2165" s="23">
        <v>0.475</v>
      </c>
      <c r="C2165" s="10"/>
      <c r="D2165" s="12">
        <v>0.072</v>
      </c>
    </row>
    <row r="2166">
      <c r="A2166" s="11">
        <v>5.8873994412E10</v>
      </c>
      <c r="B2166" s="23">
        <v>0.658</v>
      </c>
      <c r="C2166" s="10"/>
      <c r="D2166" s="12">
        <v>0.078</v>
      </c>
    </row>
    <row r="2167">
      <c r="A2167" s="11">
        <v>2.3132450331E10</v>
      </c>
      <c r="B2167" s="23">
        <v>0.689</v>
      </c>
      <c r="C2167" s="10"/>
      <c r="D2167" s="12">
        <v>0.074</v>
      </c>
    </row>
    <row r="2168">
      <c r="A2168" s="11">
        <v>1.98E11</v>
      </c>
      <c r="B2168" s="23">
        <v>0.48</v>
      </c>
      <c r="C2168" s="10"/>
      <c r="D2168" s="12">
        <v>0.074</v>
      </c>
    </row>
    <row r="2169">
      <c r="A2169" s="11">
        <v>3.13E11</v>
      </c>
      <c r="B2169" s="23">
        <v>0.225</v>
      </c>
      <c r="C2169" s="10"/>
      <c r="D2169" s="12">
        <v>0.111</v>
      </c>
    </row>
    <row r="2170">
      <c r="A2170" s="11">
        <v>1.9033475893E10</v>
      </c>
      <c r="B2170" s="23">
        <v>0.349</v>
      </c>
      <c r="C2170" s="10"/>
      <c r="D2170" s="12">
        <v>0.063</v>
      </c>
    </row>
    <row r="2171">
      <c r="A2171" s="8"/>
      <c r="B2171" s="23">
        <v>0.149</v>
      </c>
      <c r="C2171" s="10"/>
      <c r="D2171" s="10">
        <f>if(AND(A1378=A1379,B1378=B1378+1,ISBLANK(D1379)),D1378,D1379)</f>
        <v>0.037</v>
      </c>
    </row>
    <row r="2172">
      <c r="A2172" s="11">
        <v>2.37E11</v>
      </c>
      <c r="B2172" s="23">
        <v>0.05</v>
      </c>
      <c r="C2172" s="10"/>
      <c r="D2172" s="12">
        <v>0.09</v>
      </c>
    </row>
    <row r="2173">
      <c r="A2173" s="11">
        <v>2.57E12</v>
      </c>
      <c r="B2173" s="23">
        <v>0.693</v>
      </c>
      <c r="C2173" s="10"/>
      <c r="D2173" s="12">
        <v>0.117</v>
      </c>
    </row>
    <row r="2174">
      <c r="A2174" s="11">
        <v>3.3E12</v>
      </c>
      <c r="B2174" s="23">
        <v>0.612</v>
      </c>
      <c r="C2174" s="10"/>
      <c r="D2174" s="12">
        <v>0.115</v>
      </c>
    </row>
    <row r="2175">
      <c r="A2175" s="11">
        <v>2.94E11</v>
      </c>
      <c r="B2175" s="23">
        <v>0.85</v>
      </c>
      <c r="C2175" s="10"/>
      <c r="D2175" s="12">
        <v>0.094</v>
      </c>
    </row>
    <row r="2176">
      <c r="A2176" s="11">
        <v>1.28E11</v>
      </c>
      <c r="B2176" s="23">
        <v>0.88</v>
      </c>
      <c r="C2176" s="10"/>
      <c r="D2176" s="12">
        <v>0.08</v>
      </c>
    </row>
    <row r="2177">
      <c r="A2177" s="11">
        <v>1.2564705489E10</v>
      </c>
      <c r="B2177" s="23">
        <v>0.275</v>
      </c>
      <c r="C2177" s="10"/>
      <c r="D2177" s="12">
        <v>0.094</v>
      </c>
    </row>
    <row r="2178">
      <c r="A2178" s="11">
        <v>2.09E11</v>
      </c>
      <c r="B2178" s="23">
        <v>0.54</v>
      </c>
      <c r="C2178" s="10"/>
      <c r="D2178" s="12">
        <v>0.093</v>
      </c>
    </row>
    <row r="2179">
      <c r="A2179" s="8"/>
      <c r="B2179" s="23">
        <v>0.705</v>
      </c>
      <c r="C2179" s="10"/>
      <c r="D2179" s="10">
        <f>if(AND(A1022=A1023,B1022=B1022+1,ISBLANK(D1023)),D1022,D1023)</f>
        <v>0.059</v>
      </c>
    </row>
    <row r="2180">
      <c r="A2180" s="11">
        <v>2.06E12</v>
      </c>
      <c r="B2180" s="23">
        <v>0.6</v>
      </c>
      <c r="C2180" s="10"/>
      <c r="D2180" s="12">
        <v>0.094</v>
      </c>
    </row>
    <row r="2181">
      <c r="A2181" s="11">
        <v>5.740438192E9</v>
      </c>
      <c r="B2181" s="23">
        <v>0.708</v>
      </c>
      <c r="C2181" s="10"/>
      <c r="D2181" s="13">
        <f>if(AND(A907=A908,B907=B907+1,ISBLANK(D908)),D907,D908)</f>
        <v>0.032</v>
      </c>
    </row>
    <row r="2182">
      <c r="A2182" s="11">
        <v>2.400968046E10</v>
      </c>
      <c r="B2182" s="23">
        <v>0.243</v>
      </c>
      <c r="C2182" s="10"/>
      <c r="D2182" s="12">
        <v>0.065</v>
      </c>
    </row>
    <row r="2183">
      <c r="A2183" s="8"/>
      <c r="B2183" s="23">
        <v>0.41</v>
      </c>
      <c r="C2183" s="10"/>
      <c r="D2183" s="10">
        <f>if(AND(A792=A793,B792=B792+1,ISBLANK(D793)),D792,D793)</f>
        <v>0.065</v>
      </c>
    </row>
    <row r="2184">
      <c r="A2184" s="11">
        <v>3.6709511568E10</v>
      </c>
      <c r="B2184" s="23">
        <v>0.174</v>
      </c>
      <c r="C2184" s="10"/>
      <c r="D2184" s="12">
        <v>0.07</v>
      </c>
    </row>
    <row r="2185">
      <c r="A2185" s="11">
        <v>5.2053324635E10</v>
      </c>
      <c r="B2185" s="23">
        <v>0.071</v>
      </c>
      <c r="C2185" s="10"/>
      <c r="D2185" s="12">
        <v>0.072</v>
      </c>
    </row>
    <row r="2186">
      <c r="A2186" s="11">
        <v>8.16384106E9</v>
      </c>
      <c r="B2186" s="27" t="str">
        <f>if(AND(#REF!=#REF!,A2186=A2186+1,ISBLANK(B2187)),B2186,B2187)</f>
        <v>#REF!</v>
      </c>
      <c r="C2186" s="10"/>
      <c r="D2186" s="12">
        <v>0.085</v>
      </c>
    </row>
    <row r="2187">
      <c r="A2187" s="11">
        <v>5.811604052E9</v>
      </c>
      <c r="B2187" s="23">
        <v>0.63</v>
      </c>
      <c r="C2187" s="10"/>
      <c r="D2187" s="12">
        <v>0.117</v>
      </c>
    </row>
    <row r="2188">
      <c r="A2188" s="11">
        <v>5.350993377E9</v>
      </c>
      <c r="B2188" s="23">
        <v>0.627</v>
      </c>
      <c r="C2188" s="10"/>
      <c r="D2188" s="12">
        <v>0.044</v>
      </c>
    </row>
    <row r="2189">
      <c r="A2189" s="11">
        <v>4.114881347E9</v>
      </c>
      <c r="B2189" s="23">
        <v>0.324</v>
      </c>
      <c r="C2189" s="10"/>
      <c r="D2189" s="12">
        <v>0.072</v>
      </c>
    </row>
    <row r="2190">
      <c r="A2190" s="11">
        <v>7.77E11</v>
      </c>
      <c r="B2190" s="23">
        <v>0.215</v>
      </c>
      <c r="C2190" s="10"/>
      <c r="D2190" s="12">
        <v>0.121</v>
      </c>
    </row>
    <row r="2191">
      <c r="A2191" s="11">
        <v>9.338674078E9</v>
      </c>
      <c r="B2191" s="23">
        <v>0.386</v>
      </c>
      <c r="C2191" s="10"/>
      <c r="D2191" s="12">
        <v>0.07</v>
      </c>
    </row>
    <row r="2192">
      <c r="A2192" s="11">
        <v>4.21E11</v>
      </c>
      <c r="B2192" s="23">
        <v>0.085</v>
      </c>
      <c r="C2192" s="10"/>
      <c r="D2192" s="12">
        <v>0.1</v>
      </c>
    </row>
    <row r="2193">
      <c r="A2193" s="11">
        <v>4.7E11</v>
      </c>
      <c r="B2193" s="23">
        <v>0.04</v>
      </c>
      <c r="C2193" s="10"/>
      <c r="D2193" s="12">
        <v>0.07</v>
      </c>
    </row>
    <row r="2194">
      <c r="A2194" s="11">
        <v>2.29E11</v>
      </c>
      <c r="B2194" s="23">
        <v>0.119</v>
      </c>
      <c r="C2194" s="10"/>
      <c r="D2194" s="12">
        <v>0.108</v>
      </c>
    </row>
    <row r="2195">
      <c r="A2195" s="11">
        <v>1.65E11</v>
      </c>
      <c r="B2195" s="23">
        <v>0.051</v>
      </c>
      <c r="C2195" s="10"/>
      <c r="D2195" s="12">
        <v>0.059</v>
      </c>
    </row>
    <row r="2196">
      <c r="A2196" s="11">
        <v>1.52E12</v>
      </c>
      <c r="B2196" s="23">
        <v>0.034</v>
      </c>
      <c r="C2196" s="10"/>
      <c r="D2196" s="12">
        <v>0.063</v>
      </c>
    </row>
    <row r="2197">
      <c r="A2197" s="8"/>
      <c r="B2197" s="23">
        <v>0.049</v>
      </c>
      <c r="C2197" s="10"/>
      <c r="D2197" s="12">
        <v>0.053</v>
      </c>
    </row>
    <row r="2198">
      <c r="A2198" s="11">
        <v>3.6990001284E10</v>
      </c>
      <c r="B2198" s="23">
        <v>0.017</v>
      </c>
      <c r="C2198" s="10"/>
      <c r="D2198" s="12">
        <v>0.107</v>
      </c>
    </row>
    <row r="2199">
      <c r="A2199" s="11">
        <v>8.7077443709E10</v>
      </c>
      <c r="B2199" s="23">
        <v>0.039</v>
      </c>
      <c r="C2199" s="10"/>
      <c r="D2199" s="12">
        <v>0.09</v>
      </c>
    </row>
    <row r="2200">
      <c r="A2200" s="11">
        <v>4.6999407184E10</v>
      </c>
      <c r="B2200" s="23">
        <v>0.008</v>
      </c>
      <c r="C2200" s="10"/>
      <c r="D2200" s="12">
        <v>0.089</v>
      </c>
    </row>
    <row r="2201">
      <c r="A2201" s="11">
        <v>1.38E12</v>
      </c>
      <c r="B2201" s="23">
        <v>0.66</v>
      </c>
      <c r="C2201" s="10"/>
      <c r="D2201" s="12">
        <v>0.096</v>
      </c>
    </row>
    <row r="2202">
      <c r="A2202" s="11">
        <v>4.63E11</v>
      </c>
      <c r="B2202" s="23">
        <v>0.69</v>
      </c>
      <c r="C2202" s="10"/>
      <c r="D2202" s="12">
        <v>0.095</v>
      </c>
    </row>
    <row r="2203">
      <c r="A2203" s="11">
        <v>5.49E11</v>
      </c>
      <c r="B2203" s="23">
        <v>0.251</v>
      </c>
      <c r="C2203" s="10"/>
      <c r="D2203" s="12">
        <v>0.109</v>
      </c>
    </row>
    <row r="2204">
      <c r="A2204" s="11">
        <v>7.31E11</v>
      </c>
      <c r="B2204" s="23">
        <v>0.335</v>
      </c>
      <c r="C2204" s="10"/>
      <c r="D2204" s="12">
        <v>0.068</v>
      </c>
    </row>
    <row r="2205">
      <c r="A2205" s="11">
        <v>1.36E11</v>
      </c>
      <c r="B2205" s="23">
        <v>0.439</v>
      </c>
      <c r="C2205" s="10"/>
      <c r="D2205" s="12">
        <v>0.078</v>
      </c>
    </row>
    <row r="2206">
      <c r="A2206" s="11">
        <v>2.3E12</v>
      </c>
      <c r="B2206" s="27" t="str">
        <f>if(AND(#REF!=#REF!,A2206=A2206+1,ISBLANK(B2207)),B2206,B2207)</f>
        <v>#REF!</v>
      </c>
      <c r="C2206" s="10"/>
      <c r="D2206" s="12">
        <v>0.096</v>
      </c>
    </row>
    <row r="2207">
      <c r="A2207" s="11">
        <v>2.2938464723E10</v>
      </c>
      <c r="B2207" s="23">
        <v>0.096</v>
      </c>
      <c r="C2207" s="10"/>
      <c r="D2207" s="12">
        <v>0.045</v>
      </c>
    </row>
    <row r="2208">
      <c r="A2208" s="11">
        <v>4.23E11</v>
      </c>
      <c r="B2208" s="23">
        <v>0.045</v>
      </c>
      <c r="C2208" s="10"/>
      <c r="D2208" s="12">
        <v>0.073</v>
      </c>
    </row>
    <row r="2209">
      <c r="A2209" s="11">
        <v>1.43E11</v>
      </c>
      <c r="B2209" s="23">
        <v>0.128</v>
      </c>
      <c r="C2209" s="10"/>
      <c r="D2209" s="12">
        <v>0.031</v>
      </c>
    </row>
    <row r="2210">
      <c r="A2210" s="11">
        <v>2.32E11</v>
      </c>
      <c r="B2210" s="23">
        <v>0.059</v>
      </c>
      <c r="C2210" s="10"/>
      <c r="D2210" s="12">
        <v>0.076</v>
      </c>
    </row>
    <row r="2211">
      <c r="A2211" s="11">
        <v>2.6425379367E10</v>
      </c>
      <c r="B2211" s="23">
        <v>0.045</v>
      </c>
      <c r="C2211" s="10"/>
      <c r="D2211" s="12">
        <v>0.085</v>
      </c>
    </row>
    <row r="2212">
      <c r="A2212" s="11">
        <v>1.2E11</v>
      </c>
      <c r="B2212" s="23">
        <v>0.059</v>
      </c>
      <c r="C2212" s="10"/>
      <c r="D2212" s="12">
        <v>0.028</v>
      </c>
    </row>
    <row r="2213">
      <c r="A2213" s="11">
        <v>3.8009950249E10</v>
      </c>
      <c r="B2213" s="23">
        <v>0.018</v>
      </c>
      <c r="C2213" s="10"/>
      <c r="D2213" s="12">
        <v>0.072</v>
      </c>
    </row>
    <row r="2214">
      <c r="A2214" s="11">
        <v>5.8813004375E10</v>
      </c>
      <c r="B2214" s="23">
        <v>0.016</v>
      </c>
      <c r="C2214" s="10"/>
      <c r="D2214" s="12">
        <v>0.028</v>
      </c>
    </row>
    <row r="2215">
      <c r="A2215" s="11">
        <v>1.25E11</v>
      </c>
      <c r="B2215" s="23">
        <v>0.038</v>
      </c>
      <c r="C2215" s="10"/>
      <c r="D2215" s="12">
        <v>0.021</v>
      </c>
    </row>
    <row r="2216">
      <c r="A2216" s="11">
        <v>5.27E11</v>
      </c>
      <c r="B2216" s="27" t="str">
        <f>if(AND(#REF!=#REF!,A2216=A2216+1,ISBLANK(B2217)),B2216,B2217)</f>
        <v>#REF!</v>
      </c>
      <c r="C2216" s="10"/>
      <c r="D2216" s="12">
        <v>0.04</v>
      </c>
    </row>
    <row r="2217">
      <c r="A2217" s="8"/>
      <c r="B2217" s="23">
        <v>0.695</v>
      </c>
      <c r="C2217" s="10"/>
      <c r="D2217" s="12">
        <v>0.034</v>
      </c>
    </row>
    <row r="2218">
      <c r="A2218" s="11">
        <v>2.87E11</v>
      </c>
      <c r="B2218" s="23">
        <v>0.698</v>
      </c>
      <c r="C2218" s="10"/>
      <c r="D2218" s="12">
        <v>0.032</v>
      </c>
    </row>
    <row r="2219">
      <c r="A2219" s="11">
        <v>3.1743751169E10</v>
      </c>
      <c r="B2219" s="23">
        <v>0.351</v>
      </c>
      <c r="C2219" s="10"/>
      <c r="D2219" s="12">
        <v>0.051</v>
      </c>
    </row>
    <row r="2220">
      <c r="A2220" s="8"/>
      <c r="B2220" s="23">
        <v>0.286</v>
      </c>
      <c r="C2220" s="10"/>
      <c r="D2220" s="10">
        <f>if(AND(A2181=A2182,B2181=B2181+1,ISBLANK(D2182)),D2181,D2182)</f>
        <v>0.065</v>
      </c>
    </row>
    <row r="2221">
      <c r="A2221" s="11">
        <v>9.27E11</v>
      </c>
      <c r="B2221" s="23">
        <v>0.462</v>
      </c>
      <c r="C2221" s="10"/>
      <c r="D2221" s="12">
        <v>0.09</v>
      </c>
    </row>
    <row r="2222">
      <c r="A2222" s="11">
        <v>3.225095136E9</v>
      </c>
      <c r="B2222" s="23">
        <v>0.109</v>
      </c>
      <c r="C2222" s="10"/>
      <c r="D2222" s="12">
        <v>0.042</v>
      </c>
    </row>
    <row r="2223">
      <c r="A2223" s="8"/>
      <c r="B2223" s="23">
        <v>0.06</v>
      </c>
      <c r="C2223" s="10"/>
      <c r="D2223" s="10">
        <f>if(AND(A1378=A1379,B1378=B1378+1,ISBLANK(D1379)),D1378,D1379)</f>
        <v>0.037</v>
      </c>
    </row>
    <row r="2224">
      <c r="A2224" s="8"/>
      <c r="B2224" s="23">
        <v>0.136</v>
      </c>
      <c r="C2224" s="10"/>
      <c r="D2224" s="10">
        <f>if(AND(A1262=A1263,B1262=B1262+1,ISBLANK(D1263)),D1262,D1263)</f>
        <v>0.047</v>
      </c>
    </row>
    <row r="2225">
      <c r="A2225" s="11">
        <v>1.50431114E8</v>
      </c>
      <c r="B2225" s="23">
        <v>0.068</v>
      </c>
      <c r="C2225" s="10"/>
      <c r="D2225" s="12">
        <v>0.112</v>
      </c>
    </row>
    <row r="2226">
      <c r="A2226" s="11">
        <v>1.632E8</v>
      </c>
      <c r="B2226" s="23">
        <v>0.072</v>
      </c>
      <c r="C2226" s="10"/>
      <c r="D2226" s="12">
        <v>0.16</v>
      </c>
    </row>
    <row r="2227">
      <c r="A2227" s="11">
        <v>2.9411723E8</v>
      </c>
      <c r="B2227" s="23">
        <v>0.047</v>
      </c>
      <c r="C2227" s="10"/>
      <c r="D2227" s="12">
        <v>0.138</v>
      </c>
    </row>
    <row r="2228">
      <c r="A2228" s="8"/>
      <c r="B2228" s="23">
        <v>0.018</v>
      </c>
      <c r="C2228" s="10"/>
      <c r="D2228" s="10">
        <f>if(AND(A512=A513,B512=B512+1,ISBLANK(D513)),D512,D513)</f>
        <v>0.093</v>
      </c>
    </row>
    <row r="2229">
      <c r="A2229" s="11">
        <v>1.43E11</v>
      </c>
      <c r="B2229" s="23">
        <v>0.02</v>
      </c>
      <c r="C2229" s="10"/>
      <c r="D2229" s="12">
        <v>0.102</v>
      </c>
    </row>
    <row r="2230">
      <c r="A2230" s="11">
        <v>9.480047959E9</v>
      </c>
      <c r="B2230" s="23">
        <v>0.04</v>
      </c>
      <c r="C2230" s="10"/>
      <c r="D2230" s="12">
        <v>0.041</v>
      </c>
    </row>
    <row r="2231">
      <c r="A2231" s="11">
        <v>5.72971727E8</v>
      </c>
      <c r="B2231" s="27" t="str">
        <f>if(AND(#REF!=#REF!,A2231=A2231+1,ISBLANK(B2232)),B2231,B2232)</f>
        <v>#REF!</v>
      </c>
      <c r="C2231" s="10"/>
      <c r="D2231" s="12">
        <v>0.064</v>
      </c>
    </row>
    <row r="2232">
      <c r="A2232" s="11">
        <v>6.81587105E8</v>
      </c>
      <c r="B2232" s="23">
        <v>0.046</v>
      </c>
      <c r="C2232" s="10"/>
      <c r="D2232" s="12">
        <v>0.074</v>
      </c>
    </row>
    <row r="2233">
      <c r="A2233" s="11">
        <v>3.69212477E8</v>
      </c>
      <c r="B2233" s="23">
        <v>0.717</v>
      </c>
      <c r="C2233" s="10"/>
      <c r="D2233" s="12">
        <v>0.048</v>
      </c>
    </row>
    <row r="2234">
      <c r="A2234" s="11">
        <v>7.00804286E8</v>
      </c>
      <c r="B2234" s="23">
        <v>0.72</v>
      </c>
      <c r="C2234" s="10"/>
      <c r="D2234" s="12">
        <v>0.047</v>
      </c>
    </row>
    <row r="2235">
      <c r="A2235" s="11">
        <v>1.206296296E9</v>
      </c>
      <c r="B2235" s="23">
        <v>0.345</v>
      </c>
      <c r="C2235" s="10"/>
      <c r="D2235" s="12">
        <v>0.046</v>
      </c>
    </row>
    <row r="2236">
      <c r="A2236" s="11">
        <v>3.78E11</v>
      </c>
      <c r="B2236" s="23">
        <v>0.339</v>
      </c>
      <c r="C2236" s="10"/>
      <c r="D2236" s="12">
        <v>0.094</v>
      </c>
    </row>
    <row r="2237">
      <c r="A2237" s="11">
        <v>2.498932961E9</v>
      </c>
      <c r="B2237" s="23">
        <v>0.484</v>
      </c>
      <c r="C2237" s="10"/>
      <c r="D2237" s="10">
        <f>if(AND(A2120=A2121,B2120=B2120+1,ISBLANK(D2121)),D2120,D2121)</f>
        <v>0.067</v>
      </c>
    </row>
    <row r="2238">
      <c r="A2238" s="11">
        <v>7.82042E9</v>
      </c>
      <c r="B2238" s="23">
        <v>0.13</v>
      </c>
      <c r="C2238" s="10"/>
      <c r="D2238" s="12">
        <v>0.074</v>
      </c>
    </row>
    <row r="2239">
      <c r="A2239" s="11">
        <v>4.59265E9</v>
      </c>
      <c r="B2239" s="23">
        <v>0.07</v>
      </c>
      <c r="C2239" s="10"/>
      <c r="D2239" s="12">
        <v>0.08</v>
      </c>
    </row>
    <row r="2240">
      <c r="A2240" s="11">
        <v>1.3385E9</v>
      </c>
      <c r="B2240" s="23">
        <v>0.145</v>
      </c>
      <c r="C2240" s="10"/>
      <c r="D2240" s="12">
        <v>0.058</v>
      </c>
    </row>
    <row r="2241">
      <c r="A2241" s="11">
        <v>5.806378E9</v>
      </c>
      <c r="B2241" s="23">
        <v>0.073</v>
      </c>
      <c r="C2241" s="10"/>
      <c r="D2241" s="10" t="str">
        <f>if(AND(A1968=A1969,B1968=B1968+1,ISBLANK(D1969)),D1968,D1969)</f>
        <v>#REF!</v>
      </c>
    </row>
    <row r="2242">
      <c r="A2242" s="11">
        <v>1.7339992165E10</v>
      </c>
      <c r="B2242" s="23">
        <v>0.081</v>
      </c>
      <c r="C2242" s="10"/>
      <c r="D2242" s="12">
        <v>0.058</v>
      </c>
    </row>
    <row r="2243">
      <c r="A2243" s="11">
        <v>1.62E12</v>
      </c>
      <c r="B2243" s="23">
        <v>0.05</v>
      </c>
      <c r="C2243" s="10"/>
      <c r="D2243" s="12">
        <v>0.088</v>
      </c>
    </row>
    <row r="2244">
      <c r="A2244" s="11">
        <v>1.37E12</v>
      </c>
      <c r="B2244" s="23">
        <v>0.012</v>
      </c>
      <c r="C2244" s="10"/>
      <c r="D2244" s="12">
        <v>0.114</v>
      </c>
    </row>
    <row r="2245">
      <c r="A2245" s="8"/>
      <c r="B2245" s="23">
        <v>0.03</v>
      </c>
      <c r="C2245" s="10"/>
      <c r="D2245" s="10">
        <f>if(AND(A1803=A1804,B1803=B1803+1,ISBLANK(D1804)),D1803,D1804)</f>
        <v>0.027</v>
      </c>
    </row>
    <row r="2246">
      <c r="A2246" s="11">
        <v>1.72E11</v>
      </c>
      <c r="B2246" s="27" t="str">
        <f>if(AND(#REF!=#REF!,A2246=A2246+1,ISBLANK(B2247)),B2246,B2247)</f>
        <v>#REF!</v>
      </c>
      <c r="C2246" s="10"/>
      <c r="D2246" s="12">
        <v>0.075</v>
      </c>
    </row>
    <row r="2247">
      <c r="A2247" s="11">
        <v>2.34E11</v>
      </c>
      <c r="B2247" s="23">
        <v>0.056</v>
      </c>
      <c r="C2247" s="10"/>
      <c r="D2247" s="12">
        <v>0.07</v>
      </c>
    </row>
    <row r="2248">
      <c r="A2248" s="11">
        <v>2.9382692643E10</v>
      </c>
      <c r="B2248" s="23">
        <v>0.797</v>
      </c>
      <c r="C2248" s="10"/>
      <c r="D2248" s="12">
        <v>0.097</v>
      </c>
    </row>
    <row r="2249">
      <c r="A2249" s="11">
        <v>6.432822E10</v>
      </c>
      <c r="B2249" s="23">
        <v>0.743</v>
      </c>
      <c r="C2249" s="10"/>
      <c r="D2249" s="12">
        <v>0.106</v>
      </c>
    </row>
    <row r="2250">
      <c r="A2250" s="8"/>
      <c r="B2250" s="23">
        <v>0.34</v>
      </c>
      <c r="C2250" s="10"/>
      <c r="D2250" s="10">
        <f>if(AND(A1639=A1640,B1639=B1639+1,ISBLANK(D1640)),D1639,D1640)</f>
        <v>0.049</v>
      </c>
    </row>
    <row r="2251">
      <c r="A2251" s="11">
        <v>4.75185185E8</v>
      </c>
      <c r="B2251" s="23">
        <v>0.446</v>
      </c>
      <c r="C2251" s="10"/>
      <c r="D2251" s="12">
        <v>0.06</v>
      </c>
    </row>
    <row r="2252">
      <c r="A2252" s="11">
        <v>5.0980167048E10</v>
      </c>
      <c r="B2252" s="23">
        <v>0.506</v>
      </c>
      <c r="C2252" s="10"/>
      <c r="D2252" s="12">
        <v>0.055</v>
      </c>
    </row>
    <row r="2253">
      <c r="A2253" s="11">
        <v>6.7513698E10</v>
      </c>
      <c r="B2253" s="23">
        <v>0.17</v>
      </c>
      <c r="C2253" s="10"/>
      <c r="D2253" s="12">
        <v>0.072</v>
      </c>
    </row>
    <row r="2254">
      <c r="A2254" s="11">
        <v>2.14183E10</v>
      </c>
      <c r="B2254" s="23">
        <v>0.09</v>
      </c>
      <c r="C2254" s="10"/>
      <c r="D2254" s="12">
        <v>0.069</v>
      </c>
    </row>
    <row r="2255">
      <c r="A2255" s="8"/>
      <c r="B2255" s="23">
        <v>0.154</v>
      </c>
      <c r="C2255" s="10"/>
      <c r="D2255" s="10">
        <f>if(AND(A1319=A1320,B1319=B1319+1,ISBLANK(D1320)),D1319,D1320)</f>
        <v>0.037</v>
      </c>
    </row>
    <row r="2256">
      <c r="A2256" s="11">
        <v>7.71111097E8</v>
      </c>
      <c r="B2256" s="23">
        <v>0.075</v>
      </c>
      <c r="C2256" s="10"/>
      <c r="D2256" s="12">
        <v>0.06</v>
      </c>
    </row>
    <row r="2257">
      <c r="A2257" s="11">
        <v>4.1338007893E10</v>
      </c>
      <c r="B2257" s="23">
        <v>0.06</v>
      </c>
      <c r="C2257" s="10"/>
      <c r="D2257" s="12">
        <v>0.069</v>
      </c>
    </row>
    <row r="2258">
      <c r="A2258" s="11">
        <v>2.259288396E9</v>
      </c>
      <c r="B2258" s="23">
        <v>0.1</v>
      </c>
      <c r="C2258" s="10"/>
      <c r="D2258" s="12">
        <v>0.066</v>
      </c>
    </row>
    <row r="2259">
      <c r="A2259" s="11">
        <v>6.622541529E9</v>
      </c>
      <c r="B2259" s="23">
        <v>0.016</v>
      </c>
      <c r="C2259" s="10"/>
      <c r="D2259" s="12">
        <v>0.067</v>
      </c>
    </row>
    <row r="2260">
      <c r="A2260" s="11">
        <v>1.5839344592E10</v>
      </c>
      <c r="B2260" s="23">
        <v>0.04</v>
      </c>
      <c r="C2260" s="10"/>
      <c r="D2260" s="12">
        <v>0.087</v>
      </c>
    </row>
    <row r="2261">
      <c r="A2261" s="11">
        <v>1.323084404E10</v>
      </c>
      <c r="B2261" s="23">
        <v>0.07</v>
      </c>
      <c r="C2261" s="10"/>
      <c r="D2261" s="12">
        <v>0.053</v>
      </c>
    </row>
    <row r="2262">
      <c r="A2262" s="11">
        <v>1.05E12</v>
      </c>
      <c r="B2262" s="23">
        <v>0.76</v>
      </c>
      <c r="C2262" s="10"/>
      <c r="D2262" s="12">
        <v>0.063</v>
      </c>
    </row>
    <row r="2263">
      <c r="A2263" s="11">
        <v>8.93821056E9</v>
      </c>
      <c r="B2263" s="23">
        <v>0.805</v>
      </c>
      <c r="C2263" s="10"/>
      <c r="D2263" s="12">
        <v>0.076</v>
      </c>
    </row>
    <row r="2264">
      <c r="A2264" s="11">
        <v>2.88141E10</v>
      </c>
      <c r="B2264" s="23">
        <v>0.49</v>
      </c>
      <c r="C2264" s="10"/>
      <c r="D2264" s="12">
        <v>0.085</v>
      </c>
    </row>
    <row r="2265">
      <c r="A2265" s="11">
        <v>2.0030529733E10</v>
      </c>
      <c r="B2265" s="23">
        <v>0.42</v>
      </c>
      <c r="C2265" s="10"/>
      <c r="D2265" s="12">
        <v>0.087</v>
      </c>
    </row>
    <row r="2266">
      <c r="A2266" s="11">
        <v>1.49E11</v>
      </c>
      <c r="B2266" s="23">
        <v>0.54</v>
      </c>
      <c r="C2266" s="10"/>
      <c r="D2266" s="12">
        <v>0.049</v>
      </c>
    </row>
    <row r="2267">
      <c r="A2267" s="11">
        <v>9.8381268E10</v>
      </c>
      <c r="B2267" s="27" t="str">
        <f>if(AND(#REF!=#REF!,A2267=A2267+1,ISBLANK(B2268)),B2267,B2268)</f>
        <v>#REF!</v>
      </c>
      <c r="C2267" s="10"/>
      <c r="D2267" s="10">
        <f>if(AND(A330=A331,B330=B330+1,ISBLANK(D331)),D330,D331)</f>
        <v>0.093</v>
      </c>
    </row>
    <row r="2268">
      <c r="A2268" s="8"/>
      <c r="B2268" s="23">
        <v>0.2</v>
      </c>
      <c r="C2268" s="10"/>
      <c r="D2268" s="10">
        <f>if(AND(A149=A150,B149=B149+1,ISBLANK(D150)),D149,D150)</f>
        <v>0.06</v>
      </c>
    </row>
    <row r="2269">
      <c r="A2269" s="11">
        <v>6.92222222E8</v>
      </c>
      <c r="B2269" s="23">
        <v>0.091</v>
      </c>
      <c r="C2269" s="10"/>
      <c r="D2269" s="12">
        <v>0.054</v>
      </c>
    </row>
    <row r="2270">
      <c r="A2270" s="11">
        <v>1.252222222E9</v>
      </c>
      <c r="B2270" s="23">
        <v>0.2</v>
      </c>
      <c r="C2270" s="10"/>
      <c r="D2270" s="12">
        <v>0.078</v>
      </c>
    </row>
    <row r="2271">
      <c r="A2271" s="8"/>
      <c r="B2271" s="23">
        <v>0.08</v>
      </c>
      <c r="C2271" s="10"/>
      <c r="D2271" s="10" t="str">
        <f>if(AND(#REF!=#REF!,#REF!=#REF!+1,ISBLANK(#REF!)),#REF!,#REF!)</f>
        <v>#REF!</v>
      </c>
    </row>
    <row r="2272">
      <c r="A2272" s="11">
        <v>6.81481481E8</v>
      </c>
      <c r="B2272" s="23">
        <v>0.16</v>
      </c>
      <c r="C2272" s="10"/>
      <c r="D2272" s="12">
        <v>0.047</v>
      </c>
    </row>
    <row r="2273">
      <c r="A2273" s="11">
        <v>4.368033802E9</v>
      </c>
      <c r="B2273" s="23">
        <v>0.07</v>
      </c>
      <c r="C2273" s="10"/>
      <c r="D2273" s="12">
        <v>0.058</v>
      </c>
    </row>
    <row r="2274">
      <c r="A2274" s="11">
        <v>2.0758191858E10</v>
      </c>
      <c r="B2274" s="23">
        <v>0.013</v>
      </c>
      <c r="C2274" s="10"/>
      <c r="D2274" s="12">
        <v>0.052</v>
      </c>
    </row>
    <row r="2275">
      <c r="A2275" s="8"/>
      <c r="B2275" s="23">
        <v>0.05</v>
      </c>
      <c r="C2275" s="10"/>
      <c r="D2275" s="10" t="str">
        <f>if(AND(#REF!=#REF!,#REF!=#REF!+1,ISBLANK(#REF!)),#REF!,#REF!)</f>
        <v>#REF!</v>
      </c>
    </row>
    <row r="2276">
      <c r="A2276" s="11">
        <v>1.5E13</v>
      </c>
      <c r="B2276" s="27" t="str">
        <f>if(AND(#REF!=#REF!,A2276=A2276+1,ISBLANK(B2277)),B2276,B2277)</f>
        <v>#REF!</v>
      </c>
      <c r="C2276" s="10"/>
      <c r="D2276" s="12">
        <v>0.177</v>
      </c>
    </row>
    <row r="2277">
      <c r="A2277" s="11">
        <v>3.8881102075E10</v>
      </c>
      <c r="B2277" s="23">
        <v>0.081</v>
      </c>
      <c r="C2277" s="10"/>
      <c r="D2277" s="12">
        <v>0.087</v>
      </c>
    </row>
    <row r="2278">
      <c r="A2278" s="11">
        <v>3.94E11</v>
      </c>
      <c r="B2278" s="23">
        <v>0.812</v>
      </c>
      <c r="C2278" s="10"/>
      <c r="D2278" s="12">
        <v>0.047</v>
      </c>
    </row>
    <row r="2279">
      <c r="A2279" s="11">
        <v>1.99E11</v>
      </c>
      <c r="B2279" s="23">
        <v>0.795</v>
      </c>
      <c r="C2279" s="10"/>
      <c r="D2279" s="12">
        <v>0.044</v>
      </c>
    </row>
    <row r="2280">
      <c r="A2280" s="11">
        <v>8.2470894868E10</v>
      </c>
      <c r="B2280" s="23">
        <v>0.5</v>
      </c>
      <c r="C2280" s="10"/>
      <c r="D2280" s="12">
        <v>0.034</v>
      </c>
    </row>
    <row r="2281">
      <c r="A2281" s="11">
        <v>6.558416322E9</v>
      </c>
      <c r="B2281" s="23">
        <v>0.49</v>
      </c>
      <c r="C2281" s="10"/>
      <c r="D2281" s="12">
        <v>0.043</v>
      </c>
    </row>
    <row r="2282">
      <c r="A2282" s="11">
        <v>1.3746712706E10</v>
      </c>
      <c r="B2282" s="23">
        <v>0.577</v>
      </c>
      <c r="C2282" s="10"/>
      <c r="D2282" s="12">
        <v>0.056</v>
      </c>
    </row>
    <row r="2283">
      <c r="A2283" s="11">
        <v>9.209288383E9</v>
      </c>
      <c r="B2283" s="23">
        <v>0.28</v>
      </c>
      <c r="C2283" s="10"/>
      <c r="D2283" s="12">
        <v>0.074</v>
      </c>
    </row>
    <row r="2284">
      <c r="A2284" s="11">
        <v>2.026864414E9</v>
      </c>
      <c r="B2284" s="23">
        <v>0.1</v>
      </c>
      <c r="C2284" s="10"/>
      <c r="D2284" s="12">
        <v>0.088</v>
      </c>
    </row>
    <row r="2285">
      <c r="A2285" s="11">
        <v>2.2493301699E10</v>
      </c>
      <c r="B2285" s="23">
        <v>0.228</v>
      </c>
      <c r="C2285" s="10"/>
      <c r="D2285" s="12">
        <v>0.053</v>
      </c>
    </row>
    <row r="2286">
      <c r="A2286" s="11">
        <v>1.986014759E9</v>
      </c>
      <c r="B2286" s="23">
        <v>0.092</v>
      </c>
      <c r="C2286" s="10"/>
      <c r="D2286" s="12">
        <v>0.039</v>
      </c>
    </row>
    <row r="2287">
      <c r="A2287" s="11">
        <v>1.0657705072E10</v>
      </c>
      <c r="B2287" s="23">
        <v>0.25</v>
      </c>
      <c r="C2287" s="10"/>
      <c r="D2287" s="12">
        <v>0.04</v>
      </c>
    </row>
    <row r="2288">
      <c r="A2288" s="11">
        <v>5.43376206E8</v>
      </c>
      <c r="B2288" s="23">
        <v>0.11</v>
      </c>
      <c r="C2288" s="10"/>
      <c r="D2288" s="12">
        <v>0.034</v>
      </c>
    </row>
    <row r="2289">
      <c r="A2289" s="11">
        <v>1.2007880067E10</v>
      </c>
      <c r="B2289" s="23">
        <v>0.02</v>
      </c>
      <c r="C2289" s="10"/>
      <c r="D2289" s="12">
        <v>0.023</v>
      </c>
    </row>
    <row r="2290">
      <c r="A2290" s="11">
        <v>2.0523286237E10</v>
      </c>
      <c r="B2290" s="23">
        <v>0.06</v>
      </c>
      <c r="C2290" s="10"/>
      <c r="D2290" s="12">
        <v>0.07</v>
      </c>
    </row>
    <row r="2291">
      <c r="A2291" s="11">
        <v>2.4074553674E10</v>
      </c>
      <c r="B2291" s="27" t="str">
        <f>if(AND(#REF!=#REF!,A2291=A2291+1,ISBLANK(B2292)),B2291,B2292)</f>
        <v>#REF!</v>
      </c>
      <c r="C2291" s="10"/>
      <c r="D2291" s="12">
        <v>0.068</v>
      </c>
    </row>
    <row r="2292">
      <c r="A2292" s="11">
        <v>1.239144502E9</v>
      </c>
      <c r="B2292" s="23">
        <v>0.1</v>
      </c>
      <c r="C2292" s="10"/>
      <c r="D2292" s="12">
        <v>0.087</v>
      </c>
    </row>
    <row r="2293">
      <c r="A2293" s="11">
        <v>2.36E11</v>
      </c>
      <c r="B2293" s="23">
        <v>0.82</v>
      </c>
      <c r="C2293" s="10"/>
      <c r="D2293" s="12">
        <v>0.049</v>
      </c>
    </row>
    <row r="2294">
      <c r="A2294" s="11">
        <v>1.5715842151E10</v>
      </c>
      <c r="B2294" s="23">
        <v>0.79</v>
      </c>
      <c r="C2294" s="10"/>
      <c r="D2294" s="12">
        <v>0.045</v>
      </c>
    </row>
    <row r="2295">
      <c r="A2295" s="11">
        <v>2.607739837E9</v>
      </c>
      <c r="B2295" s="23">
        <v>0.58</v>
      </c>
      <c r="C2295" s="10"/>
      <c r="D2295" s="12">
        <v>0.027</v>
      </c>
    </row>
    <row r="2296">
      <c r="A2296" s="11">
        <v>3.13676067E10</v>
      </c>
      <c r="B2296" s="23">
        <v>0.529</v>
      </c>
      <c r="C2296" s="10"/>
      <c r="D2296" s="12">
        <v>0.041</v>
      </c>
    </row>
    <row r="2297">
      <c r="A2297" s="11">
        <v>1.8796191833E10</v>
      </c>
      <c r="B2297" s="23">
        <v>0.615</v>
      </c>
      <c r="C2297" s="10"/>
      <c r="D2297" s="12">
        <v>0.034</v>
      </c>
    </row>
    <row r="2298">
      <c r="A2298" s="11">
        <v>8.98282866E8</v>
      </c>
      <c r="B2298" s="23">
        <v>0.337</v>
      </c>
      <c r="C2298" s="10"/>
      <c r="D2298" s="12">
        <v>0.047</v>
      </c>
    </row>
    <row r="2299">
      <c r="A2299" s="11">
        <v>3.956497007E10</v>
      </c>
      <c r="B2299" s="23">
        <v>0.107</v>
      </c>
      <c r="C2299" s="10"/>
      <c r="D2299" s="12">
        <v>0.053</v>
      </c>
    </row>
    <row r="2300">
      <c r="A2300" s="11">
        <v>5.067360041E9</v>
      </c>
      <c r="B2300" s="23">
        <v>0.26</v>
      </c>
      <c r="C2300" s="10"/>
      <c r="D2300" s="12">
        <v>0.06</v>
      </c>
    </row>
    <row r="2301">
      <c r="A2301" s="11">
        <v>9.67762549E8</v>
      </c>
      <c r="B2301" s="23">
        <v>0.349</v>
      </c>
      <c r="C2301" s="10"/>
      <c r="D2301" s="12">
        <v>0.063</v>
      </c>
    </row>
    <row r="2302">
      <c r="A2302" s="11">
        <v>3.431331584E10</v>
      </c>
      <c r="B2302" s="23">
        <v>0.106</v>
      </c>
      <c r="C2302" s="10"/>
      <c r="D2302" s="12">
        <v>0.044</v>
      </c>
    </row>
    <row r="2303">
      <c r="A2303" s="11">
        <v>2.487352968E9</v>
      </c>
      <c r="B2303" s="23">
        <v>0.129</v>
      </c>
      <c r="C2303" s="10"/>
      <c r="D2303" s="12">
        <v>0.117</v>
      </c>
    </row>
    <row r="2304">
      <c r="A2304" s="11">
        <v>1.537753885E9</v>
      </c>
      <c r="B2304" s="23">
        <v>0.035</v>
      </c>
      <c r="C2304" s="10"/>
      <c r="D2304" s="12">
        <v>0.156</v>
      </c>
    </row>
    <row r="2305">
      <c r="A2305" s="11">
        <v>3.4699395524E10</v>
      </c>
      <c r="B2305" s="23">
        <v>0.07</v>
      </c>
      <c r="C2305" s="10"/>
      <c r="D2305" s="12">
        <v>0.039</v>
      </c>
    </row>
    <row r="2306">
      <c r="A2306" s="11">
        <v>9.853981624E9</v>
      </c>
      <c r="B2306" s="27" t="str">
        <f t="shared" ref="B2306:B2309" si="20">if(AND(#REF!=#REF!,A2306=A2306+1,ISBLANK(B2307)),B2306,B2307)</f>
        <v>#REF!</v>
      </c>
      <c r="C2306" s="10"/>
      <c r="D2306" s="12">
        <v>0.041</v>
      </c>
    </row>
    <row r="2307">
      <c r="A2307" s="11">
        <v>5.627898037E9</v>
      </c>
      <c r="B2307" s="27" t="str">
        <f t="shared" si="20"/>
        <v>#REF!</v>
      </c>
      <c r="C2307" s="10"/>
      <c r="D2307" s="12">
        <v>0.083</v>
      </c>
    </row>
    <row r="2308">
      <c r="A2308" s="11">
        <v>1.064754567E10</v>
      </c>
      <c r="B2308" s="27" t="str">
        <f t="shared" si="20"/>
        <v>#REF!</v>
      </c>
      <c r="C2308" s="10"/>
      <c r="D2308" s="12">
        <v>0.068</v>
      </c>
    </row>
    <row r="2309">
      <c r="A2309" s="11">
        <v>4.136083856E9</v>
      </c>
      <c r="B2309" s="27" t="str">
        <f t="shared" si="20"/>
        <v>#REF!</v>
      </c>
      <c r="C2309" s="10"/>
      <c r="D2309" s="12">
        <v>0.059</v>
      </c>
    </row>
    <row r="2310">
      <c r="A2310" s="11">
        <v>1.125240586E10</v>
      </c>
      <c r="B2310" s="23">
        <v>0.247</v>
      </c>
      <c r="C2310" s="10"/>
      <c r="D2310" s="12">
        <v>0.049</v>
      </c>
    </row>
    <row r="2311">
      <c r="A2311" s="11">
        <v>9.9211339029E10</v>
      </c>
      <c r="B2311" s="23">
        <v>0.303</v>
      </c>
      <c r="C2311" s="10"/>
      <c r="D2311" s="12">
        <v>0.063</v>
      </c>
    </row>
    <row r="2312">
      <c r="A2312" s="11">
        <v>1.25478884E10</v>
      </c>
      <c r="B2312" s="23">
        <v>0.66</v>
      </c>
      <c r="C2312" s="10"/>
      <c r="D2312" s="12">
        <v>0.064</v>
      </c>
    </row>
    <row r="2313">
      <c r="A2313" s="11">
        <v>1.2451760766E10</v>
      </c>
      <c r="B2313" s="23">
        <v>0.084</v>
      </c>
      <c r="C2313" s="10"/>
      <c r="D2313" s="12">
        <v>0.086</v>
      </c>
    </row>
    <row r="2314">
      <c r="A2314" s="11">
        <v>6.411842066E9</v>
      </c>
      <c r="B2314" s="23">
        <v>0.221</v>
      </c>
      <c r="C2314" s="10"/>
      <c r="D2314" s="12">
        <v>0.068</v>
      </c>
    </row>
    <row r="2315">
      <c r="A2315" s="11">
        <v>4.12E11</v>
      </c>
      <c r="B2315" s="23">
        <v>0.648</v>
      </c>
      <c r="C2315" s="10"/>
      <c r="D2315" s="12">
        <v>0.057</v>
      </c>
    </row>
    <row r="2316">
      <c r="A2316" s="11">
        <v>6.40672702E9</v>
      </c>
      <c r="B2316" s="23">
        <v>0.27</v>
      </c>
      <c r="C2316" s="10"/>
      <c r="D2316" s="12">
        <v>0.11</v>
      </c>
    </row>
    <row r="2317">
      <c r="A2317" s="11">
        <v>2.48286778E8</v>
      </c>
      <c r="B2317" s="23">
        <v>0.282</v>
      </c>
      <c r="C2317" s="10"/>
      <c r="D2317" s="12">
        <v>0.076</v>
      </c>
    </row>
    <row r="2318">
      <c r="A2318" s="11">
        <v>1.4440676498E10</v>
      </c>
      <c r="B2318" s="23">
        <v>0.561</v>
      </c>
      <c r="C2318" s="10"/>
      <c r="D2318" s="12">
        <v>0.05</v>
      </c>
    </row>
    <row r="2319">
      <c r="A2319" s="11">
        <v>1.059593023E9</v>
      </c>
      <c r="B2319" s="23">
        <v>0.171</v>
      </c>
      <c r="C2319" s="10"/>
      <c r="D2319" s="12">
        <v>0.036</v>
      </c>
    </row>
    <row r="2320">
      <c r="A2320" s="11">
        <v>2.932273988E9</v>
      </c>
      <c r="B2320" s="23">
        <v>0.1</v>
      </c>
      <c r="C2320" s="10"/>
      <c r="D2320" s="12">
        <v>0.163</v>
      </c>
    </row>
    <row r="2321">
      <c r="A2321" s="8"/>
      <c r="B2321" s="27" t="str">
        <f>if(AND(#REF!=#REF!,A2321=A2321+1,ISBLANK(B2322)),B2321,B2322)</f>
        <v>#REF!</v>
      </c>
      <c r="C2321" s="10"/>
      <c r="D2321" s="10" t="str">
        <f>if(AND(#REF!=#REF!,#REF!=#REF!+1,ISBLANK(#REF!)),#REF!,#REF!)</f>
        <v>#REF!</v>
      </c>
    </row>
    <row r="2322">
      <c r="A2322" s="11">
        <v>4.04E11</v>
      </c>
      <c r="B2322" s="23">
        <v>0.074</v>
      </c>
      <c r="C2322" s="10"/>
      <c r="D2322" s="12">
        <v>0.087</v>
      </c>
    </row>
    <row r="2323">
      <c r="A2323" s="11">
        <v>2.0782116982E10</v>
      </c>
      <c r="B2323" s="23">
        <v>0.214</v>
      </c>
      <c r="C2323" s="10"/>
      <c r="D2323" s="12">
        <v>0.017</v>
      </c>
    </row>
    <row r="2324">
      <c r="A2324" s="11">
        <v>6.7320812663E10</v>
      </c>
      <c r="B2324" s="23">
        <v>0.208</v>
      </c>
      <c r="C2324" s="10"/>
      <c r="D2324" s="12">
        <v>0.067</v>
      </c>
    </row>
    <row r="2325">
      <c r="A2325" s="11">
        <v>4.145772237E9</v>
      </c>
      <c r="B2325" s="23">
        <v>0.196</v>
      </c>
      <c r="C2325" s="10"/>
      <c r="D2325" s="12">
        <v>0.083</v>
      </c>
    </row>
    <row r="2326">
      <c r="A2326" s="11">
        <v>2.3874165047E10</v>
      </c>
      <c r="B2326" s="23">
        <v>0.061</v>
      </c>
      <c r="C2326" s="10"/>
      <c r="D2326" s="12">
        <v>0.074</v>
      </c>
    </row>
    <row r="2327">
      <c r="A2327" s="11">
        <v>3.756023048E9</v>
      </c>
      <c r="B2327" s="23">
        <v>0.032</v>
      </c>
      <c r="C2327" s="10"/>
      <c r="D2327" s="12">
        <v>0.08</v>
      </c>
    </row>
    <row r="2328">
      <c r="A2328" s="11">
        <v>4.5951129422E10</v>
      </c>
      <c r="B2328" s="27" t="str">
        <f>if(AND(#REF!=#REF!,A2328=A2328+1,ISBLANK(B2329)),B2328,B2329)</f>
        <v>#REF!</v>
      </c>
      <c r="C2328" s="10"/>
      <c r="D2328" s="12">
        <v>0.07</v>
      </c>
    </row>
    <row r="2329">
      <c r="A2329" s="11">
        <v>1.5493320082E10</v>
      </c>
      <c r="B2329" s="23">
        <v>0.091</v>
      </c>
      <c r="C2329" s="10"/>
      <c r="D2329" s="12">
        <v>0.093</v>
      </c>
    </row>
    <row r="2330">
      <c r="A2330" s="11">
        <v>1.9201691493E10</v>
      </c>
      <c r="B2330" s="23">
        <v>0.141</v>
      </c>
      <c r="C2330" s="10"/>
      <c r="D2330" s="12">
        <v>0.062</v>
      </c>
    </row>
    <row r="2331">
      <c r="A2331" s="11">
        <v>1.0956226611E10</v>
      </c>
      <c r="B2331" s="23">
        <v>0.084</v>
      </c>
      <c r="C2331" s="10"/>
      <c r="D2331" s="10" t="str">
        <f>if(AND(#REF!=#REF!,#REF!=#REF!+1,ISBLANK(#REF!)),#REF!,#REF!)</f>
        <v>#REF!</v>
      </c>
    </row>
    <row r="2332">
      <c r="A2332" s="11">
        <v>1.7870159082E10</v>
      </c>
      <c r="B2332" s="23">
        <v>0.141</v>
      </c>
      <c r="C2332" s="10"/>
      <c r="D2332" s="12">
        <v>0.084</v>
      </c>
    </row>
    <row r="2333">
      <c r="A2333" s="11">
        <v>9.260287416E9</v>
      </c>
      <c r="B2333" s="23">
        <v>0.111</v>
      </c>
      <c r="C2333" s="10"/>
      <c r="D2333" s="12">
        <v>0.046</v>
      </c>
    </row>
    <row r="2334">
      <c r="A2334" s="11">
        <v>5.2902703376E10</v>
      </c>
      <c r="B2334" s="23">
        <v>0.089</v>
      </c>
      <c r="C2334" s="10"/>
      <c r="D2334" s="12">
        <v>0.053</v>
      </c>
    </row>
    <row r="2335">
      <c r="A2335" s="11">
        <v>1.0E11</v>
      </c>
      <c r="B2335" s="23">
        <v>0.048</v>
      </c>
      <c r="C2335" s="10"/>
      <c r="D2335" s="12">
        <v>0.037</v>
      </c>
    </row>
    <row r="2336">
      <c r="A2336" s="11">
        <v>1.585396256E9</v>
      </c>
      <c r="B2336" s="23">
        <v>0.035</v>
      </c>
      <c r="C2336" s="10"/>
      <c r="D2336" s="12">
        <v>0.041</v>
      </c>
    </row>
    <row r="2337">
      <c r="A2337" s="11">
        <v>1.2369708859E10</v>
      </c>
      <c r="B2337" s="23">
        <v>0.023</v>
      </c>
      <c r="C2337" s="10"/>
      <c r="D2337" s="12">
        <v>0.027</v>
      </c>
    </row>
    <row r="2338">
      <c r="A2338" s="11">
        <v>1.1242266334E10</v>
      </c>
      <c r="B2338" s="23">
        <v>0.054</v>
      </c>
      <c r="C2338" s="10"/>
      <c r="D2338" s="12">
        <v>0.058</v>
      </c>
    </row>
    <row r="2339">
      <c r="A2339" s="11">
        <v>5.93E12</v>
      </c>
      <c r="B2339" s="23">
        <v>0.056</v>
      </c>
      <c r="C2339" s="10"/>
      <c r="D2339" s="12">
        <v>0.05</v>
      </c>
    </row>
    <row r="2340">
      <c r="A2340" s="11">
        <v>1.4434619972E10</v>
      </c>
      <c r="B2340" s="23">
        <v>0.051</v>
      </c>
      <c r="C2340" s="10"/>
      <c r="D2340" s="12">
        <v>0.094</v>
      </c>
    </row>
    <row r="2341">
      <c r="A2341" s="11">
        <v>2.49E11</v>
      </c>
      <c r="B2341" s="23">
        <v>0.38</v>
      </c>
      <c r="C2341" s="10"/>
      <c r="D2341" s="10" t="str">
        <f>if(AND(#REF!=#REF!,#REF!=#REF!+1,ISBLANK(#REF!)),#REF!,#REF!)</f>
        <v>#REF!</v>
      </c>
    </row>
    <row r="2342">
      <c r="A2342" s="11">
        <v>1.88E12</v>
      </c>
      <c r="B2342" s="27" t="str">
        <f t="shared" ref="B2342:B2344" si="21">if(AND(#REF!=#REF!,A2342=A2342+1,ISBLANK(B2343)),B2342,B2343)</f>
        <v>#REF!</v>
      </c>
      <c r="C2342" s="10"/>
      <c r="D2342" s="12">
        <v>0.039</v>
      </c>
    </row>
    <row r="2343">
      <c r="A2343" s="11">
        <v>8.46E11</v>
      </c>
      <c r="B2343" s="27" t="str">
        <f t="shared" si="21"/>
        <v>#REF!</v>
      </c>
      <c r="C2343" s="10"/>
      <c r="D2343" s="12">
        <v>0.029</v>
      </c>
    </row>
    <row r="2344">
      <c r="A2344" s="11">
        <v>5.91E12</v>
      </c>
      <c r="B2344" s="27" t="str">
        <f t="shared" si="21"/>
        <v>#REF!</v>
      </c>
      <c r="C2344" s="10"/>
      <c r="D2344" s="12">
        <v>0.1</v>
      </c>
    </row>
    <row r="2345">
      <c r="A2345" s="11">
        <v>1.88E11</v>
      </c>
      <c r="B2345" s="23">
        <v>0.385</v>
      </c>
      <c r="C2345" s="10"/>
      <c r="D2345" s="12">
        <v>0.039</v>
      </c>
    </row>
    <row r="2346">
      <c r="A2346" s="11">
        <v>6.197766119E9</v>
      </c>
      <c r="B2346" s="23">
        <v>0.34</v>
      </c>
      <c r="C2346" s="10"/>
      <c r="D2346" s="12">
        <v>0.062</v>
      </c>
    </row>
    <row r="2347">
      <c r="A2347" s="11">
        <v>8.254088067E9</v>
      </c>
      <c r="B2347" s="23">
        <v>0.097</v>
      </c>
      <c r="C2347" s="10"/>
      <c r="D2347" s="12">
        <v>0.028</v>
      </c>
    </row>
    <row r="2348">
      <c r="A2348" s="11">
        <v>3.6634742799E10</v>
      </c>
      <c r="B2348" s="23">
        <v>0.717</v>
      </c>
      <c r="C2348" s="10"/>
      <c r="D2348" s="10" t="str">
        <f>if(AND(#REF!=#REF!,#REF!=#REF!+1,ISBLANK(#REF!)),#REF!,#REF!)</f>
        <v>#REF!</v>
      </c>
    </row>
    <row r="2349">
      <c r="A2349" s="11">
        <v>2.89E11</v>
      </c>
      <c r="B2349" s="23">
        <v>0.254</v>
      </c>
      <c r="C2349" s="10"/>
      <c r="D2349" s="12">
        <v>0.038</v>
      </c>
    </row>
    <row r="2350">
      <c r="A2350" s="11">
        <v>2.162990126E9</v>
      </c>
      <c r="B2350" s="23">
        <v>0.525</v>
      </c>
      <c r="C2350" s="10"/>
      <c r="D2350" s="12">
        <v>0.081</v>
      </c>
    </row>
    <row r="2351">
      <c r="A2351" s="11">
        <v>8.761426371E9</v>
      </c>
      <c r="B2351" s="23">
        <v>0.234</v>
      </c>
      <c r="C2351" s="10"/>
      <c r="D2351" s="12">
        <v>0.06</v>
      </c>
    </row>
    <row r="2352">
      <c r="A2352" s="8"/>
      <c r="B2352" s="23">
        <v>0.654</v>
      </c>
      <c r="C2352" s="10"/>
      <c r="D2352" s="12">
        <v>0.018</v>
      </c>
    </row>
    <row r="2353">
      <c r="A2353" s="11">
        <v>1.8850351853E10</v>
      </c>
      <c r="B2353" s="23">
        <v>0.68</v>
      </c>
      <c r="C2353" s="10"/>
      <c r="D2353" s="12">
        <v>0.061</v>
      </c>
    </row>
    <row r="2354">
      <c r="A2354" s="8"/>
      <c r="B2354" s="23">
        <v>0.29</v>
      </c>
      <c r="C2354" s="10"/>
      <c r="D2354" s="10" t="str">
        <f>if(AND(#REF!=#REF!,#REF!=#REF!+1,ISBLANK(#REF!)),#REF!,#REF!)</f>
        <v>#REF!</v>
      </c>
    </row>
    <row r="2355">
      <c r="A2355" s="11">
        <v>2.14E11</v>
      </c>
      <c r="B2355" s="23">
        <v>0.25</v>
      </c>
      <c r="C2355" s="10"/>
      <c r="D2355" s="12">
        <v>0.03</v>
      </c>
    </row>
    <row r="2356">
      <c r="A2356" s="11">
        <v>2.24E11</v>
      </c>
      <c r="B2356" s="23">
        <v>0.201</v>
      </c>
      <c r="C2356" s="10"/>
      <c r="D2356" s="12">
        <v>0.044</v>
      </c>
    </row>
    <row r="2357">
      <c r="A2357" s="11">
        <v>2.74E11</v>
      </c>
      <c r="B2357" s="23">
        <v>0.312</v>
      </c>
      <c r="C2357" s="10"/>
      <c r="D2357" s="12">
        <v>0.042</v>
      </c>
    </row>
    <row r="2358">
      <c r="A2358" s="11">
        <v>1.2E12</v>
      </c>
      <c r="B2358" s="23">
        <v>0.577</v>
      </c>
      <c r="C2358" s="10"/>
      <c r="D2358" s="12">
        <v>0.074</v>
      </c>
    </row>
    <row r="2359">
      <c r="A2359" s="11">
        <v>5.9178013928E10</v>
      </c>
      <c r="B2359" s="23">
        <v>0.216</v>
      </c>
      <c r="C2359" s="10"/>
      <c r="D2359" s="12">
        <v>0.033</v>
      </c>
    </row>
    <row r="2360">
      <c r="A2360" s="11">
        <v>6.522732203E9</v>
      </c>
      <c r="B2360" s="23">
        <v>0.221</v>
      </c>
      <c r="C2360" s="10"/>
      <c r="D2360" s="12">
        <v>0.058</v>
      </c>
    </row>
    <row r="2361">
      <c r="A2361" s="11">
        <v>3.46E11</v>
      </c>
      <c r="B2361" s="23">
        <v>0.21</v>
      </c>
      <c r="C2361" s="10"/>
      <c r="D2361" s="12">
        <v>0.041</v>
      </c>
    </row>
    <row r="2362">
      <c r="A2362" s="11">
        <v>1.1283E9</v>
      </c>
      <c r="B2362" s="23">
        <v>0.128</v>
      </c>
      <c r="C2362" s="10"/>
      <c r="D2362" s="12">
        <v>0.046</v>
      </c>
    </row>
    <row r="2363">
      <c r="A2363" s="11">
        <v>2.9233333333E10</v>
      </c>
      <c r="B2363" s="23">
        <v>0.092</v>
      </c>
      <c r="C2363" s="10"/>
      <c r="D2363" s="12">
        <v>0.021</v>
      </c>
    </row>
    <row r="2364">
      <c r="A2364" s="11">
        <v>4.5324319955E10</v>
      </c>
      <c r="B2364" s="23">
        <v>0.177</v>
      </c>
      <c r="C2364" s="10"/>
      <c r="D2364" s="12">
        <v>0.056</v>
      </c>
    </row>
    <row r="2365">
      <c r="A2365" s="11">
        <v>1.36E11</v>
      </c>
      <c r="B2365" s="27" t="str">
        <f>if(AND(#REF!=#REF!,A2365=A2365+1,ISBLANK(B2366)),B2365,B2366)</f>
        <v>#REF!</v>
      </c>
      <c r="C2365" s="10"/>
      <c r="D2365" s="12">
        <v>0.068</v>
      </c>
    </row>
    <row r="2366">
      <c r="A2366" s="11">
        <v>1.2890867763E10</v>
      </c>
      <c r="B2366" s="23">
        <v>0.205</v>
      </c>
      <c r="C2366" s="10"/>
      <c r="D2366" s="12">
        <v>0.06</v>
      </c>
    </row>
    <row r="2367">
      <c r="A2367" s="8"/>
      <c r="B2367" s="23">
        <v>0.27</v>
      </c>
      <c r="C2367" s="10"/>
      <c r="D2367" s="12">
        <v>0.072</v>
      </c>
    </row>
    <row r="2368">
      <c r="A2368" s="11">
        <v>3.78E11</v>
      </c>
      <c r="B2368" s="23">
        <v>0.064</v>
      </c>
      <c r="C2368" s="10"/>
      <c r="D2368" s="12">
        <v>0.116</v>
      </c>
    </row>
    <row r="2369">
      <c r="A2369" s="11">
        <v>5.5220932614E10</v>
      </c>
      <c r="B2369" s="23">
        <v>0.042</v>
      </c>
      <c r="C2369" s="10"/>
      <c r="D2369" s="12">
        <v>0.056</v>
      </c>
    </row>
    <row r="2370">
      <c r="A2370" s="11">
        <v>4.71E11</v>
      </c>
      <c r="B2370" s="23">
        <v>0.11</v>
      </c>
      <c r="C2370" s="10"/>
      <c r="D2370" s="12">
        <v>0.105</v>
      </c>
    </row>
    <row r="2371">
      <c r="A2371" s="11">
        <v>1.6775919279E10</v>
      </c>
      <c r="B2371" s="27" t="str">
        <f>if(AND(#REF!=#REF!,A2371=A2371+1,ISBLANK(B2372)),B2371,B2372)</f>
        <v>#REF!</v>
      </c>
      <c r="C2371" s="10"/>
      <c r="D2371" s="12">
        <v>0.098</v>
      </c>
    </row>
    <row r="2372">
      <c r="A2372" s="11">
        <v>4.7726575741E10</v>
      </c>
      <c r="B2372" s="23">
        <v>0.171</v>
      </c>
      <c r="C2372" s="10"/>
      <c r="D2372" s="12">
        <v>0.076</v>
      </c>
    </row>
    <row r="2373">
      <c r="A2373" s="11">
        <v>6.1520901516E10</v>
      </c>
      <c r="B2373" s="23">
        <v>0.126</v>
      </c>
      <c r="C2373" s="10"/>
      <c r="D2373" s="12">
        <v>0.068</v>
      </c>
    </row>
    <row r="2374">
      <c r="A2374" s="11">
        <v>2.4851264943E10</v>
      </c>
      <c r="B2374" s="23">
        <v>0.172</v>
      </c>
      <c r="C2374" s="10"/>
      <c r="D2374" s="12">
        <v>0.074</v>
      </c>
    </row>
    <row r="2375">
      <c r="A2375" s="11">
        <v>2.16E11</v>
      </c>
      <c r="B2375" s="23">
        <v>0.115</v>
      </c>
      <c r="C2375" s="10"/>
      <c r="D2375" s="12">
        <v>0.075</v>
      </c>
    </row>
    <row r="2376">
      <c r="A2376" s="11">
        <v>3.34E11</v>
      </c>
      <c r="B2376" s="23">
        <v>0.115</v>
      </c>
      <c r="C2376" s="10"/>
      <c r="D2376" s="12">
        <v>0.109</v>
      </c>
    </row>
    <row r="2377">
      <c r="A2377" s="11">
        <v>2.2542967739E10</v>
      </c>
      <c r="B2377" s="23">
        <v>0.06</v>
      </c>
      <c r="C2377" s="10"/>
      <c r="D2377" s="12">
        <v>0.058</v>
      </c>
    </row>
    <row r="2378">
      <c r="A2378" s="8"/>
      <c r="B2378" s="23">
        <v>0.026</v>
      </c>
      <c r="C2378" s="10"/>
      <c r="D2378" s="10">
        <f>if(AND(A1585=A1586,B1585=B1585+1,ISBLANK(D1586)),D1585,D1586)</f>
        <v>0.036</v>
      </c>
    </row>
    <row r="2379">
      <c r="A2379" s="11">
        <v>2.62E11</v>
      </c>
      <c r="B2379" s="23">
        <v>0.079</v>
      </c>
      <c r="C2379" s="10"/>
      <c r="D2379" s="12">
        <v>0.09</v>
      </c>
    </row>
    <row r="2380">
      <c r="A2380" s="11">
        <v>2.78E12</v>
      </c>
      <c r="B2380" s="23">
        <v>0.092</v>
      </c>
      <c r="C2380" s="10"/>
      <c r="D2380" s="12">
        <v>0.116</v>
      </c>
    </row>
    <row r="2381">
      <c r="A2381" s="11">
        <v>3.63E12</v>
      </c>
      <c r="B2381" s="23">
        <v>0.064</v>
      </c>
      <c r="C2381" s="10"/>
      <c r="D2381" s="12">
        <v>0.113</v>
      </c>
    </row>
    <row r="2382">
      <c r="A2382" s="11">
        <v>2.9E11</v>
      </c>
      <c r="B2382" s="23">
        <v>0.052</v>
      </c>
      <c r="C2382" s="10"/>
      <c r="D2382" s="12">
        <v>0.09</v>
      </c>
    </row>
    <row r="2383">
      <c r="A2383" s="11">
        <v>1.37E11</v>
      </c>
      <c r="B2383" s="23">
        <v>0.065</v>
      </c>
      <c r="C2383" s="10"/>
      <c r="D2383" s="12">
        <v>0.079</v>
      </c>
    </row>
    <row r="2384">
      <c r="A2384" s="11">
        <v>1.4042801904E10</v>
      </c>
      <c r="B2384" s="23">
        <v>0.057</v>
      </c>
      <c r="C2384" s="10"/>
      <c r="D2384" s="12">
        <v>0.092</v>
      </c>
    </row>
    <row r="2385">
      <c r="A2385" s="11">
        <v>2.26E11</v>
      </c>
      <c r="B2385" s="23">
        <v>0.445</v>
      </c>
      <c r="C2385" s="10"/>
      <c r="D2385" s="12">
        <v>0.088</v>
      </c>
    </row>
    <row r="2386">
      <c r="A2386" s="8"/>
      <c r="B2386" s="27" t="str">
        <f t="shared" ref="B2386:B2387" si="22">if(AND(#REF!=#REF!,A2386=A2386+1,ISBLANK(B2387)),B2386,B2387)</f>
        <v>#REF!</v>
      </c>
      <c r="C2386" s="10"/>
      <c r="D2386" s="10">
        <f>if(AND(A1229=A1230,B1229=B1229+1,ISBLANK(D1230)),D1229,D1230)</f>
        <v>0.056</v>
      </c>
    </row>
    <row r="2387">
      <c r="A2387" s="11">
        <v>2.2E12</v>
      </c>
      <c r="B2387" s="27" t="str">
        <f t="shared" si="22"/>
        <v>#REF!</v>
      </c>
      <c r="C2387" s="10"/>
      <c r="D2387" s="12">
        <v>0.092</v>
      </c>
    </row>
    <row r="2388">
      <c r="A2388" s="11">
        <v>6.630214452E9</v>
      </c>
      <c r="B2388" s="23">
        <v>0.49</v>
      </c>
      <c r="C2388" s="10"/>
      <c r="D2388" s="13">
        <f>if(AND(A1114=A1115,B1114=B1114+1,ISBLANK(D1115)),D1114,D1115)</f>
        <v>0.038</v>
      </c>
    </row>
    <row r="2389">
      <c r="A2389" s="11">
        <v>2.8480338368E10</v>
      </c>
      <c r="B2389" s="23">
        <v>0.112</v>
      </c>
      <c r="C2389" s="10"/>
      <c r="D2389" s="12">
        <v>0.06</v>
      </c>
    </row>
    <row r="2390">
      <c r="A2390" s="8"/>
      <c r="B2390" s="23">
        <v>0.724</v>
      </c>
      <c r="C2390" s="10"/>
      <c r="D2390" s="10">
        <f>if(AND(A999=A1000,B999=B999+1,ISBLANK(D1000)),D999,D1000)</f>
        <v>0.056</v>
      </c>
    </row>
    <row r="2391">
      <c r="A2391" s="11">
        <v>4.3083067994E10</v>
      </c>
      <c r="B2391" s="23">
        <v>0.28</v>
      </c>
      <c r="C2391" s="10"/>
      <c r="D2391" s="12">
        <v>0.067</v>
      </c>
    </row>
    <row r="2392">
      <c r="A2392" s="11">
        <v>5.8009863403E10</v>
      </c>
      <c r="B2392" s="23">
        <v>0.254</v>
      </c>
      <c r="C2392" s="10"/>
      <c r="D2392" s="12">
        <v>0.067</v>
      </c>
    </row>
    <row r="2393">
      <c r="A2393" s="11">
        <v>9.30205727E9</v>
      </c>
      <c r="B2393" s="23">
        <v>0.553</v>
      </c>
      <c r="C2393" s="10"/>
      <c r="D2393" s="12">
        <v>0.087</v>
      </c>
    </row>
    <row r="2394">
      <c r="A2394" s="11">
        <v>7.016162818E9</v>
      </c>
      <c r="B2394" s="23">
        <v>0.699</v>
      </c>
      <c r="C2394" s="10"/>
      <c r="D2394" s="12">
        <v>0.114</v>
      </c>
    </row>
    <row r="2395">
      <c r="A2395" s="11">
        <v>6.074506533E9</v>
      </c>
      <c r="B2395" s="27" t="str">
        <f>if(AND(#REF!=#REF!,A2395=A2395+1,ISBLANK(B2396)),B2395,B2396)</f>
        <v>#REF!</v>
      </c>
      <c r="C2395" s="10"/>
      <c r="D2395" s="12">
        <v>0.044</v>
      </c>
    </row>
    <row r="2396">
      <c r="A2396" s="11">
        <v>4.501753898E9</v>
      </c>
      <c r="B2396" s="23">
        <v>0.689</v>
      </c>
      <c r="C2396" s="10"/>
      <c r="D2396" s="12">
        <v>0.072</v>
      </c>
    </row>
    <row r="2397">
      <c r="A2397" s="11">
        <v>8.33E11</v>
      </c>
      <c r="B2397" s="23">
        <v>0.394</v>
      </c>
      <c r="C2397" s="10"/>
      <c r="D2397" s="12">
        <v>0.119</v>
      </c>
    </row>
    <row r="2398">
      <c r="A2398" s="11">
        <v>1.0395222334E10</v>
      </c>
      <c r="B2398" s="23">
        <v>0.3</v>
      </c>
      <c r="C2398" s="10"/>
      <c r="D2398" s="12">
        <v>0.069</v>
      </c>
    </row>
    <row r="2399">
      <c r="A2399" s="11">
        <v>4.91E11</v>
      </c>
      <c r="B2399" s="23">
        <v>0.594</v>
      </c>
      <c r="C2399" s="10"/>
      <c r="D2399" s="12">
        <v>0.099</v>
      </c>
    </row>
    <row r="2400">
      <c r="A2400" s="11">
        <v>5.16E11</v>
      </c>
      <c r="B2400" s="23">
        <v>0.26</v>
      </c>
      <c r="C2400" s="10"/>
      <c r="D2400" s="12">
        <v>0.068</v>
      </c>
    </row>
    <row r="2401">
      <c r="A2401" s="11">
        <v>2.38E11</v>
      </c>
      <c r="B2401" s="23">
        <v>0.294</v>
      </c>
      <c r="C2401" s="10"/>
      <c r="D2401" s="12">
        <v>0.102</v>
      </c>
    </row>
    <row r="2402">
      <c r="A2402" s="11">
        <v>1.83E11</v>
      </c>
      <c r="B2402" s="23">
        <v>0.345</v>
      </c>
      <c r="C2402" s="10"/>
      <c r="D2402" s="12">
        <v>0.056</v>
      </c>
    </row>
    <row r="2403">
      <c r="A2403" s="11">
        <v>1.9E12</v>
      </c>
      <c r="B2403" s="23">
        <v>0.164</v>
      </c>
      <c r="C2403" s="10"/>
      <c r="D2403" s="12">
        <v>0.061</v>
      </c>
    </row>
    <row r="2404">
      <c r="A2404" s="8"/>
      <c r="B2404" s="23">
        <v>0.282</v>
      </c>
      <c r="C2404" s="10"/>
      <c r="D2404" s="12">
        <v>0.055</v>
      </c>
    </row>
    <row r="2405">
      <c r="A2405" s="11">
        <v>4.3749934551E10</v>
      </c>
      <c r="B2405" s="23">
        <v>0.245</v>
      </c>
      <c r="C2405" s="10"/>
      <c r="D2405" s="12">
        <v>0.103</v>
      </c>
    </row>
    <row r="2406">
      <c r="A2406" s="11">
        <v>9.5877536836E10</v>
      </c>
      <c r="B2406" s="23">
        <v>0.251</v>
      </c>
      <c r="C2406" s="10"/>
      <c r="D2406" s="12">
        <v>0.079</v>
      </c>
    </row>
    <row r="2407">
      <c r="A2407" s="11">
        <v>5.0250147802E10</v>
      </c>
      <c r="B2407" s="23">
        <v>0.12</v>
      </c>
      <c r="C2407" s="10"/>
      <c r="D2407" s="12">
        <v>0.089</v>
      </c>
    </row>
    <row r="2408">
      <c r="A2408" s="11">
        <v>1.45E12</v>
      </c>
      <c r="B2408" s="23">
        <v>0.209</v>
      </c>
      <c r="C2408" s="10"/>
      <c r="D2408" s="12">
        <v>0.093</v>
      </c>
    </row>
    <row r="2409">
      <c r="A2409" s="11">
        <v>5.36E11</v>
      </c>
      <c r="B2409" s="23">
        <v>0.3</v>
      </c>
      <c r="C2409" s="10"/>
      <c r="D2409" s="12">
        <v>0.095</v>
      </c>
    </row>
    <row r="2410">
      <c r="A2410" s="11">
        <v>6.59E11</v>
      </c>
      <c r="B2410" s="27" t="str">
        <f>if(AND(#REF!=#REF!,A2410=A2410+1,ISBLANK(B2411)),B2410,B2411)</f>
        <v>#REF!</v>
      </c>
      <c r="C2410" s="10"/>
      <c r="D2410" s="12">
        <v>0.11</v>
      </c>
    </row>
    <row r="2411">
      <c r="A2411" s="11">
        <v>7.75E11</v>
      </c>
      <c r="B2411" s="23">
        <v>0.214</v>
      </c>
      <c r="C2411" s="10"/>
      <c r="D2411" s="12">
        <v>0.061</v>
      </c>
    </row>
    <row r="2412">
      <c r="A2412" s="11">
        <v>1.63E11</v>
      </c>
      <c r="B2412" s="23">
        <v>0.095</v>
      </c>
      <c r="C2412" s="10"/>
      <c r="D2412" s="12">
        <v>0.073</v>
      </c>
    </row>
    <row r="2413">
      <c r="A2413" s="11">
        <v>2.46E12</v>
      </c>
      <c r="B2413" s="23">
        <v>0.055</v>
      </c>
      <c r="C2413" s="10"/>
      <c r="D2413" s="12">
        <v>0.094</v>
      </c>
    </row>
    <row r="2414">
      <c r="A2414" s="11">
        <v>2.5713547869E10</v>
      </c>
      <c r="B2414" s="23">
        <v>0.153</v>
      </c>
      <c r="C2414" s="10"/>
      <c r="D2414" s="12">
        <v>0.043</v>
      </c>
    </row>
    <row r="2415">
      <c r="A2415" s="11">
        <v>5.28E11</v>
      </c>
      <c r="B2415" s="23">
        <v>0.195</v>
      </c>
      <c r="C2415" s="10"/>
      <c r="D2415" s="12">
        <v>0.068</v>
      </c>
    </row>
    <row r="2416">
      <c r="A2416" s="11">
        <v>1.91E11</v>
      </c>
      <c r="B2416" s="27" t="str">
        <f>if(AND(#REF!=#REF!,A2416=A2416+1,ISBLANK(B2417)),B2416,B2417)</f>
        <v>#REF!</v>
      </c>
      <c r="C2416" s="10"/>
      <c r="D2416" s="12">
        <v>0.027</v>
      </c>
    </row>
    <row r="2417">
      <c r="A2417" s="11">
        <v>2.58E11</v>
      </c>
      <c r="B2417" s="23">
        <v>0.207</v>
      </c>
      <c r="C2417" s="10"/>
      <c r="D2417" s="12">
        <v>0.076</v>
      </c>
    </row>
    <row r="2418">
      <c r="A2418" s="11">
        <v>2.8840197019E10</v>
      </c>
      <c r="B2418" s="23">
        <v>0.152</v>
      </c>
      <c r="C2418" s="10"/>
      <c r="D2418" s="12">
        <v>0.088</v>
      </c>
    </row>
    <row r="2419">
      <c r="A2419" s="11">
        <v>1.61E11</v>
      </c>
      <c r="B2419" s="23">
        <v>0.173</v>
      </c>
      <c r="C2419" s="10"/>
      <c r="D2419" s="12">
        <v>0.026</v>
      </c>
    </row>
    <row r="2420">
      <c r="A2420" s="11">
        <v>4.007893864E10</v>
      </c>
      <c r="B2420" s="23">
        <v>0.148</v>
      </c>
      <c r="C2420" s="10"/>
      <c r="D2420" s="12">
        <v>0.074</v>
      </c>
    </row>
    <row r="2421">
      <c r="A2421" s="11">
        <v>6.9971912138E10</v>
      </c>
      <c r="B2421" s="23">
        <v>0.072</v>
      </c>
      <c r="C2421" s="10"/>
      <c r="D2421" s="12">
        <v>0.024</v>
      </c>
    </row>
    <row r="2422">
      <c r="A2422" s="11">
        <v>1.7E11</v>
      </c>
      <c r="B2422" s="23">
        <v>0.08</v>
      </c>
      <c r="C2422" s="10"/>
      <c r="D2422" s="12">
        <v>0.019</v>
      </c>
    </row>
    <row r="2423">
      <c r="A2423" s="11">
        <v>6.7E11</v>
      </c>
      <c r="B2423" s="23">
        <v>0.028</v>
      </c>
      <c r="C2423" s="10"/>
      <c r="D2423" s="12">
        <v>0.035</v>
      </c>
    </row>
    <row r="2424">
      <c r="A2424" s="8"/>
      <c r="B2424" s="23">
        <v>0.104</v>
      </c>
      <c r="C2424" s="10"/>
      <c r="D2424" s="12">
        <v>0.034</v>
      </c>
    </row>
    <row r="2425">
      <c r="A2425" s="11">
        <v>3.49E11</v>
      </c>
      <c r="B2425" s="23">
        <v>0.068</v>
      </c>
      <c r="C2425" s="10"/>
      <c r="D2425" s="12">
        <v>0.031</v>
      </c>
    </row>
    <row r="2426">
      <c r="A2426" s="11">
        <v>2.9207296703E10</v>
      </c>
      <c r="B2426" s="23">
        <v>0.062</v>
      </c>
      <c r="C2426" s="10"/>
      <c r="D2426" s="12">
        <v>0.05</v>
      </c>
    </row>
    <row r="2427">
      <c r="A2427" s="8"/>
      <c r="B2427" s="23">
        <v>0.078</v>
      </c>
      <c r="C2427" s="10"/>
      <c r="D2427" s="10">
        <f>if(AND(A2388=A2389,B2388=B2388+1,ISBLANK(D2389)),D2388,D2389)</f>
        <v>0.06</v>
      </c>
    </row>
    <row r="2428">
      <c r="A2428" s="11">
        <v>1.14E12</v>
      </c>
      <c r="B2428" s="23">
        <v>0.065</v>
      </c>
      <c r="C2428" s="10"/>
      <c r="D2428" s="12">
        <v>0.089</v>
      </c>
    </row>
    <row r="2429">
      <c r="A2429" s="11">
        <v>3.753485389E9</v>
      </c>
      <c r="B2429" s="27" t="str">
        <f>if(AND(#REF!=#REF!,A2429=A2429+1,ISBLANK(B2430)),B2429,B2430)</f>
        <v>#REF!</v>
      </c>
      <c r="C2429" s="10"/>
      <c r="D2429" s="12">
        <v>0.038</v>
      </c>
    </row>
    <row r="2430">
      <c r="A2430" s="8"/>
      <c r="B2430" s="23">
        <v>0.403</v>
      </c>
      <c r="C2430" s="10"/>
      <c r="D2430" s="10">
        <f>if(AND(A1585=A1586,B1585=B1585+1,ISBLANK(D1586)),D1585,D1586)</f>
        <v>0.036</v>
      </c>
    </row>
    <row r="2431">
      <c r="A2431" s="8"/>
      <c r="B2431" s="23">
        <v>0.52</v>
      </c>
      <c r="C2431" s="10"/>
      <c r="D2431" s="10" t="str">
        <f>if(AND(A1469=A1470,B1469=B1469+1,ISBLANK(D1470)),D1469,D1470)</f>
        <v>#REF!</v>
      </c>
    </row>
    <row r="2432">
      <c r="A2432" s="11">
        <v>1.72253739E8</v>
      </c>
      <c r="B2432" s="27" t="str">
        <f>if(AND(#REF!=#REF!,A2432=A2432+1,ISBLANK(B2433)),B2432,B2433)</f>
        <v>#REF!</v>
      </c>
      <c r="C2432" s="10"/>
      <c r="D2432" s="12">
        <v>0.108</v>
      </c>
    </row>
    <row r="2433">
      <c r="A2433" s="11">
        <v>1.707E8</v>
      </c>
      <c r="B2433" s="23">
        <v>0.117</v>
      </c>
      <c r="C2433" s="10"/>
      <c r="D2433" s="12">
        <v>0.16</v>
      </c>
    </row>
    <row r="2434">
      <c r="A2434" s="11">
        <v>3.10287519E8</v>
      </c>
      <c r="B2434" s="23">
        <v>0.732</v>
      </c>
      <c r="C2434" s="10"/>
      <c r="D2434" s="12">
        <v>0.137</v>
      </c>
    </row>
    <row r="2435">
      <c r="A2435" s="8"/>
      <c r="B2435" s="23">
        <v>0.309</v>
      </c>
      <c r="C2435" s="10"/>
      <c r="D2435" s="10">
        <f>if(AND(A719=A720,B719=B719+1,ISBLANK(D720)),D719,D720)</f>
        <v>0.095</v>
      </c>
    </row>
    <row r="2436">
      <c r="A2436" s="11">
        <v>1.64E11</v>
      </c>
      <c r="B2436" s="23">
        <v>0.279</v>
      </c>
      <c r="C2436" s="10"/>
      <c r="D2436" s="12">
        <v>0.103</v>
      </c>
    </row>
    <row r="2437">
      <c r="A2437" s="11">
        <v>1.2393604089E10</v>
      </c>
      <c r="B2437" s="23">
        <v>0.582</v>
      </c>
      <c r="C2437" s="10"/>
      <c r="D2437" s="12">
        <v>0.042</v>
      </c>
    </row>
    <row r="2438">
      <c r="A2438" s="11">
        <v>6.31791993E8</v>
      </c>
      <c r="B2438" s="27" t="str">
        <f>if(AND(#REF!=#REF!,A2438=A2438+1,ISBLANK(B2439)),B2438,B2439)</f>
        <v>#REF!</v>
      </c>
      <c r="C2438" s="10"/>
      <c r="D2438" s="12">
        <v>0.07</v>
      </c>
    </row>
    <row r="2439">
      <c r="A2439" s="11">
        <v>8.68574141E8</v>
      </c>
      <c r="B2439" s="23">
        <v>0.744</v>
      </c>
      <c r="C2439" s="10"/>
      <c r="D2439" s="12">
        <v>0.077</v>
      </c>
    </row>
    <row r="2440">
      <c r="A2440" s="11">
        <v>4.23038017E8</v>
      </c>
      <c r="B2440" s="23">
        <v>0.52</v>
      </c>
      <c r="C2440" s="10"/>
      <c r="D2440" s="12">
        <v>0.05</v>
      </c>
    </row>
    <row r="2441">
      <c r="A2441" s="11">
        <v>7.85745262E8</v>
      </c>
      <c r="B2441" s="23">
        <v>0.75</v>
      </c>
      <c r="C2441" s="10"/>
      <c r="D2441" s="12">
        <v>0.038</v>
      </c>
    </row>
    <row r="2442">
      <c r="A2442" s="11">
        <v>1.135555556E9</v>
      </c>
      <c r="B2442" s="23">
        <v>0.323</v>
      </c>
      <c r="C2442" s="10"/>
      <c r="D2442" s="12">
        <v>0.057</v>
      </c>
    </row>
    <row r="2443">
      <c r="A2443" s="11">
        <v>4.63E11</v>
      </c>
      <c r="B2443" s="23">
        <v>0.611</v>
      </c>
      <c r="C2443" s="10"/>
      <c r="D2443" s="12">
        <v>0.082</v>
      </c>
    </row>
    <row r="2444">
      <c r="A2444" s="11">
        <v>2.467703911E9</v>
      </c>
      <c r="B2444" s="23">
        <v>0.27</v>
      </c>
      <c r="C2444" s="10"/>
      <c r="D2444" s="10">
        <f>if(AND(A2327=A2328,B2327=B2327+1,ISBLANK(D2328)),D2327,D2328)</f>
        <v>0.07</v>
      </c>
    </row>
    <row r="2445">
      <c r="A2445" s="11">
        <v>7.888087E9</v>
      </c>
      <c r="B2445" s="23">
        <v>0.34</v>
      </c>
      <c r="C2445" s="10"/>
      <c r="D2445" s="12">
        <v>0.074</v>
      </c>
    </row>
    <row r="2446">
      <c r="A2446" s="11">
        <v>4.4337E9</v>
      </c>
      <c r="B2446" s="23">
        <v>0.359</v>
      </c>
      <c r="C2446" s="10"/>
      <c r="D2446" s="12">
        <v>0.067</v>
      </c>
    </row>
    <row r="2447">
      <c r="A2447" s="11">
        <v>1.3985E9</v>
      </c>
      <c r="B2447" s="23">
        <v>0.211</v>
      </c>
      <c r="C2447" s="10"/>
      <c r="D2447" s="12">
        <v>0.058</v>
      </c>
    </row>
    <row r="2448">
      <c r="A2448" s="11">
        <v>5.744414E9</v>
      </c>
      <c r="B2448" s="23">
        <v>0.309</v>
      </c>
      <c r="C2448" s="10"/>
      <c r="D2448" s="10">
        <f>if(AND(A2175=A2176,B2175=B2175+1,ISBLANK(D2176)),D2175,D2176)</f>
        <v>0.08</v>
      </c>
    </row>
    <row r="2449">
      <c r="A2449" s="11">
        <v>1.9649631308E10</v>
      </c>
      <c r="B2449" s="23">
        <v>0.279</v>
      </c>
      <c r="C2449" s="10"/>
      <c r="D2449" s="12">
        <v>0.055</v>
      </c>
    </row>
    <row r="2450">
      <c r="A2450" s="11">
        <v>2.14E12</v>
      </c>
      <c r="B2450" s="23">
        <v>0.259</v>
      </c>
      <c r="C2450" s="10"/>
      <c r="D2450" s="12">
        <v>0.09</v>
      </c>
    </row>
    <row r="2451">
      <c r="A2451" s="11">
        <v>1.61E12</v>
      </c>
      <c r="B2451" s="27" t="str">
        <f>if(AND(#REF!=#REF!,A2451=A2451+1,ISBLANK(B2452)),B2451,B2452)</f>
        <v>#REF!</v>
      </c>
      <c r="C2451" s="10"/>
      <c r="D2451" s="12">
        <v>0.114</v>
      </c>
    </row>
    <row r="2452">
      <c r="A2452" s="8"/>
      <c r="B2452" s="23">
        <v>0.284</v>
      </c>
      <c r="C2452" s="10"/>
      <c r="D2452" s="10">
        <f>if(AND(A2010=A2011,B2010=B2010+1,ISBLANK(D2011)),D2010,D2011)</f>
        <v>0.034</v>
      </c>
    </row>
    <row r="2453">
      <c r="A2453" s="11">
        <v>2.18E11</v>
      </c>
      <c r="B2453" s="23">
        <v>0.16</v>
      </c>
      <c r="C2453" s="10"/>
      <c r="D2453" s="12">
        <v>0.071</v>
      </c>
    </row>
    <row r="2454">
      <c r="A2454" s="11">
        <v>2.87E11</v>
      </c>
      <c r="B2454" s="23">
        <v>0.34</v>
      </c>
      <c r="C2454" s="10"/>
      <c r="D2454" s="12">
        <v>0.068</v>
      </c>
    </row>
    <row r="2455">
      <c r="A2455" s="11">
        <v>3.629832767E10</v>
      </c>
      <c r="B2455" s="23">
        <v>0.141</v>
      </c>
      <c r="C2455" s="10"/>
      <c r="D2455" s="12">
        <v>0.097</v>
      </c>
    </row>
    <row r="2456">
      <c r="A2456" s="11">
        <v>6.82339E10</v>
      </c>
      <c r="B2456" s="23">
        <v>0.223</v>
      </c>
      <c r="C2456" s="10"/>
      <c r="D2456" s="12">
        <v>0.106</v>
      </c>
    </row>
    <row r="2457">
      <c r="A2457" s="8"/>
      <c r="B2457" s="23">
        <v>0.061</v>
      </c>
      <c r="C2457" s="10"/>
      <c r="D2457" s="10">
        <f>if(AND(A1846=A1847,B1846=B1846+1,ISBLANK(D1847)),D1846,D1847)</f>
        <v>0.054</v>
      </c>
    </row>
    <row r="2458">
      <c r="A2458" s="11">
        <v>4.91481481E8</v>
      </c>
      <c r="B2458" s="23">
        <v>0.218</v>
      </c>
      <c r="C2458" s="10"/>
      <c r="D2458" s="12">
        <v>0.06</v>
      </c>
    </row>
    <row r="2459">
      <c r="A2459" s="11">
        <v>5.5433248935E10</v>
      </c>
      <c r="B2459" s="23">
        <v>0.252</v>
      </c>
      <c r="C2459" s="10"/>
      <c r="D2459" s="12">
        <v>0.054</v>
      </c>
    </row>
    <row r="2460">
      <c r="A2460" s="11">
        <v>7.6769729E10</v>
      </c>
      <c r="B2460" s="23">
        <v>0.208</v>
      </c>
      <c r="C2460" s="10"/>
      <c r="D2460" s="12">
        <v>0.069</v>
      </c>
    </row>
    <row r="2461">
      <c r="A2461" s="11">
        <v>2.3139E10</v>
      </c>
      <c r="B2461" s="23">
        <v>0.223</v>
      </c>
      <c r="C2461" s="10"/>
      <c r="D2461" s="12">
        <v>0.068</v>
      </c>
    </row>
    <row r="2462">
      <c r="A2462" s="8"/>
      <c r="B2462" s="23">
        <v>0.138</v>
      </c>
      <c r="C2462" s="10"/>
      <c r="D2462" s="10">
        <f>if(AND(A1526=A1527,B1526=B1526+1,ISBLANK(D1527)),D1526,D1527)</f>
        <v>0.035</v>
      </c>
    </row>
    <row r="2463">
      <c r="A2463" s="11">
        <v>7.78518505E8</v>
      </c>
      <c r="B2463" s="23">
        <v>0.208</v>
      </c>
      <c r="C2463" s="10"/>
      <c r="D2463" s="12">
        <v>0.065</v>
      </c>
    </row>
    <row r="2464">
      <c r="A2464" s="11">
        <v>4.7654789735E10</v>
      </c>
      <c r="B2464" s="23">
        <v>0.177</v>
      </c>
      <c r="C2464" s="10"/>
      <c r="D2464" s="12">
        <v>0.067</v>
      </c>
    </row>
    <row r="2465">
      <c r="A2465" s="11">
        <v>2.576602497E9</v>
      </c>
      <c r="B2465" s="23">
        <v>0.108</v>
      </c>
      <c r="C2465" s="10"/>
      <c r="D2465" s="12">
        <v>0.068</v>
      </c>
    </row>
    <row r="2466">
      <c r="A2466" s="11">
        <v>7.51683416E9</v>
      </c>
      <c r="B2466" s="23">
        <v>0.112</v>
      </c>
      <c r="C2466" s="10"/>
      <c r="D2466" s="12">
        <v>0.085</v>
      </c>
    </row>
    <row r="2467">
      <c r="A2467" s="11">
        <v>1.7710325578E10</v>
      </c>
      <c r="B2467" s="23">
        <v>0.039</v>
      </c>
      <c r="C2467" s="10"/>
      <c r="D2467" s="12">
        <v>0.084</v>
      </c>
    </row>
    <row r="2468">
      <c r="A2468" s="11">
        <v>1.4433926129E10</v>
      </c>
      <c r="B2468" s="23">
        <v>0.109</v>
      </c>
      <c r="C2468" s="10"/>
      <c r="D2468" s="12">
        <v>0.052</v>
      </c>
    </row>
    <row r="2469">
      <c r="A2469" s="11">
        <v>1.17E12</v>
      </c>
      <c r="B2469" s="23">
        <v>0.072</v>
      </c>
      <c r="C2469" s="10"/>
      <c r="D2469" s="12">
        <v>0.06</v>
      </c>
    </row>
    <row r="2470">
      <c r="A2470" s="11">
        <v>9.898547558E9</v>
      </c>
      <c r="B2470" s="23">
        <v>0.105</v>
      </c>
      <c r="C2470" s="10"/>
      <c r="D2470" s="12">
        <v>0.076</v>
      </c>
    </row>
    <row r="2471">
      <c r="A2471" s="11">
        <v>3.32705E10</v>
      </c>
      <c r="B2471" s="23">
        <v>0.094</v>
      </c>
      <c r="C2471" s="10"/>
      <c r="D2471" s="12">
        <v>0.079</v>
      </c>
    </row>
    <row r="2472">
      <c r="A2472" s="11">
        <v>2.5071193102E10</v>
      </c>
      <c r="B2472" s="23">
        <v>0.073</v>
      </c>
      <c r="C2472" s="10"/>
      <c r="D2472" s="12">
        <v>0.089</v>
      </c>
    </row>
    <row r="2473">
      <c r="A2473" s="11">
        <v>1.71E11</v>
      </c>
      <c r="B2473" s="23">
        <v>0.61</v>
      </c>
      <c r="C2473" s="10"/>
      <c r="D2473" s="12">
        <v>0.047</v>
      </c>
    </row>
    <row r="2474">
      <c r="A2474" s="11">
        <v>1.0E11</v>
      </c>
      <c r="B2474" s="27" t="str">
        <f>if(AND(#REF!=#REF!,A2474=A2474+1,ISBLANK(B2475)),B2474,B2475)</f>
        <v>#REF!</v>
      </c>
      <c r="C2474" s="10"/>
      <c r="D2474" s="10">
        <f>if(AND(A537=A538,B537=B537+1,ISBLANK(D538)),D537,D538)</f>
        <v>0.093</v>
      </c>
    </row>
    <row r="2475">
      <c r="A2475" s="8"/>
      <c r="B2475" s="23">
        <v>0.412</v>
      </c>
      <c r="C2475" s="10"/>
      <c r="D2475" s="10">
        <f>if(AND(A356=A357,B356=B356+1,ISBLANK(D357)),D356,D357)</f>
        <v>0.062</v>
      </c>
    </row>
    <row r="2476">
      <c r="A2476" s="11">
        <v>7.28148148E8</v>
      </c>
      <c r="B2476" s="23">
        <v>0.6</v>
      </c>
      <c r="C2476" s="10"/>
      <c r="D2476" s="12">
        <v>0.058</v>
      </c>
    </row>
    <row r="2477">
      <c r="A2477" s="11">
        <v>1.295925926E9</v>
      </c>
      <c r="B2477" s="23">
        <v>0.129</v>
      </c>
      <c r="C2477" s="10"/>
      <c r="D2477" s="12">
        <v>0.076</v>
      </c>
    </row>
    <row r="2478">
      <c r="A2478" s="8"/>
      <c r="B2478" s="23">
        <v>0.52</v>
      </c>
      <c r="C2478" s="10"/>
      <c r="D2478" s="10">
        <f>if(AND(A203=A204,B203=B203+1,ISBLANK(D204)),D203,D204)</f>
        <v>0.04</v>
      </c>
    </row>
    <row r="2479">
      <c r="A2479" s="11">
        <v>6.77037037E8</v>
      </c>
      <c r="B2479" s="23">
        <v>0.767</v>
      </c>
      <c r="C2479" s="10"/>
      <c r="D2479" s="12">
        <v>0.049</v>
      </c>
    </row>
    <row r="2480">
      <c r="A2480" s="11">
        <v>4.363219094E9</v>
      </c>
      <c r="B2480" s="23">
        <v>0.38</v>
      </c>
      <c r="C2480" s="10"/>
      <c r="D2480" s="12">
        <v>0.06</v>
      </c>
    </row>
    <row r="2481">
      <c r="A2481" s="11">
        <v>2.3676348287E10</v>
      </c>
      <c r="B2481" s="27" t="str">
        <f>if(AND(#REF!=#REF!,A2481=A2481+1,ISBLANK(B2482)),B2481,B2482)</f>
        <v>#REF!</v>
      </c>
      <c r="C2481" s="10"/>
      <c r="D2481" s="12">
        <v>0.053</v>
      </c>
    </row>
    <row r="2482">
      <c r="A2482" s="8"/>
      <c r="B2482" s="23">
        <v>0.614</v>
      </c>
      <c r="C2482" s="10"/>
      <c r="D2482" s="10" t="str">
        <f>if(AND(#REF!=#REF!,#REF!=#REF!+1,ISBLANK(#REF!)),#REF!,#REF!)</f>
        <v>#REF!</v>
      </c>
    </row>
    <row r="2483">
      <c r="A2483" s="11">
        <v>1.55E13</v>
      </c>
      <c r="B2483" s="23">
        <v>0.823</v>
      </c>
      <c r="C2483" s="10"/>
      <c r="D2483" s="12">
        <v>0.177</v>
      </c>
    </row>
    <row r="2484">
      <c r="A2484" s="11">
        <v>4.7236710623E10</v>
      </c>
      <c r="B2484" s="27" t="str">
        <f>if(AND(#REF!=#REF!,A2484=A2484+1,ISBLANK(B2485)),B2484,B2485)</f>
        <v>#REF!</v>
      </c>
      <c r="C2484" s="10"/>
      <c r="D2484" s="12">
        <v>0.088</v>
      </c>
    </row>
    <row r="2485">
      <c r="A2485" s="11">
        <v>3.16E11</v>
      </c>
      <c r="B2485" s="23">
        <v>0.74</v>
      </c>
      <c r="C2485" s="10"/>
      <c r="D2485" s="12">
        <v>0.045</v>
      </c>
    </row>
    <row r="2486">
      <c r="A2486" s="11">
        <v>2.04E11</v>
      </c>
      <c r="B2486" s="23">
        <v>0.348</v>
      </c>
      <c r="C2486" s="10"/>
      <c r="D2486" s="12">
        <v>0.052</v>
      </c>
    </row>
    <row r="2487">
      <c r="A2487" s="11">
        <v>1.04E11</v>
      </c>
      <c r="B2487" s="23">
        <v>0.628</v>
      </c>
      <c r="C2487" s="10"/>
      <c r="D2487" s="12">
        <v>0.034</v>
      </c>
    </row>
    <row r="2488">
      <c r="A2488" s="11">
        <v>7.294900431E9</v>
      </c>
      <c r="B2488" s="23">
        <v>0.393</v>
      </c>
      <c r="C2488" s="10"/>
      <c r="D2488" s="12">
        <v>0.045</v>
      </c>
    </row>
    <row r="2489">
      <c r="A2489" s="11">
        <v>1.5292424757E10</v>
      </c>
      <c r="B2489" s="23">
        <v>0.373</v>
      </c>
      <c r="C2489" s="10"/>
      <c r="D2489" s="12">
        <v>0.052</v>
      </c>
    </row>
    <row r="2490">
      <c r="A2490" s="11">
        <v>1.039575748E10</v>
      </c>
      <c r="B2490" s="23">
        <v>0.338</v>
      </c>
      <c r="C2490" s="10"/>
      <c r="D2490" s="12">
        <v>0.064</v>
      </c>
    </row>
    <row r="2491">
      <c r="A2491" s="11">
        <v>2.355652064E9</v>
      </c>
      <c r="B2491" s="23">
        <v>0.236</v>
      </c>
      <c r="C2491" s="10"/>
      <c r="D2491" s="12">
        <v>0.09</v>
      </c>
    </row>
    <row r="2492">
      <c r="A2492" s="11">
        <v>2.5486923059E10</v>
      </c>
      <c r="B2492" s="23">
        <v>0.315</v>
      </c>
      <c r="C2492" s="10"/>
      <c r="D2492" s="12">
        <v>0.054</v>
      </c>
    </row>
    <row r="2493">
      <c r="A2493" s="11">
        <v>2.195599491E9</v>
      </c>
      <c r="B2493" s="23">
        <v>0.323</v>
      </c>
      <c r="C2493" s="10"/>
      <c r="D2493" s="12">
        <v>0.039</v>
      </c>
    </row>
    <row r="2494">
      <c r="A2494" s="11">
        <v>1.2156380062E10</v>
      </c>
      <c r="B2494" s="23">
        <v>0.32</v>
      </c>
      <c r="C2494" s="10"/>
      <c r="D2494" s="12">
        <v>0.028</v>
      </c>
    </row>
    <row r="2495">
      <c r="A2495" s="11">
        <v>6.10372697E8</v>
      </c>
      <c r="B2495" s="23">
        <v>0.281</v>
      </c>
      <c r="C2495" s="10"/>
      <c r="D2495" s="12">
        <v>0.036</v>
      </c>
    </row>
    <row r="2496">
      <c r="A2496" s="11">
        <v>1.4425606793E10</v>
      </c>
      <c r="B2496" s="27" t="str">
        <f>if(AND(#REF!=#REF!,A2496=A2496+1,ISBLANK(B2497)),B2496,B2497)</f>
        <v>#REF!</v>
      </c>
      <c r="C2496" s="10"/>
      <c r="D2496" s="12">
        <v>0.025</v>
      </c>
    </row>
    <row r="2497">
      <c r="A2497" s="11">
        <v>2.3831631365E10</v>
      </c>
      <c r="B2497" s="23">
        <v>0.21</v>
      </c>
      <c r="C2497" s="10"/>
      <c r="D2497" s="12">
        <v>0.061</v>
      </c>
    </row>
    <row r="2498">
      <c r="A2498" s="11">
        <v>2.4680372724E10</v>
      </c>
      <c r="B2498" s="23">
        <v>0.38</v>
      </c>
      <c r="C2498" s="10"/>
      <c r="D2498" s="12">
        <v>0.071</v>
      </c>
    </row>
    <row r="2499">
      <c r="A2499" s="11">
        <v>1.353632942E9</v>
      </c>
      <c r="B2499" s="23">
        <v>0.211</v>
      </c>
      <c r="C2499" s="10"/>
      <c r="D2499" s="12">
        <v>0.088</v>
      </c>
    </row>
    <row r="2500">
      <c r="A2500" s="11">
        <v>2.63E11</v>
      </c>
      <c r="B2500" s="23">
        <v>0.232</v>
      </c>
      <c r="C2500" s="10"/>
      <c r="D2500" s="12">
        <v>0.05</v>
      </c>
    </row>
    <row r="2501">
      <c r="A2501" s="11">
        <v>1.6486743747E10</v>
      </c>
      <c r="B2501" s="23">
        <v>0.256</v>
      </c>
      <c r="C2501" s="10"/>
      <c r="D2501" s="12">
        <v>0.047</v>
      </c>
    </row>
    <row r="2502">
      <c r="A2502" s="11">
        <v>3.09196748E9</v>
      </c>
      <c r="B2502" s="23">
        <v>0.217</v>
      </c>
      <c r="C2502" s="10"/>
      <c r="D2502" s="12">
        <v>0.026</v>
      </c>
    </row>
    <row r="2503">
      <c r="A2503" s="11">
        <v>4.2805215879E10</v>
      </c>
      <c r="B2503" s="23">
        <v>0.101</v>
      </c>
      <c r="C2503" s="10"/>
      <c r="D2503" s="12">
        <v>0.038</v>
      </c>
    </row>
    <row r="2504">
      <c r="A2504" s="11">
        <v>1.7843815459E10</v>
      </c>
      <c r="B2504" s="23">
        <v>0.306</v>
      </c>
      <c r="C2504" s="10"/>
      <c r="D2504" s="12">
        <v>0.035</v>
      </c>
    </row>
    <row r="2505">
      <c r="A2505" s="11">
        <v>9.141091E8</v>
      </c>
      <c r="B2505" s="23">
        <v>0.259</v>
      </c>
      <c r="C2505" s="10"/>
      <c r="D2505" s="12">
        <v>0.05</v>
      </c>
    </row>
    <row r="2506">
      <c r="A2506" s="11">
        <v>4.1740897827E10</v>
      </c>
      <c r="B2506" s="23">
        <v>0.338</v>
      </c>
      <c r="C2506" s="10"/>
      <c r="D2506" s="12">
        <v>0.052</v>
      </c>
    </row>
    <row r="2507">
      <c r="A2507" s="11">
        <v>5.65108817E9</v>
      </c>
      <c r="B2507" s="23">
        <v>0.182</v>
      </c>
      <c r="C2507" s="10"/>
      <c r="D2507" s="12">
        <v>0.063</v>
      </c>
    </row>
    <row r="2508">
      <c r="A2508" s="11">
        <v>8.22320638E8</v>
      </c>
      <c r="B2508" s="23">
        <v>0.188</v>
      </c>
      <c r="C2508" s="10"/>
      <c r="D2508" s="12">
        <v>0.059</v>
      </c>
    </row>
    <row r="2509">
      <c r="A2509" s="11">
        <v>4.0264403585E10</v>
      </c>
      <c r="B2509" s="23">
        <v>0.208</v>
      </c>
      <c r="C2509" s="10"/>
      <c r="D2509" s="12">
        <v>0.047</v>
      </c>
    </row>
    <row r="2510">
      <c r="A2510" s="11">
        <v>2.328196275E9</v>
      </c>
      <c r="B2510" s="23">
        <v>0.143</v>
      </c>
      <c r="C2510" s="10"/>
      <c r="D2510" s="12">
        <v>0.116</v>
      </c>
    </row>
    <row r="2511">
      <c r="A2511" s="11">
        <v>1.733828405E9</v>
      </c>
      <c r="B2511" s="23">
        <v>0.053</v>
      </c>
      <c r="C2511" s="10"/>
      <c r="D2511" s="12">
        <v>0.155</v>
      </c>
    </row>
    <row r="2512">
      <c r="A2512" s="11">
        <v>8.1873662519E10</v>
      </c>
      <c r="B2512" s="23">
        <v>0.113</v>
      </c>
      <c r="C2512" s="10"/>
      <c r="D2512" s="12">
        <v>0.039</v>
      </c>
    </row>
    <row r="2513">
      <c r="A2513" s="11">
        <v>9.880703883E9</v>
      </c>
      <c r="B2513" s="23">
        <v>0.076</v>
      </c>
      <c r="C2513" s="10"/>
      <c r="D2513" s="12">
        <v>0.041</v>
      </c>
    </row>
    <row r="2514">
      <c r="A2514" s="11">
        <v>4.240492849E9</v>
      </c>
      <c r="B2514" s="23">
        <v>0.125</v>
      </c>
      <c r="C2514" s="10"/>
      <c r="D2514" s="12">
        <v>0.092</v>
      </c>
    </row>
    <row r="2515">
      <c r="A2515" s="11">
        <v>1.034079411E10</v>
      </c>
      <c r="B2515" s="23">
        <v>0.096</v>
      </c>
      <c r="C2515" s="10"/>
      <c r="D2515" s="12">
        <v>0.058</v>
      </c>
    </row>
    <row r="2516">
      <c r="A2516" s="11">
        <v>3.958701369E9</v>
      </c>
      <c r="B2516" s="23">
        <v>0.083</v>
      </c>
      <c r="C2516" s="10"/>
      <c r="D2516" s="12">
        <v>0.064</v>
      </c>
    </row>
    <row r="2517">
      <c r="A2517" s="11">
        <v>1.1442063228E10</v>
      </c>
      <c r="B2517" s="27" t="str">
        <f>if(AND(#REF!=#REF!,A2517=A2517+1,ISBLANK(B2518)),B2517,B2518)</f>
        <v>#REF!</v>
      </c>
      <c r="C2517" s="10"/>
      <c r="D2517" s="12">
        <v>0.048</v>
      </c>
    </row>
    <row r="2518">
      <c r="A2518" s="11">
        <v>9.5981572517E10</v>
      </c>
      <c r="B2518" s="23">
        <v>0.42</v>
      </c>
      <c r="C2518" s="10"/>
      <c r="D2518" s="12">
        <v>0.064</v>
      </c>
    </row>
    <row r="2519">
      <c r="A2519" s="11">
        <v>1.4376457305E10</v>
      </c>
      <c r="B2519" s="23">
        <v>0.69</v>
      </c>
      <c r="C2519" s="10"/>
      <c r="D2519" s="12">
        <v>0.064</v>
      </c>
    </row>
    <row r="2520">
      <c r="A2520" s="11">
        <v>1.339938655E10</v>
      </c>
      <c r="B2520" s="27" t="str">
        <f>if(AND(#REF!=#REF!,A2520=A2520+1,ISBLANK(B2521)),B2520,B2521)</f>
        <v>#REF!</v>
      </c>
      <c r="C2520" s="10"/>
      <c r="D2520" s="12">
        <v>0.083</v>
      </c>
    </row>
    <row r="2521">
      <c r="A2521" s="11">
        <v>6.773185511E9</v>
      </c>
      <c r="B2521" s="23">
        <v>0.143</v>
      </c>
      <c r="C2521" s="10"/>
      <c r="D2521" s="12">
        <v>0.072</v>
      </c>
    </row>
    <row r="2522">
      <c r="A2522" s="11">
        <v>4.63E11</v>
      </c>
      <c r="B2522" s="23">
        <v>0.58</v>
      </c>
      <c r="C2522" s="10"/>
      <c r="D2522" s="12">
        <v>0.061</v>
      </c>
    </row>
    <row r="2523">
      <c r="A2523" s="11">
        <v>7.133378888E9</v>
      </c>
      <c r="B2523" s="23">
        <v>0.803</v>
      </c>
      <c r="C2523" s="10"/>
      <c r="D2523" s="12">
        <v>0.107</v>
      </c>
    </row>
    <row r="2524">
      <c r="A2524" s="11">
        <v>2.6332845E8</v>
      </c>
      <c r="B2524" s="23">
        <v>0.415</v>
      </c>
      <c r="C2524" s="10"/>
      <c r="D2524" s="12">
        <v>0.079</v>
      </c>
    </row>
    <row r="2525">
      <c r="A2525" s="11">
        <v>1.4045680427E10</v>
      </c>
      <c r="B2525" s="23">
        <v>0.833</v>
      </c>
      <c r="C2525" s="10"/>
      <c r="D2525" s="12">
        <v>0.05</v>
      </c>
    </row>
    <row r="2526">
      <c r="A2526" s="11">
        <v>1.032199341E9</v>
      </c>
      <c r="B2526" s="23">
        <v>0.647</v>
      </c>
      <c r="C2526" s="10"/>
      <c r="D2526" s="12">
        <v>0.047</v>
      </c>
    </row>
    <row r="2527">
      <c r="A2527" s="11">
        <v>3.787392596E9</v>
      </c>
      <c r="B2527" s="27" t="str">
        <f>if(AND(#REF!=#REF!,A2527=A2527+1,ISBLANK(B2528)),B2527,B2528)</f>
        <v>#REF!</v>
      </c>
      <c r="C2527" s="10"/>
      <c r="D2527" s="12">
        <v>0.151</v>
      </c>
    </row>
    <row r="2528">
      <c r="A2528" s="8"/>
      <c r="B2528" s="23">
        <v>0.71</v>
      </c>
      <c r="C2528" s="10"/>
      <c r="D2528" s="10" t="str">
        <f>if(AND(#REF!=#REF!,#REF!=#REF!+1,ISBLANK(#REF!)),#REF!,#REF!)</f>
        <v>#REF!</v>
      </c>
    </row>
    <row r="2529">
      <c r="A2529" s="11">
        <v>3.82E11</v>
      </c>
      <c r="B2529" s="23">
        <v>0.416</v>
      </c>
      <c r="C2529" s="10"/>
      <c r="D2529" s="12">
        <v>0.088</v>
      </c>
    </row>
    <row r="2530">
      <c r="A2530" s="11">
        <v>1.056E10</v>
      </c>
      <c r="B2530" s="23">
        <v>0.443</v>
      </c>
      <c r="C2530" s="10"/>
      <c r="D2530" s="12">
        <v>0.026</v>
      </c>
    </row>
    <row r="2531">
      <c r="A2531" s="11">
        <v>6.3029562337E10</v>
      </c>
      <c r="B2531" s="23">
        <v>0.418</v>
      </c>
      <c r="C2531" s="10"/>
      <c r="D2531" s="12">
        <v>0.072</v>
      </c>
    </row>
    <row r="2532">
      <c r="A2532" s="11">
        <v>4.049589166E9</v>
      </c>
      <c r="B2532" s="23">
        <v>0.645</v>
      </c>
      <c r="C2532" s="10"/>
      <c r="D2532" s="12">
        <v>0.085</v>
      </c>
    </row>
    <row r="2533">
      <c r="A2533" s="11">
        <v>2.8248631876E10</v>
      </c>
      <c r="B2533" s="23">
        <v>0.628</v>
      </c>
      <c r="C2533" s="10"/>
      <c r="D2533" s="12">
        <v>0.07</v>
      </c>
    </row>
    <row r="2534">
      <c r="A2534" s="11">
        <v>3.915754216E9</v>
      </c>
      <c r="B2534" s="23">
        <v>0.392</v>
      </c>
      <c r="C2534" s="10"/>
      <c r="D2534" s="12">
        <v>0.086</v>
      </c>
    </row>
    <row r="2535">
      <c r="A2535" s="11">
        <v>4.5238491581E10</v>
      </c>
      <c r="B2535" s="23">
        <v>0.243</v>
      </c>
      <c r="C2535" s="10"/>
      <c r="D2535" s="12">
        <v>0.07</v>
      </c>
    </row>
    <row r="2536">
      <c r="A2536" s="11">
        <v>2.003223791E10</v>
      </c>
      <c r="B2536" s="23">
        <v>0.339</v>
      </c>
      <c r="C2536" s="10"/>
      <c r="D2536" s="12">
        <v>0.08</v>
      </c>
    </row>
    <row r="2537">
      <c r="A2537" s="11">
        <v>2.0596424325E10</v>
      </c>
      <c r="B2537" s="23">
        <v>0.343</v>
      </c>
      <c r="C2537" s="10"/>
      <c r="D2537" s="12">
        <v>0.065</v>
      </c>
    </row>
    <row r="2538">
      <c r="A2538" s="11">
        <v>1.2472416688E10</v>
      </c>
      <c r="B2538" s="23">
        <v>0.31</v>
      </c>
      <c r="C2538" s="10"/>
      <c r="D2538" s="10" t="str">
        <f>if(AND(#REF!=#REF!,#REF!=#REF!+1,ISBLANK(#REF!)),#REF!,#REF!)</f>
        <v>#REF!</v>
      </c>
    </row>
    <row r="2539">
      <c r="A2539" s="11">
        <v>2.0506795254E10</v>
      </c>
      <c r="B2539" s="23">
        <v>0.36</v>
      </c>
      <c r="C2539" s="10"/>
      <c r="D2539" s="12">
        <v>0.086</v>
      </c>
    </row>
    <row r="2540">
      <c r="A2540" s="11">
        <v>1.014234277E10</v>
      </c>
      <c r="B2540" s="23">
        <v>0.34</v>
      </c>
      <c r="C2540" s="10"/>
      <c r="D2540" s="12">
        <v>0.037</v>
      </c>
    </row>
    <row r="2541">
      <c r="A2541" s="11">
        <v>6.59516272E10</v>
      </c>
      <c r="B2541" s="23">
        <v>0.42</v>
      </c>
      <c r="C2541" s="10"/>
      <c r="D2541" s="12">
        <v>0.05</v>
      </c>
    </row>
    <row r="2542">
      <c r="A2542" s="11">
        <v>1.12E11</v>
      </c>
      <c r="B2542" s="27" t="str">
        <f>if(AND(#REF!=#REF!,A2542=A2542+1,ISBLANK(B2543)),B2542,B2543)</f>
        <v>#REF!</v>
      </c>
      <c r="C2542" s="10"/>
      <c r="D2542" s="12">
        <v>0.038</v>
      </c>
    </row>
    <row r="2543">
      <c r="A2543" s="11">
        <v>1.840841618E9</v>
      </c>
      <c r="B2543" s="23">
        <v>0.314</v>
      </c>
      <c r="C2543" s="10"/>
      <c r="D2543" s="12">
        <v>0.037</v>
      </c>
    </row>
    <row r="2544">
      <c r="A2544" s="11">
        <v>1.6691360399E10</v>
      </c>
      <c r="B2544" s="23">
        <v>0.241</v>
      </c>
      <c r="C2544" s="10"/>
      <c r="D2544" s="12">
        <v>0.022</v>
      </c>
    </row>
    <row r="2545">
      <c r="A2545" s="11">
        <v>1.2829541141E10</v>
      </c>
      <c r="B2545" s="23">
        <v>0.3</v>
      </c>
      <c r="C2545" s="10"/>
      <c r="D2545" s="12">
        <v>0.056</v>
      </c>
    </row>
    <row r="2546">
      <c r="A2546" s="11">
        <v>7.32E12</v>
      </c>
      <c r="B2546" s="23">
        <v>0.263</v>
      </c>
      <c r="C2546" s="10"/>
      <c r="D2546" s="12">
        <v>0.051</v>
      </c>
    </row>
    <row r="2547">
      <c r="A2547" s="11">
        <v>1.5846484588E10</v>
      </c>
      <c r="B2547" s="23">
        <v>0.121</v>
      </c>
      <c r="C2547" s="10"/>
      <c r="D2547" s="12">
        <v>0.092</v>
      </c>
    </row>
    <row r="2548">
      <c r="A2548" s="11">
        <v>2.63E11</v>
      </c>
      <c r="B2548" s="23">
        <v>0.314</v>
      </c>
      <c r="C2548" s="10"/>
      <c r="D2548" s="10" t="str">
        <f>if(AND(#REF!=#REF!,#REF!=#REF!+1,ISBLANK(#REF!)),#REF!,#REF!)</f>
        <v>#REF!</v>
      </c>
    </row>
    <row r="2549">
      <c r="A2549" s="11">
        <v>1.86E12</v>
      </c>
      <c r="B2549" s="23">
        <v>0.327</v>
      </c>
      <c r="C2549" s="10"/>
      <c r="D2549" s="12">
        <v>0.04</v>
      </c>
    </row>
    <row r="2550">
      <c r="A2550" s="11">
        <v>8.77E11</v>
      </c>
      <c r="B2550" s="23">
        <v>0.391</v>
      </c>
      <c r="C2550" s="10"/>
      <c r="D2550" s="12">
        <v>0.03</v>
      </c>
    </row>
    <row r="2551">
      <c r="A2551" s="11">
        <v>5.94E12</v>
      </c>
      <c r="B2551" s="23">
        <v>0.239</v>
      </c>
      <c r="C2551" s="10"/>
      <c r="D2551" s="12">
        <v>0.101</v>
      </c>
    </row>
    <row r="2552">
      <c r="A2552" s="11">
        <v>2.04E11</v>
      </c>
      <c r="B2552" s="23">
        <v>0.277</v>
      </c>
      <c r="C2552" s="10"/>
      <c r="D2552" s="12">
        <v>0.042</v>
      </c>
    </row>
    <row r="2553">
      <c r="A2553" s="11">
        <v>6.605133551E9</v>
      </c>
      <c r="B2553" s="23">
        <v>0.246</v>
      </c>
      <c r="C2553" s="10"/>
      <c r="D2553" s="12">
        <v>0.071</v>
      </c>
    </row>
    <row r="2554">
      <c r="A2554" s="11">
        <v>9.386913253E9</v>
      </c>
      <c r="B2554" s="23">
        <v>0.073</v>
      </c>
      <c r="C2554" s="10"/>
      <c r="D2554" s="12">
        <v>0.029</v>
      </c>
    </row>
    <row r="2555">
      <c r="A2555" s="11">
        <v>4.2981497744E10</v>
      </c>
      <c r="B2555" s="23">
        <v>0.189</v>
      </c>
      <c r="C2555" s="10"/>
      <c r="D2555" s="10" t="str">
        <f>if(AND(#REF!=#REF!,#REF!=#REF!+1,ISBLANK(#REF!)),#REF!,#REF!)</f>
        <v>#REF!</v>
      </c>
    </row>
    <row r="2556">
      <c r="A2556" s="11">
        <v>3.05E11</v>
      </c>
      <c r="B2556" s="23">
        <v>0.117</v>
      </c>
      <c r="C2556" s="10"/>
      <c r="D2556" s="12">
        <v>0.039</v>
      </c>
    </row>
    <row r="2557">
      <c r="A2557" s="11">
        <v>2.113179304E9</v>
      </c>
      <c r="B2557" s="23">
        <v>0.081</v>
      </c>
      <c r="C2557" s="10"/>
      <c r="D2557" s="12">
        <v>0.085</v>
      </c>
    </row>
    <row r="2558">
      <c r="A2558" s="11">
        <v>1.0321968595E10</v>
      </c>
      <c r="B2558" s="23">
        <v>0.168</v>
      </c>
      <c r="C2558" s="10"/>
      <c r="D2558" s="12">
        <v>0.063</v>
      </c>
    </row>
    <row r="2559">
      <c r="A2559" s="8"/>
      <c r="B2559" s="23">
        <v>0.098</v>
      </c>
      <c r="C2559" s="10"/>
      <c r="D2559" s="12">
        <v>0.018</v>
      </c>
    </row>
    <row r="2560">
      <c r="A2560" s="11">
        <v>1.9206800719E10</v>
      </c>
      <c r="B2560" s="23">
        <v>0.093</v>
      </c>
      <c r="C2560" s="10"/>
      <c r="D2560" s="12">
        <v>0.055</v>
      </c>
    </row>
    <row r="2561">
      <c r="A2561" s="8"/>
      <c r="B2561" s="27" t="str">
        <f t="shared" ref="B2561:B2562" si="23">if(AND(#REF!=#REF!,A2561=A2561+1,ISBLANK(B2562)),B2561,B2562)</f>
        <v>#REF!</v>
      </c>
      <c r="C2561" s="10"/>
      <c r="D2561" s="10" t="str">
        <f>if(AND(#REF!=#REF!,#REF!=#REF!+1,ISBLANK(#REF!)),#REF!,#REF!)</f>
        <v>#REF!</v>
      </c>
    </row>
    <row r="2562">
      <c r="A2562" s="11">
        <v>2.25E11</v>
      </c>
      <c r="B2562" s="27" t="str">
        <f t="shared" si="23"/>
        <v>#REF!</v>
      </c>
      <c r="C2562" s="10"/>
      <c r="D2562" s="12">
        <v>0.031</v>
      </c>
    </row>
    <row r="2563">
      <c r="A2563" s="11">
        <v>2.5E11</v>
      </c>
      <c r="B2563" s="23">
        <v>0.76</v>
      </c>
      <c r="C2563" s="10"/>
      <c r="D2563" s="12">
        <v>0.046</v>
      </c>
    </row>
    <row r="2564">
      <c r="A2564" s="11">
        <v>2.87E11</v>
      </c>
      <c r="B2564" s="23">
        <v>0.159</v>
      </c>
      <c r="C2564" s="10"/>
      <c r="D2564" s="12">
        <v>0.047</v>
      </c>
    </row>
    <row r="2565">
      <c r="A2565" s="11">
        <v>1.22E12</v>
      </c>
      <c r="B2565" s="23">
        <v>0.62</v>
      </c>
      <c r="C2565" s="10"/>
      <c r="D2565" s="12">
        <v>0.075</v>
      </c>
    </row>
    <row r="2566">
      <c r="A2566" s="11">
        <v>5.9393056426E10</v>
      </c>
      <c r="B2566" s="23">
        <v>0.453</v>
      </c>
      <c r="C2566" s="10"/>
      <c r="D2566" s="12">
        <v>0.031</v>
      </c>
    </row>
    <row r="2567">
      <c r="A2567" s="11">
        <v>7.633049792E9</v>
      </c>
      <c r="B2567" s="23">
        <v>0.803</v>
      </c>
      <c r="C2567" s="10"/>
      <c r="D2567" s="12">
        <v>0.058</v>
      </c>
    </row>
    <row r="2568">
      <c r="A2568" s="11">
        <v>3.66E11</v>
      </c>
      <c r="B2568" s="23">
        <v>0.842</v>
      </c>
      <c r="C2568" s="10"/>
      <c r="D2568" s="12">
        <v>0.039</v>
      </c>
    </row>
    <row r="2569">
      <c r="A2569" s="11">
        <v>1.355E9</v>
      </c>
      <c r="B2569" s="23">
        <v>0.475</v>
      </c>
      <c r="C2569" s="10"/>
      <c r="D2569" s="12">
        <v>0.043</v>
      </c>
    </row>
    <row r="2570">
      <c r="A2570" s="11">
        <v>3.5164210526E10</v>
      </c>
      <c r="B2570" s="23">
        <v>0.681</v>
      </c>
      <c r="C2570" s="10"/>
      <c r="D2570" s="12">
        <v>0.02</v>
      </c>
    </row>
    <row r="2571">
      <c r="A2571" s="11">
        <v>5.1183443225E10</v>
      </c>
      <c r="B2571" s="23">
        <v>0.717</v>
      </c>
      <c r="C2571" s="10"/>
      <c r="D2571" s="12">
        <v>0.059</v>
      </c>
    </row>
    <row r="2572">
      <c r="A2572" s="11">
        <v>1.56E11</v>
      </c>
      <c r="B2572" s="27" t="str">
        <f>if(AND(#REF!=#REF!,A2572=A2572+1,ISBLANK(B2573)),B2572,B2573)</f>
        <v>#REF!</v>
      </c>
      <c r="C2572" s="10"/>
      <c r="D2572" s="12">
        <v>0.066</v>
      </c>
    </row>
    <row r="2573">
      <c r="A2573" s="11">
        <v>1.2344532541E10</v>
      </c>
      <c r="B2573" s="23">
        <v>0.45</v>
      </c>
      <c r="C2573" s="10"/>
      <c r="D2573" s="12">
        <v>0.06</v>
      </c>
    </row>
    <row r="2574">
      <c r="A2574" s="8"/>
      <c r="B2574" s="23">
        <v>0.66</v>
      </c>
      <c r="C2574" s="10"/>
      <c r="D2574" s="12">
        <v>0.072</v>
      </c>
    </row>
    <row r="2575">
      <c r="A2575" s="11">
        <v>4.16E11</v>
      </c>
      <c r="B2575" s="23">
        <v>0.485</v>
      </c>
      <c r="C2575" s="10"/>
      <c r="D2575" s="12">
        <v>0.113</v>
      </c>
    </row>
    <row r="2576">
      <c r="A2576" s="11">
        <v>5.9734593905E10</v>
      </c>
      <c r="B2576" s="23">
        <v>0.63</v>
      </c>
      <c r="C2576" s="10"/>
      <c r="D2576" s="12">
        <v>0.049</v>
      </c>
    </row>
    <row r="2577">
      <c r="A2577" s="11">
        <v>5.13E11</v>
      </c>
      <c r="B2577" s="23">
        <v>0.277</v>
      </c>
      <c r="C2577" s="10"/>
      <c r="D2577" s="12">
        <v>0.105</v>
      </c>
    </row>
    <row r="2578">
      <c r="A2578" s="11">
        <v>1.8252896439E10</v>
      </c>
      <c r="B2578" s="23">
        <v>0.464</v>
      </c>
      <c r="C2578" s="10"/>
      <c r="D2578" s="12">
        <v>0.099</v>
      </c>
    </row>
    <row r="2579">
      <c r="A2579" s="11">
        <v>5.3542780661E10</v>
      </c>
      <c r="B2579" s="23">
        <v>0.407</v>
      </c>
      <c r="C2579" s="10"/>
      <c r="D2579" s="12">
        <v>0.073</v>
      </c>
    </row>
    <row r="2580">
      <c r="A2580" s="11">
        <v>5.6155732957E10</v>
      </c>
      <c r="B2580" s="23">
        <v>0.433</v>
      </c>
      <c r="C2580" s="10"/>
      <c r="D2580" s="12">
        <v>0.068</v>
      </c>
    </row>
    <row r="2581">
      <c r="A2581" s="11">
        <v>2.276691296E10</v>
      </c>
      <c r="B2581" s="23">
        <v>0.43</v>
      </c>
      <c r="C2581" s="10"/>
      <c r="D2581" s="12">
        <v>0.073</v>
      </c>
    </row>
    <row r="2582">
      <c r="A2582" s="11">
        <v>1.96E11</v>
      </c>
      <c r="B2582" s="23">
        <v>0.365</v>
      </c>
      <c r="C2582" s="10"/>
      <c r="D2582" s="12">
        <v>0.077</v>
      </c>
    </row>
    <row r="2583">
      <c r="A2583" s="11">
        <v>3.15E11</v>
      </c>
      <c r="B2583" s="23">
        <v>0.385</v>
      </c>
      <c r="C2583" s="10"/>
      <c r="D2583" s="12">
        <v>0.112</v>
      </c>
    </row>
    <row r="2584">
      <c r="A2584" s="11">
        <v>2.2376042498E10</v>
      </c>
      <c r="B2584" s="23">
        <v>0.45</v>
      </c>
      <c r="C2584" s="10"/>
      <c r="D2584" s="12">
        <v>0.059</v>
      </c>
    </row>
    <row r="2585">
      <c r="A2585" s="8"/>
      <c r="B2585" s="23">
        <v>0.47</v>
      </c>
      <c r="C2585" s="10"/>
      <c r="D2585" s="10" t="str">
        <f>if(AND(A1792=A1793,B1792=B1792+1,ISBLANK(D1793)),D1792,D1793)</f>
        <v>#REF!</v>
      </c>
    </row>
    <row r="2586">
      <c r="A2586" s="11">
        <v>2.47E11</v>
      </c>
      <c r="B2586" s="27" t="str">
        <f>if(AND(#REF!=#REF!,A2586=A2586+1,ISBLANK(B2587)),B2586,B2587)</f>
        <v>#REF!</v>
      </c>
      <c r="C2586" s="10"/>
      <c r="D2586" s="12">
        <v>0.091</v>
      </c>
    </row>
    <row r="2587">
      <c r="A2587" s="11">
        <v>2.61E12</v>
      </c>
      <c r="B2587" s="23">
        <v>0.316</v>
      </c>
      <c r="C2587" s="10"/>
      <c r="D2587" s="12">
        <v>0.117</v>
      </c>
    </row>
    <row r="2588">
      <c r="A2588" s="11">
        <v>3.43E12</v>
      </c>
      <c r="B2588" s="23">
        <v>0.27</v>
      </c>
      <c r="C2588" s="10"/>
      <c r="D2588" s="12">
        <v>0.113</v>
      </c>
    </row>
    <row r="2589">
      <c r="A2589" s="11">
        <v>2.48E11</v>
      </c>
      <c r="B2589" s="23">
        <v>0.159</v>
      </c>
      <c r="C2589" s="10"/>
      <c r="D2589" s="12">
        <v>0.093</v>
      </c>
    </row>
    <row r="2590">
      <c r="A2590" s="11">
        <v>1.25E11</v>
      </c>
      <c r="B2590" s="23">
        <v>0.365</v>
      </c>
      <c r="C2590" s="10"/>
      <c r="D2590" s="12">
        <v>0.078</v>
      </c>
    </row>
    <row r="2591">
      <c r="A2591" s="11">
        <v>1.3586213061E10</v>
      </c>
      <c r="B2591" s="23">
        <v>0.311</v>
      </c>
      <c r="C2591" s="10"/>
      <c r="D2591" s="12">
        <v>0.091</v>
      </c>
    </row>
    <row r="2592">
      <c r="A2592" s="11">
        <v>2.11E11</v>
      </c>
      <c r="B2592" s="23">
        <v>0.401</v>
      </c>
      <c r="C2592" s="10"/>
      <c r="D2592" s="12">
        <v>0.081</v>
      </c>
    </row>
    <row r="2593">
      <c r="A2593" s="8"/>
      <c r="B2593" s="23">
        <v>0.348</v>
      </c>
      <c r="C2593" s="10"/>
      <c r="D2593" s="10">
        <f>if(AND(A1436=A1437,B1436=B1436+1,ISBLANK(D1437)),D1436,D1437)</f>
        <v>0.057</v>
      </c>
    </row>
    <row r="2594">
      <c r="A2594" s="11">
        <v>2.01E12</v>
      </c>
      <c r="B2594" s="23">
        <v>0.374</v>
      </c>
      <c r="C2594" s="10"/>
      <c r="D2594" s="12">
        <v>0.092</v>
      </c>
    </row>
    <row r="2595">
      <c r="A2595" s="11">
        <v>6.44546083E9</v>
      </c>
      <c r="B2595" s="23">
        <v>0.299</v>
      </c>
      <c r="C2595" s="10"/>
      <c r="D2595" s="13">
        <f>if(AND(A1321=A1322,B1321=B1321+1,ISBLANK(D1322)),D1321,D1322)</f>
        <v>0.037</v>
      </c>
    </row>
    <row r="2596">
      <c r="A2596" s="11">
        <v>2.8372577697E10</v>
      </c>
      <c r="B2596" s="23">
        <v>0.314</v>
      </c>
      <c r="C2596" s="10"/>
      <c r="D2596" s="12">
        <v>0.06</v>
      </c>
    </row>
    <row r="2597">
      <c r="A2597" s="8"/>
      <c r="B2597" s="23">
        <v>0.29</v>
      </c>
      <c r="C2597" s="10"/>
      <c r="D2597" s="10">
        <f>if(AND(A1206=A1207,B1206=B1206+1,ISBLANK(D1207)),D1206,D1207)</f>
        <v>0.053</v>
      </c>
    </row>
    <row r="2598">
      <c r="A2598" s="11">
        <v>4.2343559196E10</v>
      </c>
      <c r="B2598" s="23">
        <v>0.198</v>
      </c>
      <c r="C2598" s="10"/>
      <c r="D2598" s="12">
        <v>0.067</v>
      </c>
    </row>
    <row r="2599">
      <c r="A2599" s="11">
        <v>5.514345733E10</v>
      </c>
      <c r="B2599" s="23">
        <v>0.14</v>
      </c>
      <c r="C2599" s="10"/>
      <c r="D2599" s="12">
        <v>0.069</v>
      </c>
    </row>
    <row r="2600">
      <c r="A2600" s="11">
        <v>8.863076923E9</v>
      </c>
      <c r="B2600" s="23">
        <v>0.1</v>
      </c>
      <c r="C2600" s="10"/>
      <c r="D2600" s="12">
        <v>0.091</v>
      </c>
    </row>
    <row r="2601">
      <c r="A2601" s="11">
        <v>7.284686576E9</v>
      </c>
      <c r="B2601" s="23">
        <v>0.224</v>
      </c>
      <c r="C2601" s="10"/>
      <c r="D2601" s="12">
        <v>0.117</v>
      </c>
    </row>
    <row r="2602">
      <c r="A2602" s="8"/>
      <c r="B2602" s="23">
        <v>0.084</v>
      </c>
      <c r="C2602" s="10"/>
      <c r="D2602" s="12">
        <v>0.044</v>
      </c>
    </row>
    <row r="2603">
      <c r="A2603" s="11">
        <v>4.045813953E9</v>
      </c>
      <c r="B2603" s="23">
        <v>0.111</v>
      </c>
      <c r="C2603" s="10"/>
      <c r="D2603" s="12">
        <v>0.076</v>
      </c>
    </row>
    <row r="2604">
      <c r="A2604" s="11">
        <v>7.7E11</v>
      </c>
      <c r="B2604" s="23">
        <v>0.105</v>
      </c>
      <c r="C2604" s="10"/>
      <c r="D2604" s="12">
        <v>0.124</v>
      </c>
    </row>
    <row r="2605">
      <c r="A2605" s="11">
        <v>9.576482628E9</v>
      </c>
      <c r="B2605" s="27" t="str">
        <f t="shared" ref="B2605:B2606" si="24">if(AND(#REF!=#REF!,A2605=A2605+1,ISBLANK(B2606)),B2605,B2606)</f>
        <v>#REF!</v>
      </c>
      <c r="C2605" s="10"/>
      <c r="D2605" s="12">
        <v>0.071</v>
      </c>
    </row>
    <row r="2606">
      <c r="A2606" s="11">
        <v>5.0E11</v>
      </c>
      <c r="B2606" s="27" t="str">
        <f t="shared" si="24"/>
        <v>#REF!</v>
      </c>
      <c r="C2606" s="10"/>
      <c r="D2606" s="12">
        <v>0.09</v>
      </c>
    </row>
    <row r="2607">
      <c r="A2607" s="11">
        <v>4.9E11</v>
      </c>
      <c r="B2607" s="23">
        <v>0.513</v>
      </c>
      <c r="C2607" s="10"/>
      <c r="D2607" s="12">
        <v>0.067</v>
      </c>
    </row>
    <row r="2608">
      <c r="A2608" s="11">
        <v>2.12E11</v>
      </c>
      <c r="B2608" s="23">
        <v>0.776</v>
      </c>
      <c r="C2608" s="10"/>
      <c r="D2608" s="12">
        <v>0.094</v>
      </c>
    </row>
    <row r="2609">
      <c r="A2609" s="11">
        <v>1.69E11</v>
      </c>
      <c r="B2609" s="23">
        <v>0.16</v>
      </c>
      <c r="C2609" s="10"/>
      <c r="D2609" s="12">
        <v>0.051</v>
      </c>
    </row>
    <row r="2610">
      <c r="A2610" s="11">
        <v>2.02E12</v>
      </c>
      <c r="B2610" s="23">
        <v>0.69</v>
      </c>
      <c r="C2610" s="10"/>
      <c r="D2610" s="12">
        <v>0.063</v>
      </c>
    </row>
    <row r="2611">
      <c r="A2611" s="8"/>
      <c r="B2611" s="23">
        <v>0.48</v>
      </c>
      <c r="C2611" s="10"/>
      <c r="D2611" s="12">
        <v>0.065</v>
      </c>
    </row>
    <row r="2612">
      <c r="A2612" s="11">
        <v>3.8110737579E10</v>
      </c>
      <c r="B2612" s="23">
        <v>0.83</v>
      </c>
      <c r="C2612" s="10"/>
      <c r="D2612" s="12">
        <v>0.105</v>
      </c>
    </row>
    <row r="2613">
      <c r="A2613" s="11">
        <v>9.1347809328E10</v>
      </c>
      <c r="B2613" s="23">
        <v>0.883</v>
      </c>
      <c r="C2613" s="10"/>
      <c r="D2613" s="12">
        <v>0.078</v>
      </c>
    </row>
    <row r="2614">
      <c r="A2614" s="11">
        <v>4.5379174408E10</v>
      </c>
      <c r="B2614" s="23">
        <v>0.718</v>
      </c>
      <c r="C2614" s="10"/>
      <c r="D2614" s="12">
        <v>0.088</v>
      </c>
    </row>
    <row r="2615">
      <c r="A2615" s="11">
        <v>1.32E12</v>
      </c>
      <c r="B2615" s="27" t="str">
        <f>if(AND(#REF!=#REF!,A2615=A2615+1,ISBLANK(B2616)),B2615,B2616)</f>
        <v>#REF!</v>
      </c>
      <c r="C2615" s="10"/>
      <c r="D2615" s="12">
        <v>0.096</v>
      </c>
    </row>
    <row r="2616">
      <c r="A2616" s="11">
        <v>5.24E11</v>
      </c>
      <c r="B2616" s="23">
        <v>0.697</v>
      </c>
      <c r="C2616" s="10"/>
      <c r="D2616" s="12">
        <v>0.096</v>
      </c>
    </row>
    <row r="2617">
      <c r="A2617" s="11">
        <v>6.31E11</v>
      </c>
      <c r="B2617" s="23">
        <v>0.64</v>
      </c>
      <c r="C2617" s="10"/>
      <c r="D2617" s="12">
        <v>0.113</v>
      </c>
    </row>
    <row r="2618">
      <c r="A2618" s="11">
        <v>7.89E11</v>
      </c>
      <c r="B2618" s="23">
        <v>0.522</v>
      </c>
      <c r="C2618" s="10"/>
      <c r="D2618" s="12">
        <v>0.063</v>
      </c>
    </row>
    <row r="2619">
      <c r="A2619" s="11">
        <v>1.77E11</v>
      </c>
      <c r="B2619" s="23">
        <v>0.695</v>
      </c>
      <c r="C2619" s="10"/>
      <c r="D2619" s="12">
        <v>0.076</v>
      </c>
    </row>
    <row r="2620">
      <c r="A2620" s="11">
        <v>2.46E12</v>
      </c>
      <c r="B2620" s="23">
        <v>0.552</v>
      </c>
      <c r="C2620" s="10"/>
      <c r="D2620" s="12">
        <v>0.094</v>
      </c>
    </row>
    <row r="2621">
      <c r="A2621" s="11">
        <v>2.9044378668E10</v>
      </c>
      <c r="B2621" s="23">
        <v>0.457</v>
      </c>
      <c r="C2621" s="10"/>
      <c r="D2621" s="12">
        <v>0.038</v>
      </c>
    </row>
    <row r="2622">
      <c r="A2622" s="11">
        <v>5.03E11</v>
      </c>
      <c r="B2622" s="23">
        <v>0.374</v>
      </c>
      <c r="C2622" s="10"/>
      <c r="D2622" s="12">
        <v>0.067</v>
      </c>
    </row>
    <row r="2623">
      <c r="A2623" s="11">
        <v>2.16E11</v>
      </c>
      <c r="B2623" s="23">
        <v>0.65</v>
      </c>
      <c r="C2623" s="10"/>
      <c r="D2623" s="12">
        <v>0.036</v>
      </c>
    </row>
    <row r="2624">
      <c r="A2624" s="11">
        <v>2.58E11</v>
      </c>
      <c r="B2624" s="23">
        <v>0.514</v>
      </c>
      <c r="C2624" s="10"/>
      <c r="D2624" s="12">
        <v>0.075</v>
      </c>
    </row>
    <row r="2625">
      <c r="A2625" s="11">
        <v>3.1015239496E10</v>
      </c>
      <c r="B2625" s="23">
        <v>0.45</v>
      </c>
      <c r="C2625" s="10"/>
      <c r="D2625" s="12">
        <v>0.098</v>
      </c>
    </row>
    <row r="2626">
      <c r="A2626" s="11">
        <v>1.83E11</v>
      </c>
      <c r="B2626" s="23">
        <v>0.392</v>
      </c>
      <c r="C2626" s="10"/>
      <c r="D2626" s="12">
        <v>0.025</v>
      </c>
    </row>
    <row r="2627">
      <c r="A2627" s="11">
        <v>4.3205095854E10</v>
      </c>
      <c r="B2627" s="23">
        <v>0.43</v>
      </c>
      <c r="C2627" s="10"/>
      <c r="D2627" s="12">
        <v>0.076</v>
      </c>
    </row>
    <row r="2628">
      <c r="A2628" s="11">
        <v>7.8289467471E10</v>
      </c>
      <c r="B2628" s="23">
        <v>0.51</v>
      </c>
      <c r="C2628" s="10"/>
      <c r="D2628" s="12">
        <v>0.026</v>
      </c>
    </row>
    <row r="2629">
      <c r="A2629" s="11">
        <v>1.9E11</v>
      </c>
      <c r="B2629" s="23">
        <v>0.53</v>
      </c>
      <c r="C2629" s="10"/>
      <c r="D2629" s="12">
        <v>0.022</v>
      </c>
    </row>
    <row r="2630">
      <c r="A2630" s="11">
        <v>7.34E11</v>
      </c>
      <c r="B2630" s="27" t="str">
        <f>if(AND(#REF!=#REF!,A2630=A2630+1,ISBLANK(B2631)),B2630,B2631)</f>
        <v>#REF!</v>
      </c>
      <c r="C2630" s="10"/>
      <c r="D2630" s="12">
        <v>0.032</v>
      </c>
    </row>
    <row r="2631">
      <c r="A2631" s="8"/>
      <c r="B2631" s="23">
        <v>0.32</v>
      </c>
      <c r="C2631" s="10"/>
      <c r="D2631" s="12">
        <v>0.034</v>
      </c>
    </row>
    <row r="2632">
      <c r="A2632" s="11">
        <v>3.84E11</v>
      </c>
      <c r="B2632" s="23">
        <v>0.3</v>
      </c>
      <c r="C2632" s="10"/>
      <c r="D2632" s="12">
        <v>0.028</v>
      </c>
    </row>
    <row r="2633">
      <c r="A2633" s="11">
        <v>3.1992801303E10</v>
      </c>
      <c r="B2633" s="23">
        <v>0.404</v>
      </c>
      <c r="C2633" s="10"/>
      <c r="D2633" s="12">
        <v>0.055</v>
      </c>
    </row>
    <row r="2634">
      <c r="A2634" s="8"/>
      <c r="B2634" s="23">
        <v>0.372</v>
      </c>
      <c r="C2634" s="10"/>
      <c r="D2634" s="10">
        <f>if(AND(A2595=A2596,B2595=B2595+1,ISBLANK(D2596)),D2595,D2596)</f>
        <v>0.06</v>
      </c>
    </row>
    <row r="2635">
      <c r="A2635" s="11">
        <v>1.39E12</v>
      </c>
      <c r="B2635" s="23">
        <v>0.189</v>
      </c>
      <c r="C2635" s="10"/>
      <c r="D2635" s="12">
        <v>0.092</v>
      </c>
    </row>
    <row r="2636">
      <c r="A2636" s="11">
        <v>4.035420973E9</v>
      </c>
      <c r="B2636" s="23">
        <v>0.402</v>
      </c>
      <c r="C2636" s="10"/>
      <c r="D2636" s="12">
        <v>0.04</v>
      </c>
    </row>
    <row r="2637">
      <c r="A2637" s="8"/>
      <c r="B2637" s="23">
        <v>0.36</v>
      </c>
      <c r="C2637" s="10"/>
      <c r="D2637" s="10" t="str">
        <f>if(AND(A1792=A1793,B1792=B1792+1,ISBLANK(D1793)),D1792,D1793)</f>
        <v>#REF!</v>
      </c>
    </row>
    <row r="2638">
      <c r="A2638" s="8"/>
      <c r="B2638" s="23">
        <v>0.427</v>
      </c>
      <c r="C2638" s="10"/>
      <c r="D2638" s="10">
        <f>if(AND(A1676=A1677,B1676=B1676+1,ISBLANK(D1677)),D1676,D1677)</f>
        <v>0.041</v>
      </c>
    </row>
    <row r="2639">
      <c r="A2639" s="11">
        <v>1.74984469E8</v>
      </c>
      <c r="B2639" s="23">
        <v>0.31</v>
      </c>
      <c r="C2639" s="10"/>
      <c r="D2639" s="12">
        <v>0.107</v>
      </c>
    </row>
    <row r="2640">
      <c r="A2640" s="11">
        <v>1.73E8</v>
      </c>
      <c r="B2640" s="23">
        <v>0.314</v>
      </c>
      <c r="C2640" s="10"/>
      <c r="D2640" s="12">
        <v>0.156</v>
      </c>
    </row>
    <row r="2641">
      <c r="A2641" s="11">
        <v>3.26160961E8</v>
      </c>
      <c r="B2641" s="23">
        <v>0.38</v>
      </c>
      <c r="C2641" s="10"/>
      <c r="D2641" s="12">
        <v>0.128</v>
      </c>
    </row>
    <row r="2642">
      <c r="A2642" s="8"/>
      <c r="B2642" s="23">
        <v>0.248</v>
      </c>
      <c r="C2642" s="10"/>
      <c r="D2642" s="10">
        <f>if(AND(A926=A927,B926=B926+1,ISBLANK(D927)),D926,D927)</f>
        <v>0.097</v>
      </c>
    </row>
    <row r="2643">
      <c r="A2643" s="11">
        <v>1.71E11</v>
      </c>
      <c r="B2643" s="23">
        <v>0.106</v>
      </c>
      <c r="C2643" s="10"/>
      <c r="D2643" s="12">
        <v>0.103</v>
      </c>
    </row>
    <row r="2644">
      <c r="A2644" s="11">
        <v>1.5653921367E10</v>
      </c>
      <c r="B2644" s="23">
        <v>0.187</v>
      </c>
      <c r="C2644" s="10"/>
      <c r="D2644" s="12">
        <v>0.052</v>
      </c>
    </row>
    <row r="2645">
      <c r="A2645" s="11">
        <v>6.84273267E8</v>
      </c>
      <c r="B2645" s="23">
        <v>0.09</v>
      </c>
      <c r="C2645" s="10"/>
      <c r="D2645" s="12">
        <v>0.068</v>
      </c>
    </row>
    <row r="2646">
      <c r="A2646" s="11">
        <v>9.99972421E8</v>
      </c>
      <c r="B2646" s="23">
        <v>0.3</v>
      </c>
      <c r="C2646" s="10"/>
      <c r="D2646" s="12">
        <v>0.08</v>
      </c>
    </row>
    <row r="2647">
      <c r="A2647" s="11">
        <v>4.71575497E8</v>
      </c>
      <c r="B2647" s="23">
        <v>0.159</v>
      </c>
      <c r="C2647" s="10"/>
      <c r="D2647" s="12">
        <v>0.054</v>
      </c>
    </row>
    <row r="2648">
      <c r="A2648" s="11">
        <v>7.86938335E8</v>
      </c>
      <c r="B2648" s="23">
        <v>0.123</v>
      </c>
      <c r="C2648" s="10"/>
      <c r="D2648" s="12">
        <v>0.036</v>
      </c>
    </row>
    <row r="2649">
      <c r="A2649" s="11">
        <v>1.127037037E9</v>
      </c>
      <c r="B2649" s="27" t="str">
        <f t="shared" ref="B2649:B2650" si="25">if(AND(#REF!=#REF!,A2649=A2649+1,ISBLANK(B2650)),B2649,B2650)</f>
        <v>#REF!</v>
      </c>
      <c r="C2649" s="10"/>
      <c r="D2649" s="12">
        <v>0.055</v>
      </c>
    </row>
    <row r="2650">
      <c r="A2650" s="11">
        <v>5.58E11</v>
      </c>
      <c r="B2650" s="27" t="str">
        <f t="shared" si="25"/>
        <v>#REF!</v>
      </c>
      <c r="C2650" s="10"/>
      <c r="D2650" s="12">
        <v>0.079</v>
      </c>
    </row>
    <row r="2651">
      <c r="A2651" s="11">
        <v>2.584463687E9</v>
      </c>
      <c r="B2651" s="23">
        <v>0.552</v>
      </c>
      <c r="C2651" s="10"/>
      <c r="D2651" s="10">
        <f>if(AND(A2534=A2535,B2534=B2534+1,ISBLANK(D2535)),D2534,D2535)</f>
        <v>0.07</v>
      </c>
    </row>
    <row r="2652">
      <c r="A2652" s="11">
        <v>7.872584E9</v>
      </c>
      <c r="B2652" s="23">
        <v>0.793</v>
      </c>
      <c r="C2652" s="10"/>
      <c r="D2652" s="12">
        <v>0.075</v>
      </c>
    </row>
    <row r="2653">
      <c r="A2653" s="11">
        <v>4.3689E9</v>
      </c>
      <c r="B2653" s="23">
        <v>0.74</v>
      </c>
      <c r="C2653" s="10"/>
      <c r="D2653" s="12">
        <v>0.072</v>
      </c>
    </row>
    <row r="2654">
      <c r="A2654" s="11">
        <v>1.489E9</v>
      </c>
      <c r="B2654" s="23">
        <v>0.256</v>
      </c>
      <c r="C2654" s="10"/>
      <c r="D2654" s="12">
        <v>0.058</v>
      </c>
    </row>
    <row r="2655">
      <c r="A2655" s="11">
        <v>5.550771E9</v>
      </c>
      <c r="B2655" s="23">
        <v>0.69</v>
      </c>
      <c r="C2655" s="10"/>
      <c r="D2655" s="10">
        <f>if(AND(A2382=A2383,B2382=B2382+1,ISBLANK(D2383)),D2382,D2383)</f>
        <v>0.079</v>
      </c>
    </row>
    <row r="2656">
      <c r="A2656" s="11">
        <v>2.3948541156E10</v>
      </c>
      <c r="B2656" s="23">
        <v>0.83</v>
      </c>
      <c r="C2656" s="10"/>
      <c r="D2656" s="12">
        <v>0.05</v>
      </c>
    </row>
    <row r="2657">
      <c r="A2657" s="11">
        <v>2.48E12</v>
      </c>
      <c r="B2657" s="23">
        <v>0.913</v>
      </c>
      <c r="C2657" s="10"/>
      <c r="D2657" s="12">
        <v>0.089</v>
      </c>
    </row>
    <row r="2658">
      <c r="A2658" s="11">
        <v>1.78E12</v>
      </c>
      <c r="B2658" s="23">
        <v>0.741</v>
      </c>
      <c r="C2658" s="10"/>
      <c r="D2658" s="12">
        <v>0.109</v>
      </c>
    </row>
    <row r="2659">
      <c r="A2659" s="8"/>
      <c r="B2659" s="27" t="str">
        <f>if(AND(#REF!=#REF!,A2659=A2659+1,ISBLANK(B2660)),B2659,B2660)</f>
        <v>#REF!</v>
      </c>
      <c r="C2659" s="10"/>
      <c r="D2659" s="10">
        <f>if(AND(A2217=A2218,B2217=B2217+1,ISBLANK(D2218)),D2217,D2218)</f>
        <v>0.032</v>
      </c>
    </row>
    <row r="2660">
      <c r="A2660" s="11">
        <v>2.51E11</v>
      </c>
      <c r="B2660" s="23">
        <v>0.733</v>
      </c>
      <c r="C2660" s="10"/>
      <c r="D2660" s="12">
        <v>0.071</v>
      </c>
    </row>
    <row r="2661">
      <c r="A2661" s="11">
        <v>3.35E11</v>
      </c>
      <c r="B2661" s="23">
        <v>0.793</v>
      </c>
      <c r="C2661" s="10"/>
      <c r="D2661" s="12">
        <v>0.065</v>
      </c>
    </row>
    <row r="2662">
      <c r="A2662" s="11">
        <v>4.1237296807E10</v>
      </c>
      <c r="B2662" s="23">
        <v>0.649</v>
      </c>
      <c r="C2662" s="10"/>
      <c r="D2662" s="12">
        <v>0.102</v>
      </c>
    </row>
    <row r="2663">
      <c r="A2663" s="8"/>
      <c r="B2663" s="23">
        <v>0.614</v>
      </c>
      <c r="C2663" s="10"/>
      <c r="D2663" s="12">
        <v>0.086</v>
      </c>
    </row>
    <row r="2664">
      <c r="A2664" s="8"/>
      <c r="B2664" s="23">
        <v>0.595</v>
      </c>
      <c r="C2664" s="10"/>
      <c r="D2664" s="10">
        <f>if(AND(A2053=A2054,B2053=B2053+1,ISBLANK(D2054)),D2053,D2054)</f>
        <v>0.052</v>
      </c>
    </row>
    <row r="2665">
      <c r="A2665" s="11">
        <v>4.95555556E8</v>
      </c>
      <c r="B2665" s="23">
        <v>0.486</v>
      </c>
      <c r="C2665" s="10"/>
      <c r="D2665" s="12">
        <v>0.059</v>
      </c>
    </row>
    <row r="2666">
      <c r="A2666" s="11">
        <v>5.8920504571E10</v>
      </c>
      <c r="B2666" s="23">
        <v>0.338</v>
      </c>
      <c r="C2666" s="10"/>
      <c r="D2666" s="12">
        <v>0.054</v>
      </c>
    </row>
    <row r="2667">
      <c r="A2667" s="11">
        <v>8.4039856E10</v>
      </c>
      <c r="B2667" s="23">
        <v>0.717</v>
      </c>
      <c r="C2667" s="10"/>
      <c r="D2667" s="12">
        <v>0.064</v>
      </c>
    </row>
    <row r="2668">
      <c r="A2668" s="11">
        <v>2.38136E10</v>
      </c>
      <c r="B2668" s="23">
        <v>0.545</v>
      </c>
      <c r="C2668" s="10"/>
      <c r="D2668" s="12">
        <v>0.067</v>
      </c>
    </row>
    <row r="2669">
      <c r="A2669" s="8"/>
      <c r="B2669" s="23">
        <v>0.475</v>
      </c>
      <c r="C2669" s="10"/>
      <c r="D2669" s="10">
        <f>if(AND(A1733=A1734,B1733=B1733+1,ISBLANK(D1734)),D1733,D1734)</f>
        <v>0.033</v>
      </c>
    </row>
    <row r="2670">
      <c r="A2670" s="11">
        <v>8.01481467E8</v>
      </c>
      <c r="B2670" s="23">
        <v>0.348</v>
      </c>
      <c r="C2670" s="10"/>
      <c r="D2670" s="12">
        <v>0.064</v>
      </c>
    </row>
    <row r="2671">
      <c r="A2671" s="11">
        <v>5.0388454861E10</v>
      </c>
      <c r="B2671" s="27" t="str">
        <f>if(AND(#REF!=#REF!,A2671=A2671+1,ISBLANK(B2672)),B2671,B2672)</f>
        <v>#REF!</v>
      </c>
      <c r="C2671" s="10"/>
      <c r="D2671" s="12">
        <v>0.067</v>
      </c>
    </row>
    <row r="2672">
      <c r="A2672" s="11">
        <v>2.851154076E9</v>
      </c>
      <c r="B2672" s="23">
        <v>0.475</v>
      </c>
      <c r="C2672" s="10"/>
      <c r="D2672" s="12">
        <v>0.066</v>
      </c>
    </row>
    <row r="2673">
      <c r="A2673" s="11">
        <v>7.890216508E9</v>
      </c>
      <c r="B2673" s="23">
        <v>0.558</v>
      </c>
      <c r="C2673" s="10"/>
      <c r="D2673" s="12">
        <v>0.064</v>
      </c>
    </row>
    <row r="2674">
      <c r="A2674" s="11">
        <v>1.8564264545E10</v>
      </c>
      <c r="B2674" s="23">
        <v>0.59</v>
      </c>
      <c r="C2674" s="10"/>
      <c r="D2674" s="12">
        <v>0.086</v>
      </c>
    </row>
    <row r="2675">
      <c r="A2675" s="11">
        <v>1.4794802081E10</v>
      </c>
      <c r="B2675" s="23">
        <v>0.347</v>
      </c>
      <c r="C2675" s="10"/>
      <c r="D2675" s="12">
        <v>0.059</v>
      </c>
    </row>
    <row r="2676">
      <c r="A2676" s="11">
        <v>1.19E12</v>
      </c>
      <c r="B2676" s="23">
        <v>0.32</v>
      </c>
      <c r="C2676" s="10"/>
      <c r="D2676" s="12">
        <v>0.061</v>
      </c>
    </row>
    <row r="2677">
      <c r="A2677" s="11">
        <v>1.0644973606E10</v>
      </c>
      <c r="B2677" s="23">
        <v>0.49</v>
      </c>
      <c r="C2677" s="10"/>
      <c r="D2677" s="12">
        <v>0.082</v>
      </c>
    </row>
    <row r="2678">
      <c r="A2678" s="11">
        <v>3.79562E10</v>
      </c>
      <c r="B2678" s="23">
        <v>0.398</v>
      </c>
      <c r="C2678" s="10"/>
      <c r="D2678" s="12">
        <v>0.076</v>
      </c>
    </row>
    <row r="2679">
      <c r="A2679" s="11">
        <v>2.4611040343E10</v>
      </c>
      <c r="B2679" s="23">
        <v>0.203</v>
      </c>
      <c r="C2679" s="10"/>
      <c r="D2679" s="12">
        <v>0.103</v>
      </c>
    </row>
    <row r="2680">
      <c r="A2680" s="11">
        <v>1.93E11</v>
      </c>
      <c r="B2680" s="23">
        <v>0.382</v>
      </c>
      <c r="C2680" s="10"/>
      <c r="D2680" s="12">
        <v>0.051</v>
      </c>
    </row>
    <row r="2681">
      <c r="A2681" s="11">
        <v>1.01E11</v>
      </c>
      <c r="B2681" s="23">
        <v>0.491</v>
      </c>
      <c r="C2681" s="10"/>
      <c r="D2681" s="10">
        <f>if(AND(A744=A745,B744=B744+1,ISBLANK(D745)),D744,D745)</f>
        <v>0.097</v>
      </c>
    </row>
    <row r="2682">
      <c r="A2682" s="8"/>
      <c r="B2682" s="23">
        <v>0.403</v>
      </c>
      <c r="C2682" s="10"/>
      <c r="D2682" s="10" t="str">
        <f>if(AND(A563=A564,B563=B563+1,ISBLANK(D564)),D563,D564)</f>
        <v>#REF!</v>
      </c>
    </row>
    <row r="2683">
      <c r="A2683" s="11">
        <v>7.31851852E8</v>
      </c>
      <c r="B2683" s="23">
        <v>0.33</v>
      </c>
      <c r="C2683" s="10"/>
      <c r="D2683" s="12">
        <v>0.059</v>
      </c>
    </row>
    <row r="2684">
      <c r="A2684" s="11">
        <v>1.318148148E9</v>
      </c>
      <c r="B2684" s="23">
        <v>0.412</v>
      </c>
      <c r="C2684" s="10"/>
      <c r="D2684" s="12">
        <v>0.085</v>
      </c>
    </row>
    <row r="2685">
      <c r="A2685" s="8"/>
      <c r="B2685" s="23">
        <v>0.351</v>
      </c>
      <c r="C2685" s="10"/>
      <c r="D2685" s="10">
        <f>if(AND(A410=A411,B410=B410+1,ISBLANK(D411)),D410,D411)</f>
        <v>0.044</v>
      </c>
    </row>
    <row r="2686">
      <c r="A2686" s="11">
        <v>6.94444444E8</v>
      </c>
      <c r="B2686" s="23">
        <v>0.135</v>
      </c>
      <c r="C2686" s="10"/>
      <c r="D2686" s="12">
        <v>0.052</v>
      </c>
    </row>
    <row r="2687">
      <c r="A2687" s="11">
        <v>5.012121212E9</v>
      </c>
      <c r="B2687" s="23">
        <v>0.293</v>
      </c>
      <c r="C2687" s="10"/>
      <c r="D2687" s="12">
        <v>0.059</v>
      </c>
    </row>
    <row r="2688">
      <c r="A2688" s="11">
        <v>2.343634252E10</v>
      </c>
      <c r="B2688" s="23">
        <v>0.25</v>
      </c>
      <c r="C2688" s="10"/>
      <c r="D2688" s="12">
        <v>0.054</v>
      </c>
    </row>
    <row r="2689">
      <c r="A2689" s="8"/>
      <c r="B2689" s="23">
        <v>0.098</v>
      </c>
      <c r="C2689" s="10"/>
      <c r="D2689" s="10">
        <f>if(AND(A180=A181,B180=B180+1,ISBLANK(D181)),D180,D181)</f>
        <v>0.05</v>
      </c>
    </row>
    <row r="2690">
      <c r="A2690" s="11">
        <v>1.62E13</v>
      </c>
      <c r="B2690" s="23">
        <v>0.355</v>
      </c>
      <c r="C2690" s="10"/>
      <c r="D2690" s="12">
        <v>0.179</v>
      </c>
    </row>
    <row r="2691">
      <c r="A2691" s="11">
        <v>5.0004354667E10</v>
      </c>
      <c r="B2691" s="23">
        <v>0.181</v>
      </c>
      <c r="C2691" s="10"/>
      <c r="D2691" s="12">
        <v>0.089</v>
      </c>
    </row>
    <row r="2692">
      <c r="A2692" s="11">
        <v>3.81E11</v>
      </c>
      <c r="B2692" s="23">
        <v>0.16</v>
      </c>
      <c r="C2692" s="10"/>
      <c r="D2692" s="12">
        <v>0.046</v>
      </c>
    </row>
    <row r="2693">
      <c r="A2693" s="11"/>
      <c r="C2693" s="10"/>
      <c r="D2693" s="1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24.75"/>
  </cols>
  <sheetData>
    <row r="1">
      <c r="A1" s="5" t="s">
        <v>58</v>
      </c>
      <c r="B1" s="5" t="s">
        <v>5</v>
      </c>
      <c r="C1" s="5" t="s">
        <v>4</v>
      </c>
      <c r="D1" s="6" t="s">
        <v>59</v>
      </c>
      <c r="E1" s="5" t="s">
        <v>17</v>
      </c>
      <c r="F1" s="5" t="s">
        <v>19</v>
      </c>
    </row>
    <row r="2">
      <c r="A2" s="32" t="str">
        <f t="shared" ref="A2:A2692" si="1">CONCATENATE(B2,D2)</f>
        <v>Afghanistan-Asia2000</v>
      </c>
      <c r="B2" s="32" t="s">
        <v>60</v>
      </c>
      <c r="C2" s="5" t="s">
        <v>61</v>
      </c>
      <c r="D2" s="9" t="s">
        <v>62</v>
      </c>
      <c r="E2" s="10">
        <f t="shared" ref="E2:E11" si="2">if(AND(C2=C3,D2=D2+1,ISBLANK(E3)),E2,E3)</f>
        <v>133681</v>
      </c>
      <c r="F2" s="10">
        <f t="shared" ref="F2:F415" si="3">if(AND(C2=C3,D2=D2+1,ISBLANK(F3)),F2,F3)</f>
        <v>8236</v>
      </c>
    </row>
    <row r="3">
      <c r="A3" s="32" t="str">
        <f t="shared" si="1"/>
        <v>Albania-Europe2000</v>
      </c>
      <c r="B3" s="32" t="s">
        <v>75</v>
      </c>
      <c r="C3" s="5" t="s">
        <v>76</v>
      </c>
      <c r="D3" s="9" t="s">
        <v>62</v>
      </c>
      <c r="E3" s="10">
        <f t="shared" si="2"/>
        <v>133681</v>
      </c>
      <c r="F3" s="10">
        <f t="shared" si="3"/>
        <v>8236</v>
      </c>
    </row>
    <row r="4">
      <c r="A4" s="32" t="str">
        <f t="shared" si="1"/>
        <v>Algeria-Africa2000</v>
      </c>
      <c r="B4" s="32" t="s">
        <v>77</v>
      </c>
      <c r="C4" s="5" t="s">
        <v>78</v>
      </c>
      <c r="D4" s="9" t="s">
        <v>62</v>
      </c>
      <c r="E4" s="10">
        <f t="shared" si="2"/>
        <v>133681</v>
      </c>
      <c r="F4" s="10">
        <f t="shared" si="3"/>
        <v>8236</v>
      </c>
    </row>
    <row r="5">
      <c r="A5" s="32" t="str">
        <f t="shared" si="1"/>
        <v>American Samoa-Oceania2000</v>
      </c>
      <c r="B5" s="32" t="s">
        <v>79</v>
      </c>
      <c r="C5" s="5" t="s">
        <v>80</v>
      </c>
      <c r="D5" s="9" t="s">
        <v>62</v>
      </c>
      <c r="E5" s="10">
        <f t="shared" si="2"/>
        <v>133681</v>
      </c>
      <c r="F5" s="10">
        <f t="shared" si="3"/>
        <v>8236</v>
      </c>
    </row>
    <row r="6">
      <c r="A6" s="32" t="str">
        <f t="shared" si="1"/>
        <v>Andorra-Europe2000</v>
      </c>
      <c r="B6" s="32" t="s">
        <v>81</v>
      </c>
      <c r="C6" s="5" t="s">
        <v>76</v>
      </c>
      <c r="D6" s="9" t="s">
        <v>62</v>
      </c>
      <c r="E6" s="10">
        <f t="shared" si="2"/>
        <v>133681</v>
      </c>
      <c r="F6" s="10">
        <f t="shared" si="3"/>
        <v>8236</v>
      </c>
    </row>
    <row r="7">
      <c r="A7" s="32" t="str">
        <f t="shared" si="1"/>
        <v>Angola-Africa2000</v>
      </c>
      <c r="B7" s="32" t="s">
        <v>82</v>
      </c>
      <c r="C7" s="5" t="s">
        <v>78</v>
      </c>
      <c r="D7" s="9" t="s">
        <v>62</v>
      </c>
      <c r="E7" s="10">
        <f t="shared" si="2"/>
        <v>133681</v>
      </c>
      <c r="F7" s="10">
        <f t="shared" si="3"/>
        <v>8236</v>
      </c>
    </row>
    <row r="8">
      <c r="A8" s="32" t="str">
        <f t="shared" si="1"/>
        <v>Antigua and Barbuda-The Americas2000</v>
      </c>
      <c r="B8" s="32" t="s">
        <v>83</v>
      </c>
      <c r="C8" s="5" t="s">
        <v>84</v>
      </c>
      <c r="D8" s="9" t="s">
        <v>62</v>
      </c>
      <c r="E8" s="10">
        <f t="shared" si="2"/>
        <v>133681</v>
      </c>
      <c r="F8" s="10">
        <f t="shared" si="3"/>
        <v>8236</v>
      </c>
    </row>
    <row r="9">
      <c r="A9" s="32" t="str">
        <f t="shared" si="1"/>
        <v>Argentina-The Americas2000</v>
      </c>
      <c r="B9" s="32" t="s">
        <v>85</v>
      </c>
      <c r="C9" s="5" t="s">
        <v>84</v>
      </c>
      <c r="D9" s="9" t="s">
        <v>62</v>
      </c>
      <c r="E9" s="10">
        <f t="shared" si="2"/>
        <v>133681</v>
      </c>
      <c r="F9" s="10">
        <f t="shared" si="3"/>
        <v>8236</v>
      </c>
    </row>
    <row r="10">
      <c r="A10" s="32" t="str">
        <f t="shared" si="1"/>
        <v>Armenia-Asia2000</v>
      </c>
      <c r="B10" s="32" t="s">
        <v>86</v>
      </c>
      <c r="C10" s="5" t="s">
        <v>61</v>
      </c>
      <c r="D10" s="9" t="s">
        <v>62</v>
      </c>
      <c r="E10" s="10">
        <f t="shared" si="2"/>
        <v>133681</v>
      </c>
      <c r="F10" s="10">
        <f t="shared" si="3"/>
        <v>8236</v>
      </c>
    </row>
    <row r="11">
      <c r="A11" s="32" t="str">
        <f t="shared" si="1"/>
        <v>Aruba-The Americas2000</v>
      </c>
      <c r="B11" s="32" t="s">
        <v>87</v>
      </c>
      <c r="C11" s="5" t="s">
        <v>84</v>
      </c>
      <c r="D11" s="9" t="s">
        <v>62</v>
      </c>
      <c r="E11" s="10">
        <f t="shared" si="2"/>
        <v>133681</v>
      </c>
      <c r="F11" s="10">
        <f t="shared" si="3"/>
        <v>8236</v>
      </c>
    </row>
    <row r="12">
      <c r="A12" s="32" t="str">
        <f t="shared" si="1"/>
        <v>Australia-Oceania2000</v>
      </c>
      <c r="B12" s="32" t="s">
        <v>88</v>
      </c>
      <c r="C12" s="5" t="s">
        <v>80</v>
      </c>
      <c r="D12" s="9" t="s">
        <v>62</v>
      </c>
      <c r="E12" s="12">
        <v>133681.0</v>
      </c>
      <c r="F12" s="10">
        <f t="shared" si="3"/>
        <v>8236</v>
      </c>
    </row>
    <row r="13">
      <c r="A13" s="32" t="str">
        <f t="shared" si="1"/>
        <v>Austria-Europe2000</v>
      </c>
      <c r="B13" s="32" t="s">
        <v>89</v>
      </c>
      <c r="C13" s="5" t="s">
        <v>76</v>
      </c>
      <c r="D13" s="9" t="s">
        <v>62</v>
      </c>
      <c r="E13" s="12">
        <v>32896.0</v>
      </c>
      <c r="F13" s="10">
        <f t="shared" si="3"/>
        <v>8236</v>
      </c>
    </row>
    <row r="14">
      <c r="A14" s="32" t="str">
        <f t="shared" si="1"/>
        <v>Azerbaijan-Asia2000</v>
      </c>
      <c r="B14" s="32" t="s">
        <v>90</v>
      </c>
      <c r="C14" s="5" t="s">
        <v>61</v>
      </c>
      <c r="D14" s="9" t="s">
        <v>62</v>
      </c>
      <c r="E14" s="10">
        <f t="shared" ref="E14:E19" si="4">if(AND(C2=C3,D2=D2+1,ISBLANK(E3)),E2,E3)</f>
        <v>133681</v>
      </c>
      <c r="F14" s="10">
        <f t="shared" si="3"/>
        <v>8236</v>
      </c>
    </row>
    <row r="15">
      <c r="A15" s="32" t="str">
        <f t="shared" si="1"/>
        <v>Bahamas, The-The Americas2000</v>
      </c>
      <c r="B15" s="32" t="s">
        <v>91</v>
      </c>
      <c r="C15" s="5" t="s">
        <v>84</v>
      </c>
      <c r="D15" s="9" t="s">
        <v>62</v>
      </c>
      <c r="E15" s="10">
        <f t="shared" si="4"/>
        <v>133681</v>
      </c>
      <c r="F15" s="10">
        <f t="shared" si="3"/>
        <v>8236</v>
      </c>
    </row>
    <row r="16">
      <c r="A16" s="32" t="str">
        <f t="shared" si="1"/>
        <v>Bahrain-Middle East2000</v>
      </c>
      <c r="B16" s="32" t="s">
        <v>92</v>
      </c>
      <c r="C16" s="5" t="s">
        <v>93</v>
      </c>
      <c r="D16" s="9" t="s">
        <v>62</v>
      </c>
      <c r="E16" s="10">
        <f t="shared" si="4"/>
        <v>133681</v>
      </c>
      <c r="F16" s="10">
        <f t="shared" si="3"/>
        <v>8236</v>
      </c>
    </row>
    <row r="17">
      <c r="A17" s="32" t="str">
        <f t="shared" si="1"/>
        <v>Bangladesh-Asia2000</v>
      </c>
      <c r="B17" s="32" t="s">
        <v>94</v>
      </c>
      <c r="C17" s="5" t="s">
        <v>61</v>
      </c>
      <c r="D17" s="9" t="s">
        <v>62</v>
      </c>
      <c r="E17" s="10">
        <f t="shared" si="4"/>
        <v>133681</v>
      </c>
      <c r="F17" s="10">
        <f t="shared" si="3"/>
        <v>8236</v>
      </c>
    </row>
    <row r="18">
      <c r="A18" s="32" t="str">
        <f t="shared" si="1"/>
        <v>Barbados-The Americas2000</v>
      </c>
      <c r="B18" s="32" t="s">
        <v>95</v>
      </c>
      <c r="C18" s="5" t="s">
        <v>84</v>
      </c>
      <c r="D18" s="9" t="s">
        <v>62</v>
      </c>
      <c r="E18" s="10">
        <f t="shared" si="4"/>
        <v>133681</v>
      </c>
      <c r="F18" s="10">
        <f t="shared" si="3"/>
        <v>8236</v>
      </c>
    </row>
    <row r="19">
      <c r="A19" s="32" t="str">
        <f t="shared" si="1"/>
        <v>Belarus-Europe2000</v>
      </c>
      <c r="B19" s="32" t="s">
        <v>96</v>
      </c>
      <c r="C19" s="5" t="s">
        <v>76</v>
      </c>
      <c r="D19" s="9" t="s">
        <v>62</v>
      </c>
      <c r="E19" s="10">
        <f t="shared" si="4"/>
        <v>133681</v>
      </c>
      <c r="F19" s="10">
        <f t="shared" si="3"/>
        <v>8236</v>
      </c>
    </row>
    <row r="20">
      <c r="A20" s="32" t="str">
        <f t="shared" si="1"/>
        <v>Belgium-Europe2000</v>
      </c>
      <c r="B20" s="32" t="s">
        <v>97</v>
      </c>
      <c r="C20" s="5" t="s">
        <v>76</v>
      </c>
      <c r="D20" s="9" t="s">
        <v>62</v>
      </c>
      <c r="E20" s="12">
        <v>57286.0</v>
      </c>
      <c r="F20" s="10">
        <f t="shared" si="3"/>
        <v>8236</v>
      </c>
    </row>
    <row r="21">
      <c r="A21" s="32" t="str">
        <f t="shared" si="1"/>
        <v>Belize-The Americas2000</v>
      </c>
      <c r="B21" s="32" t="s">
        <v>98</v>
      </c>
      <c r="C21" s="5" t="s">
        <v>84</v>
      </c>
      <c r="D21" s="9" t="s">
        <v>62</v>
      </c>
      <c r="E21" s="10">
        <f t="shared" ref="E21:E34" si="5">if(AND(C2=C3,D2=D2+1,ISBLANK(E3)),E2,E3)</f>
        <v>133681</v>
      </c>
      <c r="F21" s="10">
        <f t="shared" si="3"/>
        <v>8236</v>
      </c>
    </row>
    <row r="22">
      <c r="A22" s="32" t="str">
        <f t="shared" si="1"/>
        <v>Benin-Africa2000</v>
      </c>
      <c r="B22" s="32" t="s">
        <v>99</v>
      </c>
      <c r="C22" s="5" t="s">
        <v>78</v>
      </c>
      <c r="D22" s="9" t="s">
        <v>62</v>
      </c>
      <c r="E22" s="10">
        <f t="shared" si="5"/>
        <v>133681</v>
      </c>
      <c r="F22" s="10">
        <f t="shared" si="3"/>
        <v>8236</v>
      </c>
    </row>
    <row r="23">
      <c r="A23" s="32" t="str">
        <f t="shared" si="1"/>
        <v>Bermuda-The Americas2000</v>
      </c>
      <c r="B23" s="32" t="s">
        <v>100</v>
      </c>
      <c r="C23" s="5" t="s">
        <v>84</v>
      </c>
      <c r="D23" s="9" t="s">
        <v>62</v>
      </c>
      <c r="E23" s="10">
        <f t="shared" si="5"/>
        <v>133681</v>
      </c>
      <c r="F23" s="10">
        <f t="shared" si="3"/>
        <v>8236</v>
      </c>
    </row>
    <row r="24">
      <c r="A24" s="32" t="str">
        <f t="shared" si="1"/>
        <v>Bhutan-Asia2000</v>
      </c>
      <c r="B24" s="32" t="s">
        <v>101</v>
      </c>
      <c r="C24" s="5" t="s">
        <v>61</v>
      </c>
      <c r="D24" s="9" t="s">
        <v>62</v>
      </c>
      <c r="E24" s="10">
        <f t="shared" si="5"/>
        <v>133681</v>
      </c>
      <c r="F24" s="10">
        <f t="shared" si="3"/>
        <v>8236</v>
      </c>
    </row>
    <row r="25">
      <c r="A25" s="32" t="str">
        <f t="shared" si="1"/>
        <v>Bolivia-The Americas2000</v>
      </c>
      <c r="B25" s="32" t="s">
        <v>102</v>
      </c>
      <c r="C25" s="5" t="s">
        <v>84</v>
      </c>
      <c r="D25" s="9" t="s">
        <v>62</v>
      </c>
      <c r="E25" s="10">
        <f t="shared" si="5"/>
        <v>133681</v>
      </c>
      <c r="F25" s="10">
        <f t="shared" si="3"/>
        <v>8236</v>
      </c>
    </row>
    <row r="26">
      <c r="A26" s="32" t="str">
        <f t="shared" si="1"/>
        <v>Bosnia and Herzegovina-Europe2000</v>
      </c>
      <c r="B26" s="32" t="s">
        <v>103</v>
      </c>
      <c r="C26" s="5" t="s">
        <v>76</v>
      </c>
      <c r="D26" s="9" t="s">
        <v>62</v>
      </c>
      <c r="E26" s="10">
        <f t="shared" si="5"/>
        <v>133681</v>
      </c>
      <c r="F26" s="10">
        <f t="shared" si="3"/>
        <v>8236</v>
      </c>
    </row>
    <row r="27">
      <c r="A27" s="32" t="str">
        <f t="shared" si="1"/>
        <v>Botswana-Africa2000</v>
      </c>
      <c r="B27" s="32" t="s">
        <v>104</v>
      </c>
      <c r="C27" s="5" t="s">
        <v>78</v>
      </c>
      <c r="D27" s="9" t="s">
        <v>62</v>
      </c>
      <c r="E27" s="10">
        <f t="shared" si="5"/>
        <v>133681</v>
      </c>
      <c r="F27" s="10">
        <f t="shared" si="3"/>
        <v>8236</v>
      </c>
    </row>
    <row r="28">
      <c r="A28" s="32" t="str">
        <f t="shared" si="1"/>
        <v>Brazil-The Americas2000</v>
      </c>
      <c r="B28" s="32" t="s">
        <v>105</v>
      </c>
      <c r="C28" s="5" t="s">
        <v>84</v>
      </c>
      <c r="D28" s="9" t="s">
        <v>62</v>
      </c>
      <c r="E28" s="10">
        <f t="shared" si="5"/>
        <v>133681</v>
      </c>
      <c r="F28" s="10">
        <f t="shared" si="3"/>
        <v>8236</v>
      </c>
    </row>
    <row r="29">
      <c r="A29" s="32" t="str">
        <f t="shared" si="1"/>
        <v>Brunei-Asia2000</v>
      </c>
      <c r="B29" s="32" t="s">
        <v>106</v>
      </c>
      <c r="C29" s="5" t="s">
        <v>61</v>
      </c>
      <c r="D29" s="9" t="s">
        <v>62</v>
      </c>
      <c r="E29" s="10">
        <f t="shared" si="5"/>
        <v>133681</v>
      </c>
      <c r="F29" s="10">
        <f t="shared" si="3"/>
        <v>8236</v>
      </c>
    </row>
    <row r="30">
      <c r="A30" s="32" t="str">
        <f t="shared" si="1"/>
        <v>Bulgaria-Europe2000</v>
      </c>
      <c r="B30" s="32" t="s">
        <v>107</v>
      </c>
      <c r="C30" s="5" t="s">
        <v>76</v>
      </c>
      <c r="D30" s="9" t="s">
        <v>62</v>
      </c>
      <c r="E30" s="10">
        <f t="shared" si="5"/>
        <v>133681</v>
      </c>
      <c r="F30" s="10">
        <f t="shared" si="3"/>
        <v>8236</v>
      </c>
    </row>
    <row r="31">
      <c r="A31" s="32" t="str">
        <f t="shared" si="1"/>
        <v>Burkina Faso-Africa2000</v>
      </c>
      <c r="B31" s="32" t="s">
        <v>108</v>
      </c>
      <c r="C31" s="5" t="s">
        <v>78</v>
      </c>
      <c r="D31" s="9" t="s">
        <v>62</v>
      </c>
      <c r="E31" s="10">
        <f t="shared" si="5"/>
        <v>32896</v>
      </c>
      <c r="F31" s="10">
        <f t="shared" si="3"/>
        <v>8236</v>
      </c>
    </row>
    <row r="32">
      <c r="A32" s="32" t="str">
        <f t="shared" si="1"/>
        <v>Burundi-Africa2000</v>
      </c>
      <c r="B32" s="32" t="s">
        <v>109</v>
      </c>
      <c r="C32" s="5" t="s">
        <v>78</v>
      </c>
      <c r="D32" s="9" t="s">
        <v>62</v>
      </c>
      <c r="E32" s="10">
        <f t="shared" si="5"/>
        <v>133681</v>
      </c>
      <c r="F32" s="10">
        <f t="shared" si="3"/>
        <v>8236</v>
      </c>
    </row>
    <row r="33">
      <c r="A33" s="32" t="str">
        <f t="shared" si="1"/>
        <v>Cambodia-Asia2000</v>
      </c>
      <c r="B33" s="32" t="s">
        <v>110</v>
      </c>
      <c r="C33" s="5" t="s">
        <v>61</v>
      </c>
      <c r="D33" s="9" t="s">
        <v>62</v>
      </c>
      <c r="E33" s="10">
        <f t="shared" si="5"/>
        <v>133681</v>
      </c>
      <c r="F33" s="10">
        <f t="shared" si="3"/>
        <v>8236</v>
      </c>
    </row>
    <row r="34">
      <c r="A34" s="32" t="str">
        <f t="shared" si="1"/>
        <v>Cameroon-Africa2000</v>
      </c>
      <c r="B34" s="32" t="s">
        <v>111</v>
      </c>
      <c r="C34" s="5" t="s">
        <v>78</v>
      </c>
      <c r="D34" s="9" t="s">
        <v>62</v>
      </c>
      <c r="E34" s="10">
        <f t="shared" si="5"/>
        <v>133681</v>
      </c>
      <c r="F34" s="10">
        <f t="shared" si="3"/>
        <v>8236</v>
      </c>
    </row>
    <row r="35">
      <c r="A35" s="32" t="str">
        <f t="shared" si="1"/>
        <v>Canada-The Americas2000</v>
      </c>
      <c r="B35" s="32" t="s">
        <v>112</v>
      </c>
      <c r="C35" s="5" t="s">
        <v>84</v>
      </c>
      <c r="D35" s="9" t="s">
        <v>62</v>
      </c>
      <c r="E35" s="12">
        <v>252651.0</v>
      </c>
      <c r="F35" s="10">
        <f t="shared" si="3"/>
        <v>8236</v>
      </c>
    </row>
    <row r="36">
      <c r="A36" s="32" t="str">
        <f t="shared" si="1"/>
        <v>Cayman Islands-The Americas2000</v>
      </c>
      <c r="B36" s="32" t="s">
        <v>113</v>
      </c>
      <c r="C36" s="5" t="s">
        <v>84</v>
      </c>
      <c r="D36" s="9" t="s">
        <v>62</v>
      </c>
      <c r="E36" s="10">
        <f t="shared" ref="E36:E38" si="6">if(AND(C2=C3,D2=D2+1,ISBLANK(E3)),E2,E3)</f>
        <v>133681</v>
      </c>
      <c r="F36" s="10">
        <f t="shared" si="3"/>
        <v>8236</v>
      </c>
    </row>
    <row r="37">
      <c r="A37" s="32" t="str">
        <f t="shared" si="1"/>
        <v>Central African Republic-Africa2000</v>
      </c>
      <c r="B37" s="32" t="s">
        <v>114</v>
      </c>
      <c r="C37" s="5" t="s">
        <v>78</v>
      </c>
      <c r="D37" s="9" t="s">
        <v>62</v>
      </c>
      <c r="E37" s="10">
        <f t="shared" si="6"/>
        <v>133681</v>
      </c>
      <c r="F37" s="10">
        <f t="shared" si="3"/>
        <v>8236</v>
      </c>
    </row>
    <row r="38">
      <c r="A38" s="32" t="str">
        <f t="shared" si="1"/>
        <v>Chad-Africa2000</v>
      </c>
      <c r="B38" s="32" t="s">
        <v>115</v>
      </c>
      <c r="C38" s="5" t="s">
        <v>78</v>
      </c>
      <c r="D38" s="9" t="s">
        <v>62</v>
      </c>
      <c r="E38" s="10">
        <f t="shared" si="6"/>
        <v>133681</v>
      </c>
      <c r="F38" s="10">
        <f t="shared" si="3"/>
        <v>8236</v>
      </c>
    </row>
    <row r="39">
      <c r="A39" s="32" t="str">
        <f t="shared" si="1"/>
        <v>Chile-The Americas2000</v>
      </c>
      <c r="B39" s="32" t="s">
        <v>116</v>
      </c>
      <c r="C39" s="5" t="s">
        <v>84</v>
      </c>
      <c r="D39" s="9" t="s">
        <v>62</v>
      </c>
      <c r="E39" s="12">
        <v>32720.0</v>
      </c>
      <c r="F39" s="10">
        <f t="shared" si="3"/>
        <v>8236</v>
      </c>
    </row>
    <row r="40">
      <c r="A40" s="32" t="str">
        <f t="shared" si="1"/>
        <v>China-Asia2000</v>
      </c>
      <c r="B40" s="32" t="s">
        <v>117</v>
      </c>
      <c r="C40" s="5" t="s">
        <v>61</v>
      </c>
      <c r="D40" s="9" t="s">
        <v>62</v>
      </c>
      <c r="E40" s="10">
        <f t="shared" ref="E40:E50" si="7">if(AND(C2=C3,D2=D2+1,ISBLANK(E3)),E2,E3)</f>
        <v>133681</v>
      </c>
      <c r="F40" s="10">
        <f t="shared" si="3"/>
        <v>8236</v>
      </c>
    </row>
    <row r="41">
      <c r="A41" s="32" t="str">
        <f t="shared" si="1"/>
        <v>Colombia-The Americas2000</v>
      </c>
      <c r="B41" s="32" t="s">
        <v>118</v>
      </c>
      <c r="C41" s="5" t="s">
        <v>84</v>
      </c>
      <c r="D41" s="9" t="s">
        <v>62</v>
      </c>
      <c r="E41" s="10">
        <f t="shared" si="7"/>
        <v>133681</v>
      </c>
      <c r="F41" s="10">
        <f t="shared" si="3"/>
        <v>8236</v>
      </c>
    </row>
    <row r="42">
      <c r="A42" s="32" t="str">
        <f t="shared" si="1"/>
        <v>Comoros-Africa2000</v>
      </c>
      <c r="B42" s="32" t="s">
        <v>119</v>
      </c>
      <c r="C42" s="5" t="s">
        <v>78</v>
      </c>
      <c r="D42" s="9" t="s">
        <v>62</v>
      </c>
      <c r="E42" s="10">
        <f t="shared" si="7"/>
        <v>133681</v>
      </c>
      <c r="F42" s="10">
        <f t="shared" si="3"/>
        <v>8236</v>
      </c>
    </row>
    <row r="43">
      <c r="A43" s="32" t="str">
        <f t="shared" si="1"/>
        <v>Congo (Brazzaville)-Africa2000</v>
      </c>
      <c r="B43" s="32" t="s">
        <v>120</v>
      </c>
      <c r="C43" s="5" t="s">
        <v>78</v>
      </c>
      <c r="D43" s="9" t="s">
        <v>62</v>
      </c>
      <c r="E43" s="10">
        <f t="shared" si="7"/>
        <v>133681</v>
      </c>
      <c r="F43" s="10">
        <f t="shared" si="3"/>
        <v>8236</v>
      </c>
    </row>
    <row r="44">
      <c r="A44" s="32" t="str">
        <f t="shared" si="1"/>
        <v>Congo (Kinshasa)-Africa2000</v>
      </c>
      <c r="B44" s="32" t="s">
        <v>121</v>
      </c>
      <c r="C44" s="5" t="s">
        <v>78</v>
      </c>
      <c r="D44" s="9" t="s">
        <v>62</v>
      </c>
      <c r="E44" s="10">
        <f t="shared" si="7"/>
        <v>133681</v>
      </c>
      <c r="F44" s="10">
        <f t="shared" si="3"/>
        <v>8236</v>
      </c>
    </row>
    <row r="45">
      <c r="A45" s="32" t="str">
        <f t="shared" si="1"/>
        <v>Costa Rica-The Americas2000</v>
      </c>
      <c r="B45" s="32" t="s">
        <v>122</v>
      </c>
      <c r="C45" s="5" t="s">
        <v>84</v>
      </c>
      <c r="D45" s="9" t="s">
        <v>62</v>
      </c>
      <c r="E45" s="10">
        <f t="shared" si="7"/>
        <v>133681</v>
      </c>
      <c r="F45" s="10">
        <f t="shared" si="3"/>
        <v>8236</v>
      </c>
    </row>
    <row r="46">
      <c r="A46" s="32" t="str">
        <f t="shared" si="1"/>
        <v>Cote d'Ivoire-Africa2000</v>
      </c>
      <c r="B46" s="32" t="s">
        <v>123</v>
      </c>
      <c r="C46" s="5" t="s">
        <v>78</v>
      </c>
      <c r="D46" s="9" t="s">
        <v>62</v>
      </c>
      <c r="E46" s="10">
        <f t="shared" si="7"/>
        <v>133681</v>
      </c>
      <c r="F46" s="10">
        <f t="shared" si="3"/>
        <v>8236</v>
      </c>
    </row>
    <row r="47">
      <c r="A47" s="32" t="str">
        <f t="shared" si="1"/>
        <v>Croatia-Europe2000</v>
      </c>
      <c r="B47" s="32" t="s">
        <v>124</v>
      </c>
      <c r="C47" s="5" t="s">
        <v>76</v>
      </c>
      <c r="D47" s="9" t="s">
        <v>62</v>
      </c>
      <c r="E47" s="10">
        <f t="shared" si="7"/>
        <v>133681</v>
      </c>
      <c r="F47" s="10">
        <f t="shared" si="3"/>
        <v>8236</v>
      </c>
    </row>
    <row r="48">
      <c r="A48" s="32" t="str">
        <f t="shared" si="1"/>
        <v>Cuba-The Americas2000</v>
      </c>
      <c r="B48" s="32" t="s">
        <v>125</v>
      </c>
      <c r="C48" s="5" t="s">
        <v>84</v>
      </c>
      <c r="D48" s="9" t="s">
        <v>62</v>
      </c>
      <c r="E48" s="10">
        <f t="shared" si="7"/>
        <v>133681</v>
      </c>
      <c r="F48" s="10">
        <f t="shared" si="3"/>
        <v>8236</v>
      </c>
    </row>
    <row r="49">
      <c r="A49" s="32" t="str">
        <f t="shared" si="1"/>
        <v>Curacao-The Americas2000</v>
      </c>
      <c r="B49" s="32" t="s">
        <v>126</v>
      </c>
      <c r="C49" s="5" t="s">
        <v>84</v>
      </c>
      <c r="D49" s="9" t="s">
        <v>62</v>
      </c>
      <c r="E49" s="10">
        <f t="shared" si="7"/>
        <v>133681</v>
      </c>
      <c r="F49" s="10">
        <f t="shared" si="3"/>
        <v>8236</v>
      </c>
    </row>
    <row r="50">
      <c r="A50" s="32" t="str">
        <f t="shared" si="1"/>
        <v>Cyprus-Europe2000</v>
      </c>
      <c r="B50" s="32" t="s">
        <v>127</v>
      </c>
      <c r="C50" s="5" t="s">
        <v>76</v>
      </c>
      <c r="D50" s="9" t="s">
        <v>62</v>
      </c>
      <c r="E50" s="10">
        <f t="shared" si="7"/>
        <v>32896</v>
      </c>
      <c r="F50" s="10">
        <f t="shared" si="3"/>
        <v>8236</v>
      </c>
    </row>
    <row r="51">
      <c r="A51" s="32" t="str">
        <f t="shared" si="1"/>
        <v>Czech Republic-Europe2000</v>
      </c>
      <c r="B51" s="32" t="s">
        <v>128</v>
      </c>
      <c r="C51" s="5" t="s">
        <v>76</v>
      </c>
      <c r="D51" s="9" t="s">
        <v>62</v>
      </c>
      <c r="E51" s="12">
        <v>42823.0</v>
      </c>
      <c r="F51" s="10">
        <f t="shared" si="3"/>
        <v>8236</v>
      </c>
    </row>
    <row r="52">
      <c r="A52" s="32" t="str">
        <f t="shared" si="1"/>
        <v>Denmark-Europe2000</v>
      </c>
      <c r="B52" s="32" t="s">
        <v>129</v>
      </c>
      <c r="C52" s="5" t="s">
        <v>76</v>
      </c>
      <c r="D52" s="9" t="s">
        <v>62</v>
      </c>
      <c r="E52" s="12">
        <v>17041.0</v>
      </c>
      <c r="F52" s="10">
        <f t="shared" si="3"/>
        <v>8236</v>
      </c>
    </row>
    <row r="53">
      <c r="A53" s="32" t="str">
        <f t="shared" si="1"/>
        <v>Djibouti-Africa2000</v>
      </c>
      <c r="B53" s="32" t="s">
        <v>130</v>
      </c>
      <c r="C53" s="5" t="s">
        <v>78</v>
      </c>
      <c r="D53" s="9" t="s">
        <v>62</v>
      </c>
      <c r="E53" s="10">
        <f t="shared" ref="E53:E60" si="8">if(AND(C2=C3,D2=D2+1,ISBLANK(E3)),E2,E3)</f>
        <v>133681</v>
      </c>
      <c r="F53" s="10">
        <f t="shared" si="3"/>
        <v>8236</v>
      </c>
    </row>
    <row r="54">
      <c r="A54" s="32" t="str">
        <f t="shared" si="1"/>
        <v>Dominica-The Americas2000</v>
      </c>
      <c r="B54" s="32" t="s">
        <v>131</v>
      </c>
      <c r="C54" s="5" t="s">
        <v>84</v>
      </c>
      <c r="D54" s="9" t="s">
        <v>62</v>
      </c>
      <c r="E54" s="10">
        <f t="shared" si="8"/>
        <v>133681</v>
      </c>
      <c r="F54" s="10">
        <f t="shared" si="3"/>
        <v>8236</v>
      </c>
    </row>
    <row r="55">
      <c r="A55" s="32" t="str">
        <f t="shared" si="1"/>
        <v>Dominican Republic-The Americas2000</v>
      </c>
      <c r="B55" s="32" t="s">
        <v>132</v>
      </c>
      <c r="C55" s="5" t="s">
        <v>84</v>
      </c>
      <c r="D55" s="9" t="s">
        <v>62</v>
      </c>
      <c r="E55" s="10">
        <f t="shared" si="8"/>
        <v>133681</v>
      </c>
      <c r="F55" s="10">
        <f t="shared" si="3"/>
        <v>8236</v>
      </c>
    </row>
    <row r="56">
      <c r="A56" s="32" t="str">
        <f t="shared" si="1"/>
        <v>Ecuador-The Americas2000</v>
      </c>
      <c r="B56" s="32" t="s">
        <v>133</v>
      </c>
      <c r="C56" s="5" t="s">
        <v>84</v>
      </c>
      <c r="D56" s="9" t="s">
        <v>62</v>
      </c>
      <c r="E56" s="10">
        <f t="shared" si="8"/>
        <v>133681</v>
      </c>
      <c r="F56" s="10">
        <f t="shared" si="3"/>
        <v>8236</v>
      </c>
    </row>
    <row r="57">
      <c r="A57" s="32" t="str">
        <f t="shared" si="1"/>
        <v>Egypt-Africa2000</v>
      </c>
      <c r="B57" s="32" t="s">
        <v>134</v>
      </c>
      <c r="C57" s="5" t="s">
        <v>78</v>
      </c>
      <c r="D57" s="9" t="s">
        <v>62</v>
      </c>
      <c r="E57" s="10">
        <f t="shared" si="8"/>
        <v>133681</v>
      </c>
      <c r="F57" s="10">
        <f t="shared" si="3"/>
        <v>8236</v>
      </c>
    </row>
    <row r="58">
      <c r="A58" s="32" t="str">
        <f t="shared" si="1"/>
        <v>El Salvador-The Americas2000</v>
      </c>
      <c r="B58" s="32" t="s">
        <v>135</v>
      </c>
      <c r="C58" s="5" t="s">
        <v>84</v>
      </c>
      <c r="D58" s="9" t="s">
        <v>62</v>
      </c>
      <c r="E58" s="10">
        <f t="shared" si="8"/>
        <v>133681</v>
      </c>
      <c r="F58" s="10">
        <f t="shared" si="3"/>
        <v>8236</v>
      </c>
    </row>
    <row r="59">
      <c r="A59" s="32" t="str">
        <f t="shared" si="1"/>
        <v>Equatorial Guinea-Africa2000</v>
      </c>
      <c r="B59" s="32" t="s">
        <v>136</v>
      </c>
      <c r="C59" s="5" t="s">
        <v>78</v>
      </c>
      <c r="D59" s="9" t="s">
        <v>62</v>
      </c>
      <c r="E59" s="10">
        <f t="shared" si="8"/>
        <v>133681</v>
      </c>
      <c r="F59" s="10">
        <f t="shared" si="3"/>
        <v>8236</v>
      </c>
    </row>
    <row r="60">
      <c r="A60" s="32" t="str">
        <f t="shared" si="1"/>
        <v>Eritrea-Africa2000</v>
      </c>
      <c r="B60" s="32" t="s">
        <v>137</v>
      </c>
      <c r="C60" s="5" t="s">
        <v>78</v>
      </c>
      <c r="D60" s="9" t="s">
        <v>62</v>
      </c>
      <c r="E60" s="10">
        <f t="shared" si="8"/>
        <v>133681</v>
      </c>
      <c r="F60" s="10">
        <f t="shared" si="3"/>
        <v>8236</v>
      </c>
    </row>
    <row r="61">
      <c r="A61" s="32" t="str">
        <f t="shared" si="1"/>
        <v>Estonia-Europe2000</v>
      </c>
      <c r="B61" s="32" t="s">
        <v>138</v>
      </c>
      <c r="C61" s="5" t="s">
        <v>76</v>
      </c>
      <c r="D61" s="9" t="s">
        <v>62</v>
      </c>
      <c r="E61" s="12">
        <v>5721.0</v>
      </c>
      <c r="F61" s="10">
        <f t="shared" si="3"/>
        <v>8236</v>
      </c>
    </row>
    <row r="62">
      <c r="A62" s="32" t="str">
        <f t="shared" si="1"/>
        <v>Ethiopia-Africa2000</v>
      </c>
      <c r="B62" s="32" t="s">
        <v>139</v>
      </c>
      <c r="C62" s="5" t="s">
        <v>78</v>
      </c>
      <c r="D62" s="9" t="s">
        <v>62</v>
      </c>
      <c r="E62" s="10">
        <f t="shared" ref="E62:E64" si="9">if(AND(C2=C3,D2=D2+1,ISBLANK(E3)),E2,E3)</f>
        <v>133681</v>
      </c>
      <c r="F62" s="10">
        <f t="shared" si="3"/>
        <v>8236</v>
      </c>
    </row>
    <row r="63">
      <c r="A63" s="32" t="str">
        <f t="shared" si="1"/>
        <v>Faeroe Islands-Europe2000</v>
      </c>
      <c r="B63" s="32" t="s">
        <v>140</v>
      </c>
      <c r="C63" s="5" t="s">
        <v>76</v>
      </c>
      <c r="D63" s="9" t="s">
        <v>62</v>
      </c>
      <c r="E63" s="10">
        <f t="shared" si="9"/>
        <v>133681</v>
      </c>
      <c r="F63" s="10">
        <f t="shared" si="3"/>
        <v>8236</v>
      </c>
    </row>
    <row r="64">
      <c r="A64" s="32" t="str">
        <f t="shared" si="1"/>
        <v>Fiji-Oceania2000</v>
      </c>
      <c r="B64" s="32" t="s">
        <v>141</v>
      </c>
      <c r="C64" s="5" t="s">
        <v>80</v>
      </c>
      <c r="D64" s="9" t="s">
        <v>62</v>
      </c>
      <c r="E64" s="10">
        <f t="shared" si="9"/>
        <v>133681</v>
      </c>
      <c r="F64" s="10">
        <f t="shared" si="3"/>
        <v>8236</v>
      </c>
    </row>
    <row r="65">
      <c r="A65" s="32" t="str">
        <f t="shared" si="1"/>
        <v>Finland-Europe2000</v>
      </c>
      <c r="B65" s="32" t="s">
        <v>142</v>
      </c>
      <c r="C65" s="5" t="s">
        <v>76</v>
      </c>
      <c r="D65" s="9" t="s">
        <v>62</v>
      </c>
      <c r="E65" s="12">
        <v>33475.0</v>
      </c>
      <c r="F65" s="10">
        <f t="shared" si="3"/>
        <v>8236</v>
      </c>
    </row>
    <row r="66">
      <c r="A66" s="32" t="str">
        <f t="shared" si="1"/>
        <v>France-Europe2000</v>
      </c>
      <c r="B66" s="32" t="s">
        <v>143</v>
      </c>
      <c r="C66" s="5" t="s">
        <v>76</v>
      </c>
      <c r="D66" s="9" t="s">
        <v>62</v>
      </c>
      <c r="E66" s="12">
        <v>251706.0</v>
      </c>
      <c r="F66" s="10">
        <f t="shared" si="3"/>
        <v>8236</v>
      </c>
    </row>
    <row r="67">
      <c r="A67" s="32" t="str">
        <f t="shared" si="1"/>
        <v>French Polynesia-Oceania2000</v>
      </c>
      <c r="B67" s="32" t="s">
        <v>144</v>
      </c>
      <c r="C67" s="5" t="s">
        <v>80</v>
      </c>
      <c r="D67" s="9" t="s">
        <v>62</v>
      </c>
      <c r="E67" s="10">
        <f t="shared" ref="E67:E70" si="10">if(AND(C2=C3,D2=D2+1,ISBLANK(E3)),E2,E3)</f>
        <v>133681</v>
      </c>
      <c r="F67" s="10">
        <f t="shared" si="3"/>
        <v>8236</v>
      </c>
    </row>
    <row r="68">
      <c r="A68" s="32" t="str">
        <f t="shared" si="1"/>
        <v>Gabon-Africa2000</v>
      </c>
      <c r="B68" s="32" t="s">
        <v>145</v>
      </c>
      <c r="C68" s="5" t="s">
        <v>78</v>
      </c>
      <c r="D68" s="9" t="s">
        <v>62</v>
      </c>
      <c r="E68" s="10">
        <f t="shared" si="10"/>
        <v>133681</v>
      </c>
      <c r="F68" s="10">
        <f t="shared" si="3"/>
        <v>8236</v>
      </c>
    </row>
    <row r="69">
      <c r="A69" s="32" t="str">
        <f t="shared" si="1"/>
        <v>Gambia, The-Africa2000</v>
      </c>
      <c r="B69" s="32" t="s">
        <v>146</v>
      </c>
      <c r="C69" s="5" t="s">
        <v>78</v>
      </c>
      <c r="D69" s="9" t="s">
        <v>62</v>
      </c>
      <c r="E69" s="10">
        <f t="shared" si="10"/>
        <v>133681</v>
      </c>
      <c r="F69" s="10">
        <f t="shared" si="3"/>
        <v>8236</v>
      </c>
    </row>
    <row r="70">
      <c r="A70" s="32" t="str">
        <f t="shared" si="1"/>
        <v>Georgia-Asia2000</v>
      </c>
      <c r="B70" s="32" t="s">
        <v>147</v>
      </c>
      <c r="C70" s="5" t="s">
        <v>61</v>
      </c>
      <c r="D70" s="9" t="s">
        <v>62</v>
      </c>
      <c r="E70" s="10">
        <f t="shared" si="10"/>
        <v>133681</v>
      </c>
      <c r="F70" s="10">
        <f t="shared" si="3"/>
        <v>8236</v>
      </c>
    </row>
    <row r="71">
      <c r="A71" s="32" t="str">
        <f t="shared" si="1"/>
        <v>Germany-Europe2000</v>
      </c>
      <c r="B71" s="32" t="s">
        <v>148</v>
      </c>
      <c r="C71" s="5" t="s">
        <v>76</v>
      </c>
      <c r="D71" s="9" t="s">
        <v>62</v>
      </c>
      <c r="E71" s="12">
        <v>307381.0</v>
      </c>
      <c r="F71" s="10">
        <f t="shared" si="3"/>
        <v>8236</v>
      </c>
    </row>
    <row r="72">
      <c r="A72" s="32" t="str">
        <f t="shared" si="1"/>
        <v>Ghana-Africa2000</v>
      </c>
      <c r="B72" s="32" t="s">
        <v>149</v>
      </c>
      <c r="C72" s="5" t="s">
        <v>78</v>
      </c>
      <c r="D72" s="9" t="s">
        <v>62</v>
      </c>
      <c r="E72" s="10">
        <f>if(AND(C2=C3,D2=D2+1,ISBLANK(E3)),E2,E3)</f>
        <v>133681</v>
      </c>
      <c r="F72" s="10">
        <f t="shared" si="3"/>
        <v>8236</v>
      </c>
    </row>
    <row r="73">
      <c r="A73" s="32" t="str">
        <f t="shared" si="1"/>
        <v>Greece-Europe2000</v>
      </c>
      <c r="B73" s="32" t="s">
        <v>150</v>
      </c>
      <c r="C73" s="5" t="s">
        <v>76</v>
      </c>
      <c r="D73" s="9" t="s">
        <v>62</v>
      </c>
      <c r="E73" s="12">
        <v>25991.0</v>
      </c>
      <c r="F73" s="10">
        <f t="shared" si="3"/>
        <v>8236</v>
      </c>
    </row>
    <row r="74">
      <c r="A74" s="32" t="str">
        <f t="shared" si="1"/>
        <v>Greenland-The Americas2000</v>
      </c>
      <c r="B74" s="32" t="s">
        <v>151</v>
      </c>
      <c r="C74" s="5" t="s">
        <v>84</v>
      </c>
      <c r="D74" s="9" t="s">
        <v>62</v>
      </c>
      <c r="E74" s="10">
        <f t="shared" ref="E74:E83" si="11">if(AND(C2=C3,D2=D2+1,ISBLANK(E3)),E2,E3)</f>
        <v>133681</v>
      </c>
      <c r="F74" s="10">
        <f t="shared" si="3"/>
        <v>8236</v>
      </c>
    </row>
    <row r="75">
      <c r="A75" s="32" t="str">
        <f t="shared" si="1"/>
        <v>Grenada-The Americas2000</v>
      </c>
      <c r="B75" s="32" t="s">
        <v>152</v>
      </c>
      <c r="C75" s="5" t="s">
        <v>84</v>
      </c>
      <c r="D75" s="9" t="s">
        <v>62</v>
      </c>
      <c r="E75" s="10">
        <f t="shared" si="11"/>
        <v>133681</v>
      </c>
      <c r="F75" s="10">
        <f t="shared" si="3"/>
        <v>8236</v>
      </c>
    </row>
    <row r="76">
      <c r="A76" s="32" t="str">
        <f t="shared" si="1"/>
        <v>Guam-Oceania2000</v>
      </c>
      <c r="B76" s="32" t="s">
        <v>153</v>
      </c>
      <c r="C76" s="5" t="s">
        <v>80</v>
      </c>
      <c r="D76" s="9" t="s">
        <v>62</v>
      </c>
      <c r="E76" s="10">
        <f t="shared" si="11"/>
        <v>133681</v>
      </c>
      <c r="F76" s="10">
        <f t="shared" si="3"/>
        <v>8236</v>
      </c>
    </row>
    <row r="77">
      <c r="A77" s="32" t="str">
        <f t="shared" si="1"/>
        <v>Guatemala-The Americas2000</v>
      </c>
      <c r="B77" s="32" t="s">
        <v>154</v>
      </c>
      <c r="C77" s="5" t="s">
        <v>84</v>
      </c>
      <c r="D77" s="9" t="s">
        <v>62</v>
      </c>
      <c r="E77" s="10">
        <f t="shared" si="11"/>
        <v>133681</v>
      </c>
      <c r="F77" s="10">
        <f t="shared" si="3"/>
        <v>8236</v>
      </c>
    </row>
    <row r="78">
      <c r="A78" s="32" t="str">
        <f t="shared" si="1"/>
        <v>Guinea-Africa2000</v>
      </c>
      <c r="B78" s="32" t="s">
        <v>155</v>
      </c>
      <c r="C78" s="5" t="s">
        <v>78</v>
      </c>
      <c r="D78" s="9" t="s">
        <v>62</v>
      </c>
      <c r="E78" s="10">
        <f t="shared" si="11"/>
        <v>133681</v>
      </c>
      <c r="F78" s="10">
        <f t="shared" si="3"/>
        <v>8236</v>
      </c>
    </row>
    <row r="79">
      <c r="A79" s="32" t="str">
        <f t="shared" si="1"/>
        <v>Guinea-Bissau-Africa2000</v>
      </c>
      <c r="B79" s="32" t="s">
        <v>156</v>
      </c>
      <c r="C79" s="5" t="s">
        <v>78</v>
      </c>
      <c r="D79" s="9" t="s">
        <v>62</v>
      </c>
      <c r="E79" s="10">
        <f t="shared" si="11"/>
        <v>133681</v>
      </c>
      <c r="F79" s="10">
        <f t="shared" si="3"/>
        <v>8236</v>
      </c>
    </row>
    <row r="80">
      <c r="A80" s="32" t="str">
        <f t="shared" si="1"/>
        <v>Guyana-The Americas2000</v>
      </c>
      <c r="B80" s="32" t="s">
        <v>157</v>
      </c>
      <c r="C80" s="5" t="s">
        <v>84</v>
      </c>
      <c r="D80" s="9" t="s">
        <v>62</v>
      </c>
      <c r="E80" s="10">
        <f t="shared" si="11"/>
        <v>133681</v>
      </c>
      <c r="F80" s="10">
        <f t="shared" si="3"/>
        <v>8236</v>
      </c>
    </row>
    <row r="81">
      <c r="A81" s="32" t="str">
        <f t="shared" si="1"/>
        <v>Haiti-The Americas2000</v>
      </c>
      <c r="B81" s="32" t="s">
        <v>158</v>
      </c>
      <c r="C81" s="5" t="s">
        <v>84</v>
      </c>
      <c r="D81" s="9" t="s">
        <v>62</v>
      </c>
      <c r="E81" s="10">
        <f t="shared" si="11"/>
        <v>133681</v>
      </c>
      <c r="F81" s="10">
        <f t="shared" si="3"/>
        <v>8236</v>
      </c>
    </row>
    <row r="82">
      <c r="A82" s="32" t="str">
        <f t="shared" si="1"/>
        <v>Honduras-The Americas2000</v>
      </c>
      <c r="B82" s="32" t="s">
        <v>159</v>
      </c>
      <c r="C82" s="5" t="s">
        <v>84</v>
      </c>
      <c r="D82" s="9" t="s">
        <v>62</v>
      </c>
      <c r="E82" s="10">
        <f t="shared" si="11"/>
        <v>133681</v>
      </c>
      <c r="F82" s="10">
        <f t="shared" si="3"/>
        <v>8236</v>
      </c>
    </row>
    <row r="83">
      <c r="A83" s="32" t="str">
        <f t="shared" si="1"/>
        <v>Hong Kong SAR-Asia2000</v>
      </c>
      <c r="B83" s="32" t="s">
        <v>160</v>
      </c>
      <c r="C83" s="5" t="s">
        <v>61</v>
      </c>
      <c r="D83" s="9" t="s">
        <v>62</v>
      </c>
      <c r="E83" s="10">
        <f t="shared" si="11"/>
        <v>133681</v>
      </c>
      <c r="F83" s="10">
        <f t="shared" si="3"/>
        <v>8236</v>
      </c>
    </row>
    <row r="84">
      <c r="A84" s="32" t="str">
        <f t="shared" si="1"/>
        <v>Hungary-Europe2000</v>
      </c>
      <c r="B84" s="32" t="s">
        <v>161</v>
      </c>
      <c r="C84" s="5" t="s">
        <v>76</v>
      </c>
      <c r="D84" s="9" t="s">
        <v>62</v>
      </c>
      <c r="E84" s="12">
        <v>23499.0</v>
      </c>
      <c r="F84" s="10">
        <f t="shared" si="3"/>
        <v>8236</v>
      </c>
    </row>
    <row r="85">
      <c r="A85" s="32" t="str">
        <f t="shared" si="1"/>
        <v>Iceland-Europe2000</v>
      </c>
      <c r="B85" s="32" t="s">
        <v>162</v>
      </c>
      <c r="C85" s="5" t="s">
        <v>76</v>
      </c>
      <c r="D85" s="9" t="s">
        <v>62</v>
      </c>
      <c r="E85" s="12">
        <v>6021.0</v>
      </c>
      <c r="F85" s="10">
        <f t="shared" si="3"/>
        <v>8236</v>
      </c>
    </row>
    <row r="86">
      <c r="A86" s="32" t="str">
        <f t="shared" si="1"/>
        <v>India-Asia2000</v>
      </c>
      <c r="B86" s="32" t="s">
        <v>163</v>
      </c>
      <c r="C86" s="5" t="s">
        <v>61</v>
      </c>
      <c r="D86" s="9" t="s">
        <v>62</v>
      </c>
      <c r="E86" s="10">
        <f t="shared" ref="E86:E89" si="12">if(AND(C2=C3,D2=D2+1,ISBLANK(E3)),E2,E3)</f>
        <v>133681</v>
      </c>
      <c r="F86" s="10">
        <f t="shared" si="3"/>
        <v>8236</v>
      </c>
    </row>
    <row r="87">
      <c r="A87" s="32" t="str">
        <f t="shared" si="1"/>
        <v>Indonesia-Asia2000</v>
      </c>
      <c r="B87" s="32" t="s">
        <v>164</v>
      </c>
      <c r="C87" s="5" t="s">
        <v>61</v>
      </c>
      <c r="D87" s="9" t="s">
        <v>62</v>
      </c>
      <c r="E87" s="10">
        <f t="shared" si="12"/>
        <v>133681</v>
      </c>
      <c r="F87" s="10">
        <f t="shared" si="3"/>
        <v>8236</v>
      </c>
    </row>
    <row r="88">
      <c r="A88" s="32" t="str">
        <f t="shared" si="1"/>
        <v>Iran-Middle East2000</v>
      </c>
      <c r="B88" s="32" t="s">
        <v>165</v>
      </c>
      <c r="C88" s="5" t="s">
        <v>93</v>
      </c>
      <c r="D88" s="9" t="s">
        <v>62</v>
      </c>
      <c r="E88" s="10">
        <f t="shared" si="12"/>
        <v>133681</v>
      </c>
      <c r="F88" s="10">
        <f t="shared" si="3"/>
        <v>8236</v>
      </c>
    </row>
    <row r="89">
      <c r="A89" s="32" t="str">
        <f t="shared" si="1"/>
        <v>Iraq-Middle East2000</v>
      </c>
      <c r="B89" s="32" t="s">
        <v>166</v>
      </c>
      <c r="C89" s="5" t="s">
        <v>93</v>
      </c>
      <c r="D89" s="9" t="s">
        <v>62</v>
      </c>
      <c r="E89" s="10">
        <f t="shared" si="12"/>
        <v>133681</v>
      </c>
      <c r="F89" s="10">
        <f t="shared" si="3"/>
        <v>8236</v>
      </c>
    </row>
    <row r="90">
      <c r="A90" s="32" t="str">
        <f t="shared" si="1"/>
        <v>Ireland-Europe2000</v>
      </c>
      <c r="B90" s="32" t="s">
        <v>167</v>
      </c>
      <c r="C90" s="5" t="s">
        <v>76</v>
      </c>
      <c r="D90" s="9" t="s">
        <v>62</v>
      </c>
      <c r="E90" s="12">
        <v>13350.0</v>
      </c>
      <c r="F90" s="10">
        <f t="shared" si="3"/>
        <v>8236</v>
      </c>
    </row>
    <row r="91">
      <c r="A91" s="32" t="str">
        <f t="shared" si="1"/>
        <v>Isle of Man-Europe2000</v>
      </c>
      <c r="B91" s="32" t="s">
        <v>168</v>
      </c>
      <c r="C91" s="5" t="s">
        <v>76</v>
      </c>
      <c r="D91" s="9" t="s">
        <v>62</v>
      </c>
      <c r="E91" s="10">
        <f>if(AND(C2=C3,D2=D2+1,ISBLANK(E3)),E2,E3)</f>
        <v>133681</v>
      </c>
      <c r="F91" s="10">
        <f t="shared" si="3"/>
        <v>8236</v>
      </c>
    </row>
    <row r="92">
      <c r="A92" s="32" t="str">
        <f t="shared" si="1"/>
        <v>Israel-Middle East2000</v>
      </c>
      <c r="B92" s="32" t="s">
        <v>169</v>
      </c>
      <c r="C92" s="5" t="s">
        <v>93</v>
      </c>
      <c r="D92" s="9" t="s">
        <v>62</v>
      </c>
      <c r="E92" s="12">
        <v>24079.0</v>
      </c>
      <c r="F92" s="10">
        <f t="shared" si="3"/>
        <v>8236</v>
      </c>
    </row>
    <row r="93">
      <c r="A93" s="32" t="str">
        <f t="shared" si="1"/>
        <v>Italy-Europe2000</v>
      </c>
      <c r="B93" s="32" t="s">
        <v>170</v>
      </c>
      <c r="C93" s="5" t="s">
        <v>76</v>
      </c>
      <c r="D93" s="9" t="s">
        <v>62</v>
      </c>
      <c r="E93" s="12">
        <v>158616.0</v>
      </c>
      <c r="F93" s="10">
        <f t="shared" si="3"/>
        <v>8236</v>
      </c>
    </row>
    <row r="94">
      <c r="A94" s="32" t="str">
        <f t="shared" si="1"/>
        <v>Jamaica-The Americas2000</v>
      </c>
      <c r="B94" s="32" t="s">
        <v>171</v>
      </c>
      <c r="C94" s="5" t="s">
        <v>84</v>
      </c>
      <c r="D94" s="9" t="s">
        <v>62</v>
      </c>
      <c r="E94" s="10">
        <f>if(AND(C2=C3,D2=D2+1,ISBLANK(E3)),E2,E3)</f>
        <v>133681</v>
      </c>
      <c r="F94" s="10">
        <f t="shared" si="3"/>
        <v>8236</v>
      </c>
    </row>
    <row r="95">
      <c r="A95" s="32" t="str">
        <f t="shared" si="1"/>
        <v>Japan-Asia2000</v>
      </c>
      <c r="B95" s="32" t="s">
        <v>172</v>
      </c>
      <c r="C95" s="5" t="s">
        <v>61</v>
      </c>
      <c r="D95" s="9" t="s">
        <v>62</v>
      </c>
      <c r="E95" s="12">
        <v>451501.0</v>
      </c>
      <c r="F95" s="10">
        <f t="shared" si="3"/>
        <v>8236</v>
      </c>
    </row>
    <row r="96">
      <c r="A96" s="32" t="str">
        <f t="shared" si="1"/>
        <v>Jordan-Middle East2000</v>
      </c>
      <c r="B96" s="32" t="s">
        <v>173</v>
      </c>
      <c r="C96" s="5" t="s">
        <v>93</v>
      </c>
      <c r="D96" s="9" t="s">
        <v>62</v>
      </c>
      <c r="E96" s="10">
        <f t="shared" ref="E96:E110" si="13">if(AND(C2=C3,D2=D2+1,ISBLANK(E3)),E2,E3)</f>
        <v>133681</v>
      </c>
      <c r="F96" s="10">
        <f t="shared" si="3"/>
        <v>8236</v>
      </c>
    </row>
    <row r="97">
      <c r="A97" s="32" t="str">
        <f t="shared" si="1"/>
        <v>Kazakhstan-Asia2000</v>
      </c>
      <c r="B97" s="32" t="s">
        <v>174</v>
      </c>
      <c r="C97" s="5" t="s">
        <v>61</v>
      </c>
      <c r="D97" s="9" t="s">
        <v>62</v>
      </c>
      <c r="E97" s="10">
        <f t="shared" si="13"/>
        <v>133681</v>
      </c>
      <c r="F97" s="10">
        <f t="shared" si="3"/>
        <v>8236</v>
      </c>
    </row>
    <row r="98">
      <c r="A98" s="32" t="str">
        <f t="shared" si="1"/>
        <v>Kenya-Africa2000</v>
      </c>
      <c r="B98" s="32" t="s">
        <v>175</v>
      </c>
      <c r="C98" s="5" t="s">
        <v>78</v>
      </c>
      <c r="D98" s="9" t="s">
        <v>62</v>
      </c>
      <c r="E98" s="10">
        <f t="shared" si="13"/>
        <v>133681</v>
      </c>
      <c r="F98" s="10">
        <f t="shared" si="3"/>
        <v>8236</v>
      </c>
    </row>
    <row r="99">
      <c r="A99" s="32" t="str">
        <f t="shared" si="1"/>
        <v>Kiribati-Oceania2000</v>
      </c>
      <c r="B99" s="32" t="s">
        <v>176</v>
      </c>
      <c r="C99" s="5" t="s">
        <v>80</v>
      </c>
      <c r="D99" s="9" t="s">
        <v>62</v>
      </c>
      <c r="E99" s="10">
        <f t="shared" si="13"/>
        <v>133681</v>
      </c>
      <c r="F99" s="10">
        <f t="shared" si="3"/>
        <v>8236</v>
      </c>
    </row>
    <row r="100">
      <c r="A100" s="32" t="str">
        <f t="shared" si="1"/>
        <v>Kosovo-Europe2000</v>
      </c>
      <c r="B100" s="32" t="s">
        <v>177</v>
      </c>
      <c r="C100" s="5" t="s">
        <v>76</v>
      </c>
      <c r="D100" s="9" t="s">
        <v>62</v>
      </c>
      <c r="E100" s="10">
        <f t="shared" si="13"/>
        <v>133681</v>
      </c>
      <c r="F100" s="10">
        <f t="shared" si="3"/>
        <v>8236</v>
      </c>
    </row>
    <row r="101">
      <c r="A101" s="32" t="str">
        <f t="shared" si="1"/>
        <v>Kuwait-Middle East2000</v>
      </c>
      <c r="B101" s="32" t="s">
        <v>178</v>
      </c>
      <c r="C101" s="5" t="s">
        <v>93</v>
      </c>
      <c r="D101" s="9" t="s">
        <v>62</v>
      </c>
      <c r="E101" s="10">
        <f t="shared" si="13"/>
        <v>133681</v>
      </c>
      <c r="F101" s="10">
        <f t="shared" si="3"/>
        <v>8236</v>
      </c>
    </row>
    <row r="102">
      <c r="A102" s="32" t="str">
        <f t="shared" si="1"/>
        <v>Kyrgyzstan-Asia2000</v>
      </c>
      <c r="B102" s="32" t="s">
        <v>179</v>
      </c>
      <c r="C102" s="5" t="s">
        <v>61</v>
      </c>
      <c r="D102" s="9" t="s">
        <v>62</v>
      </c>
      <c r="E102" s="10">
        <f t="shared" si="13"/>
        <v>133681</v>
      </c>
      <c r="F102" s="10">
        <f t="shared" si="3"/>
        <v>8236</v>
      </c>
    </row>
    <row r="103">
      <c r="A103" s="32" t="str">
        <f t="shared" si="1"/>
        <v>Laos-Asia2000</v>
      </c>
      <c r="B103" s="32" t="s">
        <v>180</v>
      </c>
      <c r="C103" s="5" t="s">
        <v>61</v>
      </c>
      <c r="D103" s="9" t="s">
        <v>62</v>
      </c>
      <c r="E103" s="10">
        <f t="shared" si="13"/>
        <v>133681</v>
      </c>
      <c r="F103" s="10">
        <f t="shared" si="3"/>
        <v>8236</v>
      </c>
    </row>
    <row r="104">
      <c r="A104" s="32" t="str">
        <f t="shared" si="1"/>
        <v>Latvia-Europe2000</v>
      </c>
      <c r="B104" s="32" t="s">
        <v>181</v>
      </c>
      <c r="C104" s="5" t="s">
        <v>76</v>
      </c>
      <c r="D104" s="9" t="s">
        <v>62</v>
      </c>
      <c r="E104" s="10">
        <f t="shared" si="13"/>
        <v>133681</v>
      </c>
      <c r="F104" s="10">
        <f t="shared" si="3"/>
        <v>8236</v>
      </c>
    </row>
    <row r="105">
      <c r="A105" s="32" t="str">
        <f t="shared" si="1"/>
        <v>Lebanon-Middle East2000</v>
      </c>
      <c r="B105" s="32" t="s">
        <v>182</v>
      </c>
      <c r="C105" s="5" t="s">
        <v>93</v>
      </c>
      <c r="D105" s="9" t="s">
        <v>62</v>
      </c>
      <c r="E105" s="10">
        <f t="shared" si="13"/>
        <v>133681</v>
      </c>
      <c r="F105" s="10">
        <f t="shared" si="3"/>
        <v>8236</v>
      </c>
    </row>
    <row r="106">
      <c r="A106" s="32" t="str">
        <f t="shared" si="1"/>
        <v>Lesotho-Africa2000</v>
      </c>
      <c r="B106" s="32" t="s">
        <v>183</v>
      </c>
      <c r="C106" s="5" t="s">
        <v>78</v>
      </c>
      <c r="D106" s="9" t="s">
        <v>62</v>
      </c>
      <c r="E106" s="10">
        <f t="shared" si="13"/>
        <v>32896</v>
      </c>
      <c r="F106" s="10">
        <f t="shared" si="3"/>
        <v>8236</v>
      </c>
    </row>
    <row r="107">
      <c r="A107" s="32" t="str">
        <f t="shared" si="1"/>
        <v>Liberia-Africa2000</v>
      </c>
      <c r="B107" s="32" t="s">
        <v>184</v>
      </c>
      <c r="C107" s="5" t="s">
        <v>78</v>
      </c>
      <c r="D107" s="9" t="s">
        <v>62</v>
      </c>
      <c r="E107" s="10">
        <f t="shared" si="13"/>
        <v>133681</v>
      </c>
      <c r="F107" s="10">
        <f t="shared" si="3"/>
        <v>8236</v>
      </c>
    </row>
    <row r="108">
      <c r="A108" s="32" t="str">
        <f t="shared" si="1"/>
        <v>Libya-Africa2000</v>
      </c>
      <c r="B108" s="32" t="s">
        <v>185</v>
      </c>
      <c r="C108" s="5" t="s">
        <v>78</v>
      </c>
      <c r="D108" s="9" t="s">
        <v>62</v>
      </c>
      <c r="E108" s="10">
        <f t="shared" si="13"/>
        <v>133681</v>
      </c>
      <c r="F108" s="10">
        <f t="shared" si="3"/>
        <v>8236</v>
      </c>
    </row>
    <row r="109">
      <c r="A109" s="32" t="str">
        <f t="shared" si="1"/>
        <v>Liechtenstein-Europe2000</v>
      </c>
      <c r="B109" s="32" t="s">
        <v>186</v>
      </c>
      <c r="C109" s="5" t="s">
        <v>76</v>
      </c>
      <c r="D109" s="9" t="s">
        <v>62</v>
      </c>
      <c r="E109" s="10">
        <f t="shared" si="13"/>
        <v>133681</v>
      </c>
      <c r="F109" s="10">
        <f t="shared" si="3"/>
        <v>8236</v>
      </c>
    </row>
    <row r="110">
      <c r="A110" s="32" t="str">
        <f t="shared" si="1"/>
        <v>Lithuania-Europe2000</v>
      </c>
      <c r="B110" s="32" t="s">
        <v>187</v>
      </c>
      <c r="C110" s="5" t="s">
        <v>76</v>
      </c>
      <c r="D110" s="9" t="s">
        <v>62</v>
      </c>
      <c r="E110" s="10">
        <f t="shared" si="13"/>
        <v>133681</v>
      </c>
      <c r="F110" s="10">
        <f t="shared" si="3"/>
        <v>8236</v>
      </c>
    </row>
    <row r="111">
      <c r="A111" s="32" t="str">
        <f t="shared" si="1"/>
        <v>Luxembourg-Europe2000</v>
      </c>
      <c r="B111" s="32" t="s">
        <v>188</v>
      </c>
      <c r="C111" s="5" t="s">
        <v>76</v>
      </c>
      <c r="D111" s="9" t="s">
        <v>62</v>
      </c>
      <c r="E111" s="12">
        <v>4080.0</v>
      </c>
      <c r="F111" s="10">
        <f t="shared" si="3"/>
        <v>8236</v>
      </c>
    </row>
    <row r="112">
      <c r="A112" s="32" t="str">
        <f t="shared" si="1"/>
        <v>Macao SAR-Asia2000</v>
      </c>
      <c r="B112" s="32" t="s">
        <v>189</v>
      </c>
      <c r="C112" s="5" t="s">
        <v>61</v>
      </c>
      <c r="D112" s="9" t="s">
        <v>62</v>
      </c>
      <c r="E112" s="10">
        <f t="shared" ref="E112:E121" si="14">if(AND(C2=C3,D2=D2+1,ISBLANK(E3)),E2,E3)</f>
        <v>133681</v>
      </c>
      <c r="F112" s="10">
        <f t="shared" si="3"/>
        <v>8236</v>
      </c>
    </row>
    <row r="113">
      <c r="A113" s="32" t="str">
        <f t="shared" si="1"/>
        <v>Madagascar-Africa2000</v>
      </c>
      <c r="B113" s="32" t="s">
        <v>190</v>
      </c>
      <c r="C113" s="5" t="s">
        <v>78</v>
      </c>
      <c r="D113" s="9" t="s">
        <v>62</v>
      </c>
      <c r="E113" s="10">
        <f t="shared" si="14"/>
        <v>133681</v>
      </c>
      <c r="F113" s="10">
        <f t="shared" si="3"/>
        <v>8236</v>
      </c>
    </row>
    <row r="114">
      <c r="A114" s="32" t="str">
        <f t="shared" si="1"/>
        <v>Malawi-Africa2000</v>
      </c>
      <c r="B114" s="32" t="s">
        <v>191</v>
      </c>
      <c r="C114" s="5" t="s">
        <v>78</v>
      </c>
      <c r="D114" s="9" t="s">
        <v>62</v>
      </c>
      <c r="E114" s="10">
        <f t="shared" si="14"/>
        <v>133681</v>
      </c>
      <c r="F114" s="10">
        <f t="shared" si="3"/>
        <v>8236</v>
      </c>
    </row>
    <row r="115">
      <c r="A115" s="32" t="str">
        <f t="shared" si="1"/>
        <v>Malaysia-Asia2000</v>
      </c>
      <c r="B115" s="32" t="s">
        <v>192</v>
      </c>
      <c r="C115" s="5" t="s">
        <v>61</v>
      </c>
      <c r="D115" s="9" t="s">
        <v>62</v>
      </c>
      <c r="E115" s="10">
        <f t="shared" si="14"/>
        <v>133681</v>
      </c>
      <c r="F115" s="10">
        <f t="shared" si="3"/>
        <v>8236</v>
      </c>
    </row>
    <row r="116">
      <c r="A116" s="32" t="str">
        <f t="shared" si="1"/>
        <v>Maldives-Asia2000</v>
      </c>
      <c r="B116" s="32" t="s">
        <v>193</v>
      </c>
      <c r="C116" s="5" t="s">
        <v>61</v>
      </c>
      <c r="D116" s="9" t="s">
        <v>62</v>
      </c>
      <c r="E116" s="10">
        <f t="shared" si="14"/>
        <v>133681</v>
      </c>
      <c r="F116" s="10">
        <f t="shared" si="3"/>
        <v>8236</v>
      </c>
    </row>
    <row r="117">
      <c r="A117" s="32" t="str">
        <f t="shared" si="1"/>
        <v>Mali-Africa2000</v>
      </c>
      <c r="B117" s="32" t="s">
        <v>194</v>
      </c>
      <c r="C117" s="5" t="s">
        <v>78</v>
      </c>
      <c r="D117" s="9" t="s">
        <v>62</v>
      </c>
      <c r="E117" s="10">
        <f t="shared" si="14"/>
        <v>133681</v>
      </c>
      <c r="F117" s="10">
        <f t="shared" si="3"/>
        <v>8236</v>
      </c>
    </row>
    <row r="118">
      <c r="A118" s="32" t="str">
        <f t="shared" si="1"/>
        <v>Malta-Europe2000</v>
      </c>
      <c r="B118" s="32" t="s">
        <v>195</v>
      </c>
      <c r="C118" s="5" t="s">
        <v>76</v>
      </c>
      <c r="D118" s="9" t="s">
        <v>62</v>
      </c>
      <c r="E118" s="10">
        <f t="shared" si="14"/>
        <v>133681</v>
      </c>
      <c r="F118" s="10">
        <f t="shared" si="3"/>
        <v>8236</v>
      </c>
    </row>
    <row r="119">
      <c r="A119" s="32" t="str">
        <f t="shared" si="1"/>
        <v>Marshall Islands-Oceania2000</v>
      </c>
      <c r="B119" s="32" t="s">
        <v>196</v>
      </c>
      <c r="C119" s="5" t="s">
        <v>80</v>
      </c>
      <c r="D119" s="9" t="s">
        <v>62</v>
      </c>
      <c r="E119" s="10">
        <f t="shared" si="14"/>
        <v>133681</v>
      </c>
      <c r="F119" s="10">
        <f t="shared" si="3"/>
        <v>8236</v>
      </c>
    </row>
    <row r="120">
      <c r="A120" s="32" t="str">
        <f t="shared" si="1"/>
        <v>Mauritania-Africa2000</v>
      </c>
      <c r="B120" s="32" t="s">
        <v>197</v>
      </c>
      <c r="C120" s="5" t="s">
        <v>78</v>
      </c>
      <c r="D120" s="9" t="s">
        <v>62</v>
      </c>
      <c r="E120" s="10">
        <f t="shared" si="14"/>
        <v>133681</v>
      </c>
      <c r="F120" s="10">
        <f t="shared" si="3"/>
        <v>8236</v>
      </c>
    </row>
    <row r="121">
      <c r="A121" s="32" t="str">
        <f t="shared" si="1"/>
        <v>Mauritius-Africa2000</v>
      </c>
      <c r="B121" s="32" t="s">
        <v>198</v>
      </c>
      <c r="C121" s="5" t="s">
        <v>78</v>
      </c>
      <c r="D121" s="9" t="s">
        <v>62</v>
      </c>
      <c r="E121" s="10">
        <f t="shared" si="14"/>
        <v>133681</v>
      </c>
      <c r="F121" s="10">
        <f t="shared" si="3"/>
        <v>8236</v>
      </c>
    </row>
    <row r="122">
      <c r="A122" s="32" t="str">
        <f t="shared" si="1"/>
        <v>Mexico-The Americas2000</v>
      </c>
      <c r="B122" s="32" t="s">
        <v>199</v>
      </c>
      <c r="C122" s="5" t="s">
        <v>84</v>
      </c>
      <c r="D122" s="9" t="s">
        <v>62</v>
      </c>
      <c r="E122" s="12">
        <v>191924.0</v>
      </c>
      <c r="F122" s="10">
        <f t="shared" si="3"/>
        <v>8236</v>
      </c>
    </row>
    <row r="123">
      <c r="A123" s="32" t="str">
        <f t="shared" si="1"/>
        <v>Micronesia, Fed. Sts.-Oceania2000</v>
      </c>
      <c r="B123" s="32" t="s">
        <v>200</v>
      </c>
      <c r="C123" s="5" t="s">
        <v>80</v>
      </c>
      <c r="D123" s="9" t="s">
        <v>62</v>
      </c>
      <c r="E123" s="13">
        <f t="shared" ref="E123:E132" si="15">if(AND(C2=C3,D2=D2+1,ISBLANK(E3)),E2,E3)</f>
        <v>133681</v>
      </c>
      <c r="F123" s="10">
        <f t="shared" si="3"/>
        <v>8236</v>
      </c>
    </row>
    <row r="124">
      <c r="A124" s="32" t="str">
        <f t="shared" si="1"/>
        <v>Moldova-Europe2000</v>
      </c>
      <c r="B124" s="32" t="s">
        <v>201</v>
      </c>
      <c r="C124" s="5" t="s">
        <v>76</v>
      </c>
      <c r="D124" s="9" t="s">
        <v>62</v>
      </c>
      <c r="E124" s="13">
        <f t="shared" si="15"/>
        <v>133681</v>
      </c>
      <c r="F124" s="10">
        <f t="shared" si="3"/>
        <v>8236</v>
      </c>
    </row>
    <row r="125">
      <c r="A125" s="32" t="str">
        <f t="shared" si="1"/>
        <v>Monaco-Europe2000</v>
      </c>
      <c r="B125" s="32" t="s">
        <v>202</v>
      </c>
      <c r="C125" s="5" t="s">
        <v>76</v>
      </c>
      <c r="D125" s="9" t="s">
        <v>62</v>
      </c>
      <c r="E125" s="13">
        <f t="shared" si="15"/>
        <v>133681</v>
      </c>
      <c r="F125" s="10">
        <f t="shared" si="3"/>
        <v>8236</v>
      </c>
    </row>
    <row r="126">
      <c r="A126" s="32" t="str">
        <f t="shared" si="1"/>
        <v>Mongolia-Asia2000</v>
      </c>
      <c r="B126" s="32" t="s">
        <v>203</v>
      </c>
      <c r="C126" s="5" t="s">
        <v>61</v>
      </c>
      <c r="D126" s="9" t="s">
        <v>62</v>
      </c>
      <c r="E126" s="13">
        <f t="shared" si="15"/>
        <v>133681</v>
      </c>
      <c r="F126" s="10">
        <f t="shared" si="3"/>
        <v>8236</v>
      </c>
    </row>
    <row r="127">
      <c r="A127" s="32" t="str">
        <f t="shared" si="1"/>
        <v>Montenegro-Europe2000</v>
      </c>
      <c r="B127" s="32" t="s">
        <v>204</v>
      </c>
      <c r="C127" s="5" t="s">
        <v>76</v>
      </c>
      <c r="D127" s="9" t="s">
        <v>62</v>
      </c>
      <c r="E127" s="13">
        <f t="shared" si="15"/>
        <v>133681</v>
      </c>
      <c r="F127" s="10">
        <f t="shared" si="3"/>
        <v>8236</v>
      </c>
    </row>
    <row r="128">
      <c r="A128" s="32" t="str">
        <f t="shared" si="1"/>
        <v>Morocco-Africa2000</v>
      </c>
      <c r="B128" s="32" t="s">
        <v>205</v>
      </c>
      <c r="C128" s="5" t="s">
        <v>78</v>
      </c>
      <c r="D128" s="9" t="s">
        <v>62</v>
      </c>
      <c r="E128" s="13">
        <f t="shared" si="15"/>
        <v>133681</v>
      </c>
      <c r="F128" s="10">
        <f t="shared" si="3"/>
        <v>8236</v>
      </c>
    </row>
    <row r="129">
      <c r="A129" s="32" t="str">
        <f t="shared" si="1"/>
        <v>Mozambique-Africa2000</v>
      </c>
      <c r="B129" s="32" t="s">
        <v>206</v>
      </c>
      <c r="C129" s="5" t="s">
        <v>78</v>
      </c>
      <c r="D129" s="9" t="s">
        <v>62</v>
      </c>
      <c r="E129" s="13">
        <f t="shared" si="15"/>
        <v>133681</v>
      </c>
      <c r="F129" s="10">
        <f t="shared" si="3"/>
        <v>8236</v>
      </c>
    </row>
    <row r="130">
      <c r="A130" s="32" t="str">
        <f t="shared" si="1"/>
        <v>Myanmar-Asia2000</v>
      </c>
      <c r="B130" s="32" t="s">
        <v>207</v>
      </c>
      <c r="C130" s="5" t="s">
        <v>61</v>
      </c>
      <c r="D130" s="9" t="s">
        <v>62</v>
      </c>
      <c r="E130" s="13">
        <f t="shared" si="15"/>
        <v>133681</v>
      </c>
      <c r="F130" s="10">
        <f t="shared" si="3"/>
        <v>8236</v>
      </c>
    </row>
    <row r="131">
      <c r="A131" s="32" t="str">
        <f t="shared" si="1"/>
        <v>Namibia-Africa2000</v>
      </c>
      <c r="B131" s="32" t="s">
        <v>208</v>
      </c>
      <c r="C131" s="5" t="s">
        <v>78</v>
      </c>
      <c r="D131" s="9" t="s">
        <v>62</v>
      </c>
      <c r="E131" s="13">
        <f t="shared" si="15"/>
        <v>133681</v>
      </c>
      <c r="F131" s="10">
        <f t="shared" si="3"/>
        <v>8236</v>
      </c>
    </row>
    <row r="132">
      <c r="A132" s="32" t="str">
        <f t="shared" si="1"/>
        <v>Nepal-Asia2000</v>
      </c>
      <c r="B132" s="32" t="s">
        <v>209</v>
      </c>
      <c r="C132" s="5" t="s">
        <v>61</v>
      </c>
      <c r="D132" s="9" t="s">
        <v>62</v>
      </c>
      <c r="E132" s="13">
        <f t="shared" si="15"/>
        <v>133681</v>
      </c>
      <c r="F132" s="10">
        <f t="shared" si="3"/>
        <v>8236</v>
      </c>
    </row>
    <row r="133">
      <c r="A133" s="32" t="str">
        <f t="shared" si="1"/>
        <v>Netherlands-Europe2000</v>
      </c>
      <c r="B133" s="32" t="s">
        <v>210</v>
      </c>
      <c r="C133" s="5" t="s">
        <v>76</v>
      </c>
      <c r="D133" s="9" t="s">
        <v>62</v>
      </c>
      <c r="E133" s="12">
        <v>78220.0</v>
      </c>
      <c r="F133" s="10">
        <f t="shared" si="3"/>
        <v>8236</v>
      </c>
    </row>
    <row r="134">
      <c r="A134" s="32" t="str">
        <f t="shared" si="1"/>
        <v>New Caledonia-Oceania2000</v>
      </c>
      <c r="B134" s="32" t="s">
        <v>211</v>
      </c>
      <c r="C134" s="5" t="s">
        <v>80</v>
      </c>
      <c r="D134" s="9" t="s">
        <v>62</v>
      </c>
      <c r="E134" s="10">
        <f>if(AND(C2=C3,D2=D2+1,ISBLANK(E3)),E2,E3)</f>
        <v>133681</v>
      </c>
      <c r="F134" s="10">
        <f t="shared" si="3"/>
        <v>8236</v>
      </c>
    </row>
    <row r="135">
      <c r="A135" s="32" t="str">
        <f t="shared" si="1"/>
        <v>New Zealand-Oceania2000</v>
      </c>
      <c r="B135" s="32" t="s">
        <v>212</v>
      </c>
      <c r="C135" s="5" t="s">
        <v>80</v>
      </c>
      <c r="D135" s="9" t="s">
        <v>62</v>
      </c>
      <c r="E135" s="12">
        <v>18566.0</v>
      </c>
      <c r="F135" s="10">
        <f t="shared" si="3"/>
        <v>8236</v>
      </c>
    </row>
    <row r="136">
      <c r="A136" s="32" t="str">
        <f t="shared" si="1"/>
        <v>Nicaragua-The Americas2000</v>
      </c>
      <c r="B136" s="32" t="s">
        <v>213</v>
      </c>
      <c r="C136" s="5" t="s">
        <v>84</v>
      </c>
      <c r="D136" s="9" t="s">
        <v>62</v>
      </c>
      <c r="E136" s="10">
        <f t="shared" ref="E136:E140" si="16">if(AND(C2=C3,D2=D2+1,ISBLANK(E3)),E2,E3)</f>
        <v>133681</v>
      </c>
      <c r="F136" s="10">
        <f t="shared" si="3"/>
        <v>8236</v>
      </c>
    </row>
    <row r="137">
      <c r="A137" s="32" t="str">
        <f t="shared" si="1"/>
        <v>Niger-Africa2000</v>
      </c>
      <c r="B137" s="32" t="s">
        <v>214</v>
      </c>
      <c r="C137" s="5" t="s">
        <v>78</v>
      </c>
      <c r="D137" s="9" t="s">
        <v>62</v>
      </c>
      <c r="E137" s="10">
        <f t="shared" si="16"/>
        <v>133681</v>
      </c>
      <c r="F137" s="10">
        <f t="shared" si="3"/>
        <v>8236</v>
      </c>
    </row>
    <row r="138">
      <c r="A138" s="32" t="str">
        <f t="shared" si="1"/>
        <v>Nigeria-Africa2000</v>
      </c>
      <c r="B138" s="32" t="s">
        <v>215</v>
      </c>
      <c r="C138" s="5" t="s">
        <v>78</v>
      </c>
      <c r="D138" s="9" t="s">
        <v>62</v>
      </c>
      <c r="E138" s="10">
        <f t="shared" si="16"/>
        <v>133681</v>
      </c>
      <c r="F138" s="10">
        <f t="shared" si="3"/>
        <v>8236</v>
      </c>
    </row>
    <row r="139">
      <c r="A139" s="32" t="str">
        <f t="shared" si="1"/>
        <v>North Korea-Asia2000</v>
      </c>
      <c r="B139" s="32" t="s">
        <v>216</v>
      </c>
      <c r="C139" s="5" t="s">
        <v>61</v>
      </c>
      <c r="D139" s="9" t="s">
        <v>62</v>
      </c>
      <c r="E139" s="10">
        <f t="shared" si="16"/>
        <v>133681</v>
      </c>
      <c r="F139" s="10">
        <f t="shared" si="3"/>
        <v>8236</v>
      </c>
    </row>
    <row r="140">
      <c r="A140" s="32" t="str">
        <f t="shared" si="1"/>
        <v>North Macedonia-Europe2000</v>
      </c>
      <c r="B140" s="32" t="s">
        <v>217</v>
      </c>
      <c r="C140" s="5" t="s">
        <v>76</v>
      </c>
      <c r="D140" s="9" t="s">
        <v>62</v>
      </c>
      <c r="E140" s="10">
        <f t="shared" si="16"/>
        <v>133681</v>
      </c>
      <c r="F140" s="10">
        <f t="shared" si="3"/>
        <v>8236</v>
      </c>
    </row>
    <row r="141">
      <c r="A141" s="32" t="str">
        <f t="shared" si="1"/>
        <v>Norway-Europe2000</v>
      </c>
      <c r="B141" s="32" t="s">
        <v>218</v>
      </c>
      <c r="C141" s="5" t="s">
        <v>76</v>
      </c>
      <c r="D141" s="9" t="s">
        <v>62</v>
      </c>
      <c r="E141" s="12">
        <v>29818.0</v>
      </c>
      <c r="F141" s="10">
        <f t="shared" si="3"/>
        <v>8236</v>
      </c>
    </row>
    <row r="142">
      <c r="A142" s="32" t="str">
        <f t="shared" si="1"/>
        <v>Oman-Middle East2000</v>
      </c>
      <c r="B142" s="32" t="s">
        <v>219</v>
      </c>
      <c r="C142" s="5" t="s">
        <v>93</v>
      </c>
      <c r="D142" s="9" t="s">
        <v>62</v>
      </c>
      <c r="E142" s="10">
        <f t="shared" ref="E142:E148" si="17">if(AND(C2=C3,D2=D2+1,ISBLANK(E3)),E2,E3)</f>
        <v>133681</v>
      </c>
      <c r="F142" s="10">
        <f t="shared" si="3"/>
        <v>8236</v>
      </c>
    </row>
    <row r="143">
      <c r="A143" s="32" t="str">
        <f t="shared" si="1"/>
        <v>Pakistan-Asia2000</v>
      </c>
      <c r="B143" s="32" t="s">
        <v>220</v>
      </c>
      <c r="C143" s="5" t="s">
        <v>61</v>
      </c>
      <c r="D143" s="9" t="s">
        <v>62</v>
      </c>
      <c r="E143" s="10">
        <f t="shared" si="17"/>
        <v>133681</v>
      </c>
      <c r="F143" s="10">
        <f t="shared" si="3"/>
        <v>8236</v>
      </c>
    </row>
    <row r="144">
      <c r="A144" s="32" t="str">
        <f t="shared" si="1"/>
        <v>Panama-The Americas2000</v>
      </c>
      <c r="B144" s="32" t="s">
        <v>221</v>
      </c>
      <c r="C144" s="5" t="s">
        <v>84</v>
      </c>
      <c r="D144" s="9" t="s">
        <v>62</v>
      </c>
      <c r="E144" s="10">
        <f t="shared" si="17"/>
        <v>133681</v>
      </c>
      <c r="F144" s="10">
        <f t="shared" si="3"/>
        <v>8236</v>
      </c>
    </row>
    <row r="145">
      <c r="A145" s="32" t="str">
        <f t="shared" si="1"/>
        <v>Papua New Guinea-Oceania2000</v>
      </c>
      <c r="B145" s="32" t="s">
        <v>222</v>
      </c>
      <c r="C145" s="5" t="s">
        <v>80</v>
      </c>
      <c r="D145" s="9" t="s">
        <v>62</v>
      </c>
      <c r="E145" s="10">
        <f t="shared" si="17"/>
        <v>133681</v>
      </c>
      <c r="F145" s="10">
        <f t="shared" si="3"/>
        <v>8236</v>
      </c>
    </row>
    <row r="146">
      <c r="A146" s="32" t="str">
        <f t="shared" si="1"/>
        <v>Paraguay-The Americas2000</v>
      </c>
      <c r="B146" s="32" t="s">
        <v>223</v>
      </c>
      <c r="C146" s="5" t="s">
        <v>84</v>
      </c>
      <c r="D146" s="9" t="s">
        <v>62</v>
      </c>
      <c r="E146" s="10">
        <f t="shared" si="17"/>
        <v>133681</v>
      </c>
      <c r="F146" s="10">
        <f t="shared" si="3"/>
        <v>8236</v>
      </c>
    </row>
    <row r="147">
      <c r="A147" s="32" t="str">
        <f t="shared" si="1"/>
        <v>Peru-The Americas2000</v>
      </c>
      <c r="B147" s="32" t="s">
        <v>224</v>
      </c>
      <c r="C147" s="5" t="s">
        <v>84</v>
      </c>
      <c r="D147" s="9" t="s">
        <v>62</v>
      </c>
      <c r="E147" s="10">
        <f t="shared" si="17"/>
        <v>133681</v>
      </c>
      <c r="F147" s="10">
        <f t="shared" si="3"/>
        <v>8236</v>
      </c>
    </row>
    <row r="148">
      <c r="A148" s="32" t="str">
        <f t="shared" si="1"/>
        <v>Philippines-Asia2000</v>
      </c>
      <c r="B148" s="32" t="s">
        <v>225</v>
      </c>
      <c r="C148" s="5" t="s">
        <v>61</v>
      </c>
      <c r="D148" s="9" t="s">
        <v>62</v>
      </c>
      <c r="E148" s="10">
        <f t="shared" si="17"/>
        <v>133681</v>
      </c>
      <c r="F148" s="10">
        <f t="shared" si="3"/>
        <v>8236</v>
      </c>
    </row>
    <row r="149">
      <c r="A149" s="32" t="str">
        <f t="shared" si="1"/>
        <v>Poland-Europe2000</v>
      </c>
      <c r="B149" s="32" t="s">
        <v>226</v>
      </c>
      <c r="C149" s="5" t="s">
        <v>76</v>
      </c>
      <c r="D149" s="9" t="s">
        <v>62</v>
      </c>
      <c r="E149" s="12">
        <v>96543.0</v>
      </c>
      <c r="F149" s="10">
        <f t="shared" si="3"/>
        <v>8236</v>
      </c>
    </row>
    <row r="150">
      <c r="A150" s="32" t="str">
        <f t="shared" si="1"/>
        <v>Portugal-Europe2000</v>
      </c>
      <c r="B150" s="32" t="s">
        <v>227</v>
      </c>
      <c r="C150" s="5" t="s">
        <v>76</v>
      </c>
      <c r="D150" s="9" t="s">
        <v>62</v>
      </c>
      <c r="E150" s="12">
        <v>21949.0</v>
      </c>
      <c r="F150" s="10">
        <f t="shared" si="3"/>
        <v>8236</v>
      </c>
    </row>
    <row r="151">
      <c r="A151" s="32" t="str">
        <f t="shared" si="1"/>
        <v>Puerto Rico-The Americas2000</v>
      </c>
      <c r="B151" s="32" t="s">
        <v>228</v>
      </c>
      <c r="C151" s="5" t="s">
        <v>84</v>
      </c>
      <c r="D151" s="9" t="s">
        <v>62</v>
      </c>
      <c r="E151" s="10">
        <f t="shared" ref="E151:E165" si="18">if(AND(C2=C3,D2=D2+1,ISBLANK(E3)),E2,E3)</f>
        <v>133681</v>
      </c>
      <c r="F151" s="10">
        <f t="shared" si="3"/>
        <v>8236</v>
      </c>
    </row>
    <row r="152">
      <c r="A152" s="32" t="str">
        <f t="shared" si="1"/>
        <v>Qatar-Middle East2000</v>
      </c>
      <c r="B152" s="32" t="s">
        <v>229</v>
      </c>
      <c r="C152" s="5" t="s">
        <v>93</v>
      </c>
      <c r="D152" s="9" t="s">
        <v>62</v>
      </c>
      <c r="E152" s="10">
        <f t="shared" si="18"/>
        <v>133681</v>
      </c>
      <c r="F152" s="10">
        <f t="shared" si="3"/>
        <v>8236</v>
      </c>
    </row>
    <row r="153">
      <c r="A153" s="32" t="str">
        <f t="shared" si="1"/>
        <v>Romania-Europe2000</v>
      </c>
      <c r="B153" s="32" t="s">
        <v>230</v>
      </c>
      <c r="C153" s="5" t="s">
        <v>76</v>
      </c>
      <c r="D153" s="9" t="s">
        <v>62</v>
      </c>
      <c r="E153" s="10">
        <f t="shared" si="18"/>
        <v>133681</v>
      </c>
      <c r="F153" s="10">
        <f t="shared" si="3"/>
        <v>8236</v>
      </c>
    </row>
    <row r="154">
      <c r="A154" s="32" t="str">
        <f t="shared" si="1"/>
        <v>Russia-Europe2000</v>
      </c>
      <c r="B154" s="32" t="s">
        <v>231</v>
      </c>
      <c r="C154" s="5" t="s">
        <v>76</v>
      </c>
      <c r="D154" s="9" t="s">
        <v>62</v>
      </c>
      <c r="E154" s="10">
        <f t="shared" si="18"/>
        <v>133681</v>
      </c>
      <c r="F154" s="10">
        <f t="shared" si="3"/>
        <v>8236</v>
      </c>
    </row>
    <row r="155">
      <c r="A155" s="32" t="str">
        <f t="shared" si="1"/>
        <v>Rwanda-Africa2000</v>
      </c>
      <c r="B155" s="32" t="s">
        <v>232</v>
      </c>
      <c r="C155" s="5" t="s">
        <v>78</v>
      </c>
      <c r="D155" s="9" t="s">
        <v>62</v>
      </c>
      <c r="E155" s="10">
        <f t="shared" si="18"/>
        <v>133681</v>
      </c>
      <c r="F155" s="10">
        <f t="shared" si="3"/>
        <v>8236</v>
      </c>
    </row>
    <row r="156">
      <c r="A156" s="32" t="str">
        <f t="shared" si="1"/>
        <v>Samoa-Oceania2000</v>
      </c>
      <c r="B156" s="32" t="s">
        <v>233</v>
      </c>
      <c r="C156" s="5" t="s">
        <v>80</v>
      </c>
      <c r="D156" s="9" t="s">
        <v>62</v>
      </c>
      <c r="E156" s="10">
        <f t="shared" si="18"/>
        <v>133681</v>
      </c>
      <c r="F156" s="10">
        <f t="shared" si="3"/>
        <v>8236</v>
      </c>
    </row>
    <row r="157">
      <c r="A157" s="32" t="str">
        <f t="shared" si="1"/>
        <v>San Marino-Europe2000</v>
      </c>
      <c r="B157" s="32" t="s">
        <v>234</v>
      </c>
      <c r="C157" s="5" t="s">
        <v>76</v>
      </c>
      <c r="D157" s="9" t="s">
        <v>62</v>
      </c>
      <c r="E157" s="10">
        <f t="shared" si="18"/>
        <v>133681</v>
      </c>
      <c r="F157" s="10">
        <f t="shared" si="3"/>
        <v>8236</v>
      </c>
    </row>
    <row r="158">
      <c r="A158" s="32" t="str">
        <f t="shared" si="1"/>
        <v>Sao Tome and Principe-Africa2000</v>
      </c>
      <c r="B158" s="32" t="s">
        <v>235</v>
      </c>
      <c r="C158" s="5" t="s">
        <v>78</v>
      </c>
      <c r="D158" s="9" t="s">
        <v>62</v>
      </c>
      <c r="E158" s="10">
        <f t="shared" si="18"/>
        <v>133681</v>
      </c>
      <c r="F158" s="10">
        <f t="shared" si="3"/>
        <v>8236</v>
      </c>
    </row>
    <row r="159">
      <c r="A159" s="32" t="str">
        <f t="shared" si="1"/>
        <v>Saudi Arabia-Middle East2000</v>
      </c>
      <c r="B159" s="32" t="s">
        <v>236</v>
      </c>
      <c r="C159" s="5" t="s">
        <v>93</v>
      </c>
      <c r="D159" s="9" t="s">
        <v>62</v>
      </c>
      <c r="E159" s="10">
        <f t="shared" si="18"/>
        <v>133681</v>
      </c>
      <c r="F159" s="10">
        <f t="shared" si="3"/>
        <v>8236</v>
      </c>
    </row>
    <row r="160">
      <c r="A160" s="32" t="str">
        <f t="shared" si="1"/>
        <v>Senegal-Africa2000</v>
      </c>
      <c r="B160" s="32" t="s">
        <v>237</v>
      </c>
      <c r="C160" s="5" t="s">
        <v>78</v>
      </c>
      <c r="D160" s="9" t="s">
        <v>62</v>
      </c>
      <c r="E160" s="10">
        <f t="shared" si="18"/>
        <v>133681</v>
      </c>
      <c r="F160" s="10">
        <f t="shared" si="3"/>
        <v>8236</v>
      </c>
    </row>
    <row r="161">
      <c r="A161" s="32" t="str">
        <f t="shared" si="1"/>
        <v>Serbia-Europe2000</v>
      </c>
      <c r="B161" s="32" t="s">
        <v>238</v>
      </c>
      <c r="C161" s="5" t="s">
        <v>76</v>
      </c>
      <c r="D161" s="9" t="s">
        <v>62</v>
      </c>
      <c r="E161" s="10">
        <f t="shared" si="18"/>
        <v>32896</v>
      </c>
      <c r="F161" s="10">
        <f t="shared" si="3"/>
        <v>8236</v>
      </c>
    </row>
    <row r="162">
      <c r="A162" s="32" t="str">
        <f t="shared" si="1"/>
        <v>Seychelles-Africa2000</v>
      </c>
      <c r="B162" s="32" t="s">
        <v>239</v>
      </c>
      <c r="C162" s="5" t="s">
        <v>78</v>
      </c>
      <c r="D162" s="9" t="s">
        <v>62</v>
      </c>
      <c r="E162" s="10">
        <f t="shared" si="18"/>
        <v>133681</v>
      </c>
      <c r="F162" s="10">
        <f t="shared" si="3"/>
        <v>8236</v>
      </c>
    </row>
    <row r="163">
      <c r="A163" s="32" t="str">
        <f t="shared" si="1"/>
        <v>Sierra Leone-Africa2000</v>
      </c>
      <c r="B163" s="32" t="s">
        <v>240</v>
      </c>
      <c r="C163" s="5" t="s">
        <v>78</v>
      </c>
      <c r="D163" s="9" t="s">
        <v>62</v>
      </c>
      <c r="E163" s="10">
        <f t="shared" si="18"/>
        <v>133681</v>
      </c>
      <c r="F163" s="10">
        <f t="shared" si="3"/>
        <v>8236</v>
      </c>
    </row>
    <row r="164">
      <c r="A164" s="32" t="str">
        <f t="shared" si="1"/>
        <v>Singapore-Asia2000</v>
      </c>
      <c r="B164" s="32" t="s">
        <v>241</v>
      </c>
      <c r="C164" s="5" t="s">
        <v>61</v>
      </c>
      <c r="D164" s="9" t="s">
        <v>62</v>
      </c>
      <c r="E164" s="10">
        <f t="shared" si="18"/>
        <v>133681</v>
      </c>
      <c r="F164" s="10">
        <f t="shared" si="3"/>
        <v>8236</v>
      </c>
    </row>
    <row r="165">
      <c r="A165" s="32" t="str">
        <f t="shared" si="1"/>
        <v>Sint Maarten (Dutch part)-The Americas2000</v>
      </c>
      <c r="B165" s="32" t="s">
        <v>242</v>
      </c>
      <c r="C165" s="5" t="s">
        <v>84</v>
      </c>
      <c r="D165" s="9" t="s">
        <v>62</v>
      </c>
      <c r="E165" s="10">
        <f t="shared" si="18"/>
        <v>133681</v>
      </c>
      <c r="F165" s="10">
        <f t="shared" si="3"/>
        <v>8236</v>
      </c>
    </row>
    <row r="166">
      <c r="A166" s="32" t="str">
        <f t="shared" si="1"/>
        <v>Slovakia-Europe2000</v>
      </c>
      <c r="B166" s="32" t="s">
        <v>243</v>
      </c>
      <c r="C166" s="5" t="s">
        <v>76</v>
      </c>
      <c r="D166" s="9" t="s">
        <v>62</v>
      </c>
      <c r="E166" s="12">
        <v>16676.0</v>
      </c>
      <c r="F166" s="10">
        <f t="shared" si="3"/>
        <v>8236</v>
      </c>
    </row>
    <row r="167">
      <c r="A167" s="32" t="str">
        <f t="shared" si="1"/>
        <v>Slovenia-Europe2000</v>
      </c>
      <c r="B167" s="32" t="s">
        <v>244</v>
      </c>
      <c r="C167" s="5" t="s">
        <v>76</v>
      </c>
      <c r="D167" s="9" t="s">
        <v>62</v>
      </c>
      <c r="E167" s="12">
        <v>7143.0</v>
      </c>
      <c r="F167" s="10">
        <f t="shared" si="3"/>
        <v>8236</v>
      </c>
    </row>
    <row r="168">
      <c r="A168" s="32" t="str">
        <f t="shared" si="1"/>
        <v>Solomon Islands-Oceania2000</v>
      </c>
      <c r="B168" s="32" t="s">
        <v>245</v>
      </c>
      <c r="C168" s="5" t="s">
        <v>80</v>
      </c>
      <c r="D168" s="9" t="s">
        <v>62</v>
      </c>
      <c r="E168" s="10">
        <f t="shared" ref="E168:E170" si="19">if(AND(C2=C3,D2=D2+1,ISBLANK(E3)),E2,E3)</f>
        <v>133681</v>
      </c>
      <c r="F168" s="10">
        <f t="shared" si="3"/>
        <v>8236</v>
      </c>
    </row>
    <row r="169">
      <c r="A169" s="32" t="str">
        <f t="shared" si="1"/>
        <v>Somalia-Africa2000</v>
      </c>
      <c r="B169" s="32" t="s">
        <v>246</v>
      </c>
      <c r="C169" s="5" t="s">
        <v>78</v>
      </c>
      <c r="D169" s="9" t="s">
        <v>62</v>
      </c>
      <c r="E169" s="10">
        <f t="shared" si="19"/>
        <v>133681</v>
      </c>
      <c r="F169" s="10">
        <f t="shared" si="3"/>
        <v>8236</v>
      </c>
    </row>
    <row r="170">
      <c r="A170" s="32" t="str">
        <f t="shared" si="1"/>
        <v>South Africa-Africa2000</v>
      </c>
      <c r="B170" s="32" t="s">
        <v>247</v>
      </c>
      <c r="C170" s="5" t="s">
        <v>78</v>
      </c>
      <c r="D170" s="9" t="s">
        <v>62</v>
      </c>
      <c r="E170" s="10">
        <f t="shared" si="19"/>
        <v>133681</v>
      </c>
      <c r="F170" s="10">
        <f t="shared" si="3"/>
        <v>8236</v>
      </c>
    </row>
    <row r="171">
      <c r="A171" s="32" t="str">
        <f t="shared" si="1"/>
        <v>South Korea-Asia2000</v>
      </c>
      <c r="B171" s="32" t="s">
        <v>248</v>
      </c>
      <c r="C171" s="5" t="s">
        <v>61</v>
      </c>
      <c r="D171" s="9" t="s">
        <v>62</v>
      </c>
      <c r="E171" s="12">
        <v>263002.0</v>
      </c>
      <c r="F171" s="10">
        <f t="shared" si="3"/>
        <v>8236</v>
      </c>
    </row>
    <row r="172">
      <c r="A172" s="32" t="str">
        <f t="shared" si="1"/>
        <v>South Sudan-Africa2000</v>
      </c>
      <c r="B172" s="32" t="s">
        <v>249</v>
      </c>
      <c r="C172" s="5" t="s">
        <v>78</v>
      </c>
      <c r="D172" s="9" t="s">
        <v>62</v>
      </c>
      <c r="E172" s="10">
        <f>if(AND(C2=C3,D2=D2+1,ISBLANK(E3)),E2,E3)</f>
        <v>133681</v>
      </c>
      <c r="F172" s="10">
        <f t="shared" si="3"/>
        <v>8236</v>
      </c>
    </row>
    <row r="173">
      <c r="A173" s="32" t="str">
        <f t="shared" si="1"/>
        <v>Spain-Europe2000</v>
      </c>
      <c r="B173" s="32" t="s">
        <v>250</v>
      </c>
      <c r="C173" s="5" t="s">
        <v>76</v>
      </c>
      <c r="D173" s="9" t="s">
        <v>62</v>
      </c>
      <c r="E173" s="12">
        <v>124679.0</v>
      </c>
      <c r="F173" s="10">
        <f t="shared" si="3"/>
        <v>8236</v>
      </c>
    </row>
    <row r="174">
      <c r="A174" s="32" t="str">
        <f t="shared" si="1"/>
        <v>Sri Lanka-Asia2000</v>
      </c>
      <c r="B174" s="32" t="s">
        <v>251</v>
      </c>
      <c r="C174" s="5" t="s">
        <v>61</v>
      </c>
      <c r="D174" s="9" t="s">
        <v>62</v>
      </c>
      <c r="E174" s="10">
        <f t="shared" ref="E174:E181" si="20">if(AND(C2=C3,D2=D2+1,ISBLANK(E3)),E2,E3)</f>
        <v>133681</v>
      </c>
      <c r="F174" s="10">
        <f t="shared" si="3"/>
        <v>8236</v>
      </c>
    </row>
    <row r="175">
      <c r="A175" s="32" t="str">
        <f t="shared" si="1"/>
        <v>St. Kitts and Nevis-The Americas2000</v>
      </c>
      <c r="B175" s="32" t="s">
        <v>252</v>
      </c>
      <c r="C175" s="5" t="s">
        <v>84</v>
      </c>
      <c r="D175" s="9" t="s">
        <v>62</v>
      </c>
      <c r="E175" s="10">
        <f t="shared" si="20"/>
        <v>133681</v>
      </c>
      <c r="F175" s="10">
        <f t="shared" si="3"/>
        <v>8236</v>
      </c>
    </row>
    <row r="176">
      <c r="A176" s="32" t="str">
        <f t="shared" si="1"/>
        <v>St. Lucia-The Americas2000</v>
      </c>
      <c r="B176" s="32" t="s">
        <v>253</v>
      </c>
      <c r="C176" s="5" t="s">
        <v>84</v>
      </c>
      <c r="D176" s="9" t="s">
        <v>62</v>
      </c>
      <c r="E176" s="10">
        <f t="shared" si="20"/>
        <v>133681</v>
      </c>
      <c r="F176" s="10">
        <f t="shared" si="3"/>
        <v>8236</v>
      </c>
    </row>
    <row r="177">
      <c r="A177" s="32" t="str">
        <f t="shared" si="1"/>
        <v>St. Martin (French part)-The Americas2000</v>
      </c>
      <c r="B177" s="32" t="s">
        <v>254</v>
      </c>
      <c r="C177" s="5" t="s">
        <v>84</v>
      </c>
      <c r="D177" s="9" t="s">
        <v>62</v>
      </c>
      <c r="E177" s="10">
        <f t="shared" si="20"/>
        <v>133681</v>
      </c>
      <c r="F177" s="10">
        <f t="shared" si="3"/>
        <v>8236</v>
      </c>
    </row>
    <row r="178">
      <c r="A178" s="32" t="str">
        <f t="shared" si="1"/>
        <v>St. Vincent and the Grenadines-The Americas2000</v>
      </c>
      <c r="B178" s="32" t="s">
        <v>255</v>
      </c>
      <c r="C178" s="5" t="s">
        <v>84</v>
      </c>
      <c r="D178" s="9" t="s">
        <v>62</v>
      </c>
      <c r="E178" s="10">
        <f t="shared" si="20"/>
        <v>133681</v>
      </c>
      <c r="F178" s="10">
        <f t="shared" si="3"/>
        <v>8236</v>
      </c>
    </row>
    <row r="179">
      <c r="A179" s="32" t="str">
        <f t="shared" si="1"/>
        <v>Sudan-Africa2000</v>
      </c>
      <c r="B179" s="32" t="s">
        <v>256</v>
      </c>
      <c r="C179" s="5" t="s">
        <v>78</v>
      </c>
      <c r="D179" s="9" t="s">
        <v>62</v>
      </c>
      <c r="E179" s="10">
        <f t="shared" si="20"/>
        <v>133681</v>
      </c>
      <c r="F179" s="10">
        <f t="shared" si="3"/>
        <v>8236</v>
      </c>
    </row>
    <row r="180">
      <c r="A180" s="32" t="str">
        <f t="shared" si="1"/>
        <v>Suriname-The Americas2000</v>
      </c>
      <c r="B180" s="32" t="s">
        <v>257</v>
      </c>
      <c r="C180" s="5" t="s">
        <v>84</v>
      </c>
      <c r="D180" s="9" t="s">
        <v>62</v>
      </c>
      <c r="E180" s="10">
        <f t="shared" si="20"/>
        <v>133681</v>
      </c>
      <c r="F180" s="10">
        <f t="shared" si="3"/>
        <v>8236</v>
      </c>
    </row>
    <row r="181">
      <c r="A181" s="32" t="str">
        <f t="shared" si="1"/>
        <v>Swaziland-Africa2000</v>
      </c>
      <c r="B181" s="32" t="s">
        <v>258</v>
      </c>
      <c r="C181" s="5" t="s">
        <v>78</v>
      </c>
      <c r="D181" s="9" t="s">
        <v>62</v>
      </c>
      <c r="E181" s="10">
        <f t="shared" si="20"/>
        <v>133681</v>
      </c>
      <c r="F181" s="10">
        <f t="shared" si="3"/>
        <v>8236</v>
      </c>
    </row>
    <row r="182">
      <c r="A182" s="32" t="str">
        <f t="shared" si="1"/>
        <v>Sweden-Europe2000</v>
      </c>
      <c r="B182" s="32" t="s">
        <v>259</v>
      </c>
      <c r="C182" s="5" t="s">
        <v>76</v>
      </c>
      <c r="D182" s="9" t="s">
        <v>62</v>
      </c>
      <c r="E182" s="12">
        <v>48877.0</v>
      </c>
      <c r="F182" s="10">
        <f t="shared" si="3"/>
        <v>8236</v>
      </c>
    </row>
    <row r="183">
      <c r="A183" s="32" t="str">
        <f t="shared" si="1"/>
        <v>Switzerland-Europe2000</v>
      </c>
      <c r="B183" s="32" t="s">
        <v>260</v>
      </c>
      <c r="C183" s="5" t="s">
        <v>76</v>
      </c>
      <c r="D183" s="9" t="s">
        <v>62</v>
      </c>
      <c r="E183" s="12">
        <v>25500.0</v>
      </c>
      <c r="F183" s="10">
        <f t="shared" si="3"/>
        <v>8236</v>
      </c>
    </row>
    <row r="184">
      <c r="A184" s="32" t="str">
        <f t="shared" si="1"/>
        <v>Syria-Middle East2000</v>
      </c>
      <c r="B184" s="32" t="s">
        <v>261</v>
      </c>
      <c r="C184" s="5" t="s">
        <v>93</v>
      </c>
      <c r="D184" s="9" t="s">
        <v>62</v>
      </c>
      <c r="E184" s="10">
        <f t="shared" ref="E184:E192" si="21">if(AND(C2=C3,D2=D2+1,ISBLANK(E3)),E2,E3)</f>
        <v>133681</v>
      </c>
      <c r="F184" s="10">
        <f t="shared" si="3"/>
        <v>8236</v>
      </c>
    </row>
    <row r="185">
      <c r="A185" s="32" t="str">
        <f t="shared" si="1"/>
        <v>Tajikistan-Asia2000</v>
      </c>
      <c r="B185" s="32" t="s">
        <v>262</v>
      </c>
      <c r="C185" s="5" t="s">
        <v>61</v>
      </c>
      <c r="D185" s="9" t="s">
        <v>62</v>
      </c>
      <c r="E185" s="10">
        <f t="shared" si="21"/>
        <v>133681</v>
      </c>
      <c r="F185" s="10">
        <f t="shared" si="3"/>
        <v>8236</v>
      </c>
    </row>
    <row r="186">
      <c r="A186" s="32" t="str">
        <f t="shared" si="1"/>
        <v>Tanzania-Africa2000</v>
      </c>
      <c r="B186" s="32" t="s">
        <v>263</v>
      </c>
      <c r="C186" s="5" t="s">
        <v>78</v>
      </c>
      <c r="D186" s="9" t="s">
        <v>62</v>
      </c>
      <c r="E186" s="10">
        <f t="shared" si="21"/>
        <v>133681</v>
      </c>
      <c r="F186" s="10">
        <f t="shared" si="3"/>
        <v>8236</v>
      </c>
    </row>
    <row r="187">
      <c r="A187" s="32" t="str">
        <f t="shared" si="1"/>
        <v>Thailand-Asia2000</v>
      </c>
      <c r="B187" s="32" t="s">
        <v>264</v>
      </c>
      <c r="C187" s="5" t="s">
        <v>61</v>
      </c>
      <c r="D187" s="9" t="s">
        <v>62</v>
      </c>
      <c r="E187" s="10">
        <f t="shared" si="21"/>
        <v>133681</v>
      </c>
      <c r="F187" s="10">
        <f t="shared" si="3"/>
        <v>8236</v>
      </c>
    </row>
    <row r="188">
      <c r="A188" s="32" t="str">
        <f t="shared" si="1"/>
        <v>Timor-Leste-Asia2000</v>
      </c>
      <c r="B188" s="32" t="s">
        <v>265</v>
      </c>
      <c r="C188" s="5" t="s">
        <v>61</v>
      </c>
      <c r="D188" s="9" t="s">
        <v>62</v>
      </c>
      <c r="E188" s="10">
        <f t="shared" si="21"/>
        <v>133681</v>
      </c>
      <c r="F188" s="10">
        <f t="shared" si="3"/>
        <v>8236</v>
      </c>
    </row>
    <row r="189">
      <c r="A189" s="32" t="str">
        <f t="shared" si="1"/>
        <v>Togo-Africa2000</v>
      </c>
      <c r="B189" s="32" t="s">
        <v>266</v>
      </c>
      <c r="C189" s="5" t="s">
        <v>78</v>
      </c>
      <c r="D189" s="9" t="s">
        <v>62</v>
      </c>
      <c r="E189" s="10">
        <f t="shared" si="21"/>
        <v>133681</v>
      </c>
      <c r="F189" s="10">
        <f t="shared" si="3"/>
        <v>8236</v>
      </c>
    </row>
    <row r="190">
      <c r="A190" s="32" t="str">
        <f t="shared" si="1"/>
        <v>Tonga-Oceania2000</v>
      </c>
      <c r="B190" s="32" t="s">
        <v>267</v>
      </c>
      <c r="C190" s="5" t="s">
        <v>80</v>
      </c>
      <c r="D190" s="9" t="s">
        <v>62</v>
      </c>
      <c r="E190" s="10">
        <f t="shared" si="21"/>
        <v>133681</v>
      </c>
      <c r="F190" s="10">
        <f t="shared" si="3"/>
        <v>8236</v>
      </c>
    </row>
    <row r="191">
      <c r="A191" s="32" t="str">
        <f t="shared" si="1"/>
        <v>Trinidad and Tobago-The Americas2000</v>
      </c>
      <c r="B191" s="32" t="s">
        <v>268</v>
      </c>
      <c r="C191" s="5" t="s">
        <v>84</v>
      </c>
      <c r="D191" s="9" t="s">
        <v>62</v>
      </c>
      <c r="E191" s="10">
        <f t="shared" si="21"/>
        <v>133681</v>
      </c>
      <c r="F191" s="10">
        <f t="shared" si="3"/>
        <v>8236</v>
      </c>
    </row>
    <row r="192">
      <c r="A192" s="32" t="str">
        <f t="shared" si="1"/>
        <v>Tunisia-Africa2000</v>
      </c>
      <c r="B192" s="32" t="s">
        <v>269</v>
      </c>
      <c r="C192" s="5" t="s">
        <v>78</v>
      </c>
      <c r="D192" s="9" t="s">
        <v>62</v>
      </c>
      <c r="E192" s="10">
        <f t="shared" si="21"/>
        <v>133681</v>
      </c>
      <c r="F192" s="10">
        <f t="shared" si="3"/>
        <v>8236</v>
      </c>
    </row>
    <row r="193">
      <c r="A193" s="32" t="str">
        <f t="shared" si="1"/>
        <v>Turkey-Europe2000</v>
      </c>
      <c r="B193" s="32" t="s">
        <v>270</v>
      </c>
      <c r="C193" s="5" t="s">
        <v>76</v>
      </c>
      <c r="D193" s="9" t="s">
        <v>62</v>
      </c>
      <c r="E193" s="12">
        <v>115701.0</v>
      </c>
      <c r="F193" s="10">
        <f t="shared" si="3"/>
        <v>8236</v>
      </c>
    </row>
    <row r="194">
      <c r="A194" s="32" t="str">
        <f t="shared" si="1"/>
        <v>Turkmenistan-Asia2000</v>
      </c>
      <c r="B194" s="32" t="s">
        <v>271</v>
      </c>
      <c r="C194" s="5" t="s">
        <v>61</v>
      </c>
      <c r="D194" s="9" t="s">
        <v>62</v>
      </c>
      <c r="E194" s="10">
        <f t="shared" ref="E194:E198" si="22">if(AND(C2=C3,D2=D2+1,ISBLANK(E3)),E2,E3)</f>
        <v>133681</v>
      </c>
      <c r="F194" s="10">
        <f t="shared" si="3"/>
        <v>8236</v>
      </c>
    </row>
    <row r="195">
      <c r="A195" s="32" t="str">
        <f t="shared" si="1"/>
        <v>Turks and Caicos Islands-The Americas2000</v>
      </c>
      <c r="B195" s="32" t="s">
        <v>272</v>
      </c>
      <c r="C195" s="5" t="s">
        <v>84</v>
      </c>
      <c r="D195" s="9" t="s">
        <v>62</v>
      </c>
      <c r="E195" s="10">
        <f t="shared" si="22"/>
        <v>133681</v>
      </c>
      <c r="F195" s="10">
        <f t="shared" si="3"/>
        <v>8236</v>
      </c>
    </row>
    <row r="196">
      <c r="A196" s="32" t="str">
        <f t="shared" si="1"/>
        <v>Uganda-Africa2000</v>
      </c>
      <c r="B196" s="32" t="s">
        <v>273</v>
      </c>
      <c r="C196" s="5" t="s">
        <v>78</v>
      </c>
      <c r="D196" s="9" t="s">
        <v>62</v>
      </c>
      <c r="E196" s="10">
        <f t="shared" si="22"/>
        <v>133681</v>
      </c>
      <c r="F196" s="10">
        <f t="shared" si="3"/>
        <v>8236</v>
      </c>
    </row>
    <row r="197">
      <c r="A197" s="32" t="str">
        <f t="shared" si="1"/>
        <v>Ukraine-Europe2000</v>
      </c>
      <c r="B197" s="32" t="s">
        <v>274</v>
      </c>
      <c r="C197" s="5" t="s">
        <v>76</v>
      </c>
      <c r="D197" s="9" t="s">
        <v>62</v>
      </c>
      <c r="E197" s="10">
        <f t="shared" si="22"/>
        <v>133681</v>
      </c>
      <c r="F197" s="10">
        <f t="shared" si="3"/>
        <v>8236</v>
      </c>
    </row>
    <row r="198">
      <c r="A198" s="32" t="str">
        <f t="shared" si="1"/>
        <v>United Arab Emirates-Middle East2000</v>
      </c>
      <c r="B198" s="32" t="s">
        <v>275</v>
      </c>
      <c r="C198" s="5" t="s">
        <v>93</v>
      </c>
      <c r="D198" s="9" t="s">
        <v>62</v>
      </c>
      <c r="E198" s="10">
        <f t="shared" si="22"/>
        <v>133681</v>
      </c>
      <c r="F198" s="10">
        <f t="shared" si="3"/>
        <v>8236</v>
      </c>
    </row>
    <row r="199">
      <c r="A199" s="32" t="str">
        <f t="shared" si="1"/>
        <v>United Kingdom-Europe2000</v>
      </c>
      <c r="B199" s="32" t="s">
        <v>276</v>
      </c>
      <c r="C199" s="5" t="s">
        <v>76</v>
      </c>
      <c r="D199" s="9" t="s">
        <v>62</v>
      </c>
      <c r="E199" s="12">
        <v>192381.0</v>
      </c>
      <c r="F199" s="10">
        <f t="shared" si="3"/>
        <v>8236</v>
      </c>
    </row>
    <row r="200">
      <c r="A200" s="32" t="str">
        <f t="shared" si="1"/>
        <v>United States-The Americas2000</v>
      </c>
      <c r="B200" s="32" t="s">
        <v>277</v>
      </c>
      <c r="C200" s="5" t="s">
        <v>84</v>
      </c>
      <c r="D200" s="9" t="s">
        <v>62</v>
      </c>
      <c r="E200" s="12">
        <v>2132446.0</v>
      </c>
      <c r="F200" s="10">
        <f t="shared" si="3"/>
        <v>8236</v>
      </c>
    </row>
    <row r="201">
      <c r="A201" s="32" t="str">
        <f t="shared" si="1"/>
        <v>Uruguay-The Americas2000</v>
      </c>
      <c r="B201" s="32" t="s">
        <v>278</v>
      </c>
      <c r="C201" s="5" t="s">
        <v>84</v>
      </c>
      <c r="D201" s="9" t="s">
        <v>62</v>
      </c>
      <c r="E201" s="10">
        <f t="shared" ref="E201:E209" si="23">if(AND(C2=C3,D2=D2+1,ISBLANK(E3)),E2,E3)</f>
        <v>133681</v>
      </c>
      <c r="F201" s="10">
        <f t="shared" si="3"/>
        <v>8236</v>
      </c>
    </row>
    <row r="202">
      <c r="A202" s="32" t="str">
        <f t="shared" si="1"/>
        <v>Uzbekistan-Asia2000</v>
      </c>
      <c r="B202" s="32" t="s">
        <v>279</v>
      </c>
      <c r="C202" s="5" t="s">
        <v>61</v>
      </c>
      <c r="D202" s="9" t="s">
        <v>62</v>
      </c>
      <c r="E202" s="10">
        <f t="shared" si="23"/>
        <v>133681</v>
      </c>
      <c r="F202" s="10">
        <f t="shared" si="3"/>
        <v>8236</v>
      </c>
    </row>
    <row r="203">
      <c r="A203" s="32" t="str">
        <f t="shared" si="1"/>
        <v>Vanuatu-Oceania2000</v>
      </c>
      <c r="B203" s="32" t="s">
        <v>280</v>
      </c>
      <c r="C203" s="5" t="s">
        <v>80</v>
      </c>
      <c r="D203" s="9" t="s">
        <v>62</v>
      </c>
      <c r="E203" s="10">
        <f t="shared" si="23"/>
        <v>133681</v>
      </c>
      <c r="F203" s="10">
        <f t="shared" si="3"/>
        <v>8236</v>
      </c>
    </row>
    <row r="204">
      <c r="A204" s="32" t="str">
        <f t="shared" si="1"/>
        <v>Venezuela-The Americas2000</v>
      </c>
      <c r="B204" s="32" t="s">
        <v>281</v>
      </c>
      <c r="C204" s="5" t="s">
        <v>84</v>
      </c>
      <c r="D204" s="9" t="s">
        <v>62</v>
      </c>
      <c r="E204" s="10">
        <f t="shared" si="23"/>
        <v>133681</v>
      </c>
      <c r="F204" s="10">
        <f t="shared" si="3"/>
        <v>8236</v>
      </c>
    </row>
    <row r="205">
      <c r="A205" s="32" t="str">
        <f t="shared" si="1"/>
        <v>Vietnam-Asia2000</v>
      </c>
      <c r="B205" s="32" t="s">
        <v>282</v>
      </c>
      <c r="C205" s="5" t="s">
        <v>61</v>
      </c>
      <c r="D205" s="9" t="s">
        <v>62</v>
      </c>
      <c r="E205" s="10">
        <f t="shared" si="23"/>
        <v>133681</v>
      </c>
      <c r="F205" s="10">
        <f t="shared" si="3"/>
        <v>8236</v>
      </c>
    </row>
    <row r="206">
      <c r="A206" s="32" t="str">
        <f t="shared" si="1"/>
        <v>Yemen-Middle East2000</v>
      </c>
      <c r="B206" s="32" t="s">
        <v>283</v>
      </c>
      <c r="C206" s="5" t="s">
        <v>93</v>
      </c>
      <c r="D206" s="9" t="s">
        <v>62</v>
      </c>
      <c r="E206" s="10">
        <f t="shared" si="23"/>
        <v>133681</v>
      </c>
      <c r="F206" s="10">
        <f t="shared" si="3"/>
        <v>8236</v>
      </c>
    </row>
    <row r="207">
      <c r="A207" s="32" t="str">
        <f t="shared" si="1"/>
        <v>Zambia-Africa2000</v>
      </c>
      <c r="B207" s="32" t="s">
        <v>284</v>
      </c>
      <c r="C207" s="5" t="s">
        <v>78</v>
      </c>
      <c r="D207" s="9" t="s">
        <v>62</v>
      </c>
      <c r="E207" s="10">
        <f t="shared" si="23"/>
        <v>133681</v>
      </c>
      <c r="F207" s="10">
        <f t="shared" si="3"/>
        <v>8236</v>
      </c>
    </row>
    <row r="208">
      <c r="A208" s="32" t="str">
        <f t="shared" si="1"/>
        <v>Zimbabwe-Africa2000</v>
      </c>
      <c r="B208" s="32" t="s">
        <v>285</v>
      </c>
      <c r="C208" s="5" t="s">
        <v>78</v>
      </c>
      <c r="D208" s="9" t="s">
        <v>62</v>
      </c>
      <c r="E208" s="10">
        <f t="shared" si="23"/>
        <v>133681</v>
      </c>
      <c r="F208" s="10">
        <f t="shared" si="3"/>
        <v>8236</v>
      </c>
    </row>
    <row r="209">
      <c r="A209" s="32" t="str">
        <f t="shared" si="1"/>
        <v>Afghanistan-Asia2001</v>
      </c>
      <c r="B209" s="32" t="s">
        <v>60</v>
      </c>
      <c r="C209" s="5" t="s">
        <v>61</v>
      </c>
      <c r="D209" s="9" t="s">
        <v>63</v>
      </c>
      <c r="E209" s="10">
        <f t="shared" si="23"/>
        <v>133681</v>
      </c>
      <c r="F209" s="10">
        <f t="shared" si="3"/>
        <v>8236</v>
      </c>
    </row>
    <row r="210">
      <c r="A210" s="32" t="str">
        <f t="shared" si="1"/>
        <v>Albania-Europe2001</v>
      </c>
      <c r="B210" s="32" t="s">
        <v>75</v>
      </c>
      <c r="C210" s="5" t="s">
        <v>76</v>
      </c>
      <c r="D210" s="9" t="s">
        <v>63</v>
      </c>
      <c r="E210" s="12">
        <v>2173.0</v>
      </c>
      <c r="F210" s="10">
        <f t="shared" si="3"/>
        <v>8236</v>
      </c>
    </row>
    <row r="211">
      <c r="A211" s="32" t="str">
        <f t="shared" si="1"/>
        <v>Algeria-Africa2001</v>
      </c>
      <c r="B211" s="32" t="s">
        <v>77</v>
      </c>
      <c r="C211" s="5" t="s">
        <v>78</v>
      </c>
      <c r="D211" s="9" t="s">
        <v>63</v>
      </c>
      <c r="E211" s="12">
        <v>41852.0</v>
      </c>
      <c r="F211" s="10">
        <f t="shared" si="3"/>
        <v>8236</v>
      </c>
    </row>
    <row r="212">
      <c r="A212" s="32" t="str">
        <f t="shared" si="1"/>
        <v>American Samoa-Oceania2001</v>
      </c>
      <c r="B212" s="32" t="s">
        <v>79</v>
      </c>
      <c r="C212" s="5" t="s">
        <v>80</v>
      </c>
      <c r="D212" s="9" t="s">
        <v>63</v>
      </c>
      <c r="E212" s="10">
        <f t="shared" ref="E212:E213" si="24">if(AND(C2=C3,D2=D2+1,ISBLANK(E3)),E2,E3)</f>
        <v>133681</v>
      </c>
      <c r="F212" s="10">
        <f t="shared" si="3"/>
        <v>8236</v>
      </c>
    </row>
    <row r="213">
      <c r="A213" s="32" t="str">
        <f t="shared" si="1"/>
        <v>Andorra-Europe2001</v>
      </c>
      <c r="B213" s="32" t="s">
        <v>81</v>
      </c>
      <c r="C213" s="5" t="s">
        <v>76</v>
      </c>
      <c r="D213" s="9" t="s">
        <v>63</v>
      </c>
      <c r="E213" s="10">
        <f t="shared" si="24"/>
        <v>133681</v>
      </c>
      <c r="F213" s="10">
        <f t="shared" si="3"/>
        <v>8236</v>
      </c>
    </row>
    <row r="214">
      <c r="A214" s="32" t="str">
        <f t="shared" si="1"/>
        <v>Angola-Africa2001</v>
      </c>
      <c r="B214" s="32" t="s">
        <v>82</v>
      </c>
      <c r="C214" s="5" t="s">
        <v>78</v>
      </c>
      <c r="D214" s="9" t="s">
        <v>63</v>
      </c>
      <c r="E214" s="12">
        <v>13576.0</v>
      </c>
      <c r="F214" s="10">
        <f t="shared" si="3"/>
        <v>8236</v>
      </c>
    </row>
    <row r="215">
      <c r="A215" s="32" t="str">
        <f t="shared" si="1"/>
        <v>Antigua and Barbuda-The Americas2001</v>
      </c>
      <c r="B215" s="32" t="s">
        <v>83</v>
      </c>
      <c r="C215" s="5" t="s">
        <v>84</v>
      </c>
      <c r="D215" s="9" t="s">
        <v>63</v>
      </c>
      <c r="E215" s="10">
        <f>if(AND(C2=C3,D2=D2+1,ISBLANK(E3)),E2,E3)</f>
        <v>133681</v>
      </c>
      <c r="F215" s="10">
        <f t="shared" si="3"/>
        <v>8236</v>
      </c>
    </row>
    <row r="216">
      <c r="A216" s="32" t="str">
        <f t="shared" si="1"/>
        <v>Argentina-The Americas2001</v>
      </c>
      <c r="B216" s="32" t="s">
        <v>85</v>
      </c>
      <c r="C216" s="5" t="s">
        <v>84</v>
      </c>
      <c r="D216" s="9" t="s">
        <v>63</v>
      </c>
      <c r="E216" s="12">
        <v>80112.0</v>
      </c>
      <c r="F216" s="10">
        <f t="shared" si="3"/>
        <v>8236</v>
      </c>
    </row>
    <row r="217">
      <c r="A217" s="32" t="str">
        <f t="shared" si="1"/>
        <v>Armenia-Asia2001</v>
      </c>
      <c r="B217" s="32" t="s">
        <v>86</v>
      </c>
      <c r="C217" s="5" t="s">
        <v>61</v>
      </c>
      <c r="D217" s="9" t="s">
        <v>63</v>
      </c>
      <c r="E217" s="12">
        <v>2716.0</v>
      </c>
      <c r="F217" s="10">
        <f t="shared" si="3"/>
        <v>8236</v>
      </c>
    </row>
    <row r="218">
      <c r="A218" s="32" t="str">
        <f t="shared" si="1"/>
        <v>Aruba-The Americas2001</v>
      </c>
      <c r="B218" s="32" t="s">
        <v>87</v>
      </c>
      <c r="C218" s="5" t="s">
        <v>84</v>
      </c>
      <c r="D218" s="9" t="s">
        <v>63</v>
      </c>
      <c r="E218" s="10">
        <f>if(AND(C2=C3,D2=D2+1,ISBLANK(E3)),E2,E3)</f>
        <v>133681</v>
      </c>
      <c r="F218" s="10">
        <f t="shared" si="3"/>
        <v>8236</v>
      </c>
    </row>
    <row r="219">
      <c r="A219" s="32" t="str">
        <f t="shared" si="1"/>
        <v>Australia-Oceania2001</v>
      </c>
      <c r="B219" s="32" t="s">
        <v>88</v>
      </c>
      <c r="C219" s="5" t="s">
        <v>80</v>
      </c>
      <c r="D219" s="9" t="s">
        <v>63</v>
      </c>
      <c r="E219" s="12">
        <v>122888.0</v>
      </c>
      <c r="F219" s="10">
        <f t="shared" si="3"/>
        <v>8236</v>
      </c>
    </row>
    <row r="220">
      <c r="A220" s="32" t="str">
        <f t="shared" si="1"/>
        <v>Austria-Europe2001</v>
      </c>
      <c r="B220" s="32" t="s">
        <v>89</v>
      </c>
      <c r="C220" s="5" t="s">
        <v>76</v>
      </c>
      <c r="D220" s="9" t="s">
        <v>63</v>
      </c>
      <c r="E220" s="12">
        <v>33019.0</v>
      </c>
      <c r="F220" s="10">
        <f t="shared" si="3"/>
        <v>8236</v>
      </c>
    </row>
    <row r="221">
      <c r="A221" s="32" t="str">
        <f t="shared" si="1"/>
        <v>Azerbaijan-Asia2001</v>
      </c>
      <c r="B221" s="32" t="s">
        <v>90</v>
      </c>
      <c r="C221" s="5" t="s">
        <v>61</v>
      </c>
      <c r="D221" s="9" t="s">
        <v>63</v>
      </c>
      <c r="E221" s="12">
        <v>12561.0</v>
      </c>
      <c r="F221" s="10">
        <f t="shared" si="3"/>
        <v>8236</v>
      </c>
    </row>
    <row r="222">
      <c r="A222" s="32" t="str">
        <f t="shared" si="1"/>
        <v>Bahamas, The-The Americas2001</v>
      </c>
      <c r="B222" s="32" t="s">
        <v>91</v>
      </c>
      <c r="C222" s="5" t="s">
        <v>84</v>
      </c>
      <c r="D222" s="9" t="s">
        <v>63</v>
      </c>
      <c r="E222" s="10">
        <f>if(AND(C2=C3,D2=D2+1,ISBLANK(E3)),E2,E3)</f>
        <v>133681</v>
      </c>
      <c r="F222" s="10">
        <f t="shared" si="3"/>
        <v>8236</v>
      </c>
    </row>
    <row r="223">
      <c r="A223" s="32" t="str">
        <f t="shared" si="1"/>
        <v>Bahrain-Middle East2001</v>
      </c>
      <c r="B223" s="32" t="s">
        <v>92</v>
      </c>
      <c r="C223" s="5" t="s">
        <v>93</v>
      </c>
      <c r="D223" s="9" t="s">
        <v>63</v>
      </c>
      <c r="E223" s="12">
        <v>9506.0</v>
      </c>
      <c r="F223" s="10">
        <f t="shared" si="3"/>
        <v>8236</v>
      </c>
    </row>
    <row r="224">
      <c r="A224" s="32" t="str">
        <f t="shared" si="1"/>
        <v>Bangladesh-Asia2001</v>
      </c>
      <c r="B224" s="32" t="s">
        <v>94</v>
      </c>
      <c r="C224" s="5" t="s">
        <v>61</v>
      </c>
      <c r="D224" s="9" t="s">
        <v>63</v>
      </c>
      <c r="E224" s="12">
        <v>31294.0</v>
      </c>
      <c r="F224" s="10">
        <f t="shared" si="3"/>
        <v>8236</v>
      </c>
    </row>
    <row r="225">
      <c r="A225" s="32" t="str">
        <f t="shared" si="1"/>
        <v>Barbados-The Americas2001</v>
      </c>
      <c r="B225" s="32" t="s">
        <v>95</v>
      </c>
      <c r="C225" s="5" t="s">
        <v>84</v>
      </c>
      <c r="D225" s="9" t="s">
        <v>63</v>
      </c>
      <c r="E225" s="10">
        <f>if(AND(C2=C3,D2=D2+1,ISBLANK(E3)),E2,E3)</f>
        <v>133681</v>
      </c>
      <c r="F225" s="10">
        <f t="shared" si="3"/>
        <v>8236</v>
      </c>
    </row>
    <row r="226">
      <c r="A226" s="32" t="str">
        <f t="shared" si="1"/>
        <v>Belarus-Europe2001</v>
      </c>
      <c r="B226" s="32" t="s">
        <v>96</v>
      </c>
      <c r="C226" s="5" t="s">
        <v>76</v>
      </c>
      <c r="D226" s="9" t="s">
        <v>63</v>
      </c>
      <c r="E226" s="12">
        <v>29501.0</v>
      </c>
      <c r="F226" s="10">
        <f t="shared" si="3"/>
        <v>8236</v>
      </c>
    </row>
    <row r="227">
      <c r="A227" s="32" t="str">
        <f t="shared" si="1"/>
        <v>Belgium-Europe2001</v>
      </c>
      <c r="B227" s="32" t="s">
        <v>97</v>
      </c>
      <c r="C227" s="5" t="s">
        <v>76</v>
      </c>
      <c r="D227" s="9" t="s">
        <v>63</v>
      </c>
      <c r="E227" s="12">
        <v>59094.0</v>
      </c>
      <c r="F227" s="10">
        <f t="shared" si="3"/>
        <v>8236</v>
      </c>
    </row>
    <row r="228">
      <c r="A228" s="32" t="str">
        <f t="shared" si="1"/>
        <v>Belize-The Americas2001</v>
      </c>
      <c r="B228" s="32" t="s">
        <v>98</v>
      </c>
      <c r="C228" s="5" t="s">
        <v>84</v>
      </c>
      <c r="D228" s="9" t="s">
        <v>63</v>
      </c>
      <c r="E228" s="10">
        <f>if(AND(C2=C3,D2=D2+1,ISBLANK(E3)),E2,E3)</f>
        <v>133681</v>
      </c>
      <c r="F228" s="10">
        <f t="shared" si="3"/>
        <v>8236</v>
      </c>
    </row>
    <row r="229">
      <c r="A229" s="32" t="str">
        <f t="shared" si="1"/>
        <v>Benin-Africa2001</v>
      </c>
      <c r="B229" s="32" t="s">
        <v>99</v>
      </c>
      <c r="C229" s="5" t="s">
        <v>78</v>
      </c>
      <c r="D229" s="9" t="s">
        <v>63</v>
      </c>
      <c r="E229" s="12">
        <v>3761.0</v>
      </c>
      <c r="F229" s="10">
        <f t="shared" si="3"/>
        <v>8236</v>
      </c>
    </row>
    <row r="230">
      <c r="A230" s="32" t="str">
        <f t="shared" si="1"/>
        <v>Bermuda-The Americas2001</v>
      </c>
      <c r="B230" s="32" t="s">
        <v>100</v>
      </c>
      <c r="C230" s="5" t="s">
        <v>84</v>
      </c>
      <c r="D230" s="9" t="s">
        <v>63</v>
      </c>
      <c r="E230" s="10">
        <f>if(AND(C2=C3,D2=D2+1,ISBLANK(E3)),E2,E3)</f>
        <v>133681</v>
      </c>
      <c r="F230" s="10">
        <f t="shared" si="3"/>
        <v>8236</v>
      </c>
    </row>
    <row r="231">
      <c r="A231" s="32" t="str">
        <f t="shared" si="1"/>
        <v>Bhutan-Asia2001</v>
      </c>
      <c r="B231" s="32" t="s">
        <v>101</v>
      </c>
      <c r="C231" s="5" t="s">
        <v>61</v>
      </c>
      <c r="D231" s="9" t="s">
        <v>63</v>
      </c>
      <c r="E231" s="10">
        <f>if(AND(C2=C3,D2=D2+1,ISBLANK(E3)),E2,E3)</f>
        <v>133681</v>
      </c>
      <c r="F231" s="10">
        <f t="shared" si="3"/>
        <v>8236</v>
      </c>
    </row>
    <row r="232">
      <c r="A232" s="32" t="str">
        <f t="shared" si="1"/>
        <v>Bolivia-The Americas2001</v>
      </c>
      <c r="B232" s="32" t="s">
        <v>102</v>
      </c>
      <c r="C232" s="5" t="s">
        <v>84</v>
      </c>
      <c r="D232" s="9" t="s">
        <v>63</v>
      </c>
      <c r="E232" s="12">
        <v>7704.0</v>
      </c>
      <c r="F232" s="10">
        <f t="shared" si="3"/>
        <v>8236</v>
      </c>
    </row>
    <row r="233">
      <c r="A233" s="32" t="str">
        <f t="shared" si="1"/>
        <v>Bosnia and Herzegovina-Europe2001</v>
      </c>
      <c r="B233" s="32" t="s">
        <v>103</v>
      </c>
      <c r="C233" s="5" t="s">
        <v>76</v>
      </c>
      <c r="D233" s="9" t="s">
        <v>63</v>
      </c>
      <c r="E233" s="12">
        <v>7095.0</v>
      </c>
      <c r="F233" s="10">
        <f t="shared" si="3"/>
        <v>8236</v>
      </c>
    </row>
    <row r="234">
      <c r="A234" s="32" t="str">
        <f t="shared" si="1"/>
        <v>Botswana-Africa2001</v>
      </c>
      <c r="B234" s="32" t="s">
        <v>104</v>
      </c>
      <c r="C234" s="5" t="s">
        <v>78</v>
      </c>
      <c r="D234" s="9" t="s">
        <v>63</v>
      </c>
      <c r="E234" s="12">
        <v>2215.0</v>
      </c>
      <c r="F234" s="10">
        <f t="shared" si="3"/>
        <v>8236</v>
      </c>
    </row>
    <row r="235">
      <c r="A235" s="32" t="str">
        <f t="shared" si="1"/>
        <v>Brazil-The Americas2001</v>
      </c>
      <c r="B235" s="32" t="s">
        <v>105</v>
      </c>
      <c r="C235" s="5" t="s">
        <v>84</v>
      </c>
      <c r="D235" s="9" t="s">
        <v>63</v>
      </c>
      <c r="E235" s="12">
        <v>270028.0</v>
      </c>
      <c r="F235" s="10">
        <f t="shared" si="3"/>
        <v>8236</v>
      </c>
    </row>
    <row r="236">
      <c r="A236" s="32" t="str">
        <f t="shared" si="1"/>
        <v>Brunei-Asia2001</v>
      </c>
      <c r="B236" s="32" t="s">
        <v>106</v>
      </c>
      <c r="C236" s="5" t="s">
        <v>61</v>
      </c>
      <c r="D236" s="9" t="s">
        <v>63</v>
      </c>
      <c r="E236" s="12">
        <v>3832.0</v>
      </c>
      <c r="F236" s="10">
        <f t="shared" si="3"/>
        <v>8236</v>
      </c>
    </row>
    <row r="237">
      <c r="A237" s="32" t="str">
        <f t="shared" si="1"/>
        <v>Bulgaria-Europe2001</v>
      </c>
      <c r="B237" s="32" t="s">
        <v>107</v>
      </c>
      <c r="C237" s="5" t="s">
        <v>76</v>
      </c>
      <c r="D237" s="9" t="s">
        <v>63</v>
      </c>
      <c r="E237" s="12">
        <v>19216.0</v>
      </c>
      <c r="F237" s="10">
        <f t="shared" si="3"/>
        <v>8236</v>
      </c>
    </row>
    <row r="238">
      <c r="A238" s="32" t="str">
        <f t="shared" si="1"/>
        <v>Burkina Faso-Africa2001</v>
      </c>
      <c r="B238" s="32" t="s">
        <v>108</v>
      </c>
      <c r="C238" s="5" t="s">
        <v>78</v>
      </c>
      <c r="D238" s="9" t="s">
        <v>63</v>
      </c>
      <c r="E238" s="10">
        <f t="shared" ref="E238:E239" si="25">if(AND(C2=C3,D2=D2+1,ISBLANK(E3)),E2,E3)</f>
        <v>133681</v>
      </c>
      <c r="F238" s="10">
        <f t="shared" si="3"/>
        <v>8236</v>
      </c>
    </row>
    <row r="239">
      <c r="A239" s="32" t="str">
        <f t="shared" si="1"/>
        <v>Burundi-Africa2001</v>
      </c>
      <c r="B239" s="32" t="s">
        <v>109</v>
      </c>
      <c r="C239" s="5" t="s">
        <v>78</v>
      </c>
      <c r="D239" s="9" t="s">
        <v>63</v>
      </c>
      <c r="E239" s="10">
        <f t="shared" si="25"/>
        <v>133681</v>
      </c>
      <c r="F239" s="10">
        <f t="shared" si="3"/>
        <v>8236</v>
      </c>
    </row>
    <row r="240">
      <c r="A240" s="32" t="str">
        <f t="shared" si="1"/>
        <v>Cambodia-Asia2001</v>
      </c>
      <c r="B240" s="32" t="s">
        <v>110</v>
      </c>
      <c r="C240" s="5" t="s">
        <v>61</v>
      </c>
      <c r="D240" s="9" t="s">
        <v>63</v>
      </c>
      <c r="E240" s="12">
        <v>5333.0</v>
      </c>
      <c r="F240" s="10">
        <f t="shared" si="3"/>
        <v>8236</v>
      </c>
    </row>
    <row r="241">
      <c r="A241" s="32" t="str">
        <f t="shared" si="1"/>
        <v>Cameroon-Africa2001</v>
      </c>
      <c r="B241" s="32" t="s">
        <v>111</v>
      </c>
      <c r="C241" s="5" t="s">
        <v>78</v>
      </c>
      <c r="D241" s="9" t="s">
        <v>63</v>
      </c>
      <c r="E241" s="12">
        <v>6720.0</v>
      </c>
      <c r="F241" s="10">
        <f t="shared" si="3"/>
        <v>8236</v>
      </c>
    </row>
    <row r="242">
      <c r="A242" s="32" t="str">
        <f t="shared" si="1"/>
        <v>Canada-The Americas2001</v>
      </c>
      <c r="B242" s="32" t="s">
        <v>112</v>
      </c>
      <c r="C242" s="5" t="s">
        <v>84</v>
      </c>
      <c r="D242" s="9" t="s">
        <v>63</v>
      </c>
      <c r="E242" s="12">
        <v>251845.0</v>
      </c>
      <c r="F242" s="10">
        <f t="shared" si="3"/>
        <v>8236</v>
      </c>
    </row>
    <row r="243">
      <c r="A243" s="32" t="str">
        <f t="shared" si="1"/>
        <v>Cayman Islands-The Americas2001</v>
      </c>
      <c r="B243" s="32" t="s">
        <v>113</v>
      </c>
      <c r="C243" s="5" t="s">
        <v>84</v>
      </c>
      <c r="D243" s="9" t="s">
        <v>63</v>
      </c>
      <c r="E243" s="10">
        <f t="shared" ref="E243:E245" si="26">if(AND(C2=C3,D2=D2+1,ISBLANK(E3)),E2,E3)</f>
        <v>133681</v>
      </c>
      <c r="F243" s="10">
        <f t="shared" si="3"/>
        <v>8236</v>
      </c>
    </row>
    <row r="244">
      <c r="A244" s="32" t="str">
        <f t="shared" si="1"/>
        <v>Central African Republic-Africa2001</v>
      </c>
      <c r="B244" s="32" t="s">
        <v>114</v>
      </c>
      <c r="C244" s="5" t="s">
        <v>78</v>
      </c>
      <c r="D244" s="9" t="s">
        <v>63</v>
      </c>
      <c r="E244" s="10">
        <f t="shared" si="26"/>
        <v>133681</v>
      </c>
      <c r="F244" s="10">
        <f t="shared" si="3"/>
        <v>8236</v>
      </c>
    </row>
    <row r="245">
      <c r="A245" s="32" t="str">
        <f t="shared" si="1"/>
        <v>Chad-Africa2001</v>
      </c>
      <c r="B245" s="32" t="s">
        <v>115</v>
      </c>
      <c r="C245" s="5" t="s">
        <v>78</v>
      </c>
      <c r="D245" s="9" t="s">
        <v>63</v>
      </c>
      <c r="E245" s="10">
        <f t="shared" si="26"/>
        <v>133681</v>
      </c>
      <c r="F245" s="10">
        <f t="shared" si="3"/>
        <v>8236</v>
      </c>
    </row>
    <row r="246">
      <c r="A246" s="32" t="str">
        <f t="shared" si="1"/>
        <v>Chile-The Americas2001</v>
      </c>
      <c r="B246" s="32" t="s">
        <v>116</v>
      </c>
      <c r="C246" s="5" t="s">
        <v>84</v>
      </c>
      <c r="D246" s="9" t="s">
        <v>63</v>
      </c>
      <c r="E246" s="12">
        <v>33574.0</v>
      </c>
      <c r="F246" s="10">
        <f t="shared" si="3"/>
        <v>8236</v>
      </c>
    </row>
    <row r="247">
      <c r="A247" s="32" t="str">
        <f t="shared" si="1"/>
        <v>China-Asia2001</v>
      </c>
      <c r="B247" s="32" t="s">
        <v>117</v>
      </c>
      <c r="C247" s="5" t="s">
        <v>61</v>
      </c>
      <c r="D247" s="9" t="s">
        <v>63</v>
      </c>
      <c r="E247" s="12">
        <v>2727728.0</v>
      </c>
      <c r="F247" s="10">
        <f t="shared" si="3"/>
        <v>8236</v>
      </c>
    </row>
    <row r="248">
      <c r="A248" s="32" t="str">
        <f t="shared" si="1"/>
        <v>Colombia-The Americas2001</v>
      </c>
      <c r="B248" s="32" t="s">
        <v>118</v>
      </c>
      <c r="C248" s="5" t="s">
        <v>84</v>
      </c>
      <c r="D248" s="9" t="s">
        <v>63</v>
      </c>
      <c r="E248" s="12">
        <v>31613.0</v>
      </c>
      <c r="F248" s="10">
        <f t="shared" si="3"/>
        <v>8236</v>
      </c>
    </row>
    <row r="249">
      <c r="A249" s="32" t="str">
        <f t="shared" si="1"/>
        <v>Comoros-Africa2001</v>
      </c>
      <c r="B249" s="32" t="s">
        <v>119</v>
      </c>
      <c r="C249" s="5" t="s">
        <v>78</v>
      </c>
      <c r="D249" s="9" t="s">
        <v>63</v>
      </c>
      <c r="E249" s="10">
        <f>if(AND(C2=C3,D2=D2+1,ISBLANK(E3)),E2,E3)</f>
        <v>133681</v>
      </c>
      <c r="F249" s="10">
        <f t="shared" si="3"/>
        <v>8236</v>
      </c>
    </row>
    <row r="250">
      <c r="A250" s="32" t="str">
        <f t="shared" si="1"/>
        <v>Congo (Brazzaville)-Africa2001</v>
      </c>
      <c r="B250" s="32" t="s">
        <v>120</v>
      </c>
      <c r="C250" s="5" t="s">
        <v>78</v>
      </c>
      <c r="D250" s="9" t="s">
        <v>63</v>
      </c>
      <c r="E250" s="12">
        <v>1659.0</v>
      </c>
      <c r="F250" s="10">
        <f t="shared" si="3"/>
        <v>8236</v>
      </c>
    </row>
    <row r="251">
      <c r="A251" s="32" t="str">
        <f t="shared" si="1"/>
        <v>Congo (Kinshasa)-Africa2001</v>
      </c>
      <c r="B251" s="32" t="s">
        <v>121</v>
      </c>
      <c r="C251" s="5" t="s">
        <v>78</v>
      </c>
      <c r="D251" s="9" t="s">
        <v>63</v>
      </c>
      <c r="E251" s="12">
        <v>24497.0</v>
      </c>
      <c r="F251" s="10">
        <f t="shared" si="3"/>
        <v>8236</v>
      </c>
    </row>
    <row r="252">
      <c r="A252" s="32" t="str">
        <f t="shared" si="1"/>
        <v>Costa Rica-The Americas2001</v>
      </c>
      <c r="B252" s="32" t="s">
        <v>122</v>
      </c>
      <c r="C252" s="5" t="s">
        <v>84</v>
      </c>
      <c r="D252" s="9" t="s">
        <v>63</v>
      </c>
      <c r="E252" s="12">
        <v>4655.0</v>
      </c>
      <c r="F252" s="10">
        <f t="shared" si="3"/>
        <v>8236</v>
      </c>
    </row>
    <row r="253">
      <c r="A253" s="32" t="str">
        <f t="shared" si="1"/>
        <v>Cote d'Ivoire-Africa2001</v>
      </c>
      <c r="B253" s="32" t="s">
        <v>123</v>
      </c>
      <c r="C253" s="5" t="s">
        <v>78</v>
      </c>
      <c r="D253" s="9" t="s">
        <v>63</v>
      </c>
      <c r="E253" s="12">
        <v>11233.0</v>
      </c>
      <c r="F253" s="10">
        <f t="shared" si="3"/>
        <v>8236</v>
      </c>
    </row>
    <row r="254">
      <c r="A254" s="32" t="str">
        <f t="shared" si="1"/>
        <v>Croatia-Europe2001</v>
      </c>
      <c r="B254" s="32" t="s">
        <v>124</v>
      </c>
      <c r="C254" s="5" t="s">
        <v>76</v>
      </c>
      <c r="D254" s="9" t="s">
        <v>63</v>
      </c>
      <c r="E254" s="12">
        <v>8439.0</v>
      </c>
      <c r="F254" s="10">
        <f t="shared" si="3"/>
        <v>8236</v>
      </c>
    </row>
    <row r="255">
      <c r="A255" s="32" t="str">
        <f t="shared" si="1"/>
        <v>Cuba-The Americas2001</v>
      </c>
      <c r="B255" s="32" t="s">
        <v>125</v>
      </c>
      <c r="C255" s="5" t="s">
        <v>84</v>
      </c>
      <c r="D255" s="9" t="s">
        <v>63</v>
      </c>
      <c r="E255" s="12">
        <v>11187.0</v>
      </c>
      <c r="F255" s="10">
        <f t="shared" si="3"/>
        <v>8236</v>
      </c>
    </row>
    <row r="256">
      <c r="A256" s="32" t="str">
        <f t="shared" si="1"/>
        <v>Curacao-The Americas2001</v>
      </c>
      <c r="B256" s="32" t="s">
        <v>126</v>
      </c>
      <c r="C256" s="5" t="s">
        <v>84</v>
      </c>
      <c r="D256" s="9" t="s">
        <v>63</v>
      </c>
      <c r="E256" s="10">
        <f>if(AND(C2=C3,D2=D2+1,ISBLANK(E3)),E2,E3)</f>
        <v>133681</v>
      </c>
      <c r="F256" s="10">
        <f t="shared" si="3"/>
        <v>8236</v>
      </c>
    </row>
    <row r="257">
      <c r="A257" s="32" t="str">
        <f t="shared" si="1"/>
        <v>Cyprus-Europe2001</v>
      </c>
      <c r="B257" s="32" t="s">
        <v>127</v>
      </c>
      <c r="C257" s="5" t="s">
        <v>76</v>
      </c>
      <c r="D257" s="9" t="s">
        <v>63</v>
      </c>
      <c r="E257" s="12">
        <v>2368.0</v>
      </c>
      <c r="F257" s="10">
        <f t="shared" si="3"/>
        <v>8236</v>
      </c>
    </row>
    <row r="258">
      <c r="A258" s="32" t="str">
        <f t="shared" si="1"/>
        <v>Czech Republic-Europe2001</v>
      </c>
      <c r="B258" s="32" t="s">
        <v>128</v>
      </c>
      <c r="C258" s="5" t="s">
        <v>76</v>
      </c>
      <c r="D258" s="9" t="s">
        <v>63</v>
      </c>
      <c r="E258" s="12">
        <v>43429.0</v>
      </c>
      <c r="F258" s="10">
        <f t="shared" si="3"/>
        <v>8236</v>
      </c>
    </row>
    <row r="259">
      <c r="A259" s="32" t="str">
        <f t="shared" si="1"/>
        <v>Denmark-Europe2001</v>
      </c>
      <c r="B259" s="32" t="s">
        <v>129</v>
      </c>
      <c r="C259" s="5" t="s">
        <v>76</v>
      </c>
      <c r="D259" s="9" t="s">
        <v>63</v>
      </c>
      <c r="E259" s="12">
        <v>17997.0</v>
      </c>
      <c r="F259" s="10">
        <f t="shared" si="3"/>
        <v>8236</v>
      </c>
    </row>
    <row r="260">
      <c r="A260" s="32" t="str">
        <f t="shared" si="1"/>
        <v>Djibouti-Africa2001</v>
      </c>
      <c r="B260" s="32" t="s">
        <v>130</v>
      </c>
      <c r="C260" s="5" t="s">
        <v>78</v>
      </c>
      <c r="D260" s="9" t="s">
        <v>63</v>
      </c>
      <c r="E260" s="10">
        <f t="shared" ref="E260:E261" si="27">if(AND(C2=C3,D2=D2+1,ISBLANK(E3)),E2,E3)</f>
        <v>133681</v>
      </c>
      <c r="F260" s="10">
        <f t="shared" si="3"/>
        <v>8236</v>
      </c>
    </row>
    <row r="261">
      <c r="A261" s="32" t="str">
        <f t="shared" si="1"/>
        <v>Dominica-The Americas2001</v>
      </c>
      <c r="B261" s="32" t="s">
        <v>131</v>
      </c>
      <c r="C261" s="5" t="s">
        <v>84</v>
      </c>
      <c r="D261" s="9" t="s">
        <v>63</v>
      </c>
      <c r="E261" s="10">
        <f t="shared" si="27"/>
        <v>133681</v>
      </c>
      <c r="F261" s="10">
        <f t="shared" si="3"/>
        <v>8236</v>
      </c>
    </row>
    <row r="262">
      <c r="A262" s="32" t="str">
        <f t="shared" si="1"/>
        <v>Dominican Republic-The Americas2001</v>
      </c>
      <c r="B262" s="32" t="s">
        <v>132</v>
      </c>
      <c r="C262" s="5" t="s">
        <v>84</v>
      </c>
      <c r="D262" s="9" t="s">
        <v>63</v>
      </c>
      <c r="E262" s="12">
        <v>7382.0</v>
      </c>
      <c r="F262" s="10">
        <f t="shared" si="3"/>
        <v>8236</v>
      </c>
    </row>
    <row r="263">
      <c r="A263" s="32" t="str">
        <f t="shared" si="1"/>
        <v>Ecuador-The Americas2001</v>
      </c>
      <c r="B263" s="32" t="s">
        <v>133</v>
      </c>
      <c r="C263" s="5" t="s">
        <v>84</v>
      </c>
      <c r="D263" s="9" t="s">
        <v>63</v>
      </c>
      <c r="E263" s="12">
        <v>12942.0</v>
      </c>
      <c r="F263" s="10">
        <f t="shared" si="3"/>
        <v>8236</v>
      </c>
    </row>
    <row r="264">
      <c r="A264" s="32" t="str">
        <f t="shared" si="1"/>
        <v>Egypt-Africa2001</v>
      </c>
      <c r="B264" s="32" t="s">
        <v>134</v>
      </c>
      <c r="C264" s="5" t="s">
        <v>78</v>
      </c>
      <c r="D264" s="9" t="s">
        <v>63</v>
      </c>
      <c r="E264" s="12">
        <v>77649.0</v>
      </c>
      <c r="F264" s="10">
        <f t="shared" si="3"/>
        <v>8236</v>
      </c>
    </row>
    <row r="265">
      <c r="A265" s="32" t="str">
        <f t="shared" si="1"/>
        <v>El Salvador-The Americas2001</v>
      </c>
      <c r="B265" s="32" t="s">
        <v>135</v>
      </c>
      <c r="C265" s="5" t="s">
        <v>84</v>
      </c>
      <c r="D265" s="9" t="s">
        <v>63</v>
      </c>
      <c r="E265" s="12">
        <v>4319.0</v>
      </c>
      <c r="F265" s="10">
        <f t="shared" si="3"/>
        <v>8236</v>
      </c>
    </row>
    <row r="266">
      <c r="A266" s="32" t="str">
        <f t="shared" si="1"/>
        <v>Equatorial Guinea-Africa2001</v>
      </c>
      <c r="B266" s="32" t="s">
        <v>136</v>
      </c>
      <c r="C266" s="5" t="s">
        <v>78</v>
      </c>
      <c r="D266" s="9" t="s">
        <v>63</v>
      </c>
      <c r="E266" s="10">
        <f>if(AND(C2=C3,D2=D2+1,ISBLANK(E3)),E2,E3)</f>
        <v>133681</v>
      </c>
      <c r="F266" s="10">
        <f t="shared" si="3"/>
        <v>8236</v>
      </c>
    </row>
    <row r="267">
      <c r="A267" s="32" t="str">
        <f t="shared" si="1"/>
        <v>Eritrea-Africa2001</v>
      </c>
      <c r="B267" s="32" t="s">
        <v>137</v>
      </c>
      <c r="C267" s="5" t="s">
        <v>78</v>
      </c>
      <c r="D267" s="9" t="s">
        <v>63</v>
      </c>
      <c r="E267" s="12">
        <v>765.0</v>
      </c>
      <c r="F267" s="10">
        <f t="shared" si="3"/>
        <v>8236</v>
      </c>
    </row>
    <row r="268">
      <c r="A268" s="32" t="str">
        <f t="shared" si="1"/>
        <v>Estonia-Europe2001</v>
      </c>
      <c r="B268" s="32" t="s">
        <v>138</v>
      </c>
      <c r="C268" s="5" t="s">
        <v>76</v>
      </c>
      <c r="D268" s="9" t="s">
        <v>63</v>
      </c>
      <c r="E268" s="12">
        <v>5603.0</v>
      </c>
      <c r="F268" s="10">
        <f t="shared" si="3"/>
        <v>8236</v>
      </c>
    </row>
    <row r="269">
      <c r="A269" s="32" t="str">
        <f t="shared" si="1"/>
        <v>Ethiopia-Africa2001</v>
      </c>
      <c r="B269" s="32" t="s">
        <v>139</v>
      </c>
      <c r="C269" s="5" t="s">
        <v>78</v>
      </c>
      <c r="D269" s="9" t="s">
        <v>63</v>
      </c>
      <c r="E269" s="12">
        <v>34064.0</v>
      </c>
      <c r="F269" s="10">
        <f t="shared" si="3"/>
        <v>8236</v>
      </c>
    </row>
    <row r="270">
      <c r="A270" s="32" t="str">
        <f t="shared" si="1"/>
        <v>Faeroe Islands-Europe2001</v>
      </c>
      <c r="B270" s="32" t="s">
        <v>140</v>
      </c>
      <c r="C270" s="5" t="s">
        <v>76</v>
      </c>
      <c r="D270" s="9" t="s">
        <v>63</v>
      </c>
      <c r="E270" s="10">
        <f t="shared" ref="E270:E271" si="28">if(AND(C2=C3,D2=D2+1,ISBLANK(E3)),E2,E3)</f>
        <v>133681</v>
      </c>
      <c r="F270" s="10">
        <f t="shared" si="3"/>
        <v>8236</v>
      </c>
    </row>
    <row r="271">
      <c r="A271" s="32" t="str">
        <f t="shared" si="1"/>
        <v>Fiji-Oceania2001</v>
      </c>
      <c r="B271" s="32" t="s">
        <v>141</v>
      </c>
      <c r="C271" s="5" t="s">
        <v>80</v>
      </c>
      <c r="D271" s="9" t="s">
        <v>63</v>
      </c>
      <c r="E271" s="10">
        <f t="shared" si="28"/>
        <v>133681</v>
      </c>
      <c r="F271" s="10">
        <f t="shared" si="3"/>
        <v>8236</v>
      </c>
    </row>
    <row r="272">
      <c r="A272" s="32" t="str">
        <f t="shared" si="1"/>
        <v>Finland-Europe2001</v>
      </c>
      <c r="B272" s="32" t="s">
        <v>142</v>
      </c>
      <c r="C272" s="5" t="s">
        <v>76</v>
      </c>
      <c r="D272" s="9" t="s">
        <v>63</v>
      </c>
      <c r="E272" s="12">
        <v>34749.0</v>
      </c>
      <c r="F272" s="10">
        <f t="shared" si="3"/>
        <v>8236</v>
      </c>
    </row>
    <row r="273">
      <c r="A273" s="32" t="str">
        <f t="shared" si="1"/>
        <v>France-Europe2001</v>
      </c>
      <c r="B273" s="32" t="s">
        <v>143</v>
      </c>
      <c r="C273" s="5" t="s">
        <v>76</v>
      </c>
      <c r="D273" s="9" t="s">
        <v>63</v>
      </c>
      <c r="E273" s="12">
        <v>252827.0</v>
      </c>
      <c r="F273" s="10">
        <f t="shared" si="3"/>
        <v>8236</v>
      </c>
    </row>
    <row r="274">
      <c r="A274" s="32" t="str">
        <f t="shared" si="1"/>
        <v>French Polynesia-Oceania2001</v>
      </c>
      <c r="B274" s="32" t="s">
        <v>144</v>
      </c>
      <c r="C274" s="5" t="s">
        <v>80</v>
      </c>
      <c r="D274" s="9" t="s">
        <v>63</v>
      </c>
      <c r="E274" s="10">
        <f>if(AND(C2=C3,D2=D2+1,ISBLANK(E3)),E2,E3)</f>
        <v>133681</v>
      </c>
      <c r="F274" s="10">
        <f t="shared" si="3"/>
        <v>8236</v>
      </c>
    </row>
    <row r="275">
      <c r="A275" s="32" t="str">
        <f t="shared" si="1"/>
        <v>Gabon-Africa2001</v>
      </c>
      <c r="B275" s="32" t="s">
        <v>145</v>
      </c>
      <c r="C275" s="5" t="s">
        <v>78</v>
      </c>
      <c r="D275" s="9" t="s">
        <v>63</v>
      </c>
      <c r="E275" s="12">
        <v>1997.0</v>
      </c>
      <c r="F275" s="10">
        <f t="shared" si="3"/>
        <v>8236</v>
      </c>
    </row>
    <row r="276">
      <c r="A276" s="32" t="str">
        <f t="shared" si="1"/>
        <v>Gambia, The-Africa2001</v>
      </c>
      <c r="B276" s="32" t="s">
        <v>146</v>
      </c>
      <c r="C276" s="5" t="s">
        <v>78</v>
      </c>
      <c r="D276" s="9" t="s">
        <v>63</v>
      </c>
      <c r="E276" s="10">
        <f>if(AND(C2=C3,D2=D2+1,ISBLANK(E3)),E2,E3)</f>
        <v>133681</v>
      </c>
      <c r="F276" s="10">
        <f t="shared" si="3"/>
        <v>8236</v>
      </c>
    </row>
    <row r="277">
      <c r="A277" s="32" t="str">
        <f t="shared" si="1"/>
        <v>Georgia-Asia2001</v>
      </c>
      <c r="B277" s="32" t="s">
        <v>147</v>
      </c>
      <c r="C277" s="5" t="s">
        <v>61</v>
      </c>
      <c r="D277" s="9" t="s">
        <v>63</v>
      </c>
      <c r="E277" s="12">
        <v>3543.0</v>
      </c>
      <c r="F277" s="10">
        <f t="shared" si="3"/>
        <v>8236</v>
      </c>
    </row>
    <row r="278">
      <c r="A278" s="32" t="str">
        <f t="shared" si="1"/>
        <v>Germany-Europe2001</v>
      </c>
      <c r="B278" s="32" t="s">
        <v>148</v>
      </c>
      <c r="C278" s="5" t="s">
        <v>76</v>
      </c>
      <c r="D278" s="9" t="s">
        <v>63</v>
      </c>
      <c r="E278" s="12">
        <v>311770.0</v>
      </c>
      <c r="F278" s="10">
        <f t="shared" si="3"/>
        <v>8236</v>
      </c>
    </row>
    <row r="279">
      <c r="A279" s="32" t="str">
        <f t="shared" si="1"/>
        <v>Ghana-Africa2001</v>
      </c>
      <c r="B279" s="32" t="s">
        <v>149</v>
      </c>
      <c r="C279" s="5" t="s">
        <v>78</v>
      </c>
      <c r="D279" s="9" t="s">
        <v>63</v>
      </c>
      <c r="E279" s="12">
        <v>10550.0</v>
      </c>
      <c r="F279" s="10">
        <f t="shared" si="3"/>
        <v>8236</v>
      </c>
    </row>
    <row r="280">
      <c r="A280" s="32" t="str">
        <f t="shared" si="1"/>
        <v>Greece-Europe2001</v>
      </c>
      <c r="B280" s="32" t="s">
        <v>150</v>
      </c>
      <c r="C280" s="5" t="s">
        <v>76</v>
      </c>
      <c r="D280" s="9" t="s">
        <v>63</v>
      </c>
      <c r="E280" s="12">
        <v>26723.0</v>
      </c>
      <c r="F280" s="10">
        <f t="shared" si="3"/>
        <v>8236</v>
      </c>
    </row>
    <row r="281">
      <c r="A281" s="32" t="str">
        <f t="shared" si="1"/>
        <v>Greenland-The Americas2001</v>
      </c>
      <c r="B281" s="32" t="s">
        <v>151</v>
      </c>
      <c r="C281" s="5" t="s">
        <v>84</v>
      </c>
      <c r="D281" s="9" t="s">
        <v>63</v>
      </c>
      <c r="E281" s="10">
        <f t="shared" ref="E281:E283" si="29">if(AND(C2=C3,D2=D2+1,ISBLANK(E3)),E2,E3)</f>
        <v>133681</v>
      </c>
      <c r="F281" s="10">
        <f t="shared" si="3"/>
        <v>8236</v>
      </c>
    </row>
    <row r="282">
      <c r="A282" s="32" t="str">
        <f t="shared" si="1"/>
        <v>Grenada-The Americas2001</v>
      </c>
      <c r="B282" s="32" t="s">
        <v>152</v>
      </c>
      <c r="C282" s="5" t="s">
        <v>84</v>
      </c>
      <c r="D282" s="9" t="s">
        <v>63</v>
      </c>
      <c r="E282" s="10">
        <f t="shared" si="29"/>
        <v>133681</v>
      </c>
      <c r="F282" s="10">
        <f t="shared" si="3"/>
        <v>8236</v>
      </c>
    </row>
    <row r="283">
      <c r="A283" s="32" t="str">
        <f t="shared" si="1"/>
        <v>Guam-Oceania2001</v>
      </c>
      <c r="B283" s="32" t="s">
        <v>153</v>
      </c>
      <c r="C283" s="5" t="s">
        <v>80</v>
      </c>
      <c r="D283" s="9" t="s">
        <v>63</v>
      </c>
      <c r="E283" s="10">
        <f t="shared" si="29"/>
        <v>133681</v>
      </c>
      <c r="F283" s="10">
        <f t="shared" si="3"/>
        <v>8236</v>
      </c>
    </row>
    <row r="284">
      <c r="A284" s="32" t="str">
        <f t="shared" si="1"/>
        <v>Guatemala-The Americas2001</v>
      </c>
      <c r="B284" s="32" t="s">
        <v>154</v>
      </c>
      <c r="C284" s="5" t="s">
        <v>84</v>
      </c>
      <c r="D284" s="9" t="s">
        <v>63</v>
      </c>
      <c r="E284" s="12">
        <v>10163.0</v>
      </c>
      <c r="F284" s="10">
        <f t="shared" si="3"/>
        <v>8236</v>
      </c>
    </row>
    <row r="285">
      <c r="A285" s="32" t="str">
        <f t="shared" si="1"/>
        <v>Guinea-Africa2001</v>
      </c>
      <c r="B285" s="32" t="s">
        <v>155</v>
      </c>
      <c r="C285" s="5" t="s">
        <v>78</v>
      </c>
      <c r="D285" s="9" t="s">
        <v>63</v>
      </c>
      <c r="E285" s="10">
        <f t="shared" ref="E285:E287" si="30">if(AND(C2=C3,D2=D2+1,ISBLANK(E3)),E2,E3)</f>
        <v>133681</v>
      </c>
      <c r="F285" s="10">
        <f t="shared" si="3"/>
        <v>8236</v>
      </c>
    </row>
    <row r="286">
      <c r="A286" s="32" t="str">
        <f t="shared" si="1"/>
        <v>Guinea-Bissau-Africa2001</v>
      </c>
      <c r="B286" s="32" t="s">
        <v>156</v>
      </c>
      <c r="C286" s="5" t="s">
        <v>78</v>
      </c>
      <c r="D286" s="9" t="s">
        <v>63</v>
      </c>
      <c r="E286" s="10">
        <f t="shared" si="30"/>
        <v>133681</v>
      </c>
      <c r="F286" s="10">
        <f t="shared" si="3"/>
        <v>8236</v>
      </c>
    </row>
    <row r="287">
      <c r="A287" s="32" t="str">
        <f t="shared" si="1"/>
        <v>Guyana-The Americas2001</v>
      </c>
      <c r="B287" s="32" t="s">
        <v>157</v>
      </c>
      <c r="C287" s="5" t="s">
        <v>84</v>
      </c>
      <c r="D287" s="9" t="s">
        <v>63</v>
      </c>
      <c r="E287" s="10">
        <f t="shared" si="30"/>
        <v>133681</v>
      </c>
      <c r="F287" s="10">
        <f t="shared" si="3"/>
        <v>8236</v>
      </c>
    </row>
    <row r="288">
      <c r="A288" s="32" t="str">
        <f t="shared" si="1"/>
        <v>Haiti-The Americas2001</v>
      </c>
      <c r="B288" s="32" t="s">
        <v>158</v>
      </c>
      <c r="C288" s="5" t="s">
        <v>84</v>
      </c>
      <c r="D288" s="9" t="s">
        <v>63</v>
      </c>
      <c r="E288" s="12">
        <v>3211.0</v>
      </c>
      <c r="F288" s="10">
        <f t="shared" si="3"/>
        <v>8236</v>
      </c>
    </row>
    <row r="289">
      <c r="A289" s="32" t="str">
        <f t="shared" si="1"/>
        <v>Honduras-The Americas2001</v>
      </c>
      <c r="B289" s="32" t="s">
        <v>159</v>
      </c>
      <c r="C289" s="5" t="s">
        <v>84</v>
      </c>
      <c r="D289" s="9" t="s">
        <v>63</v>
      </c>
      <c r="E289" s="12">
        <v>4740.0</v>
      </c>
      <c r="F289" s="10">
        <f t="shared" si="3"/>
        <v>8236</v>
      </c>
    </row>
    <row r="290">
      <c r="A290" s="32" t="str">
        <f t="shared" si="1"/>
        <v>Hong Kong SAR-Asia2001</v>
      </c>
      <c r="B290" s="32" t="s">
        <v>160</v>
      </c>
      <c r="C290" s="5" t="s">
        <v>61</v>
      </c>
      <c r="D290" s="9" t="s">
        <v>63</v>
      </c>
      <c r="E290" s="12">
        <v>14894.0</v>
      </c>
      <c r="F290" s="10">
        <f t="shared" si="3"/>
        <v>8236</v>
      </c>
    </row>
    <row r="291">
      <c r="A291" s="32" t="str">
        <f t="shared" si="1"/>
        <v>Hungary-Europe2001</v>
      </c>
      <c r="B291" s="32" t="s">
        <v>161</v>
      </c>
      <c r="C291" s="5" t="s">
        <v>76</v>
      </c>
      <c r="D291" s="9" t="s">
        <v>63</v>
      </c>
      <c r="E291" s="12">
        <v>24964.0</v>
      </c>
      <c r="F291" s="10">
        <f t="shared" si="3"/>
        <v>8236</v>
      </c>
    </row>
    <row r="292">
      <c r="A292" s="32" t="str">
        <f t="shared" si="1"/>
        <v>Iceland-Europe2001</v>
      </c>
      <c r="B292" s="32" t="s">
        <v>162</v>
      </c>
      <c r="C292" s="5" t="s">
        <v>76</v>
      </c>
      <c r="D292" s="9" t="s">
        <v>63</v>
      </c>
      <c r="E292" s="12">
        <v>5731.0</v>
      </c>
      <c r="F292" s="10">
        <f t="shared" si="3"/>
        <v>8236</v>
      </c>
    </row>
    <row r="293">
      <c r="A293" s="32" t="str">
        <f t="shared" si="1"/>
        <v>India-Asia2001</v>
      </c>
      <c r="B293" s="32" t="s">
        <v>163</v>
      </c>
      <c r="C293" s="5" t="s">
        <v>61</v>
      </c>
      <c r="D293" s="9" t="s">
        <v>63</v>
      </c>
      <c r="E293" s="12">
        <v>749447.0</v>
      </c>
      <c r="F293" s="10">
        <f t="shared" si="3"/>
        <v>8236</v>
      </c>
    </row>
    <row r="294">
      <c r="A294" s="32" t="str">
        <f t="shared" si="1"/>
        <v>Indonesia-Asia2001</v>
      </c>
      <c r="B294" s="32" t="s">
        <v>164</v>
      </c>
      <c r="C294" s="5" t="s">
        <v>61</v>
      </c>
      <c r="D294" s="9" t="s">
        <v>63</v>
      </c>
      <c r="E294" s="12">
        <v>209009.0</v>
      </c>
      <c r="F294" s="10">
        <f t="shared" si="3"/>
        <v>8236</v>
      </c>
    </row>
    <row r="295">
      <c r="A295" s="32" t="str">
        <f t="shared" si="1"/>
        <v>Iran-Middle East2001</v>
      </c>
      <c r="B295" s="32" t="s">
        <v>165</v>
      </c>
      <c r="C295" s="5" t="s">
        <v>93</v>
      </c>
      <c r="D295" s="9" t="s">
        <v>63</v>
      </c>
      <c r="E295" s="12">
        <v>212145.0</v>
      </c>
      <c r="F295" s="10">
        <f t="shared" si="3"/>
        <v>8236</v>
      </c>
    </row>
    <row r="296">
      <c r="A296" s="32" t="str">
        <f t="shared" si="1"/>
        <v>Iraq-Middle East2001</v>
      </c>
      <c r="B296" s="32" t="s">
        <v>166</v>
      </c>
      <c r="C296" s="5" t="s">
        <v>93</v>
      </c>
      <c r="D296" s="9" t="s">
        <v>63</v>
      </c>
      <c r="E296" s="12">
        <v>40220.0</v>
      </c>
      <c r="F296" s="10">
        <f t="shared" si="3"/>
        <v>8236</v>
      </c>
    </row>
    <row r="297">
      <c r="A297" s="32" t="str">
        <f t="shared" si="1"/>
        <v>Ireland-Europe2001</v>
      </c>
      <c r="B297" s="32" t="s">
        <v>167</v>
      </c>
      <c r="C297" s="5" t="s">
        <v>76</v>
      </c>
      <c r="D297" s="9" t="s">
        <v>63</v>
      </c>
      <c r="E297" s="12">
        <v>13216.0</v>
      </c>
      <c r="F297" s="10">
        <f t="shared" si="3"/>
        <v>8236</v>
      </c>
    </row>
    <row r="298">
      <c r="A298" s="32" t="str">
        <f t="shared" si="1"/>
        <v>Isle of Man-Europe2001</v>
      </c>
      <c r="B298" s="32" t="s">
        <v>168</v>
      </c>
      <c r="C298" s="5" t="s">
        <v>76</v>
      </c>
      <c r="D298" s="9" t="s">
        <v>63</v>
      </c>
      <c r="E298" s="10">
        <f>if(AND(C2=C3,D2=D2+1,ISBLANK(E3)),E2,E3)</f>
        <v>133681</v>
      </c>
      <c r="F298" s="10">
        <f t="shared" si="3"/>
        <v>8236</v>
      </c>
    </row>
    <row r="299">
      <c r="A299" s="32" t="str">
        <f t="shared" si="1"/>
        <v>Israel-Middle East2001</v>
      </c>
      <c r="B299" s="32" t="s">
        <v>169</v>
      </c>
      <c r="C299" s="5" t="s">
        <v>93</v>
      </c>
      <c r="D299" s="9" t="s">
        <v>63</v>
      </c>
      <c r="E299" s="12">
        <v>23254.0</v>
      </c>
      <c r="F299" s="10">
        <f t="shared" si="3"/>
        <v>8236</v>
      </c>
    </row>
    <row r="300">
      <c r="A300" s="32" t="str">
        <f t="shared" si="1"/>
        <v>Italy-Europe2001</v>
      </c>
      <c r="B300" s="32" t="s">
        <v>170</v>
      </c>
      <c r="C300" s="5" t="s">
        <v>76</v>
      </c>
      <c r="D300" s="9" t="s">
        <v>63</v>
      </c>
      <c r="E300" s="12">
        <v>167416.0</v>
      </c>
      <c r="F300" s="10">
        <f t="shared" si="3"/>
        <v>8236</v>
      </c>
    </row>
    <row r="301">
      <c r="A301" s="32" t="str">
        <f t="shared" si="1"/>
        <v>Jamaica-The Americas2001</v>
      </c>
      <c r="B301" s="32" t="s">
        <v>171</v>
      </c>
      <c r="C301" s="5" t="s">
        <v>84</v>
      </c>
      <c r="D301" s="9" t="s">
        <v>63</v>
      </c>
      <c r="E301" s="12">
        <v>3066.0</v>
      </c>
      <c r="F301" s="10">
        <f t="shared" si="3"/>
        <v>8236</v>
      </c>
    </row>
    <row r="302">
      <c r="A302" s="32" t="str">
        <f t="shared" si="1"/>
        <v>Japan-Asia2001</v>
      </c>
      <c r="B302" s="32" t="s">
        <v>172</v>
      </c>
      <c r="C302" s="5" t="s">
        <v>61</v>
      </c>
      <c r="D302" s="9" t="s">
        <v>63</v>
      </c>
      <c r="E302" s="12">
        <v>461468.0</v>
      </c>
      <c r="F302" s="10">
        <f t="shared" si="3"/>
        <v>8236</v>
      </c>
    </row>
    <row r="303">
      <c r="A303" s="32" t="str">
        <f t="shared" si="1"/>
        <v>Jordan-Middle East2001</v>
      </c>
      <c r="B303" s="32" t="s">
        <v>173</v>
      </c>
      <c r="C303" s="5" t="s">
        <v>93</v>
      </c>
      <c r="D303" s="9" t="s">
        <v>63</v>
      </c>
      <c r="E303" s="12">
        <v>7064.0</v>
      </c>
      <c r="F303" s="10">
        <f t="shared" si="3"/>
        <v>8236</v>
      </c>
    </row>
    <row r="304">
      <c r="A304" s="32" t="str">
        <f t="shared" si="1"/>
        <v>Kazakhstan-Asia2001</v>
      </c>
      <c r="B304" s="32" t="s">
        <v>174</v>
      </c>
      <c r="C304" s="5" t="s">
        <v>61</v>
      </c>
      <c r="D304" s="9" t="s">
        <v>63</v>
      </c>
      <c r="E304" s="12">
        <v>78101.0</v>
      </c>
      <c r="F304" s="10">
        <f t="shared" si="3"/>
        <v>8236</v>
      </c>
    </row>
    <row r="305">
      <c r="A305" s="32" t="str">
        <f t="shared" si="1"/>
        <v>Kenya-Africa2001</v>
      </c>
      <c r="B305" s="32" t="s">
        <v>175</v>
      </c>
      <c r="C305" s="5" t="s">
        <v>78</v>
      </c>
      <c r="D305" s="9" t="s">
        <v>63</v>
      </c>
      <c r="E305" s="12">
        <v>20179.0</v>
      </c>
      <c r="F305" s="10">
        <f t="shared" si="3"/>
        <v>8236</v>
      </c>
    </row>
    <row r="306">
      <c r="A306" s="32" t="str">
        <f t="shared" si="1"/>
        <v>Kiribati-Oceania2001</v>
      </c>
      <c r="B306" s="32" t="s">
        <v>176</v>
      </c>
      <c r="C306" s="5" t="s">
        <v>80</v>
      </c>
      <c r="D306" s="9" t="s">
        <v>63</v>
      </c>
      <c r="E306" s="10">
        <f>if(AND(C2=C3,D2=D2+1,ISBLANK(E3)),E2,E3)</f>
        <v>133681</v>
      </c>
      <c r="F306" s="10">
        <f t="shared" si="3"/>
        <v>8236</v>
      </c>
    </row>
    <row r="307">
      <c r="A307" s="32" t="str">
        <f t="shared" si="1"/>
        <v>Kosovo-Europe2001</v>
      </c>
      <c r="B307" s="32" t="s">
        <v>177</v>
      </c>
      <c r="C307" s="5" t="s">
        <v>76</v>
      </c>
      <c r="D307" s="9" t="s">
        <v>63</v>
      </c>
      <c r="E307" s="12">
        <v>2528.0</v>
      </c>
      <c r="F307" s="10">
        <f t="shared" si="3"/>
        <v>8236</v>
      </c>
    </row>
    <row r="308">
      <c r="A308" s="32" t="str">
        <f t="shared" si="1"/>
        <v>Kuwait-Middle East2001</v>
      </c>
      <c r="B308" s="32" t="s">
        <v>178</v>
      </c>
      <c r="C308" s="5" t="s">
        <v>93</v>
      </c>
      <c r="D308" s="9" t="s">
        <v>63</v>
      </c>
      <c r="E308" s="12">
        <v>32523.0</v>
      </c>
      <c r="F308" s="10">
        <f t="shared" si="3"/>
        <v>8236</v>
      </c>
    </row>
    <row r="309">
      <c r="A309" s="32" t="str">
        <f t="shared" si="1"/>
        <v>Kyrgyzstan-Asia2001</v>
      </c>
      <c r="B309" s="32" t="s">
        <v>179</v>
      </c>
      <c r="C309" s="5" t="s">
        <v>61</v>
      </c>
      <c r="D309" s="9" t="s">
        <v>63</v>
      </c>
      <c r="E309" s="12">
        <v>3097.0</v>
      </c>
      <c r="F309" s="10">
        <f t="shared" si="3"/>
        <v>8236</v>
      </c>
    </row>
    <row r="310">
      <c r="A310" s="32" t="str">
        <f t="shared" si="1"/>
        <v>Laos-Asia2001</v>
      </c>
      <c r="B310" s="32" t="s">
        <v>180</v>
      </c>
      <c r="C310" s="5" t="s">
        <v>61</v>
      </c>
      <c r="D310" s="9" t="s">
        <v>63</v>
      </c>
      <c r="E310" s="10">
        <f>if(AND(C2=C3,D2=D2+1,ISBLANK(E3)),E2,E3)</f>
        <v>133681</v>
      </c>
      <c r="F310" s="10">
        <f t="shared" si="3"/>
        <v>8236</v>
      </c>
    </row>
    <row r="311">
      <c r="A311" s="32" t="str">
        <f t="shared" si="1"/>
        <v>Latvia-Europe2001</v>
      </c>
      <c r="B311" s="32" t="s">
        <v>181</v>
      </c>
      <c r="C311" s="5" t="s">
        <v>76</v>
      </c>
      <c r="D311" s="9" t="s">
        <v>63</v>
      </c>
      <c r="E311" s="12">
        <v>4371.0</v>
      </c>
      <c r="F311" s="10">
        <f t="shared" si="3"/>
        <v>8236</v>
      </c>
    </row>
    <row r="312">
      <c r="A312" s="32" t="str">
        <f t="shared" si="1"/>
        <v>Lebanon-Middle East2001</v>
      </c>
      <c r="B312" s="32" t="s">
        <v>182</v>
      </c>
      <c r="C312" s="5" t="s">
        <v>93</v>
      </c>
      <c r="D312" s="9" t="s">
        <v>63</v>
      </c>
      <c r="E312" s="12">
        <v>6349.0</v>
      </c>
      <c r="F312" s="10">
        <f t="shared" si="3"/>
        <v>8236</v>
      </c>
    </row>
    <row r="313">
      <c r="A313" s="32" t="str">
        <f t="shared" si="1"/>
        <v>Lesotho-Africa2001</v>
      </c>
      <c r="B313" s="32" t="s">
        <v>183</v>
      </c>
      <c r="C313" s="5" t="s">
        <v>78</v>
      </c>
      <c r="D313" s="9" t="s">
        <v>63</v>
      </c>
      <c r="E313" s="10">
        <f>if(AND(C2=C3,D2=D2+1,ISBLANK(E3)),E2,E3)</f>
        <v>133681</v>
      </c>
      <c r="F313" s="10">
        <f t="shared" si="3"/>
        <v>8236</v>
      </c>
    </row>
    <row r="314">
      <c r="A314" s="32" t="str">
        <f t="shared" si="1"/>
        <v>Liberia-Africa2001</v>
      </c>
      <c r="B314" s="32" t="s">
        <v>184</v>
      </c>
      <c r="C314" s="5" t="s">
        <v>78</v>
      </c>
      <c r="D314" s="9" t="s">
        <v>63</v>
      </c>
      <c r="E314" s="10">
        <f>if(AND(C2=C3,D2=D2+1,ISBLANK(E3)),E2,E3)</f>
        <v>133681</v>
      </c>
      <c r="F314" s="10">
        <f t="shared" si="3"/>
        <v>8236</v>
      </c>
    </row>
    <row r="315">
      <c r="A315" s="32" t="str">
        <f t="shared" si="1"/>
        <v>Libya-Africa2001</v>
      </c>
      <c r="B315" s="32" t="s">
        <v>185</v>
      </c>
      <c r="C315" s="5" t="s">
        <v>78</v>
      </c>
      <c r="D315" s="9" t="s">
        <v>63</v>
      </c>
      <c r="E315" s="12">
        <v>13342.0</v>
      </c>
      <c r="F315" s="10">
        <f t="shared" si="3"/>
        <v>8236</v>
      </c>
    </row>
    <row r="316">
      <c r="A316" s="32" t="str">
        <f t="shared" si="1"/>
        <v>Liechtenstein-Europe2001</v>
      </c>
      <c r="B316" s="32" t="s">
        <v>186</v>
      </c>
      <c r="C316" s="5" t="s">
        <v>76</v>
      </c>
      <c r="D316" s="9" t="s">
        <v>63</v>
      </c>
      <c r="E316" s="10">
        <f>if(AND(C2=C3,D2=D2+1,ISBLANK(E3)),E2,E3)</f>
        <v>133681</v>
      </c>
      <c r="F316" s="10">
        <f t="shared" si="3"/>
        <v>8236</v>
      </c>
    </row>
    <row r="317">
      <c r="A317" s="32" t="str">
        <f t="shared" si="1"/>
        <v>Lithuania-Europe2001</v>
      </c>
      <c r="B317" s="32" t="s">
        <v>187</v>
      </c>
      <c r="C317" s="5" t="s">
        <v>76</v>
      </c>
      <c r="D317" s="9" t="s">
        <v>63</v>
      </c>
      <c r="E317" s="12">
        <v>7287.0</v>
      </c>
      <c r="F317" s="10">
        <f t="shared" si="3"/>
        <v>8236</v>
      </c>
    </row>
    <row r="318">
      <c r="A318" s="32" t="str">
        <f t="shared" si="1"/>
        <v>Luxembourg-Europe2001</v>
      </c>
      <c r="B318" s="32" t="s">
        <v>188</v>
      </c>
      <c r="C318" s="5" t="s">
        <v>76</v>
      </c>
      <c r="D318" s="9" t="s">
        <v>63</v>
      </c>
      <c r="E318" s="12">
        <v>4171.0</v>
      </c>
      <c r="F318" s="10">
        <f t="shared" si="3"/>
        <v>8236</v>
      </c>
    </row>
    <row r="319">
      <c r="A319" s="32" t="str">
        <f t="shared" si="1"/>
        <v>Macao SAR-Asia2001</v>
      </c>
      <c r="B319" s="32" t="s">
        <v>189</v>
      </c>
      <c r="C319" s="5" t="s">
        <v>61</v>
      </c>
      <c r="D319" s="9" t="s">
        <v>63</v>
      </c>
      <c r="E319" s="10">
        <f t="shared" ref="E319:E321" si="31">if(AND(C2=C3,D2=D2+1,ISBLANK(E3)),E2,E3)</f>
        <v>133681</v>
      </c>
      <c r="F319" s="10">
        <f t="shared" si="3"/>
        <v>8236</v>
      </c>
    </row>
    <row r="320">
      <c r="A320" s="32" t="str">
        <f t="shared" si="1"/>
        <v>Madagascar-Africa2001</v>
      </c>
      <c r="B320" s="32" t="s">
        <v>190</v>
      </c>
      <c r="C320" s="5" t="s">
        <v>78</v>
      </c>
      <c r="D320" s="9" t="s">
        <v>63</v>
      </c>
      <c r="E320" s="10">
        <f t="shared" si="31"/>
        <v>133681</v>
      </c>
      <c r="F320" s="10">
        <f t="shared" si="3"/>
        <v>8236</v>
      </c>
    </row>
    <row r="321">
      <c r="A321" s="32" t="str">
        <f t="shared" si="1"/>
        <v>Malawi-Africa2001</v>
      </c>
      <c r="B321" s="32" t="s">
        <v>191</v>
      </c>
      <c r="C321" s="5" t="s">
        <v>78</v>
      </c>
      <c r="D321" s="9" t="s">
        <v>63</v>
      </c>
      <c r="E321" s="10">
        <f t="shared" si="31"/>
        <v>133681</v>
      </c>
      <c r="F321" s="10">
        <f t="shared" si="3"/>
        <v>8236</v>
      </c>
    </row>
    <row r="322">
      <c r="A322" s="32" t="str">
        <f t="shared" si="1"/>
        <v>Malaysia-Asia2001</v>
      </c>
      <c r="B322" s="32" t="s">
        <v>192</v>
      </c>
      <c r="C322" s="5" t="s">
        <v>61</v>
      </c>
      <c r="D322" s="9" t="s">
        <v>63</v>
      </c>
      <c r="E322" s="12">
        <v>75907.0</v>
      </c>
      <c r="F322" s="10">
        <f t="shared" si="3"/>
        <v>8236</v>
      </c>
    </row>
    <row r="323">
      <c r="A323" s="32" t="str">
        <f t="shared" si="1"/>
        <v>Maldives-Asia2001</v>
      </c>
      <c r="B323" s="32" t="s">
        <v>193</v>
      </c>
      <c r="C323" s="5" t="s">
        <v>61</v>
      </c>
      <c r="D323" s="9" t="s">
        <v>63</v>
      </c>
      <c r="E323" s="10">
        <f>if(AND(C2=C3,D2=D2+1,ISBLANK(E3)),E2,E3)</f>
        <v>133681</v>
      </c>
      <c r="F323" s="10">
        <f t="shared" si="3"/>
        <v>8236</v>
      </c>
    </row>
    <row r="324">
      <c r="A324" s="32" t="str">
        <f t="shared" si="1"/>
        <v>Mali-Africa2001</v>
      </c>
      <c r="B324" s="32" t="s">
        <v>194</v>
      </c>
      <c r="C324" s="5" t="s">
        <v>78</v>
      </c>
      <c r="D324" s="9" t="s">
        <v>63</v>
      </c>
      <c r="E324" s="10">
        <f>if(AND(C2=C3,D2=D2+1,ISBLANK(E3)),E2,E3)</f>
        <v>133681</v>
      </c>
      <c r="F324" s="10">
        <f t="shared" si="3"/>
        <v>8236</v>
      </c>
    </row>
    <row r="325">
      <c r="A325" s="32" t="str">
        <f t="shared" si="1"/>
        <v>Malta-Europe2001</v>
      </c>
      <c r="B325" s="32" t="s">
        <v>195</v>
      </c>
      <c r="C325" s="5" t="s">
        <v>76</v>
      </c>
      <c r="D325" s="9" t="s">
        <v>63</v>
      </c>
      <c r="E325" s="12">
        <v>857.0</v>
      </c>
      <c r="F325" s="10">
        <f t="shared" si="3"/>
        <v>8236</v>
      </c>
    </row>
    <row r="326">
      <c r="A326" s="32" t="str">
        <f t="shared" si="1"/>
        <v>Marshall Islands-Oceania2001</v>
      </c>
      <c r="B326" s="32" t="s">
        <v>196</v>
      </c>
      <c r="C326" s="5" t="s">
        <v>80</v>
      </c>
      <c r="D326" s="9" t="s">
        <v>63</v>
      </c>
      <c r="E326" s="10">
        <f t="shared" ref="E326:E328" si="32">if(AND(C2=C3,D2=D2+1,ISBLANK(E3)),E2,E3)</f>
        <v>133681</v>
      </c>
      <c r="F326" s="10">
        <f t="shared" si="3"/>
        <v>8236</v>
      </c>
    </row>
    <row r="327">
      <c r="A327" s="32" t="str">
        <f t="shared" si="1"/>
        <v>Mauritania-Africa2001</v>
      </c>
      <c r="B327" s="32" t="s">
        <v>197</v>
      </c>
      <c r="C327" s="5" t="s">
        <v>78</v>
      </c>
      <c r="D327" s="9" t="s">
        <v>63</v>
      </c>
      <c r="E327" s="10">
        <f t="shared" si="32"/>
        <v>133681</v>
      </c>
      <c r="F327" s="10">
        <f t="shared" si="3"/>
        <v>8236</v>
      </c>
    </row>
    <row r="328">
      <c r="A328" s="32" t="str">
        <f t="shared" si="1"/>
        <v>Mauritius-Africa2001</v>
      </c>
      <c r="B328" s="32" t="s">
        <v>198</v>
      </c>
      <c r="C328" s="5" t="s">
        <v>78</v>
      </c>
      <c r="D328" s="9" t="s">
        <v>63</v>
      </c>
      <c r="E328" s="10">
        <f t="shared" si="32"/>
        <v>133681</v>
      </c>
      <c r="F328" s="10">
        <f t="shared" si="3"/>
        <v>8236</v>
      </c>
    </row>
    <row r="329">
      <c r="A329" s="32" t="str">
        <f t="shared" si="1"/>
        <v>Mexico-The Americas2001</v>
      </c>
      <c r="B329" s="32" t="s">
        <v>199</v>
      </c>
      <c r="C329" s="5" t="s">
        <v>84</v>
      </c>
      <c r="D329" s="9" t="s">
        <v>63</v>
      </c>
      <c r="E329" s="12">
        <v>186171.0</v>
      </c>
      <c r="F329" s="10">
        <f t="shared" si="3"/>
        <v>8236</v>
      </c>
    </row>
    <row r="330">
      <c r="A330" s="32" t="str">
        <f t="shared" si="1"/>
        <v>Micronesia, Fed. Sts.-Oceania2001</v>
      </c>
      <c r="B330" s="32" t="s">
        <v>200</v>
      </c>
      <c r="C330" s="5" t="s">
        <v>80</v>
      </c>
      <c r="D330" s="9" t="s">
        <v>63</v>
      </c>
      <c r="E330" s="10">
        <f>if(AND(C2=C3,D2=D2+1,ISBLANK(E3)),E2,E3)</f>
        <v>133681</v>
      </c>
      <c r="F330" s="10">
        <f t="shared" si="3"/>
        <v>8236</v>
      </c>
    </row>
    <row r="331">
      <c r="A331" s="32" t="str">
        <f t="shared" si="1"/>
        <v>Moldova-Europe2001</v>
      </c>
      <c r="B331" s="32" t="s">
        <v>201</v>
      </c>
      <c r="C331" s="5" t="s">
        <v>76</v>
      </c>
      <c r="D331" s="9" t="s">
        <v>63</v>
      </c>
      <c r="E331" s="12">
        <v>3331.0</v>
      </c>
      <c r="F331" s="10">
        <f t="shared" si="3"/>
        <v>8236</v>
      </c>
    </row>
    <row r="332">
      <c r="A332" s="32" t="str">
        <f t="shared" si="1"/>
        <v>Monaco-Europe2001</v>
      </c>
      <c r="B332" s="32" t="s">
        <v>202</v>
      </c>
      <c r="C332" s="5" t="s">
        <v>76</v>
      </c>
      <c r="D332" s="9" t="s">
        <v>63</v>
      </c>
      <c r="E332" s="10">
        <f>if(AND(C2=C3,D2=D2+1,ISBLANK(E3)),E2,E3)</f>
        <v>133681</v>
      </c>
      <c r="F332" s="10">
        <f t="shared" si="3"/>
        <v>8236</v>
      </c>
    </row>
    <row r="333">
      <c r="A333" s="32" t="str">
        <f t="shared" si="1"/>
        <v>Mongolia-Asia2001</v>
      </c>
      <c r="B333" s="32" t="s">
        <v>203</v>
      </c>
      <c r="C333" s="5" t="s">
        <v>61</v>
      </c>
      <c r="D333" s="9" t="s">
        <v>63</v>
      </c>
      <c r="E333" s="12">
        <v>3607.0</v>
      </c>
      <c r="F333" s="10">
        <f t="shared" si="3"/>
        <v>8236</v>
      </c>
    </row>
    <row r="334">
      <c r="A334" s="32" t="str">
        <f t="shared" si="1"/>
        <v>Montenegro-Europe2001</v>
      </c>
      <c r="B334" s="32" t="s">
        <v>204</v>
      </c>
      <c r="C334" s="5" t="s">
        <v>76</v>
      </c>
      <c r="D334" s="9" t="s">
        <v>63</v>
      </c>
      <c r="E334" s="12">
        <v>1179.0</v>
      </c>
      <c r="F334" s="10">
        <f t="shared" si="3"/>
        <v>8236</v>
      </c>
    </row>
    <row r="335">
      <c r="A335" s="32" t="str">
        <f t="shared" si="1"/>
        <v>Morocco-Africa2001</v>
      </c>
      <c r="B335" s="32" t="s">
        <v>205</v>
      </c>
      <c r="C335" s="5" t="s">
        <v>78</v>
      </c>
      <c r="D335" s="9" t="s">
        <v>63</v>
      </c>
      <c r="E335" s="12">
        <v>17283.0</v>
      </c>
      <c r="F335" s="10">
        <f t="shared" si="3"/>
        <v>8236</v>
      </c>
    </row>
    <row r="336">
      <c r="A336" s="32" t="str">
        <f t="shared" si="1"/>
        <v>Mozambique-Africa2001</v>
      </c>
      <c r="B336" s="32" t="s">
        <v>206</v>
      </c>
      <c r="C336" s="5" t="s">
        <v>78</v>
      </c>
      <c r="D336" s="9" t="s">
        <v>63</v>
      </c>
      <c r="E336" s="12">
        <v>10202.0</v>
      </c>
      <c r="F336" s="10">
        <f t="shared" si="3"/>
        <v>8236</v>
      </c>
    </row>
    <row r="337">
      <c r="A337" s="32" t="str">
        <f t="shared" si="1"/>
        <v>Myanmar-Asia2001</v>
      </c>
      <c r="B337" s="32" t="s">
        <v>207</v>
      </c>
      <c r="C337" s="5" t="s">
        <v>61</v>
      </c>
      <c r="D337" s="9" t="s">
        <v>63</v>
      </c>
      <c r="E337" s="12">
        <v>14056.0</v>
      </c>
      <c r="F337" s="10">
        <f t="shared" si="3"/>
        <v>8236</v>
      </c>
    </row>
    <row r="338">
      <c r="A338" s="32" t="str">
        <f t="shared" si="1"/>
        <v>Namibia-Africa2001</v>
      </c>
      <c r="B338" s="32" t="s">
        <v>208</v>
      </c>
      <c r="C338" s="5" t="s">
        <v>78</v>
      </c>
      <c r="D338" s="9" t="s">
        <v>63</v>
      </c>
      <c r="E338" s="12">
        <v>1589.0</v>
      </c>
      <c r="F338" s="10">
        <f t="shared" si="3"/>
        <v>8236</v>
      </c>
    </row>
    <row r="339">
      <c r="A339" s="32" t="str">
        <f t="shared" si="1"/>
        <v>Nepal-Asia2001</v>
      </c>
      <c r="B339" s="32" t="s">
        <v>209</v>
      </c>
      <c r="C339" s="5" t="s">
        <v>61</v>
      </c>
      <c r="D339" s="9" t="s">
        <v>63</v>
      </c>
      <c r="E339" s="12">
        <v>10391.0</v>
      </c>
      <c r="F339" s="10">
        <f t="shared" si="3"/>
        <v>8236</v>
      </c>
    </row>
    <row r="340">
      <c r="A340" s="32" t="str">
        <f t="shared" si="1"/>
        <v>Netherlands-Europe2001</v>
      </c>
      <c r="B340" s="32" t="s">
        <v>210</v>
      </c>
      <c r="C340" s="5" t="s">
        <v>76</v>
      </c>
      <c r="D340" s="9" t="s">
        <v>63</v>
      </c>
      <c r="E340" s="12">
        <v>77419.0</v>
      </c>
      <c r="F340" s="10">
        <f t="shared" si="3"/>
        <v>8236</v>
      </c>
    </row>
    <row r="341">
      <c r="A341" s="32" t="str">
        <f t="shared" si="1"/>
        <v>New Caledonia-Oceania2001</v>
      </c>
      <c r="B341" s="32" t="s">
        <v>211</v>
      </c>
      <c r="C341" s="5" t="s">
        <v>80</v>
      </c>
      <c r="D341" s="9" t="s">
        <v>63</v>
      </c>
      <c r="E341" s="10">
        <f>if(AND(C2=C3,D2=D2+1,ISBLANK(E3)),E2,E3)</f>
        <v>133681</v>
      </c>
      <c r="F341" s="10">
        <f t="shared" si="3"/>
        <v>8236</v>
      </c>
    </row>
    <row r="342">
      <c r="A342" s="32" t="str">
        <f t="shared" si="1"/>
        <v>New Zealand-Oceania2001</v>
      </c>
      <c r="B342" s="32" t="s">
        <v>212</v>
      </c>
      <c r="C342" s="5" t="s">
        <v>80</v>
      </c>
      <c r="D342" s="9" t="s">
        <v>63</v>
      </c>
      <c r="E342" s="12">
        <v>18167.0</v>
      </c>
      <c r="F342" s="10">
        <f t="shared" si="3"/>
        <v>8236</v>
      </c>
    </row>
    <row r="343">
      <c r="A343" s="32" t="str">
        <f t="shared" si="1"/>
        <v>Nicaragua-The Americas2001</v>
      </c>
      <c r="B343" s="32" t="s">
        <v>213</v>
      </c>
      <c r="C343" s="5" t="s">
        <v>84</v>
      </c>
      <c r="D343" s="9" t="s">
        <v>63</v>
      </c>
      <c r="E343" s="12">
        <v>3038.0</v>
      </c>
      <c r="F343" s="10">
        <f t="shared" si="3"/>
        <v>8236</v>
      </c>
    </row>
    <row r="344">
      <c r="A344" s="32" t="str">
        <f t="shared" si="1"/>
        <v>Niger-Africa2001</v>
      </c>
      <c r="B344" s="32" t="s">
        <v>214</v>
      </c>
      <c r="C344" s="5" t="s">
        <v>78</v>
      </c>
      <c r="D344" s="9" t="s">
        <v>63</v>
      </c>
      <c r="E344" s="10">
        <f>if(AND(C2=C3,D2=D2+1,ISBLANK(E3)),E2,E3)</f>
        <v>133681</v>
      </c>
      <c r="F344" s="10">
        <f t="shared" si="3"/>
        <v>8236</v>
      </c>
    </row>
    <row r="345">
      <c r="A345" s="32" t="str">
        <f t="shared" si="1"/>
        <v>Nigeria-Africa2001</v>
      </c>
      <c r="B345" s="32" t="s">
        <v>215</v>
      </c>
      <c r="C345" s="5" t="s">
        <v>78</v>
      </c>
      <c r="D345" s="9" t="s">
        <v>63</v>
      </c>
      <c r="E345" s="12">
        <v>118325.0</v>
      </c>
      <c r="F345" s="10">
        <f t="shared" si="3"/>
        <v>8236</v>
      </c>
    </row>
    <row r="346">
      <c r="A346" s="32" t="str">
        <f t="shared" si="1"/>
        <v>North Korea-Asia2001</v>
      </c>
      <c r="B346" s="32" t="s">
        <v>216</v>
      </c>
      <c r="C346" s="5" t="s">
        <v>61</v>
      </c>
      <c r="D346" s="9" t="s">
        <v>63</v>
      </c>
      <c r="E346" s="12">
        <v>19037.0</v>
      </c>
      <c r="F346" s="10">
        <f t="shared" si="3"/>
        <v>8236</v>
      </c>
    </row>
    <row r="347">
      <c r="A347" s="32" t="str">
        <f t="shared" si="1"/>
        <v>North Macedonia-Europe2001</v>
      </c>
      <c r="B347" s="32" t="s">
        <v>217</v>
      </c>
      <c r="C347" s="5" t="s">
        <v>76</v>
      </c>
      <c r="D347" s="9" t="s">
        <v>63</v>
      </c>
      <c r="E347" s="12">
        <v>3122.0</v>
      </c>
      <c r="F347" s="10">
        <f t="shared" si="3"/>
        <v>8236</v>
      </c>
    </row>
    <row r="348">
      <c r="A348" s="32" t="str">
        <f t="shared" si="1"/>
        <v>Norway-Europe2001</v>
      </c>
      <c r="B348" s="32" t="s">
        <v>218</v>
      </c>
      <c r="C348" s="5" t="s">
        <v>76</v>
      </c>
      <c r="D348" s="9" t="s">
        <v>63</v>
      </c>
      <c r="E348" s="12">
        <v>28137.0</v>
      </c>
      <c r="F348" s="10">
        <f t="shared" si="3"/>
        <v>8236</v>
      </c>
    </row>
    <row r="349">
      <c r="A349" s="32" t="str">
        <f t="shared" si="1"/>
        <v>Oman-Middle East2001</v>
      </c>
      <c r="B349" s="32" t="s">
        <v>219</v>
      </c>
      <c r="C349" s="5" t="s">
        <v>93</v>
      </c>
      <c r="D349" s="9" t="s">
        <v>63</v>
      </c>
      <c r="E349" s="12">
        <v>25276.0</v>
      </c>
      <c r="F349" s="10">
        <f t="shared" si="3"/>
        <v>8236</v>
      </c>
    </row>
    <row r="350">
      <c r="A350" s="32" t="str">
        <f t="shared" si="1"/>
        <v>Pakistan-Asia2001</v>
      </c>
      <c r="B350" s="32" t="s">
        <v>220</v>
      </c>
      <c r="C350" s="5" t="s">
        <v>61</v>
      </c>
      <c r="D350" s="9" t="s">
        <v>63</v>
      </c>
      <c r="E350" s="12">
        <v>84845.0</v>
      </c>
      <c r="F350" s="10">
        <f t="shared" si="3"/>
        <v>8236</v>
      </c>
    </row>
    <row r="351">
      <c r="A351" s="32" t="str">
        <f t="shared" si="1"/>
        <v>Panama-The Americas2001</v>
      </c>
      <c r="B351" s="32" t="s">
        <v>221</v>
      </c>
      <c r="C351" s="5" t="s">
        <v>84</v>
      </c>
      <c r="D351" s="9" t="s">
        <v>63</v>
      </c>
      <c r="E351" s="12">
        <v>4058.0</v>
      </c>
      <c r="F351" s="10">
        <f t="shared" si="3"/>
        <v>8236</v>
      </c>
    </row>
    <row r="352">
      <c r="A352" s="32" t="str">
        <f t="shared" si="1"/>
        <v>Papua New Guinea-Oceania2001</v>
      </c>
      <c r="B352" s="32" t="s">
        <v>222</v>
      </c>
      <c r="C352" s="5" t="s">
        <v>80</v>
      </c>
      <c r="D352" s="9" t="s">
        <v>63</v>
      </c>
      <c r="E352" s="10">
        <f>if(AND(C2=C3,D2=D2+1,ISBLANK(E3)),E2,E3)</f>
        <v>133681</v>
      </c>
      <c r="F352" s="10">
        <f t="shared" si="3"/>
        <v>8236</v>
      </c>
    </row>
    <row r="353">
      <c r="A353" s="32" t="str">
        <f t="shared" si="1"/>
        <v>Paraguay-The Americas2001</v>
      </c>
      <c r="B353" s="32" t="s">
        <v>223</v>
      </c>
      <c r="C353" s="5" t="s">
        <v>84</v>
      </c>
      <c r="D353" s="9" t="s">
        <v>63</v>
      </c>
      <c r="E353" s="12">
        <v>4858.0</v>
      </c>
      <c r="F353" s="10">
        <f t="shared" si="3"/>
        <v>8236</v>
      </c>
    </row>
    <row r="354">
      <c r="A354" s="32" t="str">
        <f t="shared" si="1"/>
        <v>Peru-The Americas2001</v>
      </c>
      <c r="B354" s="32" t="s">
        <v>224</v>
      </c>
      <c r="C354" s="5" t="s">
        <v>84</v>
      </c>
      <c r="D354" s="9" t="s">
        <v>63</v>
      </c>
      <c r="E354" s="12">
        <v>20582.0</v>
      </c>
      <c r="F354" s="10">
        <f t="shared" si="3"/>
        <v>8236</v>
      </c>
    </row>
    <row r="355">
      <c r="A355" s="32" t="str">
        <f t="shared" si="1"/>
        <v>Philippines-Asia2001</v>
      </c>
      <c r="B355" s="32" t="s">
        <v>225</v>
      </c>
      <c r="C355" s="5" t="s">
        <v>61</v>
      </c>
      <c r="D355" s="9" t="s">
        <v>63</v>
      </c>
      <c r="E355" s="12">
        <v>40452.0</v>
      </c>
      <c r="F355" s="10">
        <f t="shared" si="3"/>
        <v>8236</v>
      </c>
    </row>
    <row r="356">
      <c r="A356" s="32" t="str">
        <f t="shared" si="1"/>
        <v>Poland-Europe2001</v>
      </c>
      <c r="B356" s="32" t="s">
        <v>226</v>
      </c>
      <c r="C356" s="5" t="s">
        <v>76</v>
      </c>
      <c r="D356" s="9" t="s">
        <v>63</v>
      </c>
      <c r="E356" s="12">
        <v>101313.0</v>
      </c>
      <c r="F356" s="10">
        <f t="shared" si="3"/>
        <v>8236</v>
      </c>
    </row>
    <row r="357">
      <c r="A357" s="32" t="str">
        <f t="shared" si="1"/>
        <v>Portugal-Europe2001</v>
      </c>
      <c r="B357" s="32" t="s">
        <v>227</v>
      </c>
      <c r="C357" s="5" t="s">
        <v>76</v>
      </c>
      <c r="D357" s="9" t="s">
        <v>63</v>
      </c>
      <c r="E357" s="12">
        <v>23084.0</v>
      </c>
      <c r="F357" s="10">
        <f t="shared" si="3"/>
        <v>8236</v>
      </c>
    </row>
    <row r="358">
      <c r="A358" s="32" t="str">
        <f t="shared" si="1"/>
        <v>Puerto Rico-The Americas2001</v>
      </c>
      <c r="B358" s="32" t="s">
        <v>228</v>
      </c>
      <c r="C358" s="5" t="s">
        <v>84</v>
      </c>
      <c r="D358" s="9" t="s">
        <v>63</v>
      </c>
      <c r="E358" s="10">
        <f>if(AND(C2=C3,D2=D2+1,ISBLANK(E3)),E2,E3)</f>
        <v>133681</v>
      </c>
      <c r="F358" s="10">
        <f t="shared" si="3"/>
        <v>8236</v>
      </c>
    </row>
    <row r="359">
      <c r="A359" s="32" t="str">
        <f t="shared" si="1"/>
        <v>Qatar-Middle East2001</v>
      </c>
      <c r="B359" s="32" t="s">
        <v>229</v>
      </c>
      <c r="C359" s="5" t="s">
        <v>93</v>
      </c>
      <c r="D359" s="9" t="s">
        <v>63</v>
      </c>
      <c r="E359" s="12">
        <v>33285.0</v>
      </c>
      <c r="F359" s="10">
        <f t="shared" si="3"/>
        <v>8236</v>
      </c>
    </row>
    <row r="360">
      <c r="A360" s="32" t="str">
        <f t="shared" si="1"/>
        <v>Romania-Europe2001</v>
      </c>
      <c r="B360" s="32" t="s">
        <v>230</v>
      </c>
      <c r="C360" s="5" t="s">
        <v>76</v>
      </c>
      <c r="D360" s="9" t="s">
        <v>63</v>
      </c>
      <c r="E360" s="12">
        <v>35830.0</v>
      </c>
      <c r="F360" s="10">
        <f t="shared" si="3"/>
        <v>8236</v>
      </c>
    </row>
    <row r="361">
      <c r="A361" s="32" t="str">
        <f t="shared" si="1"/>
        <v>Russia-Europe2001</v>
      </c>
      <c r="B361" s="32" t="s">
        <v>231</v>
      </c>
      <c r="C361" s="5" t="s">
        <v>76</v>
      </c>
      <c r="D361" s="9" t="s">
        <v>63</v>
      </c>
      <c r="E361" s="12">
        <v>730970.0</v>
      </c>
      <c r="F361" s="10">
        <f t="shared" si="3"/>
        <v>8236</v>
      </c>
    </row>
    <row r="362">
      <c r="A362" s="32" t="str">
        <f t="shared" si="1"/>
        <v>Rwanda-Africa2001</v>
      </c>
      <c r="B362" s="32" t="s">
        <v>232</v>
      </c>
      <c r="C362" s="5" t="s">
        <v>78</v>
      </c>
      <c r="D362" s="9" t="s">
        <v>63</v>
      </c>
      <c r="E362" s="10">
        <f t="shared" ref="E362:E365" si="33">if(AND(C2=C3,D2=D2+1,ISBLANK(E3)),E2,E3)</f>
        <v>133681</v>
      </c>
      <c r="F362" s="10">
        <f t="shared" si="3"/>
        <v>8236</v>
      </c>
    </row>
    <row r="363">
      <c r="A363" s="32" t="str">
        <f t="shared" si="1"/>
        <v>Samoa-Oceania2001</v>
      </c>
      <c r="B363" s="32" t="s">
        <v>233</v>
      </c>
      <c r="C363" s="5" t="s">
        <v>80</v>
      </c>
      <c r="D363" s="9" t="s">
        <v>63</v>
      </c>
      <c r="E363" s="10">
        <f t="shared" si="33"/>
        <v>133681</v>
      </c>
      <c r="F363" s="10">
        <f t="shared" si="3"/>
        <v>8236</v>
      </c>
    </row>
    <row r="364">
      <c r="A364" s="32" t="str">
        <f t="shared" si="1"/>
        <v>San Marino-Europe2001</v>
      </c>
      <c r="B364" s="32" t="s">
        <v>234</v>
      </c>
      <c r="C364" s="5" t="s">
        <v>76</v>
      </c>
      <c r="D364" s="9" t="s">
        <v>63</v>
      </c>
      <c r="E364" s="10">
        <f t="shared" si="33"/>
        <v>133681</v>
      </c>
      <c r="F364" s="10">
        <f t="shared" si="3"/>
        <v>8236</v>
      </c>
    </row>
    <row r="365">
      <c r="A365" s="32" t="str">
        <f t="shared" si="1"/>
        <v>Sao Tome and Principe-Africa2001</v>
      </c>
      <c r="B365" s="32" t="s">
        <v>235</v>
      </c>
      <c r="C365" s="5" t="s">
        <v>78</v>
      </c>
      <c r="D365" s="9" t="s">
        <v>63</v>
      </c>
      <c r="E365" s="10">
        <f t="shared" si="33"/>
        <v>133681</v>
      </c>
      <c r="F365" s="10">
        <f t="shared" si="3"/>
        <v>8236</v>
      </c>
    </row>
    <row r="366">
      <c r="A366" s="32" t="str">
        <f t="shared" si="1"/>
        <v>Saudi Arabia-Middle East2001</v>
      </c>
      <c r="B366" s="32" t="s">
        <v>236</v>
      </c>
      <c r="C366" s="5" t="s">
        <v>93</v>
      </c>
      <c r="D366" s="9" t="s">
        <v>63</v>
      </c>
      <c r="E366" s="12">
        <v>187070.0</v>
      </c>
      <c r="F366" s="10">
        <f t="shared" si="3"/>
        <v>8236</v>
      </c>
    </row>
    <row r="367">
      <c r="A367" s="32" t="str">
        <f t="shared" si="1"/>
        <v>Senegal-Africa2001</v>
      </c>
      <c r="B367" s="32" t="s">
        <v>237</v>
      </c>
      <c r="C367" s="5" t="s">
        <v>78</v>
      </c>
      <c r="D367" s="9" t="s">
        <v>63</v>
      </c>
      <c r="E367" s="12">
        <v>3515.0</v>
      </c>
      <c r="F367" s="10">
        <f t="shared" si="3"/>
        <v>8236</v>
      </c>
    </row>
    <row r="368">
      <c r="A368" s="32" t="str">
        <f t="shared" si="1"/>
        <v>Serbia-Europe2001</v>
      </c>
      <c r="B368" s="32" t="s">
        <v>238</v>
      </c>
      <c r="C368" s="5" t="s">
        <v>76</v>
      </c>
      <c r="D368" s="9" t="s">
        <v>63</v>
      </c>
      <c r="E368" s="12">
        <v>16185.0</v>
      </c>
      <c r="F368" s="10">
        <f t="shared" si="3"/>
        <v>8236</v>
      </c>
    </row>
    <row r="369">
      <c r="A369" s="32" t="str">
        <f t="shared" si="1"/>
        <v>Seychelles-Africa2001</v>
      </c>
      <c r="B369" s="32" t="s">
        <v>239</v>
      </c>
      <c r="C369" s="5" t="s">
        <v>78</v>
      </c>
      <c r="D369" s="9" t="s">
        <v>63</v>
      </c>
      <c r="E369" s="10">
        <f t="shared" ref="E369:E370" si="34">if(AND(C2=C3,D2=D2+1,ISBLANK(E3)),E2,E3)</f>
        <v>133681</v>
      </c>
      <c r="F369" s="10">
        <f t="shared" si="3"/>
        <v>8236</v>
      </c>
    </row>
    <row r="370">
      <c r="A370" s="32" t="str">
        <f t="shared" si="1"/>
        <v>Sierra Leone-Africa2001</v>
      </c>
      <c r="B370" s="32" t="s">
        <v>240</v>
      </c>
      <c r="C370" s="5" t="s">
        <v>78</v>
      </c>
      <c r="D370" s="9" t="s">
        <v>63</v>
      </c>
      <c r="E370" s="10">
        <f t="shared" si="34"/>
        <v>133681</v>
      </c>
      <c r="F370" s="10">
        <f t="shared" si="3"/>
        <v>8236</v>
      </c>
    </row>
    <row r="371">
      <c r="A371" s="32" t="str">
        <f t="shared" si="1"/>
        <v>Singapore-Asia2001</v>
      </c>
      <c r="B371" s="32" t="s">
        <v>241</v>
      </c>
      <c r="C371" s="5" t="s">
        <v>61</v>
      </c>
      <c r="D371" s="9" t="s">
        <v>63</v>
      </c>
      <c r="E371" s="12">
        <v>33447.0</v>
      </c>
      <c r="F371" s="10">
        <f t="shared" si="3"/>
        <v>8236</v>
      </c>
    </row>
    <row r="372">
      <c r="A372" s="32" t="str">
        <f t="shared" si="1"/>
        <v>Sint Maarten (Dutch part)-The Americas2001</v>
      </c>
      <c r="B372" s="32" t="s">
        <v>242</v>
      </c>
      <c r="C372" s="5" t="s">
        <v>84</v>
      </c>
      <c r="D372" s="9" t="s">
        <v>63</v>
      </c>
      <c r="E372" s="10">
        <f>if(AND(C2=C3,D2=D2+1,ISBLANK(E3)),E2,E3)</f>
        <v>133681</v>
      </c>
      <c r="F372" s="10">
        <f t="shared" si="3"/>
        <v>8236</v>
      </c>
    </row>
    <row r="373">
      <c r="A373" s="32" t="str">
        <f t="shared" si="1"/>
        <v>Slovakia-Europe2001</v>
      </c>
      <c r="B373" s="32" t="s">
        <v>243</v>
      </c>
      <c r="C373" s="5" t="s">
        <v>76</v>
      </c>
      <c r="D373" s="9" t="s">
        <v>63</v>
      </c>
      <c r="E373" s="12">
        <v>17349.0</v>
      </c>
      <c r="F373" s="10">
        <f t="shared" si="3"/>
        <v>8236</v>
      </c>
    </row>
    <row r="374">
      <c r="A374" s="32" t="str">
        <f t="shared" si="1"/>
        <v>Slovenia-Europe2001</v>
      </c>
      <c r="B374" s="32" t="s">
        <v>244</v>
      </c>
      <c r="C374" s="5" t="s">
        <v>76</v>
      </c>
      <c r="D374" s="9" t="s">
        <v>63</v>
      </c>
      <c r="E374" s="12">
        <v>7249.0</v>
      </c>
      <c r="F374" s="10">
        <f t="shared" si="3"/>
        <v>8236</v>
      </c>
    </row>
    <row r="375">
      <c r="A375" s="32" t="str">
        <f t="shared" si="1"/>
        <v>Solomon Islands-Oceania2001</v>
      </c>
      <c r="B375" s="32" t="s">
        <v>245</v>
      </c>
      <c r="C375" s="5" t="s">
        <v>80</v>
      </c>
      <c r="D375" s="9" t="s">
        <v>63</v>
      </c>
      <c r="E375" s="10">
        <f t="shared" ref="E375:E376" si="35">if(AND(C2=C3,D2=D2+1,ISBLANK(E3)),E2,E3)</f>
        <v>133681</v>
      </c>
      <c r="F375" s="10">
        <f t="shared" si="3"/>
        <v>8236</v>
      </c>
    </row>
    <row r="376">
      <c r="A376" s="32" t="str">
        <f t="shared" si="1"/>
        <v>Somalia-Africa2001</v>
      </c>
      <c r="B376" s="32" t="s">
        <v>246</v>
      </c>
      <c r="C376" s="5" t="s">
        <v>78</v>
      </c>
      <c r="D376" s="9" t="s">
        <v>63</v>
      </c>
      <c r="E376" s="10">
        <f t="shared" si="35"/>
        <v>133681</v>
      </c>
      <c r="F376" s="10">
        <f t="shared" si="3"/>
        <v>8236</v>
      </c>
    </row>
    <row r="377">
      <c r="A377" s="32" t="str">
        <f t="shared" si="1"/>
        <v>South Africa-Africa2001</v>
      </c>
      <c r="B377" s="32" t="s">
        <v>247</v>
      </c>
      <c r="C377" s="5" t="s">
        <v>78</v>
      </c>
      <c r="D377" s="9" t="s">
        <v>63</v>
      </c>
      <c r="E377" s="12">
        <v>141372.0</v>
      </c>
      <c r="F377" s="10">
        <f t="shared" si="3"/>
        <v>8236</v>
      </c>
    </row>
    <row r="378">
      <c r="A378" s="32" t="str">
        <f t="shared" si="1"/>
        <v>South Korea-Asia2001</v>
      </c>
      <c r="B378" s="32" t="s">
        <v>248</v>
      </c>
      <c r="C378" s="5" t="s">
        <v>61</v>
      </c>
      <c r="D378" s="9" t="s">
        <v>63</v>
      </c>
      <c r="E378" s="12">
        <v>260440.0</v>
      </c>
      <c r="F378" s="10">
        <f t="shared" si="3"/>
        <v>8236</v>
      </c>
    </row>
    <row r="379">
      <c r="A379" s="32" t="str">
        <f t="shared" si="1"/>
        <v>South Sudan-Africa2001</v>
      </c>
      <c r="B379" s="32" t="s">
        <v>249</v>
      </c>
      <c r="C379" s="5" t="s">
        <v>78</v>
      </c>
      <c r="D379" s="9" t="s">
        <v>63</v>
      </c>
      <c r="E379" s="10">
        <f>if(AND(C2=C3,D2=D2+1,ISBLANK(E3)),E2,E3)</f>
        <v>133681</v>
      </c>
      <c r="F379" s="10">
        <f t="shared" si="3"/>
        <v>8236</v>
      </c>
    </row>
    <row r="380">
      <c r="A380" s="32" t="str">
        <f t="shared" si="1"/>
        <v>Spain-Europe2001</v>
      </c>
      <c r="B380" s="32" t="s">
        <v>250</v>
      </c>
      <c r="C380" s="5" t="s">
        <v>76</v>
      </c>
      <c r="D380" s="9" t="s">
        <v>63</v>
      </c>
      <c r="E380" s="12">
        <v>125570.0</v>
      </c>
      <c r="F380" s="10">
        <f t="shared" si="3"/>
        <v>8236</v>
      </c>
    </row>
    <row r="381">
      <c r="A381" s="32" t="str">
        <f t="shared" si="1"/>
        <v>Sri Lanka-Asia2001</v>
      </c>
      <c r="B381" s="32" t="s">
        <v>251</v>
      </c>
      <c r="C381" s="5" t="s">
        <v>61</v>
      </c>
      <c r="D381" s="9" t="s">
        <v>63</v>
      </c>
      <c r="E381" s="12">
        <v>10421.0</v>
      </c>
      <c r="F381" s="10">
        <f t="shared" si="3"/>
        <v>8236</v>
      </c>
    </row>
    <row r="382">
      <c r="A382" s="32" t="str">
        <f t="shared" si="1"/>
        <v>St. Kitts and Nevis-The Americas2001</v>
      </c>
      <c r="B382" s="32" t="s">
        <v>252</v>
      </c>
      <c r="C382" s="5" t="s">
        <v>84</v>
      </c>
      <c r="D382" s="9" t="s">
        <v>63</v>
      </c>
      <c r="E382" s="10">
        <f t="shared" ref="E382:E385" si="36">if(AND(C2=C3,D2=D2+1,ISBLANK(E3)),E2,E3)</f>
        <v>133681</v>
      </c>
      <c r="F382" s="10">
        <f t="shared" si="3"/>
        <v>8236</v>
      </c>
    </row>
    <row r="383">
      <c r="A383" s="32" t="str">
        <f t="shared" si="1"/>
        <v>St. Lucia-The Americas2001</v>
      </c>
      <c r="B383" s="32" t="s">
        <v>253</v>
      </c>
      <c r="C383" s="5" t="s">
        <v>84</v>
      </c>
      <c r="D383" s="9" t="s">
        <v>63</v>
      </c>
      <c r="E383" s="10">
        <f t="shared" si="36"/>
        <v>133681</v>
      </c>
      <c r="F383" s="10">
        <f t="shared" si="3"/>
        <v>8236</v>
      </c>
    </row>
    <row r="384">
      <c r="A384" s="32" t="str">
        <f t="shared" si="1"/>
        <v>St. Martin (French part)-The Americas2001</v>
      </c>
      <c r="B384" s="32" t="s">
        <v>254</v>
      </c>
      <c r="C384" s="5" t="s">
        <v>84</v>
      </c>
      <c r="D384" s="9" t="s">
        <v>63</v>
      </c>
      <c r="E384" s="10">
        <f t="shared" si="36"/>
        <v>133681</v>
      </c>
      <c r="F384" s="10">
        <f t="shared" si="3"/>
        <v>8236</v>
      </c>
    </row>
    <row r="385">
      <c r="A385" s="32" t="str">
        <f t="shared" si="1"/>
        <v>St. Vincent and the Grenadines-The Americas2001</v>
      </c>
      <c r="B385" s="32" t="s">
        <v>255</v>
      </c>
      <c r="C385" s="5" t="s">
        <v>84</v>
      </c>
      <c r="D385" s="9" t="s">
        <v>63</v>
      </c>
      <c r="E385" s="10">
        <f t="shared" si="36"/>
        <v>133681</v>
      </c>
      <c r="F385" s="10">
        <f t="shared" si="3"/>
        <v>8236</v>
      </c>
    </row>
    <row r="386">
      <c r="A386" s="32" t="str">
        <f t="shared" si="1"/>
        <v>Sudan-Africa2001</v>
      </c>
      <c r="B386" s="32" t="s">
        <v>256</v>
      </c>
      <c r="C386" s="5" t="s">
        <v>78</v>
      </c>
      <c r="D386" s="9" t="s">
        <v>63</v>
      </c>
      <c r="E386" s="12">
        <v>16622.0</v>
      </c>
      <c r="F386" s="10">
        <f t="shared" si="3"/>
        <v>8236</v>
      </c>
    </row>
    <row r="387">
      <c r="A387" s="32" t="str">
        <f t="shared" si="1"/>
        <v>Suriname-The Americas2001</v>
      </c>
      <c r="B387" s="32" t="s">
        <v>257</v>
      </c>
      <c r="C387" s="5" t="s">
        <v>84</v>
      </c>
      <c r="D387" s="9" t="s">
        <v>63</v>
      </c>
      <c r="E387" s="10">
        <f t="shared" ref="E387:E388" si="37">if(AND(C2=C3,D2=D2+1,ISBLANK(E3)),E2,E3)</f>
        <v>133681</v>
      </c>
      <c r="F387" s="10">
        <f t="shared" si="3"/>
        <v>8236</v>
      </c>
    </row>
    <row r="388">
      <c r="A388" s="32" t="str">
        <f t="shared" si="1"/>
        <v>Swaziland-Africa2001</v>
      </c>
      <c r="B388" s="32" t="s">
        <v>258</v>
      </c>
      <c r="C388" s="5" t="s">
        <v>78</v>
      </c>
      <c r="D388" s="9" t="s">
        <v>63</v>
      </c>
      <c r="E388" s="10">
        <f t="shared" si="37"/>
        <v>133681</v>
      </c>
      <c r="F388" s="10">
        <f t="shared" si="3"/>
        <v>8236</v>
      </c>
    </row>
    <row r="389">
      <c r="A389" s="32" t="str">
        <f t="shared" si="1"/>
        <v>Sweden-Europe2001</v>
      </c>
      <c r="B389" s="32" t="s">
        <v>259</v>
      </c>
      <c r="C389" s="5" t="s">
        <v>76</v>
      </c>
      <c r="D389" s="9" t="s">
        <v>63</v>
      </c>
      <c r="E389" s="12">
        <v>49045.0</v>
      </c>
      <c r="F389" s="10">
        <f t="shared" si="3"/>
        <v>8236</v>
      </c>
    </row>
    <row r="390">
      <c r="A390" s="32" t="str">
        <f t="shared" si="1"/>
        <v>Switzerland-Europe2001</v>
      </c>
      <c r="B390" s="32" t="s">
        <v>260</v>
      </c>
      <c r="C390" s="5" t="s">
        <v>76</v>
      </c>
      <c r="D390" s="9" t="s">
        <v>63</v>
      </c>
      <c r="E390" s="12">
        <v>25375.0</v>
      </c>
      <c r="F390" s="10">
        <f t="shared" si="3"/>
        <v>8236</v>
      </c>
    </row>
    <row r="391">
      <c r="A391" s="32" t="str">
        <f t="shared" si="1"/>
        <v>Syria-Middle East2001</v>
      </c>
      <c r="B391" s="32" t="s">
        <v>261</v>
      </c>
      <c r="C391" s="5" t="s">
        <v>93</v>
      </c>
      <c r="D391" s="9" t="s">
        <v>63</v>
      </c>
      <c r="E391" s="12">
        <v>19986.0</v>
      </c>
      <c r="F391" s="10">
        <f t="shared" si="3"/>
        <v>8236</v>
      </c>
    </row>
    <row r="392">
      <c r="A392" s="32" t="str">
        <f t="shared" si="1"/>
        <v>Tajikistan-Asia2001</v>
      </c>
      <c r="B392" s="32" t="s">
        <v>262</v>
      </c>
      <c r="C392" s="5" t="s">
        <v>61</v>
      </c>
      <c r="D392" s="9" t="s">
        <v>63</v>
      </c>
      <c r="E392" s="12">
        <v>2395.0</v>
      </c>
      <c r="F392" s="10">
        <f t="shared" si="3"/>
        <v>8236</v>
      </c>
    </row>
    <row r="393">
      <c r="A393" s="32" t="str">
        <f t="shared" si="1"/>
        <v>Tanzania-Africa2001</v>
      </c>
      <c r="B393" s="32" t="s">
        <v>263</v>
      </c>
      <c r="C393" s="5" t="s">
        <v>78</v>
      </c>
      <c r="D393" s="9" t="s">
        <v>63</v>
      </c>
      <c r="E393" s="12">
        <v>20747.0</v>
      </c>
      <c r="F393" s="10">
        <f t="shared" si="3"/>
        <v>8236</v>
      </c>
    </row>
    <row r="394">
      <c r="A394" s="32" t="str">
        <f t="shared" si="1"/>
        <v>Thailand-Asia2001</v>
      </c>
      <c r="B394" s="32" t="s">
        <v>264</v>
      </c>
      <c r="C394" s="5" t="s">
        <v>61</v>
      </c>
      <c r="D394" s="9" t="s">
        <v>63</v>
      </c>
      <c r="E394" s="12">
        <v>119147.0</v>
      </c>
      <c r="F394" s="10">
        <f t="shared" si="3"/>
        <v>8236</v>
      </c>
    </row>
    <row r="395">
      <c r="A395" s="32" t="str">
        <f t="shared" si="1"/>
        <v>Timor-Leste-Asia2001</v>
      </c>
      <c r="B395" s="32" t="s">
        <v>265</v>
      </c>
      <c r="C395" s="5" t="s">
        <v>61</v>
      </c>
      <c r="D395" s="9" t="s">
        <v>63</v>
      </c>
      <c r="E395" s="10">
        <f>if(AND(C2=C3,D2=D2+1,ISBLANK(E3)),E2,E3)</f>
        <v>133681</v>
      </c>
      <c r="F395" s="10">
        <f t="shared" si="3"/>
        <v>8236</v>
      </c>
    </row>
    <row r="396">
      <c r="A396" s="32" t="str">
        <f t="shared" si="1"/>
        <v>Togo-Africa2001</v>
      </c>
      <c r="B396" s="32" t="s">
        <v>266</v>
      </c>
      <c r="C396" s="5" t="s">
        <v>78</v>
      </c>
      <c r="D396" s="9" t="s">
        <v>63</v>
      </c>
      <c r="E396" s="12">
        <v>2764.0</v>
      </c>
      <c r="F396" s="10">
        <f t="shared" si="3"/>
        <v>8236</v>
      </c>
    </row>
    <row r="397">
      <c r="A397" s="32" t="str">
        <f t="shared" si="1"/>
        <v>Tonga-Oceania2001</v>
      </c>
      <c r="B397" s="32" t="s">
        <v>267</v>
      </c>
      <c r="C397" s="5" t="s">
        <v>80</v>
      </c>
      <c r="D397" s="9" t="s">
        <v>63</v>
      </c>
      <c r="E397" s="10">
        <f>if(AND(C2=C3,D2=D2+1,ISBLANK(E3)),E2,E3)</f>
        <v>133681</v>
      </c>
      <c r="F397" s="10">
        <f t="shared" si="3"/>
        <v>8236</v>
      </c>
    </row>
    <row r="398">
      <c r="A398" s="32" t="str">
        <f t="shared" si="1"/>
        <v>Trinidad and Tobago-The Americas2001</v>
      </c>
      <c r="B398" s="32" t="s">
        <v>268</v>
      </c>
      <c r="C398" s="5" t="s">
        <v>84</v>
      </c>
      <c r="D398" s="9" t="s">
        <v>63</v>
      </c>
      <c r="E398" s="12">
        <v>20918.0</v>
      </c>
      <c r="F398" s="10">
        <f t="shared" si="3"/>
        <v>8236</v>
      </c>
    </row>
    <row r="399">
      <c r="A399" s="32" t="str">
        <f t="shared" si="1"/>
        <v>Tunisia-Africa2001</v>
      </c>
      <c r="B399" s="32" t="s">
        <v>269</v>
      </c>
      <c r="C399" s="5" t="s">
        <v>78</v>
      </c>
      <c r="D399" s="9" t="s">
        <v>63</v>
      </c>
      <c r="E399" s="12">
        <v>9504.0</v>
      </c>
      <c r="F399" s="10">
        <f t="shared" si="3"/>
        <v>8236</v>
      </c>
    </row>
    <row r="400">
      <c r="A400" s="32" t="str">
        <f t="shared" si="1"/>
        <v>Turkey-Europe2001</v>
      </c>
      <c r="B400" s="32" t="s">
        <v>270</v>
      </c>
      <c r="C400" s="5" t="s">
        <v>76</v>
      </c>
      <c r="D400" s="9" t="s">
        <v>63</v>
      </c>
      <c r="E400" s="12">
        <v>112459.0</v>
      </c>
      <c r="F400" s="10">
        <f t="shared" si="3"/>
        <v>8236</v>
      </c>
    </row>
    <row r="401">
      <c r="A401" s="32" t="str">
        <f t="shared" si="1"/>
        <v>Turkmenistan-Asia2001</v>
      </c>
      <c r="B401" s="32" t="s">
        <v>271</v>
      </c>
      <c r="C401" s="5" t="s">
        <v>61</v>
      </c>
      <c r="D401" s="9" t="s">
        <v>63</v>
      </c>
      <c r="E401" s="12">
        <v>24710.0</v>
      </c>
      <c r="F401" s="10">
        <f t="shared" si="3"/>
        <v>8236</v>
      </c>
    </row>
    <row r="402">
      <c r="A402" s="32" t="str">
        <f t="shared" si="1"/>
        <v>Turks and Caicos Islands-The Americas2001</v>
      </c>
      <c r="B402" s="32" t="s">
        <v>272</v>
      </c>
      <c r="C402" s="5" t="s">
        <v>84</v>
      </c>
      <c r="D402" s="9" t="s">
        <v>63</v>
      </c>
      <c r="E402" s="10">
        <f t="shared" ref="E402:E403" si="38">if(AND(C2=C3,D2=D2+1,ISBLANK(E3)),E2,E3)</f>
        <v>133681</v>
      </c>
      <c r="F402" s="10">
        <f t="shared" si="3"/>
        <v>8236</v>
      </c>
    </row>
    <row r="403">
      <c r="A403" s="32" t="str">
        <f t="shared" si="1"/>
        <v>Uganda-Africa2001</v>
      </c>
      <c r="B403" s="32" t="s">
        <v>273</v>
      </c>
      <c r="C403" s="5" t="s">
        <v>78</v>
      </c>
      <c r="D403" s="9" t="s">
        <v>63</v>
      </c>
      <c r="E403" s="10">
        <f t="shared" si="38"/>
        <v>133681</v>
      </c>
      <c r="F403" s="10">
        <f t="shared" si="3"/>
        <v>8236</v>
      </c>
    </row>
    <row r="404">
      <c r="A404" s="32" t="str">
        <f t="shared" si="1"/>
        <v>Ukraine-Europe2001</v>
      </c>
      <c r="B404" s="32" t="s">
        <v>274</v>
      </c>
      <c r="C404" s="5" t="s">
        <v>76</v>
      </c>
      <c r="D404" s="9" t="s">
        <v>63</v>
      </c>
      <c r="E404" s="12">
        <v>126438.0</v>
      </c>
      <c r="F404" s="10">
        <f t="shared" si="3"/>
        <v>8236</v>
      </c>
    </row>
    <row r="405">
      <c r="A405" s="32" t="str">
        <f t="shared" si="1"/>
        <v>United Arab Emirates-Middle East2001</v>
      </c>
      <c r="B405" s="32" t="s">
        <v>275</v>
      </c>
      <c r="C405" s="5" t="s">
        <v>93</v>
      </c>
      <c r="D405" s="9" t="s">
        <v>63</v>
      </c>
      <c r="E405" s="12">
        <v>66108.0</v>
      </c>
      <c r="F405" s="10">
        <f t="shared" si="3"/>
        <v>8236</v>
      </c>
    </row>
    <row r="406">
      <c r="A406" s="32" t="str">
        <f t="shared" si="1"/>
        <v>United Kingdom-Europe2001</v>
      </c>
      <c r="B406" s="32" t="s">
        <v>276</v>
      </c>
      <c r="C406" s="5" t="s">
        <v>76</v>
      </c>
      <c r="D406" s="9" t="s">
        <v>63</v>
      </c>
      <c r="E406" s="12">
        <v>188074.0</v>
      </c>
      <c r="F406" s="10">
        <f t="shared" si="3"/>
        <v>8236</v>
      </c>
    </row>
    <row r="407">
      <c r="A407" s="32" t="str">
        <f t="shared" si="1"/>
        <v>United States-The Americas2001</v>
      </c>
      <c r="B407" s="32" t="s">
        <v>277</v>
      </c>
      <c r="C407" s="5" t="s">
        <v>84</v>
      </c>
      <c r="D407" s="9" t="s">
        <v>63</v>
      </c>
      <c r="E407" s="12">
        <v>2191193.0</v>
      </c>
      <c r="F407" s="10">
        <f t="shared" si="3"/>
        <v>8236</v>
      </c>
    </row>
    <row r="408">
      <c r="A408" s="32" t="str">
        <f t="shared" si="1"/>
        <v>Uruguay-The Americas2001</v>
      </c>
      <c r="B408" s="32" t="s">
        <v>278</v>
      </c>
      <c r="C408" s="5" t="s">
        <v>84</v>
      </c>
      <c r="D408" s="9" t="s">
        <v>63</v>
      </c>
      <c r="E408" s="12">
        <v>4430.0</v>
      </c>
      <c r="F408" s="10">
        <f t="shared" si="3"/>
        <v>8236</v>
      </c>
    </row>
    <row r="409">
      <c r="A409" s="32" t="str">
        <f t="shared" si="1"/>
        <v>Uzbekistan-Asia2001</v>
      </c>
      <c r="B409" s="32" t="s">
        <v>279</v>
      </c>
      <c r="C409" s="5" t="s">
        <v>61</v>
      </c>
      <c r="D409" s="9" t="s">
        <v>63</v>
      </c>
      <c r="E409" s="12">
        <v>47755.0</v>
      </c>
      <c r="F409" s="10">
        <f t="shared" si="3"/>
        <v>8236</v>
      </c>
    </row>
    <row r="410">
      <c r="A410" s="32" t="str">
        <f t="shared" si="1"/>
        <v>Vanuatu-Oceania2001</v>
      </c>
      <c r="B410" s="32" t="s">
        <v>280</v>
      </c>
      <c r="C410" s="5" t="s">
        <v>80</v>
      </c>
      <c r="D410" s="9" t="s">
        <v>63</v>
      </c>
      <c r="E410" s="10">
        <f>if(AND(C2=C3,D2=D2+1,ISBLANK(E3)),E2,E3)</f>
        <v>133681</v>
      </c>
      <c r="F410" s="10">
        <f t="shared" si="3"/>
        <v>8236</v>
      </c>
    </row>
    <row r="411">
      <c r="A411" s="32" t="str">
        <f t="shared" si="1"/>
        <v>Venezuela-The Americas2001</v>
      </c>
      <c r="B411" s="32" t="s">
        <v>281</v>
      </c>
      <c r="C411" s="5" t="s">
        <v>84</v>
      </c>
      <c r="D411" s="9" t="s">
        <v>63</v>
      </c>
      <c r="E411" s="12">
        <v>70198.0</v>
      </c>
      <c r="F411" s="10">
        <f t="shared" si="3"/>
        <v>8236</v>
      </c>
    </row>
    <row r="412">
      <c r="A412" s="32" t="str">
        <f t="shared" si="1"/>
        <v>Vietnam-Asia2001</v>
      </c>
      <c r="B412" s="32" t="s">
        <v>282</v>
      </c>
      <c r="C412" s="5" t="s">
        <v>61</v>
      </c>
      <c r="D412" s="9" t="s">
        <v>63</v>
      </c>
      <c r="E412" s="12">
        <v>61210.0</v>
      </c>
      <c r="F412" s="10">
        <f t="shared" si="3"/>
        <v>8236</v>
      </c>
    </row>
    <row r="413">
      <c r="A413" s="32" t="str">
        <f t="shared" si="1"/>
        <v>Yemen-Middle East2001</v>
      </c>
      <c r="B413" s="32" t="s">
        <v>283</v>
      </c>
      <c r="C413" s="5" t="s">
        <v>93</v>
      </c>
      <c r="D413" s="9" t="s">
        <v>63</v>
      </c>
      <c r="E413" s="12">
        <v>7260.0</v>
      </c>
      <c r="F413" s="10">
        <f t="shared" si="3"/>
        <v>8236</v>
      </c>
    </row>
    <row r="414">
      <c r="A414" s="32" t="str">
        <f t="shared" si="1"/>
        <v>Zambia-Africa2001</v>
      </c>
      <c r="B414" s="32" t="s">
        <v>284</v>
      </c>
      <c r="C414" s="5" t="s">
        <v>78</v>
      </c>
      <c r="D414" s="9" t="s">
        <v>63</v>
      </c>
      <c r="E414" s="12">
        <v>8462.0</v>
      </c>
      <c r="F414" s="10">
        <f t="shared" si="3"/>
        <v>8236</v>
      </c>
    </row>
    <row r="415">
      <c r="A415" s="32" t="str">
        <f t="shared" si="1"/>
        <v>Zimbabwe-Africa2001</v>
      </c>
      <c r="B415" s="32" t="s">
        <v>285</v>
      </c>
      <c r="C415" s="5" t="s">
        <v>78</v>
      </c>
      <c r="D415" s="9" t="s">
        <v>63</v>
      </c>
      <c r="E415" s="12">
        <v>9312.0</v>
      </c>
      <c r="F415" s="10">
        <f t="shared" si="3"/>
        <v>8236</v>
      </c>
    </row>
    <row r="416">
      <c r="A416" s="32" t="str">
        <f t="shared" si="1"/>
        <v>Afghanistan-Asia2002</v>
      </c>
      <c r="B416" s="32" t="s">
        <v>60</v>
      </c>
      <c r="C416" s="5" t="s">
        <v>61</v>
      </c>
      <c r="D416" s="9" t="s">
        <v>64</v>
      </c>
      <c r="E416" s="10">
        <f>if(AND(C2=C3,D2=D2+1,ISBLANK(E3)),E2,E3)</f>
        <v>133681</v>
      </c>
      <c r="F416" s="12">
        <v>8236.0</v>
      </c>
    </row>
    <row r="417">
      <c r="A417" s="32" t="str">
        <f t="shared" si="1"/>
        <v>Albania-Europe2002</v>
      </c>
      <c r="B417" s="32" t="s">
        <v>75</v>
      </c>
      <c r="C417" s="5" t="s">
        <v>76</v>
      </c>
      <c r="D417" s="9" t="s">
        <v>64</v>
      </c>
      <c r="E417" s="12">
        <v>2059.0</v>
      </c>
      <c r="F417" s="12">
        <v>4283.0</v>
      </c>
    </row>
    <row r="418">
      <c r="A418" s="32" t="str">
        <f t="shared" si="1"/>
        <v>Algeria-Africa2002</v>
      </c>
      <c r="B418" s="32" t="s">
        <v>77</v>
      </c>
      <c r="C418" s="5" t="s">
        <v>78</v>
      </c>
      <c r="D418" s="9" t="s">
        <v>64</v>
      </c>
      <c r="E418" s="12">
        <v>40105.0</v>
      </c>
      <c r="F418" s="12">
        <v>123475.0</v>
      </c>
    </row>
    <row r="419">
      <c r="A419" s="32" t="str">
        <f t="shared" si="1"/>
        <v>American Samoa-Oceania2002</v>
      </c>
      <c r="B419" s="32" t="s">
        <v>79</v>
      </c>
      <c r="C419" s="5" t="s">
        <v>80</v>
      </c>
      <c r="D419" s="9" t="s">
        <v>64</v>
      </c>
      <c r="E419" s="10">
        <f t="shared" ref="E419:E420" si="39">if(AND(C2=C3,D2=D2+1,ISBLANK(E3)),E2,E3)</f>
        <v>133681</v>
      </c>
      <c r="F419" s="10">
        <f>if(AND(C419=C420,D419=D419+1,ISBLANK(F420)),F419,F420)</f>
        <v>517</v>
      </c>
    </row>
    <row r="420">
      <c r="A420" s="32" t="str">
        <f t="shared" si="1"/>
        <v>Andorra-Europe2002</v>
      </c>
      <c r="B420" s="32" t="s">
        <v>81</v>
      </c>
      <c r="C420" s="5" t="s">
        <v>76</v>
      </c>
      <c r="D420" s="9" t="s">
        <v>64</v>
      </c>
      <c r="E420" s="10">
        <f t="shared" si="39"/>
        <v>133681</v>
      </c>
      <c r="F420" s="12">
        <v>517.0</v>
      </c>
    </row>
    <row r="421">
      <c r="A421" s="32" t="str">
        <f t="shared" si="1"/>
        <v>Angola-Africa2002</v>
      </c>
      <c r="B421" s="32" t="s">
        <v>82</v>
      </c>
      <c r="C421" s="5" t="s">
        <v>78</v>
      </c>
      <c r="D421" s="9" t="s">
        <v>64</v>
      </c>
      <c r="E421" s="12">
        <v>13378.0</v>
      </c>
      <c r="F421" s="12">
        <v>30418.0</v>
      </c>
    </row>
    <row r="422">
      <c r="A422" s="32" t="str">
        <f t="shared" si="1"/>
        <v>Antigua and Barbuda-The Americas2002</v>
      </c>
      <c r="B422" s="32" t="s">
        <v>83</v>
      </c>
      <c r="C422" s="5" t="s">
        <v>84</v>
      </c>
      <c r="D422" s="9" t="s">
        <v>64</v>
      </c>
      <c r="E422" s="13">
        <f>if(AND(C2=C3,D2=D2+1,ISBLANK(E3)),E2,E3)</f>
        <v>133681</v>
      </c>
      <c r="F422" s="12">
        <v>513.0</v>
      </c>
    </row>
    <row r="423">
      <c r="A423" s="32" t="str">
        <f t="shared" si="1"/>
        <v>Argentina-The Americas2002</v>
      </c>
      <c r="B423" s="32" t="s">
        <v>85</v>
      </c>
      <c r="C423" s="5" t="s">
        <v>84</v>
      </c>
      <c r="D423" s="9" t="s">
        <v>64</v>
      </c>
      <c r="E423" s="12">
        <v>78162.0</v>
      </c>
      <c r="F423" s="12">
        <v>180512.0</v>
      </c>
    </row>
    <row r="424">
      <c r="A424" s="32" t="str">
        <f t="shared" si="1"/>
        <v>Armenia-Asia2002</v>
      </c>
      <c r="B424" s="32" t="s">
        <v>86</v>
      </c>
      <c r="C424" s="5" t="s">
        <v>61</v>
      </c>
      <c r="D424" s="9" t="s">
        <v>64</v>
      </c>
      <c r="E424" s="12">
        <v>2483.0</v>
      </c>
      <c r="F424" s="12">
        <v>4221.0</v>
      </c>
    </row>
    <row r="425">
      <c r="A425" s="32" t="str">
        <f t="shared" si="1"/>
        <v>Aruba-The Americas2002</v>
      </c>
      <c r="B425" s="32" t="s">
        <v>87</v>
      </c>
      <c r="C425" s="5" t="s">
        <v>84</v>
      </c>
      <c r="D425" s="9" t="s">
        <v>64</v>
      </c>
      <c r="E425" s="10">
        <f>if(AND(C2=C3,D2=D2+1,ISBLANK(E3)),E2,E3)</f>
        <v>133681</v>
      </c>
      <c r="F425" s="12">
        <v>2321.0</v>
      </c>
    </row>
    <row r="426">
      <c r="A426" s="32" t="str">
        <f t="shared" si="1"/>
        <v>Australia-Oceania2002</v>
      </c>
      <c r="B426" s="32" t="s">
        <v>88</v>
      </c>
      <c r="C426" s="5" t="s">
        <v>80</v>
      </c>
      <c r="D426" s="9" t="s">
        <v>64</v>
      </c>
      <c r="E426" s="12">
        <v>122512.0</v>
      </c>
      <c r="F426" s="12">
        <v>373081.0</v>
      </c>
    </row>
    <row r="427">
      <c r="A427" s="32" t="str">
        <f t="shared" si="1"/>
        <v>Austria-Europe2002</v>
      </c>
      <c r="B427" s="32" t="s">
        <v>89</v>
      </c>
      <c r="C427" s="5" t="s">
        <v>76</v>
      </c>
      <c r="D427" s="9" t="s">
        <v>64</v>
      </c>
      <c r="E427" s="12">
        <v>34228.0</v>
      </c>
      <c r="F427" s="12">
        <v>66897.0</v>
      </c>
    </row>
    <row r="428">
      <c r="A428" s="32" t="str">
        <f t="shared" si="1"/>
        <v>Azerbaijan-Asia2002</v>
      </c>
      <c r="B428" s="32" t="s">
        <v>90</v>
      </c>
      <c r="C428" s="5" t="s">
        <v>61</v>
      </c>
      <c r="D428" s="9" t="s">
        <v>64</v>
      </c>
      <c r="E428" s="12">
        <v>11586.0</v>
      </c>
      <c r="F428" s="12">
        <v>45731.0</v>
      </c>
    </row>
    <row r="429">
      <c r="A429" s="32" t="str">
        <f t="shared" si="1"/>
        <v>Bahamas, The-The Americas2002</v>
      </c>
      <c r="B429" s="32" t="s">
        <v>91</v>
      </c>
      <c r="C429" s="5" t="s">
        <v>84</v>
      </c>
      <c r="D429" s="9" t="s">
        <v>64</v>
      </c>
      <c r="E429" s="10">
        <f>if(AND(C2=C3,D2=D2+1,ISBLANK(E3)),E2,E3)</f>
        <v>133681</v>
      </c>
      <c r="F429" s="12">
        <v>2464.0</v>
      </c>
    </row>
    <row r="430">
      <c r="A430" s="32" t="str">
        <f t="shared" si="1"/>
        <v>Bahrain-Middle East2002</v>
      </c>
      <c r="B430" s="32" t="s">
        <v>92</v>
      </c>
      <c r="C430" s="5" t="s">
        <v>93</v>
      </c>
      <c r="D430" s="9" t="s">
        <v>64</v>
      </c>
      <c r="E430" s="12">
        <v>9472.0</v>
      </c>
      <c r="F430" s="12">
        <v>24202.0</v>
      </c>
    </row>
    <row r="431">
      <c r="A431" s="32" t="str">
        <f t="shared" si="1"/>
        <v>Bangladesh-Asia2002</v>
      </c>
      <c r="B431" s="32" t="s">
        <v>94</v>
      </c>
      <c r="C431" s="5" t="s">
        <v>61</v>
      </c>
      <c r="D431" s="9" t="s">
        <v>64</v>
      </c>
      <c r="E431" s="12">
        <v>30756.0</v>
      </c>
      <c r="F431" s="12">
        <v>56153.0</v>
      </c>
    </row>
    <row r="432">
      <c r="A432" s="32" t="str">
        <f t="shared" si="1"/>
        <v>Barbados-The Americas2002</v>
      </c>
      <c r="B432" s="32" t="s">
        <v>95</v>
      </c>
      <c r="C432" s="5" t="s">
        <v>84</v>
      </c>
      <c r="D432" s="9" t="s">
        <v>64</v>
      </c>
      <c r="E432" s="10">
        <f>if(AND(C2=C3,D2=D2+1,ISBLANK(E3)),E2,E3)</f>
        <v>133681</v>
      </c>
      <c r="F432" s="12">
        <v>1503.0</v>
      </c>
    </row>
    <row r="433">
      <c r="A433" s="32" t="str">
        <f t="shared" si="1"/>
        <v>Belarus-Europe2002</v>
      </c>
      <c r="B433" s="32" t="s">
        <v>96</v>
      </c>
      <c r="C433" s="5" t="s">
        <v>76</v>
      </c>
      <c r="D433" s="9" t="s">
        <v>64</v>
      </c>
      <c r="E433" s="12">
        <v>27686.0</v>
      </c>
      <c r="F433" s="12">
        <v>62222.0</v>
      </c>
    </row>
    <row r="434">
      <c r="A434" s="32" t="str">
        <f t="shared" si="1"/>
        <v>Belgium-Europe2002</v>
      </c>
      <c r="B434" s="32" t="s">
        <v>97</v>
      </c>
      <c r="C434" s="5" t="s">
        <v>76</v>
      </c>
      <c r="D434" s="9" t="s">
        <v>64</v>
      </c>
      <c r="E434" s="12">
        <v>60892.0</v>
      </c>
      <c r="F434" s="12">
        <v>108947.0</v>
      </c>
    </row>
    <row r="435">
      <c r="A435" s="32" t="str">
        <f t="shared" si="1"/>
        <v>Belize-The Americas2002</v>
      </c>
      <c r="B435" s="32" t="s">
        <v>98</v>
      </c>
      <c r="C435" s="5" t="s">
        <v>84</v>
      </c>
      <c r="D435" s="9" t="s">
        <v>64</v>
      </c>
      <c r="E435" s="10">
        <f>if(AND(C2=C3,D2=D2+1,ISBLANK(E3)),E2,E3)</f>
        <v>133681</v>
      </c>
      <c r="F435" s="12">
        <v>422.0</v>
      </c>
    </row>
    <row r="436">
      <c r="A436" s="32" t="str">
        <f t="shared" si="1"/>
        <v>Benin-Africa2002</v>
      </c>
      <c r="B436" s="32" t="s">
        <v>99</v>
      </c>
      <c r="C436" s="5" t="s">
        <v>78</v>
      </c>
      <c r="D436" s="9" t="s">
        <v>64</v>
      </c>
      <c r="E436" s="12">
        <v>3653.0</v>
      </c>
      <c r="F436" s="12">
        <v>5189.0</v>
      </c>
    </row>
    <row r="437">
      <c r="A437" s="32" t="str">
        <f t="shared" si="1"/>
        <v>Bermuda-The Americas2002</v>
      </c>
      <c r="B437" s="32" t="s">
        <v>100</v>
      </c>
      <c r="C437" s="5" t="s">
        <v>84</v>
      </c>
      <c r="D437" s="9" t="s">
        <v>64</v>
      </c>
      <c r="E437" s="10">
        <f t="shared" ref="E437:E438" si="40">if(AND(C2=C3,D2=D2+1,ISBLANK(E3)),E2,E3)</f>
        <v>133681</v>
      </c>
      <c r="F437" s="12">
        <v>477.0</v>
      </c>
    </row>
    <row r="438">
      <c r="A438" s="32" t="str">
        <f t="shared" si="1"/>
        <v>Bhutan-Asia2002</v>
      </c>
      <c r="B438" s="32" t="s">
        <v>101</v>
      </c>
      <c r="C438" s="5" t="s">
        <v>61</v>
      </c>
      <c r="D438" s="9" t="s">
        <v>64</v>
      </c>
      <c r="E438" s="10">
        <f t="shared" si="40"/>
        <v>133681</v>
      </c>
      <c r="F438" s="12">
        <v>477.0</v>
      </c>
    </row>
    <row r="439">
      <c r="A439" s="32" t="str">
        <f t="shared" si="1"/>
        <v>Bolivia-The Americas2002</v>
      </c>
      <c r="B439" s="32" t="s">
        <v>102</v>
      </c>
      <c r="C439" s="5" t="s">
        <v>84</v>
      </c>
      <c r="D439" s="9" t="s">
        <v>64</v>
      </c>
      <c r="E439" s="12">
        <v>7341.0</v>
      </c>
      <c r="F439" s="12">
        <v>15456.0</v>
      </c>
    </row>
    <row r="440">
      <c r="A440" s="32" t="str">
        <f t="shared" si="1"/>
        <v>Bosnia and Herzegovina-Europe2002</v>
      </c>
      <c r="B440" s="32" t="s">
        <v>103</v>
      </c>
      <c r="C440" s="5" t="s">
        <v>76</v>
      </c>
      <c r="D440" s="9" t="s">
        <v>64</v>
      </c>
      <c r="E440" s="12">
        <v>6451.0</v>
      </c>
      <c r="F440" s="12">
        <v>31125.0</v>
      </c>
    </row>
    <row r="441">
      <c r="A441" s="32" t="str">
        <f t="shared" si="1"/>
        <v>Botswana-Africa2002</v>
      </c>
      <c r="B441" s="32" t="s">
        <v>104</v>
      </c>
      <c r="C441" s="5" t="s">
        <v>78</v>
      </c>
      <c r="D441" s="9" t="s">
        <v>64</v>
      </c>
      <c r="E441" s="12">
        <v>2263.0</v>
      </c>
      <c r="F441" s="12">
        <v>5233.0</v>
      </c>
    </row>
    <row r="442">
      <c r="A442" s="32" t="str">
        <f t="shared" si="1"/>
        <v>Brazil-The Americas2002</v>
      </c>
      <c r="B442" s="32" t="s">
        <v>105</v>
      </c>
      <c r="C442" s="5" t="s">
        <v>84</v>
      </c>
      <c r="D442" s="9" t="s">
        <v>64</v>
      </c>
      <c r="E442" s="12">
        <v>265887.0</v>
      </c>
      <c r="F442" s="12">
        <v>419754.0</v>
      </c>
    </row>
    <row r="443">
      <c r="A443" s="32" t="str">
        <f t="shared" si="1"/>
        <v>Brunei-Asia2002</v>
      </c>
      <c r="B443" s="32" t="s">
        <v>106</v>
      </c>
      <c r="C443" s="5" t="s">
        <v>61</v>
      </c>
      <c r="D443" s="9" t="s">
        <v>64</v>
      </c>
      <c r="E443" s="12">
        <v>3240.0</v>
      </c>
      <c r="F443" s="12">
        <v>9160.0</v>
      </c>
    </row>
    <row r="444">
      <c r="A444" s="32" t="str">
        <f t="shared" si="1"/>
        <v>Bulgaria-Europe2002</v>
      </c>
      <c r="B444" s="32" t="s">
        <v>107</v>
      </c>
      <c r="C444" s="5" t="s">
        <v>76</v>
      </c>
      <c r="D444" s="9" t="s">
        <v>64</v>
      </c>
      <c r="E444" s="12">
        <v>17897.0</v>
      </c>
      <c r="F444" s="12">
        <v>44679.0</v>
      </c>
    </row>
    <row r="445">
      <c r="A445" s="32" t="str">
        <f t="shared" si="1"/>
        <v>Burkina Faso-Africa2002</v>
      </c>
      <c r="B445" s="32" t="s">
        <v>108</v>
      </c>
      <c r="C445" s="5" t="s">
        <v>78</v>
      </c>
      <c r="D445" s="9" t="s">
        <v>64</v>
      </c>
      <c r="E445" s="10">
        <f t="shared" ref="E445:E446" si="41">if(AND(C2=C3,D2=D2+1,ISBLANK(E3)),E2,E3)</f>
        <v>133681</v>
      </c>
      <c r="F445" s="12">
        <v>1683.0</v>
      </c>
    </row>
    <row r="446">
      <c r="A446" s="32" t="str">
        <f t="shared" si="1"/>
        <v>Burundi-Africa2002</v>
      </c>
      <c r="B446" s="32" t="s">
        <v>109</v>
      </c>
      <c r="C446" s="5" t="s">
        <v>78</v>
      </c>
      <c r="D446" s="9" t="s">
        <v>64</v>
      </c>
      <c r="E446" s="10">
        <f t="shared" si="41"/>
        <v>133681</v>
      </c>
      <c r="F446" s="12">
        <v>308.0</v>
      </c>
    </row>
    <row r="447">
      <c r="A447" s="32" t="str">
        <f t="shared" si="1"/>
        <v>Cambodia-Asia2002</v>
      </c>
      <c r="B447" s="32" t="s">
        <v>110</v>
      </c>
      <c r="C447" s="5" t="s">
        <v>61</v>
      </c>
      <c r="D447" s="9" t="s">
        <v>64</v>
      </c>
      <c r="E447" s="12">
        <v>5024.0</v>
      </c>
      <c r="F447" s="12">
        <v>4180.0</v>
      </c>
    </row>
    <row r="448">
      <c r="A448" s="32" t="str">
        <f t="shared" si="1"/>
        <v>Cameroon-Africa2002</v>
      </c>
      <c r="B448" s="32" t="s">
        <v>111</v>
      </c>
      <c r="C448" s="5" t="s">
        <v>78</v>
      </c>
      <c r="D448" s="9" t="s">
        <v>64</v>
      </c>
      <c r="E448" s="12">
        <v>6944.0</v>
      </c>
      <c r="F448" s="12">
        <v>7235.0</v>
      </c>
    </row>
    <row r="449">
      <c r="A449" s="32" t="str">
        <f t="shared" si="1"/>
        <v>Canada-The Americas2002</v>
      </c>
      <c r="B449" s="32" t="s">
        <v>112</v>
      </c>
      <c r="C449" s="5" t="s">
        <v>84</v>
      </c>
      <c r="D449" s="9" t="s">
        <v>64</v>
      </c>
      <c r="E449" s="12">
        <v>250992.0</v>
      </c>
      <c r="F449" s="12">
        <v>499137.0</v>
      </c>
    </row>
    <row r="450">
      <c r="A450" s="32" t="str">
        <f t="shared" si="1"/>
        <v>Cayman Islands-The Americas2002</v>
      </c>
      <c r="B450" s="32" t="s">
        <v>113</v>
      </c>
      <c r="C450" s="5" t="s">
        <v>84</v>
      </c>
      <c r="D450" s="9" t="s">
        <v>64</v>
      </c>
      <c r="E450" s="10">
        <f t="shared" ref="E450:E452" si="42">if(AND(C2=C3,D2=D2+1,ISBLANK(E3)),E2,E3)</f>
        <v>133681</v>
      </c>
      <c r="F450" s="12">
        <v>590.0</v>
      </c>
    </row>
    <row r="451">
      <c r="A451" s="32" t="str">
        <f t="shared" si="1"/>
        <v>Central African Republic-Africa2002</v>
      </c>
      <c r="B451" s="32" t="s">
        <v>114</v>
      </c>
      <c r="C451" s="5" t="s">
        <v>78</v>
      </c>
      <c r="D451" s="9" t="s">
        <v>64</v>
      </c>
      <c r="E451" s="10">
        <f t="shared" si="42"/>
        <v>133681</v>
      </c>
      <c r="F451" s="12">
        <v>264.0</v>
      </c>
    </row>
    <row r="452">
      <c r="A452" s="32" t="str">
        <f t="shared" si="1"/>
        <v>Chad-Africa2002</v>
      </c>
      <c r="B452" s="32" t="s">
        <v>115</v>
      </c>
      <c r="C452" s="5" t="s">
        <v>78</v>
      </c>
      <c r="D452" s="9" t="s">
        <v>64</v>
      </c>
      <c r="E452" s="10">
        <f t="shared" si="42"/>
        <v>133681</v>
      </c>
      <c r="F452" s="12">
        <v>469.0</v>
      </c>
    </row>
    <row r="453">
      <c r="A453" s="32" t="str">
        <f t="shared" si="1"/>
        <v>Chile-The Americas2002</v>
      </c>
      <c r="B453" s="32" t="s">
        <v>116</v>
      </c>
      <c r="C453" s="5" t="s">
        <v>84</v>
      </c>
      <c r="D453" s="9" t="s">
        <v>64</v>
      </c>
      <c r="E453" s="12">
        <v>30920.0</v>
      </c>
      <c r="F453" s="12">
        <v>72258.0</v>
      </c>
    </row>
    <row r="454">
      <c r="A454" s="32" t="str">
        <f t="shared" si="1"/>
        <v>China-Asia2002</v>
      </c>
      <c r="B454" s="32" t="s">
        <v>117</v>
      </c>
      <c r="C454" s="5" t="s">
        <v>61</v>
      </c>
      <c r="D454" s="9" t="s">
        <v>64</v>
      </c>
      <c r="E454" s="12">
        <v>2516731.0</v>
      </c>
      <c r="F454" s="12">
        <v>8286892.0</v>
      </c>
    </row>
    <row r="455">
      <c r="A455" s="32" t="str">
        <f t="shared" si="1"/>
        <v>Colombia-The Americas2002</v>
      </c>
      <c r="B455" s="32" t="s">
        <v>118</v>
      </c>
      <c r="C455" s="5" t="s">
        <v>84</v>
      </c>
      <c r="D455" s="9" t="s">
        <v>64</v>
      </c>
      <c r="E455" s="12">
        <v>32235.0</v>
      </c>
      <c r="F455" s="12">
        <v>75680.0</v>
      </c>
    </row>
    <row r="456">
      <c r="A456" s="32" t="str">
        <f t="shared" si="1"/>
        <v>Comoros-Africa2002</v>
      </c>
      <c r="B456" s="32" t="s">
        <v>119</v>
      </c>
      <c r="C456" s="5" t="s">
        <v>78</v>
      </c>
      <c r="D456" s="9" t="s">
        <v>64</v>
      </c>
      <c r="E456" s="10">
        <f>if(AND(C2=C3,D2=D2+1,ISBLANK(E3)),E2,E3)</f>
        <v>133681</v>
      </c>
      <c r="F456" s="12">
        <v>139.0</v>
      </c>
    </row>
    <row r="457">
      <c r="A457" s="32" t="str">
        <f t="shared" si="1"/>
        <v>Congo (Brazzaville)-Africa2002</v>
      </c>
      <c r="B457" s="32" t="s">
        <v>120</v>
      </c>
      <c r="C457" s="5" t="s">
        <v>78</v>
      </c>
      <c r="D457" s="9" t="s">
        <v>64</v>
      </c>
      <c r="E457" s="12">
        <v>1511.0</v>
      </c>
      <c r="F457" s="12">
        <v>2028.0</v>
      </c>
    </row>
    <row r="458">
      <c r="A458" s="32" t="str">
        <f t="shared" si="1"/>
        <v>Congo (Kinshasa)-Africa2002</v>
      </c>
      <c r="B458" s="32" t="s">
        <v>121</v>
      </c>
      <c r="C458" s="5" t="s">
        <v>78</v>
      </c>
      <c r="D458" s="9" t="s">
        <v>64</v>
      </c>
      <c r="E458" s="12">
        <v>23766.0</v>
      </c>
      <c r="F458" s="12">
        <v>3040.0</v>
      </c>
    </row>
    <row r="459">
      <c r="A459" s="32" t="str">
        <f t="shared" si="1"/>
        <v>Costa Rica-The Americas2002</v>
      </c>
      <c r="B459" s="32" t="s">
        <v>122</v>
      </c>
      <c r="C459" s="5" t="s">
        <v>84</v>
      </c>
      <c r="D459" s="9" t="s">
        <v>64</v>
      </c>
      <c r="E459" s="12">
        <v>4646.0</v>
      </c>
      <c r="F459" s="12">
        <v>7770.0</v>
      </c>
    </row>
    <row r="460">
      <c r="A460" s="32" t="str">
        <f t="shared" si="1"/>
        <v>Cote d'Ivoire-Africa2002</v>
      </c>
      <c r="B460" s="32" t="s">
        <v>123</v>
      </c>
      <c r="C460" s="5" t="s">
        <v>78</v>
      </c>
      <c r="D460" s="9" t="s">
        <v>64</v>
      </c>
      <c r="E460" s="12">
        <v>9800.0</v>
      </c>
      <c r="F460" s="12">
        <v>5805.0</v>
      </c>
    </row>
    <row r="461">
      <c r="A461" s="32" t="str">
        <f t="shared" si="1"/>
        <v>Croatia-Europe2002</v>
      </c>
      <c r="B461" s="32" t="s">
        <v>124</v>
      </c>
      <c r="C461" s="5" t="s">
        <v>76</v>
      </c>
      <c r="D461" s="9" t="s">
        <v>64</v>
      </c>
      <c r="E461" s="12">
        <v>8564.0</v>
      </c>
      <c r="F461" s="12">
        <v>20884.0</v>
      </c>
    </row>
    <row r="462">
      <c r="A462" s="32" t="str">
        <f t="shared" si="1"/>
        <v>Cuba-The Americas2002</v>
      </c>
      <c r="B462" s="32" t="s">
        <v>125</v>
      </c>
      <c r="C462" s="5" t="s">
        <v>84</v>
      </c>
      <c r="D462" s="9" t="s">
        <v>64</v>
      </c>
      <c r="E462" s="12">
        <v>11308.0</v>
      </c>
      <c r="F462" s="12">
        <v>38364.0</v>
      </c>
    </row>
    <row r="463">
      <c r="A463" s="32" t="str">
        <f t="shared" si="1"/>
        <v>Curacao-The Americas2002</v>
      </c>
      <c r="B463" s="32" t="s">
        <v>126</v>
      </c>
      <c r="C463" s="5" t="s">
        <v>84</v>
      </c>
      <c r="D463" s="9" t="s">
        <v>64</v>
      </c>
      <c r="E463" s="10">
        <f>if(AND(C2=C3,D2=D2+1,ISBLANK(E3)),E2,E3)</f>
        <v>133681</v>
      </c>
      <c r="F463" s="10">
        <f>if(AND(C463=C464,D463=D463+1,ISBLANK(F464)),F463,F464)</f>
        <v>7708</v>
      </c>
    </row>
    <row r="464">
      <c r="A464" s="32" t="str">
        <f t="shared" si="1"/>
        <v>Cyprus-Europe2002</v>
      </c>
      <c r="B464" s="32" t="s">
        <v>127</v>
      </c>
      <c r="C464" s="5" t="s">
        <v>76</v>
      </c>
      <c r="D464" s="9" t="s">
        <v>64</v>
      </c>
      <c r="E464" s="12">
        <v>2443.0</v>
      </c>
      <c r="F464" s="12">
        <v>7708.0</v>
      </c>
    </row>
    <row r="465">
      <c r="A465" s="32" t="str">
        <f t="shared" si="1"/>
        <v>Czech Republic-Europe2002</v>
      </c>
      <c r="B465" s="32" t="s">
        <v>128</v>
      </c>
      <c r="C465" s="5" t="s">
        <v>76</v>
      </c>
      <c r="D465" s="9" t="s">
        <v>64</v>
      </c>
      <c r="E465" s="12">
        <v>44043.0</v>
      </c>
      <c r="F465" s="12">
        <v>111752.0</v>
      </c>
    </row>
    <row r="466">
      <c r="A466" s="32" t="str">
        <f t="shared" si="1"/>
        <v>Denmark-Europe2002</v>
      </c>
      <c r="B466" s="32" t="s">
        <v>129</v>
      </c>
      <c r="C466" s="5" t="s">
        <v>76</v>
      </c>
      <c r="D466" s="9" t="s">
        <v>64</v>
      </c>
      <c r="E466" s="12">
        <v>19307.0</v>
      </c>
      <c r="F466" s="12">
        <v>46303.0</v>
      </c>
    </row>
    <row r="467">
      <c r="A467" s="32" t="str">
        <f t="shared" si="1"/>
        <v>Djibouti-Africa2002</v>
      </c>
      <c r="B467" s="32" t="s">
        <v>130</v>
      </c>
      <c r="C467" s="5" t="s">
        <v>78</v>
      </c>
      <c r="D467" s="9" t="s">
        <v>64</v>
      </c>
      <c r="E467" s="10">
        <f t="shared" ref="E467:E468" si="43">if(AND(C2=C3,D2=D2+1,ISBLANK(E3)),E2,E3)</f>
        <v>133681</v>
      </c>
      <c r="F467" s="12">
        <v>539.0</v>
      </c>
    </row>
    <row r="468">
      <c r="A468" s="32" t="str">
        <f t="shared" si="1"/>
        <v>Dominica-The Americas2002</v>
      </c>
      <c r="B468" s="32" t="s">
        <v>131</v>
      </c>
      <c r="C468" s="5" t="s">
        <v>84</v>
      </c>
      <c r="D468" s="9" t="s">
        <v>64</v>
      </c>
      <c r="E468" s="10">
        <f t="shared" si="43"/>
        <v>133681</v>
      </c>
      <c r="F468" s="12">
        <v>136.0</v>
      </c>
    </row>
    <row r="469">
      <c r="A469" s="32" t="str">
        <f t="shared" si="1"/>
        <v>Dominican Republic-The Americas2002</v>
      </c>
      <c r="B469" s="32" t="s">
        <v>132</v>
      </c>
      <c r="C469" s="5" t="s">
        <v>84</v>
      </c>
      <c r="D469" s="9" t="s">
        <v>64</v>
      </c>
      <c r="E469" s="12">
        <v>7178.0</v>
      </c>
      <c r="F469" s="12">
        <v>20964.0</v>
      </c>
    </row>
    <row r="470">
      <c r="A470" s="32" t="str">
        <f t="shared" si="1"/>
        <v>Ecuador-The Americas2002</v>
      </c>
      <c r="B470" s="32" t="s">
        <v>133</v>
      </c>
      <c r="C470" s="5" t="s">
        <v>84</v>
      </c>
      <c r="D470" s="9" t="s">
        <v>64</v>
      </c>
      <c r="E470" s="12">
        <v>12428.0</v>
      </c>
      <c r="F470" s="12">
        <v>32636.0</v>
      </c>
    </row>
    <row r="471">
      <c r="A471" s="32" t="str">
        <f t="shared" si="1"/>
        <v>Egypt-Africa2002</v>
      </c>
      <c r="B471" s="32" t="s">
        <v>134</v>
      </c>
      <c r="C471" s="5" t="s">
        <v>78</v>
      </c>
      <c r="D471" s="9" t="s">
        <v>64</v>
      </c>
      <c r="E471" s="12">
        <v>73575.0</v>
      </c>
      <c r="F471" s="12">
        <v>204776.0</v>
      </c>
    </row>
    <row r="472">
      <c r="A472" s="32" t="str">
        <f t="shared" si="1"/>
        <v>El Salvador-The Americas2002</v>
      </c>
      <c r="B472" s="32" t="s">
        <v>135</v>
      </c>
      <c r="C472" s="5" t="s">
        <v>84</v>
      </c>
      <c r="D472" s="9" t="s">
        <v>64</v>
      </c>
      <c r="E472" s="12">
        <v>4210.0</v>
      </c>
      <c r="F472" s="12">
        <v>6249.0</v>
      </c>
    </row>
    <row r="473">
      <c r="A473" s="32" t="str">
        <f t="shared" si="1"/>
        <v>Equatorial Guinea-Africa2002</v>
      </c>
      <c r="B473" s="32" t="s">
        <v>136</v>
      </c>
      <c r="C473" s="5" t="s">
        <v>78</v>
      </c>
      <c r="D473" s="9" t="s">
        <v>64</v>
      </c>
      <c r="E473" s="10">
        <f>if(AND(C2=C3,D2=D2+1,ISBLANK(E3)),E2,E3)</f>
        <v>133681</v>
      </c>
      <c r="F473" s="12">
        <v>4679.0</v>
      </c>
    </row>
    <row r="474">
      <c r="A474" s="32" t="str">
        <f t="shared" si="1"/>
        <v>Eritrea-Africa2002</v>
      </c>
      <c r="B474" s="32" t="s">
        <v>137</v>
      </c>
      <c r="C474" s="5" t="s">
        <v>78</v>
      </c>
      <c r="D474" s="9" t="s">
        <v>64</v>
      </c>
      <c r="E474" s="12">
        <v>745.0</v>
      </c>
      <c r="F474" s="12">
        <v>513.0</v>
      </c>
    </row>
    <row r="475">
      <c r="A475" s="32" t="str">
        <f t="shared" si="1"/>
        <v>Estonia-Europe2002</v>
      </c>
      <c r="B475" s="32" t="s">
        <v>138</v>
      </c>
      <c r="C475" s="5" t="s">
        <v>76</v>
      </c>
      <c r="D475" s="9" t="s">
        <v>64</v>
      </c>
      <c r="E475" s="12">
        <v>5568.0</v>
      </c>
      <c r="F475" s="12">
        <v>18339.0</v>
      </c>
    </row>
    <row r="476">
      <c r="A476" s="32" t="str">
        <f t="shared" si="1"/>
        <v>Ethiopia-Africa2002</v>
      </c>
      <c r="B476" s="32" t="s">
        <v>139</v>
      </c>
      <c r="C476" s="5" t="s">
        <v>78</v>
      </c>
      <c r="D476" s="9" t="s">
        <v>64</v>
      </c>
      <c r="E476" s="12">
        <v>33250.0</v>
      </c>
      <c r="F476" s="12">
        <v>6494.0</v>
      </c>
    </row>
    <row r="477">
      <c r="A477" s="32" t="str">
        <f t="shared" si="1"/>
        <v>Faeroe Islands-Europe2002</v>
      </c>
      <c r="B477" s="32" t="s">
        <v>140</v>
      </c>
      <c r="C477" s="5" t="s">
        <v>76</v>
      </c>
      <c r="D477" s="9" t="s">
        <v>64</v>
      </c>
      <c r="E477" s="10">
        <f t="shared" ref="E477:E478" si="44">if(AND(C2=C3,D2=D2+1,ISBLANK(E3)),E2,E3)</f>
        <v>133681</v>
      </c>
      <c r="F477" s="12">
        <v>711.0</v>
      </c>
    </row>
    <row r="478">
      <c r="A478" s="32" t="str">
        <f t="shared" si="1"/>
        <v>Fiji-Oceania2002</v>
      </c>
      <c r="B478" s="32" t="s">
        <v>141</v>
      </c>
      <c r="C478" s="5" t="s">
        <v>80</v>
      </c>
      <c r="D478" s="9" t="s">
        <v>64</v>
      </c>
      <c r="E478" s="10">
        <f t="shared" si="44"/>
        <v>133681</v>
      </c>
      <c r="F478" s="12">
        <v>1291.0</v>
      </c>
    </row>
    <row r="479">
      <c r="A479" s="32" t="str">
        <f t="shared" si="1"/>
        <v>Finland-Europe2002</v>
      </c>
      <c r="B479" s="32" t="s">
        <v>142</v>
      </c>
      <c r="C479" s="5" t="s">
        <v>76</v>
      </c>
      <c r="D479" s="9" t="s">
        <v>64</v>
      </c>
      <c r="E479" s="12">
        <v>36429.0</v>
      </c>
      <c r="F479" s="12">
        <v>61844.0</v>
      </c>
    </row>
    <row r="480">
      <c r="A480" s="32" t="str">
        <f t="shared" si="1"/>
        <v>France-Europe2002</v>
      </c>
      <c r="B480" s="32" t="s">
        <v>143</v>
      </c>
      <c r="C480" s="5" t="s">
        <v>76</v>
      </c>
      <c r="D480" s="9" t="s">
        <v>64</v>
      </c>
      <c r="E480" s="12">
        <v>261157.0</v>
      </c>
      <c r="F480" s="12">
        <v>361273.0</v>
      </c>
    </row>
    <row r="481">
      <c r="A481" s="32" t="str">
        <f t="shared" si="1"/>
        <v>French Polynesia-Oceania2002</v>
      </c>
      <c r="B481" s="32" t="s">
        <v>144</v>
      </c>
      <c r="C481" s="5" t="s">
        <v>80</v>
      </c>
      <c r="D481" s="9" t="s">
        <v>64</v>
      </c>
      <c r="E481" s="10">
        <f>if(AND(C2=C3,D2=D2+1,ISBLANK(E3)),E2,E3)</f>
        <v>133681</v>
      </c>
      <c r="F481" s="12">
        <v>884.0</v>
      </c>
    </row>
    <row r="482">
      <c r="A482" s="32" t="str">
        <f t="shared" si="1"/>
        <v>Gabon-Africa2002</v>
      </c>
      <c r="B482" s="32" t="s">
        <v>145</v>
      </c>
      <c r="C482" s="5" t="s">
        <v>78</v>
      </c>
      <c r="D482" s="9" t="s">
        <v>64</v>
      </c>
      <c r="E482" s="12">
        <v>1984.0</v>
      </c>
      <c r="F482" s="12">
        <v>2574.0</v>
      </c>
    </row>
    <row r="483">
      <c r="A483" s="32" t="str">
        <f t="shared" si="1"/>
        <v>Gambia, The-Africa2002</v>
      </c>
      <c r="B483" s="32" t="s">
        <v>146</v>
      </c>
      <c r="C483" s="5" t="s">
        <v>78</v>
      </c>
      <c r="D483" s="9" t="s">
        <v>64</v>
      </c>
      <c r="E483" s="10">
        <f>if(AND(C2=C3,D2=D2+1,ISBLANK(E3)),E2,E3)</f>
        <v>133681</v>
      </c>
      <c r="F483" s="12">
        <v>473.0</v>
      </c>
    </row>
    <row r="484">
      <c r="A484" s="32" t="str">
        <f t="shared" si="1"/>
        <v>Georgia-Asia2002</v>
      </c>
      <c r="B484" s="32" t="s">
        <v>147</v>
      </c>
      <c r="C484" s="5" t="s">
        <v>61</v>
      </c>
      <c r="D484" s="9" t="s">
        <v>64</v>
      </c>
      <c r="E484" s="12">
        <v>3122.0</v>
      </c>
      <c r="F484" s="12">
        <v>6241.0</v>
      </c>
    </row>
    <row r="485">
      <c r="A485" s="32" t="str">
        <f t="shared" si="1"/>
        <v>Germany-Europe2002</v>
      </c>
      <c r="B485" s="32" t="s">
        <v>148</v>
      </c>
      <c r="C485" s="5" t="s">
        <v>76</v>
      </c>
      <c r="D485" s="9" t="s">
        <v>64</v>
      </c>
      <c r="E485" s="12">
        <v>329769.0</v>
      </c>
      <c r="F485" s="12">
        <v>745384.0</v>
      </c>
    </row>
    <row r="486">
      <c r="A486" s="32" t="str">
        <f t="shared" si="1"/>
        <v>Ghana-Africa2002</v>
      </c>
      <c r="B486" s="32" t="s">
        <v>149</v>
      </c>
      <c r="C486" s="5" t="s">
        <v>78</v>
      </c>
      <c r="D486" s="9" t="s">
        <v>64</v>
      </c>
      <c r="E486" s="12">
        <v>10011.0</v>
      </c>
      <c r="F486" s="12">
        <v>8999.0</v>
      </c>
    </row>
    <row r="487">
      <c r="A487" s="32" t="str">
        <f t="shared" si="1"/>
        <v>Greece-Europe2002</v>
      </c>
      <c r="B487" s="32" t="s">
        <v>150</v>
      </c>
      <c r="C487" s="5" t="s">
        <v>76</v>
      </c>
      <c r="D487" s="9" t="s">
        <v>64</v>
      </c>
      <c r="E487" s="12">
        <v>27615.0</v>
      </c>
      <c r="F487" s="12">
        <v>86717.0</v>
      </c>
    </row>
    <row r="488">
      <c r="A488" s="32" t="str">
        <f t="shared" si="1"/>
        <v>Greenland-The Americas2002</v>
      </c>
      <c r="B488" s="32" t="s">
        <v>151</v>
      </c>
      <c r="C488" s="5" t="s">
        <v>84</v>
      </c>
      <c r="D488" s="9" t="s">
        <v>64</v>
      </c>
      <c r="E488" s="10">
        <f t="shared" ref="E488:E490" si="45">if(AND(C2=C3,D2=D2+1,ISBLANK(E3)),E2,E3)</f>
        <v>133681</v>
      </c>
      <c r="F488" s="12">
        <v>634.0</v>
      </c>
    </row>
    <row r="489">
      <c r="A489" s="32" t="str">
        <f t="shared" si="1"/>
        <v>Grenada-The Americas2002</v>
      </c>
      <c r="B489" s="32" t="s">
        <v>152</v>
      </c>
      <c r="C489" s="5" t="s">
        <v>84</v>
      </c>
      <c r="D489" s="9" t="s">
        <v>64</v>
      </c>
      <c r="E489" s="10">
        <f t="shared" si="45"/>
        <v>133681</v>
      </c>
      <c r="F489" s="12">
        <v>260.0</v>
      </c>
    </row>
    <row r="490">
      <c r="A490" s="32" t="str">
        <f t="shared" si="1"/>
        <v>Guam-Oceania2002</v>
      </c>
      <c r="B490" s="32" t="s">
        <v>153</v>
      </c>
      <c r="C490" s="5" t="s">
        <v>80</v>
      </c>
      <c r="D490" s="9" t="s">
        <v>64</v>
      </c>
      <c r="E490" s="10">
        <f t="shared" si="45"/>
        <v>133681</v>
      </c>
      <c r="F490" s="10">
        <f>if(AND(C490=C491,D490=D490+1,ISBLANK(F491)),F490,F491)</f>
        <v>11118</v>
      </c>
    </row>
    <row r="491">
      <c r="A491" s="32" t="str">
        <f t="shared" si="1"/>
        <v>Guatemala-The Americas2002</v>
      </c>
      <c r="B491" s="32" t="s">
        <v>154</v>
      </c>
      <c r="C491" s="5" t="s">
        <v>84</v>
      </c>
      <c r="D491" s="9" t="s">
        <v>64</v>
      </c>
      <c r="E491" s="12">
        <v>10251.0</v>
      </c>
      <c r="F491" s="12">
        <v>11118.0</v>
      </c>
    </row>
    <row r="492">
      <c r="A492" s="32" t="str">
        <f t="shared" si="1"/>
        <v>Guinea-Africa2002</v>
      </c>
      <c r="B492" s="32" t="s">
        <v>155</v>
      </c>
      <c r="C492" s="5" t="s">
        <v>78</v>
      </c>
      <c r="D492" s="9" t="s">
        <v>64</v>
      </c>
      <c r="E492" s="10">
        <f t="shared" ref="E492:E494" si="46">if(AND(C2=C3,D2=D2+1,ISBLANK(E3)),E2,E3)</f>
        <v>133681</v>
      </c>
      <c r="F492" s="12">
        <v>1236.0</v>
      </c>
    </row>
    <row r="493">
      <c r="A493" s="32" t="str">
        <f t="shared" si="1"/>
        <v>Guinea-Bissau-Africa2002</v>
      </c>
      <c r="B493" s="32" t="s">
        <v>156</v>
      </c>
      <c r="C493" s="5" t="s">
        <v>78</v>
      </c>
      <c r="D493" s="9" t="s">
        <v>64</v>
      </c>
      <c r="E493" s="10">
        <f t="shared" si="46"/>
        <v>133681</v>
      </c>
      <c r="F493" s="12">
        <v>238.0</v>
      </c>
    </row>
    <row r="494">
      <c r="A494" s="32" t="str">
        <f t="shared" si="1"/>
        <v>Guyana-The Americas2002</v>
      </c>
      <c r="B494" s="32" t="s">
        <v>157</v>
      </c>
      <c r="C494" s="5" t="s">
        <v>84</v>
      </c>
      <c r="D494" s="9" t="s">
        <v>64</v>
      </c>
      <c r="E494" s="10">
        <f t="shared" si="46"/>
        <v>133681</v>
      </c>
      <c r="F494" s="12">
        <v>1701.0</v>
      </c>
    </row>
    <row r="495">
      <c r="A495" s="32" t="str">
        <f t="shared" si="1"/>
        <v>Haiti-The Americas2002</v>
      </c>
      <c r="B495" s="32" t="s">
        <v>158</v>
      </c>
      <c r="C495" s="5" t="s">
        <v>84</v>
      </c>
      <c r="D495" s="9" t="s">
        <v>64</v>
      </c>
      <c r="E495" s="12">
        <v>2409.0</v>
      </c>
      <c r="F495" s="12">
        <v>2120.0</v>
      </c>
    </row>
    <row r="496">
      <c r="A496" s="32" t="str">
        <f t="shared" si="1"/>
        <v>Honduras-The Americas2002</v>
      </c>
      <c r="B496" s="32" t="s">
        <v>159</v>
      </c>
      <c r="C496" s="5" t="s">
        <v>84</v>
      </c>
      <c r="D496" s="9" t="s">
        <v>64</v>
      </c>
      <c r="E496" s="12">
        <v>4567.0</v>
      </c>
      <c r="F496" s="12">
        <v>8108.0</v>
      </c>
    </row>
    <row r="497">
      <c r="A497" s="32" t="str">
        <f t="shared" si="1"/>
        <v>Hong Kong SAR-Asia2002</v>
      </c>
      <c r="B497" s="32" t="s">
        <v>160</v>
      </c>
      <c r="C497" s="5" t="s">
        <v>61</v>
      </c>
      <c r="D497" s="9" t="s">
        <v>64</v>
      </c>
      <c r="E497" s="12">
        <v>13838.0</v>
      </c>
      <c r="F497" s="12">
        <v>36289.0</v>
      </c>
    </row>
    <row r="498">
      <c r="A498" s="32" t="str">
        <f t="shared" si="1"/>
        <v>Hungary-Europe2002</v>
      </c>
      <c r="B498" s="32" t="s">
        <v>161</v>
      </c>
      <c r="C498" s="5" t="s">
        <v>76</v>
      </c>
      <c r="D498" s="9" t="s">
        <v>64</v>
      </c>
      <c r="E498" s="12">
        <v>25667.0</v>
      </c>
      <c r="F498" s="12">
        <v>50583.0</v>
      </c>
    </row>
    <row r="499">
      <c r="A499" s="32" t="str">
        <f t="shared" si="1"/>
        <v>Iceland-Europe2002</v>
      </c>
      <c r="B499" s="32" t="s">
        <v>162</v>
      </c>
      <c r="C499" s="5" t="s">
        <v>76</v>
      </c>
      <c r="D499" s="9" t="s">
        <v>64</v>
      </c>
      <c r="E499" s="12">
        <v>5369.0</v>
      </c>
      <c r="F499" s="12">
        <v>1962.0</v>
      </c>
    </row>
    <row r="500">
      <c r="A500" s="32" t="str">
        <f t="shared" si="1"/>
        <v>India-Asia2002</v>
      </c>
      <c r="B500" s="32" t="s">
        <v>163</v>
      </c>
      <c r="C500" s="5" t="s">
        <v>61</v>
      </c>
      <c r="D500" s="9" t="s">
        <v>64</v>
      </c>
      <c r="E500" s="12">
        <v>723743.0</v>
      </c>
      <c r="F500" s="12">
        <v>2008823.0</v>
      </c>
    </row>
    <row r="501">
      <c r="A501" s="32" t="str">
        <f t="shared" si="1"/>
        <v>Indonesia-Asia2002</v>
      </c>
      <c r="B501" s="32" t="s">
        <v>164</v>
      </c>
      <c r="C501" s="5" t="s">
        <v>61</v>
      </c>
      <c r="D501" s="9" t="s">
        <v>64</v>
      </c>
      <c r="E501" s="12">
        <v>211296.0</v>
      </c>
      <c r="F501" s="12">
        <v>433989.0</v>
      </c>
    </row>
    <row r="502">
      <c r="A502" s="32" t="str">
        <f t="shared" si="1"/>
        <v>Iran-Middle East2002</v>
      </c>
      <c r="B502" s="32" t="s">
        <v>165</v>
      </c>
      <c r="C502" s="5" t="s">
        <v>93</v>
      </c>
      <c r="D502" s="9" t="s">
        <v>64</v>
      </c>
      <c r="E502" s="12">
        <v>210678.0</v>
      </c>
      <c r="F502" s="12">
        <v>571612.0</v>
      </c>
    </row>
    <row r="503">
      <c r="A503" s="32" t="str">
        <f t="shared" si="1"/>
        <v>Iraq-Middle East2002</v>
      </c>
      <c r="B503" s="32" t="s">
        <v>166</v>
      </c>
      <c r="C503" s="5" t="s">
        <v>93</v>
      </c>
      <c r="D503" s="9" t="s">
        <v>64</v>
      </c>
      <c r="E503" s="12">
        <v>37845.0</v>
      </c>
      <c r="F503" s="12">
        <v>114667.0</v>
      </c>
    </row>
    <row r="504">
      <c r="A504" s="32" t="str">
        <f t="shared" si="1"/>
        <v>Ireland-Europe2002</v>
      </c>
      <c r="B504" s="32" t="s">
        <v>167</v>
      </c>
      <c r="C504" s="5" t="s">
        <v>76</v>
      </c>
      <c r="D504" s="9" t="s">
        <v>64</v>
      </c>
      <c r="E504" s="12">
        <v>14219.0</v>
      </c>
      <c r="F504" s="12">
        <v>40000.0</v>
      </c>
    </row>
    <row r="505">
      <c r="A505" s="32" t="str">
        <f t="shared" si="1"/>
        <v>Isle of Man-Europe2002</v>
      </c>
      <c r="B505" s="32" t="s">
        <v>168</v>
      </c>
      <c r="C505" s="5" t="s">
        <v>76</v>
      </c>
      <c r="D505" s="9" t="s">
        <v>64</v>
      </c>
      <c r="E505" s="10">
        <f>if(AND(C2=C3,D2=D2+1,ISBLANK(E3)),E2,E3)</f>
        <v>133681</v>
      </c>
      <c r="F505" s="10">
        <f>if(AND(C505=C506,D505=D505+1,ISBLANK(F506)),F505,F506)</f>
        <v>70656</v>
      </c>
    </row>
    <row r="506">
      <c r="A506" s="32" t="str">
        <f t="shared" si="1"/>
        <v>Israel-Middle East2002</v>
      </c>
      <c r="B506" s="32" t="s">
        <v>169</v>
      </c>
      <c r="C506" s="5" t="s">
        <v>93</v>
      </c>
      <c r="D506" s="9" t="s">
        <v>64</v>
      </c>
      <c r="E506" s="12">
        <v>23195.0</v>
      </c>
      <c r="F506" s="12">
        <v>70656.0</v>
      </c>
    </row>
    <row r="507">
      <c r="A507" s="32" t="str">
        <f t="shared" si="1"/>
        <v>Italy-Europe2002</v>
      </c>
      <c r="B507" s="32" t="s">
        <v>170</v>
      </c>
      <c r="C507" s="5" t="s">
        <v>76</v>
      </c>
      <c r="D507" s="9" t="s">
        <v>64</v>
      </c>
      <c r="E507" s="12">
        <v>170239.0</v>
      </c>
      <c r="F507" s="12">
        <v>406307.0</v>
      </c>
    </row>
    <row r="508">
      <c r="A508" s="32" t="str">
        <f t="shared" si="1"/>
        <v>Jamaica-The Americas2002</v>
      </c>
      <c r="B508" s="32" t="s">
        <v>171</v>
      </c>
      <c r="C508" s="5" t="s">
        <v>84</v>
      </c>
      <c r="D508" s="9" t="s">
        <v>64</v>
      </c>
      <c r="E508" s="12">
        <v>2830.0</v>
      </c>
      <c r="F508" s="12">
        <v>7158.0</v>
      </c>
    </row>
    <row r="509">
      <c r="A509" s="32" t="str">
        <f t="shared" si="1"/>
        <v>Japan-Asia2002</v>
      </c>
      <c r="B509" s="32" t="s">
        <v>172</v>
      </c>
      <c r="C509" s="5" t="s">
        <v>61</v>
      </c>
      <c r="D509" s="9" t="s">
        <v>64</v>
      </c>
      <c r="E509" s="12">
        <v>499092.0</v>
      </c>
      <c r="F509" s="12">
        <v>1170715.0</v>
      </c>
    </row>
    <row r="510">
      <c r="A510" s="32" t="str">
        <f t="shared" si="1"/>
        <v>Jordan-Middle East2002</v>
      </c>
      <c r="B510" s="32" t="s">
        <v>173</v>
      </c>
      <c r="C510" s="5" t="s">
        <v>93</v>
      </c>
      <c r="D510" s="9" t="s">
        <v>64</v>
      </c>
      <c r="E510" s="12">
        <v>7105.0</v>
      </c>
      <c r="F510" s="12">
        <v>20821.0</v>
      </c>
    </row>
    <row r="511">
      <c r="A511" s="32" t="str">
        <f t="shared" si="1"/>
        <v>Kazakhstan-Asia2002</v>
      </c>
      <c r="B511" s="32" t="s">
        <v>174</v>
      </c>
      <c r="C511" s="5" t="s">
        <v>61</v>
      </c>
      <c r="D511" s="9" t="s">
        <v>64</v>
      </c>
      <c r="E511" s="12">
        <v>74443.0</v>
      </c>
      <c r="F511" s="12">
        <v>248729.0</v>
      </c>
    </row>
    <row r="512">
      <c r="A512" s="32" t="str">
        <f t="shared" si="1"/>
        <v>Kenya-Africa2002</v>
      </c>
      <c r="B512" s="32" t="s">
        <v>175</v>
      </c>
      <c r="C512" s="5" t="s">
        <v>78</v>
      </c>
      <c r="D512" s="9" t="s">
        <v>64</v>
      </c>
      <c r="E512" s="12">
        <v>19719.0</v>
      </c>
      <c r="F512" s="12">
        <v>12427.0</v>
      </c>
    </row>
    <row r="513">
      <c r="A513" s="32" t="str">
        <f t="shared" si="1"/>
        <v>Kiribati-Oceania2002</v>
      </c>
      <c r="B513" s="32" t="s">
        <v>176</v>
      </c>
      <c r="C513" s="5" t="s">
        <v>80</v>
      </c>
      <c r="D513" s="9" t="s">
        <v>64</v>
      </c>
      <c r="E513" s="10">
        <f>if(AND(C2=C3,D2=D2+1,ISBLANK(E3)),E2,E3)</f>
        <v>133681</v>
      </c>
      <c r="F513" s="12">
        <v>62.0</v>
      </c>
    </row>
    <row r="514">
      <c r="A514" s="32" t="str">
        <f t="shared" si="1"/>
        <v>Kosovo-Europe2002</v>
      </c>
      <c r="B514" s="32" t="s">
        <v>177</v>
      </c>
      <c r="C514" s="5" t="s">
        <v>76</v>
      </c>
      <c r="D514" s="9" t="s">
        <v>64</v>
      </c>
      <c r="E514" s="12">
        <v>2496.0</v>
      </c>
      <c r="F514" s="10">
        <f>if(AND(C514=C515,D514=D514+1,ISBLANK(F515)),F514,F515)</f>
        <v>93696</v>
      </c>
    </row>
    <row r="515">
      <c r="A515" s="32" t="str">
        <f t="shared" si="1"/>
        <v>Kuwait-Middle East2002</v>
      </c>
      <c r="B515" s="32" t="s">
        <v>178</v>
      </c>
      <c r="C515" s="5" t="s">
        <v>93</v>
      </c>
      <c r="D515" s="9" t="s">
        <v>64</v>
      </c>
      <c r="E515" s="12">
        <v>32586.0</v>
      </c>
      <c r="F515" s="12">
        <v>93696.0</v>
      </c>
    </row>
    <row r="516">
      <c r="A516" s="32" t="str">
        <f t="shared" si="1"/>
        <v>Kyrgyzstan-Asia2002</v>
      </c>
      <c r="B516" s="32" t="s">
        <v>179</v>
      </c>
      <c r="C516" s="5" t="s">
        <v>61</v>
      </c>
      <c r="D516" s="9" t="s">
        <v>64</v>
      </c>
      <c r="E516" s="12">
        <v>2805.0</v>
      </c>
      <c r="F516" s="12">
        <v>6399.0</v>
      </c>
    </row>
    <row r="517">
      <c r="A517" s="32" t="str">
        <f t="shared" si="1"/>
        <v>Laos-Asia2002</v>
      </c>
      <c r="B517" s="32" t="s">
        <v>180</v>
      </c>
      <c r="C517" s="5" t="s">
        <v>61</v>
      </c>
      <c r="D517" s="9" t="s">
        <v>64</v>
      </c>
      <c r="E517" s="10">
        <f>if(AND(C2=C3,D2=D2+1,ISBLANK(E3)),E2,E3)</f>
        <v>133681</v>
      </c>
      <c r="F517" s="12">
        <v>1874.0</v>
      </c>
    </row>
    <row r="518">
      <c r="A518" s="32" t="str">
        <f t="shared" si="1"/>
        <v>Latvia-Europe2002</v>
      </c>
      <c r="B518" s="32" t="s">
        <v>181</v>
      </c>
      <c r="C518" s="5" t="s">
        <v>76</v>
      </c>
      <c r="D518" s="9" t="s">
        <v>64</v>
      </c>
      <c r="E518" s="12">
        <v>4644.0</v>
      </c>
      <c r="F518" s="12">
        <v>7616.0</v>
      </c>
    </row>
    <row r="519">
      <c r="A519" s="32" t="str">
        <f t="shared" si="1"/>
        <v>Lebanon-Middle East2002</v>
      </c>
      <c r="B519" s="32" t="s">
        <v>182</v>
      </c>
      <c r="C519" s="5" t="s">
        <v>93</v>
      </c>
      <c r="D519" s="9" t="s">
        <v>64</v>
      </c>
      <c r="E519" s="12">
        <v>6382.0</v>
      </c>
      <c r="F519" s="12">
        <v>20403.0</v>
      </c>
    </row>
    <row r="520">
      <c r="A520" s="32" t="str">
        <f t="shared" si="1"/>
        <v>Lesotho-Africa2002</v>
      </c>
      <c r="B520" s="32" t="s">
        <v>183</v>
      </c>
      <c r="C520" s="5" t="s">
        <v>78</v>
      </c>
      <c r="D520" s="9" t="s">
        <v>64</v>
      </c>
      <c r="E520" s="10">
        <f t="shared" ref="E520:E521" si="47">if(AND(C2=C3,D2=D2+1,ISBLANK(E3)),E2,E3)</f>
        <v>133681</v>
      </c>
      <c r="F520" s="12">
        <v>18.0</v>
      </c>
    </row>
    <row r="521">
      <c r="A521" s="32" t="str">
        <f t="shared" si="1"/>
        <v>Liberia-Africa2002</v>
      </c>
      <c r="B521" s="32" t="s">
        <v>184</v>
      </c>
      <c r="C521" s="5" t="s">
        <v>78</v>
      </c>
      <c r="D521" s="9" t="s">
        <v>64</v>
      </c>
      <c r="E521" s="10">
        <f t="shared" si="47"/>
        <v>133681</v>
      </c>
      <c r="F521" s="12">
        <v>799.0</v>
      </c>
    </row>
    <row r="522">
      <c r="A522" s="32" t="str">
        <f t="shared" si="1"/>
        <v>Libya-Africa2002</v>
      </c>
      <c r="B522" s="32" t="s">
        <v>185</v>
      </c>
      <c r="C522" s="5" t="s">
        <v>78</v>
      </c>
      <c r="D522" s="9" t="s">
        <v>64</v>
      </c>
      <c r="E522" s="12">
        <v>21611.0</v>
      </c>
      <c r="F522" s="12">
        <v>59035.0</v>
      </c>
    </row>
    <row r="523">
      <c r="A523" s="32" t="str">
        <f t="shared" si="1"/>
        <v>Liechtenstein-Europe2002</v>
      </c>
      <c r="B523" s="32" t="s">
        <v>186</v>
      </c>
      <c r="C523" s="5" t="s">
        <v>76</v>
      </c>
      <c r="D523" s="9" t="s">
        <v>64</v>
      </c>
      <c r="E523" s="10">
        <f>if(AND(C2=C3,D2=D2+1,ISBLANK(E3)),E2,E3)</f>
        <v>133681</v>
      </c>
      <c r="F523" s="13"/>
    </row>
    <row r="524">
      <c r="A524" s="32" t="str">
        <f t="shared" si="1"/>
        <v>Lithuania-Europe2002</v>
      </c>
      <c r="B524" s="32" t="s">
        <v>187</v>
      </c>
      <c r="C524" s="5" t="s">
        <v>76</v>
      </c>
      <c r="D524" s="9" t="s">
        <v>64</v>
      </c>
      <c r="E524" s="12">
        <v>7052.0</v>
      </c>
      <c r="F524" s="12">
        <v>13561.0</v>
      </c>
    </row>
    <row r="525">
      <c r="A525" s="32" t="str">
        <f t="shared" si="1"/>
        <v>Luxembourg-Europe2002</v>
      </c>
      <c r="B525" s="32" t="s">
        <v>188</v>
      </c>
      <c r="C525" s="5" t="s">
        <v>76</v>
      </c>
      <c r="D525" s="9" t="s">
        <v>64</v>
      </c>
      <c r="E525" s="12">
        <v>4220.0</v>
      </c>
      <c r="F525" s="12">
        <v>10829.0</v>
      </c>
    </row>
    <row r="526">
      <c r="A526" s="32" t="str">
        <f t="shared" si="1"/>
        <v>Macao SAR-Asia2002</v>
      </c>
      <c r="B526" s="32" t="s">
        <v>189</v>
      </c>
      <c r="C526" s="5" t="s">
        <v>61</v>
      </c>
      <c r="D526" s="9" t="s">
        <v>64</v>
      </c>
      <c r="E526" s="10">
        <f t="shared" ref="E526:E528" si="48">if(AND(C2=C3,D2=D2+1,ISBLANK(E3)),E2,E3)</f>
        <v>133681</v>
      </c>
      <c r="F526" s="12">
        <v>1030.0</v>
      </c>
    </row>
    <row r="527">
      <c r="A527" s="32" t="str">
        <f t="shared" si="1"/>
        <v>Madagascar-Africa2002</v>
      </c>
      <c r="B527" s="32" t="s">
        <v>190</v>
      </c>
      <c r="C527" s="5" t="s">
        <v>78</v>
      </c>
      <c r="D527" s="9" t="s">
        <v>64</v>
      </c>
      <c r="E527" s="10">
        <f t="shared" si="48"/>
        <v>133681</v>
      </c>
      <c r="F527" s="12">
        <v>2013.0</v>
      </c>
    </row>
    <row r="528">
      <c r="A528" s="32" t="str">
        <f t="shared" si="1"/>
        <v>Malawi-Africa2002</v>
      </c>
      <c r="B528" s="32" t="s">
        <v>191</v>
      </c>
      <c r="C528" s="5" t="s">
        <v>78</v>
      </c>
      <c r="D528" s="9" t="s">
        <v>64</v>
      </c>
      <c r="E528" s="10">
        <f t="shared" si="48"/>
        <v>133681</v>
      </c>
      <c r="F528" s="12">
        <v>1239.0</v>
      </c>
    </row>
    <row r="529">
      <c r="A529" s="32" t="str">
        <f t="shared" si="1"/>
        <v>Malaysia-Asia2002</v>
      </c>
      <c r="B529" s="32" t="s">
        <v>192</v>
      </c>
      <c r="C529" s="5" t="s">
        <v>61</v>
      </c>
      <c r="D529" s="9" t="s">
        <v>64</v>
      </c>
      <c r="E529" s="12">
        <v>72645.0</v>
      </c>
      <c r="F529" s="12">
        <v>216804.0</v>
      </c>
    </row>
    <row r="530">
      <c r="A530" s="32" t="str">
        <f t="shared" si="1"/>
        <v>Maldives-Asia2002</v>
      </c>
      <c r="B530" s="32" t="s">
        <v>193</v>
      </c>
      <c r="C530" s="5" t="s">
        <v>61</v>
      </c>
      <c r="D530" s="9" t="s">
        <v>64</v>
      </c>
      <c r="E530" s="10">
        <f t="shared" ref="E530:E531" si="49">if(AND(C2=C3,D2=D2+1,ISBLANK(E3)),E2,E3)</f>
        <v>133681</v>
      </c>
      <c r="F530" s="12">
        <v>1074.0</v>
      </c>
    </row>
    <row r="531">
      <c r="A531" s="32" t="str">
        <f t="shared" si="1"/>
        <v>Mali-Africa2002</v>
      </c>
      <c r="B531" s="32" t="s">
        <v>194</v>
      </c>
      <c r="C531" s="5" t="s">
        <v>78</v>
      </c>
      <c r="D531" s="9" t="s">
        <v>64</v>
      </c>
      <c r="E531" s="10">
        <f t="shared" si="49"/>
        <v>133681</v>
      </c>
      <c r="F531" s="12">
        <v>623.0</v>
      </c>
    </row>
    <row r="532">
      <c r="A532" s="32" t="str">
        <f t="shared" si="1"/>
        <v>Malta-Europe2002</v>
      </c>
      <c r="B532" s="32" t="s">
        <v>195</v>
      </c>
      <c r="C532" s="5" t="s">
        <v>76</v>
      </c>
      <c r="D532" s="9" t="s">
        <v>64</v>
      </c>
      <c r="E532" s="12">
        <v>848.0</v>
      </c>
      <c r="F532" s="12">
        <v>2589.0</v>
      </c>
    </row>
    <row r="533">
      <c r="A533" s="32" t="str">
        <f t="shared" si="1"/>
        <v>Marshall Islands-Oceania2002</v>
      </c>
      <c r="B533" s="32" t="s">
        <v>196</v>
      </c>
      <c r="C533" s="5" t="s">
        <v>80</v>
      </c>
      <c r="D533" s="9" t="s">
        <v>64</v>
      </c>
      <c r="E533" s="10">
        <f t="shared" ref="E533:E535" si="50">if(AND(C2=C3,D2=D2+1,ISBLANK(E3)),E2,E3)</f>
        <v>133681</v>
      </c>
      <c r="F533" s="12">
        <v>103.0</v>
      </c>
    </row>
    <row r="534">
      <c r="A534" s="32" t="str">
        <f t="shared" si="1"/>
        <v>Mauritania-Africa2002</v>
      </c>
      <c r="B534" s="32" t="s">
        <v>197</v>
      </c>
      <c r="C534" s="5" t="s">
        <v>78</v>
      </c>
      <c r="D534" s="9" t="s">
        <v>64</v>
      </c>
      <c r="E534" s="10">
        <f t="shared" si="50"/>
        <v>133681</v>
      </c>
      <c r="F534" s="12">
        <v>2215.0</v>
      </c>
    </row>
    <row r="535">
      <c r="A535" s="32" t="str">
        <f t="shared" si="1"/>
        <v>Mauritius-Africa2002</v>
      </c>
      <c r="B535" s="32" t="s">
        <v>198</v>
      </c>
      <c r="C535" s="5" t="s">
        <v>78</v>
      </c>
      <c r="D535" s="9" t="s">
        <v>64</v>
      </c>
      <c r="E535" s="10">
        <f t="shared" si="50"/>
        <v>133681</v>
      </c>
      <c r="F535" s="12">
        <v>4118.0</v>
      </c>
    </row>
    <row r="536">
      <c r="A536" s="32" t="str">
        <f t="shared" si="1"/>
        <v>Mexico-The Americas2002</v>
      </c>
      <c r="B536" s="32" t="s">
        <v>199</v>
      </c>
      <c r="C536" s="5" t="s">
        <v>84</v>
      </c>
      <c r="D536" s="9" t="s">
        <v>64</v>
      </c>
      <c r="E536" s="12">
        <v>178924.0</v>
      </c>
      <c r="F536" s="12">
        <v>443674.0</v>
      </c>
    </row>
    <row r="537">
      <c r="A537" s="32" t="str">
        <f t="shared" si="1"/>
        <v>Micronesia, Fed. Sts.-Oceania2002</v>
      </c>
      <c r="B537" s="32" t="s">
        <v>200</v>
      </c>
      <c r="C537" s="5" t="s">
        <v>80</v>
      </c>
      <c r="D537" s="9" t="s">
        <v>64</v>
      </c>
      <c r="E537" s="10">
        <f>if(AND(C2=C3,D2=D2+1,ISBLANK(E3)),E2,E3)</f>
        <v>133681</v>
      </c>
      <c r="F537" s="12">
        <v>103.0</v>
      </c>
    </row>
    <row r="538">
      <c r="A538" s="32" t="str">
        <f t="shared" si="1"/>
        <v>Moldova-Europe2002</v>
      </c>
      <c r="B538" s="32" t="s">
        <v>201</v>
      </c>
      <c r="C538" s="5" t="s">
        <v>76</v>
      </c>
      <c r="D538" s="9" t="s">
        <v>64</v>
      </c>
      <c r="E538" s="12">
        <v>3426.0</v>
      </c>
      <c r="F538" s="12">
        <v>4855.0</v>
      </c>
    </row>
    <row r="539">
      <c r="A539" s="32" t="str">
        <f t="shared" si="1"/>
        <v>Monaco-Europe2002</v>
      </c>
      <c r="B539" s="32" t="s">
        <v>202</v>
      </c>
      <c r="C539" s="5" t="s">
        <v>76</v>
      </c>
      <c r="D539" s="9" t="s">
        <v>64</v>
      </c>
      <c r="E539" s="10">
        <f>if(AND(C2=C3,D2=D2+1,ISBLANK(E3)),E2,E3)</f>
        <v>133681</v>
      </c>
      <c r="F539" s="10">
        <f>if(AND(C539=C540,D539=D539+1,ISBLANK(F540)),F539,F540)</f>
        <v>11511</v>
      </c>
    </row>
    <row r="540">
      <c r="A540" s="32" t="str">
        <f t="shared" si="1"/>
        <v>Mongolia-Asia2002</v>
      </c>
      <c r="B540" s="32" t="s">
        <v>203</v>
      </c>
      <c r="C540" s="5" t="s">
        <v>61</v>
      </c>
      <c r="D540" s="9" t="s">
        <v>64</v>
      </c>
      <c r="E540" s="12">
        <v>3454.0</v>
      </c>
      <c r="F540" s="12">
        <v>11511.0</v>
      </c>
    </row>
    <row r="541">
      <c r="A541" s="32" t="str">
        <f t="shared" si="1"/>
        <v>Montenegro-Europe2002</v>
      </c>
      <c r="B541" s="32" t="s">
        <v>204</v>
      </c>
      <c r="C541" s="5" t="s">
        <v>76</v>
      </c>
      <c r="D541" s="9" t="s">
        <v>64</v>
      </c>
      <c r="E541" s="12">
        <v>1174.0</v>
      </c>
      <c r="F541" s="12">
        <v>2582.0</v>
      </c>
    </row>
    <row r="542">
      <c r="A542" s="32" t="str">
        <f t="shared" si="1"/>
        <v>Morocco-Africa2002</v>
      </c>
      <c r="B542" s="32" t="s">
        <v>205</v>
      </c>
      <c r="C542" s="5" t="s">
        <v>78</v>
      </c>
      <c r="D542" s="9" t="s">
        <v>64</v>
      </c>
      <c r="E542" s="12">
        <v>16183.0</v>
      </c>
      <c r="F542" s="12">
        <v>50608.0</v>
      </c>
    </row>
    <row r="543">
      <c r="A543" s="32" t="str">
        <f t="shared" si="1"/>
        <v>Mozambique-Africa2002</v>
      </c>
      <c r="B543" s="32" t="s">
        <v>206</v>
      </c>
      <c r="C543" s="5" t="s">
        <v>78</v>
      </c>
      <c r="D543" s="9" t="s">
        <v>64</v>
      </c>
      <c r="E543" s="12">
        <v>9875.0</v>
      </c>
      <c r="F543" s="12">
        <v>2882.0</v>
      </c>
    </row>
    <row r="544">
      <c r="A544" s="32" t="str">
        <f t="shared" si="1"/>
        <v>Myanmar-Asia2002</v>
      </c>
      <c r="B544" s="32" t="s">
        <v>207</v>
      </c>
      <c r="C544" s="5" t="s">
        <v>61</v>
      </c>
      <c r="D544" s="9" t="s">
        <v>64</v>
      </c>
      <c r="E544" s="12">
        <v>13997.0</v>
      </c>
      <c r="F544" s="12">
        <v>8995.0</v>
      </c>
    </row>
    <row r="545">
      <c r="A545" s="32" t="str">
        <f t="shared" si="1"/>
        <v>Namibia-Africa2002</v>
      </c>
      <c r="B545" s="32" t="s">
        <v>208</v>
      </c>
      <c r="C545" s="5" t="s">
        <v>78</v>
      </c>
      <c r="D545" s="9" t="s">
        <v>64</v>
      </c>
      <c r="E545" s="12">
        <v>1552.0</v>
      </c>
      <c r="F545" s="12">
        <v>3176.0</v>
      </c>
    </row>
    <row r="546">
      <c r="A546" s="32" t="str">
        <f t="shared" si="1"/>
        <v>Nepal-Asia2002</v>
      </c>
      <c r="B546" s="32" t="s">
        <v>209</v>
      </c>
      <c r="C546" s="5" t="s">
        <v>61</v>
      </c>
      <c r="D546" s="9" t="s">
        <v>64</v>
      </c>
      <c r="E546" s="12">
        <v>10218.0</v>
      </c>
      <c r="F546" s="12">
        <v>3755.0</v>
      </c>
    </row>
    <row r="547">
      <c r="A547" s="32" t="str">
        <f t="shared" si="1"/>
        <v>Netherlands-Europe2002</v>
      </c>
      <c r="B547" s="32" t="s">
        <v>210</v>
      </c>
      <c r="C547" s="5" t="s">
        <v>76</v>
      </c>
      <c r="D547" s="9" t="s">
        <v>64</v>
      </c>
      <c r="E547" s="12">
        <v>83426.0</v>
      </c>
      <c r="F547" s="12">
        <v>182078.0</v>
      </c>
    </row>
    <row r="548">
      <c r="A548" s="32" t="str">
        <f t="shared" si="1"/>
        <v>New Caledonia-Oceania2002</v>
      </c>
      <c r="B548" s="32" t="s">
        <v>211</v>
      </c>
      <c r="C548" s="5" t="s">
        <v>80</v>
      </c>
      <c r="D548" s="9" t="s">
        <v>64</v>
      </c>
      <c r="E548" s="10">
        <f>if(AND(C2=C3,D2=D2+1,ISBLANK(E3)),E2,E3)</f>
        <v>133681</v>
      </c>
      <c r="F548" s="12">
        <v>3920.0</v>
      </c>
    </row>
    <row r="549">
      <c r="A549" s="32" t="str">
        <f t="shared" si="1"/>
        <v>New Zealand-Oceania2002</v>
      </c>
      <c r="B549" s="32" t="s">
        <v>212</v>
      </c>
      <c r="C549" s="5" t="s">
        <v>80</v>
      </c>
      <c r="D549" s="9" t="s">
        <v>64</v>
      </c>
      <c r="E549" s="12">
        <v>18287.0</v>
      </c>
      <c r="F549" s="12">
        <v>31551.0</v>
      </c>
    </row>
    <row r="550">
      <c r="A550" s="32" t="str">
        <f t="shared" si="1"/>
        <v>Nicaragua-The Americas2002</v>
      </c>
      <c r="B550" s="32" t="s">
        <v>213</v>
      </c>
      <c r="C550" s="5" t="s">
        <v>84</v>
      </c>
      <c r="D550" s="9" t="s">
        <v>64</v>
      </c>
      <c r="E550" s="12">
        <v>2951.0</v>
      </c>
      <c r="F550" s="12">
        <v>4547.0</v>
      </c>
    </row>
    <row r="551">
      <c r="A551" s="32" t="str">
        <f t="shared" si="1"/>
        <v>Niger-Africa2002</v>
      </c>
      <c r="B551" s="32" t="s">
        <v>214</v>
      </c>
      <c r="C551" s="5" t="s">
        <v>78</v>
      </c>
      <c r="D551" s="9" t="s">
        <v>64</v>
      </c>
      <c r="E551" s="10">
        <f>if(AND(C2=C3,D2=D2+1,ISBLANK(E3)),E2,E3)</f>
        <v>133681</v>
      </c>
      <c r="F551" s="12">
        <v>1412.0</v>
      </c>
    </row>
    <row r="552">
      <c r="A552" s="32" t="str">
        <f t="shared" si="1"/>
        <v>Nigeria-Africa2002</v>
      </c>
      <c r="B552" s="32" t="s">
        <v>215</v>
      </c>
      <c r="C552" s="5" t="s">
        <v>78</v>
      </c>
      <c r="D552" s="9" t="s">
        <v>64</v>
      </c>
      <c r="E552" s="12">
        <v>115138.0</v>
      </c>
      <c r="F552" s="12">
        <v>78910.0</v>
      </c>
    </row>
    <row r="553">
      <c r="A553" s="32" t="str">
        <f t="shared" si="1"/>
        <v>North Korea-Asia2002</v>
      </c>
      <c r="B553" s="32" t="s">
        <v>216</v>
      </c>
      <c r="C553" s="5" t="s">
        <v>61</v>
      </c>
      <c r="D553" s="9" t="s">
        <v>64</v>
      </c>
      <c r="E553" s="12">
        <v>18794.0</v>
      </c>
      <c r="F553" s="12">
        <v>71624.0</v>
      </c>
    </row>
    <row r="554">
      <c r="A554" s="32" t="str">
        <f t="shared" si="1"/>
        <v>North Macedonia-Europe2002</v>
      </c>
      <c r="B554" s="32" t="s">
        <v>217</v>
      </c>
      <c r="C554" s="5" t="s">
        <v>76</v>
      </c>
      <c r="D554" s="9" t="s">
        <v>64</v>
      </c>
      <c r="E554" s="12">
        <v>2883.0</v>
      </c>
      <c r="F554" s="12">
        <v>10873.0</v>
      </c>
    </row>
    <row r="555">
      <c r="A555" s="32" t="str">
        <f t="shared" si="1"/>
        <v>Norway-Europe2002</v>
      </c>
      <c r="B555" s="32" t="s">
        <v>218</v>
      </c>
      <c r="C555" s="5" t="s">
        <v>76</v>
      </c>
      <c r="D555" s="9" t="s">
        <v>64</v>
      </c>
      <c r="E555" s="12">
        <v>32338.0</v>
      </c>
      <c r="F555" s="12">
        <v>57187.0</v>
      </c>
    </row>
    <row r="556">
      <c r="A556" s="32" t="str">
        <f t="shared" si="1"/>
        <v>Oman-Middle East2002</v>
      </c>
      <c r="B556" s="32" t="s">
        <v>219</v>
      </c>
      <c r="C556" s="5" t="s">
        <v>93</v>
      </c>
      <c r="D556" s="9" t="s">
        <v>64</v>
      </c>
      <c r="E556" s="12">
        <v>23158.0</v>
      </c>
      <c r="F556" s="12">
        <v>57202.0</v>
      </c>
    </row>
    <row r="557">
      <c r="A557" s="32" t="str">
        <f t="shared" si="1"/>
        <v>Pakistan-Asia2002</v>
      </c>
      <c r="B557" s="32" t="s">
        <v>220</v>
      </c>
      <c r="C557" s="5" t="s">
        <v>61</v>
      </c>
      <c r="D557" s="9" t="s">
        <v>64</v>
      </c>
      <c r="E557" s="12">
        <v>84311.0</v>
      </c>
      <c r="F557" s="12">
        <v>161396.0</v>
      </c>
    </row>
    <row r="558">
      <c r="A558" s="32" t="str">
        <f t="shared" si="1"/>
        <v>Panama-The Americas2002</v>
      </c>
      <c r="B558" s="32" t="s">
        <v>221</v>
      </c>
      <c r="C558" s="5" t="s">
        <v>84</v>
      </c>
      <c r="D558" s="9" t="s">
        <v>64</v>
      </c>
      <c r="E558" s="12">
        <v>3710.0</v>
      </c>
      <c r="F558" s="12">
        <v>9633.0</v>
      </c>
    </row>
    <row r="559">
      <c r="A559" s="32" t="str">
        <f t="shared" si="1"/>
        <v>Papua New Guinea-Oceania2002</v>
      </c>
      <c r="B559" s="32" t="s">
        <v>222</v>
      </c>
      <c r="C559" s="5" t="s">
        <v>80</v>
      </c>
      <c r="D559" s="9" t="s">
        <v>64</v>
      </c>
      <c r="E559" s="10">
        <f>if(AND(C2=C3,D2=D2+1,ISBLANK(E3)),E2,E3)</f>
        <v>133681</v>
      </c>
      <c r="F559" s="12">
        <v>3135.0</v>
      </c>
    </row>
    <row r="560">
      <c r="A560" s="32" t="str">
        <f t="shared" si="1"/>
        <v>Paraguay-The Americas2002</v>
      </c>
      <c r="B560" s="32" t="s">
        <v>223</v>
      </c>
      <c r="C560" s="5" t="s">
        <v>84</v>
      </c>
      <c r="D560" s="9" t="s">
        <v>64</v>
      </c>
      <c r="E560" s="12">
        <v>4789.0</v>
      </c>
      <c r="F560" s="12">
        <v>5075.0</v>
      </c>
    </row>
    <row r="561">
      <c r="A561" s="32" t="str">
        <f t="shared" si="1"/>
        <v>Peru-The Americas2002</v>
      </c>
      <c r="B561" s="32" t="s">
        <v>224</v>
      </c>
      <c r="C561" s="5" t="s">
        <v>84</v>
      </c>
      <c r="D561" s="9" t="s">
        <v>64</v>
      </c>
      <c r="E561" s="12">
        <v>19207.0</v>
      </c>
      <c r="F561" s="12">
        <v>57579.0</v>
      </c>
    </row>
    <row r="562">
      <c r="A562" s="32" t="str">
        <f t="shared" si="1"/>
        <v>Philippines-Asia2002</v>
      </c>
      <c r="B562" s="32" t="s">
        <v>225</v>
      </c>
      <c r="C562" s="5" t="s">
        <v>61</v>
      </c>
      <c r="D562" s="9" t="s">
        <v>64</v>
      </c>
      <c r="E562" s="12">
        <v>40512.0</v>
      </c>
      <c r="F562" s="12">
        <v>81591.0</v>
      </c>
    </row>
    <row r="563">
      <c r="A563" s="32" t="str">
        <f t="shared" si="1"/>
        <v>Poland-Europe2002</v>
      </c>
      <c r="B563" s="32" t="s">
        <v>226</v>
      </c>
      <c r="C563" s="5" t="s">
        <v>76</v>
      </c>
      <c r="D563" s="9" t="s">
        <v>64</v>
      </c>
      <c r="E563" s="12">
        <v>101539.0</v>
      </c>
      <c r="F563" s="12">
        <v>317254.0</v>
      </c>
    </row>
    <row r="564">
      <c r="A564" s="32" t="str">
        <f t="shared" si="1"/>
        <v>Portugal-Europe2002</v>
      </c>
      <c r="B564" s="32" t="s">
        <v>227</v>
      </c>
      <c r="C564" s="5" t="s">
        <v>76</v>
      </c>
      <c r="D564" s="9" t="s">
        <v>64</v>
      </c>
      <c r="E564" s="12">
        <v>23541.0</v>
      </c>
      <c r="F564" s="12">
        <v>52361.0</v>
      </c>
    </row>
    <row r="565">
      <c r="A565" s="32" t="str">
        <f t="shared" si="1"/>
        <v>Puerto Rico-The Americas2002</v>
      </c>
      <c r="B565" s="32" t="s">
        <v>228</v>
      </c>
      <c r="C565" s="5" t="s">
        <v>84</v>
      </c>
      <c r="D565" s="9" t="s">
        <v>64</v>
      </c>
      <c r="E565" s="10">
        <f>if(AND(C2=C3,D2=D2+1,ISBLANK(E3)),E2,E3)</f>
        <v>133681</v>
      </c>
      <c r="F565" s="13"/>
    </row>
    <row r="566">
      <c r="A566" s="32" t="str">
        <f t="shared" si="1"/>
        <v>Qatar-Middle East2002</v>
      </c>
      <c r="B566" s="32" t="s">
        <v>229</v>
      </c>
      <c r="C566" s="5" t="s">
        <v>93</v>
      </c>
      <c r="D566" s="9" t="s">
        <v>64</v>
      </c>
      <c r="E566" s="12">
        <v>28973.0</v>
      </c>
      <c r="F566" s="12">
        <v>70531.0</v>
      </c>
    </row>
    <row r="567">
      <c r="A567" s="32" t="str">
        <f t="shared" si="1"/>
        <v>Romania-Europe2002</v>
      </c>
      <c r="B567" s="32" t="s">
        <v>230</v>
      </c>
      <c r="C567" s="5" t="s">
        <v>76</v>
      </c>
      <c r="D567" s="9" t="s">
        <v>64</v>
      </c>
      <c r="E567" s="12">
        <v>35031.0</v>
      </c>
      <c r="F567" s="12">
        <v>78745.0</v>
      </c>
    </row>
    <row r="568">
      <c r="A568" s="32" t="str">
        <f t="shared" si="1"/>
        <v>Russia-Europe2002</v>
      </c>
      <c r="B568" s="32" t="s">
        <v>231</v>
      </c>
      <c r="C568" s="5" t="s">
        <v>76</v>
      </c>
      <c r="D568" s="9" t="s">
        <v>64</v>
      </c>
      <c r="E568" s="12">
        <v>702292.0</v>
      </c>
      <c r="F568" s="12">
        <v>1740776.0</v>
      </c>
    </row>
    <row r="569">
      <c r="A569" s="32" t="str">
        <f t="shared" si="1"/>
        <v>Rwanda-Africa2002</v>
      </c>
      <c r="B569" s="32" t="s">
        <v>232</v>
      </c>
      <c r="C569" s="5" t="s">
        <v>78</v>
      </c>
      <c r="D569" s="9" t="s">
        <v>64</v>
      </c>
      <c r="E569" s="10">
        <f t="shared" ref="E569:E572" si="51">if(AND(C2=C3,D2=D2+1,ISBLANK(E3)),E2,E3)</f>
        <v>133681</v>
      </c>
      <c r="F569" s="12">
        <v>594.0</v>
      </c>
    </row>
    <row r="570">
      <c r="A570" s="32" t="str">
        <f t="shared" si="1"/>
        <v>Samoa-Oceania2002</v>
      </c>
      <c r="B570" s="32" t="s">
        <v>233</v>
      </c>
      <c r="C570" s="5" t="s">
        <v>80</v>
      </c>
      <c r="D570" s="9" t="s">
        <v>64</v>
      </c>
      <c r="E570" s="10">
        <f t="shared" si="51"/>
        <v>133681</v>
      </c>
      <c r="F570" s="12">
        <v>161.0</v>
      </c>
    </row>
    <row r="571">
      <c r="A571" s="32" t="str">
        <f t="shared" si="1"/>
        <v>San Marino-Europe2002</v>
      </c>
      <c r="B571" s="32" t="s">
        <v>234</v>
      </c>
      <c r="C571" s="5" t="s">
        <v>76</v>
      </c>
      <c r="D571" s="9" t="s">
        <v>64</v>
      </c>
      <c r="E571" s="10">
        <f t="shared" si="51"/>
        <v>133681</v>
      </c>
      <c r="F571" s="10">
        <f>if(AND(C571=C572,D571=D571+1,ISBLANK(F572)),F571,F572)</f>
        <v>99</v>
      </c>
    </row>
    <row r="572">
      <c r="A572" s="32" t="str">
        <f t="shared" si="1"/>
        <v>Sao Tome and Principe-Africa2002</v>
      </c>
      <c r="B572" s="32" t="s">
        <v>235</v>
      </c>
      <c r="C572" s="5" t="s">
        <v>78</v>
      </c>
      <c r="D572" s="9" t="s">
        <v>64</v>
      </c>
      <c r="E572" s="10">
        <f t="shared" si="51"/>
        <v>133681</v>
      </c>
      <c r="F572" s="12">
        <v>99.0</v>
      </c>
    </row>
    <row r="573">
      <c r="A573" s="32" t="str">
        <f t="shared" si="1"/>
        <v>Saudi Arabia-Middle East2002</v>
      </c>
      <c r="B573" s="32" t="s">
        <v>236</v>
      </c>
      <c r="C573" s="5" t="s">
        <v>93</v>
      </c>
      <c r="D573" s="9" t="s">
        <v>64</v>
      </c>
      <c r="E573" s="12">
        <v>192004.0</v>
      </c>
      <c r="F573" s="12">
        <v>464481.0</v>
      </c>
    </row>
    <row r="574">
      <c r="A574" s="32" t="str">
        <f t="shared" si="1"/>
        <v>Senegal-Africa2002</v>
      </c>
      <c r="B574" s="32" t="s">
        <v>237</v>
      </c>
      <c r="C574" s="5" t="s">
        <v>78</v>
      </c>
      <c r="D574" s="9" t="s">
        <v>64</v>
      </c>
      <c r="E574" s="12">
        <v>3426.0</v>
      </c>
      <c r="F574" s="12">
        <v>7059.0</v>
      </c>
    </row>
    <row r="575">
      <c r="A575" s="32" t="str">
        <f t="shared" si="1"/>
        <v>Serbia-Europe2002</v>
      </c>
      <c r="B575" s="32" t="s">
        <v>238</v>
      </c>
      <c r="C575" s="5" t="s">
        <v>76</v>
      </c>
      <c r="D575" s="9" t="s">
        <v>64</v>
      </c>
      <c r="E575" s="12">
        <v>15536.0</v>
      </c>
      <c r="F575" s="12">
        <v>45962.0</v>
      </c>
    </row>
    <row r="576">
      <c r="A576" s="32" t="str">
        <f t="shared" si="1"/>
        <v>Seychelles-Africa2002</v>
      </c>
      <c r="B576" s="32" t="s">
        <v>239</v>
      </c>
      <c r="C576" s="5" t="s">
        <v>78</v>
      </c>
      <c r="D576" s="9" t="s">
        <v>64</v>
      </c>
      <c r="E576" s="10">
        <f t="shared" ref="E576:E577" si="52">if(AND(C2=C3,D2=D2+1,ISBLANK(E3)),E2,E3)</f>
        <v>133681</v>
      </c>
      <c r="F576" s="12">
        <v>704.0</v>
      </c>
    </row>
    <row r="577">
      <c r="A577" s="32" t="str">
        <f t="shared" si="1"/>
        <v>Sierra Leone-Africa2002</v>
      </c>
      <c r="B577" s="32" t="s">
        <v>240</v>
      </c>
      <c r="C577" s="5" t="s">
        <v>78</v>
      </c>
      <c r="D577" s="9" t="s">
        <v>64</v>
      </c>
      <c r="E577" s="10">
        <f t="shared" si="52"/>
        <v>133681</v>
      </c>
      <c r="F577" s="12">
        <v>689.0</v>
      </c>
    </row>
    <row r="578">
      <c r="A578" s="32" t="str">
        <f t="shared" si="1"/>
        <v>Singapore-Asia2002</v>
      </c>
      <c r="B578" s="32" t="s">
        <v>241</v>
      </c>
      <c r="C578" s="5" t="s">
        <v>61</v>
      </c>
      <c r="D578" s="9" t="s">
        <v>64</v>
      </c>
      <c r="E578" s="12">
        <v>34280.0</v>
      </c>
      <c r="F578" s="12">
        <v>13520.0</v>
      </c>
    </row>
    <row r="579">
      <c r="A579" s="32" t="str">
        <f t="shared" si="1"/>
        <v>Sint Maarten (Dutch part)-The Americas2002</v>
      </c>
      <c r="B579" s="32" t="s">
        <v>242</v>
      </c>
      <c r="C579" s="5" t="s">
        <v>84</v>
      </c>
      <c r="D579" s="9" t="s">
        <v>64</v>
      </c>
      <c r="E579" s="10">
        <f>if(AND(C2=C3,D2=D2+1,ISBLANK(E3)),E2,E3)</f>
        <v>133681</v>
      </c>
      <c r="F579" s="10">
        <f>if(AND(C579=C580,D579=D579+1,ISBLANK(F580)),F579,F580)</f>
        <v>36094</v>
      </c>
    </row>
    <row r="580">
      <c r="A580" s="32" t="str">
        <f t="shared" si="1"/>
        <v>Slovakia-Europe2002</v>
      </c>
      <c r="B580" s="32" t="s">
        <v>243</v>
      </c>
      <c r="C580" s="5" t="s">
        <v>76</v>
      </c>
      <c r="D580" s="9" t="s">
        <v>64</v>
      </c>
      <c r="E580" s="12">
        <v>17828.0</v>
      </c>
      <c r="F580" s="12">
        <v>36094.0</v>
      </c>
    </row>
    <row r="581">
      <c r="A581" s="32" t="str">
        <f t="shared" si="1"/>
        <v>Slovenia-Europe2002</v>
      </c>
      <c r="B581" s="32" t="s">
        <v>244</v>
      </c>
      <c r="C581" s="5" t="s">
        <v>76</v>
      </c>
      <c r="D581" s="9" t="s">
        <v>64</v>
      </c>
      <c r="E581" s="12">
        <v>7230.0</v>
      </c>
      <c r="F581" s="12">
        <v>15328.0</v>
      </c>
    </row>
    <row r="582">
      <c r="A582" s="32" t="str">
        <f t="shared" si="1"/>
        <v>Solomon Islands-Oceania2002</v>
      </c>
      <c r="B582" s="32" t="s">
        <v>245</v>
      </c>
      <c r="C582" s="5" t="s">
        <v>80</v>
      </c>
      <c r="D582" s="9" t="s">
        <v>64</v>
      </c>
      <c r="E582" s="10">
        <f t="shared" ref="E582:E583" si="53">if(AND(C2=C3,D2=D2+1,ISBLANK(E3)),E2,E3)</f>
        <v>133681</v>
      </c>
      <c r="F582" s="12">
        <v>202.0</v>
      </c>
    </row>
    <row r="583">
      <c r="A583" s="32" t="str">
        <f t="shared" si="1"/>
        <v>Somalia-Africa2002</v>
      </c>
      <c r="B583" s="32" t="s">
        <v>246</v>
      </c>
      <c r="C583" s="5" t="s">
        <v>78</v>
      </c>
      <c r="D583" s="9" t="s">
        <v>64</v>
      </c>
      <c r="E583" s="10">
        <f t="shared" si="53"/>
        <v>133681</v>
      </c>
      <c r="F583" s="12">
        <v>609.0</v>
      </c>
    </row>
    <row r="584">
      <c r="A584" s="32" t="str">
        <f t="shared" si="1"/>
        <v>South Africa-Africa2002</v>
      </c>
      <c r="B584" s="32" t="s">
        <v>247</v>
      </c>
      <c r="C584" s="5" t="s">
        <v>78</v>
      </c>
      <c r="D584" s="9" t="s">
        <v>64</v>
      </c>
      <c r="E584" s="12">
        <v>142291.0</v>
      </c>
      <c r="F584" s="12">
        <v>460124.0</v>
      </c>
    </row>
    <row r="585">
      <c r="A585" s="32" t="str">
        <f t="shared" si="1"/>
        <v>South Korea-Asia2002</v>
      </c>
      <c r="B585" s="32" t="s">
        <v>248</v>
      </c>
      <c r="C585" s="5" t="s">
        <v>61</v>
      </c>
      <c r="D585" s="9" t="s">
        <v>64</v>
      </c>
      <c r="E585" s="12">
        <v>249964.0</v>
      </c>
      <c r="F585" s="12">
        <v>567567.0</v>
      </c>
    </row>
    <row r="586">
      <c r="A586" s="32" t="str">
        <f t="shared" si="1"/>
        <v>South Sudan-Africa2002</v>
      </c>
      <c r="B586" s="32" t="s">
        <v>249</v>
      </c>
      <c r="C586" s="5" t="s">
        <v>78</v>
      </c>
      <c r="D586" s="9" t="s">
        <v>64</v>
      </c>
      <c r="E586" s="10">
        <f>if(AND(C2=C3,D2=D2+1,ISBLANK(E3)),E2,E3)</f>
        <v>133681</v>
      </c>
      <c r="F586" s="10">
        <f>if(AND(C586=C587,D586=D586+1,ISBLANK(F587)),F586,F587)</f>
        <v>269675</v>
      </c>
    </row>
    <row r="587">
      <c r="A587" s="32" t="str">
        <f t="shared" si="1"/>
        <v>Spain-Europe2002</v>
      </c>
      <c r="B587" s="32" t="s">
        <v>250</v>
      </c>
      <c r="C587" s="5" t="s">
        <v>76</v>
      </c>
      <c r="D587" s="9" t="s">
        <v>64</v>
      </c>
      <c r="E587" s="12">
        <v>127749.0</v>
      </c>
      <c r="F587" s="12">
        <v>269675.0</v>
      </c>
    </row>
    <row r="588">
      <c r="A588" s="32" t="str">
        <f t="shared" si="1"/>
        <v>Sri Lanka-Asia2002</v>
      </c>
      <c r="B588" s="32" t="s">
        <v>251</v>
      </c>
      <c r="C588" s="5" t="s">
        <v>61</v>
      </c>
      <c r="D588" s="9" t="s">
        <v>64</v>
      </c>
      <c r="E588" s="12">
        <v>9844.0</v>
      </c>
      <c r="F588" s="12">
        <v>12710.0</v>
      </c>
    </row>
    <row r="589">
      <c r="A589" s="32" t="str">
        <f t="shared" si="1"/>
        <v>St. Kitts and Nevis-The Americas2002</v>
      </c>
      <c r="B589" s="32" t="s">
        <v>252</v>
      </c>
      <c r="C589" s="5" t="s">
        <v>84</v>
      </c>
      <c r="D589" s="9" t="s">
        <v>64</v>
      </c>
      <c r="E589" s="10">
        <f t="shared" ref="E589:E592" si="54">if(AND(C2=C3,D2=D2+1,ISBLANK(E3)),E2,E3)</f>
        <v>133681</v>
      </c>
      <c r="F589" s="12">
        <v>249.0</v>
      </c>
    </row>
    <row r="590">
      <c r="A590" s="32" t="str">
        <f t="shared" si="1"/>
        <v>St. Lucia-The Americas2002</v>
      </c>
      <c r="B590" s="32" t="s">
        <v>253</v>
      </c>
      <c r="C590" s="5" t="s">
        <v>84</v>
      </c>
      <c r="D590" s="9" t="s">
        <v>64</v>
      </c>
      <c r="E590" s="10">
        <f t="shared" si="54"/>
        <v>133681</v>
      </c>
      <c r="F590" s="12">
        <v>403.0</v>
      </c>
    </row>
    <row r="591">
      <c r="A591" s="32" t="str">
        <f t="shared" si="1"/>
        <v>St. Martin (French part)-The Americas2002</v>
      </c>
      <c r="B591" s="32" t="s">
        <v>254</v>
      </c>
      <c r="C591" s="5" t="s">
        <v>84</v>
      </c>
      <c r="D591" s="9" t="s">
        <v>64</v>
      </c>
      <c r="E591" s="10">
        <f t="shared" si="54"/>
        <v>133681</v>
      </c>
      <c r="F591" s="10">
        <f>if(AND(C591=C592,D591=D591+1,ISBLANK(F592)),F591,F592)</f>
        <v>209</v>
      </c>
    </row>
    <row r="592">
      <c r="A592" s="32" t="str">
        <f t="shared" si="1"/>
        <v>St. Vincent and the Grenadines-The Americas2002</v>
      </c>
      <c r="B592" s="32" t="s">
        <v>255</v>
      </c>
      <c r="C592" s="5" t="s">
        <v>84</v>
      </c>
      <c r="D592" s="9" t="s">
        <v>64</v>
      </c>
      <c r="E592" s="10">
        <f t="shared" si="54"/>
        <v>133681</v>
      </c>
      <c r="F592" s="12">
        <v>209.0</v>
      </c>
    </row>
    <row r="593">
      <c r="A593" s="32" t="str">
        <f t="shared" si="1"/>
        <v>Sudan-Africa2002</v>
      </c>
      <c r="B593" s="32" t="s">
        <v>256</v>
      </c>
      <c r="C593" s="5" t="s">
        <v>78</v>
      </c>
      <c r="D593" s="9" t="s">
        <v>64</v>
      </c>
      <c r="E593" s="12">
        <v>16605.0</v>
      </c>
      <c r="F593" s="12">
        <v>14173.0</v>
      </c>
    </row>
    <row r="594">
      <c r="A594" s="32" t="str">
        <f t="shared" si="1"/>
        <v>Suriname-The Americas2002</v>
      </c>
      <c r="B594" s="32" t="s">
        <v>257</v>
      </c>
      <c r="C594" s="5" t="s">
        <v>84</v>
      </c>
      <c r="D594" s="9" t="s">
        <v>64</v>
      </c>
      <c r="E594" s="10">
        <f t="shared" ref="E594:E595" si="55">if(AND(C2=C3,D2=D2+1,ISBLANK(E3)),E2,E3)</f>
        <v>133681</v>
      </c>
      <c r="F594" s="12">
        <v>2384.0</v>
      </c>
    </row>
    <row r="595">
      <c r="A595" s="32" t="str">
        <f t="shared" si="1"/>
        <v>Swaziland-Africa2002</v>
      </c>
      <c r="B595" s="32" t="s">
        <v>258</v>
      </c>
      <c r="C595" s="5" t="s">
        <v>78</v>
      </c>
      <c r="D595" s="9" t="s">
        <v>64</v>
      </c>
      <c r="E595" s="10">
        <f t="shared" si="55"/>
        <v>133681</v>
      </c>
      <c r="F595" s="12">
        <v>1023.0</v>
      </c>
    </row>
    <row r="596">
      <c r="A596" s="32" t="str">
        <f t="shared" si="1"/>
        <v>Sweden-Europe2002</v>
      </c>
      <c r="B596" s="32" t="s">
        <v>259</v>
      </c>
      <c r="C596" s="5" t="s">
        <v>76</v>
      </c>
      <c r="D596" s="9" t="s">
        <v>64</v>
      </c>
      <c r="E596" s="12">
        <v>51315.0</v>
      </c>
      <c r="F596" s="12">
        <v>52515.0</v>
      </c>
    </row>
    <row r="597">
      <c r="A597" s="32" t="str">
        <f t="shared" si="1"/>
        <v>Switzerland-Europe2002</v>
      </c>
      <c r="B597" s="32" t="s">
        <v>260</v>
      </c>
      <c r="C597" s="5" t="s">
        <v>76</v>
      </c>
      <c r="D597" s="9" t="s">
        <v>64</v>
      </c>
      <c r="E597" s="12">
        <v>26199.0</v>
      </c>
      <c r="F597" s="12">
        <v>38757.0</v>
      </c>
    </row>
    <row r="598">
      <c r="A598" s="32" t="str">
        <f t="shared" si="1"/>
        <v>Syria-Middle East2002</v>
      </c>
      <c r="B598" s="32" t="s">
        <v>261</v>
      </c>
      <c r="C598" s="5" t="s">
        <v>93</v>
      </c>
      <c r="D598" s="9" t="s">
        <v>64</v>
      </c>
      <c r="E598" s="12">
        <v>21649.0</v>
      </c>
      <c r="F598" s="12">
        <v>61859.0</v>
      </c>
    </row>
    <row r="599">
      <c r="A599" s="32" t="str">
        <f t="shared" si="1"/>
        <v>Tajikistan-Asia2002</v>
      </c>
      <c r="B599" s="32" t="s">
        <v>262</v>
      </c>
      <c r="C599" s="5" t="s">
        <v>61</v>
      </c>
      <c r="D599" s="9" t="s">
        <v>64</v>
      </c>
      <c r="E599" s="12">
        <v>2370.0</v>
      </c>
      <c r="F599" s="12">
        <v>2860.0</v>
      </c>
    </row>
    <row r="600">
      <c r="A600" s="32" t="str">
        <f t="shared" si="1"/>
        <v>Tanzania-Africa2002</v>
      </c>
      <c r="B600" s="32" t="s">
        <v>263</v>
      </c>
      <c r="C600" s="5" t="s">
        <v>78</v>
      </c>
      <c r="D600" s="9" t="s">
        <v>64</v>
      </c>
      <c r="E600" s="12">
        <v>20043.0</v>
      </c>
      <c r="F600" s="12">
        <v>6846.0</v>
      </c>
    </row>
    <row r="601">
      <c r="A601" s="32" t="str">
        <f t="shared" si="1"/>
        <v>Thailand-Asia2002</v>
      </c>
      <c r="B601" s="32" t="s">
        <v>264</v>
      </c>
      <c r="C601" s="5" t="s">
        <v>61</v>
      </c>
      <c r="D601" s="9" t="s">
        <v>64</v>
      </c>
      <c r="E601" s="12">
        <v>117429.0</v>
      </c>
      <c r="F601" s="12">
        <v>295282.0</v>
      </c>
    </row>
    <row r="602">
      <c r="A602" s="32" t="str">
        <f t="shared" si="1"/>
        <v>Timor-Leste-Asia2002</v>
      </c>
      <c r="B602" s="32" t="s">
        <v>265</v>
      </c>
      <c r="C602" s="5" t="s">
        <v>61</v>
      </c>
      <c r="D602" s="9" t="s">
        <v>64</v>
      </c>
      <c r="E602" s="10">
        <f>if(AND(C2=C3,D2=D2+1,ISBLANK(E3)),E2,E3)</f>
        <v>133681</v>
      </c>
      <c r="F602" s="12">
        <v>183.0</v>
      </c>
    </row>
    <row r="603">
      <c r="A603" s="32" t="str">
        <f t="shared" si="1"/>
        <v>Togo-Africa2002</v>
      </c>
      <c r="B603" s="32" t="s">
        <v>266</v>
      </c>
      <c r="C603" s="5" t="s">
        <v>78</v>
      </c>
      <c r="D603" s="9" t="s">
        <v>64</v>
      </c>
      <c r="E603" s="12">
        <v>2692.0</v>
      </c>
      <c r="F603" s="12">
        <v>1540.0</v>
      </c>
    </row>
    <row r="604">
      <c r="A604" s="32" t="str">
        <f t="shared" si="1"/>
        <v>Tonga-Oceania2002</v>
      </c>
      <c r="B604" s="32" t="s">
        <v>267</v>
      </c>
      <c r="C604" s="5" t="s">
        <v>80</v>
      </c>
      <c r="D604" s="9" t="s">
        <v>64</v>
      </c>
      <c r="E604" s="10">
        <f>if(AND(C2=C3,D2=D2+1,ISBLANK(E3)),E2,E3)</f>
        <v>133681</v>
      </c>
      <c r="F604" s="12">
        <v>158.0</v>
      </c>
    </row>
    <row r="605">
      <c r="A605" s="32" t="str">
        <f t="shared" si="1"/>
        <v>Trinidad and Tobago-The Americas2002</v>
      </c>
      <c r="B605" s="32" t="s">
        <v>268</v>
      </c>
      <c r="C605" s="5" t="s">
        <v>84</v>
      </c>
      <c r="D605" s="9" t="s">
        <v>64</v>
      </c>
      <c r="E605" s="12">
        <v>21370.0</v>
      </c>
      <c r="F605" s="12">
        <v>50682.0</v>
      </c>
    </row>
    <row r="606">
      <c r="A606" s="32" t="str">
        <f t="shared" si="1"/>
        <v>Tunisia-Africa2002</v>
      </c>
      <c r="B606" s="32" t="s">
        <v>269</v>
      </c>
      <c r="C606" s="5" t="s">
        <v>78</v>
      </c>
      <c r="D606" s="9" t="s">
        <v>64</v>
      </c>
      <c r="E606" s="12">
        <v>9674.0</v>
      </c>
      <c r="F606" s="12">
        <v>25878.0</v>
      </c>
    </row>
    <row r="607">
      <c r="A607" s="32" t="str">
        <f t="shared" si="1"/>
        <v>Turkey-Europe2002</v>
      </c>
      <c r="B607" s="32" t="s">
        <v>270</v>
      </c>
      <c r="C607" s="5" t="s">
        <v>76</v>
      </c>
      <c r="D607" s="9" t="s">
        <v>64</v>
      </c>
      <c r="E607" s="12">
        <v>105133.0</v>
      </c>
      <c r="F607" s="12">
        <v>298002.0</v>
      </c>
    </row>
    <row r="608">
      <c r="A608" s="32" t="str">
        <f t="shared" si="1"/>
        <v>Turkmenistan-Asia2002</v>
      </c>
      <c r="B608" s="32" t="s">
        <v>271</v>
      </c>
      <c r="C608" s="5" t="s">
        <v>61</v>
      </c>
      <c r="D608" s="9" t="s">
        <v>64</v>
      </c>
      <c r="E608" s="12">
        <v>22675.0</v>
      </c>
      <c r="F608" s="12">
        <v>53054.0</v>
      </c>
    </row>
    <row r="609">
      <c r="A609" s="32" t="str">
        <f t="shared" si="1"/>
        <v>Turks and Caicos Islands-The Americas2002</v>
      </c>
      <c r="B609" s="32" t="s">
        <v>272</v>
      </c>
      <c r="C609" s="5" t="s">
        <v>84</v>
      </c>
      <c r="D609" s="9" t="s">
        <v>64</v>
      </c>
      <c r="E609" s="10">
        <f t="shared" ref="E609:E610" si="56">if(AND(C2=C3,D2=D2+1,ISBLANK(E3)),E2,E3)</f>
        <v>133681</v>
      </c>
      <c r="F609" s="12">
        <v>161.0</v>
      </c>
    </row>
    <row r="610">
      <c r="A610" s="32" t="str">
        <f t="shared" si="1"/>
        <v>Uganda-Africa2002</v>
      </c>
      <c r="B610" s="32" t="s">
        <v>273</v>
      </c>
      <c r="C610" s="5" t="s">
        <v>78</v>
      </c>
      <c r="D610" s="9" t="s">
        <v>64</v>
      </c>
      <c r="E610" s="10">
        <f t="shared" si="56"/>
        <v>133681</v>
      </c>
      <c r="F610" s="12">
        <v>3784.0</v>
      </c>
    </row>
    <row r="611">
      <c r="A611" s="32" t="str">
        <f t="shared" si="1"/>
        <v>Ukraine-Europe2002</v>
      </c>
      <c r="B611" s="32" t="s">
        <v>274</v>
      </c>
      <c r="C611" s="5" t="s">
        <v>76</v>
      </c>
      <c r="D611" s="9" t="s">
        <v>64</v>
      </c>
      <c r="E611" s="12">
        <v>132308.0</v>
      </c>
      <c r="F611" s="12">
        <v>304805.0</v>
      </c>
    </row>
    <row r="612">
      <c r="A612" s="32" t="str">
        <f t="shared" si="1"/>
        <v>United Arab Emirates-Middle East2002</v>
      </c>
      <c r="B612" s="32" t="s">
        <v>275</v>
      </c>
      <c r="C612" s="5" t="s">
        <v>93</v>
      </c>
      <c r="D612" s="9" t="s">
        <v>64</v>
      </c>
      <c r="E612" s="12">
        <v>63099.0</v>
      </c>
      <c r="F612" s="12">
        <v>167597.0</v>
      </c>
    </row>
    <row r="613">
      <c r="A613" s="32" t="str">
        <f t="shared" si="1"/>
        <v>United Kingdom-Europe2002</v>
      </c>
      <c r="B613" s="32" t="s">
        <v>276</v>
      </c>
      <c r="C613" s="5" t="s">
        <v>76</v>
      </c>
      <c r="D613" s="9" t="s">
        <v>64</v>
      </c>
      <c r="E613" s="12">
        <v>201829.0</v>
      </c>
      <c r="F613" s="12">
        <v>493505.0</v>
      </c>
    </row>
    <row r="614">
      <c r="A614" s="32" t="str">
        <f t="shared" si="1"/>
        <v>United States-The Americas2002</v>
      </c>
      <c r="B614" s="32" t="s">
        <v>277</v>
      </c>
      <c r="C614" s="5" t="s">
        <v>84</v>
      </c>
      <c r="D614" s="9" t="s">
        <v>64</v>
      </c>
      <c r="E614" s="12">
        <v>2215504.0</v>
      </c>
      <c r="F614" s="12">
        <v>5433057.0</v>
      </c>
    </row>
    <row r="615">
      <c r="A615" s="32" t="str">
        <f t="shared" si="1"/>
        <v>Uruguay-The Americas2002</v>
      </c>
      <c r="B615" s="32" t="s">
        <v>278</v>
      </c>
      <c r="C615" s="5" t="s">
        <v>84</v>
      </c>
      <c r="D615" s="9" t="s">
        <v>64</v>
      </c>
      <c r="E615" s="12">
        <v>4174.0</v>
      </c>
      <c r="F615" s="12">
        <v>6645.0</v>
      </c>
    </row>
    <row r="616">
      <c r="A616" s="32" t="str">
        <f t="shared" si="1"/>
        <v>Uzbekistan-Asia2002</v>
      </c>
      <c r="B616" s="32" t="s">
        <v>279</v>
      </c>
      <c r="C616" s="5" t="s">
        <v>61</v>
      </c>
      <c r="D616" s="9" t="s">
        <v>64</v>
      </c>
      <c r="E616" s="12">
        <v>43747.0</v>
      </c>
      <c r="F616" s="12">
        <v>104443.0</v>
      </c>
    </row>
    <row r="617">
      <c r="A617" s="32" t="str">
        <f t="shared" si="1"/>
        <v>Vanuatu-Oceania2002</v>
      </c>
      <c r="B617" s="32" t="s">
        <v>280</v>
      </c>
      <c r="C617" s="5" t="s">
        <v>80</v>
      </c>
      <c r="D617" s="9" t="s">
        <v>64</v>
      </c>
      <c r="E617" s="10">
        <f>if(AND(C2=C3,D2=D2+1,ISBLANK(E3)),E2,E3)</f>
        <v>133681</v>
      </c>
      <c r="F617" s="12">
        <v>117.0</v>
      </c>
    </row>
    <row r="618">
      <c r="A618" s="32" t="str">
        <f t="shared" si="1"/>
        <v>Venezuela-The Americas2002</v>
      </c>
      <c r="B618" s="32" t="s">
        <v>281</v>
      </c>
      <c r="C618" s="5" t="s">
        <v>84</v>
      </c>
      <c r="D618" s="9" t="s">
        <v>64</v>
      </c>
      <c r="E618" s="12">
        <v>75502.0</v>
      </c>
      <c r="F618" s="12">
        <v>201747.0</v>
      </c>
    </row>
    <row r="619">
      <c r="A619" s="32" t="str">
        <f t="shared" si="1"/>
        <v>Vietnam-Asia2002</v>
      </c>
      <c r="B619" s="32" t="s">
        <v>282</v>
      </c>
      <c r="C619" s="5" t="s">
        <v>61</v>
      </c>
      <c r="D619" s="9" t="s">
        <v>64</v>
      </c>
      <c r="E619" s="12">
        <v>58912.0</v>
      </c>
      <c r="F619" s="12">
        <v>150230.0</v>
      </c>
    </row>
    <row r="620">
      <c r="A620" s="32" t="str">
        <f t="shared" si="1"/>
        <v>Yemen-Middle East2002</v>
      </c>
      <c r="B620" s="32" t="s">
        <v>283</v>
      </c>
      <c r="C620" s="5" t="s">
        <v>93</v>
      </c>
      <c r="D620" s="9" t="s">
        <v>64</v>
      </c>
      <c r="E620" s="12">
        <v>8360.0</v>
      </c>
      <c r="F620" s="12">
        <v>21852.0</v>
      </c>
    </row>
    <row r="621">
      <c r="A621" s="32" t="str">
        <f t="shared" si="1"/>
        <v>Zambia-Africa2002</v>
      </c>
      <c r="B621" s="32" t="s">
        <v>284</v>
      </c>
      <c r="C621" s="5" t="s">
        <v>78</v>
      </c>
      <c r="D621" s="9" t="s">
        <v>64</v>
      </c>
      <c r="E621" s="12">
        <v>8054.0</v>
      </c>
      <c r="F621" s="12">
        <v>2428.0</v>
      </c>
    </row>
    <row r="622">
      <c r="A622" s="32" t="str">
        <f t="shared" si="1"/>
        <v>Zimbabwe-Africa2002</v>
      </c>
      <c r="B622" s="32" t="s">
        <v>285</v>
      </c>
      <c r="C622" s="5" t="s">
        <v>78</v>
      </c>
      <c r="D622" s="9" t="s">
        <v>64</v>
      </c>
      <c r="E622" s="12">
        <v>9000.0</v>
      </c>
      <c r="F622" s="12">
        <v>9428.0</v>
      </c>
    </row>
    <row r="623">
      <c r="A623" s="32" t="str">
        <f t="shared" si="1"/>
        <v>Afghanistan-Asia2003</v>
      </c>
      <c r="B623" s="32" t="s">
        <v>60</v>
      </c>
      <c r="C623" s="5" t="s">
        <v>61</v>
      </c>
      <c r="D623" s="9" t="s">
        <v>65</v>
      </c>
      <c r="E623" s="10">
        <f>if(AND(C2=C3,D2=D2+1,ISBLANK(E3)),E2,E3)</f>
        <v>133681</v>
      </c>
      <c r="F623" s="12">
        <v>6524.0</v>
      </c>
    </row>
    <row r="624">
      <c r="A624" s="32" t="str">
        <f t="shared" si="1"/>
        <v>Albania-Europe2003</v>
      </c>
      <c r="B624" s="32" t="s">
        <v>75</v>
      </c>
      <c r="C624" s="5" t="s">
        <v>76</v>
      </c>
      <c r="D624" s="9" t="s">
        <v>65</v>
      </c>
      <c r="E624" s="12">
        <v>2068.0</v>
      </c>
      <c r="F624" s="12">
        <v>3880.0</v>
      </c>
    </row>
    <row r="625">
      <c r="A625" s="32" t="str">
        <f t="shared" si="1"/>
        <v>Algeria-Africa2003</v>
      </c>
      <c r="B625" s="32" t="s">
        <v>77</v>
      </c>
      <c r="C625" s="5" t="s">
        <v>78</v>
      </c>
      <c r="D625" s="9" t="s">
        <v>65</v>
      </c>
      <c r="E625" s="12">
        <v>40823.0</v>
      </c>
      <c r="F625" s="12">
        <v>124586.0</v>
      </c>
    </row>
    <row r="626">
      <c r="A626" s="32" t="str">
        <f t="shared" si="1"/>
        <v>American Samoa-Oceania2003</v>
      </c>
      <c r="B626" s="32" t="s">
        <v>79</v>
      </c>
      <c r="C626" s="5" t="s">
        <v>80</v>
      </c>
      <c r="D626" s="9" t="s">
        <v>65</v>
      </c>
      <c r="E626" s="10">
        <f t="shared" ref="E626:E627" si="57">if(AND(C2=C3,D2=D2+1,ISBLANK(E3)),E2,E3)</f>
        <v>133681</v>
      </c>
      <c r="F626" s="10">
        <f>if(AND(C626=C627,D626=D626+1,ISBLANK(F627)),F626,F627)</f>
        <v>517</v>
      </c>
    </row>
    <row r="627">
      <c r="A627" s="32" t="str">
        <f t="shared" si="1"/>
        <v>Andorra-Europe2003</v>
      </c>
      <c r="B627" s="32" t="s">
        <v>81</v>
      </c>
      <c r="C627" s="5" t="s">
        <v>76</v>
      </c>
      <c r="D627" s="9" t="s">
        <v>65</v>
      </c>
      <c r="E627" s="10">
        <f t="shared" si="57"/>
        <v>133681</v>
      </c>
      <c r="F627" s="12">
        <v>517.0</v>
      </c>
    </row>
    <row r="628">
      <c r="A628" s="32" t="str">
        <f t="shared" si="1"/>
        <v>Angola-Africa2003</v>
      </c>
      <c r="B628" s="32" t="s">
        <v>82</v>
      </c>
      <c r="C628" s="5" t="s">
        <v>78</v>
      </c>
      <c r="D628" s="9" t="s">
        <v>65</v>
      </c>
      <c r="E628" s="12">
        <v>12586.0</v>
      </c>
      <c r="F628" s="12">
        <v>27836.0</v>
      </c>
    </row>
    <row r="629">
      <c r="A629" s="32" t="str">
        <f t="shared" si="1"/>
        <v>Antigua and Barbuda-The Americas2003</v>
      </c>
      <c r="B629" s="32" t="s">
        <v>83</v>
      </c>
      <c r="C629" s="5" t="s">
        <v>84</v>
      </c>
      <c r="D629" s="9" t="s">
        <v>65</v>
      </c>
      <c r="E629" s="10">
        <f>if(AND(C2=C3,D2=D2+1,ISBLANK(E3)),E2,E3)</f>
        <v>133681</v>
      </c>
      <c r="F629" s="12">
        <v>499.0</v>
      </c>
    </row>
    <row r="630">
      <c r="A630" s="32" t="str">
        <f t="shared" si="1"/>
        <v>Argentina-The Americas2003</v>
      </c>
      <c r="B630" s="32" t="s">
        <v>85</v>
      </c>
      <c r="C630" s="5" t="s">
        <v>84</v>
      </c>
      <c r="D630" s="9" t="s">
        <v>65</v>
      </c>
      <c r="E630" s="12">
        <v>76075.0</v>
      </c>
      <c r="F630" s="12">
        <v>179639.0</v>
      </c>
    </row>
    <row r="631">
      <c r="A631" s="32" t="str">
        <f t="shared" si="1"/>
        <v>Armenia-Asia2003</v>
      </c>
      <c r="B631" s="32" t="s">
        <v>86</v>
      </c>
      <c r="C631" s="5" t="s">
        <v>61</v>
      </c>
      <c r="D631" s="9" t="s">
        <v>65</v>
      </c>
      <c r="E631" s="12">
        <v>2610.0</v>
      </c>
      <c r="F631" s="12">
        <v>4353.0</v>
      </c>
    </row>
    <row r="632">
      <c r="A632" s="32" t="str">
        <f t="shared" si="1"/>
        <v>Aruba-The Americas2003</v>
      </c>
      <c r="B632" s="32" t="s">
        <v>87</v>
      </c>
      <c r="C632" s="5" t="s">
        <v>84</v>
      </c>
      <c r="D632" s="9" t="s">
        <v>65</v>
      </c>
      <c r="E632" s="10">
        <f>if(AND(C2=C3,D2=D2+1,ISBLANK(E3)),E2,E3)</f>
        <v>133681</v>
      </c>
      <c r="F632" s="12">
        <v>2296.0</v>
      </c>
    </row>
    <row r="633">
      <c r="A633" s="32" t="str">
        <f t="shared" si="1"/>
        <v>Australia-Oceania2003</v>
      </c>
      <c r="B633" s="32" t="s">
        <v>88</v>
      </c>
      <c r="C633" s="5" t="s">
        <v>80</v>
      </c>
      <c r="D633" s="9" t="s">
        <v>65</v>
      </c>
      <c r="E633" s="12">
        <v>122108.0</v>
      </c>
      <c r="F633" s="12">
        <v>395094.0</v>
      </c>
    </row>
    <row r="634">
      <c r="A634" s="32" t="str">
        <f t="shared" si="1"/>
        <v>Austria-Europe2003</v>
      </c>
      <c r="B634" s="32" t="s">
        <v>89</v>
      </c>
      <c r="C634" s="5" t="s">
        <v>76</v>
      </c>
      <c r="D634" s="9" t="s">
        <v>65</v>
      </c>
      <c r="E634" s="12">
        <v>31963.0</v>
      </c>
      <c r="F634" s="12">
        <v>62262.0</v>
      </c>
    </row>
    <row r="635">
      <c r="A635" s="32" t="str">
        <f t="shared" si="1"/>
        <v>Azerbaijan-Asia2003</v>
      </c>
      <c r="B635" s="32" t="s">
        <v>90</v>
      </c>
      <c r="C635" s="5" t="s">
        <v>61</v>
      </c>
      <c r="D635" s="9" t="s">
        <v>65</v>
      </c>
      <c r="E635" s="12">
        <v>11937.0</v>
      </c>
      <c r="F635" s="12">
        <v>42629.0</v>
      </c>
    </row>
    <row r="636">
      <c r="A636" s="32" t="str">
        <f t="shared" si="1"/>
        <v>Bahamas, The-The Americas2003</v>
      </c>
      <c r="B636" s="32" t="s">
        <v>91</v>
      </c>
      <c r="C636" s="5" t="s">
        <v>84</v>
      </c>
      <c r="D636" s="9" t="s">
        <v>65</v>
      </c>
      <c r="E636" s="10">
        <f>if(AND(C2=C3,D2=D2+1,ISBLANK(E3)),E2,E3)</f>
        <v>133681</v>
      </c>
      <c r="F636" s="12">
        <v>1643.0</v>
      </c>
    </row>
    <row r="637">
      <c r="A637" s="32" t="str">
        <f t="shared" si="1"/>
        <v>Bahrain-Middle East2003</v>
      </c>
      <c r="B637" s="32" t="s">
        <v>92</v>
      </c>
      <c r="C637" s="5" t="s">
        <v>93</v>
      </c>
      <c r="D637" s="9" t="s">
        <v>65</v>
      </c>
      <c r="E637" s="12">
        <v>9340.0</v>
      </c>
      <c r="F637" s="12">
        <v>24169.0</v>
      </c>
    </row>
    <row r="638">
      <c r="A638" s="32" t="str">
        <f t="shared" si="1"/>
        <v>Bangladesh-Asia2003</v>
      </c>
      <c r="B638" s="32" t="s">
        <v>94</v>
      </c>
      <c r="C638" s="5" t="s">
        <v>61</v>
      </c>
      <c r="D638" s="9" t="s">
        <v>65</v>
      </c>
      <c r="E638" s="12">
        <v>29131.0</v>
      </c>
      <c r="F638" s="12">
        <v>52328.0</v>
      </c>
    </row>
    <row r="639">
      <c r="A639" s="32" t="str">
        <f t="shared" si="1"/>
        <v>Barbados-The Americas2003</v>
      </c>
      <c r="B639" s="32" t="s">
        <v>95</v>
      </c>
      <c r="C639" s="5" t="s">
        <v>84</v>
      </c>
      <c r="D639" s="9" t="s">
        <v>65</v>
      </c>
      <c r="E639" s="10">
        <f>if(AND(C2=C3,D2=D2+1,ISBLANK(E3)),E2,E3)</f>
        <v>133681</v>
      </c>
      <c r="F639" s="12">
        <v>1624.0</v>
      </c>
    </row>
    <row r="640">
      <c r="A640" s="32" t="str">
        <f t="shared" si="1"/>
        <v>Belarus-Europe2003</v>
      </c>
      <c r="B640" s="32" t="s">
        <v>96</v>
      </c>
      <c r="C640" s="5" t="s">
        <v>76</v>
      </c>
      <c r="D640" s="9" t="s">
        <v>65</v>
      </c>
      <c r="E640" s="12">
        <v>26737.0</v>
      </c>
      <c r="F640" s="12">
        <v>60293.0</v>
      </c>
    </row>
    <row r="641">
      <c r="A641" s="32" t="str">
        <f t="shared" si="1"/>
        <v>Belgium-Europe2003</v>
      </c>
      <c r="B641" s="32" t="s">
        <v>97</v>
      </c>
      <c r="C641" s="5" t="s">
        <v>76</v>
      </c>
      <c r="D641" s="9" t="s">
        <v>65</v>
      </c>
      <c r="E641" s="12">
        <v>57096.0</v>
      </c>
      <c r="F641" s="12">
        <v>104194.0</v>
      </c>
    </row>
    <row r="642">
      <c r="A642" s="32" t="str">
        <f t="shared" si="1"/>
        <v>Belize-The Americas2003</v>
      </c>
      <c r="B642" s="32" t="s">
        <v>98</v>
      </c>
      <c r="C642" s="5" t="s">
        <v>84</v>
      </c>
      <c r="D642" s="9" t="s">
        <v>65</v>
      </c>
      <c r="E642" s="10">
        <f>if(AND(C2=C3,D2=D2+1,ISBLANK(E3)),E2,E3)</f>
        <v>133681</v>
      </c>
      <c r="F642" s="12">
        <v>414.0</v>
      </c>
    </row>
    <row r="643">
      <c r="A643" s="32" t="str">
        <f t="shared" si="1"/>
        <v>Benin-Africa2003</v>
      </c>
      <c r="B643" s="32" t="s">
        <v>99</v>
      </c>
      <c r="C643" s="5" t="s">
        <v>78</v>
      </c>
      <c r="D643" s="9" t="s">
        <v>65</v>
      </c>
      <c r="E643" s="12">
        <v>3439.0</v>
      </c>
      <c r="F643" s="12">
        <v>4756.0</v>
      </c>
    </row>
    <row r="644">
      <c r="A644" s="32" t="str">
        <f t="shared" si="1"/>
        <v>Bermuda-The Americas2003</v>
      </c>
      <c r="B644" s="32" t="s">
        <v>100</v>
      </c>
      <c r="C644" s="5" t="s">
        <v>84</v>
      </c>
      <c r="D644" s="9" t="s">
        <v>65</v>
      </c>
      <c r="E644" s="10">
        <f t="shared" ref="E644:E645" si="58">if(AND(C2=C3,D2=D2+1,ISBLANK(E3)),E2,E3)</f>
        <v>133681</v>
      </c>
      <c r="F644" s="12">
        <v>466.0</v>
      </c>
    </row>
    <row r="645">
      <c r="A645" s="32" t="str">
        <f t="shared" si="1"/>
        <v>Bhutan-Asia2003</v>
      </c>
      <c r="B645" s="32" t="s">
        <v>101</v>
      </c>
      <c r="C645" s="5" t="s">
        <v>61</v>
      </c>
      <c r="D645" s="9" t="s">
        <v>65</v>
      </c>
      <c r="E645" s="10">
        <f t="shared" si="58"/>
        <v>133681</v>
      </c>
      <c r="F645" s="12">
        <v>389.0</v>
      </c>
    </row>
    <row r="646">
      <c r="A646" s="32" t="str">
        <f t="shared" si="1"/>
        <v>Bolivia-The Americas2003</v>
      </c>
      <c r="B646" s="32" t="s">
        <v>102</v>
      </c>
      <c r="C646" s="5" t="s">
        <v>84</v>
      </c>
      <c r="D646" s="9" t="s">
        <v>65</v>
      </c>
      <c r="E646" s="12">
        <v>6203.0</v>
      </c>
      <c r="F646" s="12">
        <v>14408.0</v>
      </c>
    </row>
    <row r="647">
      <c r="A647" s="32" t="str">
        <f t="shared" si="1"/>
        <v>Bosnia and Herzegovina-Europe2003</v>
      </c>
      <c r="B647" s="32" t="s">
        <v>103</v>
      </c>
      <c r="C647" s="5" t="s">
        <v>76</v>
      </c>
      <c r="D647" s="9" t="s">
        <v>65</v>
      </c>
      <c r="E647" s="12">
        <v>6161.0</v>
      </c>
      <c r="F647" s="12">
        <v>30590.0</v>
      </c>
    </row>
    <row r="648">
      <c r="A648" s="32" t="str">
        <f t="shared" si="1"/>
        <v>Botswana-Africa2003</v>
      </c>
      <c r="B648" s="32" t="s">
        <v>104</v>
      </c>
      <c r="C648" s="5" t="s">
        <v>78</v>
      </c>
      <c r="D648" s="9" t="s">
        <v>65</v>
      </c>
      <c r="E648" s="12">
        <v>2023.0</v>
      </c>
      <c r="F648" s="12">
        <v>4397.0</v>
      </c>
    </row>
    <row r="649">
      <c r="A649" s="32" t="str">
        <f t="shared" si="1"/>
        <v>Brazil-The Americas2003</v>
      </c>
      <c r="B649" s="32" t="s">
        <v>105</v>
      </c>
      <c r="C649" s="5" t="s">
        <v>84</v>
      </c>
      <c r="D649" s="9" t="s">
        <v>65</v>
      </c>
      <c r="E649" s="12">
        <v>240464.0</v>
      </c>
      <c r="F649" s="12">
        <v>367147.0</v>
      </c>
    </row>
    <row r="650">
      <c r="A650" s="32" t="str">
        <f t="shared" si="1"/>
        <v>Brunei-Asia2003</v>
      </c>
      <c r="B650" s="32" t="s">
        <v>106</v>
      </c>
      <c r="C650" s="5" t="s">
        <v>61</v>
      </c>
      <c r="D650" s="9" t="s">
        <v>65</v>
      </c>
      <c r="E650" s="12">
        <v>3043.0</v>
      </c>
      <c r="F650" s="12">
        <v>9094.0</v>
      </c>
    </row>
    <row r="651">
      <c r="A651" s="32" t="str">
        <f t="shared" si="1"/>
        <v>Bulgaria-Europe2003</v>
      </c>
      <c r="B651" s="32" t="s">
        <v>107</v>
      </c>
      <c r="C651" s="5" t="s">
        <v>76</v>
      </c>
      <c r="D651" s="9" t="s">
        <v>65</v>
      </c>
      <c r="E651" s="12">
        <v>17512.0</v>
      </c>
      <c r="F651" s="12">
        <v>42805.0</v>
      </c>
    </row>
    <row r="652">
      <c r="A652" s="32" t="str">
        <f t="shared" si="1"/>
        <v>Burkina Faso-Africa2003</v>
      </c>
      <c r="B652" s="32" t="s">
        <v>108</v>
      </c>
      <c r="C652" s="5" t="s">
        <v>78</v>
      </c>
      <c r="D652" s="9" t="s">
        <v>65</v>
      </c>
      <c r="E652" s="10">
        <f t="shared" ref="E652:E653" si="59">if(AND(C2=C3,D2=D2+1,ISBLANK(E3)),E2,E3)</f>
        <v>133681</v>
      </c>
      <c r="F652" s="12">
        <v>1665.0</v>
      </c>
    </row>
    <row r="653">
      <c r="A653" s="32" t="str">
        <f t="shared" si="1"/>
        <v>Burundi-Africa2003</v>
      </c>
      <c r="B653" s="32" t="s">
        <v>109</v>
      </c>
      <c r="C653" s="5" t="s">
        <v>78</v>
      </c>
      <c r="D653" s="9" t="s">
        <v>65</v>
      </c>
      <c r="E653" s="10">
        <f t="shared" si="59"/>
        <v>133681</v>
      </c>
      <c r="F653" s="12">
        <v>180.0</v>
      </c>
    </row>
    <row r="654">
      <c r="A654" s="32" t="str">
        <f t="shared" si="1"/>
        <v>Cambodia-Asia2003</v>
      </c>
      <c r="B654" s="32" t="s">
        <v>110</v>
      </c>
      <c r="C654" s="5" t="s">
        <v>61</v>
      </c>
      <c r="D654" s="9" t="s">
        <v>65</v>
      </c>
      <c r="E654" s="12">
        <v>4907.0</v>
      </c>
      <c r="F654" s="12">
        <v>4052.0</v>
      </c>
    </row>
    <row r="655">
      <c r="A655" s="32" t="str">
        <f t="shared" si="1"/>
        <v>Cameroon-Africa2003</v>
      </c>
      <c r="B655" s="32" t="s">
        <v>111</v>
      </c>
      <c r="C655" s="5" t="s">
        <v>78</v>
      </c>
      <c r="D655" s="9" t="s">
        <v>65</v>
      </c>
      <c r="E655" s="12">
        <v>6914.0</v>
      </c>
      <c r="F655" s="12">
        <v>6674.0</v>
      </c>
    </row>
    <row r="656">
      <c r="A656" s="32" t="str">
        <f t="shared" si="1"/>
        <v>Canada-The Americas2003</v>
      </c>
      <c r="B656" s="32" t="s">
        <v>112</v>
      </c>
      <c r="C656" s="5" t="s">
        <v>84</v>
      </c>
      <c r="D656" s="9" t="s">
        <v>65</v>
      </c>
      <c r="E656" s="12">
        <v>251326.0</v>
      </c>
      <c r="F656" s="12">
        <v>513937.0</v>
      </c>
    </row>
    <row r="657">
      <c r="A657" s="32" t="str">
        <f t="shared" si="1"/>
        <v>Cayman Islands-The Americas2003</v>
      </c>
      <c r="B657" s="32" t="s">
        <v>113</v>
      </c>
      <c r="C657" s="5" t="s">
        <v>84</v>
      </c>
      <c r="D657" s="9" t="s">
        <v>65</v>
      </c>
      <c r="E657" s="10">
        <f t="shared" ref="E657:E659" si="60">if(AND(C2=C3,D2=D2+1,ISBLANK(E3)),E2,E3)</f>
        <v>133681</v>
      </c>
      <c r="F657" s="12">
        <v>587.0</v>
      </c>
    </row>
    <row r="658">
      <c r="A658" s="32" t="str">
        <f t="shared" si="1"/>
        <v>Central African Republic-Africa2003</v>
      </c>
      <c r="B658" s="32" t="s">
        <v>114</v>
      </c>
      <c r="C658" s="5" t="s">
        <v>78</v>
      </c>
      <c r="D658" s="9" t="s">
        <v>65</v>
      </c>
      <c r="E658" s="10">
        <f t="shared" si="60"/>
        <v>133681</v>
      </c>
      <c r="F658" s="12">
        <v>235.0</v>
      </c>
    </row>
    <row r="659">
      <c r="A659" s="32" t="str">
        <f t="shared" si="1"/>
        <v>Chad-Africa2003</v>
      </c>
      <c r="B659" s="32" t="s">
        <v>115</v>
      </c>
      <c r="C659" s="5" t="s">
        <v>78</v>
      </c>
      <c r="D659" s="9" t="s">
        <v>65</v>
      </c>
      <c r="E659" s="10">
        <f t="shared" si="60"/>
        <v>133681</v>
      </c>
      <c r="F659" s="12">
        <v>444.0</v>
      </c>
    </row>
    <row r="660">
      <c r="A660" s="32" t="str">
        <f t="shared" si="1"/>
        <v>Chile-The Americas2003</v>
      </c>
      <c r="B660" s="32" t="s">
        <v>116</v>
      </c>
      <c r="C660" s="5" t="s">
        <v>84</v>
      </c>
      <c r="D660" s="9" t="s">
        <v>65</v>
      </c>
      <c r="E660" s="12">
        <v>29484.0</v>
      </c>
      <c r="F660" s="12">
        <v>67267.0</v>
      </c>
    </row>
    <row r="661">
      <c r="A661" s="32" t="str">
        <f t="shared" si="1"/>
        <v>China-Asia2003</v>
      </c>
      <c r="B661" s="32" t="s">
        <v>117</v>
      </c>
      <c r="C661" s="5" t="s">
        <v>61</v>
      </c>
      <c r="D661" s="9" t="s">
        <v>65</v>
      </c>
      <c r="E661" s="12">
        <v>2286137.0</v>
      </c>
      <c r="F661" s="12">
        <v>7692211.0</v>
      </c>
    </row>
    <row r="662">
      <c r="A662" s="32" t="str">
        <f t="shared" si="1"/>
        <v>Colombia-The Americas2003</v>
      </c>
      <c r="B662" s="32" t="s">
        <v>118</v>
      </c>
      <c r="C662" s="5" t="s">
        <v>84</v>
      </c>
      <c r="D662" s="9" t="s">
        <v>65</v>
      </c>
      <c r="E662" s="12">
        <v>30815.0</v>
      </c>
      <c r="F662" s="12">
        <v>70850.0</v>
      </c>
    </row>
    <row r="663">
      <c r="A663" s="32" t="str">
        <f t="shared" si="1"/>
        <v>Comoros-Africa2003</v>
      </c>
      <c r="B663" s="32" t="s">
        <v>119</v>
      </c>
      <c r="C663" s="5" t="s">
        <v>78</v>
      </c>
      <c r="D663" s="9" t="s">
        <v>65</v>
      </c>
      <c r="E663" s="10">
        <f>if(AND(C2=C3,D2=D2+1,ISBLANK(E3)),E2,E3)</f>
        <v>133681</v>
      </c>
      <c r="F663" s="12">
        <v>125.0</v>
      </c>
    </row>
    <row r="664">
      <c r="A664" s="32" t="str">
        <f t="shared" si="1"/>
        <v>Congo (Brazzaville)-Africa2003</v>
      </c>
      <c r="B664" s="32" t="s">
        <v>120</v>
      </c>
      <c r="C664" s="5" t="s">
        <v>78</v>
      </c>
      <c r="D664" s="9" t="s">
        <v>65</v>
      </c>
      <c r="E664" s="12">
        <v>1416.0</v>
      </c>
      <c r="F664" s="12">
        <v>1885.0</v>
      </c>
    </row>
    <row r="665">
      <c r="A665" s="32" t="str">
        <f t="shared" si="1"/>
        <v>Congo (Kinshasa)-Africa2003</v>
      </c>
      <c r="B665" s="32" t="s">
        <v>121</v>
      </c>
      <c r="C665" s="5" t="s">
        <v>78</v>
      </c>
      <c r="D665" s="9" t="s">
        <v>65</v>
      </c>
      <c r="E665" s="12">
        <v>22925.0</v>
      </c>
      <c r="F665" s="12">
        <v>2721.0</v>
      </c>
    </row>
    <row r="666">
      <c r="A666" s="32" t="str">
        <f t="shared" si="1"/>
        <v>Costa Rica-The Americas2003</v>
      </c>
      <c r="B666" s="32" t="s">
        <v>122</v>
      </c>
      <c r="C666" s="5" t="s">
        <v>84</v>
      </c>
      <c r="D666" s="9" t="s">
        <v>65</v>
      </c>
      <c r="E666" s="12">
        <v>4561.0</v>
      </c>
      <c r="F666" s="12">
        <v>7818.0</v>
      </c>
    </row>
    <row r="667">
      <c r="A667" s="32" t="str">
        <f t="shared" si="1"/>
        <v>Cote d'Ivoire-Africa2003</v>
      </c>
      <c r="B667" s="32" t="s">
        <v>123</v>
      </c>
      <c r="C667" s="5" t="s">
        <v>78</v>
      </c>
      <c r="D667" s="9" t="s">
        <v>65</v>
      </c>
      <c r="E667" s="12">
        <v>9489.0</v>
      </c>
      <c r="F667" s="12">
        <v>5856.0</v>
      </c>
    </row>
    <row r="668">
      <c r="A668" s="32" t="str">
        <f t="shared" si="1"/>
        <v>Croatia-Europe2003</v>
      </c>
      <c r="B668" s="32" t="s">
        <v>124</v>
      </c>
      <c r="C668" s="5" t="s">
        <v>76</v>
      </c>
      <c r="D668" s="9" t="s">
        <v>65</v>
      </c>
      <c r="E668" s="12">
        <v>8722.0</v>
      </c>
      <c r="F668" s="12">
        <v>21555.0</v>
      </c>
    </row>
    <row r="669">
      <c r="A669" s="32" t="str">
        <f t="shared" si="1"/>
        <v>Cuba-The Americas2003</v>
      </c>
      <c r="B669" s="32" t="s">
        <v>125</v>
      </c>
      <c r="C669" s="5" t="s">
        <v>84</v>
      </c>
      <c r="D669" s="9" t="s">
        <v>65</v>
      </c>
      <c r="E669" s="12">
        <v>12346.0</v>
      </c>
      <c r="F669" s="12">
        <v>29901.0</v>
      </c>
    </row>
    <row r="670">
      <c r="A670" s="32" t="str">
        <f t="shared" si="1"/>
        <v>Curacao-The Americas2003</v>
      </c>
      <c r="B670" s="32" t="s">
        <v>126</v>
      </c>
      <c r="C670" s="5" t="s">
        <v>84</v>
      </c>
      <c r="D670" s="9" t="s">
        <v>65</v>
      </c>
      <c r="E670" s="10">
        <f>if(AND(C2=C3,D2=D2+1,ISBLANK(E3)),E2,E3)</f>
        <v>133681</v>
      </c>
      <c r="F670" s="10">
        <f>if(AND(C670=C671,D670=D670+1,ISBLANK(F671)),F670,F671)</f>
        <v>8141</v>
      </c>
    </row>
    <row r="671">
      <c r="A671" s="32" t="str">
        <f t="shared" si="1"/>
        <v>Cyprus-Europe2003</v>
      </c>
      <c r="B671" s="32" t="s">
        <v>127</v>
      </c>
      <c r="C671" s="5" t="s">
        <v>76</v>
      </c>
      <c r="D671" s="9" t="s">
        <v>65</v>
      </c>
      <c r="E671" s="12">
        <v>2525.0</v>
      </c>
      <c r="F671" s="12">
        <v>8141.0</v>
      </c>
    </row>
    <row r="672">
      <c r="A672" s="32" t="str">
        <f t="shared" si="1"/>
        <v>Czech Republic-Europe2003</v>
      </c>
      <c r="B672" s="32" t="s">
        <v>128</v>
      </c>
      <c r="C672" s="5" t="s">
        <v>76</v>
      </c>
      <c r="D672" s="9" t="s">
        <v>65</v>
      </c>
      <c r="E672" s="12">
        <v>42044.0</v>
      </c>
      <c r="F672" s="12">
        <v>108121.0</v>
      </c>
    </row>
    <row r="673">
      <c r="A673" s="32" t="str">
        <f t="shared" si="1"/>
        <v>Denmark-Europe2003</v>
      </c>
      <c r="B673" s="32" t="s">
        <v>129</v>
      </c>
      <c r="C673" s="5" t="s">
        <v>76</v>
      </c>
      <c r="D673" s="9" t="s">
        <v>65</v>
      </c>
      <c r="E673" s="12">
        <v>18358.0</v>
      </c>
      <c r="F673" s="12">
        <v>44503.0</v>
      </c>
    </row>
    <row r="674">
      <c r="A674" s="32" t="str">
        <f t="shared" si="1"/>
        <v>Djibouti-Africa2003</v>
      </c>
      <c r="B674" s="32" t="s">
        <v>130</v>
      </c>
      <c r="C674" s="5" t="s">
        <v>78</v>
      </c>
      <c r="D674" s="9" t="s">
        <v>65</v>
      </c>
      <c r="E674" s="10">
        <f t="shared" ref="E674:E675" si="61">if(AND(C2=C3,D2=D2+1,ISBLANK(E3)),E2,E3)</f>
        <v>133681</v>
      </c>
      <c r="F674" s="12">
        <v>532.0</v>
      </c>
    </row>
    <row r="675">
      <c r="A675" s="32" t="str">
        <f t="shared" si="1"/>
        <v>Dominica-The Americas2003</v>
      </c>
      <c r="B675" s="32" t="s">
        <v>131</v>
      </c>
      <c r="C675" s="5" t="s">
        <v>84</v>
      </c>
      <c r="D675" s="9" t="s">
        <v>65</v>
      </c>
      <c r="E675" s="10">
        <f t="shared" si="61"/>
        <v>133681</v>
      </c>
      <c r="F675" s="12">
        <v>128.0</v>
      </c>
    </row>
    <row r="676">
      <c r="A676" s="32" t="str">
        <f t="shared" si="1"/>
        <v>Dominican Republic-The Americas2003</v>
      </c>
      <c r="B676" s="32" t="s">
        <v>132</v>
      </c>
      <c r="C676" s="5" t="s">
        <v>84</v>
      </c>
      <c r="D676" s="9" t="s">
        <v>65</v>
      </c>
      <c r="E676" s="12">
        <v>6941.0</v>
      </c>
      <c r="F676" s="12">
        <v>20323.0</v>
      </c>
    </row>
    <row r="677">
      <c r="A677" s="32" t="str">
        <f t="shared" si="1"/>
        <v>Ecuador-The Americas2003</v>
      </c>
      <c r="B677" s="32" t="s">
        <v>133</v>
      </c>
      <c r="C677" s="5" t="s">
        <v>84</v>
      </c>
      <c r="D677" s="9" t="s">
        <v>65</v>
      </c>
      <c r="E677" s="12">
        <v>12678.0</v>
      </c>
      <c r="F677" s="12">
        <v>30473.0</v>
      </c>
    </row>
    <row r="678">
      <c r="A678" s="32" t="str">
        <f t="shared" si="1"/>
        <v>Egypt-Africa2003</v>
      </c>
      <c r="B678" s="32" t="s">
        <v>134</v>
      </c>
      <c r="C678" s="5" t="s">
        <v>78</v>
      </c>
      <c r="D678" s="9" t="s">
        <v>65</v>
      </c>
      <c r="E678" s="12">
        <v>71465.0</v>
      </c>
      <c r="F678" s="12">
        <v>197871.0</v>
      </c>
    </row>
    <row r="679">
      <c r="A679" s="32" t="str">
        <f t="shared" si="1"/>
        <v>El Salvador-The Americas2003</v>
      </c>
      <c r="B679" s="32" t="s">
        <v>135</v>
      </c>
      <c r="C679" s="5" t="s">
        <v>84</v>
      </c>
      <c r="D679" s="9" t="s">
        <v>65</v>
      </c>
      <c r="E679" s="12">
        <v>4214.0</v>
      </c>
      <c r="F679" s="12">
        <v>6476.0</v>
      </c>
    </row>
    <row r="680">
      <c r="A680" s="32" t="str">
        <f t="shared" si="1"/>
        <v>Equatorial Guinea-Africa2003</v>
      </c>
      <c r="B680" s="32" t="s">
        <v>136</v>
      </c>
      <c r="C680" s="5" t="s">
        <v>78</v>
      </c>
      <c r="D680" s="9" t="s">
        <v>65</v>
      </c>
      <c r="E680" s="10">
        <f>if(AND(C2=C3,D2=D2+1,ISBLANK(E3)),E2,E3)</f>
        <v>133681</v>
      </c>
      <c r="F680" s="12">
        <v>4620.0</v>
      </c>
    </row>
    <row r="681">
      <c r="A681" s="32" t="str">
        <f t="shared" si="1"/>
        <v>Eritrea-Africa2003</v>
      </c>
      <c r="B681" s="32" t="s">
        <v>137</v>
      </c>
      <c r="C681" s="5" t="s">
        <v>78</v>
      </c>
      <c r="D681" s="9" t="s">
        <v>65</v>
      </c>
      <c r="E681" s="12">
        <v>726.0</v>
      </c>
      <c r="F681" s="12">
        <v>513.0</v>
      </c>
    </row>
    <row r="682">
      <c r="A682" s="32" t="str">
        <f t="shared" si="1"/>
        <v>Estonia-Europe2003</v>
      </c>
      <c r="B682" s="32" t="s">
        <v>138</v>
      </c>
      <c r="C682" s="5" t="s">
        <v>76</v>
      </c>
      <c r="D682" s="9" t="s">
        <v>65</v>
      </c>
      <c r="E682" s="12">
        <v>4749.0</v>
      </c>
      <c r="F682" s="12">
        <v>14745.0</v>
      </c>
    </row>
    <row r="683">
      <c r="A683" s="32" t="str">
        <f t="shared" si="1"/>
        <v>Ethiopia-Africa2003</v>
      </c>
      <c r="B683" s="32" t="s">
        <v>139</v>
      </c>
      <c r="C683" s="5" t="s">
        <v>78</v>
      </c>
      <c r="D683" s="9" t="s">
        <v>65</v>
      </c>
      <c r="E683" s="12">
        <v>32378.0</v>
      </c>
      <c r="F683" s="12">
        <v>6659.0</v>
      </c>
    </row>
    <row r="684">
      <c r="A684" s="32" t="str">
        <f t="shared" si="1"/>
        <v>Faeroe Islands-Europe2003</v>
      </c>
      <c r="B684" s="32" t="s">
        <v>140</v>
      </c>
      <c r="C684" s="5" t="s">
        <v>76</v>
      </c>
      <c r="D684" s="9" t="s">
        <v>65</v>
      </c>
      <c r="E684" s="10">
        <f t="shared" ref="E684:E685" si="62">if(AND(C2=C3,D2=D2+1,ISBLANK(E3)),E2,E3)</f>
        <v>133681</v>
      </c>
      <c r="F684" s="12">
        <v>667.0</v>
      </c>
    </row>
    <row r="685">
      <c r="A685" s="32" t="str">
        <f t="shared" si="1"/>
        <v>Fiji-Oceania2003</v>
      </c>
      <c r="B685" s="32" t="s">
        <v>141</v>
      </c>
      <c r="C685" s="5" t="s">
        <v>80</v>
      </c>
      <c r="D685" s="9" t="s">
        <v>65</v>
      </c>
      <c r="E685" s="10">
        <f t="shared" si="62"/>
        <v>133681</v>
      </c>
      <c r="F685" s="12">
        <v>847.0</v>
      </c>
    </row>
    <row r="686">
      <c r="A686" s="32" t="str">
        <f t="shared" si="1"/>
        <v>Finland-Europe2003</v>
      </c>
      <c r="B686" s="32" t="s">
        <v>142</v>
      </c>
      <c r="C686" s="5" t="s">
        <v>76</v>
      </c>
      <c r="D686" s="9" t="s">
        <v>65</v>
      </c>
      <c r="E686" s="12">
        <v>33259.0</v>
      </c>
      <c r="F686" s="12">
        <v>53168.0</v>
      </c>
    </row>
    <row r="687">
      <c r="A687" s="32" t="str">
        <f t="shared" si="1"/>
        <v>France-Europe2003</v>
      </c>
      <c r="B687" s="32" t="s">
        <v>143</v>
      </c>
      <c r="C687" s="5" t="s">
        <v>76</v>
      </c>
      <c r="D687" s="9" t="s">
        <v>65</v>
      </c>
      <c r="E687" s="12">
        <v>253469.0</v>
      </c>
      <c r="F687" s="12">
        <v>356924.0</v>
      </c>
    </row>
    <row r="688">
      <c r="A688" s="32" t="str">
        <f t="shared" si="1"/>
        <v>French Polynesia-Oceania2003</v>
      </c>
      <c r="B688" s="32" t="s">
        <v>144</v>
      </c>
      <c r="C688" s="5" t="s">
        <v>80</v>
      </c>
      <c r="D688" s="9" t="s">
        <v>65</v>
      </c>
      <c r="E688" s="10">
        <f>if(AND(C2=C3,D2=D2+1,ISBLANK(E3)),E2,E3)</f>
        <v>133681</v>
      </c>
      <c r="F688" s="12">
        <v>873.0</v>
      </c>
    </row>
    <row r="689">
      <c r="A689" s="32" t="str">
        <f t="shared" si="1"/>
        <v>Gabon-Africa2003</v>
      </c>
      <c r="B689" s="32" t="s">
        <v>145</v>
      </c>
      <c r="C689" s="5" t="s">
        <v>78</v>
      </c>
      <c r="D689" s="9" t="s">
        <v>65</v>
      </c>
      <c r="E689" s="12">
        <v>1925.0</v>
      </c>
      <c r="F689" s="12">
        <v>81.0</v>
      </c>
    </row>
    <row r="690">
      <c r="A690" s="32" t="str">
        <f t="shared" si="1"/>
        <v>Gambia, The-Africa2003</v>
      </c>
      <c r="B690" s="32" t="s">
        <v>146</v>
      </c>
      <c r="C690" s="5" t="s">
        <v>78</v>
      </c>
      <c r="D690" s="9" t="s">
        <v>65</v>
      </c>
      <c r="E690" s="10">
        <f>if(AND(C2=C3,D2=D2+1,ISBLANK(E3)),E2,E3)</f>
        <v>133681</v>
      </c>
      <c r="F690" s="12">
        <v>436.0</v>
      </c>
    </row>
    <row r="691">
      <c r="A691" s="32" t="str">
        <f t="shared" si="1"/>
        <v>Georgia-Asia2003</v>
      </c>
      <c r="B691" s="32" t="s">
        <v>147</v>
      </c>
      <c r="C691" s="5" t="s">
        <v>61</v>
      </c>
      <c r="D691" s="9" t="s">
        <v>65</v>
      </c>
      <c r="E691" s="12">
        <v>3096.0</v>
      </c>
      <c r="F691" s="12">
        <v>6058.0</v>
      </c>
    </row>
    <row r="692">
      <c r="A692" s="32" t="str">
        <f t="shared" si="1"/>
        <v>Germany-Europe2003</v>
      </c>
      <c r="B692" s="32" t="s">
        <v>148</v>
      </c>
      <c r="C692" s="5" t="s">
        <v>76</v>
      </c>
      <c r="D692" s="9" t="s">
        <v>65</v>
      </c>
      <c r="E692" s="12">
        <v>313249.0</v>
      </c>
      <c r="F692" s="12">
        <v>732249.0</v>
      </c>
    </row>
    <row r="693">
      <c r="A693" s="32" t="str">
        <f t="shared" si="1"/>
        <v>Ghana-Africa2003</v>
      </c>
      <c r="B693" s="32" t="s">
        <v>149</v>
      </c>
      <c r="C693" s="5" t="s">
        <v>78</v>
      </c>
      <c r="D693" s="9" t="s">
        <v>65</v>
      </c>
      <c r="E693" s="12">
        <v>9320.0</v>
      </c>
      <c r="F693" s="12">
        <v>7444.0</v>
      </c>
    </row>
    <row r="694">
      <c r="A694" s="32" t="str">
        <f t="shared" si="1"/>
        <v>Greece-Europe2003</v>
      </c>
      <c r="B694" s="32" t="s">
        <v>150</v>
      </c>
      <c r="C694" s="5" t="s">
        <v>76</v>
      </c>
      <c r="D694" s="9" t="s">
        <v>65</v>
      </c>
      <c r="E694" s="12">
        <v>29436.0</v>
      </c>
      <c r="F694" s="12">
        <v>94902.0</v>
      </c>
    </row>
    <row r="695">
      <c r="A695" s="32" t="str">
        <f t="shared" si="1"/>
        <v>Greenland-The Americas2003</v>
      </c>
      <c r="B695" s="32" t="s">
        <v>151</v>
      </c>
      <c r="C695" s="5" t="s">
        <v>84</v>
      </c>
      <c r="D695" s="9" t="s">
        <v>65</v>
      </c>
      <c r="E695" s="10">
        <f t="shared" ref="E695:E697" si="63">if(AND(C2=C3,D2=D2+1,ISBLANK(E3)),E2,E3)</f>
        <v>133681</v>
      </c>
      <c r="F695" s="12">
        <v>557.0</v>
      </c>
    </row>
    <row r="696">
      <c r="A696" s="32" t="str">
        <f t="shared" si="1"/>
        <v>Grenada-The Americas2003</v>
      </c>
      <c r="B696" s="32" t="s">
        <v>152</v>
      </c>
      <c r="C696" s="5" t="s">
        <v>84</v>
      </c>
      <c r="D696" s="9" t="s">
        <v>65</v>
      </c>
      <c r="E696" s="10">
        <f t="shared" si="63"/>
        <v>133681</v>
      </c>
      <c r="F696" s="12">
        <v>253.0</v>
      </c>
    </row>
    <row r="697">
      <c r="A697" s="32" t="str">
        <f t="shared" si="1"/>
        <v>Guam-Oceania2003</v>
      </c>
      <c r="B697" s="32" t="s">
        <v>153</v>
      </c>
      <c r="C697" s="5" t="s">
        <v>80</v>
      </c>
      <c r="D697" s="9" t="s">
        <v>65</v>
      </c>
      <c r="E697" s="10">
        <f t="shared" si="63"/>
        <v>133681</v>
      </c>
      <c r="F697" s="10">
        <f>if(AND(C697=C698,D697=D697+1,ISBLANK(F698)),F697,F698)</f>
        <v>11844</v>
      </c>
    </row>
    <row r="698">
      <c r="A698" s="32" t="str">
        <f t="shared" si="1"/>
        <v>Guatemala-The Americas2003</v>
      </c>
      <c r="B698" s="32" t="s">
        <v>154</v>
      </c>
      <c r="C698" s="5" t="s">
        <v>84</v>
      </c>
      <c r="D698" s="9" t="s">
        <v>65</v>
      </c>
      <c r="E698" s="12">
        <v>9318.0</v>
      </c>
      <c r="F698" s="12">
        <v>11844.0</v>
      </c>
    </row>
    <row r="699">
      <c r="A699" s="32" t="str">
        <f t="shared" si="1"/>
        <v>Guinea-Africa2003</v>
      </c>
      <c r="B699" s="32" t="s">
        <v>155</v>
      </c>
      <c r="C699" s="5" t="s">
        <v>78</v>
      </c>
      <c r="D699" s="9" t="s">
        <v>65</v>
      </c>
      <c r="E699" s="10">
        <f t="shared" ref="E699:E701" si="64">if(AND(C2=C3,D2=D2+1,ISBLANK(E3)),E2,E3)</f>
        <v>133681</v>
      </c>
      <c r="F699" s="12">
        <v>1228.0</v>
      </c>
    </row>
    <row r="700">
      <c r="A700" s="32" t="str">
        <f t="shared" si="1"/>
        <v>Guinea-Bissau-Africa2003</v>
      </c>
      <c r="B700" s="32" t="s">
        <v>156</v>
      </c>
      <c r="C700" s="5" t="s">
        <v>78</v>
      </c>
      <c r="D700" s="9" t="s">
        <v>65</v>
      </c>
      <c r="E700" s="10">
        <f t="shared" si="64"/>
        <v>133681</v>
      </c>
      <c r="F700" s="12">
        <v>235.0</v>
      </c>
    </row>
    <row r="701">
      <c r="A701" s="32" t="str">
        <f t="shared" si="1"/>
        <v>Guyana-The Americas2003</v>
      </c>
      <c r="B701" s="32" t="s">
        <v>157</v>
      </c>
      <c r="C701" s="5" t="s">
        <v>84</v>
      </c>
      <c r="D701" s="9" t="s">
        <v>65</v>
      </c>
      <c r="E701" s="10">
        <f t="shared" si="64"/>
        <v>133681</v>
      </c>
      <c r="F701" s="12">
        <v>1555.0</v>
      </c>
    </row>
    <row r="702">
      <c r="A702" s="32" t="str">
        <f t="shared" si="1"/>
        <v>Haiti-The Americas2003</v>
      </c>
      <c r="B702" s="32" t="s">
        <v>158</v>
      </c>
      <c r="C702" s="5" t="s">
        <v>84</v>
      </c>
      <c r="D702" s="9" t="s">
        <v>65</v>
      </c>
      <c r="E702" s="12">
        <v>2732.0</v>
      </c>
      <c r="F702" s="12">
        <v>2263.0</v>
      </c>
    </row>
    <row r="703">
      <c r="A703" s="32" t="str">
        <f t="shared" si="1"/>
        <v>Honduras-The Americas2003</v>
      </c>
      <c r="B703" s="32" t="s">
        <v>159</v>
      </c>
      <c r="C703" s="5" t="s">
        <v>84</v>
      </c>
      <c r="D703" s="9" t="s">
        <v>65</v>
      </c>
      <c r="E703" s="12">
        <v>4453.0</v>
      </c>
      <c r="F703" s="12">
        <v>7866.0</v>
      </c>
    </row>
    <row r="704">
      <c r="A704" s="32" t="str">
        <f t="shared" si="1"/>
        <v>Hong Kong SAR-Asia2003</v>
      </c>
      <c r="B704" s="32" t="s">
        <v>160</v>
      </c>
      <c r="C704" s="5" t="s">
        <v>61</v>
      </c>
      <c r="D704" s="9" t="s">
        <v>65</v>
      </c>
      <c r="E704" s="12">
        <v>14933.0</v>
      </c>
      <c r="F704" s="12">
        <v>36996.0</v>
      </c>
    </row>
    <row r="705">
      <c r="A705" s="32" t="str">
        <f t="shared" si="1"/>
        <v>Hungary-Europe2003</v>
      </c>
      <c r="B705" s="32" t="s">
        <v>161</v>
      </c>
      <c r="C705" s="5" t="s">
        <v>76</v>
      </c>
      <c r="D705" s="9" t="s">
        <v>65</v>
      </c>
      <c r="E705" s="12">
        <v>24859.0</v>
      </c>
      <c r="F705" s="12">
        <v>48676.0</v>
      </c>
    </row>
    <row r="706">
      <c r="A706" s="32" t="str">
        <f t="shared" si="1"/>
        <v>Iceland-Europe2003</v>
      </c>
      <c r="B706" s="32" t="s">
        <v>162</v>
      </c>
      <c r="C706" s="5" t="s">
        <v>76</v>
      </c>
      <c r="D706" s="9" t="s">
        <v>65</v>
      </c>
      <c r="E706" s="12">
        <v>5384.0</v>
      </c>
      <c r="F706" s="12">
        <v>2054.0</v>
      </c>
    </row>
    <row r="707">
      <c r="A707" s="32" t="str">
        <f t="shared" si="1"/>
        <v>India-Asia2003</v>
      </c>
      <c r="B707" s="32" t="s">
        <v>163</v>
      </c>
      <c r="C707" s="5" t="s">
        <v>61</v>
      </c>
      <c r="D707" s="9" t="s">
        <v>65</v>
      </c>
      <c r="E707" s="12">
        <v>698360.0</v>
      </c>
      <c r="F707" s="12">
        <v>1982263.0</v>
      </c>
    </row>
    <row r="708">
      <c r="A708" s="32" t="str">
        <f t="shared" si="1"/>
        <v>Indonesia-Asia2003</v>
      </c>
      <c r="B708" s="32" t="s">
        <v>164</v>
      </c>
      <c r="C708" s="5" t="s">
        <v>61</v>
      </c>
      <c r="D708" s="9" t="s">
        <v>65</v>
      </c>
      <c r="E708" s="12">
        <v>199782.0</v>
      </c>
      <c r="F708" s="12">
        <v>453106.0</v>
      </c>
    </row>
    <row r="709">
      <c r="A709" s="32" t="str">
        <f t="shared" si="1"/>
        <v>Iran-Middle East2003</v>
      </c>
      <c r="B709" s="32" t="s">
        <v>165</v>
      </c>
      <c r="C709" s="5" t="s">
        <v>93</v>
      </c>
      <c r="D709" s="9" t="s">
        <v>65</v>
      </c>
      <c r="E709" s="12">
        <v>213423.0</v>
      </c>
      <c r="F709" s="12">
        <v>577483.0</v>
      </c>
    </row>
    <row r="710">
      <c r="A710" s="32" t="str">
        <f t="shared" si="1"/>
        <v>Iraq-Middle East2003</v>
      </c>
      <c r="B710" s="32" t="s">
        <v>166</v>
      </c>
      <c r="C710" s="5" t="s">
        <v>93</v>
      </c>
      <c r="D710" s="9" t="s">
        <v>65</v>
      </c>
      <c r="E710" s="12">
        <v>32846.0</v>
      </c>
      <c r="F710" s="12">
        <v>106651.0</v>
      </c>
    </row>
    <row r="711">
      <c r="A711" s="32" t="str">
        <f t="shared" si="1"/>
        <v>Ireland-Europe2003</v>
      </c>
      <c r="B711" s="32" t="s">
        <v>167</v>
      </c>
      <c r="C711" s="5" t="s">
        <v>76</v>
      </c>
      <c r="D711" s="9" t="s">
        <v>65</v>
      </c>
      <c r="E711" s="12">
        <v>14364.0</v>
      </c>
      <c r="F711" s="12">
        <v>40623.0</v>
      </c>
    </row>
    <row r="712">
      <c r="A712" s="32" t="str">
        <f t="shared" si="1"/>
        <v>Isle of Man-Europe2003</v>
      </c>
      <c r="B712" s="32" t="s">
        <v>168</v>
      </c>
      <c r="C712" s="5" t="s">
        <v>76</v>
      </c>
      <c r="D712" s="9" t="s">
        <v>65</v>
      </c>
      <c r="E712" s="10">
        <f>if(AND(C2=C3,D2=D2+1,ISBLANK(E3)),E2,E3)</f>
        <v>133681</v>
      </c>
      <c r="F712" s="10">
        <f>if(AND(C712=C713,D712=D712+1,ISBLANK(F713)),F712,F713)</f>
        <v>67029</v>
      </c>
    </row>
    <row r="713">
      <c r="A713" s="32" t="str">
        <f t="shared" si="1"/>
        <v>Israel-Middle East2003</v>
      </c>
      <c r="B713" s="32" t="s">
        <v>169</v>
      </c>
      <c r="C713" s="5" t="s">
        <v>93</v>
      </c>
      <c r="D713" s="9" t="s">
        <v>65</v>
      </c>
      <c r="E713" s="12">
        <v>21463.0</v>
      </c>
      <c r="F713" s="12">
        <v>67029.0</v>
      </c>
    </row>
    <row r="714">
      <c r="A714" s="32" t="str">
        <f t="shared" si="1"/>
        <v>Italy-Europe2003</v>
      </c>
      <c r="B714" s="32" t="s">
        <v>170</v>
      </c>
      <c r="C714" s="5" t="s">
        <v>76</v>
      </c>
      <c r="D714" s="9" t="s">
        <v>65</v>
      </c>
      <c r="E714" s="12">
        <v>164858.0</v>
      </c>
      <c r="F714" s="12">
        <v>401592.0</v>
      </c>
    </row>
    <row r="715">
      <c r="A715" s="32" t="str">
        <f t="shared" si="1"/>
        <v>Jamaica-The Americas2003</v>
      </c>
      <c r="B715" s="32" t="s">
        <v>171</v>
      </c>
      <c r="C715" s="5" t="s">
        <v>84</v>
      </c>
      <c r="D715" s="9" t="s">
        <v>65</v>
      </c>
      <c r="E715" s="12">
        <v>3022.0</v>
      </c>
      <c r="F715" s="12">
        <v>8592.0</v>
      </c>
    </row>
    <row r="716">
      <c r="A716" s="32" t="str">
        <f t="shared" si="1"/>
        <v>Japan-Asia2003</v>
      </c>
      <c r="B716" s="32" t="s">
        <v>172</v>
      </c>
      <c r="C716" s="5" t="s">
        <v>61</v>
      </c>
      <c r="D716" s="9" t="s">
        <v>65</v>
      </c>
      <c r="E716" s="12">
        <v>472174.0</v>
      </c>
      <c r="F716" s="12">
        <v>1100650.0</v>
      </c>
    </row>
    <row r="717">
      <c r="A717" s="32" t="str">
        <f t="shared" si="1"/>
        <v>Jordan-Middle East2003</v>
      </c>
      <c r="B717" s="32" t="s">
        <v>173</v>
      </c>
      <c r="C717" s="5" t="s">
        <v>93</v>
      </c>
      <c r="D717" s="9" t="s">
        <v>65</v>
      </c>
      <c r="E717" s="12">
        <v>7458.0</v>
      </c>
      <c r="F717" s="12">
        <v>21254.0</v>
      </c>
    </row>
    <row r="718">
      <c r="A718" s="32" t="str">
        <f t="shared" si="1"/>
        <v>Kazakhstan-Asia2003</v>
      </c>
      <c r="B718" s="32" t="s">
        <v>174</v>
      </c>
      <c r="C718" s="5" t="s">
        <v>61</v>
      </c>
      <c r="D718" s="9" t="s">
        <v>65</v>
      </c>
      <c r="E718" s="12">
        <v>63417.0</v>
      </c>
      <c r="F718" s="12">
        <v>214087.0</v>
      </c>
    </row>
    <row r="719">
      <c r="A719" s="32" t="str">
        <f t="shared" si="1"/>
        <v>Kenya-Africa2003</v>
      </c>
      <c r="B719" s="32" t="s">
        <v>175</v>
      </c>
      <c r="C719" s="5" t="s">
        <v>78</v>
      </c>
      <c r="D719" s="9" t="s">
        <v>65</v>
      </c>
      <c r="E719" s="12">
        <v>18897.0</v>
      </c>
      <c r="F719" s="12">
        <v>12350.0</v>
      </c>
    </row>
    <row r="720">
      <c r="A720" s="32" t="str">
        <f t="shared" si="1"/>
        <v>Kiribati-Oceania2003</v>
      </c>
      <c r="B720" s="32" t="s">
        <v>176</v>
      </c>
      <c r="C720" s="5" t="s">
        <v>80</v>
      </c>
      <c r="D720" s="9" t="s">
        <v>65</v>
      </c>
      <c r="E720" s="13"/>
      <c r="F720" s="12">
        <v>40.0</v>
      </c>
    </row>
    <row r="721">
      <c r="A721" s="32" t="str">
        <f t="shared" si="1"/>
        <v>Kosovo-Europe2003</v>
      </c>
      <c r="B721" s="32" t="s">
        <v>177</v>
      </c>
      <c r="C721" s="5" t="s">
        <v>76</v>
      </c>
      <c r="D721" s="9" t="s">
        <v>65</v>
      </c>
      <c r="E721" s="12">
        <v>2435.0</v>
      </c>
      <c r="F721" s="10">
        <f>if(AND(C721=C722,D721=D721+1,ISBLANK(F722)),F721,F722)</f>
        <v>81869</v>
      </c>
    </row>
    <row r="722">
      <c r="A722" s="32" t="str">
        <f t="shared" si="1"/>
        <v>Kuwait-Middle East2003</v>
      </c>
      <c r="B722" s="32" t="s">
        <v>178</v>
      </c>
      <c r="C722" s="5" t="s">
        <v>93</v>
      </c>
      <c r="D722" s="9" t="s">
        <v>65</v>
      </c>
      <c r="E722" s="12">
        <v>30815.0</v>
      </c>
      <c r="F722" s="12">
        <v>81869.0</v>
      </c>
    </row>
    <row r="723">
      <c r="A723" s="32" t="str">
        <f t="shared" si="1"/>
        <v>Kyrgyzstan-Asia2003</v>
      </c>
      <c r="B723" s="32" t="s">
        <v>179</v>
      </c>
      <c r="C723" s="5" t="s">
        <v>61</v>
      </c>
      <c r="D723" s="9" t="s">
        <v>65</v>
      </c>
      <c r="E723" s="12">
        <v>2484.0</v>
      </c>
      <c r="F723" s="12">
        <v>6480.0</v>
      </c>
    </row>
    <row r="724">
      <c r="A724" s="32" t="str">
        <f t="shared" si="1"/>
        <v>Laos-Asia2003</v>
      </c>
      <c r="B724" s="32" t="s">
        <v>180</v>
      </c>
      <c r="C724" s="5" t="s">
        <v>61</v>
      </c>
      <c r="D724" s="9" t="s">
        <v>65</v>
      </c>
      <c r="E724" s="10">
        <f>if(AND(C2=C3,D2=D2+1,ISBLANK(E3)),E2,E3)</f>
        <v>133681</v>
      </c>
      <c r="F724" s="12">
        <v>1811.0</v>
      </c>
    </row>
    <row r="725">
      <c r="A725" s="32" t="str">
        <f t="shared" si="1"/>
        <v>Latvia-Europe2003</v>
      </c>
      <c r="B725" s="32" t="s">
        <v>181</v>
      </c>
      <c r="C725" s="5" t="s">
        <v>76</v>
      </c>
      <c r="D725" s="9" t="s">
        <v>65</v>
      </c>
      <c r="E725" s="12">
        <v>4403.0</v>
      </c>
      <c r="F725" s="12">
        <v>6824.0</v>
      </c>
    </row>
    <row r="726">
      <c r="A726" s="32" t="str">
        <f t="shared" si="1"/>
        <v>Lebanon-Middle East2003</v>
      </c>
      <c r="B726" s="32" t="s">
        <v>182</v>
      </c>
      <c r="C726" s="5" t="s">
        <v>93</v>
      </c>
      <c r="D726" s="9" t="s">
        <v>65</v>
      </c>
      <c r="E726" s="12">
        <v>6652.0</v>
      </c>
      <c r="F726" s="12">
        <v>20917.0</v>
      </c>
    </row>
    <row r="727">
      <c r="A727" s="32" t="str">
        <f t="shared" si="1"/>
        <v>Lesotho-Africa2003</v>
      </c>
      <c r="B727" s="32" t="s">
        <v>183</v>
      </c>
      <c r="C727" s="5" t="s">
        <v>78</v>
      </c>
      <c r="D727" s="9" t="s">
        <v>65</v>
      </c>
      <c r="E727" s="10">
        <f t="shared" ref="E727:E728" si="65">if(AND(C2=C3,D2=D2+1,ISBLANK(E3)),E2,E3)</f>
        <v>133681</v>
      </c>
      <c r="F727" s="12">
        <v>26.0</v>
      </c>
    </row>
    <row r="728">
      <c r="A728" s="32" t="str">
        <f t="shared" si="1"/>
        <v>Liberia-Africa2003</v>
      </c>
      <c r="B728" s="32" t="s">
        <v>184</v>
      </c>
      <c r="C728" s="5" t="s">
        <v>78</v>
      </c>
      <c r="D728" s="9" t="s">
        <v>65</v>
      </c>
      <c r="E728" s="10">
        <f t="shared" si="65"/>
        <v>133681</v>
      </c>
      <c r="F728" s="12">
        <v>528.0</v>
      </c>
    </row>
    <row r="729">
      <c r="A729" s="32" t="str">
        <f t="shared" si="1"/>
        <v>Libya-Africa2003</v>
      </c>
      <c r="B729" s="32" t="s">
        <v>185</v>
      </c>
      <c r="C729" s="5" t="s">
        <v>78</v>
      </c>
      <c r="D729" s="9" t="s">
        <v>65</v>
      </c>
      <c r="E729" s="12">
        <v>20286.0</v>
      </c>
      <c r="F729" s="12">
        <v>67674.0</v>
      </c>
    </row>
    <row r="730">
      <c r="A730" s="32" t="str">
        <f t="shared" si="1"/>
        <v>Liechtenstein-Europe2003</v>
      </c>
      <c r="B730" s="32" t="s">
        <v>186</v>
      </c>
      <c r="C730" s="5" t="s">
        <v>76</v>
      </c>
      <c r="D730" s="9" t="s">
        <v>65</v>
      </c>
      <c r="E730" s="10">
        <f>if(AND(C2=C3,D2=D2+1,ISBLANK(E3)),E2,E3)</f>
        <v>133681</v>
      </c>
      <c r="F730" s="10">
        <f>if(AND(C730=C731,D730=D730+1,ISBLANK(F731)),F730,F731)</f>
        <v>12578</v>
      </c>
    </row>
    <row r="731">
      <c r="A731" s="32" t="str">
        <f t="shared" si="1"/>
        <v>Lithuania-Europe2003</v>
      </c>
      <c r="B731" s="32" t="s">
        <v>187</v>
      </c>
      <c r="C731" s="5" t="s">
        <v>76</v>
      </c>
      <c r="D731" s="9" t="s">
        <v>65</v>
      </c>
      <c r="E731" s="12">
        <v>8766.0</v>
      </c>
      <c r="F731" s="12">
        <v>12578.0</v>
      </c>
    </row>
    <row r="732">
      <c r="A732" s="32" t="str">
        <f t="shared" si="1"/>
        <v>Luxembourg-Europe2003</v>
      </c>
      <c r="B732" s="32" t="s">
        <v>188</v>
      </c>
      <c r="C732" s="5" t="s">
        <v>76</v>
      </c>
      <c r="D732" s="9" t="s">
        <v>65</v>
      </c>
      <c r="E732" s="12">
        <v>3956.0</v>
      </c>
      <c r="F732" s="12">
        <v>10249.0</v>
      </c>
    </row>
    <row r="733">
      <c r="A733" s="32" t="str">
        <f t="shared" si="1"/>
        <v>Macao SAR-Asia2003</v>
      </c>
      <c r="B733" s="32" t="s">
        <v>189</v>
      </c>
      <c r="C733" s="5" t="s">
        <v>61</v>
      </c>
      <c r="D733" s="9" t="s">
        <v>65</v>
      </c>
      <c r="E733" s="10">
        <f t="shared" ref="E733:E735" si="66">if(AND(C2=C3,D2=D2+1,ISBLANK(E3)),E2,E3)</f>
        <v>133681</v>
      </c>
      <c r="F733" s="12">
        <v>1302.0</v>
      </c>
    </row>
    <row r="734">
      <c r="A734" s="32" t="str">
        <f t="shared" si="1"/>
        <v>Madagascar-Africa2003</v>
      </c>
      <c r="B734" s="32" t="s">
        <v>190</v>
      </c>
      <c r="C734" s="5" t="s">
        <v>78</v>
      </c>
      <c r="D734" s="9" t="s">
        <v>65</v>
      </c>
      <c r="E734" s="10">
        <f t="shared" si="66"/>
        <v>133681</v>
      </c>
      <c r="F734" s="12">
        <v>1822.0</v>
      </c>
    </row>
    <row r="735">
      <c r="A735" s="32" t="str">
        <f t="shared" si="1"/>
        <v>Malawi-Africa2003</v>
      </c>
      <c r="B735" s="32" t="s">
        <v>191</v>
      </c>
      <c r="C735" s="5" t="s">
        <v>78</v>
      </c>
      <c r="D735" s="9" t="s">
        <v>65</v>
      </c>
      <c r="E735" s="10">
        <f t="shared" si="66"/>
        <v>133681</v>
      </c>
      <c r="F735" s="12">
        <v>1060.0</v>
      </c>
    </row>
    <row r="736">
      <c r="A736" s="32" t="str">
        <f t="shared" si="1"/>
        <v>Malaysia-Asia2003</v>
      </c>
      <c r="B736" s="32" t="s">
        <v>192</v>
      </c>
      <c r="C736" s="5" t="s">
        <v>61</v>
      </c>
      <c r="D736" s="9" t="s">
        <v>65</v>
      </c>
      <c r="E736" s="12">
        <v>69858.0</v>
      </c>
      <c r="F736" s="12">
        <v>203882.0</v>
      </c>
    </row>
    <row r="737">
      <c r="A737" s="32" t="str">
        <f t="shared" si="1"/>
        <v>Maldives-Asia2003</v>
      </c>
      <c r="B737" s="32" t="s">
        <v>193</v>
      </c>
      <c r="C737" s="5" t="s">
        <v>61</v>
      </c>
      <c r="D737" s="9" t="s">
        <v>65</v>
      </c>
      <c r="E737" s="10">
        <f t="shared" ref="E737:E738" si="67">if(AND(C2=C3,D2=D2+1,ISBLANK(E3)),E2,E3)</f>
        <v>133681</v>
      </c>
      <c r="F737" s="12">
        <v>1067.0</v>
      </c>
    </row>
    <row r="738">
      <c r="A738" s="32" t="str">
        <f t="shared" si="1"/>
        <v>Mali-Africa2003</v>
      </c>
      <c r="B738" s="32" t="s">
        <v>194</v>
      </c>
      <c r="C738" s="5" t="s">
        <v>78</v>
      </c>
      <c r="D738" s="9" t="s">
        <v>65</v>
      </c>
      <c r="E738" s="10">
        <f t="shared" si="67"/>
        <v>133681</v>
      </c>
      <c r="F738" s="12">
        <v>612.0</v>
      </c>
    </row>
    <row r="739">
      <c r="A739" s="32" t="str">
        <f t="shared" si="1"/>
        <v>Malta-Europe2003</v>
      </c>
      <c r="B739" s="32" t="s">
        <v>195</v>
      </c>
      <c r="C739" s="5" t="s">
        <v>76</v>
      </c>
      <c r="D739" s="9" t="s">
        <v>65</v>
      </c>
      <c r="E739" s="12">
        <v>777.0</v>
      </c>
      <c r="F739" s="12">
        <v>2497.0</v>
      </c>
    </row>
    <row r="740">
      <c r="A740" s="32" t="str">
        <f t="shared" si="1"/>
        <v>Marshall Islands-Oceania2003</v>
      </c>
      <c r="B740" s="32" t="s">
        <v>196</v>
      </c>
      <c r="C740" s="5" t="s">
        <v>80</v>
      </c>
      <c r="D740" s="9" t="s">
        <v>65</v>
      </c>
      <c r="E740" s="10">
        <f t="shared" ref="E740:E742" si="68">if(AND(C2=C3,D2=D2+1,ISBLANK(E3)),E2,E3)</f>
        <v>133681</v>
      </c>
      <c r="F740" s="12">
        <v>103.0</v>
      </c>
    </row>
    <row r="741">
      <c r="A741" s="32" t="str">
        <f t="shared" si="1"/>
        <v>Mauritania-Africa2003</v>
      </c>
      <c r="B741" s="32" t="s">
        <v>197</v>
      </c>
      <c r="C741" s="5" t="s">
        <v>78</v>
      </c>
      <c r="D741" s="9" t="s">
        <v>65</v>
      </c>
      <c r="E741" s="10">
        <f t="shared" si="68"/>
        <v>133681</v>
      </c>
      <c r="F741" s="12">
        <v>2211.0</v>
      </c>
    </row>
    <row r="742">
      <c r="A742" s="32" t="str">
        <f t="shared" si="1"/>
        <v>Mauritius-Africa2003</v>
      </c>
      <c r="B742" s="32" t="s">
        <v>198</v>
      </c>
      <c r="C742" s="5" t="s">
        <v>78</v>
      </c>
      <c r="D742" s="9" t="s">
        <v>65</v>
      </c>
      <c r="E742" s="10">
        <f t="shared" si="68"/>
        <v>133681</v>
      </c>
      <c r="F742" s="12">
        <v>3865.0</v>
      </c>
    </row>
    <row r="743">
      <c r="A743" s="32" t="str">
        <f t="shared" si="1"/>
        <v>Mexico-The Americas2003</v>
      </c>
      <c r="B743" s="32" t="s">
        <v>199</v>
      </c>
      <c r="C743" s="5" t="s">
        <v>84</v>
      </c>
      <c r="D743" s="9" t="s">
        <v>65</v>
      </c>
      <c r="E743" s="12">
        <v>175752.0</v>
      </c>
      <c r="F743" s="12">
        <v>446237.0</v>
      </c>
    </row>
    <row r="744">
      <c r="A744" s="32" t="str">
        <f t="shared" si="1"/>
        <v>Micronesia, Fed. Sts.-Oceania2003</v>
      </c>
      <c r="B744" s="32" t="s">
        <v>200</v>
      </c>
      <c r="C744" s="5" t="s">
        <v>80</v>
      </c>
      <c r="D744" s="9" t="s">
        <v>65</v>
      </c>
      <c r="E744" s="10">
        <f>if(AND(C2=C3,D2=D2+1,ISBLANK(E3)),E2,E3)</f>
        <v>133681</v>
      </c>
      <c r="F744" s="12">
        <v>99.0</v>
      </c>
    </row>
    <row r="745">
      <c r="A745" s="32" t="str">
        <f t="shared" si="1"/>
        <v>Moldova-Europe2003</v>
      </c>
      <c r="B745" s="32" t="s">
        <v>201</v>
      </c>
      <c r="C745" s="5" t="s">
        <v>76</v>
      </c>
      <c r="D745" s="9" t="s">
        <v>65</v>
      </c>
      <c r="E745" s="12">
        <v>3171.0</v>
      </c>
      <c r="F745" s="12">
        <v>4547.0</v>
      </c>
    </row>
    <row r="746">
      <c r="A746" s="32" t="str">
        <f t="shared" si="1"/>
        <v>Monaco-Europe2003</v>
      </c>
      <c r="B746" s="32" t="s">
        <v>202</v>
      </c>
      <c r="C746" s="5" t="s">
        <v>76</v>
      </c>
      <c r="D746" s="9" t="s">
        <v>65</v>
      </c>
      <c r="E746" s="10">
        <f>if(AND(C2=C3,D2=D2+1,ISBLANK(E3)),E2,E3)</f>
        <v>133681</v>
      </c>
      <c r="F746" s="10">
        <f>if(AND(C746=C747,D746=D746+1,ISBLANK(F747)),F746,F747)</f>
        <v>11052</v>
      </c>
    </row>
    <row r="747">
      <c r="A747" s="32" t="str">
        <f t="shared" si="1"/>
        <v>Mongolia-Asia2003</v>
      </c>
      <c r="B747" s="32" t="s">
        <v>203</v>
      </c>
      <c r="C747" s="5" t="s">
        <v>61</v>
      </c>
      <c r="D747" s="9" t="s">
        <v>65</v>
      </c>
      <c r="E747" s="12">
        <v>3252.0</v>
      </c>
      <c r="F747" s="12">
        <v>11052.0</v>
      </c>
    </row>
    <row r="748">
      <c r="A748" s="32" t="str">
        <f t="shared" si="1"/>
        <v>Montenegro-Europe2003</v>
      </c>
      <c r="B748" s="32" t="s">
        <v>204</v>
      </c>
      <c r="C748" s="5" t="s">
        <v>76</v>
      </c>
      <c r="D748" s="9" t="s">
        <v>65</v>
      </c>
      <c r="E748" s="12">
        <v>994.0</v>
      </c>
      <c r="F748" s="12">
        <v>1822.0</v>
      </c>
    </row>
    <row r="749">
      <c r="A749" s="32" t="str">
        <f t="shared" si="1"/>
        <v>Morocco-Africa2003</v>
      </c>
      <c r="B749" s="32" t="s">
        <v>205</v>
      </c>
      <c r="C749" s="5" t="s">
        <v>78</v>
      </c>
      <c r="D749" s="9" t="s">
        <v>65</v>
      </c>
      <c r="E749" s="12">
        <v>15054.0</v>
      </c>
      <c r="F749" s="12">
        <v>49541.0</v>
      </c>
    </row>
    <row r="750">
      <c r="A750" s="32" t="str">
        <f t="shared" si="1"/>
        <v>Mozambique-Africa2003</v>
      </c>
      <c r="B750" s="32" t="s">
        <v>206</v>
      </c>
      <c r="C750" s="5" t="s">
        <v>78</v>
      </c>
      <c r="D750" s="9" t="s">
        <v>65</v>
      </c>
      <c r="E750" s="12">
        <v>9554.0</v>
      </c>
      <c r="F750" s="12">
        <v>2574.0</v>
      </c>
    </row>
    <row r="751">
      <c r="A751" s="32" t="str">
        <f t="shared" si="1"/>
        <v>Myanmar-Asia2003</v>
      </c>
      <c r="B751" s="32" t="s">
        <v>207</v>
      </c>
      <c r="C751" s="5" t="s">
        <v>61</v>
      </c>
      <c r="D751" s="9" t="s">
        <v>65</v>
      </c>
      <c r="E751" s="12">
        <v>14246.0</v>
      </c>
      <c r="F751" s="12">
        <v>10392.0</v>
      </c>
    </row>
    <row r="752">
      <c r="A752" s="32" t="str">
        <f t="shared" si="1"/>
        <v>Namibia-Africa2003</v>
      </c>
      <c r="B752" s="32" t="s">
        <v>208</v>
      </c>
      <c r="C752" s="5" t="s">
        <v>78</v>
      </c>
      <c r="D752" s="9" t="s">
        <v>65</v>
      </c>
      <c r="E752" s="12">
        <v>1497.0</v>
      </c>
      <c r="F752" s="12">
        <v>3183.0</v>
      </c>
    </row>
    <row r="753">
      <c r="A753" s="32" t="str">
        <f t="shared" si="1"/>
        <v>Nepal-Asia2003</v>
      </c>
      <c r="B753" s="32" t="s">
        <v>209</v>
      </c>
      <c r="C753" s="5" t="s">
        <v>61</v>
      </c>
      <c r="D753" s="9" t="s">
        <v>65</v>
      </c>
      <c r="E753" s="12">
        <v>9986.0</v>
      </c>
      <c r="F753" s="12">
        <v>3506.0</v>
      </c>
    </row>
    <row r="754">
      <c r="A754" s="32" t="str">
        <f t="shared" si="1"/>
        <v>Netherlands-Europe2003</v>
      </c>
      <c r="B754" s="32" t="s">
        <v>210</v>
      </c>
      <c r="C754" s="5" t="s">
        <v>76</v>
      </c>
      <c r="D754" s="9" t="s">
        <v>65</v>
      </c>
      <c r="E754" s="12">
        <v>78175.0</v>
      </c>
      <c r="F754" s="12">
        <v>169650.0</v>
      </c>
    </row>
    <row r="755">
      <c r="A755" s="32" t="str">
        <f t="shared" si="1"/>
        <v>New Caledonia-Oceania2003</v>
      </c>
      <c r="B755" s="32" t="s">
        <v>211</v>
      </c>
      <c r="C755" s="5" t="s">
        <v>80</v>
      </c>
      <c r="D755" s="9" t="s">
        <v>65</v>
      </c>
      <c r="E755" s="10">
        <f>if(AND(C2=C3,D2=D2+1,ISBLANK(E3)),E2,E3)</f>
        <v>133681</v>
      </c>
      <c r="F755" s="12">
        <v>2849.0</v>
      </c>
    </row>
    <row r="756">
      <c r="A756" s="32" t="str">
        <f t="shared" si="1"/>
        <v>New Zealand-Oceania2003</v>
      </c>
      <c r="B756" s="32" t="s">
        <v>212</v>
      </c>
      <c r="C756" s="5" t="s">
        <v>80</v>
      </c>
      <c r="D756" s="9" t="s">
        <v>65</v>
      </c>
      <c r="E756" s="12">
        <v>17469.0</v>
      </c>
      <c r="F756" s="12">
        <v>32325.0</v>
      </c>
    </row>
    <row r="757">
      <c r="A757" s="32" t="str">
        <f t="shared" si="1"/>
        <v>Nicaragua-The Americas2003</v>
      </c>
      <c r="B757" s="32" t="s">
        <v>213</v>
      </c>
      <c r="C757" s="5" t="s">
        <v>84</v>
      </c>
      <c r="D757" s="9" t="s">
        <v>65</v>
      </c>
      <c r="E757" s="12">
        <v>2903.0</v>
      </c>
      <c r="F757" s="12">
        <v>4496.0</v>
      </c>
    </row>
    <row r="758">
      <c r="A758" s="32" t="str">
        <f t="shared" si="1"/>
        <v>Niger-Africa2003</v>
      </c>
      <c r="B758" s="32" t="s">
        <v>214</v>
      </c>
      <c r="C758" s="5" t="s">
        <v>78</v>
      </c>
      <c r="D758" s="9" t="s">
        <v>65</v>
      </c>
      <c r="E758" s="10">
        <f>if(AND(C2=C3,D2=D2+1,ISBLANK(E3)),E2,E3)</f>
        <v>133681</v>
      </c>
      <c r="F758" s="12">
        <v>1085.0</v>
      </c>
    </row>
    <row r="759">
      <c r="A759" s="32" t="str">
        <f t="shared" si="1"/>
        <v>Nigeria-Africa2003</v>
      </c>
      <c r="B759" s="32" t="s">
        <v>215</v>
      </c>
      <c r="C759" s="5" t="s">
        <v>78</v>
      </c>
      <c r="D759" s="9" t="s">
        <v>65</v>
      </c>
      <c r="E759" s="12">
        <v>109255.0</v>
      </c>
      <c r="F759" s="12">
        <v>71719.0</v>
      </c>
    </row>
    <row r="760">
      <c r="A760" s="32" t="str">
        <f t="shared" si="1"/>
        <v>North Korea-Asia2003</v>
      </c>
      <c r="B760" s="32" t="s">
        <v>216</v>
      </c>
      <c r="C760" s="5" t="s">
        <v>61</v>
      </c>
      <c r="D760" s="9" t="s">
        <v>65</v>
      </c>
      <c r="E760" s="12">
        <v>19358.0</v>
      </c>
      <c r="F760" s="12">
        <v>74686.0</v>
      </c>
    </row>
    <row r="761">
      <c r="A761" s="32" t="str">
        <f t="shared" si="1"/>
        <v>North Macedonia-Europe2003</v>
      </c>
      <c r="B761" s="32" t="s">
        <v>217</v>
      </c>
      <c r="C761" s="5" t="s">
        <v>76</v>
      </c>
      <c r="D761" s="9" t="s">
        <v>65</v>
      </c>
      <c r="E761" s="12">
        <v>2811.0</v>
      </c>
      <c r="F761" s="12">
        <v>11408.0</v>
      </c>
    </row>
    <row r="762">
      <c r="A762" s="32" t="str">
        <f t="shared" si="1"/>
        <v>Norway-Europe2003</v>
      </c>
      <c r="B762" s="32" t="s">
        <v>218</v>
      </c>
      <c r="C762" s="5" t="s">
        <v>76</v>
      </c>
      <c r="D762" s="9" t="s">
        <v>65</v>
      </c>
      <c r="E762" s="12">
        <v>29775.0</v>
      </c>
      <c r="F762" s="12">
        <v>47077.0</v>
      </c>
    </row>
    <row r="763">
      <c r="A763" s="32" t="str">
        <f t="shared" si="1"/>
        <v>Oman-Middle East2003</v>
      </c>
      <c r="B763" s="32" t="s">
        <v>219</v>
      </c>
      <c r="C763" s="5" t="s">
        <v>93</v>
      </c>
      <c r="D763" s="9" t="s">
        <v>65</v>
      </c>
      <c r="E763" s="12">
        <v>18279.0</v>
      </c>
      <c r="F763" s="12">
        <v>40264.0</v>
      </c>
    </row>
    <row r="764">
      <c r="A764" s="32" t="str">
        <f t="shared" si="1"/>
        <v>Pakistan-Asia2003</v>
      </c>
      <c r="B764" s="32" t="s">
        <v>220</v>
      </c>
      <c r="C764" s="5" t="s">
        <v>61</v>
      </c>
      <c r="D764" s="9" t="s">
        <v>65</v>
      </c>
      <c r="E764" s="12">
        <v>83197.0</v>
      </c>
      <c r="F764" s="12">
        <v>157890.0</v>
      </c>
    </row>
    <row r="765">
      <c r="A765" s="32" t="str">
        <f t="shared" si="1"/>
        <v>Panama-The Americas2003</v>
      </c>
      <c r="B765" s="32" t="s">
        <v>221</v>
      </c>
      <c r="C765" s="5" t="s">
        <v>84</v>
      </c>
      <c r="D765" s="9" t="s">
        <v>65</v>
      </c>
      <c r="E765" s="12">
        <v>3367.0</v>
      </c>
      <c r="F765" s="12">
        <v>8636.0</v>
      </c>
    </row>
    <row r="766">
      <c r="A766" s="32" t="str">
        <f t="shared" si="1"/>
        <v>Papua New Guinea-Oceania2003</v>
      </c>
      <c r="B766" s="32" t="s">
        <v>222</v>
      </c>
      <c r="C766" s="5" t="s">
        <v>80</v>
      </c>
      <c r="D766" s="9" t="s">
        <v>65</v>
      </c>
      <c r="E766" s="10">
        <f>if(AND(C2=C3,D2=D2+1,ISBLANK(E3)),E2,E3)</f>
        <v>133681</v>
      </c>
      <c r="F766" s="12">
        <v>3333.0</v>
      </c>
    </row>
    <row r="767">
      <c r="A767" s="32" t="str">
        <f t="shared" si="1"/>
        <v>Paraguay-The Americas2003</v>
      </c>
      <c r="B767" s="32" t="s">
        <v>223</v>
      </c>
      <c r="C767" s="5" t="s">
        <v>84</v>
      </c>
      <c r="D767" s="9" t="s">
        <v>65</v>
      </c>
      <c r="E767" s="12">
        <v>4476.0</v>
      </c>
      <c r="F767" s="12">
        <v>4518.0</v>
      </c>
    </row>
    <row r="768">
      <c r="A768" s="32" t="str">
        <f t="shared" si="1"/>
        <v>Peru-The Americas2003</v>
      </c>
      <c r="B768" s="32" t="s">
        <v>224</v>
      </c>
      <c r="C768" s="5" t="s">
        <v>84</v>
      </c>
      <c r="D768" s="9" t="s">
        <v>65</v>
      </c>
      <c r="E768" s="12">
        <v>17200.0</v>
      </c>
      <c r="F768" s="12">
        <v>47356.0</v>
      </c>
    </row>
    <row r="769">
      <c r="A769" s="32" t="str">
        <f t="shared" si="1"/>
        <v>Philippines-Asia2003</v>
      </c>
      <c r="B769" s="32" t="s">
        <v>225</v>
      </c>
      <c r="C769" s="5" t="s">
        <v>61</v>
      </c>
      <c r="D769" s="9" t="s">
        <v>65</v>
      </c>
      <c r="E769" s="12">
        <v>38102.0</v>
      </c>
      <c r="F769" s="12">
        <v>74785.0</v>
      </c>
    </row>
    <row r="770">
      <c r="A770" s="32" t="str">
        <f t="shared" si="1"/>
        <v>Poland-Europe2003</v>
      </c>
      <c r="B770" s="32" t="s">
        <v>226</v>
      </c>
      <c r="C770" s="5" t="s">
        <v>76</v>
      </c>
      <c r="D770" s="9" t="s">
        <v>65</v>
      </c>
      <c r="E770" s="12">
        <v>94002.0</v>
      </c>
      <c r="F770" s="12">
        <v>298787.0</v>
      </c>
    </row>
    <row r="771">
      <c r="A771" s="32" t="str">
        <f t="shared" si="1"/>
        <v>Portugal-Europe2003</v>
      </c>
      <c r="B771" s="32" t="s">
        <v>227</v>
      </c>
      <c r="C771" s="5" t="s">
        <v>76</v>
      </c>
      <c r="D771" s="9" t="s">
        <v>65</v>
      </c>
      <c r="E771" s="12">
        <v>24152.0</v>
      </c>
      <c r="F771" s="12">
        <v>57411.0</v>
      </c>
    </row>
    <row r="772">
      <c r="A772" s="32" t="str">
        <f t="shared" si="1"/>
        <v>Puerto Rico-The Americas2003</v>
      </c>
      <c r="B772" s="32" t="s">
        <v>228</v>
      </c>
      <c r="C772" s="5" t="s">
        <v>84</v>
      </c>
      <c r="D772" s="9" t="s">
        <v>65</v>
      </c>
      <c r="E772" s="10">
        <f>if(AND(C2=C3,D2=D2+1,ISBLANK(E3)),E2,E3)</f>
        <v>133681</v>
      </c>
      <c r="F772" s="10">
        <f>if(AND(C772=C773,D772=D772+1,ISBLANK(F773)),F772,F773)</f>
        <v>66120</v>
      </c>
    </row>
    <row r="773">
      <c r="A773" s="32" t="str">
        <f t="shared" si="1"/>
        <v>Qatar-Middle East2003</v>
      </c>
      <c r="B773" s="32" t="s">
        <v>229</v>
      </c>
      <c r="C773" s="5" t="s">
        <v>93</v>
      </c>
      <c r="D773" s="9" t="s">
        <v>65</v>
      </c>
      <c r="E773" s="12">
        <v>24942.0</v>
      </c>
      <c r="F773" s="12">
        <v>66120.0</v>
      </c>
    </row>
    <row r="774">
      <c r="A774" s="32" t="str">
        <f t="shared" si="1"/>
        <v>Romania-Europe2003</v>
      </c>
      <c r="B774" s="32" t="s">
        <v>230</v>
      </c>
      <c r="C774" s="5" t="s">
        <v>76</v>
      </c>
      <c r="D774" s="9" t="s">
        <v>65</v>
      </c>
      <c r="E774" s="12">
        <v>34882.0</v>
      </c>
      <c r="F774" s="12">
        <v>80307.0</v>
      </c>
    </row>
    <row r="775">
      <c r="A775" s="32" t="str">
        <f t="shared" si="1"/>
        <v>Russia-Europe2003</v>
      </c>
      <c r="B775" s="32" t="s">
        <v>231</v>
      </c>
      <c r="C775" s="5" t="s">
        <v>76</v>
      </c>
      <c r="D775" s="9" t="s">
        <v>65</v>
      </c>
      <c r="E775" s="12">
        <v>646915.0</v>
      </c>
      <c r="F775" s="12">
        <v>1574368.0</v>
      </c>
    </row>
    <row r="776">
      <c r="A776" s="32" t="str">
        <f t="shared" si="1"/>
        <v>Rwanda-Africa2003</v>
      </c>
      <c r="B776" s="32" t="s">
        <v>232</v>
      </c>
      <c r="C776" s="5" t="s">
        <v>78</v>
      </c>
      <c r="D776" s="9" t="s">
        <v>65</v>
      </c>
      <c r="E776" s="10">
        <f t="shared" ref="E776:E779" si="69">if(AND(C2=C3,D2=D2+1,ISBLANK(E3)),E2,E3)</f>
        <v>133681</v>
      </c>
      <c r="F776" s="12">
        <v>576.0</v>
      </c>
    </row>
    <row r="777">
      <c r="A777" s="32" t="str">
        <f t="shared" si="1"/>
        <v>Samoa-Oceania2003</v>
      </c>
      <c r="B777" s="32" t="s">
        <v>233</v>
      </c>
      <c r="C777" s="5" t="s">
        <v>80</v>
      </c>
      <c r="D777" s="9" t="s">
        <v>65</v>
      </c>
      <c r="E777" s="10">
        <f t="shared" si="69"/>
        <v>133681</v>
      </c>
      <c r="F777" s="12">
        <v>161.0</v>
      </c>
    </row>
    <row r="778">
      <c r="A778" s="32" t="str">
        <f t="shared" si="1"/>
        <v>San Marino-Europe2003</v>
      </c>
      <c r="B778" s="32" t="s">
        <v>234</v>
      </c>
      <c r="C778" s="5" t="s">
        <v>76</v>
      </c>
      <c r="D778" s="9" t="s">
        <v>65</v>
      </c>
      <c r="E778" s="10">
        <f t="shared" si="69"/>
        <v>133681</v>
      </c>
      <c r="F778" s="10">
        <f>if(AND(C778=C779,D778=D778+1,ISBLANK(F779)),F778,F779)</f>
        <v>92</v>
      </c>
    </row>
    <row r="779">
      <c r="A779" s="32" t="str">
        <f t="shared" si="1"/>
        <v>Sao Tome and Principe-Africa2003</v>
      </c>
      <c r="B779" s="32" t="s">
        <v>235</v>
      </c>
      <c r="C779" s="5" t="s">
        <v>78</v>
      </c>
      <c r="D779" s="9" t="s">
        <v>65</v>
      </c>
      <c r="E779" s="10">
        <f t="shared" si="69"/>
        <v>133681</v>
      </c>
      <c r="F779" s="12">
        <v>92.0</v>
      </c>
    </row>
    <row r="780">
      <c r="A780" s="32" t="str">
        <f t="shared" si="1"/>
        <v>Saudi Arabia-Middle East2003</v>
      </c>
      <c r="B780" s="32" t="s">
        <v>236</v>
      </c>
      <c r="C780" s="5" t="s">
        <v>93</v>
      </c>
      <c r="D780" s="9" t="s">
        <v>65</v>
      </c>
      <c r="E780" s="12">
        <v>175675.0</v>
      </c>
      <c r="F780" s="12">
        <v>431027.0</v>
      </c>
    </row>
    <row r="781">
      <c r="A781" s="32" t="str">
        <f t="shared" si="1"/>
        <v>Senegal-Africa2003</v>
      </c>
      <c r="B781" s="32" t="s">
        <v>237</v>
      </c>
      <c r="C781" s="5" t="s">
        <v>78</v>
      </c>
      <c r="D781" s="9" t="s">
        <v>65</v>
      </c>
      <c r="E781" s="12">
        <v>3270.0</v>
      </c>
      <c r="F781" s="12">
        <v>5849.0</v>
      </c>
    </row>
    <row r="782">
      <c r="A782" s="32" t="str">
        <f t="shared" si="1"/>
        <v>Serbia-Europe2003</v>
      </c>
      <c r="B782" s="32" t="s">
        <v>238</v>
      </c>
      <c r="C782" s="5" t="s">
        <v>76</v>
      </c>
      <c r="D782" s="9" t="s">
        <v>65</v>
      </c>
      <c r="E782" s="12">
        <v>15177.0</v>
      </c>
      <c r="F782" s="12">
        <v>46127.0</v>
      </c>
    </row>
    <row r="783">
      <c r="A783" s="32" t="str">
        <f t="shared" si="1"/>
        <v>Seychelles-Africa2003</v>
      </c>
      <c r="B783" s="32" t="s">
        <v>239</v>
      </c>
      <c r="C783" s="5" t="s">
        <v>78</v>
      </c>
      <c r="D783" s="9" t="s">
        <v>65</v>
      </c>
      <c r="E783" s="10">
        <f t="shared" ref="E783:E784" si="70">if(AND(C2=C3,D2=D2+1,ISBLANK(E3)),E2,E3)</f>
        <v>133681</v>
      </c>
      <c r="F783" s="12">
        <v>755.0</v>
      </c>
    </row>
    <row r="784">
      <c r="A784" s="32" t="str">
        <f t="shared" si="1"/>
        <v>Sierra Leone-Africa2003</v>
      </c>
      <c r="B784" s="32" t="s">
        <v>240</v>
      </c>
      <c r="C784" s="5" t="s">
        <v>78</v>
      </c>
      <c r="D784" s="9" t="s">
        <v>65</v>
      </c>
      <c r="E784" s="10">
        <f t="shared" si="70"/>
        <v>133681</v>
      </c>
      <c r="F784" s="12">
        <v>653.0</v>
      </c>
    </row>
    <row r="785">
      <c r="A785" s="32" t="str">
        <f t="shared" si="1"/>
        <v>Singapore-Asia2003</v>
      </c>
      <c r="B785" s="32" t="s">
        <v>241</v>
      </c>
      <c r="C785" s="5" t="s">
        <v>61</v>
      </c>
      <c r="D785" s="9" t="s">
        <v>65</v>
      </c>
      <c r="E785" s="12">
        <v>28262.0</v>
      </c>
      <c r="F785" s="12">
        <v>24767.0</v>
      </c>
    </row>
    <row r="786">
      <c r="A786" s="32" t="str">
        <f t="shared" si="1"/>
        <v>Sint Maarten (Dutch part)-The Americas2003</v>
      </c>
      <c r="B786" s="32" t="s">
        <v>242</v>
      </c>
      <c r="C786" s="5" t="s">
        <v>84</v>
      </c>
      <c r="D786" s="9" t="s">
        <v>65</v>
      </c>
      <c r="E786" s="10">
        <f>if(AND(C2=C3,D2=D2+1,ISBLANK(E3)),E2,E3)</f>
        <v>133681</v>
      </c>
      <c r="F786" s="10">
        <f>if(AND(C786=C787,D786=D786+1,ISBLANK(F787)),F786,F787)</f>
        <v>33890</v>
      </c>
    </row>
    <row r="787">
      <c r="A787" s="32" t="str">
        <f t="shared" si="1"/>
        <v>Slovakia-Europe2003</v>
      </c>
      <c r="B787" s="32" t="s">
        <v>243</v>
      </c>
      <c r="C787" s="5" t="s">
        <v>76</v>
      </c>
      <c r="D787" s="9" t="s">
        <v>65</v>
      </c>
      <c r="E787" s="12">
        <v>16735.0</v>
      </c>
      <c r="F787" s="12">
        <v>33890.0</v>
      </c>
    </row>
    <row r="788">
      <c r="A788" s="32" t="str">
        <f t="shared" si="1"/>
        <v>Slovenia-Europe2003</v>
      </c>
      <c r="B788" s="32" t="s">
        <v>244</v>
      </c>
      <c r="C788" s="5" t="s">
        <v>76</v>
      </c>
      <c r="D788" s="9" t="s">
        <v>65</v>
      </c>
      <c r="E788" s="12">
        <v>7097.0</v>
      </c>
      <c r="F788" s="12">
        <v>15310.0</v>
      </c>
    </row>
    <row r="789">
      <c r="A789" s="32" t="str">
        <f t="shared" si="1"/>
        <v>Solomon Islands-Oceania2003</v>
      </c>
      <c r="B789" s="32" t="s">
        <v>245</v>
      </c>
      <c r="C789" s="5" t="s">
        <v>80</v>
      </c>
      <c r="D789" s="9" t="s">
        <v>65</v>
      </c>
      <c r="E789" s="10">
        <f t="shared" ref="E789:E790" si="71">if(AND(C2=C3,D2=D2+1,ISBLANK(E3)),E2,E3)</f>
        <v>133681</v>
      </c>
      <c r="F789" s="12">
        <v>198.0</v>
      </c>
    </row>
    <row r="790">
      <c r="A790" s="32" t="str">
        <f t="shared" si="1"/>
        <v>Somalia-Africa2003</v>
      </c>
      <c r="B790" s="32" t="s">
        <v>246</v>
      </c>
      <c r="C790" s="5" t="s">
        <v>78</v>
      </c>
      <c r="D790" s="9" t="s">
        <v>65</v>
      </c>
      <c r="E790" s="10">
        <f t="shared" si="71"/>
        <v>133681</v>
      </c>
      <c r="F790" s="12">
        <v>594.0</v>
      </c>
    </row>
    <row r="791">
      <c r="A791" s="32" t="str">
        <f t="shared" si="1"/>
        <v>South Africa-Africa2003</v>
      </c>
      <c r="B791" s="32" t="s">
        <v>247</v>
      </c>
      <c r="C791" s="5" t="s">
        <v>78</v>
      </c>
      <c r="D791" s="9" t="s">
        <v>65</v>
      </c>
      <c r="E791" s="12">
        <v>142761.0</v>
      </c>
      <c r="F791" s="12">
        <v>503941.0</v>
      </c>
    </row>
    <row r="792">
      <c r="A792" s="32" t="str">
        <f t="shared" si="1"/>
        <v>South Korea-Asia2003</v>
      </c>
      <c r="B792" s="32" t="s">
        <v>248</v>
      </c>
      <c r="C792" s="5" t="s">
        <v>61</v>
      </c>
      <c r="D792" s="9" t="s">
        <v>65</v>
      </c>
      <c r="E792" s="12">
        <v>229178.0</v>
      </c>
      <c r="F792" s="12">
        <v>509376.0</v>
      </c>
    </row>
    <row r="793">
      <c r="A793" s="32" t="str">
        <f t="shared" si="1"/>
        <v>South Sudan-Africa2003</v>
      </c>
      <c r="B793" s="32" t="s">
        <v>249</v>
      </c>
      <c r="C793" s="5" t="s">
        <v>78</v>
      </c>
      <c r="D793" s="9" t="s">
        <v>65</v>
      </c>
      <c r="E793" s="10">
        <f>if(AND(C2=C3,D2=D2+1,ISBLANK(E3)),E2,E3)</f>
        <v>133681</v>
      </c>
      <c r="F793" s="10">
        <f>if(AND(C793=C794,D793=D793+1,ISBLANK(F794)),F793,F794)</f>
        <v>288237</v>
      </c>
    </row>
    <row r="794">
      <c r="A794" s="32" t="str">
        <f t="shared" si="1"/>
        <v>Spain-Europe2003</v>
      </c>
      <c r="B794" s="32" t="s">
        <v>250</v>
      </c>
      <c r="C794" s="5" t="s">
        <v>76</v>
      </c>
      <c r="D794" s="9" t="s">
        <v>65</v>
      </c>
      <c r="E794" s="12">
        <v>127732.0</v>
      </c>
      <c r="F794" s="12">
        <v>288237.0</v>
      </c>
    </row>
    <row r="795">
      <c r="A795" s="32" t="str">
        <f t="shared" si="1"/>
        <v>Sri Lanka-Asia2003</v>
      </c>
      <c r="B795" s="32" t="s">
        <v>251</v>
      </c>
      <c r="C795" s="5" t="s">
        <v>61</v>
      </c>
      <c r="D795" s="9" t="s">
        <v>65</v>
      </c>
      <c r="E795" s="12">
        <v>9082.0</v>
      </c>
      <c r="F795" s="12">
        <v>12831.0</v>
      </c>
    </row>
    <row r="796">
      <c r="A796" s="32" t="str">
        <f t="shared" si="1"/>
        <v>St. Kitts and Nevis-The Americas2003</v>
      </c>
      <c r="B796" s="32" t="s">
        <v>252</v>
      </c>
      <c r="C796" s="5" t="s">
        <v>84</v>
      </c>
      <c r="D796" s="9" t="s">
        <v>65</v>
      </c>
      <c r="E796" s="10">
        <f t="shared" ref="E796:E799" si="72">if(AND(C2=C3,D2=D2+1,ISBLANK(E3)),E2,E3)</f>
        <v>133681</v>
      </c>
      <c r="F796" s="12">
        <v>260.0</v>
      </c>
    </row>
    <row r="797">
      <c r="A797" s="32" t="str">
        <f t="shared" si="1"/>
        <v>St. Lucia-The Americas2003</v>
      </c>
      <c r="B797" s="32" t="s">
        <v>253</v>
      </c>
      <c r="C797" s="5" t="s">
        <v>84</v>
      </c>
      <c r="D797" s="9" t="s">
        <v>65</v>
      </c>
      <c r="E797" s="10">
        <f t="shared" si="72"/>
        <v>133681</v>
      </c>
      <c r="F797" s="12">
        <v>385.0</v>
      </c>
    </row>
    <row r="798">
      <c r="A798" s="32" t="str">
        <f t="shared" si="1"/>
        <v>St. Martin (French part)-The Americas2003</v>
      </c>
      <c r="B798" s="32" t="s">
        <v>254</v>
      </c>
      <c r="C798" s="5" t="s">
        <v>84</v>
      </c>
      <c r="D798" s="9" t="s">
        <v>65</v>
      </c>
      <c r="E798" s="10">
        <f t="shared" si="72"/>
        <v>133681</v>
      </c>
      <c r="F798" s="10">
        <f>if(AND(C798=C799,D798=D798+1,ISBLANK(F799)),F798,F799)</f>
        <v>202</v>
      </c>
    </row>
    <row r="799">
      <c r="A799" s="32" t="str">
        <f t="shared" si="1"/>
        <v>St. Vincent and the Grenadines-The Americas2003</v>
      </c>
      <c r="B799" s="32" t="s">
        <v>255</v>
      </c>
      <c r="C799" s="5" t="s">
        <v>84</v>
      </c>
      <c r="D799" s="9" t="s">
        <v>65</v>
      </c>
      <c r="E799" s="10">
        <f t="shared" si="72"/>
        <v>133681</v>
      </c>
      <c r="F799" s="12">
        <v>202.0</v>
      </c>
    </row>
    <row r="800">
      <c r="A800" s="32" t="str">
        <f t="shared" si="1"/>
        <v>Sudan-Africa2003</v>
      </c>
      <c r="B800" s="32" t="s">
        <v>256</v>
      </c>
      <c r="C800" s="5" t="s">
        <v>78</v>
      </c>
      <c r="D800" s="9" t="s">
        <v>65</v>
      </c>
      <c r="E800" s="12">
        <v>16297.0</v>
      </c>
      <c r="F800" s="12">
        <v>14056.0</v>
      </c>
    </row>
    <row r="801">
      <c r="A801" s="32" t="str">
        <f t="shared" si="1"/>
        <v>Suriname-The Americas2003</v>
      </c>
      <c r="B801" s="32" t="s">
        <v>257</v>
      </c>
      <c r="C801" s="5" t="s">
        <v>84</v>
      </c>
      <c r="D801" s="9" t="s">
        <v>65</v>
      </c>
      <c r="E801" s="10">
        <f t="shared" ref="E801:E802" si="73">if(AND(C2=C3,D2=D2+1,ISBLANK(E3)),E2,E3)</f>
        <v>133681</v>
      </c>
      <c r="F801" s="12">
        <v>2468.0</v>
      </c>
    </row>
    <row r="802">
      <c r="A802" s="32" t="str">
        <f t="shared" si="1"/>
        <v>Swaziland-Africa2003</v>
      </c>
      <c r="B802" s="32" t="s">
        <v>258</v>
      </c>
      <c r="C802" s="5" t="s">
        <v>78</v>
      </c>
      <c r="D802" s="9" t="s">
        <v>65</v>
      </c>
      <c r="E802" s="10">
        <f t="shared" si="73"/>
        <v>133681</v>
      </c>
      <c r="F802" s="12">
        <v>1023.0</v>
      </c>
    </row>
    <row r="803">
      <c r="A803" s="32" t="str">
        <f t="shared" si="1"/>
        <v>Sweden-Europe2003</v>
      </c>
      <c r="B803" s="32" t="s">
        <v>259</v>
      </c>
      <c r="C803" s="5" t="s">
        <v>76</v>
      </c>
      <c r="D803" s="9" t="s">
        <v>65</v>
      </c>
      <c r="E803" s="12">
        <v>45407.0</v>
      </c>
      <c r="F803" s="12">
        <v>43744.0</v>
      </c>
    </row>
    <row r="804">
      <c r="A804" s="32" t="str">
        <f t="shared" si="1"/>
        <v>Switzerland-Europe2003</v>
      </c>
      <c r="B804" s="32" t="s">
        <v>260</v>
      </c>
      <c r="C804" s="5" t="s">
        <v>76</v>
      </c>
      <c r="D804" s="9" t="s">
        <v>65</v>
      </c>
      <c r="E804" s="12">
        <v>26968.0</v>
      </c>
      <c r="F804" s="12">
        <v>41598.0</v>
      </c>
    </row>
    <row r="805">
      <c r="A805" s="32" t="str">
        <f t="shared" si="1"/>
        <v>Syria-Middle East2003</v>
      </c>
      <c r="B805" s="32" t="s">
        <v>261</v>
      </c>
      <c r="C805" s="5" t="s">
        <v>93</v>
      </c>
      <c r="D805" s="9" t="s">
        <v>65</v>
      </c>
      <c r="E805" s="12">
        <v>21233.0</v>
      </c>
      <c r="F805" s="12">
        <v>62112.0</v>
      </c>
    </row>
    <row r="806">
      <c r="A806" s="32" t="str">
        <f t="shared" si="1"/>
        <v>Tajikistan-Asia2003</v>
      </c>
      <c r="B806" s="32" t="s">
        <v>262</v>
      </c>
      <c r="C806" s="5" t="s">
        <v>61</v>
      </c>
      <c r="D806" s="9" t="s">
        <v>65</v>
      </c>
      <c r="E806" s="12">
        <v>2333.0</v>
      </c>
      <c r="F806" s="12">
        <v>2893.0</v>
      </c>
    </row>
    <row r="807">
      <c r="A807" s="32" t="str">
        <f t="shared" si="1"/>
        <v>Tanzania-Africa2003</v>
      </c>
      <c r="B807" s="32" t="s">
        <v>263</v>
      </c>
      <c r="C807" s="5" t="s">
        <v>78</v>
      </c>
      <c r="D807" s="9" t="s">
        <v>65</v>
      </c>
      <c r="E807" s="12">
        <v>19345.0</v>
      </c>
      <c r="F807" s="12">
        <v>6447.0</v>
      </c>
    </row>
    <row r="808">
      <c r="A808" s="32" t="str">
        <f t="shared" si="1"/>
        <v>Thailand-Asia2003</v>
      </c>
      <c r="B808" s="32" t="s">
        <v>264</v>
      </c>
      <c r="C808" s="5" t="s">
        <v>61</v>
      </c>
      <c r="D808" s="9" t="s">
        <v>65</v>
      </c>
      <c r="E808" s="12">
        <v>107300.0</v>
      </c>
      <c r="F808" s="12">
        <v>276587.0</v>
      </c>
    </row>
    <row r="809">
      <c r="A809" s="32" t="str">
        <f t="shared" si="1"/>
        <v>Timor-Leste-Asia2003</v>
      </c>
      <c r="B809" s="32" t="s">
        <v>265</v>
      </c>
      <c r="C809" s="5" t="s">
        <v>61</v>
      </c>
      <c r="D809" s="9" t="s">
        <v>65</v>
      </c>
      <c r="E809" s="10">
        <f>if(AND(C2=C3,D2=D2+1,ISBLANK(E3)),E2,E3)</f>
        <v>133681</v>
      </c>
      <c r="F809" s="12">
        <v>183.0</v>
      </c>
    </row>
    <row r="810">
      <c r="A810" s="32" t="str">
        <f t="shared" si="1"/>
        <v>Togo-Africa2003</v>
      </c>
      <c r="B810" s="32" t="s">
        <v>266</v>
      </c>
      <c r="C810" s="5" t="s">
        <v>78</v>
      </c>
      <c r="D810" s="9" t="s">
        <v>65</v>
      </c>
      <c r="E810" s="12">
        <v>2628.0</v>
      </c>
      <c r="F810" s="12">
        <v>1503.0</v>
      </c>
    </row>
    <row r="811">
      <c r="A811" s="32" t="str">
        <f t="shared" si="1"/>
        <v>Tonga-Oceania2003</v>
      </c>
      <c r="B811" s="32" t="s">
        <v>267</v>
      </c>
      <c r="C811" s="5" t="s">
        <v>80</v>
      </c>
      <c r="D811" s="9" t="s">
        <v>65</v>
      </c>
      <c r="E811" s="10">
        <f>if(AND(C2=C3,D2=D2+1,ISBLANK(E3)),E2,E3)</f>
        <v>133681</v>
      </c>
      <c r="F811" s="12">
        <v>172.0</v>
      </c>
    </row>
    <row r="812">
      <c r="A812" s="32" t="str">
        <f t="shared" si="1"/>
        <v>Trinidad and Tobago-The Americas2003</v>
      </c>
      <c r="B812" s="32" t="s">
        <v>268</v>
      </c>
      <c r="C812" s="5" t="s">
        <v>84</v>
      </c>
      <c r="D812" s="9" t="s">
        <v>65</v>
      </c>
      <c r="E812" s="12">
        <v>20277.0</v>
      </c>
      <c r="F812" s="12">
        <v>48177.0</v>
      </c>
    </row>
    <row r="813">
      <c r="A813" s="32" t="str">
        <f t="shared" si="1"/>
        <v>Tunisia-Africa2003</v>
      </c>
      <c r="B813" s="32" t="s">
        <v>269</v>
      </c>
      <c r="C813" s="5" t="s">
        <v>78</v>
      </c>
      <c r="D813" s="9" t="s">
        <v>65</v>
      </c>
      <c r="E813" s="12">
        <v>9193.0</v>
      </c>
      <c r="F813" s="12">
        <v>24807.0</v>
      </c>
    </row>
    <row r="814">
      <c r="A814" s="32" t="str">
        <f t="shared" si="1"/>
        <v>Turkey-Europe2003</v>
      </c>
      <c r="B814" s="32" t="s">
        <v>270</v>
      </c>
      <c r="C814" s="5" t="s">
        <v>76</v>
      </c>
      <c r="D814" s="9" t="s">
        <v>65</v>
      </c>
      <c r="E814" s="12">
        <v>97661.0</v>
      </c>
      <c r="F814" s="12">
        <v>277845.0</v>
      </c>
    </row>
    <row r="815">
      <c r="A815" s="32" t="str">
        <f t="shared" si="1"/>
        <v>Turkmenistan-Asia2003</v>
      </c>
      <c r="B815" s="32" t="s">
        <v>271</v>
      </c>
      <c r="C815" s="5" t="s">
        <v>61</v>
      </c>
      <c r="D815" s="9" t="s">
        <v>65</v>
      </c>
      <c r="E815" s="12">
        <v>19873.0</v>
      </c>
      <c r="F815" s="12">
        <v>48525.0</v>
      </c>
    </row>
    <row r="816">
      <c r="A816" s="32" t="str">
        <f t="shared" si="1"/>
        <v>Turks and Caicos Islands-The Americas2003</v>
      </c>
      <c r="B816" s="32" t="s">
        <v>272</v>
      </c>
      <c r="C816" s="5" t="s">
        <v>84</v>
      </c>
      <c r="D816" s="9" t="s">
        <v>65</v>
      </c>
      <c r="E816" s="10">
        <f t="shared" ref="E816:E817" si="74">if(AND(C2=C3,D2=D2+1,ISBLANK(E3)),E2,E3)</f>
        <v>133681</v>
      </c>
      <c r="F816" s="12">
        <v>161.0</v>
      </c>
    </row>
    <row r="817">
      <c r="A817" s="32" t="str">
        <f t="shared" si="1"/>
        <v>Uganda-Africa2003</v>
      </c>
      <c r="B817" s="32" t="s">
        <v>273</v>
      </c>
      <c r="C817" s="5" t="s">
        <v>78</v>
      </c>
      <c r="D817" s="9" t="s">
        <v>65</v>
      </c>
      <c r="E817" s="10">
        <f t="shared" si="74"/>
        <v>133681</v>
      </c>
      <c r="F817" s="12">
        <v>3366.0</v>
      </c>
    </row>
    <row r="818">
      <c r="A818" s="32" t="str">
        <f t="shared" si="1"/>
        <v>Ukraine-Europe2003</v>
      </c>
      <c r="B818" s="32" t="s">
        <v>274</v>
      </c>
      <c r="C818" s="5" t="s">
        <v>76</v>
      </c>
      <c r="D818" s="9" t="s">
        <v>65</v>
      </c>
      <c r="E818" s="12">
        <v>114420.0</v>
      </c>
      <c r="F818" s="12">
        <v>261813.0</v>
      </c>
    </row>
    <row r="819">
      <c r="A819" s="32" t="str">
        <f t="shared" si="1"/>
        <v>United Arab Emirates-Middle East2003</v>
      </c>
      <c r="B819" s="32" t="s">
        <v>275</v>
      </c>
      <c r="C819" s="5" t="s">
        <v>93</v>
      </c>
      <c r="D819" s="9" t="s">
        <v>65</v>
      </c>
      <c r="E819" s="12">
        <v>60672.0</v>
      </c>
      <c r="F819" s="12">
        <v>162602.0</v>
      </c>
    </row>
    <row r="820">
      <c r="A820" s="32" t="str">
        <f t="shared" si="1"/>
        <v>United Kingdom-Europe2003</v>
      </c>
      <c r="B820" s="32" t="s">
        <v>276</v>
      </c>
      <c r="C820" s="5" t="s">
        <v>76</v>
      </c>
      <c r="D820" s="9" t="s">
        <v>65</v>
      </c>
      <c r="E820" s="12">
        <v>196485.0</v>
      </c>
      <c r="F820" s="12">
        <v>475108.0</v>
      </c>
    </row>
    <row r="821">
      <c r="A821" s="32" t="str">
        <f t="shared" si="1"/>
        <v>United States-The Americas2003</v>
      </c>
      <c r="B821" s="32" t="s">
        <v>277</v>
      </c>
      <c r="C821" s="5" t="s">
        <v>84</v>
      </c>
      <c r="D821" s="9" t="s">
        <v>65</v>
      </c>
      <c r="E821" s="12">
        <v>2164458.0</v>
      </c>
      <c r="F821" s="12">
        <v>5311840.0</v>
      </c>
    </row>
    <row r="822">
      <c r="A822" s="32" t="str">
        <f t="shared" si="1"/>
        <v>Uruguay-The Americas2003</v>
      </c>
      <c r="B822" s="32" t="s">
        <v>278</v>
      </c>
      <c r="C822" s="5" t="s">
        <v>84</v>
      </c>
      <c r="D822" s="9" t="s">
        <v>65</v>
      </c>
      <c r="E822" s="12">
        <v>4134.0</v>
      </c>
      <c r="F822" s="12">
        <v>7891.0</v>
      </c>
    </row>
    <row r="823">
      <c r="A823" s="32" t="str">
        <f t="shared" si="1"/>
        <v>Uzbekistan-Asia2003</v>
      </c>
      <c r="B823" s="32" t="s">
        <v>279</v>
      </c>
      <c r="C823" s="5" t="s">
        <v>61</v>
      </c>
      <c r="D823" s="9" t="s">
        <v>65</v>
      </c>
      <c r="E823" s="12">
        <v>44831.0</v>
      </c>
      <c r="F823" s="12">
        <v>116607.0</v>
      </c>
    </row>
    <row r="824">
      <c r="A824" s="32" t="str">
        <f t="shared" si="1"/>
        <v>Vanuatu-Oceania2003</v>
      </c>
      <c r="B824" s="32" t="s">
        <v>280</v>
      </c>
      <c r="C824" s="5" t="s">
        <v>80</v>
      </c>
      <c r="D824" s="9" t="s">
        <v>65</v>
      </c>
      <c r="E824" s="10">
        <f>if(AND(C2=C3,D2=D2+1,ISBLANK(E3)),E2,E3)</f>
        <v>133681</v>
      </c>
      <c r="F824" s="12">
        <v>117.0</v>
      </c>
    </row>
    <row r="825">
      <c r="A825" s="32" t="str">
        <f t="shared" si="1"/>
        <v>Venezuela-The Americas2003</v>
      </c>
      <c r="B825" s="32" t="s">
        <v>281</v>
      </c>
      <c r="C825" s="5" t="s">
        <v>84</v>
      </c>
      <c r="D825" s="9" t="s">
        <v>65</v>
      </c>
      <c r="E825" s="12">
        <v>69597.0</v>
      </c>
      <c r="F825" s="12">
        <v>185341.0</v>
      </c>
    </row>
    <row r="826">
      <c r="A826" s="32" t="str">
        <f t="shared" si="1"/>
        <v>Vietnam-Asia2003</v>
      </c>
      <c r="B826" s="32" t="s">
        <v>282</v>
      </c>
      <c r="C826" s="5" t="s">
        <v>61</v>
      </c>
      <c r="D826" s="9" t="s">
        <v>65</v>
      </c>
      <c r="E826" s="12">
        <v>53450.0</v>
      </c>
      <c r="F826" s="12">
        <v>140057.0</v>
      </c>
    </row>
    <row r="827">
      <c r="A827" s="32" t="str">
        <f t="shared" si="1"/>
        <v>Yemen-Middle East2003</v>
      </c>
      <c r="B827" s="32" t="s">
        <v>283</v>
      </c>
      <c r="C827" s="5" t="s">
        <v>93</v>
      </c>
      <c r="D827" s="9" t="s">
        <v>65</v>
      </c>
      <c r="E827" s="12">
        <v>7764.0</v>
      </c>
      <c r="F827" s="12">
        <v>23058.0</v>
      </c>
    </row>
    <row r="828">
      <c r="A828" s="32" t="str">
        <f t="shared" si="1"/>
        <v>Zambia-Africa2003</v>
      </c>
      <c r="B828" s="32" t="s">
        <v>284</v>
      </c>
      <c r="C828" s="5" t="s">
        <v>78</v>
      </c>
      <c r="D828" s="9" t="s">
        <v>65</v>
      </c>
      <c r="E828" s="12">
        <v>7842.0</v>
      </c>
      <c r="F828" s="12">
        <v>2156.0</v>
      </c>
    </row>
    <row r="829">
      <c r="A829" s="32" t="str">
        <f t="shared" si="1"/>
        <v>Zimbabwe-Africa2003</v>
      </c>
      <c r="B829" s="32" t="s">
        <v>285</v>
      </c>
      <c r="C829" s="5" t="s">
        <v>78</v>
      </c>
      <c r="D829" s="9" t="s">
        <v>65</v>
      </c>
      <c r="E829" s="12">
        <v>8747.0</v>
      </c>
      <c r="F829" s="12">
        <v>8735.0</v>
      </c>
    </row>
    <row r="830">
      <c r="A830" s="32" t="str">
        <f t="shared" si="1"/>
        <v>Afghanistan-Asia2004</v>
      </c>
      <c r="B830" s="32" t="s">
        <v>60</v>
      </c>
      <c r="C830" s="5" t="s">
        <v>61</v>
      </c>
      <c r="D830" s="9" t="s">
        <v>66</v>
      </c>
      <c r="E830" s="10">
        <f>if(AND(C2=C3,D2=D2+1,ISBLANK(E3)),E2,E3)</f>
        <v>133681</v>
      </c>
      <c r="F830" s="12">
        <v>3927.0</v>
      </c>
    </row>
    <row r="831">
      <c r="A831" s="32" t="str">
        <f t="shared" si="1"/>
        <v>Albania-Europe2004</v>
      </c>
      <c r="B831" s="32" t="s">
        <v>75</v>
      </c>
      <c r="C831" s="5" t="s">
        <v>76</v>
      </c>
      <c r="D831" s="9" t="s">
        <v>66</v>
      </c>
      <c r="E831" s="12">
        <v>2061.0</v>
      </c>
      <c r="F831" s="12">
        <v>4129.0</v>
      </c>
    </row>
    <row r="832">
      <c r="A832" s="32" t="str">
        <f t="shared" si="1"/>
        <v>Algeria-Africa2004</v>
      </c>
      <c r="B832" s="32" t="s">
        <v>77</v>
      </c>
      <c r="C832" s="5" t="s">
        <v>78</v>
      </c>
      <c r="D832" s="9" t="s">
        <v>66</v>
      </c>
      <c r="E832" s="12">
        <v>37425.0</v>
      </c>
      <c r="F832" s="12">
        <v>114619.0</v>
      </c>
    </row>
    <row r="833">
      <c r="A833" s="32" t="str">
        <f t="shared" si="1"/>
        <v>American Samoa-Oceania2004</v>
      </c>
      <c r="B833" s="32" t="s">
        <v>79</v>
      </c>
      <c r="C833" s="5" t="s">
        <v>80</v>
      </c>
      <c r="D833" s="9" t="s">
        <v>66</v>
      </c>
      <c r="E833" s="10">
        <f t="shared" ref="E833:E834" si="75">if(AND(C2=C3,D2=D2+1,ISBLANK(E3)),E2,E3)</f>
        <v>133681</v>
      </c>
      <c r="F833" s="10">
        <f>if(AND(C833=C834,D833=D833+1,ISBLANK(F834)),F833,F834)</f>
        <v>539</v>
      </c>
    </row>
    <row r="834">
      <c r="A834" s="32" t="str">
        <f t="shared" si="1"/>
        <v>Andorra-Europe2004</v>
      </c>
      <c r="B834" s="32" t="s">
        <v>81</v>
      </c>
      <c r="C834" s="5" t="s">
        <v>76</v>
      </c>
      <c r="D834" s="9" t="s">
        <v>66</v>
      </c>
      <c r="E834" s="10">
        <f t="shared" si="75"/>
        <v>133681</v>
      </c>
      <c r="F834" s="12">
        <v>539.0</v>
      </c>
    </row>
    <row r="835">
      <c r="A835" s="32" t="str">
        <f t="shared" si="1"/>
        <v>Angola-Africa2004</v>
      </c>
      <c r="B835" s="32" t="s">
        <v>82</v>
      </c>
      <c r="C835" s="5" t="s">
        <v>78</v>
      </c>
      <c r="D835" s="9" t="s">
        <v>66</v>
      </c>
      <c r="E835" s="12">
        <v>11584.0</v>
      </c>
      <c r="F835" s="12">
        <v>26597.0</v>
      </c>
    </row>
    <row r="836">
      <c r="A836" s="32" t="str">
        <f t="shared" si="1"/>
        <v>Antigua and Barbuda-The Americas2004</v>
      </c>
      <c r="B836" s="32" t="s">
        <v>83</v>
      </c>
      <c r="C836" s="5" t="s">
        <v>84</v>
      </c>
      <c r="D836" s="9" t="s">
        <v>66</v>
      </c>
      <c r="E836" s="10">
        <f>if(AND(C2=C3,D2=D2+1,ISBLANK(E3)),E2,E3)</f>
        <v>133681</v>
      </c>
      <c r="F836" s="12">
        <v>458.0</v>
      </c>
    </row>
    <row r="837">
      <c r="A837" s="32" t="str">
        <f t="shared" si="1"/>
        <v>Argentina-The Americas2004</v>
      </c>
      <c r="B837" s="32" t="s">
        <v>85</v>
      </c>
      <c r="C837" s="5" t="s">
        <v>84</v>
      </c>
      <c r="D837" s="9" t="s">
        <v>66</v>
      </c>
      <c r="E837" s="12">
        <v>77794.0</v>
      </c>
      <c r="F837" s="12">
        <v>190057.0</v>
      </c>
    </row>
    <row r="838">
      <c r="A838" s="32" t="str">
        <f t="shared" si="1"/>
        <v>Armenia-Asia2004</v>
      </c>
      <c r="B838" s="32" t="s">
        <v>86</v>
      </c>
      <c r="C838" s="5" t="s">
        <v>61</v>
      </c>
      <c r="D838" s="9" t="s">
        <v>66</v>
      </c>
      <c r="E838" s="12">
        <v>3004.0</v>
      </c>
      <c r="F838" s="12">
        <v>5556.0</v>
      </c>
    </row>
    <row r="839">
      <c r="A839" s="32" t="str">
        <f t="shared" si="1"/>
        <v>Aruba-The Americas2004</v>
      </c>
      <c r="B839" s="32" t="s">
        <v>87</v>
      </c>
      <c r="C839" s="5" t="s">
        <v>84</v>
      </c>
      <c r="D839" s="9" t="s">
        <v>66</v>
      </c>
      <c r="E839" s="10">
        <f>if(AND(C2=C3,D2=D2+1,ISBLANK(E3)),E2,E3)</f>
        <v>133681</v>
      </c>
      <c r="F839" s="12">
        <v>2288.0</v>
      </c>
    </row>
    <row r="840">
      <c r="A840" s="32" t="str">
        <f t="shared" si="1"/>
        <v>Australia-Oceania2004</v>
      </c>
      <c r="B840" s="32" t="s">
        <v>88</v>
      </c>
      <c r="C840" s="5" t="s">
        <v>80</v>
      </c>
      <c r="D840" s="9" t="s">
        <v>66</v>
      </c>
      <c r="E840" s="12">
        <v>122519.0</v>
      </c>
      <c r="F840" s="12">
        <v>387635.0</v>
      </c>
    </row>
    <row r="841">
      <c r="A841" s="32" t="str">
        <f t="shared" si="1"/>
        <v>Austria-Europe2004</v>
      </c>
      <c r="B841" s="32" t="s">
        <v>89</v>
      </c>
      <c r="C841" s="5" t="s">
        <v>76</v>
      </c>
      <c r="D841" s="9" t="s">
        <v>66</v>
      </c>
      <c r="E841" s="12">
        <v>33545.0</v>
      </c>
      <c r="F841" s="12">
        <v>68269.0</v>
      </c>
    </row>
    <row r="842">
      <c r="A842" s="32" t="str">
        <f t="shared" si="1"/>
        <v>Azerbaijan-Asia2004</v>
      </c>
      <c r="B842" s="32" t="s">
        <v>90</v>
      </c>
      <c r="C842" s="5" t="s">
        <v>61</v>
      </c>
      <c r="D842" s="9" t="s">
        <v>66</v>
      </c>
      <c r="E842" s="12">
        <v>13322.0</v>
      </c>
      <c r="F842" s="12">
        <v>45702.0</v>
      </c>
    </row>
    <row r="843">
      <c r="A843" s="32" t="str">
        <f t="shared" si="1"/>
        <v>Bahamas, The-The Americas2004</v>
      </c>
      <c r="B843" s="32" t="s">
        <v>91</v>
      </c>
      <c r="C843" s="5" t="s">
        <v>84</v>
      </c>
      <c r="D843" s="9" t="s">
        <v>66</v>
      </c>
      <c r="E843" s="10">
        <f>if(AND(C2=C3,D2=D2+1,ISBLANK(E3)),E2,E3)</f>
        <v>133681</v>
      </c>
      <c r="F843" s="12">
        <v>1045.0</v>
      </c>
    </row>
    <row r="844">
      <c r="A844" s="32" t="str">
        <f t="shared" si="1"/>
        <v>Bahrain-Middle East2004</v>
      </c>
      <c r="B844" s="32" t="s">
        <v>92</v>
      </c>
      <c r="C844" s="5" t="s">
        <v>93</v>
      </c>
      <c r="D844" s="9" t="s">
        <v>66</v>
      </c>
      <c r="E844" s="12">
        <v>9771.0</v>
      </c>
      <c r="F844" s="12">
        <v>24301.0</v>
      </c>
    </row>
    <row r="845">
      <c r="A845" s="32" t="str">
        <f t="shared" si="1"/>
        <v>Bangladesh-Asia2004</v>
      </c>
      <c r="B845" s="32" t="s">
        <v>94</v>
      </c>
      <c r="C845" s="5" t="s">
        <v>61</v>
      </c>
      <c r="D845" s="9" t="s">
        <v>66</v>
      </c>
      <c r="E845" s="12">
        <v>27873.0</v>
      </c>
      <c r="F845" s="12">
        <v>46435.0</v>
      </c>
    </row>
    <row r="846">
      <c r="A846" s="32" t="str">
        <f t="shared" si="1"/>
        <v>Barbados-The Americas2004</v>
      </c>
      <c r="B846" s="32" t="s">
        <v>95</v>
      </c>
      <c r="C846" s="5" t="s">
        <v>84</v>
      </c>
      <c r="D846" s="9" t="s">
        <v>66</v>
      </c>
      <c r="E846" s="10">
        <f>if(AND(C2=C3,D2=D2+1,ISBLANK(E3)),E2,E3)</f>
        <v>133681</v>
      </c>
      <c r="F846" s="12">
        <v>1635.0</v>
      </c>
    </row>
    <row r="847">
      <c r="A847" s="32" t="str">
        <f t="shared" si="1"/>
        <v>Belarus-Europe2004</v>
      </c>
      <c r="B847" s="32" t="s">
        <v>96</v>
      </c>
      <c r="C847" s="5" t="s">
        <v>76</v>
      </c>
      <c r="D847" s="9" t="s">
        <v>66</v>
      </c>
      <c r="E847" s="12">
        <v>28098.0</v>
      </c>
      <c r="F847" s="12">
        <v>62816.0</v>
      </c>
    </row>
    <row r="848">
      <c r="A848" s="32" t="str">
        <f t="shared" si="1"/>
        <v>Belgium-Europe2004</v>
      </c>
      <c r="B848" s="32" t="s">
        <v>97</v>
      </c>
      <c r="C848" s="5" t="s">
        <v>76</v>
      </c>
      <c r="D848" s="9" t="s">
        <v>66</v>
      </c>
      <c r="E848" s="12">
        <v>58600.0</v>
      </c>
      <c r="F848" s="12">
        <v>103882.0</v>
      </c>
    </row>
    <row r="849">
      <c r="A849" s="32" t="str">
        <f t="shared" si="1"/>
        <v>Belize-The Americas2004</v>
      </c>
      <c r="B849" s="32" t="s">
        <v>98</v>
      </c>
      <c r="C849" s="5" t="s">
        <v>84</v>
      </c>
      <c r="D849" s="9" t="s">
        <v>66</v>
      </c>
      <c r="E849" s="10">
        <f>if(AND(C2=C3,D2=D2+1,ISBLANK(E3)),E2,E3)</f>
        <v>133681</v>
      </c>
      <c r="F849" s="12">
        <v>407.0</v>
      </c>
    </row>
    <row r="850">
      <c r="A850" s="32" t="str">
        <f t="shared" si="1"/>
        <v>Benin-Africa2004</v>
      </c>
      <c r="B850" s="32" t="s">
        <v>99</v>
      </c>
      <c r="C850" s="5" t="s">
        <v>78</v>
      </c>
      <c r="D850" s="9" t="s">
        <v>66</v>
      </c>
      <c r="E850" s="12">
        <v>3278.0</v>
      </c>
      <c r="F850" s="12">
        <v>4492.0</v>
      </c>
    </row>
    <row r="851">
      <c r="A851" s="32" t="str">
        <f t="shared" si="1"/>
        <v>Bermuda-The Americas2004</v>
      </c>
      <c r="B851" s="32" t="s">
        <v>100</v>
      </c>
      <c r="C851" s="5" t="s">
        <v>84</v>
      </c>
      <c r="D851" s="9" t="s">
        <v>66</v>
      </c>
      <c r="E851" s="10">
        <f t="shared" ref="E851:E852" si="76">if(AND(C2=C3,D2=D2+1,ISBLANK(E3)),E2,E3)</f>
        <v>133681</v>
      </c>
      <c r="F851" s="12">
        <v>389.0</v>
      </c>
    </row>
    <row r="852">
      <c r="A852" s="32" t="str">
        <f t="shared" si="1"/>
        <v>Bhutan-Asia2004</v>
      </c>
      <c r="B852" s="32" t="s">
        <v>101</v>
      </c>
      <c r="C852" s="5" t="s">
        <v>61</v>
      </c>
      <c r="D852" s="9" t="s">
        <v>66</v>
      </c>
      <c r="E852" s="10">
        <f t="shared" si="76"/>
        <v>133681</v>
      </c>
      <c r="F852" s="12">
        <v>422.0</v>
      </c>
    </row>
    <row r="853">
      <c r="A853" s="32" t="str">
        <f t="shared" si="1"/>
        <v>Bolivia-The Americas2004</v>
      </c>
      <c r="B853" s="32" t="s">
        <v>102</v>
      </c>
      <c r="C853" s="5" t="s">
        <v>84</v>
      </c>
      <c r="D853" s="9" t="s">
        <v>66</v>
      </c>
      <c r="E853" s="12">
        <v>5973.0</v>
      </c>
      <c r="F853" s="12">
        <v>13773.0</v>
      </c>
    </row>
    <row r="854">
      <c r="A854" s="32" t="str">
        <f t="shared" si="1"/>
        <v>Bosnia and Herzegovina-Europe2004</v>
      </c>
      <c r="B854" s="32" t="s">
        <v>103</v>
      </c>
      <c r="C854" s="5" t="s">
        <v>76</v>
      </c>
      <c r="D854" s="9" t="s">
        <v>66</v>
      </c>
      <c r="E854" s="12">
        <v>5954.0</v>
      </c>
      <c r="F854" s="12">
        <v>30997.0</v>
      </c>
    </row>
    <row r="855">
      <c r="A855" s="32" t="str">
        <f t="shared" si="1"/>
        <v>Botswana-Africa2004</v>
      </c>
      <c r="B855" s="32" t="s">
        <v>104</v>
      </c>
      <c r="C855" s="5" t="s">
        <v>78</v>
      </c>
      <c r="D855" s="9" t="s">
        <v>66</v>
      </c>
      <c r="E855" s="12">
        <v>2151.0</v>
      </c>
      <c r="F855" s="12">
        <v>4980.0</v>
      </c>
    </row>
    <row r="856">
      <c r="A856" s="32" t="str">
        <f t="shared" si="1"/>
        <v>Brazil-The Americas2004</v>
      </c>
      <c r="B856" s="32" t="s">
        <v>105</v>
      </c>
      <c r="C856" s="5" t="s">
        <v>84</v>
      </c>
      <c r="D856" s="9" t="s">
        <v>66</v>
      </c>
      <c r="E856" s="12">
        <v>248594.0</v>
      </c>
      <c r="F856" s="12">
        <v>387675.0</v>
      </c>
    </row>
    <row r="857">
      <c r="A857" s="32" t="str">
        <f t="shared" si="1"/>
        <v>Brunei-Asia2004</v>
      </c>
      <c r="B857" s="32" t="s">
        <v>106</v>
      </c>
      <c r="C857" s="5" t="s">
        <v>61</v>
      </c>
      <c r="D857" s="9" t="s">
        <v>66</v>
      </c>
      <c r="E857" s="12">
        <v>3542.0</v>
      </c>
      <c r="F857" s="12">
        <v>10583.0</v>
      </c>
    </row>
    <row r="858">
      <c r="A858" s="32" t="str">
        <f t="shared" si="1"/>
        <v>Bulgaria-Europe2004</v>
      </c>
      <c r="B858" s="32" t="s">
        <v>107</v>
      </c>
      <c r="C858" s="5" t="s">
        <v>76</v>
      </c>
      <c r="D858" s="9" t="s">
        <v>66</v>
      </c>
      <c r="E858" s="12">
        <v>19815.0</v>
      </c>
      <c r="F858" s="12">
        <v>50792.0</v>
      </c>
    </row>
    <row r="859">
      <c r="A859" s="32" t="str">
        <f t="shared" si="1"/>
        <v>Burkina Faso-Africa2004</v>
      </c>
      <c r="B859" s="32" t="s">
        <v>108</v>
      </c>
      <c r="C859" s="5" t="s">
        <v>78</v>
      </c>
      <c r="D859" s="9" t="s">
        <v>66</v>
      </c>
      <c r="E859" s="10">
        <f t="shared" ref="E859:E860" si="77">if(AND(C2=C3,D2=D2+1,ISBLANK(E3)),E2,E3)</f>
        <v>133681</v>
      </c>
      <c r="F859" s="12">
        <v>1698.0</v>
      </c>
    </row>
    <row r="860">
      <c r="A860" s="32" t="str">
        <f t="shared" si="1"/>
        <v>Burundi-Africa2004</v>
      </c>
      <c r="B860" s="32" t="s">
        <v>109</v>
      </c>
      <c r="C860" s="5" t="s">
        <v>78</v>
      </c>
      <c r="D860" s="9" t="s">
        <v>66</v>
      </c>
      <c r="E860" s="10">
        <f t="shared" si="77"/>
        <v>133681</v>
      </c>
      <c r="F860" s="12">
        <v>249.0</v>
      </c>
    </row>
    <row r="861">
      <c r="A861" s="32" t="str">
        <f t="shared" si="1"/>
        <v>Cambodia-Asia2004</v>
      </c>
      <c r="B861" s="32" t="s">
        <v>110</v>
      </c>
      <c r="C861" s="5" t="s">
        <v>61</v>
      </c>
      <c r="D861" s="9" t="s">
        <v>66</v>
      </c>
      <c r="E861" s="12">
        <v>3514.0</v>
      </c>
      <c r="F861" s="12">
        <v>3975.0</v>
      </c>
    </row>
    <row r="862">
      <c r="A862" s="32" t="str">
        <f t="shared" si="1"/>
        <v>Cameroon-Africa2004</v>
      </c>
      <c r="B862" s="32" t="s">
        <v>111</v>
      </c>
      <c r="C862" s="5" t="s">
        <v>78</v>
      </c>
      <c r="D862" s="9" t="s">
        <v>66</v>
      </c>
      <c r="E862" s="12">
        <v>6395.0</v>
      </c>
      <c r="F862" s="12">
        <v>5545.0</v>
      </c>
    </row>
    <row r="863">
      <c r="A863" s="32" t="str">
        <f t="shared" si="1"/>
        <v>Canada-The Americas2004</v>
      </c>
      <c r="B863" s="32" t="s">
        <v>112</v>
      </c>
      <c r="C863" s="5" t="s">
        <v>84</v>
      </c>
      <c r="D863" s="9" t="s">
        <v>66</v>
      </c>
      <c r="E863" s="12">
        <v>264724.0</v>
      </c>
      <c r="F863" s="12">
        <v>544975.0</v>
      </c>
    </row>
    <row r="864">
      <c r="A864" s="32" t="str">
        <f t="shared" si="1"/>
        <v>Cayman Islands-The Americas2004</v>
      </c>
      <c r="B864" s="32" t="s">
        <v>113</v>
      </c>
      <c r="C864" s="5" t="s">
        <v>84</v>
      </c>
      <c r="D864" s="9" t="s">
        <v>66</v>
      </c>
      <c r="E864" s="10">
        <f t="shared" ref="E864:E866" si="78">if(AND(C2=C3,D2=D2+1,ISBLANK(E3)),E2,E3)</f>
        <v>133681</v>
      </c>
      <c r="F864" s="12">
        <v>631.0</v>
      </c>
    </row>
    <row r="865">
      <c r="A865" s="32" t="str">
        <f t="shared" si="1"/>
        <v>Central African Republic-Africa2004</v>
      </c>
      <c r="B865" s="32" t="s">
        <v>114</v>
      </c>
      <c r="C865" s="5" t="s">
        <v>78</v>
      </c>
      <c r="D865" s="9" t="s">
        <v>66</v>
      </c>
      <c r="E865" s="10">
        <f t="shared" si="78"/>
        <v>133681</v>
      </c>
      <c r="F865" s="12">
        <v>235.0</v>
      </c>
    </row>
    <row r="866">
      <c r="A866" s="32" t="str">
        <f t="shared" si="1"/>
        <v>Chad-Africa2004</v>
      </c>
      <c r="B866" s="32" t="s">
        <v>115</v>
      </c>
      <c r="C866" s="5" t="s">
        <v>78</v>
      </c>
      <c r="D866" s="9" t="s">
        <v>66</v>
      </c>
      <c r="E866" s="10">
        <f t="shared" si="78"/>
        <v>133681</v>
      </c>
      <c r="F866" s="12">
        <v>510.0</v>
      </c>
    </row>
    <row r="867">
      <c r="A867" s="32" t="str">
        <f t="shared" si="1"/>
        <v>Chile-The Americas2004</v>
      </c>
      <c r="B867" s="32" t="s">
        <v>116</v>
      </c>
      <c r="C867" s="5" t="s">
        <v>84</v>
      </c>
      <c r="D867" s="9" t="s">
        <v>66</v>
      </c>
      <c r="E867" s="12">
        <v>30310.0</v>
      </c>
      <c r="F867" s="12">
        <v>71224.0</v>
      </c>
    </row>
    <row r="868">
      <c r="A868" s="32" t="str">
        <f t="shared" si="1"/>
        <v>China-Asia2004</v>
      </c>
      <c r="B868" s="32" t="s">
        <v>117</v>
      </c>
      <c r="C868" s="5" t="s">
        <v>61</v>
      </c>
      <c r="D868" s="9" t="s">
        <v>66</v>
      </c>
      <c r="E868" s="12">
        <v>2120814.0</v>
      </c>
      <c r="F868" s="12">
        <v>7035444.0</v>
      </c>
    </row>
    <row r="869">
      <c r="A869" s="32" t="str">
        <f t="shared" si="1"/>
        <v>Colombia-The Americas2004</v>
      </c>
      <c r="B869" s="32" t="s">
        <v>118</v>
      </c>
      <c r="C869" s="5" t="s">
        <v>84</v>
      </c>
      <c r="D869" s="9" t="s">
        <v>66</v>
      </c>
      <c r="E869" s="12">
        <v>29208.0</v>
      </c>
      <c r="F869" s="12">
        <v>66439.0</v>
      </c>
    </row>
    <row r="870">
      <c r="A870" s="32" t="str">
        <f t="shared" si="1"/>
        <v>Comoros-Africa2004</v>
      </c>
      <c r="B870" s="32" t="s">
        <v>119</v>
      </c>
      <c r="C870" s="5" t="s">
        <v>78</v>
      </c>
      <c r="D870" s="9" t="s">
        <v>66</v>
      </c>
      <c r="E870" s="10">
        <f>if(AND(C2=C3,D2=D2+1,ISBLANK(E3)),E2,E3)</f>
        <v>133681</v>
      </c>
      <c r="F870" s="12">
        <v>125.0</v>
      </c>
    </row>
    <row r="871">
      <c r="A871" s="32" t="str">
        <f t="shared" si="1"/>
        <v>Congo (Brazzaville)-Africa2004</v>
      </c>
      <c r="B871" s="32" t="s">
        <v>120</v>
      </c>
      <c r="C871" s="5" t="s">
        <v>78</v>
      </c>
      <c r="D871" s="9" t="s">
        <v>66</v>
      </c>
      <c r="E871" s="12">
        <v>1260.0</v>
      </c>
      <c r="F871" s="12">
        <v>1474.0</v>
      </c>
    </row>
    <row r="872">
      <c r="A872" s="32" t="str">
        <f t="shared" si="1"/>
        <v>Congo (Kinshasa)-Africa2004</v>
      </c>
      <c r="B872" s="32" t="s">
        <v>121</v>
      </c>
      <c r="C872" s="5" t="s">
        <v>78</v>
      </c>
      <c r="D872" s="9" t="s">
        <v>66</v>
      </c>
      <c r="E872" s="12">
        <v>22246.0</v>
      </c>
      <c r="F872" s="12">
        <v>2820.0</v>
      </c>
    </row>
    <row r="873">
      <c r="A873" s="32" t="str">
        <f t="shared" si="1"/>
        <v>Costa Rica-The Americas2004</v>
      </c>
      <c r="B873" s="32" t="s">
        <v>122</v>
      </c>
      <c r="C873" s="5" t="s">
        <v>84</v>
      </c>
      <c r="D873" s="9" t="s">
        <v>66</v>
      </c>
      <c r="E873" s="12">
        <v>4586.0</v>
      </c>
      <c r="F873" s="12">
        <v>8647.0</v>
      </c>
    </row>
    <row r="874">
      <c r="A874" s="32" t="str">
        <f t="shared" si="1"/>
        <v>Cote d'Ivoire-Africa2004</v>
      </c>
      <c r="B874" s="32" t="s">
        <v>123</v>
      </c>
      <c r="C874" s="5" t="s">
        <v>78</v>
      </c>
      <c r="D874" s="9" t="s">
        <v>66</v>
      </c>
      <c r="E874" s="12">
        <v>10278.0</v>
      </c>
      <c r="F874" s="12">
        <v>6872.0</v>
      </c>
    </row>
    <row r="875">
      <c r="A875" s="32" t="str">
        <f t="shared" si="1"/>
        <v>Croatia-Europe2004</v>
      </c>
      <c r="B875" s="32" t="s">
        <v>124</v>
      </c>
      <c r="C875" s="5" t="s">
        <v>76</v>
      </c>
      <c r="D875" s="9" t="s">
        <v>66</v>
      </c>
      <c r="E875" s="12">
        <v>9084.0</v>
      </c>
      <c r="F875" s="12">
        <v>23366.0</v>
      </c>
    </row>
    <row r="876">
      <c r="A876" s="32" t="str">
        <f t="shared" si="1"/>
        <v>Cuba-The Americas2004</v>
      </c>
      <c r="B876" s="32" t="s">
        <v>125</v>
      </c>
      <c r="C876" s="5" t="s">
        <v>84</v>
      </c>
      <c r="D876" s="9" t="s">
        <v>66</v>
      </c>
      <c r="E876" s="12">
        <v>10566.0</v>
      </c>
      <c r="F876" s="12">
        <v>30443.0</v>
      </c>
    </row>
    <row r="877">
      <c r="A877" s="32" t="str">
        <f t="shared" si="1"/>
        <v>Curacao-The Americas2004</v>
      </c>
      <c r="B877" s="32" t="s">
        <v>126</v>
      </c>
      <c r="C877" s="5" t="s">
        <v>84</v>
      </c>
      <c r="D877" s="9" t="s">
        <v>66</v>
      </c>
      <c r="E877" s="10">
        <f>if(AND(C2=C3,D2=D2+1,ISBLANK(E3)),E2,E3)</f>
        <v>133681</v>
      </c>
      <c r="F877" s="10">
        <f>if(AND(C877=C878,D877=D877+1,ISBLANK(F878)),F877,F878)</f>
        <v>8555</v>
      </c>
    </row>
    <row r="878">
      <c r="A878" s="32" t="str">
        <f t="shared" si="1"/>
        <v>Cyprus-Europe2004</v>
      </c>
      <c r="B878" s="32" t="s">
        <v>127</v>
      </c>
      <c r="C878" s="5" t="s">
        <v>76</v>
      </c>
      <c r="D878" s="9" t="s">
        <v>66</v>
      </c>
      <c r="E878" s="12">
        <v>2574.0</v>
      </c>
      <c r="F878" s="12">
        <v>8555.0</v>
      </c>
    </row>
    <row r="879">
      <c r="A879" s="32" t="str">
        <f t="shared" si="1"/>
        <v>Czech Republic-Europe2004</v>
      </c>
      <c r="B879" s="32" t="s">
        <v>128</v>
      </c>
      <c r="C879" s="5" t="s">
        <v>76</v>
      </c>
      <c r="D879" s="9" t="s">
        <v>66</v>
      </c>
      <c r="E879" s="12">
        <v>44870.0</v>
      </c>
      <c r="F879" s="12">
        <v>117014.0</v>
      </c>
    </row>
    <row r="880">
      <c r="A880" s="32" t="str">
        <f t="shared" si="1"/>
        <v>Denmark-Europe2004</v>
      </c>
      <c r="B880" s="32" t="s">
        <v>129</v>
      </c>
      <c r="C880" s="5" t="s">
        <v>76</v>
      </c>
      <c r="D880" s="9" t="s">
        <v>66</v>
      </c>
      <c r="E880" s="12">
        <v>19200.0</v>
      </c>
      <c r="F880" s="12">
        <v>46960.0</v>
      </c>
    </row>
    <row r="881">
      <c r="A881" s="32" t="str">
        <f t="shared" si="1"/>
        <v>Djibouti-Africa2004</v>
      </c>
      <c r="B881" s="32" t="s">
        <v>130</v>
      </c>
      <c r="C881" s="5" t="s">
        <v>78</v>
      </c>
      <c r="D881" s="9" t="s">
        <v>66</v>
      </c>
      <c r="E881" s="10">
        <f t="shared" ref="E881:E882" si="79">if(AND(C2=C3,D2=D2+1,ISBLANK(E3)),E2,E3)</f>
        <v>133681</v>
      </c>
      <c r="F881" s="12">
        <v>524.0</v>
      </c>
    </row>
    <row r="882">
      <c r="A882" s="32" t="str">
        <f t="shared" si="1"/>
        <v>Dominica-The Americas2004</v>
      </c>
      <c r="B882" s="32" t="s">
        <v>131</v>
      </c>
      <c r="C882" s="5" t="s">
        <v>84</v>
      </c>
      <c r="D882" s="9" t="s">
        <v>66</v>
      </c>
      <c r="E882" s="10">
        <f t="shared" si="79"/>
        <v>133681</v>
      </c>
      <c r="F882" s="12">
        <v>128.0</v>
      </c>
    </row>
    <row r="883">
      <c r="A883" s="32" t="str">
        <f t="shared" si="1"/>
        <v>Dominican Republic-The Americas2004</v>
      </c>
      <c r="B883" s="32" t="s">
        <v>132</v>
      </c>
      <c r="C883" s="5" t="s">
        <v>84</v>
      </c>
      <c r="D883" s="9" t="s">
        <v>66</v>
      </c>
      <c r="E883" s="12">
        <v>7104.0</v>
      </c>
      <c r="F883" s="12">
        <v>21019.0</v>
      </c>
    </row>
    <row r="884">
      <c r="A884" s="32" t="str">
        <f t="shared" si="1"/>
        <v>Ecuador-The Americas2004</v>
      </c>
      <c r="B884" s="32" t="s">
        <v>133</v>
      </c>
      <c r="C884" s="5" t="s">
        <v>84</v>
      </c>
      <c r="D884" s="9" t="s">
        <v>66</v>
      </c>
      <c r="E884" s="12">
        <v>10973.0</v>
      </c>
      <c r="F884" s="12">
        <v>29670.0</v>
      </c>
    </row>
    <row r="885">
      <c r="A885" s="32" t="str">
        <f t="shared" si="1"/>
        <v>Egypt-Africa2004</v>
      </c>
      <c r="B885" s="32" t="s">
        <v>134</v>
      </c>
      <c r="C885" s="5" t="s">
        <v>78</v>
      </c>
      <c r="D885" s="9" t="s">
        <v>66</v>
      </c>
      <c r="E885" s="12">
        <v>72050.0</v>
      </c>
      <c r="F885" s="12">
        <v>196797.0</v>
      </c>
    </row>
    <row r="886">
      <c r="A886" s="32" t="str">
        <f t="shared" si="1"/>
        <v>El Salvador-The Americas2004</v>
      </c>
      <c r="B886" s="32" t="s">
        <v>135</v>
      </c>
      <c r="C886" s="5" t="s">
        <v>84</v>
      </c>
      <c r="D886" s="9" t="s">
        <v>66</v>
      </c>
      <c r="E886" s="12">
        <v>4499.0</v>
      </c>
      <c r="F886" s="12">
        <v>6546.0</v>
      </c>
    </row>
    <row r="887">
      <c r="A887" s="32" t="str">
        <f t="shared" si="1"/>
        <v>Equatorial Guinea-Africa2004</v>
      </c>
      <c r="B887" s="32" t="s">
        <v>136</v>
      </c>
      <c r="C887" s="5" t="s">
        <v>78</v>
      </c>
      <c r="D887" s="9" t="s">
        <v>66</v>
      </c>
      <c r="E887" s="10">
        <f>if(AND(C2=C3,D2=D2+1,ISBLANK(E3)),E2,E3)</f>
        <v>133681</v>
      </c>
      <c r="F887" s="12">
        <v>4503.0</v>
      </c>
    </row>
    <row r="888">
      <c r="A888" s="32" t="str">
        <f t="shared" si="1"/>
        <v>Eritrea-Africa2004</v>
      </c>
      <c r="B888" s="32" t="s">
        <v>137</v>
      </c>
      <c r="C888" s="5" t="s">
        <v>78</v>
      </c>
      <c r="D888" s="9" t="s">
        <v>66</v>
      </c>
      <c r="E888" s="12">
        <v>677.0</v>
      </c>
      <c r="F888" s="12">
        <v>414.0</v>
      </c>
    </row>
    <row r="889">
      <c r="A889" s="32" t="str">
        <f t="shared" si="1"/>
        <v>Estonia-Europe2004</v>
      </c>
      <c r="B889" s="32" t="s">
        <v>138</v>
      </c>
      <c r="C889" s="5" t="s">
        <v>76</v>
      </c>
      <c r="D889" s="9" t="s">
        <v>66</v>
      </c>
      <c r="E889" s="12">
        <v>5440.0</v>
      </c>
      <c r="F889" s="12">
        <v>17492.0</v>
      </c>
    </row>
    <row r="890">
      <c r="A890" s="32" t="str">
        <f t="shared" si="1"/>
        <v>Ethiopia-Africa2004</v>
      </c>
      <c r="B890" s="32" t="s">
        <v>139</v>
      </c>
      <c r="C890" s="5" t="s">
        <v>78</v>
      </c>
      <c r="D890" s="9" t="s">
        <v>66</v>
      </c>
      <c r="E890" s="12">
        <v>31482.0</v>
      </c>
      <c r="F890" s="12">
        <v>6370.0</v>
      </c>
    </row>
    <row r="891">
      <c r="A891" s="32" t="str">
        <f t="shared" si="1"/>
        <v>Faeroe Islands-Europe2004</v>
      </c>
      <c r="B891" s="32" t="s">
        <v>140</v>
      </c>
      <c r="C891" s="5" t="s">
        <v>76</v>
      </c>
      <c r="D891" s="9" t="s">
        <v>66</v>
      </c>
      <c r="E891" s="10">
        <f t="shared" ref="E891:E892" si="80">if(AND(C2=C3,D2=D2+1,ISBLANK(E3)),E2,E3)</f>
        <v>133681</v>
      </c>
      <c r="F891" s="12">
        <v>719.0</v>
      </c>
    </row>
    <row r="892">
      <c r="A892" s="32" t="str">
        <f t="shared" si="1"/>
        <v>Fiji-Oceania2004</v>
      </c>
      <c r="B892" s="32" t="s">
        <v>141</v>
      </c>
      <c r="C892" s="5" t="s">
        <v>80</v>
      </c>
      <c r="D892" s="9" t="s">
        <v>66</v>
      </c>
      <c r="E892" s="10">
        <f t="shared" si="80"/>
        <v>133681</v>
      </c>
      <c r="F892" s="12">
        <v>1078.0</v>
      </c>
    </row>
    <row r="893">
      <c r="A893" s="32" t="str">
        <f t="shared" si="1"/>
        <v>Finland-Europe2004</v>
      </c>
      <c r="B893" s="32" t="s">
        <v>142</v>
      </c>
      <c r="C893" s="5" t="s">
        <v>76</v>
      </c>
      <c r="D893" s="9" t="s">
        <v>66</v>
      </c>
      <c r="E893" s="12">
        <v>35284.0</v>
      </c>
      <c r="F893" s="12">
        <v>56593.0</v>
      </c>
    </row>
    <row r="894">
      <c r="A894" s="32" t="str">
        <f t="shared" si="1"/>
        <v>France-Europe2004</v>
      </c>
      <c r="B894" s="32" t="s">
        <v>143</v>
      </c>
      <c r="C894" s="5" t="s">
        <v>76</v>
      </c>
      <c r="D894" s="9" t="s">
        <v>66</v>
      </c>
      <c r="E894" s="12">
        <v>264803.0</v>
      </c>
      <c r="F894" s="12">
        <v>372564.0</v>
      </c>
    </row>
    <row r="895">
      <c r="A895" s="32" t="str">
        <f t="shared" si="1"/>
        <v>French Polynesia-Oceania2004</v>
      </c>
      <c r="B895" s="32" t="s">
        <v>144</v>
      </c>
      <c r="C895" s="5" t="s">
        <v>80</v>
      </c>
      <c r="D895" s="9" t="s">
        <v>66</v>
      </c>
      <c r="E895" s="13">
        <f>if(AND(C2=C3,D2=D2+1,ISBLANK(E3)),E2,E3)</f>
        <v>133681</v>
      </c>
      <c r="F895" s="12">
        <v>869.0</v>
      </c>
    </row>
    <row r="896">
      <c r="A896" s="32" t="str">
        <f t="shared" si="1"/>
        <v>Gabon-Africa2004</v>
      </c>
      <c r="B896" s="32" t="s">
        <v>145</v>
      </c>
      <c r="C896" s="5" t="s">
        <v>78</v>
      </c>
      <c r="D896" s="9" t="s">
        <v>66</v>
      </c>
      <c r="E896" s="12">
        <v>1880.0</v>
      </c>
      <c r="F896" s="12">
        <v>1566.0</v>
      </c>
    </row>
    <row r="897">
      <c r="A897" s="32" t="str">
        <f t="shared" si="1"/>
        <v>Gambia, The-Africa2004</v>
      </c>
      <c r="B897" s="32" t="s">
        <v>146</v>
      </c>
      <c r="C897" s="5" t="s">
        <v>78</v>
      </c>
      <c r="D897" s="9" t="s">
        <v>66</v>
      </c>
      <c r="E897" s="10">
        <f>if(AND(C2=C3,D2=D2+1,ISBLANK(E3)),E2,E3)</f>
        <v>133681</v>
      </c>
      <c r="F897" s="12">
        <v>411.0</v>
      </c>
    </row>
    <row r="898">
      <c r="A898" s="32" t="str">
        <f t="shared" si="1"/>
        <v>Georgia-Asia2004</v>
      </c>
      <c r="B898" s="32" t="s">
        <v>147</v>
      </c>
      <c r="C898" s="5" t="s">
        <v>61</v>
      </c>
      <c r="D898" s="9" t="s">
        <v>66</v>
      </c>
      <c r="E898" s="12">
        <v>3005.0</v>
      </c>
      <c r="F898" s="12">
        <v>6238.0</v>
      </c>
    </row>
    <row r="899">
      <c r="A899" s="32" t="str">
        <f t="shared" si="1"/>
        <v>Germany-Europe2004</v>
      </c>
      <c r="B899" s="32" t="s">
        <v>148</v>
      </c>
      <c r="C899" s="5" t="s">
        <v>76</v>
      </c>
      <c r="D899" s="9" t="s">
        <v>66</v>
      </c>
      <c r="E899" s="12">
        <v>334634.0</v>
      </c>
      <c r="F899" s="12">
        <v>783359.0</v>
      </c>
    </row>
    <row r="900">
      <c r="A900" s="32" t="str">
        <f t="shared" si="1"/>
        <v>Ghana-Africa2004</v>
      </c>
      <c r="B900" s="32" t="s">
        <v>149</v>
      </c>
      <c r="C900" s="5" t="s">
        <v>78</v>
      </c>
      <c r="D900" s="9" t="s">
        <v>66</v>
      </c>
      <c r="E900" s="12">
        <v>8958.0</v>
      </c>
      <c r="F900" s="12">
        <v>8529.0</v>
      </c>
    </row>
    <row r="901">
      <c r="A901" s="32" t="str">
        <f t="shared" si="1"/>
        <v>Greece-Europe2004</v>
      </c>
      <c r="B901" s="32" t="s">
        <v>150</v>
      </c>
      <c r="C901" s="5" t="s">
        <v>76</v>
      </c>
      <c r="D901" s="9" t="s">
        <v>66</v>
      </c>
      <c r="E901" s="12">
        <v>30419.0</v>
      </c>
      <c r="F901" s="12">
        <v>97810.0</v>
      </c>
    </row>
    <row r="902">
      <c r="A902" s="32" t="str">
        <f t="shared" si="1"/>
        <v>Greenland-The Americas2004</v>
      </c>
      <c r="B902" s="32" t="s">
        <v>151</v>
      </c>
      <c r="C902" s="5" t="s">
        <v>84</v>
      </c>
      <c r="D902" s="9" t="s">
        <v>66</v>
      </c>
      <c r="E902" s="10">
        <f t="shared" ref="E902:E904" si="81">if(AND(C2=C3,D2=D2+1,ISBLANK(E3)),E2,E3)</f>
        <v>133681</v>
      </c>
      <c r="F902" s="12">
        <v>638.0</v>
      </c>
    </row>
    <row r="903">
      <c r="A903" s="32" t="str">
        <f t="shared" si="1"/>
        <v>Grenada-The Americas2004</v>
      </c>
      <c r="B903" s="32" t="s">
        <v>152</v>
      </c>
      <c r="C903" s="5" t="s">
        <v>84</v>
      </c>
      <c r="D903" s="9" t="s">
        <v>66</v>
      </c>
      <c r="E903" s="10">
        <f t="shared" si="81"/>
        <v>133681</v>
      </c>
      <c r="F903" s="12">
        <v>260.0</v>
      </c>
    </row>
    <row r="904">
      <c r="A904" s="32" t="str">
        <f t="shared" si="1"/>
        <v>Guam-Oceania2004</v>
      </c>
      <c r="B904" s="32" t="s">
        <v>153</v>
      </c>
      <c r="C904" s="5" t="s">
        <v>80</v>
      </c>
      <c r="D904" s="9" t="s">
        <v>66</v>
      </c>
      <c r="E904" s="10">
        <f t="shared" si="81"/>
        <v>133681</v>
      </c>
      <c r="F904" s="10">
        <f>if(AND(C904=C905,D904=D904+1,ISBLANK(F905)),F904,F905)</f>
        <v>11441</v>
      </c>
    </row>
    <row r="905">
      <c r="A905" s="32" t="str">
        <f t="shared" si="1"/>
        <v>Guatemala-The Americas2004</v>
      </c>
      <c r="B905" s="32" t="s">
        <v>154</v>
      </c>
      <c r="C905" s="5" t="s">
        <v>84</v>
      </c>
      <c r="D905" s="9" t="s">
        <v>66</v>
      </c>
      <c r="E905" s="12">
        <v>8157.0</v>
      </c>
      <c r="F905" s="12">
        <v>11441.0</v>
      </c>
    </row>
    <row r="906">
      <c r="A906" s="32" t="str">
        <f t="shared" si="1"/>
        <v>Guinea-Africa2004</v>
      </c>
      <c r="B906" s="32" t="s">
        <v>155</v>
      </c>
      <c r="C906" s="5" t="s">
        <v>78</v>
      </c>
      <c r="D906" s="9" t="s">
        <v>66</v>
      </c>
      <c r="E906" s="10">
        <f t="shared" ref="E906:E908" si="82">if(AND(C2=C3,D2=D2+1,ISBLANK(E3)),E2,E3)</f>
        <v>133681</v>
      </c>
      <c r="F906" s="12">
        <v>1214.0</v>
      </c>
    </row>
    <row r="907">
      <c r="A907" s="32" t="str">
        <f t="shared" si="1"/>
        <v>Guinea-Bissau-Africa2004</v>
      </c>
      <c r="B907" s="32" t="s">
        <v>156</v>
      </c>
      <c r="C907" s="5" t="s">
        <v>78</v>
      </c>
      <c r="D907" s="9" t="s">
        <v>66</v>
      </c>
      <c r="E907" s="10">
        <f t="shared" si="82"/>
        <v>133681</v>
      </c>
      <c r="F907" s="12">
        <v>227.0</v>
      </c>
    </row>
    <row r="908">
      <c r="A908" s="32" t="str">
        <f t="shared" si="1"/>
        <v>Guyana-The Americas2004</v>
      </c>
      <c r="B908" s="32" t="s">
        <v>157</v>
      </c>
      <c r="C908" s="5" t="s">
        <v>84</v>
      </c>
      <c r="D908" s="9" t="s">
        <v>66</v>
      </c>
      <c r="E908" s="10">
        <f t="shared" si="82"/>
        <v>133681</v>
      </c>
      <c r="F908" s="12">
        <v>1558.0</v>
      </c>
    </row>
    <row r="909">
      <c r="A909" s="32" t="str">
        <f t="shared" si="1"/>
        <v>Haiti-The Americas2004</v>
      </c>
      <c r="B909" s="32" t="s">
        <v>158</v>
      </c>
      <c r="C909" s="5" t="s">
        <v>84</v>
      </c>
      <c r="D909" s="9" t="s">
        <v>66</v>
      </c>
      <c r="E909" s="12">
        <v>2927.0</v>
      </c>
      <c r="F909" s="12">
        <v>2428.0</v>
      </c>
    </row>
    <row r="910">
      <c r="A910" s="32" t="str">
        <f t="shared" si="1"/>
        <v>Honduras-The Americas2004</v>
      </c>
      <c r="B910" s="32" t="s">
        <v>159</v>
      </c>
      <c r="C910" s="5" t="s">
        <v>84</v>
      </c>
      <c r="D910" s="9" t="s">
        <v>66</v>
      </c>
      <c r="E910" s="12">
        <v>4648.0</v>
      </c>
      <c r="F910" s="12">
        <v>8672.0</v>
      </c>
    </row>
    <row r="911">
      <c r="A911" s="32" t="str">
        <f t="shared" si="1"/>
        <v>Hong Kong SAR-Asia2004</v>
      </c>
      <c r="B911" s="32" t="s">
        <v>160</v>
      </c>
      <c r="C911" s="5" t="s">
        <v>61</v>
      </c>
      <c r="D911" s="9" t="s">
        <v>66</v>
      </c>
      <c r="E911" s="12">
        <v>14139.0</v>
      </c>
      <c r="F911" s="12">
        <v>38573.0</v>
      </c>
    </row>
    <row r="912">
      <c r="A912" s="32" t="str">
        <f t="shared" si="1"/>
        <v>Hungary-Europe2004</v>
      </c>
      <c r="B912" s="32" t="s">
        <v>161</v>
      </c>
      <c r="C912" s="5" t="s">
        <v>76</v>
      </c>
      <c r="D912" s="9" t="s">
        <v>66</v>
      </c>
      <c r="E912" s="12">
        <v>26458.0</v>
      </c>
      <c r="F912" s="12">
        <v>54657.0</v>
      </c>
    </row>
    <row r="913">
      <c r="A913" s="32" t="str">
        <f t="shared" si="1"/>
        <v>Iceland-Europe2004</v>
      </c>
      <c r="B913" s="32" t="s">
        <v>162</v>
      </c>
      <c r="C913" s="5" t="s">
        <v>76</v>
      </c>
      <c r="D913" s="9" t="s">
        <v>66</v>
      </c>
      <c r="E913" s="12">
        <v>5354.0</v>
      </c>
      <c r="F913" s="12">
        <v>2120.0</v>
      </c>
    </row>
    <row r="914">
      <c r="A914" s="32" t="str">
        <f t="shared" si="1"/>
        <v>India-Asia2004</v>
      </c>
      <c r="B914" s="32" t="s">
        <v>163</v>
      </c>
      <c r="C914" s="5" t="s">
        <v>61</v>
      </c>
      <c r="D914" s="9" t="s">
        <v>66</v>
      </c>
      <c r="E914" s="12">
        <v>632956.0</v>
      </c>
      <c r="F914" s="12">
        <v>1811289.0</v>
      </c>
    </row>
    <row r="915">
      <c r="A915" s="32" t="str">
        <f t="shared" si="1"/>
        <v>Indonesia-Asia2004</v>
      </c>
      <c r="B915" s="32" t="s">
        <v>164</v>
      </c>
      <c r="C915" s="5" t="s">
        <v>61</v>
      </c>
      <c r="D915" s="9" t="s">
        <v>66</v>
      </c>
      <c r="E915" s="12">
        <v>186605.0</v>
      </c>
      <c r="F915" s="12">
        <v>412387.0</v>
      </c>
    </row>
    <row r="916">
      <c r="A916" s="32" t="str">
        <f t="shared" si="1"/>
        <v>Iran-Middle East2004</v>
      </c>
      <c r="B916" s="32" t="s">
        <v>165</v>
      </c>
      <c r="C916" s="5" t="s">
        <v>93</v>
      </c>
      <c r="D916" s="9" t="s">
        <v>66</v>
      </c>
      <c r="E916" s="12">
        <v>204312.0</v>
      </c>
      <c r="F916" s="12">
        <v>570574.0</v>
      </c>
    </row>
    <row r="917">
      <c r="A917" s="32" t="str">
        <f t="shared" si="1"/>
        <v>Iraq-Middle East2004</v>
      </c>
      <c r="B917" s="32" t="s">
        <v>166</v>
      </c>
      <c r="C917" s="5" t="s">
        <v>93</v>
      </c>
      <c r="D917" s="9" t="s">
        <v>66</v>
      </c>
      <c r="E917" s="12">
        <v>28806.0</v>
      </c>
      <c r="F917" s="12">
        <v>94444.0</v>
      </c>
    </row>
    <row r="918">
      <c r="A918" s="32" t="str">
        <f t="shared" si="1"/>
        <v>Ireland-Europe2004</v>
      </c>
      <c r="B918" s="32" t="s">
        <v>167</v>
      </c>
      <c r="C918" s="5" t="s">
        <v>76</v>
      </c>
      <c r="D918" s="9" t="s">
        <v>66</v>
      </c>
      <c r="E918" s="12">
        <v>14903.0</v>
      </c>
      <c r="F918" s="12">
        <v>43021.0</v>
      </c>
    </row>
    <row r="919">
      <c r="A919" s="32" t="str">
        <f t="shared" si="1"/>
        <v>Isle of Man-Europe2004</v>
      </c>
      <c r="B919" s="32" t="s">
        <v>168</v>
      </c>
      <c r="C919" s="5" t="s">
        <v>76</v>
      </c>
      <c r="D919" s="9" t="s">
        <v>66</v>
      </c>
      <c r="E919" s="10">
        <f>if(AND(C2=C3,D2=D2+1,ISBLANK(E3)),E2,E3)</f>
        <v>133681</v>
      </c>
      <c r="F919" s="10">
        <f>if(AND(C919=C920,D919=D919+1,ISBLANK(F920)),F919,F920)</f>
        <v>70938</v>
      </c>
    </row>
    <row r="920">
      <c r="A920" s="32" t="str">
        <f t="shared" si="1"/>
        <v>Israel-Middle East2004</v>
      </c>
      <c r="B920" s="32" t="s">
        <v>169</v>
      </c>
      <c r="C920" s="5" t="s">
        <v>93</v>
      </c>
      <c r="D920" s="9" t="s">
        <v>66</v>
      </c>
      <c r="E920" s="12">
        <v>22868.0</v>
      </c>
      <c r="F920" s="12">
        <v>70938.0</v>
      </c>
    </row>
    <row r="921">
      <c r="A921" s="32" t="str">
        <f t="shared" si="1"/>
        <v>Italy-Europe2004</v>
      </c>
      <c r="B921" s="32" t="s">
        <v>170</v>
      </c>
      <c r="C921" s="5" t="s">
        <v>76</v>
      </c>
      <c r="D921" s="9" t="s">
        <v>66</v>
      </c>
      <c r="E921" s="12">
        <v>176004.0</v>
      </c>
      <c r="F921" s="12">
        <v>447187.0</v>
      </c>
    </row>
    <row r="922">
      <c r="A922" s="32" t="str">
        <f t="shared" si="1"/>
        <v>Jamaica-The Americas2004</v>
      </c>
      <c r="B922" s="32" t="s">
        <v>171</v>
      </c>
      <c r="C922" s="5" t="s">
        <v>84</v>
      </c>
      <c r="D922" s="9" t="s">
        <v>66</v>
      </c>
      <c r="E922" s="12">
        <v>4078.0</v>
      </c>
      <c r="F922" s="12">
        <v>11947.0</v>
      </c>
    </row>
    <row r="923">
      <c r="A923" s="32" t="str">
        <f t="shared" si="1"/>
        <v>Japan-Asia2004</v>
      </c>
      <c r="B923" s="32" t="s">
        <v>172</v>
      </c>
      <c r="C923" s="5" t="s">
        <v>61</v>
      </c>
      <c r="D923" s="9" t="s">
        <v>66</v>
      </c>
      <c r="E923" s="12">
        <v>495352.0</v>
      </c>
      <c r="F923" s="12">
        <v>1206916.0</v>
      </c>
    </row>
    <row r="924">
      <c r="A924" s="32" t="str">
        <f t="shared" si="1"/>
        <v>Jordan-Middle East2004</v>
      </c>
      <c r="B924" s="32" t="s">
        <v>173</v>
      </c>
      <c r="C924" s="5" t="s">
        <v>93</v>
      </c>
      <c r="D924" s="9" t="s">
        <v>66</v>
      </c>
      <c r="E924" s="12">
        <v>7069.0</v>
      </c>
      <c r="F924" s="12">
        <v>20763.0</v>
      </c>
    </row>
    <row r="925">
      <c r="A925" s="32" t="str">
        <f t="shared" si="1"/>
        <v>Kazakhstan-Asia2004</v>
      </c>
      <c r="B925" s="32" t="s">
        <v>174</v>
      </c>
      <c r="C925" s="5" t="s">
        <v>61</v>
      </c>
      <c r="D925" s="9" t="s">
        <v>66</v>
      </c>
      <c r="E925" s="12">
        <v>69983.0</v>
      </c>
      <c r="F925" s="12">
        <v>230438.0</v>
      </c>
    </row>
    <row r="926">
      <c r="A926" s="32" t="str">
        <f t="shared" si="1"/>
        <v>Kenya-Africa2004</v>
      </c>
      <c r="B926" s="32" t="s">
        <v>175</v>
      </c>
      <c r="C926" s="5" t="s">
        <v>78</v>
      </c>
      <c r="D926" s="9" t="s">
        <v>66</v>
      </c>
      <c r="E926" s="12">
        <v>17806.0</v>
      </c>
      <c r="F926" s="12">
        <v>10242.0</v>
      </c>
    </row>
    <row r="927">
      <c r="A927" s="32" t="str">
        <f t="shared" si="1"/>
        <v>Kiribati-Oceania2004</v>
      </c>
      <c r="B927" s="32" t="s">
        <v>176</v>
      </c>
      <c r="C927" s="5" t="s">
        <v>80</v>
      </c>
      <c r="D927" s="9" t="s">
        <v>66</v>
      </c>
      <c r="E927" s="10">
        <f>if(AND(C2=C3,D2=D2+1,ISBLANK(E3)),E2,E3)</f>
        <v>133681</v>
      </c>
      <c r="F927" s="12">
        <v>55.0</v>
      </c>
    </row>
    <row r="928">
      <c r="A928" s="32" t="str">
        <f t="shared" si="1"/>
        <v>Kosovo-Europe2004</v>
      </c>
      <c r="B928" s="32" t="s">
        <v>177</v>
      </c>
      <c r="C928" s="5" t="s">
        <v>76</v>
      </c>
      <c r="D928" s="9" t="s">
        <v>66</v>
      </c>
      <c r="E928" s="12">
        <v>2216.0</v>
      </c>
      <c r="F928" s="10">
        <f>if(AND(C928=C929,D928=D928+1,ISBLANK(F929)),F928,F929)</f>
        <v>79959</v>
      </c>
    </row>
    <row r="929">
      <c r="A929" s="32" t="str">
        <f t="shared" si="1"/>
        <v>Kuwait-Middle East2004</v>
      </c>
      <c r="B929" s="32" t="s">
        <v>178</v>
      </c>
      <c r="C929" s="5" t="s">
        <v>93</v>
      </c>
      <c r="D929" s="9" t="s">
        <v>66</v>
      </c>
      <c r="E929" s="12">
        <v>28843.0</v>
      </c>
      <c r="F929" s="12">
        <v>79959.0</v>
      </c>
    </row>
    <row r="930">
      <c r="A930" s="32" t="str">
        <f t="shared" si="1"/>
        <v>Kyrgyzstan-Asia2004</v>
      </c>
      <c r="B930" s="32" t="s">
        <v>179</v>
      </c>
      <c r="C930" s="5" t="s">
        <v>61</v>
      </c>
      <c r="D930" s="9" t="s">
        <v>66</v>
      </c>
      <c r="E930" s="12">
        <v>2846.0</v>
      </c>
      <c r="F930" s="12">
        <v>5680.0</v>
      </c>
    </row>
    <row r="931">
      <c r="A931" s="32" t="str">
        <f t="shared" si="1"/>
        <v>Laos-Asia2004</v>
      </c>
      <c r="B931" s="32" t="s">
        <v>180</v>
      </c>
      <c r="C931" s="5" t="s">
        <v>61</v>
      </c>
      <c r="D931" s="9" t="s">
        <v>66</v>
      </c>
      <c r="E931" s="10">
        <f>if(AND(C2=C3,D2=D2+1,ISBLANK(E3)),E2,E3)</f>
        <v>133681</v>
      </c>
      <c r="F931" s="12">
        <v>1742.0</v>
      </c>
    </row>
    <row r="932">
      <c r="A932" s="32" t="str">
        <f t="shared" si="1"/>
        <v>Latvia-Europe2004</v>
      </c>
      <c r="B932" s="32" t="s">
        <v>181</v>
      </c>
      <c r="C932" s="5" t="s">
        <v>76</v>
      </c>
      <c r="D932" s="9" t="s">
        <v>66</v>
      </c>
      <c r="E932" s="12">
        <v>4586.0</v>
      </c>
      <c r="F932" s="12">
        <v>7591.0</v>
      </c>
    </row>
    <row r="933">
      <c r="A933" s="32" t="str">
        <f t="shared" si="1"/>
        <v>Lebanon-Middle East2004</v>
      </c>
      <c r="B933" s="32" t="s">
        <v>182</v>
      </c>
      <c r="C933" s="5" t="s">
        <v>93</v>
      </c>
      <c r="D933" s="9" t="s">
        <v>66</v>
      </c>
      <c r="E933" s="12">
        <v>5426.0</v>
      </c>
      <c r="F933" s="12">
        <v>16656.0</v>
      </c>
    </row>
    <row r="934">
      <c r="A934" s="32" t="str">
        <f t="shared" si="1"/>
        <v>Lesotho-Africa2004</v>
      </c>
      <c r="B934" s="32" t="s">
        <v>183</v>
      </c>
      <c r="C934" s="5" t="s">
        <v>78</v>
      </c>
      <c r="D934" s="9" t="s">
        <v>66</v>
      </c>
      <c r="E934" s="10">
        <f t="shared" ref="E934:E935" si="83">if(AND(C2=C3,D2=D2+1,ISBLANK(E3)),E2,E3)</f>
        <v>133681</v>
      </c>
      <c r="F934" s="12">
        <v>18.0</v>
      </c>
    </row>
    <row r="935">
      <c r="A935" s="32" t="str">
        <f t="shared" si="1"/>
        <v>Liberia-Africa2004</v>
      </c>
      <c r="B935" s="32" t="s">
        <v>184</v>
      </c>
      <c r="C935" s="5" t="s">
        <v>78</v>
      </c>
      <c r="D935" s="9" t="s">
        <v>66</v>
      </c>
      <c r="E935" s="10">
        <f t="shared" si="83"/>
        <v>133681</v>
      </c>
      <c r="F935" s="12">
        <v>576.0</v>
      </c>
    </row>
    <row r="936">
      <c r="A936" s="32" t="str">
        <f t="shared" si="1"/>
        <v>Libya-Africa2004</v>
      </c>
      <c r="B936" s="32" t="s">
        <v>185</v>
      </c>
      <c r="C936" s="5" t="s">
        <v>78</v>
      </c>
      <c r="D936" s="9" t="s">
        <v>66</v>
      </c>
      <c r="E936" s="12">
        <v>17738.0</v>
      </c>
      <c r="F936" s="12">
        <v>60392.0</v>
      </c>
    </row>
    <row r="937">
      <c r="A937" s="32" t="str">
        <f t="shared" si="1"/>
        <v>Liechtenstein-Europe2004</v>
      </c>
      <c r="B937" s="32" t="s">
        <v>186</v>
      </c>
      <c r="C937" s="5" t="s">
        <v>76</v>
      </c>
      <c r="D937" s="9" t="s">
        <v>66</v>
      </c>
      <c r="E937" s="10">
        <f>if(AND(C2=C3,D2=D2+1,ISBLANK(E3)),E2,E3)</f>
        <v>133681</v>
      </c>
      <c r="F937" s="10">
        <f>if(AND(C937=C938,D937=D937+1,ISBLANK(F938)),F937,F938)</f>
        <v>15115</v>
      </c>
    </row>
    <row r="938">
      <c r="A938" s="32" t="str">
        <f t="shared" si="1"/>
        <v>Lithuania-Europe2004</v>
      </c>
      <c r="B938" s="32" t="s">
        <v>187</v>
      </c>
      <c r="C938" s="5" t="s">
        <v>76</v>
      </c>
      <c r="D938" s="9" t="s">
        <v>66</v>
      </c>
      <c r="E938" s="12">
        <v>9520.0</v>
      </c>
      <c r="F938" s="12">
        <v>15115.0</v>
      </c>
    </row>
    <row r="939">
      <c r="A939" s="32" t="str">
        <f t="shared" si="1"/>
        <v>Luxembourg-Europe2004</v>
      </c>
      <c r="B939" s="32" t="s">
        <v>188</v>
      </c>
      <c r="C939" s="5" t="s">
        <v>76</v>
      </c>
      <c r="D939" s="9" t="s">
        <v>66</v>
      </c>
      <c r="E939" s="12">
        <v>4204.0</v>
      </c>
      <c r="F939" s="12">
        <v>10792.0</v>
      </c>
    </row>
    <row r="940">
      <c r="A940" s="32" t="str">
        <f t="shared" si="1"/>
        <v>Macao SAR-Asia2004</v>
      </c>
      <c r="B940" s="32" t="s">
        <v>189</v>
      </c>
      <c r="C940" s="5" t="s">
        <v>61</v>
      </c>
      <c r="D940" s="9" t="s">
        <v>66</v>
      </c>
      <c r="E940" s="10">
        <f t="shared" ref="E940:E942" si="84">if(AND(C2=C3,D2=D2+1,ISBLANK(E3)),E2,E3)</f>
        <v>133681</v>
      </c>
      <c r="F940" s="12">
        <v>1192.0</v>
      </c>
    </row>
    <row r="941">
      <c r="A941" s="32" t="str">
        <f t="shared" si="1"/>
        <v>Madagascar-Africa2004</v>
      </c>
      <c r="B941" s="32" t="s">
        <v>190</v>
      </c>
      <c r="C941" s="5" t="s">
        <v>78</v>
      </c>
      <c r="D941" s="9" t="s">
        <v>66</v>
      </c>
      <c r="E941" s="10">
        <f t="shared" si="84"/>
        <v>133681</v>
      </c>
      <c r="F941" s="12">
        <v>1944.0</v>
      </c>
    </row>
    <row r="942">
      <c r="A942" s="32" t="str">
        <f t="shared" si="1"/>
        <v>Malawi-Africa2004</v>
      </c>
      <c r="B942" s="32" t="s">
        <v>191</v>
      </c>
      <c r="C942" s="5" t="s">
        <v>78</v>
      </c>
      <c r="D942" s="9" t="s">
        <v>66</v>
      </c>
      <c r="E942" s="10">
        <f t="shared" si="84"/>
        <v>133681</v>
      </c>
      <c r="F942" s="12">
        <v>1155.0</v>
      </c>
    </row>
    <row r="943">
      <c r="A943" s="32" t="str">
        <f t="shared" si="1"/>
        <v>Malaysia-Asia2004</v>
      </c>
      <c r="B943" s="32" t="s">
        <v>192</v>
      </c>
      <c r="C943" s="5" t="s">
        <v>61</v>
      </c>
      <c r="D943" s="9" t="s">
        <v>66</v>
      </c>
      <c r="E943" s="12">
        <v>73006.0</v>
      </c>
      <c r="F943" s="12">
        <v>213221.0</v>
      </c>
    </row>
    <row r="944">
      <c r="A944" s="32" t="str">
        <f t="shared" si="1"/>
        <v>Maldives-Asia2004</v>
      </c>
      <c r="B944" s="32" t="s">
        <v>193</v>
      </c>
      <c r="C944" s="5" t="s">
        <v>61</v>
      </c>
      <c r="D944" s="9" t="s">
        <v>66</v>
      </c>
      <c r="E944" s="10">
        <f t="shared" ref="E944:E945" si="85">if(AND(C2=C3,D2=D2+1,ISBLANK(E3)),E2,E3)</f>
        <v>133681</v>
      </c>
      <c r="F944" s="12">
        <v>1008.0</v>
      </c>
    </row>
    <row r="945">
      <c r="A945" s="32" t="str">
        <f t="shared" si="1"/>
        <v>Mali-Africa2004</v>
      </c>
      <c r="B945" s="32" t="s">
        <v>194</v>
      </c>
      <c r="C945" s="5" t="s">
        <v>78</v>
      </c>
      <c r="D945" s="9" t="s">
        <v>66</v>
      </c>
      <c r="E945" s="10">
        <f t="shared" si="85"/>
        <v>133681</v>
      </c>
      <c r="F945" s="12">
        <v>594.0</v>
      </c>
    </row>
    <row r="946">
      <c r="A946" s="32" t="str">
        <f t="shared" si="1"/>
        <v>Malta-Europe2004</v>
      </c>
      <c r="B946" s="32" t="s">
        <v>195</v>
      </c>
      <c r="C946" s="5" t="s">
        <v>76</v>
      </c>
      <c r="D946" s="9" t="s">
        <v>66</v>
      </c>
      <c r="E946" s="12">
        <v>837.0</v>
      </c>
      <c r="F946" s="12">
        <v>2560.0</v>
      </c>
    </row>
    <row r="947">
      <c r="A947" s="32" t="str">
        <f t="shared" si="1"/>
        <v>Marshall Islands-Oceania2004</v>
      </c>
      <c r="B947" s="32" t="s">
        <v>196</v>
      </c>
      <c r="C947" s="5" t="s">
        <v>80</v>
      </c>
      <c r="D947" s="9" t="s">
        <v>66</v>
      </c>
      <c r="E947" s="10">
        <f t="shared" ref="E947:E949" si="86">if(AND(C2=C3,D2=D2+1,ISBLANK(E3)),E2,E3)</f>
        <v>133681</v>
      </c>
      <c r="F947" s="12">
        <v>99.0</v>
      </c>
    </row>
    <row r="948">
      <c r="A948" s="32" t="str">
        <f t="shared" si="1"/>
        <v>Mauritania-Africa2004</v>
      </c>
      <c r="B948" s="32" t="s">
        <v>197</v>
      </c>
      <c r="C948" s="5" t="s">
        <v>78</v>
      </c>
      <c r="D948" s="9" t="s">
        <v>66</v>
      </c>
      <c r="E948" s="10">
        <f t="shared" si="86"/>
        <v>133681</v>
      </c>
      <c r="F948" s="12">
        <v>2021.0</v>
      </c>
    </row>
    <row r="949">
      <c r="A949" s="32" t="str">
        <f t="shared" si="1"/>
        <v>Mauritius-Africa2004</v>
      </c>
      <c r="B949" s="32" t="s">
        <v>198</v>
      </c>
      <c r="C949" s="5" t="s">
        <v>78</v>
      </c>
      <c r="D949" s="9" t="s">
        <v>66</v>
      </c>
      <c r="E949" s="10">
        <f t="shared" si="86"/>
        <v>133681</v>
      </c>
      <c r="F949" s="12">
        <v>3953.0</v>
      </c>
    </row>
    <row r="950">
      <c r="A950" s="32" t="str">
        <f t="shared" si="1"/>
        <v>Mexico-The Americas2004</v>
      </c>
      <c r="B950" s="32" t="s">
        <v>199</v>
      </c>
      <c r="C950" s="5" t="s">
        <v>84</v>
      </c>
      <c r="D950" s="9" t="s">
        <v>66</v>
      </c>
      <c r="E950" s="12">
        <v>181876.0</v>
      </c>
      <c r="F950" s="12">
        <v>471444.0</v>
      </c>
    </row>
    <row r="951">
      <c r="A951" s="32" t="str">
        <f t="shared" si="1"/>
        <v>Micronesia, Fed. Sts.-Oceania2004</v>
      </c>
      <c r="B951" s="32" t="s">
        <v>200</v>
      </c>
      <c r="C951" s="5" t="s">
        <v>80</v>
      </c>
      <c r="D951" s="9" t="s">
        <v>66</v>
      </c>
      <c r="E951" s="10">
        <f>if(AND(C2=C3,D2=D2+1,ISBLANK(E3)),E2,E3)</f>
        <v>133681</v>
      </c>
      <c r="F951" s="12">
        <v>99.0</v>
      </c>
    </row>
    <row r="952">
      <c r="A952" s="32" t="str">
        <f t="shared" si="1"/>
        <v>Moldova-Europe2004</v>
      </c>
      <c r="B952" s="32" t="s">
        <v>201</v>
      </c>
      <c r="C952" s="5" t="s">
        <v>76</v>
      </c>
      <c r="D952" s="9" t="s">
        <v>66</v>
      </c>
      <c r="E952" s="12">
        <v>3363.0</v>
      </c>
      <c r="F952" s="12">
        <v>4774.0</v>
      </c>
    </row>
    <row r="953">
      <c r="A953" s="32" t="str">
        <f t="shared" si="1"/>
        <v>Monaco-Europe2004</v>
      </c>
      <c r="B953" s="32" t="s">
        <v>202</v>
      </c>
      <c r="C953" s="5" t="s">
        <v>76</v>
      </c>
      <c r="D953" s="9" t="s">
        <v>66</v>
      </c>
      <c r="E953" s="10">
        <f>if(AND(C2=C3,D2=D2+1,ISBLANK(E3)),E2,E3)</f>
        <v>133681</v>
      </c>
      <c r="F953" s="10">
        <f>if(AND(C953=C954,D953=D953+1,ISBLANK(F954)),F953,F954)</f>
        <v>10029</v>
      </c>
    </row>
    <row r="954">
      <c r="A954" s="32" t="str">
        <f t="shared" si="1"/>
        <v>Mongolia-Asia2004</v>
      </c>
      <c r="B954" s="32" t="s">
        <v>203</v>
      </c>
      <c r="C954" s="5" t="s">
        <v>61</v>
      </c>
      <c r="D954" s="9" t="s">
        <v>66</v>
      </c>
      <c r="E954" s="12">
        <v>3156.0</v>
      </c>
      <c r="F954" s="12">
        <v>10029.0</v>
      </c>
    </row>
    <row r="955">
      <c r="A955" s="32" t="str">
        <f t="shared" si="1"/>
        <v>Montenegro-Europe2004</v>
      </c>
      <c r="B955" s="32" t="s">
        <v>204</v>
      </c>
      <c r="C955" s="5" t="s">
        <v>76</v>
      </c>
      <c r="D955" s="9" t="s">
        <v>66</v>
      </c>
      <c r="E955" s="12">
        <v>1177.0</v>
      </c>
      <c r="F955" s="12">
        <v>2750.0</v>
      </c>
    </row>
    <row r="956">
      <c r="A956" s="32" t="str">
        <f t="shared" si="1"/>
        <v>Morocco-Africa2004</v>
      </c>
      <c r="B956" s="32" t="s">
        <v>205</v>
      </c>
      <c r="C956" s="5" t="s">
        <v>78</v>
      </c>
      <c r="D956" s="9" t="s">
        <v>66</v>
      </c>
      <c r="E956" s="12">
        <v>14933.0</v>
      </c>
      <c r="F956" s="12">
        <v>49934.0</v>
      </c>
    </row>
    <row r="957">
      <c r="A957" s="32" t="str">
        <f t="shared" si="1"/>
        <v>Mozambique-Africa2004</v>
      </c>
      <c r="B957" s="32" t="s">
        <v>206</v>
      </c>
      <c r="C957" s="5" t="s">
        <v>78</v>
      </c>
      <c r="D957" s="9" t="s">
        <v>66</v>
      </c>
      <c r="E957" s="12">
        <v>9264.0</v>
      </c>
      <c r="F957" s="12">
        <v>2340.0</v>
      </c>
    </row>
    <row r="958">
      <c r="A958" s="32" t="str">
        <f t="shared" si="1"/>
        <v>Myanmar-Asia2004</v>
      </c>
      <c r="B958" s="32" t="s">
        <v>207</v>
      </c>
      <c r="C958" s="5" t="s">
        <v>61</v>
      </c>
      <c r="D958" s="9" t="s">
        <v>66</v>
      </c>
      <c r="E958" s="12">
        <v>15033.0</v>
      </c>
      <c r="F958" s="12">
        <v>9028.0</v>
      </c>
    </row>
    <row r="959">
      <c r="A959" s="32" t="str">
        <f t="shared" si="1"/>
        <v>Namibia-Africa2004</v>
      </c>
      <c r="B959" s="32" t="s">
        <v>208</v>
      </c>
      <c r="C959" s="5" t="s">
        <v>78</v>
      </c>
      <c r="D959" s="9" t="s">
        <v>66</v>
      </c>
      <c r="E959" s="12">
        <v>1455.0</v>
      </c>
      <c r="F959" s="12">
        <v>3579.0</v>
      </c>
    </row>
    <row r="960">
      <c r="A960" s="32" t="str">
        <f t="shared" si="1"/>
        <v>Nepal-Asia2004</v>
      </c>
      <c r="B960" s="32" t="s">
        <v>209</v>
      </c>
      <c r="C960" s="5" t="s">
        <v>61</v>
      </c>
      <c r="D960" s="9" t="s">
        <v>66</v>
      </c>
      <c r="E960" s="12">
        <v>9634.0</v>
      </c>
      <c r="F960" s="12">
        <v>3047.0</v>
      </c>
    </row>
    <row r="961">
      <c r="A961" s="32" t="str">
        <f t="shared" si="1"/>
        <v>Netherlands-Europe2004</v>
      </c>
      <c r="B961" s="32" t="s">
        <v>210</v>
      </c>
      <c r="C961" s="5" t="s">
        <v>76</v>
      </c>
      <c r="D961" s="9" t="s">
        <v>66</v>
      </c>
      <c r="E961" s="12">
        <v>79550.0</v>
      </c>
      <c r="F961" s="12">
        <v>173845.0</v>
      </c>
    </row>
    <row r="962">
      <c r="A962" s="32" t="str">
        <f t="shared" si="1"/>
        <v>New Caledonia-Oceania2004</v>
      </c>
      <c r="B962" s="32" t="s">
        <v>211</v>
      </c>
      <c r="C962" s="5" t="s">
        <v>80</v>
      </c>
      <c r="D962" s="9" t="s">
        <v>66</v>
      </c>
      <c r="E962" s="10">
        <f>if(AND(C2=C3,D2=D2+1,ISBLANK(E3)),E2,E3)</f>
        <v>133681</v>
      </c>
      <c r="F962" s="12">
        <v>3282.0</v>
      </c>
    </row>
    <row r="963">
      <c r="A963" s="32" t="str">
        <f t="shared" si="1"/>
        <v>New Zealand-Oceania2004</v>
      </c>
      <c r="B963" s="32" t="s">
        <v>212</v>
      </c>
      <c r="C963" s="5" t="s">
        <v>80</v>
      </c>
      <c r="D963" s="9" t="s">
        <v>66</v>
      </c>
      <c r="E963" s="12">
        <v>17412.0</v>
      </c>
      <c r="F963" s="12">
        <v>34264.0</v>
      </c>
    </row>
    <row r="964">
      <c r="A964" s="32" t="str">
        <f t="shared" si="1"/>
        <v>Nicaragua-The Americas2004</v>
      </c>
      <c r="B964" s="32" t="s">
        <v>213</v>
      </c>
      <c r="C964" s="5" t="s">
        <v>84</v>
      </c>
      <c r="D964" s="9" t="s">
        <v>66</v>
      </c>
      <c r="E964" s="12">
        <v>2903.0</v>
      </c>
      <c r="F964" s="12">
        <v>4386.0</v>
      </c>
    </row>
    <row r="965">
      <c r="A965" s="32" t="str">
        <f t="shared" si="1"/>
        <v>Niger-Africa2004</v>
      </c>
      <c r="B965" s="32" t="s">
        <v>214</v>
      </c>
      <c r="C965" s="5" t="s">
        <v>78</v>
      </c>
      <c r="D965" s="9" t="s">
        <v>66</v>
      </c>
      <c r="E965" s="10">
        <f>if(AND(C2=C3,D2=D2+1,ISBLANK(E3)),E2,E3)</f>
        <v>133681</v>
      </c>
      <c r="F965" s="12">
        <v>917.0</v>
      </c>
    </row>
    <row r="966">
      <c r="A966" s="32" t="str">
        <f t="shared" si="1"/>
        <v>Nigeria-Africa2004</v>
      </c>
      <c r="B966" s="32" t="s">
        <v>215</v>
      </c>
      <c r="C966" s="5" t="s">
        <v>78</v>
      </c>
      <c r="D966" s="9" t="s">
        <v>66</v>
      </c>
      <c r="E966" s="12">
        <v>111225.0</v>
      </c>
      <c r="F966" s="12">
        <v>92621.0</v>
      </c>
    </row>
    <row r="967">
      <c r="A967" s="32" t="str">
        <f t="shared" si="1"/>
        <v>North Korea-Asia2004</v>
      </c>
      <c r="B967" s="32" t="s">
        <v>216</v>
      </c>
      <c r="C967" s="5" t="s">
        <v>61</v>
      </c>
      <c r="D967" s="9" t="s">
        <v>66</v>
      </c>
      <c r="E967" s="12">
        <v>20164.0</v>
      </c>
      <c r="F967" s="12">
        <v>78081.0</v>
      </c>
    </row>
    <row r="968">
      <c r="A968" s="32" t="str">
        <f t="shared" si="1"/>
        <v>North Macedonia-Europe2004</v>
      </c>
      <c r="B968" s="32" t="s">
        <v>217</v>
      </c>
      <c r="C968" s="5" t="s">
        <v>76</v>
      </c>
      <c r="D968" s="9" t="s">
        <v>66</v>
      </c>
      <c r="E968" s="12">
        <v>3012.0</v>
      </c>
      <c r="F968" s="12">
        <v>11848.0</v>
      </c>
    </row>
    <row r="969">
      <c r="A969" s="32" t="str">
        <f t="shared" si="1"/>
        <v>Norway-Europe2004</v>
      </c>
      <c r="B969" s="32" t="s">
        <v>218</v>
      </c>
      <c r="C969" s="5" t="s">
        <v>76</v>
      </c>
      <c r="D969" s="9" t="s">
        <v>66</v>
      </c>
      <c r="E969" s="12">
        <v>29805.0</v>
      </c>
      <c r="F969" s="12">
        <v>50326.0</v>
      </c>
    </row>
    <row r="970">
      <c r="A970" s="32" t="str">
        <f t="shared" si="1"/>
        <v>Oman-Middle East2004</v>
      </c>
      <c r="B970" s="32" t="s">
        <v>219</v>
      </c>
      <c r="C970" s="5" t="s">
        <v>93</v>
      </c>
      <c r="D970" s="9" t="s">
        <v>66</v>
      </c>
      <c r="E970" s="12">
        <v>18679.0</v>
      </c>
      <c r="F970" s="12">
        <v>41067.0</v>
      </c>
    </row>
    <row r="971">
      <c r="A971" s="32" t="str">
        <f t="shared" si="1"/>
        <v>Pakistan-Asia2004</v>
      </c>
      <c r="B971" s="32" t="s">
        <v>220</v>
      </c>
      <c r="C971" s="5" t="s">
        <v>61</v>
      </c>
      <c r="D971" s="9" t="s">
        <v>66</v>
      </c>
      <c r="E971" s="12">
        <v>82046.0</v>
      </c>
      <c r="F971" s="12">
        <v>156676.0</v>
      </c>
    </row>
    <row r="972">
      <c r="A972" s="32" t="str">
        <f t="shared" si="1"/>
        <v>Panama-The Americas2004</v>
      </c>
      <c r="B972" s="32" t="s">
        <v>221</v>
      </c>
      <c r="C972" s="5" t="s">
        <v>84</v>
      </c>
      <c r="D972" s="9" t="s">
        <v>66</v>
      </c>
      <c r="E972" s="12">
        <v>3053.0</v>
      </c>
      <c r="F972" s="12">
        <v>7576.0</v>
      </c>
    </row>
    <row r="973">
      <c r="A973" s="32" t="str">
        <f t="shared" si="1"/>
        <v>Papua New Guinea-Oceania2004</v>
      </c>
      <c r="B973" s="32" t="s">
        <v>222</v>
      </c>
      <c r="C973" s="5" t="s">
        <v>80</v>
      </c>
      <c r="D973" s="9" t="s">
        <v>66</v>
      </c>
      <c r="E973" s="10">
        <f>if(AND(C2=C3,D2=D2+1,ISBLANK(E3)),E2,E3)</f>
        <v>133681</v>
      </c>
      <c r="F973" s="12">
        <v>3476.0</v>
      </c>
    </row>
    <row r="974">
      <c r="A974" s="32" t="str">
        <f t="shared" si="1"/>
        <v>Paraguay-The Americas2004</v>
      </c>
      <c r="B974" s="32" t="s">
        <v>223</v>
      </c>
      <c r="C974" s="5" t="s">
        <v>84</v>
      </c>
      <c r="D974" s="9" t="s">
        <v>66</v>
      </c>
      <c r="E974" s="12">
        <v>4348.0</v>
      </c>
      <c r="F974" s="12">
        <v>4353.0</v>
      </c>
    </row>
    <row r="975">
      <c r="A975" s="32" t="str">
        <f t="shared" si="1"/>
        <v>Peru-The Americas2004</v>
      </c>
      <c r="B975" s="32" t="s">
        <v>224</v>
      </c>
      <c r="C975" s="5" t="s">
        <v>84</v>
      </c>
      <c r="D975" s="9" t="s">
        <v>66</v>
      </c>
      <c r="E975" s="12">
        <v>15044.0</v>
      </c>
      <c r="F975" s="12">
        <v>41279.0</v>
      </c>
    </row>
    <row r="976">
      <c r="A976" s="32" t="str">
        <f t="shared" si="1"/>
        <v>Philippines-Asia2004</v>
      </c>
      <c r="B976" s="32" t="s">
        <v>225</v>
      </c>
      <c r="C976" s="5" t="s">
        <v>61</v>
      </c>
      <c r="D976" s="9" t="s">
        <v>66</v>
      </c>
      <c r="E976" s="12">
        <v>40009.0</v>
      </c>
      <c r="F976" s="12">
        <v>75944.0</v>
      </c>
    </row>
    <row r="977">
      <c r="A977" s="32" t="str">
        <f t="shared" si="1"/>
        <v>Poland-Europe2004</v>
      </c>
      <c r="B977" s="32" t="s">
        <v>226</v>
      </c>
      <c r="C977" s="5" t="s">
        <v>76</v>
      </c>
      <c r="D977" s="9" t="s">
        <v>66</v>
      </c>
      <c r="E977" s="12">
        <v>97892.0</v>
      </c>
      <c r="F977" s="12">
        <v>316125.0</v>
      </c>
    </row>
    <row r="978">
      <c r="A978" s="32" t="str">
        <f t="shared" si="1"/>
        <v>Portugal-Europe2004</v>
      </c>
      <c r="B978" s="32" t="s">
        <v>227</v>
      </c>
      <c r="C978" s="5" t="s">
        <v>76</v>
      </c>
      <c r="D978" s="9" t="s">
        <v>66</v>
      </c>
      <c r="E978" s="12">
        <v>24430.0</v>
      </c>
      <c r="F978" s="12">
        <v>58357.0</v>
      </c>
    </row>
    <row r="979">
      <c r="A979" s="32" t="str">
        <f t="shared" si="1"/>
        <v>Puerto Rico-The Americas2004</v>
      </c>
      <c r="B979" s="32" t="s">
        <v>228</v>
      </c>
      <c r="C979" s="5" t="s">
        <v>84</v>
      </c>
      <c r="D979" s="9" t="s">
        <v>66</v>
      </c>
      <c r="E979" s="10">
        <f>if(AND(C2=C3,D2=D2+1,ISBLANK(E3)),E2,E3)</f>
        <v>133681</v>
      </c>
      <c r="F979" s="10">
        <f>if(AND(C979=C980,D979=D979+1,ISBLANK(F980)),F979,F980)</f>
        <v>67997</v>
      </c>
    </row>
    <row r="980">
      <c r="A980" s="32" t="str">
        <f t="shared" si="1"/>
        <v>Qatar-Middle East2004</v>
      </c>
      <c r="B980" s="32" t="s">
        <v>229</v>
      </c>
      <c r="C980" s="5" t="s">
        <v>93</v>
      </c>
      <c r="D980" s="9" t="s">
        <v>66</v>
      </c>
      <c r="E980" s="12">
        <v>23642.0</v>
      </c>
      <c r="F980" s="12">
        <v>67997.0</v>
      </c>
    </row>
    <row r="981">
      <c r="A981" s="32" t="str">
        <f t="shared" si="1"/>
        <v>Romania-Europe2004</v>
      </c>
      <c r="B981" s="32" t="s">
        <v>230</v>
      </c>
      <c r="C981" s="5" t="s">
        <v>76</v>
      </c>
      <c r="D981" s="9" t="s">
        <v>66</v>
      </c>
      <c r="E981" s="12">
        <v>39617.0</v>
      </c>
      <c r="F981" s="12">
        <v>94645.0</v>
      </c>
    </row>
    <row r="982">
      <c r="A982" s="32" t="str">
        <f t="shared" si="1"/>
        <v>Russia-Europe2004</v>
      </c>
      <c r="B982" s="32" t="s">
        <v>231</v>
      </c>
      <c r="C982" s="5" t="s">
        <v>76</v>
      </c>
      <c r="D982" s="9" t="s">
        <v>66</v>
      </c>
      <c r="E982" s="12">
        <v>688483.0</v>
      </c>
      <c r="F982" s="12">
        <v>1715639.0</v>
      </c>
    </row>
    <row r="983">
      <c r="A983" s="32" t="str">
        <f t="shared" si="1"/>
        <v>Rwanda-Africa2004</v>
      </c>
      <c r="B983" s="32" t="s">
        <v>232</v>
      </c>
      <c r="C983" s="5" t="s">
        <v>78</v>
      </c>
      <c r="D983" s="9" t="s">
        <v>66</v>
      </c>
      <c r="E983" s="10">
        <f t="shared" ref="E983:E986" si="87">if(AND(C2=C3,D2=D2+1,ISBLANK(E3)),E2,E3)</f>
        <v>133681</v>
      </c>
      <c r="F983" s="12">
        <v>543.0</v>
      </c>
    </row>
    <row r="984">
      <c r="A984" s="32" t="str">
        <f t="shared" si="1"/>
        <v>Samoa-Oceania2004</v>
      </c>
      <c r="B984" s="32" t="s">
        <v>233</v>
      </c>
      <c r="C984" s="5" t="s">
        <v>80</v>
      </c>
      <c r="D984" s="9" t="s">
        <v>66</v>
      </c>
      <c r="E984" s="10">
        <f t="shared" si="87"/>
        <v>133681</v>
      </c>
      <c r="F984" s="12">
        <v>161.0</v>
      </c>
    </row>
    <row r="985">
      <c r="A985" s="32" t="str">
        <f t="shared" si="1"/>
        <v>San Marino-Europe2004</v>
      </c>
      <c r="B985" s="32" t="s">
        <v>234</v>
      </c>
      <c r="C985" s="5" t="s">
        <v>76</v>
      </c>
      <c r="D985" s="9" t="s">
        <v>66</v>
      </c>
      <c r="E985" s="10">
        <f t="shared" si="87"/>
        <v>133681</v>
      </c>
      <c r="F985" s="10">
        <f>if(AND(C985=C986,D985=D985+1,ISBLANK(F986)),F985,F986)</f>
        <v>84</v>
      </c>
    </row>
    <row r="986">
      <c r="A986" s="32" t="str">
        <f t="shared" si="1"/>
        <v>Sao Tome and Principe-Africa2004</v>
      </c>
      <c r="B986" s="32" t="s">
        <v>235</v>
      </c>
      <c r="C986" s="5" t="s">
        <v>78</v>
      </c>
      <c r="D986" s="9" t="s">
        <v>66</v>
      </c>
      <c r="E986" s="10">
        <f t="shared" si="87"/>
        <v>133681</v>
      </c>
      <c r="F986" s="12">
        <v>84.0</v>
      </c>
    </row>
    <row r="987">
      <c r="A987" s="32" t="str">
        <f t="shared" si="1"/>
        <v>Saudi Arabia-Middle East2004</v>
      </c>
      <c r="B987" s="32" t="s">
        <v>236</v>
      </c>
      <c r="C987" s="5" t="s">
        <v>93</v>
      </c>
      <c r="D987" s="9" t="s">
        <v>66</v>
      </c>
      <c r="E987" s="12">
        <v>154076.0</v>
      </c>
      <c r="F987" s="12">
        <v>418240.0</v>
      </c>
    </row>
    <row r="988">
      <c r="A988" s="32" t="str">
        <f t="shared" si="1"/>
        <v>Senegal-Africa2004</v>
      </c>
      <c r="B988" s="32" t="s">
        <v>237</v>
      </c>
      <c r="C988" s="5" t="s">
        <v>78</v>
      </c>
      <c r="D988" s="9" t="s">
        <v>66</v>
      </c>
      <c r="E988" s="12">
        <v>3036.0</v>
      </c>
      <c r="F988" s="12">
        <v>5442.0</v>
      </c>
    </row>
    <row r="989">
      <c r="A989" s="32" t="str">
        <f t="shared" si="1"/>
        <v>Serbia-Europe2004</v>
      </c>
      <c r="B989" s="32" t="s">
        <v>238</v>
      </c>
      <c r="C989" s="5" t="s">
        <v>76</v>
      </c>
      <c r="D989" s="9" t="s">
        <v>66</v>
      </c>
      <c r="E989" s="12">
        <v>16808.0</v>
      </c>
      <c r="F989" s="12">
        <v>51881.0</v>
      </c>
    </row>
    <row r="990">
      <c r="A990" s="32" t="str">
        <f t="shared" si="1"/>
        <v>Seychelles-Africa2004</v>
      </c>
      <c r="B990" s="32" t="s">
        <v>239</v>
      </c>
      <c r="C990" s="5" t="s">
        <v>78</v>
      </c>
      <c r="D990" s="9" t="s">
        <v>66</v>
      </c>
      <c r="E990" s="10">
        <f t="shared" ref="E990:E991" si="88">if(AND(C2=C3,D2=D2+1,ISBLANK(E3)),E2,E3)</f>
        <v>133681</v>
      </c>
      <c r="F990" s="12">
        <v>708.0</v>
      </c>
    </row>
    <row r="991">
      <c r="A991" s="32" t="str">
        <f t="shared" si="1"/>
        <v>Sierra Leone-Africa2004</v>
      </c>
      <c r="B991" s="32" t="s">
        <v>240</v>
      </c>
      <c r="C991" s="5" t="s">
        <v>78</v>
      </c>
      <c r="D991" s="9" t="s">
        <v>66</v>
      </c>
      <c r="E991" s="10">
        <f t="shared" si="88"/>
        <v>133681</v>
      </c>
      <c r="F991" s="12">
        <v>664.0</v>
      </c>
    </row>
    <row r="992">
      <c r="A992" s="32" t="str">
        <f t="shared" si="1"/>
        <v>Singapore-Asia2004</v>
      </c>
      <c r="B992" s="32" t="s">
        <v>241</v>
      </c>
      <c r="C992" s="5" t="s">
        <v>61</v>
      </c>
      <c r="D992" s="9" t="s">
        <v>66</v>
      </c>
      <c r="E992" s="12">
        <v>25162.0</v>
      </c>
      <c r="F992" s="12">
        <v>19637.0</v>
      </c>
    </row>
    <row r="993">
      <c r="A993" s="32" t="str">
        <f t="shared" si="1"/>
        <v>Sint Maarten (Dutch part)-The Americas2004</v>
      </c>
      <c r="B993" s="32" t="s">
        <v>242</v>
      </c>
      <c r="C993" s="5" t="s">
        <v>84</v>
      </c>
      <c r="D993" s="9" t="s">
        <v>66</v>
      </c>
      <c r="E993" s="10">
        <f>if(AND(C2=C3,D2=D2+1,ISBLANK(E3)),E2,E3)</f>
        <v>133681</v>
      </c>
      <c r="F993" s="10">
        <f>if(AND(C993=C994,D993=D993+1,ISBLANK(F994)),F993,F994)</f>
        <v>37557</v>
      </c>
    </row>
    <row r="994">
      <c r="A994" s="32" t="str">
        <f t="shared" si="1"/>
        <v>Slovakia-Europe2004</v>
      </c>
      <c r="B994" s="32" t="s">
        <v>243</v>
      </c>
      <c r="C994" s="5" t="s">
        <v>76</v>
      </c>
      <c r="D994" s="9" t="s">
        <v>66</v>
      </c>
      <c r="E994" s="12">
        <v>18321.0</v>
      </c>
      <c r="F994" s="12">
        <v>37557.0</v>
      </c>
    </row>
    <row r="995">
      <c r="A995" s="32" t="str">
        <f t="shared" si="1"/>
        <v>Slovenia-Europe2004</v>
      </c>
      <c r="B995" s="32" t="s">
        <v>244</v>
      </c>
      <c r="C995" s="5" t="s">
        <v>76</v>
      </c>
      <c r="D995" s="9" t="s">
        <v>66</v>
      </c>
      <c r="E995" s="12">
        <v>7740.0</v>
      </c>
      <c r="F995" s="12">
        <v>17180.0</v>
      </c>
    </row>
    <row r="996">
      <c r="A996" s="32" t="str">
        <f t="shared" si="1"/>
        <v>Solomon Islands-Oceania2004</v>
      </c>
      <c r="B996" s="32" t="s">
        <v>245</v>
      </c>
      <c r="C996" s="5" t="s">
        <v>80</v>
      </c>
      <c r="D996" s="9" t="s">
        <v>66</v>
      </c>
      <c r="E996" s="10">
        <f t="shared" ref="E996:E997" si="89">if(AND(C2=C3,D2=D2+1,ISBLANK(E3)),E2,E3)</f>
        <v>133681</v>
      </c>
      <c r="F996" s="12">
        <v>198.0</v>
      </c>
    </row>
    <row r="997">
      <c r="A997" s="32" t="str">
        <f t="shared" si="1"/>
        <v>Somalia-Africa2004</v>
      </c>
      <c r="B997" s="32" t="s">
        <v>246</v>
      </c>
      <c r="C997" s="5" t="s">
        <v>78</v>
      </c>
      <c r="D997" s="9" t="s">
        <v>66</v>
      </c>
      <c r="E997" s="10">
        <f t="shared" si="89"/>
        <v>133681</v>
      </c>
      <c r="F997" s="12">
        <v>609.0</v>
      </c>
    </row>
    <row r="998">
      <c r="A998" s="32" t="str">
        <f t="shared" si="1"/>
        <v>South Africa-Africa2004</v>
      </c>
      <c r="B998" s="32" t="s">
        <v>247</v>
      </c>
      <c r="C998" s="5" t="s">
        <v>78</v>
      </c>
      <c r="D998" s="9" t="s">
        <v>66</v>
      </c>
      <c r="E998" s="12">
        <v>146768.0</v>
      </c>
      <c r="F998" s="12">
        <v>465023.0</v>
      </c>
    </row>
    <row r="999">
      <c r="A999" s="32" t="str">
        <f t="shared" si="1"/>
        <v>South Korea-Asia2004</v>
      </c>
      <c r="B999" s="32" t="s">
        <v>248</v>
      </c>
      <c r="C999" s="5" t="s">
        <v>61</v>
      </c>
      <c r="D999" s="9" t="s">
        <v>66</v>
      </c>
      <c r="E999" s="12">
        <v>226946.0</v>
      </c>
      <c r="F999" s="12">
        <v>508052.0</v>
      </c>
    </row>
    <row r="1000">
      <c r="A1000" s="32" t="str">
        <f t="shared" si="1"/>
        <v>South Sudan-Africa2004</v>
      </c>
      <c r="B1000" s="32" t="s">
        <v>249</v>
      </c>
      <c r="C1000" s="5" t="s">
        <v>78</v>
      </c>
      <c r="D1000" s="9" t="s">
        <v>66</v>
      </c>
      <c r="E1000" s="10">
        <f>if(AND(C2=C3,D2=D2+1,ISBLANK(E3)),E2,E3)</f>
        <v>133681</v>
      </c>
      <c r="F1000" s="10">
        <f>if(AND(C1000=C1001,D1000=D1000+1,ISBLANK(F1001)),F1000,F1001)</f>
        <v>329286</v>
      </c>
    </row>
    <row r="1001">
      <c r="A1001" s="32" t="str">
        <f t="shared" si="1"/>
        <v>Spain-Europe2004</v>
      </c>
      <c r="B1001" s="32" t="s">
        <v>250</v>
      </c>
      <c r="C1001" s="5" t="s">
        <v>76</v>
      </c>
      <c r="D1001" s="9" t="s">
        <v>66</v>
      </c>
      <c r="E1001" s="12">
        <v>139013.0</v>
      </c>
      <c r="F1001" s="12">
        <v>329286.0</v>
      </c>
    </row>
    <row r="1002">
      <c r="A1002" s="32" t="str">
        <f t="shared" si="1"/>
        <v>Sri Lanka-Asia2005</v>
      </c>
      <c r="B1002" s="32" t="s">
        <v>251</v>
      </c>
      <c r="C1002" s="5" t="s">
        <v>61</v>
      </c>
      <c r="D1002" s="9" t="s">
        <v>67</v>
      </c>
      <c r="E1002" s="12">
        <v>8942.0</v>
      </c>
      <c r="F1002" s="12">
        <v>11892.0</v>
      </c>
    </row>
    <row r="1003">
      <c r="A1003" s="32" t="str">
        <f t="shared" si="1"/>
        <v>St. Kitts and Nevis-The Americas2005</v>
      </c>
      <c r="B1003" s="32" t="s">
        <v>252</v>
      </c>
      <c r="C1003" s="5" t="s">
        <v>84</v>
      </c>
      <c r="D1003" s="9" t="s">
        <v>67</v>
      </c>
      <c r="E1003" s="10">
        <f t="shared" ref="E1003:E1006" si="90">if(AND(C2=C3,D2=D2+1,ISBLANK(E3)),E2,E3)</f>
        <v>133681</v>
      </c>
      <c r="F1003" s="12">
        <v>249.0</v>
      </c>
    </row>
    <row r="1004">
      <c r="A1004" s="32" t="str">
        <f t="shared" si="1"/>
        <v>St. Lucia-The Americas2005</v>
      </c>
      <c r="B1004" s="32" t="s">
        <v>253</v>
      </c>
      <c r="C1004" s="5" t="s">
        <v>84</v>
      </c>
      <c r="D1004" s="9" t="s">
        <v>67</v>
      </c>
      <c r="E1004" s="10">
        <f t="shared" si="90"/>
        <v>133681</v>
      </c>
      <c r="F1004" s="12">
        <v>396.0</v>
      </c>
    </row>
    <row r="1005">
      <c r="A1005" s="32" t="str">
        <f t="shared" si="1"/>
        <v>St. Martin (French part)-The Americas2005</v>
      </c>
      <c r="B1005" s="32" t="s">
        <v>254</v>
      </c>
      <c r="C1005" s="5" t="s">
        <v>84</v>
      </c>
      <c r="D1005" s="9" t="s">
        <v>67</v>
      </c>
      <c r="E1005" s="10">
        <f t="shared" si="90"/>
        <v>133681</v>
      </c>
      <c r="F1005" s="10">
        <f>if(AND(C1005=C1006,D1005=D1005+1,ISBLANK(F1006)),F1005,F1006)</f>
        <v>202</v>
      </c>
    </row>
    <row r="1006">
      <c r="A1006" s="32" t="str">
        <f t="shared" si="1"/>
        <v>St. Vincent and the Grenadines-The Americas2005</v>
      </c>
      <c r="B1006" s="32" t="s">
        <v>255</v>
      </c>
      <c r="C1006" s="5" t="s">
        <v>84</v>
      </c>
      <c r="D1006" s="9" t="s">
        <v>67</v>
      </c>
      <c r="E1006" s="10">
        <f t="shared" si="90"/>
        <v>133681</v>
      </c>
      <c r="F1006" s="12">
        <v>202.0</v>
      </c>
    </row>
    <row r="1007">
      <c r="A1007" s="32" t="str">
        <f t="shared" si="1"/>
        <v>Sudan-Africa2005</v>
      </c>
      <c r="B1007" s="32" t="s">
        <v>256</v>
      </c>
      <c r="C1007" s="5" t="s">
        <v>78</v>
      </c>
      <c r="D1007" s="9" t="s">
        <v>67</v>
      </c>
      <c r="E1007" s="12">
        <v>15539.0</v>
      </c>
      <c r="F1007" s="12">
        <v>12589.0</v>
      </c>
    </row>
    <row r="1008">
      <c r="A1008" s="32" t="str">
        <f t="shared" si="1"/>
        <v>Suriname-The Americas2005</v>
      </c>
      <c r="B1008" s="32" t="s">
        <v>257</v>
      </c>
      <c r="C1008" s="5" t="s">
        <v>84</v>
      </c>
      <c r="D1008" s="9" t="s">
        <v>67</v>
      </c>
      <c r="E1008" s="10">
        <f t="shared" ref="E1008:E1009" si="91">if(AND(C2=C3,D2=D2+1,ISBLANK(E3)),E2,E3)</f>
        <v>133681</v>
      </c>
      <c r="F1008" s="12">
        <v>2442.0</v>
      </c>
    </row>
    <row r="1009">
      <c r="A1009" s="32" t="str">
        <f t="shared" si="1"/>
        <v>Swaziland-Africa2005</v>
      </c>
      <c r="B1009" s="32" t="s">
        <v>258</v>
      </c>
      <c r="C1009" s="5" t="s">
        <v>78</v>
      </c>
      <c r="D1009" s="9" t="s">
        <v>67</v>
      </c>
      <c r="E1009" s="10">
        <f t="shared" si="91"/>
        <v>133681</v>
      </c>
      <c r="F1009" s="12">
        <v>1093.0</v>
      </c>
    </row>
    <row r="1010">
      <c r="A1010" s="32" t="str">
        <f t="shared" si="1"/>
        <v>Sweden-Europe2005</v>
      </c>
      <c r="B1010" s="32" t="s">
        <v>259</v>
      </c>
      <c r="C1010" s="5" t="s">
        <v>76</v>
      </c>
      <c r="D1010" s="9" t="s">
        <v>67</v>
      </c>
      <c r="E1010" s="12">
        <v>49601.0</v>
      </c>
      <c r="F1010" s="12">
        <v>49105.0</v>
      </c>
    </row>
    <row r="1011">
      <c r="A1011" s="32" t="str">
        <f t="shared" si="1"/>
        <v>Switzerland-Europe2005</v>
      </c>
      <c r="B1011" s="32" t="s">
        <v>260</v>
      </c>
      <c r="C1011" s="5" t="s">
        <v>76</v>
      </c>
      <c r="D1011" s="9" t="s">
        <v>67</v>
      </c>
      <c r="E1011" s="12">
        <v>26773.0</v>
      </c>
      <c r="F1011" s="12">
        <v>40392.0</v>
      </c>
    </row>
    <row r="1012">
      <c r="A1012" s="32" t="str">
        <f t="shared" si="1"/>
        <v>Syria-Middle East2005</v>
      </c>
      <c r="B1012" s="32" t="s">
        <v>261</v>
      </c>
      <c r="C1012" s="5" t="s">
        <v>93</v>
      </c>
      <c r="D1012" s="9" t="s">
        <v>67</v>
      </c>
      <c r="E1012" s="12">
        <v>23052.0</v>
      </c>
      <c r="F1012" s="12">
        <v>67700.0</v>
      </c>
    </row>
    <row r="1013">
      <c r="A1013" s="32" t="str">
        <f t="shared" si="1"/>
        <v>Tajikistan-Asia2005</v>
      </c>
      <c r="B1013" s="32" t="s">
        <v>262</v>
      </c>
      <c r="C1013" s="5" t="s">
        <v>61</v>
      </c>
      <c r="D1013" s="9" t="s">
        <v>67</v>
      </c>
      <c r="E1013" s="12">
        <v>2473.0</v>
      </c>
      <c r="F1013" s="12">
        <v>3033.0</v>
      </c>
    </row>
    <row r="1014">
      <c r="A1014" s="32" t="str">
        <f t="shared" si="1"/>
        <v>Tanzania-Africa2005</v>
      </c>
      <c r="B1014" s="32" t="s">
        <v>263</v>
      </c>
      <c r="C1014" s="5" t="s">
        <v>78</v>
      </c>
      <c r="D1014" s="9" t="s">
        <v>67</v>
      </c>
      <c r="E1014" s="12">
        <v>18921.0</v>
      </c>
      <c r="F1014" s="12">
        <v>6538.0</v>
      </c>
    </row>
    <row r="1015">
      <c r="A1015" s="32" t="str">
        <f t="shared" si="1"/>
        <v>Thailand-Asia2005</v>
      </c>
      <c r="B1015" s="32" t="s">
        <v>264</v>
      </c>
      <c r="C1015" s="5" t="s">
        <v>61</v>
      </c>
      <c r="D1015" s="9" t="s">
        <v>67</v>
      </c>
      <c r="E1015" s="12">
        <v>107656.0</v>
      </c>
      <c r="F1015" s="12">
        <v>261838.0</v>
      </c>
    </row>
    <row r="1016">
      <c r="A1016" s="32" t="str">
        <f t="shared" si="1"/>
        <v>Timor-Leste-Asia2005</v>
      </c>
      <c r="B1016" s="32" t="s">
        <v>265</v>
      </c>
      <c r="C1016" s="5" t="s">
        <v>61</v>
      </c>
      <c r="D1016" s="9" t="s">
        <v>67</v>
      </c>
      <c r="E1016" s="10">
        <f>if(AND(C2=C3,D2=D2+1,ISBLANK(E3)),E2,E3)</f>
        <v>133681</v>
      </c>
      <c r="F1016" s="12">
        <v>191.0</v>
      </c>
    </row>
    <row r="1017">
      <c r="A1017" s="32" t="str">
        <f t="shared" si="1"/>
        <v>Togo-Africa2005</v>
      </c>
      <c r="B1017" s="32" t="s">
        <v>266</v>
      </c>
      <c r="C1017" s="5" t="s">
        <v>78</v>
      </c>
      <c r="D1017" s="9" t="s">
        <v>67</v>
      </c>
      <c r="E1017" s="12">
        <v>2563.0</v>
      </c>
      <c r="F1017" s="12">
        <v>1456.0</v>
      </c>
    </row>
    <row r="1018">
      <c r="A1018" s="32" t="str">
        <f t="shared" si="1"/>
        <v>Tonga-Oceania2005</v>
      </c>
      <c r="B1018" s="32" t="s">
        <v>267</v>
      </c>
      <c r="C1018" s="5" t="s">
        <v>80</v>
      </c>
      <c r="D1018" s="9" t="s">
        <v>67</v>
      </c>
      <c r="E1018" s="10">
        <f>if(AND(C2=C3,D2=D2+1,ISBLANK(E3)),E2,E3)</f>
        <v>133681</v>
      </c>
      <c r="F1018" s="12">
        <v>161.0</v>
      </c>
    </row>
    <row r="1019">
      <c r="A1019" s="32" t="str">
        <f t="shared" si="1"/>
        <v>Trinidad and Tobago-The Americas2005</v>
      </c>
      <c r="B1019" s="32" t="s">
        <v>268</v>
      </c>
      <c r="C1019" s="5" t="s">
        <v>84</v>
      </c>
      <c r="D1019" s="9" t="s">
        <v>67</v>
      </c>
      <c r="E1019" s="12">
        <v>19563.0</v>
      </c>
      <c r="F1019" s="12">
        <v>42541.0</v>
      </c>
    </row>
    <row r="1020">
      <c r="A1020" s="32" t="str">
        <f t="shared" si="1"/>
        <v>Tunisia-Africa2005</v>
      </c>
      <c r="B1020" s="32" t="s">
        <v>269</v>
      </c>
      <c r="C1020" s="5" t="s">
        <v>78</v>
      </c>
      <c r="D1020" s="9" t="s">
        <v>67</v>
      </c>
      <c r="E1020" s="12">
        <v>9427.0</v>
      </c>
      <c r="F1020" s="12">
        <v>25013.0</v>
      </c>
    </row>
    <row r="1021">
      <c r="A1021" s="32" t="str">
        <f t="shared" si="1"/>
        <v>Turkey-Europe2005</v>
      </c>
      <c r="B1021" s="32" t="s">
        <v>270</v>
      </c>
      <c r="C1021" s="5" t="s">
        <v>76</v>
      </c>
      <c r="D1021" s="9" t="s">
        <v>67</v>
      </c>
      <c r="E1021" s="12">
        <v>98502.0</v>
      </c>
      <c r="F1021" s="12">
        <v>285274.0</v>
      </c>
    </row>
    <row r="1022">
      <c r="A1022" s="32" t="str">
        <f t="shared" si="1"/>
        <v>Turkmenistan-Asia2005</v>
      </c>
      <c r="B1022" s="32" t="s">
        <v>271</v>
      </c>
      <c r="C1022" s="5" t="s">
        <v>61</v>
      </c>
      <c r="D1022" s="9" t="s">
        <v>67</v>
      </c>
      <c r="E1022" s="12">
        <v>22669.0</v>
      </c>
      <c r="F1022" s="12">
        <v>55093.0</v>
      </c>
    </row>
    <row r="1023">
      <c r="A1023" s="32" t="str">
        <f t="shared" si="1"/>
        <v>Turks and Caicos Islands-The Americas2005</v>
      </c>
      <c r="B1023" s="32" t="s">
        <v>272</v>
      </c>
      <c r="C1023" s="5" t="s">
        <v>84</v>
      </c>
      <c r="D1023" s="9" t="s">
        <v>67</v>
      </c>
      <c r="E1023" s="10">
        <f t="shared" ref="E1023:E1024" si="92">if(AND(C2=C3,D2=D2+1,ISBLANK(E3)),E2,E3)</f>
        <v>133681</v>
      </c>
      <c r="F1023" s="12">
        <v>158.0</v>
      </c>
    </row>
    <row r="1024">
      <c r="A1024" s="32" t="str">
        <f t="shared" si="1"/>
        <v>Uganda-Africa2005</v>
      </c>
      <c r="B1024" s="32" t="s">
        <v>273</v>
      </c>
      <c r="C1024" s="5" t="s">
        <v>78</v>
      </c>
      <c r="D1024" s="9" t="s">
        <v>67</v>
      </c>
      <c r="E1024" s="10">
        <f t="shared" si="92"/>
        <v>133681</v>
      </c>
      <c r="F1024" s="12">
        <v>3161.0</v>
      </c>
    </row>
    <row r="1025">
      <c r="A1025" s="32" t="str">
        <f t="shared" si="1"/>
        <v>Ukraine-Europe2005</v>
      </c>
      <c r="B1025" s="32" t="s">
        <v>274</v>
      </c>
      <c r="C1025" s="5" t="s">
        <v>76</v>
      </c>
      <c r="D1025" s="9" t="s">
        <v>67</v>
      </c>
      <c r="E1025" s="12">
        <v>134562.0</v>
      </c>
      <c r="F1025" s="12">
        <v>323459.0</v>
      </c>
    </row>
    <row r="1026">
      <c r="A1026" s="32" t="str">
        <f t="shared" si="1"/>
        <v>United Arab Emirates-Middle East2005</v>
      </c>
      <c r="B1026" s="32" t="s">
        <v>275</v>
      </c>
      <c r="C1026" s="5" t="s">
        <v>93</v>
      </c>
      <c r="D1026" s="9" t="s">
        <v>67</v>
      </c>
      <c r="E1026" s="12">
        <v>58347.0</v>
      </c>
      <c r="F1026" s="12">
        <v>158935.0</v>
      </c>
    </row>
    <row r="1027">
      <c r="A1027" s="32" t="str">
        <f t="shared" si="1"/>
        <v>United Kingdom-Europe2005</v>
      </c>
      <c r="B1027" s="32" t="s">
        <v>276</v>
      </c>
      <c r="C1027" s="5" t="s">
        <v>76</v>
      </c>
      <c r="D1027" s="9" t="s">
        <v>67</v>
      </c>
      <c r="E1027" s="12">
        <v>208209.0</v>
      </c>
      <c r="F1027" s="12">
        <v>522467.0</v>
      </c>
    </row>
    <row r="1028">
      <c r="A1028" s="32" t="str">
        <f t="shared" si="1"/>
        <v>United States-The Americas2005</v>
      </c>
      <c r="B1028" s="32" t="s">
        <v>277</v>
      </c>
      <c r="C1028" s="5" t="s">
        <v>84</v>
      </c>
      <c r="D1028" s="9" t="s">
        <v>67</v>
      </c>
      <c r="E1028" s="12">
        <v>2277034.0</v>
      </c>
      <c r="F1028" s="12">
        <v>5656839.0</v>
      </c>
    </row>
    <row r="1029">
      <c r="A1029" s="32" t="str">
        <f t="shared" si="1"/>
        <v>Uruguay-The Americas2005</v>
      </c>
      <c r="B1029" s="32" t="s">
        <v>278</v>
      </c>
      <c r="C1029" s="5" t="s">
        <v>84</v>
      </c>
      <c r="D1029" s="9" t="s">
        <v>67</v>
      </c>
      <c r="E1029" s="12">
        <v>4153.0</v>
      </c>
      <c r="F1029" s="12">
        <v>8331.0</v>
      </c>
    </row>
    <row r="1030">
      <c r="A1030" s="32" t="str">
        <f t="shared" si="1"/>
        <v>Uzbekistan-Asia2005</v>
      </c>
      <c r="B1030" s="32" t="s">
        <v>279</v>
      </c>
      <c r="C1030" s="5" t="s">
        <v>61</v>
      </c>
      <c r="D1030" s="9" t="s">
        <v>67</v>
      </c>
      <c r="E1030" s="12">
        <v>50512.0</v>
      </c>
      <c r="F1030" s="12">
        <v>120039.0</v>
      </c>
    </row>
    <row r="1031">
      <c r="A1031" s="32" t="str">
        <f t="shared" si="1"/>
        <v>Vanuatu-Oceania2005</v>
      </c>
      <c r="B1031" s="32" t="s">
        <v>280</v>
      </c>
      <c r="C1031" s="5" t="s">
        <v>80</v>
      </c>
      <c r="D1031" s="9" t="s">
        <v>67</v>
      </c>
      <c r="E1031" s="10">
        <f>if(AND(C2=C3,D2=D2+1,ISBLANK(E3)),E2,E3)</f>
        <v>133681</v>
      </c>
      <c r="F1031" s="12">
        <v>92.0</v>
      </c>
    </row>
    <row r="1032">
      <c r="A1032" s="32" t="str">
        <f t="shared" si="1"/>
        <v>Venezuela-The Americas2005</v>
      </c>
      <c r="B1032" s="32" t="s">
        <v>281</v>
      </c>
      <c r="C1032" s="5" t="s">
        <v>84</v>
      </c>
      <c r="D1032" s="9" t="s">
        <v>67</v>
      </c>
      <c r="E1032" s="12">
        <v>69597.0</v>
      </c>
      <c r="F1032" s="12">
        <v>186812.0</v>
      </c>
    </row>
    <row r="1033">
      <c r="A1033" s="32" t="str">
        <f t="shared" si="1"/>
        <v>Vietnam-Asia2005</v>
      </c>
      <c r="B1033" s="32" t="s">
        <v>282</v>
      </c>
      <c r="C1033" s="5" t="s">
        <v>61</v>
      </c>
      <c r="D1033" s="9" t="s">
        <v>67</v>
      </c>
      <c r="E1033" s="12">
        <v>48984.0</v>
      </c>
      <c r="F1033" s="12">
        <v>127164.0</v>
      </c>
    </row>
    <row r="1034">
      <c r="A1034" s="32" t="str">
        <f t="shared" si="1"/>
        <v>Yemen-Middle East2005</v>
      </c>
      <c r="B1034" s="32" t="s">
        <v>283</v>
      </c>
      <c r="C1034" s="5" t="s">
        <v>93</v>
      </c>
      <c r="D1034" s="9" t="s">
        <v>67</v>
      </c>
      <c r="E1034" s="12">
        <v>7208.0</v>
      </c>
      <c r="F1034" s="12">
        <v>22207.0</v>
      </c>
    </row>
    <row r="1035">
      <c r="A1035" s="32" t="str">
        <f t="shared" si="1"/>
        <v>Zambia-Africa2005</v>
      </c>
      <c r="B1035" s="32" t="s">
        <v>284</v>
      </c>
      <c r="C1035" s="5" t="s">
        <v>78</v>
      </c>
      <c r="D1035" s="9" t="s">
        <v>67</v>
      </c>
      <c r="E1035" s="12">
        <v>7641.0</v>
      </c>
      <c r="F1035" s="12">
        <v>1845.0</v>
      </c>
    </row>
    <row r="1036">
      <c r="A1036" s="32" t="str">
        <f t="shared" si="1"/>
        <v>Zimbabwe-Africa2005</v>
      </c>
      <c r="B1036" s="32" t="s">
        <v>285</v>
      </c>
      <c r="C1036" s="5" t="s">
        <v>78</v>
      </c>
      <c r="D1036" s="9" t="s">
        <v>67</v>
      </c>
      <c r="E1036" s="12">
        <v>8678.0</v>
      </c>
      <c r="F1036" s="12">
        <v>8148.0</v>
      </c>
    </row>
    <row r="1037">
      <c r="A1037" s="32" t="str">
        <f t="shared" si="1"/>
        <v>Afghanistan-Asia2005</v>
      </c>
      <c r="B1037" s="32" t="s">
        <v>60</v>
      </c>
      <c r="C1037" s="5" t="s">
        <v>61</v>
      </c>
      <c r="D1037" s="9" t="s">
        <v>67</v>
      </c>
      <c r="E1037" s="10">
        <f>if(AND(C2=C3,D2=D2+1,ISBLANK(E3)),E2,E3)</f>
        <v>133681</v>
      </c>
      <c r="F1037" s="12">
        <v>1991.0</v>
      </c>
    </row>
    <row r="1038">
      <c r="A1038" s="32" t="str">
        <f t="shared" si="1"/>
        <v>Albania-Europe2005</v>
      </c>
      <c r="B1038" s="32" t="s">
        <v>75</v>
      </c>
      <c r="C1038" s="5" t="s">
        <v>76</v>
      </c>
      <c r="D1038" s="9" t="s">
        <v>67</v>
      </c>
      <c r="E1038" s="12">
        <v>2025.0</v>
      </c>
      <c r="F1038" s="12">
        <v>4056.0</v>
      </c>
    </row>
    <row r="1039">
      <c r="A1039" s="32" t="str">
        <f t="shared" si="1"/>
        <v>Algeria-Africa2005</v>
      </c>
      <c r="B1039" s="32" t="s">
        <v>77</v>
      </c>
      <c r="C1039" s="5" t="s">
        <v>78</v>
      </c>
      <c r="D1039" s="9" t="s">
        <v>67</v>
      </c>
      <c r="E1039" s="12">
        <v>36793.0</v>
      </c>
      <c r="F1039" s="12">
        <v>112339.0</v>
      </c>
    </row>
    <row r="1040">
      <c r="A1040" s="32" t="str">
        <f t="shared" si="1"/>
        <v>American Samoa-Oceania2005</v>
      </c>
      <c r="B1040" s="32" t="s">
        <v>79</v>
      </c>
      <c r="C1040" s="5" t="s">
        <v>80</v>
      </c>
      <c r="D1040" s="9" t="s">
        <v>67</v>
      </c>
      <c r="E1040" s="10">
        <f t="shared" ref="E1040:E1041" si="93">if(AND(C2=C3,D2=D2+1,ISBLANK(E3)),E2,E3)</f>
        <v>133681</v>
      </c>
      <c r="F1040" s="10">
        <f>if(AND(C1040=C1041,D1040=D1040+1,ISBLANK(F1041)),F1040,F1041)</f>
        <v>539</v>
      </c>
    </row>
    <row r="1041">
      <c r="A1041" s="32" t="str">
        <f t="shared" si="1"/>
        <v>Andorra-Europe2005</v>
      </c>
      <c r="B1041" s="32" t="s">
        <v>81</v>
      </c>
      <c r="C1041" s="5" t="s">
        <v>76</v>
      </c>
      <c r="D1041" s="9" t="s">
        <v>67</v>
      </c>
      <c r="E1041" s="10">
        <f t="shared" si="93"/>
        <v>133681</v>
      </c>
      <c r="F1041" s="12">
        <v>539.0</v>
      </c>
    </row>
    <row r="1042">
      <c r="A1042" s="32" t="str">
        <f t="shared" si="1"/>
        <v>Angola-Africa2005</v>
      </c>
      <c r="B1042" s="32" t="s">
        <v>82</v>
      </c>
      <c r="C1042" s="5" t="s">
        <v>78</v>
      </c>
      <c r="D1042" s="9" t="s">
        <v>67</v>
      </c>
      <c r="E1042" s="12">
        <v>10697.0</v>
      </c>
      <c r="F1042" s="12">
        <v>25152.0</v>
      </c>
    </row>
    <row r="1043">
      <c r="A1043" s="32" t="str">
        <f t="shared" si="1"/>
        <v>Antigua and Barbuda-The Americas2005</v>
      </c>
      <c r="B1043" s="32" t="s">
        <v>83</v>
      </c>
      <c r="C1043" s="5" t="s">
        <v>84</v>
      </c>
      <c r="D1043" s="9" t="s">
        <v>67</v>
      </c>
      <c r="E1043" s="12">
        <v>146.0</v>
      </c>
      <c r="F1043" s="12">
        <v>444.0</v>
      </c>
    </row>
    <row r="1044">
      <c r="A1044" s="32" t="str">
        <f t="shared" si="1"/>
        <v>Argentina-The Americas2005</v>
      </c>
      <c r="B1044" s="32" t="s">
        <v>85</v>
      </c>
      <c r="C1044" s="5" t="s">
        <v>84</v>
      </c>
      <c r="D1044" s="9" t="s">
        <v>67</v>
      </c>
      <c r="E1044" s="12">
        <v>73673.0</v>
      </c>
      <c r="F1044" s="12">
        <v>180416.0</v>
      </c>
    </row>
    <row r="1045">
      <c r="A1045" s="32" t="str">
        <f t="shared" si="1"/>
        <v>Armenia-Asia2005</v>
      </c>
      <c r="B1045" s="32" t="s">
        <v>86</v>
      </c>
      <c r="C1045" s="5" t="s">
        <v>61</v>
      </c>
      <c r="D1045" s="9" t="s">
        <v>67</v>
      </c>
      <c r="E1045" s="12">
        <v>2853.0</v>
      </c>
      <c r="F1045" s="12">
        <v>5068.0</v>
      </c>
    </row>
    <row r="1046">
      <c r="A1046" s="32" t="str">
        <f t="shared" si="1"/>
        <v>Aruba-The Americas2005</v>
      </c>
      <c r="B1046" s="32" t="s">
        <v>87</v>
      </c>
      <c r="C1046" s="5" t="s">
        <v>84</v>
      </c>
      <c r="D1046" s="9" t="s">
        <v>67</v>
      </c>
      <c r="E1046" s="13"/>
      <c r="F1046" s="12">
        <v>2358.0</v>
      </c>
    </row>
    <row r="1047">
      <c r="A1047" s="32" t="str">
        <f t="shared" si="1"/>
        <v>Australia-Oceania2005</v>
      </c>
      <c r="B1047" s="32" t="s">
        <v>88</v>
      </c>
      <c r="C1047" s="5" t="s">
        <v>80</v>
      </c>
      <c r="D1047" s="9" t="s">
        <v>67</v>
      </c>
      <c r="E1047" s="12">
        <v>118655.0</v>
      </c>
      <c r="F1047" s="12">
        <v>377235.0</v>
      </c>
    </row>
    <row r="1048">
      <c r="A1048" s="32" t="str">
        <f t="shared" si="1"/>
        <v>Austria-Europe2005</v>
      </c>
      <c r="B1048" s="32" t="s">
        <v>89</v>
      </c>
      <c r="C1048" s="5" t="s">
        <v>76</v>
      </c>
      <c r="D1048" s="9" t="s">
        <v>67</v>
      </c>
      <c r="E1048" s="12">
        <v>33393.0</v>
      </c>
      <c r="F1048" s="12">
        <v>69141.0</v>
      </c>
    </row>
    <row r="1049">
      <c r="A1049" s="32" t="str">
        <f t="shared" si="1"/>
        <v>Azerbaijan-Asia2005</v>
      </c>
      <c r="B1049" s="32" t="s">
        <v>90</v>
      </c>
      <c r="C1049" s="5" t="s">
        <v>61</v>
      </c>
      <c r="D1049" s="9" t="s">
        <v>67</v>
      </c>
      <c r="E1049" s="12">
        <v>12113.0</v>
      </c>
      <c r="F1049" s="12">
        <v>41426.0</v>
      </c>
    </row>
    <row r="1050">
      <c r="A1050" s="32" t="str">
        <f t="shared" si="1"/>
        <v>Bahamas, The-The Americas2005</v>
      </c>
      <c r="B1050" s="32" t="s">
        <v>91</v>
      </c>
      <c r="C1050" s="5" t="s">
        <v>84</v>
      </c>
      <c r="D1050" s="9" t="s">
        <v>67</v>
      </c>
      <c r="E1050" s="12">
        <v>709.0</v>
      </c>
      <c r="F1050" s="12">
        <v>1547.0</v>
      </c>
    </row>
    <row r="1051">
      <c r="A1051" s="32" t="str">
        <f t="shared" si="1"/>
        <v>Bahrain-Middle East2005</v>
      </c>
      <c r="B1051" s="32" t="s">
        <v>92</v>
      </c>
      <c r="C1051" s="5" t="s">
        <v>93</v>
      </c>
      <c r="D1051" s="9" t="s">
        <v>67</v>
      </c>
      <c r="E1051" s="12">
        <v>8962.0</v>
      </c>
      <c r="F1051" s="12">
        <v>22398.0</v>
      </c>
    </row>
    <row r="1052">
      <c r="A1052" s="32" t="str">
        <f t="shared" si="1"/>
        <v>Bangladesh-Asia2005</v>
      </c>
      <c r="B1052" s="32" t="s">
        <v>94</v>
      </c>
      <c r="C1052" s="5" t="s">
        <v>61</v>
      </c>
      <c r="D1052" s="9" t="s">
        <v>67</v>
      </c>
      <c r="E1052" s="12">
        <v>26626.0</v>
      </c>
      <c r="F1052" s="12">
        <v>48467.0</v>
      </c>
    </row>
    <row r="1053">
      <c r="A1053" s="32" t="str">
        <f t="shared" si="1"/>
        <v>Barbados-The Americas2005</v>
      </c>
      <c r="B1053" s="32" t="s">
        <v>95</v>
      </c>
      <c r="C1053" s="5" t="s">
        <v>84</v>
      </c>
      <c r="D1053" s="9" t="s">
        <v>67</v>
      </c>
      <c r="E1053" s="12">
        <v>401.0</v>
      </c>
      <c r="F1053" s="12">
        <v>1426.0</v>
      </c>
    </row>
    <row r="1054">
      <c r="A1054" s="32" t="str">
        <f t="shared" si="1"/>
        <v>Belarus-Europe2005</v>
      </c>
      <c r="B1054" s="32" t="s">
        <v>96</v>
      </c>
      <c r="C1054" s="5" t="s">
        <v>76</v>
      </c>
      <c r="D1054" s="9" t="s">
        <v>67</v>
      </c>
      <c r="E1054" s="12">
        <v>28039.0</v>
      </c>
      <c r="F1054" s="12">
        <v>60282.0</v>
      </c>
    </row>
    <row r="1055">
      <c r="A1055" s="32" t="str">
        <f t="shared" si="1"/>
        <v>Belgium-Europe2006</v>
      </c>
      <c r="B1055" s="32" t="s">
        <v>97</v>
      </c>
      <c r="C1055" s="5" t="s">
        <v>76</v>
      </c>
      <c r="D1055" s="9" t="s">
        <v>68</v>
      </c>
      <c r="E1055" s="12">
        <v>57019.0</v>
      </c>
      <c r="F1055" s="12">
        <v>103215.0</v>
      </c>
    </row>
    <row r="1056">
      <c r="A1056" s="32" t="str">
        <f t="shared" si="1"/>
        <v>Belize-The Americas2006</v>
      </c>
      <c r="B1056" s="32" t="s">
        <v>98</v>
      </c>
      <c r="C1056" s="5" t="s">
        <v>84</v>
      </c>
      <c r="D1056" s="9" t="s">
        <v>68</v>
      </c>
      <c r="E1056" s="12">
        <v>178.0</v>
      </c>
      <c r="F1056" s="12">
        <v>425.0</v>
      </c>
    </row>
    <row r="1057">
      <c r="A1057" s="32" t="str">
        <f t="shared" si="1"/>
        <v>Benin-Africa2006</v>
      </c>
      <c r="B1057" s="32" t="s">
        <v>99</v>
      </c>
      <c r="C1057" s="5" t="s">
        <v>78</v>
      </c>
      <c r="D1057" s="9" t="s">
        <v>68</v>
      </c>
      <c r="E1057" s="12">
        <v>3206.0</v>
      </c>
      <c r="F1057" s="12">
        <v>4499.0</v>
      </c>
    </row>
    <row r="1058">
      <c r="A1058" s="32" t="str">
        <f t="shared" si="1"/>
        <v>Bermuda-The Americas2006</v>
      </c>
      <c r="B1058" s="32" t="s">
        <v>100</v>
      </c>
      <c r="C1058" s="5" t="s">
        <v>84</v>
      </c>
      <c r="D1058" s="9" t="s">
        <v>68</v>
      </c>
      <c r="E1058" s="10">
        <f>if(AND(C2=C3,D2=D2+1,ISBLANK(E3)),E2,E3)</f>
        <v>133681</v>
      </c>
      <c r="F1058" s="12">
        <v>517.0</v>
      </c>
    </row>
    <row r="1059">
      <c r="A1059" s="32" t="str">
        <f t="shared" si="1"/>
        <v>Bhutan-Asia2006</v>
      </c>
      <c r="B1059" s="32" t="s">
        <v>101</v>
      </c>
      <c r="C1059" s="5" t="s">
        <v>61</v>
      </c>
      <c r="D1059" s="9" t="s">
        <v>68</v>
      </c>
      <c r="E1059" s="12">
        <v>244.0</v>
      </c>
      <c r="F1059" s="12">
        <v>392.0</v>
      </c>
    </row>
    <row r="1060">
      <c r="A1060" s="32" t="str">
        <f t="shared" si="1"/>
        <v>Bolivia-The Americas2006</v>
      </c>
      <c r="B1060" s="32" t="s">
        <v>102</v>
      </c>
      <c r="C1060" s="5" t="s">
        <v>84</v>
      </c>
      <c r="D1060" s="9" t="s">
        <v>68</v>
      </c>
      <c r="E1060" s="12">
        <v>5372.0</v>
      </c>
      <c r="F1060" s="12">
        <v>12757.0</v>
      </c>
    </row>
    <row r="1061">
      <c r="A1061" s="32" t="str">
        <f t="shared" si="1"/>
        <v>Bosnia and Herzegovina-Europe2006</v>
      </c>
      <c r="B1061" s="32" t="s">
        <v>103</v>
      </c>
      <c r="C1061" s="5" t="s">
        <v>76</v>
      </c>
      <c r="D1061" s="9" t="s">
        <v>68</v>
      </c>
      <c r="E1061" s="12">
        <v>5305.0</v>
      </c>
      <c r="F1061" s="12">
        <v>27884.0</v>
      </c>
    </row>
    <row r="1062">
      <c r="A1062" s="32" t="str">
        <f t="shared" si="1"/>
        <v>Botswana-Africa2006</v>
      </c>
      <c r="B1062" s="32" t="s">
        <v>104</v>
      </c>
      <c r="C1062" s="5" t="s">
        <v>78</v>
      </c>
      <c r="D1062" s="9" t="s">
        <v>68</v>
      </c>
      <c r="E1062" s="12">
        <v>2033.0</v>
      </c>
      <c r="F1062" s="12">
        <v>4701.0</v>
      </c>
    </row>
    <row r="1063">
      <c r="A1063" s="32" t="str">
        <f t="shared" si="1"/>
        <v>Brazil-The Americas2006</v>
      </c>
      <c r="B1063" s="32" t="s">
        <v>105</v>
      </c>
      <c r="C1063" s="5" t="s">
        <v>84</v>
      </c>
      <c r="D1063" s="9" t="s">
        <v>68</v>
      </c>
      <c r="E1063" s="12">
        <v>235460.0</v>
      </c>
      <c r="F1063" s="12">
        <v>363213.0</v>
      </c>
    </row>
    <row r="1064">
      <c r="A1064" s="32" t="str">
        <f t="shared" si="1"/>
        <v>Brunei-Asia2006</v>
      </c>
      <c r="B1064" s="32" t="s">
        <v>106</v>
      </c>
      <c r="C1064" s="5" t="s">
        <v>61</v>
      </c>
      <c r="D1064" s="9" t="s">
        <v>68</v>
      </c>
      <c r="E1064" s="12">
        <v>3227.0</v>
      </c>
      <c r="F1064" s="12">
        <v>10176.0</v>
      </c>
    </row>
    <row r="1065">
      <c r="A1065" s="32" t="str">
        <f t="shared" si="1"/>
        <v>Bulgaria-Europe2006</v>
      </c>
      <c r="B1065" s="32" t="s">
        <v>107</v>
      </c>
      <c r="C1065" s="5" t="s">
        <v>76</v>
      </c>
      <c r="D1065" s="9" t="s">
        <v>68</v>
      </c>
      <c r="E1065" s="12">
        <v>20117.0</v>
      </c>
      <c r="F1065" s="12">
        <v>52812.0</v>
      </c>
    </row>
    <row r="1066">
      <c r="A1066" s="32" t="str">
        <f t="shared" si="1"/>
        <v>Burkina Faso-Africa2006</v>
      </c>
      <c r="B1066" s="32" t="s">
        <v>108</v>
      </c>
      <c r="C1066" s="5" t="s">
        <v>78</v>
      </c>
      <c r="D1066" s="9" t="s">
        <v>68</v>
      </c>
      <c r="E1066" s="10">
        <f t="shared" ref="E1066:E1067" si="94">if(AND(C2=C3,D2=D2+1,ISBLANK(E3)),E2,E3)</f>
        <v>133681</v>
      </c>
      <c r="F1066" s="12">
        <v>1646.0</v>
      </c>
    </row>
    <row r="1067">
      <c r="A1067" s="32" t="str">
        <f t="shared" si="1"/>
        <v>Burundi-Africa2006</v>
      </c>
      <c r="B1067" s="32" t="s">
        <v>109</v>
      </c>
      <c r="C1067" s="5" t="s">
        <v>78</v>
      </c>
      <c r="D1067" s="9" t="s">
        <v>68</v>
      </c>
      <c r="E1067" s="10">
        <f t="shared" si="94"/>
        <v>133681</v>
      </c>
      <c r="F1067" s="12">
        <v>191.0</v>
      </c>
    </row>
    <row r="1068">
      <c r="A1068" s="32" t="str">
        <f t="shared" si="1"/>
        <v>Cambodia-Asia2006</v>
      </c>
      <c r="B1068" s="32" t="s">
        <v>110</v>
      </c>
      <c r="C1068" s="5" t="s">
        <v>61</v>
      </c>
      <c r="D1068" s="9" t="s">
        <v>68</v>
      </c>
      <c r="E1068" s="12">
        <v>3482.0</v>
      </c>
      <c r="F1068" s="12">
        <v>3484.0</v>
      </c>
    </row>
    <row r="1069">
      <c r="A1069" s="32" t="str">
        <f t="shared" si="1"/>
        <v>Cameroon-Africa2006</v>
      </c>
      <c r="B1069" s="32" t="s">
        <v>111</v>
      </c>
      <c r="C1069" s="5" t="s">
        <v>78</v>
      </c>
      <c r="D1069" s="9" t="s">
        <v>68</v>
      </c>
      <c r="E1069" s="12">
        <v>6340.0</v>
      </c>
      <c r="F1069" s="12">
        <v>5834.0</v>
      </c>
    </row>
    <row r="1070">
      <c r="A1070" s="32" t="str">
        <f t="shared" si="1"/>
        <v>Canada-The Americas2006</v>
      </c>
      <c r="B1070" s="32" t="s">
        <v>112</v>
      </c>
      <c r="C1070" s="5" t="s">
        <v>84</v>
      </c>
      <c r="D1070" s="9" t="s">
        <v>68</v>
      </c>
      <c r="E1070" s="12">
        <v>271728.0</v>
      </c>
      <c r="F1070" s="12">
        <v>560802.0</v>
      </c>
    </row>
    <row r="1071">
      <c r="A1071" s="32" t="str">
        <f t="shared" si="1"/>
        <v>Cayman Islands-The Americas2006</v>
      </c>
      <c r="B1071" s="32" t="s">
        <v>113</v>
      </c>
      <c r="C1071" s="5" t="s">
        <v>84</v>
      </c>
      <c r="D1071" s="9" t="s">
        <v>68</v>
      </c>
      <c r="E1071" s="10">
        <f t="shared" ref="E1071:E1073" si="95">if(AND(C2=C3,D2=D2+1,ISBLANK(E3)),E2,E3)</f>
        <v>133681</v>
      </c>
      <c r="F1071" s="12">
        <v>612.0</v>
      </c>
    </row>
    <row r="1072">
      <c r="A1072" s="32" t="str">
        <f t="shared" si="1"/>
        <v>Central African Republic-Africa2006</v>
      </c>
      <c r="B1072" s="32" t="s">
        <v>114</v>
      </c>
      <c r="C1072" s="5" t="s">
        <v>78</v>
      </c>
      <c r="D1072" s="9" t="s">
        <v>68</v>
      </c>
      <c r="E1072" s="10">
        <f t="shared" si="95"/>
        <v>133681</v>
      </c>
      <c r="F1072" s="12">
        <v>235.0</v>
      </c>
    </row>
    <row r="1073">
      <c r="A1073" s="32" t="str">
        <f t="shared" si="1"/>
        <v>Chad-Africa2006</v>
      </c>
      <c r="B1073" s="32" t="s">
        <v>115</v>
      </c>
      <c r="C1073" s="5" t="s">
        <v>78</v>
      </c>
      <c r="D1073" s="9" t="s">
        <v>68</v>
      </c>
      <c r="E1073" s="10">
        <f t="shared" si="95"/>
        <v>133681</v>
      </c>
      <c r="F1073" s="12">
        <v>462.0</v>
      </c>
    </row>
    <row r="1074">
      <c r="A1074" s="32" t="str">
        <f t="shared" si="1"/>
        <v>Chile-The Americas2006</v>
      </c>
      <c r="B1074" s="32" t="s">
        <v>116</v>
      </c>
      <c r="C1074" s="5" t="s">
        <v>84</v>
      </c>
      <c r="D1074" s="9" t="s">
        <v>68</v>
      </c>
      <c r="E1074" s="12">
        <v>30565.0</v>
      </c>
      <c r="F1074" s="12">
        <v>71154.0</v>
      </c>
    </row>
    <row r="1075">
      <c r="A1075" s="32" t="str">
        <f t="shared" si="1"/>
        <v>China-Asia2006</v>
      </c>
      <c r="B1075" s="32" t="s">
        <v>117</v>
      </c>
      <c r="C1075" s="5" t="s">
        <v>61</v>
      </c>
      <c r="D1075" s="9" t="s">
        <v>68</v>
      </c>
      <c r="E1075" s="12">
        <v>2044606.0</v>
      </c>
      <c r="F1075" s="12">
        <v>6791805.0</v>
      </c>
    </row>
    <row r="1076">
      <c r="A1076" s="32" t="str">
        <f t="shared" si="1"/>
        <v>Colombia-The Americas2006</v>
      </c>
      <c r="B1076" s="32" t="s">
        <v>118</v>
      </c>
      <c r="C1076" s="5" t="s">
        <v>84</v>
      </c>
      <c r="D1076" s="9" t="s">
        <v>68</v>
      </c>
      <c r="E1076" s="12">
        <v>27919.0</v>
      </c>
      <c r="F1076" s="12">
        <v>63439.0</v>
      </c>
    </row>
    <row r="1077">
      <c r="A1077" s="32" t="str">
        <f t="shared" si="1"/>
        <v>Comoros-Africa2006</v>
      </c>
      <c r="B1077" s="32" t="s">
        <v>119</v>
      </c>
      <c r="C1077" s="5" t="s">
        <v>78</v>
      </c>
      <c r="D1077" s="9" t="s">
        <v>68</v>
      </c>
      <c r="E1077" s="12">
        <v>41.0</v>
      </c>
      <c r="F1077" s="12">
        <v>121.0</v>
      </c>
    </row>
    <row r="1078">
      <c r="A1078" s="32" t="str">
        <f t="shared" si="1"/>
        <v>Congo (Brazzaville)-Africa2006</v>
      </c>
      <c r="B1078" s="32" t="s">
        <v>120</v>
      </c>
      <c r="C1078" s="5" t="s">
        <v>78</v>
      </c>
      <c r="D1078" s="9" t="s">
        <v>68</v>
      </c>
      <c r="E1078" s="12">
        <v>1209.0</v>
      </c>
      <c r="F1078" s="12">
        <v>1437.0</v>
      </c>
    </row>
    <row r="1079">
      <c r="A1079" s="32" t="str">
        <f t="shared" si="1"/>
        <v>Congo (Kinshasa)-Africa2006</v>
      </c>
      <c r="B1079" s="32" t="s">
        <v>121</v>
      </c>
      <c r="C1079" s="5" t="s">
        <v>78</v>
      </c>
      <c r="D1079" s="9" t="s">
        <v>68</v>
      </c>
      <c r="E1079" s="12">
        <v>21459.0</v>
      </c>
      <c r="F1079" s="12">
        <v>2604.0</v>
      </c>
    </row>
    <row r="1080">
      <c r="A1080" s="32" t="str">
        <f t="shared" si="1"/>
        <v>Costa Rica-The Americas2006</v>
      </c>
      <c r="B1080" s="32" t="s">
        <v>122</v>
      </c>
      <c r="C1080" s="5" t="s">
        <v>84</v>
      </c>
      <c r="D1080" s="9" t="s">
        <v>68</v>
      </c>
      <c r="E1080" s="12">
        <v>4508.0</v>
      </c>
      <c r="F1080" s="12">
        <v>8573.0</v>
      </c>
    </row>
    <row r="1081">
      <c r="A1081" s="32" t="str">
        <f t="shared" si="1"/>
        <v>Cote d'Ivoire-Africa2006</v>
      </c>
      <c r="B1081" s="32" t="s">
        <v>123</v>
      </c>
      <c r="C1081" s="5" t="s">
        <v>78</v>
      </c>
      <c r="D1081" s="9" t="s">
        <v>68</v>
      </c>
      <c r="E1081" s="12">
        <v>10233.0</v>
      </c>
      <c r="F1081" s="12">
        <v>6883.0</v>
      </c>
    </row>
    <row r="1082">
      <c r="A1082" s="32" t="str">
        <f t="shared" si="1"/>
        <v>Croatia-Europe2006</v>
      </c>
      <c r="B1082" s="32" t="s">
        <v>124</v>
      </c>
      <c r="C1082" s="5" t="s">
        <v>76</v>
      </c>
      <c r="D1082" s="9" t="s">
        <v>68</v>
      </c>
      <c r="E1082" s="12">
        <v>9325.0</v>
      </c>
      <c r="F1082" s="12">
        <v>24389.0</v>
      </c>
    </row>
    <row r="1083">
      <c r="A1083" s="32" t="str">
        <f t="shared" si="1"/>
        <v>Cuba-The Americas2006</v>
      </c>
      <c r="B1083" s="32" t="s">
        <v>125</v>
      </c>
      <c r="C1083" s="5" t="s">
        <v>84</v>
      </c>
      <c r="D1083" s="9" t="s">
        <v>68</v>
      </c>
      <c r="E1083" s="12">
        <v>10137.0</v>
      </c>
      <c r="F1083" s="12">
        <v>26736.0</v>
      </c>
    </row>
    <row r="1084">
      <c r="A1084" s="32" t="str">
        <f t="shared" si="1"/>
        <v>Curacao-The Americas2006</v>
      </c>
      <c r="B1084" s="32" t="s">
        <v>126</v>
      </c>
      <c r="C1084" s="5" t="s">
        <v>84</v>
      </c>
      <c r="D1084" s="9" t="s">
        <v>68</v>
      </c>
      <c r="E1084" s="10">
        <f>if(AND(C2=C3,D2=D2+1,ISBLANK(E3)),E2,E3)</f>
        <v>133681</v>
      </c>
      <c r="F1084" s="10">
        <f>if(AND(C1084=C1085,D1084=D1084+1,ISBLANK(F1085)),F1084,F1085)</f>
        <v>8196</v>
      </c>
    </row>
    <row r="1085">
      <c r="A1085" s="32" t="str">
        <f t="shared" si="1"/>
        <v>Cyprus-Europe2006</v>
      </c>
      <c r="B1085" s="32" t="s">
        <v>127</v>
      </c>
      <c r="C1085" s="5" t="s">
        <v>76</v>
      </c>
      <c r="D1085" s="9" t="s">
        <v>68</v>
      </c>
      <c r="E1085" s="12">
        <v>2437.0</v>
      </c>
      <c r="F1085" s="12">
        <v>8196.0</v>
      </c>
    </row>
    <row r="1086">
      <c r="A1086" s="32" t="str">
        <f t="shared" si="1"/>
        <v>Czech Republic-Europe2006</v>
      </c>
      <c r="B1086" s="32" t="s">
        <v>128</v>
      </c>
      <c r="C1086" s="5" t="s">
        <v>76</v>
      </c>
      <c r="D1086" s="9" t="s">
        <v>68</v>
      </c>
      <c r="E1086" s="12">
        <v>45845.0</v>
      </c>
      <c r="F1086" s="12">
        <v>123948.0</v>
      </c>
    </row>
    <row r="1087">
      <c r="A1087" s="32" t="str">
        <f t="shared" si="1"/>
        <v>Denmark-Europe2006</v>
      </c>
      <c r="B1087" s="32" t="s">
        <v>129</v>
      </c>
      <c r="C1087" s="5" t="s">
        <v>76</v>
      </c>
      <c r="D1087" s="9" t="s">
        <v>68</v>
      </c>
      <c r="E1087" s="12">
        <v>19763.0</v>
      </c>
      <c r="F1087" s="12">
        <v>50253.0</v>
      </c>
    </row>
    <row r="1088">
      <c r="A1088" s="32" t="str">
        <f t="shared" si="1"/>
        <v>Djibouti-Africa2006</v>
      </c>
      <c r="B1088" s="32" t="s">
        <v>130</v>
      </c>
      <c r="C1088" s="5" t="s">
        <v>78</v>
      </c>
      <c r="D1088" s="9" t="s">
        <v>68</v>
      </c>
      <c r="E1088" s="12">
        <v>143.0</v>
      </c>
      <c r="F1088" s="12">
        <v>488.0</v>
      </c>
    </row>
    <row r="1089">
      <c r="A1089" s="32" t="str">
        <f t="shared" si="1"/>
        <v>Dominica-The Americas2006</v>
      </c>
      <c r="B1089" s="32" t="s">
        <v>131</v>
      </c>
      <c r="C1089" s="5" t="s">
        <v>84</v>
      </c>
      <c r="D1089" s="9" t="s">
        <v>68</v>
      </c>
      <c r="E1089" s="12">
        <v>43.0</v>
      </c>
      <c r="F1089" s="12">
        <v>150.0</v>
      </c>
    </row>
    <row r="1090">
      <c r="A1090" s="32" t="str">
        <f t="shared" si="1"/>
        <v>Dominican Republic-The Americas2006</v>
      </c>
      <c r="B1090" s="32" t="s">
        <v>132</v>
      </c>
      <c r="C1090" s="5" t="s">
        <v>84</v>
      </c>
      <c r="D1090" s="9" t="s">
        <v>68</v>
      </c>
      <c r="E1090" s="12">
        <v>7058.0</v>
      </c>
      <c r="F1090" s="12">
        <v>21430.0</v>
      </c>
    </row>
    <row r="1091">
      <c r="A1091" s="32" t="str">
        <f t="shared" si="1"/>
        <v>Ecuador-The Americas2006</v>
      </c>
      <c r="B1091" s="32" t="s">
        <v>133</v>
      </c>
      <c r="C1091" s="5" t="s">
        <v>84</v>
      </c>
      <c r="D1091" s="9" t="s">
        <v>68</v>
      </c>
      <c r="E1091" s="12">
        <v>11332.0</v>
      </c>
      <c r="F1091" s="12">
        <v>30759.0</v>
      </c>
    </row>
    <row r="1092">
      <c r="A1092" s="32" t="str">
        <f t="shared" si="1"/>
        <v>Egypt-Africa2006</v>
      </c>
      <c r="B1092" s="32" t="s">
        <v>134</v>
      </c>
      <c r="C1092" s="5" t="s">
        <v>78</v>
      </c>
      <c r="D1092" s="9" t="s">
        <v>68</v>
      </c>
      <c r="E1092" s="12">
        <v>71189.0</v>
      </c>
      <c r="F1092" s="12">
        <v>192382.0</v>
      </c>
    </row>
    <row r="1093">
      <c r="A1093" s="32" t="str">
        <f t="shared" si="1"/>
        <v>El Salvador-The Americas2006</v>
      </c>
      <c r="B1093" s="32" t="s">
        <v>135</v>
      </c>
      <c r="C1093" s="5" t="s">
        <v>84</v>
      </c>
      <c r="D1093" s="9" t="s">
        <v>68</v>
      </c>
      <c r="E1093" s="12">
        <v>4479.0</v>
      </c>
      <c r="F1093" s="12">
        <v>6898.0</v>
      </c>
    </row>
    <row r="1094">
      <c r="A1094" s="32" t="str">
        <f t="shared" si="1"/>
        <v>Equatorial Guinea-Africa2006</v>
      </c>
      <c r="B1094" s="32" t="s">
        <v>136</v>
      </c>
      <c r="C1094" s="5" t="s">
        <v>78</v>
      </c>
      <c r="D1094" s="9" t="s">
        <v>68</v>
      </c>
      <c r="E1094" s="12">
        <v>1759.0</v>
      </c>
      <c r="F1094" s="12">
        <v>4796.0</v>
      </c>
    </row>
    <row r="1095">
      <c r="A1095" s="32" t="str">
        <f t="shared" si="1"/>
        <v>Eritrea-Africa2006</v>
      </c>
      <c r="B1095" s="32" t="s">
        <v>137</v>
      </c>
      <c r="C1095" s="5" t="s">
        <v>78</v>
      </c>
      <c r="D1095" s="9" t="s">
        <v>68</v>
      </c>
      <c r="E1095" s="12">
        <v>721.0</v>
      </c>
      <c r="F1095" s="12">
        <v>579.0</v>
      </c>
    </row>
    <row r="1096">
      <c r="A1096" s="32" t="str">
        <f t="shared" si="1"/>
        <v>Estonia-Europe2006</v>
      </c>
      <c r="B1096" s="32" t="s">
        <v>138</v>
      </c>
      <c r="C1096" s="5" t="s">
        <v>76</v>
      </c>
      <c r="D1096" s="9" t="s">
        <v>68</v>
      </c>
      <c r="E1096" s="12">
        <v>5624.0</v>
      </c>
      <c r="F1096" s="12">
        <v>18845.0</v>
      </c>
    </row>
    <row r="1097">
      <c r="A1097" s="32" t="str">
        <f t="shared" si="1"/>
        <v>Ethiopia-Africa2006</v>
      </c>
      <c r="B1097" s="32" t="s">
        <v>139</v>
      </c>
      <c r="C1097" s="5" t="s">
        <v>78</v>
      </c>
      <c r="D1097" s="9" t="s">
        <v>68</v>
      </c>
      <c r="E1097" s="12">
        <v>30536.0</v>
      </c>
      <c r="F1097" s="12">
        <v>5915.0</v>
      </c>
    </row>
    <row r="1098">
      <c r="A1098" s="32" t="str">
        <f t="shared" si="1"/>
        <v>Faeroe Islands-Europe2006</v>
      </c>
      <c r="B1098" s="32" t="s">
        <v>140</v>
      </c>
      <c r="C1098" s="5" t="s">
        <v>76</v>
      </c>
      <c r="D1098" s="9" t="s">
        <v>68</v>
      </c>
      <c r="E1098" s="10">
        <f>if(AND(C2=C3,D2=D2+1,ISBLANK(E3)),E2,E3)</f>
        <v>133681</v>
      </c>
      <c r="F1098" s="12">
        <v>774.0</v>
      </c>
    </row>
    <row r="1099">
      <c r="A1099" s="32" t="str">
        <f t="shared" si="1"/>
        <v>Fiji-Oceania2006</v>
      </c>
      <c r="B1099" s="32" t="s">
        <v>141</v>
      </c>
      <c r="C1099" s="5" t="s">
        <v>80</v>
      </c>
      <c r="D1099" s="9" t="s">
        <v>68</v>
      </c>
      <c r="E1099" s="12">
        <v>524.0</v>
      </c>
      <c r="F1099" s="12">
        <v>1203.0</v>
      </c>
    </row>
    <row r="1100">
      <c r="A1100" s="32" t="str">
        <f t="shared" si="1"/>
        <v>Finland-Europe2006</v>
      </c>
      <c r="B1100" s="32" t="s">
        <v>142</v>
      </c>
      <c r="C1100" s="5" t="s">
        <v>76</v>
      </c>
      <c r="D1100" s="9" t="s">
        <v>68</v>
      </c>
      <c r="E1100" s="12">
        <v>36803.0</v>
      </c>
      <c r="F1100" s="12">
        <v>63982.0</v>
      </c>
    </row>
    <row r="1101">
      <c r="A1101" s="32" t="str">
        <f t="shared" si="1"/>
        <v>France-Europe2006</v>
      </c>
      <c r="B1101" s="32" t="s">
        <v>143</v>
      </c>
      <c r="C1101" s="5" t="s">
        <v>76</v>
      </c>
      <c r="D1101" s="9" t="s">
        <v>68</v>
      </c>
      <c r="E1101" s="12">
        <v>263542.0</v>
      </c>
      <c r="F1101" s="12">
        <v>375882.0</v>
      </c>
    </row>
    <row r="1102">
      <c r="A1102" s="32" t="str">
        <f t="shared" si="1"/>
        <v>French Polynesia-Oceania2006</v>
      </c>
      <c r="B1102" s="32" t="s">
        <v>144</v>
      </c>
      <c r="C1102" s="5" t="s">
        <v>80</v>
      </c>
      <c r="D1102" s="9" t="s">
        <v>68</v>
      </c>
      <c r="E1102" s="10">
        <f>if(AND(C2=C3,D2=D2+1,ISBLANK(E3)),E2,E3)</f>
        <v>133681</v>
      </c>
      <c r="F1102" s="12">
        <v>843.0</v>
      </c>
    </row>
    <row r="1103">
      <c r="A1103" s="32" t="str">
        <f t="shared" si="1"/>
        <v>Gabon-Africa2006</v>
      </c>
      <c r="B1103" s="32" t="s">
        <v>145</v>
      </c>
      <c r="C1103" s="5" t="s">
        <v>78</v>
      </c>
      <c r="D1103" s="9" t="s">
        <v>68</v>
      </c>
      <c r="E1103" s="12">
        <v>1832.0</v>
      </c>
      <c r="F1103" s="12">
        <v>2332.0</v>
      </c>
    </row>
    <row r="1104">
      <c r="A1104" s="32" t="str">
        <f t="shared" si="1"/>
        <v>Gambia, The-Africa2006</v>
      </c>
      <c r="B1104" s="32" t="s">
        <v>146</v>
      </c>
      <c r="C1104" s="5" t="s">
        <v>78</v>
      </c>
      <c r="D1104" s="9" t="s">
        <v>68</v>
      </c>
      <c r="E1104" s="12">
        <v>133.0</v>
      </c>
      <c r="F1104" s="12">
        <v>396.0</v>
      </c>
    </row>
    <row r="1105">
      <c r="A1105" s="32" t="str">
        <f t="shared" si="1"/>
        <v>Georgia-Asia2006</v>
      </c>
      <c r="B1105" s="32" t="s">
        <v>147</v>
      </c>
      <c r="C1105" s="5" t="s">
        <v>61</v>
      </c>
      <c r="D1105" s="9" t="s">
        <v>68</v>
      </c>
      <c r="E1105" s="12">
        <v>3341.0</v>
      </c>
      <c r="F1105" s="12">
        <v>6190.0</v>
      </c>
    </row>
    <row r="1106">
      <c r="A1106" s="32" t="str">
        <f t="shared" si="1"/>
        <v>Germany-Europe2006</v>
      </c>
      <c r="B1106" s="32" t="s">
        <v>148</v>
      </c>
      <c r="C1106" s="5" t="s">
        <v>76</v>
      </c>
      <c r="D1106" s="9" t="s">
        <v>68</v>
      </c>
      <c r="E1106" s="12">
        <v>330719.0</v>
      </c>
      <c r="F1106" s="12">
        <v>784016.0</v>
      </c>
    </row>
    <row r="1107">
      <c r="A1107" s="32" t="str">
        <f t="shared" si="1"/>
        <v>Ghana-Africa2006</v>
      </c>
      <c r="B1107" s="32" t="s">
        <v>149</v>
      </c>
      <c r="C1107" s="5" t="s">
        <v>78</v>
      </c>
      <c r="D1107" s="9" t="s">
        <v>68</v>
      </c>
      <c r="E1107" s="12">
        <v>9064.0</v>
      </c>
      <c r="F1107" s="12">
        <v>9578.0</v>
      </c>
    </row>
    <row r="1108">
      <c r="A1108" s="32" t="str">
        <f t="shared" si="1"/>
        <v>Greece-Europe2007</v>
      </c>
      <c r="B1108" s="32" t="s">
        <v>150</v>
      </c>
      <c r="C1108" s="5" t="s">
        <v>76</v>
      </c>
      <c r="D1108" s="9" t="s">
        <v>69</v>
      </c>
      <c r="E1108" s="12">
        <v>30217.0</v>
      </c>
      <c r="F1108" s="12">
        <v>98246.0</v>
      </c>
    </row>
    <row r="1109">
      <c r="A1109" s="32" t="str">
        <f t="shared" si="1"/>
        <v>Greenland-The Americas2007</v>
      </c>
      <c r="B1109" s="32" t="s">
        <v>151</v>
      </c>
      <c r="C1109" s="5" t="s">
        <v>84</v>
      </c>
      <c r="D1109" s="9" t="s">
        <v>69</v>
      </c>
      <c r="E1109" s="10">
        <f>if(AND(C2=C3,D2=D2+1,ISBLANK(E3)),E2,E3)</f>
        <v>133681</v>
      </c>
      <c r="F1109" s="12">
        <v>616.0</v>
      </c>
    </row>
    <row r="1110">
      <c r="A1110" s="32" t="str">
        <f t="shared" si="1"/>
        <v>Grenada-The Americas2007</v>
      </c>
      <c r="B1110" s="32" t="s">
        <v>152</v>
      </c>
      <c r="C1110" s="5" t="s">
        <v>84</v>
      </c>
      <c r="D1110" s="9" t="s">
        <v>69</v>
      </c>
      <c r="E1110" s="12">
        <v>81.0</v>
      </c>
      <c r="F1110" s="12">
        <v>238.0</v>
      </c>
    </row>
    <row r="1111">
      <c r="A1111" s="32" t="str">
        <f t="shared" si="1"/>
        <v>Guam-Oceania2007</v>
      </c>
      <c r="B1111" s="32" t="s">
        <v>153</v>
      </c>
      <c r="C1111" s="5" t="s">
        <v>80</v>
      </c>
      <c r="D1111" s="9" t="s">
        <v>69</v>
      </c>
      <c r="E1111" s="10">
        <f>if(AND(C2=C3,D2=D2+1,ISBLANK(E3)),E2,E3)</f>
        <v>133681</v>
      </c>
      <c r="F1111" s="10">
        <f>if(AND(C1111=C1112,D1111=D1111+1,ISBLANK(F1112)),F1111,F1112)</f>
        <v>12636</v>
      </c>
    </row>
    <row r="1112">
      <c r="A1112" s="32" t="str">
        <f t="shared" si="1"/>
        <v>Guatemala-The Americas2007</v>
      </c>
      <c r="B1112" s="32" t="s">
        <v>154</v>
      </c>
      <c r="C1112" s="5" t="s">
        <v>84</v>
      </c>
      <c r="D1112" s="9" t="s">
        <v>69</v>
      </c>
      <c r="E1112" s="12">
        <v>8528.0</v>
      </c>
      <c r="F1112" s="12">
        <v>12636.0</v>
      </c>
    </row>
    <row r="1113">
      <c r="A1113" s="32" t="str">
        <f t="shared" si="1"/>
        <v>Guinea-Africa2007</v>
      </c>
      <c r="B1113" s="32" t="s">
        <v>155</v>
      </c>
      <c r="C1113" s="5" t="s">
        <v>78</v>
      </c>
      <c r="D1113" s="9" t="s">
        <v>69</v>
      </c>
      <c r="E1113" s="10">
        <f>if(AND(C2=C3,D2=D2+1,ISBLANK(E3)),E2,E3)</f>
        <v>133681</v>
      </c>
      <c r="F1113" s="12">
        <v>1210.0</v>
      </c>
    </row>
    <row r="1114">
      <c r="A1114" s="32" t="str">
        <f t="shared" si="1"/>
        <v>Guinea-Bissau-Africa2007</v>
      </c>
      <c r="B1114" s="32" t="s">
        <v>156</v>
      </c>
      <c r="C1114" s="5" t="s">
        <v>78</v>
      </c>
      <c r="D1114" s="9" t="s">
        <v>69</v>
      </c>
      <c r="E1114" s="12">
        <v>95.0</v>
      </c>
      <c r="F1114" s="12">
        <v>231.0</v>
      </c>
    </row>
    <row r="1115">
      <c r="A1115" s="32" t="str">
        <f t="shared" si="1"/>
        <v>Guyana-The Americas2007</v>
      </c>
      <c r="B1115" s="32" t="s">
        <v>157</v>
      </c>
      <c r="C1115" s="5" t="s">
        <v>84</v>
      </c>
      <c r="D1115" s="9" t="s">
        <v>69</v>
      </c>
      <c r="E1115" s="12">
        <v>500.0</v>
      </c>
      <c r="F1115" s="12">
        <v>1566.0</v>
      </c>
    </row>
    <row r="1116">
      <c r="A1116" s="32" t="str">
        <f t="shared" si="1"/>
        <v>Haiti-The Americas2007</v>
      </c>
      <c r="B1116" s="32" t="s">
        <v>158</v>
      </c>
      <c r="C1116" s="5" t="s">
        <v>84</v>
      </c>
      <c r="D1116" s="9" t="s">
        <v>69</v>
      </c>
      <c r="E1116" s="12">
        <v>2509.0</v>
      </c>
      <c r="F1116" s="12">
        <v>2391.0</v>
      </c>
    </row>
    <row r="1117">
      <c r="A1117" s="32" t="str">
        <f t="shared" si="1"/>
        <v>Honduras-The Americas2007</v>
      </c>
      <c r="B1117" s="32" t="s">
        <v>159</v>
      </c>
      <c r="C1117" s="5" t="s">
        <v>84</v>
      </c>
      <c r="D1117" s="9" t="s">
        <v>69</v>
      </c>
      <c r="E1117" s="12">
        <v>4692.0</v>
      </c>
      <c r="F1117" s="12">
        <v>8779.0</v>
      </c>
    </row>
    <row r="1118">
      <c r="A1118" s="32" t="str">
        <f t="shared" si="1"/>
        <v>Hong Kong SAR-Asia2007</v>
      </c>
      <c r="B1118" s="32" t="s">
        <v>160</v>
      </c>
      <c r="C1118" s="5" t="s">
        <v>61</v>
      </c>
      <c r="D1118" s="9" t="s">
        <v>69</v>
      </c>
      <c r="E1118" s="12">
        <v>14338.0</v>
      </c>
      <c r="F1118" s="12">
        <v>39963.0</v>
      </c>
    </row>
    <row r="1119">
      <c r="A1119" s="32" t="str">
        <f t="shared" si="1"/>
        <v>Hungary-Europe2007</v>
      </c>
      <c r="B1119" s="32" t="s">
        <v>161</v>
      </c>
      <c r="C1119" s="5" t="s">
        <v>76</v>
      </c>
      <c r="D1119" s="9" t="s">
        <v>69</v>
      </c>
      <c r="E1119" s="12">
        <v>26729.0</v>
      </c>
      <c r="F1119" s="12">
        <v>55859.0</v>
      </c>
    </row>
    <row r="1120">
      <c r="A1120" s="32" t="str">
        <f t="shared" si="1"/>
        <v>Iceland-Europe2007</v>
      </c>
      <c r="B1120" s="32" t="s">
        <v>162</v>
      </c>
      <c r="C1120" s="5" t="s">
        <v>76</v>
      </c>
      <c r="D1120" s="9" t="s">
        <v>69</v>
      </c>
      <c r="E1120" s="12">
        <v>4836.0</v>
      </c>
      <c r="F1120" s="12">
        <v>2310.0</v>
      </c>
    </row>
    <row r="1121">
      <c r="A1121" s="32" t="str">
        <f t="shared" si="1"/>
        <v>India-Asia2007</v>
      </c>
      <c r="B1121" s="32" t="s">
        <v>163</v>
      </c>
      <c r="C1121" s="5" t="s">
        <v>61</v>
      </c>
      <c r="D1121" s="9" t="s">
        <v>69</v>
      </c>
      <c r="E1121" s="12">
        <v>604659.0</v>
      </c>
      <c r="F1121" s="12">
        <v>1611404.0</v>
      </c>
    </row>
    <row r="1122">
      <c r="A1122" s="32" t="str">
        <f t="shared" si="1"/>
        <v>Indonesia-Asia2007</v>
      </c>
      <c r="B1122" s="32" t="s">
        <v>164</v>
      </c>
      <c r="C1122" s="5" t="s">
        <v>61</v>
      </c>
      <c r="D1122" s="9" t="s">
        <v>69</v>
      </c>
      <c r="E1122" s="12">
        <v>182885.0</v>
      </c>
      <c r="F1122" s="12">
        <v>375545.0</v>
      </c>
    </row>
    <row r="1123">
      <c r="A1123" s="32" t="str">
        <f t="shared" si="1"/>
        <v>Iran-Middle East2007</v>
      </c>
      <c r="B1123" s="32" t="s">
        <v>165</v>
      </c>
      <c r="C1123" s="5" t="s">
        <v>93</v>
      </c>
      <c r="D1123" s="9" t="s">
        <v>69</v>
      </c>
      <c r="E1123" s="12">
        <v>190620.0</v>
      </c>
      <c r="F1123" s="12">
        <v>539790.0</v>
      </c>
    </row>
    <row r="1124">
      <c r="A1124" s="32" t="str">
        <f t="shared" si="1"/>
        <v>Iraq-Middle East2007</v>
      </c>
      <c r="B1124" s="32" t="s">
        <v>166</v>
      </c>
      <c r="C1124" s="5" t="s">
        <v>93</v>
      </c>
      <c r="D1124" s="9" t="s">
        <v>69</v>
      </c>
      <c r="E1124" s="12">
        <v>23696.0</v>
      </c>
      <c r="F1124" s="12">
        <v>62834.0</v>
      </c>
    </row>
    <row r="1125">
      <c r="A1125" s="32" t="str">
        <f t="shared" si="1"/>
        <v>Ireland-Europe2007</v>
      </c>
      <c r="B1125" s="32" t="s">
        <v>167</v>
      </c>
      <c r="C1125" s="5" t="s">
        <v>76</v>
      </c>
      <c r="D1125" s="9" t="s">
        <v>69</v>
      </c>
      <c r="E1125" s="12">
        <v>15120.0</v>
      </c>
      <c r="F1125" s="12">
        <v>44583.0</v>
      </c>
    </row>
    <row r="1126">
      <c r="A1126" s="32" t="str">
        <f t="shared" si="1"/>
        <v>Isle of Man-Europe2007</v>
      </c>
      <c r="B1126" s="32" t="s">
        <v>168</v>
      </c>
      <c r="C1126" s="5" t="s">
        <v>76</v>
      </c>
      <c r="D1126" s="9" t="s">
        <v>69</v>
      </c>
      <c r="E1126" s="10">
        <f>if(AND(C2=C3,D2=D2+1,ISBLANK(E3)),E2,E3)</f>
        <v>133681</v>
      </c>
      <c r="F1126" s="10">
        <f>if(AND(C1126=C1127,D1126=D1126+1,ISBLANK(F1127)),F1126,F1127)</f>
        <v>66424</v>
      </c>
    </row>
    <row r="1127">
      <c r="A1127" s="32" t="str">
        <f t="shared" si="1"/>
        <v>Israel-Middle East2007</v>
      </c>
      <c r="B1127" s="32" t="s">
        <v>169</v>
      </c>
      <c r="C1127" s="5" t="s">
        <v>93</v>
      </c>
      <c r="D1127" s="9" t="s">
        <v>69</v>
      </c>
      <c r="E1127" s="12">
        <v>20700.0</v>
      </c>
      <c r="F1127" s="12">
        <v>66424.0</v>
      </c>
    </row>
    <row r="1128">
      <c r="A1128" s="32" t="str">
        <f t="shared" si="1"/>
        <v>Italy-Europe2007</v>
      </c>
      <c r="B1128" s="32" t="s">
        <v>170</v>
      </c>
      <c r="C1128" s="5" t="s">
        <v>76</v>
      </c>
      <c r="D1128" s="9" t="s">
        <v>69</v>
      </c>
      <c r="E1128" s="12">
        <v>179599.0</v>
      </c>
      <c r="F1128" s="12">
        <v>462676.0</v>
      </c>
    </row>
    <row r="1129">
      <c r="A1129" s="32" t="str">
        <f t="shared" si="1"/>
        <v>Jamaica-The Americas2007</v>
      </c>
      <c r="B1129" s="32" t="s">
        <v>171</v>
      </c>
      <c r="C1129" s="5" t="s">
        <v>84</v>
      </c>
      <c r="D1129" s="9" t="s">
        <v>69</v>
      </c>
      <c r="E1129" s="12">
        <v>4200.0</v>
      </c>
      <c r="F1129" s="12">
        <v>13480.0</v>
      </c>
    </row>
    <row r="1130">
      <c r="A1130" s="32" t="str">
        <f t="shared" si="1"/>
        <v>Japan-Asia2007</v>
      </c>
      <c r="B1130" s="32" t="s">
        <v>172</v>
      </c>
      <c r="C1130" s="5" t="s">
        <v>61</v>
      </c>
      <c r="D1130" s="9" t="s">
        <v>69</v>
      </c>
      <c r="E1130" s="12">
        <v>515198.0</v>
      </c>
      <c r="F1130" s="12">
        <v>1251136.0</v>
      </c>
    </row>
    <row r="1131">
      <c r="A1131" s="32" t="str">
        <f t="shared" si="1"/>
        <v>Jordan-Middle East2007</v>
      </c>
      <c r="B1131" s="32" t="s">
        <v>173</v>
      </c>
      <c r="C1131" s="5" t="s">
        <v>93</v>
      </c>
      <c r="D1131" s="9" t="s">
        <v>69</v>
      </c>
      <c r="E1131" s="12">
        <v>7209.0</v>
      </c>
      <c r="F1131" s="12">
        <v>21540.0</v>
      </c>
    </row>
    <row r="1132">
      <c r="A1132" s="32" t="str">
        <f t="shared" si="1"/>
        <v>Kazakhstan-Asia2007</v>
      </c>
      <c r="B1132" s="32" t="s">
        <v>174</v>
      </c>
      <c r="C1132" s="5" t="s">
        <v>61</v>
      </c>
      <c r="D1132" s="9" t="s">
        <v>69</v>
      </c>
      <c r="E1132" s="12">
        <v>66231.0</v>
      </c>
      <c r="F1132" s="12">
        <v>220313.0</v>
      </c>
    </row>
    <row r="1133">
      <c r="A1133" s="32" t="str">
        <f t="shared" si="1"/>
        <v>Kenya-Africa2007</v>
      </c>
      <c r="B1133" s="32" t="s">
        <v>175</v>
      </c>
      <c r="C1133" s="5" t="s">
        <v>78</v>
      </c>
      <c r="D1133" s="9" t="s">
        <v>69</v>
      </c>
      <c r="E1133" s="12">
        <v>17230.0</v>
      </c>
      <c r="F1133" s="12">
        <v>9831.0</v>
      </c>
    </row>
    <row r="1134">
      <c r="A1134" s="32" t="str">
        <f t="shared" si="1"/>
        <v>Kiribati-Oceania2007</v>
      </c>
      <c r="B1134" s="32" t="s">
        <v>176</v>
      </c>
      <c r="C1134" s="5" t="s">
        <v>80</v>
      </c>
      <c r="D1134" s="9" t="s">
        <v>69</v>
      </c>
      <c r="E1134" s="12">
        <v>11.0</v>
      </c>
      <c r="F1134" s="12">
        <v>51.0</v>
      </c>
    </row>
    <row r="1135">
      <c r="A1135" s="32" t="str">
        <f t="shared" si="1"/>
        <v>Kosovo-Europe2007</v>
      </c>
      <c r="B1135" s="32" t="s">
        <v>177</v>
      </c>
      <c r="C1135" s="5" t="s">
        <v>76</v>
      </c>
      <c r="D1135" s="9" t="s">
        <v>69</v>
      </c>
      <c r="E1135" s="12">
        <v>2045.0</v>
      </c>
      <c r="F1135" s="10">
        <f>if(AND(C1135=C1136,D1135=D1135+1,ISBLANK(F1136)),F1135,F1136)</f>
        <v>75236</v>
      </c>
    </row>
    <row r="1136">
      <c r="A1136" s="32" t="str">
        <f t="shared" si="1"/>
        <v>Kuwait-Middle East2007</v>
      </c>
      <c r="B1136" s="32" t="s">
        <v>178</v>
      </c>
      <c r="C1136" s="5" t="s">
        <v>93</v>
      </c>
      <c r="D1136" s="9" t="s">
        <v>69</v>
      </c>
      <c r="E1136" s="12">
        <v>26389.0</v>
      </c>
      <c r="F1136" s="12">
        <v>75236.0</v>
      </c>
    </row>
    <row r="1137">
      <c r="A1137" s="32" t="str">
        <f t="shared" si="1"/>
        <v>Kyrgyzstan-Asia2007</v>
      </c>
      <c r="B1137" s="32" t="s">
        <v>179</v>
      </c>
      <c r="C1137" s="5" t="s">
        <v>61</v>
      </c>
      <c r="D1137" s="9" t="s">
        <v>69</v>
      </c>
      <c r="E1137" s="12">
        <v>2726.0</v>
      </c>
      <c r="F1137" s="12">
        <v>5871.0</v>
      </c>
    </row>
    <row r="1138">
      <c r="A1138" s="32" t="str">
        <f t="shared" si="1"/>
        <v>Laos-Asia2007</v>
      </c>
      <c r="B1138" s="32" t="s">
        <v>180</v>
      </c>
      <c r="C1138" s="5" t="s">
        <v>61</v>
      </c>
      <c r="D1138" s="9" t="s">
        <v>69</v>
      </c>
      <c r="E1138" s="10">
        <f>if(AND(C2=C3,D2=D2+1,ISBLANK(E3)),E2,E3)</f>
        <v>133681</v>
      </c>
      <c r="F1138" s="12">
        <v>1668.0</v>
      </c>
    </row>
    <row r="1139">
      <c r="A1139" s="32" t="str">
        <f t="shared" si="1"/>
        <v>Latvia-Europe2007</v>
      </c>
      <c r="B1139" s="32" t="s">
        <v>181</v>
      </c>
      <c r="C1139" s="5" t="s">
        <v>76</v>
      </c>
      <c r="D1139" s="9" t="s">
        <v>69</v>
      </c>
      <c r="E1139" s="12">
        <v>4796.0</v>
      </c>
      <c r="F1139" s="12">
        <v>7928.0</v>
      </c>
    </row>
    <row r="1140">
      <c r="A1140" s="32" t="str">
        <f t="shared" si="1"/>
        <v>Lebanon-Middle East2007</v>
      </c>
      <c r="B1140" s="32" t="s">
        <v>182</v>
      </c>
      <c r="C1140" s="5" t="s">
        <v>93</v>
      </c>
      <c r="D1140" s="9" t="s">
        <v>69</v>
      </c>
      <c r="E1140" s="12">
        <v>4206.0</v>
      </c>
      <c r="F1140" s="12">
        <v>14972.0</v>
      </c>
    </row>
    <row r="1141">
      <c r="A1141" s="32" t="str">
        <f t="shared" si="1"/>
        <v>Lesotho-Africa2007</v>
      </c>
      <c r="B1141" s="32" t="s">
        <v>183</v>
      </c>
      <c r="C1141" s="5" t="s">
        <v>78</v>
      </c>
      <c r="D1141" s="9" t="s">
        <v>69</v>
      </c>
      <c r="E1141" s="12">
        <v>19.0</v>
      </c>
      <c r="F1141" s="12">
        <v>7.0</v>
      </c>
    </row>
    <row r="1142">
      <c r="A1142" s="32" t="str">
        <f t="shared" si="1"/>
        <v>Liberia-Africa2007</v>
      </c>
      <c r="B1142" s="32" t="s">
        <v>184</v>
      </c>
      <c r="C1142" s="5" t="s">
        <v>78</v>
      </c>
      <c r="D1142" s="9" t="s">
        <v>69</v>
      </c>
      <c r="E1142" s="10">
        <f>if(AND(C2=C3,D2=D2+1,ISBLANK(E3)),E2,E3)</f>
        <v>133681</v>
      </c>
      <c r="F1142" s="12">
        <v>678.0</v>
      </c>
    </row>
    <row r="1143">
      <c r="A1143" s="32" t="str">
        <f t="shared" si="1"/>
        <v>Libya-Africa2007</v>
      </c>
      <c r="B1143" s="32" t="s">
        <v>185</v>
      </c>
      <c r="C1143" s="5" t="s">
        <v>78</v>
      </c>
      <c r="D1143" s="9" t="s">
        <v>69</v>
      </c>
      <c r="E1143" s="12">
        <v>17525.0</v>
      </c>
      <c r="F1143" s="12">
        <v>54209.0</v>
      </c>
    </row>
    <row r="1144">
      <c r="A1144" s="32" t="str">
        <f t="shared" si="1"/>
        <v>Liechtenstein-Europe2007</v>
      </c>
      <c r="B1144" s="32" t="s">
        <v>186</v>
      </c>
      <c r="C1144" s="5" t="s">
        <v>76</v>
      </c>
      <c r="D1144" s="9" t="s">
        <v>69</v>
      </c>
      <c r="E1144" s="10">
        <f>if(AND(C2=C3,D2=D2+1,ISBLANK(E3)),E2,E3)</f>
        <v>133681</v>
      </c>
      <c r="F1144" s="10">
        <f>if(AND(C1144=C1145,D1144=D1144+1,ISBLANK(F1145)),F1144,F1145)</f>
        <v>15137</v>
      </c>
    </row>
    <row r="1145">
      <c r="A1145" s="32" t="str">
        <f t="shared" si="1"/>
        <v>Lithuania-Europe2007</v>
      </c>
      <c r="B1145" s="32" t="s">
        <v>187</v>
      </c>
      <c r="C1145" s="5" t="s">
        <v>76</v>
      </c>
      <c r="D1145" s="9" t="s">
        <v>69</v>
      </c>
      <c r="E1145" s="12">
        <v>9460.0</v>
      </c>
      <c r="F1145" s="12">
        <v>15137.0</v>
      </c>
    </row>
    <row r="1146">
      <c r="A1146" s="32" t="str">
        <f t="shared" si="1"/>
        <v>Luxembourg-Europe2007</v>
      </c>
      <c r="B1146" s="32" t="s">
        <v>188</v>
      </c>
      <c r="C1146" s="5" t="s">
        <v>76</v>
      </c>
      <c r="D1146" s="9" t="s">
        <v>69</v>
      </c>
      <c r="E1146" s="12">
        <v>4209.0</v>
      </c>
      <c r="F1146" s="12">
        <v>10869.0</v>
      </c>
    </row>
    <row r="1147">
      <c r="A1147" s="32" t="str">
        <f t="shared" si="1"/>
        <v>Macao SAR-Asia2007</v>
      </c>
      <c r="B1147" s="32" t="s">
        <v>189</v>
      </c>
      <c r="C1147" s="5" t="s">
        <v>61</v>
      </c>
      <c r="D1147" s="9" t="s">
        <v>69</v>
      </c>
      <c r="E1147" s="10">
        <f t="shared" ref="E1147:E1149" si="96">if(AND(C2=C3,D2=D2+1,ISBLANK(E3)),E2,E3)</f>
        <v>133681</v>
      </c>
      <c r="F1147" s="12">
        <v>1404.0</v>
      </c>
    </row>
    <row r="1148">
      <c r="A1148" s="32" t="str">
        <f t="shared" si="1"/>
        <v>Madagascar-Africa2007</v>
      </c>
      <c r="B1148" s="32" t="s">
        <v>190</v>
      </c>
      <c r="C1148" s="5" t="s">
        <v>78</v>
      </c>
      <c r="D1148" s="9" t="s">
        <v>69</v>
      </c>
      <c r="E1148" s="10">
        <f t="shared" si="96"/>
        <v>133681</v>
      </c>
      <c r="F1148" s="12">
        <v>1815.0</v>
      </c>
    </row>
    <row r="1149">
      <c r="A1149" s="32" t="str">
        <f t="shared" si="1"/>
        <v>Malawi-Africa2007</v>
      </c>
      <c r="B1149" s="32" t="s">
        <v>191</v>
      </c>
      <c r="C1149" s="5" t="s">
        <v>78</v>
      </c>
      <c r="D1149" s="9" t="s">
        <v>69</v>
      </c>
      <c r="E1149" s="10">
        <f t="shared" si="96"/>
        <v>133681</v>
      </c>
      <c r="F1149" s="12">
        <v>953.0</v>
      </c>
    </row>
    <row r="1150">
      <c r="A1150" s="32" t="str">
        <f t="shared" si="1"/>
        <v>Malaysia-Asia2007</v>
      </c>
      <c r="B1150" s="32" t="s">
        <v>192</v>
      </c>
      <c r="C1150" s="5" t="s">
        <v>61</v>
      </c>
      <c r="D1150" s="9" t="s">
        <v>69</v>
      </c>
      <c r="E1150" s="12">
        <v>69970.0</v>
      </c>
      <c r="F1150" s="12">
        <v>205308.0</v>
      </c>
    </row>
    <row r="1151">
      <c r="A1151" s="32" t="str">
        <f t="shared" si="1"/>
        <v>Maldives-Asia2007</v>
      </c>
      <c r="B1151" s="32" t="s">
        <v>193</v>
      </c>
      <c r="C1151" s="5" t="s">
        <v>61</v>
      </c>
      <c r="D1151" s="9" t="s">
        <v>69</v>
      </c>
      <c r="E1151" s="12">
        <v>299.0</v>
      </c>
      <c r="F1151" s="12">
        <v>917.0</v>
      </c>
    </row>
    <row r="1152">
      <c r="A1152" s="32" t="str">
        <f t="shared" si="1"/>
        <v>Mali-Africa2007</v>
      </c>
      <c r="B1152" s="32" t="s">
        <v>194</v>
      </c>
      <c r="C1152" s="5" t="s">
        <v>78</v>
      </c>
      <c r="D1152" s="9" t="s">
        <v>69</v>
      </c>
      <c r="E1152" s="10">
        <f>if(AND(C2=C3,D2=D2+1,ISBLANK(E3)),E2,E3)</f>
        <v>133681</v>
      </c>
      <c r="F1152" s="12">
        <v>579.0</v>
      </c>
    </row>
    <row r="1153">
      <c r="A1153" s="32" t="str">
        <f t="shared" si="1"/>
        <v>Malta-Europe2007</v>
      </c>
      <c r="B1153" s="32" t="s">
        <v>195</v>
      </c>
      <c r="C1153" s="5" t="s">
        <v>76</v>
      </c>
      <c r="D1153" s="9" t="s">
        <v>69</v>
      </c>
      <c r="E1153" s="12">
        <v>878.0</v>
      </c>
      <c r="F1153" s="12">
        <v>2725.0</v>
      </c>
    </row>
    <row r="1154">
      <c r="A1154" s="32" t="str">
        <f t="shared" si="1"/>
        <v>Marshall Islands-Oceania2007</v>
      </c>
      <c r="B1154" s="32" t="s">
        <v>196</v>
      </c>
      <c r="C1154" s="5" t="s">
        <v>80</v>
      </c>
      <c r="D1154" s="9" t="s">
        <v>69</v>
      </c>
      <c r="E1154" s="12">
        <v>32.0</v>
      </c>
      <c r="F1154" s="12">
        <v>99.0</v>
      </c>
    </row>
    <row r="1155">
      <c r="A1155" s="32" t="str">
        <f t="shared" si="1"/>
        <v>Mauritania-Africa2007</v>
      </c>
      <c r="B1155" s="32" t="s">
        <v>197</v>
      </c>
      <c r="C1155" s="5" t="s">
        <v>78</v>
      </c>
      <c r="D1155" s="9" t="s">
        <v>69</v>
      </c>
      <c r="E1155" s="10">
        <f>if(AND(C2=C3,D2=D2+1,ISBLANK(E3)),E2,E3)</f>
        <v>133681</v>
      </c>
      <c r="F1155" s="12">
        <v>1914.0</v>
      </c>
    </row>
    <row r="1156">
      <c r="A1156" s="32" t="str">
        <f t="shared" si="1"/>
        <v>Mauritius-Africa2007</v>
      </c>
      <c r="B1156" s="32" t="s">
        <v>198</v>
      </c>
      <c r="C1156" s="5" t="s">
        <v>78</v>
      </c>
      <c r="D1156" s="9" t="s">
        <v>69</v>
      </c>
      <c r="E1156" s="12">
        <v>1194.0</v>
      </c>
      <c r="F1156" s="12">
        <v>3887.0</v>
      </c>
    </row>
    <row r="1157">
      <c r="A1157" s="32" t="str">
        <f t="shared" si="1"/>
        <v>Mexico-The Americas2007</v>
      </c>
      <c r="B1157" s="32" t="s">
        <v>199</v>
      </c>
      <c r="C1157" s="5" t="s">
        <v>84</v>
      </c>
      <c r="D1157" s="9" t="s">
        <v>69</v>
      </c>
      <c r="E1157" s="12">
        <v>176711.0</v>
      </c>
      <c r="F1157" s="12">
        <v>455845.0</v>
      </c>
    </row>
    <row r="1158">
      <c r="A1158" s="32" t="str">
        <f t="shared" si="1"/>
        <v>Micronesia, Fed. Sts.-Oceania2007</v>
      </c>
      <c r="B1158" s="32" t="s">
        <v>200</v>
      </c>
      <c r="C1158" s="5" t="s">
        <v>80</v>
      </c>
      <c r="D1158" s="9" t="s">
        <v>69</v>
      </c>
      <c r="E1158" s="10">
        <f>if(AND(C2=C3,D2=D2+1,ISBLANK(E3)),E2,E3)</f>
        <v>133681</v>
      </c>
      <c r="F1158" s="12">
        <v>99.0</v>
      </c>
    </row>
    <row r="1159">
      <c r="A1159" s="32" t="str">
        <f t="shared" si="1"/>
        <v>Moldova-Europe2007</v>
      </c>
      <c r="B1159" s="32" t="s">
        <v>201</v>
      </c>
      <c r="C1159" s="5" t="s">
        <v>76</v>
      </c>
      <c r="D1159" s="9" t="s">
        <v>69</v>
      </c>
      <c r="E1159" s="12">
        <v>3342.0</v>
      </c>
      <c r="F1159" s="12">
        <v>4686.0</v>
      </c>
    </row>
    <row r="1160">
      <c r="A1160" s="32" t="str">
        <f t="shared" si="1"/>
        <v>Monaco-Europe2007</v>
      </c>
      <c r="B1160" s="32" t="s">
        <v>202</v>
      </c>
      <c r="C1160" s="5" t="s">
        <v>76</v>
      </c>
      <c r="D1160" s="9" t="s">
        <v>69</v>
      </c>
      <c r="E1160" s="10">
        <f>if(AND(C2=C3,D2=D2+1,ISBLANK(E3)),E2,E3)</f>
        <v>133681</v>
      </c>
      <c r="F1160" s="10">
        <f>if(AND(C1160=C1161,D1160=D1160+1,ISBLANK(F1161)),F1160,F1161)</f>
        <v>10092</v>
      </c>
    </row>
    <row r="1161">
      <c r="A1161" s="32" t="str">
        <f t="shared" si="1"/>
        <v>Mongolia-Asia2008</v>
      </c>
      <c r="B1161" s="32" t="s">
        <v>203</v>
      </c>
      <c r="C1161" s="5" t="s">
        <v>61</v>
      </c>
      <c r="D1161" s="9" t="s">
        <v>70</v>
      </c>
      <c r="E1161" s="12">
        <v>3114.0</v>
      </c>
      <c r="F1161" s="12">
        <v>10092.0</v>
      </c>
    </row>
    <row r="1162">
      <c r="A1162" s="32" t="str">
        <f t="shared" si="1"/>
        <v>Montenegro-Europe2008</v>
      </c>
      <c r="B1162" s="32" t="s">
        <v>204</v>
      </c>
      <c r="C1162" s="5" t="s">
        <v>76</v>
      </c>
      <c r="D1162" s="9" t="s">
        <v>70</v>
      </c>
      <c r="E1162" s="12">
        <v>1086.0</v>
      </c>
      <c r="F1162" s="12">
        <v>2252.0</v>
      </c>
    </row>
    <row r="1163">
      <c r="A1163" s="32" t="str">
        <f t="shared" si="1"/>
        <v>Morocco-Africa2008</v>
      </c>
      <c r="B1163" s="32" t="s">
        <v>205</v>
      </c>
      <c r="C1163" s="5" t="s">
        <v>78</v>
      </c>
      <c r="D1163" s="9" t="s">
        <v>70</v>
      </c>
      <c r="E1163" s="12">
        <v>14457.0</v>
      </c>
      <c r="F1163" s="12">
        <v>50267.0</v>
      </c>
    </row>
    <row r="1164">
      <c r="A1164" s="32" t="str">
        <f t="shared" si="1"/>
        <v>Mozambique-Africa2008</v>
      </c>
      <c r="B1164" s="32" t="s">
        <v>206</v>
      </c>
      <c r="C1164" s="5" t="s">
        <v>78</v>
      </c>
      <c r="D1164" s="9" t="s">
        <v>70</v>
      </c>
      <c r="E1164" s="12">
        <v>9144.0</v>
      </c>
      <c r="F1164" s="12">
        <v>2391.0</v>
      </c>
    </row>
    <row r="1165">
      <c r="A1165" s="32" t="str">
        <f t="shared" si="1"/>
        <v>Myanmar-Asia2008</v>
      </c>
      <c r="B1165" s="32" t="s">
        <v>207</v>
      </c>
      <c r="C1165" s="5" t="s">
        <v>61</v>
      </c>
      <c r="D1165" s="9" t="s">
        <v>70</v>
      </c>
      <c r="E1165" s="12">
        <v>15595.0</v>
      </c>
      <c r="F1165" s="12">
        <v>12636.0</v>
      </c>
    </row>
    <row r="1166">
      <c r="A1166" s="32" t="str">
        <f t="shared" si="1"/>
        <v>Namibia-Africa2008</v>
      </c>
      <c r="B1166" s="32" t="s">
        <v>208</v>
      </c>
      <c r="C1166" s="5" t="s">
        <v>78</v>
      </c>
      <c r="D1166" s="9" t="s">
        <v>70</v>
      </c>
      <c r="E1166" s="12">
        <v>1345.0</v>
      </c>
      <c r="F1166" s="12">
        <v>2409.0</v>
      </c>
    </row>
    <row r="1167">
      <c r="A1167" s="32" t="str">
        <f t="shared" si="1"/>
        <v>Nepal-Asia2008</v>
      </c>
      <c r="B1167" s="32" t="s">
        <v>209</v>
      </c>
      <c r="C1167" s="5" t="s">
        <v>61</v>
      </c>
      <c r="D1167" s="9" t="s">
        <v>70</v>
      </c>
      <c r="E1167" s="12">
        <v>9308.0</v>
      </c>
      <c r="F1167" s="12">
        <v>2699.0</v>
      </c>
    </row>
    <row r="1168">
      <c r="A1168" s="32" t="str">
        <f t="shared" si="1"/>
        <v>Netherlands-Europe2008</v>
      </c>
      <c r="B1168" s="32" t="s">
        <v>210</v>
      </c>
      <c r="C1168" s="5" t="s">
        <v>76</v>
      </c>
      <c r="D1168" s="9" t="s">
        <v>70</v>
      </c>
      <c r="E1168" s="12">
        <v>79350.0</v>
      </c>
      <c r="F1168" s="12">
        <v>171766.0</v>
      </c>
    </row>
    <row r="1169">
      <c r="A1169" s="32" t="str">
        <f t="shared" si="1"/>
        <v>New Caledonia-Oceania2008</v>
      </c>
      <c r="B1169" s="32" t="s">
        <v>211</v>
      </c>
      <c r="C1169" s="5" t="s">
        <v>80</v>
      </c>
      <c r="D1169" s="9" t="s">
        <v>70</v>
      </c>
      <c r="E1169" s="10">
        <f>if(AND(C2=C3,D2=D2+1,ISBLANK(E3)),E2,E3)</f>
        <v>133681</v>
      </c>
      <c r="F1169" s="12">
        <v>2945.0</v>
      </c>
    </row>
    <row r="1170">
      <c r="A1170" s="32" t="str">
        <f t="shared" si="1"/>
        <v>New Zealand-Oceania2008</v>
      </c>
      <c r="B1170" s="32" t="s">
        <v>212</v>
      </c>
      <c r="C1170" s="5" t="s">
        <v>80</v>
      </c>
      <c r="D1170" s="9" t="s">
        <v>70</v>
      </c>
      <c r="E1170" s="12">
        <v>17123.0</v>
      </c>
      <c r="F1170" s="12">
        <v>33648.0</v>
      </c>
    </row>
    <row r="1171">
      <c r="A1171" s="32" t="str">
        <f t="shared" si="1"/>
        <v>Nicaragua-The Americas2008</v>
      </c>
      <c r="B1171" s="32" t="s">
        <v>213</v>
      </c>
      <c r="C1171" s="5" t="s">
        <v>84</v>
      </c>
      <c r="D1171" s="9" t="s">
        <v>70</v>
      </c>
      <c r="E1171" s="12">
        <v>2871.0</v>
      </c>
      <c r="F1171" s="12">
        <v>4595.0</v>
      </c>
    </row>
    <row r="1172">
      <c r="A1172" s="32" t="str">
        <f t="shared" si="1"/>
        <v>Niger-Africa2008</v>
      </c>
      <c r="B1172" s="32" t="s">
        <v>214</v>
      </c>
      <c r="C1172" s="5" t="s">
        <v>78</v>
      </c>
      <c r="D1172" s="9" t="s">
        <v>70</v>
      </c>
      <c r="E1172" s="10">
        <f>if(AND(C2=C3,D2=D2+1,ISBLANK(E3)),E2,E3)</f>
        <v>133681</v>
      </c>
      <c r="F1172" s="12">
        <v>821.0</v>
      </c>
    </row>
    <row r="1173">
      <c r="A1173" s="32" t="str">
        <f t="shared" si="1"/>
        <v>Nigeria-Africa2008</v>
      </c>
      <c r="B1173" s="32" t="s">
        <v>215</v>
      </c>
      <c r="C1173" s="5" t="s">
        <v>78</v>
      </c>
      <c r="D1173" s="9" t="s">
        <v>70</v>
      </c>
      <c r="E1173" s="12">
        <v>107683.0</v>
      </c>
      <c r="F1173" s="12">
        <v>95210.0</v>
      </c>
    </row>
    <row r="1174">
      <c r="A1174" s="32" t="str">
        <f t="shared" si="1"/>
        <v>North Korea-Asia2008</v>
      </c>
      <c r="B1174" s="32" t="s">
        <v>216</v>
      </c>
      <c r="C1174" s="5" t="s">
        <v>61</v>
      </c>
      <c r="D1174" s="9" t="s">
        <v>70</v>
      </c>
      <c r="E1174" s="12">
        <v>18300.0</v>
      </c>
      <c r="F1174" s="12">
        <v>70370.0</v>
      </c>
    </row>
    <row r="1175">
      <c r="A1175" s="32" t="str">
        <f t="shared" si="1"/>
        <v>North Macedonia-Europe2008</v>
      </c>
      <c r="B1175" s="32" t="s">
        <v>217</v>
      </c>
      <c r="C1175" s="5" t="s">
        <v>76</v>
      </c>
      <c r="D1175" s="9" t="s">
        <v>70</v>
      </c>
      <c r="E1175" s="12">
        <v>3045.0</v>
      </c>
      <c r="F1175" s="12">
        <v>11379.0</v>
      </c>
    </row>
    <row r="1176">
      <c r="A1176" s="32" t="str">
        <f t="shared" si="1"/>
        <v>Norway-Europe2008</v>
      </c>
      <c r="B1176" s="32" t="s">
        <v>218</v>
      </c>
      <c r="C1176" s="5" t="s">
        <v>76</v>
      </c>
      <c r="D1176" s="9" t="s">
        <v>70</v>
      </c>
      <c r="E1176" s="12">
        <v>27547.0</v>
      </c>
      <c r="F1176" s="12">
        <v>45089.0</v>
      </c>
    </row>
    <row r="1177">
      <c r="A1177" s="32" t="str">
        <f t="shared" si="1"/>
        <v>Oman-Middle East2008</v>
      </c>
      <c r="B1177" s="32" t="s">
        <v>219</v>
      </c>
      <c r="C1177" s="5" t="s">
        <v>93</v>
      </c>
      <c r="D1177" s="9" t="s">
        <v>70</v>
      </c>
      <c r="E1177" s="12">
        <v>17583.0</v>
      </c>
      <c r="F1177" s="12">
        <v>44587.0</v>
      </c>
    </row>
    <row r="1178">
      <c r="A1178" s="32" t="str">
        <f t="shared" si="1"/>
        <v>Pakistan-Asia2008</v>
      </c>
      <c r="B1178" s="32" t="s">
        <v>220</v>
      </c>
      <c r="C1178" s="5" t="s">
        <v>61</v>
      </c>
      <c r="D1178" s="9" t="s">
        <v>70</v>
      </c>
      <c r="E1178" s="12">
        <v>83538.0</v>
      </c>
      <c r="F1178" s="12">
        <v>158895.0</v>
      </c>
    </row>
    <row r="1179">
      <c r="A1179" s="32" t="str">
        <f t="shared" si="1"/>
        <v>Panama-The Americas2008</v>
      </c>
      <c r="B1179" s="32" t="s">
        <v>221</v>
      </c>
      <c r="C1179" s="5" t="s">
        <v>84</v>
      </c>
      <c r="D1179" s="9" t="s">
        <v>70</v>
      </c>
      <c r="E1179" s="12">
        <v>3024.0</v>
      </c>
      <c r="F1179" s="12">
        <v>7125.0</v>
      </c>
    </row>
    <row r="1180">
      <c r="A1180" s="32" t="str">
        <f t="shared" si="1"/>
        <v>Papua New Guinea-Oceania2008</v>
      </c>
      <c r="B1180" s="32" t="s">
        <v>222</v>
      </c>
      <c r="C1180" s="5" t="s">
        <v>80</v>
      </c>
      <c r="D1180" s="9" t="s">
        <v>70</v>
      </c>
      <c r="E1180" s="10">
        <f>if(AND(C2=C3,D2=D2+1,ISBLANK(E3)),E2,E3)</f>
        <v>133681</v>
      </c>
      <c r="F1180" s="12">
        <v>4903.0</v>
      </c>
    </row>
    <row r="1181">
      <c r="A1181" s="32" t="str">
        <f t="shared" si="1"/>
        <v>Paraguay-The Americas2008</v>
      </c>
      <c r="B1181" s="32" t="s">
        <v>223</v>
      </c>
      <c r="C1181" s="5" t="s">
        <v>84</v>
      </c>
      <c r="D1181" s="9" t="s">
        <v>70</v>
      </c>
      <c r="E1181" s="12">
        <v>4225.0</v>
      </c>
      <c r="F1181" s="12">
        <v>4136.0</v>
      </c>
    </row>
    <row r="1182">
      <c r="A1182" s="32" t="str">
        <f t="shared" si="1"/>
        <v>Peru-The Americas2008</v>
      </c>
      <c r="B1182" s="32" t="s">
        <v>224</v>
      </c>
      <c r="C1182" s="5" t="s">
        <v>84</v>
      </c>
      <c r="D1182" s="9" t="s">
        <v>70</v>
      </c>
      <c r="E1182" s="12">
        <v>14334.0</v>
      </c>
      <c r="F1182" s="12">
        <v>43208.0</v>
      </c>
    </row>
    <row r="1183">
      <c r="A1183" s="32" t="str">
        <f t="shared" si="1"/>
        <v>Philippines-Asia2008</v>
      </c>
      <c r="B1183" s="32" t="s">
        <v>225</v>
      </c>
      <c r="C1183" s="5" t="s">
        <v>61</v>
      </c>
      <c r="D1183" s="9" t="s">
        <v>70</v>
      </c>
      <c r="E1183" s="12">
        <v>38514.0</v>
      </c>
      <c r="F1183" s="12">
        <v>69669.0</v>
      </c>
    </row>
    <row r="1184">
      <c r="A1184" s="32" t="str">
        <f t="shared" si="1"/>
        <v>Poland-Europe2008</v>
      </c>
      <c r="B1184" s="32" t="s">
        <v>226</v>
      </c>
      <c r="C1184" s="5" t="s">
        <v>76</v>
      </c>
      <c r="D1184" s="9" t="s">
        <v>70</v>
      </c>
      <c r="E1184" s="12">
        <v>96824.0</v>
      </c>
      <c r="F1184" s="12">
        <v>315637.0</v>
      </c>
    </row>
    <row r="1185">
      <c r="A1185" s="32" t="str">
        <f t="shared" si="1"/>
        <v>Portugal-Europe2008</v>
      </c>
      <c r="B1185" s="32" t="s">
        <v>227</v>
      </c>
      <c r="C1185" s="5" t="s">
        <v>76</v>
      </c>
      <c r="D1185" s="9" t="s">
        <v>70</v>
      </c>
      <c r="E1185" s="12">
        <v>25302.0</v>
      </c>
      <c r="F1185" s="12">
        <v>60865.0</v>
      </c>
    </row>
    <row r="1186">
      <c r="A1186" s="32" t="str">
        <f t="shared" si="1"/>
        <v>Puerto Rico-The Americas2008</v>
      </c>
      <c r="B1186" s="32" t="s">
        <v>228</v>
      </c>
      <c r="C1186" s="5" t="s">
        <v>84</v>
      </c>
      <c r="D1186" s="9" t="s">
        <v>70</v>
      </c>
      <c r="E1186" s="10">
        <f>if(AND(C2=C3,D2=D2+1,ISBLANK(E3)),E2,E3)</f>
        <v>133681</v>
      </c>
      <c r="F1186" s="10">
        <f>if(AND(C1186=C1187,D1186=D1186+1,ISBLANK(F1187)),F1186,F1187)</f>
        <v>67242</v>
      </c>
    </row>
    <row r="1187">
      <c r="A1187" s="32" t="str">
        <f t="shared" si="1"/>
        <v>Qatar-Middle East2008</v>
      </c>
      <c r="B1187" s="32" t="s">
        <v>229</v>
      </c>
      <c r="C1187" s="5" t="s">
        <v>93</v>
      </c>
      <c r="D1187" s="9" t="s">
        <v>70</v>
      </c>
      <c r="E1187" s="12">
        <v>22790.0</v>
      </c>
      <c r="F1187" s="12">
        <v>67242.0</v>
      </c>
    </row>
    <row r="1188">
      <c r="A1188" s="32" t="str">
        <f t="shared" si="1"/>
        <v>Romania-Europe2008</v>
      </c>
      <c r="B1188" s="32" t="s">
        <v>230</v>
      </c>
      <c r="C1188" s="5" t="s">
        <v>76</v>
      </c>
      <c r="D1188" s="9" t="s">
        <v>70</v>
      </c>
      <c r="E1188" s="12">
        <v>39757.0</v>
      </c>
      <c r="F1188" s="12">
        <v>100960.0</v>
      </c>
    </row>
    <row r="1189">
      <c r="A1189" s="32" t="str">
        <f t="shared" si="1"/>
        <v>Russia-Europe2008</v>
      </c>
      <c r="B1189" s="32" t="s">
        <v>231</v>
      </c>
      <c r="C1189" s="5" t="s">
        <v>76</v>
      </c>
      <c r="D1189" s="9" t="s">
        <v>70</v>
      </c>
      <c r="E1189" s="12">
        <v>672591.0</v>
      </c>
      <c r="F1189" s="12">
        <v>1667598.0</v>
      </c>
    </row>
    <row r="1190">
      <c r="A1190" s="32" t="str">
        <f t="shared" si="1"/>
        <v>Rwanda-Africa2008</v>
      </c>
      <c r="B1190" s="32" t="s">
        <v>232</v>
      </c>
      <c r="C1190" s="5" t="s">
        <v>78</v>
      </c>
      <c r="D1190" s="9" t="s">
        <v>70</v>
      </c>
      <c r="E1190" s="10">
        <f>if(AND(C2=C3,D2=D2+1,ISBLANK(E3)),E2,E3)</f>
        <v>133681</v>
      </c>
      <c r="F1190" s="12">
        <v>557.0</v>
      </c>
    </row>
    <row r="1191">
      <c r="A1191" s="32" t="str">
        <f t="shared" si="1"/>
        <v>Samoa-Oceania2008</v>
      </c>
      <c r="B1191" s="32" t="s">
        <v>233</v>
      </c>
      <c r="C1191" s="5" t="s">
        <v>80</v>
      </c>
      <c r="D1191" s="9" t="s">
        <v>70</v>
      </c>
      <c r="E1191" s="12">
        <v>58.0</v>
      </c>
      <c r="F1191" s="12">
        <v>161.0</v>
      </c>
    </row>
    <row r="1192">
      <c r="A1192" s="32" t="str">
        <f t="shared" si="1"/>
        <v>San Marino-Europe2008</v>
      </c>
      <c r="B1192" s="32" t="s">
        <v>234</v>
      </c>
      <c r="C1192" s="5" t="s">
        <v>76</v>
      </c>
      <c r="D1192" s="9" t="s">
        <v>70</v>
      </c>
      <c r="E1192" s="10">
        <f>if(AND(C2=C3,D2=D2+1,ISBLANK(E3)),E2,E3)</f>
        <v>133681</v>
      </c>
      <c r="F1192" s="10">
        <f>if(AND(C1192=C1193,D1192=D1192+1,ISBLANK(F1193)),F1192,F1193)</f>
        <v>84</v>
      </c>
    </row>
    <row r="1193">
      <c r="A1193" s="32" t="str">
        <f t="shared" si="1"/>
        <v>Sao Tome and Principe-Africa2008</v>
      </c>
      <c r="B1193" s="32" t="s">
        <v>235</v>
      </c>
      <c r="C1193" s="5" t="s">
        <v>78</v>
      </c>
      <c r="D1193" s="9" t="s">
        <v>70</v>
      </c>
      <c r="E1193" s="12">
        <v>44.0</v>
      </c>
      <c r="F1193" s="12">
        <v>84.0</v>
      </c>
    </row>
    <row r="1194">
      <c r="A1194" s="32" t="str">
        <f t="shared" si="1"/>
        <v>Saudi Arabia-Middle East2008</v>
      </c>
      <c r="B1194" s="32" t="s">
        <v>236</v>
      </c>
      <c r="C1194" s="5" t="s">
        <v>93</v>
      </c>
      <c r="D1194" s="9" t="s">
        <v>70</v>
      </c>
      <c r="E1194" s="12">
        <v>144109.0</v>
      </c>
      <c r="F1194" s="12">
        <v>393535.0</v>
      </c>
    </row>
    <row r="1195">
      <c r="A1195" s="32" t="str">
        <f t="shared" si="1"/>
        <v>Senegal-Africa2008</v>
      </c>
      <c r="B1195" s="32" t="s">
        <v>237</v>
      </c>
      <c r="C1195" s="5" t="s">
        <v>78</v>
      </c>
      <c r="D1195" s="9" t="s">
        <v>70</v>
      </c>
      <c r="E1195" s="12">
        <v>3000.0</v>
      </c>
      <c r="F1195" s="12">
        <v>5335.0</v>
      </c>
    </row>
    <row r="1196">
      <c r="A1196" s="32" t="str">
        <f t="shared" si="1"/>
        <v>Serbia-Europe2008</v>
      </c>
      <c r="B1196" s="32" t="s">
        <v>238</v>
      </c>
      <c r="C1196" s="5" t="s">
        <v>76</v>
      </c>
      <c r="D1196" s="9" t="s">
        <v>70</v>
      </c>
      <c r="E1196" s="12">
        <v>16602.0</v>
      </c>
      <c r="F1196" s="12">
        <v>52251.0</v>
      </c>
    </row>
    <row r="1197">
      <c r="A1197" s="32" t="str">
        <f t="shared" si="1"/>
        <v>Seychelles-Africa2008</v>
      </c>
      <c r="B1197" s="32" t="s">
        <v>239</v>
      </c>
      <c r="C1197" s="5" t="s">
        <v>78</v>
      </c>
      <c r="D1197" s="9" t="s">
        <v>70</v>
      </c>
      <c r="E1197" s="12">
        <v>205.0</v>
      </c>
      <c r="F1197" s="12">
        <v>653.0</v>
      </c>
    </row>
    <row r="1198">
      <c r="A1198" s="32" t="str">
        <f t="shared" si="1"/>
        <v>Sierra Leone-Africa2008</v>
      </c>
      <c r="B1198" s="32" t="s">
        <v>240</v>
      </c>
      <c r="C1198" s="5" t="s">
        <v>78</v>
      </c>
      <c r="D1198" s="9" t="s">
        <v>70</v>
      </c>
      <c r="E1198" s="10">
        <f>if(AND(C2=C3,D2=D2+1,ISBLANK(E3)),E2,E3)</f>
        <v>133681</v>
      </c>
      <c r="F1198" s="12">
        <v>634.0</v>
      </c>
    </row>
    <row r="1199">
      <c r="A1199" s="32" t="str">
        <f t="shared" si="1"/>
        <v>Singapore-Asia2008</v>
      </c>
      <c r="B1199" s="32" t="s">
        <v>241</v>
      </c>
      <c r="C1199" s="5" t="s">
        <v>61</v>
      </c>
      <c r="D1199" s="9" t="s">
        <v>70</v>
      </c>
      <c r="E1199" s="12">
        <v>21819.0</v>
      </c>
      <c r="F1199" s="12">
        <v>17866.0</v>
      </c>
    </row>
    <row r="1200">
      <c r="A1200" s="32" t="str">
        <f t="shared" si="1"/>
        <v>Sint Maarten (Dutch part)-The Americas2008</v>
      </c>
      <c r="B1200" s="32" t="s">
        <v>242</v>
      </c>
      <c r="C1200" s="5" t="s">
        <v>84</v>
      </c>
      <c r="D1200" s="9" t="s">
        <v>70</v>
      </c>
      <c r="E1200" s="10">
        <f>if(AND(C2=C3,D2=D2+1,ISBLANK(E3)),E2,E3)</f>
        <v>133681</v>
      </c>
      <c r="F1200" s="10">
        <f>if(AND(C1200=C1201,D1200=D1200+1,ISBLANK(F1201)),F1200,F1201)</f>
        <v>36600</v>
      </c>
    </row>
    <row r="1201">
      <c r="A1201" s="32" t="str">
        <f t="shared" si="1"/>
        <v>Slovakia-Europe2008</v>
      </c>
      <c r="B1201" s="32" t="s">
        <v>243</v>
      </c>
      <c r="C1201" s="5" t="s">
        <v>76</v>
      </c>
      <c r="D1201" s="9" t="s">
        <v>70</v>
      </c>
      <c r="E1201" s="12">
        <v>17850.0</v>
      </c>
      <c r="F1201" s="12">
        <v>36600.0</v>
      </c>
    </row>
    <row r="1202">
      <c r="A1202" s="32" t="str">
        <f t="shared" si="1"/>
        <v>Slovenia-Europe2008</v>
      </c>
      <c r="B1202" s="32" t="s">
        <v>244</v>
      </c>
      <c r="C1202" s="5" t="s">
        <v>76</v>
      </c>
      <c r="D1202" s="9" t="s">
        <v>70</v>
      </c>
      <c r="E1202" s="12">
        <v>7321.0</v>
      </c>
      <c r="F1202" s="12">
        <v>16212.0</v>
      </c>
    </row>
    <row r="1203">
      <c r="A1203" s="32" t="str">
        <f t="shared" si="1"/>
        <v>Solomon Islands-Oceania2008</v>
      </c>
      <c r="B1203" s="32" t="s">
        <v>245</v>
      </c>
      <c r="C1203" s="5" t="s">
        <v>80</v>
      </c>
      <c r="D1203" s="9" t="s">
        <v>70</v>
      </c>
      <c r="E1203" s="12">
        <v>64.0</v>
      </c>
      <c r="F1203" s="12">
        <v>198.0</v>
      </c>
    </row>
    <row r="1204">
      <c r="A1204" s="32" t="str">
        <f t="shared" si="1"/>
        <v>Somalia-Africa2008</v>
      </c>
      <c r="B1204" s="32" t="s">
        <v>246</v>
      </c>
      <c r="C1204" s="5" t="s">
        <v>78</v>
      </c>
      <c r="D1204" s="9" t="s">
        <v>70</v>
      </c>
      <c r="E1204" s="10">
        <f>if(AND(C2=C3,D2=D2+1,ISBLANK(E3)),E2,E3)</f>
        <v>133681</v>
      </c>
      <c r="F1204" s="12">
        <v>605.0</v>
      </c>
    </row>
    <row r="1205">
      <c r="A1205" s="32" t="str">
        <f t="shared" si="1"/>
        <v>South Africa-Africa2008</v>
      </c>
      <c r="B1205" s="32" t="s">
        <v>247</v>
      </c>
      <c r="C1205" s="5" t="s">
        <v>78</v>
      </c>
      <c r="D1205" s="9" t="s">
        <v>70</v>
      </c>
      <c r="E1205" s="12">
        <v>136604.0</v>
      </c>
      <c r="F1205" s="12">
        <v>443648.0</v>
      </c>
    </row>
    <row r="1206">
      <c r="A1206" s="32" t="str">
        <f t="shared" si="1"/>
        <v>South Korea-Asia2008</v>
      </c>
      <c r="B1206" s="32" t="s">
        <v>248</v>
      </c>
      <c r="C1206" s="5" t="s">
        <v>61</v>
      </c>
      <c r="D1206" s="9" t="s">
        <v>70</v>
      </c>
      <c r="E1206" s="12">
        <v>222147.0</v>
      </c>
      <c r="F1206" s="12">
        <v>495837.0</v>
      </c>
    </row>
    <row r="1207">
      <c r="A1207" s="32" t="str">
        <f t="shared" si="1"/>
        <v>South Sudan-Africa2008</v>
      </c>
      <c r="B1207" s="32" t="s">
        <v>249</v>
      </c>
      <c r="C1207" s="5" t="s">
        <v>78</v>
      </c>
      <c r="D1207" s="9" t="s">
        <v>70</v>
      </c>
      <c r="E1207" s="10">
        <f>if(AND(C2=C3,D2=D2+1,ISBLANK(E3)),E2,E3)</f>
        <v>133681</v>
      </c>
      <c r="F1207" s="10">
        <f>if(AND(C1207=C1208,D1207=D1207+1,ISBLANK(F1208)),F1207,F1208)</f>
        <v>358237</v>
      </c>
    </row>
    <row r="1208">
      <c r="A1208" s="32" t="str">
        <f t="shared" si="1"/>
        <v>Spain-Europe2008</v>
      </c>
      <c r="B1208" s="32" t="s">
        <v>250</v>
      </c>
      <c r="C1208" s="5" t="s">
        <v>76</v>
      </c>
      <c r="D1208" s="9" t="s">
        <v>70</v>
      </c>
      <c r="E1208" s="12">
        <v>143836.0</v>
      </c>
      <c r="F1208" s="12">
        <v>358237.0</v>
      </c>
    </row>
    <row r="1209">
      <c r="A1209" s="32" t="str">
        <f t="shared" si="1"/>
        <v>Sri Lanka-Asia2008</v>
      </c>
      <c r="B1209" s="32" t="s">
        <v>251</v>
      </c>
      <c r="C1209" s="5" t="s">
        <v>61</v>
      </c>
      <c r="D1209" s="9" t="s">
        <v>70</v>
      </c>
      <c r="E1209" s="12">
        <v>9261.0</v>
      </c>
      <c r="F1209" s="12">
        <v>12457.0</v>
      </c>
    </row>
    <row r="1210">
      <c r="A1210" s="32" t="str">
        <f t="shared" si="1"/>
        <v>St. Kitts and Nevis-The Americas2008</v>
      </c>
      <c r="B1210" s="32" t="s">
        <v>252</v>
      </c>
      <c r="C1210" s="5" t="s">
        <v>84</v>
      </c>
      <c r="D1210" s="9" t="s">
        <v>70</v>
      </c>
      <c r="E1210" s="12">
        <v>83.0</v>
      </c>
      <c r="F1210" s="12">
        <v>249.0</v>
      </c>
    </row>
    <row r="1211">
      <c r="A1211" s="32" t="str">
        <f t="shared" si="1"/>
        <v>St. Lucia-The Americas2008</v>
      </c>
      <c r="B1211" s="32" t="s">
        <v>253</v>
      </c>
      <c r="C1211" s="5" t="s">
        <v>84</v>
      </c>
      <c r="D1211" s="9" t="s">
        <v>70</v>
      </c>
      <c r="E1211" s="12">
        <v>128.0</v>
      </c>
      <c r="F1211" s="12">
        <v>385.0</v>
      </c>
    </row>
    <row r="1212">
      <c r="A1212" s="32" t="str">
        <f t="shared" si="1"/>
        <v>St. Martin (French part)-The Americas2008</v>
      </c>
      <c r="B1212" s="32" t="s">
        <v>254</v>
      </c>
      <c r="C1212" s="5" t="s">
        <v>84</v>
      </c>
      <c r="D1212" s="9" t="s">
        <v>70</v>
      </c>
      <c r="E1212" s="10">
        <f>if(AND(C2=C3,D2=D2+1,ISBLANK(E3)),E2,E3)</f>
        <v>133681</v>
      </c>
      <c r="F1212" s="10">
        <f>if(AND(C1212=C1213,D1212=D1212+1,ISBLANK(F1213)),F1212,F1213)</f>
        <v>202</v>
      </c>
    </row>
    <row r="1213">
      <c r="A1213" s="32" t="str">
        <f t="shared" si="1"/>
        <v>St. Vincent and the Grenadines-The Americas2008</v>
      </c>
      <c r="B1213" s="32" t="s">
        <v>255</v>
      </c>
      <c r="C1213" s="5" t="s">
        <v>84</v>
      </c>
      <c r="D1213" s="9" t="s">
        <v>70</v>
      </c>
      <c r="E1213" s="12">
        <v>70.0</v>
      </c>
      <c r="F1213" s="12">
        <v>202.0</v>
      </c>
    </row>
    <row r="1214">
      <c r="A1214" s="32" t="str">
        <f t="shared" si="1"/>
        <v>Sudan-Africa2009</v>
      </c>
      <c r="B1214" s="32" t="s">
        <v>256</v>
      </c>
      <c r="C1214" s="5" t="s">
        <v>78</v>
      </c>
      <c r="D1214" s="9" t="s">
        <v>71</v>
      </c>
      <c r="E1214" s="12">
        <v>15294.0</v>
      </c>
      <c r="F1214" s="12">
        <v>12541.0</v>
      </c>
    </row>
    <row r="1215">
      <c r="A1215" s="32" t="str">
        <f t="shared" si="1"/>
        <v>Suriname-The Americas2009</v>
      </c>
      <c r="B1215" s="32" t="s">
        <v>257</v>
      </c>
      <c r="C1215" s="5" t="s">
        <v>84</v>
      </c>
      <c r="D1215" s="9" t="s">
        <v>71</v>
      </c>
      <c r="E1215" s="12">
        <v>714.0</v>
      </c>
      <c r="F1215" s="12">
        <v>2442.0</v>
      </c>
    </row>
    <row r="1216">
      <c r="A1216" s="32" t="str">
        <f t="shared" si="1"/>
        <v>Swaziland-Africa2009</v>
      </c>
      <c r="B1216" s="32" t="s">
        <v>258</v>
      </c>
      <c r="C1216" s="5" t="s">
        <v>78</v>
      </c>
      <c r="D1216" s="9" t="s">
        <v>71</v>
      </c>
      <c r="E1216" s="12">
        <v>423.0</v>
      </c>
      <c r="F1216" s="12">
        <v>1063.0</v>
      </c>
    </row>
    <row r="1217">
      <c r="A1217" s="32" t="str">
        <f t="shared" si="1"/>
        <v>Sweden-Europe2009</v>
      </c>
      <c r="B1217" s="32" t="s">
        <v>259</v>
      </c>
      <c r="C1217" s="5" t="s">
        <v>76</v>
      </c>
      <c r="D1217" s="9" t="s">
        <v>71</v>
      </c>
      <c r="E1217" s="12">
        <v>50060.0</v>
      </c>
      <c r="F1217" s="12">
        <v>48060.0</v>
      </c>
    </row>
    <row r="1218">
      <c r="A1218" s="32" t="str">
        <f t="shared" si="1"/>
        <v>Switzerland-Europe2009</v>
      </c>
      <c r="B1218" s="32" t="s">
        <v>260</v>
      </c>
      <c r="C1218" s="5" t="s">
        <v>76</v>
      </c>
      <c r="D1218" s="9" t="s">
        <v>71</v>
      </c>
      <c r="E1218" s="12">
        <v>25760.0</v>
      </c>
      <c r="F1218" s="12">
        <v>38019.0</v>
      </c>
    </row>
    <row r="1219">
      <c r="A1219" s="32" t="str">
        <f t="shared" si="1"/>
        <v>Syria-Middle East2009</v>
      </c>
      <c r="B1219" s="32" t="s">
        <v>261</v>
      </c>
      <c r="C1219" s="5" t="s">
        <v>93</v>
      </c>
      <c r="D1219" s="9" t="s">
        <v>71</v>
      </c>
      <c r="E1219" s="12">
        <v>22803.0</v>
      </c>
      <c r="F1219" s="12">
        <v>57429.0</v>
      </c>
    </row>
    <row r="1220">
      <c r="A1220" s="32" t="str">
        <f t="shared" si="1"/>
        <v>Tajikistan-Asia2009</v>
      </c>
      <c r="B1220" s="32" t="s">
        <v>262</v>
      </c>
      <c r="C1220" s="5" t="s">
        <v>61</v>
      </c>
      <c r="D1220" s="9" t="s">
        <v>71</v>
      </c>
      <c r="E1220" s="12">
        <v>2583.0</v>
      </c>
      <c r="F1220" s="12">
        <v>3223.0</v>
      </c>
    </row>
    <row r="1221">
      <c r="A1221" s="32" t="str">
        <f t="shared" si="1"/>
        <v>Tanzania-Africa2009</v>
      </c>
      <c r="B1221" s="32" t="s">
        <v>263</v>
      </c>
      <c r="C1221" s="5" t="s">
        <v>78</v>
      </c>
      <c r="D1221" s="9" t="s">
        <v>71</v>
      </c>
      <c r="E1221" s="12">
        <v>18306.0</v>
      </c>
      <c r="F1221" s="12">
        <v>6150.0</v>
      </c>
    </row>
    <row r="1222">
      <c r="A1222" s="32" t="str">
        <f t="shared" si="1"/>
        <v>Thailand-Asia2009</v>
      </c>
      <c r="B1222" s="32" t="s">
        <v>264</v>
      </c>
      <c r="C1222" s="5" t="s">
        <v>61</v>
      </c>
      <c r="D1222" s="9" t="s">
        <v>71</v>
      </c>
      <c r="E1222" s="12">
        <v>104886.0</v>
      </c>
      <c r="F1222" s="12">
        <v>262205.0</v>
      </c>
    </row>
    <row r="1223">
      <c r="A1223" s="32" t="str">
        <f t="shared" si="1"/>
        <v>Timor-Leste-Asia2009</v>
      </c>
      <c r="B1223" s="32" t="s">
        <v>265</v>
      </c>
      <c r="C1223" s="5" t="s">
        <v>61</v>
      </c>
      <c r="D1223" s="9" t="s">
        <v>71</v>
      </c>
      <c r="E1223" s="12">
        <v>61.0</v>
      </c>
      <c r="F1223" s="12">
        <v>183.0</v>
      </c>
    </row>
    <row r="1224">
      <c r="A1224" s="32" t="str">
        <f t="shared" si="1"/>
        <v>Togo-Africa2009</v>
      </c>
      <c r="B1224" s="32" t="s">
        <v>266</v>
      </c>
      <c r="C1224" s="5" t="s">
        <v>78</v>
      </c>
      <c r="D1224" s="9" t="s">
        <v>71</v>
      </c>
      <c r="E1224" s="12">
        <v>2458.0</v>
      </c>
      <c r="F1224" s="12">
        <v>1316.0</v>
      </c>
    </row>
    <row r="1225">
      <c r="A1225" s="32" t="str">
        <f t="shared" si="1"/>
        <v>Tonga-Oceania2009</v>
      </c>
      <c r="B1225" s="32" t="s">
        <v>267</v>
      </c>
      <c r="C1225" s="5" t="s">
        <v>80</v>
      </c>
      <c r="D1225" s="9" t="s">
        <v>71</v>
      </c>
      <c r="E1225" s="12">
        <v>58.0</v>
      </c>
      <c r="F1225" s="12">
        <v>154.0</v>
      </c>
    </row>
    <row r="1226">
      <c r="A1226" s="32" t="str">
        <f t="shared" si="1"/>
        <v>Trinidad and Tobago-The Americas2009</v>
      </c>
      <c r="B1226" s="32" t="s">
        <v>268</v>
      </c>
      <c r="C1226" s="5" t="s">
        <v>84</v>
      </c>
      <c r="D1226" s="9" t="s">
        <v>71</v>
      </c>
      <c r="E1226" s="12">
        <v>20331.0</v>
      </c>
      <c r="F1226" s="12">
        <v>46461.0</v>
      </c>
    </row>
    <row r="1227">
      <c r="A1227" s="32" t="str">
        <f t="shared" si="1"/>
        <v>Tunisia-Africa2009</v>
      </c>
      <c r="B1227" s="32" t="s">
        <v>269</v>
      </c>
      <c r="C1227" s="5" t="s">
        <v>78</v>
      </c>
      <c r="D1227" s="9" t="s">
        <v>71</v>
      </c>
      <c r="E1227" s="12">
        <v>9039.0</v>
      </c>
      <c r="F1227" s="12">
        <v>23869.0</v>
      </c>
    </row>
    <row r="1228">
      <c r="A1228" s="32" t="str">
        <f t="shared" si="1"/>
        <v>Turkey-Europe2009</v>
      </c>
      <c r="B1228" s="32" t="s">
        <v>270</v>
      </c>
      <c r="C1228" s="5" t="s">
        <v>76</v>
      </c>
      <c r="D1228" s="9" t="s">
        <v>71</v>
      </c>
      <c r="E1228" s="12">
        <v>100005.0</v>
      </c>
      <c r="F1228" s="12">
        <v>284658.0</v>
      </c>
    </row>
    <row r="1229">
      <c r="A1229" s="32" t="str">
        <f t="shared" si="1"/>
        <v>Turkmenistan-Asia2009</v>
      </c>
      <c r="B1229" s="32" t="s">
        <v>271</v>
      </c>
      <c r="C1229" s="5" t="s">
        <v>61</v>
      </c>
      <c r="D1229" s="9" t="s">
        <v>71</v>
      </c>
      <c r="E1229" s="12">
        <v>22367.0</v>
      </c>
      <c r="F1229" s="12">
        <v>53516.0</v>
      </c>
    </row>
    <row r="1230">
      <c r="A1230" s="32" t="str">
        <f t="shared" si="1"/>
        <v>Turks and Caicos Islands-The Americas2009</v>
      </c>
      <c r="B1230" s="32" t="s">
        <v>272</v>
      </c>
      <c r="C1230" s="5" t="s">
        <v>84</v>
      </c>
      <c r="D1230" s="9" t="s">
        <v>71</v>
      </c>
      <c r="E1230" s="10">
        <f t="shared" ref="E1230:E1231" si="97">if(AND(C2=C3,D2=D2+1,ISBLANK(E3)),E2,E3)</f>
        <v>133681</v>
      </c>
      <c r="F1230" s="12">
        <v>158.0</v>
      </c>
    </row>
    <row r="1231">
      <c r="A1231" s="32" t="str">
        <f t="shared" si="1"/>
        <v>Uganda-Africa2009</v>
      </c>
      <c r="B1231" s="32" t="s">
        <v>273</v>
      </c>
      <c r="C1231" s="5" t="s">
        <v>78</v>
      </c>
      <c r="D1231" s="9" t="s">
        <v>71</v>
      </c>
      <c r="E1231" s="10">
        <f t="shared" si="97"/>
        <v>133681</v>
      </c>
      <c r="F1231" s="12">
        <v>3128.0</v>
      </c>
    </row>
    <row r="1232">
      <c r="A1232" s="32" t="str">
        <f t="shared" si="1"/>
        <v>Ukraine-Europe2009</v>
      </c>
      <c r="B1232" s="32" t="s">
        <v>274</v>
      </c>
      <c r="C1232" s="5" t="s">
        <v>76</v>
      </c>
      <c r="D1232" s="9" t="s">
        <v>71</v>
      </c>
      <c r="E1232" s="12">
        <v>137343.0</v>
      </c>
      <c r="F1232" s="12">
        <v>327595.0</v>
      </c>
    </row>
    <row r="1233">
      <c r="A1233" s="32" t="str">
        <f t="shared" si="1"/>
        <v>United Arab Emirates-Middle East2009</v>
      </c>
      <c r="B1233" s="32" t="s">
        <v>275</v>
      </c>
      <c r="C1233" s="5" t="s">
        <v>93</v>
      </c>
      <c r="D1233" s="9" t="s">
        <v>71</v>
      </c>
      <c r="E1233" s="12">
        <v>51975.0</v>
      </c>
      <c r="F1233" s="12">
        <v>139405.0</v>
      </c>
    </row>
    <row r="1234">
      <c r="A1234" s="32" t="str">
        <f t="shared" si="1"/>
        <v>United Kingdom-Europe2009</v>
      </c>
      <c r="B1234" s="32" t="s">
        <v>276</v>
      </c>
      <c r="C1234" s="5" t="s">
        <v>76</v>
      </c>
      <c r="D1234" s="9" t="s">
        <v>71</v>
      </c>
      <c r="E1234" s="12">
        <v>210993.0</v>
      </c>
      <c r="F1234" s="12">
        <v>528906.0</v>
      </c>
    </row>
    <row r="1235">
      <c r="A1235" s="32" t="str">
        <f t="shared" si="1"/>
        <v>United States-The Americas2009</v>
      </c>
      <c r="B1235" s="32" t="s">
        <v>277</v>
      </c>
      <c r="C1235" s="5" t="s">
        <v>84</v>
      </c>
      <c r="D1235" s="9" t="s">
        <v>71</v>
      </c>
      <c r="E1235" s="12">
        <v>2337014.0</v>
      </c>
      <c r="F1235" s="12">
        <v>5828697.0</v>
      </c>
    </row>
    <row r="1236">
      <c r="A1236" s="32" t="str">
        <f t="shared" si="1"/>
        <v>Uruguay-The Americas2009</v>
      </c>
      <c r="B1236" s="32" t="s">
        <v>278</v>
      </c>
      <c r="C1236" s="5" t="s">
        <v>84</v>
      </c>
      <c r="D1236" s="9" t="s">
        <v>71</v>
      </c>
      <c r="E1236" s="12">
        <v>3172.0</v>
      </c>
      <c r="F1236" s="12">
        <v>5999.0</v>
      </c>
    </row>
    <row r="1237">
      <c r="A1237" s="32" t="str">
        <f t="shared" si="1"/>
        <v>Uzbekistan-Asia2009</v>
      </c>
      <c r="B1237" s="32" t="s">
        <v>279</v>
      </c>
      <c r="C1237" s="5" t="s">
        <v>61</v>
      </c>
      <c r="D1237" s="9" t="s">
        <v>71</v>
      </c>
      <c r="E1237" s="12">
        <v>48718.0</v>
      </c>
      <c r="F1237" s="12">
        <v>116944.0</v>
      </c>
    </row>
    <row r="1238">
      <c r="A1238" s="32" t="str">
        <f t="shared" si="1"/>
        <v>Vanuatu-Oceania2009</v>
      </c>
      <c r="B1238" s="32" t="s">
        <v>280</v>
      </c>
      <c r="C1238" s="5" t="s">
        <v>80</v>
      </c>
      <c r="D1238" s="9" t="s">
        <v>71</v>
      </c>
      <c r="E1238" s="12">
        <v>35.0</v>
      </c>
      <c r="F1238" s="12">
        <v>95.0</v>
      </c>
    </row>
    <row r="1239">
      <c r="A1239" s="32" t="str">
        <f t="shared" si="1"/>
        <v>Venezuela-The Americas2009</v>
      </c>
      <c r="B1239" s="32" t="s">
        <v>281</v>
      </c>
      <c r="C1239" s="5" t="s">
        <v>84</v>
      </c>
      <c r="D1239" s="9" t="s">
        <v>71</v>
      </c>
      <c r="E1239" s="12">
        <v>62934.0</v>
      </c>
      <c r="F1239" s="12">
        <v>175785.0</v>
      </c>
    </row>
    <row r="1240">
      <c r="A1240" s="32" t="str">
        <f t="shared" si="1"/>
        <v>Vietnam-Asia2009</v>
      </c>
      <c r="B1240" s="32" t="s">
        <v>282</v>
      </c>
      <c r="C1240" s="5" t="s">
        <v>61</v>
      </c>
      <c r="D1240" s="9" t="s">
        <v>71</v>
      </c>
      <c r="E1240" s="12">
        <v>45777.0</v>
      </c>
      <c r="F1240" s="12">
        <v>113651.0</v>
      </c>
    </row>
    <row r="1241">
      <c r="A1241" s="32" t="str">
        <f t="shared" si="1"/>
        <v>Yemen-Middle East2009</v>
      </c>
      <c r="B1241" s="32" t="s">
        <v>283</v>
      </c>
      <c r="C1241" s="5" t="s">
        <v>93</v>
      </c>
      <c r="D1241" s="9" t="s">
        <v>71</v>
      </c>
      <c r="E1241" s="12">
        <v>7014.0</v>
      </c>
      <c r="F1241" s="12">
        <v>21712.0</v>
      </c>
    </row>
    <row r="1242">
      <c r="A1242" s="32" t="str">
        <f t="shared" si="1"/>
        <v>Zambia-Africa2009</v>
      </c>
      <c r="B1242" s="32" t="s">
        <v>284</v>
      </c>
      <c r="C1242" s="5" t="s">
        <v>78</v>
      </c>
      <c r="D1242" s="9" t="s">
        <v>71</v>
      </c>
      <c r="E1242" s="12">
        <v>7399.0</v>
      </c>
      <c r="F1242" s="12">
        <v>1654.0</v>
      </c>
    </row>
    <row r="1243">
      <c r="A1243" s="32" t="str">
        <f t="shared" si="1"/>
        <v>Zimbabwe-Africa2009</v>
      </c>
      <c r="B1243" s="32" t="s">
        <v>285</v>
      </c>
      <c r="C1243" s="5" t="s">
        <v>78</v>
      </c>
      <c r="D1243" s="9" t="s">
        <v>71</v>
      </c>
      <c r="E1243" s="12">
        <v>9438.0</v>
      </c>
      <c r="F1243" s="12">
        <v>10213.0</v>
      </c>
    </row>
    <row r="1244">
      <c r="A1244" s="32" t="str">
        <f t="shared" si="1"/>
        <v>Afghanistan-Asia2009</v>
      </c>
      <c r="B1244" s="32" t="s">
        <v>60</v>
      </c>
      <c r="C1244" s="5" t="s">
        <v>61</v>
      </c>
      <c r="D1244" s="9" t="s">
        <v>71</v>
      </c>
      <c r="E1244" s="10">
        <f>if(AND(C2=C3,D2=D2+1,ISBLANK(E3)),E2,E3)</f>
        <v>133681</v>
      </c>
      <c r="F1244" s="12">
        <v>1338.0</v>
      </c>
    </row>
    <row r="1245">
      <c r="A1245" s="32" t="str">
        <f t="shared" si="1"/>
        <v>Albania-Europe2009</v>
      </c>
      <c r="B1245" s="32" t="s">
        <v>75</v>
      </c>
      <c r="C1245" s="5" t="s">
        <v>76</v>
      </c>
      <c r="D1245" s="9" t="s">
        <v>71</v>
      </c>
      <c r="E1245" s="12">
        <v>2068.0</v>
      </c>
      <c r="F1245" s="12">
        <v>3865.0</v>
      </c>
    </row>
    <row r="1246">
      <c r="A1246" s="32" t="str">
        <f t="shared" si="1"/>
        <v>Algeria-Africa2009</v>
      </c>
      <c r="B1246" s="32" t="s">
        <v>77</v>
      </c>
      <c r="C1246" s="5" t="s">
        <v>78</v>
      </c>
      <c r="D1246" s="9" t="s">
        <v>71</v>
      </c>
      <c r="E1246" s="12">
        <v>34658.0</v>
      </c>
      <c r="F1246" s="12">
        <v>103963.0</v>
      </c>
    </row>
    <row r="1247">
      <c r="A1247" s="32" t="str">
        <f t="shared" si="1"/>
        <v>American Samoa-Oceania2009</v>
      </c>
      <c r="B1247" s="32" t="s">
        <v>79</v>
      </c>
      <c r="C1247" s="5" t="s">
        <v>80</v>
      </c>
      <c r="D1247" s="9" t="s">
        <v>71</v>
      </c>
      <c r="E1247" s="10">
        <f t="shared" ref="E1247:E1248" si="98">if(AND(C2=C3,D2=D2+1,ISBLANK(E3)),E2,E3)</f>
        <v>133681</v>
      </c>
      <c r="F1247" s="10">
        <f>if(AND(C1247=C1248,D1247=D1247+1,ISBLANK(F1248)),F1247,F1248)</f>
        <v>546</v>
      </c>
    </row>
    <row r="1248">
      <c r="A1248" s="32" t="str">
        <f t="shared" si="1"/>
        <v>Andorra-Europe2009</v>
      </c>
      <c r="B1248" s="32" t="s">
        <v>81</v>
      </c>
      <c r="C1248" s="5" t="s">
        <v>76</v>
      </c>
      <c r="D1248" s="9" t="s">
        <v>71</v>
      </c>
      <c r="E1248" s="10">
        <f t="shared" si="98"/>
        <v>133681</v>
      </c>
      <c r="F1248" s="12">
        <v>546.0</v>
      </c>
    </row>
    <row r="1249">
      <c r="A1249" s="32" t="str">
        <f t="shared" si="1"/>
        <v>Angola-Africa2009</v>
      </c>
      <c r="B1249" s="32" t="s">
        <v>82</v>
      </c>
      <c r="C1249" s="5" t="s">
        <v>78</v>
      </c>
      <c r="D1249" s="9" t="s">
        <v>71</v>
      </c>
      <c r="E1249" s="12">
        <v>10006.0</v>
      </c>
      <c r="F1249" s="12">
        <v>22266.0</v>
      </c>
    </row>
    <row r="1250">
      <c r="A1250" s="32" t="str">
        <f t="shared" si="1"/>
        <v>Antigua and Barbuda-The Americas2009</v>
      </c>
      <c r="B1250" s="32" t="s">
        <v>83</v>
      </c>
      <c r="C1250" s="5" t="s">
        <v>84</v>
      </c>
      <c r="D1250" s="9" t="s">
        <v>71</v>
      </c>
      <c r="E1250" s="12">
        <v>143.0</v>
      </c>
      <c r="F1250" s="12">
        <v>425.0</v>
      </c>
    </row>
    <row r="1251">
      <c r="A1251" s="32" t="str">
        <f t="shared" si="1"/>
        <v>Argentina-The Americas2009</v>
      </c>
      <c r="B1251" s="32" t="s">
        <v>85</v>
      </c>
      <c r="C1251" s="5" t="s">
        <v>84</v>
      </c>
      <c r="D1251" s="9" t="s">
        <v>71</v>
      </c>
      <c r="E1251" s="12">
        <v>73128.0</v>
      </c>
      <c r="F1251" s="12">
        <v>174238.0</v>
      </c>
    </row>
    <row r="1252">
      <c r="A1252" s="32" t="str">
        <f t="shared" si="1"/>
        <v>Armenia-Asia2009</v>
      </c>
      <c r="B1252" s="32" t="s">
        <v>86</v>
      </c>
      <c r="C1252" s="5" t="s">
        <v>61</v>
      </c>
      <c r="D1252" s="9" t="s">
        <v>71</v>
      </c>
      <c r="E1252" s="12">
        <v>2559.0</v>
      </c>
      <c r="F1252" s="12">
        <v>4382.0</v>
      </c>
    </row>
    <row r="1253">
      <c r="A1253" s="32" t="str">
        <f t="shared" si="1"/>
        <v>Aruba-The Americas2009</v>
      </c>
      <c r="B1253" s="32" t="s">
        <v>87</v>
      </c>
      <c r="C1253" s="5" t="s">
        <v>84</v>
      </c>
      <c r="D1253" s="9" t="s">
        <v>71</v>
      </c>
      <c r="E1253" s="10">
        <f>if(AND(C2=C3,D2=D2+1,ISBLANK(E3)),E2,E3)</f>
        <v>133681</v>
      </c>
      <c r="F1253" s="12">
        <v>2274.0</v>
      </c>
    </row>
    <row r="1254">
      <c r="A1254" s="32" t="str">
        <f t="shared" si="1"/>
        <v>Australia-Oceania2009</v>
      </c>
      <c r="B1254" s="32" t="s">
        <v>88</v>
      </c>
      <c r="C1254" s="5" t="s">
        <v>80</v>
      </c>
      <c r="D1254" s="9" t="s">
        <v>71</v>
      </c>
      <c r="E1254" s="12">
        <v>115020.0</v>
      </c>
      <c r="F1254" s="12">
        <v>371214.0</v>
      </c>
    </row>
    <row r="1255">
      <c r="A1255" s="32" t="str">
        <f t="shared" si="1"/>
        <v>Austria-Europe2009</v>
      </c>
      <c r="B1255" s="32" t="s">
        <v>89</v>
      </c>
      <c r="C1255" s="5" t="s">
        <v>76</v>
      </c>
      <c r="D1255" s="9" t="s">
        <v>71</v>
      </c>
      <c r="E1255" s="12">
        <v>33799.0</v>
      </c>
      <c r="F1255" s="12">
        <v>71565.0</v>
      </c>
    </row>
    <row r="1256">
      <c r="A1256" s="32" t="str">
        <f t="shared" si="1"/>
        <v>Azerbaijan-Asia2009</v>
      </c>
      <c r="B1256" s="32" t="s">
        <v>90</v>
      </c>
      <c r="C1256" s="5" t="s">
        <v>61</v>
      </c>
      <c r="D1256" s="9" t="s">
        <v>71</v>
      </c>
      <c r="E1256" s="12">
        <v>13232.0</v>
      </c>
      <c r="F1256" s="12">
        <v>39167.0</v>
      </c>
    </row>
    <row r="1257">
      <c r="A1257" s="32" t="str">
        <f t="shared" si="1"/>
        <v>Bahamas, The-The Americas2009</v>
      </c>
      <c r="B1257" s="32" t="s">
        <v>91</v>
      </c>
      <c r="C1257" s="5" t="s">
        <v>84</v>
      </c>
      <c r="D1257" s="9" t="s">
        <v>71</v>
      </c>
      <c r="E1257" s="12">
        <v>706.0</v>
      </c>
      <c r="F1257" s="12">
        <v>1522.0</v>
      </c>
    </row>
    <row r="1258">
      <c r="A1258" s="32" t="str">
        <f t="shared" si="1"/>
        <v>Bahrain-Middle East2009</v>
      </c>
      <c r="B1258" s="32" t="s">
        <v>92</v>
      </c>
      <c r="C1258" s="5" t="s">
        <v>93</v>
      </c>
      <c r="D1258" s="9" t="s">
        <v>71</v>
      </c>
      <c r="E1258" s="12">
        <v>8093.0</v>
      </c>
      <c r="F1258" s="12">
        <v>19497.0</v>
      </c>
    </row>
    <row r="1259">
      <c r="A1259" s="32" t="str">
        <f t="shared" si="1"/>
        <v>Bangladesh-Asia2009</v>
      </c>
      <c r="B1259" s="32" t="s">
        <v>94</v>
      </c>
      <c r="C1259" s="5" t="s">
        <v>61</v>
      </c>
      <c r="D1259" s="9" t="s">
        <v>71</v>
      </c>
      <c r="E1259" s="12">
        <v>25332.0</v>
      </c>
      <c r="F1259" s="12">
        <v>48137.0</v>
      </c>
    </row>
    <row r="1260">
      <c r="A1260" s="32" t="str">
        <f t="shared" si="1"/>
        <v>Barbados-The Americas2009</v>
      </c>
      <c r="B1260" s="32" t="s">
        <v>95</v>
      </c>
      <c r="C1260" s="5" t="s">
        <v>84</v>
      </c>
      <c r="D1260" s="9" t="s">
        <v>71</v>
      </c>
      <c r="E1260" s="12">
        <v>398.0</v>
      </c>
      <c r="F1260" s="12">
        <v>1371.0</v>
      </c>
    </row>
    <row r="1261">
      <c r="A1261" s="32" t="str">
        <f t="shared" si="1"/>
        <v>Belarus-Europe2009</v>
      </c>
      <c r="B1261" s="32" t="s">
        <v>96</v>
      </c>
      <c r="C1261" s="5" t="s">
        <v>76</v>
      </c>
      <c r="D1261" s="9" t="s">
        <v>71</v>
      </c>
      <c r="E1261" s="12">
        <v>28621.0</v>
      </c>
      <c r="F1261" s="12">
        <v>61829.0</v>
      </c>
    </row>
    <row r="1262">
      <c r="A1262" s="32" t="str">
        <f t="shared" si="1"/>
        <v>Belgium-Europe2009</v>
      </c>
      <c r="B1262" s="32" t="s">
        <v>97</v>
      </c>
      <c r="C1262" s="5" t="s">
        <v>76</v>
      </c>
      <c r="D1262" s="9" t="s">
        <v>71</v>
      </c>
      <c r="E1262" s="12">
        <v>58111.0</v>
      </c>
      <c r="F1262" s="12">
        <v>106834.0</v>
      </c>
    </row>
    <row r="1263">
      <c r="A1263" s="32" t="str">
        <f t="shared" si="1"/>
        <v>Belize-The Americas2009</v>
      </c>
      <c r="B1263" s="32" t="s">
        <v>98</v>
      </c>
      <c r="C1263" s="5" t="s">
        <v>84</v>
      </c>
      <c r="D1263" s="9" t="s">
        <v>71</v>
      </c>
      <c r="E1263" s="12">
        <v>172.0</v>
      </c>
      <c r="F1263" s="12">
        <v>407.0</v>
      </c>
    </row>
    <row r="1264">
      <c r="A1264" s="32" t="str">
        <f t="shared" si="1"/>
        <v>Benin-Africa2009</v>
      </c>
      <c r="B1264" s="32" t="s">
        <v>99</v>
      </c>
      <c r="C1264" s="5" t="s">
        <v>78</v>
      </c>
      <c r="D1264" s="9" t="s">
        <v>71</v>
      </c>
      <c r="E1264" s="12">
        <v>2949.0</v>
      </c>
      <c r="F1264" s="12">
        <v>3876.0</v>
      </c>
    </row>
    <row r="1265">
      <c r="A1265" s="32" t="str">
        <f t="shared" si="1"/>
        <v>Bermuda-The Americas2009</v>
      </c>
      <c r="B1265" s="32" t="s">
        <v>100</v>
      </c>
      <c r="C1265" s="5" t="s">
        <v>84</v>
      </c>
      <c r="D1265" s="9" t="s">
        <v>71</v>
      </c>
      <c r="E1265" s="10">
        <f>if(AND(C2=C3,D2=D2+1,ISBLANK(E3)),E2,E3)</f>
        <v>133681</v>
      </c>
      <c r="F1265" s="12">
        <v>521.0</v>
      </c>
    </row>
    <row r="1266">
      <c r="A1266" s="32" t="str">
        <f t="shared" si="1"/>
        <v>Bhutan-Asia2009</v>
      </c>
      <c r="B1266" s="32" t="s">
        <v>101</v>
      </c>
      <c r="C1266" s="5" t="s">
        <v>61</v>
      </c>
      <c r="D1266" s="9" t="s">
        <v>71</v>
      </c>
      <c r="E1266" s="12">
        <v>211.0</v>
      </c>
      <c r="F1266" s="12">
        <v>392.0</v>
      </c>
    </row>
    <row r="1267">
      <c r="A1267" s="32" t="str">
        <f t="shared" si="1"/>
        <v>Bolivia-The Americas2010</v>
      </c>
      <c r="B1267" s="32" t="s">
        <v>102</v>
      </c>
      <c r="C1267" s="5" t="s">
        <v>84</v>
      </c>
      <c r="D1267" s="9" t="s">
        <v>72</v>
      </c>
      <c r="E1267" s="12">
        <v>6439.0</v>
      </c>
      <c r="F1267" s="12">
        <v>14910.0</v>
      </c>
    </row>
    <row r="1268">
      <c r="A1268" s="32" t="str">
        <f t="shared" si="1"/>
        <v>Bosnia and Herzegovina-Europe2010</v>
      </c>
      <c r="B1268" s="32" t="s">
        <v>103</v>
      </c>
      <c r="C1268" s="5" t="s">
        <v>76</v>
      </c>
      <c r="D1268" s="9" t="s">
        <v>72</v>
      </c>
      <c r="E1268" s="12">
        <v>5301.0</v>
      </c>
      <c r="F1268" s="12">
        <v>27169.0</v>
      </c>
    </row>
    <row r="1269">
      <c r="A1269" s="32" t="str">
        <f t="shared" si="1"/>
        <v>Botswana-Africa2010</v>
      </c>
      <c r="B1269" s="32" t="s">
        <v>104</v>
      </c>
      <c r="C1269" s="5" t="s">
        <v>78</v>
      </c>
      <c r="D1269" s="9" t="s">
        <v>72</v>
      </c>
      <c r="E1269" s="12">
        <v>1956.0</v>
      </c>
      <c r="F1269" s="12">
        <v>4646.0</v>
      </c>
    </row>
    <row r="1270">
      <c r="A1270" s="32" t="str">
        <f t="shared" si="1"/>
        <v>Brazil-The Americas2010</v>
      </c>
      <c r="B1270" s="32" t="s">
        <v>105</v>
      </c>
      <c r="C1270" s="5" t="s">
        <v>84</v>
      </c>
      <c r="D1270" s="9" t="s">
        <v>72</v>
      </c>
      <c r="E1270" s="12">
        <v>222818.0</v>
      </c>
      <c r="F1270" s="12">
        <v>347668.0</v>
      </c>
    </row>
    <row r="1271">
      <c r="A1271" s="32" t="str">
        <f t="shared" si="1"/>
        <v>Brunei-Asia2010</v>
      </c>
      <c r="B1271" s="32" t="s">
        <v>106</v>
      </c>
      <c r="C1271" s="5" t="s">
        <v>61</v>
      </c>
      <c r="D1271" s="9" t="s">
        <v>72</v>
      </c>
      <c r="E1271" s="12">
        <v>3152.0</v>
      </c>
      <c r="F1271" s="12">
        <v>4822.0</v>
      </c>
    </row>
    <row r="1272">
      <c r="A1272" s="32" t="str">
        <f t="shared" si="1"/>
        <v>Bulgaria-Europe2010</v>
      </c>
      <c r="B1272" s="32" t="s">
        <v>107</v>
      </c>
      <c r="C1272" s="5" t="s">
        <v>76</v>
      </c>
      <c r="D1272" s="9" t="s">
        <v>72</v>
      </c>
      <c r="E1272" s="12">
        <v>20459.0</v>
      </c>
      <c r="F1272" s="12">
        <v>48943.0</v>
      </c>
    </row>
    <row r="1273">
      <c r="A1273" s="32" t="str">
        <f t="shared" si="1"/>
        <v>Burkina Faso-Africa2010</v>
      </c>
      <c r="B1273" s="32" t="s">
        <v>108</v>
      </c>
      <c r="C1273" s="5" t="s">
        <v>78</v>
      </c>
      <c r="D1273" s="9" t="s">
        <v>72</v>
      </c>
      <c r="E1273" s="10">
        <f t="shared" ref="E1273:E1274" si="99">if(AND(C2=C3,D2=D2+1,ISBLANK(E3)),E2,E3)</f>
        <v>133681</v>
      </c>
      <c r="F1273" s="12">
        <v>1360.0</v>
      </c>
    </row>
    <row r="1274">
      <c r="A1274" s="32" t="str">
        <f t="shared" si="1"/>
        <v>Burundi-Africa2010</v>
      </c>
      <c r="B1274" s="32" t="s">
        <v>109</v>
      </c>
      <c r="C1274" s="5" t="s">
        <v>78</v>
      </c>
      <c r="D1274" s="9" t="s">
        <v>72</v>
      </c>
      <c r="E1274" s="10">
        <f t="shared" si="99"/>
        <v>133681</v>
      </c>
      <c r="F1274" s="12">
        <v>187.0</v>
      </c>
    </row>
    <row r="1275">
      <c r="A1275" s="32" t="str">
        <f t="shared" si="1"/>
        <v>Cambodia-Asia2010</v>
      </c>
      <c r="B1275" s="32" t="s">
        <v>110</v>
      </c>
      <c r="C1275" s="5" t="s">
        <v>61</v>
      </c>
      <c r="D1275" s="9" t="s">
        <v>72</v>
      </c>
      <c r="E1275" s="12">
        <v>3429.0</v>
      </c>
      <c r="F1275" s="12">
        <v>3000.0</v>
      </c>
    </row>
    <row r="1276">
      <c r="A1276" s="32" t="str">
        <f t="shared" si="1"/>
        <v>Cameroon-Africa2010</v>
      </c>
      <c r="B1276" s="32" t="s">
        <v>111</v>
      </c>
      <c r="C1276" s="5" t="s">
        <v>78</v>
      </c>
      <c r="D1276" s="9" t="s">
        <v>72</v>
      </c>
      <c r="E1276" s="12">
        <v>6723.0</v>
      </c>
      <c r="F1276" s="12">
        <v>3828.0</v>
      </c>
    </row>
    <row r="1277">
      <c r="A1277" s="32" t="str">
        <f t="shared" si="1"/>
        <v>Canada-The Americas2010</v>
      </c>
      <c r="B1277" s="32" t="s">
        <v>112</v>
      </c>
      <c r="C1277" s="5" t="s">
        <v>84</v>
      </c>
      <c r="D1277" s="9" t="s">
        <v>72</v>
      </c>
      <c r="E1277" s="12">
        <v>268302.0</v>
      </c>
      <c r="F1277" s="12">
        <v>550233.0</v>
      </c>
    </row>
    <row r="1278">
      <c r="A1278" s="32" t="str">
        <f t="shared" si="1"/>
        <v>Cayman Islands-The Americas2010</v>
      </c>
      <c r="B1278" s="32" t="s">
        <v>113</v>
      </c>
      <c r="C1278" s="5" t="s">
        <v>84</v>
      </c>
      <c r="D1278" s="9" t="s">
        <v>72</v>
      </c>
      <c r="E1278" s="10">
        <f t="shared" ref="E1278:E1280" si="100">if(AND(C2=C3,D2=D2+1,ISBLANK(E3)),E2,E3)</f>
        <v>133681</v>
      </c>
      <c r="F1278" s="12">
        <v>517.0</v>
      </c>
    </row>
    <row r="1279">
      <c r="A1279" s="32" t="str">
        <f t="shared" si="1"/>
        <v>Central African Republic-Africa2010</v>
      </c>
      <c r="B1279" s="32" t="s">
        <v>114</v>
      </c>
      <c r="C1279" s="5" t="s">
        <v>78</v>
      </c>
      <c r="D1279" s="9" t="s">
        <v>72</v>
      </c>
      <c r="E1279" s="10">
        <f t="shared" si="100"/>
        <v>133681</v>
      </c>
      <c r="F1279" s="12">
        <v>227.0</v>
      </c>
    </row>
    <row r="1280">
      <c r="A1280" s="32" t="str">
        <f t="shared" si="1"/>
        <v>Chad-Africa2010</v>
      </c>
      <c r="B1280" s="32" t="s">
        <v>115</v>
      </c>
      <c r="C1280" s="5" t="s">
        <v>78</v>
      </c>
      <c r="D1280" s="9" t="s">
        <v>72</v>
      </c>
      <c r="E1280" s="10">
        <f t="shared" si="100"/>
        <v>133681</v>
      </c>
      <c r="F1280" s="12">
        <v>407.0</v>
      </c>
    </row>
    <row r="1281">
      <c r="A1281" s="32" t="str">
        <f t="shared" si="1"/>
        <v>Chile-The Americas2010</v>
      </c>
      <c r="B1281" s="32" t="s">
        <v>116</v>
      </c>
      <c r="C1281" s="5" t="s">
        <v>84</v>
      </c>
      <c r="D1281" s="9" t="s">
        <v>72</v>
      </c>
      <c r="E1281" s="12">
        <v>29507.0</v>
      </c>
      <c r="F1281" s="12">
        <v>64393.0</v>
      </c>
    </row>
    <row r="1282">
      <c r="A1282" s="32" t="str">
        <f t="shared" si="1"/>
        <v>China-Asia2010</v>
      </c>
      <c r="B1282" s="32" t="s">
        <v>117</v>
      </c>
      <c r="C1282" s="5" t="s">
        <v>61</v>
      </c>
      <c r="D1282" s="9" t="s">
        <v>72</v>
      </c>
      <c r="E1282" s="12">
        <v>1938944.0</v>
      </c>
      <c r="F1282" s="12">
        <v>6414463.0</v>
      </c>
    </row>
    <row r="1283">
      <c r="A1283" s="32" t="str">
        <f t="shared" si="1"/>
        <v>Colombia-The Americas2010</v>
      </c>
      <c r="B1283" s="32" t="s">
        <v>118</v>
      </c>
      <c r="C1283" s="5" t="s">
        <v>84</v>
      </c>
      <c r="D1283" s="9" t="s">
        <v>72</v>
      </c>
      <c r="E1283" s="12">
        <v>28568.0</v>
      </c>
      <c r="F1283" s="12">
        <v>62940.0</v>
      </c>
    </row>
    <row r="1284">
      <c r="A1284" s="32" t="str">
        <f t="shared" si="1"/>
        <v>Comoros-Africa2010</v>
      </c>
      <c r="B1284" s="32" t="s">
        <v>119</v>
      </c>
      <c r="C1284" s="5" t="s">
        <v>78</v>
      </c>
      <c r="D1284" s="9" t="s">
        <v>72</v>
      </c>
      <c r="E1284" s="12">
        <v>42.0</v>
      </c>
      <c r="F1284" s="12">
        <v>121.0</v>
      </c>
    </row>
    <row r="1285">
      <c r="A1285" s="32" t="str">
        <f t="shared" si="1"/>
        <v>Congo (Brazzaville)-Africa2010</v>
      </c>
      <c r="B1285" s="32" t="s">
        <v>120</v>
      </c>
      <c r="C1285" s="5" t="s">
        <v>78</v>
      </c>
      <c r="D1285" s="9" t="s">
        <v>72</v>
      </c>
      <c r="E1285" s="12">
        <v>1154.0</v>
      </c>
      <c r="F1285" s="12">
        <v>1338.0</v>
      </c>
    </row>
    <row r="1286">
      <c r="A1286" s="32" t="str">
        <f t="shared" si="1"/>
        <v>Congo (Kinshasa)-Africa2010</v>
      </c>
      <c r="B1286" s="32" t="s">
        <v>121</v>
      </c>
      <c r="C1286" s="5" t="s">
        <v>78</v>
      </c>
      <c r="D1286" s="9" t="s">
        <v>72</v>
      </c>
      <c r="E1286" s="12">
        <v>20715.0</v>
      </c>
      <c r="F1286" s="12">
        <v>2417.0</v>
      </c>
    </row>
    <row r="1287">
      <c r="A1287" s="32" t="str">
        <f t="shared" si="1"/>
        <v>Costa Rica-The Americas2010</v>
      </c>
      <c r="B1287" s="32" t="s">
        <v>122</v>
      </c>
      <c r="C1287" s="5" t="s">
        <v>84</v>
      </c>
      <c r="D1287" s="9" t="s">
        <v>72</v>
      </c>
      <c r="E1287" s="12">
        <v>4182.0</v>
      </c>
      <c r="F1287" s="12">
        <v>7437.0</v>
      </c>
    </row>
    <row r="1288">
      <c r="A1288" s="32" t="str">
        <f t="shared" si="1"/>
        <v>Cote d'Ivoire-Africa2010</v>
      </c>
      <c r="B1288" s="32" t="s">
        <v>123</v>
      </c>
      <c r="C1288" s="5" t="s">
        <v>78</v>
      </c>
      <c r="D1288" s="9" t="s">
        <v>72</v>
      </c>
      <c r="E1288" s="12">
        <v>9537.0</v>
      </c>
      <c r="F1288" s="12">
        <v>6997.0</v>
      </c>
    </row>
    <row r="1289">
      <c r="A1289" s="32" t="str">
        <f t="shared" si="1"/>
        <v>Croatia-Europe2010</v>
      </c>
      <c r="B1289" s="32" t="s">
        <v>124</v>
      </c>
      <c r="C1289" s="5" t="s">
        <v>76</v>
      </c>
      <c r="D1289" s="9" t="s">
        <v>72</v>
      </c>
      <c r="E1289" s="12">
        <v>8944.0</v>
      </c>
      <c r="F1289" s="12">
        <v>23175.0</v>
      </c>
    </row>
    <row r="1290">
      <c r="A1290" s="32" t="str">
        <f t="shared" si="1"/>
        <v>Cuba-The Americas2010</v>
      </c>
      <c r="B1290" s="32" t="s">
        <v>125</v>
      </c>
      <c r="C1290" s="5" t="s">
        <v>84</v>
      </c>
      <c r="D1290" s="9" t="s">
        <v>72</v>
      </c>
      <c r="E1290" s="12">
        <v>10847.0</v>
      </c>
      <c r="F1290" s="12">
        <v>27407.0</v>
      </c>
    </row>
    <row r="1291">
      <c r="A1291" s="32" t="str">
        <f t="shared" si="1"/>
        <v>Curacao-The Americas2010</v>
      </c>
      <c r="B1291" s="32" t="s">
        <v>126</v>
      </c>
      <c r="C1291" s="5" t="s">
        <v>84</v>
      </c>
      <c r="D1291" s="9" t="s">
        <v>72</v>
      </c>
      <c r="E1291" s="10">
        <f>if(AND(C2=C3,D2=D2+1,ISBLANK(E3)),E2,E3)</f>
        <v>133681</v>
      </c>
      <c r="F1291" s="10">
        <f>if(AND(C1291=C1292,D1291=D1291+1,ISBLANK(F1292)),F1291,F1292)</f>
        <v>7789</v>
      </c>
    </row>
    <row r="1292">
      <c r="A1292" s="32" t="str">
        <f t="shared" si="1"/>
        <v>Cyprus-Europe2010</v>
      </c>
      <c r="B1292" s="32" t="s">
        <v>127</v>
      </c>
      <c r="C1292" s="5" t="s">
        <v>76</v>
      </c>
      <c r="D1292" s="9" t="s">
        <v>72</v>
      </c>
      <c r="E1292" s="12">
        <v>2308.0</v>
      </c>
      <c r="F1292" s="12">
        <v>7789.0</v>
      </c>
    </row>
    <row r="1293">
      <c r="A1293" s="32" t="str">
        <f t="shared" si="1"/>
        <v>Czech Republic-Europe2010</v>
      </c>
      <c r="B1293" s="32" t="s">
        <v>128</v>
      </c>
      <c r="C1293" s="5" t="s">
        <v>76</v>
      </c>
      <c r="D1293" s="9" t="s">
        <v>72</v>
      </c>
      <c r="E1293" s="12">
        <v>45904.0</v>
      </c>
      <c r="F1293" s="12">
        <v>122764.0</v>
      </c>
    </row>
    <row r="1294">
      <c r="A1294" s="32" t="str">
        <f t="shared" si="1"/>
        <v>Denmark-Europe2010</v>
      </c>
      <c r="B1294" s="32" t="s">
        <v>129</v>
      </c>
      <c r="C1294" s="5" t="s">
        <v>76</v>
      </c>
      <c r="D1294" s="9" t="s">
        <v>72</v>
      </c>
      <c r="E1294" s="12">
        <v>20252.0</v>
      </c>
      <c r="F1294" s="12">
        <v>55005.0</v>
      </c>
    </row>
    <row r="1295">
      <c r="A1295" s="32" t="str">
        <f t="shared" si="1"/>
        <v>Djibouti-Africa2010</v>
      </c>
      <c r="B1295" s="32" t="s">
        <v>130</v>
      </c>
      <c r="C1295" s="5" t="s">
        <v>78</v>
      </c>
      <c r="D1295" s="9" t="s">
        <v>72</v>
      </c>
      <c r="E1295" s="12">
        <v>143.0</v>
      </c>
      <c r="F1295" s="12">
        <v>488.0</v>
      </c>
    </row>
    <row r="1296">
      <c r="A1296" s="32" t="str">
        <f t="shared" si="1"/>
        <v>Dominica-The Americas2010</v>
      </c>
      <c r="B1296" s="32" t="s">
        <v>131</v>
      </c>
      <c r="C1296" s="5" t="s">
        <v>84</v>
      </c>
      <c r="D1296" s="9" t="s">
        <v>72</v>
      </c>
      <c r="E1296" s="12">
        <v>42.0</v>
      </c>
      <c r="F1296" s="12">
        <v>110.0</v>
      </c>
    </row>
    <row r="1297">
      <c r="A1297" s="32" t="str">
        <f t="shared" si="1"/>
        <v>Dominican Republic-The Americas2010</v>
      </c>
      <c r="B1297" s="32" t="s">
        <v>132</v>
      </c>
      <c r="C1297" s="5" t="s">
        <v>84</v>
      </c>
      <c r="D1297" s="9" t="s">
        <v>72</v>
      </c>
      <c r="E1297" s="12">
        <v>7068.0</v>
      </c>
      <c r="F1297" s="12">
        <v>20693.0</v>
      </c>
    </row>
    <row r="1298">
      <c r="A1298" s="32" t="str">
        <f t="shared" si="1"/>
        <v>Ecuador-The Americas2010</v>
      </c>
      <c r="B1298" s="32" t="s">
        <v>133</v>
      </c>
      <c r="C1298" s="5" t="s">
        <v>84</v>
      </c>
      <c r="D1298" s="9" t="s">
        <v>72</v>
      </c>
      <c r="E1298" s="12">
        <v>10255.0</v>
      </c>
      <c r="F1298" s="12">
        <v>29688.0</v>
      </c>
    </row>
    <row r="1299">
      <c r="A1299" s="32" t="str">
        <f t="shared" si="1"/>
        <v>Egypt-Africa2010</v>
      </c>
      <c r="B1299" s="32" t="s">
        <v>134</v>
      </c>
      <c r="C1299" s="5" t="s">
        <v>78</v>
      </c>
      <c r="D1299" s="9" t="s">
        <v>72</v>
      </c>
      <c r="E1299" s="12">
        <v>66269.0</v>
      </c>
      <c r="F1299" s="12">
        <v>178616.0</v>
      </c>
    </row>
    <row r="1300">
      <c r="A1300" s="32" t="str">
        <f t="shared" si="1"/>
        <v>El Salvador-The Americas2010</v>
      </c>
      <c r="B1300" s="32" t="s">
        <v>135</v>
      </c>
      <c r="C1300" s="5" t="s">
        <v>84</v>
      </c>
      <c r="D1300" s="9" t="s">
        <v>72</v>
      </c>
      <c r="E1300" s="12">
        <v>4735.0</v>
      </c>
      <c r="F1300" s="12">
        <v>6846.0</v>
      </c>
    </row>
    <row r="1301">
      <c r="A1301" s="32" t="str">
        <f t="shared" si="1"/>
        <v>Equatorial Guinea-Africa2010</v>
      </c>
      <c r="B1301" s="32" t="s">
        <v>136</v>
      </c>
      <c r="C1301" s="5" t="s">
        <v>78</v>
      </c>
      <c r="D1301" s="9" t="s">
        <v>72</v>
      </c>
      <c r="E1301" s="12">
        <v>1503.0</v>
      </c>
      <c r="F1301" s="12">
        <v>4752.0</v>
      </c>
    </row>
    <row r="1302">
      <c r="A1302" s="32" t="str">
        <f t="shared" si="1"/>
        <v>Eritrea-Africa2010</v>
      </c>
      <c r="B1302" s="32" t="s">
        <v>137</v>
      </c>
      <c r="C1302" s="5" t="s">
        <v>78</v>
      </c>
      <c r="D1302" s="9" t="s">
        <v>72</v>
      </c>
      <c r="E1302" s="12">
        <v>697.0</v>
      </c>
      <c r="F1302" s="12">
        <v>561.0</v>
      </c>
    </row>
    <row r="1303">
      <c r="A1303" s="32" t="str">
        <f t="shared" si="1"/>
        <v>Estonia-Europe2010</v>
      </c>
      <c r="B1303" s="32" t="s">
        <v>138</v>
      </c>
      <c r="C1303" s="5" t="s">
        <v>76</v>
      </c>
      <c r="D1303" s="9" t="s">
        <v>72</v>
      </c>
      <c r="E1303" s="12">
        <v>5038.0</v>
      </c>
      <c r="F1303" s="12">
        <v>16190.0</v>
      </c>
    </row>
    <row r="1304">
      <c r="A1304" s="32" t="str">
        <f t="shared" si="1"/>
        <v>Ethiopia-Africa2010</v>
      </c>
      <c r="B1304" s="32" t="s">
        <v>139</v>
      </c>
      <c r="C1304" s="5" t="s">
        <v>78</v>
      </c>
      <c r="D1304" s="9" t="s">
        <v>72</v>
      </c>
      <c r="E1304" s="12">
        <v>29705.0</v>
      </c>
      <c r="F1304" s="12">
        <v>5420.0</v>
      </c>
    </row>
    <row r="1305">
      <c r="A1305" s="32" t="str">
        <f t="shared" si="1"/>
        <v>Faeroe Islands-Europe2010</v>
      </c>
      <c r="B1305" s="32" t="s">
        <v>140</v>
      </c>
      <c r="C1305" s="5" t="s">
        <v>76</v>
      </c>
      <c r="D1305" s="9" t="s">
        <v>72</v>
      </c>
      <c r="E1305" s="10">
        <f>if(AND(C2=C3,D2=D2+1,ISBLANK(E3)),E2,E3)</f>
        <v>133681</v>
      </c>
      <c r="F1305" s="12">
        <v>766.0</v>
      </c>
    </row>
    <row r="1306">
      <c r="A1306" s="32" t="str">
        <f t="shared" si="1"/>
        <v>Fiji-Oceania2010</v>
      </c>
      <c r="B1306" s="32" t="s">
        <v>141</v>
      </c>
      <c r="C1306" s="5" t="s">
        <v>80</v>
      </c>
      <c r="D1306" s="9" t="s">
        <v>72</v>
      </c>
      <c r="E1306" s="12">
        <v>559.0</v>
      </c>
      <c r="F1306" s="12">
        <v>1360.0</v>
      </c>
    </row>
    <row r="1307">
      <c r="A1307" s="32" t="str">
        <f t="shared" si="1"/>
        <v>Finland-Europe2010</v>
      </c>
      <c r="B1307" s="32" t="s">
        <v>142</v>
      </c>
      <c r="C1307" s="5" t="s">
        <v>76</v>
      </c>
      <c r="D1307" s="9" t="s">
        <v>72</v>
      </c>
      <c r="E1307" s="12">
        <v>37334.0</v>
      </c>
      <c r="F1307" s="12">
        <v>66197.0</v>
      </c>
    </row>
    <row r="1308">
      <c r="A1308" s="32" t="str">
        <f t="shared" si="1"/>
        <v>France-Europe2010</v>
      </c>
      <c r="B1308" s="32" t="s">
        <v>143</v>
      </c>
      <c r="C1308" s="5" t="s">
        <v>76</v>
      </c>
      <c r="D1308" s="9" t="s">
        <v>72</v>
      </c>
      <c r="E1308" s="12">
        <v>266793.0</v>
      </c>
      <c r="F1308" s="12">
        <v>382582.0</v>
      </c>
    </row>
    <row r="1309">
      <c r="A1309" s="32" t="str">
        <f t="shared" si="1"/>
        <v>French Polynesia-Oceania2010</v>
      </c>
      <c r="B1309" s="32" t="s">
        <v>144</v>
      </c>
      <c r="C1309" s="5" t="s">
        <v>80</v>
      </c>
      <c r="D1309" s="9" t="s">
        <v>72</v>
      </c>
      <c r="E1309" s="10">
        <f>if(AND(C2=C3,D2=D2+1,ISBLANK(E3)),E2,E3)</f>
        <v>133681</v>
      </c>
      <c r="F1309" s="12">
        <v>851.0</v>
      </c>
    </row>
    <row r="1310">
      <c r="A1310" s="32" t="str">
        <f t="shared" si="1"/>
        <v>Gabon-Africa2010</v>
      </c>
      <c r="B1310" s="32" t="s">
        <v>145</v>
      </c>
      <c r="C1310" s="5" t="s">
        <v>78</v>
      </c>
      <c r="D1310" s="9" t="s">
        <v>72</v>
      </c>
      <c r="E1310" s="12">
        <v>1768.0</v>
      </c>
      <c r="F1310" s="12">
        <v>1977.0</v>
      </c>
    </row>
    <row r="1311">
      <c r="A1311" s="32" t="str">
        <f t="shared" si="1"/>
        <v>Gambia, The-Africa2010</v>
      </c>
      <c r="B1311" s="32" t="s">
        <v>146</v>
      </c>
      <c r="C1311" s="5" t="s">
        <v>78</v>
      </c>
      <c r="D1311" s="9" t="s">
        <v>72</v>
      </c>
      <c r="E1311" s="12">
        <v>114.0</v>
      </c>
      <c r="F1311" s="12">
        <v>337.0</v>
      </c>
    </row>
    <row r="1312">
      <c r="A1312" s="32" t="str">
        <f t="shared" si="1"/>
        <v>Georgia-Asia2010</v>
      </c>
      <c r="B1312" s="32" t="s">
        <v>147</v>
      </c>
      <c r="C1312" s="5" t="s">
        <v>61</v>
      </c>
      <c r="D1312" s="9" t="s">
        <v>72</v>
      </c>
      <c r="E1312" s="12">
        <v>3032.0</v>
      </c>
      <c r="F1312" s="12">
        <v>6150.0</v>
      </c>
    </row>
    <row r="1313">
      <c r="A1313" s="32" t="str">
        <f t="shared" si="1"/>
        <v>Germany-Europe2010</v>
      </c>
      <c r="B1313" s="32" t="s">
        <v>148</v>
      </c>
      <c r="C1313" s="5" t="s">
        <v>76</v>
      </c>
      <c r="D1313" s="9" t="s">
        <v>72</v>
      </c>
      <c r="E1313" s="12">
        <v>340492.0</v>
      </c>
      <c r="F1313" s="12">
        <v>808860.0</v>
      </c>
    </row>
    <row r="1314">
      <c r="A1314" s="32" t="str">
        <f t="shared" si="1"/>
        <v>Ghana-Africa2010</v>
      </c>
      <c r="B1314" s="32" t="s">
        <v>149</v>
      </c>
      <c r="C1314" s="5" t="s">
        <v>78</v>
      </c>
      <c r="D1314" s="9" t="s">
        <v>72</v>
      </c>
      <c r="E1314" s="12">
        <v>9062.0</v>
      </c>
      <c r="F1314" s="12">
        <v>9289.0</v>
      </c>
    </row>
    <row r="1315">
      <c r="A1315" s="32" t="str">
        <f t="shared" si="1"/>
        <v>Greece-Europe2010</v>
      </c>
      <c r="B1315" s="32" t="s">
        <v>150</v>
      </c>
      <c r="C1315" s="5" t="s">
        <v>76</v>
      </c>
      <c r="D1315" s="9" t="s">
        <v>72</v>
      </c>
      <c r="E1315" s="12">
        <v>30223.0</v>
      </c>
      <c r="F1315" s="12">
        <v>97286.0</v>
      </c>
    </row>
    <row r="1316">
      <c r="A1316" s="32" t="str">
        <f t="shared" si="1"/>
        <v>Greenland-The Americas2010</v>
      </c>
      <c r="B1316" s="32" t="s">
        <v>151</v>
      </c>
      <c r="C1316" s="5" t="s">
        <v>84</v>
      </c>
      <c r="D1316" s="9" t="s">
        <v>72</v>
      </c>
      <c r="E1316" s="10">
        <f>if(AND(C2=C3,D2=D2+1,ISBLANK(E3)),E2,E3)</f>
        <v>133681</v>
      </c>
      <c r="F1316" s="12">
        <v>627.0</v>
      </c>
    </row>
    <row r="1317">
      <c r="A1317" s="32" t="str">
        <f t="shared" si="1"/>
        <v>Grenada-The Americas2010</v>
      </c>
      <c r="B1317" s="32" t="s">
        <v>152</v>
      </c>
      <c r="C1317" s="5" t="s">
        <v>84</v>
      </c>
      <c r="D1317" s="9" t="s">
        <v>72</v>
      </c>
      <c r="E1317" s="12">
        <v>81.0</v>
      </c>
      <c r="F1317" s="12">
        <v>231.0</v>
      </c>
    </row>
    <row r="1318">
      <c r="A1318" s="32" t="str">
        <f t="shared" si="1"/>
        <v>Guam-Oceania2010</v>
      </c>
      <c r="B1318" s="32" t="s">
        <v>153</v>
      </c>
      <c r="C1318" s="5" t="s">
        <v>80</v>
      </c>
      <c r="D1318" s="9" t="s">
        <v>72</v>
      </c>
      <c r="E1318" s="10">
        <f>if(AND(C2=C3,D2=D2+1,ISBLANK(E3)),E2,E3)</f>
        <v>133681</v>
      </c>
      <c r="F1318" s="10">
        <f>if(AND(C1318=C1319,D1318=D1318+1,ISBLANK(F1319)),F1318,F1319)</f>
        <v>12526</v>
      </c>
    </row>
    <row r="1319">
      <c r="A1319" s="32" t="str">
        <f t="shared" si="1"/>
        <v>Guatemala-The Americas2010</v>
      </c>
      <c r="B1319" s="32" t="s">
        <v>154</v>
      </c>
      <c r="C1319" s="5" t="s">
        <v>84</v>
      </c>
      <c r="D1319" s="9" t="s">
        <v>72</v>
      </c>
      <c r="E1319" s="12">
        <v>7940.0</v>
      </c>
      <c r="F1319" s="12">
        <v>12526.0</v>
      </c>
    </row>
    <row r="1320">
      <c r="A1320" s="32" t="str">
        <f t="shared" si="1"/>
        <v>Guinea-Africa2011</v>
      </c>
      <c r="B1320" s="32" t="s">
        <v>155</v>
      </c>
      <c r="C1320" s="5" t="s">
        <v>78</v>
      </c>
      <c r="D1320" s="9" t="s">
        <v>73</v>
      </c>
      <c r="E1320" s="10">
        <f>if(AND(C2=C3,D2=D2+1,ISBLANK(E3)),E2,E3)</f>
        <v>133681</v>
      </c>
      <c r="F1320" s="12">
        <v>1181.0</v>
      </c>
    </row>
    <row r="1321">
      <c r="A1321" s="32" t="str">
        <f t="shared" si="1"/>
        <v>Guinea-Bissau-Africa2011</v>
      </c>
      <c r="B1321" s="32" t="s">
        <v>156</v>
      </c>
      <c r="C1321" s="5" t="s">
        <v>78</v>
      </c>
      <c r="D1321" s="9" t="s">
        <v>73</v>
      </c>
      <c r="E1321" s="12">
        <v>90.0</v>
      </c>
      <c r="F1321" s="12">
        <v>216.0</v>
      </c>
    </row>
    <row r="1322">
      <c r="A1322" s="32" t="str">
        <f t="shared" si="1"/>
        <v>Guyana-The Americas2011</v>
      </c>
      <c r="B1322" s="32" t="s">
        <v>157</v>
      </c>
      <c r="C1322" s="5" t="s">
        <v>84</v>
      </c>
      <c r="D1322" s="9" t="s">
        <v>73</v>
      </c>
      <c r="E1322" s="12">
        <v>500.0</v>
      </c>
      <c r="F1322" s="12">
        <v>1291.0</v>
      </c>
    </row>
    <row r="1323">
      <c r="A1323" s="32" t="str">
        <f t="shared" si="1"/>
        <v>Haiti-The Americas2011</v>
      </c>
      <c r="B1323" s="32" t="s">
        <v>158</v>
      </c>
      <c r="C1323" s="5" t="s">
        <v>84</v>
      </c>
      <c r="D1323" s="9" t="s">
        <v>73</v>
      </c>
      <c r="E1323" s="12">
        <v>2645.0</v>
      </c>
      <c r="F1323" s="12">
        <v>2112.0</v>
      </c>
    </row>
    <row r="1324">
      <c r="A1324" s="32" t="str">
        <f t="shared" si="1"/>
        <v>Honduras-The Americas2011</v>
      </c>
      <c r="B1324" s="32" t="s">
        <v>159</v>
      </c>
      <c r="C1324" s="5" t="s">
        <v>84</v>
      </c>
      <c r="D1324" s="9" t="s">
        <v>73</v>
      </c>
      <c r="E1324" s="12">
        <v>3993.0</v>
      </c>
      <c r="F1324" s="12">
        <v>7008.0</v>
      </c>
    </row>
    <row r="1325">
      <c r="A1325" s="32" t="str">
        <f t="shared" si="1"/>
        <v>Hong Kong SAR-Asia2011</v>
      </c>
      <c r="B1325" s="32" t="s">
        <v>160</v>
      </c>
      <c r="C1325" s="5" t="s">
        <v>61</v>
      </c>
      <c r="D1325" s="9" t="s">
        <v>73</v>
      </c>
      <c r="E1325" s="12">
        <v>13330.0</v>
      </c>
      <c r="F1325" s="12">
        <v>38555.0</v>
      </c>
    </row>
    <row r="1326">
      <c r="A1326" s="32" t="str">
        <f t="shared" si="1"/>
        <v>Hungary-Europe2011</v>
      </c>
      <c r="B1326" s="32" t="s">
        <v>161</v>
      </c>
      <c r="C1326" s="5" t="s">
        <v>76</v>
      </c>
      <c r="D1326" s="9" t="s">
        <v>73</v>
      </c>
      <c r="E1326" s="12">
        <v>27330.0</v>
      </c>
      <c r="F1326" s="12">
        <v>57235.0</v>
      </c>
    </row>
    <row r="1327">
      <c r="A1327" s="32" t="str">
        <f t="shared" si="1"/>
        <v>Iceland-Europe2011</v>
      </c>
      <c r="B1327" s="32" t="s">
        <v>162</v>
      </c>
      <c r="C1327" s="5" t="s">
        <v>76</v>
      </c>
      <c r="D1327" s="9" t="s">
        <v>73</v>
      </c>
      <c r="E1327" s="12">
        <v>4159.0</v>
      </c>
      <c r="F1327" s="12">
        <v>2277.0</v>
      </c>
    </row>
    <row r="1328">
      <c r="A1328" s="32" t="str">
        <f t="shared" si="1"/>
        <v>India-Asia2011</v>
      </c>
      <c r="B1328" s="32" t="s">
        <v>163</v>
      </c>
      <c r="C1328" s="5" t="s">
        <v>61</v>
      </c>
      <c r="D1328" s="9" t="s">
        <v>73</v>
      </c>
      <c r="E1328" s="12">
        <v>567182.0</v>
      </c>
      <c r="F1328" s="12">
        <v>1504365.0</v>
      </c>
    </row>
    <row r="1329">
      <c r="A1329" s="32" t="str">
        <f t="shared" si="1"/>
        <v>Indonesia-Asia2011</v>
      </c>
      <c r="B1329" s="32" t="s">
        <v>164</v>
      </c>
      <c r="C1329" s="5" t="s">
        <v>61</v>
      </c>
      <c r="D1329" s="9" t="s">
        <v>73</v>
      </c>
      <c r="E1329" s="12">
        <v>183726.0</v>
      </c>
      <c r="F1329" s="12">
        <v>345120.0</v>
      </c>
    </row>
    <row r="1330">
      <c r="A1330" s="32" t="str">
        <f t="shared" si="1"/>
        <v>Iran-Middle East2011</v>
      </c>
      <c r="B1330" s="32" t="s">
        <v>165</v>
      </c>
      <c r="C1330" s="5" t="s">
        <v>93</v>
      </c>
      <c r="D1330" s="9" t="s">
        <v>73</v>
      </c>
      <c r="E1330" s="12">
        <v>180242.0</v>
      </c>
      <c r="F1330" s="12">
        <v>509889.0</v>
      </c>
    </row>
    <row r="1331">
      <c r="A1331" s="32" t="str">
        <f t="shared" si="1"/>
        <v>Iraq-Middle East2011</v>
      </c>
      <c r="B1331" s="32" t="s">
        <v>166</v>
      </c>
      <c r="C1331" s="5" t="s">
        <v>93</v>
      </c>
      <c r="D1331" s="9" t="s">
        <v>73</v>
      </c>
      <c r="E1331" s="12">
        <v>21503.0</v>
      </c>
      <c r="F1331" s="12">
        <v>99544.0</v>
      </c>
    </row>
    <row r="1332">
      <c r="A1332" s="32" t="str">
        <f t="shared" si="1"/>
        <v>Ireland-Europe2011</v>
      </c>
      <c r="B1332" s="32" t="s">
        <v>167</v>
      </c>
      <c r="C1332" s="5" t="s">
        <v>76</v>
      </c>
      <c r="D1332" s="9" t="s">
        <v>73</v>
      </c>
      <c r="E1332" s="12">
        <v>14607.0</v>
      </c>
      <c r="F1332" s="12">
        <v>43458.0</v>
      </c>
    </row>
    <row r="1333">
      <c r="A1333" s="32" t="str">
        <f t="shared" si="1"/>
        <v>Isle of Man-Europe2011</v>
      </c>
      <c r="B1333" s="32" t="s">
        <v>168</v>
      </c>
      <c r="C1333" s="5" t="s">
        <v>76</v>
      </c>
      <c r="D1333" s="9" t="s">
        <v>73</v>
      </c>
      <c r="E1333" s="13"/>
      <c r="F1333" s="10">
        <f>if(AND(C1333=C1334,D1333=D1333+1,ISBLANK(F1334)),F1333,F1334)</f>
        <v>65977</v>
      </c>
    </row>
    <row r="1334">
      <c r="A1334" s="32" t="str">
        <f t="shared" si="1"/>
        <v>Israel-Middle East2011</v>
      </c>
      <c r="B1334" s="32" t="s">
        <v>169</v>
      </c>
      <c r="C1334" s="5" t="s">
        <v>93</v>
      </c>
      <c r="D1334" s="9" t="s">
        <v>73</v>
      </c>
      <c r="E1334" s="12">
        <v>20380.0</v>
      </c>
      <c r="F1334" s="12">
        <v>65977.0</v>
      </c>
    </row>
    <row r="1335">
      <c r="A1335" s="32" t="str">
        <f t="shared" si="1"/>
        <v>Italy-Europe2011</v>
      </c>
      <c r="B1335" s="32" t="s">
        <v>170</v>
      </c>
      <c r="C1335" s="5" t="s">
        <v>76</v>
      </c>
      <c r="D1335" s="9" t="s">
        <v>73</v>
      </c>
      <c r="E1335" s="12">
        <v>181830.0</v>
      </c>
      <c r="F1335" s="12">
        <v>469347.0</v>
      </c>
    </row>
    <row r="1336">
      <c r="A1336" s="32" t="str">
        <f t="shared" si="1"/>
        <v>Jamaica-The Americas2011</v>
      </c>
      <c r="B1336" s="32" t="s">
        <v>171</v>
      </c>
      <c r="C1336" s="5" t="s">
        <v>84</v>
      </c>
      <c r="D1336" s="9" t="s">
        <v>73</v>
      </c>
      <c r="E1336" s="12">
        <v>4176.0</v>
      </c>
      <c r="F1336" s="12">
        <v>12020.0</v>
      </c>
    </row>
    <row r="1337">
      <c r="A1337" s="32" t="str">
        <f t="shared" si="1"/>
        <v>Japan-Asia2011</v>
      </c>
      <c r="B1337" s="32" t="s">
        <v>172</v>
      </c>
      <c r="C1337" s="5" t="s">
        <v>61</v>
      </c>
      <c r="D1337" s="9" t="s">
        <v>73</v>
      </c>
      <c r="E1337" s="12">
        <v>519807.0</v>
      </c>
      <c r="F1337" s="12">
        <v>1231302.0</v>
      </c>
    </row>
    <row r="1338">
      <c r="A1338" s="32" t="str">
        <f t="shared" si="1"/>
        <v>Jordan-Middle East2011</v>
      </c>
      <c r="B1338" s="32" t="s">
        <v>173</v>
      </c>
      <c r="C1338" s="5" t="s">
        <v>93</v>
      </c>
      <c r="D1338" s="9" t="s">
        <v>73</v>
      </c>
      <c r="E1338" s="12">
        <v>6853.0</v>
      </c>
      <c r="F1338" s="12">
        <v>20733.0</v>
      </c>
    </row>
    <row r="1339">
      <c r="A1339" s="32" t="str">
        <f t="shared" si="1"/>
        <v>Kazakhstan-Asia2011</v>
      </c>
      <c r="B1339" s="32" t="s">
        <v>174</v>
      </c>
      <c r="C1339" s="5" t="s">
        <v>61</v>
      </c>
      <c r="D1339" s="9" t="s">
        <v>73</v>
      </c>
      <c r="E1339" s="12">
        <v>61504.0</v>
      </c>
      <c r="F1339" s="12">
        <v>192532.0</v>
      </c>
    </row>
    <row r="1340">
      <c r="A1340" s="32" t="str">
        <f t="shared" si="1"/>
        <v>Kenya-Africa2011</v>
      </c>
      <c r="B1340" s="32" t="s">
        <v>175</v>
      </c>
      <c r="C1340" s="5" t="s">
        <v>78</v>
      </c>
      <c r="D1340" s="9" t="s">
        <v>73</v>
      </c>
      <c r="E1340" s="12">
        <v>16896.0</v>
      </c>
      <c r="F1340" s="12">
        <v>9575.0</v>
      </c>
    </row>
    <row r="1341">
      <c r="A1341" s="32" t="str">
        <f t="shared" si="1"/>
        <v>Kiribati-Oceania2011</v>
      </c>
      <c r="B1341" s="32" t="s">
        <v>176</v>
      </c>
      <c r="C1341" s="5" t="s">
        <v>80</v>
      </c>
      <c r="D1341" s="9" t="s">
        <v>73</v>
      </c>
      <c r="E1341" s="12">
        <v>10.0</v>
      </c>
      <c r="F1341" s="12">
        <v>70.0</v>
      </c>
    </row>
    <row r="1342">
      <c r="A1342" s="32" t="str">
        <f t="shared" si="1"/>
        <v>Kosovo-Europe2011</v>
      </c>
      <c r="B1342" s="32" t="s">
        <v>177</v>
      </c>
      <c r="C1342" s="5" t="s">
        <v>76</v>
      </c>
      <c r="D1342" s="9" t="s">
        <v>73</v>
      </c>
      <c r="E1342" s="12">
        <v>1966.0</v>
      </c>
      <c r="F1342" s="10">
        <f>if(AND(C1342=C1343,D1342=D1342+1,ISBLANK(F1343)),F1342,F1343)</f>
        <v>73769</v>
      </c>
    </row>
    <row r="1343">
      <c r="A1343" s="32" t="str">
        <f t="shared" si="1"/>
        <v>Kuwait-Middle East2011</v>
      </c>
      <c r="B1343" s="32" t="s">
        <v>178</v>
      </c>
      <c r="C1343" s="5" t="s">
        <v>93</v>
      </c>
      <c r="D1343" s="9" t="s">
        <v>73</v>
      </c>
      <c r="E1343" s="12">
        <v>25780.0</v>
      </c>
      <c r="F1343" s="12">
        <v>73769.0</v>
      </c>
    </row>
    <row r="1344">
      <c r="A1344" s="32" t="str">
        <f t="shared" si="1"/>
        <v>Kyrgyzstan-Asia2011</v>
      </c>
      <c r="B1344" s="32" t="s">
        <v>179</v>
      </c>
      <c r="C1344" s="5" t="s">
        <v>61</v>
      </c>
      <c r="D1344" s="9" t="s">
        <v>73</v>
      </c>
      <c r="E1344" s="12">
        <v>2450.0</v>
      </c>
      <c r="F1344" s="12">
        <v>5145.0</v>
      </c>
    </row>
    <row r="1345">
      <c r="A1345" s="32" t="str">
        <f t="shared" si="1"/>
        <v>Laos-Asia2011</v>
      </c>
      <c r="B1345" s="32" t="s">
        <v>180</v>
      </c>
      <c r="C1345" s="5" t="s">
        <v>61</v>
      </c>
      <c r="D1345" s="9" t="s">
        <v>73</v>
      </c>
      <c r="E1345" s="13"/>
      <c r="F1345" s="12">
        <v>1580.0</v>
      </c>
    </row>
    <row r="1346">
      <c r="A1346" s="32" t="str">
        <f t="shared" si="1"/>
        <v>Latvia-Europe2011</v>
      </c>
      <c r="B1346" s="32" t="s">
        <v>181</v>
      </c>
      <c r="C1346" s="5" t="s">
        <v>76</v>
      </c>
      <c r="D1346" s="9" t="s">
        <v>73</v>
      </c>
      <c r="E1346" s="12">
        <v>4688.0</v>
      </c>
      <c r="F1346" s="12">
        <v>7583.0</v>
      </c>
    </row>
    <row r="1347">
      <c r="A1347" s="32" t="str">
        <f t="shared" si="1"/>
        <v>Lebanon-Middle East2011</v>
      </c>
      <c r="B1347" s="32" t="s">
        <v>182</v>
      </c>
      <c r="C1347" s="5" t="s">
        <v>93</v>
      </c>
      <c r="D1347" s="9" t="s">
        <v>73</v>
      </c>
      <c r="E1347" s="12">
        <v>4774.0</v>
      </c>
      <c r="F1347" s="12">
        <v>14499.0</v>
      </c>
    </row>
    <row r="1348">
      <c r="A1348" s="32" t="str">
        <f t="shared" si="1"/>
        <v>Lesotho-Africa2011</v>
      </c>
      <c r="B1348" s="32" t="s">
        <v>183</v>
      </c>
      <c r="C1348" s="5" t="s">
        <v>78</v>
      </c>
      <c r="D1348" s="9" t="s">
        <v>73</v>
      </c>
      <c r="E1348" s="12">
        <v>19.0</v>
      </c>
      <c r="F1348" s="10">
        <f>if(AND(C1348=C1349,D1348=D1348+1,ISBLANK(F1349)),F1348,F1349)</f>
        <v>759</v>
      </c>
    </row>
    <row r="1349">
      <c r="A1349" s="32" t="str">
        <f t="shared" si="1"/>
        <v>Liberia-Africa2011</v>
      </c>
      <c r="B1349" s="32" t="s">
        <v>184</v>
      </c>
      <c r="C1349" s="5" t="s">
        <v>78</v>
      </c>
      <c r="D1349" s="9" t="s">
        <v>73</v>
      </c>
      <c r="E1349" s="10">
        <f>if(AND(C2=C3,D2=D2+1,ISBLANK(E3)),E2,E3)</f>
        <v>133681</v>
      </c>
      <c r="F1349" s="12">
        <v>759.0</v>
      </c>
    </row>
    <row r="1350">
      <c r="A1350" s="32" t="str">
        <f t="shared" si="1"/>
        <v>Libya-Africa2011</v>
      </c>
      <c r="B1350" s="32" t="s">
        <v>185</v>
      </c>
      <c r="C1350" s="5" t="s">
        <v>78</v>
      </c>
      <c r="D1350" s="9" t="s">
        <v>73</v>
      </c>
      <c r="E1350" s="12">
        <v>17899.0</v>
      </c>
      <c r="F1350" s="12">
        <v>53788.0</v>
      </c>
    </row>
    <row r="1351">
      <c r="A1351" s="32" t="str">
        <f t="shared" si="1"/>
        <v>Liechtenstein-Europe2011</v>
      </c>
      <c r="B1351" s="32" t="s">
        <v>186</v>
      </c>
      <c r="C1351" s="5" t="s">
        <v>76</v>
      </c>
      <c r="D1351" s="9" t="s">
        <v>73</v>
      </c>
      <c r="E1351" s="10">
        <f>if(AND(C2=C3,D2=D2+1,ISBLANK(E3)),E2,E3)</f>
        <v>133681</v>
      </c>
      <c r="F1351" s="10">
        <f>if(AND(C1351=C1352,D1351=D1351+1,ISBLANK(F1352)),F1351,F1352)</f>
        <v>14294</v>
      </c>
    </row>
    <row r="1352">
      <c r="A1352" s="32" t="str">
        <f t="shared" si="1"/>
        <v>Lithuania-Europe2011</v>
      </c>
      <c r="B1352" s="32" t="s">
        <v>187</v>
      </c>
      <c r="C1352" s="5" t="s">
        <v>76</v>
      </c>
      <c r="D1352" s="9" t="s">
        <v>73</v>
      </c>
      <c r="E1352" s="12">
        <v>8718.0</v>
      </c>
      <c r="F1352" s="12">
        <v>14294.0</v>
      </c>
    </row>
    <row r="1353">
      <c r="A1353" s="32" t="str">
        <f t="shared" si="1"/>
        <v>Luxembourg-Europe2011</v>
      </c>
      <c r="B1353" s="32" t="s">
        <v>188</v>
      </c>
      <c r="C1353" s="5" t="s">
        <v>76</v>
      </c>
      <c r="D1353" s="9" t="s">
        <v>73</v>
      </c>
      <c r="E1353" s="12">
        <v>4329.0</v>
      </c>
      <c r="F1353" s="12">
        <v>11357.0</v>
      </c>
    </row>
    <row r="1354">
      <c r="A1354" s="32" t="str">
        <f t="shared" si="1"/>
        <v>Macao SAR-Asia2011</v>
      </c>
      <c r="B1354" s="32" t="s">
        <v>189</v>
      </c>
      <c r="C1354" s="5" t="s">
        <v>61</v>
      </c>
      <c r="D1354" s="9" t="s">
        <v>73</v>
      </c>
      <c r="E1354" s="10">
        <f t="shared" ref="E1354:E1356" si="101">if(AND(C2=C3,D2=D2+1,ISBLANK(E3)),E2,E3)</f>
        <v>133681</v>
      </c>
      <c r="F1354" s="12">
        <v>1632.0</v>
      </c>
    </row>
    <row r="1355">
      <c r="A1355" s="32" t="str">
        <f t="shared" si="1"/>
        <v>Madagascar-Africa2011</v>
      </c>
      <c r="B1355" s="32" t="s">
        <v>190</v>
      </c>
      <c r="C1355" s="5" t="s">
        <v>78</v>
      </c>
      <c r="D1355" s="9" t="s">
        <v>73</v>
      </c>
      <c r="E1355" s="10">
        <f t="shared" si="101"/>
        <v>133681</v>
      </c>
      <c r="F1355" s="12">
        <v>1683.0</v>
      </c>
    </row>
    <row r="1356">
      <c r="A1356" s="32" t="str">
        <f t="shared" si="1"/>
        <v>Malawi-Africa2011</v>
      </c>
      <c r="B1356" s="32" t="s">
        <v>191</v>
      </c>
      <c r="C1356" s="5" t="s">
        <v>78</v>
      </c>
      <c r="D1356" s="9" t="s">
        <v>73</v>
      </c>
      <c r="E1356" s="10">
        <f t="shared" si="101"/>
        <v>133681</v>
      </c>
      <c r="F1356" s="12">
        <v>953.0</v>
      </c>
    </row>
    <row r="1357">
      <c r="A1357" s="32" t="str">
        <f t="shared" si="1"/>
        <v>Malaysia-Asia2011</v>
      </c>
      <c r="B1357" s="32" t="s">
        <v>192</v>
      </c>
      <c r="C1357" s="5" t="s">
        <v>61</v>
      </c>
      <c r="D1357" s="9" t="s">
        <v>73</v>
      </c>
      <c r="E1357" s="12">
        <v>63715.0</v>
      </c>
      <c r="F1357" s="12">
        <v>170648.0</v>
      </c>
    </row>
    <row r="1358">
      <c r="A1358" s="32" t="str">
        <f t="shared" si="1"/>
        <v>Maldives-Asia2011</v>
      </c>
      <c r="B1358" s="32" t="s">
        <v>193</v>
      </c>
      <c r="C1358" s="5" t="s">
        <v>61</v>
      </c>
      <c r="D1358" s="9" t="s">
        <v>73</v>
      </c>
      <c r="E1358" s="12">
        <v>288.0</v>
      </c>
      <c r="F1358" s="12">
        <v>887.0</v>
      </c>
    </row>
    <row r="1359">
      <c r="A1359" s="32" t="str">
        <f t="shared" si="1"/>
        <v>Mali-Africa2011</v>
      </c>
      <c r="B1359" s="32" t="s">
        <v>194</v>
      </c>
      <c r="C1359" s="5" t="s">
        <v>78</v>
      </c>
      <c r="D1359" s="9" t="s">
        <v>73</v>
      </c>
      <c r="E1359" s="10">
        <f>if(AND(C2=C3,D2=D2+1,ISBLANK(E3)),E2,E3)</f>
        <v>133681</v>
      </c>
      <c r="F1359" s="12">
        <v>568.0</v>
      </c>
    </row>
    <row r="1360">
      <c r="A1360" s="32" t="str">
        <f t="shared" si="1"/>
        <v>Malta-Europe2011</v>
      </c>
      <c r="B1360" s="32" t="s">
        <v>195</v>
      </c>
      <c r="C1360" s="5" t="s">
        <v>76</v>
      </c>
      <c r="D1360" s="9" t="s">
        <v>73</v>
      </c>
      <c r="E1360" s="12">
        <v>834.0</v>
      </c>
      <c r="F1360" s="12">
        <v>2574.0</v>
      </c>
    </row>
    <row r="1361">
      <c r="A1361" s="32" t="str">
        <f t="shared" si="1"/>
        <v>Marshall Islands-Oceania2011</v>
      </c>
      <c r="B1361" s="32" t="s">
        <v>196</v>
      </c>
      <c r="C1361" s="5" t="s">
        <v>80</v>
      </c>
      <c r="D1361" s="9" t="s">
        <v>73</v>
      </c>
      <c r="E1361" s="12">
        <v>30.0</v>
      </c>
      <c r="F1361" s="12">
        <v>92.0</v>
      </c>
    </row>
    <row r="1362">
      <c r="A1362" s="32" t="str">
        <f t="shared" si="1"/>
        <v>Mauritania-Africa2011</v>
      </c>
      <c r="B1362" s="32" t="s">
        <v>197</v>
      </c>
      <c r="C1362" s="5" t="s">
        <v>78</v>
      </c>
      <c r="D1362" s="9" t="s">
        <v>73</v>
      </c>
      <c r="E1362" s="10">
        <f>if(AND(C2=C3,D2=D2+1,ISBLANK(E3)),E2,E3)</f>
        <v>133681</v>
      </c>
      <c r="F1362" s="12">
        <v>1676.0</v>
      </c>
    </row>
    <row r="1363">
      <c r="A1363" s="32" t="str">
        <f t="shared" si="1"/>
        <v>Mauritius-Africa2011</v>
      </c>
      <c r="B1363" s="32" t="s">
        <v>198</v>
      </c>
      <c r="C1363" s="5" t="s">
        <v>78</v>
      </c>
      <c r="D1363" s="9" t="s">
        <v>73</v>
      </c>
      <c r="E1363" s="12">
        <v>1173.0</v>
      </c>
      <c r="F1363" s="12">
        <v>3777.0</v>
      </c>
    </row>
    <row r="1364">
      <c r="A1364" s="32" t="str">
        <f t="shared" si="1"/>
        <v>Mexico-The Americas2011</v>
      </c>
      <c r="B1364" s="32" t="s">
        <v>199</v>
      </c>
      <c r="C1364" s="5" t="s">
        <v>84</v>
      </c>
      <c r="D1364" s="9" t="s">
        <v>73</v>
      </c>
      <c r="E1364" s="12">
        <v>172307.0</v>
      </c>
      <c r="F1364" s="12">
        <v>441796.0</v>
      </c>
    </row>
    <row r="1365">
      <c r="A1365" s="32" t="str">
        <f t="shared" si="1"/>
        <v>Micronesia, Fed. Sts.-Oceania2011</v>
      </c>
      <c r="B1365" s="32" t="s">
        <v>200</v>
      </c>
      <c r="C1365" s="5" t="s">
        <v>80</v>
      </c>
      <c r="D1365" s="9" t="s">
        <v>73</v>
      </c>
      <c r="E1365" s="10">
        <f>if(AND(C2=C3,D2=D2+1,ISBLANK(E3)),E2,E3)</f>
        <v>133681</v>
      </c>
      <c r="F1365" s="12">
        <v>103.0</v>
      </c>
    </row>
    <row r="1366">
      <c r="A1366" s="32" t="str">
        <f t="shared" si="1"/>
        <v>Moldova-Europe2011</v>
      </c>
      <c r="B1366" s="32" t="s">
        <v>201</v>
      </c>
      <c r="C1366" s="5" t="s">
        <v>76</v>
      </c>
      <c r="D1366" s="9" t="s">
        <v>73</v>
      </c>
      <c r="E1366" s="12">
        <v>3441.0</v>
      </c>
      <c r="F1366" s="12">
        <v>4994.0</v>
      </c>
    </row>
    <row r="1367">
      <c r="A1367" s="32" t="str">
        <f t="shared" si="1"/>
        <v>Monaco-Europe2011</v>
      </c>
      <c r="B1367" s="32" t="s">
        <v>202</v>
      </c>
      <c r="C1367" s="5" t="s">
        <v>76</v>
      </c>
      <c r="D1367" s="9" t="s">
        <v>73</v>
      </c>
      <c r="E1367" s="10">
        <f>if(AND(C2=C3,D2=D2+1,ISBLANK(E3)),E2,E3)</f>
        <v>133681</v>
      </c>
      <c r="F1367" s="10">
        <f>if(AND(C1367=C1368,D1367=D1367+1,ISBLANK(F1368)),F1367,F1368)</f>
        <v>9498</v>
      </c>
    </row>
    <row r="1368">
      <c r="A1368" s="32" t="str">
        <f t="shared" si="1"/>
        <v>Mongolia-Asia2011</v>
      </c>
      <c r="B1368" s="32" t="s">
        <v>203</v>
      </c>
      <c r="C1368" s="5" t="s">
        <v>61</v>
      </c>
      <c r="D1368" s="9" t="s">
        <v>73</v>
      </c>
      <c r="E1368" s="12">
        <v>2925.0</v>
      </c>
      <c r="F1368" s="12">
        <v>9498.0</v>
      </c>
    </row>
    <row r="1369">
      <c r="A1369" s="32" t="str">
        <f t="shared" si="1"/>
        <v>Montenegro-Europe2011</v>
      </c>
      <c r="B1369" s="32" t="s">
        <v>204</v>
      </c>
      <c r="C1369" s="5" t="s">
        <v>76</v>
      </c>
      <c r="D1369" s="9" t="s">
        <v>73</v>
      </c>
      <c r="E1369" s="12">
        <v>1118.0</v>
      </c>
      <c r="F1369" s="12">
        <v>2384.0</v>
      </c>
    </row>
    <row r="1370">
      <c r="A1370" s="32" t="str">
        <f t="shared" si="1"/>
        <v>Morocco-Africa2011</v>
      </c>
      <c r="B1370" s="32" t="s">
        <v>205</v>
      </c>
      <c r="C1370" s="5" t="s">
        <v>78</v>
      </c>
      <c r="D1370" s="9" t="s">
        <v>73</v>
      </c>
      <c r="E1370" s="12">
        <v>13648.0</v>
      </c>
      <c r="F1370" s="12">
        <v>47425.0</v>
      </c>
    </row>
    <row r="1371">
      <c r="A1371" s="32" t="str">
        <f t="shared" si="1"/>
        <v>Mozambique-Africa2011</v>
      </c>
      <c r="B1371" s="32" t="s">
        <v>206</v>
      </c>
      <c r="C1371" s="5" t="s">
        <v>78</v>
      </c>
      <c r="D1371" s="9" t="s">
        <v>73</v>
      </c>
      <c r="E1371" s="12">
        <v>8742.0</v>
      </c>
      <c r="F1371" s="12">
        <v>1980.0</v>
      </c>
    </row>
    <row r="1372">
      <c r="A1372" s="32" t="str">
        <f t="shared" si="1"/>
        <v>Myanmar-Asia2011</v>
      </c>
      <c r="B1372" s="32" t="s">
        <v>207</v>
      </c>
      <c r="C1372" s="5" t="s">
        <v>61</v>
      </c>
      <c r="D1372" s="9" t="s">
        <v>73</v>
      </c>
      <c r="E1372" s="12">
        <v>15015.0</v>
      </c>
      <c r="F1372" s="12">
        <v>12611.0</v>
      </c>
    </row>
    <row r="1373">
      <c r="A1373" s="32" t="str">
        <f t="shared" si="1"/>
        <v>Namibia-Africa2012</v>
      </c>
      <c r="B1373" s="32" t="s">
        <v>208</v>
      </c>
      <c r="C1373" s="5" t="s">
        <v>78</v>
      </c>
      <c r="D1373" s="9" t="s">
        <v>74</v>
      </c>
      <c r="E1373" s="12">
        <v>1294.0</v>
      </c>
      <c r="F1373" s="12">
        <v>2329.0</v>
      </c>
    </row>
    <row r="1374">
      <c r="A1374" s="32" t="str">
        <f t="shared" si="1"/>
        <v>Nepal-Asia2012</v>
      </c>
      <c r="B1374" s="32" t="s">
        <v>209</v>
      </c>
      <c r="C1374" s="5" t="s">
        <v>61</v>
      </c>
      <c r="D1374" s="9" t="s">
        <v>74</v>
      </c>
      <c r="E1374" s="12">
        <v>9131.0</v>
      </c>
      <c r="F1374" s="12">
        <v>2662.0</v>
      </c>
    </row>
    <row r="1375">
      <c r="A1375" s="32" t="str">
        <f t="shared" si="1"/>
        <v>Netherlands-Europe2012</v>
      </c>
      <c r="B1375" s="32" t="s">
        <v>210</v>
      </c>
      <c r="C1375" s="5" t="s">
        <v>76</v>
      </c>
      <c r="D1375" s="9" t="s">
        <v>74</v>
      </c>
      <c r="E1375" s="12">
        <v>76830.0</v>
      </c>
      <c r="F1375" s="12">
        <v>167201.0</v>
      </c>
    </row>
    <row r="1376">
      <c r="A1376" s="32" t="str">
        <f t="shared" si="1"/>
        <v>New Caledonia-Oceania2012</v>
      </c>
      <c r="B1376" s="32" t="s">
        <v>211</v>
      </c>
      <c r="C1376" s="5" t="s">
        <v>80</v>
      </c>
      <c r="D1376" s="9" t="s">
        <v>74</v>
      </c>
      <c r="E1376" s="10">
        <f>if(AND(C2=C3,D2=D2+1,ISBLANK(E3)),E2,E3)</f>
        <v>133681</v>
      </c>
      <c r="F1376" s="12">
        <v>2780.0</v>
      </c>
    </row>
    <row r="1377">
      <c r="A1377" s="32" t="str">
        <f t="shared" si="1"/>
        <v>New Zealand-Oceania2012</v>
      </c>
      <c r="B1377" s="32" t="s">
        <v>212</v>
      </c>
      <c r="C1377" s="5" t="s">
        <v>80</v>
      </c>
      <c r="D1377" s="9" t="s">
        <v>74</v>
      </c>
      <c r="E1377" s="12">
        <v>16965.0</v>
      </c>
      <c r="F1377" s="12">
        <v>33553.0</v>
      </c>
    </row>
    <row r="1378">
      <c r="A1378" s="32" t="str">
        <f t="shared" si="1"/>
        <v>Nicaragua-The Americas2012</v>
      </c>
      <c r="B1378" s="32" t="s">
        <v>213</v>
      </c>
      <c r="C1378" s="5" t="s">
        <v>84</v>
      </c>
      <c r="D1378" s="9" t="s">
        <v>74</v>
      </c>
      <c r="E1378" s="12">
        <v>2824.0</v>
      </c>
      <c r="F1378" s="12">
        <v>4466.0</v>
      </c>
    </row>
    <row r="1379">
      <c r="A1379" s="32" t="str">
        <f t="shared" si="1"/>
        <v>Niger-Africa2012</v>
      </c>
      <c r="B1379" s="32" t="s">
        <v>214</v>
      </c>
      <c r="C1379" s="5" t="s">
        <v>78</v>
      </c>
      <c r="D1379" s="9" t="s">
        <v>74</v>
      </c>
      <c r="E1379" s="10">
        <f>if(AND(C2=C3,D2=D2+1,ISBLANK(E3)),E2,E3)</f>
        <v>133681</v>
      </c>
      <c r="F1379" s="12">
        <v>807.0</v>
      </c>
    </row>
    <row r="1380">
      <c r="A1380" s="32" t="str">
        <f t="shared" si="1"/>
        <v>Nigeria-Africa2012</v>
      </c>
      <c r="B1380" s="32" t="s">
        <v>215</v>
      </c>
      <c r="C1380" s="5" t="s">
        <v>78</v>
      </c>
      <c r="D1380" s="9" t="s">
        <v>74</v>
      </c>
      <c r="E1380" s="12">
        <v>107005.0</v>
      </c>
      <c r="F1380" s="12">
        <v>98514.0</v>
      </c>
    </row>
    <row r="1381">
      <c r="A1381" s="32" t="str">
        <f t="shared" si="1"/>
        <v>North Korea-Asia2012</v>
      </c>
      <c r="B1381" s="32" t="s">
        <v>216</v>
      </c>
      <c r="C1381" s="5" t="s">
        <v>61</v>
      </c>
      <c r="D1381" s="9" t="s">
        <v>74</v>
      </c>
      <c r="E1381" s="12">
        <v>21544.0</v>
      </c>
      <c r="F1381" s="12">
        <v>84557.0</v>
      </c>
    </row>
    <row r="1382">
      <c r="A1382" s="32" t="str">
        <f t="shared" si="1"/>
        <v>North Macedonia-Europe2012</v>
      </c>
      <c r="B1382" s="32" t="s">
        <v>217</v>
      </c>
      <c r="C1382" s="5" t="s">
        <v>76</v>
      </c>
      <c r="D1382" s="9" t="s">
        <v>74</v>
      </c>
      <c r="E1382" s="12">
        <v>2924.0</v>
      </c>
      <c r="F1382" s="12">
        <v>10939.0</v>
      </c>
    </row>
    <row r="1383">
      <c r="A1383" s="32" t="str">
        <f t="shared" si="1"/>
        <v>Norway-Europe2012</v>
      </c>
      <c r="B1383" s="32" t="s">
        <v>218</v>
      </c>
      <c r="C1383" s="5" t="s">
        <v>76</v>
      </c>
      <c r="D1383" s="9" t="s">
        <v>74</v>
      </c>
      <c r="E1383" s="12">
        <v>27129.0</v>
      </c>
      <c r="F1383" s="12">
        <v>44257.0</v>
      </c>
    </row>
    <row r="1384">
      <c r="A1384" s="32" t="str">
        <f t="shared" si="1"/>
        <v>Oman-Middle East2012</v>
      </c>
      <c r="B1384" s="32" t="s">
        <v>219</v>
      </c>
      <c r="C1384" s="5" t="s">
        <v>93</v>
      </c>
      <c r="D1384" s="9" t="s">
        <v>74</v>
      </c>
      <c r="E1384" s="12">
        <v>15183.0</v>
      </c>
      <c r="F1384" s="12">
        <v>39604.0</v>
      </c>
    </row>
    <row r="1385">
      <c r="A1385" s="32" t="str">
        <f t="shared" si="1"/>
        <v>Pakistan-Asia2012</v>
      </c>
      <c r="B1385" s="32" t="s">
        <v>220</v>
      </c>
      <c r="C1385" s="5" t="s">
        <v>61</v>
      </c>
      <c r="D1385" s="9" t="s">
        <v>74</v>
      </c>
      <c r="E1385" s="12">
        <v>79345.0</v>
      </c>
      <c r="F1385" s="12">
        <v>146075.0</v>
      </c>
    </row>
    <row r="1386">
      <c r="A1386" s="32" t="str">
        <f t="shared" si="1"/>
        <v>Panama-The Americas2012</v>
      </c>
      <c r="B1386" s="32" t="s">
        <v>221</v>
      </c>
      <c r="C1386" s="5" t="s">
        <v>84</v>
      </c>
      <c r="D1386" s="9" t="s">
        <v>74</v>
      </c>
      <c r="E1386" s="12">
        <v>3093.0</v>
      </c>
      <c r="F1386" s="12">
        <v>7371.0</v>
      </c>
    </row>
    <row r="1387">
      <c r="A1387" s="32" t="str">
        <f t="shared" si="1"/>
        <v>Papua New Guinea-Oceania2012</v>
      </c>
      <c r="B1387" s="32" t="s">
        <v>222</v>
      </c>
      <c r="C1387" s="5" t="s">
        <v>80</v>
      </c>
      <c r="D1387" s="9" t="s">
        <v>74</v>
      </c>
      <c r="E1387" s="10">
        <f>if(AND(C2=C3,D2=D2+1,ISBLANK(E3)),E2,E3)</f>
        <v>133681</v>
      </c>
      <c r="F1387" s="12">
        <v>4595.0</v>
      </c>
    </row>
    <row r="1388">
      <c r="A1388" s="32" t="str">
        <f t="shared" si="1"/>
        <v>Paraguay-The Americas2012</v>
      </c>
      <c r="B1388" s="32" t="s">
        <v>223</v>
      </c>
      <c r="C1388" s="5" t="s">
        <v>84</v>
      </c>
      <c r="D1388" s="9" t="s">
        <v>74</v>
      </c>
      <c r="E1388" s="12">
        <v>4076.0</v>
      </c>
      <c r="F1388" s="12">
        <v>3986.0</v>
      </c>
    </row>
    <row r="1389">
      <c r="A1389" s="32" t="str">
        <f t="shared" si="1"/>
        <v>Peru-The Americas2012</v>
      </c>
      <c r="B1389" s="32" t="s">
        <v>224</v>
      </c>
      <c r="C1389" s="5" t="s">
        <v>84</v>
      </c>
      <c r="D1389" s="9" t="s">
        <v>74</v>
      </c>
      <c r="E1389" s="12">
        <v>13248.0</v>
      </c>
      <c r="F1389" s="12">
        <v>35064.0</v>
      </c>
    </row>
    <row r="1390">
      <c r="A1390" s="32" t="str">
        <f t="shared" si="1"/>
        <v>Philippines-Asia2012</v>
      </c>
      <c r="B1390" s="32" t="s">
        <v>225</v>
      </c>
      <c r="C1390" s="5" t="s">
        <v>61</v>
      </c>
      <c r="D1390" s="9" t="s">
        <v>74</v>
      </c>
      <c r="E1390" s="12">
        <v>38456.0</v>
      </c>
      <c r="F1390" s="12">
        <v>67693.0</v>
      </c>
    </row>
    <row r="1391">
      <c r="A1391" s="32" t="str">
        <f t="shared" si="1"/>
        <v>Poland-Europe2012</v>
      </c>
      <c r="B1391" s="32" t="s">
        <v>226</v>
      </c>
      <c r="C1391" s="5" t="s">
        <v>76</v>
      </c>
      <c r="D1391" s="9" t="s">
        <v>74</v>
      </c>
      <c r="E1391" s="12">
        <v>97241.0</v>
      </c>
      <c r="F1391" s="12">
        <v>320004.0</v>
      </c>
    </row>
    <row r="1392">
      <c r="A1392" s="32" t="str">
        <f t="shared" si="1"/>
        <v>Portugal-Europe2012</v>
      </c>
      <c r="B1392" s="32" t="s">
        <v>227</v>
      </c>
      <c r="C1392" s="5" t="s">
        <v>76</v>
      </c>
      <c r="D1392" s="9" t="s">
        <v>74</v>
      </c>
      <c r="E1392" s="12">
        <v>24698.0</v>
      </c>
      <c r="F1392" s="12">
        <v>59108.0</v>
      </c>
    </row>
    <row r="1393">
      <c r="A1393" s="32" t="str">
        <f t="shared" si="1"/>
        <v>Puerto Rico-The Americas2012</v>
      </c>
      <c r="B1393" s="32" t="s">
        <v>228</v>
      </c>
      <c r="C1393" s="5" t="s">
        <v>84</v>
      </c>
      <c r="D1393" s="9" t="s">
        <v>74</v>
      </c>
      <c r="E1393" s="10">
        <f>if(AND(C2=C3,D2=D2+1,ISBLANK(E3)),E2,E3)</f>
        <v>133681</v>
      </c>
      <c r="F1393" s="10">
        <f>if(AND(C1393=C1394,D1393=D1393+1,ISBLANK(F1394)),F1393,F1394)</f>
        <v>56736</v>
      </c>
    </row>
    <row r="1394">
      <c r="A1394" s="32" t="str">
        <f t="shared" si="1"/>
        <v>Qatar-Middle East2012</v>
      </c>
      <c r="B1394" s="32" t="s">
        <v>229</v>
      </c>
      <c r="C1394" s="5" t="s">
        <v>93</v>
      </c>
      <c r="D1394" s="9" t="s">
        <v>74</v>
      </c>
      <c r="E1394" s="12">
        <v>19606.0</v>
      </c>
      <c r="F1394" s="12">
        <v>56736.0</v>
      </c>
    </row>
    <row r="1395">
      <c r="A1395" s="32" t="str">
        <f t="shared" si="1"/>
        <v>Romania-Europe2012</v>
      </c>
      <c r="B1395" s="32" t="s">
        <v>230</v>
      </c>
      <c r="C1395" s="5" t="s">
        <v>76</v>
      </c>
      <c r="D1395" s="9" t="s">
        <v>74</v>
      </c>
      <c r="E1395" s="12">
        <v>39936.0</v>
      </c>
      <c r="F1395" s="12">
        <v>102595.0</v>
      </c>
    </row>
    <row r="1396">
      <c r="A1396" s="32" t="str">
        <f t="shared" si="1"/>
        <v>Russia-Europe2012</v>
      </c>
      <c r="B1396" s="32" t="s">
        <v>231</v>
      </c>
      <c r="C1396" s="5" t="s">
        <v>76</v>
      </c>
      <c r="D1396" s="9" t="s">
        <v>74</v>
      </c>
      <c r="E1396" s="12">
        <v>670673.0</v>
      </c>
      <c r="F1396" s="12">
        <v>1669618.0</v>
      </c>
    </row>
    <row r="1397">
      <c r="A1397" s="32" t="str">
        <f t="shared" si="1"/>
        <v>Rwanda-Africa2012</v>
      </c>
      <c r="B1397" s="32" t="s">
        <v>232</v>
      </c>
      <c r="C1397" s="5" t="s">
        <v>78</v>
      </c>
      <c r="D1397" s="9" t="s">
        <v>74</v>
      </c>
      <c r="E1397" s="10">
        <f>if(AND(C2=C3,D2=D2+1,ISBLANK(E3)),E2,E3)</f>
        <v>133681</v>
      </c>
      <c r="F1397" s="12">
        <v>528.0</v>
      </c>
    </row>
    <row r="1398">
      <c r="A1398" s="32" t="str">
        <f t="shared" si="1"/>
        <v>Samoa-Oceania2012</v>
      </c>
      <c r="B1398" s="32" t="s">
        <v>233</v>
      </c>
      <c r="C1398" s="5" t="s">
        <v>80</v>
      </c>
      <c r="D1398" s="9" t="s">
        <v>74</v>
      </c>
      <c r="E1398" s="12">
        <v>57.0</v>
      </c>
      <c r="F1398" s="12">
        <v>158.0</v>
      </c>
    </row>
    <row r="1399">
      <c r="A1399" s="32" t="str">
        <f t="shared" si="1"/>
        <v>San Marino-Europe2012</v>
      </c>
      <c r="B1399" s="32" t="s">
        <v>234</v>
      </c>
      <c r="C1399" s="5" t="s">
        <v>76</v>
      </c>
      <c r="D1399" s="9" t="s">
        <v>74</v>
      </c>
      <c r="E1399" s="10">
        <f>if(AND(C2=C3,D2=D2+1,ISBLANK(E3)),E2,E3)</f>
        <v>133681</v>
      </c>
      <c r="F1399" s="10">
        <f>if(AND(C1399=C1400,D1399=D1399+1,ISBLANK(F1400)),F1399,F1400)</f>
        <v>84</v>
      </c>
    </row>
    <row r="1400">
      <c r="A1400" s="32" t="str">
        <f t="shared" si="1"/>
        <v>Sao Tome and Principe-Africa2012</v>
      </c>
      <c r="B1400" s="32" t="s">
        <v>235</v>
      </c>
      <c r="C1400" s="5" t="s">
        <v>78</v>
      </c>
      <c r="D1400" s="9" t="s">
        <v>74</v>
      </c>
      <c r="E1400" s="12">
        <v>44.0</v>
      </c>
      <c r="F1400" s="12">
        <v>84.0</v>
      </c>
    </row>
    <row r="1401">
      <c r="A1401" s="32" t="str">
        <f t="shared" si="1"/>
        <v>Saudi Arabia-Middle East2012</v>
      </c>
      <c r="B1401" s="32" t="s">
        <v>236</v>
      </c>
      <c r="C1401" s="5" t="s">
        <v>93</v>
      </c>
      <c r="D1401" s="9" t="s">
        <v>74</v>
      </c>
      <c r="E1401" s="12">
        <v>158214.0</v>
      </c>
      <c r="F1401" s="12">
        <v>432739.0</v>
      </c>
    </row>
    <row r="1402">
      <c r="A1402" s="32" t="str">
        <f t="shared" si="1"/>
        <v>Senegal-Africa2012</v>
      </c>
      <c r="B1402" s="32" t="s">
        <v>237</v>
      </c>
      <c r="C1402" s="5" t="s">
        <v>78</v>
      </c>
      <c r="D1402" s="9" t="s">
        <v>74</v>
      </c>
      <c r="E1402" s="12">
        <v>2798.0</v>
      </c>
      <c r="F1402" s="12">
        <v>4789.0</v>
      </c>
    </row>
    <row r="1403">
      <c r="A1403" s="32" t="str">
        <f t="shared" si="1"/>
        <v>Serbia-Europe2012</v>
      </c>
      <c r="B1403" s="32" t="s">
        <v>238</v>
      </c>
      <c r="C1403" s="5" t="s">
        <v>76</v>
      </c>
      <c r="D1403" s="9" t="s">
        <v>74</v>
      </c>
      <c r="E1403" s="12">
        <v>17064.0</v>
      </c>
      <c r="F1403" s="12">
        <v>53766.0</v>
      </c>
    </row>
    <row r="1404">
      <c r="A1404" s="32" t="str">
        <f t="shared" si="1"/>
        <v>Seychelles-Africa2012</v>
      </c>
      <c r="B1404" s="32" t="s">
        <v>239</v>
      </c>
      <c r="C1404" s="5" t="s">
        <v>78</v>
      </c>
      <c r="D1404" s="9" t="s">
        <v>74</v>
      </c>
      <c r="E1404" s="12">
        <v>243.0</v>
      </c>
      <c r="F1404" s="12">
        <v>744.0</v>
      </c>
    </row>
    <row r="1405">
      <c r="A1405" s="32" t="str">
        <f t="shared" si="1"/>
        <v>Sierra Leone-Africa2012</v>
      </c>
      <c r="B1405" s="32" t="s">
        <v>240</v>
      </c>
      <c r="C1405" s="5" t="s">
        <v>78</v>
      </c>
      <c r="D1405" s="9" t="s">
        <v>74</v>
      </c>
      <c r="E1405" s="10">
        <f>if(AND(C2=C3,D2=D2+1,ISBLANK(E3)),E2,E3)</f>
        <v>133681</v>
      </c>
      <c r="F1405" s="12">
        <v>733.0</v>
      </c>
    </row>
    <row r="1406">
      <c r="A1406" s="32" t="str">
        <f t="shared" si="1"/>
        <v>Singapore-Asia2012</v>
      </c>
      <c r="B1406" s="32" t="s">
        <v>241</v>
      </c>
      <c r="C1406" s="5" t="s">
        <v>61</v>
      </c>
      <c r="D1406" s="9" t="s">
        <v>74</v>
      </c>
      <c r="E1406" s="12">
        <v>23509.0</v>
      </c>
      <c r="F1406" s="12">
        <v>30799.0</v>
      </c>
    </row>
    <row r="1407">
      <c r="A1407" s="32" t="str">
        <f t="shared" si="1"/>
        <v>Sint Maarten (Dutch part)-The Americas2012</v>
      </c>
      <c r="B1407" s="32" t="s">
        <v>242</v>
      </c>
      <c r="C1407" s="5" t="s">
        <v>84</v>
      </c>
      <c r="D1407" s="9" t="s">
        <v>74</v>
      </c>
      <c r="E1407" s="10">
        <f>if(AND(C2=C3,D2=D2+1,ISBLANK(E3)),E2,E3)</f>
        <v>133681</v>
      </c>
      <c r="F1407" s="10">
        <f>if(AND(C1407=C1408,D1407=D1407+1,ISBLANK(F1408)),F1407,F1408)</f>
        <v>38929</v>
      </c>
    </row>
    <row r="1408">
      <c r="A1408" s="32" t="str">
        <f t="shared" si="1"/>
        <v>Slovakia-Europe2012</v>
      </c>
      <c r="B1408" s="32" t="s">
        <v>243</v>
      </c>
      <c r="C1408" s="5" t="s">
        <v>76</v>
      </c>
      <c r="D1408" s="9" t="s">
        <v>74</v>
      </c>
      <c r="E1408" s="12">
        <v>18640.0</v>
      </c>
      <c r="F1408" s="12">
        <v>38929.0</v>
      </c>
    </row>
    <row r="1409">
      <c r="A1409" s="32" t="str">
        <f t="shared" si="1"/>
        <v>Slovenia-Europe2012</v>
      </c>
      <c r="B1409" s="32" t="s">
        <v>244</v>
      </c>
      <c r="C1409" s="5" t="s">
        <v>76</v>
      </c>
      <c r="D1409" s="9" t="s">
        <v>74</v>
      </c>
      <c r="E1409" s="12">
        <v>7321.0</v>
      </c>
      <c r="F1409" s="12">
        <v>16245.0</v>
      </c>
    </row>
    <row r="1410">
      <c r="A1410" s="32" t="str">
        <f t="shared" si="1"/>
        <v>Solomon Islands-Oceania2012</v>
      </c>
      <c r="B1410" s="32" t="s">
        <v>245</v>
      </c>
      <c r="C1410" s="5" t="s">
        <v>80</v>
      </c>
      <c r="D1410" s="9" t="s">
        <v>74</v>
      </c>
      <c r="E1410" s="12">
        <v>59.0</v>
      </c>
      <c r="F1410" s="12">
        <v>180.0</v>
      </c>
    </row>
    <row r="1411">
      <c r="A1411" s="32" t="str">
        <f t="shared" si="1"/>
        <v>Somalia-Africa2012</v>
      </c>
      <c r="B1411" s="32" t="s">
        <v>246</v>
      </c>
      <c r="C1411" s="5" t="s">
        <v>78</v>
      </c>
      <c r="D1411" s="9" t="s">
        <v>74</v>
      </c>
      <c r="E1411" s="10">
        <f>if(AND(C2=C3,D2=D2+1,ISBLANK(E3)),E2,E3)</f>
        <v>133681</v>
      </c>
      <c r="F1411" s="12">
        <v>576.0</v>
      </c>
    </row>
    <row r="1412">
      <c r="A1412" s="32" t="str">
        <f t="shared" si="1"/>
        <v>South Africa-Africa2012</v>
      </c>
      <c r="B1412" s="32" t="s">
        <v>247</v>
      </c>
      <c r="C1412" s="5" t="s">
        <v>78</v>
      </c>
      <c r="D1412" s="9" t="s">
        <v>74</v>
      </c>
      <c r="E1412" s="12">
        <v>127255.0</v>
      </c>
      <c r="F1412" s="12">
        <v>424844.0</v>
      </c>
    </row>
    <row r="1413">
      <c r="A1413" s="32" t="str">
        <f t="shared" si="1"/>
        <v>South Korea-Asia2012</v>
      </c>
      <c r="B1413" s="32" t="s">
        <v>248</v>
      </c>
      <c r="C1413" s="5" t="s">
        <v>61</v>
      </c>
      <c r="D1413" s="9" t="s">
        <v>74</v>
      </c>
      <c r="E1413" s="12">
        <v>213600.0</v>
      </c>
      <c r="F1413" s="12">
        <v>470806.0</v>
      </c>
    </row>
    <row r="1414">
      <c r="A1414" s="32" t="str">
        <f t="shared" si="1"/>
        <v>South Sudan-Africa2012</v>
      </c>
      <c r="B1414" s="32" t="s">
        <v>249</v>
      </c>
      <c r="C1414" s="5" t="s">
        <v>78</v>
      </c>
      <c r="D1414" s="9" t="s">
        <v>74</v>
      </c>
      <c r="E1414" s="10">
        <f>if(AND(C2=C3,D2=D2+1,ISBLANK(E3)),E2,E3)</f>
        <v>133681</v>
      </c>
      <c r="F1414" s="10">
        <f>if(AND(C1414=C1415,D1414=D1414+1,ISBLANK(F1415)),F1414,F1415)</f>
        <v>350037</v>
      </c>
    </row>
    <row r="1415">
      <c r="A1415" s="32" t="str">
        <f t="shared" si="1"/>
        <v>Spain-Europe2012</v>
      </c>
      <c r="B1415" s="32" t="s">
        <v>250</v>
      </c>
      <c r="C1415" s="5" t="s">
        <v>76</v>
      </c>
      <c r="D1415" s="9" t="s">
        <v>74</v>
      </c>
      <c r="E1415" s="12">
        <v>141748.0</v>
      </c>
      <c r="F1415" s="12">
        <v>350037.0</v>
      </c>
    </row>
    <row r="1416">
      <c r="A1416" s="32" t="str">
        <f t="shared" si="1"/>
        <v>Sri Lanka-Asia2012</v>
      </c>
      <c r="B1416" s="32" t="s">
        <v>251</v>
      </c>
      <c r="C1416" s="5" t="s">
        <v>61</v>
      </c>
      <c r="D1416" s="9" t="s">
        <v>74</v>
      </c>
      <c r="E1416" s="12">
        <v>9083.0</v>
      </c>
      <c r="F1416" s="12">
        <v>11738.0</v>
      </c>
    </row>
    <row r="1417">
      <c r="A1417" s="32" t="str">
        <f t="shared" si="1"/>
        <v>St. Kitts and Nevis-The Americas2012</v>
      </c>
      <c r="B1417" s="32" t="s">
        <v>252</v>
      </c>
      <c r="C1417" s="5" t="s">
        <v>84</v>
      </c>
      <c r="D1417" s="9" t="s">
        <v>74</v>
      </c>
      <c r="E1417" s="12">
        <v>79.0</v>
      </c>
      <c r="F1417" s="12">
        <v>235.0</v>
      </c>
    </row>
    <row r="1418">
      <c r="A1418" s="32" t="str">
        <f t="shared" si="1"/>
        <v>St. Lucia-The Americas2012</v>
      </c>
      <c r="B1418" s="32" t="s">
        <v>253</v>
      </c>
      <c r="C1418" s="5" t="s">
        <v>84</v>
      </c>
      <c r="D1418" s="9" t="s">
        <v>74</v>
      </c>
      <c r="E1418" s="12">
        <v>119.0</v>
      </c>
      <c r="F1418" s="12">
        <v>367.0</v>
      </c>
    </row>
    <row r="1419">
      <c r="A1419" s="32" t="str">
        <f t="shared" si="1"/>
        <v>St. Martin (French part)-The Americas2012</v>
      </c>
      <c r="B1419" s="32" t="s">
        <v>254</v>
      </c>
      <c r="C1419" s="5" t="s">
        <v>84</v>
      </c>
      <c r="D1419" s="9" t="s">
        <v>74</v>
      </c>
      <c r="E1419" s="10">
        <f>if(AND(C2=C3,D2=D2+1,ISBLANK(E3)),E2,E3)</f>
        <v>133681</v>
      </c>
      <c r="F1419" s="10">
        <f>if(AND(C1419=C1420,D1419=D1419+1,ISBLANK(F1420)),F1419,F1420)</f>
        <v>202</v>
      </c>
    </row>
    <row r="1420">
      <c r="A1420" s="32" t="str">
        <f t="shared" si="1"/>
        <v>St. Vincent and the Grenadines-The Americas2012</v>
      </c>
      <c r="B1420" s="32" t="s">
        <v>255</v>
      </c>
      <c r="C1420" s="5" t="s">
        <v>84</v>
      </c>
      <c r="D1420" s="9" t="s">
        <v>74</v>
      </c>
      <c r="E1420" s="12">
        <v>70.0</v>
      </c>
      <c r="F1420" s="12">
        <v>202.0</v>
      </c>
    </row>
    <row r="1421">
      <c r="A1421" s="32" t="str">
        <f t="shared" si="1"/>
        <v>Sudan-Africa2012</v>
      </c>
      <c r="B1421" s="32" t="s">
        <v>256</v>
      </c>
      <c r="C1421" s="5" t="s">
        <v>78</v>
      </c>
      <c r="D1421" s="9" t="s">
        <v>74</v>
      </c>
      <c r="E1421" s="12">
        <v>15917.0</v>
      </c>
      <c r="F1421" s="12">
        <v>11503.0</v>
      </c>
    </row>
    <row r="1422">
      <c r="A1422" s="32" t="str">
        <f t="shared" si="1"/>
        <v>Suriname-The Americas2012</v>
      </c>
      <c r="B1422" s="32" t="s">
        <v>257</v>
      </c>
      <c r="C1422" s="5" t="s">
        <v>84</v>
      </c>
      <c r="D1422" s="9" t="s">
        <v>74</v>
      </c>
      <c r="E1422" s="12">
        <v>714.0</v>
      </c>
      <c r="F1422" s="12">
        <v>2442.0</v>
      </c>
    </row>
    <row r="1423">
      <c r="A1423" s="32" t="str">
        <f t="shared" si="1"/>
        <v>Swaziland-Africa2012</v>
      </c>
      <c r="B1423" s="32" t="s">
        <v>258</v>
      </c>
      <c r="C1423" s="5" t="s">
        <v>78</v>
      </c>
      <c r="D1423" s="9" t="s">
        <v>74</v>
      </c>
      <c r="E1423" s="12">
        <v>406.0</v>
      </c>
      <c r="F1423" s="12">
        <v>1016.0</v>
      </c>
    </row>
    <row r="1424">
      <c r="A1424" s="32" t="str">
        <f t="shared" si="1"/>
        <v>Sweden-Europe2012</v>
      </c>
      <c r="B1424" s="32" t="s">
        <v>259</v>
      </c>
      <c r="C1424" s="5" t="s">
        <v>76</v>
      </c>
      <c r="D1424" s="9" t="s">
        <v>74</v>
      </c>
      <c r="E1424" s="12">
        <v>50207.0</v>
      </c>
      <c r="F1424" s="12">
        <v>49571.0</v>
      </c>
    </row>
    <row r="1425">
      <c r="A1425" s="32" t="str">
        <f t="shared" si="1"/>
        <v>Switzerland-Europe2012</v>
      </c>
      <c r="B1425" s="32" t="s">
        <v>260</v>
      </c>
      <c r="C1425" s="5" t="s">
        <v>76</v>
      </c>
      <c r="D1425" s="9" t="s">
        <v>74</v>
      </c>
      <c r="E1425" s="12">
        <v>27084.0</v>
      </c>
      <c r="F1425" s="12">
        <v>41877.0</v>
      </c>
    </row>
    <row r="1426">
      <c r="A1426" s="32" t="str">
        <f t="shared" si="1"/>
        <v>Syria-Middle East2005</v>
      </c>
      <c r="B1426" s="32" t="s">
        <v>261</v>
      </c>
      <c r="C1426" s="5" t="s">
        <v>93</v>
      </c>
      <c r="D1426" s="9" t="s">
        <v>67</v>
      </c>
      <c r="E1426" s="12">
        <v>21630.0</v>
      </c>
      <c r="F1426" s="12">
        <v>53590.0</v>
      </c>
    </row>
    <row r="1427">
      <c r="A1427" s="32" t="str">
        <f t="shared" si="1"/>
        <v>Tajikistan-Asia2005</v>
      </c>
      <c r="B1427" s="32" t="s">
        <v>262</v>
      </c>
      <c r="C1427" s="5" t="s">
        <v>61</v>
      </c>
      <c r="D1427" s="9" t="s">
        <v>67</v>
      </c>
      <c r="E1427" s="12">
        <v>2414.0</v>
      </c>
      <c r="F1427" s="12">
        <v>2655.0</v>
      </c>
    </row>
    <row r="1428">
      <c r="A1428" s="32" t="str">
        <f t="shared" si="1"/>
        <v>Tanzania-Africa2005</v>
      </c>
      <c r="B1428" s="32" t="s">
        <v>263</v>
      </c>
      <c r="C1428" s="5" t="s">
        <v>78</v>
      </c>
      <c r="D1428" s="9" t="s">
        <v>67</v>
      </c>
      <c r="E1428" s="12">
        <v>17809.0</v>
      </c>
      <c r="F1428" s="12">
        <v>5959.0</v>
      </c>
    </row>
    <row r="1429">
      <c r="A1429" s="32" t="str">
        <f t="shared" si="1"/>
        <v>Thailand-Asia2005</v>
      </c>
      <c r="B1429" s="32" t="s">
        <v>264</v>
      </c>
      <c r="C1429" s="5" t="s">
        <v>61</v>
      </c>
      <c r="D1429" s="9" t="s">
        <v>67</v>
      </c>
      <c r="E1429" s="12">
        <v>101043.0</v>
      </c>
      <c r="F1429" s="12">
        <v>261211.0</v>
      </c>
    </row>
    <row r="1430">
      <c r="A1430" s="32" t="str">
        <f t="shared" si="1"/>
        <v>Timor-Leste-Asia2005</v>
      </c>
      <c r="B1430" s="32" t="s">
        <v>265</v>
      </c>
      <c r="C1430" s="5" t="s">
        <v>61</v>
      </c>
      <c r="D1430" s="9" t="s">
        <v>67</v>
      </c>
      <c r="E1430" s="12">
        <v>59.0</v>
      </c>
      <c r="F1430" s="12">
        <v>180.0</v>
      </c>
    </row>
    <row r="1431">
      <c r="A1431" s="32" t="str">
        <f t="shared" si="1"/>
        <v>Togo-Africa2005</v>
      </c>
      <c r="B1431" s="32" t="s">
        <v>266</v>
      </c>
      <c r="C1431" s="5" t="s">
        <v>78</v>
      </c>
      <c r="D1431" s="9" t="s">
        <v>67</v>
      </c>
      <c r="E1431" s="12">
        <v>2368.0</v>
      </c>
      <c r="F1431" s="12">
        <v>1221.0</v>
      </c>
    </row>
    <row r="1432">
      <c r="A1432" s="32" t="str">
        <f t="shared" si="1"/>
        <v>Tonga-Oceania2005</v>
      </c>
      <c r="B1432" s="32" t="s">
        <v>267</v>
      </c>
      <c r="C1432" s="5" t="s">
        <v>80</v>
      </c>
      <c r="D1432" s="9" t="s">
        <v>67</v>
      </c>
      <c r="E1432" s="12">
        <v>57.0</v>
      </c>
      <c r="F1432" s="12">
        <v>176.0</v>
      </c>
    </row>
    <row r="1433">
      <c r="A1433" s="32" t="str">
        <f t="shared" si="1"/>
        <v>Trinidad and Tobago-The Americas2005</v>
      </c>
      <c r="B1433" s="32" t="s">
        <v>268</v>
      </c>
      <c r="C1433" s="5" t="s">
        <v>84</v>
      </c>
      <c r="D1433" s="9" t="s">
        <v>67</v>
      </c>
      <c r="E1433" s="12">
        <v>19585.0</v>
      </c>
      <c r="F1433" s="12">
        <v>32152.0</v>
      </c>
    </row>
    <row r="1434">
      <c r="A1434" s="32" t="str">
        <f t="shared" si="1"/>
        <v>Tunisia-Africa2005</v>
      </c>
      <c r="B1434" s="32" t="s">
        <v>269</v>
      </c>
      <c r="C1434" s="5" t="s">
        <v>78</v>
      </c>
      <c r="D1434" s="9" t="s">
        <v>67</v>
      </c>
      <c r="E1434" s="12">
        <v>8752.0</v>
      </c>
      <c r="F1434" s="12">
        <v>23128.0</v>
      </c>
    </row>
    <row r="1435">
      <c r="A1435" s="32" t="str">
        <f t="shared" si="1"/>
        <v>Turkey-Europe2005</v>
      </c>
      <c r="B1435" s="32" t="s">
        <v>270</v>
      </c>
      <c r="C1435" s="5" t="s">
        <v>76</v>
      </c>
      <c r="D1435" s="9" t="s">
        <v>67</v>
      </c>
      <c r="E1435" s="12">
        <v>93035.0</v>
      </c>
      <c r="F1435" s="12">
        <v>261571.0</v>
      </c>
    </row>
    <row r="1436">
      <c r="A1436" s="32" t="str">
        <f t="shared" si="1"/>
        <v>Turkmenistan-Asia2005</v>
      </c>
      <c r="B1436" s="32" t="s">
        <v>271</v>
      </c>
      <c r="C1436" s="5" t="s">
        <v>61</v>
      </c>
      <c r="D1436" s="9" t="s">
        <v>67</v>
      </c>
      <c r="E1436" s="12">
        <v>19628.0</v>
      </c>
      <c r="F1436" s="12">
        <v>46256.0</v>
      </c>
    </row>
    <row r="1437">
      <c r="A1437" s="32" t="str">
        <f t="shared" si="1"/>
        <v>Turks and Caicos Islands-The Americas2005</v>
      </c>
      <c r="B1437" s="32" t="s">
        <v>272</v>
      </c>
      <c r="C1437" s="5" t="s">
        <v>84</v>
      </c>
      <c r="D1437" s="9" t="s">
        <v>67</v>
      </c>
      <c r="E1437" s="10">
        <f t="shared" ref="E1437:E1438" si="102">if(AND(C2=C3,D2=D2+1,ISBLANK(E3)),E2,E3)</f>
        <v>133681</v>
      </c>
      <c r="F1437" s="12">
        <v>143.0</v>
      </c>
    </row>
    <row r="1438">
      <c r="A1438" s="32" t="str">
        <f t="shared" si="1"/>
        <v>Uganda-Africa2005</v>
      </c>
      <c r="B1438" s="32" t="s">
        <v>273</v>
      </c>
      <c r="C1438" s="5" t="s">
        <v>78</v>
      </c>
      <c r="D1438" s="9" t="s">
        <v>67</v>
      </c>
      <c r="E1438" s="10">
        <f t="shared" si="102"/>
        <v>133681</v>
      </c>
      <c r="F1438" s="12">
        <v>2655.0</v>
      </c>
    </row>
    <row r="1439">
      <c r="A1439" s="32" t="str">
        <f t="shared" si="1"/>
        <v>Ukraine-Europe2005</v>
      </c>
      <c r="B1439" s="32" t="s">
        <v>274</v>
      </c>
      <c r="C1439" s="5" t="s">
        <v>76</v>
      </c>
      <c r="D1439" s="9" t="s">
        <v>67</v>
      </c>
      <c r="E1439" s="12">
        <v>137333.0</v>
      </c>
      <c r="F1439" s="12">
        <v>326480.0</v>
      </c>
    </row>
    <row r="1440">
      <c r="A1440" s="32" t="str">
        <f t="shared" si="1"/>
        <v>United Arab Emirates-Middle East2005</v>
      </c>
      <c r="B1440" s="32" t="s">
        <v>275</v>
      </c>
      <c r="C1440" s="5" t="s">
        <v>93</v>
      </c>
      <c r="D1440" s="9" t="s">
        <v>67</v>
      </c>
      <c r="E1440" s="12">
        <v>45911.0</v>
      </c>
      <c r="F1440" s="12">
        <v>123875.0</v>
      </c>
    </row>
    <row r="1441">
      <c r="A1441" s="32" t="str">
        <f t="shared" si="1"/>
        <v>United Kingdom-Europe2005</v>
      </c>
      <c r="B1441" s="32" t="s">
        <v>276</v>
      </c>
      <c r="C1441" s="5" t="s">
        <v>76</v>
      </c>
      <c r="D1441" s="9" t="s">
        <v>67</v>
      </c>
      <c r="E1441" s="12">
        <v>218961.0</v>
      </c>
      <c r="F1441" s="12">
        <v>542041.0</v>
      </c>
    </row>
    <row r="1442">
      <c r="A1442" s="32" t="str">
        <f t="shared" si="1"/>
        <v>United States-The Americas2005</v>
      </c>
      <c r="B1442" s="32" t="s">
        <v>277</v>
      </c>
      <c r="C1442" s="5" t="s">
        <v>84</v>
      </c>
      <c r="D1442" s="9" t="s">
        <v>67</v>
      </c>
      <c r="E1442" s="12">
        <v>2296686.0</v>
      </c>
      <c r="F1442" s="12">
        <v>5737616.0</v>
      </c>
    </row>
    <row r="1443">
      <c r="A1443" s="32" t="str">
        <f t="shared" si="1"/>
        <v>Uruguay-The Americas2005</v>
      </c>
      <c r="B1443" s="32" t="s">
        <v>278</v>
      </c>
      <c r="C1443" s="5" t="s">
        <v>84</v>
      </c>
      <c r="D1443" s="9" t="s">
        <v>67</v>
      </c>
      <c r="E1443" s="12">
        <v>3183.0</v>
      </c>
      <c r="F1443" s="12">
        <v>6648.0</v>
      </c>
    </row>
    <row r="1444">
      <c r="A1444" s="32" t="str">
        <f t="shared" si="1"/>
        <v>Uzbekistan-Asia2005</v>
      </c>
      <c r="B1444" s="32" t="s">
        <v>279</v>
      </c>
      <c r="C1444" s="5" t="s">
        <v>61</v>
      </c>
      <c r="D1444" s="9" t="s">
        <v>67</v>
      </c>
      <c r="E1444" s="12">
        <v>48872.0</v>
      </c>
      <c r="F1444" s="12">
        <v>116530.0</v>
      </c>
    </row>
    <row r="1445">
      <c r="A1445" s="32" t="str">
        <f t="shared" si="1"/>
        <v>Vanuatu-Oceania2005</v>
      </c>
      <c r="B1445" s="32" t="s">
        <v>280</v>
      </c>
      <c r="C1445" s="5" t="s">
        <v>80</v>
      </c>
      <c r="D1445" s="9" t="s">
        <v>67</v>
      </c>
      <c r="E1445" s="12">
        <v>31.0</v>
      </c>
      <c r="F1445" s="12">
        <v>48.0</v>
      </c>
    </row>
    <row r="1446">
      <c r="A1446" s="32" t="str">
        <f t="shared" si="1"/>
        <v>Venezuela-The Americas2005</v>
      </c>
      <c r="B1446" s="32" t="s">
        <v>281</v>
      </c>
      <c r="C1446" s="5" t="s">
        <v>84</v>
      </c>
      <c r="D1446" s="9" t="s">
        <v>67</v>
      </c>
      <c r="E1446" s="12">
        <v>63705.0</v>
      </c>
      <c r="F1446" s="12">
        <v>171825.0</v>
      </c>
    </row>
    <row r="1447">
      <c r="A1447" s="32" t="str">
        <f t="shared" si="1"/>
        <v>Vietnam-Asia2005</v>
      </c>
      <c r="B1447" s="32" t="s">
        <v>282</v>
      </c>
      <c r="C1447" s="5" t="s">
        <v>61</v>
      </c>
      <c r="D1447" s="9" t="s">
        <v>67</v>
      </c>
      <c r="E1447" s="12">
        <v>42475.0</v>
      </c>
      <c r="F1447" s="12">
        <v>102456.0</v>
      </c>
    </row>
    <row r="1448">
      <c r="A1448" s="32" t="str">
        <f t="shared" si="1"/>
        <v>Yemen-Middle East2005</v>
      </c>
      <c r="B1448" s="32" t="s">
        <v>283</v>
      </c>
      <c r="C1448" s="5" t="s">
        <v>93</v>
      </c>
      <c r="D1448" s="9" t="s">
        <v>67</v>
      </c>
      <c r="E1448" s="12">
        <v>7054.0</v>
      </c>
      <c r="F1448" s="12">
        <v>20796.0</v>
      </c>
    </row>
    <row r="1449">
      <c r="A1449" s="32" t="str">
        <f t="shared" si="1"/>
        <v>Zambia-Africa2005</v>
      </c>
      <c r="B1449" s="32" t="s">
        <v>284</v>
      </c>
      <c r="C1449" s="5" t="s">
        <v>78</v>
      </c>
      <c r="D1449" s="9" t="s">
        <v>67</v>
      </c>
      <c r="E1449" s="12">
        <v>7396.0</v>
      </c>
      <c r="F1449" s="12">
        <v>2226.0</v>
      </c>
    </row>
    <row r="1450">
      <c r="A1450" s="32" t="str">
        <f t="shared" si="1"/>
        <v>Zimbabwe-Africa2005</v>
      </c>
      <c r="B1450" s="32" t="s">
        <v>285</v>
      </c>
      <c r="C1450" s="5" t="s">
        <v>78</v>
      </c>
      <c r="D1450" s="9" t="s">
        <v>67</v>
      </c>
      <c r="E1450" s="12">
        <v>9714.0</v>
      </c>
      <c r="F1450" s="12">
        <v>10345.0</v>
      </c>
    </row>
    <row r="1451">
      <c r="A1451" s="32" t="str">
        <f t="shared" si="1"/>
        <v>Afghanistan-Asia2005</v>
      </c>
      <c r="B1451" s="32" t="s">
        <v>60</v>
      </c>
      <c r="C1451" s="5" t="s">
        <v>61</v>
      </c>
      <c r="D1451" s="9" t="s">
        <v>67</v>
      </c>
      <c r="E1451" s="10">
        <f>if(AND(C2=C3,D2=D2+1,ISBLANK(E3)),E2,E3)</f>
        <v>133681</v>
      </c>
      <c r="F1451" s="12">
        <v>1016.0</v>
      </c>
    </row>
    <row r="1452">
      <c r="A1452" s="32" t="str">
        <f t="shared" si="1"/>
        <v>Albania-Europe2005</v>
      </c>
      <c r="B1452" s="32" t="s">
        <v>75</v>
      </c>
      <c r="C1452" s="5" t="s">
        <v>76</v>
      </c>
      <c r="D1452" s="9" t="s">
        <v>67</v>
      </c>
      <c r="E1452" s="12">
        <v>2172.0</v>
      </c>
      <c r="F1452" s="12">
        <v>4254.0</v>
      </c>
    </row>
    <row r="1453">
      <c r="A1453" s="32" t="str">
        <f t="shared" si="1"/>
        <v>Algeria-Africa2005</v>
      </c>
      <c r="B1453" s="32" t="s">
        <v>77</v>
      </c>
      <c r="C1453" s="5" t="s">
        <v>78</v>
      </c>
      <c r="D1453" s="9" t="s">
        <v>67</v>
      </c>
      <c r="E1453" s="12">
        <v>32335.0</v>
      </c>
      <c r="F1453" s="12">
        <v>107128.0</v>
      </c>
    </row>
    <row r="1454">
      <c r="A1454" s="32" t="str">
        <f t="shared" si="1"/>
        <v>American Samoa-Oceania2005</v>
      </c>
      <c r="B1454" s="32" t="s">
        <v>79</v>
      </c>
      <c r="C1454" s="5" t="s">
        <v>80</v>
      </c>
      <c r="D1454" s="9" t="s">
        <v>67</v>
      </c>
      <c r="E1454" s="10">
        <f t="shared" ref="E1454:E1455" si="103">if(AND(C2=C3,D2=D2+1,ISBLANK(E3)),E2,E3)</f>
        <v>133681</v>
      </c>
      <c r="F1454" s="10">
        <f>if(AND(C1454=C1455,D1454=D1454+1,ISBLANK(F1455)),F1454,F1455)</f>
        <v>576</v>
      </c>
    </row>
    <row r="1455">
      <c r="A1455" s="32" t="str">
        <f t="shared" si="1"/>
        <v>Andorra-Europe2005</v>
      </c>
      <c r="B1455" s="32" t="s">
        <v>81</v>
      </c>
      <c r="C1455" s="5" t="s">
        <v>76</v>
      </c>
      <c r="D1455" s="9" t="s">
        <v>67</v>
      </c>
      <c r="E1455" s="10">
        <f t="shared" si="103"/>
        <v>133681</v>
      </c>
      <c r="F1455" s="12">
        <v>576.0</v>
      </c>
    </row>
    <row r="1456">
      <c r="A1456" s="32" t="str">
        <f t="shared" si="1"/>
        <v>Angola-Africa2005</v>
      </c>
      <c r="B1456" s="32" t="s">
        <v>82</v>
      </c>
      <c r="C1456" s="5" t="s">
        <v>78</v>
      </c>
      <c r="D1456" s="9" t="s">
        <v>67</v>
      </c>
      <c r="E1456" s="12">
        <v>9356.0</v>
      </c>
      <c r="F1456" s="12">
        <v>19156.0</v>
      </c>
    </row>
    <row r="1457">
      <c r="A1457" s="32" t="str">
        <f t="shared" si="1"/>
        <v>Antigua and Barbuda-The Americas2005</v>
      </c>
      <c r="B1457" s="32" t="s">
        <v>83</v>
      </c>
      <c r="C1457" s="5" t="s">
        <v>84</v>
      </c>
      <c r="D1457" s="9" t="s">
        <v>67</v>
      </c>
      <c r="E1457" s="12">
        <v>137.0</v>
      </c>
      <c r="F1457" s="12">
        <v>411.0</v>
      </c>
    </row>
    <row r="1458">
      <c r="A1458" s="32" t="str">
        <f t="shared" si="1"/>
        <v>Argentina-The Americas2005</v>
      </c>
      <c r="B1458" s="32" t="s">
        <v>85</v>
      </c>
      <c r="C1458" s="5" t="s">
        <v>84</v>
      </c>
      <c r="D1458" s="9" t="s">
        <v>67</v>
      </c>
      <c r="E1458" s="12">
        <v>66973.0</v>
      </c>
      <c r="F1458" s="12">
        <v>160952.0</v>
      </c>
    </row>
    <row r="1459">
      <c r="A1459" s="32" t="str">
        <f t="shared" si="1"/>
        <v>Armenia-Asia2005</v>
      </c>
      <c r="B1459" s="32" t="s">
        <v>86</v>
      </c>
      <c r="C1459" s="5" t="s">
        <v>61</v>
      </c>
      <c r="D1459" s="9" t="s">
        <v>67</v>
      </c>
      <c r="E1459" s="12">
        <v>2512.0</v>
      </c>
      <c r="F1459" s="12">
        <v>4360.0</v>
      </c>
    </row>
    <row r="1460">
      <c r="A1460" s="32" t="str">
        <f t="shared" si="1"/>
        <v>Aruba-The Americas2006</v>
      </c>
      <c r="B1460" s="32" t="s">
        <v>87</v>
      </c>
      <c r="C1460" s="5" t="s">
        <v>84</v>
      </c>
      <c r="D1460" s="9" t="s">
        <v>68</v>
      </c>
      <c r="E1460" s="10">
        <f>if(AND(C2=C3,D2=D2+1,ISBLANK(E3)),E2,E3)</f>
        <v>133681</v>
      </c>
      <c r="F1460" s="12">
        <v>2274.0</v>
      </c>
    </row>
    <row r="1461">
      <c r="A1461" s="32" t="str">
        <f t="shared" si="1"/>
        <v>Australia-Oceania2006</v>
      </c>
      <c r="B1461" s="32" t="s">
        <v>88</v>
      </c>
      <c r="C1461" s="5" t="s">
        <v>80</v>
      </c>
      <c r="D1461" s="9" t="s">
        <v>68</v>
      </c>
      <c r="E1461" s="12">
        <v>113503.0</v>
      </c>
      <c r="F1461" s="12">
        <v>362685.0</v>
      </c>
    </row>
    <row r="1462">
      <c r="A1462" s="32" t="str">
        <f t="shared" si="1"/>
        <v>Austria-Europe2006</v>
      </c>
      <c r="B1462" s="32" t="s">
        <v>89</v>
      </c>
      <c r="C1462" s="5" t="s">
        <v>76</v>
      </c>
      <c r="D1462" s="9" t="s">
        <v>68</v>
      </c>
      <c r="E1462" s="12">
        <v>33792.0</v>
      </c>
      <c r="F1462" s="12">
        <v>74238.0</v>
      </c>
    </row>
    <row r="1463">
      <c r="A1463" s="32" t="str">
        <f t="shared" si="1"/>
        <v>Azerbaijan-Asia2006</v>
      </c>
      <c r="B1463" s="32" t="s">
        <v>90</v>
      </c>
      <c r="C1463" s="5" t="s">
        <v>61</v>
      </c>
      <c r="D1463" s="9" t="s">
        <v>68</v>
      </c>
      <c r="E1463" s="12">
        <v>13427.0</v>
      </c>
      <c r="F1463" s="12">
        <v>34338.0</v>
      </c>
    </row>
    <row r="1464">
      <c r="A1464" s="32" t="str">
        <f t="shared" si="1"/>
        <v>Bahamas, The-The Americas2006</v>
      </c>
      <c r="B1464" s="32" t="s">
        <v>91</v>
      </c>
      <c r="C1464" s="5" t="s">
        <v>84</v>
      </c>
      <c r="D1464" s="9" t="s">
        <v>68</v>
      </c>
      <c r="E1464" s="12">
        <v>696.0</v>
      </c>
      <c r="F1464" s="12">
        <v>1599.0</v>
      </c>
    </row>
    <row r="1465">
      <c r="A1465" s="32" t="str">
        <f t="shared" si="1"/>
        <v>Bahrain-Middle East2006</v>
      </c>
      <c r="B1465" s="32" t="s">
        <v>92</v>
      </c>
      <c r="C1465" s="5" t="s">
        <v>93</v>
      </c>
      <c r="D1465" s="9" t="s">
        <v>68</v>
      </c>
      <c r="E1465" s="12">
        <v>7332.0</v>
      </c>
      <c r="F1465" s="12">
        <v>19208.0</v>
      </c>
    </row>
    <row r="1466">
      <c r="A1466" s="32" t="str">
        <f t="shared" si="1"/>
        <v>Bangladesh-Asia2006</v>
      </c>
      <c r="B1466" s="32" t="s">
        <v>94</v>
      </c>
      <c r="C1466" s="5" t="s">
        <v>61</v>
      </c>
      <c r="D1466" s="9" t="s">
        <v>68</v>
      </c>
      <c r="E1466" s="12">
        <v>23868.0</v>
      </c>
      <c r="F1466" s="12">
        <v>37554.0</v>
      </c>
    </row>
    <row r="1467">
      <c r="A1467" s="32" t="str">
        <f t="shared" si="1"/>
        <v>Barbados-The Americas2006</v>
      </c>
      <c r="B1467" s="32" t="s">
        <v>95</v>
      </c>
      <c r="C1467" s="5" t="s">
        <v>84</v>
      </c>
      <c r="D1467" s="9" t="s">
        <v>68</v>
      </c>
      <c r="E1467" s="12">
        <v>390.0</v>
      </c>
      <c r="F1467" s="12">
        <v>1353.0</v>
      </c>
    </row>
    <row r="1468">
      <c r="A1468" s="32" t="str">
        <f t="shared" si="1"/>
        <v>Belarus-Europe2006</v>
      </c>
      <c r="B1468" s="32" t="s">
        <v>96</v>
      </c>
      <c r="C1468" s="5" t="s">
        <v>76</v>
      </c>
      <c r="D1468" s="9" t="s">
        <v>68</v>
      </c>
      <c r="E1468" s="12">
        <v>26874.0</v>
      </c>
      <c r="F1468" s="12">
        <v>59064.0</v>
      </c>
    </row>
    <row r="1469">
      <c r="A1469" s="32" t="str">
        <f t="shared" si="1"/>
        <v>Belgium-Europe2006</v>
      </c>
      <c r="B1469" s="32" t="s">
        <v>97</v>
      </c>
      <c r="C1469" s="5" t="s">
        <v>76</v>
      </c>
      <c r="D1469" s="9" t="s">
        <v>68</v>
      </c>
      <c r="E1469" s="12">
        <v>58688.0</v>
      </c>
      <c r="F1469" s="12">
        <v>108525.0</v>
      </c>
    </row>
    <row r="1470">
      <c r="A1470" s="32" t="str">
        <f t="shared" si="1"/>
        <v>Belize-The Americas2006</v>
      </c>
      <c r="B1470" s="32" t="s">
        <v>98</v>
      </c>
      <c r="C1470" s="5" t="s">
        <v>84</v>
      </c>
      <c r="D1470" s="9" t="s">
        <v>68</v>
      </c>
      <c r="E1470" s="12">
        <v>161.0</v>
      </c>
      <c r="F1470" s="12">
        <v>396.0</v>
      </c>
    </row>
    <row r="1471">
      <c r="A1471" s="32" t="str">
        <f t="shared" si="1"/>
        <v>Benin-Africa2006</v>
      </c>
      <c r="B1471" s="32" t="s">
        <v>99</v>
      </c>
      <c r="C1471" s="5" t="s">
        <v>78</v>
      </c>
      <c r="D1471" s="9" t="s">
        <v>68</v>
      </c>
      <c r="E1471" s="12">
        <v>2499.0</v>
      </c>
      <c r="F1471" s="12">
        <v>2398.0</v>
      </c>
    </row>
    <row r="1472">
      <c r="A1472" s="32" t="str">
        <f t="shared" si="1"/>
        <v>Bermuda-The Americas2006</v>
      </c>
      <c r="B1472" s="32" t="s">
        <v>100</v>
      </c>
      <c r="C1472" s="5" t="s">
        <v>84</v>
      </c>
      <c r="D1472" s="9" t="s">
        <v>68</v>
      </c>
      <c r="E1472" s="10">
        <f>if(AND(C2=C3,D2=D2+1,ISBLANK(E3)),E2,E3)</f>
        <v>133681</v>
      </c>
      <c r="F1472" s="12">
        <v>444.0</v>
      </c>
    </row>
    <row r="1473">
      <c r="A1473" s="32" t="str">
        <f t="shared" si="1"/>
        <v>Bhutan-Asia2006</v>
      </c>
      <c r="B1473" s="32" t="s">
        <v>101</v>
      </c>
      <c r="C1473" s="5" t="s">
        <v>61</v>
      </c>
      <c r="D1473" s="9" t="s">
        <v>68</v>
      </c>
      <c r="E1473" s="12">
        <v>204.0</v>
      </c>
      <c r="F1473" s="12">
        <v>396.0</v>
      </c>
    </row>
    <row r="1474">
      <c r="A1474" s="32" t="str">
        <f t="shared" si="1"/>
        <v>Bolivia-The Americas2006</v>
      </c>
      <c r="B1474" s="32" t="s">
        <v>102</v>
      </c>
      <c r="C1474" s="5" t="s">
        <v>84</v>
      </c>
      <c r="D1474" s="9" t="s">
        <v>68</v>
      </c>
      <c r="E1474" s="12">
        <v>5183.0</v>
      </c>
      <c r="F1474" s="12">
        <v>12325.0</v>
      </c>
    </row>
    <row r="1475">
      <c r="A1475" s="32" t="str">
        <f t="shared" si="1"/>
        <v>Bosnia and Herzegovina-Europe2006</v>
      </c>
      <c r="B1475" s="32" t="s">
        <v>103</v>
      </c>
      <c r="C1475" s="5" t="s">
        <v>76</v>
      </c>
      <c r="D1475" s="9" t="s">
        <v>68</v>
      </c>
      <c r="E1475" s="12">
        <v>5042.0</v>
      </c>
      <c r="F1475" s="12">
        <v>25618.0</v>
      </c>
    </row>
    <row r="1476">
      <c r="A1476" s="32" t="str">
        <f t="shared" si="1"/>
        <v>Botswana-Africa2006</v>
      </c>
      <c r="B1476" s="32" t="s">
        <v>104</v>
      </c>
      <c r="C1476" s="5" t="s">
        <v>78</v>
      </c>
      <c r="D1476" s="9" t="s">
        <v>68</v>
      </c>
      <c r="E1476" s="12">
        <v>1929.0</v>
      </c>
      <c r="F1476" s="12">
        <v>4613.0</v>
      </c>
    </row>
    <row r="1477">
      <c r="A1477" s="32" t="str">
        <f t="shared" si="1"/>
        <v>Brazil-The Americas2006</v>
      </c>
      <c r="B1477" s="32" t="s">
        <v>105</v>
      </c>
      <c r="C1477" s="5" t="s">
        <v>84</v>
      </c>
      <c r="D1477" s="9" t="s">
        <v>68</v>
      </c>
      <c r="E1477" s="12">
        <v>215332.0</v>
      </c>
      <c r="F1477" s="12">
        <v>347309.0</v>
      </c>
    </row>
    <row r="1478">
      <c r="A1478" s="32" t="str">
        <f t="shared" si="1"/>
        <v>Brunei-Asia2006</v>
      </c>
      <c r="B1478" s="32" t="s">
        <v>106</v>
      </c>
      <c r="C1478" s="5" t="s">
        <v>61</v>
      </c>
      <c r="D1478" s="9" t="s">
        <v>68</v>
      </c>
      <c r="E1478" s="12">
        <v>2217.0</v>
      </c>
      <c r="F1478" s="12">
        <v>5126.0</v>
      </c>
    </row>
    <row r="1479">
      <c r="A1479" s="32" t="str">
        <f t="shared" si="1"/>
        <v>Bulgaria-Europe2006</v>
      </c>
      <c r="B1479" s="32" t="s">
        <v>107</v>
      </c>
      <c r="C1479" s="5" t="s">
        <v>76</v>
      </c>
      <c r="D1479" s="9" t="s">
        <v>68</v>
      </c>
      <c r="E1479" s="12">
        <v>19898.0</v>
      </c>
      <c r="F1479" s="12">
        <v>47909.0</v>
      </c>
    </row>
    <row r="1480">
      <c r="A1480" s="32" t="str">
        <f t="shared" si="1"/>
        <v>Burkina Faso-Africa2006</v>
      </c>
      <c r="B1480" s="32" t="s">
        <v>108</v>
      </c>
      <c r="C1480" s="5" t="s">
        <v>78</v>
      </c>
      <c r="D1480" s="9" t="s">
        <v>68</v>
      </c>
      <c r="E1480" s="10">
        <f t="shared" ref="E1480:E1481" si="104">if(AND(C2=C3,D2=D2+1,ISBLANK(E3)),E2,E3)</f>
        <v>133681</v>
      </c>
      <c r="F1480" s="12">
        <v>1126.0</v>
      </c>
    </row>
    <row r="1481">
      <c r="A1481" s="32" t="str">
        <f t="shared" si="1"/>
        <v>Burundi-Africa2006</v>
      </c>
      <c r="B1481" s="32" t="s">
        <v>109</v>
      </c>
      <c r="C1481" s="5" t="s">
        <v>78</v>
      </c>
      <c r="D1481" s="9" t="s">
        <v>68</v>
      </c>
      <c r="E1481" s="10">
        <f t="shared" si="104"/>
        <v>133681</v>
      </c>
      <c r="F1481" s="12">
        <v>154.0</v>
      </c>
    </row>
    <row r="1482">
      <c r="A1482" s="32" t="str">
        <f t="shared" si="1"/>
        <v>Cambodia-Asia2006</v>
      </c>
      <c r="B1482" s="32" t="s">
        <v>110</v>
      </c>
      <c r="C1482" s="5" t="s">
        <v>61</v>
      </c>
      <c r="D1482" s="9" t="s">
        <v>68</v>
      </c>
      <c r="E1482" s="12">
        <v>3436.0</v>
      </c>
      <c r="F1482" s="12">
        <v>2776.0</v>
      </c>
    </row>
    <row r="1483">
      <c r="A1483" s="32" t="str">
        <f t="shared" si="1"/>
        <v>Cameroon-Africa2006</v>
      </c>
      <c r="B1483" s="32" t="s">
        <v>111</v>
      </c>
      <c r="C1483" s="5" t="s">
        <v>78</v>
      </c>
      <c r="D1483" s="9" t="s">
        <v>68</v>
      </c>
      <c r="E1483" s="12">
        <v>6981.0</v>
      </c>
      <c r="F1483" s="12">
        <v>3696.0</v>
      </c>
    </row>
    <row r="1484">
      <c r="A1484" s="32" t="str">
        <f t="shared" si="1"/>
        <v>Canada-The Americas2006</v>
      </c>
      <c r="B1484" s="32" t="s">
        <v>112</v>
      </c>
      <c r="C1484" s="5" t="s">
        <v>84</v>
      </c>
      <c r="D1484" s="9" t="s">
        <v>68</v>
      </c>
      <c r="E1484" s="12">
        <v>272206.0</v>
      </c>
      <c r="F1484" s="12">
        <v>563072.0</v>
      </c>
    </row>
    <row r="1485">
      <c r="A1485" s="32" t="str">
        <f t="shared" si="1"/>
        <v>Cayman Islands-The Americas2006</v>
      </c>
      <c r="B1485" s="32" t="s">
        <v>113</v>
      </c>
      <c r="C1485" s="5" t="s">
        <v>84</v>
      </c>
      <c r="D1485" s="9" t="s">
        <v>68</v>
      </c>
      <c r="E1485" s="10">
        <f t="shared" ref="E1485:E1487" si="105">if(AND(C2=C3,D2=D2+1,ISBLANK(E3)),E2,E3)</f>
        <v>133681</v>
      </c>
      <c r="F1485" s="12">
        <v>513.0</v>
      </c>
    </row>
    <row r="1486">
      <c r="A1486" s="32" t="str">
        <f t="shared" si="1"/>
        <v>Central African Republic-Africa2006</v>
      </c>
      <c r="B1486" s="32" t="s">
        <v>114</v>
      </c>
      <c r="C1486" s="5" t="s">
        <v>78</v>
      </c>
      <c r="D1486" s="9" t="s">
        <v>68</v>
      </c>
      <c r="E1486" s="10">
        <f t="shared" si="105"/>
        <v>133681</v>
      </c>
      <c r="F1486" s="12">
        <v>213.0</v>
      </c>
    </row>
    <row r="1487">
      <c r="A1487" s="32" t="str">
        <f t="shared" si="1"/>
        <v>Chad-Africa2006</v>
      </c>
      <c r="B1487" s="32" t="s">
        <v>115</v>
      </c>
      <c r="C1487" s="5" t="s">
        <v>78</v>
      </c>
      <c r="D1487" s="9" t="s">
        <v>68</v>
      </c>
      <c r="E1487" s="10">
        <f t="shared" si="105"/>
        <v>133681</v>
      </c>
      <c r="F1487" s="12">
        <v>400.0</v>
      </c>
    </row>
    <row r="1488">
      <c r="A1488" s="32" t="str">
        <f t="shared" si="1"/>
        <v>Chile-The Americas2006</v>
      </c>
      <c r="B1488" s="32" t="s">
        <v>116</v>
      </c>
      <c r="C1488" s="5" t="s">
        <v>84</v>
      </c>
      <c r="D1488" s="9" t="s">
        <v>68</v>
      </c>
      <c r="E1488" s="12">
        <v>28352.0</v>
      </c>
      <c r="F1488" s="12">
        <v>61730.0</v>
      </c>
    </row>
    <row r="1489">
      <c r="A1489" s="32" t="str">
        <f t="shared" si="1"/>
        <v>China-Asia2006</v>
      </c>
      <c r="B1489" s="32" t="s">
        <v>117</v>
      </c>
      <c r="C1489" s="5" t="s">
        <v>61</v>
      </c>
      <c r="D1489" s="9" t="s">
        <v>68</v>
      </c>
      <c r="E1489" s="12">
        <v>1775677.0</v>
      </c>
      <c r="F1489" s="12">
        <v>5790017.0</v>
      </c>
    </row>
    <row r="1490">
      <c r="A1490" s="32" t="str">
        <f t="shared" si="1"/>
        <v>Colombia-The Americas2006</v>
      </c>
      <c r="B1490" s="32" t="s">
        <v>118</v>
      </c>
      <c r="C1490" s="5" t="s">
        <v>84</v>
      </c>
      <c r="D1490" s="9" t="s">
        <v>68</v>
      </c>
      <c r="E1490" s="12">
        <v>27085.0</v>
      </c>
      <c r="F1490" s="12">
        <v>60946.0</v>
      </c>
    </row>
    <row r="1491">
      <c r="A1491" s="32" t="str">
        <f t="shared" si="1"/>
        <v>Comoros-Africa2006</v>
      </c>
      <c r="B1491" s="32" t="s">
        <v>119</v>
      </c>
      <c r="C1491" s="5" t="s">
        <v>78</v>
      </c>
      <c r="D1491" s="9" t="s">
        <v>68</v>
      </c>
      <c r="E1491" s="12">
        <v>37.0</v>
      </c>
      <c r="F1491" s="12">
        <v>110.0</v>
      </c>
    </row>
    <row r="1492">
      <c r="A1492" s="32" t="str">
        <f t="shared" si="1"/>
        <v>Congo (Brazzaville)-Africa2006</v>
      </c>
      <c r="B1492" s="32" t="s">
        <v>120</v>
      </c>
      <c r="C1492" s="5" t="s">
        <v>78</v>
      </c>
      <c r="D1492" s="9" t="s">
        <v>68</v>
      </c>
      <c r="E1492" s="12">
        <v>1083.0</v>
      </c>
      <c r="F1492" s="12">
        <v>1456.0</v>
      </c>
    </row>
    <row r="1493">
      <c r="A1493" s="32" t="str">
        <f t="shared" si="1"/>
        <v>Congo (Kinshasa)-Africa2006</v>
      </c>
      <c r="B1493" s="32" t="s">
        <v>121</v>
      </c>
      <c r="C1493" s="5" t="s">
        <v>78</v>
      </c>
      <c r="D1493" s="9" t="s">
        <v>68</v>
      </c>
      <c r="E1493" s="12">
        <v>19971.0</v>
      </c>
      <c r="F1493" s="12">
        <v>2226.0</v>
      </c>
    </row>
    <row r="1494">
      <c r="A1494" s="32" t="str">
        <f t="shared" si="1"/>
        <v>Costa Rica-The Americas2007</v>
      </c>
      <c r="B1494" s="32" t="s">
        <v>122</v>
      </c>
      <c r="C1494" s="5" t="s">
        <v>84</v>
      </c>
      <c r="D1494" s="9" t="s">
        <v>69</v>
      </c>
      <c r="E1494" s="12">
        <v>3865.0</v>
      </c>
      <c r="F1494" s="12">
        <v>7088.0</v>
      </c>
    </row>
    <row r="1495">
      <c r="A1495" s="32" t="str">
        <f t="shared" si="1"/>
        <v>Cote d'Ivoire-Africa2007</v>
      </c>
      <c r="B1495" s="32" t="s">
        <v>123</v>
      </c>
      <c r="C1495" s="5" t="s">
        <v>78</v>
      </c>
      <c r="D1495" s="9" t="s">
        <v>69</v>
      </c>
      <c r="E1495" s="12">
        <v>9634.0</v>
      </c>
      <c r="F1495" s="12">
        <v>7825.0</v>
      </c>
    </row>
    <row r="1496">
      <c r="A1496" s="32" t="str">
        <f t="shared" si="1"/>
        <v>Croatia-Europe2007</v>
      </c>
      <c r="B1496" s="32" t="s">
        <v>124</v>
      </c>
      <c r="C1496" s="5" t="s">
        <v>76</v>
      </c>
      <c r="D1496" s="9" t="s">
        <v>69</v>
      </c>
      <c r="E1496" s="12">
        <v>8905.0</v>
      </c>
      <c r="F1496" s="12">
        <v>23106.0</v>
      </c>
    </row>
    <row r="1497">
      <c r="A1497" s="32" t="str">
        <f t="shared" si="1"/>
        <v>Cuba-The Americas2007</v>
      </c>
      <c r="B1497" s="32" t="s">
        <v>125</v>
      </c>
      <c r="C1497" s="5" t="s">
        <v>84</v>
      </c>
      <c r="D1497" s="9" t="s">
        <v>69</v>
      </c>
      <c r="E1497" s="12">
        <v>10758.0</v>
      </c>
      <c r="F1497" s="12">
        <v>26006.0</v>
      </c>
    </row>
    <row r="1498">
      <c r="A1498" s="32" t="str">
        <f t="shared" si="1"/>
        <v>Curacao-The Americas2007</v>
      </c>
      <c r="B1498" s="32" t="s">
        <v>126</v>
      </c>
      <c r="C1498" s="5" t="s">
        <v>84</v>
      </c>
      <c r="D1498" s="9" t="s">
        <v>69</v>
      </c>
      <c r="E1498" s="10">
        <f>if(AND(C2=C3,D2=D2+1,ISBLANK(E3)),E2,E3)</f>
        <v>133681</v>
      </c>
      <c r="F1498" s="10">
        <f>if(AND(C1498=C1499,D1498=D1498+1,ISBLANK(F1499)),F1498,F1499)</f>
        <v>7503</v>
      </c>
    </row>
    <row r="1499">
      <c r="A1499" s="32" t="str">
        <f t="shared" si="1"/>
        <v>Cyprus-Europe2007</v>
      </c>
      <c r="B1499" s="32" t="s">
        <v>127</v>
      </c>
      <c r="C1499" s="5" t="s">
        <v>76</v>
      </c>
      <c r="D1499" s="9" t="s">
        <v>69</v>
      </c>
      <c r="E1499" s="12">
        <v>2219.0</v>
      </c>
      <c r="F1499" s="12">
        <v>7503.0</v>
      </c>
    </row>
    <row r="1500">
      <c r="A1500" s="32" t="str">
        <f t="shared" si="1"/>
        <v>Czech Republic-Europe2007</v>
      </c>
      <c r="B1500" s="32" t="s">
        <v>128</v>
      </c>
      <c r="C1500" s="5" t="s">
        <v>76</v>
      </c>
      <c r="D1500" s="9" t="s">
        <v>69</v>
      </c>
      <c r="E1500" s="12">
        <v>44941.0</v>
      </c>
      <c r="F1500" s="12">
        <v>120736.0</v>
      </c>
    </row>
    <row r="1501">
      <c r="A1501" s="32" t="str">
        <f t="shared" si="1"/>
        <v>Denmark-Europe2007</v>
      </c>
      <c r="B1501" s="32" t="s">
        <v>129</v>
      </c>
      <c r="C1501" s="5" t="s">
        <v>76</v>
      </c>
      <c r="D1501" s="9" t="s">
        <v>69</v>
      </c>
      <c r="E1501" s="12">
        <v>18888.0</v>
      </c>
      <c r="F1501" s="12">
        <v>47099.0</v>
      </c>
    </row>
    <row r="1502">
      <c r="A1502" s="32" t="str">
        <f t="shared" si="1"/>
        <v>Djibouti-Africa2007</v>
      </c>
      <c r="B1502" s="32" t="s">
        <v>130</v>
      </c>
      <c r="C1502" s="5" t="s">
        <v>78</v>
      </c>
      <c r="D1502" s="9" t="s">
        <v>69</v>
      </c>
      <c r="E1502" s="12">
        <v>139.0</v>
      </c>
      <c r="F1502" s="12">
        <v>473.0</v>
      </c>
    </row>
    <row r="1503">
      <c r="A1503" s="32" t="str">
        <f t="shared" si="1"/>
        <v>Dominica-The Americas2007</v>
      </c>
      <c r="B1503" s="32" t="s">
        <v>131</v>
      </c>
      <c r="C1503" s="5" t="s">
        <v>84</v>
      </c>
      <c r="D1503" s="9" t="s">
        <v>69</v>
      </c>
      <c r="E1503" s="12">
        <v>41.0</v>
      </c>
      <c r="F1503" s="12">
        <v>114.0</v>
      </c>
    </row>
    <row r="1504">
      <c r="A1504" s="32" t="str">
        <f t="shared" si="1"/>
        <v>Dominican Republic-The Americas2007</v>
      </c>
      <c r="B1504" s="32" t="s">
        <v>132</v>
      </c>
      <c r="C1504" s="5" t="s">
        <v>84</v>
      </c>
      <c r="D1504" s="9" t="s">
        <v>69</v>
      </c>
      <c r="E1504" s="12">
        <v>6840.0</v>
      </c>
      <c r="F1504" s="12">
        <v>19651.0</v>
      </c>
    </row>
    <row r="1505">
      <c r="A1505" s="32" t="str">
        <f t="shared" si="1"/>
        <v>Ecuador-The Americas2007</v>
      </c>
      <c r="B1505" s="32" t="s">
        <v>133</v>
      </c>
      <c r="C1505" s="5" t="s">
        <v>84</v>
      </c>
      <c r="D1505" s="9" t="s">
        <v>69</v>
      </c>
      <c r="E1505" s="12">
        <v>11048.0</v>
      </c>
      <c r="F1505" s="12">
        <v>29908.0</v>
      </c>
    </row>
    <row r="1506">
      <c r="A1506" s="32" t="str">
        <f t="shared" si="1"/>
        <v>Egypt-Africa2007</v>
      </c>
      <c r="B1506" s="32" t="s">
        <v>134</v>
      </c>
      <c r="C1506" s="5" t="s">
        <v>78</v>
      </c>
      <c r="D1506" s="9" t="s">
        <v>69</v>
      </c>
      <c r="E1506" s="12">
        <v>62741.0</v>
      </c>
      <c r="F1506" s="12">
        <v>167208.0</v>
      </c>
    </row>
    <row r="1507">
      <c r="A1507" s="32" t="str">
        <f t="shared" si="1"/>
        <v>El Salvador-The Americas2007</v>
      </c>
      <c r="B1507" s="32" t="s">
        <v>135</v>
      </c>
      <c r="C1507" s="5" t="s">
        <v>84</v>
      </c>
      <c r="D1507" s="9" t="s">
        <v>69</v>
      </c>
      <c r="E1507" s="12">
        <v>4509.0</v>
      </c>
      <c r="F1507" s="12">
        <v>6454.0</v>
      </c>
    </row>
    <row r="1508">
      <c r="A1508" s="32" t="str">
        <f t="shared" si="1"/>
        <v>Equatorial Guinea-Africa2007</v>
      </c>
      <c r="B1508" s="32" t="s">
        <v>136</v>
      </c>
      <c r="C1508" s="5" t="s">
        <v>78</v>
      </c>
      <c r="D1508" s="9" t="s">
        <v>69</v>
      </c>
      <c r="E1508" s="12">
        <v>1249.0</v>
      </c>
      <c r="F1508" s="12">
        <v>4712.0</v>
      </c>
    </row>
    <row r="1509">
      <c r="A1509" s="32" t="str">
        <f t="shared" si="1"/>
        <v>Eritrea-Africa2007</v>
      </c>
      <c r="B1509" s="32" t="s">
        <v>137</v>
      </c>
      <c r="C1509" s="5" t="s">
        <v>78</v>
      </c>
      <c r="D1509" s="9" t="s">
        <v>69</v>
      </c>
      <c r="E1509" s="12">
        <v>763.0</v>
      </c>
      <c r="F1509" s="12">
        <v>766.0</v>
      </c>
    </row>
    <row r="1510">
      <c r="A1510" s="32" t="str">
        <f t="shared" si="1"/>
        <v>Estonia-Europe2007</v>
      </c>
      <c r="B1510" s="32" t="s">
        <v>138</v>
      </c>
      <c r="C1510" s="5" t="s">
        <v>76</v>
      </c>
      <c r="D1510" s="9" t="s">
        <v>69</v>
      </c>
      <c r="E1510" s="12">
        <v>5164.0</v>
      </c>
      <c r="F1510" s="12">
        <v>16780.0</v>
      </c>
    </row>
    <row r="1511">
      <c r="A1511" s="32" t="str">
        <f t="shared" si="1"/>
        <v>Ethiopia-Africa2007</v>
      </c>
      <c r="B1511" s="32" t="s">
        <v>139</v>
      </c>
      <c r="C1511" s="5" t="s">
        <v>78</v>
      </c>
      <c r="D1511" s="9" t="s">
        <v>69</v>
      </c>
      <c r="E1511" s="12">
        <v>28935.0</v>
      </c>
      <c r="F1511" s="12">
        <v>5053.0</v>
      </c>
    </row>
    <row r="1512">
      <c r="A1512" s="32" t="str">
        <f t="shared" si="1"/>
        <v>Faeroe Islands-Europe2007</v>
      </c>
      <c r="B1512" s="32" t="s">
        <v>140</v>
      </c>
      <c r="C1512" s="5" t="s">
        <v>76</v>
      </c>
      <c r="D1512" s="9" t="s">
        <v>69</v>
      </c>
      <c r="E1512" s="10">
        <f>if(AND(C2=C3,D2=D2+1,ISBLANK(E3)),E2,E3)</f>
        <v>133681</v>
      </c>
      <c r="F1512" s="12">
        <v>766.0</v>
      </c>
    </row>
    <row r="1513">
      <c r="A1513" s="32" t="str">
        <f t="shared" si="1"/>
        <v>Fiji-Oceania2007</v>
      </c>
      <c r="B1513" s="32" t="s">
        <v>141</v>
      </c>
      <c r="C1513" s="5" t="s">
        <v>80</v>
      </c>
      <c r="D1513" s="9" t="s">
        <v>69</v>
      </c>
      <c r="E1513" s="12">
        <v>578.0</v>
      </c>
      <c r="F1513" s="12">
        <v>1364.0</v>
      </c>
    </row>
    <row r="1514">
      <c r="A1514" s="32" t="str">
        <f t="shared" si="1"/>
        <v>Finland-Europe2007</v>
      </c>
      <c r="B1514" s="32" t="s">
        <v>142</v>
      </c>
      <c r="C1514" s="5" t="s">
        <v>76</v>
      </c>
      <c r="D1514" s="9" t="s">
        <v>69</v>
      </c>
      <c r="E1514" s="12">
        <v>34263.0</v>
      </c>
      <c r="F1514" s="12">
        <v>54646.0</v>
      </c>
    </row>
    <row r="1515">
      <c r="A1515" s="32" t="str">
        <f t="shared" si="1"/>
        <v>France-Europe2007</v>
      </c>
      <c r="B1515" s="32" t="s">
        <v>143</v>
      </c>
      <c r="C1515" s="5" t="s">
        <v>76</v>
      </c>
      <c r="D1515" s="9" t="s">
        <v>69</v>
      </c>
      <c r="E1515" s="12">
        <v>270660.0</v>
      </c>
      <c r="F1515" s="12">
        <v>392072.0</v>
      </c>
    </row>
    <row r="1516">
      <c r="A1516" s="32" t="str">
        <f t="shared" si="1"/>
        <v>French Polynesia-Oceania2007</v>
      </c>
      <c r="B1516" s="32" t="s">
        <v>144</v>
      </c>
      <c r="C1516" s="5" t="s">
        <v>80</v>
      </c>
      <c r="D1516" s="9" t="s">
        <v>69</v>
      </c>
      <c r="E1516" s="10">
        <f>if(AND(C2=C3,D2=D2+1,ISBLANK(E3)),E2,E3)</f>
        <v>133681</v>
      </c>
      <c r="F1516" s="12">
        <v>851.0</v>
      </c>
    </row>
    <row r="1517">
      <c r="A1517" s="32" t="str">
        <f t="shared" si="1"/>
        <v>Gabon-Africa2007</v>
      </c>
      <c r="B1517" s="32" t="s">
        <v>145</v>
      </c>
      <c r="C1517" s="5" t="s">
        <v>78</v>
      </c>
      <c r="D1517" s="9" t="s">
        <v>69</v>
      </c>
      <c r="E1517" s="12">
        <v>1718.0</v>
      </c>
      <c r="F1517" s="12">
        <v>2087.0</v>
      </c>
    </row>
    <row r="1518">
      <c r="A1518" s="32" t="str">
        <f t="shared" si="1"/>
        <v>Gambia, The-Africa2007</v>
      </c>
      <c r="B1518" s="32" t="s">
        <v>146</v>
      </c>
      <c r="C1518" s="5" t="s">
        <v>78</v>
      </c>
      <c r="D1518" s="9" t="s">
        <v>69</v>
      </c>
      <c r="E1518" s="12">
        <v>108.0</v>
      </c>
      <c r="F1518" s="12">
        <v>323.0</v>
      </c>
    </row>
    <row r="1519">
      <c r="A1519" s="32" t="str">
        <f t="shared" si="1"/>
        <v>Georgia-Asia2007</v>
      </c>
      <c r="B1519" s="32" t="s">
        <v>147</v>
      </c>
      <c r="C1519" s="5" t="s">
        <v>61</v>
      </c>
      <c r="D1519" s="9" t="s">
        <v>69</v>
      </c>
      <c r="E1519" s="12">
        <v>2841.0</v>
      </c>
      <c r="F1519" s="12">
        <v>5068.0</v>
      </c>
    </row>
    <row r="1520">
      <c r="A1520" s="32" t="str">
        <f t="shared" si="1"/>
        <v>Germany-Europe2007</v>
      </c>
      <c r="B1520" s="32" t="s">
        <v>148</v>
      </c>
      <c r="C1520" s="5" t="s">
        <v>76</v>
      </c>
      <c r="D1520" s="9" t="s">
        <v>69</v>
      </c>
      <c r="E1520" s="12">
        <v>335185.0</v>
      </c>
      <c r="F1520" s="12">
        <v>806703.0</v>
      </c>
    </row>
    <row r="1521">
      <c r="A1521" s="32" t="str">
        <f t="shared" si="1"/>
        <v>Ghana-Africa2007</v>
      </c>
      <c r="B1521" s="32" t="s">
        <v>149</v>
      </c>
      <c r="C1521" s="5" t="s">
        <v>78</v>
      </c>
      <c r="D1521" s="9" t="s">
        <v>69</v>
      </c>
      <c r="E1521" s="12">
        <v>8229.0</v>
      </c>
      <c r="F1521" s="12">
        <v>6956.0</v>
      </c>
    </row>
    <row r="1522">
      <c r="A1522" s="32" t="str">
        <f t="shared" si="1"/>
        <v>Greece-Europe2007</v>
      </c>
      <c r="B1522" s="32" t="s">
        <v>150</v>
      </c>
      <c r="C1522" s="5" t="s">
        <v>76</v>
      </c>
      <c r="D1522" s="9" t="s">
        <v>69</v>
      </c>
      <c r="E1522" s="12">
        <v>30248.0</v>
      </c>
      <c r="F1522" s="12">
        <v>98675.0</v>
      </c>
    </row>
    <row r="1523">
      <c r="A1523" s="32" t="str">
        <f t="shared" si="1"/>
        <v>Greenland-The Americas2007</v>
      </c>
      <c r="B1523" s="32" t="s">
        <v>151</v>
      </c>
      <c r="C1523" s="5" t="s">
        <v>84</v>
      </c>
      <c r="D1523" s="9" t="s">
        <v>69</v>
      </c>
      <c r="E1523" s="10">
        <f>if(AND(C2=C3,D2=D2+1,ISBLANK(E3)),E2,E3)</f>
        <v>133681</v>
      </c>
      <c r="F1523" s="12">
        <v>609.0</v>
      </c>
    </row>
    <row r="1524">
      <c r="A1524" s="32" t="str">
        <f t="shared" si="1"/>
        <v>Grenada-The Americas2007</v>
      </c>
      <c r="B1524" s="32" t="s">
        <v>152</v>
      </c>
      <c r="C1524" s="5" t="s">
        <v>84</v>
      </c>
      <c r="D1524" s="9" t="s">
        <v>69</v>
      </c>
      <c r="E1524" s="12">
        <v>79.0</v>
      </c>
      <c r="F1524" s="12">
        <v>216.0</v>
      </c>
    </row>
    <row r="1525">
      <c r="A1525" s="32" t="str">
        <f t="shared" si="1"/>
        <v>Guam-Oceania2007</v>
      </c>
      <c r="B1525" s="32" t="s">
        <v>153</v>
      </c>
      <c r="C1525" s="5" t="s">
        <v>80</v>
      </c>
      <c r="D1525" s="9" t="s">
        <v>69</v>
      </c>
      <c r="E1525" s="10">
        <f>if(AND(C2=C3,D2=D2+1,ISBLANK(E3)),E2,E3)</f>
        <v>133681</v>
      </c>
      <c r="F1525" s="10">
        <f>if(AND(C1525=C1526,D1525=D1525+1,ISBLANK(F1526)),F1525,F1526)</f>
        <v>12453</v>
      </c>
    </row>
    <row r="1526">
      <c r="A1526" s="32" t="str">
        <f t="shared" si="1"/>
        <v>Guatemala-The Americas2007</v>
      </c>
      <c r="B1526" s="32" t="s">
        <v>154</v>
      </c>
      <c r="C1526" s="5" t="s">
        <v>84</v>
      </c>
      <c r="D1526" s="9" t="s">
        <v>69</v>
      </c>
      <c r="E1526" s="12">
        <v>7855.0</v>
      </c>
      <c r="F1526" s="12">
        <v>12453.0</v>
      </c>
    </row>
    <row r="1527">
      <c r="A1527" s="32" t="str">
        <f t="shared" si="1"/>
        <v>Guinea-Africa2007</v>
      </c>
      <c r="B1527" s="32" t="s">
        <v>155</v>
      </c>
      <c r="C1527" s="5" t="s">
        <v>78</v>
      </c>
      <c r="D1527" s="9" t="s">
        <v>69</v>
      </c>
      <c r="E1527" s="10">
        <f>if(AND(C2=C3,D2=D2+1,ISBLANK(E3)),E2,E3)</f>
        <v>133681</v>
      </c>
      <c r="F1527" s="12">
        <v>1181.0</v>
      </c>
    </row>
    <row r="1528">
      <c r="A1528" s="32" t="str">
        <f t="shared" si="1"/>
        <v>Guinea-Bissau-Africa2008</v>
      </c>
      <c r="B1528" s="32" t="s">
        <v>156</v>
      </c>
      <c r="C1528" s="5" t="s">
        <v>78</v>
      </c>
      <c r="D1528" s="9" t="s">
        <v>70</v>
      </c>
      <c r="E1528" s="12">
        <v>87.0</v>
      </c>
      <c r="F1528" s="12">
        <v>213.0</v>
      </c>
    </row>
    <row r="1529">
      <c r="A1529" s="32" t="str">
        <f t="shared" si="1"/>
        <v>Guyana-The Americas2008</v>
      </c>
      <c r="B1529" s="32" t="s">
        <v>157</v>
      </c>
      <c r="C1529" s="5" t="s">
        <v>84</v>
      </c>
      <c r="D1529" s="9" t="s">
        <v>70</v>
      </c>
      <c r="E1529" s="12">
        <v>495.0</v>
      </c>
      <c r="F1529" s="12">
        <v>1434.0</v>
      </c>
    </row>
    <row r="1530">
      <c r="A1530" s="32" t="str">
        <f t="shared" si="1"/>
        <v>Haiti-The Americas2008</v>
      </c>
      <c r="B1530" s="32" t="s">
        <v>158</v>
      </c>
      <c r="C1530" s="5" t="s">
        <v>84</v>
      </c>
      <c r="D1530" s="9" t="s">
        <v>70</v>
      </c>
      <c r="E1530" s="12">
        <v>2585.0</v>
      </c>
      <c r="F1530" s="12">
        <v>2076.0</v>
      </c>
    </row>
    <row r="1531">
      <c r="A1531" s="32" t="str">
        <f t="shared" si="1"/>
        <v>Honduras-The Americas2008</v>
      </c>
      <c r="B1531" s="32" t="s">
        <v>159</v>
      </c>
      <c r="C1531" s="5" t="s">
        <v>84</v>
      </c>
      <c r="D1531" s="9" t="s">
        <v>70</v>
      </c>
      <c r="E1531" s="12">
        <v>3997.0</v>
      </c>
      <c r="F1531" s="12">
        <v>7554.0</v>
      </c>
    </row>
    <row r="1532">
      <c r="A1532" s="32" t="str">
        <f t="shared" si="1"/>
        <v>Hong Kong SAR-Asia2008</v>
      </c>
      <c r="B1532" s="32" t="s">
        <v>160</v>
      </c>
      <c r="C1532" s="5" t="s">
        <v>61</v>
      </c>
      <c r="D1532" s="9" t="s">
        <v>70</v>
      </c>
      <c r="E1532" s="12">
        <v>12664.0</v>
      </c>
      <c r="F1532" s="12">
        <v>40546.0</v>
      </c>
    </row>
    <row r="1533">
      <c r="A1533" s="32" t="str">
        <f t="shared" si="1"/>
        <v>Hungary-Europe2008</v>
      </c>
      <c r="B1533" s="32" t="s">
        <v>161</v>
      </c>
      <c r="C1533" s="5" t="s">
        <v>76</v>
      </c>
      <c r="D1533" s="9" t="s">
        <v>70</v>
      </c>
      <c r="E1533" s="12">
        <v>27583.0</v>
      </c>
      <c r="F1533" s="12">
        <v>57917.0</v>
      </c>
    </row>
    <row r="1534">
      <c r="A1534" s="32" t="str">
        <f t="shared" si="1"/>
        <v>Iceland-Europe2008</v>
      </c>
      <c r="B1534" s="32" t="s">
        <v>162</v>
      </c>
      <c r="C1534" s="5" t="s">
        <v>76</v>
      </c>
      <c r="D1534" s="9" t="s">
        <v>70</v>
      </c>
      <c r="E1534" s="12">
        <v>3480.0</v>
      </c>
      <c r="F1534" s="12">
        <v>2204.0</v>
      </c>
    </row>
    <row r="1535">
      <c r="A1535" s="32" t="str">
        <f t="shared" si="1"/>
        <v>India-Asia2008</v>
      </c>
      <c r="B1535" s="32" t="s">
        <v>163</v>
      </c>
      <c r="C1535" s="5" t="s">
        <v>61</v>
      </c>
      <c r="D1535" s="9" t="s">
        <v>70</v>
      </c>
      <c r="E1535" s="12">
        <v>539388.0</v>
      </c>
      <c r="F1535" s="12">
        <v>1411128.0</v>
      </c>
    </row>
    <row r="1536">
      <c r="A1536" s="32" t="str">
        <f t="shared" si="1"/>
        <v>Indonesia-Asia2008</v>
      </c>
      <c r="B1536" s="32" t="s">
        <v>164</v>
      </c>
      <c r="C1536" s="5" t="s">
        <v>61</v>
      </c>
      <c r="D1536" s="9" t="s">
        <v>70</v>
      </c>
      <c r="E1536" s="12">
        <v>179461.0</v>
      </c>
      <c r="F1536" s="12">
        <v>341992.0</v>
      </c>
    </row>
    <row r="1537">
      <c r="A1537" s="32" t="str">
        <f t="shared" si="1"/>
        <v>Iran-Middle East2008</v>
      </c>
      <c r="B1537" s="32" t="s">
        <v>165</v>
      </c>
      <c r="C1537" s="5" t="s">
        <v>93</v>
      </c>
      <c r="D1537" s="9" t="s">
        <v>70</v>
      </c>
      <c r="E1537" s="12">
        <v>172442.0</v>
      </c>
      <c r="F1537" s="12">
        <v>469328.0</v>
      </c>
    </row>
    <row r="1538">
      <c r="A1538" s="32" t="str">
        <f t="shared" si="1"/>
        <v>Iraq-Middle East2008</v>
      </c>
      <c r="B1538" s="32" t="s">
        <v>166</v>
      </c>
      <c r="C1538" s="5" t="s">
        <v>93</v>
      </c>
      <c r="D1538" s="9" t="s">
        <v>70</v>
      </c>
      <c r="E1538" s="12">
        <v>26866.0</v>
      </c>
      <c r="F1538" s="12">
        <v>114770.0</v>
      </c>
    </row>
    <row r="1539">
      <c r="A1539" s="32" t="str">
        <f t="shared" si="1"/>
        <v>Ireland-Europe2008</v>
      </c>
      <c r="B1539" s="32" t="s">
        <v>167</v>
      </c>
      <c r="C1539" s="5" t="s">
        <v>76</v>
      </c>
      <c r="D1539" s="9" t="s">
        <v>70</v>
      </c>
      <c r="E1539" s="12">
        <v>14330.0</v>
      </c>
      <c r="F1539" s="12">
        <v>43535.0</v>
      </c>
    </row>
    <row r="1540">
      <c r="A1540" s="32" t="str">
        <f t="shared" si="1"/>
        <v>Isle of Man-Europe2008</v>
      </c>
      <c r="B1540" s="32" t="s">
        <v>168</v>
      </c>
      <c r="C1540" s="5" t="s">
        <v>76</v>
      </c>
      <c r="D1540" s="9" t="s">
        <v>70</v>
      </c>
      <c r="E1540" s="10">
        <f>if(AND(C2=C3,D2=D2+1,ISBLANK(E3)),E2,E3)</f>
        <v>133681</v>
      </c>
      <c r="F1540" s="10">
        <f>if(AND(C1540=C1541,D1540=D1540+1,ISBLANK(F1541)),F1540,F1541)</f>
        <v>60245</v>
      </c>
    </row>
    <row r="1541">
      <c r="A1541" s="32" t="str">
        <f t="shared" si="1"/>
        <v>Israel-Middle East2008</v>
      </c>
      <c r="B1541" s="32" t="s">
        <v>169</v>
      </c>
      <c r="C1541" s="5" t="s">
        <v>93</v>
      </c>
      <c r="D1541" s="9" t="s">
        <v>70</v>
      </c>
      <c r="E1541" s="12">
        <v>18478.0</v>
      </c>
      <c r="F1541" s="12">
        <v>60245.0</v>
      </c>
    </row>
    <row r="1542">
      <c r="A1542" s="32" t="str">
        <f t="shared" si="1"/>
        <v>Italy-Europe2008</v>
      </c>
      <c r="B1542" s="32" t="s">
        <v>170</v>
      </c>
      <c r="C1542" s="5" t="s">
        <v>76</v>
      </c>
      <c r="D1542" s="9" t="s">
        <v>70</v>
      </c>
      <c r="E1542" s="12">
        <v>183873.0</v>
      </c>
      <c r="F1542" s="12">
        <v>473380.0</v>
      </c>
    </row>
    <row r="1543">
      <c r="A1543" s="32" t="str">
        <f t="shared" si="1"/>
        <v>Jamaica-The Americas2008</v>
      </c>
      <c r="B1543" s="32" t="s">
        <v>171</v>
      </c>
      <c r="C1543" s="5" t="s">
        <v>84</v>
      </c>
      <c r="D1543" s="9" t="s">
        <v>70</v>
      </c>
      <c r="E1543" s="12">
        <v>3717.0</v>
      </c>
      <c r="F1543" s="12">
        <v>10645.0</v>
      </c>
    </row>
    <row r="1544">
      <c r="A1544" s="32" t="str">
        <f t="shared" si="1"/>
        <v>Japan-Asia2008</v>
      </c>
      <c r="B1544" s="32" t="s">
        <v>172</v>
      </c>
      <c r="C1544" s="5" t="s">
        <v>61</v>
      </c>
      <c r="D1544" s="9" t="s">
        <v>70</v>
      </c>
      <c r="E1544" s="12">
        <v>520541.0</v>
      </c>
      <c r="F1544" s="12">
        <v>1238181.0</v>
      </c>
    </row>
    <row r="1545">
      <c r="A1545" s="32" t="str">
        <f t="shared" si="1"/>
        <v>Jordan-Middle East2008</v>
      </c>
      <c r="B1545" s="32" t="s">
        <v>173</v>
      </c>
      <c r="C1545" s="5" t="s">
        <v>93</v>
      </c>
      <c r="D1545" s="9" t="s">
        <v>70</v>
      </c>
      <c r="E1545" s="12">
        <v>6677.0</v>
      </c>
      <c r="F1545" s="12">
        <v>21027.0</v>
      </c>
    </row>
    <row r="1546">
      <c r="A1546" s="32" t="str">
        <f t="shared" si="1"/>
        <v>Kazakhstan-Asia2008</v>
      </c>
      <c r="B1546" s="32" t="s">
        <v>174</v>
      </c>
      <c r="C1546" s="5" t="s">
        <v>61</v>
      </c>
      <c r="D1546" s="9" t="s">
        <v>70</v>
      </c>
      <c r="E1546" s="12">
        <v>50805.0</v>
      </c>
      <c r="F1546" s="12">
        <v>176947.0</v>
      </c>
    </row>
    <row r="1547">
      <c r="A1547" s="32" t="str">
        <f t="shared" si="1"/>
        <v>Kenya-Africa2008</v>
      </c>
      <c r="B1547" s="32" t="s">
        <v>175</v>
      </c>
      <c r="C1547" s="5" t="s">
        <v>78</v>
      </c>
      <c r="D1547" s="9" t="s">
        <v>70</v>
      </c>
      <c r="E1547" s="12">
        <v>16151.0</v>
      </c>
      <c r="F1547" s="12">
        <v>8562.0</v>
      </c>
    </row>
    <row r="1548">
      <c r="A1548" s="32" t="str">
        <f t="shared" si="1"/>
        <v>Kiribati-Oceania2008</v>
      </c>
      <c r="B1548" s="32" t="s">
        <v>176</v>
      </c>
      <c r="C1548" s="5" t="s">
        <v>80</v>
      </c>
      <c r="D1548" s="9" t="s">
        <v>70</v>
      </c>
      <c r="E1548" s="12">
        <v>8.0</v>
      </c>
      <c r="F1548" s="12">
        <v>62.0</v>
      </c>
    </row>
    <row r="1549">
      <c r="A1549" s="32" t="str">
        <f t="shared" si="1"/>
        <v>Kosovo-Europe2008</v>
      </c>
      <c r="B1549" s="32" t="s">
        <v>177</v>
      </c>
      <c r="C1549" s="5" t="s">
        <v>76</v>
      </c>
      <c r="D1549" s="9" t="s">
        <v>70</v>
      </c>
      <c r="E1549" s="12">
        <v>1946.0</v>
      </c>
      <c r="F1549" s="10">
        <f>if(AND(C1549=C1550,D1549=D1549+1,ISBLANK(F1550)),F1549,F1550)</f>
        <v>71547</v>
      </c>
    </row>
    <row r="1550">
      <c r="A1550" s="32" t="str">
        <f t="shared" si="1"/>
        <v>Kuwait-Middle East2008</v>
      </c>
      <c r="B1550" s="32" t="s">
        <v>178</v>
      </c>
      <c r="C1550" s="5" t="s">
        <v>93</v>
      </c>
      <c r="D1550" s="9" t="s">
        <v>70</v>
      </c>
      <c r="E1550" s="12">
        <v>26399.0</v>
      </c>
      <c r="F1550" s="12">
        <v>71547.0</v>
      </c>
    </row>
    <row r="1551">
      <c r="A1551" s="32" t="str">
        <f t="shared" si="1"/>
        <v>Kyrgyzstan-Asia2008</v>
      </c>
      <c r="B1551" s="32" t="s">
        <v>179</v>
      </c>
      <c r="C1551" s="5" t="s">
        <v>61</v>
      </c>
      <c r="D1551" s="9" t="s">
        <v>70</v>
      </c>
      <c r="E1551" s="12">
        <v>2497.0</v>
      </c>
      <c r="F1551" s="12">
        <v>5233.0</v>
      </c>
    </row>
    <row r="1552">
      <c r="A1552" s="32" t="str">
        <f t="shared" si="1"/>
        <v>Laos-Asia2008</v>
      </c>
      <c r="B1552" s="32" t="s">
        <v>180</v>
      </c>
      <c r="C1552" s="5" t="s">
        <v>61</v>
      </c>
      <c r="D1552" s="9" t="s">
        <v>70</v>
      </c>
      <c r="E1552" s="10">
        <f>if(AND(C2=C3,D2=D2+1,ISBLANK(E3)),E2,E3)</f>
        <v>133681</v>
      </c>
      <c r="F1552" s="12">
        <v>1434.0</v>
      </c>
    </row>
    <row r="1553">
      <c r="A1553" s="32" t="str">
        <f t="shared" si="1"/>
        <v>Latvia-Europe2008</v>
      </c>
      <c r="B1553" s="32" t="s">
        <v>181</v>
      </c>
      <c r="C1553" s="5" t="s">
        <v>76</v>
      </c>
      <c r="D1553" s="9" t="s">
        <v>70</v>
      </c>
      <c r="E1553" s="12">
        <v>4528.0</v>
      </c>
      <c r="F1553" s="12">
        <v>7176.0</v>
      </c>
    </row>
    <row r="1554">
      <c r="A1554" s="32" t="str">
        <f t="shared" si="1"/>
        <v>Lebanon-Middle East2008</v>
      </c>
      <c r="B1554" s="32" t="s">
        <v>182</v>
      </c>
      <c r="C1554" s="5" t="s">
        <v>93</v>
      </c>
      <c r="D1554" s="9" t="s">
        <v>70</v>
      </c>
      <c r="E1554" s="12">
        <v>5023.0</v>
      </c>
      <c r="F1554" s="12">
        <v>16245.0</v>
      </c>
    </row>
    <row r="1555">
      <c r="A1555" s="32" t="str">
        <f t="shared" si="1"/>
        <v>Lesotho-Africa2008</v>
      </c>
      <c r="B1555" s="32" t="s">
        <v>183</v>
      </c>
      <c r="C1555" s="5" t="s">
        <v>78</v>
      </c>
      <c r="D1555" s="9" t="s">
        <v>70</v>
      </c>
      <c r="E1555" s="12">
        <v>33.0</v>
      </c>
      <c r="F1555" s="10">
        <f>if(AND(C1555=C1556,D1555=D1555+1,ISBLANK(F1556)),F1555,F1556)</f>
        <v>741</v>
      </c>
    </row>
    <row r="1556">
      <c r="A1556" s="32" t="str">
        <f t="shared" si="1"/>
        <v>Liberia-Africa2008</v>
      </c>
      <c r="B1556" s="32" t="s">
        <v>184</v>
      </c>
      <c r="C1556" s="5" t="s">
        <v>78</v>
      </c>
      <c r="D1556" s="9" t="s">
        <v>70</v>
      </c>
      <c r="E1556" s="10">
        <f>if(AND(C2=C3,D2=D2+1,ISBLANK(E3)),E2,E3)</f>
        <v>133681</v>
      </c>
      <c r="F1556" s="12">
        <v>741.0</v>
      </c>
    </row>
    <row r="1557">
      <c r="A1557" s="32" t="str">
        <f t="shared" si="1"/>
        <v>Libya-Africa2008</v>
      </c>
      <c r="B1557" s="32" t="s">
        <v>185</v>
      </c>
      <c r="C1557" s="5" t="s">
        <v>78</v>
      </c>
      <c r="D1557" s="9" t="s">
        <v>70</v>
      </c>
      <c r="E1557" s="12">
        <v>17670.0</v>
      </c>
      <c r="F1557" s="12">
        <v>52108.0</v>
      </c>
    </row>
    <row r="1558">
      <c r="A1558" s="32" t="str">
        <f t="shared" si="1"/>
        <v>Liechtenstein-Europe2008</v>
      </c>
      <c r="B1558" s="32" t="s">
        <v>186</v>
      </c>
      <c r="C1558" s="5" t="s">
        <v>76</v>
      </c>
      <c r="D1558" s="9" t="s">
        <v>70</v>
      </c>
      <c r="E1558" s="10">
        <f>if(AND(C2=C3,D2=D2+1,ISBLANK(E3)),E2,E3)</f>
        <v>133681</v>
      </c>
      <c r="F1558" s="10">
        <f>if(AND(C1558=C1559,D1558=D1558+1,ISBLANK(F1559)),F1558,F1559)</f>
        <v>13993</v>
      </c>
    </row>
    <row r="1559">
      <c r="A1559" s="32" t="str">
        <f t="shared" si="1"/>
        <v>Lithuania-Europe2008</v>
      </c>
      <c r="B1559" s="32" t="s">
        <v>187</v>
      </c>
      <c r="C1559" s="5" t="s">
        <v>76</v>
      </c>
      <c r="D1559" s="9" t="s">
        <v>70</v>
      </c>
      <c r="E1559" s="12">
        <v>8848.0</v>
      </c>
      <c r="F1559" s="12">
        <v>13993.0</v>
      </c>
    </row>
    <row r="1560">
      <c r="A1560" s="32" t="str">
        <f t="shared" si="1"/>
        <v>Luxembourg-Europe2008</v>
      </c>
      <c r="B1560" s="32" t="s">
        <v>188</v>
      </c>
      <c r="C1560" s="5" t="s">
        <v>76</v>
      </c>
      <c r="D1560" s="9" t="s">
        <v>70</v>
      </c>
      <c r="E1560" s="12">
        <v>4382.0</v>
      </c>
      <c r="F1560" s="12">
        <v>11544.0</v>
      </c>
    </row>
    <row r="1561">
      <c r="A1561" s="32" t="str">
        <f t="shared" si="1"/>
        <v>Macao SAR-Asia2008</v>
      </c>
      <c r="B1561" s="32" t="s">
        <v>189</v>
      </c>
      <c r="C1561" s="5" t="s">
        <v>61</v>
      </c>
      <c r="D1561" s="9" t="s">
        <v>70</v>
      </c>
      <c r="E1561" s="10">
        <f t="shared" ref="E1561:E1563" si="106">if(AND(C2=C3,D2=D2+1,ISBLANK(E3)),E2,E3)</f>
        <v>133681</v>
      </c>
      <c r="F1561" s="12">
        <v>1837.0</v>
      </c>
    </row>
    <row r="1562">
      <c r="A1562" s="32" t="str">
        <f t="shared" si="1"/>
        <v>Madagascar-Africa2009</v>
      </c>
      <c r="B1562" s="32" t="s">
        <v>190</v>
      </c>
      <c r="C1562" s="5" t="s">
        <v>78</v>
      </c>
      <c r="D1562" s="9" t="s">
        <v>71</v>
      </c>
      <c r="E1562" s="10">
        <f t="shared" si="106"/>
        <v>133681</v>
      </c>
      <c r="F1562" s="12">
        <v>1742.0</v>
      </c>
    </row>
    <row r="1563">
      <c r="A1563" s="32" t="str">
        <f t="shared" si="1"/>
        <v>Malawi-Africa2009</v>
      </c>
      <c r="B1563" s="32" t="s">
        <v>191</v>
      </c>
      <c r="C1563" s="5" t="s">
        <v>78</v>
      </c>
      <c r="D1563" s="9" t="s">
        <v>71</v>
      </c>
      <c r="E1563" s="10">
        <f t="shared" si="106"/>
        <v>133681</v>
      </c>
      <c r="F1563" s="12">
        <v>917.0</v>
      </c>
    </row>
    <row r="1564">
      <c r="A1564" s="32" t="str">
        <f t="shared" si="1"/>
        <v>Malaysia-Asia2009</v>
      </c>
      <c r="B1564" s="32" t="s">
        <v>192</v>
      </c>
      <c r="C1564" s="5" t="s">
        <v>61</v>
      </c>
      <c r="D1564" s="9" t="s">
        <v>71</v>
      </c>
      <c r="E1564" s="12">
        <v>63507.0</v>
      </c>
      <c r="F1564" s="12">
        <v>177373.0</v>
      </c>
    </row>
    <row r="1565">
      <c r="A1565" s="32" t="str">
        <f t="shared" si="1"/>
        <v>Maldives-Asia2009</v>
      </c>
      <c r="B1565" s="32" t="s">
        <v>193</v>
      </c>
      <c r="C1565" s="5" t="s">
        <v>61</v>
      </c>
      <c r="D1565" s="9" t="s">
        <v>71</v>
      </c>
      <c r="E1565" s="12">
        <v>225.0</v>
      </c>
      <c r="F1565" s="12">
        <v>700.0</v>
      </c>
    </row>
    <row r="1566">
      <c r="A1566" s="32" t="str">
        <f t="shared" si="1"/>
        <v>Mali-Africa2009</v>
      </c>
      <c r="B1566" s="32" t="s">
        <v>194</v>
      </c>
      <c r="C1566" s="5" t="s">
        <v>78</v>
      </c>
      <c r="D1566" s="9" t="s">
        <v>71</v>
      </c>
      <c r="E1566" s="10">
        <f>if(AND(C2=C3,D2=D2+1,ISBLANK(E3)),E2,E3)</f>
        <v>133681</v>
      </c>
      <c r="F1566" s="12">
        <v>568.0</v>
      </c>
    </row>
    <row r="1567">
      <c r="A1567" s="32" t="str">
        <f t="shared" si="1"/>
        <v>Malta-Europe2009</v>
      </c>
      <c r="B1567" s="32" t="s">
        <v>195</v>
      </c>
      <c r="C1567" s="5" t="s">
        <v>76</v>
      </c>
      <c r="D1567" s="9" t="s">
        <v>71</v>
      </c>
      <c r="E1567" s="12">
        <v>881.0</v>
      </c>
      <c r="F1567" s="12">
        <v>2699.0</v>
      </c>
    </row>
    <row r="1568">
      <c r="A1568" s="32" t="str">
        <f t="shared" si="1"/>
        <v>Marshall Islands-Oceania2009</v>
      </c>
      <c r="B1568" s="32" t="s">
        <v>196</v>
      </c>
      <c r="C1568" s="5" t="s">
        <v>80</v>
      </c>
      <c r="D1568" s="9" t="s">
        <v>71</v>
      </c>
      <c r="E1568" s="12">
        <v>29.0</v>
      </c>
      <c r="F1568" s="12">
        <v>84.0</v>
      </c>
    </row>
    <row r="1569">
      <c r="A1569" s="32" t="str">
        <f t="shared" si="1"/>
        <v>Mauritania-Africa2009</v>
      </c>
      <c r="B1569" s="32" t="s">
        <v>197</v>
      </c>
      <c r="C1569" s="5" t="s">
        <v>78</v>
      </c>
      <c r="D1569" s="9" t="s">
        <v>71</v>
      </c>
      <c r="E1569" s="10">
        <f>if(AND(C2=C3,D2=D2+1,ISBLANK(E3)),E2,E3)</f>
        <v>133681</v>
      </c>
      <c r="F1569" s="12">
        <v>1676.0</v>
      </c>
    </row>
    <row r="1570">
      <c r="A1570" s="32" t="str">
        <f t="shared" si="1"/>
        <v>Mauritius-Africa2009</v>
      </c>
      <c r="B1570" s="32" t="s">
        <v>198</v>
      </c>
      <c r="C1570" s="5" t="s">
        <v>78</v>
      </c>
      <c r="D1570" s="9" t="s">
        <v>71</v>
      </c>
      <c r="E1570" s="12">
        <v>1077.0</v>
      </c>
      <c r="F1570" s="12">
        <v>3410.0</v>
      </c>
    </row>
    <row r="1571">
      <c r="A1571" s="32" t="str">
        <f t="shared" si="1"/>
        <v>Mexico-The Americas2009</v>
      </c>
      <c r="B1571" s="32" t="s">
        <v>199</v>
      </c>
      <c r="C1571" s="5" t="s">
        <v>84</v>
      </c>
      <c r="D1571" s="9" t="s">
        <v>71</v>
      </c>
      <c r="E1571" s="12">
        <v>170263.0</v>
      </c>
      <c r="F1571" s="12">
        <v>435046.0</v>
      </c>
    </row>
    <row r="1572">
      <c r="A1572" s="32" t="str">
        <f t="shared" si="1"/>
        <v>Micronesia, Fed. Sts.-Oceania2009</v>
      </c>
      <c r="B1572" s="32" t="s">
        <v>200</v>
      </c>
      <c r="C1572" s="5" t="s">
        <v>80</v>
      </c>
      <c r="D1572" s="9" t="s">
        <v>71</v>
      </c>
      <c r="E1572" s="10">
        <f>if(AND(C2=C3,D2=D2+1,ISBLANK(E3)),E2,E3)</f>
        <v>133681</v>
      </c>
      <c r="F1572" s="12">
        <v>117.0</v>
      </c>
    </row>
    <row r="1573">
      <c r="A1573" s="32" t="str">
        <f t="shared" si="1"/>
        <v>Moldova-Europe2009</v>
      </c>
      <c r="B1573" s="32" t="s">
        <v>201</v>
      </c>
      <c r="C1573" s="5" t="s">
        <v>76</v>
      </c>
      <c r="D1573" s="9" t="s">
        <v>71</v>
      </c>
      <c r="E1573" s="12">
        <v>3500.0</v>
      </c>
      <c r="F1573" s="12">
        <v>4895.0</v>
      </c>
    </row>
    <row r="1574">
      <c r="A1574" s="32" t="str">
        <f t="shared" si="1"/>
        <v>Monaco-Europe2009</v>
      </c>
      <c r="B1574" s="32" t="s">
        <v>202</v>
      </c>
      <c r="C1574" s="5" t="s">
        <v>76</v>
      </c>
      <c r="D1574" s="9" t="s">
        <v>71</v>
      </c>
      <c r="E1574" s="10">
        <f>if(AND(C2=C3,D2=D2+1,ISBLANK(E3)),E2,E3)</f>
        <v>133681</v>
      </c>
      <c r="F1574" s="10">
        <f>if(AND(C1574=C1575,D1574=D1574+1,ISBLANK(F1575)),F1574,F1575)</f>
        <v>8647</v>
      </c>
    </row>
    <row r="1575">
      <c r="A1575" s="32" t="str">
        <f t="shared" si="1"/>
        <v>Mongolia-Asia2009</v>
      </c>
      <c r="B1575" s="32" t="s">
        <v>203</v>
      </c>
      <c r="C1575" s="5" t="s">
        <v>61</v>
      </c>
      <c r="D1575" s="9" t="s">
        <v>71</v>
      </c>
      <c r="E1575" s="12">
        <v>2625.0</v>
      </c>
      <c r="F1575" s="12">
        <v>8647.0</v>
      </c>
    </row>
    <row r="1576">
      <c r="A1576" s="32" t="str">
        <f t="shared" si="1"/>
        <v>Montenegro-Europe2009</v>
      </c>
      <c r="B1576" s="32" t="s">
        <v>204</v>
      </c>
      <c r="C1576" s="5" t="s">
        <v>76</v>
      </c>
      <c r="D1576" s="9" t="s">
        <v>71</v>
      </c>
      <c r="E1576" s="12">
        <v>987.0</v>
      </c>
      <c r="F1576" s="12">
        <v>2057.0</v>
      </c>
    </row>
    <row r="1577">
      <c r="A1577" s="32" t="str">
        <f t="shared" si="1"/>
        <v>Morocco-Africa2009</v>
      </c>
      <c r="B1577" s="32" t="s">
        <v>205</v>
      </c>
      <c r="C1577" s="5" t="s">
        <v>78</v>
      </c>
      <c r="D1577" s="9" t="s">
        <v>71</v>
      </c>
      <c r="E1577" s="12">
        <v>13327.0</v>
      </c>
      <c r="F1577" s="12">
        <v>45771.0</v>
      </c>
    </row>
    <row r="1578">
      <c r="A1578" s="32" t="str">
        <f t="shared" si="1"/>
        <v>Mozambique-Africa2009</v>
      </c>
      <c r="B1578" s="32" t="s">
        <v>206</v>
      </c>
      <c r="C1578" s="5" t="s">
        <v>78</v>
      </c>
      <c r="D1578" s="9" t="s">
        <v>71</v>
      </c>
      <c r="E1578" s="12">
        <v>8489.0</v>
      </c>
      <c r="F1578" s="12">
        <v>1822.0</v>
      </c>
    </row>
    <row r="1579">
      <c r="A1579" s="32" t="str">
        <f t="shared" si="1"/>
        <v>Myanmar-Asia2009</v>
      </c>
      <c r="B1579" s="32" t="s">
        <v>207</v>
      </c>
      <c r="C1579" s="5" t="s">
        <v>61</v>
      </c>
      <c r="D1579" s="9" t="s">
        <v>71</v>
      </c>
      <c r="E1579" s="12">
        <v>14817.0</v>
      </c>
      <c r="F1579" s="12">
        <v>11613.0</v>
      </c>
    </row>
    <row r="1580">
      <c r="A1580" s="32" t="str">
        <f t="shared" si="1"/>
        <v>Namibia-Africa2009</v>
      </c>
      <c r="B1580" s="32" t="s">
        <v>208</v>
      </c>
      <c r="C1580" s="5" t="s">
        <v>78</v>
      </c>
      <c r="D1580" s="9" t="s">
        <v>71</v>
      </c>
      <c r="E1580" s="12">
        <v>1294.0</v>
      </c>
      <c r="F1580" s="12">
        <v>2310.0</v>
      </c>
    </row>
    <row r="1581">
      <c r="A1581" s="32" t="str">
        <f t="shared" si="1"/>
        <v>Nepal-Asia2009</v>
      </c>
      <c r="B1581" s="32" t="s">
        <v>209</v>
      </c>
      <c r="C1581" s="5" t="s">
        <v>61</v>
      </c>
      <c r="D1581" s="9" t="s">
        <v>71</v>
      </c>
      <c r="E1581" s="12">
        <v>9132.0</v>
      </c>
      <c r="F1581" s="12">
        <v>3242.0</v>
      </c>
    </row>
    <row r="1582">
      <c r="A1582" s="32" t="str">
        <f t="shared" si="1"/>
        <v>Netherlands-Europe2009</v>
      </c>
      <c r="B1582" s="32" t="s">
        <v>210</v>
      </c>
      <c r="C1582" s="5" t="s">
        <v>76</v>
      </c>
      <c r="D1582" s="9" t="s">
        <v>71</v>
      </c>
      <c r="E1582" s="12">
        <v>78824.0</v>
      </c>
      <c r="F1582" s="12">
        <v>172228.0</v>
      </c>
    </row>
    <row r="1583">
      <c r="A1583" s="32" t="str">
        <f t="shared" si="1"/>
        <v>New Caledonia-Oceania2009</v>
      </c>
      <c r="B1583" s="32" t="s">
        <v>211</v>
      </c>
      <c r="C1583" s="5" t="s">
        <v>80</v>
      </c>
      <c r="D1583" s="9" t="s">
        <v>71</v>
      </c>
      <c r="E1583" s="10">
        <f>if(AND(C2=C3,D2=D2+1,ISBLANK(E3)),E2,E3)</f>
        <v>133681</v>
      </c>
      <c r="F1583" s="12">
        <v>2838.0</v>
      </c>
    </row>
    <row r="1584">
      <c r="A1584" s="32" t="str">
        <f t="shared" si="1"/>
        <v>New Zealand-Oceania2009</v>
      </c>
      <c r="B1584" s="32" t="s">
        <v>212</v>
      </c>
      <c r="C1584" s="5" t="s">
        <v>80</v>
      </c>
      <c r="D1584" s="9" t="s">
        <v>71</v>
      </c>
      <c r="E1584" s="12">
        <v>16846.0</v>
      </c>
      <c r="F1584" s="12">
        <v>33920.0</v>
      </c>
    </row>
    <row r="1585">
      <c r="A1585" s="32" t="str">
        <f t="shared" si="1"/>
        <v>Nicaragua-The Americas2009</v>
      </c>
      <c r="B1585" s="32" t="s">
        <v>213</v>
      </c>
      <c r="C1585" s="5" t="s">
        <v>84</v>
      </c>
      <c r="D1585" s="9" t="s">
        <v>71</v>
      </c>
      <c r="E1585" s="12">
        <v>2836.0</v>
      </c>
      <c r="F1585" s="12">
        <v>4320.0</v>
      </c>
    </row>
    <row r="1586">
      <c r="A1586" s="32" t="str">
        <f t="shared" si="1"/>
        <v>Niger-Africa2009</v>
      </c>
      <c r="B1586" s="32" t="s">
        <v>214</v>
      </c>
      <c r="C1586" s="5" t="s">
        <v>78</v>
      </c>
      <c r="D1586" s="9" t="s">
        <v>71</v>
      </c>
      <c r="E1586" s="10">
        <f>if(AND(C2=C3,D2=D2+1,ISBLANK(E3)),E2,E3)</f>
        <v>133681</v>
      </c>
      <c r="F1586" s="12">
        <v>829.0</v>
      </c>
    </row>
    <row r="1587">
      <c r="A1587" s="32" t="str">
        <f t="shared" si="1"/>
        <v>Nigeria-Africa2009</v>
      </c>
      <c r="B1587" s="32" t="s">
        <v>215</v>
      </c>
      <c r="C1587" s="5" t="s">
        <v>78</v>
      </c>
      <c r="D1587" s="9" t="s">
        <v>71</v>
      </c>
      <c r="E1587" s="12">
        <v>106509.0</v>
      </c>
      <c r="F1587" s="12">
        <v>104697.0</v>
      </c>
    </row>
    <row r="1588">
      <c r="A1588" s="32" t="str">
        <f t="shared" si="1"/>
        <v>North Korea-Asia2009</v>
      </c>
      <c r="B1588" s="32" t="s">
        <v>216</v>
      </c>
      <c r="C1588" s="5" t="s">
        <v>61</v>
      </c>
      <c r="D1588" s="9" t="s">
        <v>71</v>
      </c>
      <c r="E1588" s="12">
        <v>21331.0</v>
      </c>
      <c r="F1588" s="12">
        <v>83014.0</v>
      </c>
    </row>
    <row r="1589">
      <c r="A1589" s="32" t="str">
        <f t="shared" si="1"/>
        <v>North Macedonia-Europe2009</v>
      </c>
      <c r="B1589" s="32" t="s">
        <v>217</v>
      </c>
      <c r="C1589" s="5" t="s">
        <v>76</v>
      </c>
      <c r="D1589" s="9" t="s">
        <v>71</v>
      </c>
      <c r="E1589" s="12">
        <v>2842.0</v>
      </c>
      <c r="F1589" s="12">
        <v>11280.0</v>
      </c>
    </row>
    <row r="1590">
      <c r="A1590" s="32" t="str">
        <f t="shared" si="1"/>
        <v>Norway-Europe2009</v>
      </c>
      <c r="B1590" s="32" t="s">
        <v>218</v>
      </c>
      <c r="C1590" s="5" t="s">
        <v>76</v>
      </c>
      <c r="D1590" s="9" t="s">
        <v>71</v>
      </c>
      <c r="E1590" s="12">
        <v>26771.0</v>
      </c>
      <c r="F1590" s="12">
        <v>42438.0</v>
      </c>
    </row>
    <row r="1591">
      <c r="A1591" s="32" t="str">
        <f t="shared" si="1"/>
        <v>Oman-Middle East2009</v>
      </c>
      <c r="B1591" s="32" t="s">
        <v>219</v>
      </c>
      <c r="C1591" s="5" t="s">
        <v>93</v>
      </c>
      <c r="D1591" s="9" t="s">
        <v>71</v>
      </c>
      <c r="E1591" s="12">
        <v>10772.0</v>
      </c>
      <c r="F1591" s="12">
        <v>29893.0</v>
      </c>
    </row>
    <row r="1592">
      <c r="A1592" s="32" t="str">
        <f t="shared" si="1"/>
        <v>Pakistan-Asia2009</v>
      </c>
      <c r="B1592" s="32" t="s">
        <v>220</v>
      </c>
      <c r="C1592" s="5" t="s">
        <v>61</v>
      </c>
      <c r="D1592" s="9" t="s">
        <v>71</v>
      </c>
      <c r="E1592" s="12">
        <v>76227.0</v>
      </c>
      <c r="F1592" s="12">
        <v>136636.0</v>
      </c>
    </row>
    <row r="1593">
      <c r="A1593" s="32" t="str">
        <f t="shared" si="1"/>
        <v>Panama-The Americas2009</v>
      </c>
      <c r="B1593" s="32" t="s">
        <v>221</v>
      </c>
      <c r="C1593" s="5" t="s">
        <v>84</v>
      </c>
      <c r="D1593" s="9" t="s">
        <v>71</v>
      </c>
      <c r="E1593" s="12">
        <v>2884.0</v>
      </c>
      <c r="F1593" s="12">
        <v>6839.0</v>
      </c>
    </row>
    <row r="1594">
      <c r="A1594" s="32" t="str">
        <f t="shared" si="1"/>
        <v>Papua New Guinea-Oceania2009</v>
      </c>
      <c r="B1594" s="32" t="s">
        <v>222</v>
      </c>
      <c r="C1594" s="5" t="s">
        <v>80</v>
      </c>
      <c r="D1594" s="9" t="s">
        <v>71</v>
      </c>
      <c r="E1594" s="10">
        <f>if(AND(C2=C3,D2=D2+1,ISBLANK(E3)),E2,E3)</f>
        <v>133681</v>
      </c>
      <c r="F1594" s="12">
        <v>4613.0</v>
      </c>
    </row>
    <row r="1595">
      <c r="A1595" s="32" t="str">
        <f t="shared" si="1"/>
        <v>Paraguay-The Americas2009</v>
      </c>
      <c r="B1595" s="32" t="s">
        <v>223</v>
      </c>
      <c r="C1595" s="5" t="s">
        <v>84</v>
      </c>
      <c r="D1595" s="9" t="s">
        <v>71</v>
      </c>
      <c r="E1595" s="12">
        <v>3954.0</v>
      </c>
      <c r="F1595" s="12">
        <v>3832.0</v>
      </c>
    </row>
    <row r="1596">
      <c r="A1596" s="32" t="str">
        <f t="shared" si="1"/>
        <v>Peru-The Americas2010</v>
      </c>
      <c r="B1596" s="32" t="s">
        <v>224</v>
      </c>
      <c r="C1596" s="5" t="s">
        <v>84</v>
      </c>
      <c r="D1596" s="9" t="s">
        <v>72</v>
      </c>
      <c r="E1596" s="12">
        <v>13646.0</v>
      </c>
      <c r="F1596" s="12">
        <v>37136.0</v>
      </c>
    </row>
    <row r="1597">
      <c r="A1597" s="32" t="str">
        <f t="shared" si="1"/>
        <v>Philippines-Asia2010</v>
      </c>
      <c r="B1597" s="32" t="s">
        <v>225</v>
      </c>
      <c r="C1597" s="5" t="s">
        <v>61</v>
      </c>
      <c r="D1597" s="9" t="s">
        <v>72</v>
      </c>
      <c r="E1597" s="12">
        <v>38756.0</v>
      </c>
      <c r="F1597" s="12">
        <v>74832.0</v>
      </c>
    </row>
    <row r="1598">
      <c r="A1598" s="32" t="str">
        <f t="shared" si="1"/>
        <v>Poland-Europe2010</v>
      </c>
      <c r="B1598" s="32" t="s">
        <v>226</v>
      </c>
      <c r="C1598" s="5" t="s">
        <v>76</v>
      </c>
      <c r="D1598" s="9" t="s">
        <v>72</v>
      </c>
      <c r="E1598" s="12">
        <v>92377.0</v>
      </c>
      <c r="F1598" s="12">
        <v>303598.0</v>
      </c>
    </row>
    <row r="1599">
      <c r="A1599" s="32" t="str">
        <f t="shared" si="1"/>
        <v>Portugal-Europe2010</v>
      </c>
      <c r="B1599" s="32" t="s">
        <v>227</v>
      </c>
      <c r="C1599" s="5" t="s">
        <v>76</v>
      </c>
      <c r="D1599" s="9" t="s">
        <v>72</v>
      </c>
      <c r="E1599" s="12">
        <v>26467.0</v>
      </c>
      <c r="F1599" s="12">
        <v>65309.0</v>
      </c>
    </row>
    <row r="1600">
      <c r="A1600" s="32" t="str">
        <f t="shared" si="1"/>
        <v>Puerto Rico-The Americas2010</v>
      </c>
      <c r="B1600" s="32" t="s">
        <v>228</v>
      </c>
      <c r="C1600" s="5" t="s">
        <v>84</v>
      </c>
      <c r="D1600" s="9" t="s">
        <v>72</v>
      </c>
      <c r="E1600" s="10">
        <f>if(AND(C2=C3,D2=D2+1,ISBLANK(E3)),E2,E3)</f>
        <v>133681</v>
      </c>
      <c r="F1600" s="10">
        <f>if(AND(C1600=C1601,D1600=D1600+1,ISBLANK(F1601)),F1600,F1601)</f>
        <v>51881</v>
      </c>
    </row>
    <row r="1601">
      <c r="A1601" s="32" t="str">
        <f t="shared" si="1"/>
        <v>Qatar-Middle East2010</v>
      </c>
      <c r="B1601" s="32" t="s">
        <v>229</v>
      </c>
      <c r="C1601" s="5" t="s">
        <v>93</v>
      </c>
      <c r="D1601" s="9" t="s">
        <v>72</v>
      </c>
      <c r="E1601" s="12">
        <v>16638.0</v>
      </c>
      <c r="F1601" s="12">
        <v>51881.0</v>
      </c>
    </row>
    <row r="1602">
      <c r="A1602" s="32" t="str">
        <f t="shared" si="1"/>
        <v>Romania-Europe2010</v>
      </c>
      <c r="B1602" s="32" t="s">
        <v>230</v>
      </c>
      <c r="C1602" s="5" t="s">
        <v>76</v>
      </c>
      <c r="D1602" s="9" t="s">
        <v>72</v>
      </c>
      <c r="E1602" s="12">
        <v>38693.0</v>
      </c>
      <c r="F1602" s="12">
        <v>95676.0</v>
      </c>
    </row>
    <row r="1603">
      <c r="A1603" s="32" t="str">
        <f t="shared" si="1"/>
        <v>Russia-Europe2010</v>
      </c>
      <c r="B1603" s="32" t="s">
        <v>231</v>
      </c>
      <c r="C1603" s="5" t="s">
        <v>76</v>
      </c>
      <c r="D1603" s="9" t="s">
        <v>72</v>
      </c>
      <c r="E1603" s="12">
        <v>651712.0</v>
      </c>
      <c r="F1603" s="12">
        <v>1615688.0</v>
      </c>
    </row>
    <row r="1604">
      <c r="A1604" s="32" t="str">
        <f t="shared" si="1"/>
        <v>Rwanda-Africa2010</v>
      </c>
      <c r="B1604" s="32" t="s">
        <v>232</v>
      </c>
      <c r="C1604" s="5" t="s">
        <v>78</v>
      </c>
      <c r="D1604" s="9" t="s">
        <v>72</v>
      </c>
      <c r="E1604" s="10">
        <f>if(AND(C2=C3,D2=D2+1,ISBLANK(E3)),E2,E3)</f>
        <v>133681</v>
      </c>
      <c r="F1604" s="12">
        <v>528.0</v>
      </c>
    </row>
    <row r="1605">
      <c r="A1605" s="32" t="str">
        <f t="shared" si="1"/>
        <v>Samoa-Oceania2010</v>
      </c>
      <c r="B1605" s="32" t="s">
        <v>233</v>
      </c>
      <c r="C1605" s="5" t="s">
        <v>80</v>
      </c>
      <c r="D1605" s="9" t="s">
        <v>72</v>
      </c>
      <c r="E1605" s="12">
        <v>57.0</v>
      </c>
      <c r="F1605" s="12">
        <v>158.0</v>
      </c>
    </row>
    <row r="1606">
      <c r="A1606" s="32" t="str">
        <f t="shared" si="1"/>
        <v>San Marino-Europe2010</v>
      </c>
      <c r="B1606" s="32" t="s">
        <v>234</v>
      </c>
      <c r="C1606" s="5" t="s">
        <v>76</v>
      </c>
      <c r="D1606" s="9" t="s">
        <v>72</v>
      </c>
      <c r="E1606" s="10">
        <f>if(AND(C2=C3,D2=D2+1,ISBLANK(E3)),E2,E3)</f>
        <v>133681</v>
      </c>
      <c r="F1606" s="10">
        <f>if(AND(C1606=C1607,D1606=D1606+1,ISBLANK(F1607)),F1606,F1607)</f>
        <v>77</v>
      </c>
    </row>
    <row r="1607">
      <c r="A1607" s="32" t="str">
        <f t="shared" si="1"/>
        <v>Sao Tome and Principe-Africa2010</v>
      </c>
      <c r="B1607" s="32" t="s">
        <v>235</v>
      </c>
      <c r="C1607" s="5" t="s">
        <v>78</v>
      </c>
      <c r="D1607" s="9" t="s">
        <v>72</v>
      </c>
      <c r="E1607" s="12">
        <v>43.0</v>
      </c>
      <c r="F1607" s="12">
        <v>77.0</v>
      </c>
    </row>
    <row r="1608">
      <c r="A1608" s="32" t="str">
        <f t="shared" si="1"/>
        <v>Saudi Arabia-Middle East2010</v>
      </c>
      <c r="B1608" s="32" t="s">
        <v>236</v>
      </c>
      <c r="C1608" s="5" t="s">
        <v>93</v>
      </c>
      <c r="D1608" s="9" t="s">
        <v>72</v>
      </c>
      <c r="E1608" s="12">
        <v>145540.0</v>
      </c>
      <c r="F1608" s="12">
        <v>397642.0</v>
      </c>
    </row>
    <row r="1609">
      <c r="A1609" s="32" t="str">
        <f t="shared" si="1"/>
        <v>Senegal-Africa2010</v>
      </c>
      <c r="B1609" s="32" t="s">
        <v>237</v>
      </c>
      <c r="C1609" s="5" t="s">
        <v>78</v>
      </c>
      <c r="D1609" s="9" t="s">
        <v>72</v>
      </c>
      <c r="E1609" s="12">
        <v>2791.0</v>
      </c>
      <c r="F1609" s="12">
        <v>5860.0</v>
      </c>
    </row>
    <row r="1610">
      <c r="A1610" s="32" t="str">
        <f t="shared" si="1"/>
        <v>Serbia-Europe2010</v>
      </c>
      <c r="B1610" s="32" t="s">
        <v>238</v>
      </c>
      <c r="C1610" s="5" t="s">
        <v>76</v>
      </c>
      <c r="D1610" s="9" t="s">
        <v>72</v>
      </c>
      <c r="E1610" s="12">
        <v>16051.0</v>
      </c>
      <c r="F1610" s="10">
        <f>if(AND(C1610=C1611,D1610=D1610+1,ISBLANK(F1611)),F1610,F1611)</f>
        <v>697</v>
      </c>
    </row>
    <row r="1611">
      <c r="A1611" s="32" t="str">
        <f t="shared" si="1"/>
        <v>Seychelles-Africa2010</v>
      </c>
      <c r="B1611" s="32" t="s">
        <v>239</v>
      </c>
      <c r="C1611" s="5" t="s">
        <v>78</v>
      </c>
      <c r="D1611" s="9" t="s">
        <v>72</v>
      </c>
      <c r="E1611" s="12">
        <v>228.0</v>
      </c>
      <c r="F1611" s="12">
        <v>697.0</v>
      </c>
    </row>
    <row r="1612">
      <c r="A1612" s="32" t="str">
        <f t="shared" si="1"/>
        <v>Sierra Leone-Africa2010</v>
      </c>
      <c r="B1612" s="32" t="s">
        <v>240</v>
      </c>
      <c r="C1612" s="5" t="s">
        <v>78</v>
      </c>
      <c r="D1612" s="9" t="s">
        <v>72</v>
      </c>
      <c r="E1612" s="10">
        <f>if(AND(C2=C3,D2=D2+1,ISBLANK(E3)),E2,E3)</f>
        <v>133681</v>
      </c>
      <c r="F1612" s="12">
        <v>546.0</v>
      </c>
    </row>
    <row r="1613">
      <c r="A1613" s="32" t="str">
        <f t="shared" si="1"/>
        <v>Singapore-Asia2010</v>
      </c>
      <c r="B1613" s="32" t="s">
        <v>241</v>
      </c>
      <c r="C1613" s="5" t="s">
        <v>61</v>
      </c>
      <c r="D1613" s="9" t="s">
        <v>72</v>
      </c>
      <c r="E1613" s="12">
        <v>21947.0</v>
      </c>
      <c r="F1613" s="12">
        <v>30359.0</v>
      </c>
    </row>
    <row r="1614">
      <c r="A1614" s="32" t="str">
        <f t="shared" si="1"/>
        <v>Sint Maarten (Dutch part)-The Americas2010</v>
      </c>
      <c r="B1614" s="32" t="s">
        <v>242</v>
      </c>
      <c r="C1614" s="5" t="s">
        <v>84</v>
      </c>
      <c r="D1614" s="9" t="s">
        <v>72</v>
      </c>
      <c r="E1614" s="10">
        <f>if(AND(C2=C3,D2=D2+1,ISBLANK(E3)),E2,E3)</f>
        <v>133681</v>
      </c>
      <c r="F1614" s="10">
        <f>if(AND(C1614=C1615,D1614=D1614+1,ISBLANK(F1615)),F1614,F1615)</f>
        <v>39175</v>
      </c>
    </row>
    <row r="1615">
      <c r="A1615" s="32" t="str">
        <f t="shared" si="1"/>
        <v>Slovakia-Europe2010</v>
      </c>
      <c r="B1615" s="32" t="s">
        <v>243</v>
      </c>
      <c r="C1615" s="5" t="s">
        <v>76</v>
      </c>
      <c r="D1615" s="9" t="s">
        <v>72</v>
      </c>
      <c r="E1615" s="12">
        <v>18830.0</v>
      </c>
      <c r="F1615" s="12">
        <v>39175.0</v>
      </c>
    </row>
    <row r="1616">
      <c r="A1616" s="32" t="str">
        <f t="shared" si="1"/>
        <v>Slovenia-Europe2010</v>
      </c>
      <c r="B1616" s="32" t="s">
        <v>244</v>
      </c>
      <c r="C1616" s="5" t="s">
        <v>76</v>
      </c>
      <c r="D1616" s="9" t="s">
        <v>72</v>
      </c>
      <c r="E1616" s="12">
        <v>7293.0</v>
      </c>
      <c r="F1616" s="12">
        <v>15867.0</v>
      </c>
    </row>
    <row r="1617">
      <c r="A1617" s="32" t="str">
        <f t="shared" si="1"/>
        <v>Solomon Islands-Oceania2010</v>
      </c>
      <c r="B1617" s="32" t="s">
        <v>245</v>
      </c>
      <c r="C1617" s="5" t="s">
        <v>80</v>
      </c>
      <c r="D1617" s="9" t="s">
        <v>72</v>
      </c>
      <c r="E1617" s="12">
        <v>58.0</v>
      </c>
      <c r="F1617" s="12">
        <v>180.0</v>
      </c>
    </row>
    <row r="1618">
      <c r="A1618" s="32" t="str">
        <f t="shared" si="1"/>
        <v>Somalia-Africa2010</v>
      </c>
      <c r="B1618" s="32" t="s">
        <v>246</v>
      </c>
      <c r="C1618" s="5" t="s">
        <v>78</v>
      </c>
      <c r="D1618" s="9" t="s">
        <v>72</v>
      </c>
      <c r="E1618" s="10">
        <f>if(AND(C2=C3,D2=D2+1,ISBLANK(E3)),E2,E3)</f>
        <v>133681</v>
      </c>
      <c r="F1618" s="12">
        <v>579.0</v>
      </c>
    </row>
    <row r="1619">
      <c r="A1619" s="32" t="str">
        <f t="shared" si="1"/>
        <v>South Africa-Africa2010</v>
      </c>
      <c r="B1619" s="32" t="s">
        <v>247</v>
      </c>
      <c r="C1619" s="5" t="s">
        <v>78</v>
      </c>
      <c r="D1619" s="9" t="s">
        <v>72</v>
      </c>
      <c r="E1619" s="12">
        <v>128214.0</v>
      </c>
      <c r="F1619" s="12">
        <v>396117.0</v>
      </c>
    </row>
    <row r="1620">
      <c r="A1620" s="32" t="str">
        <f t="shared" si="1"/>
        <v>South Korea-Asia2010</v>
      </c>
      <c r="B1620" s="32" t="s">
        <v>248</v>
      </c>
      <c r="C1620" s="5" t="s">
        <v>61</v>
      </c>
      <c r="D1620" s="9" t="s">
        <v>72</v>
      </c>
      <c r="E1620" s="12">
        <v>210176.0</v>
      </c>
      <c r="F1620" s="12">
        <v>462918.0</v>
      </c>
    </row>
    <row r="1621">
      <c r="A1621" s="32" t="str">
        <f t="shared" si="1"/>
        <v>South Sudan-Africa2010</v>
      </c>
      <c r="B1621" s="32" t="s">
        <v>249</v>
      </c>
      <c r="C1621" s="5" t="s">
        <v>78</v>
      </c>
      <c r="D1621" s="9" t="s">
        <v>72</v>
      </c>
      <c r="E1621" s="10">
        <f>if(AND(C2=C3,D2=D2+1,ISBLANK(E3)),E2,E3)</f>
        <v>133681</v>
      </c>
      <c r="F1621" s="10">
        <f>if(AND(C1621=C1622,D1621=D1621+1,ISBLANK(F1622)),F1621,F1622)</f>
        <v>353462</v>
      </c>
    </row>
    <row r="1622">
      <c r="A1622" s="32" t="str">
        <f t="shared" si="1"/>
        <v>Spain-Europe2010</v>
      </c>
      <c r="B1622" s="32" t="s">
        <v>250</v>
      </c>
      <c r="C1622" s="5" t="s">
        <v>76</v>
      </c>
      <c r="D1622" s="9" t="s">
        <v>72</v>
      </c>
      <c r="E1622" s="12">
        <v>141914.0</v>
      </c>
      <c r="F1622" s="12">
        <v>353462.0</v>
      </c>
    </row>
    <row r="1623">
      <c r="A1623" s="32" t="str">
        <f t="shared" si="1"/>
        <v>Sri Lanka-Asia2010</v>
      </c>
      <c r="B1623" s="32" t="s">
        <v>251</v>
      </c>
      <c r="C1623" s="5" t="s">
        <v>61</v>
      </c>
      <c r="D1623" s="9" t="s">
        <v>72</v>
      </c>
      <c r="E1623" s="12">
        <v>9001.0</v>
      </c>
      <c r="F1623" s="12">
        <v>11643.0</v>
      </c>
    </row>
    <row r="1624">
      <c r="A1624" s="32" t="str">
        <f t="shared" si="1"/>
        <v>St. Kitts and Nevis-The Americas2010</v>
      </c>
      <c r="B1624" s="32" t="s">
        <v>252</v>
      </c>
      <c r="C1624" s="5" t="s">
        <v>84</v>
      </c>
      <c r="D1624" s="9" t="s">
        <v>72</v>
      </c>
      <c r="E1624" s="12">
        <v>79.0</v>
      </c>
      <c r="F1624" s="12">
        <v>235.0</v>
      </c>
    </row>
    <row r="1625">
      <c r="A1625" s="32" t="str">
        <f t="shared" si="1"/>
        <v>St. Lucia-The Americas2010</v>
      </c>
      <c r="B1625" s="32" t="s">
        <v>253</v>
      </c>
      <c r="C1625" s="5" t="s">
        <v>84</v>
      </c>
      <c r="D1625" s="9" t="s">
        <v>72</v>
      </c>
      <c r="E1625" s="12">
        <v>123.0</v>
      </c>
      <c r="F1625" s="12">
        <v>367.0</v>
      </c>
    </row>
    <row r="1626">
      <c r="A1626" s="32" t="str">
        <f t="shared" si="1"/>
        <v>St. Martin (French part)-The Americas2010</v>
      </c>
      <c r="B1626" s="32" t="s">
        <v>254</v>
      </c>
      <c r="C1626" s="5" t="s">
        <v>84</v>
      </c>
      <c r="D1626" s="9" t="s">
        <v>72</v>
      </c>
      <c r="E1626" s="10">
        <f>if(AND(C2=C3,D2=D2+1,ISBLANK(E3)),E2,E3)</f>
        <v>133681</v>
      </c>
      <c r="F1626" s="10">
        <f>if(AND(C1626=C1627,D1626=D1626+1,ISBLANK(F1627)),F1626,F1627)</f>
        <v>198</v>
      </c>
    </row>
    <row r="1627">
      <c r="A1627" s="32" t="str">
        <f t="shared" si="1"/>
        <v>St. Vincent and the Grenadines-The Americas2010</v>
      </c>
      <c r="B1627" s="32" t="s">
        <v>255</v>
      </c>
      <c r="C1627" s="5" t="s">
        <v>84</v>
      </c>
      <c r="D1627" s="9" t="s">
        <v>72</v>
      </c>
      <c r="E1627" s="12">
        <v>67.0</v>
      </c>
      <c r="F1627" s="12">
        <v>198.0</v>
      </c>
    </row>
    <row r="1628">
      <c r="A1628" s="32" t="str">
        <f t="shared" si="1"/>
        <v>Sudan-Africa2010</v>
      </c>
      <c r="B1628" s="32" t="s">
        <v>256</v>
      </c>
      <c r="C1628" s="5" t="s">
        <v>78</v>
      </c>
      <c r="D1628" s="9" t="s">
        <v>72</v>
      </c>
      <c r="E1628" s="12">
        <v>14837.0</v>
      </c>
      <c r="F1628" s="12">
        <v>10708.0</v>
      </c>
    </row>
    <row r="1629">
      <c r="A1629" s="32" t="str">
        <f t="shared" si="1"/>
        <v>Suriname-The Americas2010</v>
      </c>
      <c r="B1629" s="32" t="s">
        <v>257</v>
      </c>
      <c r="C1629" s="5" t="s">
        <v>84</v>
      </c>
      <c r="D1629" s="9" t="s">
        <v>72</v>
      </c>
      <c r="E1629" s="12">
        <v>696.0</v>
      </c>
      <c r="F1629" s="12">
        <v>2380.0</v>
      </c>
    </row>
    <row r="1630">
      <c r="A1630" s="32" t="str">
        <f t="shared" si="1"/>
        <v>Swaziland-Africa2011</v>
      </c>
      <c r="B1630" s="32" t="s">
        <v>258</v>
      </c>
      <c r="C1630" s="5" t="s">
        <v>78</v>
      </c>
      <c r="D1630" s="9" t="s">
        <v>73</v>
      </c>
      <c r="E1630" s="12">
        <v>399.0</v>
      </c>
      <c r="F1630" s="12">
        <v>1019.0</v>
      </c>
    </row>
    <row r="1631">
      <c r="A1631" s="32" t="str">
        <f t="shared" si="1"/>
        <v>Sweden-Europe2011</v>
      </c>
      <c r="B1631" s="32" t="s">
        <v>259</v>
      </c>
      <c r="C1631" s="5" t="s">
        <v>76</v>
      </c>
      <c r="D1631" s="9" t="s">
        <v>73</v>
      </c>
      <c r="E1631" s="12">
        <v>51569.0</v>
      </c>
      <c r="F1631" s="12">
        <v>51562.0</v>
      </c>
    </row>
    <row r="1632">
      <c r="A1632" s="32" t="str">
        <f t="shared" si="1"/>
        <v>Switzerland-Europe2011</v>
      </c>
      <c r="B1632" s="32" t="s">
        <v>260</v>
      </c>
      <c r="C1632" s="5" t="s">
        <v>76</v>
      </c>
      <c r="D1632" s="9" t="s">
        <v>73</v>
      </c>
      <c r="E1632" s="12">
        <v>25941.0</v>
      </c>
      <c r="F1632" s="12">
        <v>41375.0</v>
      </c>
    </row>
    <row r="1633">
      <c r="A1633" s="32" t="str">
        <f t="shared" si="1"/>
        <v>Syria-Middle East2011</v>
      </c>
      <c r="B1633" s="32" t="s">
        <v>261</v>
      </c>
      <c r="C1633" s="5" t="s">
        <v>93</v>
      </c>
      <c r="D1633" s="9" t="s">
        <v>73</v>
      </c>
      <c r="E1633" s="12">
        <v>20792.0</v>
      </c>
      <c r="F1633" s="12">
        <v>50634.0</v>
      </c>
    </row>
    <row r="1634">
      <c r="A1634" s="32" t="str">
        <f t="shared" si="1"/>
        <v>Tajikistan-Asia2011</v>
      </c>
      <c r="B1634" s="32" t="s">
        <v>262</v>
      </c>
      <c r="C1634" s="5" t="s">
        <v>61</v>
      </c>
      <c r="D1634" s="9" t="s">
        <v>73</v>
      </c>
      <c r="E1634" s="12">
        <v>2342.0</v>
      </c>
      <c r="F1634" s="12">
        <v>2439.0</v>
      </c>
    </row>
    <row r="1635">
      <c r="A1635" s="32" t="str">
        <f t="shared" si="1"/>
        <v>Tanzania-Africa2011</v>
      </c>
      <c r="B1635" s="32" t="s">
        <v>263</v>
      </c>
      <c r="C1635" s="5" t="s">
        <v>78</v>
      </c>
      <c r="D1635" s="9" t="s">
        <v>73</v>
      </c>
      <c r="E1635" s="12">
        <v>17141.0</v>
      </c>
      <c r="F1635" s="12">
        <v>5618.0</v>
      </c>
    </row>
    <row r="1636">
      <c r="A1636" s="32" t="str">
        <f t="shared" si="1"/>
        <v>Thailand-Asia2011</v>
      </c>
      <c r="B1636" s="32" t="s">
        <v>264</v>
      </c>
      <c r="C1636" s="5" t="s">
        <v>61</v>
      </c>
      <c r="D1636" s="9" t="s">
        <v>73</v>
      </c>
      <c r="E1636" s="12">
        <v>99166.0</v>
      </c>
      <c r="F1636" s="12">
        <v>256169.0</v>
      </c>
    </row>
    <row r="1637">
      <c r="A1637" s="32" t="str">
        <f t="shared" si="1"/>
        <v>Timor-Leste-Asia2011</v>
      </c>
      <c r="B1637" s="32" t="s">
        <v>265</v>
      </c>
      <c r="C1637" s="5" t="s">
        <v>61</v>
      </c>
      <c r="D1637" s="9" t="s">
        <v>73</v>
      </c>
      <c r="E1637" s="12">
        <v>58.0</v>
      </c>
      <c r="F1637" s="12">
        <v>176.0</v>
      </c>
    </row>
    <row r="1638">
      <c r="A1638" s="32" t="str">
        <f t="shared" si="1"/>
        <v>Togo-Africa2011</v>
      </c>
      <c r="B1638" s="32" t="s">
        <v>266</v>
      </c>
      <c r="C1638" s="5" t="s">
        <v>78</v>
      </c>
      <c r="D1638" s="9" t="s">
        <v>73</v>
      </c>
      <c r="E1638" s="12">
        <v>2372.0</v>
      </c>
      <c r="F1638" s="12">
        <v>1338.0</v>
      </c>
    </row>
    <row r="1639">
      <c r="A1639" s="32" t="str">
        <f t="shared" si="1"/>
        <v>Tonga-Oceania2011</v>
      </c>
      <c r="B1639" s="32" t="s">
        <v>267</v>
      </c>
      <c r="C1639" s="5" t="s">
        <v>80</v>
      </c>
      <c r="D1639" s="9" t="s">
        <v>73</v>
      </c>
      <c r="E1639" s="12">
        <v>57.0</v>
      </c>
      <c r="F1639" s="12">
        <v>158.0</v>
      </c>
    </row>
    <row r="1640">
      <c r="A1640" s="32" t="str">
        <f t="shared" si="1"/>
        <v>Trinidad and Tobago-The Americas2011</v>
      </c>
      <c r="B1640" s="32" t="s">
        <v>268</v>
      </c>
      <c r="C1640" s="5" t="s">
        <v>84</v>
      </c>
      <c r="D1640" s="9" t="s">
        <v>73</v>
      </c>
      <c r="E1640" s="12">
        <v>16880.0</v>
      </c>
      <c r="F1640" s="12">
        <v>28581.0</v>
      </c>
    </row>
    <row r="1641">
      <c r="A1641" s="32" t="str">
        <f t="shared" si="1"/>
        <v>Tunisia-Africa2011</v>
      </c>
      <c r="B1641" s="32" t="s">
        <v>269</v>
      </c>
      <c r="C1641" s="5" t="s">
        <v>78</v>
      </c>
      <c r="D1641" s="9" t="s">
        <v>73</v>
      </c>
      <c r="E1641" s="12">
        <v>8314.0</v>
      </c>
      <c r="F1641" s="12">
        <v>22801.0</v>
      </c>
    </row>
    <row r="1642">
      <c r="A1642" s="32" t="str">
        <f t="shared" si="1"/>
        <v>Turkey-Europe2011</v>
      </c>
      <c r="B1642" s="32" t="s">
        <v>270</v>
      </c>
      <c r="C1642" s="5" t="s">
        <v>76</v>
      </c>
      <c r="D1642" s="9" t="s">
        <v>73</v>
      </c>
      <c r="E1642" s="12">
        <v>84379.0</v>
      </c>
      <c r="F1642" s="12">
        <v>237369.0</v>
      </c>
    </row>
    <row r="1643">
      <c r="A1643" s="32" t="str">
        <f t="shared" si="1"/>
        <v>Turkmenistan-Asia2011</v>
      </c>
      <c r="B1643" s="32" t="s">
        <v>271</v>
      </c>
      <c r="C1643" s="5" t="s">
        <v>61</v>
      </c>
      <c r="D1643" s="9" t="s">
        <v>73</v>
      </c>
      <c r="E1643" s="12">
        <v>19166.0</v>
      </c>
      <c r="F1643" s="12">
        <v>45375.0</v>
      </c>
    </row>
    <row r="1644">
      <c r="A1644" s="32" t="str">
        <f t="shared" si="1"/>
        <v>Turks and Caicos Islands-The Americas2011</v>
      </c>
      <c r="B1644" s="32" t="s">
        <v>272</v>
      </c>
      <c r="C1644" s="5" t="s">
        <v>84</v>
      </c>
      <c r="D1644" s="9" t="s">
        <v>73</v>
      </c>
      <c r="E1644" s="10">
        <f t="shared" ref="E1644:E1645" si="107">if(AND(C2=C3,D2=D2+1,ISBLANK(E3)),E2,E3)</f>
        <v>133681</v>
      </c>
      <c r="F1644" s="12">
        <v>121.0</v>
      </c>
    </row>
    <row r="1645">
      <c r="A1645" s="32" t="str">
        <f t="shared" si="1"/>
        <v>Uganda-Africa2011</v>
      </c>
      <c r="B1645" s="32" t="s">
        <v>273</v>
      </c>
      <c r="C1645" s="5" t="s">
        <v>78</v>
      </c>
      <c r="D1645" s="9" t="s">
        <v>73</v>
      </c>
      <c r="E1645" s="10">
        <f t="shared" si="107"/>
        <v>133681</v>
      </c>
      <c r="F1645" s="12">
        <v>2285.0</v>
      </c>
    </row>
    <row r="1646">
      <c r="A1646" s="32" t="str">
        <f t="shared" si="1"/>
        <v>Ukraine-Europe2011</v>
      </c>
      <c r="B1646" s="32" t="s">
        <v>274</v>
      </c>
      <c r="C1646" s="5" t="s">
        <v>76</v>
      </c>
      <c r="D1646" s="9" t="s">
        <v>73</v>
      </c>
      <c r="E1646" s="12">
        <v>142883.0</v>
      </c>
      <c r="F1646" s="12">
        <v>333869.0</v>
      </c>
    </row>
    <row r="1647">
      <c r="A1647" s="32" t="str">
        <f t="shared" si="1"/>
        <v>United Arab Emirates-Middle East2011</v>
      </c>
      <c r="B1647" s="32" t="s">
        <v>275</v>
      </c>
      <c r="C1647" s="5" t="s">
        <v>93</v>
      </c>
      <c r="D1647" s="9" t="s">
        <v>73</v>
      </c>
      <c r="E1647" s="12">
        <v>43231.0</v>
      </c>
      <c r="F1647" s="12">
        <v>116149.0</v>
      </c>
    </row>
    <row r="1648">
      <c r="A1648" s="32" t="str">
        <f t="shared" si="1"/>
        <v>United Kingdom-Europe2011</v>
      </c>
      <c r="B1648" s="32" t="s">
        <v>276</v>
      </c>
      <c r="C1648" s="5" t="s">
        <v>76</v>
      </c>
      <c r="D1648" s="9" t="s">
        <v>73</v>
      </c>
      <c r="E1648" s="12">
        <v>222638.0</v>
      </c>
      <c r="F1648" s="12">
        <v>541986.0</v>
      </c>
    </row>
    <row r="1649">
      <c r="A1649" s="32" t="str">
        <f t="shared" si="1"/>
        <v>United States-The Americas2011</v>
      </c>
      <c r="B1649" s="32" t="s">
        <v>277</v>
      </c>
      <c r="C1649" s="5" t="s">
        <v>84</v>
      </c>
      <c r="D1649" s="9" t="s">
        <v>73</v>
      </c>
      <c r="E1649" s="12">
        <v>2318861.0</v>
      </c>
      <c r="F1649" s="12">
        <v>5826394.0</v>
      </c>
    </row>
    <row r="1650">
      <c r="A1650" s="32" t="str">
        <f t="shared" si="1"/>
        <v>Uruguay-The Americas2011</v>
      </c>
      <c r="B1650" s="32" t="s">
        <v>278</v>
      </c>
      <c r="C1650" s="5" t="s">
        <v>84</v>
      </c>
      <c r="D1650" s="9" t="s">
        <v>73</v>
      </c>
      <c r="E1650" s="12">
        <v>2957.0</v>
      </c>
      <c r="F1650" s="12">
        <v>5776.0</v>
      </c>
    </row>
    <row r="1651">
      <c r="A1651" s="32" t="str">
        <f t="shared" si="1"/>
        <v>Uzbekistan-Asia2011</v>
      </c>
      <c r="B1651" s="32" t="s">
        <v>279</v>
      </c>
      <c r="C1651" s="5" t="s">
        <v>61</v>
      </c>
      <c r="D1651" s="9" t="s">
        <v>73</v>
      </c>
      <c r="E1651" s="12">
        <v>46965.0</v>
      </c>
      <c r="F1651" s="12">
        <v>111888.0</v>
      </c>
    </row>
    <row r="1652">
      <c r="A1652" s="32" t="str">
        <f t="shared" si="1"/>
        <v>Vanuatu-Oceania2011</v>
      </c>
      <c r="B1652" s="32" t="s">
        <v>280</v>
      </c>
      <c r="C1652" s="5" t="s">
        <v>80</v>
      </c>
      <c r="D1652" s="9" t="s">
        <v>73</v>
      </c>
      <c r="E1652" s="12">
        <v>30.0</v>
      </c>
      <c r="F1652" s="12">
        <v>55.0</v>
      </c>
    </row>
    <row r="1653">
      <c r="A1653" s="32" t="str">
        <f t="shared" si="1"/>
        <v>Venezuela-The Americas2011</v>
      </c>
      <c r="B1653" s="32" t="s">
        <v>281</v>
      </c>
      <c r="C1653" s="5" t="s">
        <v>84</v>
      </c>
      <c r="D1653" s="9" t="s">
        <v>73</v>
      </c>
      <c r="E1653" s="12">
        <v>66558.0</v>
      </c>
      <c r="F1653" s="12">
        <v>181630.0</v>
      </c>
    </row>
    <row r="1654">
      <c r="A1654" s="32" t="str">
        <f t="shared" si="1"/>
        <v>Vietnam-Asia2011</v>
      </c>
      <c r="B1654" s="32" t="s">
        <v>282</v>
      </c>
      <c r="C1654" s="5" t="s">
        <v>61</v>
      </c>
      <c r="D1654" s="9" t="s">
        <v>73</v>
      </c>
      <c r="E1654" s="12">
        <v>41455.0</v>
      </c>
      <c r="F1654" s="12">
        <v>97942.0</v>
      </c>
    </row>
    <row r="1655">
      <c r="A1655" s="32" t="str">
        <f t="shared" si="1"/>
        <v>Yemen-Middle East2011</v>
      </c>
      <c r="B1655" s="32" t="s">
        <v>283</v>
      </c>
      <c r="C1655" s="5" t="s">
        <v>93</v>
      </c>
      <c r="D1655" s="9" t="s">
        <v>73</v>
      </c>
      <c r="E1655" s="12">
        <v>6589.0</v>
      </c>
      <c r="F1655" s="12">
        <v>20044.0</v>
      </c>
    </row>
    <row r="1656">
      <c r="A1656" s="32" t="str">
        <f t="shared" si="1"/>
        <v>Zambia-Africa2011</v>
      </c>
      <c r="B1656" s="32" t="s">
        <v>284</v>
      </c>
      <c r="C1656" s="5" t="s">
        <v>78</v>
      </c>
      <c r="D1656" s="9" t="s">
        <v>73</v>
      </c>
      <c r="E1656" s="12">
        <v>7213.0</v>
      </c>
      <c r="F1656" s="12">
        <v>2274.0</v>
      </c>
    </row>
    <row r="1657">
      <c r="A1657" s="32" t="str">
        <f t="shared" si="1"/>
        <v>Zimbabwe-Africa2011</v>
      </c>
      <c r="B1657" s="32" t="s">
        <v>285</v>
      </c>
      <c r="C1657" s="5" t="s">
        <v>78</v>
      </c>
      <c r="D1657" s="9" t="s">
        <v>73</v>
      </c>
      <c r="E1657" s="12">
        <v>9685.0</v>
      </c>
      <c r="F1657" s="12">
        <v>10774.0</v>
      </c>
    </row>
    <row r="1658">
      <c r="A1658" s="32" t="str">
        <f t="shared" si="1"/>
        <v>Afghanistan-Asia2011</v>
      </c>
      <c r="B1658" s="32" t="s">
        <v>60</v>
      </c>
      <c r="C1658" s="5" t="s">
        <v>61</v>
      </c>
      <c r="D1658" s="9" t="s">
        <v>73</v>
      </c>
      <c r="E1658" s="10">
        <f>if(AND(C2=C3,D2=D2+1,ISBLANK(E3)),E2,E3)</f>
        <v>133681</v>
      </c>
      <c r="F1658" s="12">
        <v>733.0</v>
      </c>
    </row>
    <row r="1659">
      <c r="A1659" s="32" t="str">
        <f t="shared" si="1"/>
        <v>Albania-Europe2011</v>
      </c>
      <c r="B1659" s="32" t="s">
        <v>75</v>
      </c>
      <c r="C1659" s="5" t="s">
        <v>76</v>
      </c>
      <c r="D1659" s="9" t="s">
        <v>73</v>
      </c>
      <c r="E1659" s="12">
        <v>2172.0</v>
      </c>
      <c r="F1659" s="12">
        <v>4166.0</v>
      </c>
    </row>
    <row r="1660">
      <c r="A1660" s="32" t="str">
        <f t="shared" si="1"/>
        <v>Algeria-Africa2011</v>
      </c>
      <c r="B1660" s="32" t="s">
        <v>77</v>
      </c>
      <c r="C1660" s="5" t="s">
        <v>78</v>
      </c>
      <c r="D1660" s="9" t="s">
        <v>73</v>
      </c>
      <c r="E1660" s="12">
        <v>30974.0</v>
      </c>
      <c r="F1660" s="12">
        <v>89493.0</v>
      </c>
    </row>
    <row r="1661">
      <c r="A1661" s="32" t="str">
        <f t="shared" si="1"/>
        <v>American Samoa-Oceania2011</v>
      </c>
      <c r="B1661" s="32" t="s">
        <v>79</v>
      </c>
      <c r="C1661" s="5" t="s">
        <v>80</v>
      </c>
      <c r="D1661" s="9" t="s">
        <v>73</v>
      </c>
      <c r="E1661" s="10">
        <f t="shared" ref="E1661:E1662" si="108">if(AND(C2=C3,D2=D2+1,ISBLANK(E3)),E2,E3)</f>
        <v>133681</v>
      </c>
      <c r="F1661" s="10">
        <f>if(AND(C1661=C1662,D1661=D1661+1,ISBLANK(F1662)),F1661,F1662)</f>
        <v>565</v>
      </c>
    </row>
    <row r="1662">
      <c r="A1662" s="32" t="str">
        <f t="shared" si="1"/>
        <v>Andorra-Europe2011</v>
      </c>
      <c r="B1662" s="32" t="s">
        <v>81</v>
      </c>
      <c r="C1662" s="5" t="s">
        <v>76</v>
      </c>
      <c r="D1662" s="9" t="s">
        <v>73</v>
      </c>
      <c r="E1662" s="10">
        <f t="shared" si="108"/>
        <v>133681</v>
      </c>
      <c r="F1662" s="12">
        <v>565.0</v>
      </c>
    </row>
    <row r="1663">
      <c r="A1663" s="32" t="str">
        <f t="shared" si="1"/>
        <v>Angola-Africa2011</v>
      </c>
      <c r="B1663" s="32" t="s">
        <v>82</v>
      </c>
      <c r="C1663" s="5" t="s">
        <v>78</v>
      </c>
      <c r="D1663" s="9" t="s">
        <v>73</v>
      </c>
      <c r="E1663" s="12">
        <v>9676.0</v>
      </c>
      <c r="F1663" s="12">
        <v>18793.0</v>
      </c>
    </row>
    <row r="1664">
      <c r="A1664" s="32" t="str">
        <f t="shared" si="1"/>
        <v>Antigua and Barbuda-The Americas2012</v>
      </c>
      <c r="B1664" s="32" t="s">
        <v>83</v>
      </c>
      <c r="C1664" s="5" t="s">
        <v>84</v>
      </c>
      <c r="D1664" s="9" t="s">
        <v>74</v>
      </c>
      <c r="E1664" s="12">
        <v>135.0</v>
      </c>
      <c r="F1664" s="12">
        <v>407.0</v>
      </c>
    </row>
    <row r="1665">
      <c r="A1665" s="32" t="str">
        <f t="shared" si="1"/>
        <v>Argentina-The Americas2012</v>
      </c>
      <c r="B1665" s="32" t="s">
        <v>85</v>
      </c>
      <c r="C1665" s="5" t="s">
        <v>84</v>
      </c>
      <c r="D1665" s="9" t="s">
        <v>74</v>
      </c>
      <c r="E1665" s="12">
        <v>67303.0</v>
      </c>
      <c r="F1665" s="12">
        <v>156170.0</v>
      </c>
    </row>
    <row r="1666">
      <c r="A1666" s="32" t="str">
        <f t="shared" si="1"/>
        <v>Armenia-Asia2012</v>
      </c>
      <c r="B1666" s="32" t="s">
        <v>86</v>
      </c>
      <c r="C1666" s="5" t="s">
        <v>61</v>
      </c>
      <c r="D1666" s="9" t="s">
        <v>74</v>
      </c>
      <c r="E1666" s="12">
        <v>2095.0</v>
      </c>
      <c r="F1666" s="12">
        <v>3645.0</v>
      </c>
    </row>
    <row r="1667">
      <c r="A1667" s="32" t="str">
        <f t="shared" si="1"/>
        <v>Aruba-The Americas2012</v>
      </c>
      <c r="B1667" s="32" t="s">
        <v>87</v>
      </c>
      <c r="C1667" s="5" t="s">
        <v>84</v>
      </c>
      <c r="D1667" s="9" t="s">
        <v>74</v>
      </c>
      <c r="E1667" s="10">
        <f>if(AND(C2=C3,D2=D2+1,ISBLANK(E3)),E2,E3)</f>
        <v>133681</v>
      </c>
      <c r="F1667" s="12">
        <v>2259.0</v>
      </c>
    </row>
    <row r="1668">
      <c r="A1668" s="32" t="str">
        <f t="shared" si="1"/>
        <v>Australia-Oceania2012</v>
      </c>
      <c r="B1668" s="32" t="s">
        <v>88</v>
      </c>
      <c r="C1668" s="5" t="s">
        <v>80</v>
      </c>
      <c r="D1668" s="9" t="s">
        <v>74</v>
      </c>
      <c r="E1668" s="12">
        <v>112696.0</v>
      </c>
      <c r="F1668" s="12">
        <v>348757.0</v>
      </c>
    </row>
    <row r="1669">
      <c r="A1669" s="32" t="str">
        <f t="shared" si="1"/>
        <v>Austria-Europe2012</v>
      </c>
      <c r="B1669" s="32" t="s">
        <v>89</v>
      </c>
      <c r="C1669" s="5" t="s">
        <v>76</v>
      </c>
      <c r="D1669" s="9" t="s">
        <v>74</v>
      </c>
      <c r="E1669" s="12">
        <v>32690.0</v>
      </c>
      <c r="F1669" s="12">
        <v>71866.0</v>
      </c>
    </row>
    <row r="1670">
      <c r="A1670" s="32" t="str">
        <f t="shared" si="1"/>
        <v>Azerbaijan-Asia2012</v>
      </c>
      <c r="B1670" s="32" t="s">
        <v>90</v>
      </c>
      <c r="C1670" s="5" t="s">
        <v>61</v>
      </c>
      <c r="D1670" s="9" t="s">
        <v>74</v>
      </c>
      <c r="E1670" s="12">
        <v>12786.0</v>
      </c>
      <c r="F1670" s="12">
        <v>32090.0</v>
      </c>
    </row>
    <row r="1671">
      <c r="A1671" s="32" t="str">
        <f t="shared" si="1"/>
        <v>Bahamas, The-The Americas2012</v>
      </c>
      <c r="B1671" s="32" t="s">
        <v>91</v>
      </c>
      <c r="C1671" s="5" t="s">
        <v>84</v>
      </c>
      <c r="D1671" s="9" t="s">
        <v>74</v>
      </c>
      <c r="E1671" s="12">
        <v>664.0</v>
      </c>
      <c r="F1671" s="12">
        <v>1723.0</v>
      </c>
    </row>
    <row r="1672">
      <c r="A1672" s="32" t="str">
        <f t="shared" si="1"/>
        <v>Bahrain-Middle East2012</v>
      </c>
      <c r="B1672" s="32" t="s">
        <v>92</v>
      </c>
      <c r="C1672" s="5" t="s">
        <v>93</v>
      </c>
      <c r="D1672" s="9" t="s">
        <v>74</v>
      </c>
      <c r="E1672" s="12">
        <v>6970.0</v>
      </c>
      <c r="F1672" s="12">
        <v>17510.0</v>
      </c>
    </row>
    <row r="1673">
      <c r="A1673" s="32" t="str">
        <f t="shared" si="1"/>
        <v>Bangladesh-Asia2012</v>
      </c>
      <c r="B1673" s="32" t="s">
        <v>94</v>
      </c>
      <c r="C1673" s="5" t="s">
        <v>61</v>
      </c>
      <c r="D1673" s="9" t="s">
        <v>74</v>
      </c>
      <c r="E1673" s="12">
        <v>22554.0</v>
      </c>
      <c r="F1673" s="12">
        <v>39750.0</v>
      </c>
    </row>
    <row r="1674">
      <c r="A1674" s="32" t="str">
        <f t="shared" si="1"/>
        <v>Barbados-The Americas2012</v>
      </c>
      <c r="B1674" s="32" t="s">
        <v>95</v>
      </c>
      <c r="C1674" s="5" t="s">
        <v>84</v>
      </c>
      <c r="D1674" s="9" t="s">
        <v>74</v>
      </c>
      <c r="E1674" s="12">
        <v>375.0</v>
      </c>
      <c r="F1674" s="12">
        <v>1294.0</v>
      </c>
    </row>
    <row r="1675">
      <c r="A1675" s="32" t="str">
        <f t="shared" si="1"/>
        <v>Belarus-Europe2012</v>
      </c>
      <c r="B1675" s="32" t="s">
        <v>96</v>
      </c>
      <c r="C1675" s="5" t="s">
        <v>76</v>
      </c>
      <c r="D1675" s="9" t="s">
        <v>74</v>
      </c>
      <c r="E1675" s="12">
        <v>26888.0</v>
      </c>
      <c r="F1675" s="12">
        <v>58038.0</v>
      </c>
    </row>
    <row r="1676">
      <c r="A1676" s="32" t="str">
        <f t="shared" si="1"/>
        <v>Belgium-Europe2012</v>
      </c>
      <c r="B1676" s="32" t="s">
        <v>97</v>
      </c>
      <c r="C1676" s="5" t="s">
        <v>76</v>
      </c>
      <c r="D1676" s="9" t="s">
        <v>74</v>
      </c>
      <c r="E1676" s="12">
        <v>58895.0</v>
      </c>
      <c r="F1676" s="12">
        <v>111282.0</v>
      </c>
    </row>
    <row r="1677">
      <c r="A1677" s="32" t="str">
        <f t="shared" si="1"/>
        <v>Belize-The Americas2012</v>
      </c>
      <c r="B1677" s="32" t="s">
        <v>98</v>
      </c>
      <c r="C1677" s="5" t="s">
        <v>84</v>
      </c>
      <c r="D1677" s="9" t="s">
        <v>74</v>
      </c>
      <c r="E1677" s="12">
        <v>155.0</v>
      </c>
      <c r="F1677" s="12">
        <v>381.0</v>
      </c>
    </row>
    <row r="1678">
      <c r="A1678" s="32" t="str">
        <f t="shared" si="1"/>
        <v>Benin-Africa2012</v>
      </c>
      <c r="B1678" s="32" t="s">
        <v>99</v>
      </c>
      <c r="C1678" s="5" t="s">
        <v>78</v>
      </c>
      <c r="D1678" s="9" t="s">
        <v>74</v>
      </c>
      <c r="E1678" s="12">
        <v>2491.0</v>
      </c>
      <c r="F1678" s="12">
        <v>2512.0</v>
      </c>
    </row>
    <row r="1679">
      <c r="A1679" s="32" t="str">
        <f t="shared" si="1"/>
        <v>Bermuda-The Americas2012</v>
      </c>
      <c r="B1679" s="32" t="s">
        <v>100</v>
      </c>
      <c r="C1679" s="5" t="s">
        <v>84</v>
      </c>
      <c r="D1679" s="9" t="s">
        <v>74</v>
      </c>
      <c r="E1679" s="10">
        <f>if(AND(C2=C3,D2=D2+1,ISBLANK(E3)),E2,E3)</f>
        <v>133681</v>
      </c>
      <c r="F1679" s="12">
        <v>671.0</v>
      </c>
    </row>
    <row r="1680">
      <c r="A1680" s="32" t="str">
        <f t="shared" si="1"/>
        <v>Bhutan-Asia2012</v>
      </c>
      <c r="B1680" s="32" t="s">
        <v>101</v>
      </c>
      <c r="C1680" s="5" t="s">
        <v>61</v>
      </c>
      <c r="D1680" s="9" t="s">
        <v>74</v>
      </c>
      <c r="E1680" s="12">
        <v>180.0</v>
      </c>
      <c r="F1680" s="12">
        <v>308.0</v>
      </c>
    </row>
    <row r="1681">
      <c r="A1681" s="32" t="str">
        <f t="shared" si="1"/>
        <v>Bolivia-The Americas2012</v>
      </c>
      <c r="B1681" s="32" t="s">
        <v>102</v>
      </c>
      <c r="C1681" s="5" t="s">
        <v>84</v>
      </c>
      <c r="D1681" s="9" t="s">
        <v>74</v>
      </c>
      <c r="E1681" s="12">
        <v>3622.0</v>
      </c>
      <c r="F1681" s="12">
        <v>13084.0</v>
      </c>
    </row>
    <row r="1682">
      <c r="A1682" s="32" t="str">
        <f t="shared" si="1"/>
        <v>Bosnia and Herzegovina-Europe2012</v>
      </c>
      <c r="B1682" s="32" t="s">
        <v>103</v>
      </c>
      <c r="C1682" s="5" t="s">
        <v>76</v>
      </c>
      <c r="D1682" s="9" t="s">
        <v>74</v>
      </c>
      <c r="E1682" s="12">
        <v>4811.0</v>
      </c>
      <c r="F1682" s="12">
        <v>24617.0</v>
      </c>
    </row>
    <row r="1683">
      <c r="A1683" s="32" t="str">
        <f t="shared" si="1"/>
        <v>Botswana-Africa2012</v>
      </c>
      <c r="B1683" s="32" t="s">
        <v>104</v>
      </c>
      <c r="C1683" s="5" t="s">
        <v>78</v>
      </c>
      <c r="D1683" s="9" t="s">
        <v>74</v>
      </c>
      <c r="E1683" s="12">
        <v>1857.0</v>
      </c>
      <c r="F1683" s="12">
        <v>4378.0</v>
      </c>
    </row>
    <row r="1684">
      <c r="A1684" s="32" t="str">
        <f t="shared" si="1"/>
        <v>Brazil-The Americas2012</v>
      </c>
      <c r="B1684" s="32" t="s">
        <v>105</v>
      </c>
      <c r="C1684" s="5" t="s">
        <v>84</v>
      </c>
      <c r="D1684" s="9" t="s">
        <v>74</v>
      </c>
      <c r="E1684" s="12">
        <v>210042.0</v>
      </c>
      <c r="F1684" s="12">
        <v>337826.0</v>
      </c>
    </row>
    <row r="1685">
      <c r="A1685" s="32" t="str">
        <f t="shared" si="1"/>
        <v>Brunei-Asia2012</v>
      </c>
      <c r="B1685" s="32" t="s">
        <v>106</v>
      </c>
      <c r="C1685" s="5" t="s">
        <v>61</v>
      </c>
      <c r="D1685" s="9" t="s">
        <v>74</v>
      </c>
      <c r="E1685" s="12">
        <v>2296.0</v>
      </c>
      <c r="F1685" s="12">
        <v>5361.0</v>
      </c>
    </row>
    <row r="1686">
      <c r="A1686" s="32" t="str">
        <f t="shared" si="1"/>
        <v>Bulgaria-Europe2012</v>
      </c>
      <c r="B1686" s="32" t="s">
        <v>107</v>
      </c>
      <c r="C1686" s="5" t="s">
        <v>76</v>
      </c>
      <c r="D1686" s="9" t="s">
        <v>74</v>
      </c>
      <c r="E1686" s="12">
        <v>18833.0</v>
      </c>
      <c r="F1686" s="12">
        <v>46787.0</v>
      </c>
    </row>
    <row r="1687">
      <c r="A1687" s="32" t="str">
        <f t="shared" si="1"/>
        <v>Burkina Faso-Africa2012</v>
      </c>
      <c r="B1687" s="32" t="s">
        <v>108</v>
      </c>
      <c r="C1687" s="5" t="s">
        <v>78</v>
      </c>
      <c r="D1687" s="9" t="s">
        <v>74</v>
      </c>
      <c r="E1687" s="10">
        <f t="shared" ref="E1687:E1688" si="109">if(AND(C2=C3,D2=D2+1,ISBLANK(E3)),E2,E3)</f>
        <v>133681</v>
      </c>
      <c r="F1687" s="12">
        <v>1104.0</v>
      </c>
    </row>
    <row r="1688">
      <c r="A1688" s="32" t="str">
        <f t="shared" si="1"/>
        <v>Burundi-Africa2012</v>
      </c>
      <c r="B1688" s="32" t="s">
        <v>109</v>
      </c>
      <c r="C1688" s="5" t="s">
        <v>78</v>
      </c>
      <c r="D1688" s="9" t="s">
        <v>74</v>
      </c>
      <c r="E1688" s="10">
        <f t="shared" si="109"/>
        <v>133681</v>
      </c>
      <c r="F1688" s="12">
        <v>198.0</v>
      </c>
    </row>
    <row r="1689">
      <c r="A1689" s="32" t="str">
        <f t="shared" si="1"/>
        <v>Cambodia-Asia2012</v>
      </c>
      <c r="B1689" s="32" t="s">
        <v>110</v>
      </c>
      <c r="C1689" s="5" t="s">
        <v>61</v>
      </c>
      <c r="D1689" s="9" t="s">
        <v>74</v>
      </c>
      <c r="E1689" s="12">
        <v>3389.0</v>
      </c>
      <c r="F1689" s="12">
        <v>2446.0</v>
      </c>
    </row>
    <row r="1690">
      <c r="A1690" s="32" t="str">
        <f t="shared" si="1"/>
        <v>Cameroon-Africa2012</v>
      </c>
      <c r="B1690" s="32" t="s">
        <v>111</v>
      </c>
      <c r="C1690" s="5" t="s">
        <v>78</v>
      </c>
      <c r="D1690" s="9" t="s">
        <v>74</v>
      </c>
      <c r="E1690" s="12">
        <v>6959.0</v>
      </c>
      <c r="F1690" s="12">
        <v>3957.0</v>
      </c>
    </row>
    <row r="1691">
      <c r="A1691" s="32" t="str">
        <f t="shared" si="1"/>
        <v>Canada-The Americas2012</v>
      </c>
      <c r="B1691" s="32" t="s">
        <v>112</v>
      </c>
      <c r="C1691" s="5" t="s">
        <v>84</v>
      </c>
      <c r="D1691" s="9" t="s">
        <v>74</v>
      </c>
      <c r="E1691" s="12">
        <v>267619.0</v>
      </c>
      <c r="F1691" s="12">
        <v>552349.0</v>
      </c>
    </row>
    <row r="1692">
      <c r="A1692" s="32" t="str">
        <f t="shared" si="1"/>
        <v>Cayman Islands-The Americas2012</v>
      </c>
      <c r="B1692" s="32" t="s">
        <v>113</v>
      </c>
      <c r="C1692" s="5" t="s">
        <v>84</v>
      </c>
      <c r="D1692" s="9" t="s">
        <v>74</v>
      </c>
      <c r="E1692" s="10">
        <f t="shared" ref="E1692:E1694" si="110">if(AND(C2=C3,D2=D2+1,ISBLANK(E3)),E2,E3)</f>
        <v>133681</v>
      </c>
      <c r="F1692" s="12">
        <v>499.0</v>
      </c>
    </row>
    <row r="1693">
      <c r="A1693" s="32" t="str">
        <f t="shared" si="1"/>
        <v>Central African Republic-Africa2012</v>
      </c>
      <c r="B1693" s="32" t="s">
        <v>114</v>
      </c>
      <c r="C1693" s="5" t="s">
        <v>78</v>
      </c>
      <c r="D1693" s="9" t="s">
        <v>74</v>
      </c>
      <c r="E1693" s="10">
        <f t="shared" si="110"/>
        <v>133681</v>
      </c>
      <c r="F1693" s="12">
        <v>213.0</v>
      </c>
    </row>
    <row r="1694">
      <c r="A1694" s="32" t="str">
        <f t="shared" si="1"/>
        <v>Chad-Africa2012</v>
      </c>
      <c r="B1694" s="32" t="s">
        <v>115</v>
      </c>
      <c r="C1694" s="5" t="s">
        <v>78</v>
      </c>
      <c r="D1694" s="9" t="s">
        <v>74</v>
      </c>
      <c r="E1694" s="10">
        <f t="shared" si="110"/>
        <v>133681</v>
      </c>
      <c r="F1694" s="12">
        <v>378.0</v>
      </c>
    </row>
    <row r="1695">
      <c r="A1695" s="32" t="str">
        <f t="shared" si="1"/>
        <v>Chile-The Americas2012</v>
      </c>
      <c r="B1695" s="32" t="s">
        <v>116</v>
      </c>
      <c r="C1695" s="5" t="s">
        <v>84</v>
      </c>
      <c r="D1695" s="9" t="s">
        <v>74</v>
      </c>
      <c r="E1695" s="12">
        <v>27514.0</v>
      </c>
      <c r="F1695" s="12">
        <v>60047.0</v>
      </c>
    </row>
    <row r="1696">
      <c r="A1696" s="32" t="str">
        <f t="shared" si="1"/>
        <v>China-Asia2012</v>
      </c>
      <c r="B1696" s="32" t="s">
        <v>117</v>
      </c>
      <c r="C1696" s="5" t="s">
        <v>61</v>
      </c>
      <c r="D1696" s="9" t="s">
        <v>74</v>
      </c>
      <c r="E1696" s="12">
        <v>1639854.0</v>
      </c>
      <c r="F1696" s="12">
        <v>5288166.0</v>
      </c>
    </row>
    <row r="1697">
      <c r="A1697" s="32" t="str">
        <f t="shared" si="1"/>
        <v>Colombia-The Americas2012</v>
      </c>
      <c r="B1697" s="32" t="s">
        <v>118</v>
      </c>
      <c r="C1697" s="5" t="s">
        <v>84</v>
      </c>
      <c r="D1697" s="9" t="s">
        <v>74</v>
      </c>
      <c r="E1697" s="12">
        <v>26001.0</v>
      </c>
      <c r="F1697" s="12">
        <v>55071.0</v>
      </c>
    </row>
    <row r="1698">
      <c r="A1698" s="32" t="str">
        <f t="shared" si="1"/>
        <v>Comoros-Africa2005</v>
      </c>
      <c r="B1698" s="32" t="s">
        <v>119</v>
      </c>
      <c r="C1698" s="5" t="s">
        <v>78</v>
      </c>
      <c r="D1698" s="9" t="s">
        <v>67</v>
      </c>
      <c r="E1698" s="12">
        <v>34.0</v>
      </c>
      <c r="F1698" s="12">
        <v>103.0</v>
      </c>
    </row>
    <row r="1699">
      <c r="A1699" s="32" t="str">
        <f t="shared" si="1"/>
        <v>Congo (Brazzaville)-Africa2005</v>
      </c>
      <c r="B1699" s="32" t="s">
        <v>120</v>
      </c>
      <c r="C1699" s="5" t="s">
        <v>78</v>
      </c>
      <c r="D1699" s="9" t="s">
        <v>67</v>
      </c>
      <c r="E1699" s="12">
        <v>1020.0</v>
      </c>
      <c r="F1699" s="12">
        <v>1181.0</v>
      </c>
    </row>
    <row r="1700">
      <c r="A1700" s="32" t="str">
        <f t="shared" si="1"/>
        <v>Congo (Kinshasa)-Africa2005</v>
      </c>
      <c r="B1700" s="32" t="s">
        <v>121</v>
      </c>
      <c r="C1700" s="5" t="s">
        <v>78</v>
      </c>
      <c r="D1700" s="9" t="s">
        <v>67</v>
      </c>
      <c r="E1700" s="12">
        <v>19231.0</v>
      </c>
      <c r="F1700" s="12">
        <v>1936.0</v>
      </c>
    </row>
    <row r="1701">
      <c r="A1701" s="32" t="str">
        <f t="shared" si="1"/>
        <v>Costa Rica-The Americas2005</v>
      </c>
      <c r="B1701" s="32" t="s">
        <v>122</v>
      </c>
      <c r="C1701" s="5" t="s">
        <v>84</v>
      </c>
      <c r="D1701" s="9" t="s">
        <v>67</v>
      </c>
      <c r="E1701" s="12">
        <v>3880.0</v>
      </c>
      <c r="F1701" s="12">
        <v>6931.0</v>
      </c>
    </row>
    <row r="1702">
      <c r="A1702" s="32" t="str">
        <f t="shared" si="1"/>
        <v>Cote d'Ivoire-Africa2005</v>
      </c>
      <c r="B1702" s="32" t="s">
        <v>123</v>
      </c>
      <c r="C1702" s="5" t="s">
        <v>78</v>
      </c>
      <c r="D1702" s="9" t="s">
        <v>67</v>
      </c>
      <c r="E1702" s="12">
        <v>9302.0</v>
      </c>
      <c r="F1702" s="12">
        <v>7664.0</v>
      </c>
    </row>
    <row r="1703">
      <c r="A1703" s="32" t="str">
        <f t="shared" si="1"/>
        <v>Croatia-Europe2005</v>
      </c>
      <c r="B1703" s="32" t="s">
        <v>124</v>
      </c>
      <c r="C1703" s="5" t="s">
        <v>76</v>
      </c>
      <c r="D1703" s="9" t="s">
        <v>67</v>
      </c>
      <c r="E1703" s="12">
        <v>8831.0</v>
      </c>
      <c r="F1703" s="12">
        <v>23047.0</v>
      </c>
    </row>
    <row r="1704">
      <c r="A1704" s="32" t="str">
        <f t="shared" si="1"/>
        <v>Cuba-The Americas2005</v>
      </c>
      <c r="B1704" s="32" t="s">
        <v>125</v>
      </c>
      <c r="C1704" s="5" t="s">
        <v>84</v>
      </c>
      <c r="D1704" s="9" t="s">
        <v>67</v>
      </c>
      <c r="E1704" s="12">
        <v>11312.0</v>
      </c>
      <c r="F1704" s="12">
        <v>25005.0</v>
      </c>
    </row>
    <row r="1705">
      <c r="A1705" s="32" t="str">
        <f t="shared" si="1"/>
        <v>Curacao-The Americas2005</v>
      </c>
      <c r="B1705" s="32" t="s">
        <v>126</v>
      </c>
      <c r="C1705" s="5" t="s">
        <v>84</v>
      </c>
      <c r="D1705" s="9" t="s">
        <v>67</v>
      </c>
      <c r="E1705" s="10">
        <f>if(AND(C2=C3,D2=D2+1,ISBLANK(E3)),E2,E3)</f>
        <v>133681</v>
      </c>
      <c r="F1705" s="10">
        <f>if(AND(C1705=C1706,D1705=D1705+1,ISBLANK(F1706)),F1705,F1706)</f>
        <v>7334</v>
      </c>
    </row>
    <row r="1706">
      <c r="A1706" s="32" t="str">
        <f t="shared" si="1"/>
        <v>Cyprus-Europe2005</v>
      </c>
      <c r="B1706" s="32" t="s">
        <v>127</v>
      </c>
      <c r="C1706" s="5" t="s">
        <v>76</v>
      </c>
      <c r="D1706" s="9" t="s">
        <v>67</v>
      </c>
      <c r="E1706" s="12">
        <v>2184.0</v>
      </c>
      <c r="F1706" s="12">
        <v>7334.0</v>
      </c>
    </row>
    <row r="1707">
      <c r="A1707" s="32" t="str">
        <f t="shared" si="1"/>
        <v>Czech Republic-Europe2005</v>
      </c>
      <c r="B1707" s="32" t="s">
        <v>128</v>
      </c>
      <c r="C1707" s="5" t="s">
        <v>76</v>
      </c>
      <c r="D1707" s="9" t="s">
        <v>67</v>
      </c>
      <c r="E1707" s="12">
        <v>45511.0</v>
      </c>
      <c r="F1707" s="12">
        <v>122709.0</v>
      </c>
    </row>
    <row r="1708">
      <c r="A1708" s="32" t="str">
        <f t="shared" si="1"/>
        <v>Denmark-Europe2005</v>
      </c>
      <c r="B1708" s="32" t="s">
        <v>129</v>
      </c>
      <c r="C1708" s="5" t="s">
        <v>76</v>
      </c>
      <c r="D1708" s="9" t="s">
        <v>67</v>
      </c>
      <c r="E1708" s="12">
        <v>19428.0</v>
      </c>
      <c r="F1708" s="12">
        <v>50597.0</v>
      </c>
    </row>
    <row r="1709">
      <c r="A1709" s="32" t="str">
        <f t="shared" si="1"/>
        <v>Djibouti-Africa2005</v>
      </c>
      <c r="B1709" s="32" t="s">
        <v>130</v>
      </c>
      <c r="C1709" s="5" t="s">
        <v>78</v>
      </c>
      <c r="D1709" s="9" t="s">
        <v>67</v>
      </c>
      <c r="E1709" s="12">
        <v>133.0</v>
      </c>
      <c r="F1709" s="12">
        <v>458.0</v>
      </c>
    </row>
    <row r="1710">
      <c r="A1710" s="32" t="str">
        <f t="shared" si="1"/>
        <v>Dominica-The Americas2005</v>
      </c>
      <c r="B1710" s="32" t="s">
        <v>131</v>
      </c>
      <c r="C1710" s="5" t="s">
        <v>84</v>
      </c>
      <c r="D1710" s="9" t="s">
        <v>67</v>
      </c>
      <c r="E1710" s="12">
        <v>39.0</v>
      </c>
      <c r="F1710" s="12">
        <v>110.0</v>
      </c>
    </row>
    <row r="1711">
      <c r="A1711" s="32" t="str">
        <f t="shared" si="1"/>
        <v>Dominican Republic-The Americas2005</v>
      </c>
      <c r="B1711" s="32" t="s">
        <v>132</v>
      </c>
      <c r="C1711" s="5" t="s">
        <v>84</v>
      </c>
      <c r="D1711" s="9" t="s">
        <v>67</v>
      </c>
      <c r="E1711" s="12">
        <v>6528.0</v>
      </c>
      <c r="F1711" s="12">
        <v>18786.0</v>
      </c>
    </row>
    <row r="1712">
      <c r="A1712" s="32" t="str">
        <f t="shared" si="1"/>
        <v>Ecuador-The Americas2005</v>
      </c>
      <c r="B1712" s="32" t="s">
        <v>133</v>
      </c>
      <c r="C1712" s="5" t="s">
        <v>84</v>
      </c>
      <c r="D1712" s="9" t="s">
        <v>67</v>
      </c>
      <c r="E1712" s="12">
        <v>10278.0</v>
      </c>
      <c r="F1712" s="12">
        <v>28658.0</v>
      </c>
    </row>
    <row r="1713">
      <c r="A1713" s="32" t="str">
        <f t="shared" si="1"/>
        <v>Egypt-Africa2005</v>
      </c>
      <c r="B1713" s="32" t="s">
        <v>134</v>
      </c>
      <c r="C1713" s="5" t="s">
        <v>78</v>
      </c>
      <c r="D1713" s="9" t="s">
        <v>67</v>
      </c>
      <c r="E1713" s="12">
        <v>53536.0</v>
      </c>
      <c r="F1713" s="12">
        <v>150912.0</v>
      </c>
    </row>
    <row r="1714">
      <c r="A1714" s="32" t="str">
        <f t="shared" si="1"/>
        <v>El Salvador-The Americas2005</v>
      </c>
      <c r="B1714" s="32" t="s">
        <v>135</v>
      </c>
      <c r="C1714" s="5" t="s">
        <v>84</v>
      </c>
      <c r="D1714" s="9" t="s">
        <v>67</v>
      </c>
      <c r="E1714" s="12">
        <v>4382.0</v>
      </c>
      <c r="F1714" s="12">
        <v>6366.0</v>
      </c>
    </row>
    <row r="1715">
      <c r="A1715" s="32" t="str">
        <f t="shared" si="1"/>
        <v>Equatorial Guinea-Africa2005</v>
      </c>
      <c r="B1715" s="32" t="s">
        <v>136</v>
      </c>
      <c r="C1715" s="5" t="s">
        <v>78</v>
      </c>
      <c r="D1715" s="9" t="s">
        <v>67</v>
      </c>
      <c r="E1715" s="12">
        <v>762.0</v>
      </c>
      <c r="F1715" s="12">
        <v>5218.0</v>
      </c>
    </row>
    <row r="1716">
      <c r="A1716" s="32" t="str">
        <f t="shared" si="1"/>
        <v>Eritrea-Africa2005</v>
      </c>
      <c r="B1716" s="32" t="s">
        <v>137</v>
      </c>
      <c r="C1716" s="5" t="s">
        <v>78</v>
      </c>
      <c r="D1716" s="9" t="s">
        <v>67</v>
      </c>
      <c r="E1716" s="12">
        <v>744.0</v>
      </c>
      <c r="F1716" s="12">
        <v>770.0</v>
      </c>
    </row>
    <row r="1717">
      <c r="A1717" s="32" t="str">
        <f t="shared" si="1"/>
        <v>Estonia-Europe2005</v>
      </c>
      <c r="B1717" s="32" t="s">
        <v>138</v>
      </c>
      <c r="C1717" s="5" t="s">
        <v>76</v>
      </c>
      <c r="D1717" s="9" t="s">
        <v>67</v>
      </c>
      <c r="E1717" s="12">
        <v>5282.0</v>
      </c>
      <c r="F1717" s="12">
        <v>17217.0</v>
      </c>
    </row>
    <row r="1718">
      <c r="A1718" s="32" t="str">
        <f t="shared" si="1"/>
        <v>Ethiopia-Africa2005</v>
      </c>
      <c r="B1718" s="32" t="s">
        <v>139</v>
      </c>
      <c r="C1718" s="5" t="s">
        <v>78</v>
      </c>
      <c r="D1718" s="9" t="s">
        <v>67</v>
      </c>
      <c r="E1718" s="12">
        <v>28377.0</v>
      </c>
      <c r="F1718" s="12">
        <v>5244.0</v>
      </c>
    </row>
    <row r="1719">
      <c r="A1719" s="32" t="str">
        <f t="shared" si="1"/>
        <v>Faeroe Islands-Europe2005</v>
      </c>
      <c r="B1719" s="32" t="s">
        <v>140</v>
      </c>
      <c r="C1719" s="5" t="s">
        <v>76</v>
      </c>
      <c r="D1719" s="9" t="s">
        <v>67</v>
      </c>
      <c r="E1719" s="10">
        <f>if(AND(C2=C3,D2=D2+1,ISBLANK(E3)),E2,E3)</f>
        <v>133681</v>
      </c>
      <c r="F1719" s="12">
        <v>796.0</v>
      </c>
    </row>
    <row r="1720">
      <c r="A1720" s="32" t="str">
        <f t="shared" si="1"/>
        <v>Fiji-Oceania2005</v>
      </c>
      <c r="B1720" s="32" t="s">
        <v>141</v>
      </c>
      <c r="C1720" s="5" t="s">
        <v>80</v>
      </c>
      <c r="D1720" s="9" t="s">
        <v>67</v>
      </c>
      <c r="E1720" s="12">
        <v>666.0</v>
      </c>
      <c r="F1720" s="12">
        <v>1133.0</v>
      </c>
    </row>
    <row r="1721">
      <c r="A1721" s="32" t="str">
        <f t="shared" si="1"/>
        <v>Finland-Europe2005</v>
      </c>
      <c r="B1721" s="32" t="s">
        <v>142</v>
      </c>
      <c r="C1721" s="5" t="s">
        <v>76</v>
      </c>
      <c r="D1721" s="9" t="s">
        <v>67</v>
      </c>
      <c r="E1721" s="12">
        <v>37120.0</v>
      </c>
      <c r="F1721" s="12">
        <v>67091.0</v>
      </c>
    </row>
    <row r="1722">
      <c r="A1722" s="32" t="str">
        <f t="shared" si="1"/>
        <v>France-Europe2005</v>
      </c>
      <c r="B1722" s="32" t="s">
        <v>143</v>
      </c>
      <c r="C1722" s="5" t="s">
        <v>76</v>
      </c>
      <c r="D1722" s="9" t="s">
        <v>67</v>
      </c>
      <c r="E1722" s="12">
        <v>269777.0</v>
      </c>
      <c r="F1722" s="12">
        <v>390103.0</v>
      </c>
    </row>
    <row r="1723">
      <c r="A1723" s="32" t="str">
        <f t="shared" si="1"/>
        <v>French Polynesia-Oceania2005</v>
      </c>
      <c r="B1723" s="32" t="s">
        <v>144</v>
      </c>
      <c r="C1723" s="5" t="s">
        <v>80</v>
      </c>
      <c r="D1723" s="9" t="s">
        <v>67</v>
      </c>
      <c r="E1723" s="10">
        <f>if(AND(C2=C3,D2=D2+1,ISBLANK(E3)),E2,E3)</f>
        <v>133681</v>
      </c>
      <c r="F1723" s="12">
        <v>788.0</v>
      </c>
    </row>
    <row r="1724">
      <c r="A1724" s="32" t="str">
        <f t="shared" si="1"/>
        <v>Gabon-Africa2005</v>
      </c>
      <c r="B1724" s="32" t="s">
        <v>145</v>
      </c>
      <c r="C1724" s="5" t="s">
        <v>78</v>
      </c>
      <c r="D1724" s="9" t="s">
        <v>67</v>
      </c>
      <c r="E1724" s="12">
        <v>1629.0</v>
      </c>
      <c r="F1724" s="12">
        <v>1767.0</v>
      </c>
    </row>
    <row r="1725">
      <c r="A1725" s="32" t="str">
        <f t="shared" si="1"/>
        <v>Gambia, The-Africa2005</v>
      </c>
      <c r="B1725" s="32" t="s">
        <v>146</v>
      </c>
      <c r="C1725" s="5" t="s">
        <v>78</v>
      </c>
      <c r="D1725" s="9" t="s">
        <v>67</v>
      </c>
      <c r="E1725" s="12">
        <v>108.0</v>
      </c>
      <c r="F1725" s="12">
        <v>323.0</v>
      </c>
    </row>
    <row r="1726">
      <c r="A1726" s="32" t="str">
        <f t="shared" si="1"/>
        <v>Georgia-Asia2005</v>
      </c>
      <c r="B1726" s="32" t="s">
        <v>147</v>
      </c>
      <c r="C1726" s="5" t="s">
        <v>61</v>
      </c>
      <c r="D1726" s="9" t="s">
        <v>67</v>
      </c>
      <c r="E1726" s="12">
        <v>2781.0</v>
      </c>
      <c r="F1726" s="12">
        <v>4323.0</v>
      </c>
    </row>
    <row r="1727">
      <c r="A1727" s="32" t="str">
        <f t="shared" si="1"/>
        <v>Germany-Europe2005</v>
      </c>
      <c r="B1727" s="32" t="s">
        <v>148</v>
      </c>
      <c r="C1727" s="5" t="s">
        <v>76</v>
      </c>
      <c r="D1727" s="9" t="s">
        <v>67</v>
      </c>
      <c r="E1727" s="12">
        <v>340676.0</v>
      </c>
      <c r="F1727" s="12">
        <v>825896.0</v>
      </c>
    </row>
    <row r="1728">
      <c r="A1728" s="32" t="str">
        <f t="shared" si="1"/>
        <v>Ghana-Africa2005</v>
      </c>
      <c r="B1728" s="32" t="s">
        <v>149</v>
      </c>
      <c r="C1728" s="5" t="s">
        <v>78</v>
      </c>
      <c r="D1728" s="9" t="s">
        <v>67</v>
      </c>
      <c r="E1728" s="12">
        <v>8267.0</v>
      </c>
      <c r="F1728" s="12">
        <v>7349.0</v>
      </c>
    </row>
    <row r="1729">
      <c r="A1729" s="32" t="str">
        <f t="shared" si="1"/>
        <v>Greece-Europe2005</v>
      </c>
      <c r="B1729" s="32" t="s">
        <v>150</v>
      </c>
      <c r="C1729" s="5" t="s">
        <v>76</v>
      </c>
      <c r="D1729" s="9" t="s">
        <v>67</v>
      </c>
      <c r="E1729" s="12">
        <v>29707.0</v>
      </c>
      <c r="F1729" s="12">
        <v>97150.0</v>
      </c>
    </row>
    <row r="1730">
      <c r="A1730" s="32" t="str">
        <f t="shared" si="1"/>
        <v>Greenland-The Americas2005</v>
      </c>
      <c r="B1730" s="32" t="s">
        <v>151</v>
      </c>
      <c r="C1730" s="5" t="s">
        <v>84</v>
      </c>
      <c r="D1730" s="9" t="s">
        <v>67</v>
      </c>
      <c r="E1730" s="10">
        <f>if(AND(C2=C3,D2=D2+1,ISBLANK(E3)),E2,E3)</f>
        <v>133681</v>
      </c>
      <c r="F1730" s="12">
        <v>583.0</v>
      </c>
    </row>
    <row r="1731">
      <c r="A1731" s="32" t="str">
        <f t="shared" si="1"/>
        <v>Grenada-The Americas2005</v>
      </c>
      <c r="B1731" s="32" t="s">
        <v>152</v>
      </c>
      <c r="C1731" s="5" t="s">
        <v>84</v>
      </c>
      <c r="D1731" s="9" t="s">
        <v>67</v>
      </c>
      <c r="E1731" s="12">
        <v>74.0</v>
      </c>
      <c r="F1731" s="12">
        <v>205.0</v>
      </c>
    </row>
    <row r="1732">
      <c r="A1732" s="32" t="str">
        <f t="shared" si="1"/>
        <v>Guam-Oceania2005</v>
      </c>
      <c r="B1732" s="32" t="s">
        <v>153</v>
      </c>
      <c r="C1732" s="5" t="s">
        <v>80</v>
      </c>
      <c r="D1732" s="9" t="s">
        <v>67</v>
      </c>
      <c r="E1732" s="10">
        <f>if(AND(C2=C3,D2=D2+1,ISBLANK(E3)),E2,E3)</f>
        <v>133681</v>
      </c>
      <c r="F1732" s="10">
        <f>if(AND(C1732=C1733,D1732=D1732+1,ISBLANK(F1733)),F1732,F1733)</f>
        <v>11621</v>
      </c>
    </row>
    <row r="1733">
      <c r="A1733" s="32" t="str">
        <f t="shared" si="1"/>
        <v>Guatemala-The Americas2005</v>
      </c>
      <c r="B1733" s="32" t="s">
        <v>154</v>
      </c>
      <c r="C1733" s="5" t="s">
        <v>84</v>
      </c>
      <c r="D1733" s="9" t="s">
        <v>67</v>
      </c>
      <c r="E1733" s="12">
        <v>7785.0</v>
      </c>
      <c r="F1733" s="12">
        <v>11621.0</v>
      </c>
    </row>
    <row r="1734">
      <c r="A1734" s="32" t="str">
        <f t="shared" si="1"/>
        <v>Guinea-Africa2005</v>
      </c>
      <c r="B1734" s="32" t="s">
        <v>155</v>
      </c>
      <c r="C1734" s="5" t="s">
        <v>78</v>
      </c>
      <c r="D1734" s="9" t="s">
        <v>67</v>
      </c>
      <c r="E1734" s="10">
        <f>if(AND(C2=C3,D2=D2+1,ISBLANK(E3)),E2,E3)</f>
        <v>133681</v>
      </c>
      <c r="F1734" s="12">
        <v>1342.0</v>
      </c>
    </row>
    <row r="1735">
      <c r="A1735" s="32" t="str">
        <f t="shared" si="1"/>
        <v>Guinea-Bissau-Africa2005</v>
      </c>
      <c r="B1735" s="32" t="s">
        <v>156</v>
      </c>
      <c r="C1735" s="5" t="s">
        <v>78</v>
      </c>
      <c r="D1735" s="9" t="s">
        <v>67</v>
      </c>
      <c r="E1735" s="12">
        <v>86.0</v>
      </c>
      <c r="F1735" s="12">
        <v>202.0</v>
      </c>
    </row>
    <row r="1736">
      <c r="A1736" s="32" t="str">
        <f t="shared" si="1"/>
        <v>Guyana-The Americas2005</v>
      </c>
      <c r="B1736" s="32" t="s">
        <v>157</v>
      </c>
      <c r="C1736" s="5" t="s">
        <v>84</v>
      </c>
      <c r="D1736" s="9" t="s">
        <v>67</v>
      </c>
      <c r="E1736" s="12">
        <v>479.0</v>
      </c>
      <c r="F1736" s="12">
        <v>1628.0</v>
      </c>
    </row>
    <row r="1737">
      <c r="A1737" s="32" t="str">
        <f t="shared" si="1"/>
        <v>Haiti-The Americas2005</v>
      </c>
      <c r="B1737" s="32" t="s">
        <v>158</v>
      </c>
      <c r="C1737" s="5" t="s">
        <v>84</v>
      </c>
      <c r="D1737" s="9" t="s">
        <v>67</v>
      </c>
      <c r="E1737" s="12">
        <v>2288.0</v>
      </c>
      <c r="F1737" s="12">
        <v>1988.0</v>
      </c>
    </row>
    <row r="1738">
      <c r="A1738" s="32" t="str">
        <f t="shared" si="1"/>
        <v>Honduras-The Americas2005</v>
      </c>
      <c r="B1738" s="32" t="s">
        <v>159</v>
      </c>
      <c r="C1738" s="5" t="s">
        <v>84</v>
      </c>
      <c r="D1738" s="9" t="s">
        <v>67</v>
      </c>
      <c r="E1738" s="12">
        <v>3853.0</v>
      </c>
      <c r="F1738" s="12">
        <v>7367.0</v>
      </c>
    </row>
    <row r="1739">
      <c r="A1739" s="32" t="str">
        <f t="shared" si="1"/>
        <v>Hong Kong SAR-Asia2005</v>
      </c>
      <c r="B1739" s="32" t="s">
        <v>160</v>
      </c>
      <c r="C1739" s="5" t="s">
        <v>61</v>
      </c>
      <c r="D1739" s="9" t="s">
        <v>67</v>
      </c>
      <c r="E1739" s="12">
        <v>12808.0</v>
      </c>
      <c r="F1739" s="12">
        <v>38415.0</v>
      </c>
    </row>
    <row r="1740">
      <c r="A1740" s="32" t="str">
        <f t="shared" si="1"/>
        <v>Hungary-Europe2005</v>
      </c>
      <c r="B1740" s="32" t="s">
        <v>161</v>
      </c>
      <c r="C1740" s="5" t="s">
        <v>76</v>
      </c>
      <c r="D1740" s="9" t="s">
        <v>67</v>
      </c>
      <c r="E1740" s="12">
        <v>26157.0</v>
      </c>
      <c r="F1740" s="12">
        <v>57352.0</v>
      </c>
    </row>
    <row r="1741">
      <c r="A1741" s="32" t="str">
        <f t="shared" si="1"/>
        <v>Iceland-Europe2005</v>
      </c>
      <c r="B1741" s="32" t="s">
        <v>162</v>
      </c>
      <c r="C1741" s="5" t="s">
        <v>76</v>
      </c>
      <c r="D1741" s="9" t="s">
        <v>67</v>
      </c>
      <c r="E1741" s="12">
        <v>3368.0</v>
      </c>
      <c r="F1741" s="12">
        <v>2233.0</v>
      </c>
    </row>
    <row r="1742">
      <c r="A1742" s="32" t="str">
        <f t="shared" si="1"/>
        <v>India-Asia2005</v>
      </c>
      <c r="B1742" s="32" t="s">
        <v>163</v>
      </c>
      <c r="C1742" s="5" t="s">
        <v>61</v>
      </c>
      <c r="D1742" s="9" t="s">
        <v>67</v>
      </c>
      <c r="E1742" s="12">
        <v>519165.0</v>
      </c>
      <c r="F1742" s="12">
        <v>1348525.0</v>
      </c>
    </row>
    <row r="1743">
      <c r="A1743" s="32" t="str">
        <f t="shared" si="1"/>
        <v>Indonesia-Asia2005</v>
      </c>
      <c r="B1743" s="32" t="s">
        <v>164</v>
      </c>
      <c r="C1743" s="5" t="s">
        <v>61</v>
      </c>
      <c r="D1743" s="9" t="s">
        <v>67</v>
      </c>
      <c r="E1743" s="12">
        <v>176238.0</v>
      </c>
      <c r="F1743" s="12">
        <v>337635.0</v>
      </c>
    </row>
    <row r="1744">
      <c r="A1744" s="32" t="str">
        <f t="shared" si="1"/>
        <v>Iran-Middle East2005</v>
      </c>
      <c r="B1744" s="32" t="s">
        <v>165</v>
      </c>
      <c r="C1744" s="5" t="s">
        <v>93</v>
      </c>
      <c r="D1744" s="9" t="s">
        <v>67</v>
      </c>
      <c r="E1744" s="12">
        <v>155548.0</v>
      </c>
      <c r="F1744" s="12">
        <v>447480.0</v>
      </c>
    </row>
    <row r="1745">
      <c r="A1745" s="32" t="str">
        <f t="shared" si="1"/>
        <v>Iraq-Middle East2005</v>
      </c>
      <c r="B1745" s="32" t="s">
        <v>166</v>
      </c>
      <c r="C1745" s="5" t="s">
        <v>93</v>
      </c>
      <c r="D1745" s="9" t="s">
        <v>67</v>
      </c>
      <c r="E1745" s="12">
        <v>26901.0</v>
      </c>
      <c r="F1745" s="12">
        <v>114084.0</v>
      </c>
    </row>
    <row r="1746">
      <c r="A1746" s="32" t="str">
        <f t="shared" si="1"/>
        <v>Ireland-Europe2006</v>
      </c>
      <c r="B1746" s="32" t="s">
        <v>167</v>
      </c>
      <c r="C1746" s="5" t="s">
        <v>76</v>
      </c>
      <c r="D1746" s="9" t="s">
        <v>68</v>
      </c>
      <c r="E1746" s="12">
        <v>14269.0</v>
      </c>
      <c r="F1746" s="12">
        <v>43956.0</v>
      </c>
    </row>
    <row r="1747">
      <c r="A1747" s="32" t="str">
        <f t="shared" si="1"/>
        <v>Isle of Man-Europe2006</v>
      </c>
      <c r="B1747" s="32" t="s">
        <v>168</v>
      </c>
      <c r="C1747" s="5" t="s">
        <v>76</v>
      </c>
      <c r="D1747" s="9" t="s">
        <v>68</v>
      </c>
      <c r="E1747" s="10">
        <f>if(AND(C2=C3,D2=D2+1,ISBLANK(E3)),E2,E3)</f>
        <v>133681</v>
      </c>
      <c r="F1747" s="10">
        <f>if(AND(C1747=C1748,D1747=D1747+1,ISBLANK(F1748)),F1747,F1748)</f>
        <v>63201</v>
      </c>
    </row>
    <row r="1748">
      <c r="A1748" s="32" t="str">
        <f t="shared" si="1"/>
        <v>Israel-Middle East2006</v>
      </c>
      <c r="B1748" s="32" t="s">
        <v>169</v>
      </c>
      <c r="C1748" s="5" t="s">
        <v>93</v>
      </c>
      <c r="D1748" s="9" t="s">
        <v>68</v>
      </c>
      <c r="E1748" s="12">
        <v>19241.0</v>
      </c>
      <c r="F1748" s="12">
        <v>63201.0</v>
      </c>
    </row>
    <row r="1749">
      <c r="A1749" s="32" t="str">
        <f t="shared" si="1"/>
        <v>Italy-Europe2006</v>
      </c>
      <c r="B1749" s="32" t="s">
        <v>170</v>
      </c>
      <c r="C1749" s="5" t="s">
        <v>76</v>
      </c>
      <c r="D1749" s="9" t="s">
        <v>68</v>
      </c>
      <c r="E1749" s="12">
        <v>181990.0</v>
      </c>
      <c r="F1749" s="12">
        <v>472768.0</v>
      </c>
    </row>
    <row r="1750">
      <c r="A1750" s="32" t="str">
        <f t="shared" si="1"/>
        <v>Jamaica-The Americas2006</v>
      </c>
      <c r="B1750" s="32" t="s">
        <v>171</v>
      </c>
      <c r="C1750" s="5" t="s">
        <v>84</v>
      </c>
      <c r="D1750" s="9" t="s">
        <v>68</v>
      </c>
      <c r="E1750" s="12">
        <v>3769.0</v>
      </c>
      <c r="F1750" s="12">
        <v>10715.0</v>
      </c>
    </row>
    <row r="1751">
      <c r="A1751" s="32" t="str">
        <f t="shared" si="1"/>
        <v>Japan-Asia2006</v>
      </c>
      <c r="B1751" s="32" t="s">
        <v>172</v>
      </c>
      <c r="C1751" s="5" t="s">
        <v>61</v>
      </c>
      <c r="D1751" s="9" t="s">
        <v>68</v>
      </c>
      <c r="E1751" s="12">
        <v>522488.0</v>
      </c>
      <c r="F1751" s="12">
        <v>1259655.0</v>
      </c>
    </row>
    <row r="1752">
      <c r="A1752" s="32" t="str">
        <f t="shared" si="1"/>
        <v>Jordan-Middle East2006</v>
      </c>
      <c r="B1752" s="32" t="s">
        <v>173</v>
      </c>
      <c r="C1752" s="5" t="s">
        <v>93</v>
      </c>
      <c r="D1752" s="9" t="s">
        <v>68</v>
      </c>
      <c r="E1752" s="12">
        <v>6219.0</v>
      </c>
      <c r="F1752" s="12">
        <v>19241.0</v>
      </c>
    </row>
    <row r="1753">
      <c r="A1753" s="32" t="str">
        <f t="shared" si="1"/>
        <v>Kazakhstan-Asia2006</v>
      </c>
      <c r="B1753" s="32" t="s">
        <v>174</v>
      </c>
      <c r="C1753" s="5" t="s">
        <v>61</v>
      </c>
      <c r="D1753" s="9" t="s">
        <v>68</v>
      </c>
      <c r="E1753" s="12">
        <v>50717.0</v>
      </c>
      <c r="F1753" s="12">
        <v>172158.0</v>
      </c>
    </row>
    <row r="1754">
      <c r="A1754" s="32" t="str">
        <f t="shared" si="1"/>
        <v>Kenya-Africa2006</v>
      </c>
      <c r="B1754" s="32" t="s">
        <v>175</v>
      </c>
      <c r="C1754" s="5" t="s">
        <v>78</v>
      </c>
      <c r="D1754" s="9" t="s">
        <v>68</v>
      </c>
      <c r="E1754" s="12">
        <v>15552.0</v>
      </c>
      <c r="F1754" s="12">
        <v>7624.0</v>
      </c>
    </row>
    <row r="1755">
      <c r="A1755" s="32" t="str">
        <f t="shared" si="1"/>
        <v>Kiribati-Oceania2006</v>
      </c>
      <c r="B1755" s="32" t="s">
        <v>176</v>
      </c>
      <c r="C1755" s="5" t="s">
        <v>80</v>
      </c>
      <c r="D1755" s="9" t="s">
        <v>68</v>
      </c>
      <c r="E1755" s="12">
        <v>8.0</v>
      </c>
      <c r="F1755" s="12">
        <v>44.0</v>
      </c>
    </row>
    <row r="1756">
      <c r="A1756" s="32" t="str">
        <f t="shared" si="1"/>
        <v>Kosovo-Europe2006</v>
      </c>
      <c r="B1756" s="32" t="s">
        <v>177</v>
      </c>
      <c r="C1756" s="5" t="s">
        <v>76</v>
      </c>
      <c r="D1756" s="9" t="s">
        <v>68</v>
      </c>
      <c r="E1756" s="12">
        <v>2005.0</v>
      </c>
      <c r="F1756" s="10">
        <f>if(AND(C1756=C1757,D1756=D1756+1,ISBLANK(F1757)),F1756,F1757)</f>
        <v>63534</v>
      </c>
    </row>
    <row r="1757">
      <c r="A1757" s="32" t="str">
        <f t="shared" si="1"/>
        <v>Kuwait-Middle East2006</v>
      </c>
      <c r="B1757" s="32" t="s">
        <v>178</v>
      </c>
      <c r="C1757" s="5" t="s">
        <v>93</v>
      </c>
      <c r="D1757" s="9" t="s">
        <v>68</v>
      </c>
      <c r="E1757" s="12">
        <v>23469.0</v>
      </c>
      <c r="F1757" s="12">
        <v>63534.0</v>
      </c>
    </row>
    <row r="1758">
      <c r="A1758" s="32" t="str">
        <f t="shared" si="1"/>
        <v>Kyrgyzstan-Asia2006</v>
      </c>
      <c r="B1758" s="32" t="s">
        <v>179</v>
      </c>
      <c r="C1758" s="5" t="s">
        <v>61</v>
      </c>
      <c r="D1758" s="9" t="s">
        <v>68</v>
      </c>
      <c r="E1758" s="12">
        <v>2542.0</v>
      </c>
      <c r="F1758" s="12">
        <v>5699.0</v>
      </c>
    </row>
    <row r="1759">
      <c r="A1759" s="32" t="str">
        <f t="shared" si="1"/>
        <v>Laos-Asia2006</v>
      </c>
      <c r="B1759" s="32" t="s">
        <v>180</v>
      </c>
      <c r="C1759" s="5" t="s">
        <v>61</v>
      </c>
      <c r="D1759" s="9" t="s">
        <v>68</v>
      </c>
      <c r="E1759" s="10">
        <f>if(AND(C2=C3,D2=D2+1,ISBLANK(E3)),E2,E3)</f>
        <v>133681</v>
      </c>
      <c r="F1759" s="12">
        <v>1423.0</v>
      </c>
    </row>
    <row r="1760">
      <c r="A1760" s="32" t="str">
        <f t="shared" si="1"/>
        <v>Latvia-Europe2006</v>
      </c>
      <c r="B1760" s="32" t="s">
        <v>181</v>
      </c>
      <c r="C1760" s="5" t="s">
        <v>76</v>
      </c>
      <c r="D1760" s="9" t="s">
        <v>68</v>
      </c>
      <c r="E1760" s="12">
        <v>4438.0</v>
      </c>
      <c r="F1760" s="12">
        <v>7132.0</v>
      </c>
    </row>
    <row r="1761">
      <c r="A1761" s="32" t="str">
        <f t="shared" si="1"/>
        <v>Lebanon-Middle East2006</v>
      </c>
      <c r="B1761" s="32" t="s">
        <v>182</v>
      </c>
      <c r="C1761" s="5" t="s">
        <v>93</v>
      </c>
      <c r="D1761" s="9" t="s">
        <v>68</v>
      </c>
      <c r="E1761" s="12">
        <v>5271.0</v>
      </c>
      <c r="F1761" s="12">
        <v>16835.0</v>
      </c>
    </row>
    <row r="1762">
      <c r="A1762" s="32" t="str">
        <f t="shared" si="1"/>
        <v>Lesotho-Africa2006</v>
      </c>
      <c r="B1762" s="32" t="s">
        <v>183</v>
      </c>
      <c r="C1762" s="5" t="s">
        <v>78</v>
      </c>
      <c r="D1762" s="9" t="s">
        <v>68</v>
      </c>
      <c r="E1762" s="12">
        <v>28.0</v>
      </c>
      <c r="F1762" s="10">
        <f>if(AND(C1762=C1763,D1762=D1762+1,ISBLANK(F1763)),F1762,F1763)</f>
        <v>627</v>
      </c>
    </row>
    <row r="1763">
      <c r="A1763" s="32" t="str">
        <f t="shared" si="1"/>
        <v>Liberia-Africa2006</v>
      </c>
      <c r="B1763" s="32" t="s">
        <v>184</v>
      </c>
      <c r="C1763" s="5" t="s">
        <v>78</v>
      </c>
      <c r="D1763" s="9" t="s">
        <v>68</v>
      </c>
      <c r="E1763" s="10">
        <f>if(AND(C2=C3,D2=D2+1,ISBLANK(E3)),E2,E3)</f>
        <v>133681</v>
      </c>
      <c r="F1763" s="12">
        <v>627.0</v>
      </c>
    </row>
    <row r="1764">
      <c r="A1764" s="32" t="str">
        <f t="shared" si="1"/>
        <v>Libya-Africa2006</v>
      </c>
      <c r="B1764" s="32" t="s">
        <v>185</v>
      </c>
      <c r="C1764" s="5" t="s">
        <v>78</v>
      </c>
      <c r="D1764" s="9" t="s">
        <v>68</v>
      </c>
      <c r="E1764" s="12">
        <v>17796.0</v>
      </c>
      <c r="F1764" s="12">
        <v>50359.0</v>
      </c>
    </row>
    <row r="1765">
      <c r="A1765" s="32" t="str">
        <f t="shared" si="1"/>
        <v>Liechtenstein-Europe2006</v>
      </c>
      <c r="B1765" s="32" t="s">
        <v>186</v>
      </c>
      <c r="C1765" s="5" t="s">
        <v>76</v>
      </c>
      <c r="D1765" s="9" t="s">
        <v>68</v>
      </c>
      <c r="E1765" s="10">
        <f>if(AND(C2=C3,D2=D2+1,ISBLANK(E3)),E2,E3)</f>
        <v>133681</v>
      </c>
      <c r="F1765" s="10">
        <f>if(AND(C1765=C1766,D1765=D1765+1,ISBLANK(F1766)),F1765,F1766)</f>
        <v>13330</v>
      </c>
    </row>
    <row r="1766">
      <c r="A1766" s="32" t="str">
        <f t="shared" si="1"/>
        <v>Lithuania-Europe2006</v>
      </c>
      <c r="B1766" s="32" t="s">
        <v>187</v>
      </c>
      <c r="C1766" s="5" t="s">
        <v>76</v>
      </c>
      <c r="D1766" s="9" t="s">
        <v>68</v>
      </c>
      <c r="E1766" s="12">
        <v>9386.0</v>
      </c>
      <c r="F1766" s="12">
        <v>13330.0</v>
      </c>
    </row>
    <row r="1767">
      <c r="A1767" s="32" t="str">
        <f t="shared" si="1"/>
        <v>Luxembourg-Europe2006</v>
      </c>
      <c r="B1767" s="32" t="s">
        <v>188</v>
      </c>
      <c r="C1767" s="5" t="s">
        <v>76</v>
      </c>
      <c r="D1767" s="9" t="s">
        <v>68</v>
      </c>
      <c r="E1767" s="12">
        <v>4282.0</v>
      </c>
      <c r="F1767" s="12">
        <v>11269.0</v>
      </c>
    </row>
    <row r="1768">
      <c r="A1768" s="32" t="str">
        <f t="shared" si="1"/>
        <v>Macao SAR-Asia2006</v>
      </c>
      <c r="B1768" s="32" t="s">
        <v>189</v>
      </c>
      <c r="C1768" s="5" t="s">
        <v>61</v>
      </c>
      <c r="D1768" s="9" t="s">
        <v>68</v>
      </c>
      <c r="E1768" s="10">
        <f t="shared" ref="E1768:E1770" si="111">if(AND(C2=C3,D2=D2+1,ISBLANK(E3)),E2,E3)</f>
        <v>133681</v>
      </c>
      <c r="F1768" s="12">
        <v>1727.0</v>
      </c>
    </row>
    <row r="1769">
      <c r="A1769" s="32" t="str">
        <f t="shared" si="1"/>
        <v>Madagascar-Africa2006</v>
      </c>
      <c r="B1769" s="32" t="s">
        <v>190</v>
      </c>
      <c r="C1769" s="5" t="s">
        <v>78</v>
      </c>
      <c r="D1769" s="9" t="s">
        <v>68</v>
      </c>
      <c r="E1769" s="10">
        <f t="shared" si="111"/>
        <v>133681</v>
      </c>
      <c r="F1769" s="12">
        <v>1808.0</v>
      </c>
    </row>
    <row r="1770">
      <c r="A1770" s="32" t="str">
        <f t="shared" si="1"/>
        <v>Malawi-Africa2006</v>
      </c>
      <c r="B1770" s="32" t="s">
        <v>191</v>
      </c>
      <c r="C1770" s="5" t="s">
        <v>78</v>
      </c>
      <c r="D1770" s="9" t="s">
        <v>68</v>
      </c>
      <c r="E1770" s="10">
        <f t="shared" si="111"/>
        <v>133681</v>
      </c>
      <c r="F1770" s="12">
        <v>975.0</v>
      </c>
    </row>
    <row r="1771">
      <c r="A1771" s="32" t="str">
        <f t="shared" si="1"/>
        <v>Malaysia-Asia2006</v>
      </c>
      <c r="B1771" s="32" t="s">
        <v>192</v>
      </c>
      <c r="C1771" s="5" t="s">
        <v>61</v>
      </c>
      <c r="D1771" s="9" t="s">
        <v>68</v>
      </c>
      <c r="E1771" s="12">
        <v>58691.0</v>
      </c>
      <c r="F1771" s="12">
        <v>167333.0</v>
      </c>
    </row>
    <row r="1772">
      <c r="A1772" s="32" t="str">
        <f t="shared" si="1"/>
        <v>Maldives-Asia2006</v>
      </c>
      <c r="B1772" s="32" t="s">
        <v>193</v>
      </c>
      <c r="C1772" s="5" t="s">
        <v>61</v>
      </c>
      <c r="D1772" s="9" t="s">
        <v>68</v>
      </c>
      <c r="E1772" s="12">
        <v>250.0</v>
      </c>
      <c r="F1772" s="12">
        <v>777.0</v>
      </c>
    </row>
    <row r="1773">
      <c r="A1773" s="32" t="str">
        <f t="shared" si="1"/>
        <v>Mali-Africa2006</v>
      </c>
      <c r="B1773" s="32" t="s">
        <v>194</v>
      </c>
      <c r="C1773" s="5" t="s">
        <v>78</v>
      </c>
      <c r="D1773" s="9" t="s">
        <v>68</v>
      </c>
      <c r="E1773" s="10">
        <f>if(AND(C2=C3,D2=D2+1,ISBLANK(E3)),E2,E3)</f>
        <v>133681</v>
      </c>
      <c r="F1773" s="12">
        <v>565.0</v>
      </c>
    </row>
    <row r="1774">
      <c r="A1774" s="32" t="str">
        <f t="shared" si="1"/>
        <v>Malta-Europe2006</v>
      </c>
      <c r="B1774" s="32" t="s">
        <v>195</v>
      </c>
      <c r="C1774" s="5" t="s">
        <v>76</v>
      </c>
      <c r="D1774" s="9" t="s">
        <v>68</v>
      </c>
      <c r="E1774" s="12">
        <v>830.0</v>
      </c>
      <c r="F1774" s="12">
        <v>2574.0</v>
      </c>
    </row>
    <row r="1775">
      <c r="A1775" s="32" t="str">
        <f t="shared" si="1"/>
        <v>Marshall Islands-Oceania2006</v>
      </c>
      <c r="B1775" s="32" t="s">
        <v>196</v>
      </c>
      <c r="C1775" s="5" t="s">
        <v>80</v>
      </c>
      <c r="D1775" s="9" t="s">
        <v>68</v>
      </c>
      <c r="E1775" s="12">
        <v>29.0</v>
      </c>
      <c r="F1775" s="12">
        <v>88.0</v>
      </c>
    </row>
    <row r="1776">
      <c r="A1776" s="32" t="str">
        <f t="shared" si="1"/>
        <v>Mauritania-Africa2006</v>
      </c>
      <c r="B1776" s="32" t="s">
        <v>197</v>
      </c>
      <c r="C1776" s="5" t="s">
        <v>78</v>
      </c>
      <c r="D1776" s="9" t="s">
        <v>68</v>
      </c>
      <c r="E1776" s="10">
        <f>if(AND(C2=C3,D2=D2+1,ISBLANK(E3)),E2,E3)</f>
        <v>133681</v>
      </c>
      <c r="F1776" s="12">
        <v>1632.0</v>
      </c>
    </row>
    <row r="1777">
      <c r="A1777" s="32" t="str">
        <f t="shared" si="1"/>
        <v>Mauritius-Africa2006</v>
      </c>
      <c r="B1777" s="32" t="s">
        <v>198</v>
      </c>
      <c r="C1777" s="5" t="s">
        <v>78</v>
      </c>
      <c r="D1777" s="9" t="s">
        <v>68</v>
      </c>
      <c r="E1777" s="12">
        <v>1019.0</v>
      </c>
      <c r="F1777" s="12">
        <v>3194.0</v>
      </c>
    </row>
    <row r="1778">
      <c r="A1778" s="32" t="str">
        <f t="shared" si="1"/>
        <v>Mexico-The Americas2006</v>
      </c>
      <c r="B1778" s="32" t="s">
        <v>199</v>
      </c>
      <c r="C1778" s="5" t="s">
        <v>84</v>
      </c>
      <c r="D1778" s="9" t="s">
        <v>68</v>
      </c>
      <c r="E1778" s="12">
        <v>159324.0</v>
      </c>
      <c r="F1778" s="12">
        <v>410744.0</v>
      </c>
    </row>
    <row r="1779">
      <c r="A1779" s="32" t="str">
        <f t="shared" si="1"/>
        <v>Micronesia, Fed. Sts.-Oceania2006</v>
      </c>
      <c r="B1779" s="32" t="s">
        <v>200</v>
      </c>
      <c r="C1779" s="5" t="s">
        <v>80</v>
      </c>
      <c r="D1779" s="9" t="s">
        <v>68</v>
      </c>
      <c r="E1779" s="10">
        <f>if(AND(C2=C3,D2=D2+1,ISBLANK(E3)),E2,E3)</f>
        <v>133681</v>
      </c>
      <c r="F1779" s="12">
        <v>147.0</v>
      </c>
    </row>
    <row r="1780">
      <c r="A1780" s="32" t="str">
        <f t="shared" si="1"/>
        <v>Moldova-Europe2006</v>
      </c>
      <c r="B1780" s="32" t="s">
        <v>201</v>
      </c>
      <c r="C1780" s="5" t="s">
        <v>76</v>
      </c>
      <c r="D1780" s="9" t="s">
        <v>68</v>
      </c>
      <c r="E1780" s="12">
        <v>3377.0</v>
      </c>
      <c r="F1780" s="12">
        <v>4554.0</v>
      </c>
    </row>
    <row r="1781">
      <c r="A1781" s="32" t="str">
        <f t="shared" si="1"/>
        <v>Monaco-Europe2006</v>
      </c>
      <c r="B1781" s="32" t="s">
        <v>202</v>
      </c>
      <c r="C1781" s="5" t="s">
        <v>76</v>
      </c>
      <c r="D1781" s="9" t="s">
        <v>68</v>
      </c>
      <c r="E1781" s="10">
        <f>if(AND(C2=C3,D2=D2+1,ISBLANK(E3)),E2,E3)</f>
        <v>133681</v>
      </c>
      <c r="F1781" s="10">
        <f>if(AND(C1781=C1782,D1781=D1781+1,ISBLANK(F1782)),F1781,F1782)</f>
        <v>8551</v>
      </c>
    </row>
    <row r="1782">
      <c r="A1782" s="32" t="str">
        <f t="shared" si="1"/>
        <v>Mongolia-Asia2006</v>
      </c>
      <c r="B1782" s="32" t="s">
        <v>203</v>
      </c>
      <c r="C1782" s="5" t="s">
        <v>61</v>
      </c>
      <c r="D1782" s="9" t="s">
        <v>68</v>
      </c>
      <c r="E1782" s="12">
        <v>2600.0</v>
      </c>
      <c r="F1782" s="12">
        <v>8551.0</v>
      </c>
    </row>
    <row r="1783">
      <c r="A1783" s="32" t="str">
        <f t="shared" si="1"/>
        <v>Montenegro-Europe2006</v>
      </c>
      <c r="B1783" s="32" t="s">
        <v>204</v>
      </c>
      <c r="C1783" s="5" t="s">
        <v>76</v>
      </c>
      <c r="D1783" s="9" t="s">
        <v>68</v>
      </c>
      <c r="E1783" s="10">
        <f>if(AND(C2=C3,D2=D2+1,ISBLANK(E3)),E2,E3)</f>
        <v>133681</v>
      </c>
      <c r="F1783" s="10">
        <f>if(AND(C1783=C1784,D1783=D1783+1,ISBLANK(F1784)),F1783,F1784)</f>
        <v>43311</v>
      </c>
    </row>
    <row r="1784">
      <c r="A1784" s="32" t="str">
        <f t="shared" si="1"/>
        <v>Morocco-Africa2006</v>
      </c>
      <c r="B1784" s="32" t="s">
        <v>205</v>
      </c>
      <c r="C1784" s="5" t="s">
        <v>78</v>
      </c>
      <c r="D1784" s="9" t="s">
        <v>68</v>
      </c>
      <c r="E1784" s="12">
        <v>12221.0</v>
      </c>
      <c r="F1784" s="12">
        <v>43311.0</v>
      </c>
    </row>
    <row r="1785">
      <c r="A1785" s="32" t="str">
        <f t="shared" si="1"/>
        <v>Mozambique-Africa2006</v>
      </c>
      <c r="B1785" s="32" t="s">
        <v>206</v>
      </c>
      <c r="C1785" s="5" t="s">
        <v>78</v>
      </c>
      <c r="D1785" s="9" t="s">
        <v>68</v>
      </c>
      <c r="E1785" s="12">
        <v>8375.0</v>
      </c>
      <c r="F1785" s="12">
        <v>1922.0</v>
      </c>
    </row>
    <row r="1786">
      <c r="A1786" s="32" t="str">
        <f t="shared" si="1"/>
        <v>Myanmar-Asia2006</v>
      </c>
      <c r="B1786" s="32" t="s">
        <v>207</v>
      </c>
      <c r="C1786" s="5" t="s">
        <v>61</v>
      </c>
      <c r="D1786" s="9" t="s">
        <v>68</v>
      </c>
      <c r="E1786" s="12">
        <v>14764.0</v>
      </c>
      <c r="F1786" s="12">
        <v>12435.0</v>
      </c>
    </row>
    <row r="1787">
      <c r="A1787" s="32" t="str">
        <f t="shared" si="1"/>
        <v>Namibia-Africa2006</v>
      </c>
      <c r="B1787" s="32" t="s">
        <v>208</v>
      </c>
      <c r="C1787" s="5" t="s">
        <v>78</v>
      </c>
      <c r="D1787" s="9" t="s">
        <v>68</v>
      </c>
      <c r="E1787" s="12">
        <v>1163.0</v>
      </c>
      <c r="F1787" s="12">
        <v>1962.0</v>
      </c>
    </row>
    <row r="1788">
      <c r="A1788" s="32" t="str">
        <f t="shared" si="1"/>
        <v>Nepal-Asia2006</v>
      </c>
      <c r="B1788" s="32" t="s">
        <v>209</v>
      </c>
      <c r="C1788" s="5" t="s">
        <v>61</v>
      </c>
      <c r="D1788" s="9" t="s">
        <v>68</v>
      </c>
      <c r="E1788" s="12">
        <v>8832.0</v>
      </c>
      <c r="F1788" s="12">
        <v>2769.0</v>
      </c>
    </row>
    <row r="1789">
      <c r="A1789" s="32" t="str">
        <f t="shared" si="1"/>
        <v>Netherlands-Europe2006</v>
      </c>
      <c r="B1789" s="32" t="s">
        <v>210</v>
      </c>
      <c r="C1789" s="5" t="s">
        <v>76</v>
      </c>
      <c r="D1789" s="9" t="s">
        <v>68</v>
      </c>
      <c r="E1789" s="12">
        <v>79075.0</v>
      </c>
      <c r="F1789" s="12">
        <v>176903.0</v>
      </c>
    </row>
    <row r="1790">
      <c r="A1790" s="32" t="str">
        <f t="shared" si="1"/>
        <v>New Caledonia-Oceania2006</v>
      </c>
      <c r="B1790" s="32" t="s">
        <v>211</v>
      </c>
      <c r="C1790" s="5" t="s">
        <v>80</v>
      </c>
      <c r="D1790" s="9" t="s">
        <v>68</v>
      </c>
      <c r="E1790" s="10">
        <f>if(AND(C2=C3,D2=D2+1,ISBLANK(E3)),E2,E3)</f>
        <v>133681</v>
      </c>
      <c r="F1790" s="12">
        <v>2552.0</v>
      </c>
    </row>
    <row r="1791">
      <c r="A1791" s="32" t="str">
        <f t="shared" si="1"/>
        <v>New Zealand-Oceania2006</v>
      </c>
      <c r="B1791" s="32" t="s">
        <v>212</v>
      </c>
      <c r="C1791" s="5" t="s">
        <v>80</v>
      </c>
      <c r="D1791" s="9" t="s">
        <v>68</v>
      </c>
      <c r="E1791" s="12">
        <v>17393.0</v>
      </c>
      <c r="F1791" s="12">
        <v>34759.0</v>
      </c>
    </row>
    <row r="1792">
      <c r="A1792" s="32" t="str">
        <f t="shared" si="1"/>
        <v>Nicaragua-The Americas2006</v>
      </c>
      <c r="B1792" s="32" t="s">
        <v>213</v>
      </c>
      <c r="C1792" s="5" t="s">
        <v>84</v>
      </c>
      <c r="D1792" s="9" t="s">
        <v>68</v>
      </c>
      <c r="E1792" s="12">
        <v>2821.0</v>
      </c>
      <c r="F1792" s="12">
        <v>4426.0</v>
      </c>
    </row>
    <row r="1793">
      <c r="A1793" s="32" t="str">
        <f t="shared" si="1"/>
        <v>Niger-Africa2006</v>
      </c>
      <c r="B1793" s="32" t="s">
        <v>214</v>
      </c>
      <c r="C1793" s="5" t="s">
        <v>78</v>
      </c>
      <c r="D1793" s="9" t="s">
        <v>68</v>
      </c>
      <c r="E1793" s="10">
        <f>if(AND(C2=C3,D2=D2+1,ISBLANK(E3)),E2,E3)</f>
        <v>133681</v>
      </c>
      <c r="F1793" s="12">
        <v>964.0</v>
      </c>
    </row>
    <row r="1794">
      <c r="A1794" s="32" t="str">
        <f t="shared" si="1"/>
        <v>Nigeria-Africa2007</v>
      </c>
      <c r="B1794" s="32" t="s">
        <v>215</v>
      </c>
      <c r="C1794" s="5" t="s">
        <v>78</v>
      </c>
      <c r="D1794" s="9" t="s">
        <v>69</v>
      </c>
      <c r="E1794" s="12">
        <v>101751.0</v>
      </c>
      <c r="F1794" s="12">
        <v>97047.0</v>
      </c>
    </row>
    <row r="1795">
      <c r="A1795" s="32" t="str">
        <f t="shared" si="1"/>
        <v>North Korea-Asia2007</v>
      </c>
      <c r="B1795" s="32" t="s">
        <v>216</v>
      </c>
      <c r="C1795" s="5" t="s">
        <v>61</v>
      </c>
      <c r="D1795" s="9" t="s">
        <v>69</v>
      </c>
      <c r="E1795" s="12">
        <v>20494.0</v>
      </c>
      <c r="F1795" s="12">
        <v>79482.0</v>
      </c>
    </row>
    <row r="1796">
      <c r="A1796" s="32" t="str">
        <f t="shared" si="1"/>
        <v>North Macedonia-Europe2007</v>
      </c>
      <c r="B1796" s="32" t="s">
        <v>217</v>
      </c>
      <c r="C1796" s="5" t="s">
        <v>76</v>
      </c>
      <c r="D1796" s="9" t="s">
        <v>69</v>
      </c>
      <c r="E1796" s="12">
        <v>2756.0</v>
      </c>
      <c r="F1796" s="12">
        <v>11192.0</v>
      </c>
    </row>
    <row r="1797">
      <c r="A1797" s="32" t="str">
        <f t="shared" si="1"/>
        <v>Norway-Europe2007</v>
      </c>
      <c r="B1797" s="32" t="s">
        <v>218</v>
      </c>
      <c r="C1797" s="5" t="s">
        <v>76</v>
      </c>
      <c r="D1797" s="9" t="s">
        <v>69</v>
      </c>
      <c r="E1797" s="12">
        <v>26433.0</v>
      </c>
      <c r="F1797" s="12">
        <v>42666.0</v>
      </c>
    </row>
    <row r="1798">
      <c r="A1798" s="32" t="str">
        <f t="shared" si="1"/>
        <v>Oman-Middle East2007</v>
      </c>
      <c r="B1798" s="32" t="s">
        <v>219</v>
      </c>
      <c r="C1798" s="5" t="s">
        <v>93</v>
      </c>
      <c r="D1798" s="9" t="s">
        <v>69</v>
      </c>
      <c r="E1798" s="12">
        <v>9603.0</v>
      </c>
      <c r="F1798" s="12">
        <v>27987.0</v>
      </c>
    </row>
    <row r="1799">
      <c r="A1799" s="32" t="str">
        <f t="shared" si="1"/>
        <v>Pakistan-Asia2007</v>
      </c>
      <c r="B1799" s="32" t="s">
        <v>220</v>
      </c>
      <c r="C1799" s="5" t="s">
        <v>61</v>
      </c>
      <c r="D1799" s="9" t="s">
        <v>69</v>
      </c>
      <c r="E1799" s="12">
        <v>73580.0</v>
      </c>
      <c r="F1799" s="12">
        <v>131601.0</v>
      </c>
    </row>
    <row r="1800">
      <c r="A1800" s="32" t="str">
        <f t="shared" si="1"/>
        <v>Panama-The Americas2007</v>
      </c>
      <c r="B1800" s="32" t="s">
        <v>221</v>
      </c>
      <c r="C1800" s="5" t="s">
        <v>84</v>
      </c>
      <c r="D1800" s="9" t="s">
        <v>69</v>
      </c>
      <c r="E1800" s="12">
        <v>2613.0</v>
      </c>
      <c r="F1800" s="12">
        <v>5805.0</v>
      </c>
    </row>
    <row r="1801">
      <c r="A1801" s="32" t="str">
        <f t="shared" si="1"/>
        <v>Papua New Guinea-Oceania2007</v>
      </c>
      <c r="B1801" s="32" t="s">
        <v>222</v>
      </c>
      <c r="C1801" s="5" t="s">
        <v>80</v>
      </c>
      <c r="D1801" s="9" t="s">
        <v>69</v>
      </c>
      <c r="E1801" s="10">
        <f>if(AND(C2=C3,D2=D2+1,ISBLANK(E3)),E2,E3)</f>
        <v>133681</v>
      </c>
      <c r="F1801" s="12">
        <v>4481.0</v>
      </c>
    </row>
    <row r="1802">
      <c r="A1802" s="32" t="str">
        <f t="shared" si="1"/>
        <v>Paraguay-The Americas2007</v>
      </c>
      <c r="B1802" s="32" t="s">
        <v>223</v>
      </c>
      <c r="C1802" s="5" t="s">
        <v>84</v>
      </c>
      <c r="D1802" s="9" t="s">
        <v>69</v>
      </c>
      <c r="E1802" s="12">
        <v>4002.0</v>
      </c>
      <c r="F1802" s="12">
        <v>4089.0</v>
      </c>
    </row>
    <row r="1803">
      <c r="A1803" s="32" t="str">
        <f t="shared" si="1"/>
        <v>Peru-The Americas2007</v>
      </c>
      <c r="B1803" s="32" t="s">
        <v>224</v>
      </c>
      <c r="C1803" s="5" t="s">
        <v>84</v>
      </c>
      <c r="D1803" s="9" t="s">
        <v>69</v>
      </c>
      <c r="E1803" s="12">
        <v>12875.0</v>
      </c>
      <c r="F1803" s="12">
        <v>31896.0</v>
      </c>
    </row>
    <row r="1804">
      <c r="A1804" s="32" t="str">
        <f t="shared" si="1"/>
        <v>Philippines-Asia2007</v>
      </c>
      <c r="B1804" s="32" t="s">
        <v>225</v>
      </c>
      <c r="C1804" s="5" t="s">
        <v>61</v>
      </c>
      <c r="D1804" s="9" t="s">
        <v>69</v>
      </c>
      <c r="E1804" s="12">
        <v>38643.0</v>
      </c>
      <c r="F1804" s="12">
        <v>74066.0</v>
      </c>
    </row>
    <row r="1805">
      <c r="A1805" s="32" t="str">
        <f t="shared" si="1"/>
        <v>Poland-Europe2007</v>
      </c>
      <c r="B1805" s="32" t="s">
        <v>226</v>
      </c>
      <c r="C1805" s="5" t="s">
        <v>76</v>
      </c>
      <c r="D1805" s="9" t="s">
        <v>69</v>
      </c>
      <c r="E1805" s="12">
        <v>91371.0</v>
      </c>
      <c r="F1805" s="12">
        <v>304988.0</v>
      </c>
    </row>
    <row r="1806">
      <c r="A1806" s="32" t="str">
        <f t="shared" si="1"/>
        <v>Portugal-Europe2007</v>
      </c>
      <c r="B1806" s="32" t="s">
        <v>227</v>
      </c>
      <c r="C1806" s="5" t="s">
        <v>76</v>
      </c>
      <c r="D1806" s="9" t="s">
        <v>69</v>
      </c>
      <c r="E1806" s="12">
        <v>25831.0</v>
      </c>
      <c r="F1806" s="12">
        <v>63175.0</v>
      </c>
    </row>
    <row r="1807">
      <c r="A1807" s="32" t="str">
        <f t="shared" si="1"/>
        <v>Puerto Rico-The Americas2007</v>
      </c>
      <c r="B1807" s="32" t="s">
        <v>228</v>
      </c>
      <c r="C1807" s="5" t="s">
        <v>84</v>
      </c>
      <c r="D1807" s="9" t="s">
        <v>69</v>
      </c>
      <c r="E1807" s="10">
        <f>if(AND(C2=C3,D2=D2+1,ISBLANK(E3)),E2,E3)</f>
        <v>133681</v>
      </c>
      <c r="F1807" s="10">
        <f>if(AND(C1807=C1808,D1807=D1807+1,ISBLANK(F1808)),F1807,F1808)</f>
        <v>44393</v>
      </c>
    </row>
    <row r="1808">
      <c r="A1808" s="32" t="str">
        <f t="shared" si="1"/>
        <v>Qatar-Middle East2007</v>
      </c>
      <c r="B1808" s="32" t="s">
        <v>229</v>
      </c>
      <c r="C1808" s="5" t="s">
        <v>93</v>
      </c>
      <c r="D1808" s="9" t="s">
        <v>69</v>
      </c>
      <c r="E1808" s="12">
        <v>16648.0</v>
      </c>
      <c r="F1808" s="12">
        <v>44393.0</v>
      </c>
    </row>
    <row r="1809">
      <c r="A1809" s="32" t="str">
        <f t="shared" si="1"/>
        <v>Romania-Europe2007</v>
      </c>
      <c r="B1809" s="32" t="s">
        <v>230</v>
      </c>
      <c r="C1809" s="5" t="s">
        <v>76</v>
      </c>
      <c r="D1809" s="9" t="s">
        <v>69</v>
      </c>
      <c r="E1809" s="12">
        <v>38683.0</v>
      </c>
      <c r="F1809" s="12">
        <v>95401.0</v>
      </c>
    </row>
    <row r="1810">
      <c r="A1810" s="32" t="str">
        <f t="shared" si="1"/>
        <v>Russia-Europe2007</v>
      </c>
      <c r="B1810" s="32" t="s">
        <v>231</v>
      </c>
      <c r="C1810" s="5" t="s">
        <v>76</v>
      </c>
      <c r="D1810" s="9" t="s">
        <v>69</v>
      </c>
      <c r="E1810" s="12">
        <v>647392.0</v>
      </c>
      <c r="F1810" s="12">
        <v>1602963.0</v>
      </c>
    </row>
    <row r="1811">
      <c r="A1811" s="32" t="str">
        <f t="shared" si="1"/>
        <v>Rwanda-Africa2007</v>
      </c>
      <c r="B1811" s="32" t="s">
        <v>232</v>
      </c>
      <c r="C1811" s="5" t="s">
        <v>78</v>
      </c>
      <c r="D1811" s="9" t="s">
        <v>69</v>
      </c>
      <c r="E1811" s="10">
        <f>if(AND(C2=C3,D2=D2+1,ISBLANK(E3)),E2,E3)</f>
        <v>133681</v>
      </c>
      <c r="F1811" s="12">
        <v>689.0</v>
      </c>
    </row>
    <row r="1812">
      <c r="A1812" s="32" t="str">
        <f t="shared" si="1"/>
        <v>Samoa-Oceania2007</v>
      </c>
      <c r="B1812" s="32" t="s">
        <v>233</v>
      </c>
      <c r="C1812" s="5" t="s">
        <v>80</v>
      </c>
      <c r="D1812" s="9" t="s">
        <v>69</v>
      </c>
      <c r="E1812" s="12">
        <v>56.0</v>
      </c>
      <c r="F1812" s="12">
        <v>154.0</v>
      </c>
    </row>
    <row r="1813">
      <c r="A1813" s="32" t="str">
        <f t="shared" si="1"/>
        <v>San Marino-Europe2007</v>
      </c>
      <c r="B1813" s="32" t="s">
        <v>234</v>
      </c>
      <c r="C1813" s="5" t="s">
        <v>76</v>
      </c>
      <c r="D1813" s="9" t="s">
        <v>69</v>
      </c>
      <c r="E1813" s="10">
        <f>if(AND(C2=C3,D2=D2+1,ISBLANK(E3)),E2,E3)</f>
        <v>133681</v>
      </c>
      <c r="F1813" s="10">
        <f>if(AND(C1813=C1814,D1813=D1813+1,ISBLANK(F1814)),F1813,F1814)</f>
        <v>73</v>
      </c>
    </row>
    <row r="1814">
      <c r="A1814" s="32" t="str">
        <f t="shared" si="1"/>
        <v>Sao Tome and Principe-Africa2007</v>
      </c>
      <c r="B1814" s="32" t="s">
        <v>235</v>
      </c>
      <c r="C1814" s="5" t="s">
        <v>78</v>
      </c>
      <c r="D1814" s="9" t="s">
        <v>69</v>
      </c>
      <c r="E1814" s="12">
        <v>38.0</v>
      </c>
      <c r="F1814" s="12">
        <v>73.0</v>
      </c>
    </row>
    <row r="1815">
      <c r="A1815" s="32" t="str">
        <f t="shared" si="1"/>
        <v>Saudi Arabia-Middle East2007</v>
      </c>
      <c r="B1815" s="32" t="s">
        <v>236</v>
      </c>
      <c r="C1815" s="5" t="s">
        <v>93</v>
      </c>
      <c r="D1815" s="9" t="s">
        <v>69</v>
      </c>
      <c r="E1815" s="12">
        <v>143706.0</v>
      </c>
      <c r="F1815" s="12">
        <v>395834.0</v>
      </c>
    </row>
    <row r="1816">
      <c r="A1816" s="32" t="str">
        <f t="shared" si="1"/>
        <v>Senegal-Africa2007</v>
      </c>
      <c r="B1816" s="32" t="s">
        <v>237</v>
      </c>
      <c r="C1816" s="5" t="s">
        <v>78</v>
      </c>
      <c r="D1816" s="9" t="s">
        <v>69</v>
      </c>
      <c r="E1816" s="12">
        <v>2736.0</v>
      </c>
      <c r="F1816" s="12">
        <v>5280.0</v>
      </c>
    </row>
    <row r="1817">
      <c r="A1817" s="32" t="str">
        <f t="shared" si="1"/>
        <v>Serbia-Europe2007</v>
      </c>
      <c r="B1817" s="32" t="s">
        <v>238</v>
      </c>
      <c r="C1817" s="5" t="s">
        <v>76</v>
      </c>
      <c r="D1817" s="9" t="s">
        <v>69</v>
      </c>
      <c r="E1817" s="12">
        <v>18094.0</v>
      </c>
      <c r="F1817" s="10">
        <f>if(AND(C1817=C1818,D1817=D1817+1,ISBLANK(F1818)),F1817,F1818)</f>
        <v>744</v>
      </c>
    </row>
    <row r="1818">
      <c r="A1818" s="32" t="str">
        <f t="shared" si="1"/>
        <v>Seychelles-Africa2007</v>
      </c>
      <c r="B1818" s="32" t="s">
        <v>239</v>
      </c>
      <c r="C1818" s="5" t="s">
        <v>78</v>
      </c>
      <c r="D1818" s="9" t="s">
        <v>69</v>
      </c>
      <c r="E1818" s="12">
        <v>256.0</v>
      </c>
      <c r="F1818" s="12">
        <v>744.0</v>
      </c>
    </row>
    <row r="1819">
      <c r="A1819" s="32" t="str">
        <f t="shared" si="1"/>
        <v>Sierra Leone-Africa2007</v>
      </c>
      <c r="B1819" s="32" t="s">
        <v>240</v>
      </c>
      <c r="C1819" s="5" t="s">
        <v>78</v>
      </c>
      <c r="D1819" s="9" t="s">
        <v>69</v>
      </c>
      <c r="E1819" s="10">
        <f>if(AND(C2=C3,D2=D2+1,ISBLANK(E3)),E2,E3)</f>
        <v>133681</v>
      </c>
      <c r="F1819" s="12">
        <v>642.0</v>
      </c>
    </row>
    <row r="1820">
      <c r="A1820" s="32" t="str">
        <f t="shared" si="1"/>
        <v>Singapore-Asia2007</v>
      </c>
      <c r="B1820" s="32" t="s">
        <v>241</v>
      </c>
      <c r="C1820" s="5" t="s">
        <v>61</v>
      </c>
      <c r="D1820" s="9" t="s">
        <v>69</v>
      </c>
      <c r="E1820" s="12">
        <v>30845.0</v>
      </c>
      <c r="F1820" s="12">
        <v>28474.0</v>
      </c>
    </row>
    <row r="1821">
      <c r="A1821" s="32" t="str">
        <f t="shared" si="1"/>
        <v>Sint Maarten (Dutch part)-The Americas2007</v>
      </c>
      <c r="B1821" s="32" t="s">
        <v>242</v>
      </c>
      <c r="C1821" s="5" t="s">
        <v>84</v>
      </c>
      <c r="D1821" s="9" t="s">
        <v>69</v>
      </c>
      <c r="E1821" s="10">
        <f>if(AND(C2=C3,D2=D2+1,ISBLANK(E3)),E2,E3)</f>
        <v>133681</v>
      </c>
      <c r="F1821" s="10">
        <f>if(AND(C1821=C1822,D1821=D1821+1,ISBLANK(F1822)),F1821,F1822)</f>
        <v>38749</v>
      </c>
    </row>
    <row r="1822">
      <c r="A1822" s="32" t="str">
        <f t="shared" si="1"/>
        <v>Slovakia-Europe2007</v>
      </c>
      <c r="B1822" s="32" t="s">
        <v>243</v>
      </c>
      <c r="C1822" s="5" t="s">
        <v>76</v>
      </c>
      <c r="D1822" s="9" t="s">
        <v>69</v>
      </c>
      <c r="E1822" s="12">
        <v>18353.0</v>
      </c>
      <c r="F1822" s="12">
        <v>38749.0</v>
      </c>
    </row>
    <row r="1823">
      <c r="A1823" s="32" t="str">
        <f t="shared" si="1"/>
        <v>Slovenia-Europe2007</v>
      </c>
      <c r="B1823" s="32" t="s">
        <v>244</v>
      </c>
      <c r="C1823" s="5" t="s">
        <v>76</v>
      </c>
      <c r="D1823" s="9" t="s">
        <v>69</v>
      </c>
      <c r="E1823" s="12">
        <v>7131.0</v>
      </c>
      <c r="F1823" s="12">
        <v>15746.0</v>
      </c>
    </row>
    <row r="1824">
      <c r="A1824" s="32" t="str">
        <f t="shared" si="1"/>
        <v>Solomon Islands-Oceania2007</v>
      </c>
      <c r="B1824" s="32" t="s">
        <v>245</v>
      </c>
      <c r="C1824" s="5" t="s">
        <v>80</v>
      </c>
      <c r="D1824" s="9" t="s">
        <v>69</v>
      </c>
      <c r="E1824" s="12">
        <v>58.0</v>
      </c>
      <c r="F1824" s="12">
        <v>180.0</v>
      </c>
    </row>
    <row r="1825">
      <c r="A1825" s="32" t="str">
        <f t="shared" si="1"/>
        <v>Somalia-Africa2007</v>
      </c>
      <c r="B1825" s="32" t="s">
        <v>246</v>
      </c>
      <c r="C1825" s="5" t="s">
        <v>78</v>
      </c>
      <c r="D1825" s="9" t="s">
        <v>69</v>
      </c>
      <c r="E1825" s="10">
        <f>if(AND(C2=C3,D2=D2+1,ISBLANK(E3)),E2,E3)</f>
        <v>133681</v>
      </c>
      <c r="F1825" s="12">
        <v>576.0</v>
      </c>
    </row>
    <row r="1826">
      <c r="A1826" s="32" t="str">
        <f t="shared" si="1"/>
        <v>South Africa-Africa2007</v>
      </c>
      <c r="B1826" s="32" t="s">
        <v>247</v>
      </c>
      <c r="C1826" s="5" t="s">
        <v>78</v>
      </c>
      <c r="D1826" s="9" t="s">
        <v>69</v>
      </c>
      <c r="E1826" s="12">
        <v>128722.0</v>
      </c>
      <c r="F1826" s="12">
        <v>427132.0</v>
      </c>
    </row>
    <row r="1827">
      <c r="A1827" s="32" t="str">
        <f t="shared" si="1"/>
        <v>South Korea-Asia2007</v>
      </c>
      <c r="B1827" s="32" t="s">
        <v>248</v>
      </c>
      <c r="C1827" s="5" t="s">
        <v>61</v>
      </c>
      <c r="D1827" s="9" t="s">
        <v>69</v>
      </c>
      <c r="E1827" s="12">
        <v>208284.0</v>
      </c>
      <c r="F1827" s="12">
        <v>482277.0</v>
      </c>
    </row>
    <row r="1828">
      <c r="A1828" s="32" t="str">
        <f t="shared" si="1"/>
        <v>South Sudan-Africa2007</v>
      </c>
      <c r="B1828" s="32" t="s">
        <v>249</v>
      </c>
      <c r="C1828" s="5" t="s">
        <v>78</v>
      </c>
      <c r="D1828" s="9" t="s">
        <v>69</v>
      </c>
      <c r="E1828" s="10">
        <f>if(AND(C2=C3,D2=D2+1,ISBLANK(E3)),E2,E3)</f>
        <v>133681</v>
      </c>
      <c r="F1828" s="10">
        <f>if(AND(C1828=C1829,D1828=D1828+1,ISBLANK(F1829)),F1828,F1829)</f>
        <v>339429</v>
      </c>
    </row>
    <row r="1829">
      <c r="A1829" s="32" t="str">
        <f t="shared" si="1"/>
        <v>Spain-Europe2007</v>
      </c>
      <c r="B1829" s="32" t="s">
        <v>250</v>
      </c>
      <c r="C1829" s="5" t="s">
        <v>76</v>
      </c>
      <c r="D1829" s="9" t="s">
        <v>69</v>
      </c>
      <c r="E1829" s="12">
        <v>139030.0</v>
      </c>
      <c r="F1829" s="12">
        <v>339429.0</v>
      </c>
    </row>
    <row r="1830">
      <c r="A1830" s="32" t="str">
        <f t="shared" si="1"/>
        <v>Sri Lanka-Asia2007</v>
      </c>
      <c r="B1830" s="32" t="s">
        <v>251</v>
      </c>
      <c r="C1830" s="5" t="s">
        <v>61</v>
      </c>
      <c r="D1830" s="9" t="s">
        <v>69</v>
      </c>
      <c r="E1830" s="12">
        <v>8798.0</v>
      </c>
      <c r="F1830" s="12">
        <v>11965.0</v>
      </c>
    </row>
    <row r="1831">
      <c r="A1831" s="32" t="str">
        <f t="shared" si="1"/>
        <v>St. Kitts and Nevis-The Americas2007</v>
      </c>
      <c r="B1831" s="32" t="s">
        <v>252</v>
      </c>
      <c r="C1831" s="5" t="s">
        <v>84</v>
      </c>
      <c r="D1831" s="9" t="s">
        <v>69</v>
      </c>
      <c r="E1831" s="12">
        <v>76.0</v>
      </c>
      <c r="F1831" s="12">
        <v>227.0</v>
      </c>
    </row>
    <row r="1832">
      <c r="A1832" s="32" t="str">
        <f t="shared" si="1"/>
        <v>St. Lucia-The Americas2007</v>
      </c>
      <c r="B1832" s="32" t="s">
        <v>253</v>
      </c>
      <c r="C1832" s="5" t="s">
        <v>84</v>
      </c>
      <c r="D1832" s="9" t="s">
        <v>69</v>
      </c>
      <c r="E1832" s="12">
        <v>120.0</v>
      </c>
      <c r="F1832" s="12">
        <v>356.0</v>
      </c>
    </row>
    <row r="1833">
      <c r="A1833" s="32" t="str">
        <f t="shared" si="1"/>
        <v>St. Martin (French part)-The Americas2007</v>
      </c>
      <c r="B1833" s="32" t="s">
        <v>254</v>
      </c>
      <c r="C1833" s="5" t="s">
        <v>84</v>
      </c>
      <c r="D1833" s="9" t="s">
        <v>69</v>
      </c>
      <c r="E1833" s="10">
        <f>if(AND(C2=C3,D2=D2+1,ISBLANK(E3)),E2,E3)</f>
        <v>133681</v>
      </c>
      <c r="F1833" s="10">
        <f>if(AND(C1833=C1834,D1833=D1833+1,ISBLANK(F1834)),F1833,F1834)</f>
        <v>194</v>
      </c>
    </row>
    <row r="1834">
      <c r="A1834" s="32" t="str">
        <f t="shared" si="1"/>
        <v>St. Vincent and the Grenadines-The Americas2007</v>
      </c>
      <c r="B1834" s="32" t="s">
        <v>255</v>
      </c>
      <c r="C1834" s="5" t="s">
        <v>84</v>
      </c>
      <c r="D1834" s="9" t="s">
        <v>69</v>
      </c>
      <c r="E1834" s="12">
        <v>66.0</v>
      </c>
      <c r="F1834" s="12">
        <v>194.0</v>
      </c>
    </row>
    <row r="1835">
      <c r="A1835" s="32" t="str">
        <f t="shared" si="1"/>
        <v>Sudan-Africa2007</v>
      </c>
      <c r="B1835" s="32" t="s">
        <v>256</v>
      </c>
      <c r="C1835" s="5" t="s">
        <v>78</v>
      </c>
      <c r="D1835" s="9" t="s">
        <v>69</v>
      </c>
      <c r="E1835" s="12">
        <v>14769.0</v>
      </c>
      <c r="F1835" s="12">
        <v>11382.0</v>
      </c>
    </row>
    <row r="1836">
      <c r="A1836" s="32" t="str">
        <f t="shared" si="1"/>
        <v>Suriname-The Americas2007</v>
      </c>
      <c r="B1836" s="32" t="s">
        <v>257</v>
      </c>
      <c r="C1836" s="5" t="s">
        <v>84</v>
      </c>
      <c r="D1836" s="9" t="s">
        <v>69</v>
      </c>
      <c r="E1836" s="12">
        <v>664.0</v>
      </c>
      <c r="F1836" s="12">
        <v>2292.0</v>
      </c>
    </row>
    <row r="1837">
      <c r="A1837" s="32" t="str">
        <f t="shared" si="1"/>
        <v>Swaziland-Africa2007</v>
      </c>
      <c r="B1837" s="32" t="s">
        <v>258</v>
      </c>
      <c r="C1837" s="5" t="s">
        <v>78</v>
      </c>
      <c r="D1837" s="9" t="s">
        <v>69</v>
      </c>
      <c r="E1837" s="12">
        <v>406.0</v>
      </c>
      <c r="F1837" s="12">
        <v>1030.0</v>
      </c>
    </row>
    <row r="1838">
      <c r="A1838" s="32" t="str">
        <f t="shared" si="1"/>
        <v>Sweden-Europe2007</v>
      </c>
      <c r="B1838" s="32" t="s">
        <v>259</v>
      </c>
      <c r="C1838" s="5" t="s">
        <v>76</v>
      </c>
      <c r="D1838" s="9" t="s">
        <v>69</v>
      </c>
      <c r="E1838" s="12">
        <v>52588.0</v>
      </c>
      <c r="F1838" s="12">
        <v>54521.0</v>
      </c>
    </row>
    <row r="1839">
      <c r="A1839" s="32" t="str">
        <f t="shared" si="1"/>
        <v>Switzerland-Europe2007</v>
      </c>
      <c r="B1839" s="32" t="s">
        <v>260</v>
      </c>
      <c r="C1839" s="5" t="s">
        <v>76</v>
      </c>
      <c r="D1839" s="9" t="s">
        <v>69</v>
      </c>
      <c r="E1839" s="12">
        <v>26090.0</v>
      </c>
      <c r="F1839" s="12">
        <v>40392.0</v>
      </c>
    </row>
    <row r="1840">
      <c r="A1840" s="32" t="str">
        <f t="shared" si="1"/>
        <v>Syria-Middle East2007</v>
      </c>
      <c r="B1840" s="32" t="s">
        <v>261</v>
      </c>
      <c r="C1840" s="5" t="s">
        <v>93</v>
      </c>
      <c r="D1840" s="9" t="s">
        <v>69</v>
      </c>
      <c r="E1840" s="12">
        <v>17937.0</v>
      </c>
      <c r="F1840" s="12">
        <v>51111.0</v>
      </c>
    </row>
    <row r="1841">
      <c r="A1841" s="32" t="str">
        <f t="shared" si="1"/>
        <v>Tajikistan-Asia2007</v>
      </c>
      <c r="B1841" s="32" t="s">
        <v>262</v>
      </c>
      <c r="C1841" s="5" t="s">
        <v>61</v>
      </c>
      <c r="D1841" s="9" t="s">
        <v>69</v>
      </c>
      <c r="E1841" s="12">
        <v>2346.0</v>
      </c>
      <c r="F1841" s="12">
        <v>2563.0</v>
      </c>
    </row>
    <row r="1842">
      <c r="A1842" s="32" t="str">
        <f t="shared" si="1"/>
        <v>Tanzania-Africa2008</v>
      </c>
      <c r="B1842" s="32" t="s">
        <v>263</v>
      </c>
      <c r="C1842" s="5" t="s">
        <v>78</v>
      </c>
      <c r="D1842" s="9" t="s">
        <v>70</v>
      </c>
      <c r="E1842" s="12">
        <v>16198.0</v>
      </c>
      <c r="F1842" s="12">
        <v>4353.0</v>
      </c>
    </row>
    <row r="1843">
      <c r="A1843" s="32" t="str">
        <f t="shared" si="1"/>
        <v>Thailand-Asia2008</v>
      </c>
      <c r="B1843" s="32" t="s">
        <v>264</v>
      </c>
      <c r="C1843" s="5" t="s">
        <v>61</v>
      </c>
      <c r="D1843" s="9" t="s">
        <v>70</v>
      </c>
      <c r="E1843" s="12">
        <v>96291.0</v>
      </c>
      <c r="F1843" s="12">
        <v>252345.0</v>
      </c>
    </row>
    <row r="1844">
      <c r="A1844" s="32" t="str">
        <f t="shared" si="1"/>
        <v>Timor-Leste-Asia2008</v>
      </c>
      <c r="B1844" s="32" t="s">
        <v>265</v>
      </c>
      <c r="C1844" s="5" t="s">
        <v>61</v>
      </c>
      <c r="D1844" s="9" t="s">
        <v>70</v>
      </c>
      <c r="E1844" s="12">
        <v>58.0</v>
      </c>
      <c r="F1844" s="12">
        <v>176.0</v>
      </c>
    </row>
    <row r="1845">
      <c r="A1845" s="32" t="str">
        <f t="shared" si="1"/>
        <v>Togo-Africa2008</v>
      </c>
      <c r="B1845" s="32" t="s">
        <v>266</v>
      </c>
      <c r="C1845" s="5" t="s">
        <v>78</v>
      </c>
      <c r="D1845" s="9" t="s">
        <v>70</v>
      </c>
      <c r="E1845" s="12">
        <v>2327.0</v>
      </c>
      <c r="F1845" s="12">
        <v>1397.0</v>
      </c>
    </row>
    <row r="1846">
      <c r="A1846" s="32" t="str">
        <f t="shared" si="1"/>
        <v>Tonga-Oceania2008</v>
      </c>
      <c r="B1846" s="32" t="s">
        <v>267</v>
      </c>
      <c r="C1846" s="5" t="s">
        <v>80</v>
      </c>
      <c r="D1846" s="9" t="s">
        <v>70</v>
      </c>
      <c r="E1846" s="12">
        <v>57.0</v>
      </c>
      <c r="F1846" s="12">
        <v>172.0</v>
      </c>
    </row>
    <row r="1847">
      <c r="A1847" s="32" t="str">
        <f t="shared" si="1"/>
        <v>Trinidad and Tobago-The Americas2008</v>
      </c>
      <c r="B1847" s="32" t="s">
        <v>268</v>
      </c>
      <c r="C1847" s="5" t="s">
        <v>84</v>
      </c>
      <c r="D1847" s="9" t="s">
        <v>70</v>
      </c>
      <c r="E1847" s="12">
        <v>14115.0</v>
      </c>
      <c r="F1847" s="12">
        <v>30993.0</v>
      </c>
    </row>
    <row r="1848">
      <c r="A1848" s="32" t="str">
        <f t="shared" si="1"/>
        <v>Tunisia-Africa2008</v>
      </c>
      <c r="B1848" s="32" t="s">
        <v>269</v>
      </c>
      <c r="C1848" s="5" t="s">
        <v>78</v>
      </c>
      <c r="D1848" s="9" t="s">
        <v>70</v>
      </c>
      <c r="E1848" s="12">
        <v>8463.0</v>
      </c>
      <c r="F1848" s="12">
        <v>22446.0</v>
      </c>
    </row>
    <row r="1849">
      <c r="A1849" s="32" t="str">
        <f t="shared" si="1"/>
        <v>Turkey-Europe2008</v>
      </c>
      <c r="B1849" s="32" t="s">
        <v>270</v>
      </c>
      <c r="C1849" s="5" t="s">
        <v>76</v>
      </c>
      <c r="D1849" s="9" t="s">
        <v>70</v>
      </c>
      <c r="E1849" s="12">
        <v>80858.0</v>
      </c>
      <c r="F1849" s="12">
        <v>225407.0</v>
      </c>
    </row>
    <row r="1850">
      <c r="A1850" s="32" t="str">
        <f t="shared" si="1"/>
        <v>Turkmenistan-Asia2008</v>
      </c>
      <c r="B1850" s="32" t="s">
        <v>271</v>
      </c>
      <c r="C1850" s="5" t="s">
        <v>61</v>
      </c>
      <c r="D1850" s="9" t="s">
        <v>70</v>
      </c>
      <c r="E1850" s="12">
        <v>18406.0</v>
      </c>
      <c r="F1850" s="12">
        <v>43337.0</v>
      </c>
    </row>
    <row r="1851">
      <c r="A1851" s="32" t="str">
        <f t="shared" si="1"/>
        <v>Turks and Caicos Islands-The Americas2008</v>
      </c>
      <c r="B1851" s="32" t="s">
        <v>272</v>
      </c>
      <c r="C1851" s="5" t="s">
        <v>84</v>
      </c>
      <c r="D1851" s="9" t="s">
        <v>70</v>
      </c>
      <c r="E1851" s="10">
        <f>if(AND(C2=C3,D2=D2+1,ISBLANK(E3)),E2,E3)</f>
        <v>133681</v>
      </c>
      <c r="F1851" s="12">
        <v>103.0</v>
      </c>
    </row>
    <row r="1852">
      <c r="A1852" s="32" t="str">
        <f t="shared" si="1"/>
        <v>Uganda-Africa2008</v>
      </c>
      <c r="B1852" s="32" t="s">
        <v>273</v>
      </c>
      <c r="C1852" s="5" t="s">
        <v>78</v>
      </c>
      <c r="D1852" s="9" t="s">
        <v>70</v>
      </c>
      <c r="E1852" s="10">
        <f>if(AND(C2=C3,D2=D2+1,ISBLANK(E3)),E2,E3)</f>
        <v>133681</v>
      </c>
      <c r="F1852" s="12">
        <v>1852.0</v>
      </c>
    </row>
    <row r="1853">
      <c r="A1853" s="32" t="str">
        <f t="shared" si="1"/>
        <v>Ukraine-Europe2008</v>
      </c>
      <c r="B1853" s="32" t="s">
        <v>274</v>
      </c>
      <c r="C1853" s="5" t="s">
        <v>76</v>
      </c>
      <c r="D1853" s="9" t="s">
        <v>70</v>
      </c>
      <c r="E1853" s="12">
        <v>143843.0</v>
      </c>
      <c r="F1853" s="12">
        <v>343121.0</v>
      </c>
    </row>
    <row r="1854">
      <c r="A1854" s="32" t="str">
        <f t="shared" si="1"/>
        <v>United Arab Emirates-Middle East2008</v>
      </c>
      <c r="B1854" s="32" t="s">
        <v>275</v>
      </c>
      <c r="C1854" s="5" t="s">
        <v>93</v>
      </c>
      <c r="D1854" s="9" t="s">
        <v>70</v>
      </c>
      <c r="E1854" s="12">
        <v>42310.0</v>
      </c>
      <c r="F1854" s="12">
        <v>113241.0</v>
      </c>
    </row>
    <row r="1855">
      <c r="A1855" s="32" t="str">
        <f t="shared" si="1"/>
        <v>United Kingdom-Europe2008</v>
      </c>
      <c r="B1855" s="32" t="s">
        <v>276</v>
      </c>
      <c r="C1855" s="5" t="s">
        <v>76</v>
      </c>
      <c r="D1855" s="9" t="s">
        <v>70</v>
      </c>
      <c r="E1855" s="12">
        <v>221558.0</v>
      </c>
      <c r="F1855" s="12">
        <v>540409.0</v>
      </c>
    </row>
    <row r="1856">
      <c r="A1856" s="32" t="str">
        <f t="shared" si="1"/>
        <v>United States-The Americas2008</v>
      </c>
      <c r="B1856" s="32" t="s">
        <v>277</v>
      </c>
      <c r="C1856" s="5" t="s">
        <v>84</v>
      </c>
      <c r="D1856" s="9" t="s">
        <v>70</v>
      </c>
      <c r="E1856" s="12">
        <v>2307819.0</v>
      </c>
      <c r="F1856" s="12">
        <v>5790765.0</v>
      </c>
    </row>
    <row r="1857">
      <c r="A1857" s="32" t="str">
        <f t="shared" si="1"/>
        <v>Uruguay-The Americas2008</v>
      </c>
      <c r="B1857" s="32" t="s">
        <v>278</v>
      </c>
      <c r="C1857" s="5" t="s">
        <v>84</v>
      </c>
      <c r="D1857" s="9" t="s">
        <v>70</v>
      </c>
      <c r="E1857" s="12">
        <v>2869.0</v>
      </c>
      <c r="F1857" s="12">
        <v>5611.0</v>
      </c>
    </row>
    <row r="1858">
      <c r="A1858" s="32" t="str">
        <f t="shared" si="1"/>
        <v>Uzbekistan-Asia2008</v>
      </c>
      <c r="B1858" s="32" t="s">
        <v>279</v>
      </c>
      <c r="C1858" s="5" t="s">
        <v>61</v>
      </c>
      <c r="D1858" s="9" t="s">
        <v>70</v>
      </c>
      <c r="E1858" s="12">
        <v>50678.0</v>
      </c>
      <c r="F1858" s="12">
        <v>119306.0</v>
      </c>
    </row>
    <row r="1859">
      <c r="A1859" s="32" t="str">
        <f t="shared" si="1"/>
        <v>Vanuatu-Oceania2008</v>
      </c>
      <c r="B1859" s="32" t="s">
        <v>280</v>
      </c>
      <c r="C1859" s="5" t="s">
        <v>80</v>
      </c>
      <c r="D1859" s="9" t="s">
        <v>70</v>
      </c>
      <c r="E1859" s="12">
        <v>30.0</v>
      </c>
      <c r="F1859" s="12">
        <v>55.0</v>
      </c>
    </row>
    <row r="1860">
      <c r="A1860" s="32" t="str">
        <f t="shared" si="1"/>
        <v>Venezuela-The Americas2008</v>
      </c>
      <c r="B1860" s="32" t="s">
        <v>281</v>
      </c>
      <c r="C1860" s="5" t="s">
        <v>84</v>
      </c>
      <c r="D1860" s="9" t="s">
        <v>70</v>
      </c>
      <c r="E1860" s="12">
        <v>56441.0</v>
      </c>
      <c r="F1860" s="12">
        <v>168268.0</v>
      </c>
    </row>
    <row r="1861">
      <c r="A1861" s="32" t="str">
        <f t="shared" si="1"/>
        <v>Vietnam-Asia2008</v>
      </c>
      <c r="B1861" s="32" t="s">
        <v>282</v>
      </c>
      <c r="C1861" s="5" t="s">
        <v>61</v>
      </c>
      <c r="D1861" s="9" t="s">
        <v>70</v>
      </c>
      <c r="E1861" s="12">
        <v>38968.0</v>
      </c>
      <c r="F1861" s="12">
        <v>90549.0</v>
      </c>
    </row>
    <row r="1862">
      <c r="A1862" s="32" t="str">
        <f t="shared" si="1"/>
        <v>Yemen-Middle East2008</v>
      </c>
      <c r="B1862" s="32" t="s">
        <v>283</v>
      </c>
      <c r="C1862" s="5" t="s">
        <v>93</v>
      </c>
      <c r="D1862" s="9" t="s">
        <v>70</v>
      </c>
      <c r="E1862" s="12">
        <v>6186.0</v>
      </c>
      <c r="F1862" s="12">
        <v>18881.0</v>
      </c>
    </row>
    <row r="1863">
      <c r="A1863" s="32" t="str">
        <f t="shared" si="1"/>
        <v>Zambia-Africa2008</v>
      </c>
      <c r="B1863" s="32" t="s">
        <v>284</v>
      </c>
      <c r="C1863" s="5" t="s">
        <v>78</v>
      </c>
      <c r="D1863" s="9" t="s">
        <v>70</v>
      </c>
      <c r="E1863" s="12">
        <v>7005.0</v>
      </c>
      <c r="F1863" s="12">
        <v>2131.0</v>
      </c>
    </row>
    <row r="1864">
      <c r="A1864" s="32" t="str">
        <f t="shared" si="1"/>
        <v>Zimbabwe-Africa2008</v>
      </c>
      <c r="B1864" s="32" t="s">
        <v>285</v>
      </c>
      <c r="C1864" s="5" t="s">
        <v>78</v>
      </c>
      <c r="D1864" s="9" t="s">
        <v>70</v>
      </c>
      <c r="E1864" s="12">
        <v>9269.0</v>
      </c>
      <c r="F1864" s="12">
        <v>9927.0</v>
      </c>
    </row>
    <row r="1865">
      <c r="A1865" s="32" t="str">
        <f t="shared" si="1"/>
        <v>Afghanistan-Asia2008</v>
      </c>
      <c r="B1865" s="32" t="s">
        <v>60</v>
      </c>
      <c r="C1865" s="5" t="s">
        <v>61</v>
      </c>
      <c r="D1865" s="9" t="s">
        <v>70</v>
      </c>
      <c r="E1865" s="10">
        <f>if(AND(C2=C3,D2=D2+1,ISBLANK(E3)),E2,E3)</f>
        <v>133681</v>
      </c>
      <c r="F1865" s="12">
        <v>583.0</v>
      </c>
    </row>
    <row r="1866">
      <c r="A1866" s="32" t="str">
        <f t="shared" si="1"/>
        <v>Albania-Europe2008</v>
      </c>
      <c r="B1866" s="32" t="s">
        <v>75</v>
      </c>
      <c r="C1866" s="5" t="s">
        <v>76</v>
      </c>
      <c r="D1866" s="9" t="s">
        <v>70</v>
      </c>
      <c r="E1866" s="12">
        <v>1976.0</v>
      </c>
      <c r="F1866" s="12">
        <v>4294.0</v>
      </c>
    </row>
    <row r="1867">
      <c r="A1867" s="32" t="str">
        <f t="shared" si="1"/>
        <v>Algeria-Africa2008</v>
      </c>
      <c r="B1867" s="32" t="s">
        <v>77</v>
      </c>
      <c r="C1867" s="5" t="s">
        <v>78</v>
      </c>
      <c r="D1867" s="9" t="s">
        <v>70</v>
      </c>
      <c r="E1867" s="12">
        <v>30698.0</v>
      </c>
      <c r="F1867" s="12">
        <v>92533.0</v>
      </c>
    </row>
    <row r="1868">
      <c r="A1868" s="32" t="str">
        <f t="shared" si="1"/>
        <v>American Samoa-Oceania2008</v>
      </c>
      <c r="B1868" s="32" t="s">
        <v>79</v>
      </c>
      <c r="C1868" s="5" t="s">
        <v>80</v>
      </c>
      <c r="D1868" s="9" t="s">
        <v>70</v>
      </c>
      <c r="E1868" s="10">
        <f>if(AND(C2=C3,D2=D2+1,ISBLANK(E3)),E2,E3)</f>
        <v>133681</v>
      </c>
      <c r="F1868" s="10">
        <f>if(AND(C1868=C1869,D1868=D1868+1,ISBLANK(F1869)),F1868,F1869)</f>
        <v>535</v>
      </c>
    </row>
    <row r="1869">
      <c r="A1869" s="32" t="str">
        <f t="shared" si="1"/>
        <v>Andorra-Europe2008</v>
      </c>
      <c r="B1869" s="32" t="s">
        <v>81</v>
      </c>
      <c r="C1869" s="5" t="s">
        <v>76</v>
      </c>
      <c r="D1869" s="9" t="s">
        <v>70</v>
      </c>
      <c r="E1869" s="10">
        <f>if(AND(C2=C3,D2=D2+1,ISBLANK(E3)),E2,E3)</f>
        <v>133681</v>
      </c>
      <c r="F1869" s="12">
        <v>535.0</v>
      </c>
    </row>
    <row r="1870">
      <c r="A1870" s="32" t="str">
        <f t="shared" si="1"/>
        <v>Angola-Africa2008</v>
      </c>
      <c r="B1870" s="32" t="s">
        <v>82</v>
      </c>
      <c r="C1870" s="5" t="s">
        <v>78</v>
      </c>
      <c r="D1870" s="9" t="s">
        <v>70</v>
      </c>
      <c r="E1870" s="12">
        <v>9004.0</v>
      </c>
      <c r="F1870" s="12">
        <v>9065.0</v>
      </c>
    </row>
    <row r="1871">
      <c r="A1871" s="32" t="str">
        <f t="shared" si="1"/>
        <v>Antigua and Barbuda-The Americas2008</v>
      </c>
      <c r="B1871" s="32" t="s">
        <v>83</v>
      </c>
      <c r="C1871" s="5" t="s">
        <v>84</v>
      </c>
      <c r="D1871" s="9" t="s">
        <v>70</v>
      </c>
      <c r="E1871" s="10">
        <f>if(AND(C2=C3,D2=D2+1,ISBLANK(E3)),E2,E3)</f>
        <v>133681</v>
      </c>
      <c r="F1871" s="12">
        <v>389.0</v>
      </c>
    </row>
    <row r="1872">
      <c r="A1872" s="32" t="str">
        <f t="shared" si="1"/>
        <v>Argentina-The Americas2008</v>
      </c>
      <c r="B1872" s="32" t="s">
        <v>85</v>
      </c>
      <c r="C1872" s="5" t="s">
        <v>84</v>
      </c>
      <c r="D1872" s="9" t="s">
        <v>70</v>
      </c>
      <c r="E1872" s="12">
        <v>59047.0</v>
      </c>
      <c r="F1872" s="12">
        <v>133127.0</v>
      </c>
    </row>
    <row r="1873">
      <c r="A1873" s="32" t="str">
        <f t="shared" si="1"/>
        <v>Armenia-Asia2008</v>
      </c>
      <c r="B1873" s="32" t="s">
        <v>86</v>
      </c>
      <c r="C1873" s="5" t="s">
        <v>61</v>
      </c>
      <c r="D1873" s="9" t="s">
        <v>70</v>
      </c>
      <c r="E1873" s="12">
        <v>1981.0</v>
      </c>
      <c r="F1873" s="12">
        <v>3429.0</v>
      </c>
    </row>
    <row r="1874">
      <c r="A1874" s="32" t="str">
        <f t="shared" si="1"/>
        <v>Aruba-The Americas2008</v>
      </c>
      <c r="B1874" s="32" t="s">
        <v>87</v>
      </c>
      <c r="C1874" s="5" t="s">
        <v>84</v>
      </c>
      <c r="D1874" s="9" t="s">
        <v>70</v>
      </c>
      <c r="E1874" s="10">
        <f>if(AND(C2=C3,D2=D2+1,ISBLANK(E3)),E2,E3)</f>
        <v>133681</v>
      </c>
      <c r="F1874" s="12">
        <v>2255.0</v>
      </c>
    </row>
    <row r="1875">
      <c r="A1875" s="32" t="str">
        <f t="shared" si="1"/>
        <v>Australia-Oceania2008</v>
      </c>
      <c r="B1875" s="32" t="s">
        <v>88</v>
      </c>
      <c r="C1875" s="5" t="s">
        <v>80</v>
      </c>
      <c r="D1875" s="9" t="s">
        <v>70</v>
      </c>
      <c r="E1875" s="12">
        <v>110814.0</v>
      </c>
      <c r="F1875" s="12">
        <v>346476.0</v>
      </c>
    </row>
    <row r="1876">
      <c r="A1876" s="32" t="str">
        <f t="shared" si="1"/>
        <v>Austria-Europe2008</v>
      </c>
      <c r="B1876" s="32" t="s">
        <v>89</v>
      </c>
      <c r="C1876" s="5" t="s">
        <v>76</v>
      </c>
      <c r="D1876" s="9" t="s">
        <v>70</v>
      </c>
      <c r="E1876" s="12">
        <v>32214.0</v>
      </c>
      <c r="F1876" s="12">
        <v>72317.0</v>
      </c>
    </row>
    <row r="1877">
      <c r="A1877" s="32" t="str">
        <f t="shared" si="1"/>
        <v>Azerbaijan-Asia2008</v>
      </c>
      <c r="B1877" s="32" t="s">
        <v>90</v>
      </c>
      <c r="C1877" s="5" t="s">
        <v>61</v>
      </c>
      <c r="D1877" s="9" t="s">
        <v>70</v>
      </c>
      <c r="E1877" s="12">
        <v>12158.0</v>
      </c>
      <c r="F1877" s="12">
        <v>30616.0</v>
      </c>
    </row>
    <row r="1878">
      <c r="A1878" s="32" t="str">
        <f t="shared" si="1"/>
        <v>Bahamas, The-The Americas2008</v>
      </c>
      <c r="B1878" s="32" t="s">
        <v>91</v>
      </c>
      <c r="C1878" s="5" t="s">
        <v>84</v>
      </c>
      <c r="D1878" s="9" t="s">
        <v>70</v>
      </c>
      <c r="E1878" s="10">
        <f>if(AND(C2=C3,D2=D2+1,ISBLANK(E3)),E2,E3)</f>
        <v>133681</v>
      </c>
      <c r="F1878" s="12">
        <v>1518.0</v>
      </c>
    </row>
    <row r="1879">
      <c r="A1879" s="32" t="str">
        <f t="shared" si="1"/>
        <v>Bahrain-Middle East2008</v>
      </c>
      <c r="B1879" s="32" t="s">
        <v>92</v>
      </c>
      <c r="C1879" s="5" t="s">
        <v>93</v>
      </c>
      <c r="D1879" s="9" t="s">
        <v>70</v>
      </c>
      <c r="E1879" s="12">
        <v>6752.0</v>
      </c>
      <c r="F1879" s="12">
        <v>16468.0</v>
      </c>
    </row>
    <row r="1880">
      <c r="A1880" s="32" t="str">
        <f t="shared" si="1"/>
        <v>Bangladesh-Asia2008</v>
      </c>
      <c r="B1880" s="32" t="s">
        <v>94</v>
      </c>
      <c r="C1880" s="5" t="s">
        <v>61</v>
      </c>
      <c r="D1880" s="9" t="s">
        <v>70</v>
      </c>
      <c r="E1880" s="12">
        <v>21713.0</v>
      </c>
      <c r="F1880" s="12">
        <v>33883.0</v>
      </c>
    </row>
    <row r="1881">
      <c r="A1881" s="32" t="str">
        <f t="shared" si="1"/>
        <v>Barbados-The Americas2008</v>
      </c>
      <c r="B1881" s="32" t="s">
        <v>95</v>
      </c>
      <c r="C1881" s="5" t="s">
        <v>84</v>
      </c>
      <c r="D1881" s="9" t="s">
        <v>70</v>
      </c>
      <c r="E1881" s="10">
        <f>if(AND(C2=C3,D2=D2+1,ISBLANK(E3)),E2,E3)</f>
        <v>133681</v>
      </c>
      <c r="F1881" s="12">
        <v>1269.0</v>
      </c>
    </row>
    <row r="1882">
      <c r="A1882" s="32" t="str">
        <f t="shared" si="1"/>
        <v>Belarus-Europe2008</v>
      </c>
      <c r="B1882" s="32" t="s">
        <v>96</v>
      </c>
      <c r="C1882" s="5" t="s">
        <v>76</v>
      </c>
      <c r="D1882" s="9" t="s">
        <v>70</v>
      </c>
      <c r="E1882" s="12">
        <v>26009.0</v>
      </c>
      <c r="F1882" s="12">
        <v>53722.0</v>
      </c>
    </row>
    <row r="1883">
      <c r="A1883" s="32" t="str">
        <f t="shared" si="1"/>
        <v>Belgium-Europe2008</v>
      </c>
      <c r="B1883" s="32" t="s">
        <v>97</v>
      </c>
      <c r="C1883" s="5" t="s">
        <v>76</v>
      </c>
      <c r="D1883" s="9" t="s">
        <v>70</v>
      </c>
      <c r="E1883" s="12">
        <v>59242.0</v>
      </c>
      <c r="F1883" s="12">
        <v>114836.0</v>
      </c>
    </row>
    <row r="1884">
      <c r="A1884" s="32" t="str">
        <f t="shared" si="1"/>
        <v>Belize-The Americas2008</v>
      </c>
      <c r="B1884" s="32" t="s">
        <v>98</v>
      </c>
      <c r="C1884" s="5" t="s">
        <v>84</v>
      </c>
      <c r="D1884" s="9" t="s">
        <v>70</v>
      </c>
      <c r="E1884" s="10">
        <f>if(AND(C2=C3,D2=D2+1,ISBLANK(E3)),E2,E3)</f>
        <v>133681</v>
      </c>
      <c r="F1884" s="12">
        <v>374.0</v>
      </c>
    </row>
    <row r="1885">
      <c r="A1885" s="32" t="str">
        <f t="shared" si="1"/>
        <v>Benin-Africa2008</v>
      </c>
      <c r="B1885" s="32" t="s">
        <v>99</v>
      </c>
      <c r="C1885" s="5" t="s">
        <v>78</v>
      </c>
      <c r="D1885" s="9" t="s">
        <v>70</v>
      </c>
      <c r="E1885" s="12">
        <v>2386.0</v>
      </c>
      <c r="F1885" s="12">
        <v>2321.0</v>
      </c>
    </row>
    <row r="1886">
      <c r="A1886" s="32" t="str">
        <f t="shared" si="1"/>
        <v>Bermuda-The Americas2008</v>
      </c>
      <c r="B1886" s="32" t="s">
        <v>100</v>
      </c>
      <c r="C1886" s="5" t="s">
        <v>84</v>
      </c>
      <c r="D1886" s="9" t="s">
        <v>70</v>
      </c>
      <c r="E1886" s="10">
        <f t="shared" ref="E1886:E1887" si="112">if(AND(C2=C3,D2=D2+1,ISBLANK(E3)),E2,E3)</f>
        <v>133681</v>
      </c>
      <c r="F1886" s="12">
        <v>510.0</v>
      </c>
    </row>
    <row r="1887">
      <c r="A1887" s="32" t="str">
        <f t="shared" si="1"/>
        <v>Bhutan-Asia2008</v>
      </c>
      <c r="B1887" s="32" t="s">
        <v>101</v>
      </c>
      <c r="C1887" s="5" t="s">
        <v>61</v>
      </c>
      <c r="D1887" s="9" t="s">
        <v>70</v>
      </c>
      <c r="E1887" s="10">
        <f t="shared" si="112"/>
        <v>133681</v>
      </c>
      <c r="F1887" s="12">
        <v>378.0</v>
      </c>
    </row>
    <row r="1888">
      <c r="A1888" s="32" t="str">
        <f t="shared" si="1"/>
        <v>Bolivia-The Americas2008</v>
      </c>
      <c r="B1888" s="32" t="s">
        <v>102</v>
      </c>
      <c r="C1888" s="5" t="s">
        <v>84</v>
      </c>
      <c r="D1888" s="9" t="s">
        <v>70</v>
      </c>
      <c r="E1888" s="12">
        <v>3688.0</v>
      </c>
      <c r="F1888" s="12">
        <v>14129.0</v>
      </c>
    </row>
    <row r="1889">
      <c r="A1889" s="32" t="str">
        <f t="shared" si="1"/>
        <v>Bosnia and Herzegovina-Europe2008</v>
      </c>
      <c r="B1889" s="32" t="s">
        <v>103</v>
      </c>
      <c r="C1889" s="5" t="s">
        <v>76</v>
      </c>
      <c r="D1889" s="9" t="s">
        <v>70</v>
      </c>
      <c r="E1889" s="12">
        <v>4400.0</v>
      </c>
      <c r="F1889" s="12">
        <v>23238.0</v>
      </c>
    </row>
    <row r="1890">
      <c r="A1890" s="32" t="str">
        <f t="shared" si="1"/>
        <v>Botswana-Africa2009</v>
      </c>
      <c r="B1890" s="32" t="s">
        <v>104</v>
      </c>
      <c r="C1890" s="5" t="s">
        <v>78</v>
      </c>
      <c r="D1890" s="9" t="s">
        <v>71</v>
      </c>
      <c r="E1890" s="12">
        <v>1907.0</v>
      </c>
      <c r="F1890" s="12">
        <v>4265.0</v>
      </c>
    </row>
    <row r="1891">
      <c r="A1891" s="32" t="str">
        <f t="shared" si="1"/>
        <v>Brazil-The Americas2009</v>
      </c>
      <c r="B1891" s="32" t="s">
        <v>105</v>
      </c>
      <c r="C1891" s="5" t="s">
        <v>84</v>
      </c>
      <c r="D1891" s="9" t="s">
        <v>71</v>
      </c>
      <c r="E1891" s="12">
        <v>198976.0</v>
      </c>
      <c r="F1891" s="12">
        <v>321622.0</v>
      </c>
    </row>
    <row r="1892">
      <c r="A1892" s="32" t="str">
        <f t="shared" si="1"/>
        <v>Brunei-Asia2009</v>
      </c>
      <c r="B1892" s="32" t="s">
        <v>106</v>
      </c>
      <c r="C1892" s="5" t="s">
        <v>61</v>
      </c>
      <c r="D1892" s="9" t="s">
        <v>71</v>
      </c>
      <c r="E1892" s="12">
        <v>2505.0</v>
      </c>
      <c r="F1892" s="12">
        <v>5357.0</v>
      </c>
    </row>
    <row r="1893">
      <c r="A1893" s="32" t="str">
        <f t="shared" si="1"/>
        <v>Bulgaria-Europe2009</v>
      </c>
      <c r="B1893" s="32" t="s">
        <v>107</v>
      </c>
      <c r="C1893" s="5" t="s">
        <v>76</v>
      </c>
      <c r="D1893" s="9" t="s">
        <v>71</v>
      </c>
      <c r="E1893" s="12">
        <v>19399.0</v>
      </c>
      <c r="F1893" s="12">
        <v>47308.0</v>
      </c>
    </row>
    <row r="1894">
      <c r="A1894" s="32" t="str">
        <f t="shared" si="1"/>
        <v>Burkina Faso-Africa2009</v>
      </c>
      <c r="B1894" s="32" t="s">
        <v>108</v>
      </c>
      <c r="C1894" s="5" t="s">
        <v>78</v>
      </c>
      <c r="D1894" s="9" t="s">
        <v>71</v>
      </c>
      <c r="E1894" s="10">
        <f t="shared" ref="E1894:E1895" si="113">if(AND(C2=C3,D2=D2+1,ISBLANK(E3)),E2,E3)</f>
        <v>133681</v>
      </c>
      <c r="F1894" s="12">
        <v>1078.0</v>
      </c>
    </row>
    <row r="1895">
      <c r="A1895" s="32" t="str">
        <f t="shared" si="1"/>
        <v>Burundi-Africa2009</v>
      </c>
      <c r="B1895" s="32" t="s">
        <v>109</v>
      </c>
      <c r="C1895" s="5" t="s">
        <v>78</v>
      </c>
      <c r="D1895" s="9" t="s">
        <v>71</v>
      </c>
      <c r="E1895" s="10">
        <f t="shared" si="113"/>
        <v>133681</v>
      </c>
      <c r="F1895" s="12">
        <v>165.0</v>
      </c>
    </row>
    <row r="1896">
      <c r="A1896" s="32" t="str">
        <f t="shared" si="1"/>
        <v>Cambodia-Asia2009</v>
      </c>
      <c r="B1896" s="32" t="s">
        <v>110</v>
      </c>
      <c r="C1896" s="5" t="s">
        <v>61</v>
      </c>
      <c r="D1896" s="9" t="s">
        <v>71</v>
      </c>
      <c r="E1896" s="12">
        <v>4115.0</v>
      </c>
      <c r="F1896" s="12">
        <v>2380.0</v>
      </c>
    </row>
    <row r="1897">
      <c r="A1897" s="32" t="str">
        <f t="shared" si="1"/>
        <v>Cameroon-Africa2009</v>
      </c>
      <c r="B1897" s="32" t="s">
        <v>111</v>
      </c>
      <c r="C1897" s="5" t="s">
        <v>78</v>
      </c>
      <c r="D1897" s="9" t="s">
        <v>71</v>
      </c>
      <c r="E1897" s="12">
        <v>6766.0</v>
      </c>
      <c r="F1897" s="12">
        <v>3795.0</v>
      </c>
    </row>
    <row r="1898">
      <c r="A1898" s="32" t="str">
        <f t="shared" si="1"/>
        <v>Canada-The Americas2009</v>
      </c>
      <c r="B1898" s="32" t="s">
        <v>112</v>
      </c>
      <c r="C1898" s="5" t="s">
        <v>84</v>
      </c>
      <c r="D1898" s="9" t="s">
        <v>71</v>
      </c>
      <c r="E1898" s="12">
        <v>262038.0</v>
      </c>
      <c r="F1898" s="12">
        <v>553185.0</v>
      </c>
    </row>
    <row r="1899">
      <c r="A1899" s="32" t="str">
        <f t="shared" si="1"/>
        <v>Cayman Islands-The Americas2009</v>
      </c>
      <c r="B1899" s="32" t="s">
        <v>113</v>
      </c>
      <c r="C1899" s="5" t="s">
        <v>84</v>
      </c>
      <c r="D1899" s="9" t="s">
        <v>71</v>
      </c>
      <c r="E1899" s="10">
        <f t="shared" ref="E1899:E1901" si="114">if(AND(C2=C3,D2=D2+1,ISBLANK(E3)),E2,E3)</f>
        <v>133681</v>
      </c>
      <c r="F1899" s="12">
        <v>480.0</v>
      </c>
    </row>
    <row r="1900">
      <c r="A1900" s="32" t="str">
        <f t="shared" si="1"/>
        <v>Central African Republic-Africa2009</v>
      </c>
      <c r="B1900" s="32" t="s">
        <v>114</v>
      </c>
      <c r="C1900" s="5" t="s">
        <v>78</v>
      </c>
      <c r="D1900" s="9" t="s">
        <v>71</v>
      </c>
      <c r="E1900" s="10">
        <f t="shared" si="114"/>
        <v>133681</v>
      </c>
      <c r="F1900" s="12">
        <v>235.0</v>
      </c>
    </row>
    <row r="1901">
      <c r="A1901" s="32" t="str">
        <f t="shared" si="1"/>
        <v>Chad-Africa2009</v>
      </c>
      <c r="B1901" s="32" t="s">
        <v>115</v>
      </c>
      <c r="C1901" s="5" t="s">
        <v>78</v>
      </c>
      <c r="D1901" s="9" t="s">
        <v>71</v>
      </c>
      <c r="E1901" s="10">
        <f t="shared" si="114"/>
        <v>133681</v>
      </c>
      <c r="F1901" s="12">
        <v>381.0</v>
      </c>
    </row>
    <row r="1902">
      <c r="A1902" s="32" t="str">
        <f t="shared" si="1"/>
        <v>Chile-The Americas2009</v>
      </c>
      <c r="B1902" s="32" t="s">
        <v>116</v>
      </c>
      <c r="C1902" s="5" t="s">
        <v>84</v>
      </c>
      <c r="D1902" s="9" t="s">
        <v>71</v>
      </c>
      <c r="E1902" s="12">
        <v>25833.0</v>
      </c>
      <c r="F1902" s="12">
        <v>55078.0</v>
      </c>
    </row>
    <row r="1903">
      <c r="A1903" s="32" t="str">
        <f t="shared" si="1"/>
        <v>China-Asia2009</v>
      </c>
      <c r="B1903" s="32" t="s">
        <v>117</v>
      </c>
      <c r="C1903" s="5" t="s">
        <v>61</v>
      </c>
      <c r="D1903" s="9" t="s">
        <v>71</v>
      </c>
      <c r="E1903" s="12">
        <v>1427554.0</v>
      </c>
      <c r="F1903" s="12">
        <v>4525177.0</v>
      </c>
    </row>
    <row r="1904">
      <c r="A1904" s="32" t="str">
        <f t="shared" si="1"/>
        <v>Colombia-The Americas2009</v>
      </c>
      <c r="B1904" s="32" t="s">
        <v>118</v>
      </c>
      <c r="C1904" s="5" t="s">
        <v>84</v>
      </c>
      <c r="D1904" s="9" t="s">
        <v>71</v>
      </c>
      <c r="E1904" s="12">
        <v>25736.0</v>
      </c>
      <c r="F1904" s="12">
        <v>57422.0</v>
      </c>
    </row>
    <row r="1905">
      <c r="A1905" s="32" t="str">
        <f t="shared" si="1"/>
        <v>Comoros-Africa2009</v>
      </c>
      <c r="B1905" s="32" t="s">
        <v>119</v>
      </c>
      <c r="C1905" s="5" t="s">
        <v>78</v>
      </c>
      <c r="D1905" s="9" t="s">
        <v>71</v>
      </c>
      <c r="E1905" s="10">
        <f>if(AND(C2=C3,D2=D2+1,ISBLANK(E3)),E2,E3)</f>
        <v>133681</v>
      </c>
      <c r="F1905" s="12">
        <v>99.0</v>
      </c>
    </row>
    <row r="1906">
      <c r="A1906" s="32" t="str">
        <f t="shared" si="1"/>
        <v>Congo (Brazzaville)-Africa2009</v>
      </c>
      <c r="B1906" s="32" t="s">
        <v>120</v>
      </c>
      <c r="C1906" s="5" t="s">
        <v>78</v>
      </c>
      <c r="D1906" s="9" t="s">
        <v>71</v>
      </c>
      <c r="E1906" s="12">
        <v>999.0</v>
      </c>
      <c r="F1906" s="12">
        <v>1085.0</v>
      </c>
    </row>
    <row r="1907">
      <c r="A1907" s="32" t="str">
        <f t="shared" si="1"/>
        <v>Congo (Kinshasa)-Africa2009</v>
      </c>
      <c r="B1907" s="32" t="s">
        <v>121</v>
      </c>
      <c r="C1907" s="5" t="s">
        <v>78</v>
      </c>
      <c r="D1907" s="9" t="s">
        <v>71</v>
      </c>
      <c r="E1907" s="12">
        <v>18503.0</v>
      </c>
      <c r="F1907" s="12">
        <v>1698.0</v>
      </c>
    </row>
    <row r="1908">
      <c r="A1908" s="32" t="str">
        <f t="shared" si="1"/>
        <v>Costa Rica-The Americas2009</v>
      </c>
      <c r="B1908" s="32" t="s">
        <v>122</v>
      </c>
      <c r="C1908" s="5" t="s">
        <v>84</v>
      </c>
      <c r="D1908" s="9" t="s">
        <v>71</v>
      </c>
      <c r="E1908" s="12">
        <v>3297.0</v>
      </c>
      <c r="F1908" s="12">
        <v>6626.0</v>
      </c>
    </row>
    <row r="1909">
      <c r="A1909" s="32" t="str">
        <f t="shared" si="1"/>
        <v>Cote d'Ivoire-Africa2009</v>
      </c>
      <c r="B1909" s="32" t="s">
        <v>123</v>
      </c>
      <c r="C1909" s="5" t="s">
        <v>78</v>
      </c>
      <c r="D1909" s="9" t="s">
        <v>71</v>
      </c>
      <c r="E1909" s="12">
        <v>6578.0</v>
      </c>
      <c r="F1909" s="12">
        <v>5460.0</v>
      </c>
    </row>
    <row r="1910">
      <c r="A1910" s="32" t="str">
        <f t="shared" si="1"/>
        <v>Croatia-Europe2009</v>
      </c>
      <c r="B1910" s="32" t="s">
        <v>124</v>
      </c>
      <c r="C1910" s="5" t="s">
        <v>76</v>
      </c>
      <c r="D1910" s="9" t="s">
        <v>71</v>
      </c>
      <c r="E1910" s="12">
        <v>8812.0</v>
      </c>
      <c r="F1910" s="12">
        <v>23542.0</v>
      </c>
    </row>
    <row r="1911">
      <c r="A1911" s="32" t="str">
        <f t="shared" si="1"/>
        <v>Cuba-The Americas2009</v>
      </c>
      <c r="B1911" s="32" t="s">
        <v>125</v>
      </c>
      <c r="C1911" s="5" t="s">
        <v>84</v>
      </c>
      <c r="D1911" s="9" t="s">
        <v>71</v>
      </c>
      <c r="E1911" s="12">
        <v>11662.0</v>
      </c>
      <c r="F1911" s="12">
        <v>25486.0</v>
      </c>
    </row>
    <row r="1912">
      <c r="A1912" s="32" t="str">
        <f t="shared" si="1"/>
        <v>Curacao-The Americas2009</v>
      </c>
      <c r="B1912" s="32" t="s">
        <v>126</v>
      </c>
      <c r="C1912" s="5" t="s">
        <v>84</v>
      </c>
      <c r="D1912" s="9" t="s">
        <v>71</v>
      </c>
      <c r="E1912" s="10">
        <f>if(AND(C2=C3,D2=D2+1,ISBLANK(E3)),E2,E3)</f>
        <v>133681</v>
      </c>
      <c r="F1912" s="10">
        <f>if(AND(C1912=C1913,D1912=D1912+1,ISBLANK(F1913)),F1912,F1913)</f>
        <v>7748</v>
      </c>
    </row>
    <row r="1913">
      <c r="A1913" s="32" t="str">
        <f t="shared" si="1"/>
        <v>Cyprus-Europe2009</v>
      </c>
      <c r="B1913" s="32" t="s">
        <v>127</v>
      </c>
      <c r="C1913" s="5" t="s">
        <v>76</v>
      </c>
      <c r="D1913" s="9" t="s">
        <v>71</v>
      </c>
      <c r="E1913" s="12">
        <v>2332.0</v>
      </c>
      <c r="F1913" s="12">
        <v>7748.0</v>
      </c>
    </row>
    <row r="1914">
      <c r="A1914" s="32" t="str">
        <f t="shared" si="1"/>
        <v>Czech Republic-Europe2009</v>
      </c>
      <c r="B1914" s="32" t="s">
        <v>128</v>
      </c>
      <c r="C1914" s="5" t="s">
        <v>76</v>
      </c>
      <c r="D1914" s="9" t="s">
        <v>71</v>
      </c>
      <c r="E1914" s="12">
        <v>44415.0</v>
      </c>
      <c r="F1914" s="12">
        <v>122379.0</v>
      </c>
    </row>
    <row r="1915">
      <c r="A1915" s="32" t="str">
        <f t="shared" si="1"/>
        <v>Denmark-Europe2009</v>
      </c>
      <c r="B1915" s="32" t="s">
        <v>129</v>
      </c>
      <c r="C1915" s="5" t="s">
        <v>76</v>
      </c>
      <c r="D1915" s="9" t="s">
        <v>71</v>
      </c>
      <c r="E1915" s="12">
        <v>20087.0</v>
      </c>
      <c r="F1915" s="12">
        <v>55735.0</v>
      </c>
    </row>
    <row r="1916">
      <c r="A1916" s="32" t="str">
        <f t="shared" si="1"/>
        <v>Djibouti-Africa2009</v>
      </c>
      <c r="B1916" s="32" t="s">
        <v>130</v>
      </c>
      <c r="C1916" s="5" t="s">
        <v>78</v>
      </c>
      <c r="D1916" s="9" t="s">
        <v>71</v>
      </c>
      <c r="E1916" s="10">
        <f t="shared" ref="E1916:E1917" si="115">if(AND(C2=C3,D2=D2+1,ISBLANK(E3)),E2,E3)</f>
        <v>133681</v>
      </c>
      <c r="F1916" s="12">
        <v>407.0</v>
      </c>
    </row>
    <row r="1917">
      <c r="A1917" s="32" t="str">
        <f t="shared" si="1"/>
        <v>Dominica-The Americas2009</v>
      </c>
      <c r="B1917" s="32" t="s">
        <v>131</v>
      </c>
      <c r="C1917" s="5" t="s">
        <v>84</v>
      </c>
      <c r="D1917" s="9" t="s">
        <v>71</v>
      </c>
      <c r="E1917" s="10">
        <f t="shared" si="115"/>
        <v>133681</v>
      </c>
      <c r="F1917" s="12">
        <v>114.0</v>
      </c>
    </row>
    <row r="1918">
      <c r="A1918" s="32" t="str">
        <f t="shared" si="1"/>
        <v>Dominican Republic-The Americas2009</v>
      </c>
      <c r="B1918" s="32" t="s">
        <v>132</v>
      </c>
      <c r="C1918" s="5" t="s">
        <v>84</v>
      </c>
      <c r="D1918" s="9" t="s">
        <v>71</v>
      </c>
      <c r="E1918" s="12">
        <v>7479.0</v>
      </c>
      <c r="F1918" s="12">
        <v>21888.0</v>
      </c>
    </row>
    <row r="1919">
      <c r="A1919" s="32" t="str">
        <f t="shared" si="1"/>
        <v>Ecuador-The Americas2009</v>
      </c>
      <c r="B1919" s="32" t="s">
        <v>133</v>
      </c>
      <c r="C1919" s="5" t="s">
        <v>84</v>
      </c>
      <c r="D1919" s="9" t="s">
        <v>71</v>
      </c>
      <c r="E1919" s="12">
        <v>9712.0</v>
      </c>
      <c r="F1919" s="12">
        <v>26523.0</v>
      </c>
    </row>
    <row r="1920">
      <c r="A1920" s="32" t="str">
        <f t="shared" si="1"/>
        <v>Egypt-Africa2009</v>
      </c>
      <c r="B1920" s="32" t="s">
        <v>134</v>
      </c>
      <c r="C1920" s="5" t="s">
        <v>78</v>
      </c>
      <c r="D1920" s="9" t="s">
        <v>71</v>
      </c>
      <c r="E1920" s="12">
        <v>48971.0</v>
      </c>
      <c r="F1920" s="12">
        <v>147963.0</v>
      </c>
    </row>
    <row r="1921">
      <c r="A1921" s="32" t="str">
        <f t="shared" si="1"/>
        <v>El Salvador-The Americas2009</v>
      </c>
      <c r="B1921" s="32" t="s">
        <v>135</v>
      </c>
      <c r="C1921" s="5" t="s">
        <v>84</v>
      </c>
      <c r="D1921" s="9" t="s">
        <v>71</v>
      </c>
      <c r="E1921" s="12">
        <v>4418.0</v>
      </c>
      <c r="F1921" s="12">
        <v>6553.0</v>
      </c>
    </row>
    <row r="1922">
      <c r="A1922" s="32" t="str">
        <f t="shared" si="1"/>
        <v>Equatorial Guinea-Africa2009</v>
      </c>
      <c r="B1922" s="32" t="s">
        <v>136</v>
      </c>
      <c r="C1922" s="5" t="s">
        <v>78</v>
      </c>
      <c r="D1922" s="9" t="s">
        <v>71</v>
      </c>
      <c r="E1922" s="10">
        <f>if(AND(C2=C3,D2=D2+1,ISBLANK(E3)),E2,E3)</f>
        <v>133681</v>
      </c>
      <c r="F1922" s="12">
        <v>6018.0</v>
      </c>
    </row>
    <row r="1923">
      <c r="A1923" s="32" t="str">
        <f t="shared" si="1"/>
        <v>Eritrea-Africa2009</v>
      </c>
      <c r="B1923" s="32" t="s">
        <v>137</v>
      </c>
      <c r="C1923" s="5" t="s">
        <v>78</v>
      </c>
      <c r="D1923" s="9" t="s">
        <v>71</v>
      </c>
      <c r="E1923" s="12">
        <v>804.0</v>
      </c>
      <c r="F1923" s="12">
        <v>726.0</v>
      </c>
    </row>
    <row r="1924">
      <c r="A1924" s="32" t="str">
        <f t="shared" si="1"/>
        <v>Estonia-Europe2009</v>
      </c>
      <c r="B1924" s="32" t="s">
        <v>138</v>
      </c>
      <c r="C1924" s="5" t="s">
        <v>76</v>
      </c>
      <c r="D1924" s="9" t="s">
        <v>71</v>
      </c>
      <c r="E1924" s="12">
        <v>5188.0</v>
      </c>
      <c r="F1924" s="12">
        <v>17052.0</v>
      </c>
    </row>
    <row r="1925">
      <c r="A1925" s="32" t="str">
        <f t="shared" si="1"/>
        <v>Ethiopia-Africa2009</v>
      </c>
      <c r="B1925" s="32" t="s">
        <v>139</v>
      </c>
      <c r="C1925" s="5" t="s">
        <v>78</v>
      </c>
      <c r="D1925" s="9" t="s">
        <v>71</v>
      </c>
      <c r="E1925" s="12">
        <v>27648.0</v>
      </c>
      <c r="F1925" s="12">
        <v>4947.0</v>
      </c>
    </row>
    <row r="1926">
      <c r="A1926" s="32" t="str">
        <f t="shared" si="1"/>
        <v>Faeroe Islands-Europe2009</v>
      </c>
      <c r="B1926" s="32" t="s">
        <v>140</v>
      </c>
      <c r="C1926" s="5" t="s">
        <v>76</v>
      </c>
      <c r="D1926" s="9" t="s">
        <v>71</v>
      </c>
      <c r="E1926" s="10">
        <f t="shared" ref="E1926:E1927" si="116">if(AND(C2=C3,D2=D2+1,ISBLANK(E3)),E2,E3)</f>
        <v>133681</v>
      </c>
      <c r="F1926" s="12">
        <v>777.0</v>
      </c>
    </row>
    <row r="1927">
      <c r="A1927" s="32" t="str">
        <f t="shared" si="1"/>
        <v>Fiji-Oceania2009</v>
      </c>
      <c r="B1927" s="32" t="s">
        <v>141</v>
      </c>
      <c r="C1927" s="5" t="s">
        <v>80</v>
      </c>
      <c r="D1927" s="9" t="s">
        <v>71</v>
      </c>
      <c r="E1927" s="10">
        <f t="shared" si="116"/>
        <v>133681</v>
      </c>
      <c r="F1927" s="12">
        <v>862.0</v>
      </c>
    </row>
    <row r="1928">
      <c r="A1928" s="32" t="str">
        <f t="shared" si="1"/>
        <v>Finland-Europe2009</v>
      </c>
      <c r="B1928" s="32" t="s">
        <v>142</v>
      </c>
      <c r="C1928" s="5" t="s">
        <v>76</v>
      </c>
      <c r="D1928" s="9" t="s">
        <v>71</v>
      </c>
      <c r="E1928" s="12">
        <v>36747.0</v>
      </c>
      <c r="F1928" s="12">
        <v>68888.0</v>
      </c>
    </row>
    <row r="1929">
      <c r="A1929" s="32" t="str">
        <f t="shared" si="1"/>
        <v>France-Europe2009</v>
      </c>
      <c r="B1929" s="32" t="s">
        <v>143</v>
      </c>
      <c r="C1929" s="5" t="s">
        <v>76</v>
      </c>
      <c r="D1929" s="9" t="s">
        <v>71</v>
      </c>
      <c r="E1929" s="12">
        <v>265879.0</v>
      </c>
      <c r="F1929" s="12">
        <v>387591.0</v>
      </c>
    </row>
    <row r="1930">
      <c r="A1930" s="32" t="str">
        <f t="shared" si="1"/>
        <v>French Polynesia-Oceania2009</v>
      </c>
      <c r="B1930" s="32" t="s">
        <v>144</v>
      </c>
      <c r="C1930" s="5" t="s">
        <v>80</v>
      </c>
      <c r="D1930" s="9" t="s">
        <v>71</v>
      </c>
      <c r="E1930" s="10">
        <f>if(AND(C2=C3,D2=D2+1,ISBLANK(E3)),E2,E3)</f>
        <v>133681</v>
      </c>
      <c r="F1930" s="12">
        <v>799.0</v>
      </c>
    </row>
    <row r="1931">
      <c r="A1931" s="32" t="str">
        <f t="shared" si="1"/>
        <v>Gabon-Africa2009</v>
      </c>
      <c r="B1931" s="32" t="s">
        <v>145</v>
      </c>
      <c r="C1931" s="5" t="s">
        <v>78</v>
      </c>
      <c r="D1931" s="9" t="s">
        <v>71</v>
      </c>
      <c r="E1931" s="12">
        <v>1593.0</v>
      </c>
      <c r="F1931" s="12">
        <v>1335.0</v>
      </c>
    </row>
    <row r="1932">
      <c r="A1932" s="32" t="str">
        <f t="shared" si="1"/>
        <v>Gambia, The-Africa2009</v>
      </c>
      <c r="B1932" s="32" t="s">
        <v>146</v>
      </c>
      <c r="C1932" s="5" t="s">
        <v>78</v>
      </c>
      <c r="D1932" s="9" t="s">
        <v>71</v>
      </c>
      <c r="E1932" s="13">
        <f>if(AND(C2=C3,D2=D2+1,ISBLANK(E3)),E2,E3)</f>
        <v>133681</v>
      </c>
      <c r="F1932" s="12">
        <v>315.0</v>
      </c>
    </row>
    <row r="1933">
      <c r="A1933" s="32" t="str">
        <f t="shared" si="1"/>
        <v>Georgia-Asia2009</v>
      </c>
      <c r="B1933" s="32" t="s">
        <v>147</v>
      </c>
      <c r="C1933" s="5" t="s">
        <v>61</v>
      </c>
      <c r="D1933" s="9" t="s">
        <v>71</v>
      </c>
      <c r="E1933" s="12">
        <v>2705.0</v>
      </c>
      <c r="F1933" s="12">
        <v>3773.0</v>
      </c>
    </row>
    <row r="1934">
      <c r="A1934" s="32" t="str">
        <f t="shared" si="1"/>
        <v>Germany-Europe2009</v>
      </c>
      <c r="B1934" s="32" t="s">
        <v>148</v>
      </c>
      <c r="C1934" s="5" t="s">
        <v>76</v>
      </c>
      <c r="D1934" s="9" t="s">
        <v>71</v>
      </c>
      <c r="E1934" s="12">
        <v>338070.0</v>
      </c>
      <c r="F1934" s="12">
        <v>833406.0</v>
      </c>
    </row>
    <row r="1935">
      <c r="A1935" s="32" t="str">
        <f t="shared" si="1"/>
        <v>Ghana-Africa2009</v>
      </c>
      <c r="B1935" s="32" t="s">
        <v>149</v>
      </c>
      <c r="C1935" s="5" t="s">
        <v>78</v>
      </c>
      <c r="D1935" s="9" t="s">
        <v>71</v>
      </c>
      <c r="E1935" s="12">
        <v>8226.0</v>
      </c>
      <c r="F1935" s="12">
        <v>7631.0</v>
      </c>
    </row>
    <row r="1936">
      <c r="A1936" s="32" t="str">
        <f t="shared" si="1"/>
        <v>Greece-Europe2009</v>
      </c>
      <c r="B1936" s="32" t="s">
        <v>150</v>
      </c>
      <c r="C1936" s="5" t="s">
        <v>76</v>
      </c>
      <c r="D1936" s="9" t="s">
        <v>71</v>
      </c>
      <c r="E1936" s="12">
        <v>29141.0</v>
      </c>
      <c r="F1936" s="12">
        <v>95738.0</v>
      </c>
    </row>
    <row r="1937">
      <c r="A1937" s="32" t="str">
        <f t="shared" si="1"/>
        <v>Greenland-The Americas2009</v>
      </c>
      <c r="B1937" s="32" t="s">
        <v>151</v>
      </c>
      <c r="C1937" s="5" t="s">
        <v>84</v>
      </c>
      <c r="D1937" s="9" t="s">
        <v>71</v>
      </c>
      <c r="E1937" s="10">
        <f t="shared" ref="E1937:E1939" si="117">if(AND(C2=C3,D2=D2+1,ISBLANK(E3)),E2,E3)</f>
        <v>133681</v>
      </c>
      <c r="F1937" s="12">
        <v>532.0</v>
      </c>
    </row>
    <row r="1938">
      <c r="A1938" s="32" t="str">
        <f t="shared" si="1"/>
        <v>Grenada-The Americas2010</v>
      </c>
      <c r="B1938" s="32" t="s">
        <v>152</v>
      </c>
      <c r="C1938" s="5" t="s">
        <v>84</v>
      </c>
      <c r="D1938" s="9" t="s">
        <v>72</v>
      </c>
      <c r="E1938" s="10">
        <f t="shared" si="117"/>
        <v>133681</v>
      </c>
      <c r="F1938" s="12">
        <v>216.0</v>
      </c>
    </row>
    <row r="1939">
      <c r="A1939" s="32" t="str">
        <f t="shared" si="1"/>
        <v>Guam-Oceania2010</v>
      </c>
      <c r="B1939" s="32" t="s">
        <v>153</v>
      </c>
      <c r="C1939" s="5" t="s">
        <v>80</v>
      </c>
      <c r="D1939" s="9" t="s">
        <v>72</v>
      </c>
      <c r="E1939" s="10">
        <f t="shared" si="117"/>
        <v>133681</v>
      </c>
      <c r="F1939" s="10">
        <f>if(AND(C1939=C1940,D1939=D1939+1,ISBLANK(F1940)),F1939,F1940)</f>
        <v>10502</v>
      </c>
    </row>
    <row r="1940">
      <c r="A1940" s="32" t="str">
        <f t="shared" si="1"/>
        <v>Guatemala-The Americas2010</v>
      </c>
      <c r="B1940" s="32" t="s">
        <v>154</v>
      </c>
      <c r="C1940" s="5" t="s">
        <v>84</v>
      </c>
      <c r="D1940" s="9" t="s">
        <v>72</v>
      </c>
      <c r="E1940" s="12">
        <v>7436.0</v>
      </c>
      <c r="F1940" s="12">
        <v>10502.0</v>
      </c>
    </row>
    <row r="1941">
      <c r="A1941" s="32" t="str">
        <f t="shared" si="1"/>
        <v>Guinea-Africa2010</v>
      </c>
      <c r="B1941" s="32" t="s">
        <v>155</v>
      </c>
      <c r="C1941" s="5" t="s">
        <v>78</v>
      </c>
      <c r="D1941" s="9" t="s">
        <v>72</v>
      </c>
      <c r="E1941" s="10">
        <f t="shared" ref="E1941:E1943" si="118">if(AND(C2=C3,D2=D2+1,ISBLANK(E3)),E2,E3)</f>
        <v>133681</v>
      </c>
      <c r="F1941" s="12">
        <v>1342.0</v>
      </c>
    </row>
    <row r="1942">
      <c r="A1942" s="32" t="str">
        <f t="shared" si="1"/>
        <v>Guinea-Bissau-Africa2010</v>
      </c>
      <c r="B1942" s="32" t="s">
        <v>156</v>
      </c>
      <c r="C1942" s="5" t="s">
        <v>78</v>
      </c>
      <c r="D1942" s="9" t="s">
        <v>72</v>
      </c>
      <c r="E1942" s="10">
        <f t="shared" si="118"/>
        <v>133681</v>
      </c>
      <c r="F1942" s="12">
        <v>194.0</v>
      </c>
    </row>
    <row r="1943">
      <c r="A1943" s="32" t="str">
        <f t="shared" si="1"/>
        <v>Guyana-The Americas2010</v>
      </c>
      <c r="B1943" s="32" t="s">
        <v>157</v>
      </c>
      <c r="C1943" s="5" t="s">
        <v>84</v>
      </c>
      <c r="D1943" s="9" t="s">
        <v>72</v>
      </c>
      <c r="E1943" s="10">
        <f t="shared" si="118"/>
        <v>133681</v>
      </c>
      <c r="F1943" s="12">
        <v>1566.0</v>
      </c>
    </row>
    <row r="1944">
      <c r="A1944" s="32" t="str">
        <f t="shared" si="1"/>
        <v>Haiti-The Americas2010</v>
      </c>
      <c r="B1944" s="32" t="s">
        <v>158</v>
      </c>
      <c r="C1944" s="5" t="s">
        <v>84</v>
      </c>
      <c r="D1944" s="9" t="s">
        <v>72</v>
      </c>
      <c r="E1944" s="12">
        <v>2218.0</v>
      </c>
      <c r="F1944" s="12">
        <v>1734.0</v>
      </c>
    </row>
    <row r="1945">
      <c r="A1945" s="32" t="str">
        <f t="shared" si="1"/>
        <v>Honduras-The Americas2010</v>
      </c>
      <c r="B1945" s="32" t="s">
        <v>159</v>
      </c>
      <c r="C1945" s="5" t="s">
        <v>84</v>
      </c>
      <c r="D1945" s="9" t="s">
        <v>72</v>
      </c>
      <c r="E1945" s="12">
        <v>3647.0</v>
      </c>
      <c r="F1945" s="12">
        <v>6769.0</v>
      </c>
    </row>
    <row r="1946">
      <c r="A1946" s="32" t="str">
        <f t="shared" si="1"/>
        <v>Hong Kong SAR-Asia2010</v>
      </c>
      <c r="B1946" s="32" t="s">
        <v>160</v>
      </c>
      <c r="C1946" s="5" t="s">
        <v>61</v>
      </c>
      <c r="D1946" s="9" t="s">
        <v>72</v>
      </c>
      <c r="E1946" s="12">
        <v>13608.0</v>
      </c>
      <c r="F1946" s="12">
        <v>40066.0</v>
      </c>
    </row>
    <row r="1947">
      <c r="A1947" s="32" t="str">
        <f t="shared" si="1"/>
        <v>Hungary-Europe2010</v>
      </c>
      <c r="B1947" s="32" t="s">
        <v>161</v>
      </c>
      <c r="C1947" s="5" t="s">
        <v>76</v>
      </c>
      <c r="D1947" s="9" t="s">
        <v>72</v>
      </c>
      <c r="E1947" s="12">
        <v>26136.0</v>
      </c>
      <c r="F1947" s="12">
        <v>59072.0</v>
      </c>
    </row>
    <row r="1948">
      <c r="A1948" s="32" t="str">
        <f t="shared" si="1"/>
        <v>Iceland-Europe2010</v>
      </c>
      <c r="B1948" s="32" t="s">
        <v>162</v>
      </c>
      <c r="C1948" s="5" t="s">
        <v>76</v>
      </c>
      <c r="D1948" s="9" t="s">
        <v>72</v>
      </c>
      <c r="E1948" s="12">
        <v>3273.0</v>
      </c>
      <c r="F1948" s="12">
        <v>2167.0</v>
      </c>
    </row>
    <row r="1949">
      <c r="A1949" s="32" t="str">
        <f t="shared" si="1"/>
        <v>India-Asia2010</v>
      </c>
      <c r="B1949" s="32" t="s">
        <v>163</v>
      </c>
      <c r="C1949" s="5" t="s">
        <v>61</v>
      </c>
      <c r="D1949" s="9" t="s">
        <v>72</v>
      </c>
      <c r="E1949" s="12">
        <v>489507.0</v>
      </c>
      <c r="F1949" s="12">
        <v>1281914.0</v>
      </c>
    </row>
    <row r="1950">
      <c r="A1950" s="32" t="str">
        <f t="shared" si="1"/>
        <v>Indonesia-Asia2010</v>
      </c>
      <c r="B1950" s="32" t="s">
        <v>164</v>
      </c>
      <c r="C1950" s="5" t="s">
        <v>61</v>
      </c>
      <c r="D1950" s="9" t="s">
        <v>72</v>
      </c>
      <c r="E1950" s="12">
        <v>165366.0</v>
      </c>
      <c r="F1950" s="12">
        <v>316792.0</v>
      </c>
    </row>
    <row r="1951">
      <c r="A1951" s="32" t="str">
        <f t="shared" si="1"/>
        <v>Iran-Middle East2010</v>
      </c>
      <c r="B1951" s="32" t="s">
        <v>165</v>
      </c>
      <c r="C1951" s="5" t="s">
        <v>93</v>
      </c>
      <c r="D1951" s="9" t="s">
        <v>72</v>
      </c>
      <c r="E1951" s="12">
        <v>142649.0</v>
      </c>
      <c r="F1951" s="12">
        <v>418859.0</v>
      </c>
    </row>
    <row r="1952">
      <c r="A1952" s="32" t="str">
        <f t="shared" si="1"/>
        <v>Iraq-Middle East2010</v>
      </c>
      <c r="B1952" s="32" t="s">
        <v>166</v>
      </c>
      <c r="C1952" s="5" t="s">
        <v>93</v>
      </c>
      <c r="D1952" s="9" t="s">
        <v>72</v>
      </c>
      <c r="E1952" s="12">
        <v>27086.0</v>
      </c>
      <c r="F1952" s="12">
        <v>91118.0</v>
      </c>
    </row>
    <row r="1953">
      <c r="A1953" s="32" t="str">
        <f t="shared" si="1"/>
        <v>Ireland-Europe2010</v>
      </c>
      <c r="B1953" s="32" t="s">
        <v>167</v>
      </c>
      <c r="C1953" s="5" t="s">
        <v>76</v>
      </c>
      <c r="D1953" s="9" t="s">
        <v>72</v>
      </c>
      <c r="E1953" s="12">
        <v>14061.0</v>
      </c>
      <c r="F1953" s="12">
        <v>43337.0</v>
      </c>
    </row>
    <row r="1954">
      <c r="A1954" s="32" t="str">
        <f t="shared" si="1"/>
        <v>Isle of Man-Europe2010</v>
      </c>
      <c r="B1954" s="32" t="s">
        <v>168</v>
      </c>
      <c r="C1954" s="5" t="s">
        <v>76</v>
      </c>
      <c r="D1954" s="9" t="s">
        <v>72</v>
      </c>
      <c r="E1954" s="10">
        <f>if(AND(C2=C3,D2=D2+1,ISBLANK(E3)),E2,E3)</f>
        <v>133681</v>
      </c>
      <c r="F1954" s="10">
        <f>if(AND(C1954=C1955,D1954=D1954+1,ISBLANK(F1955)),F1954,F1955)</f>
        <v>65122</v>
      </c>
    </row>
    <row r="1955">
      <c r="A1955" s="32" t="str">
        <f t="shared" si="1"/>
        <v>Israel-Middle East2010</v>
      </c>
      <c r="B1955" s="32" t="s">
        <v>169</v>
      </c>
      <c r="C1955" s="5" t="s">
        <v>93</v>
      </c>
      <c r="D1955" s="9" t="s">
        <v>72</v>
      </c>
      <c r="E1955" s="12">
        <v>19730.0</v>
      </c>
      <c r="F1955" s="12">
        <v>65122.0</v>
      </c>
    </row>
    <row r="1956">
      <c r="A1956" s="32" t="str">
        <f t="shared" si="1"/>
        <v>Italy-Europe2010</v>
      </c>
      <c r="B1956" s="32" t="s">
        <v>170</v>
      </c>
      <c r="C1956" s="5" t="s">
        <v>76</v>
      </c>
      <c r="D1956" s="9" t="s">
        <v>72</v>
      </c>
      <c r="E1956" s="12">
        <v>179423.0</v>
      </c>
      <c r="F1956" s="12">
        <v>468349.0</v>
      </c>
    </row>
    <row r="1957">
      <c r="A1957" s="32" t="str">
        <f t="shared" si="1"/>
        <v>Jamaica-The Americas2010</v>
      </c>
      <c r="B1957" s="32" t="s">
        <v>171</v>
      </c>
      <c r="C1957" s="5" t="s">
        <v>84</v>
      </c>
      <c r="D1957" s="9" t="s">
        <v>72</v>
      </c>
      <c r="E1957" s="12">
        <v>3728.0</v>
      </c>
      <c r="F1957" s="12">
        <v>10722.0</v>
      </c>
    </row>
    <row r="1958">
      <c r="A1958" s="32" t="str">
        <f t="shared" si="1"/>
        <v>Japan-Asia2010</v>
      </c>
      <c r="B1958" s="32" t="s">
        <v>172</v>
      </c>
      <c r="C1958" s="5" t="s">
        <v>61</v>
      </c>
      <c r="D1958" s="9" t="s">
        <v>72</v>
      </c>
      <c r="E1958" s="12">
        <v>506237.0</v>
      </c>
      <c r="F1958" s="12">
        <v>1237429.0</v>
      </c>
    </row>
    <row r="1959">
      <c r="A1959" s="32" t="str">
        <f t="shared" si="1"/>
        <v>Jordan-Middle East2010</v>
      </c>
      <c r="B1959" s="32" t="s">
        <v>173</v>
      </c>
      <c r="C1959" s="5" t="s">
        <v>93</v>
      </c>
      <c r="D1959" s="9" t="s">
        <v>72</v>
      </c>
      <c r="E1959" s="12">
        <v>5176.0</v>
      </c>
      <c r="F1959" s="12">
        <v>17470.0</v>
      </c>
    </row>
    <row r="1960">
      <c r="A1960" s="32" t="str">
        <f t="shared" si="1"/>
        <v>Kazakhstan-Asia2010</v>
      </c>
      <c r="B1960" s="32" t="s">
        <v>174</v>
      </c>
      <c r="C1960" s="5" t="s">
        <v>61</v>
      </c>
      <c r="D1960" s="9" t="s">
        <v>72</v>
      </c>
      <c r="E1960" s="12">
        <v>43041.0</v>
      </c>
      <c r="F1960" s="12">
        <v>153816.0</v>
      </c>
    </row>
    <row r="1961">
      <c r="A1961" s="32" t="str">
        <f t="shared" si="1"/>
        <v>Kenya-Africa2010</v>
      </c>
      <c r="B1961" s="32" t="s">
        <v>175</v>
      </c>
      <c r="C1961" s="5" t="s">
        <v>78</v>
      </c>
      <c r="D1961" s="9" t="s">
        <v>72</v>
      </c>
      <c r="E1961" s="12">
        <v>14769.0</v>
      </c>
      <c r="F1961" s="12">
        <v>6755.0</v>
      </c>
    </row>
    <row r="1962">
      <c r="A1962" s="32" t="str">
        <f t="shared" si="1"/>
        <v>Kiribati-Oceania2010</v>
      </c>
      <c r="B1962" s="32" t="s">
        <v>176</v>
      </c>
      <c r="C1962" s="5" t="s">
        <v>80</v>
      </c>
      <c r="D1962" s="9" t="s">
        <v>72</v>
      </c>
      <c r="E1962" s="10">
        <f>if(AND(C2=C3,D2=D2+1,ISBLANK(E3)),E2,E3)</f>
        <v>133681</v>
      </c>
      <c r="F1962" s="12">
        <v>40.0</v>
      </c>
    </row>
    <row r="1963">
      <c r="A1963" s="32" t="str">
        <f t="shared" si="1"/>
        <v>Kosovo-Europe2010</v>
      </c>
      <c r="B1963" s="32" t="s">
        <v>177</v>
      </c>
      <c r="C1963" s="5" t="s">
        <v>76</v>
      </c>
      <c r="D1963" s="9" t="s">
        <v>72</v>
      </c>
      <c r="E1963" s="12">
        <v>1994.0</v>
      </c>
      <c r="F1963" s="10">
        <f>if(AND(C1963=C1964,D1963=D1963+1,ISBLANK(F1964)),F1963,F1964)</f>
        <v>61657</v>
      </c>
    </row>
    <row r="1964">
      <c r="A1964" s="32" t="str">
        <f t="shared" si="1"/>
        <v>Kuwait-Middle East2010</v>
      </c>
      <c r="B1964" s="32" t="s">
        <v>178</v>
      </c>
      <c r="C1964" s="5" t="s">
        <v>93</v>
      </c>
      <c r="D1964" s="9" t="s">
        <v>72</v>
      </c>
      <c r="E1964" s="12">
        <v>22001.0</v>
      </c>
      <c r="F1964" s="12">
        <v>61657.0</v>
      </c>
    </row>
    <row r="1965">
      <c r="A1965" s="32" t="str">
        <f t="shared" si="1"/>
        <v>Kyrgyzstan-Asia2010</v>
      </c>
      <c r="B1965" s="32" t="s">
        <v>179</v>
      </c>
      <c r="C1965" s="5" t="s">
        <v>61</v>
      </c>
      <c r="D1965" s="9" t="s">
        <v>72</v>
      </c>
      <c r="E1965" s="12">
        <v>2584.0</v>
      </c>
      <c r="F1965" s="12">
        <v>5328.0</v>
      </c>
    </row>
    <row r="1966">
      <c r="A1966" s="32" t="str">
        <f t="shared" si="1"/>
        <v>Laos-Asia2010</v>
      </c>
      <c r="B1966" s="32" t="s">
        <v>180</v>
      </c>
      <c r="C1966" s="5" t="s">
        <v>61</v>
      </c>
      <c r="D1966" s="9" t="s">
        <v>72</v>
      </c>
      <c r="E1966" s="10">
        <f>if(AND(C2=C3,D2=D2+1,ISBLANK(E3)),E2,E3)</f>
        <v>133681</v>
      </c>
      <c r="F1966" s="12">
        <v>1129.0</v>
      </c>
    </row>
    <row r="1967">
      <c r="A1967" s="32" t="str">
        <f t="shared" si="1"/>
        <v>Latvia-Europe2010</v>
      </c>
      <c r="B1967" s="32" t="s">
        <v>181</v>
      </c>
      <c r="C1967" s="5" t="s">
        <v>76</v>
      </c>
      <c r="D1967" s="9" t="s">
        <v>72</v>
      </c>
      <c r="E1967" s="12">
        <v>4324.0</v>
      </c>
      <c r="F1967" s="12">
        <v>7088.0</v>
      </c>
    </row>
    <row r="1968">
      <c r="A1968" s="32" t="str">
        <f t="shared" si="1"/>
        <v>Lebanon-Middle East2010</v>
      </c>
      <c r="B1968" s="32" t="s">
        <v>182</v>
      </c>
      <c r="C1968" s="5" t="s">
        <v>93</v>
      </c>
      <c r="D1968" s="9" t="s">
        <v>72</v>
      </c>
      <c r="E1968" s="12">
        <v>5220.0</v>
      </c>
      <c r="F1968" s="12">
        <v>18221.0</v>
      </c>
    </row>
    <row r="1969">
      <c r="A1969" s="32" t="str">
        <f t="shared" si="1"/>
        <v>Lesotho-Africa2010</v>
      </c>
      <c r="B1969" s="32" t="s">
        <v>183</v>
      </c>
      <c r="C1969" s="5" t="s">
        <v>78</v>
      </c>
      <c r="D1969" s="9" t="s">
        <v>72</v>
      </c>
      <c r="E1969" s="10">
        <f t="shared" ref="E1969:E1970" si="119">if(AND(C2=C3,D2=D2+1,ISBLANK(E3)),E2,E3)</f>
        <v>133681</v>
      </c>
      <c r="F1969" s="10">
        <f>if(AND(C1969=C1970,D1969=D1969+1,ISBLANK(F1970)),F1969,F1970)</f>
        <v>532</v>
      </c>
    </row>
    <row r="1970">
      <c r="A1970" s="32" t="str">
        <f t="shared" si="1"/>
        <v>Liberia-Africa2010</v>
      </c>
      <c r="B1970" s="32" t="s">
        <v>184</v>
      </c>
      <c r="C1970" s="5" t="s">
        <v>78</v>
      </c>
      <c r="D1970" s="9" t="s">
        <v>72</v>
      </c>
      <c r="E1970" s="10">
        <f t="shared" si="119"/>
        <v>133681</v>
      </c>
      <c r="F1970" s="12">
        <v>532.0</v>
      </c>
    </row>
    <row r="1971">
      <c r="A1971" s="32" t="str">
        <f t="shared" si="1"/>
        <v>Libya-Africa2010</v>
      </c>
      <c r="B1971" s="32" t="s">
        <v>185</v>
      </c>
      <c r="C1971" s="5" t="s">
        <v>78</v>
      </c>
      <c r="D1971" s="9" t="s">
        <v>72</v>
      </c>
      <c r="E1971" s="12">
        <v>17441.0</v>
      </c>
      <c r="F1971" s="12">
        <v>49167.0</v>
      </c>
    </row>
    <row r="1972">
      <c r="A1972" s="32" t="str">
        <f t="shared" si="1"/>
        <v>Liechtenstein-Europe2010</v>
      </c>
      <c r="B1972" s="32" t="s">
        <v>186</v>
      </c>
      <c r="C1972" s="5" t="s">
        <v>76</v>
      </c>
      <c r="D1972" s="9" t="s">
        <v>72</v>
      </c>
      <c r="E1972" s="10">
        <f>if(AND(C2=C3,D2=D2+1,ISBLANK(E3)),E2,E3)</f>
        <v>133681</v>
      </c>
      <c r="F1972" s="10">
        <f>if(AND(C1972=C1973,D1972=D1972+1,ISBLANK(F1973)),F1972,F1973)</f>
        <v>12915</v>
      </c>
    </row>
    <row r="1973">
      <c r="A1973" s="32" t="str">
        <f t="shared" si="1"/>
        <v>Lithuania-Europe2010</v>
      </c>
      <c r="B1973" s="32" t="s">
        <v>187</v>
      </c>
      <c r="C1973" s="5" t="s">
        <v>76</v>
      </c>
      <c r="D1973" s="9" t="s">
        <v>72</v>
      </c>
      <c r="E1973" s="12">
        <v>9253.0</v>
      </c>
      <c r="F1973" s="12">
        <v>12915.0</v>
      </c>
    </row>
    <row r="1974">
      <c r="A1974" s="32" t="str">
        <f t="shared" si="1"/>
        <v>Luxembourg-Europe2010</v>
      </c>
      <c r="B1974" s="32" t="s">
        <v>188</v>
      </c>
      <c r="C1974" s="5" t="s">
        <v>76</v>
      </c>
      <c r="D1974" s="9" t="s">
        <v>72</v>
      </c>
      <c r="E1974" s="12">
        <v>3843.0</v>
      </c>
      <c r="F1974" s="12">
        <v>9905.0</v>
      </c>
    </row>
    <row r="1975">
      <c r="A1975" s="32" t="str">
        <f t="shared" si="1"/>
        <v>Macao SAR-Asia2010</v>
      </c>
      <c r="B1975" s="32" t="s">
        <v>189</v>
      </c>
      <c r="C1975" s="5" t="s">
        <v>61</v>
      </c>
      <c r="D1975" s="9" t="s">
        <v>72</v>
      </c>
      <c r="E1975" s="10">
        <f t="shared" ref="E1975:E1977" si="120">if(AND(C2=C3,D2=D2+1,ISBLANK(E3)),E2,E3)</f>
        <v>133681</v>
      </c>
      <c r="F1975" s="12">
        <v>1536.0</v>
      </c>
    </row>
    <row r="1976">
      <c r="A1976" s="32" t="str">
        <f t="shared" si="1"/>
        <v>Madagascar-Africa2010</v>
      </c>
      <c r="B1976" s="32" t="s">
        <v>190</v>
      </c>
      <c r="C1976" s="5" t="s">
        <v>78</v>
      </c>
      <c r="D1976" s="9" t="s">
        <v>72</v>
      </c>
      <c r="E1976" s="10">
        <f t="shared" si="120"/>
        <v>133681</v>
      </c>
      <c r="F1976" s="12">
        <v>1701.0</v>
      </c>
    </row>
    <row r="1977">
      <c r="A1977" s="32" t="str">
        <f t="shared" si="1"/>
        <v>Malawi-Africa2010</v>
      </c>
      <c r="B1977" s="32" t="s">
        <v>191</v>
      </c>
      <c r="C1977" s="5" t="s">
        <v>78</v>
      </c>
      <c r="D1977" s="9" t="s">
        <v>72</v>
      </c>
      <c r="E1977" s="10">
        <f t="shared" si="120"/>
        <v>133681</v>
      </c>
      <c r="F1977" s="12">
        <v>957.0</v>
      </c>
    </row>
    <row r="1978">
      <c r="A1978" s="32" t="str">
        <f t="shared" si="1"/>
        <v>Malaysia-Asia2010</v>
      </c>
      <c r="B1978" s="32" t="s">
        <v>192</v>
      </c>
      <c r="C1978" s="5" t="s">
        <v>61</v>
      </c>
      <c r="D1978" s="9" t="s">
        <v>72</v>
      </c>
      <c r="E1978" s="12">
        <v>54619.0</v>
      </c>
      <c r="F1978" s="12">
        <v>160266.0</v>
      </c>
    </row>
    <row r="1979">
      <c r="A1979" s="32" t="str">
        <f t="shared" si="1"/>
        <v>Maldives-Asia2010</v>
      </c>
      <c r="B1979" s="32" t="s">
        <v>193</v>
      </c>
      <c r="C1979" s="5" t="s">
        <v>61</v>
      </c>
      <c r="D1979" s="9" t="s">
        <v>72</v>
      </c>
      <c r="E1979" s="10">
        <f t="shared" ref="E1979:E1980" si="121">if(AND(C2=C3,D2=D2+1,ISBLANK(E3)),E2,E3)</f>
        <v>133681</v>
      </c>
      <c r="F1979" s="12">
        <v>598.0</v>
      </c>
    </row>
    <row r="1980">
      <c r="A1980" s="32" t="str">
        <f t="shared" si="1"/>
        <v>Mali-Africa2010</v>
      </c>
      <c r="B1980" s="32" t="s">
        <v>194</v>
      </c>
      <c r="C1980" s="5" t="s">
        <v>78</v>
      </c>
      <c r="D1980" s="9" t="s">
        <v>72</v>
      </c>
      <c r="E1980" s="10">
        <f t="shared" si="121"/>
        <v>133681</v>
      </c>
      <c r="F1980" s="12">
        <v>539.0</v>
      </c>
    </row>
    <row r="1981">
      <c r="A1981" s="32" t="str">
        <f t="shared" si="1"/>
        <v>Malta-Europe2010</v>
      </c>
      <c r="B1981" s="32" t="s">
        <v>195</v>
      </c>
      <c r="C1981" s="5" t="s">
        <v>76</v>
      </c>
      <c r="D1981" s="9" t="s">
        <v>72</v>
      </c>
      <c r="E1981" s="12">
        <v>826.0</v>
      </c>
      <c r="F1981" s="12">
        <v>2582.0</v>
      </c>
    </row>
    <row r="1982">
      <c r="A1982" s="32" t="str">
        <f t="shared" si="1"/>
        <v>Marshall Islands-Oceania2010</v>
      </c>
      <c r="B1982" s="32" t="s">
        <v>196</v>
      </c>
      <c r="C1982" s="5" t="s">
        <v>80</v>
      </c>
      <c r="D1982" s="9" t="s">
        <v>72</v>
      </c>
      <c r="E1982" s="10">
        <f t="shared" ref="E1982:E1984" si="122">if(AND(C2=C3,D2=D2+1,ISBLANK(E3)),E2,E3)</f>
        <v>133681</v>
      </c>
      <c r="F1982" s="12">
        <v>84.0</v>
      </c>
    </row>
    <row r="1983">
      <c r="A1983" s="32" t="str">
        <f t="shared" si="1"/>
        <v>Mauritania-Africa2010</v>
      </c>
      <c r="B1983" s="32" t="s">
        <v>197</v>
      </c>
      <c r="C1983" s="5" t="s">
        <v>78</v>
      </c>
      <c r="D1983" s="9" t="s">
        <v>72</v>
      </c>
      <c r="E1983" s="10">
        <f t="shared" si="122"/>
        <v>133681</v>
      </c>
      <c r="F1983" s="12">
        <v>1474.0</v>
      </c>
    </row>
    <row r="1984">
      <c r="A1984" s="32" t="str">
        <f t="shared" si="1"/>
        <v>Mauritius-Africa2010</v>
      </c>
      <c r="B1984" s="32" t="s">
        <v>198</v>
      </c>
      <c r="C1984" s="5" t="s">
        <v>78</v>
      </c>
      <c r="D1984" s="9" t="s">
        <v>72</v>
      </c>
      <c r="E1984" s="10">
        <f t="shared" si="122"/>
        <v>133681</v>
      </c>
      <c r="F1984" s="12">
        <v>3146.0</v>
      </c>
    </row>
    <row r="1985">
      <c r="A1985" s="32" t="str">
        <f t="shared" si="1"/>
        <v>Mexico-The Americas2010</v>
      </c>
      <c r="B1985" s="32" t="s">
        <v>199</v>
      </c>
      <c r="C1985" s="5" t="s">
        <v>84</v>
      </c>
      <c r="D1985" s="9" t="s">
        <v>72</v>
      </c>
      <c r="E1985" s="12">
        <v>153665.0</v>
      </c>
      <c r="F1985" s="12">
        <v>405633.0</v>
      </c>
    </row>
    <row r="1986">
      <c r="A1986" s="32" t="str">
        <f t="shared" si="1"/>
        <v>Micronesia, Fed. Sts.-Oceania2011</v>
      </c>
      <c r="B1986" s="32" t="s">
        <v>200</v>
      </c>
      <c r="C1986" s="5" t="s">
        <v>80</v>
      </c>
      <c r="D1986" s="9" t="s">
        <v>73</v>
      </c>
      <c r="E1986" s="10">
        <f>if(AND(C2=C3,D2=D2+1,ISBLANK(E3)),E2,E3)</f>
        <v>133681</v>
      </c>
      <c r="F1986" s="12">
        <v>147.0</v>
      </c>
    </row>
    <row r="1987">
      <c r="A1987" s="32" t="str">
        <f t="shared" si="1"/>
        <v>Moldova-Europe2011</v>
      </c>
      <c r="B1987" s="32" t="s">
        <v>201</v>
      </c>
      <c r="C1987" s="5" t="s">
        <v>76</v>
      </c>
      <c r="D1987" s="9" t="s">
        <v>73</v>
      </c>
      <c r="E1987" s="12">
        <v>3360.0</v>
      </c>
      <c r="F1987" s="12">
        <v>4290.0</v>
      </c>
    </row>
    <row r="1988">
      <c r="A1988" s="32" t="str">
        <f t="shared" si="1"/>
        <v>Monaco-Europe2011</v>
      </c>
      <c r="B1988" s="32" t="s">
        <v>202</v>
      </c>
      <c r="C1988" s="5" t="s">
        <v>76</v>
      </c>
      <c r="D1988" s="9" t="s">
        <v>73</v>
      </c>
      <c r="E1988" s="10">
        <f>if(AND(C2=C3,D2=D2+1,ISBLANK(E3)),E2,E3)</f>
        <v>133681</v>
      </c>
      <c r="F1988" s="10">
        <f>if(AND(C1988=C1989,D1988=D1988+1,ISBLANK(F1989)),F1988,F1989)</f>
        <v>8034</v>
      </c>
    </row>
    <row r="1989">
      <c r="A1989" s="32" t="str">
        <f t="shared" si="1"/>
        <v>Mongolia-Asia2011</v>
      </c>
      <c r="B1989" s="32" t="s">
        <v>203</v>
      </c>
      <c r="C1989" s="5" t="s">
        <v>61</v>
      </c>
      <c r="D1989" s="9" t="s">
        <v>73</v>
      </c>
      <c r="E1989" s="12">
        <v>2525.0</v>
      </c>
      <c r="F1989" s="12">
        <v>8034.0</v>
      </c>
    </row>
    <row r="1990">
      <c r="A1990" s="32" t="str">
        <f t="shared" si="1"/>
        <v>Montenegro-Europe2011</v>
      </c>
      <c r="B1990" s="32" t="s">
        <v>204</v>
      </c>
      <c r="C1990" s="5" t="s">
        <v>76</v>
      </c>
      <c r="D1990" s="9" t="s">
        <v>73</v>
      </c>
      <c r="E1990" s="10">
        <f>if(AND(C2=C3,D2=D2+1,ISBLANK(E3)),E2,E3)</f>
        <v>133681</v>
      </c>
      <c r="F1990" s="10">
        <f>if(AND(C1990=C1991,D1990=D1990+1,ISBLANK(F1991)),F1990,F1991)</f>
        <v>37561</v>
      </c>
    </row>
    <row r="1991">
      <c r="A1991" s="32" t="str">
        <f t="shared" si="1"/>
        <v>Morocco-Africa2011</v>
      </c>
      <c r="B1991" s="32" t="s">
        <v>205</v>
      </c>
      <c r="C1991" s="5" t="s">
        <v>78</v>
      </c>
      <c r="D1991" s="9" t="s">
        <v>73</v>
      </c>
      <c r="E1991" s="12">
        <v>11018.0</v>
      </c>
      <c r="F1991" s="12">
        <v>37561.0</v>
      </c>
    </row>
    <row r="1992">
      <c r="A1992" s="32" t="str">
        <f t="shared" si="1"/>
        <v>Mozambique-Africa2011</v>
      </c>
      <c r="B1992" s="32" t="s">
        <v>206</v>
      </c>
      <c r="C1992" s="5" t="s">
        <v>78</v>
      </c>
      <c r="D1992" s="9" t="s">
        <v>73</v>
      </c>
      <c r="E1992" s="12">
        <v>8063.0</v>
      </c>
      <c r="F1992" s="12">
        <v>1918.0</v>
      </c>
    </row>
    <row r="1993">
      <c r="A1993" s="32" t="str">
        <f t="shared" si="1"/>
        <v>Myanmar-Asia2011</v>
      </c>
      <c r="B1993" s="32" t="s">
        <v>207</v>
      </c>
      <c r="C1993" s="5" t="s">
        <v>61</v>
      </c>
      <c r="D1993" s="9" t="s">
        <v>73</v>
      </c>
      <c r="E1993" s="12">
        <v>14064.0</v>
      </c>
      <c r="F1993" s="12">
        <v>9846.0</v>
      </c>
    </row>
    <row r="1994">
      <c r="A1994" s="32" t="str">
        <f t="shared" si="1"/>
        <v>Namibia-Africa2011</v>
      </c>
      <c r="B1994" s="32" t="s">
        <v>208</v>
      </c>
      <c r="C1994" s="5" t="s">
        <v>78</v>
      </c>
      <c r="D1994" s="9" t="s">
        <v>73</v>
      </c>
      <c r="E1994" s="12">
        <v>1076.0</v>
      </c>
      <c r="F1994" s="12">
        <v>1874.0</v>
      </c>
    </row>
    <row r="1995">
      <c r="A1995" s="32" t="str">
        <f t="shared" si="1"/>
        <v>Nepal-Asia2011</v>
      </c>
      <c r="B1995" s="32" t="s">
        <v>209</v>
      </c>
      <c r="C1995" s="5" t="s">
        <v>61</v>
      </c>
      <c r="D1995" s="9" t="s">
        <v>73</v>
      </c>
      <c r="E1995" s="12">
        <v>8707.0</v>
      </c>
      <c r="F1995" s="12">
        <v>2952.0</v>
      </c>
    </row>
    <row r="1996">
      <c r="A1996" s="32" t="str">
        <f t="shared" si="1"/>
        <v>Netherlands-Europe2011</v>
      </c>
      <c r="B1996" s="32" t="s">
        <v>210</v>
      </c>
      <c r="C1996" s="5" t="s">
        <v>76</v>
      </c>
      <c r="D1996" s="9" t="s">
        <v>73</v>
      </c>
      <c r="E1996" s="12">
        <v>78010.0</v>
      </c>
      <c r="F1996" s="12">
        <v>175041.0</v>
      </c>
    </row>
    <row r="1997">
      <c r="A1997" s="32" t="str">
        <f t="shared" si="1"/>
        <v>New Caledonia-Oceania2011</v>
      </c>
      <c r="B1997" s="32" t="s">
        <v>211</v>
      </c>
      <c r="C1997" s="5" t="s">
        <v>80</v>
      </c>
      <c r="D1997" s="9" t="s">
        <v>73</v>
      </c>
      <c r="E1997" s="10">
        <f>if(AND(C2=C3,D2=D2+1,ISBLANK(E3)),E2,E3)</f>
        <v>133681</v>
      </c>
      <c r="F1997" s="12">
        <v>2750.0</v>
      </c>
    </row>
    <row r="1998">
      <c r="A1998" s="32" t="str">
        <f t="shared" si="1"/>
        <v>New Zealand-Oceania2011</v>
      </c>
      <c r="B1998" s="32" t="s">
        <v>212</v>
      </c>
      <c r="C1998" s="5" t="s">
        <v>80</v>
      </c>
      <c r="D1998" s="9" t="s">
        <v>73</v>
      </c>
      <c r="E1998" s="12">
        <v>16847.0</v>
      </c>
      <c r="F1998" s="12">
        <v>33938.0</v>
      </c>
    </row>
    <row r="1999">
      <c r="A1999" s="32" t="str">
        <f t="shared" si="1"/>
        <v>Nicaragua-The Americas2011</v>
      </c>
      <c r="B1999" s="32" t="s">
        <v>213</v>
      </c>
      <c r="C1999" s="5" t="s">
        <v>84</v>
      </c>
      <c r="D1999" s="9" t="s">
        <v>73</v>
      </c>
      <c r="E1999" s="12">
        <v>2758.0</v>
      </c>
      <c r="F1999" s="12">
        <v>4411.0</v>
      </c>
    </row>
    <row r="2000">
      <c r="A2000" s="32" t="str">
        <f t="shared" si="1"/>
        <v>Niger-Africa2011</v>
      </c>
      <c r="B2000" s="32" t="s">
        <v>214</v>
      </c>
      <c r="C2000" s="5" t="s">
        <v>78</v>
      </c>
      <c r="D2000" s="9" t="s">
        <v>73</v>
      </c>
      <c r="E2000" s="10">
        <f>if(AND(C2=C3,D2=D2+1,ISBLANK(E3)),E2,E3)</f>
        <v>133681</v>
      </c>
      <c r="F2000" s="12">
        <v>880.0</v>
      </c>
    </row>
    <row r="2001">
      <c r="A2001" s="32" t="str">
        <f t="shared" si="1"/>
        <v>Nigeria-Africa2011</v>
      </c>
      <c r="B2001" s="32" t="s">
        <v>215</v>
      </c>
      <c r="C2001" s="5" t="s">
        <v>78</v>
      </c>
      <c r="D2001" s="9" t="s">
        <v>73</v>
      </c>
      <c r="E2001" s="12">
        <v>99007.0</v>
      </c>
      <c r="F2001" s="12">
        <v>93138.0</v>
      </c>
    </row>
    <row r="2002">
      <c r="A2002" s="32" t="str">
        <f t="shared" si="1"/>
        <v>North Korea-Asia2011</v>
      </c>
      <c r="B2002" s="32" t="s">
        <v>216</v>
      </c>
      <c r="C2002" s="5" t="s">
        <v>61</v>
      </c>
      <c r="D2002" s="9" t="s">
        <v>73</v>
      </c>
      <c r="E2002" s="12">
        <v>20027.0</v>
      </c>
      <c r="F2002" s="12">
        <v>77777.0</v>
      </c>
    </row>
    <row r="2003">
      <c r="A2003" s="32" t="str">
        <f t="shared" si="1"/>
        <v>North Macedonia-Europe2011</v>
      </c>
      <c r="B2003" s="32" t="s">
        <v>217</v>
      </c>
      <c r="C2003" s="5" t="s">
        <v>76</v>
      </c>
      <c r="D2003" s="9" t="s">
        <v>73</v>
      </c>
      <c r="E2003" s="12">
        <v>2776.0</v>
      </c>
      <c r="F2003" s="12">
        <v>11309.0</v>
      </c>
    </row>
    <row r="2004">
      <c r="A2004" s="32" t="str">
        <f t="shared" si="1"/>
        <v>Norway-Europe2011</v>
      </c>
      <c r="B2004" s="32" t="s">
        <v>218</v>
      </c>
      <c r="C2004" s="5" t="s">
        <v>76</v>
      </c>
      <c r="D2004" s="9" t="s">
        <v>73</v>
      </c>
      <c r="E2004" s="12">
        <v>27020.0</v>
      </c>
      <c r="F2004" s="12">
        <v>42625.0</v>
      </c>
    </row>
    <row r="2005">
      <c r="A2005" s="32" t="str">
        <f t="shared" si="1"/>
        <v>Oman-Middle East2011</v>
      </c>
      <c r="B2005" s="32" t="s">
        <v>219</v>
      </c>
      <c r="C2005" s="5" t="s">
        <v>93</v>
      </c>
      <c r="D2005" s="9" t="s">
        <v>73</v>
      </c>
      <c r="E2005" s="12">
        <v>9350.0</v>
      </c>
      <c r="F2005" s="12">
        <v>32391.0</v>
      </c>
    </row>
    <row r="2006">
      <c r="A2006" s="32" t="str">
        <f t="shared" si="1"/>
        <v>Pakistan-Asia2011</v>
      </c>
      <c r="B2006" s="32" t="s">
        <v>220</v>
      </c>
      <c r="C2006" s="5" t="s">
        <v>61</v>
      </c>
      <c r="D2006" s="9" t="s">
        <v>73</v>
      </c>
      <c r="E2006" s="12">
        <v>68695.0</v>
      </c>
      <c r="F2006" s="12">
        <v>118895.0</v>
      </c>
    </row>
    <row r="2007">
      <c r="A2007" s="32" t="str">
        <f t="shared" si="1"/>
        <v>Panama-The Americas2011</v>
      </c>
      <c r="B2007" s="32" t="s">
        <v>221</v>
      </c>
      <c r="C2007" s="5" t="s">
        <v>84</v>
      </c>
      <c r="D2007" s="9" t="s">
        <v>73</v>
      </c>
      <c r="E2007" s="12">
        <v>2649.0</v>
      </c>
      <c r="F2007" s="12">
        <v>6153.0</v>
      </c>
    </row>
    <row r="2008">
      <c r="A2008" s="32" t="str">
        <f t="shared" si="1"/>
        <v>Papua New Guinea-Oceania2011</v>
      </c>
      <c r="B2008" s="32" t="s">
        <v>222</v>
      </c>
      <c r="C2008" s="5" t="s">
        <v>80</v>
      </c>
      <c r="D2008" s="9" t="s">
        <v>73</v>
      </c>
      <c r="E2008" s="10">
        <f>if(AND(C2=C3,D2=D2+1,ISBLANK(E3)),E2,E3)</f>
        <v>133681</v>
      </c>
      <c r="F2008" s="12">
        <v>3968.0</v>
      </c>
    </row>
    <row r="2009">
      <c r="A2009" s="32" t="str">
        <f t="shared" si="1"/>
        <v>Paraguay-The Americas2011</v>
      </c>
      <c r="B2009" s="32" t="s">
        <v>223</v>
      </c>
      <c r="C2009" s="5" t="s">
        <v>84</v>
      </c>
      <c r="D2009" s="9" t="s">
        <v>73</v>
      </c>
      <c r="E2009" s="12">
        <v>3965.0</v>
      </c>
      <c r="F2009" s="12">
        <v>4070.0</v>
      </c>
    </row>
    <row r="2010">
      <c r="A2010" s="32" t="str">
        <f t="shared" si="1"/>
        <v>Peru-The Americas2011</v>
      </c>
      <c r="B2010" s="32" t="s">
        <v>224</v>
      </c>
      <c r="C2010" s="5" t="s">
        <v>84</v>
      </c>
      <c r="D2010" s="9" t="s">
        <v>73</v>
      </c>
      <c r="E2010" s="12">
        <v>11638.0</v>
      </c>
      <c r="F2010" s="12">
        <v>26380.0</v>
      </c>
    </row>
    <row r="2011">
      <c r="A2011" s="32" t="str">
        <f t="shared" si="1"/>
        <v>Philippines-Asia2011</v>
      </c>
      <c r="B2011" s="32" t="s">
        <v>225</v>
      </c>
      <c r="C2011" s="5" t="s">
        <v>61</v>
      </c>
      <c r="D2011" s="9" t="s">
        <v>73</v>
      </c>
      <c r="E2011" s="12">
        <v>38822.0</v>
      </c>
      <c r="F2011" s="12">
        <v>71532.0</v>
      </c>
    </row>
    <row r="2012">
      <c r="A2012" s="32" t="str">
        <f t="shared" si="1"/>
        <v>Poland-Europe2011</v>
      </c>
      <c r="B2012" s="32" t="s">
        <v>226</v>
      </c>
      <c r="C2012" s="5" t="s">
        <v>76</v>
      </c>
      <c r="D2012" s="9" t="s">
        <v>73</v>
      </c>
      <c r="E2012" s="12">
        <v>91105.0</v>
      </c>
      <c r="F2012" s="12">
        <v>304856.0</v>
      </c>
    </row>
    <row r="2013">
      <c r="A2013" s="32" t="str">
        <f t="shared" si="1"/>
        <v>Portugal-Europe2011</v>
      </c>
      <c r="B2013" s="32" t="s">
        <v>227</v>
      </c>
      <c r="C2013" s="5" t="s">
        <v>76</v>
      </c>
      <c r="D2013" s="9" t="s">
        <v>73</v>
      </c>
      <c r="E2013" s="12">
        <v>25129.0</v>
      </c>
      <c r="F2013" s="12">
        <v>61276.0</v>
      </c>
    </row>
    <row r="2014">
      <c r="A2014" s="32" t="str">
        <f t="shared" si="1"/>
        <v>Puerto Rico-The Americas2011</v>
      </c>
      <c r="B2014" s="32" t="s">
        <v>228</v>
      </c>
      <c r="C2014" s="5" t="s">
        <v>84</v>
      </c>
      <c r="D2014" s="9" t="s">
        <v>73</v>
      </c>
      <c r="E2014" s="10">
        <f>if(AND(C2=C3,D2=D2+1,ISBLANK(E3)),E2,E3)</f>
        <v>133681</v>
      </c>
      <c r="F2014" s="10">
        <f>if(AND(C2014=C2015,D2014=D2014+1,ISBLANK(F2015)),F2014,F2015)</f>
        <v>36157</v>
      </c>
    </row>
    <row r="2015">
      <c r="A2015" s="32" t="str">
        <f t="shared" si="1"/>
        <v>Qatar-Middle East2011</v>
      </c>
      <c r="B2015" s="32" t="s">
        <v>229</v>
      </c>
      <c r="C2015" s="5" t="s">
        <v>93</v>
      </c>
      <c r="D2015" s="9" t="s">
        <v>73</v>
      </c>
      <c r="E2015" s="12">
        <v>14185.0</v>
      </c>
      <c r="F2015" s="12">
        <v>36157.0</v>
      </c>
    </row>
    <row r="2016">
      <c r="A2016" s="32" t="str">
        <f t="shared" si="1"/>
        <v>Romania-Europe2011</v>
      </c>
      <c r="B2016" s="32" t="s">
        <v>230</v>
      </c>
      <c r="C2016" s="5" t="s">
        <v>76</v>
      </c>
      <c r="D2016" s="9" t="s">
        <v>73</v>
      </c>
      <c r="E2016" s="12">
        <v>39525.0</v>
      </c>
      <c r="F2016" s="12">
        <v>95940.0</v>
      </c>
    </row>
    <row r="2017">
      <c r="A2017" s="32" t="str">
        <f t="shared" si="1"/>
        <v>Russia-Europe2011</v>
      </c>
      <c r="B2017" s="32" t="s">
        <v>231</v>
      </c>
      <c r="C2017" s="5" t="s">
        <v>76</v>
      </c>
      <c r="D2017" s="9" t="s">
        <v>73</v>
      </c>
      <c r="E2017" s="12">
        <v>645323.0</v>
      </c>
      <c r="F2017" s="12">
        <v>1604973.0</v>
      </c>
    </row>
    <row r="2018">
      <c r="A2018" s="32" t="str">
        <f t="shared" si="1"/>
        <v>Rwanda-Africa2011</v>
      </c>
      <c r="B2018" s="32" t="s">
        <v>232</v>
      </c>
      <c r="C2018" s="5" t="s">
        <v>78</v>
      </c>
      <c r="D2018" s="9" t="s">
        <v>73</v>
      </c>
      <c r="E2018" s="10">
        <f t="shared" ref="E2018:E2021" si="123">if(AND(C2=C3,D2=D2+1,ISBLANK(E3)),E2,E3)</f>
        <v>133681</v>
      </c>
      <c r="F2018" s="12">
        <v>682.0</v>
      </c>
    </row>
    <row r="2019">
      <c r="A2019" s="32" t="str">
        <f t="shared" si="1"/>
        <v>Samoa-Oceania2011</v>
      </c>
      <c r="B2019" s="32" t="s">
        <v>233</v>
      </c>
      <c r="C2019" s="5" t="s">
        <v>80</v>
      </c>
      <c r="D2019" s="9" t="s">
        <v>73</v>
      </c>
      <c r="E2019" s="10">
        <f t="shared" si="123"/>
        <v>133681</v>
      </c>
      <c r="F2019" s="12">
        <v>150.0</v>
      </c>
    </row>
    <row r="2020">
      <c r="A2020" s="32" t="str">
        <f t="shared" si="1"/>
        <v>San Marino-Europe2011</v>
      </c>
      <c r="B2020" s="32" t="s">
        <v>234</v>
      </c>
      <c r="C2020" s="5" t="s">
        <v>76</v>
      </c>
      <c r="D2020" s="9" t="s">
        <v>73</v>
      </c>
      <c r="E2020" s="10">
        <f t="shared" si="123"/>
        <v>133681</v>
      </c>
      <c r="F2020" s="10">
        <f>if(AND(C2020=C2021,D2020=D2020+1,ISBLANK(F2021)),F2020,F2021)</f>
        <v>66</v>
      </c>
    </row>
    <row r="2021">
      <c r="A2021" s="32" t="str">
        <f t="shared" si="1"/>
        <v>Sao Tome and Principe-Africa2011</v>
      </c>
      <c r="B2021" s="32" t="s">
        <v>235</v>
      </c>
      <c r="C2021" s="5" t="s">
        <v>78</v>
      </c>
      <c r="D2021" s="9" t="s">
        <v>73</v>
      </c>
      <c r="E2021" s="10">
        <f t="shared" si="123"/>
        <v>133681</v>
      </c>
      <c r="F2021" s="12">
        <v>66.0</v>
      </c>
    </row>
    <row r="2022">
      <c r="A2022" s="32" t="str">
        <f t="shared" si="1"/>
        <v>Saudi Arabia-Middle East2011</v>
      </c>
      <c r="B2022" s="32" t="s">
        <v>236</v>
      </c>
      <c r="C2022" s="5" t="s">
        <v>93</v>
      </c>
      <c r="D2022" s="9" t="s">
        <v>73</v>
      </c>
      <c r="E2022" s="12">
        <v>121382.0</v>
      </c>
      <c r="F2022" s="12">
        <v>327272.0</v>
      </c>
    </row>
    <row r="2023">
      <c r="A2023" s="32" t="str">
        <f t="shared" si="1"/>
        <v>Senegal-Africa2011</v>
      </c>
      <c r="B2023" s="32" t="s">
        <v>237</v>
      </c>
      <c r="C2023" s="5" t="s">
        <v>78</v>
      </c>
      <c r="D2023" s="9" t="s">
        <v>73</v>
      </c>
      <c r="E2023" s="12">
        <v>2556.0</v>
      </c>
      <c r="F2023" s="12">
        <v>5013.0</v>
      </c>
    </row>
    <row r="2024">
      <c r="A2024" s="32" t="str">
        <f t="shared" si="1"/>
        <v>Serbia-Europe2011</v>
      </c>
      <c r="B2024" s="32" t="s">
        <v>238</v>
      </c>
      <c r="C2024" s="5" t="s">
        <v>76</v>
      </c>
      <c r="D2024" s="9" t="s">
        <v>73</v>
      </c>
      <c r="E2024" s="12">
        <v>16635.0</v>
      </c>
      <c r="F2024" s="10">
        <f>if(AND(C2024=C2025,D2024=D2024+1,ISBLANK(F2025)),F2024,F2025)</f>
        <v>557</v>
      </c>
    </row>
    <row r="2025">
      <c r="A2025" s="32" t="str">
        <f t="shared" si="1"/>
        <v>Seychelles-Africa2011</v>
      </c>
      <c r="B2025" s="32" t="s">
        <v>239</v>
      </c>
      <c r="C2025" s="5" t="s">
        <v>78</v>
      </c>
      <c r="D2025" s="9" t="s">
        <v>73</v>
      </c>
      <c r="E2025" s="10">
        <f t="shared" ref="E2025:E2026" si="124">if(AND(C2=C3,D2=D2+1,ISBLANK(E3)),E2,E3)</f>
        <v>133681</v>
      </c>
      <c r="F2025" s="12">
        <v>557.0</v>
      </c>
    </row>
    <row r="2026">
      <c r="A2026" s="32" t="str">
        <f t="shared" si="1"/>
        <v>Sierra Leone-Africa2011</v>
      </c>
      <c r="B2026" s="32" t="s">
        <v>240</v>
      </c>
      <c r="C2026" s="5" t="s">
        <v>78</v>
      </c>
      <c r="D2026" s="9" t="s">
        <v>73</v>
      </c>
      <c r="E2026" s="10">
        <f t="shared" si="124"/>
        <v>133681</v>
      </c>
      <c r="F2026" s="12">
        <v>653.0</v>
      </c>
    </row>
    <row r="2027">
      <c r="A2027" s="32" t="str">
        <f t="shared" si="1"/>
        <v>Singapore-Asia2011</v>
      </c>
      <c r="B2027" s="32" t="s">
        <v>241</v>
      </c>
      <c r="C2027" s="5" t="s">
        <v>61</v>
      </c>
      <c r="D2027" s="9" t="s">
        <v>73</v>
      </c>
      <c r="E2027" s="12">
        <v>25634.0</v>
      </c>
      <c r="F2027" s="12">
        <v>31133.0</v>
      </c>
    </row>
    <row r="2028">
      <c r="A2028" s="32" t="str">
        <f t="shared" si="1"/>
        <v>Sint Maarten (Dutch part)-The Americas2011</v>
      </c>
      <c r="B2028" s="32" t="s">
        <v>242</v>
      </c>
      <c r="C2028" s="5" t="s">
        <v>84</v>
      </c>
      <c r="D2028" s="9" t="s">
        <v>73</v>
      </c>
      <c r="E2028" s="10">
        <f>if(AND(C2=C3,D2=D2+1,ISBLANK(E3)),E2,E3)</f>
        <v>133681</v>
      </c>
      <c r="F2028" s="10">
        <f>if(AND(C2028=C2029,D2028=D2028+1,ISBLANK(F2029)),F2028,F2029)</f>
        <v>39494</v>
      </c>
    </row>
    <row r="2029">
      <c r="A2029" s="32" t="str">
        <f t="shared" si="1"/>
        <v>Slovakia-Europe2011</v>
      </c>
      <c r="B2029" s="32" t="s">
        <v>243</v>
      </c>
      <c r="C2029" s="5" t="s">
        <v>76</v>
      </c>
      <c r="D2029" s="9" t="s">
        <v>73</v>
      </c>
      <c r="E2029" s="12">
        <v>18639.0</v>
      </c>
      <c r="F2029" s="12">
        <v>39494.0</v>
      </c>
    </row>
    <row r="2030">
      <c r="A2030" s="32" t="str">
        <f t="shared" si="1"/>
        <v>Slovenia-Europe2011</v>
      </c>
      <c r="B2030" s="32" t="s">
        <v>244</v>
      </c>
      <c r="C2030" s="5" t="s">
        <v>76</v>
      </c>
      <c r="D2030" s="9" t="s">
        <v>73</v>
      </c>
      <c r="E2030" s="12">
        <v>6912.0</v>
      </c>
      <c r="F2030" s="12">
        <v>15500.0</v>
      </c>
    </row>
    <row r="2031">
      <c r="A2031" s="32" t="str">
        <f t="shared" si="1"/>
        <v>Solomon Islands-Oceania2011</v>
      </c>
      <c r="B2031" s="32" t="s">
        <v>245</v>
      </c>
      <c r="C2031" s="5" t="s">
        <v>80</v>
      </c>
      <c r="D2031" s="9" t="s">
        <v>73</v>
      </c>
      <c r="E2031" s="10">
        <f t="shared" ref="E2031:E2032" si="125">if(AND(C2=C3,D2=D2+1,ISBLANK(E3)),E2,E3)</f>
        <v>133681</v>
      </c>
      <c r="F2031" s="12">
        <v>180.0</v>
      </c>
    </row>
    <row r="2032">
      <c r="A2032" s="32" t="str">
        <f t="shared" si="1"/>
        <v>Somalia-Africa2011</v>
      </c>
      <c r="B2032" s="32" t="s">
        <v>246</v>
      </c>
      <c r="C2032" s="5" t="s">
        <v>78</v>
      </c>
      <c r="D2032" s="9" t="s">
        <v>73</v>
      </c>
      <c r="E2032" s="10">
        <f t="shared" si="125"/>
        <v>133681</v>
      </c>
      <c r="F2032" s="12">
        <v>576.0</v>
      </c>
    </row>
    <row r="2033">
      <c r="A2033" s="32" t="str">
        <f t="shared" si="1"/>
        <v>South Africa-Africa2011</v>
      </c>
      <c r="B2033" s="32" t="s">
        <v>247</v>
      </c>
      <c r="C2033" s="5" t="s">
        <v>78</v>
      </c>
      <c r="D2033" s="9" t="s">
        <v>73</v>
      </c>
      <c r="E2033" s="12">
        <v>117374.0</v>
      </c>
      <c r="F2033" s="12">
        <v>380811.0</v>
      </c>
    </row>
    <row r="2034">
      <c r="A2034" s="32" t="str">
        <f t="shared" si="1"/>
        <v>South Korea-Asia2012</v>
      </c>
      <c r="B2034" s="32" t="s">
        <v>248</v>
      </c>
      <c r="C2034" s="5" t="s">
        <v>61</v>
      </c>
      <c r="D2034" s="9" t="s">
        <v>74</v>
      </c>
      <c r="E2034" s="12">
        <v>202717.0</v>
      </c>
      <c r="F2034" s="12">
        <v>466215.0</v>
      </c>
    </row>
    <row r="2035">
      <c r="A2035" s="32" t="str">
        <f t="shared" si="1"/>
        <v>South Sudan-Africa2012</v>
      </c>
      <c r="B2035" s="32" t="s">
        <v>249</v>
      </c>
      <c r="C2035" s="5" t="s">
        <v>78</v>
      </c>
      <c r="D2035" s="9" t="s">
        <v>74</v>
      </c>
      <c r="E2035" s="10">
        <f>if(AND(C2=C3,D2=D2+1,ISBLANK(E3)),E2,E3)</f>
        <v>133681</v>
      </c>
      <c r="F2035" s="10">
        <f>if(AND(C2035=C2036,D2035=D2035+1,ISBLANK(F2036)),F2035,F2036)</f>
        <v>321097</v>
      </c>
    </row>
    <row r="2036">
      <c r="A2036" s="32" t="str">
        <f t="shared" si="1"/>
        <v>Spain-Europe2012</v>
      </c>
      <c r="B2036" s="32" t="s">
        <v>250</v>
      </c>
      <c r="C2036" s="5" t="s">
        <v>76</v>
      </c>
      <c r="D2036" s="9" t="s">
        <v>74</v>
      </c>
      <c r="E2036" s="12">
        <v>133196.0</v>
      </c>
      <c r="F2036" s="12">
        <v>321097.0</v>
      </c>
    </row>
    <row r="2037">
      <c r="A2037" s="32" t="str">
        <f t="shared" si="1"/>
        <v>Sri Lanka-Asia2012</v>
      </c>
      <c r="B2037" s="32" t="s">
        <v>251</v>
      </c>
      <c r="C2037" s="5" t="s">
        <v>61</v>
      </c>
      <c r="D2037" s="9" t="s">
        <v>74</v>
      </c>
      <c r="E2037" s="12">
        <v>8682.0</v>
      </c>
      <c r="F2037" s="12">
        <v>10660.0</v>
      </c>
    </row>
    <row r="2038">
      <c r="A2038" s="32" t="str">
        <f t="shared" si="1"/>
        <v>St. Kitts and Nevis-The Americas2012</v>
      </c>
      <c r="B2038" s="32" t="s">
        <v>252</v>
      </c>
      <c r="C2038" s="5" t="s">
        <v>84</v>
      </c>
      <c r="D2038" s="9" t="s">
        <v>74</v>
      </c>
      <c r="E2038" s="10">
        <f t="shared" ref="E2038:E2041" si="126">if(AND(C2=C3,D2=D2+1,ISBLANK(E3)),E2,E3)</f>
        <v>133681</v>
      </c>
      <c r="F2038" s="12">
        <v>220.0</v>
      </c>
    </row>
    <row r="2039">
      <c r="A2039" s="32" t="str">
        <f t="shared" si="1"/>
        <v>St. Lucia-The Americas2012</v>
      </c>
      <c r="B2039" s="32" t="s">
        <v>253</v>
      </c>
      <c r="C2039" s="5" t="s">
        <v>84</v>
      </c>
      <c r="D2039" s="9" t="s">
        <v>74</v>
      </c>
      <c r="E2039" s="10">
        <f t="shared" si="126"/>
        <v>133681</v>
      </c>
      <c r="F2039" s="12">
        <v>359.0</v>
      </c>
    </row>
    <row r="2040">
      <c r="A2040" s="32" t="str">
        <f t="shared" si="1"/>
        <v>St. Martin (French part)-The Americas2012</v>
      </c>
      <c r="B2040" s="32" t="s">
        <v>254</v>
      </c>
      <c r="C2040" s="5" t="s">
        <v>84</v>
      </c>
      <c r="D2040" s="9" t="s">
        <v>74</v>
      </c>
      <c r="E2040" s="10">
        <f t="shared" si="126"/>
        <v>133681</v>
      </c>
      <c r="F2040" s="10">
        <f>if(AND(C2040=C2041,D2040=D2040+1,ISBLANK(F2041)),F2040,F2041)</f>
        <v>194</v>
      </c>
    </row>
    <row r="2041">
      <c r="A2041" s="32" t="str">
        <f t="shared" si="1"/>
        <v>St. Vincent and the Grenadines-The Americas2012</v>
      </c>
      <c r="B2041" s="32" t="s">
        <v>255</v>
      </c>
      <c r="C2041" s="5" t="s">
        <v>84</v>
      </c>
      <c r="D2041" s="9" t="s">
        <v>74</v>
      </c>
      <c r="E2041" s="10">
        <f t="shared" si="126"/>
        <v>133681</v>
      </c>
      <c r="F2041" s="12">
        <v>194.0</v>
      </c>
    </row>
    <row r="2042">
      <c r="A2042" s="32" t="str">
        <f t="shared" si="1"/>
        <v>Sudan-Africa2012</v>
      </c>
      <c r="B2042" s="32" t="s">
        <v>256</v>
      </c>
      <c r="C2042" s="5" t="s">
        <v>78</v>
      </c>
      <c r="D2042" s="9" t="s">
        <v>74</v>
      </c>
      <c r="E2042" s="12">
        <v>14725.0</v>
      </c>
      <c r="F2042" s="12">
        <v>9072.0</v>
      </c>
    </row>
    <row r="2043">
      <c r="A2043" s="32" t="str">
        <f t="shared" si="1"/>
        <v>Suriname-The Americas2012</v>
      </c>
      <c r="B2043" s="32" t="s">
        <v>257</v>
      </c>
      <c r="C2043" s="5" t="s">
        <v>84</v>
      </c>
      <c r="D2043" s="9" t="s">
        <v>74</v>
      </c>
      <c r="E2043" s="10">
        <f t="shared" ref="E2043:E2044" si="127">if(AND(C2=C3,D2=D2+1,ISBLANK(E3)),E2,E3)</f>
        <v>133681</v>
      </c>
      <c r="F2043" s="12">
        <v>2241.0</v>
      </c>
    </row>
    <row r="2044">
      <c r="A2044" s="32" t="str">
        <f t="shared" si="1"/>
        <v>Swaziland-Africa2012</v>
      </c>
      <c r="B2044" s="32" t="s">
        <v>258</v>
      </c>
      <c r="C2044" s="5" t="s">
        <v>78</v>
      </c>
      <c r="D2044" s="9" t="s">
        <v>74</v>
      </c>
      <c r="E2044" s="10">
        <f t="shared" si="127"/>
        <v>133681</v>
      </c>
      <c r="F2044" s="12">
        <v>1041.0</v>
      </c>
    </row>
    <row r="2045">
      <c r="A2045" s="32" t="str">
        <f t="shared" si="1"/>
        <v>Sweden-Europe2012</v>
      </c>
      <c r="B2045" s="32" t="s">
        <v>259</v>
      </c>
      <c r="C2045" s="5" t="s">
        <v>76</v>
      </c>
      <c r="D2045" s="9" t="s">
        <v>74</v>
      </c>
      <c r="E2045" s="12">
        <v>50618.0</v>
      </c>
      <c r="F2045" s="12">
        <v>54781.0</v>
      </c>
    </row>
    <row r="2046">
      <c r="A2046" s="32" t="str">
        <f t="shared" si="1"/>
        <v>Switzerland-Europe2012</v>
      </c>
      <c r="B2046" s="32" t="s">
        <v>260</v>
      </c>
      <c r="C2046" s="5" t="s">
        <v>76</v>
      </c>
      <c r="D2046" s="9" t="s">
        <v>74</v>
      </c>
      <c r="E2046" s="12">
        <v>25996.0</v>
      </c>
      <c r="F2046" s="12">
        <v>40205.0</v>
      </c>
    </row>
    <row r="2047">
      <c r="A2047" s="32" t="str">
        <f t="shared" si="1"/>
        <v>Syria-Middle East2012</v>
      </c>
      <c r="B2047" s="32" t="s">
        <v>261</v>
      </c>
      <c r="C2047" s="5" t="s">
        <v>93</v>
      </c>
      <c r="D2047" s="9" t="s">
        <v>74</v>
      </c>
      <c r="E2047" s="12">
        <v>16543.0</v>
      </c>
      <c r="F2047" s="12">
        <v>54286.0</v>
      </c>
    </row>
    <row r="2048">
      <c r="A2048" s="32" t="str">
        <f t="shared" si="1"/>
        <v>Tajikistan-Asia2012</v>
      </c>
      <c r="B2048" s="32" t="s">
        <v>262</v>
      </c>
      <c r="C2048" s="5" t="s">
        <v>61</v>
      </c>
      <c r="D2048" s="9" t="s">
        <v>74</v>
      </c>
      <c r="E2048" s="12">
        <v>2170.0</v>
      </c>
      <c r="F2048" s="12">
        <v>2076.0</v>
      </c>
    </row>
    <row r="2049">
      <c r="A2049" s="32" t="str">
        <f t="shared" si="1"/>
        <v>Tanzania-Africa2012</v>
      </c>
      <c r="B2049" s="32" t="s">
        <v>263</v>
      </c>
      <c r="C2049" s="5" t="s">
        <v>78</v>
      </c>
      <c r="D2049" s="9" t="s">
        <v>74</v>
      </c>
      <c r="E2049" s="12">
        <v>15491.0</v>
      </c>
      <c r="F2049" s="12">
        <v>3806.0</v>
      </c>
    </row>
    <row r="2050">
      <c r="A2050" s="32" t="str">
        <f t="shared" si="1"/>
        <v>Thailand-Asia2012</v>
      </c>
      <c r="B2050" s="32" t="s">
        <v>264</v>
      </c>
      <c r="C2050" s="5" t="s">
        <v>61</v>
      </c>
      <c r="D2050" s="9" t="s">
        <v>74</v>
      </c>
      <c r="E2050" s="12">
        <v>89107.0</v>
      </c>
      <c r="F2050" s="12">
        <v>232198.0</v>
      </c>
    </row>
    <row r="2051">
      <c r="A2051" s="32" t="str">
        <f t="shared" si="1"/>
        <v>Timor-Leste-Asia2012</v>
      </c>
      <c r="B2051" s="32" t="s">
        <v>265</v>
      </c>
      <c r="C2051" s="5" t="s">
        <v>61</v>
      </c>
      <c r="D2051" s="9" t="s">
        <v>74</v>
      </c>
      <c r="E2051" s="10">
        <f>if(AND(C2=C3,D2=D2+1,ISBLANK(E3)),E2,E3)</f>
        <v>133681</v>
      </c>
      <c r="F2051" s="12">
        <v>161.0</v>
      </c>
    </row>
    <row r="2052">
      <c r="A2052" s="32" t="str">
        <f t="shared" si="1"/>
        <v>Togo-Africa2012</v>
      </c>
      <c r="B2052" s="32" t="s">
        <v>266</v>
      </c>
      <c r="C2052" s="5" t="s">
        <v>78</v>
      </c>
      <c r="D2052" s="9" t="s">
        <v>74</v>
      </c>
      <c r="E2052" s="12">
        <v>2303.0</v>
      </c>
      <c r="F2052" s="12">
        <v>1463.0</v>
      </c>
    </row>
    <row r="2053">
      <c r="A2053" s="32" t="str">
        <f t="shared" si="1"/>
        <v>Tonga-Oceania2012</v>
      </c>
      <c r="B2053" s="32" t="s">
        <v>267</v>
      </c>
      <c r="C2053" s="5" t="s">
        <v>80</v>
      </c>
      <c r="D2053" s="9" t="s">
        <v>74</v>
      </c>
      <c r="E2053" s="10">
        <f>if(AND(C2=C3,D2=D2+1,ISBLANK(E3)),E2,E3)</f>
        <v>133681</v>
      </c>
      <c r="F2053" s="12">
        <v>176.0</v>
      </c>
    </row>
    <row r="2054">
      <c r="A2054" s="32" t="str">
        <f t="shared" si="1"/>
        <v>Trinidad and Tobago-The Americas2012</v>
      </c>
      <c r="B2054" s="32" t="s">
        <v>268</v>
      </c>
      <c r="C2054" s="5" t="s">
        <v>84</v>
      </c>
      <c r="D2054" s="9" t="s">
        <v>74</v>
      </c>
      <c r="E2054" s="12">
        <v>13541.0</v>
      </c>
      <c r="F2054" s="12">
        <v>27697.0</v>
      </c>
    </row>
    <row r="2055">
      <c r="A2055" s="32" t="str">
        <f t="shared" si="1"/>
        <v>Tunisia-Africa2012</v>
      </c>
      <c r="B2055" s="32" t="s">
        <v>269</v>
      </c>
      <c r="C2055" s="5" t="s">
        <v>78</v>
      </c>
      <c r="D2055" s="9" t="s">
        <v>74</v>
      </c>
      <c r="E2055" s="12">
        <v>8028.0</v>
      </c>
      <c r="F2055" s="12">
        <v>21397.0</v>
      </c>
    </row>
    <row r="2056">
      <c r="A2056" s="32" t="str">
        <f t="shared" si="1"/>
        <v>Turkey-Europe2012</v>
      </c>
      <c r="B2056" s="32" t="s">
        <v>270</v>
      </c>
      <c r="C2056" s="5" t="s">
        <v>76</v>
      </c>
      <c r="D2056" s="9" t="s">
        <v>74</v>
      </c>
      <c r="E2056" s="12">
        <v>77833.0</v>
      </c>
      <c r="F2056" s="12">
        <v>218509.0</v>
      </c>
    </row>
    <row r="2057">
      <c r="A2057" s="32" t="str">
        <f t="shared" si="1"/>
        <v>Turkmenistan-Asia2012</v>
      </c>
      <c r="B2057" s="32" t="s">
        <v>271</v>
      </c>
      <c r="C2057" s="5" t="s">
        <v>61</v>
      </c>
      <c r="D2057" s="9" t="s">
        <v>74</v>
      </c>
      <c r="E2057" s="12">
        <v>17629.0</v>
      </c>
      <c r="F2057" s="12">
        <v>42215.0</v>
      </c>
    </row>
    <row r="2058">
      <c r="A2058" s="32" t="str">
        <f t="shared" si="1"/>
        <v>Turks and Caicos Islands-The Americas2012</v>
      </c>
      <c r="B2058" s="32" t="s">
        <v>272</v>
      </c>
      <c r="C2058" s="5" t="s">
        <v>84</v>
      </c>
      <c r="D2058" s="9" t="s">
        <v>74</v>
      </c>
      <c r="E2058" s="10">
        <f t="shared" ref="E2058:E2059" si="128">if(AND(C2=C3,D2=D2+1,ISBLANK(E3)),E2,E3)</f>
        <v>133681</v>
      </c>
      <c r="F2058" s="12">
        <v>103.0</v>
      </c>
    </row>
    <row r="2059">
      <c r="A2059" s="32" t="str">
        <f t="shared" si="1"/>
        <v>Uganda-Africa2012</v>
      </c>
      <c r="B2059" s="32" t="s">
        <v>273</v>
      </c>
      <c r="C2059" s="5" t="s">
        <v>78</v>
      </c>
      <c r="D2059" s="9" t="s">
        <v>74</v>
      </c>
      <c r="E2059" s="10">
        <f t="shared" si="128"/>
        <v>133681</v>
      </c>
      <c r="F2059" s="12">
        <v>1709.0</v>
      </c>
    </row>
    <row r="2060">
      <c r="A2060" s="32" t="str">
        <f t="shared" si="1"/>
        <v>Ukraine-Europe2012</v>
      </c>
      <c r="B2060" s="32" t="s">
        <v>274</v>
      </c>
      <c r="C2060" s="5" t="s">
        <v>76</v>
      </c>
      <c r="D2060" s="9" t="s">
        <v>74</v>
      </c>
      <c r="E2060" s="12">
        <v>144641.0</v>
      </c>
      <c r="F2060" s="12">
        <v>352259.0</v>
      </c>
    </row>
    <row r="2061">
      <c r="A2061" s="32" t="str">
        <f t="shared" si="1"/>
        <v>United Arab Emirates-Middle East2012</v>
      </c>
      <c r="B2061" s="32" t="s">
        <v>275</v>
      </c>
      <c r="C2061" s="5" t="s">
        <v>93</v>
      </c>
      <c r="D2061" s="9" t="s">
        <v>74</v>
      </c>
      <c r="E2061" s="12">
        <v>40190.0</v>
      </c>
      <c r="F2061" s="12">
        <v>106842.0</v>
      </c>
    </row>
    <row r="2062">
      <c r="A2062" s="32" t="str">
        <f t="shared" si="1"/>
        <v>United Kingdom-Europe2012</v>
      </c>
      <c r="B2062" s="32" t="s">
        <v>276</v>
      </c>
      <c r="C2062" s="5" t="s">
        <v>76</v>
      </c>
      <c r="D2062" s="9" t="s">
        <v>74</v>
      </c>
      <c r="E2062" s="12">
        <v>222080.0</v>
      </c>
      <c r="F2062" s="12">
        <v>540640.0</v>
      </c>
    </row>
    <row r="2063">
      <c r="A2063" s="32" t="str">
        <f t="shared" si="1"/>
        <v>United States-The Americas2012</v>
      </c>
      <c r="B2063" s="32" t="s">
        <v>277</v>
      </c>
      <c r="C2063" s="5" t="s">
        <v>84</v>
      </c>
      <c r="D2063" s="9" t="s">
        <v>74</v>
      </c>
      <c r="E2063" s="12">
        <v>2261151.0</v>
      </c>
      <c r="F2063" s="12">
        <v>5681664.0</v>
      </c>
    </row>
    <row r="2064">
      <c r="A2064" s="32" t="str">
        <f t="shared" si="1"/>
        <v>Uruguay-The Americas2012</v>
      </c>
      <c r="B2064" s="32" t="s">
        <v>278</v>
      </c>
      <c r="C2064" s="5" t="s">
        <v>84</v>
      </c>
      <c r="D2064" s="9" t="s">
        <v>74</v>
      </c>
      <c r="E2064" s="12">
        <v>2523.0</v>
      </c>
      <c r="F2064" s="12">
        <v>4598.0</v>
      </c>
    </row>
    <row r="2065">
      <c r="A2065" s="32" t="str">
        <f t="shared" si="1"/>
        <v>Uzbekistan-Asia2012</v>
      </c>
      <c r="B2065" s="32" t="s">
        <v>279</v>
      </c>
      <c r="C2065" s="5" t="s">
        <v>61</v>
      </c>
      <c r="D2065" s="9" t="s">
        <v>74</v>
      </c>
      <c r="E2065" s="12">
        <v>51412.0</v>
      </c>
      <c r="F2065" s="12">
        <v>122683.0</v>
      </c>
    </row>
    <row r="2066">
      <c r="A2066" s="32" t="str">
        <f t="shared" si="1"/>
        <v>Vanuatu-Oceania2012</v>
      </c>
      <c r="B2066" s="32" t="s">
        <v>280</v>
      </c>
      <c r="C2066" s="5" t="s">
        <v>80</v>
      </c>
      <c r="D2066" s="9" t="s">
        <v>74</v>
      </c>
      <c r="E2066" s="10">
        <f>if(AND(C2=C3,D2=D2+1,ISBLANK(E3)),E2,E3)</f>
        <v>133681</v>
      </c>
      <c r="F2066" s="12">
        <v>81.0</v>
      </c>
    </row>
    <row r="2067">
      <c r="A2067" s="32" t="str">
        <f t="shared" si="1"/>
        <v>Venezuela-The Americas2012</v>
      </c>
      <c r="B2067" s="32" t="s">
        <v>281</v>
      </c>
      <c r="C2067" s="5" t="s">
        <v>84</v>
      </c>
      <c r="D2067" s="9" t="s">
        <v>74</v>
      </c>
      <c r="E2067" s="12">
        <v>52881.0</v>
      </c>
      <c r="F2067" s="12">
        <v>192103.0</v>
      </c>
    </row>
    <row r="2068">
      <c r="A2068" s="32" t="str">
        <f t="shared" si="1"/>
        <v>Vietnam-Asia2012</v>
      </c>
      <c r="B2068" s="32" t="s">
        <v>282</v>
      </c>
      <c r="C2068" s="5" t="s">
        <v>61</v>
      </c>
      <c r="D2068" s="9" t="s">
        <v>74</v>
      </c>
      <c r="E2068" s="12">
        <v>35111.0</v>
      </c>
      <c r="F2068" s="12">
        <v>78767.0</v>
      </c>
    </row>
    <row r="2069">
      <c r="A2069" s="32" t="str">
        <f t="shared" si="1"/>
        <v>Yemen-Middle East2012</v>
      </c>
      <c r="B2069" s="32" t="s">
        <v>283</v>
      </c>
      <c r="C2069" s="5" t="s">
        <v>93</v>
      </c>
      <c r="D2069" s="9" t="s">
        <v>74</v>
      </c>
      <c r="E2069" s="12">
        <v>5667.0</v>
      </c>
      <c r="F2069" s="12">
        <v>17305.0</v>
      </c>
    </row>
    <row r="2070">
      <c r="A2070" s="32" t="str">
        <f t="shared" si="1"/>
        <v>Zambia-Africa2012</v>
      </c>
      <c r="B2070" s="32" t="s">
        <v>284</v>
      </c>
      <c r="C2070" s="5" t="s">
        <v>78</v>
      </c>
      <c r="D2070" s="9" t="s">
        <v>74</v>
      </c>
      <c r="E2070" s="12">
        <v>6828.0</v>
      </c>
      <c r="F2070" s="12">
        <v>2101.0</v>
      </c>
    </row>
    <row r="2071">
      <c r="A2071" s="32" t="str">
        <f t="shared" si="1"/>
        <v>Zimbabwe-Africa2012</v>
      </c>
      <c r="B2071" s="32" t="s">
        <v>285</v>
      </c>
      <c r="C2071" s="5" t="s">
        <v>78</v>
      </c>
      <c r="D2071" s="9" t="s">
        <v>74</v>
      </c>
      <c r="E2071" s="12">
        <v>9500.0</v>
      </c>
      <c r="F2071" s="12">
        <v>10627.0</v>
      </c>
    </row>
    <row r="2072">
      <c r="A2072" s="32" t="str">
        <f t="shared" si="1"/>
        <v>Afghanistan-Asia2012</v>
      </c>
      <c r="B2072" s="32" t="s">
        <v>60</v>
      </c>
      <c r="C2072" s="5" t="s">
        <v>61</v>
      </c>
      <c r="D2072" s="9" t="s">
        <v>74</v>
      </c>
      <c r="E2072" s="10">
        <f>if(AND(C2=C3,D2=D2+1,ISBLANK(E3)),E2,E3)</f>
        <v>133681</v>
      </c>
      <c r="F2072" s="12">
        <v>359.0</v>
      </c>
    </row>
    <row r="2073">
      <c r="A2073" s="32" t="str">
        <f t="shared" si="1"/>
        <v>Albania-Europe2012</v>
      </c>
      <c r="B2073" s="32" t="s">
        <v>75</v>
      </c>
      <c r="C2073" s="5" t="s">
        <v>76</v>
      </c>
      <c r="D2073" s="9" t="s">
        <v>74</v>
      </c>
      <c r="E2073" s="12">
        <v>1975.0</v>
      </c>
      <c r="F2073" s="12">
        <v>3751.0</v>
      </c>
    </row>
    <row r="2074">
      <c r="A2074" s="32" t="str">
        <f t="shared" si="1"/>
        <v>Algeria-Africa2012</v>
      </c>
      <c r="B2074" s="32" t="s">
        <v>77</v>
      </c>
      <c r="C2074" s="5" t="s">
        <v>78</v>
      </c>
      <c r="D2074" s="9" t="s">
        <v>74</v>
      </c>
      <c r="E2074" s="12">
        <v>28773.0</v>
      </c>
      <c r="F2074" s="12">
        <v>90854.0</v>
      </c>
    </row>
    <row r="2075">
      <c r="A2075" s="32" t="str">
        <f t="shared" si="1"/>
        <v>American Samoa-Oceania2012</v>
      </c>
      <c r="B2075" s="32" t="s">
        <v>79</v>
      </c>
      <c r="C2075" s="5" t="s">
        <v>80</v>
      </c>
      <c r="D2075" s="9" t="s">
        <v>74</v>
      </c>
      <c r="E2075" s="10">
        <f t="shared" ref="E2075:E2076" si="129">if(AND(C2=C3,D2=D2+1,ISBLANK(E3)),E2,E3)</f>
        <v>133681</v>
      </c>
      <c r="F2075" s="10">
        <f>if(AND(C2075=C2076,D2075=D2075+1,ISBLANK(F2076)),F2075,F2076)</f>
        <v>532</v>
      </c>
    </row>
    <row r="2076">
      <c r="A2076" s="32" t="str">
        <f t="shared" si="1"/>
        <v>Andorra-Europe2012</v>
      </c>
      <c r="B2076" s="32" t="s">
        <v>81</v>
      </c>
      <c r="C2076" s="5" t="s">
        <v>76</v>
      </c>
      <c r="D2076" s="9" t="s">
        <v>74</v>
      </c>
      <c r="E2076" s="10">
        <f t="shared" si="129"/>
        <v>133681</v>
      </c>
      <c r="F2076" s="12">
        <v>532.0</v>
      </c>
    </row>
    <row r="2077">
      <c r="A2077" s="32" t="str">
        <f t="shared" si="1"/>
        <v>Angola-Africa2012</v>
      </c>
      <c r="B2077" s="32" t="s">
        <v>82</v>
      </c>
      <c r="C2077" s="5" t="s">
        <v>78</v>
      </c>
      <c r="D2077" s="9" t="s">
        <v>74</v>
      </c>
      <c r="E2077" s="12">
        <v>8304.0</v>
      </c>
      <c r="F2077" s="12">
        <v>12666.0</v>
      </c>
    </row>
    <row r="2078">
      <c r="A2078" s="32" t="str">
        <f t="shared" si="1"/>
        <v>Antigua and Barbuda-The Americas2012</v>
      </c>
      <c r="B2078" s="32" t="s">
        <v>83</v>
      </c>
      <c r="C2078" s="5" t="s">
        <v>84</v>
      </c>
      <c r="D2078" s="9" t="s">
        <v>74</v>
      </c>
      <c r="E2078" s="10">
        <f>if(AND(C2=C3,D2=D2+1,ISBLANK(E3)),E2,E3)</f>
        <v>133681</v>
      </c>
      <c r="F2078" s="12">
        <v>363.0</v>
      </c>
    </row>
    <row r="2079">
      <c r="A2079" s="32" t="str">
        <f t="shared" si="1"/>
        <v>Argentina-The Americas2012</v>
      </c>
      <c r="B2079" s="32" t="s">
        <v>85</v>
      </c>
      <c r="C2079" s="5" t="s">
        <v>84</v>
      </c>
      <c r="D2079" s="9" t="s">
        <v>74</v>
      </c>
      <c r="E2079" s="12">
        <v>55386.0</v>
      </c>
      <c r="F2079" s="12">
        <v>123266.0</v>
      </c>
    </row>
    <row r="2080">
      <c r="A2080" s="32" t="str">
        <f t="shared" si="1"/>
        <v>Armenia-Asia2012</v>
      </c>
      <c r="B2080" s="32" t="s">
        <v>86</v>
      </c>
      <c r="C2080" s="5" t="s">
        <v>61</v>
      </c>
      <c r="D2080" s="9" t="s">
        <v>74</v>
      </c>
      <c r="E2080" s="12">
        <v>1876.0</v>
      </c>
      <c r="F2080" s="12">
        <v>3044.0</v>
      </c>
    </row>
    <row r="2081">
      <c r="A2081" s="32" t="str">
        <f t="shared" si="1"/>
        <v>Aruba-The Americas2012</v>
      </c>
      <c r="B2081" s="32" t="s">
        <v>87</v>
      </c>
      <c r="C2081" s="5" t="s">
        <v>84</v>
      </c>
      <c r="D2081" s="9" t="s">
        <v>74</v>
      </c>
      <c r="E2081" s="10">
        <f>if(AND(C2=C3,D2=D2+1,ISBLANK(E3)),E2,E3)</f>
        <v>133681</v>
      </c>
      <c r="F2081" s="12">
        <v>2255.0</v>
      </c>
    </row>
    <row r="2082">
      <c r="A2082" s="32" t="str">
        <f t="shared" si="1"/>
        <v>Australia-Oceania2005</v>
      </c>
      <c r="B2082" s="32" t="s">
        <v>88</v>
      </c>
      <c r="C2082" s="5" t="s">
        <v>80</v>
      </c>
      <c r="D2082" s="9" t="s">
        <v>67</v>
      </c>
      <c r="E2082" s="12">
        <v>109461.0</v>
      </c>
      <c r="F2082" s="12">
        <v>341002.0</v>
      </c>
    </row>
    <row r="2083">
      <c r="A2083" s="32" t="str">
        <f t="shared" si="1"/>
        <v>Austria-Europe2005</v>
      </c>
      <c r="B2083" s="32" t="s">
        <v>89</v>
      </c>
      <c r="C2083" s="5" t="s">
        <v>76</v>
      </c>
      <c r="D2083" s="9" t="s">
        <v>67</v>
      </c>
      <c r="E2083" s="12">
        <v>30447.0</v>
      </c>
      <c r="F2083" s="12">
        <v>67179.0</v>
      </c>
    </row>
    <row r="2084">
      <c r="A2084" s="32" t="str">
        <f t="shared" si="1"/>
        <v>Azerbaijan-Asia2005</v>
      </c>
      <c r="B2084" s="32" t="s">
        <v>90</v>
      </c>
      <c r="C2084" s="5" t="s">
        <v>61</v>
      </c>
      <c r="D2084" s="9" t="s">
        <v>67</v>
      </c>
      <c r="E2084" s="12">
        <v>11559.0</v>
      </c>
      <c r="F2084" s="12">
        <v>29615.0</v>
      </c>
    </row>
    <row r="2085">
      <c r="A2085" s="32" t="str">
        <f t="shared" si="1"/>
        <v>Bahamas, The-The Americas2005</v>
      </c>
      <c r="B2085" s="32" t="s">
        <v>91</v>
      </c>
      <c r="C2085" s="5" t="s">
        <v>84</v>
      </c>
      <c r="D2085" s="9" t="s">
        <v>67</v>
      </c>
      <c r="E2085" s="10">
        <f>if(AND(C2=C3,D2=D2+1,ISBLANK(E3)),E2,E3)</f>
        <v>133681</v>
      </c>
      <c r="F2085" s="12">
        <v>1577.0</v>
      </c>
    </row>
    <row r="2086">
      <c r="A2086" s="32" t="str">
        <f t="shared" si="1"/>
        <v>Bahrain-Middle East2005</v>
      </c>
      <c r="B2086" s="32" t="s">
        <v>92</v>
      </c>
      <c r="C2086" s="5" t="s">
        <v>93</v>
      </c>
      <c r="D2086" s="9" t="s">
        <v>67</v>
      </c>
      <c r="E2086" s="12">
        <v>6433.0</v>
      </c>
      <c r="F2086" s="12">
        <v>15698.0</v>
      </c>
    </row>
    <row r="2087">
      <c r="A2087" s="32" t="str">
        <f t="shared" si="1"/>
        <v>Bangladesh-Asia2005</v>
      </c>
      <c r="B2087" s="32" t="s">
        <v>94</v>
      </c>
      <c r="C2087" s="5" t="s">
        <v>61</v>
      </c>
      <c r="D2087" s="9" t="s">
        <v>67</v>
      </c>
      <c r="E2087" s="12">
        <v>20756.0</v>
      </c>
      <c r="F2087" s="12">
        <v>33707.0</v>
      </c>
    </row>
    <row r="2088">
      <c r="A2088" s="32" t="str">
        <f t="shared" si="1"/>
        <v>Barbados-The Americas2005</v>
      </c>
      <c r="B2088" s="32" t="s">
        <v>95</v>
      </c>
      <c r="C2088" s="5" t="s">
        <v>84</v>
      </c>
      <c r="D2088" s="9" t="s">
        <v>67</v>
      </c>
      <c r="E2088" s="10">
        <f>if(AND(C2=C3,D2=D2+1,ISBLANK(E3)),E2,E3)</f>
        <v>133681</v>
      </c>
      <c r="F2088" s="12">
        <v>1228.0</v>
      </c>
    </row>
    <row r="2089">
      <c r="A2089" s="32" t="str">
        <f t="shared" si="1"/>
        <v>Belarus-Europe2005</v>
      </c>
      <c r="B2089" s="32" t="s">
        <v>96</v>
      </c>
      <c r="C2089" s="5" t="s">
        <v>76</v>
      </c>
      <c r="D2089" s="9" t="s">
        <v>67</v>
      </c>
      <c r="E2089" s="12">
        <v>25262.0</v>
      </c>
      <c r="F2089" s="12">
        <v>52390.0</v>
      </c>
    </row>
    <row r="2090">
      <c r="A2090" s="32" t="str">
        <f t="shared" si="1"/>
        <v>Belgium-Europe2005</v>
      </c>
      <c r="B2090" s="32" t="s">
        <v>97</v>
      </c>
      <c r="C2090" s="5" t="s">
        <v>76</v>
      </c>
      <c r="D2090" s="9" t="s">
        <v>67</v>
      </c>
      <c r="E2090" s="12">
        <v>56375.0</v>
      </c>
      <c r="F2090" s="12">
        <v>107531.0</v>
      </c>
    </row>
    <row r="2091">
      <c r="A2091" s="32" t="str">
        <f t="shared" si="1"/>
        <v>Belize-The Americas2005</v>
      </c>
      <c r="B2091" s="32" t="s">
        <v>98</v>
      </c>
      <c r="C2091" s="5" t="s">
        <v>84</v>
      </c>
      <c r="D2091" s="9" t="s">
        <v>67</v>
      </c>
      <c r="E2091" s="10">
        <f>if(AND(C2=C3,D2=D2+1,ISBLANK(E3)),E2,E3)</f>
        <v>133681</v>
      </c>
      <c r="F2091" s="12">
        <v>359.0</v>
      </c>
    </row>
    <row r="2092">
      <c r="A2092" s="32" t="str">
        <f t="shared" si="1"/>
        <v>Benin-Africa2005</v>
      </c>
      <c r="B2092" s="32" t="s">
        <v>99</v>
      </c>
      <c r="C2092" s="5" t="s">
        <v>78</v>
      </c>
      <c r="D2092" s="9" t="s">
        <v>67</v>
      </c>
      <c r="E2092" s="12">
        <v>2262.0</v>
      </c>
      <c r="F2092" s="12">
        <v>2054.0</v>
      </c>
    </row>
    <row r="2093">
      <c r="A2093" s="32" t="str">
        <f t="shared" si="1"/>
        <v>Bermuda-The Americas2005</v>
      </c>
      <c r="B2093" s="32" t="s">
        <v>100</v>
      </c>
      <c r="C2093" s="5" t="s">
        <v>84</v>
      </c>
      <c r="D2093" s="9" t="s">
        <v>67</v>
      </c>
      <c r="E2093" s="10">
        <f t="shared" ref="E2093:E2094" si="130">if(AND(C2=C3,D2=D2+1,ISBLANK(E3)),E2,E3)</f>
        <v>133681</v>
      </c>
      <c r="F2093" s="12">
        <v>524.0</v>
      </c>
    </row>
    <row r="2094">
      <c r="A2094" s="32" t="str">
        <f t="shared" si="1"/>
        <v>Bhutan-Asia2005</v>
      </c>
      <c r="B2094" s="32" t="s">
        <v>101</v>
      </c>
      <c r="C2094" s="5" t="s">
        <v>61</v>
      </c>
      <c r="D2094" s="9" t="s">
        <v>67</v>
      </c>
      <c r="E2094" s="10">
        <f t="shared" si="130"/>
        <v>133681</v>
      </c>
      <c r="F2094" s="12">
        <v>418.0</v>
      </c>
    </row>
    <row r="2095">
      <c r="A2095" s="32" t="str">
        <f t="shared" si="1"/>
        <v>Bolivia-The Americas2006</v>
      </c>
      <c r="B2095" s="32" t="s">
        <v>102</v>
      </c>
      <c r="C2095" s="5" t="s">
        <v>84</v>
      </c>
      <c r="D2095" s="9" t="s">
        <v>68</v>
      </c>
      <c r="E2095" s="12">
        <v>3527.0</v>
      </c>
      <c r="F2095" s="12">
        <v>9567.0</v>
      </c>
    </row>
    <row r="2096">
      <c r="A2096" s="32" t="str">
        <f t="shared" si="1"/>
        <v>Bosnia and Herzegovina-Europe2006</v>
      </c>
      <c r="B2096" s="32" t="s">
        <v>103</v>
      </c>
      <c r="C2096" s="5" t="s">
        <v>76</v>
      </c>
      <c r="D2096" s="9" t="s">
        <v>68</v>
      </c>
      <c r="E2096" s="12">
        <v>4407.0</v>
      </c>
      <c r="F2096" s="12">
        <v>22919.0</v>
      </c>
    </row>
    <row r="2097">
      <c r="A2097" s="32" t="str">
        <f t="shared" si="1"/>
        <v>Botswana-Africa2006</v>
      </c>
      <c r="B2097" s="32" t="s">
        <v>104</v>
      </c>
      <c r="C2097" s="5" t="s">
        <v>78</v>
      </c>
      <c r="D2097" s="9" t="s">
        <v>68</v>
      </c>
      <c r="E2097" s="12">
        <v>1916.0</v>
      </c>
      <c r="F2097" s="12">
        <v>4485.0</v>
      </c>
    </row>
    <row r="2098">
      <c r="A2098" s="32" t="str">
        <f t="shared" si="1"/>
        <v>Brazil-The Americas2006</v>
      </c>
      <c r="B2098" s="32" t="s">
        <v>105</v>
      </c>
      <c r="C2098" s="5" t="s">
        <v>84</v>
      </c>
      <c r="D2098" s="9" t="s">
        <v>68</v>
      </c>
      <c r="E2098" s="12">
        <v>195759.0</v>
      </c>
      <c r="F2098" s="12">
        <v>332267.0</v>
      </c>
    </row>
    <row r="2099">
      <c r="A2099" s="32" t="str">
        <f t="shared" si="1"/>
        <v>Brunei-Asia2006</v>
      </c>
      <c r="B2099" s="32" t="s">
        <v>106</v>
      </c>
      <c r="C2099" s="5" t="s">
        <v>61</v>
      </c>
      <c r="D2099" s="9" t="s">
        <v>68</v>
      </c>
      <c r="E2099" s="12">
        <v>2157.0</v>
      </c>
      <c r="F2099" s="12">
        <v>5321.0</v>
      </c>
    </row>
    <row r="2100">
      <c r="A2100" s="32" t="str">
        <f t="shared" si="1"/>
        <v>Bulgaria-Europe2006</v>
      </c>
      <c r="B2100" s="32" t="s">
        <v>107</v>
      </c>
      <c r="C2100" s="5" t="s">
        <v>76</v>
      </c>
      <c r="D2100" s="9" t="s">
        <v>68</v>
      </c>
      <c r="E2100" s="12">
        <v>18861.0</v>
      </c>
      <c r="F2100" s="12">
        <v>44635.0</v>
      </c>
    </row>
    <row r="2101">
      <c r="A2101" s="32" t="str">
        <f t="shared" si="1"/>
        <v>Burkina Faso-Africa2006</v>
      </c>
      <c r="B2101" s="32" t="s">
        <v>108</v>
      </c>
      <c r="C2101" s="5" t="s">
        <v>78</v>
      </c>
      <c r="D2101" s="9" t="s">
        <v>68</v>
      </c>
      <c r="E2101" s="10">
        <f t="shared" ref="E2101:E2102" si="131">if(AND(C2=C3,D2=D2+1,ISBLANK(E3)),E2,E3)</f>
        <v>133681</v>
      </c>
      <c r="F2101" s="12">
        <v>1005.0</v>
      </c>
    </row>
    <row r="2102">
      <c r="A2102" s="32" t="str">
        <f t="shared" si="1"/>
        <v>Burundi-Africa2006</v>
      </c>
      <c r="B2102" s="32" t="s">
        <v>109</v>
      </c>
      <c r="C2102" s="5" t="s">
        <v>78</v>
      </c>
      <c r="D2102" s="9" t="s">
        <v>68</v>
      </c>
      <c r="E2102" s="10">
        <f t="shared" si="131"/>
        <v>133681</v>
      </c>
      <c r="F2102" s="12">
        <v>220.0</v>
      </c>
    </row>
    <row r="2103">
      <c r="A2103" s="32" t="str">
        <f t="shared" si="1"/>
        <v>Cambodia-Asia2006</v>
      </c>
      <c r="B2103" s="32" t="s">
        <v>110</v>
      </c>
      <c r="C2103" s="5" t="s">
        <v>61</v>
      </c>
      <c r="D2103" s="9" t="s">
        <v>68</v>
      </c>
      <c r="E2103" s="12">
        <v>3994.0</v>
      </c>
      <c r="F2103" s="12">
        <v>2208.0</v>
      </c>
    </row>
    <row r="2104">
      <c r="A2104" s="32" t="str">
        <f t="shared" si="1"/>
        <v>Cameroon-Africa2006</v>
      </c>
      <c r="B2104" s="32" t="s">
        <v>111</v>
      </c>
      <c r="C2104" s="5" t="s">
        <v>78</v>
      </c>
      <c r="D2104" s="9" t="s">
        <v>68</v>
      </c>
      <c r="E2104" s="12">
        <v>6518.0</v>
      </c>
      <c r="F2104" s="12">
        <v>3418.0</v>
      </c>
    </row>
    <row r="2105">
      <c r="A2105" s="32" t="str">
        <f t="shared" si="1"/>
        <v>Canada-The Americas2006</v>
      </c>
      <c r="B2105" s="32" t="s">
        <v>112</v>
      </c>
      <c r="C2105" s="5" t="s">
        <v>84</v>
      </c>
      <c r="D2105" s="9" t="s">
        <v>68</v>
      </c>
      <c r="E2105" s="12">
        <v>248220.0</v>
      </c>
      <c r="F2105" s="12">
        <v>519163.0</v>
      </c>
    </row>
    <row r="2106">
      <c r="A2106" s="32" t="str">
        <f t="shared" si="1"/>
        <v>Cayman Islands-The Americas2006</v>
      </c>
      <c r="B2106" s="32" t="s">
        <v>113</v>
      </c>
      <c r="C2106" s="5" t="s">
        <v>84</v>
      </c>
      <c r="D2106" s="9" t="s">
        <v>68</v>
      </c>
      <c r="E2106" s="10">
        <f t="shared" ref="E2106:E2108" si="132">if(AND(C2=C3,D2=D2+1,ISBLANK(E3)),E2,E3)</f>
        <v>133681</v>
      </c>
      <c r="F2106" s="12">
        <v>469.0</v>
      </c>
    </row>
    <row r="2107">
      <c r="A2107" s="32" t="str">
        <f t="shared" si="1"/>
        <v>Central African Republic-Africa2006</v>
      </c>
      <c r="B2107" s="32" t="s">
        <v>114</v>
      </c>
      <c r="C2107" s="5" t="s">
        <v>78</v>
      </c>
      <c r="D2107" s="9" t="s">
        <v>68</v>
      </c>
      <c r="E2107" s="10">
        <f t="shared" si="132"/>
        <v>133681</v>
      </c>
      <c r="F2107" s="12">
        <v>246.0</v>
      </c>
    </row>
    <row r="2108">
      <c r="A2108" s="32" t="str">
        <f t="shared" si="1"/>
        <v>Chad-Africa2007</v>
      </c>
      <c r="B2108" s="32" t="s">
        <v>115</v>
      </c>
      <c r="C2108" s="5" t="s">
        <v>78</v>
      </c>
      <c r="D2108" s="9" t="s">
        <v>69</v>
      </c>
      <c r="E2108" s="10">
        <f t="shared" si="132"/>
        <v>133681</v>
      </c>
      <c r="F2108" s="12">
        <v>169.0</v>
      </c>
    </row>
    <row r="2109">
      <c r="A2109" s="32" t="str">
        <f t="shared" si="1"/>
        <v>Chile-The Americas2007</v>
      </c>
      <c r="B2109" s="32" t="s">
        <v>116</v>
      </c>
      <c r="C2109" s="5" t="s">
        <v>84</v>
      </c>
      <c r="D2109" s="9" t="s">
        <v>69</v>
      </c>
      <c r="E2109" s="12">
        <v>25568.0</v>
      </c>
      <c r="F2109" s="12">
        <v>55361.0</v>
      </c>
    </row>
    <row r="2110">
      <c r="A2110" s="32" t="str">
        <f t="shared" si="1"/>
        <v>China-Asia2007</v>
      </c>
      <c r="B2110" s="32" t="s">
        <v>117</v>
      </c>
      <c r="C2110" s="5" t="s">
        <v>61</v>
      </c>
      <c r="D2110" s="9" t="s">
        <v>69</v>
      </c>
      <c r="E2110" s="12">
        <v>1253831.0</v>
      </c>
      <c r="F2110" s="12">
        <v>3694242.0</v>
      </c>
    </row>
    <row r="2111">
      <c r="A2111" s="32" t="str">
        <f t="shared" si="1"/>
        <v>Colombia-The Americas2007</v>
      </c>
      <c r="B2111" s="32" t="s">
        <v>118</v>
      </c>
      <c r="C2111" s="5" t="s">
        <v>84</v>
      </c>
      <c r="D2111" s="9" t="s">
        <v>69</v>
      </c>
      <c r="E2111" s="12">
        <v>25205.0</v>
      </c>
      <c r="F2111" s="12">
        <v>55661.0</v>
      </c>
    </row>
    <row r="2112">
      <c r="A2112" s="32" t="str">
        <f t="shared" si="1"/>
        <v>Comoros-Africa2007</v>
      </c>
      <c r="B2112" s="32" t="s">
        <v>119</v>
      </c>
      <c r="C2112" s="5" t="s">
        <v>78</v>
      </c>
      <c r="D2112" s="9" t="s">
        <v>69</v>
      </c>
      <c r="E2112" s="10">
        <f>if(AND(C2=C3,D2=D2+1,ISBLANK(E3)),E2,E3)</f>
        <v>133681</v>
      </c>
      <c r="F2112" s="12">
        <v>92.0</v>
      </c>
    </row>
    <row r="2113">
      <c r="A2113" s="32" t="str">
        <f t="shared" si="1"/>
        <v>Congo (Brazzaville)-Africa2007</v>
      </c>
      <c r="B2113" s="32" t="s">
        <v>120</v>
      </c>
      <c r="C2113" s="5" t="s">
        <v>78</v>
      </c>
      <c r="D2113" s="9" t="s">
        <v>69</v>
      </c>
      <c r="E2113" s="12">
        <v>869.0</v>
      </c>
      <c r="F2113" s="12">
        <v>708.0</v>
      </c>
    </row>
    <row r="2114">
      <c r="A2114" s="32" t="str">
        <f t="shared" si="1"/>
        <v>Congo (Kinshasa)-Africa2007</v>
      </c>
      <c r="B2114" s="32" t="s">
        <v>121</v>
      </c>
      <c r="C2114" s="5" t="s">
        <v>78</v>
      </c>
      <c r="D2114" s="9" t="s">
        <v>69</v>
      </c>
      <c r="E2114" s="12">
        <v>17841.0</v>
      </c>
      <c r="F2114" s="12">
        <v>1544.0</v>
      </c>
    </row>
    <row r="2115">
      <c r="A2115" s="32" t="str">
        <f t="shared" si="1"/>
        <v>Costa Rica-The Americas2007</v>
      </c>
      <c r="B2115" s="32" t="s">
        <v>122</v>
      </c>
      <c r="C2115" s="5" t="s">
        <v>84</v>
      </c>
      <c r="D2115" s="9" t="s">
        <v>69</v>
      </c>
      <c r="E2115" s="12">
        <v>3073.0</v>
      </c>
      <c r="F2115" s="12">
        <v>6326.0</v>
      </c>
    </row>
    <row r="2116">
      <c r="A2116" s="32" t="str">
        <f t="shared" si="1"/>
        <v>Cote d'Ivoire-Africa2007</v>
      </c>
      <c r="B2116" s="32" t="s">
        <v>123</v>
      </c>
      <c r="C2116" s="5" t="s">
        <v>78</v>
      </c>
      <c r="D2116" s="9" t="s">
        <v>69</v>
      </c>
      <c r="E2116" s="12">
        <v>6946.0</v>
      </c>
      <c r="F2116" s="12">
        <v>7286.0</v>
      </c>
    </row>
    <row r="2117">
      <c r="A2117" s="32" t="str">
        <f t="shared" si="1"/>
        <v>Croatia-Europe2007</v>
      </c>
      <c r="B2117" s="32" t="s">
        <v>124</v>
      </c>
      <c r="C2117" s="5" t="s">
        <v>76</v>
      </c>
      <c r="D2117" s="9" t="s">
        <v>69</v>
      </c>
      <c r="E2117" s="12">
        <v>8245.0</v>
      </c>
      <c r="F2117" s="12">
        <v>21877.0</v>
      </c>
    </row>
    <row r="2118">
      <c r="A2118" s="32" t="str">
        <f t="shared" si="1"/>
        <v>Cuba-The Americas2007</v>
      </c>
      <c r="B2118" s="32" t="s">
        <v>125</v>
      </c>
      <c r="C2118" s="5" t="s">
        <v>84</v>
      </c>
      <c r="D2118" s="9" t="s">
        <v>69</v>
      </c>
      <c r="E2118" s="12">
        <v>11729.0</v>
      </c>
      <c r="F2118" s="12">
        <v>26091.0</v>
      </c>
    </row>
    <row r="2119">
      <c r="A2119" s="32" t="str">
        <f t="shared" si="1"/>
        <v>Curacao-The Americas2007</v>
      </c>
      <c r="B2119" s="32" t="s">
        <v>126</v>
      </c>
      <c r="C2119" s="5" t="s">
        <v>84</v>
      </c>
      <c r="D2119" s="9" t="s">
        <v>69</v>
      </c>
      <c r="E2119" s="10">
        <f>if(AND(C2=C3,D2=D2+1,ISBLANK(E3)),E2,E3)</f>
        <v>133681</v>
      </c>
      <c r="F2119" s="10">
        <f>if(AND(C2119=C2120,D2119=D2119+1,ISBLANK(F2120)),F2119,F2120)</f>
        <v>7022</v>
      </c>
    </row>
    <row r="2120">
      <c r="A2120" s="32" t="str">
        <f t="shared" si="1"/>
        <v>Cyprus-Europe2007</v>
      </c>
      <c r="B2120" s="32" t="s">
        <v>127</v>
      </c>
      <c r="C2120" s="5" t="s">
        <v>76</v>
      </c>
      <c r="D2120" s="9" t="s">
        <v>69</v>
      </c>
      <c r="E2120" s="12">
        <v>2143.0</v>
      </c>
      <c r="F2120" s="12">
        <v>7022.0</v>
      </c>
    </row>
    <row r="2121">
      <c r="A2121" s="32" t="str">
        <f t="shared" si="1"/>
        <v>Czech Republic-Europe2008</v>
      </c>
      <c r="B2121" s="32" t="s">
        <v>128</v>
      </c>
      <c r="C2121" s="5" t="s">
        <v>76</v>
      </c>
      <c r="D2121" s="9" t="s">
        <v>70</v>
      </c>
      <c r="E2121" s="12">
        <v>42535.0</v>
      </c>
      <c r="F2121" s="12">
        <v>120193.0</v>
      </c>
    </row>
    <row r="2122">
      <c r="A2122" s="32" t="str">
        <f t="shared" si="1"/>
        <v>Denmark-Europe2008</v>
      </c>
      <c r="B2122" s="32" t="s">
        <v>129</v>
      </c>
      <c r="C2122" s="5" t="s">
        <v>76</v>
      </c>
      <c r="D2122" s="9" t="s">
        <v>70</v>
      </c>
      <c r="E2122" s="12">
        <v>19004.0</v>
      </c>
      <c r="F2122" s="12">
        <v>49266.0</v>
      </c>
    </row>
    <row r="2123">
      <c r="A2123" s="32" t="str">
        <f t="shared" si="1"/>
        <v>Djibouti-Africa2008</v>
      </c>
      <c r="B2123" s="32" t="s">
        <v>130</v>
      </c>
      <c r="C2123" s="5" t="s">
        <v>78</v>
      </c>
      <c r="D2123" s="9" t="s">
        <v>70</v>
      </c>
      <c r="E2123" s="10">
        <f t="shared" ref="E2123:E2124" si="133">if(AND(C2=C3,D2=D2+1,ISBLANK(E3)),E2,E3)</f>
        <v>133681</v>
      </c>
      <c r="F2123" s="12">
        <v>400.0</v>
      </c>
    </row>
    <row r="2124">
      <c r="A2124" s="32" t="str">
        <f t="shared" si="1"/>
        <v>Dominica-The Americas2008</v>
      </c>
      <c r="B2124" s="32" t="s">
        <v>131</v>
      </c>
      <c r="C2124" s="5" t="s">
        <v>84</v>
      </c>
      <c r="D2124" s="9" t="s">
        <v>70</v>
      </c>
      <c r="E2124" s="10">
        <f t="shared" si="133"/>
        <v>133681</v>
      </c>
      <c r="F2124" s="12">
        <v>103.0</v>
      </c>
    </row>
    <row r="2125">
      <c r="A2125" s="32" t="str">
        <f t="shared" si="1"/>
        <v>Dominican Republic-The Americas2008</v>
      </c>
      <c r="B2125" s="32" t="s">
        <v>132</v>
      </c>
      <c r="C2125" s="5" t="s">
        <v>84</v>
      </c>
      <c r="D2125" s="9" t="s">
        <v>70</v>
      </c>
      <c r="E2125" s="12">
        <v>7476.0</v>
      </c>
      <c r="F2125" s="12">
        <v>21500.0</v>
      </c>
    </row>
    <row r="2126">
      <c r="A2126" s="32" t="str">
        <f t="shared" si="1"/>
        <v>Ecuador-The Americas2008</v>
      </c>
      <c r="B2126" s="32" t="s">
        <v>133</v>
      </c>
      <c r="C2126" s="5" t="s">
        <v>84</v>
      </c>
      <c r="D2126" s="9" t="s">
        <v>70</v>
      </c>
      <c r="E2126" s="12">
        <v>9177.0</v>
      </c>
      <c r="F2126" s="12">
        <v>24690.0</v>
      </c>
    </row>
    <row r="2127">
      <c r="A2127" s="32" t="str">
        <f t="shared" si="1"/>
        <v>Egypt-Africa2008</v>
      </c>
      <c r="B2127" s="32" t="s">
        <v>134</v>
      </c>
      <c r="C2127" s="5" t="s">
        <v>78</v>
      </c>
      <c r="D2127" s="9" t="s">
        <v>70</v>
      </c>
      <c r="E2127" s="12">
        <v>47162.0</v>
      </c>
      <c r="F2127" s="12">
        <v>127194.0</v>
      </c>
    </row>
    <row r="2128">
      <c r="A2128" s="32" t="str">
        <f t="shared" si="1"/>
        <v>El Salvador-The Americas2008</v>
      </c>
      <c r="B2128" s="32" t="s">
        <v>135</v>
      </c>
      <c r="C2128" s="5" t="s">
        <v>84</v>
      </c>
      <c r="D2128" s="9" t="s">
        <v>70</v>
      </c>
      <c r="E2128" s="12">
        <v>4232.0</v>
      </c>
      <c r="F2128" s="12">
        <v>6040.0</v>
      </c>
    </row>
    <row r="2129">
      <c r="A2129" s="32" t="str">
        <f t="shared" si="1"/>
        <v>Equatorial Guinea-Africa2008</v>
      </c>
      <c r="B2129" s="32" t="s">
        <v>136</v>
      </c>
      <c r="C2129" s="5" t="s">
        <v>78</v>
      </c>
      <c r="D2129" s="9" t="s">
        <v>70</v>
      </c>
      <c r="E2129" s="10">
        <f>if(AND(C2=C3,D2=D2+1,ISBLANK(E3)),E2,E3)</f>
        <v>133681</v>
      </c>
      <c r="F2129" s="12">
        <v>4980.0</v>
      </c>
    </row>
    <row r="2130">
      <c r="A2130" s="32" t="str">
        <f t="shared" si="1"/>
        <v>Eritrea-Africa2008</v>
      </c>
      <c r="B2130" s="32" t="s">
        <v>137</v>
      </c>
      <c r="C2130" s="5" t="s">
        <v>78</v>
      </c>
      <c r="D2130" s="9" t="s">
        <v>70</v>
      </c>
      <c r="E2130" s="12">
        <v>748.0</v>
      </c>
      <c r="F2130" s="12">
        <v>605.0</v>
      </c>
    </row>
    <row r="2131">
      <c r="A2131" s="32" t="str">
        <f t="shared" si="1"/>
        <v>Estonia-Europe2008</v>
      </c>
      <c r="B2131" s="32" t="s">
        <v>138</v>
      </c>
      <c r="C2131" s="5" t="s">
        <v>76</v>
      </c>
      <c r="D2131" s="9" t="s">
        <v>70</v>
      </c>
      <c r="E2131" s="12">
        <v>4713.0</v>
      </c>
      <c r="F2131" s="12">
        <v>14936.0</v>
      </c>
    </row>
    <row r="2132">
      <c r="A2132" s="32" t="str">
        <f t="shared" si="1"/>
        <v>Ethiopia-Africa2008</v>
      </c>
      <c r="B2132" s="32" t="s">
        <v>139</v>
      </c>
      <c r="C2132" s="5" t="s">
        <v>78</v>
      </c>
      <c r="D2132" s="9" t="s">
        <v>70</v>
      </c>
      <c r="E2132" s="12">
        <v>26867.0</v>
      </c>
      <c r="F2132" s="12">
        <v>4481.0</v>
      </c>
    </row>
    <row r="2133">
      <c r="A2133" s="32" t="str">
        <f t="shared" si="1"/>
        <v>Faeroe Islands-Europe2008</v>
      </c>
      <c r="B2133" s="32" t="s">
        <v>140</v>
      </c>
      <c r="C2133" s="5" t="s">
        <v>76</v>
      </c>
      <c r="D2133" s="9" t="s">
        <v>70</v>
      </c>
      <c r="E2133" s="10">
        <f t="shared" ref="E2133:E2134" si="134">if(AND(C2=C3,D2=D2+1,ISBLANK(E3)),E2,E3)</f>
        <v>133681</v>
      </c>
      <c r="F2133" s="12">
        <v>763.0</v>
      </c>
    </row>
    <row r="2134">
      <c r="A2134" s="32" t="str">
        <f t="shared" si="1"/>
        <v>Fiji-Oceania2009</v>
      </c>
      <c r="B2134" s="32" t="s">
        <v>141</v>
      </c>
      <c r="C2134" s="5" t="s">
        <v>80</v>
      </c>
      <c r="D2134" s="9" t="s">
        <v>71</v>
      </c>
      <c r="E2134" s="10">
        <f t="shared" si="134"/>
        <v>133681</v>
      </c>
      <c r="F2134" s="12">
        <v>836.0</v>
      </c>
    </row>
    <row r="2135">
      <c r="A2135" s="32" t="str">
        <f t="shared" si="1"/>
        <v>Finland-Europe2009</v>
      </c>
      <c r="B2135" s="32" t="s">
        <v>142</v>
      </c>
      <c r="C2135" s="5" t="s">
        <v>76</v>
      </c>
      <c r="D2135" s="9" t="s">
        <v>71</v>
      </c>
      <c r="E2135" s="12">
        <v>34819.0</v>
      </c>
      <c r="F2135" s="12">
        <v>61078.0</v>
      </c>
    </row>
    <row r="2136">
      <c r="A2136" s="32" t="str">
        <f t="shared" si="1"/>
        <v>France-Europe2009</v>
      </c>
      <c r="B2136" s="32" t="s">
        <v>143</v>
      </c>
      <c r="C2136" s="5" t="s">
        <v>76</v>
      </c>
      <c r="D2136" s="9" t="s">
        <v>71</v>
      </c>
      <c r="E2136" s="12">
        <v>261182.0</v>
      </c>
      <c r="F2136" s="12">
        <v>380840.0</v>
      </c>
    </row>
    <row r="2137">
      <c r="A2137" s="32" t="str">
        <f t="shared" si="1"/>
        <v>French Polynesia-Oceania2009</v>
      </c>
      <c r="B2137" s="32" t="s">
        <v>144</v>
      </c>
      <c r="C2137" s="5" t="s">
        <v>80</v>
      </c>
      <c r="D2137" s="9" t="s">
        <v>71</v>
      </c>
      <c r="E2137" s="10">
        <f>if(AND(C2=C3,D2=D2+1,ISBLANK(E3)),E2,E3)</f>
        <v>133681</v>
      </c>
      <c r="F2137" s="12">
        <v>737.0</v>
      </c>
    </row>
    <row r="2138">
      <c r="A2138" s="32" t="str">
        <f t="shared" si="1"/>
        <v>Gabon-Africa2009</v>
      </c>
      <c r="B2138" s="32" t="s">
        <v>145</v>
      </c>
      <c r="C2138" s="5" t="s">
        <v>78</v>
      </c>
      <c r="D2138" s="9" t="s">
        <v>71</v>
      </c>
      <c r="E2138" s="12">
        <v>1583.0</v>
      </c>
      <c r="F2138" s="12">
        <v>1778.0</v>
      </c>
    </row>
    <row r="2139">
      <c r="A2139" s="32" t="str">
        <f t="shared" si="1"/>
        <v>Gambia, The-Africa2009</v>
      </c>
      <c r="B2139" s="32" t="s">
        <v>146</v>
      </c>
      <c r="C2139" s="5" t="s">
        <v>78</v>
      </c>
      <c r="D2139" s="9" t="s">
        <v>71</v>
      </c>
      <c r="E2139" s="10">
        <f>if(AND(C2=C3,D2=D2+1,ISBLANK(E3)),E2,E3)</f>
        <v>133681</v>
      </c>
      <c r="F2139" s="12">
        <v>315.0</v>
      </c>
    </row>
    <row r="2140">
      <c r="A2140" s="32" t="str">
        <f t="shared" si="1"/>
        <v>Georgia-Asia2009</v>
      </c>
      <c r="B2140" s="32" t="s">
        <v>147</v>
      </c>
      <c r="C2140" s="5" t="s">
        <v>61</v>
      </c>
      <c r="D2140" s="9" t="s">
        <v>71</v>
      </c>
      <c r="E2140" s="12">
        <v>2544.0</v>
      </c>
      <c r="F2140" s="12">
        <v>3388.0</v>
      </c>
    </row>
    <row r="2141">
      <c r="A2141" s="32" t="str">
        <f t="shared" si="1"/>
        <v>Germany-Europe2009</v>
      </c>
      <c r="B2141" s="32" t="s">
        <v>148</v>
      </c>
      <c r="C2141" s="5" t="s">
        <v>76</v>
      </c>
      <c r="D2141" s="9" t="s">
        <v>71</v>
      </c>
      <c r="E2141" s="12">
        <v>338553.0</v>
      </c>
      <c r="F2141" s="12">
        <v>828771.0</v>
      </c>
    </row>
    <row r="2142">
      <c r="A2142" s="32" t="str">
        <f t="shared" si="1"/>
        <v>Ghana-Africa2009</v>
      </c>
      <c r="B2142" s="32" t="s">
        <v>149</v>
      </c>
      <c r="C2142" s="5" t="s">
        <v>78</v>
      </c>
      <c r="D2142" s="9" t="s">
        <v>71</v>
      </c>
      <c r="E2142" s="12">
        <v>8264.0</v>
      </c>
      <c r="F2142" s="12">
        <v>7437.0</v>
      </c>
    </row>
    <row r="2143">
      <c r="A2143" s="32" t="str">
        <f t="shared" si="1"/>
        <v>Greece-Europe2009</v>
      </c>
      <c r="B2143" s="32" t="s">
        <v>150</v>
      </c>
      <c r="C2143" s="5" t="s">
        <v>76</v>
      </c>
      <c r="D2143" s="9" t="s">
        <v>71</v>
      </c>
      <c r="E2143" s="12">
        <v>28321.0</v>
      </c>
      <c r="F2143" s="12">
        <v>93670.0</v>
      </c>
    </row>
    <row r="2144">
      <c r="A2144" s="32" t="str">
        <f t="shared" si="1"/>
        <v>Greenland-The Americas2009</v>
      </c>
      <c r="B2144" s="32" t="s">
        <v>151</v>
      </c>
      <c r="C2144" s="5" t="s">
        <v>84</v>
      </c>
      <c r="D2144" s="9" t="s">
        <v>71</v>
      </c>
      <c r="E2144" s="10">
        <f t="shared" ref="E2144:E2146" si="135">if(AND(C2=C3,D2=D2+1,ISBLANK(E3)),E2,E3)</f>
        <v>133681</v>
      </c>
      <c r="F2144" s="12">
        <v>539.0</v>
      </c>
    </row>
    <row r="2145">
      <c r="A2145" s="32" t="str">
        <f t="shared" si="1"/>
        <v>Grenada-The Americas2009</v>
      </c>
      <c r="B2145" s="32" t="s">
        <v>152</v>
      </c>
      <c r="C2145" s="5" t="s">
        <v>84</v>
      </c>
      <c r="D2145" s="9" t="s">
        <v>71</v>
      </c>
      <c r="E2145" s="10">
        <f t="shared" si="135"/>
        <v>133681</v>
      </c>
      <c r="F2145" s="12">
        <v>205.0</v>
      </c>
    </row>
    <row r="2146">
      <c r="A2146" s="32" t="str">
        <f t="shared" si="1"/>
        <v>Guam-Oceania2009</v>
      </c>
      <c r="B2146" s="32" t="s">
        <v>153</v>
      </c>
      <c r="C2146" s="5" t="s">
        <v>80</v>
      </c>
      <c r="D2146" s="9" t="s">
        <v>71</v>
      </c>
      <c r="E2146" s="10">
        <f t="shared" si="135"/>
        <v>133681</v>
      </c>
      <c r="F2146" s="10">
        <f>if(AND(C2146=C2147,D2146=D2146+1,ISBLANK(F2147)),F2146,F2147)</f>
        <v>11096</v>
      </c>
    </row>
    <row r="2147">
      <c r="A2147" s="32" t="str">
        <f t="shared" si="1"/>
        <v>Guatemala-The Americas2010</v>
      </c>
      <c r="B2147" s="32" t="s">
        <v>154</v>
      </c>
      <c r="C2147" s="5" t="s">
        <v>84</v>
      </c>
      <c r="D2147" s="9" t="s">
        <v>72</v>
      </c>
      <c r="E2147" s="12">
        <v>7248.0</v>
      </c>
      <c r="F2147" s="12">
        <v>11096.0</v>
      </c>
    </row>
    <row r="2148">
      <c r="A2148" s="32" t="str">
        <f t="shared" si="1"/>
        <v>Guinea-Africa2010</v>
      </c>
      <c r="B2148" s="32" t="s">
        <v>155</v>
      </c>
      <c r="C2148" s="5" t="s">
        <v>78</v>
      </c>
      <c r="D2148" s="9" t="s">
        <v>72</v>
      </c>
      <c r="E2148" s="10">
        <f t="shared" ref="E2148:E2150" si="136">if(AND(C2=C3,D2=D2+1,ISBLANK(E3)),E2,E3)</f>
        <v>133681</v>
      </c>
      <c r="F2148" s="12">
        <v>1324.0</v>
      </c>
    </row>
    <row r="2149">
      <c r="A2149" s="32" t="str">
        <f t="shared" si="1"/>
        <v>Guinea-Bissau-Africa2010</v>
      </c>
      <c r="B2149" s="32" t="s">
        <v>156</v>
      </c>
      <c r="C2149" s="5" t="s">
        <v>78</v>
      </c>
      <c r="D2149" s="9" t="s">
        <v>72</v>
      </c>
      <c r="E2149" s="10">
        <f t="shared" si="136"/>
        <v>133681</v>
      </c>
      <c r="F2149" s="12">
        <v>154.0</v>
      </c>
    </row>
    <row r="2150">
      <c r="A2150" s="32" t="str">
        <f t="shared" si="1"/>
        <v>Guyana-The Americas2010</v>
      </c>
      <c r="B2150" s="32" t="s">
        <v>157</v>
      </c>
      <c r="C2150" s="5" t="s">
        <v>84</v>
      </c>
      <c r="D2150" s="9" t="s">
        <v>72</v>
      </c>
      <c r="E2150" s="10">
        <f t="shared" si="136"/>
        <v>133681</v>
      </c>
      <c r="F2150" s="12">
        <v>1580.0</v>
      </c>
    </row>
    <row r="2151">
      <c r="A2151" s="32" t="str">
        <f t="shared" si="1"/>
        <v>Haiti-The Americas2010</v>
      </c>
      <c r="B2151" s="32" t="s">
        <v>158</v>
      </c>
      <c r="C2151" s="5" t="s">
        <v>84</v>
      </c>
      <c r="D2151" s="9" t="s">
        <v>72</v>
      </c>
      <c r="E2151" s="12">
        <v>2309.0</v>
      </c>
      <c r="F2151" s="12">
        <v>1826.0</v>
      </c>
    </row>
    <row r="2152">
      <c r="A2152" s="32" t="str">
        <f t="shared" si="1"/>
        <v>Honduras-The Americas2010</v>
      </c>
      <c r="B2152" s="32" t="s">
        <v>159</v>
      </c>
      <c r="C2152" s="5" t="s">
        <v>84</v>
      </c>
      <c r="D2152" s="9" t="s">
        <v>72</v>
      </c>
      <c r="E2152" s="12">
        <v>3380.0</v>
      </c>
      <c r="F2152" s="12">
        <v>6091.0</v>
      </c>
    </row>
    <row r="2153">
      <c r="A2153" s="32" t="str">
        <f t="shared" si="1"/>
        <v>Hong Kong SAR-Asia2010</v>
      </c>
      <c r="B2153" s="32" t="s">
        <v>160</v>
      </c>
      <c r="C2153" s="5" t="s">
        <v>61</v>
      </c>
      <c r="D2153" s="9" t="s">
        <v>72</v>
      </c>
      <c r="E2153" s="12">
        <v>13195.0</v>
      </c>
      <c r="F2153" s="12">
        <v>36952.0</v>
      </c>
    </row>
    <row r="2154">
      <c r="A2154" s="32" t="str">
        <f t="shared" si="1"/>
        <v>Hungary-Europe2010</v>
      </c>
      <c r="B2154" s="32" t="s">
        <v>161</v>
      </c>
      <c r="C2154" s="5" t="s">
        <v>76</v>
      </c>
      <c r="D2154" s="9" t="s">
        <v>72</v>
      </c>
      <c r="E2154" s="12">
        <v>25601.0</v>
      </c>
      <c r="F2154" s="12">
        <v>56094.0</v>
      </c>
    </row>
    <row r="2155">
      <c r="A2155" s="32" t="str">
        <f t="shared" si="1"/>
        <v>Iceland-Europe2010</v>
      </c>
      <c r="B2155" s="32" t="s">
        <v>162</v>
      </c>
      <c r="C2155" s="5" t="s">
        <v>76</v>
      </c>
      <c r="D2155" s="9" t="s">
        <v>72</v>
      </c>
      <c r="E2155" s="12">
        <v>3285.0</v>
      </c>
      <c r="F2155" s="12">
        <v>2171.0</v>
      </c>
    </row>
    <row r="2156">
      <c r="A2156" s="32" t="str">
        <f t="shared" si="1"/>
        <v>India-Asia2010</v>
      </c>
      <c r="B2156" s="32" t="s">
        <v>163</v>
      </c>
      <c r="C2156" s="5" t="s">
        <v>61</v>
      </c>
      <c r="D2156" s="9" t="s">
        <v>72</v>
      </c>
      <c r="E2156" s="12">
        <v>477540.0</v>
      </c>
      <c r="F2156" s="12">
        <v>1226791.0</v>
      </c>
    </row>
    <row r="2157">
      <c r="A2157" s="32" t="str">
        <f t="shared" si="1"/>
        <v>Indonesia-Asia2010</v>
      </c>
      <c r="B2157" s="32" t="s">
        <v>164</v>
      </c>
      <c r="C2157" s="5" t="s">
        <v>61</v>
      </c>
      <c r="D2157" s="9" t="s">
        <v>72</v>
      </c>
      <c r="E2157" s="12">
        <v>164879.0</v>
      </c>
      <c r="F2157" s="12">
        <v>306737.0</v>
      </c>
    </row>
    <row r="2158">
      <c r="A2158" s="32" t="str">
        <f t="shared" si="1"/>
        <v>Iran-Middle East2010</v>
      </c>
      <c r="B2158" s="32" t="s">
        <v>165</v>
      </c>
      <c r="C2158" s="5" t="s">
        <v>93</v>
      </c>
      <c r="D2158" s="9" t="s">
        <v>72</v>
      </c>
      <c r="E2158" s="12">
        <v>138011.0</v>
      </c>
      <c r="F2158" s="12">
        <v>402178.0</v>
      </c>
    </row>
    <row r="2159">
      <c r="A2159" s="32" t="str">
        <f t="shared" si="1"/>
        <v>Iraq-Middle East2010</v>
      </c>
      <c r="B2159" s="32" t="s">
        <v>166</v>
      </c>
      <c r="C2159" s="5" t="s">
        <v>93</v>
      </c>
      <c r="D2159" s="9" t="s">
        <v>72</v>
      </c>
      <c r="E2159" s="12">
        <v>27981.0</v>
      </c>
      <c r="F2159" s="12">
        <v>87260.0</v>
      </c>
    </row>
    <row r="2160">
      <c r="A2160" s="32" t="str">
        <f t="shared" si="1"/>
        <v>Ireland-Europe2011</v>
      </c>
      <c r="B2160" s="32" t="s">
        <v>167</v>
      </c>
      <c r="C2160" s="5" t="s">
        <v>76</v>
      </c>
      <c r="D2160" s="9" t="s">
        <v>73</v>
      </c>
      <c r="E2160" s="12">
        <v>14673.0</v>
      </c>
      <c r="F2160" s="12">
        <v>43762.0</v>
      </c>
    </row>
    <row r="2161">
      <c r="A2161" s="32" t="str">
        <f t="shared" si="1"/>
        <v>Isle of Man-Europe2011</v>
      </c>
      <c r="B2161" s="32" t="s">
        <v>168</v>
      </c>
      <c r="C2161" s="5" t="s">
        <v>76</v>
      </c>
      <c r="D2161" s="9" t="s">
        <v>73</v>
      </c>
      <c r="E2161" s="10">
        <f>if(AND(C2=C3,D2=D2+1,ISBLANK(E3)),E2,E3)</f>
        <v>133681</v>
      </c>
      <c r="F2161" s="10">
        <f>if(AND(C2161=C2162,D2161=D2161+1,ISBLANK(F2162)),F2161,F2162)</f>
        <v>63146</v>
      </c>
    </row>
    <row r="2162">
      <c r="A2162" s="32" t="str">
        <f t="shared" si="1"/>
        <v>Israel-Middle East2011</v>
      </c>
      <c r="B2162" s="32" t="s">
        <v>169</v>
      </c>
      <c r="C2162" s="5" t="s">
        <v>93</v>
      </c>
      <c r="D2162" s="9" t="s">
        <v>73</v>
      </c>
      <c r="E2162" s="12">
        <v>18809.0</v>
      </c>
      <c r="F2162" s="12">
        <v>63146.0</v>
      </c>
    </row>
    <row r="2163">
      <c r="A2163" s="32" t="str">
        <f t="shared" si="1"/>
        <v>Italy-Europe2011</v>
      </c>
      <c r="B2163" s="32" t="s">
        <v>170</v>
      </c>
      <c r="C2163" s="5" t="s">
        <v>76</v>
      </c>
      <c r="D2163" s="9" t="s">
        <v>73</v>
      </c>
      <c r="E2163" s="12">
        <v>172396.0</v>
      </c>
      <c r="F2163" s="12">
        <v>452632.0</v>
      </c>
    </row>
    <row r="2164">
      <c r="A2164" s="32" t="str">
        <f t="shared" si="1"/>
        <v>Jamaica-The Americas2011</v>
      </c>
      <c r="B2164" s="32" t="s">
        <v>171</v>
      </c>
      <c r="C2164" s="5" t="s">
        <v>84</v>
      </c>
      <c r="D2164" s="9" t="s">
        <v>73</v>
      </c>
      <c r="E2164" s="12">
        <v>3586.0</v>
      </c>
      <c r="F2164" s="12">
        <v>10301.0</v>
      </c>
    </row>
    <row r="2165">
      <c r="A2165" s="32" t="str">
        <f t="shared" si="1"/>
        <v>Japan-Asia2011</v>
      </c>
      <c r="B2165" s="32" t="s">
        <v>172</v>
      </c>
      <c r="C2165" s="5" t="s">
        <v>61</v>
      </c>
      <c r="D2165" s="9" t="s">
        <v>73</v>
      </c>
      <c r="E2165" s="12">
        <v>510390.0</v>
      </c>
      <c r="F2165" s="12">
        <v>1216751.0</v>
      </c>
    </row>
    <row r="2166">
      <c r="A2166" s="32" t="str">
        <f t="shared" si="1"/>
        <v>Jordan-Middle East2011</v>
      </c>
      <c r="B2166" s="32" t="s">
        <v>173</v>
      </c>
      <c r="C2166" s="5" t="s">
        <v>93</v>
      </c>
      <c r="D2166" s="9" t="s">
        <v>73</v>
      </c>
      <c r="E2166" s="12">
        <v>5060.0</v>
      </c>
      <c r="F2166" s="12">
        <v>16887.0</v>
      </c>
    </row>
    <row r="2167">
      <c r="A2167" s="32" t="str">
        <f t="shared" si="1"/>
        <v>Kazakhstan-Asia2011</v>
      </c>
      <c r="B2167" s="32" t="s">
        <v>174</v>
      </c>
      <c r="C2167" s="5" t="s">
        <v>61</v>
      </c>
      <c r="D2167" s="9" t="s">
        <v>73</v>
      </c>
      <c r="E2167" s="12">
        <v>39679.0</v>
      </c>
      <c r="F2167" s="12">
        <v>151946.0</v>
      </c>
    </row>
    <row r="2168">
      <c r="A2168" s="32" t="str">
        <f t="shared" si="1"/>
        <v>Kenya-Africa2011</v>
      </c>
      <c r="B2168" s="32" t="s">
        <v>175</v>
      </c>
      <c r="C2168" s="5" t="s">
        <v>78</v>
      </c>
      <c r="D2168" s="9" t="s">
        <v>73</v>
      </c>
      <c r="E2168" s="12">
        <v>14454.0</v>
      </c>
      <c r="F2168" s="12">
        <v>7968.0</v>
      </c>
    </row>
    <row r="2169">
      <c r="A2169" s="32" t="str">
        <f t="shared" si="1"/>
        <v>Kiribati-Oceania2011</v>
      </c>
      <c r="B2169" s="32" t="s">
        <v>176</v>
      </c>
      <c r="C2169" s="5" t="s">
        <v>80</v>
      </c>
      <c r="D2169" s="9" t="s">
        <v>73</v>
      </c>
      <c r="E2169" s="10">
        <f>if(AND(C2=C3,D2=D2+1,ISBLANK(E3)),E2,E3)</f>
        <v>133681</v>
      </c>
      <c r="F2169" s="12">
        <v>40.0</v>
      </c>
    </row>
    <row r="2170">
      <c r="A2170" s="32" t="str">
        <f t="shared" si="1"/>
        <v>Kosovo-Europe2011</v>
      </c>
      <c r="B2170" s="32" t="s">
        <v>177</v>
      </c>
      <c r="C2170" s="5" t="s">
        <v>76</v>
      </c>
      <c r="D2170" s="9" t="s">
        <v>73</v>
      </c>
      <c r="E2170" s="12">
        <v>1894.0</v>
      </c>
      <c r="F2170" s="10">
        <f>if(AND(C2170=C2171,D2170=D2170+1,ISBLANK(F2171)),F2170,F2171)</f>
        <v>52753</v>
      </c>
    </row>
    <row r="2171">
      <c r="A2171" s="32" t="str">
        <f t="shared" si="1"/>
        <v>Kuwait-Middle East2011</v>
      </c>
      <c r="B2171" s="32" t="s">
        <v>178</v>
      </c>
      <c r="C2171" s="5" t="s">
        <v>93</v>
      </c>
      <c r="D2171" s="9" t="s">
        <v>73</v>
      </c>
      <c r="E2171" s="12">
        <v>20639.0</v>
      </c>
      <c r="F2171" s="12">
        <v>52753.0</v>
      </c>
    </row>
    <row r="2172">
      <c r="A2172" s="32" t="str">
        <f t="shared" si="1"/>
        <v>Kyrgyzstan-Asia2011</v>
      </c>
      <c r="B2172" s="32" t="s">
        <v>179</v>
      </c>
      <c r="C2172" s="5" t="s">
        <v>61</v>
      </c>
      <c r="D2172" s="9" t="s">
        <v>73</v>
      </c>
      <c r="E2172" s="12">
        <v>2422.0</v>
      </c>
      <c r="F2172" s="12">
        <v>4848.0</v>
      </c>
    </row>
    <row r="2173">
      <c r="A2173" s="32" t="str">
        <f t="shared" si="1"/>
        <v>Laos-Asia2012</v>
      </c>
      <c r="B2173" s="32" t="s">
        <v>180</v>
      </c>
      <c r="C2173" s="5" t="s">
        <v>61</v>
      </c>
      <c r="D2173" s="9" t="s">
        <v>74</v>
      </c>
      <c r="E2173" s="10">
        <f>if(AND(C2=C3,D2=D2+1,ISBLANK(E3)),E2,E3)</f>
        <v>133681</v>
      </c>
      <c r="F2173" s="12">
        <v>1177.0</v>
      </c>
    </row>
    <row r="2174">
      <c r="A2174" s="32" t="str">
        <f t="shared" si="1"/>
        <v>Latvia-Europe2012</v>
      </c>
      <c r="B2174" s="32" t="s">
        <v>181</v>
      </c>
      <c r="C2174" s="5" t="s">
        <v>76</v>
      </c>
      <c r="D2174" s="9" t="s">
        <v>74</v>
      </c>
      <c r="E2174" s="12">
        <v>4073.0</v>
      </c>
      <c r="F2174" s="12">
        <v>6652.0</v>
      </c>
    </row>
    <row r="2175">
      <c r="A2175" s="32" t="str">
        <f t="shared" si="1"/>
        <v>Lebanon-Middle East2012</v>
      </c>
      <c r="B2175" s="32" t="s">
        <v>182</v>
      </c>
      <c r="C2175" s="5" t="s">
        <v>93</v>
      </c>
      <c r="D2175" s="9" t="s">
        <v>74</v>
      </c>
      <c r="E2175" s="12">
        <v>5220.0</v>
      </c>
      <c r="F2175" s="12">
        <v>16039.0</v>
      </c>
    </row>
    <row r="2176">
      <c r="A2176" s="32" t="str">
        <f t="shared" si="1"/>
        <v>Lesotho-Africa2012</v>
      </c>
      <c r="B2176" s="32" t="s">
        <v>183</v>
      </c>
      <c r="C2176" s="5" t="s">
        <v>78</v>
      </c>
      <c r="D2176" s="9" t="s">
        <v>74</v>
      </c>
      <c r="E2176" s="10">
        <f t="shared" ref="E2176:E2177" si="137">if(AND(C2=C3,D2=D2+1,ISBLANK(E3)),E2,E3)</f>
        <v>133681</v>
      </c>
      <c r="F2176" s="10">
        <f>if(AND(C2176=C2177,D2176=D2176+1,ISBLANK(F2177)),F2176,F2177)</f>
        <v>502</v>
      </c>
    </row>
    <row r="2177">
      <c r="A2177" s="32" t="str">
        <f t="shared" si="1"/>
        <v>Liberia-Africa2012</v>
      </c>
      <c r="B2177" s="32" t="s">
        <v>184</v>
      </c>
      <c r="C2177" s="5" t="s">
        <v>78</v>
      </c>
      <c r="D2177" s="9" t="s">
        <v>74</v>
      </c>
      <c r="E2177" s="10">
        <f t="shared" si="137"/>
        <v>133681</v>
      </c>
      <c r="F2177" s="12">
        <v>502.0</v>
      </c>
    </row>
    <row r="2178">
      <c r="A2178" s="32" t="str">
        <f t="shared" si="1"/>
        <v>Libya-Africa2012</v>
      </c>
      <c r="B2178" s="32" t="s">
        <v>185</v>
      </c>
      <c r="C2178" s="5" t="s">
        <v>78</v>
      </c>
      <c r="D2178" s="9" t="s">
        <v>74</v>
      </c>
      <c r="E2178" s="12">
        <v>16951.0</v>
      </c>
      <c r="F2178" s="12">
        <v>47832.0</v>
      </c>
    </row>
    <row r="2179">
      <c r="A2179" s="32" t="str">
        <f t="shared" si="1"/>
        <v>Liechtenstein-Europe2012</v>
      </c>
      <c r="B2179" s="32" t="s">
        <v>186</v>
      </c>
      <c r="C2179" s="5" t="s">
        <v>76</v>
      </c>
      <c r="D2179" s="9" t="s">
        <v>74</v>
      </c>
      <c r="E2179" s="10">
        <f>if(AND(C2=C3,D2=D2+1,ISBLANK(E3)),E2,E3)</f>
        <v>133681</v>
      </c>
      <c r="F2179" s="10">
        <f>if(AND(C2179=C2180,D2179=D2179+1,ISBLANK(F2180)),F2179,F2180)</f>
        <v>13212</v>
      </c>
    </row>
    <row r="2180">
      <c r="A2180" s="32" t="str">
        <f t="shared" si="1"/>
        <v>Lithuania-Europe2012</v>
      </c>
      <c r="B2180" s="32" t="s">
        <v>187</v>
      </c>
      <c r="C2180" s="5" t="s">
        <v>76</v>
      </c>
      <c r="D2180" s="9" t="s">
        <v>74</v>
      </c>
      <c r="E2180" s="12">
        <v>8865.0</v>
      </c>
      <c r="F2180" s="12">
        <v>13212.0</v>
      </c>
    </row>
    <row r="2181">
      <c r="A2181" s="32" t="str">
        <f t="shared" si="1"/>
        <v>Luxembourg-Europe2012</v>
      </c>
      <c r="B2181" s="32" t="s">
        <v>188</v>
      </c>
      <c r="C2181" s="5" t="s">
        <v>76</v>
      </c>
      <c r="D2181" s="9" t="s">
        <v>74</v>
      </c>
      <c r="E2181" s="12">
        <v>3646.0</v>
      </c>
      <c r="F2181" s="12">
        <v>9417.0</v>
      </c>
    </row>
    <row r="2182">
      <c r="A2182" s="32" t="str">
        <f t="shared" si="1"/>
        <v>Macao SAR-Asia2012</v>
      </c>
      <c r="B2182" s="32" t="s">
        <v>189</v>
      </c>
      <c r="C2182" s="5" t="s">
        <v>61</v>
      </c>
      <c r="D2182" s="9" t="s">
        <v>74</v>
      </c>
      <c r="E2182" s="10">
        <f t="shared" ref="E2182:E2184" si="138">if(AND(C2=C3,D2=D2+1,ISBLANK(E3)),E2,E3)</f>
        <v>133681</v>
      </c>
      <c r="F2182" s="12">
        <v>1525.0</v>
      </c>
    </row>
    <row r="2183">
      <c r="A2183" s="32" t="str">
        <f t="shared" si="1"/>
        <v>Madagascar-Africa2012</v>
      </c>
      <c r="B2183" s="32" t="s">
        <v>190</v>
      </c>
      <c r="C2183" s="5" t="s">
        <v>78</v>
      </c>
      <c r="D2183" s="9" t="s">
        <v>74</v>
      </c>
      <c r="E2183" s="10">
        <f t="shared" si="138"/>
        <v>133681</v>
      </c>
      <c r="F2183" s="12">
        <v>1236.0</v>
      </c>
    </row>
    <row r="2184">
      <c r="A2184" s="32" t="str">
        <f t="shared" si="1"/>
        <v>Malawi-Africa2012</v>
      </c>
      <c r="B2184" s="32" t="s">
        <v>191</v>
      </c>
      <c r="C2184" s="5" t="s">
        <v>78</v>
      </c>
      <c r="D2184" s="9" t="s">
        <v>74</v>
      </c>
      <c r="E2184" s="10">
        <f t="shared" si="138"/>
        <v>133681</v>
      </c>
      <c r="F2184" s="12">
        <v>884.0</v>
      </c>
    </row>
    <row r="2185">
      <c r="A2185" s="32" t="str">
        <f t="shared" si="1"/>
        <v>Malaysia-Asia2012</v>
      </c>
      <c r="B2185" s="32" t="s">
        <v>192</v>
      </c>
      <c r="C2185" s="5" t="s">
        <v>61</v>
      </c>
      <c r="D2185" s="9" t="s">
        <v>74</v>
      </c>
      <c r="E2185" s="12">
        <v>51009.0</v>
      </c>
      <c r="F2185" s="12">
        <v>135129.0</v>
      </c>
    </row>
    <row r="2186">
      <c r="A2186" s="32" t="str">
        <f t="shared" si="1"/>
        <v>Maldives-Asia2005</v>
      </c>
      <c r="B2186" s="32" t="s">
        <v>193</v>
      </c>
      <c r="C2186" s="5" t="s">
        <v>61</v>
      </c>
      <c r="D2186" s="9" t="s">
        <v>67</v>
      </c>
      <c r="E2186" s="10">
        <f t="shared" ref="E2186:E2187" si="139">if(AND(C2=C3,D2=D2+1,ISBLANK(E3)),E2,E3)</f>
        <v>133681</v>
      </c>
      <c r="F2186" s="12">
        <v>689.0</v>
      </c>
    </row>
    <row r="2187">
      <c r="A2187" s="32" t="str">
        <f t="shared" si="1"/>
        <v>Mali-Africa2005</v>
      </c>
      <c r="B2187" s="32" t="s">
        <v>194</v>
      </c>
      <c r="C2187" s="5" t="s">
        <v>78</v>
      </c>
      <c r="D2187" s="9" t="s">
        <v>67</v>
      </c>
      <c r="E2187" s="10">
        <f t="shared" si="139"/>
        <v>133681</v>
      </c>
      <c r="F2187" s="12">
        <v>554.0</v>
      </c>
    </row>
    <row r="2188">
      <c r="A2188" s="32" t="str">
        <f t="shared" si="1"/>
        <v>Malta-Europe2005</v>
      </c>
      <c r="B2188" s="32" t="s">
        <v>195</v>
      </c>
      <c r="C2188" s="5" t="s">
        <v>76</v>
      </c>
      <c r="D2188" s="9" t="s">
        <v>67</v>
      </c>
      <c r="E2188" s="12">
        <v>734.0</v>
      </c>
      <c r="F2188" s="12">
        <v>2299.0</v>
      </c>
    </row>
    <row r="2189">
      <c r="A2189" s="32" t="str">
        <f t="shared" si="1"/>
        <v>Marshall Islands-Oceania2005</v>
      </c>
      <c r="B2189" s="32" t="s">
        <v>196</v>
      </c>
      <c r="C2189" s="5" t="s">
        <v>80</v>
      </c>
      <c r="D2189" s="9" t="s">
        <v>67</v>
      </c>
      <c r="E2189" s="10">
        <f t="shared" ref="E2189:E2191" si="140">if(AND(C2=C3,D2=D2+1,ISBLANK(E3)),E2,E3)</f>
        <v>133681</v>
      </c>
      <c r="F2189" s="12">
        <v>84.0</v>
      </c>
    </row>
    <row r="2190">
      <c r="A2190" s="32" t="str">
        <f t="shared" si="1"/>
        <v>Mauritania-Africa2005</v>
      </c>
      <c r="B2190" s="32" t="s">
        <v>197</v>
      </c>
      <c r="C2190" s="5" t="s">
        <v>78</v>
      </c>
      <c r="D2190" s="9" t="s">
        <v>67</v>
      </c>
      <c r="E2190" s="10">
        <f t="shared" si="140"/>
        <v>133681</v>
      </c>
      <c r="F2190" s="12">
        <v>1434.0</v>
      </c>
    </row>
    <row r="2191">
      <c r="A2191" s="32" t="str">
        <f t="shared" si="1"/>
        <v>Mauritius-Africa2005</v>
      </c>
      <c r="B2191" s="32" t="s">
        <v>198</v>
      </c>
      <c r="C2191" s="5" t="s">
        <v>78</v>
      </c>
      <c r="D2191" s="9" t="s">
        <v>67</v>
      </c>
      <c r="E2191" s="10">
        <f t="shared" si="140"/>
        <v>133681</v>
      </c>
      <c r="F2191" s="12">
        <v>2981.0</v>
      </c>
    </row>
    <row r="2192">
      <c r="A2192" s="32" t="str">
        <f t="shared" si="1"/>
        <v>Mexico-The Americas2005</v>
      </c>
      <c r="B2192" s="32" t="s">
        <v>199</v>
      </c>
      <c r="C2192" s="5" t="s">
        <v>84</v>
      </c>
      <c r="D2192" s="9" t="s">
        <v>67</v>
      </c>
      <c r="E2192" s="12">
        <v>150843.0</v>
      </c>
      <c r="F2192" s="12">
        <v>391251.0</v>
      </c>
    </row>
    <row r="2193">
      <c r="A2193" s="32" t="str">
        <f t="shared" si="1"/>
        <v>Micronesia, Fed. Sts.-Oceania2005</v>
      </c>
      <c r="B2193" s="32" t="s">
        <v>200</v>
      </c>
      <c r="C2193" s="5" t="s">
        <v>80</v>
      </c>
      <c r="D2193" s="9" t="s">
        <v>67</v>
      </c>
      <c r="E2193" s="10">
        <f>if(AND(C2=C3,D2=D2+1,ISBLANK(E3)),E2,E3)</f>
        <v>133681</v>
      </c>
      <c r="F2193" s="12">
        <v>147.0</v>
      </c>
    </row>
    <row r="2194">
      <c r="A2194" s="32" t="str">
        <f t="shared" si="1"/>
        <v>Moldova-Europe2005</v>
      </c>
      <c r="B2194" s="32" t="s">
        <v>201</v>
      </c>
      <c r="C2194" s="5" t="s">
        <v>76</v>
      </c>
      <c r="D2194" s="9" t="s">
        <v>67</v>
      </c>
      <c r="E2194" s="12">
        <v>3096.0</v>
      </c>
      <c r="F2194" s="12">
        <v>3986.0</v>
      </c>
    </row>
    <row r="2195">
      <c r="A2195" s="32" t="str">
        <f t="shared" si="1"/>
        <v>Monaco-Europe2005</v>
      </c>
      <c r="B2195" s="32" t="s">
        <v>202</v>
      </c>
      <c r="C2195" s="5" t="s">
        <v>76</v>
      </c>
      <c r="D2195" s="9" t="s">
        <v>67</v>
      </c>
      <c r="E2195" s="10">
        <f>if(AND(C2=C3,D2=D2+1,ISBLANK(E3)),E2,E3)</f>
        <v>133681</v>
      </c>
      <c r="F2195" s="10">
        <f>if(AND(C2195=C2196,D2195=D2195+1,ISBLANK(F2196)),F2195,F2196)</f>
        <v>8287</v>
      </c>
    </row>
    <row r="2196">
      <c r="A2196" s="32" t="str">
        <f t="shared" si="1"/>
        <v>Mongolia-Asia2005</v>
      </c>
      <c r="B2196" s="32" t="s">
        <v>203</v>
      </c>
      <c r="C2196" s="5" t="s">
        <v>61</v>
      </c>
      <c r="D2196" s="9" t="s">
        <v>67</v>
      </c>
      <c r="E2196" s="12">
        <v>2586.0</v>
      </c>
      <c r="F2196" s="12">
        <v>8287.0</v>
      </c>
    </row>
    <row r="2197">
      <c r="A2197" s="32" t="str">
        <f t="shared" si="1"/>
        <v>Montenegro-Europe2005</v>
      </c>
      <c r="B2197" s="32" t="s">
        <v>204</v>
      </c>
      <c r="C2197" s="5" t="s">
        <v>76</v>
      </c>
      <c r="D2197" s="9" t="s">
        <v>67</v>
      </c>
      <c r="E2197" s="10">
        <f>if(AND(C2=C3,D2=D2+1,ISBLANK(E3)),E2,E3)</f>
        <v>133681</v>
      </c>
      <c r="F2197" s="10">
        <f>if(AND(C2197=C2198,D2197=D2197+1,ISBLANK(F2198)),F2197,F2198)</f>
        <v>38254</v>
      </c>
    </row>
    <row r="2198">
      <c r="A2198" s="32" t="str">
        <f t="shared" si="1"/>
        <v>Morocco-Africa2005</v>
      </c>
      <c r="B2198" s="32" t="s">
        <v>205</v>
      </c>
      <c r="C2198" s="5" t="s">
        <v>78</v>
      </c>
      <c r="D2198" s="9" t="s">
        <v>67</v>
      </c>
      <c r="E2198" s="12">
        <v>11079.0</v>
      </c>
      <c r="F2198" s="12">
        <v>38254.0</v>
      </c>
    </row>
    <row r="2199">
      <c r="A2199" s="32" t="str">
        <f t="shared" si="1"/>
        <v>Mozambique-Africa2005</v>
      </c>
      <c r="B2199" s="32" t="s">
        <v>206</v>
      </c>
      <c r="C2199" s="5" t="s">
        <v>78</v>
      </c>
      <c r="D2199" s="9" t="s">
        <v>67</v>
      </c>
      <c r="E2199" s="12">
        <v>7645.0</v>
      </c>
      <c r="F2199" s="12">
        <v>1588.0</v>
      </c>
    </row>
    <row r="2200">
      <c r="A2200" s="32" t="str">
        <f t="shared" si="1"/>
        <v>Myanmar-Asia2005</v>
      </c>
      <c r="B2200" s="32" t="s">
        <v>207</v>
      </c>
      <c r="C2200" s="5" t="s">
        <v>61</v>
      </c>
      <c r="D2200" s="9" t="s">
        <v>67</v>
      </c>
      <c r="E2200" s="12">
        <v>12968.0</v>
      </c>
      <c r="F2200" s="12">
        <v>9208.0</v>
      </c>
    </row>
    <row r="2201">
      <c r="A2201" s="32" t="str">
        <f t="shared" si="1"/>
        <v>Namibia-Africa2006</v>
      </c>
      <c r="B2201" s="32" t="s">
        <v>208</v>
      </c>
      <c r="C2201" s="5" t="s">
        <v>78</v>
      </c>
      <c r="D2201" s="9" t="s">
        <v>68</v>
      </c>
      <c r="E2201" s="12">
        <v>1010.0</v>
      </c>
      <c r="F2201" s="12">
        <v>1760.0</v>
      </c>
    </row>
    <row r="2202">
      <c r="A2202" s="32" t="str">
        <f t="shared" si="1"/>
        <v>Nepal-Asia2006</v>
      </c>
      <c r="B2202" s="32" t="s">
        <v>209</v>
      </c>
      <c r="C2202" s="5" t="s">
        <v>61</v>
      </c>
      <c r="D2202" s="9" t="s">
        <v>68</v>
      </c>
      <c r="E2202" s="12">
        <v>8467.0</v>
      </c>
      <c r="F2202" s="12">
        <v>2710.0</v>
      </c>
    </row>
    <row r="2203">
      <c r="A2203" s="32" t="str">
        <f t="shared" si="1"/>
        <v>Netherlands-Europe2006</v>
      </c>
      <c r="B2203" s="32" t="s">
        <v>210</v>
      </c>
      <c r="C2203" s="5" t="s">
        <v>76</v>
      </c>
      <c r="D2203" s="9" t="s">
        <v>68</v>
      </c>
      <c r="E2203" s="12">
        <v>75706.0</v>
      </c>
      <c r="F2203" s="12">
        <v>172364.0</v>
      </c>
    </row>
    <row r="2204">
      <c r="A2204" s="32" t="str">
        <f t="shared" si="1"/>
        <v>New Caledonia-Oceania2006</v>
      </c>
      <c r="B2204" s="32" t="s">
        <v>211</v>
      </c>
      <c r="C2204" s="5" t="s">
        <v>80</v>
      </c>
      <c r="D2204" s="9" t="s">
        <v>68</v>
      </c>
      <c r="E2204" s="10">
        <f>if(AND(C2=C3,D2=D2+1,ISBLANK(E3)),E2,E3)</f>
        <v>133681</v>
      </c>
      <c r="F2204" s="12">
        <v>2428.0</v>
      </c>
    </row>
    <row r="2205">
      <c r="A2205" s="32" t="str">
        <f t="shared" si="1"/>
        <v>New Zealand-Oceania2006</v>
      </c>
      <c r="B2205" s="32" t="s">
        <v>212</v>
      </c>
      <c r="C2205" s="5" t="s">
        <v>80</v>
      </c>
      <c r="D2205" s="9" t="s">
        <v>68</v>
      </c>
      <c r="E2205" s="12">
        <v>17119.0</v>
      </c>
      <c r="F2205" s="12">
        <v>33201.0</v>
      </c>
    </row>
    <row r="2206">
      <c r="A2206" s="32" t="str">
        <f t="shared" si="1"/>
        <v>Nicaragua-The Americas2006</v>
      </c>
      <c r="B2206" s="32" t="s">
        <v>213</v>
      </c>
      <c r="C2206" s="5" t="s">
        <v>84</v>
      </c>
      <c r="D2206" s="9" t="s">
        <v>68</v>
      </c>
      <c r="E2206" s="12">
        <v>2636.0</v>
      </c>
      <c r="F2206" s="12">
        <v>4037.0</v>
      </c>
    </row>
    <row r="2207">
      <c r="A2207" s="32" t="str">
        <f t="shared" si="1"/>
        <v>Niger-Africa2006</v>
      </c>
      <c r="B2207" s="32" t="s">
        <v>214</v>
      </c>
      <c r="C2207" s="5" t="s">
        <v>78</v>
      </c>
      <c r="D2207" s="9" t="s">
        <v>68</v>
      </c>
      <c r="E2207" s="10">
        <f>if(AND(C2=C3,D2=D2+1,ISBLANK(E3)),E2,E3)</f>
        <v>133681</v>
      </c>
      <c r="F2207" s="12">
        <v>814.0</v>
      </c>
    </row>
    <row r="2208">
      <c r="A2208" s="32" t="str">
        <f t="shared" si="1"/>
        <v>Nigeria-Africa2006</v>
      </c>
      <c r="B2208" s="32" t="s">
        <v>215</v>
      </c>
      <c r="C2208" s="5" t="s">
        <v>78</v>
      </c>
      <c r="D2208" s="9" t="s">
        <v>68</v>
      </c>
      <c r="E2208" s="12">
        <v>97389.0</v>
      </c>
      <c r="F2208" s="12">
        <v>98125.0</v>
      </c>
    </row>
    <row r="2209">
      <c r="A2209" s="32" t="str">
        <f t="shared" si="1"/>
        <v>North Korea-Asia2006</v>
      </c>
      <c r="B2209" s="32" t="s">
        <v>216</v>
      </c>
      <c r="C2209" s="5" t="s">
        <v>61</v>
      </c>
      <c r="D2209" s="9" t="s">
        <v>68</v>
      </c>
      <c r="E2209" s="12">
        <v>19566.0</v>
      </c>
      <c r="F2209" s="12">
        <v>76109.0</v>
      </c>
    </row>
    <row r="2210">
      <c r="A2210" s="32" t="str">
        <f t="shared" si="1"/>
        <v>North Macedonia-Europe2006</v>
      </c>
      <c r="B2210" s="32" t="s">
        <v>217</v>
      </c>
      <c r="C2210" s="5" t="s">
        <v>76</v>
      </c>
      <c r="D2210" s="9" t="s">
        <v>68</v>
      </c>
      <c r="E2210" s="12">
        <v>2527.0</v>
      </c>
      <c r="F2210" s="12">
        <v>10935.0</v>
      </c>
    </row>
    <row r="2211">
      <c r="A2211" s="32" t="str">
        <f t="shared" si="1"/>
        <v>Norway-Europe2006</v>
      </c>
      <c r="B2211" s="32" t="s">
        <v>218</v>
      </c>
      <c r="C2211" s="5" t="s">
        <v>76</v>
      </c>
      <c r="D2211" s="9" t="s">
        <v>68</v>
      </c>
      <c r="E2211" s="12">
        <v>24912.0</v>
      </c>
      <c r="F2211" s="12">
        <v>37429.0</v>
      </c>
    </row>
    <row r="2212">
      <c r="A2212" s="32" t="str">
        <f t="shared" si="1"/>
        <v>Oman-Middle East2006</v>
      </c>
      <c r="B2212" s="32" t="s">
        <v>219</v>
      </c>
      <c r="C2212" s="5" t="s">
        <v>93</v>
      </c>
      <c r="D2212" s="9" t="s">
        <v>68</v>
      </c>
      <c r="E2212" s="12">
        <v>8818.0</v>
      </c>
      <c r="F2212" s="12">
        <v>25471.0</v>
      </c>
    </row>
    <row r="2213">
      <c r="A2213" s="32" t="str">
        <f t="shared" si="1"/>
        <v>Pakistan-Asia2006</v>
      </c>
      <c r="B2213" s="32" t="s">
        <v>220</v>
      </c>
      <c r="C2213" s="5" t="s">
        <v>61</v>
      </c>
      <c r="D2213" s="9" t="s">
        <v>68</v>
      </c>
      <c r="E2213" s="12">
        <v>65775.0</v>
      </c>
      <c r="F2213" s="12">
        <v>114084.0</v>
      </c>
    </row>
    <row r="2214">
      <c r="A2214" s="32" t="str">
        <f t="shared" si="1"/>
        <v>Panama-The Americas2006</v>
      </c>
      <c r="B2214" s="32" t="s">
        <v>221</v>
      </c>
      <c r="C2214" s="5" t="s">
        <v>84</v>
      </c>
      <c r="D2214" s="9" t="s">
        <v>68</v>
      </c>
      <c r="E2214" s="12">
        <v>2625.0</v>
      </c>
      <c r="F2214" s="12">
        <v>5871.0</v>
      </c>
    </row>
    <row r="2215">
      <c r="A2215" s="32" t="str">
        <f t="shared" si="1"/>
        <v>Papua New Guinea-Oceania2006</v>
      </c>
      <c r="B2215" s="32" t="s">
        <v>222</v>
      </c>
      <c r="C2215" s="5" t="s">
        <v>80</v>
      </c>
      <c r="D2215" s="9" t="s">
        <v>68</v>
      </c>
      <c r="E2215" s="10">
        <f>if(AND(C2=C3,D2=D2+1,ISBLANK(E3)),E2,E3)</f>
        <v>133681</v>
      </c>
      <c r="F2215" s="12">
        <v>3513.0</v>
      </c>
    </row>
    <row r="2216">
      <c r="A2216" s="32" t="str">
        <f t="shared" si="1"/>
        <v>Paraguay-The Americas2007</v>
      </c>
      <c r="B2216" s="32" t="s">
        <v>223</v>
      </c>
      <c r="C2216" s="5" t="s">
        <v>84</v>
      </c>
      <c r="D2216" s="9" t="s">
        <v>69</v>
      </c>
      <c r="E2216" s="12">
        <v>3885.0</v>
      </c>
      <c r="F2216" s="12">
        <v>3898.0</v>
      </c>
    </row>
    <row r="2217">
      <c r="A2217" s="32" t="str">
        <f t="shared" si="1"/>
        <v>Peru-The Americas2007</v>
      </c>
      <c r="B2217" s="32" t="s">
        <v>224</v>
      </c>
      <c r="C2217" s="5" t="s">
        <v>84</v>
      </c>
      <c r="D2217" s="9" t="s">
        <v>69</v>
      </c>
      <c r="E2217" s="12">
        <v>11873.0</v>
      </c>
      <c r="F2217" s="12">
        <v>27187.0</v>
      </c>
    </row>
    <row r="2218">
      <c r="A2218" s="32" t="str">
        <f t="shared" si="1"/>
        <v>Philippines-Asia2007</v>
      </c>
      <c r="B2218" s="32" t="s">
        <v>225</v>
      </c>
      <c r="C2218" s="5" t="s">
        <v>61</v>
      </c>
      <c r="D2218" s="9" t="s">
        <v>69</v>
      </c>
      <c r="E2218" s="12">
        <v>38767.0</v>
      </c>
      <c r="F2218" s="12">
        <v>71338.0</v>
      </c>
    </row>
    <row r="2219">
      <c r="A2219" s="32" t="str">
        <f t="shared" si="1"/>
        <v>Poland-Europe2007</v>
      </c>
      <c r="B2219" s="32" t="s">
        <v>226</v>
      </c>
      <c r="C2219" s="5" t="s">
        <v>76</v>
      </c>
      <c r="D2219" s="9" t="s">
        <v>69</v>
      </c>
      <c r="E2219" s="12">
        <v>88855.0</v>
      </c>
      <c r="F2219" s="12">
        <v>296932.0</v>
      </c>
    </row>
    <row r="2220">
      <c r="A2220" s="32" t="str">
        <f t="shared" si="1"/>
        <v>Portugal-Europe2007</v>
      </c>
      <c r="B2220" s="32" t="s">
        <v>227</v>
      </c>
      <c r="C2220" s="5" t="s">
        <v>76</v>
      </c>
      <c r="D2220" s="9" t="s">
        <v>69</v>
      </c>
      <c r="E2220" s="12">
        <v>25824.0</v>
      </c>
      <c r="F2220" s="12">
        <v>66820.0</v>
      </c>
    </row>
    <row r="2221">
      <c r="A2221" s="32" t="str">
        <f t="shared" si="1"/>
        <v>Puerto Rico-The Americas2007</v>
      </c>
      <c r="B2221" s="32" t="s">
        <v>228</v>
      </c>
      <c r="C2221" s="5" t="s">
        <v>84</v>
      </c>
      <c r="D2221" s="9" t="s">
        <v>69</v>
      </c>
      <c r="E2221" s="10">
        <f>if(AND(C2=C3,D2=D2+1,ISBLANK(E3)),E2,E3)</f>
        <v>133681</v>
      </c>
      <c r="F2221" s="10">
        <f>if(AND(C2221=C2222,D2221=D2221+1,ISBLANK(F2222)),F2221,F2222)</f>
        <v>28482</v>
      </c>
    </row>
    <row r="2222">
      <c r="A2222" s="32" t="str">
        <f t="shared" si="1"/>
        <v>Qatar-Middle East2007</v>
      </c>
      <c r="B2222" s="32" t="s">
        <v>229</v>
      </c>
      <c r="C2222" s="5" t="s">
        <v>93</v>
      </c>
      <c r="D2222" s="9" t="s">
        <v>69</v>
      </c>
      <c r="E2222" s="12">
        <v>13711.0</v>
      </c>
      <c r="F2222" s="12">
        <v>28482.0</v>
      </c>
    </row>
    <row r="2223">
      <c r="A2223" s="32" t="str">
        <f t="shared" si="1"/>
        <v>Romania-Europe2007</v>
      </c>
      <c r="B2223" s="32" t="s">
        <v>230</v>
      </c>
      <c r="C2223" s="5" t="s">
        <v>76</v>
      </c>
      <c r="D2223" s="9" t="s">
        <v>69</v>
      </c>
      <c r="E2223" s="12">
        <v>38140.0</v>
      </c>
      <c r="F2223" s="12">
        <v>92174.0</v>
      </c>
    </row>
    <row r="2224">
      <c r="A2224" s="32" t="str">
        <f t="shared" si="1"/>
        <v>Russia-Europe2007</v>
      </c>
      <c r="B2224" s="32" t="s">
        <v>231</v>
      </c>
      <c r="C2224" s="5" t="s">
        <v>76</v>
      </c>
      <c r="D2224" s="9" t="s">
        <v>69</v>
      </c>
      <c r="E2224" s="12">
        <v>623098.0</v>
      </c>
      <c r="F2224" s="12">
        <v>1557665.0</v>
      </c>
    </row>
    <row r="2225">
      <c r="A2225" s="32" t="str">
        <f t="shared" si="1"/>
        <v>Rwanda-Africa2007</v>
      </c>
      <c r="B2225" s="32" t="s">
        <v>232</v>
      </c>
      <c r="C2225" s="5" t="s">
        <v>78</v>
      </c>
      <c r="D2225" s="9" t="s">
        <v>69</v>
      </c>
      <c r="E2225" s="10">
        <f t="shared" ref="E2225:E2228" si="141">if(AND(C2=C3,D2=D2+1,ISBLANK(E3)),E2,E3)</f>
        <v>133681</v>
      </c>
      <c r="F2225" s="12">
        <v>689.0</v>
      </c>
    </row>
    <row r="2226">
      <c r="A2226" s="32" t="str">
        <f t="shared" si="1"/>
        <v>Samoa-Oceania2007</v>
      </c>
      <c r="B2226" s="32" t="s">
        <v>233</v>
      </c>
      <c r="C2226" s="5" t="s">
        <v>80</v>
      </c>
      <c r="D2226" s="9" t="s">
        <v>69</v>
      </c>
      <c r="E2226" s="10">
        <f t="shared" si="141"/>
        <v>133681</v>
      </c>
      <c r="F2226" s="12">
        <v>143.0</v>
      </c>
    </row>
    <row r="2227">
      <c r="A2227" s="32" t="str">
        <f t="shared" si="1"/>
        <v>San Marino-Europe2007</v>
      </c>
      <c r="B2227" s="32" t="s">
        <v>234</v>
      </c>
      <c r="C2227" s="5" t="s">
        <v>76</v>
      </c>
      <c r="D2227" s="9" t="s">
        <v>69</v>
      </c>
      <c r="E2227" s="10">
        <f t="shared" si="141"/>
        <v>133681</v>
      </c>
      <c r="F2227" s="10">
        <f>if(AND(C2227=C2228,D2227=D2227+1,ISBLANK(F2228)),F2227,F2228)</f>
        <v>59</v>
      </c>
    </row>
    <row r="2228">
      <c r="A2228" s="32" t="str">
        <f t="shared" si="1"/>
        <v>Sao Tome and Principe-Africa2007</v>
      </c>
      <c r="B2228" s="32" t="s">
        <v>235</v>
      </c>
      <c r="C2228" s="5" t="s">
        <v>78</v>
      </c>
      <c r="D2228" s="9" t="s">
        <v>69</v>
      </c>
      <c r="E2228" s="10">
        <f t="shared" si="141"/>
        <v>133681</v>
      </c>
      <c r="F2228" s="12">
        <v>59.0</v>
      </c>
    </row>
    <row r="2229">
      <c r="A2229" s="32" t="str">
        <f t="shared" si="1"/>
        <v>Saudi Arabia-Middle East2007</v>
      </c>
      <c r="B2229" s="32" t="s">
        <v>236</v>
      </c>
      <c r="C2229" s="5" t="s">
        <v>93</v>
      </c>
      <c r="D2229" s="9" t="s">
        <v>69</v>
      </c>
      <c r="E2229" s="12">
        <v>116953.0</v>
      </c>
      <c r="F2229" s="12">
        <v>326407.0</v>
      </c>
    </row>
    <row r="2230">
      <c r="A2230" s="32" t="str">
        <f t="shared" si="1"/>
        <v>Senegal-Africa2007</v>
      </c>
      <c r="B2230" s="32" t="s">
        <v>237</v>
      </c>
      <c r="C2230" s="5" t="s">
        <v>78</v>
      </c>
      <c r="D2230" s="9" t="s">
        <v>69</v>
      </c>
      <c r="E2230" s="12">
        <v>2632.0</v>
      </c>
      <c r="F2230" s="12">
        <v>4547.0</v>
      </c>
    </row>
    <row r="2231">
      <c r="A2231" s="32" t="str">
        <f t="shared" si="1"/>
        <v>Serbia-Europe2008</v>
      </c>
      <c r="B2231" s="32" t="s">
        <v>238</v>
      </c>
      <c r="C2231" s="5" t="s">
        <v>76</v>
      </c>
      <c r="D2231" s="9" t="s">
        <v>70</v>
      </c>
      <c r="E2231" s="12">
        <v>15891.0</v>
      </c>
      <c r="F2231" s="10">
        <f>if(AND(C2231=C2232,D2231=D2231+1,ISBLANK(F2232)),F2231,F2232)</f>
        <v>543</v>
      </c>
    </row>
    <row r="2232">
      <c r="A2232" s="32" t="str">
        <f t="shared" si="1"/>
        <v>Seychelles-Africa2008</v>
      </c>
      <c r="B2232" s="32" t="s">
        <v>239</v>
      </c>
      <c r="C2232" s="5" t="s">
        <v>78</v>
      </c>
      <c r="D2232" s="9" t="s">
        <v>70</v>
      </c>
      <c r="E2232" s="10">
        <f t="shared" ref="E2232:E2233" si="142">if(AND(C2=C3,D2=D2+1,ISBLANK(E3)),E2,E3)</f>
        <v>133681</v>
      </c>
      <c r="F2232" s="12">
        <v>543.0</v>
      </c>
    </row>
    <row r="2233">
      <c r="A2233" s="32" t="str">
        <f t="shared" si="1"/>
        <v>Sierra Leone-Africa2008</v>
      </c>
      <c r="B2233" s="32" t="s">
        <v>240</v>
      </c>
      <c r="C2233" s="5" t="s">
        <v>78</v>
      </c>
      <c r="D2233" s="9" t="s">
        <v>70</v>
      </c>
      <c r="E2233" s="10">
        <f t="shared" si="142"/>
        <v>133681</v>
      </c>
      <c r="F2233" s="12">
        <v>609.0</v>
      </c>
    </row>
    <row r="2234">
      <c r="A2234" s="32" t="str">
        <f t="shared" si="1"/>
        <v>Singapore-Asia2008</v>
      </c>
      <c r="B2234" s="32" t="s">
        <v>241</v>
      </c>
      <c r="C2234" s="5" t="s">
        <v>61</v>
      </c>
      <c r="D2234" s="9" t="s">
        <v>70</v>
      </c>
      <c r="E2234" s="12">
        <v>21005.0</v>
      </c>
      <c r="F2234" s="12">
        <v>47231.0</v>
      </c>
    </row>
    <row r="2235">
      <c r="A2235" s="32" t="str">
        <f t="shared" si="1"/>
        <v>Sint Maarten (Dutch part)-The Americas2008</v>
      </c>
      <c r="B2235" s="32" t="s">
        <v>242</v>
      </c>
      <c r="C2235" s="5" t="s">
        <v>84</v>
      </c>
      <c r="D2235" s="9" t="s">
        <v>70</v>
      </c>
      <c r="E2235" s="10">
        <f>if(AND(C2=C3,D2=D2+1,ISBLANK(E3)),E2,E3)</f>
        <v>133681</v>
      </c>
      <c r="F2235" s="10">
        <f>if(AND(C2235=C2236,D2235=D2235+1,ISBLANK(F2236)),F2235,F2236)</f>
        <v>39252</v>
      </c>
    </row>
    <row r="2236">
      <c r="A2236" s="32" t="str">
        <f t="shared" si="1"/>
        <v>Slovakia-Europe2008</v>
      </c>
      <c r="B2236" s="32" t="s">
        <v>243</v>
      </c>
      <c r="C2236" s="5" t="s">
        <v>76</v>
      </c>
      <c r="D2236" s="9" t="s">
        <v>70</v>
      </c>
      <c r="E2236" s="12">
        <v>18733.0</v>
      </c>
      <c r="F2236" s="12">
        <v>39252.0</v>
      </c>
    </row>
    <row r="2237">
      <c r="A2237" s="32" t="str">
        <f t="shared" si="1"/>
        <v>Slovenia-Europe2008</v>
      </c>
      <c r="B2237" s="32" t="s">
        <v>244</v>
      </c>
      <c r="C2237" s="5" t="s">
        <v>76</v>
      </c>
      <c r="D2237" s="9" t="s">
        <v>70</v>
      </c>
      <c r="E2237" s="12">
        <v>6830.0</v>
      </c>
      <c r="F2237" s="12">
        <v>15420.0</v>
      </c>
    </row>
    <row r="2238">
      <c r="A2238" s="32" t="str">
        <f t="shared" si="1"/>
        <v>Solomon Islands-Oceania2008</v>
      </c>
      <c r="B2238" s="32" t="s">
        <v>245</v>
      </c>
      <c r="C2238" s="5" t="s">
        <v>80</v>
      </c>
      <c r="D2238" s="9" t="s">
        <v>70</v>
      </c>
      <c r="E2238" s="10">
        <f t="shared" ref="E2238:E2239" si="143">if(AND(C2=C3,D2=D2+1,ISBLANK(E3)),E2,E3)</f>
        <v>133681</v>
      </c>
      <c r="F2238" s="12">
        <v>172.0</v>
      </c>
    </row>
    <row r="2239">
      <c r="A2239" s="32" t="str">
        <f t="shared" si="1"/>
        <v>Somalia-Africa2008</v>
      </c>
      <c r="B2239" s="32" t="s">
        <v>246</v>
      </c>
      <c r="C2239" s="5" t="s">
        <v>78</v>
      </c>
      <c r="D2239" s="9" t="s">
        <v>70</v>
      </c>
      <c r="E2239" s="10">
        <f t="shared" si="143"/>
        <v>133681</v>
      </c>
      <c r="F2239" s="12">
        <v>572.0</v>
      </c>
    </row>
    <row r="2240">
      <c r="A2240" s="32" t="str">
        <f t="shared" si="1"/>
        <v>South Africa-Africa2008</v>
      </c>
      <c r="B2240" s="32" t="s">
        <v>247</v>
      </c>
      <c r="C2240" s="5" t="s">
        <v>78</v>
      </c>
      <c r="D2240" s="9" t="s">
        <v>70</v>
      </c>
      <c r="E2240" s="12">
        <v>109908.0</v>
      </c>
      <c r="F2240" s="12">
        <v>347687.0</v>
      </c>
    </row>
    <row r="2241">
      <c r="A2241" s="32" t="str">
        <f t="shared" si="1"/>
        <v>South Korea-Asia2008</v>
      </c>
      <c r="B2241" s="32" t="s">
        <v>248</v>
      </c>
      <c r="C2241" s="5" t="s">
        <v>61</v>
      </c>
      <c r="D2241" s="9" t="s">
        <v>70</v>
      </c>
      <c r="E2241" s="12">
        <v>198667.0</v>
      </c>
      <c r="F2241" s="12">
        <v>465632.0</v>
      </c>
    </row>
    <row r="2242">
      <c r="A2242" s="32" t="str">
        <f t="shared" si="1"/>
        <v>South Sudan-Africa2008</v>
      </c>
      <c r="B2242" s="32" t="s">
        <v>249</v>
      </c>
      <c r="C2242" s="5" t="s">
        <v>78</v>
      </c>
      <c r="D2242" s="9" t="s">
        <v>70</v>
      </c>
      <c r="E2242" s="10">
        <f>if(AND(C2=C3,D2=D2+1,ISBLANK(E3)),E2,E3)</f>
        <v>133681</v>
      </c>
      <c r="F2242" s="10">
        <f>if(AND(C2242=C2243,D2242=D2242+1,ISBLANK(F2243)),F2242,F2243)</f>
        <v>314519</v>
      </c>
    </row>
    <row r="2243">
      <c r="A2243" s="32" t="str">
        <f t="shared" si="1"/>
        <v>Spain-Europe2008</v>
      </c>
      <c r="B2243" s="32" t="s">
        <v>250</v>
      </c>
      <c r="C2243" s="5" t="s">
        <v>76</v>
      </c>
      <c r="D2243" s="9" t="s">
        <v>70</v>
      </c>
      <c r="E2243" s="12">
        <v>128757.0</v>
      </c>
      <c r="F2243" s="12">
        <v>314519.0</v>
      </c>
    </row>
    <row r="2244">
      <c r="A2244" s="32" t="str">
        <f t="shared" si="1"/>
        <v>Sri Lanka-Asia2008</v>
      </c>
      <c r="B2244" s="32" t="s">
        <v>251</v>
      </c>
      <c r="C2244" s="5" t="s">
        <v>61</v>
      </c>
      <c r="D2244" s="9" t="s">
        <v>70</v>
      </c>
      <c r="E2244" s="12">
        <v>8199.0</v>
      </c>
      <c r="F2244" s="12">
        <v>11008.0</v>
      </c>
    </row>
    <row r="2245">
      <c r="A2245" s="32" t="str">
        <f t="shared" si="1"/>
        <v>St. Kitts and Nevis-The Americas2008</v>
      </c>
      <c r="B2245" s="32" t="s">
        <v>252</v>
      </c>
      <c r="C2245" s="5" t="s">
        <v>84</v>
      </c>
      <c r="D2245" s="9" t="s">
        <v>70</v>
      </c>
      <c r="E2245" s="10">
        <f t="shared" ref="E2245:E2248" si="144">if(AND(C2=C3,D2=D2+1,ISBLANK(E3)),E2,E3)</f>
        <v>133681</v>
      </c>
      <c r="F2245" s="12">
        <v>198.0</v>
      </c>
    </row>
    <row r="2246">
      <c r="A2246" s="32" t="str">
        <f t="shared" si="1"/>
        <v>St. Lucia-The Americas2009</v>
      </c>
      <c r="B2246" s="32" t="s">
        <v>253</v>
      </c>
      <c r="C2246" s="5" t="s">
        <v>84</v>
      </c>
      <c r="D2246" s="9" t="s">
        <v>71</v>
      </c>
      <c r="E2246" s="10">
        <f t="shared" si="144"/>
        <v>133681</v>
      </c>
      <c r="F2246" s="12">
        <v>326.0</v>
      </c>
    </row>
    <row r="2247">
      <c r="A2247" s="32" t="str">
        <f t="shared" si="1"/>
        <v>St. Martin (French part)-The Americas2009</v>
      </c>
      <c r="B2247" s="32" t="s">
        <v>254</v>
      </c>
      <c r="C2247" s="5" t="s">
        <v>84</v>
      </c>
      <c r="D2247" s="9" t="s">
        <v>71</v>
      </c>
      <c r="E2247" s="10">
        <f t="shared" si="144"/>
        <v>133681</v>
      </c>
      <c r="F2247" s="10">
        <f>if(AND(C2247=C2248,D2247=D2247+1,ISBLANK(F2248)),F2247,F2248)</f>
        <v>187</v>
      </c>
    </row>
    <row r="2248">
      <c r="A2248" s="32" t="str">
        <f t="shared" si="1"/>
        <v>St. Vincent and the Grenadines-The Americas2009</v>
      </c>
      <c r="B2248" s="32" t="s">
        <v>255</v>
      </c>
      <c r="C2248" s="5" t="s">
        <v>84</v>
      </c>
      <c r="D2248" s="9" t="s">
        <v>71</v>
      </c>
      <c r="E2248" s="10">
        <f t="shared" si="144"/>
        <v>133681</v>
      </c>
      <c r="F2248" s="12">
        <v>187.0</v>
      </c>
    </row>
    <row r="2249">
      <c r="A2249" s="32" t="str">
        <f t="shared" si="1"/>
        <v>Sudan-Africa2009</v>
      </c>
      <c r="B2249" s="32" t="s">
        <v>256</v>
      </c>
      <c r="C2249" s="5" t="s">
        <v>78</v>
      </c>
      <c r="D2249" s="9" t="s">
        <v>71</v>
      </c>
      <c r="E2249" s="12">
        <v>15205.0</v>
      </c>
      <c r="F2249" s="12">
        <v>8119.0</v>
      </c>
    </row>
    <row r="2250">
      <c r="A2250" s="32" t="str">
        <f t="shared" si="1"/>
        <v>Suriname-The Americas2009</v>
      </c>
      <c r="B2250" s="32" t="s">
        <v>257</v>
      </c>
      <c r="C2250" s="5" t="s">
        <v>84</v>
      </c>
      <c r="D2250" s="9" t="s">
        <v>71</v>
      </c>
      <c r="E2250" s="10">
        <f t="shared" ref="E2250:E2251" si="145">if(AND(C2=C3,D2=D2+1,ISBLANK(E3)),E2,E3)</f>
        <v>133681</v>
      </c>
      <c r="F2250" s="12">
        <v>2252.0</v>
      </c>
    </row>
    <row r="2251">
      <c r="A2251" s="32" t="str">
        <f t="shared" si="1"/>
        <v>Swaziland-Africa2009</v>
      </c>
      <c r="B2251" s="32" t="s">
        <v>258</v>
      </c>
      <c r="C2251" s="5" t="s">
        <v>78</v>
      </c>
      <c r="D2251" s="9" t="s">
        <v>71</v>
      </c>
      <c r="E2251" s="10">
        <f t="shared" si="145"/>
        <v>133681</v>
      </c>
      <c r="F2251" s="12">
        <v>1126.0</v>
      </c>
    </row>
    <row r="2252">
      <c r="A2252" s="32" t="str">
        <f t="shared" si="1"/>
        <v>Sweden-Europe2009</v>
      </c>
      <c r="B2252" s="32" t="s">
        <v>259</v>
      </c>
      <c r="C2252" s="5" t="s">
        <v>76</v>
      </c>
      <c r="D2252" s="9" t="s">
        <v>71</v>
      </c>
      <c r="E2252" s="12">
        <v>51784.0</v>
      </c>
      <c r="F2252" s="12">
        <v>57425.0</v>
      </c>
    </row>
    <row r="2253">
      <c r="A2253" s="32" t="str">
        <f t="shared" si="1"/>
        <v>Switzerland-Europe2009</v>
      </c>
      <c r="B2253" s="32" t="s">
        <v>260</v>
      </c>
      <c r="C2253" s="5" t="s">
        <v>76</v>
      </c>
      <c r="D2253" s="9" t="s">
        <v>71</v>
      </c>
      <c r="E2253" s="12">
        <v>25888.0</v>
      </c>
      <c r="F2253" s="12">
        <v>40718.0</v>
      </c>
    </row>
    <row r="2254">
      <c r="A2254" s="32" t="str">
        <f t="shared" si="1"/>
        <v>Syria-Middle East2009</v>
      </c>
      <c r="B2254" s="32" t="s">
        <v>261</v>
      </c>
      <c r="C2254" s="5" t="s">
        <v>93</v>
      </c>
      <c r="D2254" s="9" t="s">
        <v>71</v>
      </c>
      <c r="E2254" s="12">
        <v>16735.0</v>
      </c>
      <c r="F2254" s="12">
        <v>39068.0</v>
      </c>
    </row>
    <row r="2255">
      <c r="A2255" s="32" t="str">
        <f t="shared" si="1"/>
        <v>Tajikistan-Asia2009</v>
      </c>
      <c r="B2255" s="32" t="s">
        <v>262</v>
      </c>
      <c r="C2255" s="5" t="s">
        <v>61</v>
      </c>
      <c r="D2255" s="9" t="s">
        <v>71</v>
      </c>
      <c r="E2255" s="12">
        <v>2129.0</v>
      </c>
      <c r="F2255" s="12">
        <v>1881.0</v>
      </c>
    </row>
    <row r="2256">
      <c r="A2256" s="32" t="str">
        <f t="shared" si="1"/>
        <v>Tanzania-Africa2009</v>
      </c>
      <c r="B2256" s="32" t="s">
        <v>263</v>
      </c>
      <c r="C2256" s="5" t="s">
        <v>78</v>
      </c>
      <c r="D2256" s="9" t="s">
        <v>71</v>
      </c>
      <c r="E2256" s="12">
        <v>14916.0</v>
      </c>
      <c r="F2256" s="12">
        <v>3590.0</v>
      </c>
    </row>
    <row r="2257">
      <c r="A2257" s="32" t="str">
        <f t="shared" si="1"/>
        <v>Thailand-Asia2009</v>
      </c>
      <c r="B2257" s="32" t="s">
        <v>264</v>
      </c>
      <c r="C2257" s="5" t="s">
        <v>61</v>
      </c>
      <c r="D2257" s="9" t="s">
        <v>71</v>
      </c>
      <c r="E2257" s="12">
        <v>82257.0</v>
      </c>
      <c r="F2257" s="12">
        <v>215975.0</v>
      </c>
    </row>
    <row r="2258">
      <c r="A2258" s="32" t="str">
        <f t="shared" si="1"/>
        <v>Timor-Leste-Asia2009</v>
      </c>
      <c r="B2258" s="32" t="s">
        <v>265</v>
      </c>
      <c r="C2258" s="5" t="s">
        <v>61</v>
      </c>
      <c r="D2258" s="9" t="s">
        <v>71</v>
      </c>
      <c r="E2258" s="10">
        <f>if(AND(C2=C3,D2=D2+1,ISBLANK(E3)),E2,E3)</f>
        <v>133681</v>
      </c>
      <c r="F2258" s="12">
        <v>161.0</v>
      </c>
    </row>
    <row r="2259">
      <c r="A2259" s="32" t="str">
        <f t="shared" si="1"/>
        <v>Togo-Africa2009</v>
      </c>
      <c r="B2259" s="32" t="s">
        <v>266</v>
      </c>
      <c r="C2259" s="5" t="s">
        <v>78</v>
      </c>
      <c r="D2259" s="9" t="s">
        <v>71</v>
      </c>
      <c r="E2259" s="12">
        <v>2182.0</v>
      </c>
      <c r="F2259" s="12">
        <v>1232.0</v>
      </c>
    </row>
    <row r="2260">
      <c r="A2260" s="32" t="str">
        <f t="shared" si="1"/>
        <v>Tonga-Oceania2009</v>
      </c>
      <c r="B2260" s="32" t="s">
        <v>267</v>
      </c>
      <c r="C2260" s="5" t="s">
        <v>80</v>
      </c>
      <c r="D2260" s="9" t="s">
        <v>71</v>
      </c>
      <c r="E2260" s="10">
        <f>if(AND(C2=C3,D2=D2+1,ISBLANK(E3)),E2,E3)</f>
        <v>133681</v>
      </c>
      <c r="F2260" s="12">
        <v>147.0</v>
      </c>
    </row>
    <row r="2261">
      <c r="A2261" s="32" t="str">
        <f t="shared" si="1"/>
        <v>Trinidad and Tobago-The Americas2010</v>
      </c>
      <c r="B2261" s="32" t="s">
        <v>268</v>
      </c>
      <c r="C2261" s="5" t="s">
        <v>84</v>
      </c>
      <c r="D2261" s="9" t="s">
        <v>72</v>
      </c>
      <c r="E2261" s="12">
        <v>12540.0</v>
      </c>
      <c r="F2261" s="12">
        <v>26890.0</v>
      </c>
    </row>
    <row r="2262">
      <c r="A2262" s="32" t="str">
        <f t="shared" si="1"/>
        <v>Tunisia-Africa2010</v>
      </c>
      <c r="B2262" s="32" t="s">
        <v>269</v>
      </c>
      <c r="C2262" s="5" t="s">
        <v>78</v>
      </c>
      <c r="D2262" s="9" t="s">
        <v>72</v>
      </c>
      <c r="E2262" s="12">
        <v>7814.0</v>
      </c>
      <c r="F2262" s="12">
        <v>21016.0</v>
      </c>
    </row>
    <row r="2263">
      <c r="A2263" s="32" t="str">
        <f t="shared" si="1"/>
        <v>Turkey-Europe2010</v>
      </c>
      <c r="B2263" s="32" t="s">
        <v>270</v>
      </c>
      <c r="C2263" s="5" t="s">
        <v>76</v>
      </c>
      <c r="D2263" s="9" t="s">
        <v>72</v>
      </c>
      <c r="E2263" s="12">
        <v>74248.0</v>
      </c>
      <c r="F2263" s="12">
        <v>205678.0</v>
      </c>
    </row>
    <row r="2264">
      <c r="A2264" s="32" t="str">
        <f t="shared" si="1"/>
        <v>Turkmenistan-Asia2010</v>
      </c>
      <c r="B2264" s="32" t="s">
        <v>271</v>
      </c>
      <c r="C2264" s="5" t="s">
        <v>61</v>
      </c>
      <c r="D2264" s="9" t="s">
        <v>72</v>
      </c>
      <c r="E2264" s="12">
        <v>15811.0</v>
      </c>
      <c r="F2264" s="12">
        <v>40245.0</v>
      </c>
    </row>
    <row r="2265">
      <c r="A2265" s="32" t="str">
        <f t="shared" si="1"/>
        <v>Turks and Caicos Islands-The Americas2010</v>
      </c>
      <c r="B2265" s="32" t="s">
        <v>272</v>
      </c>
      <c r="C2265" s="5" t="s">
        <v>84</v>
      </c>
      <c r="D2265" s="9" t="s">
        <v>72</v>
      </c>
      <c r="E2265" s="10">
        <f t="shared" ref="E2265:E2266" si="146">if(AND(C2=C3,D2=D2+1,ISBLANK(E3)),E2,E3)</f>
        <v>133681</v>
      </c>
      <c r="F2265" s="12">
        <v>99.0</v>
      </c>
    </row>
    <row r="2266">
      <c r="A2266" s="32" t="str">
        <f t="shared" si="1"/>
        <v>Uganda-Africa2010</v>
      </c>
      <c r="B2266" s="32" t="s">
        <v>273</v>
      </c>
      <c r="C2266" s="5" t="s">
        <v>78</v>
      </c>
      <c r="D2266" s="9" t="s">
        <v>72</v>
      </c>
      <c r="E2266" s="10">
        <f t="shared" si="146"/>
        <v>133681</v>
      </c>
      <c r="F2266" s="12">
        <v>1668.0</v>
      </c>
    </row>
    <row r="2267">
      <c r="A2267" s="32" t="str">
        <f t="shared" si="1"/>
        <v>Ukraine-Europe2010</v>
      </c>
      <c r="B2267" s="32" t="s">
        <v>274</v>
      </c>
      <c r="C2267" s="5" t="s">
        <v>76</v>
      </c>
      <c r="D2267" s="9" t="s">
        <v>72</v>
      </c>
      <c r="E2267" s="12">
        <v>135601.0</v>
      </c>
      <c r="F2267" s="12">
        <v>318684.0</v>
      </c>
    </row>
    <row r="2268">
      <c r="A2268" s="32" t="str">
        <f t="shared" si="1"/>
        <v>United Arab Emirates-Middle East2010</v>
      </c>
      <c r="B2268" s="32" t="s">
        <v>275</v>
      </c>
      <c r="C2268" s="5" t="s">
        <v>93</v>
      </c>
      <c r="D2268" s="9" t="s">
        <v>72</v>
      </c>
      <c r="E2268" s="12">
        <v>40578.0</v>
      </c>
      <c r="F2268" s="12">
        <v>84704.0</v>
      </c>
    </row>
    <row r="2269">
      <c r="A2269" s="32" t="str">
        <f t="shared" si="1"/>
        <v>United Kingdom-Europe2010</v>
      </c>
      <c r="B2269" s="32" t="s">
        <v>276</v>
      </c>
      <c r="C2269" s="5" t="s">
        <v>76</v>
      </c>
      <c r="D2269" s="9" t="s">
        <v>72</v>
      </c>
      <c r="E2269" s="12">
        <v>218306.0</v>
      </c>
      <c r="F2269" s="12">
        <v>531939.0</v>
      </c>
    </row>
    <row r="2270">
      <c r="A2270" s="32" t="str">
        <f t="shared" si="1"/>
        <v>United States-The Americas2010</v>
      </c>
      <c r="B2270" s="32" t="s">
        <v>277</v>
      </c>
      <c r="C2270" s="5" t="s">
        <v>84</v>
      </c>
      <c r="D2270" s="9" t="s">
        <v>72</v>
      </c>
      <c r="E2270" s="12">
        <v>2255957.0</v>
      </c>
      <c r="F2270" s="12">
        <v>5650950.0</v>
      </c>
    </row>
    <row r="2271">
      <c r="A2271" s="32" t="str">
        <f t="shared" si="1"/>
        <v>Uruguay-The Americas2010</v>
      </c>
      <c r="B2271" s="32" t="s">
        <v>278</v>
      </c>
      <c r="C2271" s="5" t="s">
        <v>84</v>
      </c>
      <c r="D2271" s="9" t="s">
        <v>72</v>
      </c>
      <c r="E2271" s="12">
        <v>2538.0</v>
      </c>
      <c r="F2271" s="12">
        <v>4620.0</v>
      </c>
    </row>
    <row r="2272">
      <c r="A2272" s="32" t="str">
        <f t="shared" si="1"/>
        <v>Uzbekistan-Asia2010</v>
      </c>
      <c r="B2272" s="32" t="s">
        <v>279</v>
      </c>
      <c r="C2272" s="5" t="s">
        <v>61</v>
      </c>
      <c r="D2272" s="9" t="s">
        <v>72</v>
      </c>
      <c r="E2272" s="12">
        <v>53188.0</v>
      </c>
      <c r="F2272" s="12">
        <v>126915.0</v>
      </c>
    </row>
    <row r="2273">
      <c r="A2273" s="32" t="str">
        <f t="shared" si="1"/>
        <v>Vanuatu-Oceania2010</v>
      </c>
      <c r="B2273" s="32" t="s">
        <v>280</v>
      </c>
      <c r="C2273" s="5" t="s">
        <v>80</v>
      </c>
      <c r="D2273" s="9" t="s">
        <v>72</v>
      </c>
      <c r="E2273" s="13">
        <f>if(AND(C2=C3,D2=D2+1,ISBLANK(E3)),E2,E3)</f>
        <v>133681</v>
      </c>
      <c r="F2273" s="12">
        <v>84.0</v>
      </c>
    </row>
    <row r="2274">
      <c r="A2274" s="32" t="str">
        <f t="shared" si="1"/>
        <v>Venezuela-The Americas2010</v>
      </c>
      <c r="B2274" s="32" t="s">
        <v>281</v>
      </c>
      <c r="C2274" s="5" t="s">
        <v>84</v>
      </c>
      <c r="D2274" s="9" t="s">
        <v>72</v>
      </c>
      <c r="E2274" s="12">
        <v>57515.0</v>
      </c>
      <c r="F2274" s="12">
        <v>193262.0</v>
      </c>
    </row>
    <row r="2275">
      <c r="A2275" s="32" t="str">
        <f t="shared" si="1"/>
        <v>Vietnam-Asia2010</v>
      </c>
      <c r="B2275" s="32" t="s">
        <v>282</v>
      </c>
      <c r="C2275" s="5" t="s">
        <v>61</v>
      </c>
      <c r="D2275" s="9" t="s">
        <v>72</v>
      </c>
      <c r="E2275" s="12">
        <v>33441.0</v>
      </c>
      <c r="F2275" s="12">
        <v>70806.0</v>
      </c>
    </row>
    <row r="2276">
      <c r="A2276" s="32" t="str">
        <f t="shared" si="1"/>
        <v>Yemen-Middle East2011</v>
      </c>
      <c r="B2276" s="32" t="s">
        <v>283</v>
      </c>
      <c r="C2276" s="5" t="s">
        <v>93</v>
      </c>
      <c r="D2276" s="9" t="s">
        <v>73</v>
      </c>
      <c r="E2276" s="12">
        <v>5100.0</v>
      </c>
      <c r="F2276" s="12">
        <v>15764.0</v>
      </c>
    </row>
    <row r="2277">
      <c r="A2277" s="32" t="str">
        <f t="shared" si="1"/>
        <v>Zambia-Africa2011</v>
      </c>
      <c r="B2277" s="32" t="s">
        <v>284</v>
      </c>
      <c r="C2277" s="5" t="s">
        <v>78</v>
      </c>
      <c r="D2277" s="9" t="s">
        <v>73</v>
      </c>
      <c r="E2277" s="12">
        <v>6633.0</v>
      </c>
      <c r="F2277" s="12">
        <v>1969.0</v>
      </c>
    </row>
    <row r="2278">
      <c r="A2278" s="32" t="str">
        <f t="shared" si="1"/>
        <v>Zimbabwe-Africa2011</v>
      </c>
      <c r="B2278" s="32" t="s">
        <v>285</v>
      </c>
      <c r="C2278" s="5" t="s">
        <v>78</v>
      </c>
      <c r="D2278" s="9" t="s">
        <v>73</v>
      </c>
      <c r="E2278" s="12">
        <v>9692.0</v>
      </c>
      <c r="F2278" s="12">
        <v>11932.0</v>
      </c>
    </row>
    <row r="2279">
      <c r="A2279" s="32" t="str">
        <f t="shared" si="1"/>
        <v>Afghanistan-Asia2011</v>
      </c>
      <c r="B2279" s="32" t="s">
        <v>60</v>
      </c>
      <c r="C2279" s="5" t="s">
        <v>61</v>
      </c>
      <c r="D2279" s="9" t="s">
        <v>73</v>
      </c>
      <c r="E2279" s="13"/>
      <c r="F2279" s="12">
        <v>645.0</v>
      </c>
    </row>
    <row r="2280">
      <c r="A2280" s="32" t="str">
        <f t="shared" si="1"/>
        <v>Albania-Europe2011</v>
      </c>
      <c r="B2280" s="32" t="s">
        <v>75</v>
      </c>
      <c r="C2280" s="5" t="s">
        <v>76</v>
      </c>
      <c r="D2280" s="9" t="s">
        <v>73</v>
      </c>
      <c r="E2280" s="12">
        <v>1783.0</v>
      </c>
      <c r="F2280" s="12">
        <v>3223.0</v>
      </c>
    </row>
    <row r="2281">
      <c r="A2281" s="32" t="str">
        <f t="shared" si="1"/>
        <v>Algeria-Africa2011</v>
      </c>
      <c r="B2281" s="32" t="s">
        <v>77</v>
      </c>
      <c r="C2281" s="5" t="s">
        <v>78</v>
      </c>
      <c r="D2281" s="9" t="s">
        <v>73</v>
      </c>
      <c r="E2281" s="12">
        <v>27072.0</v>
      </c>
      <c r="F2281" s="12">
        <v>84293.0</v>
      </c>
    </row>
    <row r="2282">
      <c r="A2282" s="32" t="str">
        <f t="shared" si="1"/>
        <v>American Samoa-Oceania2011</v>
      </c>
      <c r="B2282" s="32" t="s">
        <v>79</v>
      </c>
      <c r="C2282" s="5" t="s">
        <v>80</v>
      </c>
      <c r="D2282" s="9" t="s">
        <v>73</v>
      </c>
      <c r="E2282" s="10">
        <f t="shared" ref="E2282:E2283" si="147">if(AND(C2=C3,D2=D2+1,ISBLANK(E3)),E2,E3)</f>
        <v>133681</v>
      </c>
      <c r="F2282" s="10">
        <f>if(AND(C2282=C2283,D2282=D2282+1,ISBLANK(F2283)),F2282,F2283)</f>
        <v>524</v>
      </c>
    </row>
    <row r="2283">
      <c r="A2283" s="32" t="str">
        <f t="shared" si="1"/>
        <v>Andorra-Europe2011</v>
      </c>
      <c r="B2283" s="32" t="s">
        <v>81</v>
      </c>
      <c r="C2283" s="5" t="s">
        <v>76</v>
      </c>
      <c r="D2283" s="9" t="s">
        <v>73</v>
      </c>
      <c r="E2283" s="10">
        <f t="shared" si="147"/>
        <v>133681</v>
      </c>
      <c r="F2283" s="12">
        <v>524.0</v>
      </c>
    </row>
    <row r="2284">
      <c r="A2284" s="32" t="str">
        <f t="shared" si="1"/>
        <v>Angola-Africa2011</v>
      </c>
      <c r="B2284" s="32" t="s">
        <v>82</v>
      </c>
      <c r="C2284" s="5" t="s">
        <v>78</v>
      </c>
      <c r="D2284" s="9" t="s">
        <v>73</v>
      </c>
      <c r="E2284" s="12">
        <v>7883.0</v>
      </c>
      <c r="F2284" s="12">
        <v>9732.0</v>
      </c>
    </row>
    <row r="2285">
      <c r="A2285" s="32" t="str">
        <f t="shared" si="1"/>
        <v>Antigua and Barbuda-The Americas2011</v>
      </c>
      <c r="B2285" s="32" t="s">
        <v>83</v>
      </c>
      <c r="C2285" s="5" t="s">
        <v>84</v>
      </c>
      <c r="D2285" s="9" t="s">
        <v>73</v>
      </c>
      <c r="E2285" s="10">
        <f>if(AND(C2=C3,D2=D2+1,ISBLANK(E3)),E2,E3)</f>
        <v>133681</v>
      </c>
      <c r="F2285" s="12">
        <v>345.0</v>
      </c>
    </row>
    <row r="2286">
      <c r="A2286" s="32" t="str">
        <f t="shared" si="1"/>
        <v>Argentina-The Americas2011</v>
      </c>
      <c r="B2286" s="32" t="s">
        <v>85</v>
      </c>
      <c r="C2286" s="5" t="s">
        <v>84</v>
      </c>
      <c r="D2286" s="9" t="s">
        <v>73</v>
      </c>
      <c r="E2286" s="12">
        <v>57835.0</v>
      </c>
      <c r="F2286" s="12">
        <v>132632.0</v>
      </c>
    </row>
    <row r="2287">
      <c r="A2287" s="32" t="str">
        <f t="shared" si="1"/>
        <v>Armenia-Asia2011</v>
      </c>
      <c r="B2287" s="32" t="s">
        <v>86</v>
      </c>
      <c r="C2287" s="5" t="s">
        <v>61</v>
      </c>
      <c r="D2287" s="9" t="s">
        <v>73</v>
      </c>
      <c r="E2287" s="12">
        <v>2006.0</v>
      </c>
      <c r="F2287" s="12">
        <v>3542.0</v>
      </c>
    </row>
    <row r="2288">
      <c r="A2288" s="32" t="str">
        <f t="shared" si="1"/>
        <v>Aruba-The Americas2011</v>
      </c>
      <c r="B2288" s="32" t="s">
        <v>87</v>
      </c>
      <c r="C2288" s="5" t="s">
        <v>84</v>
      </c>
      <c r="D2288" s="9" t="s">
        <v>73</v>
      </c>
      <c r="E2288" s="10">
        <f>if(AND(C2=C3,D2=D2+1,ISBLANK(E3)),E2,E3)</f>
        <v>133681</v>
      </c>
      <c r="F2288" s="12">
        <v>2237.0</v>
      </c>
    </row>
    <row r="2289">
      <c r="A2289" s="32" t="str">
        <f t="shared" si="1"/>
        <v>Australia-Oceania2011</v>
      </c>
      <c r="B2289" s="32" t="s">
        <v>88</v>
      </c>
      <c r="C2289" s="5" t="s">
        <v>80</v>
      </c>
      <c r="D2289" s="9" t="s">
        <v>73</v>
      </c>
      <c r="E2289" s="12">
        <v>105751.0</v>
      </c>
      <c r="F2289" s="12">
        <v>324860.0</v>
      </c>
    </row>
    <row r="2290">
      <c r="A2290" s="32" t="str">
        <f t="shared" si="1"/>
        <v>Austria-Europe2011</v>
      </c>
      <c r="B2290" s="32" t="s">
        <v>89</v>
      </c>
      <c r="C2290" s="5" t="s">
        <v>76</v>
      </c>
      <c r="D2290" s="9" t="s">
        <v>73</v>
      </c>
      <c r="E2290" s="12">
        <v>30177.0</v>
      </c>
      <c r="F2290" s="12">
        <v>65716.0</v>
      </c>
    </row>
    <row r="2291">
      <c r="A2291" s="32" t="str">
        <f t="shared" si="1"/>
        <v>Azerbaijan-Asia2012</v>
      </c>
      <c r="B2291" s="32" t="s">
        <v>90</v>
      </c>
      <c r="C2291" s="5" t="s">
        <v>61</v>
      </c>
      <c r="D2291" s="9" t="s">
        <v>74</v>
      </c>
      <c r="E2291" s="12">
        <v>11445.0</v>
      </c>
      <c r="F2291" s="12">
        <v>28771.0</v>
      </c>
    </row>
    <row r="2292">
      <c r="A2292" s="32" t="str">
        <f t="shared" si="1"/>
        <v>Bahamas, The-The Americas2012</v>
      </c>
      <c r="B2292" s="32" t="s">
        <v>91</v>
      </c>
      <c r="C2292" s="5" t="s">
        <v>84</v>
      </c>
      <c r="D2292" s="9" t="s">
        <v>74</v>
      </c>
      <c r="E2292" s="10">
        <f>if(AND(C2=C3,D2=D2+1,ISBLANK(E3)),E2,E3)</f>
        <v>133681</v>
      </c>
      <c r="F2292" s="12">
        <v>1569.0</v>
      </c>
    </row>
    <row r="2293">
      <c r="A2293" s="32" t="str">
        <f t="shared" si="1"/>
        <v>Bahrain-Middle East2012</v>
      </c>
      <c r="B2293" s="32" t="s">
        <v>92</v>
      </c>
      <c r="C2293" s="5" t="s">
        <v>93</v>
      </c>
      <c r="D2293" s="9" t="s">
        <v>74</v>
      </c>
      <c r="E2293" s="12">
        <v>6069.0</v>
      </c>
      <c r="F2293" s="12">
        <v>13927.0</v>
      </c>
    </row>
    <row r="2294">
      <c r="A2294" s="32" t="str">
        <f t="shared" si="1"/>
        <v>Bangladesh-Asia2012</v>
      </c>
      <c r="B2294" s="32" t="s">
        <v>94</v>
      </c>
      <c r="C2294" s="5" t="s">
        <v>61</v>
      </c>
      <c r="D2294" s="9" t="s">
        <v>74</v>
      </c>
      <c r="E2294" s="12">
        <v>20223.0</v>
      </c>
      <c r="F2294" s="12">
        <v>32457.0</v>
      </c>
    </row>
    <row r="2295">
      <c r="A2295" s="32" t="str">
        <f t="shared" si="1"/>
        <v>Barbados-The Americas2012</v>
      </c>
      <c r="B2295" s="32" t="s">
        <v>95</v>
      </c>
      <c r="C2295" s="5" t="s">
        <v>84</v>
      </c>
      <c r="D2295" s="9" t="s">
        <v>74</v>
      </c>
      <c r="E2295" s="10">
        <f>if(AND(C2=C3,D2=D2+1,ISBLANK(E3)),E2,E3)</f>
        <v>133681</v>
      </c>
      <c r="F2295" s="12">
        <v>1221.0</v>
      </c>
    </row>
    <row r="2296">
      <c r="A2296" s="32" t="str">
        <f t="shared" si="1"/>
        <v>Belarus-Europe2012</v>
      </c>
      <c r="B2296" s="32" t="s">
        <v>96</v>
      </c>
      <c r="C2296" s="5" t="s">
        <v>76</v>
      </c>
      <c r="D2296" s="9" t="s">
        <v>74</v>
      </c>
      <c r="E2296" s="12">
        <v>24785.0</v>
      </c>
      <c r="F2296" s="12">
        <v>52596.0</v>
      </c>
    </row>
    <row r="2297">
      <c r="A2297" s="32" t="str">
        <f t="shared" si="1"/>
        <v>Belgium-Europe2012</v>
      </c>
      <c r="B2297" s="32" t="s">
        <v>97</v>
      </c>
      <c r="C2297" s="5" t="s">
        <v>76</v>
      </c>
      <c r="D2297" s="9" t="s">
        <v>74</v>
      </c>
      <c r="E2297" s="12">
        <v>58391.0</v>
      </c>
      <c r="F2297" s="12">
        <v>114766.0</v>
      </c>
    </row>
    <row r="2298">
      <c r="A2298" s="32" t="str">
        <f t="shared" si="1"/>
        <v>Belize-The Americas2012</v>
      </c>
      <c r="B2298" s="32" t="s">
        <v>98</v>
      </c>
      <c r="C2298" s="5" t="s">
        <v>84</v>
      </c>
      <c r="D2298" s="9" t="s">
        <v>74</v>
      </c>
      <c r="E2298" s="10">
        <f>if(AND(C2=C3,D2=D2+1,ISBLANK(E3)),E2,E3)</f>
        <v>133681</v>
      </c>
      <c r="F2298" s="12">
        <v>711.0</v>
      </c>
    </row>
    <row r="2299">
      <c r="A2299" s="32" t="str">
        <f t="shared" si="1"/>
        <v>Benin-Africa2012</v>
      </c>
      <c r="B2299" s="32" t="s">
        <v>99</v>
      </c>
      <c r="C2299" s="5" t="s">
        <v>78</v>
      </c>
      <c r="D2299" s="9" t="s">
        <v>74</v>
      </c>
      <c r="E2299" s="12">
        <v>2109.0</v>
      </c>
      <c r="F2299" s="12">
        <v>1738.0</v>
      </c>
    </row>
    <row r="2300">
      <c r="A2300" s="32" t="str">
        <f t="shared" si="1"/>
        <v>Bermuda-The Americas2012</v>
      </c>
      <c r="B2300" s="32" t="s">
        <v>100</v>
      </c>
      <c r="C2300" s="5" t="s">
        <v>84</v>
      </c>
      <c r="D2300" s="9" t="s">
        <v>74</v>
      </c>
      <c r="E2300" s="10">
        <f t="shared" ref="E2300:E2301" si="148">if(AND(C2=C3,D2=D2+1,ISBLANK(E3)),E2,E3)</f>
        <v>133681</v>
      </c>
      <c r="F2300" s="12">
        <v>495.0</v>
      </c>
    </row>
    <row r="2301">
      <c r="A2301" s="32" t="str">
        <f t="shared" si="1"/>
        <v>Bhutan-Asia2012</v>
      </c>
      <c r="B2301" s="32" t="s">
        <v>101</v>
      </c>
      <c r="C2301" s="5" t="s">
        <v>61</v>
      </c>
      <c r="D2301" s="9" t="s">
        <v>74</v>
      </c>
      <c r="E2301" s="10">
        <f t="shared" si="148"/>
        <v>133681</v>
      </c>
      <c r="F2301" s="12">
        <v>389.0</v>
      </c>
    </row>
    <row r="2302">
      <c r="A2302" s="32" t="str">
        <f t="shared" si="1"/>
        <v>Bolivia-The Americas2012</v>
      </c>
      <c r="B2302" s="32" t="s">
        <v>102</v>
      </c>
      <c r="C2302" s="5" t="s">
        <v>84</v>
      </c>
      <c r="D2302" s="9" t="s">
        <v>74</v>
      </c>
      <c r="E2302" s="12">
        <v>2903.0</v>
      </c>
      <c r="F2302" s="12">
        <v>9824.0</v>
      </c>
    </row>
    <row r="2303">
      <c r="A2303" s="32" t="str">
        <f t="shared" si="1"/>
        <v>Bosnia and Herzegovina-Europe2012</v>
      </c>
      <c r="B2303" s="32" t="s">
        <v>103</v>
      </c>
      <c r="C2303" s="5" t="s">
        <v>76</v>
      </c>
      <c r="D2303" s="9" t="s">
        <v>74</v>
      </c>
      <c r="E2303" s="12">
        <v>4201.0</v>
      </c>
      <c r="F2303" s="12">
        <v>20700.0</v>
      </c>
    </row>
    <row r="2304">
      <c r="A2304" s="32" t="str">
        <f t="shared" si="1"/>
        <v>Botswana-Africa2012</v>
      </c>
      <c r="B2304" s="32" t="s">
        <v>104</v>
      </c>
      <c r="C2304" s="5" t="s">
        <v>78</v>
      </c>
      <c r="D2304" s="9" t="s">
        <v>74</v>
      </c>
      <c r="E2304" s="12">
        <v>1868.0</v>
      </c>
      <c r="F2304" s="12">
        <v>4334.0</v>
      </c>
    </row>
    <row r="2305">
      <c r="A2305" s="32" t="str">
        <f t="shared" si="1"/>
        <v>Brazil-The Americas2012</v>
      </c>
      <c r="B2305" s="32" t="s">
        <v>105</v>
      </c>
      <c r="C2305" s="5" t="s">
        <v>84</v>
      </c>
      <c r="D2305" s="9" t="s">
        <v>74</v>
      </c>
      <c r="E2305" s="12">
        <v>190712.0</v>
      </c>
      <c r="F2305" s="12">
        <v>337434.0</v>
      </c>
    </row>
    <row r="2306">
      <c r="A2306" s="32" t="str">
        <f t="shared" si="1"/>
        <v>Brunei-Asia2004</v>
      </c>
      <c r="B2306" s="32" t="s">
        <v>106</v>
      </c>
      <c r="C2306" s="5" t="s">
        <v>61</v>
      </c>
      <c r="D2306" s="9" t="s">
        <v>66</v>
      </c>
      <c r="E2306" s="12">
        <v>2208.0</v>
      </c>
      <c r="F2306" s="12">
        <v>6197.0</v>
      </c>
    </row>
    <row r="2307">
      <c r="A2307" s="32" t="str">
        <f t="shared" si="1"/>
        <v>Bulgaria-Europe2004</v>
      </c>
      <c r="B2307" s="32" t="s">
        <v>107</v>
      </c>
      <c r="C2307" s="5" t="s">
        <v>76</v>
      </c>
      <c r="D2307" s="9" t="s">
        <v>66</v>
      </c>
      <c r="E2307" s="12">
        <v>19416.0</v>
      </c>
      <c r="F2307" s="12">
        <v>46454.0</v>
      </c>
    </row>
    <row r="2308">
      <c r="A2308" s="32" t="str">
        <f t="shared" si="1"/>
        <v>Burkina Faso-Africa2004</v>
      </c>
      <c r="B2308" s="32" t="s">
        <v>108</v>
      </c>
      <c r="C2308" s="5" t="s">
        <v>78</v>
      </c>
      <c r="D2308" s="9" t="s">
        <v>66</v>
      </c>
      <c r="E2308" s="10">
        <f t="shared" ref="E2308:E2309" si="149">if(AND(C2=C3,D2=D2+1,ISBLANK(E3)),E2,E3)</f>
        <v>133681</v>
      </c>
      <c r="F2308" s="12">
        <v>997.0</v>
      </c>
    </row>
    <row r="2309">
      <c r="A2309" s="32" t="str">
        <f t="shared" si="1"/>
        <v>Burundi-Africa2004</v>
      </c>
      <c r="B2309" s="32" t="s">
        <v>109</v>
      </c>
      <c r="C2309" s="5" t="s">
        <v>78</v>
      </c>
      <c r="D2309" s="9" t="s">
        <v>66</v>
      </c>
      <c r="E2309" s="10">
        <f t="shared" si="149"/>
        <v>133681</v>
      </c>
      <c r="F2309" s="12">
        <v>216.0</v>
      </c>
    </row>
    <row r="2310">
      <c r="A2310" s="32" t="str">
        <f t="shared" si="1"/>
        <v>Cambodia-Asia2004</v>
      </c>
      <c r="B2310" s="32" t="s">
        <v>110</v>
      </c>
      <c r="C2310" s="5" t="s">
        <v>61</v>
      </c>
      <c r="D2310" s="9" t="s">
        <v>66</v>
      </c>
      <c r="E2310" s="12">
        <v>3430.0</v>
      </c>
      <c r="F2310" s="12">
        <v>2252.0</v>
      </c>
    </row>
    <row r="2311">
      <c r="A2311" s="32" t="str">
        <f t="shared" si="1"/>
        <v>Cameroon-Africa2004</v>
      </c>
      <c r="B2311" s="32" t="s">
        <v>111</v>
      </c>
      <c r="C2311" s="5" t="s">
        <v>78</v>
      </c>
      <c r="D2311" s="9" t="s">
        <v>66</v>
      </c>
      <c r="E2311" s="12">
        <v>6384.0</v>
      </c>
      <c r="F2311" s="12">
        <v>3421.0</v>
      </c>
    </row>
    <row r="2312">
      <c r="A2312" s="32" t="str">
        <f t="shared" si="1"/>
        <v>Canada-The Americas2004</v>
      </c>
      <c r="B2312" s="32" t="s">
        <v>112</v>
      </c>
      <c r="C2312" s="5" t="s">
        <v>84</v>
      </c>
      <c r="D2312" s="9" t="s">
        <v>66</v>
      </c>
      <c r="E2312" s="12">
        <v>247878.0</v>
      </c>
      <c r="F2312" s="12">
        <v>525690.0</v>
      </c>
    </row>
    <row r="2313">
      <c r="A2313" s="32" t="str">
        <f t="shared" si="1"/>
        <v>Cayman Islands-The Americas2004</v>
      </c>
      <c r="B2313" s="32" t="s">
        <v>113</v>
      </c>
      <c r="C2313" s="5" t="s">
        <v>84</v>
      </c>
      <c r="D2313" s="9" t="s">
        <v>66</v>
      </c>
      <c r="E2313" s="10">
        <f t="shared" ref="E2313:E2315" si="150">if(AND(C2=C3,D2=D2+1,ISBLANK(E3)),E2,E3)</f>
        <v>133681</v>
      </c>
      <c r="F2313" s="12">
        <v>455.0</v>
      </c>
    </row>
    <row r="2314">
      <c r="A2314" s="32" t="str">
        <f t="shared" si="1"/>
        <v>Central African Republic-Africa2004</v>
      </c>
      <c r="B2314" s="32" t="s">
        <v>114</v>
      </c>
      <c r="C2314" s="5" t="s">
        <v>78</v>
      </c>
      <c r="D2314" s="9" t="s">
        <v>66</v>
      </c>
      <c r="E2314" s="10">
        <f t="shared" si="150"/>
        <v>133681</v>
      </c>
      <c r="F2314" s="12">
        <v>246.0</v>
      </c>
    </row>
    <row r="2315">
      <c r="A2315" s="32" t="str">
        <f t="shared" si="1"/>
        <v>Chad-Africa2004</v>
      </c>
      <c r="B2315" s="32" t="s">
        <v>115</v>
      </c>
      <c r="C2315" s="5" t="s">
        <v>78</v>
      </c>
      <c r="D2315" s="9" t="s">
        <v>66</v>
      </c>
      <c r="E2315" s="10">
        <f t="shared" si="150"/>
        <v>133681</v>
      </c>
      <c r="F2315" s="12">
        <v>172.0</v>
      </c>
    </row>
    <row r="2316">
      <c r="A2316" s="32" t="str">
        <f t="shared" si="1"/>
        <v>Chile-The Americas2004</v>
      </c>
      <c r="B2316" s="32" t="s">
        <v>116</v>
      </c>
      <c r="C2316" s="5" t="s">
        <v>84</v>
      </c>
      <c r="D2316" s="9" t="s">
        <v>66</v>
      </c>
      <c r="E2316" s="12">
        <v>24697.0</v>
      </c>
      <c r="F2316" s="12">
        <v>52757.0</v>
      </c>
    </row>
    <row r="2317">
      <c r="A2317" s="32" t="str">
        <f t="shared" si="1"/>
        <v>China-Asia2004</v>
      </c>
      <c r="B2317" s="32" t="s">
        <v>117</v>
      </c>
      <c r="C2317" s="5" t="s">
        <v>61</v>
      </c>
      <c r="D2317" s="9" t="s">
        <v>66</v>
      </c>
      <c r="E2317" s="12">
        <v>1186797.0</v>
      </c>
      <c r="F2317" s="12">
        <v>3487566.0</v>
      </c>
    </row>
    <row r="2318">
      <c r="A2318" s="32" t="str">
        <f t="shared" si="1"/>
        <v>Colombia-The Americas2004</v>
      </c>
      <c r="B2318" s="32" t="s">
        <v>118</v>
      </c>
      <c r="C2318" s="5" t="s">
        <v>84</v>
      </c>
      <c r="D2318" s="9" t="s">
        <v>66</v>
      </c>
      <c r="E2318" s="12">
        <v>25708.0</v>
      </c>
      <c r="F2318" s="12">
        <v>56274.0</v>
      </c>
    </row>
    <row r="2319">
      <c r="A2319" s="32" t="str">
        <f t="shared" si="1"/>
        <v>Comoros-Africa2004</v>
      </c>
      <c r="B2319" s="32" t="s">
        <v>119</v>
      </c>
      <c r="C2319" s="5" t="s">
        <v>78</v>
      </c>
      <c r="D2319" s="9" t="s">
        <v>66</v>
      </c>
      <c r="E2319" s="13">
        <f>if(AND(C2=C3,D2=D2+1,ISBLANK(E3)),E2,E3)</f>
        <v>133681</v>
      </c>
      <c r="F2319" s="12">
        <v>88.0</v>
      </c>
    </row>
    <row r="2320">
      <c r="A2320" s="32" t="str">
        <f t="shared" si="1"/>
        <v>Congo (Brazzaville)-Africa2004</v>
      </c>
      <c r="B2320" s="32" t="s">
        <v>120</v>
      </c>
      <c r="C2320" s="5" t="s">
        <v>78</v>
      </c>
      <c r="D2320" s="9" t="s">
        <v>66</v>
      </c>
      <c r="E2320" s="12">
        <v>884.0</v>
      </c>
      <c r="F2320" s="12">
        <v>862.0</v>
      </c>
    </row>
    <row r="2321">
      <c r="A2321" s="32" t="str">
        <f t="shared" si="1"/>
        <v>Congo (Kinshasa)-Africa2004</v>
      </c>
      <c r="B2321" s="32" t="s">
        <v>121</v>
      </c>
      <c r="C2321" s="5" t="s">
        <v>78</v>
      </c>
      <c r="D2321" s="9" t="s">
        <v>66</v>
      </c>
      <c r="E2321" s="12">
        <v>17242.0</v>
      </c>
      <c r="F2321" s="12">
        <v>1566.0</v>
      </c>
    </row>
    <row r="2322">
      <c r="A2322" s="32" t="str">
        <f t="shared" si="1"/>
        <v>Costa Rica-The Americas2004</v>
      </c>
      <c r="B2322" s="32" t="s">
        <v>122</v>
      </c>
      <c r="C2322" s="5" t="s">
        <v>84</v>
      </c>
      <c r="D2322" s="9" t="s">
        <v>66</v>
      </c>
      <c r="E2322" s="12">
        <v>2889.0</v>
      </c>
      <c r="F2322" s="12">
        <v>5761.0</v>
      </c>
    </row>
    <row r="2323">
      <c r="A2323" s="32" t="str">
        <f t="shared" si="1"/>
        <v>Cote d'Ivoire-Africa2004</v>
      </c>
      <c r="B2323" s="32" t="s">
        <v>123</v>
      </c>
      <c r="C2323" s="5" t="s">
        <v>78</v>
      </c>
      <c r="D2323" s="9" t="s">
        <v>66</v>
      </c>
      <c r="E2323" s="12">
        <v>6483.0</v>
      </c>
      <c r="F2323" s="12">
        <v>7726.0</v>
      </c>
    </row>
    <row r="2324">
      <c r="A2324" s="32" t="str">
        <f t="shared" si="1"/>
        <v>Croatia-Europe2004</v>
      </c>
      <c r="B2324" s="32" t="s">
        <v>124</v>
      </c>
      <c r="C2324" s="5" t="s">
        <v>76</v>
      </c>
      <c r="D2324" s="9" t="s">
        <v>66</v>
      </c>
      <c r="E2324" s="12">
        <v>7948.0</v>
      </c>
      <c r="F2324" s="12">
        <v>20715.0</v>
      </c>
    </row>
    <row r="2325">
      <c r="A2325" s="32" t="str">
        <f t="shared" si="1"/>
        <v>Cuba-The Americas2004</v>
      </c>
      <c r="B2325" s="32" t="s">
        <v>125</v>
      </c>
      <c r="C2325" s="5" t="s">
        <v>84</v>
      </c>
      <c r="D2325" s="9" t="s">
        <v>66</v>
      </c>
      <c r="E2325" s="12">
        <v>12588.0</v>
      </c>
      <c r="F2325" s="12">
        <v>25453.0</v>
      </c>
    </row>
    <row r="2326">
      <c r="A2326" s="32" t="str">
        <f t="shared" si="1"/>
        <v>Curacao-The Americas2004</v>
      </c>
      <c r="B2326" s="32" t="s">
        <v>126</v>
      </c>
      <c r="C2326" s="5" t="s">
        <v>84</v>
      </c>
      <c r="D2326" s="9" t="s">
        <v>66</v>
      </c>
      <c r="E2326" s="10">
        <f>if(AND(C2=C3,D2=D2+1,ISBLANK(E3)),E2,E3)</f>
        <v>133681</v>
      </c>
      <c r="F2326" s="10">
        <f>if(AND(C2326=C2327,D2326=D2326+1,ISBLANK(F2327)),F2326,F2327)</f>
        <v>6846</v>
      </c>
    </row>
    <row r="2327">
      <c r="A2327" s="32" t="str">
        <f t="shared" si="1"/>
        <v>Cyprus-Europe2004</v>
      </c>
      <c r="B2327" s="32" t="s">
        <v>127</v>
      </c>
      <c r="C2327" s="5" t="s">
        <v>76</v>
      </c>
      <c r="D2327" s="9" t="s">
        <v>66</v>
      </c>
      <c r="E2327" s="12">
        <v>2114.0</v>
      </c>
      <c r="F2327" s="12">
        <v>6846.0</v>
      </c>
    </row>
    <row r="2328">
      <c r="A2328" s="32" t="str">
        <f t="shared" si="1"/>
        <v>Czech Republic-Europe2004</v>
      </c>
      <c r="B2328" s="32" t="s">
        <v>128</v>
      </c>
      <c r="C2328" s="5" t="s">
        <v>76</v>
      </c>
      <c r="D2328" s="9" t="s">
        <v>66</v>
      </c>
      <c r="E2328" s="12">
        <v>42078.0</v>
      </c>
      <c r="F2328" s="12">
        <v>124407.0</v>
      </c>
    </row>
    <row r="2329">
      <c r="A2329" s="32" t="str">
        <f t="shared" si="1"/>
        <v>Denmark-Europe2004</v>
      </c>
      <c r="B2329" s="32" t="s">
        <v>129</v>
      </c>
      <c r="C2329" s="5" t="s">
        <v>76</v>
      </c>
      <c r="D2329" s="9" t="s">
        <v>66</v>
      </c>
      <c r="E2329" s="12">
        <v>19203.0</v>
      </c>
      <c r="F2329" s="12">
        <v>49035.0</v>
      </c>
    </row>
    <row r="2330">
      <c r="A2330" s="32" t="str">
        <f t="shared" si="1"/>
        <v>Djibouti-Africa2004</v>
      </c>
      <c r="B2330" s="32" t="s">
        <v>130</v>
      </c>
      <c r="C2330" s="5" t="s">
        <v>78</v>
      </c>
      <c r="D2330" s="9" t="s">
        <v>66</v>
      </c>
      <c r="E2330" s="10">
        <f>if(AND(C2=C3,D2=D2+1,ISBLANK(E3)),E2,E3)</f>
        <v>133681</v>
      </c>
      <c r="F2330" s="12">
        <v>385.0</v>
      </c>
    </row>
    <row r="2331">
      <c r="A2331" s="32" t="str">
        <f t="shared" si="1"/>
        <v>Dominica-The Americas2004</v>
      </c>
      <c r="B2331" s="32" t="s">
        <v>131</v>
      </c>
      <c r="C2331" s="5" t="s">
        <v>84</v>
      </c>
      <c r="D2331" s="9" t="s">
        <v>66</v>
      </c>
      <c r="E2331" s="10">
        <f>if(AND(C2=C3,D2=D2+1,ISBLANK(E3)),E2,E3)</f>
        <v>133681</v>
      </c>
      <c r="F2331" s="12">
        <v>114.0</v>
      </c>
    </row>
    <row r="2332">
      <c r="A2332" s="32" t="str">
        <f t="shared" si="1"/>
        <v>Dominican Republic-The Americas2004</v>
      </c>
      <c r="B2332" s="32" t="s">
        <v>132</v>
      </c>
      <c r="C2332" s="5" t="s">
        <v>84</v>
      </c>
      <c r="D2332" s="9" t="s">
        <v>66</v>
      </c>
      <c r="E2332" s="12">
        <v>7291.0</v>
      </c>
      <c r="F2332" s="12">
        <v>20235.0</v>
      </c>
    </row>
    <row r="2333">
      <c r="A2333" s="32" t="str">
        <f t="shared" si="1"/>
        <v>Ecuador-The Americas2004</v>
      </c>
      <c r="B2333" s="32" t="s">
        <v>133</v>
      </c>
      <c r="C2333" s="5" t="s">
        <v>84</v>
      </c>
      <c r="D2333" s="9" t="s">
        <v>66</v>
      </c>
      <c r="E2333" s="12">
        <v>8442.0</v>
      </c>
      <c r="F2333" s="12">
        <v>23447.0</v>
      </c>
    </row>
    <row r="2334">
      <c r="A2334" s="32" t="str">
        <f t="shared" si="1"/>
        <v>Egypt-Africa2004</v>
      </c>
      <c r="B2334" s="32" t="s">
        <v>134</v>
      </c>
      <c r="C2334" s="5" t="s">
        <v>78</v>
      </c>
      <c r="D2334" s="9" t="s">
        <v>66</v>
      </c>
      <c r="E2334" s="12">
        <v>45698.0</v>
      </c>
      <c r="F2334" s="12">
        <v>125452.0</v>
      </c>
    </row>
    <row r="2335">
      <c r="A2335" s="32" t="str">
        <f t="shared" si="1"/>
        <v>El Salvador-The Americas2004</v>
      </c>
      <c r="B2335" s="32" t="s">
        <v>135</v>
      </c>
      <c r="C2335" s="5" t="s">
        <v>84</v>
      </c>
      <c r="D2335" s="9" t="s">
        <v>66</v>
      </c>
      <c r="E2335" s="12">
        <v>4151.0</v>
      </c>
      <c r="F2335" s="12">
        <v>5948.0</v>
      </c>
    </row>
    <row r="2336">
      <c r="A2336" s="32" t="str">
        <f t="shared" si="1"/>
        <v>Equatorial Guinea-Africa2004</v>
      </c>
      <c r="B2336" s="32" t="s">
        <v>136</v>
      </c>
      <c r="C2336" s="5" t="s">
        <v>78</v>
      </c>
      <c r="D2336" s="9" t="s">
        <v>66</v>
      </c>
      <c r="E2336" s="10">
        <f>if(AND(C2=C3,D2=D2+1,ISBLANK(E3)),E2,E3)</f>
        <v>133681</v>
      </c>
      <c r="F2336" s="12">
        <v>3095.0</v>
      </c>
    </row>
    <row r="2337">
      <c r="A2337" s="32" t="str">
        <f t="shared" si="1"/>
        <v>Eritrea-Africa2004</v>
      </c>
      <c r="B2337" s="32" t="s">
        <v>137</v>
      </c>
      <c r="C2337" s="5" t="s">
        <v>78</v>
      </c>
      <c r="D2337" s="9" t="s">
        <v>66</v>
      </c>
      <c r="E2337" s="12">
        <v>742.0</v>
      </c>
      <c r="F2337" s="12">
        <v>631.0</v>
      </c>
    </row>
    <row r="2338">
      <c r="A2338" s="32" t="str">
        <f t="shared" si="1"/>
        <v>Estonia-Europe2004</v>
      </c>
      <c r="B2338" s="32" t="s">
        <v>138</v>
      </c>
      <c r="C2338" s="5" t="s">
        <v>76</v>
      </c>
      <c r="D2338" s="9" t="s">
        <v>66</v>
      </c>
      <c r="E2338" s="12">
        <v>4919.0</v>
      </c>
      <c r="F2338" s="12">
        <v>15596.0</v>
      </c>
    </row>
    <row r="2339">
      <c r="A2339" s="32" t="str">
        <f t="shared" si="1"/>
        <v>Ethiopia-Africa2004</v>
      </c>
      <c r="B2339" s="32" t="s">
        <v>139</v>
      </c>
      <c r="C2339" s="5" t="s">
        <v>78</v>
      </c>
      <c r="D2339" s="9" t="s">
        <v>66</v>
      </c>
      <c r="E2339" s="12">
        <v>26171.0</v>
      </c>
      <c r="F2339" s="12">
        <v>4309.0</v>
      </c>
    </row>
    <row r="2340">
      <c r="A2340" s="32" t="str">
        <f t="shared" si="1"/>
        <v>Faeroe Islands-Europe2004</v>
      </c>
      <c r="B2340" s="32" t="s">
        <v>140</v>
      </c>
      <c r="C2340" s="5" t="s">
        <v>76</v>
      </c>
      <c r="D2340" s="9" t="s">
        <v>66</v>
      </c>
      <c r="E2340" s="10">
        <f t="shared" ref="E2340:E2341" si="151">if(AND(C2=C3,D2=D2+1,ISBLANK(E3)),E2,E3)</f>
        <v>133681</v>
      </c>
      <c r="F2340" s="12">
        <v>792.0</v>
      </c>
    </row>
    <row r="2341">
      <c r="A2341" s="32" t="str">
        <f t="shared" si="1"/>
        <v>Fiji-Oceania2005</v>
      </c>
      <c r="B2341" s="32" t="s">
        <v>141</v>
      </c>
      <c r="C2341" s="5" t="s">
        <v>80</v>
      </c>
      <c r="D2341" s="9" t="s">
        <v>67</v>
      </c>
      <c r="E2341" s="10">
        <f t="shared" si="151"/>
        <v>133681</v>
      </c>
      <c r="F2341" s="12">
        <v>1115.0</v>
      </c>
    </row>
    <row r="2342">
      <c r="A2342" s="32" t="str">
        <f t="shared" si="1"/>
        <v>Finland-Europe2005</v>
      </c>
      <c r="B2342" s="32" t="s">
        <v>142</v>
      </c>
      <c r="C2342" s="5" t="s">
        <v>76</v>
      </c>
      <c r="D2342" s="9" t="s">
        <v>67</v>
      </c>
      <c r="E2342" s="12">
        <v>33150.0</v>
      </c>
      <c r="F2342" s="12">
        <v>56424.0</v>
      </c>
    </row>
    <row r="2343">
      <c r="A2343" s="32" t="str">
        <f t="shared" si="1"/>
        <v>France-Europe2005</v>
      </c>
      <c r="B2343" s="32" t="s">
        <v>143</v>
      </c>
      <c r="C2343" s="5" t="s">
        <v>76</v>
      </c>
      <c r="D2343" s="9" t="s">
        <v>67</v>
      </c>
      <c r="E2343" s="12">
        <v>260565.0</v>
      </c>
      <c r="F2343" s="12">
        <v>385827.0</v>
      </c>
    </row>
    <row r="2344">
      <c r="A2344" s="32" t="str">
        <f t="shared" si="1"/>
        <v>French Polynesia-Oceania2005</v>
      </c>
      <c r="B2344" s="32" t="s">
        <v>144</v>
      </c>
      <c r="C2344" s="5" t="s">
        <v>80</v>
      </c>
      <c r="D2344" s="9" t="s">
        <v>67</v>
      </c>
      <c r="E2344" s="10">
        <f>if(AND(C2=C3,D2=D2+1,ISBLANK(E3)),E2,E3)</f>
        <v>133681</v>
      </c>
      <c r="F2344" s="12">
        <v>737.0</v>
      </c>
    </row>
    <row r="2345">
      <c r="A2345" s="32" t="str">
        <f t="shared" si="1"/>
        <v>Gabon-Africa2005</v>
      </c>
      <c r="B2345" s="32" t="s">
        <v>145</v>
      </c>
      <c r="C2345" s="5" t="s">
        <v>78</v>
      </c>
      <c r="D2345" s="9" t="s">
        <v>67</v>
      </c>
      <c r="E2345" s="12">
        <v>1579.0</v>
      </c>
      <c r="F2345" s="12">
        <v>1782.0</v>
      </c>
    </row>
    <row r="2346">
      <c r="A2346" s="32" t="str">
        <f t="shared" si="1"/>
        <v>Gambia, The-Africa2005</v>
      </c>
      <c r="B2346" s="32" t="s">
        <v>146</v>
      </c>
      <c r="C2346" s="5" t="s">
        <v>78</v>
      </c>
      <c r="D2346" s="9" t="s">
        <v>67</v>
      </c>
      <c r="E2346" s="10">
        <f>if(AND(C2=C3,D2=D2+1,ISBLANK(E3)),E2,E3)</f>
        <v>133681</v>
      </c>
      <c r="F2346" s="12">
        <v>282.0</v>
      </c>
    </row>
    <row r="2347">
      <c r="A2347" s="32" t="str">
        <f t="shared" si="1"/>
        <v>Georgia-Asia2005</v>
      </c>
      <c r="B2347" s="32" t="s">
        <v>147</v>
      </c>
      <c r="C2347" s="5" t="s">
        <v>61</v>
      </c>
      <c r="D2347" s="9" t="s">
        <v>67</v>
      </c>
      <c r="E2347" s="12">
        <v>2570.0</v>
      </c>
      <c r="F2347" s="12">
        <v>3770.0</v>
      </c>
    </row>
    <row r="2348">
      <c r="A2348" s="32" t="str">
        <f t="shared" si="1"/>
        <v>Germany-Europe2005</v>
      </c>
      <c r="B2348" s="32" t="s">
        <v>148</v>
      </c>
      <c r="C2348" s="5" t="s">
        <v>76</v>
      </c>
      <c r="D2348" s="9" t="s">
        <v>67</v>
      </c>
      <c r="E2348" s="12">
        <v>346679.0</v>
      </c>
      <c r="F2348" s="12">
        <v>853663.0</v>
      </c>
    </row>
    <row r="2349">
      <c r="A2349" s="32" t="str">
        <f t="shared" si="1"/>
        <v>Ghana-Africa2005</v>
      </c>
      <c r="B2349" s="32" t="s">
        <v>149</v>
      </c>
      <c r="C2349" s="5" t="s">
        <v>78</v>
      </c>
      <c r="D2349" s="9" t="s">
        <v>67</v>
      </c>
      <c r="E2349" s="12">
        <v>8045.0</v>
      </c>
      <c r="F2349" s="12">
        <v>6920.0</v>
      </c>
    </row>
    <row r="2350">
      <c r="A2350" s="32" t="str">
        <f t="shared" si="1"/>
        <v>Greece-Europe2005</v>
      </c>
      <c r="B2350" s="32" t="s">
        <v>150</v>
      </c>
      <c r="C2350" s="5" t="s">
        <v>76</v>
      </c>
      <c r="D2350" s="9" t="s">
        <v>67</v>
      </c>
      <c r="E2350" s="12">
        <v>28004.0</v>
      </c>
      <c r="F2350" s="12">
        <v>93806.0</v>
      </c>
    </row>
    <row r="2351">
      <c r="A2351" s="32" t="str">
        <f t="shared" si="1"/>
        <v>Greenland-The Americas2005</v>
      </c>
      <c r="B2351" s="32" t="s">
        <v>151</v>
      </c>
      <c r="C2351" s="5" t="s">
        <v>84</v>
      </c>
      <c r="D2351" s="9" t="s">
        <v>67</v>
      </c>
      <c r="E2351" s="10">
        <f t="shared" ref="E2351:E2353" si="152">if(AND(C2=C3,D2=D2+1,ISBLANK(E3)),E2,E3)</f>
        <v>133681</v>
      </c>
      <c r="F2351" s="12">
        <v>539.0</v>
      </c>
    </row>
    <row r="2352">
      <c r="A2352" s="32" t="str">
        <f t="shared" si="1"/>
        <v>Grenada-The Americas2005</v>
      </c>
      <c r="B2352" s="32" t="s">
        <v>152</v>
      </c>
      <c r="C2352" s="5" t="s">
        <v>84</v>
      </c>
      <c r="D2352" s="9" t="s">
        <v>67</v>
      </c>
      <c r="E2352" s="10">
        <f t="shared" si="152"/>
        <v>133681</v>
      </c>
      <c r="F2352" s="12">
        <v>194.0</v>
      </c>
    </row>
    <row r="2353">
      <c r="A2353" s="32" t="str">
        <f t="shared" si="1"/>
        <v>Guam-Oceania2005</v>
      </c>
      <c r="B2353" s="32" t="s">
        <v>153</v>
      </c>
      <c r="C2353" s="5" t="s">
        <v>80</v>
      </c>
      <c r="D2353" s="9" t="s">
        <v>67</v>
      </c>
      <c r="E2353" s="10">
        <f t="shared" si="152"/>
        <v>133681</v>
      </c>
      <c r="F2353" s="10">
        <f>if(AND(C2353=C2354,D2353=D2353+1,ISBLANK(F2354)),F2353,F2354)</f>
        <v>10627</v>
      </c>
    </row>
    <row r="2354">
      <c r="A2354" s="32" t="str">
        <f t="shared" si="1"/>
        <v>Guatemala-The Americas2005</v>
      </c>
      <c r="B2354" s="32" t="s">
        <v>154</v>
      </c>
      <c r="C2354" s="5" t="s">
        <v>84</v>
      </c>
      <c r="D2354" s="9" t="s">
        <v>67</v>
      </c>
      <c r="E2354" s="12">
        <v>7188.0</v>
      </c>
      <c r="F2354" s="12">
        <v>10627.0</v>
      </c>
    </row>
    <row r="2355">
      <c r="A2355" s="32" t="str">
        <f t="shared" si="1"/>
        <v>Guinea-Africa2005</v>
      </c>
      <c r="B2355" s="32" t="s">
        <v>155</v>
      </c>
      <c r="C2355" s="5" t="s">
        <v>78</v>
      </c>
      <c r="D2355" s="9" t="s">
        <v>67</v>
      </c>
      <c r="E2355" s="10">
        <f t="shared" ref="E2355:E2357" si="153">if(AND(C2=C3,D2=D2+1,ISBLANK(E3)),E2,E3)</f>
        <v>133681</v>
      </c>
      <c r="F2355" s="12">
        <v>1298.0</v>
      </c>
    </row>
    <row r="2356">
      <c r="A2356" s="32" t="str">
        <f t="shared" si="1"/>
        <v>Guinea-Bissau-Africa2005</v>
      </c>
      <c r="B2356" s="32" t="s">
        <v>156</v>
      </c>
      <c r="C2356" s="5" t="s">
        <v>78</v>
      </c>
      <c r="D2356" s="9" t="s">
        <v>67</v>
      </c>
      <c r="E2356" s="10">
        <f t="shared" si="153"/>
        <v>133681</v>
      </c>
      <c r="F2356" s="12">
        <v>150.0</v>
      </c>
    </row>
    <row r="2357">
      <c r="A2357" s="32" t="str">
        <f t="shared" si="1"/>
        <v>Guyana-The Americas2005</v>
      </c>
      <c r="B2357" s="32" t="s">
        <v>157</v>
      </c>
      <c r="C2357" s="5" t="s">
        <v>84</v>
      </c>
      <c r="D2357" s="9" t="s">
        <v>67</v>
      </c>
      <c r="E2357" s="10">
        <f t="shared" si="153"/>
        <v>133681</v>
      </c>
      <c r="F2357" s="12">
        <v>1595.0</v>
      </c>
    </row>
    <row r="2358">
      <c r="A2358" s="32" t="str">
        <f t="shared" si="1"/>
        <v>Haiti-The Americas2005</v>
      </c>
      <c r="B2358" s="32" t="s">
        <v>158</v>
      </c>
      <c r="C2358" s="5" t="s">
        <v>84</v>
      </c>
      <c r="D2358" s="9" t="s">
        <v>67</v>
      </c>
      <c r="E2358" s="12">
        <v>2054.0</v>
      </c>
      <c r="F2358" s="12">
        <v>1569.0</v>
      </c>
    </row>
    <row r="2359">
      <c r="A2359" s="32" t="str">
        <f t="shared" si="1"/>
        <v>Honduras-The Americas2005</v>
      </c>
      <c r="B2359" s="32" t="s">
        <v>159</v>
      </c>
      <c r="C2359" s="5" t="s">
        <v>84</v>
      </c>
      <c r="D2359" s="9" t="s">
        <v>67</v>
      </c>
      <c r="E2359" s="12">
        <v>3224.0</v>
      </c>
      <c r="F2359" s="12">
        <v>5713.0</v>
      </c>
    </row>
    <row r="2360">
      <c r="A2360" s="32" t="str">
        <f t="shared" si="1"/>
        <v>Hong Kong SAR-Asia2005</v>
      </c>
      <c r="B2360" s="32" t="s">
        <v>160</v>
      </c>
      <c r="C2360" s="5" t="s">
        <v>61</v>
      </c>
      <c r="D2360" s="9" t="s">
        <v>67</v>
      </c>
      <c r="E2360" s="12">
        <v>14145.0</v>
      </c>
      <c r="F2360" s="12">
        <v>37972.0</v>
      </c>
    </row>
    <row r="2361">
      <c r="A2361" s="32" t="str">
        <f t="shared" si="1"/>
        <v>Hungary-Europe2005</v>
      </c>
      <c r="B2361" s="32" t="s">
        <v>161</v>
      </c>
      <c r="C2361" s="5" t="s">
        <v>76</v>
      </c>
      <c r="D2361" s="9" t="s">
        <v>67</v>
      </c>
      <c r="E2361" s="12">
        <v>25591.0</v>
      </c>
      <c r="F2361" s="12">
        <v>57022.0</v>
      </c>
    </row>
    <row r="2362">
      <c r="A2362" s="32" t="str">
        <f t="shared" si="1"/>
        <v>Iceland-Europe2005</v>
      </c>
      <c r="B2362" s="32" t="s">
        <v>162</v>
      </c>
      <c r="C2362" s="5" t="s">
        <v>76</v>
      </c>
      <c r="D2362" s="9" t="s">
        <v>67</v>
      </c>
      <c r="E2362" s="12">
        <v>3238.0</v>
      </c>
      <c r="F2362" s="12">
        <v>2101.0</v>
      </c>
    </row>
    <row r="2363">
      <c r="A2363" s="32" t="str">
        <f t="shared" si="1"/>
        <v>India-Asia2005</v>
      </c>
      <c r="B2363" s="32" t="s">
        <v>163</v>
      </c>
      <c r="C2363" s="5" t="s">
        <v>61</v>
      </c>
      <c r="D2363" s="9" t="s">
        <v>67</v>
      </c>
      <c r="E2363" s="12">
        <v>464501.0</v>
      </c>
      <c r="F2363" s="12">
        <v>1203843.0</v>
      </c>
    </row>
    <row r="2364">
      <c r="A2364" s="32" t="str">
        <f t="shared" si="1"/>
        <v>Indonesia-Asia2005</v>
      </c>
      <c r="B2364" s="32" t="s">
        <v>164</v>
      </c>
      <c r="C2364" s="5" t="s">
        <v>61</v>
      </c>
      <c r="D2364" s="9" t="s">
        <v>67</v>
      </c>
      <c r="E2364" s="12">
        <v>158963.0</v>
      </c>
      <c r="F2364" s="12">
        <v>294907.0</v>
      </c>
    </row>
    <row r="2365">
      <c r="A2365" s="32" t="str">
        <f t="shared" si="1"/>
        <v>Iran-Middle East2005</v>
      </c>
      <c r="B2365" s="32" t="s">
        <v>165</v>
      </c>
      <c r="C2365" s="5" t="s">
        <v>93</v>
      </c>
      <c r="D2365" s="9" t="s">
        <v>67</v>
      </c>
      <c r="E2365" s="12">
        <v>133435.0</v>
      </c>
      <c r="F2365" s="12">
        <v>398827.0</v>
      </c>
    </row>
    <row r="2366">
      <c r="A2366" s="32" t="str">
        <f t="shared" si="1"/>
        <v>Iraq-Middle East2005</v>
      </c>
      <c r="B2366" s="32" t="s">
        <v>166</v>
      </c>
      <c r="C2366" s="5" t="s">
        <v>93</v>
      </c>
      <c r="D2366" s="9" t="s">
        <v>67</v>
      </c>
      <c r="E2366" s="12">
        <v>26935.0</v>
      </c>
      <c r="F2366" s="12">
        <v>85342.0</v>
      </c>
    </row>
    <row r="2367">
      <c r="A2367" s="32" t="str">
        <f t="shared" si="1"/>
        <v>Ireland-Europe2005</v>
      </c>
      <c r="B2367" s="32" t="s">
        <v>167</v>
      </c>
      <c r="C2367" s="5" t="s">
        <v>76</v>
      </c>
      <c r="D2367" s="9" t="s">
        <v>67</v>
      </c>
      <c r="E2367" s="12">
        <v>14432.0</v>
      </c>
      <c r="F2367" s="12">
        <v>44151.0</v>
      </c>
    </row>
    <row r="2368">
      <c r="A2368" s="32" t="str">
        <f t="shared" si="1"/>
        <v>Isle of Man-Europe2005</v>
      </c>
      <c r="B2368" s="32" t="s">
        <v>168</v>
      </c>
      <c r="C2368" s="5" t="s">
        <v>76</v>
      </c>
      <c r="D2368" s="9" t="s">
        <v>67</v>
      </c>
      <c r="E2368" s="10">
        <f>if(AND(C2=C3,D2=D2+1,ISBLANK(E3)),E2,E3)</f>
        <v>133681</v>
      </c>
      <c r="F2368" s="10">
        <f>if(AND(C2368=C2369,D2368=D2368+1,ISBLANK(F2369)),F2368,F2369)</f>
        <v>65749</v>
      </c>
    </row>
    <row r="2369">
      <c r="A2369" s="32" t="str">
        <f t="shared" si="1"/>
        <v>Israel-Middle East2005</v>
      </c>
      <c r="B2369" s="32" t="s">
        <v>169</v>
      </c>
      <c r="C2369" s="5" t="s">
        <v>93</v>
      </c>
      <c r="D2369" s="9" t="s">
        <v>67</v>
      </c>
      <c r="E2369" s="12">
        <v>19143.0</v>
      </c>
      <c r="F2369" s="12">
        <v>65749.0</v>
      </c>
    </row>
    <row r="2370">
      <c r="A2370" s="32" t="str">
        <f t="shared" si="1"/>
        <v>Italy-Europe2005</v>
      </c>
      <c r="B2370" s="32" t="s">
        <v>170</v>
      </c>
      <c r="C2370" s="5" t="s">
        <v>76</v>
      </c>
      <c r="D2370" s="9" t="s">
        <v>67</v>
      </c>
      <c r="E2370" s="12">
        <v>172142.0</v>
      </c>
      <c r="F2370" s="12">
        <v>450348.0</v>
      </c>
    </row>
    <row r="2371">
      <c r="A2371" s="32" t="str">
        <f t="shared" si="1"/>
        <v>Jamaica-The Americas2005</v>
      </c>
      <c r="B2371" s="32" t="s">
        <v>171</v>
      </c>
      <c r="C2371" s="5" t="s">
        <v>84</v>
      </c>
      <c r="D2371" s="9" t="s">
        <v>67</v>
      </c>
      <c r="E2371" s="12">
        <v>3841.0</v>
      </c>
      <c r="F2371" s="12">
        <v>10627.0</v>
      </c>
    </row>
    <row r="2372">
      <c r="A2372" s="32" t="str">
        <f t="shared" si="1"/>
        <v>Japan-Asia2005</v>
      </c>
      <c r="B2372" s="32" t="s">
        <v>172</v>
      </c>
      <c r="C2372" s="5" t="s">
        <v>61</v>
      </c>
      <c r="D2372" s="9" t="s">
        <v>67</v>
      </c>
      <c r="E2372" s="12">
        <v>510791.0</v>
      </c>
      <c r="F2372" s="12">
        <v>1202266.0</v>
      </c>
    </row>
    <row r="2373">
      <c r="A2373" s="32" t="str">
        <f t="shared" si="1"/>
        <v>Jordan-Middle East2005</v>
      </c>
      <c r="B2373" s="32" t="s">
        <v>173</v>
      </c>
      <c r="C2373" s="5" t="s">
        <v>93</v>
      </c>
      <c r="D2373" s="9" t="s">
        <v>67</v>
      </c>
      <c r="E2373" s="12">
        <v>4818.0</v>
      </c>
      <c r="F2373" s="12">
        <v>16003.0</v>
      </c>
    </row>
    <row r="2374">
      <c r="A2374" s="32" t="str">
        <f t="shared" si="1"/>
        <v>Kazakhstan-Asia2005</v>
      </c>
      <c r="B2374" s="32" t="s">
        <v>174</v>
      </c>
      <c r="C2374" s="5" t="s">
        <v>61</v>
      </c>
      <c r="D2374" s="9" t="s">
        <v>67</v>
      </c>
      <c r="E2374" s="12">
        <v>34493.0</v>
      </c>
      <c r="F2374" s="12">
        <v>147908.0</v>
      </c>
    </row>
    <row r="2375">
      <c r="A2375" s="32" t="str">
        <f t="shared" si="1"/>
        <v>Kenya-Africa2005</v>
      </c>
      <c r="B2375" s="32" t="s">
        <v>175</v>
      </c>
      <c r="C2375" s="5" t="s">
        <v>78</v>
      </c>
      <c r="D2375" s="9" t="s">
        <v>67</v>
      </c>
      <c r="E2375" s="12">
        <v>14259.0</v>
      </c>
      <c r="F2375" s="12">
        <v>9369.0</v>
      </c>
    </row>
    <row r="2376">
      <c r="A2376" s="32" t="str">
        <f t="shared" si="1"/>
        <v>Kiribati-Oceania2005</v>
      </c>
      <c r="B2376" s="32" t="s">
        <v>176</v>
      </c>
      <c r="C2376" s="5" t="s">
        <v>80</v>
      </c>
      <c r="D2376" s="9" t="s">
        <v>67</v>
      </c>
      <c r="E2376" s="10">
        <f>if(AND(C2=C3,D2=D2+1,ISBLANK(E3)),E2,E3)</f>
        <v>133681</v>
      </c>
      <c r="F2376" s="12">
        <v>26.0</v>
      </c>
    </row>
    <row r="2377">
      <c r="A2377" s="32" t="str">
        <f t="shared" si="1"/>
        <v>Kosovo-Europe2005</v>
      </c>
      <c r="B2377" s="32" t="s">
        <v>177</v>
      </c>
      <c r="C2377" s="5" t="s">
        <v>76</v>
      </c>
      <c r="D2377" s="9" t="s">
        <v>67</v>
      </c>
      <c r="E2377" s="12">
        <v>1902.0</v>
      </c>
      <c r="F2377" s="10">
        <f>if(AND(C2377=C2378,D2377=D2377+1,ISBLANK(F2378)),F2377,F2378)</f>
        <v>55122</v>
      </c>
    </row>
    <row r="2378">
      <c r="A2378" s="32" t="str">
        <f t="shared" si="1"/>
        <v>Kuwait-Middle East2005</v>
      </c>
      <c r="B2378" s="32" t="s">
        <v>178</v>
      </c>
      <c r="C2378" s="5" t="s">
        <v>93</v>
      </c>
      <c r="D2378" s="9" t="s">
        <v>67</v>
      </c>
      <c r="E2378" s="12">
        <v>20067.0</v>
      </c>
      <c r="F2378" s="12">
        <v>55122.0</v>
      </c>
    </row>
    <row r="2379">
      <c r="A2379" s="32" t="str">
        <f t="shared" si="1"/>
        <v>Kyrgyzstan-Asia2005</v>
      </c>
      <c r="B2379" s="32" t="s">
        <v>179</v>
      </c>
      <c r="C2379" s="5" t="s">
        <v>61</v>
      </c>
      <c r="D2379" s="9" t="s">
        <v>67</v>
      </c>
      <c r="E2379" s="12">
        <v>2151.0</v>
      </c>
      <c r="F2379" s="12">
        <v>3781.0</v>
      </c>
    </row>
    <row r="2380">
      <c r="A2380" s="32" t="str">
        <f t="shared" si="1"/>
        <v>Laos-Asia2005</v>
      </c>
      <c r="B2380" s="32" t="s">
        <v>180</v>
      </c>
      <c r="C2380" s="5" t="s">
        <v>61</v>
      </c>
      <c r="D2380" s="9" t="s">
        <v>67</v>
      </c>
      <c r="E2380" s="10">
        <f>if(AND(C2=C3,D2=D2+1,ISBLANK(E3)),E2,E3)</f>
        <v>133681</v>
      </c>
      <c r="F2380" s="12">
        <v>902.0</v>
      </c>
    </row>
    <row r="2381">
      <c r="A2381" s="32" t="str">
        <f t="shared" si="1"/>
        <v>Latvia-Europe2005</v>
      </c>
      <c r="B2381" s="32" t="s">
        <v>181</v>
      </c>
      <c r="C2381" s="5" t="s">
        <v>76</v>
      </c>
      <c r="D2381" s="9" t="s">
        <v>67</v>
      </c>
      <c r="E2381" s="12">
        <v>4111.0</v>
      </c>
      <c r="F2381" s="12">
        <v>6854.0</v>
      </c>
    </row>
    <row r="2382">
      <c r="A2382" s="32" t="str">
        <f t="shared" si="1"/>
        <v>Lebanon-Middle East2005</v>
      </c>
      <c r="B2382" s="32" t="s">
        <v>182</v>
      </c>
      <c r="C2382" s="5" t="s">
        <v>93</v>
      </c>
      <c r="D2382" s="9" t="s">
        <v>67</v>
      </c>
      <c r="E2382" s="12">
        <v>5258.0</v>
      </c>
      <c r="F2382" s="12">
        <v>16208.0</v>
      </c>
    </row>
    <row r="2383">
      <c r="A2383" s="32" t="str">
        <f t="shared" si="1"/>
        <v>Lesotho-Africa2005</v>
      </c>
      <c r="B2383" s="32" t="s">
        <v>183</v>
      </c>
      <c r="C2383" s="5" t="s">
        <v>78</v>
      </c>
      <c r="D2383" s="9" t="s">
        <v>67</v>
      </c>
      <c r="E2383" s="10">
        <f t="shared" ref="E2383:E2384" si="154">if(AND(C2=C3,D2=D2+1,ISBLANK(E3)),E2,E3)</f>
        <v>133681</v>
      </c>
      <c r="F2383" s="10">
        <f>if(AND(C2383=C2384,D2383=D2383+1,ISBLANK(F2384)),F2383,F2384)</f>
        <v>502</v>
      </c>
    </row>
    <row r="2384">
      <c r="A2384" s="32" t="str">
        <f t="shared" si="1"/>
        <v>Liberia-Africa2005</v>
      </c>
      <c r="B2384" s="32" t="s">
        <v>184</v>
      </c>
      <c r="C2384" s="5" t="s">
        <v>78</v>
      </c>
      <c r="D2384" s="9" t="s">
        <v>67</v>
      </c>
      <c r="E2384" s="10">
        <f t="shared" si="154"/>
        <v>133681</v>
      </c>
      <c r="F2384" s="12">
        <v>502.0</v>
      </c>
    </row>
    <row r="2385">
      <c r="A2385" s="32" t="str">
        <f t="shared" si="1"/>
        <v>Libya-Africa2006</v>
      </c>
      <c r="B2385" s="32" t="s">
        <v>185</v>
      </c>
      <c r="C2385" s="5" t="s">
        <v>78</v>
      </c>
      <c r="D2385" s="9" t="s">
        <v>68</v>
      </c>
      <c r="E2385" s="12">
        <v>16361.0</v>
      </c>
      <c r="F2385" s="12">
        <v>48100.0</v>
      </c>
    </row>
    <row r="2386">
      <c r="A2386" s="32" t="str">
        <f t="shared" si="1"/>
        <v>Liechtenstein-Europe2006</v>
      </c>
      <c r="B2386" s="32" t="s">
        <v>186</v>
      </c>
      <c r="C2386" s="5" t="s">
        <v>76</v>
      </c>
      <c r="D2386" s="9" t="s">
        <v>68</v>
      </c>
      <c r="E2386" s="10">
        <f>if(AND(C2=C3,D2=D2+1,ISBLANK(E3)),E2,E3)</f>
        <v>133681</v>
      </c>
      <c r="F2386" s="10">
        <f>if(AND(C2386=C2387,D2386=D2386+1,ISBLANK(F2387)),F2386,F2387)</f>
        <v>12919</v>
      </c>
    </row>
    <row r="2387">
      <c r="A2387" s="32" t="str">
        <f t="shared" si="1"/>
        <v>Lithuania-Europe2006</v>
      </c>
      <c r="B2387" s="32" t="s">
        <v>187</v>
      </c>
      <c r="C2387" s="5" t="s">
        <v>76</v>
      </c>
      <c r="D2387" s="9" t="s">
        <v>68</v>
      </c>
      <c r="E2387" s="12">
        <v>8277.0</v>
      </c>
      <c r="F2387" s="12">
        <v>12919.0</v>
      </c>
    </row>
    <row r="2388">
      <c r="A2388" s="32" t="str">
        <f t="shared" si="1"/>
        <v>Luxembourg-Europe2006</v>
      </c>
      <c r="B2388" s="32" t="s">
        <v>188</v>
      </c>
      <c r="C2388" s="5" t="s">
        <v>76</v>
      </c>
      <c r="D2388" s="9" t="s">
        <v>68</v>
      </c>
      <c r="E2388" s="12">
        <v>3509.0</v>
      </c>
      <c r="F2388" s="12">
        <v>8801.0</v>
      </c>
    </row>
    <row r="2389">
      <c r="A2389" s="32" t="str">
        <f t="shared" si="1"/>
        <v>Macao SAR-Asia2006</v>
      </c>
      <c r="B2389" s="32" t="s">
        <v>189</v>
      </c>
      <c r="C2389" s="5" t="s">
        <v>61</v>
      </c>
      <c r="D2389" s="9" t="s">
        <v>68</v>
      </c>
      <c r="E2389" s="10">
        <f t="shared" ref="E2389:E2391" si="155">if(AND(C2=C3,D2=D2+1,ISBLANK(E3)),E2,E3)</f>
        <v>133681</v>
      </c>
      <c r="F2389" s="12">
        <v>1687.0</v>
      </c>
    </row>
    <row r="2390">
      <c r="A2390" s="32" t="str">
        <f t="shared" si="1"/>
        <v>Madagascar-Africa2006</v>
      </c>
      <c r="B2390" s="32" t="s">
        <v>190</v>
      </c>
      <c r="C2390" s="5" t="s">
        <v>78</v>
      </c>
      <c r="D2390" s="9" t="s">
        <v>68</v>
      </c>
      <c r="E2390" s="10">
        <f t="shared" si="155"/>
        <v>133681</v>
      </c>
      <c r="F2390" s="12">
        <v>1742.0</v>
      </c>
    </row>
    <row r="2391">
      <c r="A2391" s="32" t="str">
        <f t="shared" si="1"/>
        <v>Malawi-Africa2006</v>
      </c>
      <c r="B2391" s="32" t="s">
        <v>191</v>
      </c>
      <c r="C2391" s="5" t="s">
        <v>78</v>
      </c>
      <c r="D2391" s="9" t="s">
        <v>68</v>
      </c>
      <c r="E2391" s="10">
        <f t="shared" si="155"/>
        <v>133681</v>
      </c>
      <c r="F2391" s="12">
        <v>906.0</v>
      </c>
    </row>
    <row r="2392">
      <c r="A2392" s="32" t="str">
        <f t="shared" si="1"/>
        <v>Malaysia-Asia2006</v>
      </c>
      <c r="B2392" s="32" t="s">
        <v>192</v>
      </c>
      <c r="C2392" s="5" t="s">
        <v>61</v>
      </c>
      <c r="D2392" s="9" t="s">
        <v>68</v>
      </c>
      <c r="E2392" s="12">
        <v>49255.0</v>
      </c>
      <c r="F2392" s="12">
        <v>136717.0</v>
      </c>
    </row>
    <row r="2393">
      <c r="A2393" s="32" t="str">
        <f t="shared" si="1"/>
        <v>Maldives-Asia2006</v>
      </c>
      <c r="B2393" s="32" t="s">
        <v>193</v>
      </c>
      <c r="C2393" s="5" t="s">
        <v>61</v>
      </c>
      <c r="D2393" s="9" t="s">
        <v>68</v>
      </c>
      <c r="E2393" s="10">
        <f t="shared" ref="E2393:E2394" si="156">if(AND(C2=C3,D2=D2+1,ISBLANK(E3)),E2,E3)</f>
        <v>133681</v>
      </c>
      <c r="F2393" s="12">
        <v>576.0</v>
      </c>
    </row>
    <row r="2394">
      <c r="A2394" s="32" t="str">
        <f t="shared" si="1"/>
        <v>Mali-Africa2006</v>
      </c>
      <c r="B2394" s="32" t="s">
        <v>194</v>
      </c>
      <c r="C2394" s="5" t="s">
        <v>78</v>
      </c>
      <c r="D2394" s="9" t="s">
        <v>68</v>
      </c>
      <c r="E2394" s="10">
        <f t="shared" si="156"/>
        <v>133681</v>
      </c>
      <c r="F2394" s="12">
        <v>546.0</v>
      </c>
    </row>
    <row r="2395">
      <c r="A2395" s="32" t="str">
        <f t="shared" si="1"/>
        <v>Malta-Europe2006</v>
      </c>
      <c r="B2395" s="32" t="s">
        <v>195</v>
      </c>
      <c r="C2395" s="5" t="s">
        <v>76</v>
      </c>
      <c r="D2395" s="9" t="s">
        <v>68</v>
      </c>
      <c r="E2395" s="12">
        <v>787.0</v>
      </c>
      <c r="F2395" s="12">
        <v>2486.0</v>
      </c>
    </row>
    <row r="2396">
      <c r="A2396" s="32" t="str">
        <f t="shared" si="1"/>
        <v>Marshall Islands-Oceania2006</v>
      </c>
      <c r="B2396" s="32" t="s">
        <v>196</v>
      </c>
      <c r="C2396" s="5" t="s">
        <v>80</v>
      </c>
      <c r="D2396" s="9" t="s">
        <v>68</v>
      </c>
      <c r="E2396" s="10">
        <f t="shared" ref="E2396:E2398" si="157">if(AND(C2=C3,D2=D2+1,ISBLANK(E3)),E2,E3)</f>
        <v>133681</v>
      </c>
      <c r="F2396" s="12">
        <v>81.0</v>
      </c>
    </row>
    <row r="2397">
      <c r="A2397" s="32" t="str">
        <f t="shared" si="1"/>
        <v>Mauritania-Africa2006</v>
      </c>
      <c r="B2397" s="32" t="s">
        <v>197</v>
      </c>
      <c r="C2397" s="5" t="s">
        <v>78</v>
      </c>
      <c r="D2397" s="9" t="s">
        <v>68</v>
      </c>
      <c r="E2397" s="10">
        <f t="shared" si="157"/>
        <v>133681</v>
      </c>
      <c r="F2397" s="12">
        <v>1349.0</v>
      </c>
    </row>
    <row r="2398">
      <c r="A2398" s="32" t="str">
        <f t="shared" si="1"/>
        <v>Mauritius-Africa2006</v>
      </c>
      <c r="B2398" s="32" t="s">
        <v>198</v>
      </c>
      <c r="C2398" s="5" t="s">
        <v>78</v>
      </c>
      <c r="D2398" s="9" t="s">
        <v>68</v>
      </c>
      <c r="E2398" s="10">
        <f t="shared" si="157"/>
        <v>133681</v>
      </c>
      <c r="F2398" s="12">
        <v>2967.0</v>
      </c>
    </row>
    <row r="2399">
      <c r="A2399" s="32" t="str">
        <f t="shared" si="1"/>
        <v>Mexico-The Americas2006</v>
      </c>
      <c r="B2399" s="32" t="s">
        <v>199</v>
      </c>
      <c r="C2399" s="5" t="s">
        <v>84</v>
      </c>
      <c r="D2399" s="9" t="s">
        <v>68</v>
      </c>
      <c r="E2399" s="12">
        <v>146302.0</v>
      </c>
      <c r="F2399" s="12">
        <v>394800.0</v>
      </c>
    </row>
    <row r="2400">
      <c r="A2400" s="32" t="str">
        <f t="shared" si="1"/>
        <v>Micronesia, Fed. Sts.-Oceania2006</v>
      </c>
      <c r="B2400" s="32" t="s">
        <v>200</v>
      </c>
      <c r="C2400" s="5" t="s">
        <v>80</v>
      </c>
      <c r="D2400" s="9" t="s">
        <v>68</v>
      </c>
      <c r="E2400" s="10">
        <f>if(AND(C2=C3,D2=D2+1,ISBLANK(E3)),E2,E3)</f>
        <v>133681</v>
      </c>
      <c r="F2400" s="12">
        <v>176.0</v>
      </c>
    </row>
    <row r="2401">
      <c r="A2401" s="32" t="str">
        <f t="shared" si="1"/>
        <v>Moldova-Europe2006</v>
      </c>
      <c r="B2401" s="32" t="s">
        <v>201</v>
      </c>
      <c r="C2401" s="5" t="s">
        <v>76</v>
      </c>
      <c r="D2401" s="9" t="s">
        <v>68</v>
      </c>
      <c r="E2401" s="12">
        <v>3052.0</v>
      </c>
      <c r="F2401" s="12">
        <v>3715.0</v>
      </c>
    </row>
    <row r="2402">
      <c r="A2402" s="32" t="str">
        <f t="shared" si="1"/>
        <v>Monaco-Europe2006</v>
      </c>
      <c r="B2402" s="32" t="s">
        <v>202</v>
      </c>
      <c r="C2402" s="5" t="s">
        <v>76</v>
      </c>
      <c r="D2402" s="9" t="s">
        <v>68</v>
      </c>
      <c r="E2402" s="10">
        <f>if(AND(C2=C3,D2=D2+1,ISBLANK(E3)),E2,E3)</f>
        <v>133681</v>
      </c>
      <c r="F2402" s="10">
        <f>if(AND(C2402=C2403,D2402=D2402+1,ISBLANK(F2403)),F2402,F2403)</f>
        <v>7884</v>
      </c>
    </row>
    <row r="2403">
      <c r="A2403" s="32" t="str">
        <f t="shared" si="1"/>
        <v>Mongolia-Asia2006</v>
      </c>
      <c r="B2403" s="32" t="s">
        <v>203</v>
      </c>
      <c r="C2403" s="5" t="s">
        <v>61</v>
      </c>
      <c r="D2403" s="9" t="s">
        <v>68</v>
      </c>
      <c r="E2403" s="12">
        <v>2415.0</v>
      </c>
      <c r="F2403" s="12">
        <v>7884.0</v>
      </c>
    </row>
    <row r="2404">
      <c r="A2404" s="32" t="str">
        <f t="shared" si="1"/>
        <v>Montenegro-Europe2006</v>
      </c>
      <c r="B2404" s="32" t="s">
        <v>204</v>
      </c>
      <c r="C2404" s="5" t="s">
        <v>76</v>
      </c>
      <c r="D2404" s="9" t="s">
        <v>68</v>
      </c>
      <c r="E2404" s="10">
        <f>if(AND(C2=C3,D2=D2+1,ISBLANK(E3)),E2,E3)</f>
        <v>133681</v>
      </c>
      <c r="F2404" s="10">
        <f>if(AND(C2404=C2405,D2404=D2404+1,ISBLANK(F2405)),F2404,F2405)</f>
        <v>37715</v>
      </c>
    </row>
    <row r="2405">
      <c r="A2405" s="32" t="str">
        <f t="shared" si="1"/>
        <v>Morocco-Africa2006</v>
      </c>
      <c r="B2405" s="32" t="s">
        <v>205</v>
      </c>
      <c r="C2405" s="5" t="s">
        <v>78</v>
      </c>
      <c r="D2405" s="9" t="s">
        <v>68</v>
      </c>
      <c r="E2405" s="12">
        <v>10894.0</v>
      </c>
      <c r="F2405" s="12">
        <v>37715.0</v>
      </c>
    </row>
    <row r="2406">
      <c r="A2406" s="32" t="str">
        <f t="shared" si="1"/>
        <v>Mozambique-Africa2006</v>
      </c>
      <c r="B2406" s="32" t="s">
        <v>206</v>
      </c>
      <c r="C2406" s="5" t="s">
        <v>78</v>
      </c>
      <c r="D2406" s="9" t="s">
        <v>68</v>
      </c>
      <c r="E2406" s="12">
        <v>7547.0</v>
      </c>
      <c r="F2406" s="12">
        <v>1580.0</v>
      </c>
    </row>
    <row r="2407">
      <c r="A2407" s="32" t="str">
        <f t="shared" si="1"/>
        <v>Myanmar-Asia2006</v>
      </c>
      <c r="B2407" s="32" t="s">
        <v>207</v>
      </c>
      <c r="C2407" s="5" t="s">
        <v>61</v>
      </c>
      <c r="D2407" s="9" t="s">
        <v>68</v>
      </c>
      <c r="E2407" s="12">
        <v>12547.0</v>
      </c>
      <c r="F2407" s="12">
        <v>8724.0</v>
      </c>
    </row>
    <row r="2408">
      <c r="A2408" s="32" t="str">
        <f t="shared" si="1"/>
        <v>Namibia-Africa2006</v>
      </c>
      <c r="B2408" s="32" t="s">
        <v>208</v>
      </c>
      <c r="C2408" s="5" t="s">
        <v>78</v>
      </c>
      <c r="D2408" s="9" t="s">
        <v>68</v>
      </c>
      <c r="E2408" s="12">
        <v>1127.0</v>
      </c>
      <c r="F2408" s="12">
        <v>2017.0</v>
      </c>
    </row>
    <row r="2409">
      <c r="A2409" s="32" t="str">
        <f t="shared" si="1"/>
        <v>Nepal-Asia2006</v>
      </c>
      <c r="B2409" s="32" t="s">
        <v>209</v>
      </c>
      <c r="C2409" s="5" t="s">
        <v>61</v>
      </c>
      <c r="D2409" s="9" t="s">
        <v>68</v>
      </c>
      <c r="E2409" s="12">
        <v>8375.0</v>
      </c>
      <c r="F2409" s="12">
        <v>3454.0</v>
      </c>
    </row>
    <row r="2410">
      <c r="A2410" s="32" t="str">
        <f t="shared" si="1"/>
        <v>Netherlands-Europe2006</v>
      </c>
      <c r="B2410" s="32" t="s">
        <v>210</v>
      </c>
      <c r="C2410" s="5" t="s">
        <v>76</v>
      </c>
      <c r="D2410" s="9" t="s">
        <v>68</v>
      </c>
      <c r="E2410" s="12">
        <v>75614.0</v>
      </c>
      <c r="F2410" s="12">
        <v>167274.0</v>
      </c>
    </row>
    <row r="2411">
      <c r="A2411" s="32" t="str">
        <f t="shared" si="1"/>
        <v>New Caledonia-Oceania2006</v>
      </c>
      <c r="B2411" s="32" t="s">
        <v>211</v>
      </c>
      <c r="C2411" s="5" t="s">
        <v>80</v>
      </c>
      <c r="D2411" s="9" t="s">
        <v>68</v>
      </c>
      <c r="E2411" s="13">
        <f>if(AND(C2=C3,D2=D2+1,ISBLANK(E3)),E2,E3)</f>
        <v>133681</v>
      </c>
      <c r="F2411" s="12">
        <v>1907.0</v>
      </c>
    </row>
    <row r="2412">
      <c r="A2412" s="32" t="str">
        <f t="shared" si="1"/>
        <v>New Zealand-Oceania2006</v>
      </c>
      <c r="B2412" s="32" t="s">
        <v>212</v>
      </c>
      <c r="C2412" s="5" t="s">
        <v>80</v>
      </c>
      <c r="D2412" s="9" t="s">
        <v>68</v>
      </c>
      <c r="E2412" s="12">
        <v>17120.0</v>
      </c>
      <c r="F2412" s="12">
        <v>34510.0</v>
      </c>
    </row>
    <row r="2413">
      <c r="A2413" s="32" t="str">
        <f t="shared" si="1"/>
        <v>Nicaragua-The Americas2006</v>
      </c>
      <c r="B2413" s="32" t="s">
        <v>213</v>
      </c>
      <c r="C2413" s="5" t="s">
        <v>84</v>
      </c>
      <c r="D2413" s="9" t="s">
        <v>68</v>
      </c>
      <c r="E2413" s="12">
        <v>2544.0</v>
      </c>
      <c r="F2413" s="12">
        <v>3964.0</v>
      </c>
    </row>
    <row r="2414">
      <c r="A2414" s="32" t="str">
        <f t="shared" si="1"/>
        <v>Niger-Africa2006</v>
      </c>
      <c r="B2414" s="32" t="s">
        <v>214</v>
      </c>
      <c r="C2414" s="5" t="s">
        <v>78</v>
      </c>
      <c r="D2414" s="9" t="s">
        <v>68</v>
      </c>
      <c r="E2414" s="10">
        <f>if(AND(C2=C3,D2=D2+1,ISBLANK(E3)),E2,E3)</f>
        <v>133681</v>
      </c>
      <c r="F2414" s="12">
        <v>759.0</v>
      </c>
    </row>
    <row r="2415">
      <c r="A2415" s="32" t="str">
        <f t="shared" si="1"/>
        <v>Nigeria-Africa2006</v>
      </c>
      <c r="B2415" s="32" t="s">
        <v>215</v>
      </c>
      <c r="C2415" s="5" t="s">
        <v>78</v>
      </c>
      <c r="D2415" s="9" t="s">
        <v>68</v>
      </c>
      <c r="E2415" s="12">
        <v>94633.0</v>
      </c>
      <c r="F2415" s="12">
        <v>83351.0</v>
      </c>
    </row>
    <row r="2416">
      <c r="A2416" s="32" t="str">
        <f t="shared" si="1"/>
        <v>North Korea-Asia2006</v>
      </c>
      <c r="B2416" s="32" t="s">
        <v>216</v>
      </c>
      <c r="C2416" s="5" t="s">
        <v>61</v>
      </c>
      <c r="D2416" s="9" t="s">
        <v>68</v>
      </c>
      <c r="E2416" s="12">
        <v>20369.0</v>
      </c>
      <c r="F2416" s="12">
        <v>79475.0</v>
      </c>
    </row>
    <row r="2417">
      <c r="A2417" s="32" t="str">
        <f t="shared" si="1"/>
        <v>North Macedonia-Europe2006</v>
      </c>
      <c r="B2417" s="32" t="s">
        <v>217</v>
      </c>
      <c r="C2417" s="5" t="s">
        <v>76</v>
      </c>
      <c r="D2417" s="9" t="s">
        <v>68</v>
      </c>
      <c r="E2417" s="12">
        <v>2577.0</v>
      </c>
      <c r="F2417" s="12">
        <v>11998.0</v>
      </c>
    </row>
    <row r="2418">
      <c r="A2418" s="32" t="str">
        <f t="shared" si="1"/>
        <v>Norway-Europe2006</v>
      </c>
      <c r="B2418" s="32" t="s">
        <v>218</v>
      </c>
      <c r="C2418" s="5" t="s">
        <v>76</v>
      </c>
      <c r="D2418" s="9" t="s">
        <v>68</v>
      </c>
      <c r="E2418" s="12">
        <v>26823.0</v>
      </c>
      <c r="F2418" s="12">
        <v>41092.0</v>
      </c>
    </row>
    <row r="2419">
      <c r="A2419" s="32" t="str">
        <f t="shared" si="1"/>
        <v>Oman-Middle East2006</v>
      </c>
      <c r="B2419" s="32" t="s">
        <v>219</v>
      </c>
      <c r="C2419" s="5" t="s">
        <v>93</v>
      </c>
      <c r="D2419" s="9" t="s">
        <v>68</v>
      </c>
      <c r="E2419" s="12">
        <v>8420.0</v>
      </c>
      <c r="F2419" s="12">
        <v>20286.0</v>
      </c>
    </row>
    <row r="2420">
      <c r="A2420" s="32" t="str">
        <f t="shared" si="1"/>
        <v>Pakistan-Asia2006</v>
      </c>
      <c r="B2420" s="32" t="s">
        <v>220</v>
      </c>
      <c r="C2420" s="5" t="s">
        <v>61</v>
      </c>
      <c r="D2420" s="9" t="s">
        <v>68</v>
      </c>
      <c r="E2420" s="12">
        <v>65091.0</v>
      </c>
      <c r="F2420" s="12">
        <v>108283.0</v>
      </c>
    </row>
    <row r="2421">
      <c r="A2421" s="32" t="str">
        <f t="shared" si="1"/>
        <v>Panama-The Americas2006</v>
      </c>
      <c r="B2421" s="32" t="s">
        <v>221</v>
      </c>
      <c r="C2421" s="5" t="s">
        <v>84</v>
      </c>
      <c r="D2421" s="9" t="s">
        <v>68</v>
      </c>
      <c r="E2421" s="12">
        <v>2816.0</v>
      </c>
      <c r="F2421" s="12">
        <v>7008.0</v>
      </c>
    </row>
    <row r="2422">
      <c r="A2422" s="32" t="str">
        <f t="shared" si="1"/>
        <v>Papua New Guinea-Oceania2006</v>
      </c>
      <c r="B2422" s="32" t="s">
        <v>222</v>
      </c>
      <c r="C2422" s="5" t="s">
        <v>80</v>
      </c>
      <c r="D2422" s="9" t="s">
        <v>68</v>
      </c>
      <c r="E2422" s="10">
        <f>if(AND(C2=C3,D2=D2+1,ISBLANK(E3)),E2,E3)</f>
        <v>133681</v>
      </c>
      <c r="F2422" s="12">
        <v>3231.0</v>
      </c>
    </row>
    <row r="2423">
      <c r="A2423" s="32" t="str">
        <f t="shared" si="1"/>
        <v>Paraguay-The Americas2006</v>
      </c>
      <c r="B2423" s="32" t="s">
        <v>223</v>
      </c>
      <c r="C2423" s="5" t="s">
        <v>84</v>
      </c>
      <c r="D2423" s="9" t="s">
        <v>68</v>
      </c>
      <c r="E2423" s="12">
        <v>3919.0</v>
      </c>
      <c r="F2423" s="12">
        <v>3821.0</v>
      </c>
    </row>
    <row r="2424">
      <c r="A2424" s="32" t="str">
        <f t="shared" si="1"/>
        <v>Peru-The Americas2006</v>
      </c>
      <c r="B2424" s="32" t="s">
        <v>224</v>
      </c>
      <c r="C2424" s="5" t="s">
        <v>84</v>
      </c>
      <c r="D2424" s="9" t="s">
        <v>68</v>
      </c>
      <c r="E2424" s="12">
        <v>11795.0</v>
      </c>
      <c r="F2424" s="12">
        <v>27165.0</v>
      </c>
    </row>
    <row r="2425">
      <c r="A2425" s="32" t="str">
        <f t="shared" si="1"/>
        <v>Philippines-Asia2006</v>
      </c>
      <c r="B2425" s="32" t="s">
        <v>225</v>
      </c>
      <c r="C2425" s="5" t="s">
        <v>61</v>
      </c>
      <c r="D2425" s="9" t="s">
        <v>68</v>
      </c>
      <c r="E2425" s="12">
        <v>38202.0</v>
      </c>
      <c r="F2425" s="12">
        <v>71052.0</v>
      </c>
    </row>
    <row r="2426">
      <c r="A2426" s="32" t="str">
        <f t="shared" si="1"/>
        <v>Poland-Europe2006</v>
      </c>
      <c r="B2426" s="32" t="s">
        <v>226</v>
      </c>
      <c r="C2426" s="5" t="s">
        <v>76</v>
      </c>
      <c r="D2426" s="9" t="s">
        <v>68</v>
      </c>
      <c r="E2426" s="12">
        <v>89733.0</v>
      </c>
      <c r="F2426" s="12">
        <v>302806.0</v>
      </c>
    </row>
    <row r="2427">
      <c r="A2427" s="32" t="str">
        <f t="shared" si="1"/>
        <v>Portugal-Europe2006</v>
      </c>
      <c r="B2427" s="32" t="s">
        <v>227</v>
      </c>
      <c r="C2427" s="5" t="s">
        <v>76</v>
      </c>
      <c r="D2427" s="9" t="s">
        <v>68</v>
      </c>
      <c r="E2427" s="12">
        <v>24815.0</v>
      </c>
      <c r="F2427" s="12">
        <v>62863.0</v>
      </c>
    </row>
    <row r="2428">
      <c r="A2428" s="32" t="str">
        <f t="shared" si="1"/>
        <v>Puerto Rico-The Americas2006</v>
      </c>
      <c r="B2428" s="32" t="s">
        <v>228</v>
      </c>
      <c r="C2428" s="5" t="s">
        <v>84</v>
      </c>
      <c r="D2428" s="9" t="s">
        <v>68</v>
      </c>
      <c r="E2428" s="10">
        <f>if(AND(C2=C3,D2=D2+1,ISBLANK(E3)),E2,E3)</f>
        <v>133681</v>
      </c>
      <c r="F2428" s="10">
        <f>if(AND(C2428=C2429,D2428=D2428+1,ISBLANK(F2429)),F2428,F2429)</f>
        <v>30363</v>
      </c>
    </row>
    <row r="2429">
      <c r="A2429" s="32" t="str">
        <f t="shared" si="1"/>
        <v>Qatar-Middle East2007</v>
      </c>
      <c r="B2429" s="32" t="s">
        <v>229</v>
      </c>
      <c r="C2429" s="5" t="s">
        <v>93</v>
      </c>
      <c r="D2429" s="9" t="s">
        <v>69</v>
      </c>
      <c r="E2429" s="12">
        <v>12452.0</v>
      </c>
      <c r="F2429" s="12">
        <v>30363.0</v>
      </c>
    </row>
    <row r="2430">
      <c r="A2430" s="32" t="str">
        <f t="shared" si="1"/>
        <v>Romania-Europe2007</v>
      </c>
      <c r="B2430" s="32" t="s">
        <v>230</v>
      </c>
      <c r="C2430" s="5" t="s">
        <v>76</v>
      </c>
      <c r="D2430" s="9" t="s">
        <v>69</v>
      </c>
      <c r="E2430" s="12">
        <v>36819.0</v>
      </c>
      <c r="F2430" s="12">
        <v>95672.0</v>
      </c>
    </row>
    <row r="2431">
      <c r="A2431" s="32" t="str">
        <f t="shared" si="1"/>
        <v>Russia-Europe2007</v>
      </c>
      <c r="B2431" s="32" t="s">
        <v>231</v>
      </c>
      <c r="C2431" s="5" t="s">
        <v>76</v>
      </c>
      <c r="D2431" s="9" t="s">
        <v>69</v>
      </c>
      <c r="E2431" s="12">
        <v>626014.0</v>
      </c>
      <c r="F2431" s="12">
        <v>1558013.0</v>
      </c>
    </row>
    <row r="2432">
      <c r="A2432" s="32" t="str">
        <f t="shared" si="1"/>
        <v>Rwanda-Africa2007</v>
      </c>
      <c r="B2432" s="32" t="s">
        <v>232</v>
      </c>
      <c r="C2432" s="5" t="s">
        <v>78</v>
      </c>
      <c r="D2432" s="9" t="s">
        <v>69</v>
      </c>
      <c r="E2432" s="10">
        <f t="shared" ref="E2432:E2435" si="158">if(AND(C2=C3,D2=D2+1,ISBLANK(E3)),E2,E3)</f>
        <v>133681</v>
      </c>
      <c r="F2432" s="12">
        <v>689.0</v>
      </c>
    </row>
    <row r="2433">
      <c r="A2433" s="32" t="str">
        <f t="shared" si="1"/>
        <v>Samoa-Oceania2007</v>
      </c>
      <c r="B2433" s="32" t="s">
        <v>233</v>
      </c>
      <c r="C2433" s="5" t="s">
        <v>80</v>
      </c>
      <c r="D2433" s="9" t="s">
        <v>69</v>
      </c>
      <c r="E2433" s="10">
        <f t="shared" si="158"/>
        <v>133681</v>
      </c>
      <c r="F2433" s="12">
        <v>143.0</v>
      </c>
    </row>
    <row r="2434">
      <c r="A2434" s="32" t="str">
        <f t="shared" si="1"/>
        <v>San Marino-Europe2007</v>
      </c>
      <c r="B2434" s="32" t="s">
        <v>234</v>
      </c>
      <c r="C2434" s="5" t="s">
        <v>76</v>
      </c>
      <c r="D2434" s="9" t="s">
        <v>69</v>
      </c>
      <c r="E2434" s="10">
        <f t="shared" si="158"/>
        <v>133681</v>
      </c>
      <c r="F2434" s="10">
        <f>if(AND(C2434=C2435,D2434=D2434+1,ISBLANK(F2435)),F2434,F2435)</f>
        <v>51</v>
      </c>
    </row>
    <row r="2435">
      <c r="A2435" s="32" t="str">
        <f t="shared" si="1"/>
        <v>Sao Tome and Principe-Africa2007</v>
      </c>
      <c r="B2435" s="32" t="s">
        <v>235</v>
      </c>
      <c r="C2435" s="5" t="s">
        <v>78</v>
      </c>
      <c r="D2435" s="9" t="s">
        <v>69</v>
      </c>
      <c r="E2435" s="10">
        <f t="shared" si="158"/>
        <v>133681</v>
      </c>
      <c r="F2435" s="12">
        <v>51.0</v>
      </c>
    </row>
    <row r="2436">
      <c r="A2436" s="32" t="str">
        <f t="shared" si="1"/>
        <v>Saudi Arabia-Middle East2007</v>
      </c>
      <c r="B2436" s="32" t="s">
        <v>236</v>
      </c>
      <c r="C2436" s="5" t="s">
        <v>93</v>
      </c>
      <c r="D2436" s="9" t="s">
        <v>69</v>
      </c>
      <c r="E2436" s="12">
        <v>106657.0</v>
      </c>
      <c r="F2436" s="12">
        <v>297214.0</v>
      </c>
    </row>
    <row r="2437">
      <c r="A2437" s="32" t="str">
        <f t="shared" si="1"/>
        <v>Senegal-Africa2007</v>
      </c>
      <c r="B2437" s="32" t="s">
        <v>237</v>
      </c>
      <c r="C2437" s="5" t="s">
        <v>78</v>
      </c>
      <c r="D2437" s="9" t="s">
        <v>69</v>
      </c>
      <c r="E2437" s="12">
        <v>2592.0</v>
      </c>
      <c r="F2437" s="12">
        <v>4331.0</v>
      </c>
    </row>
    <row r="2438">
      <c r="A2438" s="32" t="str">
        <f t="shared" si="1"/>
        <v>Serbia-Europe2007</v>
      </c>
      <c r="B2438" s="32" t="s">
        <v>238</v>
      </c>
      <c r="C2438" s="5" t="s">
        <v>76</v>
      </c>
      <c r="D2438" s="9" t="s">
        <v>69</v>
      </c>
      <c r="E2438" s="12">
        <v>14965.0</v>
      </c>
      <c r="F2438" s="10">
        <f>if(AND(C2438=C2439,D2438=D2438+1,ISBLANK(F2439)),F2438,F2439)</f>
        <v>642</v>
      </c>
    </row>
    <row r="2439">
      <c r="A2439" s="32" t="str">
        <f t="shared" si="1"/>
        <v>Seychelles-Africa2007</v>
      </c>
      <c r="B2439" s="32" t="s">
        <v>239</v>
      </c>
      <c r="C2439" s="5" t="s">
        <v>78</v>
      </c>
      <c r="D2439" s="9" t="s">
        <v>69</v>
      </c>
      <c r="E2439" s="10">
        <f t="shared" ref="E2439:E2440" si="159">if(AND(C2=C3,D2=D2+1,ISBLANK(E3)),E2,E3)</f>
        <v>133681</v>
      </c>
      <c r="F2439" s="12">
        <v>642.0</v>
      </c>
    </row>
    <row r="2440">
      <c r="A2440" s="32" t="str">
        <f t="shared" si="1"/>
        <v>Sierra Leone-Africa2007</v>
      </c>
      <c r="B2440" s="32" t="s">
        <v>240</v>
      </c>
      <c r="C2440" s="5" t="s">
        <v>78</v>
      </c>
      <c r="D2440" s="9" t="s">
        <v>69</v>
      </c>
      <c r="E2440" s="10">
        <f t="shared" si="159"/>
        <v>133681</v>
      </c>
      <c r="F2440" s="12">
        <v>568.0</v>
      </c>
    </row>
    <row r="2441">
      <c r="A2441" s="32" t="str">
        <f t="shared" si="1"/>
        <v>Singapore-Asia2007</v>
      </c>
      <c r="B2441" s="32" t="s">
        <v>241</v>
      </c>
      <c r="C2441" s="5" t="s">
        <v>61</v>
      </c>
      <c r="D2441" s="9" t="s">
        <v>69</v>
      </c>
      <c r="E2441" s="12">
        <v>21229.0</v>
      </c>
      <c r="F2441" s="12">
        <v>49541.0</v>
      </c>
    </row>
    <row r="2442">
      <c r="A2442" s="32" t="str">
        <f t="shared" si="1"/>
        <v>Sint Maarten (Dutch part)-The Americas2007</v>
      </c>
      <c r="B2442" s="32" t="s">
        <v>242</v>
      </c>
      <c r="C2442" s="5" t="s">
        <v>84</v>
      </c>
      <c r="D2442" s="9" t="s">
        <v>69</v>
      </c>
      <c r="E2442" s="10">
        <f>if(AND(C2=C3,D2=D2+1,ISBLANK(E3)),E2,E3)</f>
        <v>133681</v>
      </c>
      <c r="F2442" s="10">
        <f>if(AND(C2442=C2443,D2442=D2442+1,ISBLANK(F2443)),F2442,F2443)</f>
        <v>39358</v>
      </c>
    </row>
    <row r="2443">
      <c r="A2443" s="32" t="str">
        <f t="shared" si="1"/>
        <v>Slovakia-Europe2007</v>
      </c>
      <c r="B2443" s="32" t="s">
        <v>243</v>
      </c>
      <c r="C2443" s="5" t="s">
        <v>76</v>
      </c>
      <c r="D2443" s="9" t="s">
        <v>69</v>
      </c>
      <c r="E2443" s="12">
        <v>18593.0</v>
      </c>
      <c r="F2443" s="12">
        <v>39358.0</v>
      </c>
    </row>
    <row r="2444">
      <c r="A2444" s="32" t="str">
        <f t="shared" si="1"/>
        <v>Slovenia-Europe2007</v>
      </c>
      <c r="B2444" s="32" t="s">
        <v>244</v>
      </c>
      <c r="C2444" s="5" t="s">
        <v>76</v>
      </c>
      <c r="D2444" s="9" t="s">
        <v>69</v>
      </c>
      <c r="E2444" s="12">
        <v>6732.0</v>
      </c>
      <c r="F2444" s="12">
        <v>15163.0</v>
      </c>
    </row>
    <row r="2445">
      <c r="A2445" s="32" t="str">
        <f t="shared" si="1"/>
        <v>Solomon Islands-Oceania2007</v>
      </c>
      <c r="B2445" s="32" t="s">
        <v>245</v>
      </c>
      <c r="C2445" s="5" t="s">
        <v>80</v>
      </c>
      <c r="D2445" s="9" t="s">
        <v>69</v>
      </c>
      <c r="E2445" s="10">
        <f t="shared" ref="E2445:E2446" si="160">if(AND(C2=C3,D2=D2+1,ISBLANK(E3)),E2,E3)</f>
        <v>133681</v>
      </c>
      <c r="F2445" s="12">
        <v>172.0</v>
      </c>
    </row>
    <row r="2446">
      <c r="A2446" s="32" t="str">
        <f t="shared" si="1"/>
        <v>Somalia-Africa2007</v>
      </c>
      <c r="B2446" s="32" t="s">
        <v>246</v>
      </c>
      <c r="C2446" s="5" t="s">
        <v>78</v>
      </c>
      <c r="D2446" s="9" t="s">
        <v>69</v>
      </c>
      <c r="E2446" s="10">
        <f t="shared" si="160"/>
        <v>133681</v>
      </c>
      <c r="F2446" s="12">
        <v>502.0</v>
      </c>
    </row>
    <row r="2447">
      <c r="A2447" s="32" t="str">
        <f t="shared" si="1"/>
        <v>South Africa-Africa2007</v>
      </c>
      <c r="B2447" s="32" t="s">
        <v>247</v>
      </c>
      <c r="C2447" s="5" t="s">
        <v>78</v>
      </c>
      <c r="D2447" s="9" t="s">
        <v>69</v>
      </c>
      <c r="E2447" s="12">
        <v>112399.0</v>
      </c>
      <c r="F2447" s="12">
        <v>362743.0</v>
      </c>
    </row>
    <row r="2448">
      <c r="A2448" s="32" t="str">
        <f t="shared" si="1"/>
        <v>South Korea-Asia2007</v>
      </c>
      <c r="B2448" s="32" t="s">
        <v>248</v>
      </c>
      <c r="C2448" s="5" t="s">
        <v>61</v>
      </c>
      <c r="D2448" s="9" t="s">
        <v>69</v>
      </c>
      <c r="E2448" s="12">
        <v>191046.0</v>
      </c>
      <c r="F2448" s="12">
        <v>450194.0</v>
      </c>
    </row>
    <row r="2449">
      <c r="A2449" s="32" t="str">
        <f t="shared" si="1"/>
        <v>South Sudan-Africa2007</v>
      </c>
      <c r="B2449" s="32" t="s">
        <v>249</v>
      </c>
      <c r="C2449" s="5" t="s">
        <v>78</v>
      </c>
      <c r="D2449" s="9" t="s">
        <v>69</v>
      </c>
      <c r="E2449" s="10">
        <f>if(AND(C2=C3,D2=D2+1,ISBLANK(E3)),E2,E3)</f>
        <v>133681</v>
      </c>
      <c r="F2449" s="10">
        <f>if(AND(C2449=C2450,D2449=D2449+1,ISBLANK(F2450)),F2449,F2450)</f>
        <v>297830</v>
      </c>
    </row>
    <row r="2450">
      <c r="A2450" s="32" t="str">
        <f t="shared" si="1"/>
        <v>Spain-Europe2007</v>
      </c>
      <c r="B2450" s="32" t="s">
        <v>250</v>
      </c>
      <c r="C2450" s="5" t="s">
        <v>76</v>
      </c>
      <c r="D2450" s="9" t="s">
        <v>69</v>
      </c>
      <c r="E2450" s="12">
        <v>125038.0</v>
      </c>
      <c r="F2450" s="12">
        <v>297830.0</v>
      </c>
    </row>
    <row r="2451">
      <c r="A2451" s="32" t="str">
        <f t="shared" si="1"/>
        <v>Sri Lanka-Asia2007</v>
      </c>
      <c r="B2451" s="32" t="s">
        <v>251</v>
      </c>
      <c r="C2451" s="5" t="s">
        <v>61</v>
      </c>
      <c r="D2451" s="9" t="s">
        <v>69</v>
      </c>
      <c r="E2451" s="12">
        <v>8050.0</v>
      </c>
      <c r="F2451" s="12">
        <v>10246.0</v>
      </c>
    </row>
    <row r="2452">
      <c r="A2452" s="32" t="str">
        <f t="shared" si="1"/>
        <v>St. Kitts and Nevis-The Americas2007</v>
      </c>
      <c r="B2452" s="32" t="s">
        <v>252</v>
      </c>
      <c r="C2452" s="5" t="s">
        <v>84</v>
      </c>
      <c r="D2452" s="9" t="s">
        <v>69</v>
      </c>
      <c r="E2452" s="10">
        <f t="shared" ref="E2452:E2455" si="161">if(AND(C2=C3,D2=D2+1,ISBLANK(E3)),E2,E3)</f>
        <v>133681</v>
      </c>
      <c r="F2452" s="12">
        <v>183.0</v>
      </c>
    </row>
    <row r="2453">
      <c r="A2453" s="32" t="str">
        <f t="shared" si="1"/>
        <v>St. Lucia-The Americas2007</v>
      </c>
      <c r="B2453" s="32" t="s">
        <v>253</v>
      </c>
      <c r="C2453" s="5" t="s">
        <v>84</v>
      </c>
      <c r="D2453" s="9" t="s">
        <v>69</v>
      </c>
      <c r="E2453" s="10">
        <f t="shared" si="161"/>
        <v>133681</v>
      </c>
      <c r="F2453" s="12">
        <v>363.0</v>
      </c>
    </row>
    <row r="2454">
      <c r="A2454" s="32" t="str">
        <f t="shared" si="1"/>
        <v>St. Martin (French part)-The Americas2007</v>
      </c>
      <c r="B2454" s="32" t="s">
        <v>254</v>
      </c>
      <c r="C2454" s="5" t="s">
        <v>84</v>
      </c>
      <c r="D2454" s="9" t="s">
        <v>69</v>
      </c>
      <c r="E2454" s="10">
        <f t="shared" si="161"/>
        <v>133681</v>
      </c>
      <c r="F2454" s="10">
        <f>if(AND(C2454=C2455,D2454=D2454+1,ISBLANK(F2455)),F2454,F2455)</f>
        <v>180</v>
      </c>
    </row>
    <row r="2455">
      <c r="A2455" s="32" t="str">
        <f t="shared" si="1"/>
        <v>St. Vincent and the Grenadines-The Americas2007</v>
      </c>
      <c r="B2455" s="32" t="s">
        <v>255</v>
      </c>
      <c r="C2455" s="5" t="s">
        <v>84</v>
      </c>
      <c r="D2455" s="9" t="s">
        <v>69</v>
      </c>
      <c r="E2455" s="10">
        <f t="shared" si="161"/>
        <v>133681</v>
      </c>
      <c r="F2455" s="12">
        <v>180.0</v>
      </c>
    </row>
    <row r="2456">
      <c r="A2456" s="32" t="str">
        <f t="shared" si="1"/>
        <v>Sudan-Africa2007</v>
      </c>
      <c r="B2456" s="32" t="s">
        <v>256</v>
      </c>
      <c r="C2456" s="5" t="s">
        <v>78</v>
      </c>
      <c r="D2456" s="9" t="s">
        <v>69</v>
      </c>
      <c r="E2456" s="12">
        <v>13988.0</v>
      </c>
      <c r="F2456" s="12">
        <v>6370.0</v>
      </c>
    </row>
    <row r="2457">
      <c r="A2457" s="32" t="str">
        <f t="shared" si="1"/>
        <v>Suriname-The Americas2007</v>
      </c>
      <c r="B2457" s="32" t="s">
        <v>257</v>
      </c>
      <c r="C2457" s="5" t="s">
        <v>84</v>
      </c>
      <c r="D2457" s="9" t="s">
        <v>69</v>
      </c>
      <c r="E2457" s="10">
        <f t="shared" ref="E2457:E2458" si="162">if(AND(C2=C3,D2=D2+1,ISBLANK(E3)),E2,E3)</f>
        <v>133681</v>
      </c>
      <c r="F2457" s="12">
        <v>2266.0</v>
      </c>
    </row>
    <row r="2458">
      <c r="A2458" s="32" t="str">
        <f t="shared" si="1"/>
        <v>Swaziland-Africa2007</v>
      </c>
      <c r="B2458" s="32" t="s">
        <v>258</v>
      </c>
      <c r="C2458" s="5" t="s">
        <v>78</v>
      </c>
      <c r="D2458" s="9" t="s">
        <v>69</v>
      </c>
      <c r="E2458" s="10">
        <f t="shared" si="162"/>
        <v>133681</v>
      </c>
      <c r="F2458" s="12">
        <v>1144.0</v>
      </c>
    </row>
    <row r="2459">
      <c r="A2459" s="32" t="str">
        <f t="shared" si="1"/>
        <v>Sweden-Europe2007</v>
      </c>
      <c r="B2459" s="32" t="s">
        <v>259</v>
      </c>
      <c r="C2459" s="5" t="s">
        <v>76</v>
      </c>
      <c r="D2459" s="9" t="s">
        <v>69</v>
      </c>
      <c r="E2459" s="12">
        <v>50532.0</v>
      </c>
      <c r="F2459" s="12">
        <v>51129.0</v>
      </c>
    </row>
    <row r="2460">
      <c r="A2460" s="32" t="str">
        <f t="shared" si="1"/>
        <v>Switzerland-Europe2007</v>
      </c>
      <c r="B2460" s="32" t="s">
        <v>260</v>
      </c>
      <c r="C2460" s="5" t="s">
        <v>76</v>
      </c>
      <c r="D2460" s="9" t="s">
        <v>69</v>
      </c>
      <c r="E2460" s="12">
        <v>26557.0</v>
      </c>
      <c r="F2460" s="12">
        <v>42963.0</v>
      </c>
    </row>
    <row r="2461">
      <c r="A2461" s="32" t="str">
        <f t="shared" si="1"/>
        <v>Syria-Middle East2007</v>
      </c>
      <c r="B2461" s="32" t="s">
        <v>261</v>
      </c>
      <c r="C2461" s="5" t="s">
        <v>93</v>
      </c>
      <c r="D2461" s="9" t="s">
        <v>69</v>
      </c>
      <c r="E2461" s="12">
        <v>15638.0</v>
      </c>
      <c r="F2461" s="12">
        <v>48786.0</v>
      </c>
    </row>
    <row r="2462">
      <c r="A2462" s="32" t="str">
        <f t="shared" si="1"/>
        <v>Tajikistan-Asia2007</v>
      </c>
      <c r="B2462" s="32" t="s">
        <v>262</v>
      </c>
      <c r="C2462" s="5" t="s">
        <v>61</v>
      </c>
      <c r="D2462" s="9" t="s">
        <v>69</v>
      </c>
      <c r="E2462" s="12">
        <v>2122.0</v>
      </c>
      <c r="F2462" s="12">
        <v>2292.0</v>
      </c>
    </row>
    <row r="2463">
      <c r="A2463" s="32" t="str">
        <f t="shared" si="1"/>
        <v>Tanzania-Africa2007</v>
      </c>
      <c r="B2463" s="32" t="s">
        <v>263</v>
      </c>
      <c r="C2463" s="5" t="s">
        <v>78</v>
      </c>
      <c r="D2463" s="9" t="s">
        <v>69</v>
      </c>
      <c r="E2463" s="12">
        <v>14203.0</v>
      </c>
      <c r="F2463" s="12">
        <v>3128.0</v>
      </c>
    </row>
    <row r="2464">
      <c r="A2464" s="32" t="str">
        <f t="shared" si="1"/>
        <v>Thailand-Asia2007</v>
      </c>
      <c r="B2464" s="32" t="s">
        <v>264</v>
      </c>
      <c r="C2464" s="5" t="s">
        <v>61</v>
      </c>
      <c r="D2464" s="9" t="s">
        <v>69</v>
      </c>
      <c r="E2464" s="12">
        <v>74385.0</v>
      </c>
      <c r="F2464" s="12">
        <v>202132.0</v>
      </c>
    </row>
    <row r="2465">
      <c r="A2465" s="32" t="str">
        <f t="shared" si="1"/>
        <v>Timor-Leste-Asia2007</v>
      </c>
      <c r="B2465" s="32" t="s">
        <v>265</v>
      </c>
      <c r="C2465" s="5" t="s">
        <v>61</v>
      </c>
      <c r="D2465" s="9" t="s">
        <v>69</v>
      </c>
      <c r="E2465" s="10">
        <f>if(AND(C2=C3,D2=D2+1,ISBLANK(E3)),E2,E3)</f>
        <v>133681</v>
      </c>
      <c r="F2465" s="10">
        <f>if(AND(C2465=C2466,D2465=D2465+1,ISBLANK(F2466)),F2465,F2466)</f>
        <v>1162</v>
      </c>
    </row>
    <row r="2466">
      <c r="A2466" s="32" t="str">
        <f t="shared" si="1"/>
        <v>Togo-Africa2007</v>
      </c>
      <c r="B2466" s="32" t="s">
        <v>266</v>
      </c>
      <c r="C2466" s="5" t="s">
        <v>78</v>
      </c>
      <c r="D2466" s="9" t="s">
        <v>69</v>
      </c>
      <c r="E2466" s="12">
        <v>2106.0</v>
      </c>
      <c r="F2466" s="12">
        <v>1162.0</v>
      </c>
    </row>
    <row r="2467">
      <c r="A2467" s="32" t="str">
        <f t="shared" si="1"/>
        <v>Tonga-Oceania2007</v>
      </c>
      <c r="B2467" s="32" t="s">
        <v>267</v>
      </c>
      <c r="C2467" s="5" t="s">
        <v>80</v>
      </c>
      <c r="D2467" s="9" t="s">
        <v>69</v>
      </c>
      <c r="E2467" s="10">
        <f>if(AND(C2=C3,D2=D2+1,ISBLANK(E3)),E2,E3)</f>
        <v>133681</v>
      </c>
      <c r="F2467" s="12">
        <v>143.0</v>
      </c>
    </row>
    <row r="2468">
      <c r="A2468" s="32" t="str">
        <f t="shared" si="1"/>
        <v>Trinidad and Tobago-The Americas2007</v>
      </c>
      <c r="B2468" s="32" t="s">
        <v>268</v>
      </c>
      <c r="C2468" s="5" t="s">
        <v>84</v>
      </c>
      <c r="D2468" s="9" t="s">
        <v>69</v>
      </c>
      <c r="E2468" s="12">
        <v>11762.0</v>
      </c>
      <c r="F2468" s="12">
        <v>25024.0</v>
      </c>
    </row>
    <row r="2469">
      <c r="A2469" s="32" t="str">
        <f t="shared" si="1"/>
        <v>Tunisia-Africa2007</v>
      </c>
      <c r="B2469" s="32" t="s">
        <v>269</v>
      </c>
      <c r="C2469" s="5" t="s">
        <v>78</v>
      </c>
      <c r="D2469" s="9" t="s">
        <v>69</v>
      </c>
      <c r="E2469" s="12">
        <v>7711.0</v>
      </c>
      <c r="F2469" s="12">
        <v>20818.0</v>
      </c>
    </row>
    <row r="2470">
      <c r="A2470" s="32" t="str">
        <f t="shared" si="1"/>
        <v>Turkey-Europe2007</v>
      </c>
      <c r="B2470" s="32" t="s">
        <v>270</v>
      </c>
      <c r="C2470" s="5" t="s">
        <v>76</v>
      </c>
      <c r="D2470" s="9" t="s">
        <v>69</v>
      </c>
      <c r="E2470" s="12">
        <v>70402.0</v>
      </c>
      <c r="F2470" s="12">
        <v>194538.0</v>
      </c>
    </row>
    <row r="2471">
      <c r="A2471" s="32" t="str">
        <f t="shared" si="1"/>
        <v>Turkmenistan-Asia2007</v>
      </c>
      <c r="B2471" s="32" t="s">
        <v>271</v>
      </c>
      <c r="C2471" s="5" t="s">
        <v>61</v>
      </c>
      <c r="D2471" s="9" t="s">
        <v>69</v>
      </c>
      <c r="E2471" s="12">
        <v>15153.0</v>
      </c>
      <c r="F2471" s="12">
        <v>39270.0</v>
      </c>
    </row>
    <row r="2472">
      <c r="A2472" s="32" t="str">
        <f t="shared" si="1"/>
        <v>Turks and Caicos Islands-The Americas2007</v>
      </c>
      <c r="B2472" s="32" t="s">
        <v>272</v>
      </c>
      <c r="C2472" s="5" t="s">
        <v>84</v>
      </c>
      <c r="D2472" s="9" t="s">
        <v>69</v>
      </c>
      <c r="E2472" s="10">
        <f t="shared" ref="E2472:E2473" si="163">if(AND(C2=C3,D2=D2+1,ISBLANK(E3)),E2,E3)</f>
        <v>133681</v>
      </c>
      <c r="F2472" s="12">
        <v>15.0</v>
      </c>
    </row>
    <row r="2473">
      <c r="A2473" s="32" t="str">
        <f t="shared" si="1"/>
        <v>Uganda-Africa2008</v>
      </c>
      <c r="B2473" s="32" t="s">
        <v>273</v>
      </c>
      <c r="C2473" s="5" t="s">
        <v>78</v>
      </c>
      <c r="D2473" s="9" t="s">
        <v>70</v>
      </c>
      <c r="E2473" s="10">
        <f t="shared" si="163"/>
        <v>133681</v>
      </c>
      <c r="F2473" s="12">
        <v>1621.0</v>
      </c>
    </row>
    <row r="2474">
      <c r="A2474" s="32" t="str">
        <f t="shared" si="1"/>
        <v>Ukraine-Europe2008</v>
      </c>
      <c r="B2474" s="32" t="s">
        <v>274</v>
      </c>
      <c r="C2474" s="5" t="s">
        <v>76</v>
      </c>
      <c r="D2474" s="9" t="s">
        <v>70</v>
      </c>
      <c r="E2474" s="12">
        <v>134096.0</v>
      </c>
      <c r="F2474" s="12">
        <v>321651.0</v>
      </c>
    </row>
    <row r="2475">
      <c r="A2475" s="32" t="str">
        <f t="shared" si="1"/>
        <v>United Arab Emirates-Middle East2008</v>
      </c>
      <c r="B2475" s="32" t="s">
        <v>275</v>
      </c>
      <c r="C2475" s="5" t="s">
        <v>93</v>
      </c>
      <c r="D2475" s="9" t="s">
        <v>70</v>
      </c>
      <c r="E2475" s="12">
        <v>37365.0</v>
      </c>
      <c r="F2475" s="12">
        <v>101415.0</v>
      </c>
    </row>
    <row r="2476">
      <c r="A2476" s="32" t="str">
        <f t="shared" si="1"/>
        <v>United Kingdom-Europe2008</v>
      </c>
      <c r="B2476" s="32" t="s">
        <v>276</v>
      </c>
      <c r="C2476" s="5" t="s">
        <v>76</v>
      </c>
      <c r="D2476" s="9" t="s">
        <v>70</v>
      </c>
      <c r="E2476" s="12">
        <v>223770.0</v>
      </c>
      <c r="F2476" s="12">
        <v>550552.0</v>
      </c>
    </row>
    <row r="2477">
      <c r="A2477" s="32" t="str">
        <f t="shared" si="1"/>
        <v>United States-The Americas2008</v>
      </c>
      <c r="B2477" s="32" t="s">
        <v>277</v>
      </c>
      <c r="C2477" s="5" t="s">
        <v>84</v>
      </c>
      <c r="D2477" s="9" t="s">
        <v>70</v>
      </c>
      <c r="E2477" s="12">
        <v>2230817.0</v>
      </c>
      <c r="F2477" s="12">
        <v>5601405.0</v>
      </c>
    </row>
    <row r="2478">
      <c r="A2478" s="32" t="str">
        <f t="shared" si="1"/>
        <v>Uruguay-The Americas2008</v>
      </c>
      <c r="B2478" s="32" t="s">
        <v>278</v>
      </c>
      <c r="C2478" s="5" t="s">
        <v>84</v>
      </c>
      <c r="D2478" s="9" t="s">
        <v>70</v>
      </c>
      <c r="E2478" s="12">
        <v>2712.0</v>
      </c>
      <c r="F2478" s="12">
        <v>5090.0</v>
      </c>
    </row>
    <row r="2479">
      <c r="A2479" s="32" t="str">
        <f t="shared" si="1"/>
        <v>Uzbekistan-Asia2008</v>
      </c>
      <c r="B2479" s="32" t="s">
        <v>279</v>
      </c>
      <c r="C2479" s="5" t="s">
        <v>61</v>
      </c>
      <c r="D2479" s="9" t="s">
        <v>70</v>
      </c>
      <c r="E2479" s="12">
        <v>51070.0</v>
      </c>
      <c r="F2479" s="12">
        <v>122038.0</v>
      </c>
    </row>
    <row r="2480">
      <c r="A2480" s="32" t="str">
        <f t="shared" si="1"/>
        <v>Vanuatu-Oceania2008</v>
      </c>
      <c r="B2480" s="32" t="s">
        <v>280</v>
      </c>
      <c r="C2480" s="5" t="s">
        <v>80</v>
      </c>
      <c r="D2480" s="9" t="s">
        <v>70</v>
      </c>
      <c r="E2480" s="10">
        <f>if(AND(C2=C3,D2=D2+1,ISBLANK(E3)),E2,E3)</f>
        <v>133681</v>
      </c>
      <c r="F2480" s="12">
        <v>88.0</v>
      </c>
    </row>
    <row r="2481">
      <c r="A2481" s="32" t="str">
        <f t="shared" si="1"/>
        <v>Venezuela-The Americas2008</v>
      </c>
      <c r="B2481" s="32" t="s">
        <v>281</v>
      </c>
      <c r="C2481" s="5" t="s">
        <v>84</v>
      </c>
      <c r="D2481" s="9" t="s">
        <v>70</v>
      </c>
      <c r="E2481" s="12">
        <v>57871.0</v>
      </c>
      <c r="F2481" s="12">
        <v>172525.0</v>
      </c>
    </row>
    <row r="2482">
      <c r="A2482" s="32" t="str">
        <f t="shared" si="1"/>
        <v>Vietnam-Asia2008</v>
      </c>
      <c r="B2482" s="32" t="s">
        <v>282</v>
      </c>
      <c r="C2482" s="5" t="s">
        <v>61</v>
      </c>
      <c r="D2482" s="9" t="s">
        <v>70</v>
      </c>
      <c r="E2482" s="12">
        <v>30646.0</v>
      </c>
      <c r="F2482" s="12">
        <v>61140.0</v>
      </c>
    </row>
    <row r="2483">
      <c r="A2483" s="32" t="str">
        <f t="shared" si="1"/>
        <v>Yemen-Middle East2008</v>
      </c>
      <c r="B2483" s="32" t="s">
        <v>283</v>
      </c>
      <c r="C2483" s="5" t="s">
        <v>93</v>
      </c>
      <c r="D2483" s="9" t="s">
        <v>70</v>
      </c>
      <c r="E2483" s="12">
        <v>5265.0</v>
      </c>
      <c r="F2483" s="12">
        <v>16252.0</v>
      </c>
    </row>
    <row r="2484">
      <c r="A2484" s="32" t="str">
        <f t="shared" si="1"/>
        <v>Zambia-Africa2008</v>
      </c>
      <c r="B2484" s="32" t="s">
        <v>284</v>
      </c>
      <c r="C2484" s="5" t="s">
        <v>78</v>
      </c>
      <c r="D2484" s="9" t="s">
        <v>70</v>
      </c>
      <c r="E2484" s="12">
        <v>6430.0</v>
      </c>
      <c r="F2484" s="12">
        <v>1907.0</v>
      </c>
    </row>
    <row r="2485">
      <c r="A2485" s="32" t="str">
        <f t="shared" si="1"/>
        <v>Zimbabwe-Africa2008</v>
      </c>
      <c r="B2485" s="32" t="s">
        <v>285</v>
      </c>
      <c r="C2485" s="5" t="s">
        <v>78</v>
      </c>
      <c r="D2485" s="9" t="s">
        <v>70</v>
      </c>
      <c r="E2485" s="12">
        <v>9690.0</v>
      </c>
      <c r="F2485" s="12">
        <v>12563.0</v>
      </c>
    </row>
    <row r="2486">
      <c r="A2486" s="32" t="str">
        <f t="shared" si="1"/>
        <v>Afghanistan-Asia2008</v>
      </c>
      <c r="B2486" s="32" t="s">
        <v>60</v>
      </c>
      <c r="C2486" s="5" t="s">
        <v>61</v>
      </c>
      <c r="D2486" s="9" t="s">
        <v>70</v>
      </c>
      <c r="E2486" s="10">
        <f>if(AND(C2=C3,D2=D2+1,ISBLANK(E3)),E2,E3)</f>
        <v>133681</v>
      </c>
      <c r="F2486" s="12">
        <v>781.0</v>
      </c>
    </row>
    <row r="2487">
      <c r="A2487" s="32" t="str">
        <f t="shared" si="1"/>
        <v>Albania-Europe2008</v>
      </c>
      <c r="B2487" s="32" t="s">
        <v>75</v>
      </c>
      <c r="C2487" s="5" t="s">
        <v>76</v>
      </c>
      <c r="D2487" s="9" t="s">
        <v>70</v>
      </c>
      <c r="E2487" s="12">
        <v>1763.0</v>
      </c>
      <c r="F2487" s="12">
        <v>3022.0</v>
      </c>
    </row>
    <row r="2488">
      <c r="A2488" s="32" t="str">
        <f t="shared" si="1"/>
        <v>Algeria-Africa2008</v>
      </c>
      <c r="B2488" s="32" t="s">
        <v>77</v>
      </c>
      <c r="C2488" s="5" t="s">
        <v>78</v>
      </c>
      <c r="D2488" s="9" t="s">
        <v>70</v>
      </c>
      <c r="E2488" s="12">
        <v>26998.0</v>
      </c>
      <c r="F2488" s="12">
        <v>87931.0</v>
      </c>
    </row>
    <row r="2489">
      <c r="A2489" s="32" t="str">
        <f t="shared" si="1"/>
        <v>American Samoa-Oceania2008</v>
      </c>
      <c r="B2489" s="32" t="s">
        <v>79</v>
      </c>
      <c r="C2489" s="5" t="s">
        <v>80</v>
      </c>
      <c r="D2489" s="9" t="s">
        <v>70</v>
      </c>
      <c r="E2489" s="10">
        <f t="shared" ref="E2489:E2490" si="164">if(AND(C2=C3,D2=D2+1,ISBLANK(E3)),E2,E3)</f>
        <v>133681</v>
      </c>
      <c r="F2489" s="10">
        <f>if(AND(C2489=C2490,D2489=D2489+1,ISBLANK(F2490)),F2489,F2490)</f>
        <v>524</v>
      </c>
    </row>
    <row r="2490">
      <c r="A2490" s="32" t="str">
        <f t="shared" si="1"/>
        <v>Andorra-Europe2008</v>
      </c>
      <c r="B2490" s="32" t="s">
        <v>81</v>
      </c>
      <c r="C2490" s="5" t="s">
        <v>76</v>
      </c>
      <c r="D2490" s="9" t="s">
        <v>70</v>
      </c>
      <c r="E2490" s="10">
        <f t="shared" si="164"/>
        <v>133681</v>
      </c>
      <c r="F2490" s="12">
        <v>524.0</v>
      </c>
    </row>
    <row r="2491">
      <c r="A2491" s="32" t="str">
        <f t="shared" si="1"/>
        <v>Angola-Africa2008</v>
      </c>
      <c r="B2491" s="32" t="s">
        <v>82</v>
      </c>
      <c r="C2491" s="5" t="s">
        <v>78</v>
      </c>
      <c r="D2491" s="9" t="s">
        <v>70</v>
      </c>
      <c r="E2491" s="12">
        <v>7499.0</v>
      </c>
      <c r="F2491" s="12">
        <v>9542.0</v>
      </c>
    </row>
    <row r="2492">
      <c r="A2492" s="32" t="str">
        <f t="shared" si="1"/>
        <v>Antigua and Barbuda-The Americas2008</v>
      </c>
      <c r="B2492" s="32" t="s">
        <v>83</v>
      </c>
      <c r="C2492" s="5" t="s">
        <v>84</v>
      </c>
      <c r="D2492" s="9" t="s">
        <v>70</v>
      </c>
      <c r="E2492" s="10">
        <f>if(AND(C2=C3,D2=D2+1,ISBLANK(E3)),E2,E3)</f>
        <v>133681</v>
      </c>
      <c r="F2492" s="12">
        <v>345.0</v>
      </c>
    </row>
    <row r="2493">
      <c r="A2493" s="32" t="str">
        <f t="shared" si="1"/>
        <v>Argentina-The Americas2008</v>
      </c>
      <c r="B2493" s="32" t="s">
        <v>85</v>
      </c>
      <c r="C2493" s="5" t="s">
        <v>84</v>
      </c>
      <c r="D2493" s="9" t="s">
        <v>70</v>
      </c>
      <c r="E2493" s="12">
        <v>60954.0</v>
      </c>
      <c r="F2493" s="12">
        <v>141077.0</v>
      </c>
    </row>
    <row r="2494">
      <c r="A2494" s="32" t="str">
        <f t="shared" si="1"/>
        <v>Armenia-Asia2008</v>
      </c>
      <c r="B2494" s="32" t="s">
        <v>86</v>
      </c>
      <c r="C2494" s="5" t="s">
        <v>61</v>
      </c>
      <c r="D2494" s="9" t="s">
        <v>70</v>
      </c>
      <c r="E2494" s="12">
        <v>2015.0</v>
      </c>
      <c r="F2494" s="12">
        <v>3465.0</v>
      </c>
    </row>
    <row r="2495">
      <c r="A2495" s="32" t="str">
        <f t="shared" si="1"/>
        <v>Aruba-The Americas2008</v>
      </c>
      <c r="B2495" s="32" t="s">
        <v>87</v>
      </c>
      <c r="C2495" s="5" t="s">
        <v>84</v>
      </c>
      <c r="D2495" s="9" t="s">
        <v>70</v>
      </c>
      <c r="E2495" s="10">
        <f>if(AND(C2=C3,D2=D2+1,ISBLANK(E3)),E2,E3)</f>
        <v>133681</v>
      </c>
      <c r="F2495" s="12">
        <v>2233.0</v>
      </c>
    </row>
    <row r="2496">
      <c r="A2496" s="32" t="str">
        <f t="shared" si="1"/>
        <v>Australia-Oceania2008</v>
      </c>
      <c r="B2496" s="32" t="s">
        <v>88</v>
      </c>
      <c r="C2496" s="5" t="s">
        <v>80</v>
      </c>
      <c r="D2496" s="9" t="s">
        <v>70</v>
      </c>
      <c r="E2496" s="12">
        <v>108110.0</v>
      </c>
      <c r="F2496" s="12">
        <v>329605.0</v>
      </c>
    </row>
    <row r="2497">
      <c r="A2497" s="32" t="str">
        <f t="shared" si="1"/>
        <v>Austria-Europe2008</v>
      </c>
      <c r="B2497" s="32" t="s">
        <v>89</v>
      </c>
      <c r="C2497" s="5" t="s">
        <v>76</v>
      </c>
      <c r="D2497" s="9" t="s">
        <v>70</v>
      </c>
      <c r="E2497" s="12">
        <v>28558.0</v>
      </c>
      <c r="F2497" s="12">
        <v>63696.0</v>
      </c>
    </row>
    <row r="2498">
      <c r="A2498" s="32" t="str">
        <f t="shared" si="1"/>
        <v>Azerbaijan-Asia2008</v>
      </c>
      <c r="B2498" s="32" t="s">
        <v>90</v>
      </c>
      <c r="C2498" s="5" t="s">
        <v>61</v>
      </c>
      <c r="D2498" s="9" t="s">
        <v>70</v>
      </c>
      <c r="E2498" s="12">
        <v>11296.0</v>
      </c>
      <c r="F2498" s="12">
        <v>29508.0</v>
      </c>
    </row>
    <row r="2499">
      <c r="A2499" s="32" t="str">
        <f t="shared" si="1"/>
        <v>Bahamas, The-The Americas2008</v>
      </c>
      <c r="B2499" s="32" t="s">
        <v>91</v>
      </c>
      <c r="C2499" s="5" t="s">
        <v>84</v>
      </c>
      <c r="D2499" s="9" t="s">
        <v>70</v>
      </c>
      <c r="E2499" s="10">
        <f>if(AND(C2=C3,D2=D2+1,ISBLANK(E3)),E2,E3)</f>
        <v>133681</v>
      </c>
      <c r="F2499" s="12">
        <v>1668.0</v>
      </c>
    </row>
    <row r="2500">
      <c r="A2500" s="32" t="str">
        <f t="shared" si="1"/>
        <v>Bahrain-Middle East2008</v>
      </c>
      <c r="B2500" s="32" t="s">
        <v>92</v>
      </c>
      <c r="C2500" s="5" t="s">
        <v>93</v>
      </c>
      <c r="D2500" s="9" t="s">
        <v>70</v>
      </c>
      <c r="E2500" s="12">
        <v>5865.0</v>
      </c>
      <c r="F2500" s="12">
        <v>18643.0</v>
      </c>
    </row>
    <row r="2501">
      <c r="A2501" s="32" t="str">
        <f t="shared" si="1"/>
        <v>Bangladesh-Asia2008</v>
      </c>
      <c r="B2501" s="32" t="s">
        <v>94</v>
      </c>
      <c r="C2501" s="5" t="s">
        <v>61</v>
      </c>
      <c r="D2501" s="9" t="s">
        <v>70</v>
      </c>
      <c r="E2501" s="12">
        <v>18591.0</v>
      </c>
      <c r="F2501" s="12">
        <v>27869.0</v>
      </c>
    </row>
    <row r="2502">
      <c r="A2502" s="32" t="str">
        <f t="shared" si="1"/>
        <v>Barbados-The Americas2008</v>
      </c>
      <c r="B2502" s="32" t="s">
        <v>95</v>
      </c>
      <c r="C2502" s="5" t="s">
        <v>84</v>
      </c>
      <c r="D2502" s="9" t="s">
        <v>70</v>
      </c>
      <c r="E2502" s="10">
        <f>if(AND(C2=C3,D2=D2+1,ISBLANK(E3)),E2,E3)</f>
        <v>133681</v>
      </c>
      <c r="F2502" s="12">
        <v>1188.0</v>
      </c>
    </row>
    <row r="2503">
      <c r="A2503" s="32" t="str">
        <f t="shared" si="1"/>
        <v>Belarus-Europe2008</v>
      </c>
      <c r="B2503" s="32" t="s">
        <v>96</v>
      </c>
      <c r="C2503" s="5" t="s">
        <v>76</v>
      </c>
      <c r="D2503" s="9" t="s">
        <v>70</v>
      </c>
      <c r="E2503" s="12">
        <v>24695.0</v>
      </c>
      <c r="F2503" s="12">
        <v>53469.0</v>
      </c>
    </row>
    <row r="2504">
      <c r="A2504" s="32" t="str">
        <f t="shared" si="1"/>
        <v>Belgium-Europe2008</v>
      </c>
      <c r="B2504" s="32" t="s">
        <v>97</v>
      </c>
      <c r="C2504" s="5" t="s">
        <v>76</v>
      </c>
      <c r="D2504" s="9" t="s">
        <v>70</v>
      </c>
      <c r="E2504" s="12">
        <v>58508.0</v>
      </c>
      <c r="F2504" s="12">
        <v>115709.0</v>
      </c>
    </row>
    <row r="2505">
      <c r="A2505" s="32" t="str">
        <f t="shared" si="1"/>
        <v>Belize-The Americas2008</v>
      </c>
      <c r="B2505" s="32" t="s">
        <v>98</v>
      </c>
      <c r="C2505" s="5" t="s">
        <v>84</v>
      </c>
      <c r="D2505" s="9" t="s">
        <v>70</v>
      </c>
      <c r="E2505" s="10">
        <f>if(AND(C2=C3,D2=D2+1,ISBLANK(E3)),E2,E3)</f>
        <v>133681</v>
      </c>
      <c r="F2505" s="12">
        <v>689.0</v>
      </c>
    </row>
    <row r="2506">
      <c r="A2506" s="32" t="str">
        <f t="shared" si="1"/>
        <v>Benin-Africa2008</v>
      </c>
      <c r="B2506" s="32" t="s">
        <v>99</v>
      </c>
      <c r="C2506" s="5" t="s">
        <v>78</v>
      </c>
      <c r="D2506" s="9" t="s">
        <v>70</v>
      </c>
      <c r="E2506" s="12">
        <v>1983.0</v>
      </c>
      <c r="F2506" s="12">
        <v>1617.0</v>
      </c>
    </row>
    <row r="2507">
      <c r="A2507" s="32" t="str">
        <f t="shared" si="1"/>
        <v>Bermuda-The Americas2008</v>
      </c>
      <c r="B2507" s="32" t="s">
        <v>100</v>
      </c>
      <c r="C2507" s="5" t="s">
        <v>84</v>
      </c>
      <c r="D2507" s="9" t="s">
        <v>70</v>
      </c>
      <c r="E2507" s="10">
        <f t="shared" ref="E2507:E2508" si="165">if(AND(C2=C3,D2=D2+1,ISBLANK(E3)),E2,E3)</f>
        <v>133681</v>
      </c>
      <c r="F2507" s="12">
        <v>495.0</v>
      </c>
    </row>
    <row r="2508">
      <c r="A2508" s="32" t="str">
        <f t="shared" si="1"/>
        <v>Bhutan-Asia2008</v>
      </c>
      <c r="B2508" s="32" t="s">
        <v>101</v>
      </c>
      <c r="C2508" s="5" t="s">
        <v>61</v>
      </c>
      <c r="D2508" s="9" t="s">
        <v>70</v>
      </c>
      <c r="E2508" s="10">
        <f t="shared" si="165"/>
        <v>133681</v>
      </c>
      <c r="F2508" s="12">
        <v>400.0</v>
      </c>
    </row>
    <row r="2509">
      <c r="A2509" s="32" t="str">
        <f t="shared" si="1"/>
        <v>Bolivia-The Americas2008</v>
      </c>
      <c r="B2509" s="32" t="s">
        <v>102</v>
      </c>
      <c r="C2509" s="5" t="s">
        <v>84</v>
      </c>
      <c r="D2509" s="9" t="s">
        <v>70</v>
      </c>
      <c r="E2509" s="12">
        <v>3737.0</v>
      </c>
      <c r="F2509" s="12">
        <v>10224.0</v>
      </c>
    </row>
    <row r="2510">
      <c r="A2510" s="32" t="str">
        <f t="shared" si="1"/>
        <v>Bosnia and Herzegovina-Europe2008</v>
      </c>
      <c r="B2510" s="32" t="s">
        <v>103</v>
      </c>
      <c r="C2510" s="5" t="s">
        <v>76</v>
      </c>
      <c r="D2510" s="9" t="s">
        <v>70</v>
      </c>
      <c r="E2510" s="12">
        <v>4346.0</v>
      </c>
      <c r="F2510" s="12">
        <v>23223.0</v>
      </c>
    </row>
    <row r="2511">
      <c r="A2511" s="32" t="str">
        <f t="shared" si="1"/>
        <v>Botswana-Africa2008</v>
      </c>
      <c r="B2511" s="32" t="s">
        <v>104</v>
      </c>
      <c r="C2511" s="5" t="s">
        <v>78</v>
      </c>
      <c r="D2511" s="9" t="s">
        <v>70</v>
      </c>
      <c r="E2511" s="12">
        <v>1836.0</v>
      </c>
      <c r="F2511" s="12">
        <v>4276.0</v>
      </c>
    </row>
    <row r="2512">
      <c r="A2512" s="32" t="str">
        <f t="shared" si="1"/>
        <v>Brazil-The Americas2008</v>
      </c>
      <c r="B2512" s="32" t="s">
        <v>105</v>
      </c>
      <c r="C2512" s="5" t="s">
        <v>84</v>
      </c>
      <c r="D2512" s="9" t="s">
        <v>70</v>
      </c>
      <c r="E2512" s="12">
        <v>187442.0</v>
      </c>
      <c r="F2512" s="12">
        <v>327984.0</v>
      </c>
    </row>
    <row r="2513">
      <c r="A2513" s="32" t="str">
        <f t="shared" si="1"/>
        <v>Brunei-Asia2008</v>
      </c>
      <c r="B2513" s="32" t="s">
        <v>106</v>
      </c>
      <c r="C2513" s="5" t="s">
        <v>61</v>
      </c>
      <c r="D2513" s="9" t="s">
        <v>70</v>
      </c>
      <c r="E2513" s="12">
        <v>2385.0</v>
      </c>
      <c r="F2513" s="12">
        <v>6527.0</v>
      </c>
    </row>
    <row r="2514">
      <c r="A2514" s="32" t="str">
        <f t="shared" si="1"/>
        <v>Bulgaria-Europe2008</v>
      </c>
      <c r="B2514" s="32" t="s">
        <v>107</v>
      </c>
      <c r="C2514" s="5" t="s">
        <v>76</v>
      </c>
      <c r="D2514" s="9" t="s">
        <v>70</v>
      </c>
      <c r="E2514" s="12">
        <v>18688.0</v>
      </c>
      <c r="F2514" s="12">
        <v>43531.0</v>
      </c>
    </row>
    <row r="2515">
      <c r="A2515" s="32" t="str">
        <f t="shared" si="1"/>
        <v>Burkina Faso-Africa2008</v>
      </c>
      <c r="B2515" s="32" t="s">
        <v>108</v>
      </c>
      <c r="C2515" s="5" t="s">
        <v>78</v>
      </c>
      <c r="D2515" s="9" t="s">
        <v>70</v>
      </c>
      <c r="E2515" s="10">
        <f t="shared" ref="E2515:E2516" si="166">if(AND(C2=C3,D2=D2+1,ISBLANK(E3)),E2,E3)</f>
        <v>133681</v>
      </c>
      <c r="F2515" s="12">
        <v>1041.0</v>
      </c>
    </row>
    <row r="2516">
      <c r="A2516" s="32" t="str">
        <f t="shared" si="1"/>
        <v>Burundi-Africa2008</v>
      </c>
      <c r="B2516" s="32" t="s">
        <v>109</v>
      </c>
      <c r="C2516" s="5" t="s">
        <v>78</v>
      </c>
      <c r="D2516" s="9" t="s">
        <v>70</v>
      </c>
      <c r="E2516" s="10">
        <f t="shared" si="166"/>
        <v>133681</v>
      </c>
      <c r="F2516" s="12">
        <v>301.0</v>
      </c>
    </row>
    <row r="2517">
      <c r="A2517" s="32" t="str">
        <f t="shared" si="1"/>
        <v>Cambodia-Asia2009</v>
      </c>
      <c r="B2517" s="32" t="s">
        <v>110</v>
      </c>
      <c r="C2517" s="5" t="s">
        <v>61</v>
      </c>
      <c r="D2517" s="9" t="s">
        <v>71</v>
      </c>
      <c r="E2517" s="12">
        <v>3412.0</v>
      </c>
      <c r="F2517" s="12">
        <v>1977.0</v>
      </c>
    </row>
    <row r="2518">
      <c r="A2518" s="32" t="str">
        <f t="shared" si="1"/>
        <v>Cameroon-Africa2009</v>
      </c>
      <c r="B2518" s="32" t="s">
        <v>111</v>
      </c>
      <c r="C2518" s="5" t="s">
        <v>78</v>
      </c>
      <c r="D2518" s="9" t="s">
        <v>71</v>
      </c>
      <c r="E2518" s="12">
        <v>6310.0</v>
      </c>
      <c r="F2518" s="12">
        <v>3432.0</v>
      </c>
    </row>
    <row r="2519">
      <c r="A2519" s="32" t="str">
        <f t="shared" si="1"/>
        <v>Canada-The Americas2009</v>
      </c>
      <c r="B2519" s="32" t="s">
        <v>112</v>
      </c>
      <c r="C2519" s="5" t="s">
        <v>84</v>
      </c>
      <c r="D2519" s="9" t="s">
        <v>71</v>
      </c>
      <c r="E2519" s="12">
        <v>251450.0</v>
      </c>
      <c r="F2519" s="12">
        <v>534484.0</v>
      </c>
    </row>
    <row r="2520">
      <c r="A2520" s="32" t="str">
        <f t="shared" si="1"/>
        <v>Cayman Islands-The Americas2009</v>
      </c>
      <c r="B2520" s="32" t="s">
        <v>113</v>
      </c>
      <c r="C2520" s="5" t="s">
        <v>84</v>
      </c>
      <c r="D2520" s="9" t="s">
        <v>71</v>
      </c>
      <c r="E2520" s="10">
        <f t="shared" ref="E2520:E2522" si="167">if(AND(C2=C3,D2=D2+1,ISBLANK(E3)),E2,E3)</f>
        <v>133681</v>
      </c>
      <c r="F2520" s="12">
        <v>455.0</v>
      </c>
    </row>
    <row r="2521">
      <c r="A2521" s="32" t="str">
        <f t="shared" si="1"/>
        <v>Central African Republic-Africa2009</v>
      </c>
      <c r="B2521" s="32" t="s">
        <v>114</v>
      </c>
      <c r="C2521" s="5" t="s">
        <v>78</v>
      </c>
      <c r="D2521" s="9" t="s">
        <v>71</v>
      </c>
      <c r="E2521" s="10">
        <f t="shared" si="167"/>
        <v>133681</v>
      </c>
      <c r="F2521" s="12">
        <v>268.0</v>
      </c>
    </row>
    <row r="2522">
      <c r="A2522" s="32" t="str">
        <f t="shared" si="1"/>
        <v>Chad-Africa2009</v>
      </c>
      <c r="B2522" s="32" t="s">
        <v>115</v>
      </c>
      <c r="C2522" s="5" t="s">
        <v>78</v>
      </c>
      <c r="D2522" s="9" t="s">
        <v>71</v>
      </c>
      <c r="E2522" s="10">
        <f t="shared" si="167"/>
        <v>133681</v>
      </c>
      <c r="F2522" s="12">
        <v>176.0</v>
      </c>
    </row>
    <row r="2523">
      <c r="A2523" s="32" t="str">
        <f t="shared" si="1"/>
        <v>Chile-The Americas2009</v>
      </c>
      <c r="B2523" s="32" t="s">
        <v>116</v>
      </c>
      <c r="C2523" s="5" t="s">
        <v>84</v>
      </c>
      <c r="D2523" s="9" t="s">
        <v>71</v>
      </c>
      <c r="E2523" s="12">
        <v>25174.0</v>
      </c>
      <c r="F2523" s="12">
        <v>58694.0</v>
      </c>
    </row>
    <row r="2524">
      <c r="A2524" s="32" t="str">
        <f t="shared" si="1"/>
        <v>China-Asia2009</v>
      </c>
      <c r="B2524" s="32" t="s">
        <v>117</v>
      </c>
      <c r="C2524" s="5" t="s">
        <v>61</v>
      </c>
      <c r="D2524" s="9" t="s">
        <v>71</v>
      </c>
      <c r="E2524" s="12">
        <v>1161353.0</v>
      </c>
      <c r="F2524" s="12">
        <v>3405180.0</v>
      </c>
    </row>
    <row r="2525">
      <c r="A2525" s="32" t="str">
        <f t="shared" si="1"/>
        <v>Colombia-The Americas2009</v>
      </c>
      <c r="B2525" s="32" t="s">
        <v>118</v>
      </c>
      <c r="C2525" s="5" t="s">
        <v>84</v>
      </c>
      <c r="D2525" s="9" t="s">
        <v>71</v>
      </c>
      <c r="E2525" s="12">
        <v>25814.0</v>
      </c>
      <c r="F2525" s="12">
        <v>57924.0</v>
      </c>
    </row>
    <row r="2526">
      <c r="A2526" s="32" t="str">
        <f t="shared" si="1"/>
        <v>Comoros-Africa2009</v>
      </c>
      <c r="B2526" s="32" t="s">
        <v>119</v>
      </c>
      <c r="C2526" s="5" t="s">
        <v>78</v>
      </c>
      <c r="D2526" s="9" t="s">
        <v>71</v>
      </c>
      <c r="E2526" s="10">
        <f>if(AND(C2=C3,D2=D2+1,ISBLANK(E3)),E2,E3)</f>
        <v>133681</v>
      </c>
      <c r="F2526" s="12">
        <v>84.0</v>
      </c>
    </row>
    <row r="2527">
      <c r="A2527" s="32" t="str">
        <f t="shared" si="1"/>
        <v>Congo (Brazzaville)-Africa2009</v>
      </c>
      <c r="B2527" s="32" t="s">
        <v>120</v>
      </c>
      <c r="C2527" s="5" t="s">
        <v>78</v>
      </c>
      <c r="D2527" s="9" t="s">
        <v>71</v>
      </c>
      <c r="E2527" s="12">
        <v>814.0</v>
      </c>
      <c r="F2527" s="12">
        <v>1049.0</v>
      </c>
    </row>
    <row r="2528">
      <c r="A2528" s="32" t="str">
        <f t="shared" si="1"/>
        <v>Congo (Kinshasa)-Africa2009</v>
      </c>
      <c r="B2528" s="32" t="s">
        <v>121</v>
      </c>
      <c r="C2528" s="5" t="s">
        <v>78</v>
      </c>
      <c r="D2528" s="9" t="s">
        <v>71</v>
      </c>
      <c r="E2528" s="12">
        <v>16679.0</v>
      </c>
      <c r="F2528" s="12">
        <v>1646.0</v>
      </c>
    </row>
    <row r="2529">
      <c r="A2529" s="32" t="str">
        <f t="shared" si="1"/>
        <v>Costa Rica-The Americas2009</v>
      </c>
      <c r="B2529" s="32" t="s">
        <v>122</v>
      </c>
      <c r="C2529" s="5" t="s">
        <v>84</v>
      </c>
      <c r="D2529" s="9" t="s">
        <v>71</v>
      </c>
      <c r="E2529" s="12">
        <v>2874.0</v>
      </c>
      <c r="F2529" s="12">
        <v>5475.0</v>
      </c>
    </row>
    <row r="2530">
      <c r="A2530" s="32" t="str">
        <f t="shared" si="1"/>
        <v>Cote d'Ivoire-Africa2009</v>
      </c>
      <c r="B2530" s="32" t="s">
        <v>123</v>
      </c>
      <c r="C2530" s="5" t="s">
        <v>78</v>
      </c>
      <c r="D2530" s="9" t="s">
        <v>71</v>
      </c>
      <c r="E2530" s="12">
        <v>6734.0</v>
      </c>
      <c r="F2530" s="12">
        <v>6791.0</v>
      </c>
    </row>
    <row r="2531">
      <c r="A2531" s="32" t="str">
        <f t="shared" si="1"/>
        <v>Croatia-Europe2009</v>
      </c>
      <c r="B2531" s="32" t="s">
        <v>124</v>
      </c>
      <c r="C2531" s="5" t="s">
        <v>76</v>
      </c>
      <c r="D2531" s="9" t="s">
        <v>71</v>
      </c>
      <c r="E2531" s="12">
        <v>7790.0</v>
      </c>
      <c r="F2531" s="12">
        <v>19644.0</v>
      </c>
    </row>
    <row r="2532">
      <c r="A2532" s="32" t="str">
        <f t="shared" si="1"/>
        <v>Cuba-The Americas2009</v>
      </c>
      <c r="B2532" s="32" t="s">
        <v>125</v>
      </c>
      <c r="C2532" s="5" t="s">
        <v>84</v>
      </c>
      <c r="D2532" s="9" t="s">
        <v>71</v>
      </c>
      <c r="E2532" s="12">
        <v>12859.0</v>
      </c>
      <c r="F2532" s="12">
        <v>26039.0</v>
      </c>
    </row>
    <row r="2533">
      <c r="A2533" s="32" t="str">
        <f t="shared" si="1"/>
        <v>Curacao-The Americas2009</v>
      </c>
      <c r="B2533" s="32" t="s">
        <v>126</v>
      </c>
      <c r="C2533" s="5" t="s">
        <v>84</v>
      </c>
      <c r="D2533" s="9" t="s">
        <v>71</v>
      </c>
      <c r="E2533" s="10">
        <f>if(AND(C2=C3,D2=D2+1,ISBLANK(E3)),E2,E3)</f>
        <v>133681</v>
      </c>
      <c r="F2533" s="10">
        <f>if(AND(C2533=C2534,D2533=D2533+1,ISBLANK(F2534)),F2533,F2534)</f>
        <v>6850</v>
      </c>
    </row>
    <row r="2534">
      <c r="A2534" s="32" t="str">
        <f t="shared" si="1"/>
        <v>Cyprus-Europe2009</v>
      </c>
      <c r="B2534" s="32" t="s">
        <v>127</v>
      </c>
      <c r="C2534" s="5" t="s">
        <v>76</v>
      </c>
      <c r="D2534" s="9" t="s">
        <v>71</v>
      </c>
      <c r="E2534" s="12">
        <v>2137.0</v>
      </c>
      <c r="F2534" s="12">
        <v>6850.0</v>
      </c>
    </row>
    <row r="2535">
      <c r="A2535" s="32" t="str">
        <f t="shared" si="1"/>
        <v>Czech Republic-Europe2009</v>
      </c>
      <c r="B2535" s="32" t="s">
        <v>128</v>
      </c>
      <c r="C2535" s="5" t="s">
        <v>76</v>
      </c>
      <c r="D2535" s="9" t="s">
        <v>71</v>
      </c>
      <c r="E2535" s="12">
        <v>40993.0</v>
      </c>
      <c r="F2535" s="12">
        <v>124649.0</v>
      </c>
    </row>
    <row r="2536">
      <c r="A2536" s="32" t="str">
        <f t="shared" si="1"/>
        <v>Denmark-Europe2009</v>
      </c>
      <c r="B2536" s="32" t="s">
        <v>129</v>
      </c>
      <c r="C2536" s="5" t="s">
        <v>76</v>
      </c>
      <c r="D2536" s="9" t="s">
        <v>71</v>
      </c>
      <c r="E2536" s="12">
        <v>18634.0</v>
      </c>
      <c r="F2536" s="12">
        <v>47260.0</v>
      </c>
    </row>
    <row r="2537">
      <c r="A2537" s="32" t="str">
        <f t="shared" si="1"/>
        <v>Djibouti-Africa2009</v>
      </c>
      <c r="B2537" s="32" t="s">
        <v>130</v>
      </c>
      <c r="C2537" s="5" t="s">
        <v>78</v>
      </c>
      <c r="D2537" s="9" t="s">
        <v>71</v>
      </c>
      <c r="E2537" s="10">
        <f t="shared" ref="E2537:E2538" si="168">if(AND(C2=C3,D2=D2+1,ISBLANK(E3)),E2,E3)</f>
        <v>133681</v>
      </c>
      <c r="F2537" s="12">
        <v>403.0</v>
      </c>
    </row>
    <row r="2538">
      <c r="A2538" s="32" t="str">
        <f t="shared" si="1"/>
        <v>Dominica-The Americas2009</v>
      </c>
      <c r="B2538" s="32" t="s">
        <v>131</v>
      </c>
      <c r="C2538" s="5" t="s">
        <v>84</v>
      </c>
      <c r="D2538" s="9" t="s">
        <v>71</v>
      </c>
      <c r="E2538" s="10">
        <f t="shared" si="168"/>
        <v>133681</v>
      </c>
      <c r="F2538" s="12">
        <v>103.0</v>
      </c>
    </row>
    <row r="2539">
      <c r="A2539" s="32" t="str">
        <f t="shared" si="1"/>
        <v>Dominican Republic-The Americas2009</v>
      </c>
      <c r="B2539" s="32" t="s">
        <v>132</v>
      </c>
      <c r="C2539" s="5" t="s">
        <v>84</v>
      </c>
      <c r="D2539" s="9" t="s">
        <v>71</v>
      </c>
      <c r="E2539" s="12">
        <v>7499.0</v>
      </c>
      <c r="F2539" s="12">
        <v>20117.0</v>
      </c>
    </row>
    <row r="2540">
      <c r="A2540" s="32" t="str">
        <f t="shared" si="1"/>
        <v>Ecuador-The Americas2009</v>
      </c>
      <c r="B2540" s="32" t="s">
        <v>133</v>
      </c>
      <c r="C2540" s="5" t="s">
        <v>84</v>
      </c>
      <c r="D2540" s="9" t="s">
        <v>71</v>
      </c>
      <c r="E2540" s="12">
        <v>7815.0</v>
      </c>
      <c r="F2540" s="12">
        <v>20942.0</v>
      </c>
    </row>
    <row r="2541">
      <c r="A2541" s="32" t="str">
        <f t="shared" si="1"/>
        <v>Egypt-Africa2009</v>
      </c>
      <c r="B2541" s="32" t="s">
        <v>134</v>
      </c>
      <c r="C2541" s="5" t="s">
        <v>78</v>
      </c>
      <c r="D2541" s="9" t="s">
        <v>71</v>
      </c>
      <c r="E2541" s="12">
        <v>40658.0</v>
      </c>
      <c r="F2541" s="12">
        <v>141326.0</v>
      </c>
    </row>
    <row r="2542">
      <c r="A2542" s="32" t="str">
        <f t="shared" si="1"/>
        <v>El Salvador-The Americas2009</v>
      </c>
      <c r="B2542" s="32" t="s">
        <v>135</v>
      </c>
      <c r="C2542" s="5" t="s">
        <v>84</v>
      </c>
      <c r="D2542" s="9" t="s">
        <v>71</v>
      </c>
      <c r="E2542" s="12">
        <v>3968.0</v>
      </c>
      <c r="F2542" s="12">
        <v>5743.0</v>
      </c>
    </row>
    <row r="2543">
      <c r="A2543" s="32" t="str">
        <f t="shared" si="1"/>
        <v>Equatorial Guinea-Africa2009</v>
      </c>
      <c r="B2543" s="32" t="s">
        <v>136</v>
      </c>
      <c r="C2543" s="5" t="s">
        <v>78</v>
      </c>
      <c r="D2543" s="9" t="s">
        <v>71</v>
      </c>
      <c r="E2543" s="10">
        <f>if(AND(C2=C3,D2=D2+1,ISBLANK(E3)),E2,E3)</f>
        <v>133681</v>
      </c>
      <c r="F2543" s="12">
        <v>455.0</v>
      </c>
    </row>
    <row r="2544">
      <c r="A2544" s="32" t="str">
        <f t="shared" si="1"/>
        <v>Eritrea-Africa2009</v>
      </c>
      <c r="B2544" s="32" t="s">
        <v>137</v>
      </c>
      <c r="C2544" s="5" t="s">
        <v>78</v>
      </c>
      <c r="D2544" s="9" t="s">
        <v>71</v>
      </c>
      <c r="E2544" s="12">
        <v>708.0</v>
      </c>
      <c r="F2544" s="12">
        <v>609.0</v>
      </c>
    </row>
    <row r="2545">
      <c r="A2545" s="32" t="str">
        <f t="shared" si="1"/>
        <v>Estonia-Europe2009</v>
      </c>
      <c r="B2545" s="32" t="s">
        <v>138</v>
      </c>
      <c r="C2545" s="5" t="s">
        <v>76</v>
      </c>
      <c r="D2545" s="9" t="s">
        <v>71</v>
      </c>
      <c r="E2545" s="12">
        <v>4715.0</v>
      </c>
      <c r="F2545" s="12">
        <v>15181.0</v>
      </c>
    </row>
    <row r="2546">
      <c r="A2546" s="32" t="str">
        <f t="shared" si="1"/>
        <v>Ethiopia-Africa2009</v>
      </c>
      <c r="B2546" s="32" t="s">
        <v>139</v>
      </c>
      <c r="C2546" s="5" t="s">
        <v>78</v>
      </c>
      <c r="D2546" s="9" t="s">
        <v>71</v>
      </c>
      <c r="E2546" s="12">
        <v>25242.0</v>
      </c>
      <c r="F2546" s="12">
        <v>5831.0</v>
      </c>
    </row>
    <row r="2547">
      <c r="A2547" s="32" t="str">
        <f t="shared" si="1"/>
        <v>Faeroe Islands-Europe2009</v>
      </c>
      <c r="B2547" s="32" t="s">
        <v>140</v>
      </c>
      <c r="C2547" s="5" t="s">
        <v>76</v>
      </c>
      <c r="D2547" s="9" t="s">
        <v>71</v>
      </c>
      <c r="E2547" s="10">
        <f t="shared" ref="E2547:E2548" si="169">if(AND(C2=C3,D2=D2+1,ISBLANK(E3)),E2,E3)</f>
        <v>133681</v>
      </c>
      <c r="F2547" s="12">
        <v>711.0</v>
      </c>
    </row>
    <row r="2548">
      <c r="A2548" s="32" t="str">
        <f t="shared" si="1"/>
        <v>Fiji-Oceania2009</v>
      </c>
      <c r="B2548" s="32" t="s">
        <v>141</v>
      </c>
      <c r="C2548" s="5" t="s">
        <v>80</v>
      </c>
      <c r="D2548" s="9" t="s">
        <v>71</v>
      </c>
      <c r="E2548" s="10">
        <f t="shared" si="169"/>
        <v>133681</v>
      </c>
      <c r="F2548" s="12">
        <v>865.0</v>
      </c>
    </row>
    <row r="2549">
      <c r="A2549" s="32" t="str">
        <f t="shared" si="1"/>
        <v>Finland-Europe2009</v>
      </c>
      <c r="B2549" s="32" t="s">
        <v>142</v>
      </c>
      <c r="C2549" s="5" t="s">
        <v>76</v>
      </c>
      <c r="D2549" s="9" t="s">
        <v>71</v>
      </c>
      <c r="E2549" s="12">
        <v>32233.0</v>
      </c>
      <c r="F2549" s="12">
        <v>52141.0</v>
      </c>
    </row>
    <row r="2550">
      <c r="A2550" s="32" t="str">
        <f t="shared" si="1"/>
        <v>France-Europe2009</v>
      </c>
      <c r="B2550" s="32" t="s">
        <v>143</v>
      </c>
      <c r="C2550" s="5" t="s">
        <v>76</v>
      </c>
      <c r="D2550" s="9" t="s">
        <v>71</v>
      </c>
      <c r="E2550" s="12">
        <v>251981.0</v>
      </c>
      <c r="F2550" s="12">
        <v>365560.0</v>
      </c>
    </row>
    <row r="2551">
      <c r="A2551" s="32" t="str">
        <f t="shared" si="1"/>
        <v>French Polynesia-Oceania2009</v>
      </c>
      <c r="B2551" s="32" t="s">
        <v>144</v>
      </c>
      <c r="C2551" s="5" t="s">
        <v>80</v>
      </c>
      <c r="D2551" s="9" t="s">
        <v>71</v>
      </c>
      <c r="E2551" s="10">
        <f>if(AND(C2=C3,D2=D2+1,ISBLANK(E3)),E2,E3)</f>
        <v>133681</v>
      </c>
      <c r="F2551" s="12">
        <v>631.0</v>
      </c>
    </row>
    <row r="2552">
      <c r="A2552" s="32" t="str">
        <f t="shared" si="1"/>
        <v>Gabon-Africa2009</v>
      </c>
      <c r="B2552" s="32" t="s">
        <v>145</v>
      </c>
      <c r="C2552" s="5" t="s">
        <v>78</v>
      </c>
      <c r="D2552" s="9" t="s">
        <v>71</v>
      </c>
      <c r="E2552" s="12">
        <v>1463.0</v>
      </c>
      <c r="F2552" s="12">
        <v>1052.0</v>
      </c>
    </row>
    <row r="2553">
      <c r="A2553" s="32" t="str">
        <f t="shared" si="1"/>
        <v>Gambia, The-Africa2009</v>
      </c>
      <c r="B2553" s="32" t="s">
        <v>146</v>
      </c>
      <c r="C2553" s="5" t="s">
        <v>78</v>
      </c>
      <c r="D2553" s="9" t="s">
        <v>71</v>
      </c>
      <c r="E2553" s="10">
        <f>if(AND(C2=C3,D2=D2+1,ISBLANK(E3)),E2,E3)</f>
        <v>133681</v>
      </c>
      <c r="F2553" s="12">
        <v>275.0</v>
      </c>
    </row>
    <row r="2554">
      <c r="A2554" s="32" t="str">
        <f t="shared" si="1"/>
        <v>Georgia-Asia2009</v>
      </c>
      <c r="B2554" s="32" t="s">
        <v>147</v>
      </c>
      <c r="C2554" s="5" t="s">
        <v>61</v>
      </c>
      <c r="D2554" s="9" t="s">
        <v>71</v>
      </c>
      <c r="E2554" s="12">
        <v>2869.0</v>
      </c>
      <c r="F2554" s="12">
        <v>4536.0</v>
      </c>
    </row>
    <row r="2555">
      <c r="A2555" s="32" t="str">
        <f t="shared" si="1"/>
        <v>Germany-Europe2009</v>
      </c>
      <c r="B2555" s="32" t="s">
        <v>148</v>
      </c>
      <c r="C2555" s="5" t="s">
        <v>76</v>
      </c>
      <c r="D2555" s="9" t="s">
        <v>71</v>
      </c>
      <c r="E2555" s="12">
        <v>336584.0</v>
      </c>
      <c r="F2555" s="12">
        <v>829978.0</v>
      </c>
    </row>
    <row r="2556">
      <c r="A2556" s="32" t="str">
        <f t="shared" si="1"/>
        <v>Ghana-Africa2009</v>
      </c>
      <c r="B2556" s="32" t="s">
        <v>149</v>
      </c>
      <c r="C2556" s="5" t="s">
        <v>78</v>
      </c>
      <c r="D2556" s="9" t="s">
        <v>71</v>
      </c>
      <c r="E2556" s="12">
        <v>7736.0</v>
      </c>
      <c r="F2556" s="12">
        <v>6289.0</v>
      </c>
    </row>
    <row r="2557">
      <c r="A2557" s="32" t="str">
        <f t="shared" si="1"/>
        <v>Greece-Europe2009</v>
      </c>
      <c r="B2557" s="32" t="s">
        <v>150</v>
      </c>
      <c r="C2557" s="5" t="s">
        <v>76</v>
      </c>
      <c r="D2557" s="9" t="s">
        <v>71</v>
      </c>
      <c r="E2557" s="12">
        <v>27086.0</v>
      </c>
      <c r="F2557" s="12">
        <v>91616.0</v>
      </c>
    </row>
    <row r="2558">
      <c r="A2558" s="32" t="str">
        <f t="shared" si="1"/>
        <v>Greenland-The Americas2009</v>
      </c>
      <c r="B2558" s="32" t="s">
        <v>151</v>
      </c>
      <c r="C2558" s="5" t="s">
        <v>84</v>
      </c>
      <c r="D2558" s="9" t="s">
        <v>71</v>
      </c>
      <c r="E2558" s="10">
        <f t="shared" ref="E2558:E2560" si="170">if(AND(C2=C3,D2=D2+1,ISBLANK(E3)),E2,E3)</f>
        <v>133681</v>
      </c>
      <c r="F2558" s="12">
        <v>532.0</v>
      </c>
    </row>
    <row r="2559">
      <c r="A2559" s="32" t="str">
        <f t="shared" si="1"/>
        <v>Grenada-The Americas2009</v>
      </c>
      <c r="B2559" s="32" t="s">
        <v>152</v>
      </c>
      <c r="C2559" s="5" t="s">
        <v>84</v>
      </c>
      <c r="D2559" s="9" t="s">
        <v>71</v>
      </c>
      <c r="E2559" s="10">
        <f t="shared" si="170"/>
        <v>133681</v>
      </c>
      <c r="F2559" s="12">
        <v>191.0</v>
      </c>
    </row>
    <row r="2560">
      <c r="A2560" s="32" t="str">
        <f t="shared" si="1"/>
        <v>Guam-Oceania2009</v>
      </c>
      <c r="B2560" s="32" t="s">
        <v>153</v>
      </c>
      <c r="C2560" s="5" t="s">
        <v>80</v>
      </c>
      <c r="D2560" s="9" t="s">
        <v>71</v>
      </c>
      <c r="E2560" s="10">
        <f t="shared" si="170"/>
        <v>133681</v>
      </c>
      <c r="F2560" s="10">
        <f>if(AND(C2560=C2561,D2560=D2560+1,ISBLANK(F2561)),F2560,F2561)</f>
        <v>9916</v>
      </c>
    </row>
    <row r="2561">
      <c r="A2561" s="32" t="str">
        <f t="shared" si="1"/>
        <v>Guatemala-The Americas2010</v>
      </c>
      <c r="B2561" s="32" t="s">
        <v>154</v>
      </c>
      <c r="C2561" s="5" t="s">
        <v>84</v>
      </c>
      <c r="D2561" s="9" t="s">
        <v>72</v>
      </c>
      <c r="E2561" s="12">
        <v>7041.0</v>
      </c>
      <c r="F2561" s="12">
        <v>9916.0</v>
      </c>
    </row>
    <row r="2562">
      <c r="A2562" s="32" t="str">
        <f t="shared" si="1"/>
        <v>Guinea-Africa2010</v>
      </c>
      <c r="B2562" s="32" t="s">
        <v>155</v>
      </c>
      <c r="C2562" s="5" t="s">
        <v>78</v>
      </c>
      <c r="D2562" s="9" t="s">
        <v>72</v>
      </c>
      <c r="E2562" s="10">
        <f t="shared" ref="E2562:E2564" si="171">if(AND(C2=C3,D2=D2+1,ISBLANK(E3)),E2,E3)</f>
        <v>133681</v>
      </c>
      <c r="F2562" s="12">
        <v>1280.0</v>
      </c>
    </row>
    <row r="2563">
      <c r="A2563" s="32" t="str">
        <f t="shared" si="1"/>
        <v>Guinea-Bissau-Africa2010</v>
      </c>
      <c r="B2563" s="32" t="s">
        <v>156</v>
      </c>
      <c r="C2563" s="5" t="s">
        <v>78</v>
      </c>
      <c r="D2563" s="9" t="s">
        <v>72</v>
      </c>
      <c r="E2563" s="10">
        <f t="shared" si="171"/>
        <v>133681</v>
      </c>
      <c r="F2563" s="12">
        <v>147.0</v>
      </c>
    </row>
    <row r="2564">
      <c r="A2564" s="32" t="str">
        <f t="shared" si="1"/>
        <v>Guyana-The Americas2010</v>
      </c>
      <c r="B2564" s="32" t="s">
        <v>157</v>
      </c>
      <c r="C2564" s="5" t="s">
        <v>84</v>
      </c>
      <c r="D2564" s="9" t="s">
        <v>72</v>
      </c>
      <c r="E2564" s="10">
        <f t="shared" si="171"/>
        <v>133681</v>
      </c>
      <c r="F2564" s="12">
        <v>1610.0</v>
      </c>
    </row>
    <row r="2565">
      <c r="A2565" s="32" t="str">
        <f t="shared" si="1"/>
        <v>Haiti-The Americas2010</v>
      </c>
      <c r="B2565" s="32" t="s">
        <v>158</v>
      </c>
      <c r="C2565" s="5" t="s">
        <v>84</v>
      </c>
      <c r="D2565" s="9" t="s">
        <v>72</v>
      </c>
      <c r="E2565" s="12">
        <v>2010.0</v>
      </c>
      <c r="F2565" s="12">
        <v>1368.0</v>
      </c>
    </row>
    <row r="2566">
      <c r="A2566" s="32" t="str">
        <f t="shared" si="1"/>
        <v>Honduras-The Americas2010</v>
      </c>
      <c r="B2566" s="32" t="s">
        <v>159</v>
      </c>
      <c r="C2566" s="5" t="s">
        <v>84</v>
      </c>
      <c r="D2566" s="9" t="s">
        <v>72</v>
      </c>
      <c r="E2566" s="12">
        <v>2990.0</v>
      </c>
      <c r="F2566" s="12">
        <v>5031.0</v>
      </c>
    </row>
    <row r="2567">
      <c r="A2567" s="32" t="str">
        <f t="shared" si="1"/>
        <v>Hong Kong SAR-Asia2010</v>
      </c>
      <c r="B2567" s="32" t="s">
        <v>160</v>
      </c>
      <c r="C2567" s="5" t="s">
        <v>61</v>
      </c>
      <c r="D2567" s="9" t="s">
        <v>72</v>
      </c>
      <c r="E2567" s="12">
        <v>13392.0</v>
      </c>
      <c r="F2567" s="12">
        <v>40465.0</v>
      </c>
    </row>
    <row r="2568">
      <c r="A2568" s="32" t="str">
        <f t="shared" si="1"/>
        <v>Hungary-Europe2010</v>
      </c>
      <c r="B2568" s="32" t="s">
        <v>161</v>
      </c>
      <c r="C2568" s="5" t="s">
        <v>76</v>
      </c>
      <c r="D2568" s="9" t="s">
        <v>72</v>
      </c>
      <c r="E2568" s="12">
        <v>24999.0</v>
      </c>
      <c r="F2568" s="12">
        <v>57238.0</v>
      </c>
    </row>
    <row r="2569">
      <c r="A2569" s="32" t="str">
        <f t="shared" si="1"/>
        <v>Iceland-Europe2010</v>
      </c>
      <c r="B2569" s="32" t="s">
        <v>162</v>
      </c>
      <c r="C2569" s="5" t="s">
        <v>76</v>
      </c>
      <c r="D2569" s="9" t="s">
        <v>72</v>
      </c>
      <c r="E2569" s="12">
        <v>3100.0</v>
      </c>
      <c r="F2569" s="12">
        <v>2164.0</v>
      </c>
    </row>
    <row r="2570">
      <c r="A2570" s="32" t="str">
        <f t="shared" si="1"/>
        <v>India-Asia2010</v>
      </c>
      <c r="B2570" s="32" t="s">
        <v>163</v>
      </c>
      <c r="C2570" s="5" t="s">
        <v>61</v>
      </c>
      <c r="D2570" s="9" t="s">
        <v>72</v>
      </c>
      <c r="E2570" s="12">
        <v>457198.0</v>
      </c>
      <c r="F2570" s="12">
        <v>1186663.0</v>
      </c>
    </row>
    <row r="2571">
      <c r="A2571" s="32" t="str">
        <f t="shared" si="1"/>
        <v>Indonesia-Asia2010</v>
      </c>
      <c r="B2571" s="32" t="s">
        <v>164</v>
      </c>
      <c r="C2571" s="5" t="s">
        <v>61</v>
      </c>
      <c r="D2571" s="9" t="s">
        <v>72</v>
      </c>
      <c r="E2571" s="12">
        <v>154768.0</v>
      </c>
      <c r="F2571" s="12">
        <v>263419.0</v>
      </c>
    </row>
    <row r="2572">
      <c r="A2572" s="32" t="str">
        <f t="shared" si="1"/>
        <v>Iran-Middle East2010</v>
      </c>
      <c r="B2572" s="32" t="s">
        <v>165</v>
      </c>
      <c r="C2572" s="5" t="s">
        <v>93</v>
      </c>
      <c r="D2572" s="9" t="s">
        <v>72</v>
      </c>
      <c r="E2572" s="12">
        <v>122983.0</v>
      </c>
      <c r="F2572" s="12">
        <v>372703.0</v>
      </c>
    </row>
    <row r="2573">
      <c r="A2573" s="32" t="str">
        <f t="shared" si="1"/>
        <v>Iraq-Middle East2010</v>
      </c>
      <c r="B2573" s="32" t="s">
        <v>166</v>
      </c>
      <c r="C2573" s="5" t="s">
        <v>93</v>
      </c>
      <c r="D2573" s="9" t="s">
        <v>72</v>
      </c>
      <c r="E2573" s="12">
        <v>25937.0</v>
      </c>
      <c r="F2573" s="12">
        <v>72445.0</v>
      </c>
    </row>
    <row r="2574">
      <c r="A2574" s="32" t="str">
        <f t="shared" si="1"/>
        <v>Ireland-Europe2010</v>
      </c>
      <c r="B2574" s="32" t="s">
        <v>167</v>
      </c>
      <c r="C2574" s="5" t="s">
        <v>76</v>
      </c>
      <c r="D2574" s="9" t="s">
        <v>72</v>
      </c>
      <c r="E2574" s="12">
        <v>13574.0</v>
      </c>
      <c r="F2574" s="12">
        <v>41345.0</v>
      </c>
    </row>
    <row r="2575">
      <c r="A2575" s="32" t="str">
        <f t="shared" si="1"/>
        <v>Isle of Man-Europe2010</v>
      </c>
      <c r="B2575" s="32" t="s">
        <v>168</v>
      </c>
      <c r="C2575" s="5" t="s">
        <v>76</v>
      </c>
      <c r="D2575" s="9" t="s">
        <v>72</v>
      </c>
      <c r="E2575" s="10">
        <f>if(AND(C2=C3,D2=D2+1,ISBLANK(E3)),E2,E3)</f>
        <v>133681</v>
      </c>
      <c r="F2575" s="10">
        <f>if(AND(C2575=C2576,D2575=D2575+1,ISBLANK(F2576)),F2575,F2576)</f>
        <v>62691</v>
      </c>
    </row>
    <row r="2576">
      <c r="A2576" s="32" t="str">
        <f t="shared" si="1"/>
        <v>Israel-Middle East2010</v>
      </c>
      <c r="B2576" s="32" t="s">
        <v>169</v>
      </c>
      <c r="C2576" s="5" t="s">
        <v>93</v>
      </c>
      <c r="D2576" s="9" t="s">
        <v>72</v>
      </c>
      <c r="E2576" s="12">
        <v>18234.0</v>
      </c>
      <c r="F2576" s="12">
        <v>62691.0</v>
      </c>
    </row>
    <row r="2577">
      <c r="A2577" s="32" t="str">
        <f t="shared" si="1"/>
        <v>Italy-Europe2010</v>
      </c>
      <c r="B2577" s="32" t="s">
        <v>170</v>
      </c>
      <c r="C2577" s="5" t="s">
        <v>76</v>
      </c>
      <c r="D2577" s="9" t="s">
        <v>72</v>
      </c>
      <c r="E2577" s="12">
        <v>171522.0</v>
      </c>
      <c r="F2577" s="12">
        <v>451441.0</v>
      </c>
    </row>
    <row r="2578">
      <c r="A2578" s="32" t="str">
        <f t="shared" si="1"/>
        <v>Jamaica-The Americas2010</v>
      </c>
      <c r="B2578" s="32" t="s">
        <v>171</v>
      </c>
      <c r="C2578" s="5" t="s">
        <v>84</v>
      </c>
      <c r="D2578" s="9" t="s">
        <v>72</v>
      </c>
      <c r="E2578" s="12">
        <v>3829.0</v>
      </c>
      <c r="F2578" s="12">
        <v>10319.0</v>
      </c>
    </row>
    <row r="2579">
      <c r="A2579" s="32" t="str">
        <f t="shared" si="1"/>
        <v>Japan-Asia2010</v>
      </c>
      <c r="B2579" s="32" t="s">
        <v>172</v>
      </c>
      <c r="C2579" s="5" t="s">
        <v>61</v>
      </c>
      <c r="D2579" s="9" t="s">
        <v>72</v>
      </c>
      <c r="E2579" s="12">
        <v>518964.0</v>
      </c>
      <c r="F2579" s="12">
        <v>1219589.0</v>
      </c>
    </row>
    <row r="2580">
      <c r="A2580" s="32" t="str">
        <f t="shared" si="1"/>
        <v>Jordan-Middle East2010</v>
      </c>
      <c r="B2580" s="32" t="s">
        <v>173</v>
      </c>
      <c r="C2580" s="5" t="s">
        <v>93</v>
      </c>
      <c r="D2580" s="9" t="s">
        <v>72</v>
      </c>
      <c r="E2580" s="12">
        <v>4864.0</v>
      </c>
      <c r="F2580" s="12">
        <v>15508.0</v>
      </c>
    </row>
    <row r="2581">
      <c r="A2581" s="32" t="str">
        <f t="shared" si="1"/>
        <v>Kazakhstan-Asia2010</v>
      </c>
      <c r="B2581" s="32" t="s">
        <v>174</v>
      </c>
      <c r="C2581" s="5" t="s">
        <v>61</v>
      </c>
      <c r="D2581" s="9" t="s">
        <v>72</v>
      </c>
      <c r="E2581" s="12">
        <v>35679.0</v>
      </c>
      <c r="F2581" s="12">
        <v>127769.0</v>
      </c>
    </row>
    <row r="2582">
      <c r="A2582" s="32" t="str">
        <f t="shared" si="1"/>
        <v>Kenya-Africa2010</v>
      </c>
      <c r="B2582" s="32" t="s">
        <v>175</v>
      </c>
      <c r="C2582" s="5" t="s">
        <v>78</v>
      </c>
      <c r="D2582" s="9" t="s">
        <v>72</v>
      </c>
      <c r="E2582" s="12">
        <v>14055.0</v>
      </c>
      <c r="F2582" s="12">
        <v>10418.0</v>
      </c>
    </row>
    <row r="2583">
      <c r="A2583" s="32" t="str">
        <f t="shared" si="1"/>
        <v>Kiribati-Oceania2010</v>
      </c>
      <c r="B2583" s="32" t="s">
        <v>176</v>
      </c>
      <c r="C2583" s="5" t="s">
        <v>80</v>
      </c>
      <c r="D2583" s="9" t="s">
        <v>72</v>
      </c>
      <c r="E2583" s="10">
        <f>if(AND(C2=C3,D2=D2+1,ISBLANK(E3)),E2,E3)</f>
        <v>133681</v>
      </c>
      <c r="F2583" s="12">
        <v>33.0</v>
      </c>
    </row>
    <row r="2584">
      <c r="A2584" s="32" t="str">
        <f t="shared" si="1"/>
        <v>Kosovo-Europe2010</v>
      </c>
      <c r="B2584" s="32" t="s">
        <v>177</v>
      </c>
      <c r="C2584" s="5" t="s">
        <v>76</v>
      </c>
      <c r="D2584" s="9" t="s">
        <v>72</v>
      </c>
      <c r="E2584" s="12">
        <v>1545.0</v>
      </c>
      <c r="F2584" s="10">
        <f>if(AND(C2584=C2585,D2584=D2584+1,ISBLANK(F2585)),F2584,F2585)</f>
        <v>55181</v>
      </c>
    </row>
    <row r="2585">
      <c r="A2585" s="32" t="str">
        <f t="shared" si="1"/>
        <v>Kuwait-Middle East2010</v>
      </c>
      <c r="B2585" s="32" t="s">
        <v>178</v>
      </c>
      <c r="C2585" s="5" t="s">
        <v>93</v>
      </c>
      <c r="D2585" s="9" t="s">
        <v>72</v>
      </c>
      <c r="E2585" s="12">
        <v>18805.0</v>
      </c>
      <c r="F2585" s="12">
        <v>55181.0</v>
      </c>
    </row>
    <row r="2586">
      <c r="A2586" s="32" t="str">
        <f t="shared" si="1"/>
        <v>Kyrgyzstan-Asia2010</v>
      </c>
      <c r="B2586" s="32" t="s">
        <v>179</v>
      </c>
      <c r="C2586" s="5" t="s">
        <v>61</v>
      </c>
      <c r="D2586" s="9" t="s">
        <v>72</v>
      </c>
      <c r="E2586" s="12">
        <v>2317.0</v>
      </c>
      <c r="F2586" s="12">
        <v>4529.0</v>
      </c>
    </row>
    <row r="2587">
      <c r="A2587" s="32" t="str">
        <f t="shared" si="1"/>
        <v>Laos-Asia2010</v>
      </c>
      <c r="B2587" s="32" t="s">
        <v>180</v>
      </c>
      <c r="C2587" s="5" t="s">
        <v>61</v>
      </c>
      <c r="D2587" s="9" t="s">
        <v>72</v>
      </c>
      <c r="E2587" s="10">
        <f>if(AND(C2=C3,D2=D2+1,ISBLANK(E3)),E2,E3)</f>
        <v>133681</v>
      </c>
      <c r="F2587" s="12">
        <v>972.0</v>
      </c>
    </row>
    <row r="2588">
      <c r="A2588" s="32" t="str">
        <f t="shared" si="1"/>
        <v>Latvia-Europe2010</v>
      </c>
      <c r="B2588" s="32" t="s">
        <v>181</v>
      </c>
      <c r="C2588" s="5" t="s">
        <v>76</v>
      </c>
      <c r="D2588" s="9" t="s">
        <v>72</v>
      </c>
      <c r="E2588" s="12">
        <v>3832.0</v>
      </c>
      <c r="F2588" s="12">
        <v>6241.0</v>
      </c>
    </row>
    <row r="2589">
      <c r="A2589" s="32" t="str">
        <f t="shared" si="1"/>
        <v>Lebanon-Middle East2010</v>
      </c>
      <c r="B2589" s="32" t="s">
        <v>182</v>
      </c>
      <c r="C2589" s="5" t="s">
        <v>93</v>
      </c>
      <c r="D2589" s="9" t="s">
        <v>72</v>
      </c>
      <c r="E2589" s="12">
        <v>4907.0</v>
      </c>
      <c r="F2589" s="12">
        <v>15354.0</v>
      </c>
    </row>
    <row r="2590">
      <c r="A2590" s="32" t="str">
        <f t="shared" si="1"/>
        <v>Lesotho-Africa2010</v>
      </c>
      <c r="B2590" s="32" t="s">
        <v>183</v>
      </c>
      <c r="C2590" s="5" t="s">
        <v>78</v>
      </c>
      <c r="D2590" s="9" t="s">
        <v>72</v>
      </c>
      <c r="E2590" s="10">
        <f t="shared" ref="E2590:E2591" si="172">if(AND(C2=C3,D2=D2+1,ISBLANK(E3)),E2,E3)</f>
        <v>133681</v>
      </c>
      <c r="F2590" s="10">
        <f>if(AND(C2590=C2591,D2590=D2590+1,ISBLANK(F2591)),F2590,F2591)</f>
        <v>436</v>
      </c>
    </row>
    <row r="2591">
      <c r="A2591" s="32" t="str">
        <f t="shared" si="1"/>
        <v>Liberia-Africa2010</v>
      </c>
      <c r="B2591" s="32" t="s">
        <v>184</v>
      </c>
      <c r="C2591" s="5" t="s">
        <v>78</v>
      </c>
      <c r="D2591" s="9" t="s">
        <v>72</v>
      </c>
      <c r="E2591" s="10">
        <f t="shared" si="172"/>
        <v>133681</v>
      </c>
      <c r="F2591" s="12">
        <v>436.0</v>
      </c>
    </row>
    <row r="2592">
      <c r="A2592" s="32" t="str">
        <f t="shared" si="1"/>
        <v>Libya-Africa2010</v>
      </c>
      <c r="B2592" s="32" t="s">
        <v>185</v>
      </c>
      <c r="C2592" s="5" t="s">
        <v>78</v>
      </c>
      <c r="D2592" s="9" t="s">
        <v>72</v>
      </c>
      <c r="E2592" s="12">
        <v>15901.0</v>
      </c>
      <c r="F2592" s="12">
        <v>47114.0</v>
      </c>
    </row>
    <row r="2593">
      <c r="A2593" s="32" t="str">
        <f t="shared" si="1"/>
        <v>Liechtenstein-Europe2010</v>
      </c>
      <c r="B2593" s="32" t="s">
        <v>186</v>
      </c>
      <c r="C2593" s="5" t="s">
        <v>76</v>
      </c>
      <c r="D2593" s="9" t="s">
        <v>72</v>
      </c>
      <c r="E2593" s="10">
        <f>if(AND(C2=C3,D2=D2+1,ISBLANK(E3)),E2,E3)</f>
        <v>133681</v>
      </c>
      <c r="F2593" s="10">
        <f>if(AND(C2593=C2594,D2593=D2593+1,ISBLANK(F2594)),F2593,F2594)</f>
        <v>12200</v>
      </c>
    </row>
    <row r="2594">
      <c r="A2594" s="32" t="str">
        <f t="shared" si="1"/>
        <v>Lithuania-Europe2010</v>
      </c>
      <c r="B2594" s="32" t="s">
        <v>187</v>
      </c>
      <c r="C2594" s="5" t="s">
        <v>76</v>
      </c>
      <c r="D2594" s="9" t="s">
        <v>72</v>
      </c>
      <c r="E2594" s="12">
        <v>7131.0</v>
      </c>
      <c r="F2594" s="12">
        <v>12200.0</v>
      </c>
    </row>
    <row r="2595">
      <c r="A2595" s="32" t="str">
        <f t="shared" si="1"/>
        <v>Luxembourg-Europe2010</v>
      </c>
      <c r="B2595" s="32" t="s">
        <v>188</v>
      </c>
      <c r="C2595" s="5" t="s">
        <v>76</v>
      </c>
      <c r="D2595" s="9" t="s">
        <v>72</v>
      </c>
      <c r="E2595" s="12">
        <v>3335.0</v>
      </c>
      <c r="F2595" s="12">
        <v>8240.0</v>
      </c>
    </row>
    <row r="2596">
      <c r="A2596" s="32" t="str">
        <f t="shared" si="1"/>
        <v>Macao SAR-Asia2010</v>
      </c>
      <c r="B2596" s="32" t="s">
        <v>189</v>
      </c>
      <c r="C2596" s="5" t="s">
        <v>61</v>
      </c>
      <c r="D2596" s="9" t="s">
        <v>72</v>
      </c>
      <c r="E2596" s="10">
        <f t="shared" ref="E2596:E2598" si="173">if(AND(C2=C3,D2=D2+1,ISBLANK(E3)),E2,E3)</f>
        <v>133681</v>
      </c>
      <c r="F2596" s="12">
        <v>1635.0</v>
      </c>
    </row>
    <row r="2597">
      <c r="A2597" s="32" t="str">
        <f t="shared" si="1"/>
        <v>Madagascar-Africa2010</v>
      </c>
      <c r="B2597" s="32" t="s">
        <v>190</v>
      </c>
      <c r="C2597" s="5" t="s">
        <v>78</v>
      </c>
      <c r="D2597" s="9" t="s">
        <v>72</v>
      </c>
      <c r="E2597" s="10">
        <f t="shared" si="173"/>
        <v>133681</v>
      </c>
      <c r="F2597" s="12">
        <v>1874.0</v>
      </c>
    </row>
    <row r="2598">
      <c r="A2598" s="32" t="str">
        <f t="shared" si="1"/>
        <v>Malawi-Africa2010</v>
      </c>
      <c r="B2598" s="32" t="s">
        <v>191</v>
      </c>
      <c r="C2598" s="5" t="s">
        <v>78</v>
      </c>
      <c r="D2598" s="9" t="s">
        <v>72</v>
      </c>
      <c r="E2598" s="10">
        <f t="shared" si="173"/>
        <v>133681</v>
      </c>
      <c r="F2598" s="12">
        <v>906.0</v>
      </c>
    </row>
    <row r="2599">
      <c r="A2599" s="32" t="str">
        <f t="shared" si="1"/>
        <v>Malaysia-Asia2010</v>
      </c>
      <c r="B2599" s="32" t="s">
        <v>192</v>
      </c>
      <c r="C2599" s="5" t="s">
        <v>61</v>
      </c>
      <c r="D2599" s="9" t="s">
        <v>72</v>
      </c>
      <c r="E2599" s="12">
        <v>47110.0</v>
      </c>
      <c r="F2599" s="12">
        <v>126603.0</v>
      </c>
    </row>
    <row r="2600">
      <c r="A2600" s="32" t="str">
        <f t="shared" si="1"/>
        <v>Maldives-Asia2010</v>
      </c>
      <c r="B2600" s="32" t="s">
        <v>193</v>
      </c>
      <c r="C2600" s="5" t="s">
        <v>61</v>
      </c>
      <c r="D2600" s="9" t="s">
        <v>72</v>
      </c>
      <c r="E2600" s="10">
        <f t="shared" ref="E2600:E2601" si="174">if(AND(C2=C3,D2=D2+1,ISBLANK(E3)),E2,E3)</f>
        <v>133681</v>
      </c>
      <c r="F2600" s="12">
        <v>499.0</v>
      </c>
    </row>
    <row r="2601">
      <c r="A2601" s="32" t="str">
        <f t="shared" si="1"/>
        <v>Mali-Africa2010</v>
      </c>
      <c r="B2601" s="32" t="s">
        <v>194</v>
      </c>
      <c r="C2601" s="5" t="s">
        <v>78</v>
      </c>
      <c r="D2601" s="9" t="s">
        <v>72</v>
      </c>
      <c r="E2601" s="10">
        <f t="shared" si="174"/>
        <v>133681</v>
      </c>
      <c r="F2601" s="12">
        <v>543.0</v>
      </c>
    </row>
    <row r="2602">
      <c r="A2602" s="32" t="str">
        <f t="shared" si="1"/>
        <v>Malta-Europe2010</v>
      </c>
      <c r="B2602" s="32" t="s">
        <v>195</v>
      </c>
      <c r="C2602" s="5" t="s">
        <v>76</v>
      </c>
      <c r="D2602" s="9" t="s">
        <v>72</v>
      </c>
      <c r="E2602" s="12">
        <v>676.0</v>
      </c>
      <c r="F2602" s="12">
        <v>2065.0</v>
      </c>
    </row>
    <row r="2603">
      <c r="A2603" s="32" t="str">
        <f t="shared" si="1"/>
        <v>Marshall Islands-Oceania2010</v>
      </c>
      <c r="B2603" s="32" t="s">
        <v>196</v>
      </c>
      <c r="C2603" s="5" t="s">
        <v>80</v>
      </c>
      <c r="D2603" s="9" t="s">
        <v>72</v>
      </c>
      <c r="E2603" s="10">
        <f t="shared" ref="E2603:E2605" si="175">if(AND(C2=C3,D2=D2+1,ISBLANK(E3)),E2,E3)</f>
        <v>133681</v>
      </c>
      <c r="F2603" s="12">
        <v>77.0</v>
      </c>
    </row>
    <row r="2604">
      <c r="A2604" s="32" t="str">
        <f t="shared" si="1"/>
        <v>Mauritania-Africa2010</v>
      </c>
      <c r="B2604" s="32" t="s">
        <v>197</v>
      </c>
      <c r="C2604" s="5" t="s">
        <v>78</v>
      </c>
      <c r="D2604" s="9" t="s">
        <v>72</v>
      </c>
      <c r="E2604" s="10">
        <f t="shared" si="175"/>
        <v>133681</v>
      </c>
      <c r="F2604" s="12">
        <v>1236.0</v>
      </c>
    </row>
    <row r="2605">
      <c r="A2605" s="32" t="str">
        <f t="shared" si="1"/>
        <v>Mauritius-Africa2011</v>
      </c>
      <c r="B2605" s="32" t="s">
        <v>198</v>
      </c>
      <c r="C2605" s="5" t="s">
        <v>78</v>
      </c>
      <c r="D2605" s="9" t="s">
        <v>73</v>
      </c>
      <c r="E2605" s="10">
        <f t="shared" si="175"/>
        <v>133681</v>
      </c>
      <c r="F2605" s="12">
        <v>2769.0</v>
      </c>
    </row>
    <row r="2606">
      <c r="A2606" s="32" t="str">
        <f t="shared" si="1"/>
        <v>Mexico-The Americas2011</v>
      </c>
      <c r="B2606" s="32" t="s">
        <v>199</v>
      </c>
      <c r="C2606" s="5" t="s">
        <v>84</v>
      </c>
      <c r="D2606" s="9" t="s">
        <v>73</v>
      </c>
      <c r="E2606" s="12">
        <v>145384.0</v>
      </c>
      <c r="F2606" s="12">
        <v>381518.0</v>
      </c>
    </row>
    <row r="2607">
      <c r="A2607" s="32" t="str">
        <f t="shared" si="1"/>
        <v>Micronesia, Fed. Sts.-Oceania2011</v>
      </c>
      <c r="B2607" s="32" t="s">
        <v>200</v>
      </c>
      <c r="C2607" s="5" t="s">
        <v>80</v>
      </c>
      <c r="D2607" s="9" t="s">
        <v>73</v>
      </c>
      <c r="E2607" s="10">
        <f>if(AND(C2=C3,D2=D2+1,ISBLANK(E3)),E2,E3)</f>
        <v>133681</v>
      </c>
      <c r="F2607" s="12">
        <v>136.0</v>
      </c>
    </row>
    <row r="2608">
      <c r="A2608" s="32" t="str">
        <f t="shared" si="1"/>
        <v>Moldova-Europe2011</v>
      </c>
      <c r="B2608" s="32" t="s">
        <v>201</v>
      </c>
      <c r="C2608" s="5" t="s">
        <v>76</v>
      </c>
      <c r="D2608" s="9" t="s">
        <v>73</v>
      </c>
      <c r="E2608" s="12">
        <v>2883.0</v>
      </c>
      <c r="F2608" s="12">
        <v>3513.0</v>
      </c>
    </row>
    <row r="2609">
      <c r="A2609" s="32" t="str">
        <f t="shared" si="1"/>
        <v>Monaco-Europe2011</v>
      </c>
      <c r="B2609" s="32" t="s">
        <v>202</v>
      </c>
      <c r="C2609" s="5" t="s">
        <v>76</v>
      </c>
      <c r="D2609" s="9" t="s">
        <v>73</v>
      </c>
      <c r="E2609" s="10">
        <f>if(AND(C2=C3,D2=D2+1,ISBLANK(E3)),E2,E3)</f>
        <v>133681</v>
      </c>
      <c r="F2609" s="10">
        <f>if(AND(C2609=C2610,D2609=D2609+1,ISBLANK(F2610)),F2609,F2610)</f>
        <v>7506</v>
      </c>
    </row>
    <row r="2610">
      <c r="A2610" s="32" t="str">
        <f t="shared" si="1"/>
        <v>Mongolia-Asia2011</v>
      </c>
      <c r="B2610" s="32" t="s">
        <v>203</v>
      </c>
      <c r="C2610" s="5" t="s">
        <v>61</v>
      </c>
      <c r="D2610" s="9" t="s">
        <v>73</v>
      </c>
      <c r="E2610" s="12">
        <v>2397.0</v>
      </c>
      <c r="F2610" s="12">
        <v>7506.0</v>
      </c>
    </row>
    <row r="2611">
      <c r="A2611" s="32" t="str">
        <f t="shared" si="1"/>
        <v>Montenegro-Europe2011</v>
      </c>
      <c r="B2611" s="32" t="s">
        <v>204</v>
      </c>
      <c r="C2611" s="5" t="s">
        <v>76</v>
      </c>
      <c r="D2611" s="9" t="s">
        <v>73</v>
      </c>
      <c r="E2611" s="10">
        <f>if(AND(C2=C3,D2=D2+1,ISBLANK(E3)),E2,E3)</f>
        <v>133681</v>
      </c>
      <c r="F2611" s="10">
        <f>if(AND(C2611=C2612,D2611=D2611+1,ISBLANK(F2612)),F2611,F2612)</f>
        <v>33905</v>
      </c>
    </row>
    <row r="2612">
      <c r="A2612" s="32" t="str">
        <f t="shared" si="1"/>
        <v>Morocco-Africa2011</v>
      </c>
      <c r="B2612" s="32" t="s">
        <v>205</v>
      </c>
      <c r="C2612" s="5" t="s">
        <v>78</v>
      </c>
      <c r="D2612" s="9" t="s">
        <v>73</v>
      </c>
      <c r="E2612" s="12">
        <v>10238.0</v>
      </c>
      <c r="F2612" s="12">
        <v>33905.0</v>
      </c>
    </row>
    <row r="2613">
      <c r="A2613" s="32" t="str">
        <f t="shared" si="1"/>
        <v>Mozambique-Africa2011</v>
      </c>
      <c r="B2613" s="32" t="s">
        <v>206</v>
      </c>
      <c r="C2613" s="5" t="s">
        <v>78</v>
      </c>
      <c r="D2613" s="9" t="s">
        <v>73</v>
      </c>
      <c r="E2613" s="12">
        <v>7173.0</v>
      </c>
      <c r="F2613" s="12">
        <v>1349.0</v>
      </c>
    </row>
    <row r="2614">
      <c r="A2614" s="32" t="str">
        <f t="shared" si="1"/>
        <v>Myanmar-Asia2011</v>
      </c>
      <c r="B2614" s="32" t="s">
        <v>207</v>
      </c>
      <c r="C2614" s="5" t="s">
        <v>61</v>
      </c>
      <c r="D2614" s="9" t="s">
        <v>73</v>
      </c>
      <c r="E2614" s="12">
        <v>12841.0</v>
      </c>
      <c r="F2614" s="12">
        <v>10088.0</v>
      </c>
    </row>
    <row r="2615">
      <c r="A2615" s="32" t="str">
        <f t="shared" si="1"/>
        <v>Namibia-Africa2011</v>
      </c>
      <c r="B2615" s="32" t="s">
        <v>208</v>
      </c>
      <c r="C2615" s="5" t="s">
        <v>78</v>
      </c>
      <c r="D2615" s="9" t="s">
        <v>73</v>
      </c>
      <c r="E2615" s="12">
        <v>978.0</v>
      </c>
      <c r="F2615" s="12">
        <v>1643.0</v>
      </c>
    </row>
    <row r="2616">
      <c r="A2616" s="32" t="str">
        <f t="shared" si="1"/>
        <v>Nepal-Asia2011</v>
      </c>
      <c r="B2616" s="32" t="s">
        <v>209</v>
      </c>
      <c r="C2616" s="5" t="s">
        <v>61</v>
      </c>
      <c r="D2616" s="9" t="s">
        <v>73</v>
      </c>
      <c r="E2616" s="12">
        <v>8108.0</v>
      </c>
      <c r="F2616" s="12">
        <v>3234.0</v>
      </c>
    </row>
    <row r="2617">
      <c r="A2617" s="32" t="str">
        <f t="shared" si="1"/>
        <v>Netherlands-Europe2011</v>
      </c>
      <c r="B2617" s="32" t="s">
        <v>210</v>
      </c>
      <c r="C2617" s="5" t="s">
        <v>76</v>
      </c>
      <c r="D2617" s="9" t="s">
        <v>73</v>
      </c>
      <c r="E2617" s="12">
        <v>73223.0</v>
      </c>
      <c r="F2617" s="12">
        <v>165363.0</v>
      </c>
    </row>
    <row r="2618">
      <c r="A2618" s="32" t="str">
        <f t="shared" si="1"/>
        <v>New Caledonia-Oceania2011</v>
      </c>
      <c r="B2618" s="32" t="s">
        <v>211</v>
      </c>
      <c r="C2618" s="5" t="s">
        <v>80</v>
      </c>
      <c r="D2618" s="9" t="s">
        <v>73</v>
      </c>
      <c r="E2618" s="10">
        <f>if(AND(C2=C3,D2=D2+1,ISBLANK(E3)),E2,E3)</f>
        <v>133681</v>
      </c>
      <c r="F2618" s="12">
        <v>2299.0</v>
      </c>
    </row>
    <row r="2619">
      <c r="A2619" s="32" t="str">
        <f t="shared" si="1"/>
        <v>New Zealand-Oceania2011</v>
      </c>
      <c r="B2619" s="32" t="s">
        <v>212</v>
      </c>
      <c r="C2619" s="5" t="s">
        <v>80</v>
      </c>
      <c r="D2619" s="9" t="s">
        <v>73</v>
      </c>
      <c r="E2619" s="12">
        <v>17056.0</v>
      </c>
      <c r="F2619" s="12">
        <v>32897.0</v>
      </c>
    </row>
    <row r="2620">
      <c r="A2620" s="32" t="str">
        <f t="shared" si="1"/>
        <v>Nicaragua-The Americas2011</v>
      </c>
      <c r="B2620" s="32" t="s">
        <v>213</v>
      </c>
      <c r="C2620" s="5" t="s">
        <v>84</v>
      </c>
      <c r="D2620" s="9" t="s">
        <v>73</v>
      </c>
      <c r="E2620" s="12">
        <v>2522.0</v>
      </c>
      <c r="F2620" s="12">
        <v>3762.0</v>
      </c>
    </row>
    <row r="2621">
      <c r="A2621" s="32" t="str">
        <f t="shared" si="1"/>
        <v>Niger-Africa2011</v>
      </c>
      <c r="B2621" s="32" t="s">
        <v>214</v>
      </c>
      <c r="C2621" s="5" t="s">
        <v>78</v>
      </c>
      <c r="D2621" s="9" t="s">
        <v>73</v>
      </c>
      <c r="E2621" s="10">
        <f>if(AND(C2=C3,D2=D2+1,ISBLANK(E3)),E2,E3)</f>
        <v>133681</v>
      </c>
      <c r="F2621" s="12">
        <v>796.0</v>
      </c>
    </row>
    <row r="2622">
      <c r="A2622" s="32" t="str">
        <f t="shared" si="1"/>
        <v>Nigeria-Africa2011</v>
      </c>
      <c r="B2622" s="32" t="s">
        <v>215</v>
      </c>
      <c r="C2622" s="5" t="s">
        <v>78</v>
      </c>
      <c r="D2622" s="9" t="s">
        <v>73</v>
      </c>
      <c r="E2622" s="12">
        <v>90596.0</v>
      </c>
      <c r="F2622" s="12">
        <v>79182.0</v>
      </c>
    </row>
    <row r="2623">
      <c r="A2623" s="32" t="str">
        <f t="shared" si="1"/>
        <v>North Korea-Asia2011</v>
      </c>
      <c r="B2623" s="32" t="s">
        <v>216</v>
      </c>
      <c r="C2623" s="5" t="s">
        <v>61</v>
      </c>
      <c r="D2623" s="9" t="s">
        <v>73</v>
      </c>
      <c r="E2623" s="12">
        <v>19717.0</v>
      </c>
      <c r="F2623" s="12">
        <v>76699.0</v>
      </c>
    </row>
    <row r="2624">
      <c r="A2624" s="32" t="str">
        <f t="shared" si="1"/>
        <v>North Macedonia-Europe2011</v>
      </c>
      <c r="B2624" s="32" t="s">
        <v>217</v>
      </c>
      <c r="C2624" s="5" t="s">
        <v>76</v>
      </c>
      <c r="D2624" s="9" t="s">
        <v>73</v>
      </c>
      <c r="E2624" s="12">
        <v>2668.0</v>
      </c>
      <c r="F2624" s="12">
        <v>12064.0</v>
      </c>
    </row>
    <row r="2625">
      <c r="A2625" s="32" t="str">
        <f t="shared" si="1"/>
        <v>Norway-Europe2011</v>
      </c>
      <c r="B2625" s="32" t="s">
        <v>218</v>
      </c>
      <c r="C2625" s="5" t="s">
        <v>76</v>
      </c>
      <c r="D2625" s="9" t="s">
        <v>73</v>
      </c>
      <c r="E2625" s="12">
        <v>26092.0</v>
      </c>
      <c r="F2625" s="12">
        <v>38808.0</v>
      </c>
    </row>
    <row r="2626">
      <c r="A2626" s="32" t="str">
        <f t="shared" si="1"/>
        <v>Oman-Middle East2011</v>
      </c>
      <c r="B2626" s="32" t="s">
        <v>219</v>
      </c>
      <c r="C2626" s="5" t="s">
        <v>93</v>
      </c>
      <c r="D2626" s="9" t="s">
        <v>73</v>
      </c>
      <c r="E2626" s="12">
        <v>8083.0</v>
      </c>
      <c r="F2626" s="12">
        <v>21896.0</v>
      </c>
    </row>
    <row r="2627">
      <c r="A2627" s="32" t="str">
        <f t="shared" si="1"/>
        <v>Pakistan-Asia2011</v>
      </c>
      <c r="B2627" s="32" t="s">
        <v>220</v>
      </c>
      <c r="C2627" s="5" t="s">
        <v>61</v>
      </c>
      <c r="D2627" s="9" t="s">
        <v>73</v>
      </c>
      <c r="E2627" s="12">
        <v>64067.0</v>
      </c>
      <c r="F2627" s="12">
        <v>106449.0</v>
      </c>
    </row>
    <row r="2628">
      <c r="A2628" s="32" t="str">
        <f t="shared" si="1"/>
        <v>Panama-The Americas2011</v>
      </c>
      <c r="B2628" s="32" t="s">
        <v>221</v>
      </c>
      <c r="C2628" s="5" t="s">
        <v>84</v>
      </c>
      <c r="D2628" s="9" t="s">
        <v>73</v>
      </c>
      <c r="E2628" s="12">
        <v>2569.0</v>
      </c>
      <c r="F2628" s="12">
        <v>5790.0</v>
      </c>
    </row>
    <row r="2629">
      <c r="A2629" s="32" t="str">
        <f t="shared" si="1"/>
        <v>Papua New Guinea-Oceania2011</v>
      </c>
      <c r="B2629" s="32" t="s">
        <v>222</v>
      </c>
      <c r="C2629" s="5" t="s">
        <v>80</v>
      </c>
      <c r="D2629" s="9" t="s">
        <v>73</v>
      </c>
      <c r="E2629" s="10">
        <f>if(AND(C2=C3,D2=D2+1,ISBLANK(E3)),E2,E3)</f>
        <v>133681</v>
      </c>
      <c r="F2629" s="12">
        <v>2688.0</v>
      </c>
    </row>
    <row r="2630">
      <c r="A2630" s="32" t="str">
        <f t="shared" si="1"/>
        <v>Paraguay-The Americas2011</v>
      </c>
      <c r="B2630" s="32" t="s">
        <v>223</v>
      </c>
      <c r="C2630" s="5" t="s">
        <v>84</v>
      </c>
      <c r="D2630" s="9" t="s">
        <v>73</v>
      </c>
      <c r="E2630" s="12">
        <v>3850.0</v>
      </c>
      <c r="F2630" s="12">
        <v>3689.0</v>
      </c>
    </row>
    <row r="2631">
      <c r="A2631" s="32" t="str">
        <f t="shared" si="1"/>
        <v>Peru-The Americas2011</v>
      </c>
      <c r="B2631" s="32" t="s">
        <v>224</v>
      </c>
      <c r="C2631" s="5" t="s">
        <v>84</v>
      </c>
      <c r="D2631" s="9" t="s">
        <v>73</v>
      </c>
      <c r="E2631" s="12">
        <v>12222.0</v>
      </c>
      <c r="F2631" s="12">
        <v>30297.0</v>
      </c>
    </row>
    <row r="2632">
      <c r="A2632" s="32" t="str">
        <f t="shared" si="1"/>
        <v>Philippines-Asia2011</v>
      </c>
      <c r="B2632" s="32" t="s">
        <v>225</v>
      </c>
      <c r="C2632" s="5" t="s">
        <v>61</v>
      </c>
      <c r="D2632" s="9" t="s">
        <v>73</v>
      </c>
      <c r="E2632" s="12">
        <v>39872.0</v>
      </c>
      <c r="F2632" s="12">
        <v>73307.0</v>
      </c>
    </row>
    <row r="2633">
      <c r="A2633" s="32" t="str">
        <f t="shared" si="1"/>
        <v>Poland-Europe2011</v>
      </c>
      <c r="B2633" s="32" t="s">
        <v>226</v>
      </c>
      <c r="C2633" s="5" t="s">
        <v>76</v>
      </c>
      <c r="D2633" s="9" t="s">
        <v>73</v>
      </c>
      <c r="E2633" s="12">
        <v>89116.0</v>
      </c>
      <c r="F2633" s="12">
        <v>301691.0</v>
      </c>
    </row>
    <row r="2634">
      <c r="A2634" s="32" t="str">
        <f t="shared" si="1"/>
        <v>Portugal-Europe2011</v>
      </c>
      <c r="B2634" s="32" t="s">
        <v>227</v>
      </c>
      <c r="C2634" s="5" t="s">
        <v>76</v>
      </c>
      <c r="D2634" s="9" t="s">
        <v>73</v>
      </c>
      <c r="E2634" s="12">
        <v>24673.0</v>
      </c>
      <c r="F2634" s="12">
        <v>62966.0</v>
      </c>
    </row>
    <row r="2635">
      <c r="A2635" s="32" t="str">
        <f t="shared" si="1"/>
        <v>Puerto Rico-The Americas2011</v>
      </c>
      <c r="B2635" s="32" t="s">
        <v>228</v>
      </c>
      <c r="C2635" s="5" t="s">
        <v>84</v>
      </c>
      <c r="D2635" s="9" t="s">
        <v>73</v>
      </c>
      <c r="E2635" s="10">
        <f>if(AND(C2=C3,D2=D2+1,ISBLANK(E3)),E2,E3)</f>
        <v>133681</v>
      </c>
      <c r="F2635" s="10">
        <f>if(AND(C2635=C2636,D2635=D2635+1,ISBLANK(F2636)),F2635,F2636)</f>
        <v>34730</v>
      </c>
    </row>
    <row r="2636">
      <c r="A2636" s="32" t="str">
        <f t="shared" si="1"/>
        <v>Qatar-Middle East2011</v>
      </c>
      <c r="B2636" s="32" t="s">
        <v>229</v>
      </c>
      <c r="C2636" s="5" t="s">
        <v>93</v>
      </c>
      <c r="D2636" s="9" t="s">
        <v>73</v>
      </c>
      <c r="E2636" s="12">
        <v>10876.0</v>
      </c>
      <c r="F2636" s="12">
        <v>34730.0</v>
      </c>
    </row>
    <row r="2637">
      <c r="A2637" s="32" t="str">
        <f t="shared" si="1"/>
        <v>Romania-Europe2011</v>
      </c>
      <c r="B2637" s="32" t="s">
        <v>230</v>
      </c>
      <c r="C2637" s="5" t="s">
        <v>76</v>
      </c>
      <c r="D2637" s="9" t="s">
        <v>73</v>
      </c>
      <c r="E2637" s="12">
        <v>36228.0</v>
      </c>
      <c r="F2637" s="12">
        <v>89985.0</v>
      </c>
    </row>
    <row r="2638">
      <c r="A2638" s="32" t="str">
        <f t="shared" si="1"/>
        <v>Russia-Europe2011</v>
      </c>
      <c r="B2638" s="32" t="s">
        <v>231</v>
      </c>
      <c r="C2638" s="5" t="s">
        <v>76</v>
      </c>
      <c r="D2638" s="9" t="s">
        <v>73</v>
      </c>
      <c r="E2638" s="12">
        <v>619265.0</v>
      </c>
      <c r="F2638" s="12">
        <v>1558112.0</v>
      </c>
    </row>
    <row r="2639">
      <c r="A2639" s="32" t="str">
        <f t="shared" si="1"/>
        <v>Rwanda-Africa2011</v>
      </c>
      <c r="B2639" s="32" t="s">
        <v>232</v>
      </c>
      <c r="C2639" s="5" t="s">
        <v>78</v>
      </c>
      <c r="D2639" s="9" t="s">
        <v>73</v>
      </c>
      <c r="E2639" s="10">
        <f t="shared" ref="E2639:E2642" si="176">if(AND(C2=C3,D2=D2+1,ISBLANK(E3)),E2,E3)</f>
        <v>133681</v>
      </c>
      <c r="F2639" s="12">
        <v>686.0</v>
      </c>
    </row>
    <row r="2640">
      <c r="A2640" s="32" t="str">
        <f t="shared" si="1"/>
        <v>Samoa-Oceania2011</v>
      </c>
      <c r="B2640" s="32" t="s">
        <v>233</v>
      </c>
      <c r="C2640" s="5" t="s">
        <v>80</v>
      </c>
      <c r="D2640" s="9" t="s">
        <v>73</v>
      </c>
      <c r="E2640" s="10">
        <f t="shared" si="176"/>
        <v>133681</v>
      </c>
      <c r="F2640" s="12">
        <v>139.0</v>
      </c>
    </row>
    <row r="2641">
      <c r="A2641" s="32" t="str">
        <f t="shared" si="1"/>
        <v>San Marino-Europe2011</v>
      </c>
      <c r="B2641" s="32" t="s">
        <v>234</v>
      </c>
      <c r="C2641" s="5" t="s">
        <v>76</v>
      </c>
      <c r="D2641" s="9" t="s">
        <v>73</v>
      </c>
      <c r="E2641" s="10">
        <f t="shared" si="176"/>
        <v>133681</v>
      </c>
      <c r="F2641" s="10">
        <f>if(AND(C2641=C2642,D2641=D2641+1,ISBLANK(F2642)),F2641,F2642)</f>
        <v>48</v>
      </c>
    </row>
    <row r="2642">
      <c r="A2642" s="32" t="str">
        <f t="shared" si="1"/>
        <v>Sao Tome and Principe-Africa2011</v>
      </c>
      <c r="B2642" s="32" t="s">
        <v>235</v>
      </c>
      <c r="C2642" s="5" t="s">
        <v>78</v>
      </c>
      <c r="D2642" s="9" t="s">
        <v>73</v>
      </c>
      <c r="E2642" s="10">
        <f t="shared" si="176"/>
        <v>133681</v>
      </c>
      <c r="F2642" s="12">
        <v>48.0</v>
      </c>
    </row>
    <row r="2643">
      <c r="A2643" s="32" t="str">
        <f t="shared" si="1"/>
        <v>Saudi Arabia-Middle East2011</v>
      </c>
      <c r="B2643" s="32" t="s">
        <v>236</v>
      </c>
      <c r="C2643" s="5" t="s">
        <v>93</v>
      </c>
      <c r="D2643" s="9" t="s">
        <v>73</v>
      </c>
      <c r="E2643" s="12">
        <v>101325.0</v>
      </c>
      <c r="F2643" s="12">
        <v>296935.0</v>
      </c>
    </row>
    <row r="2644">
      <c r="A2644" s="32" t="str">
        <f t="shared" si="1"/>
        <v>Senegal-Africa2011</v>
      </c>
      <c r="B2644" s="32" t="s">
        <v>237</v>
      </c>
      <c r="C2644" s="5" t="s">
        <v>78</v>
      </c>
      <c r="D2644" s="9" t="s">
        <v>73</v>
      </c>
      <c r="E2644" s="12">
        <v>2398.0</v>
      </c>
      <c r="F2644" s="12">
        <v>3938.0</v>
      </c>
    </row>
    <row r="2645">
      <c r="A2645" s="32" t="str">
        <f t="shared" si="1"/>
        <v>Serbia-Europe2011</v>
      </c>
      <c r="B2645" s="32" t="s">
        <v>238</v>
      </c>
      <c r="C2645" s="5" t="s">
        <v>76</v>
      </c>
      <c r="D2645" s="9" t="s">
        <v>73</v>
      </c>
      <c r="E2645" s="12">
        <v>13728.0</v>
      </c>
      <c r="F2645" s="10">
        <f>if(AND(C2645=C2646,D2645=D2645+1,ISBLANK(F2646)),F2645,F2646)</f>
        <v>565</v>
      </c>
    </row>
    <row r="2646">
      <c r="A2646" s="32" t="str">
        <f t="shared" si="1"/>
        <v>Seychelles-Africa2011</v>
      </c>
      <c r="B2646" s="32" t="s">
        <v>239</v>
      </c>
      <c r="C2646" s="5" t="s">
        <v>78</v>
      </c>
      <c r="D2646" s="9" t="s">
        <v>73</v>
      </c>
      <c r="E2646" s="10">
        <f t="shared" ref="E2646:E2647" si="177">if(AND(C2=C3,D2=D2+1,ISBLANK(E3)),E2,E3)</f>
        <v>133681</v>
      </c>
      <c r="F2646" s="12">
        <v>565.0</v>
      </c>
    </row>
    <row r="2647">
      <c r="A2647" s="32" t="str">
        <f t="shared" si="1"/>
        <v>Sierra Leone-Africa2011</v>
      </c>
      <c r="B2647" s="32" t="s">
        <v>240</v>
      </c>
      <c r="C2647" s="5" t="s">
        <v>78</v>
      </c>
      <c r="D2647" s="9" t="s">
        <v>73</v>
      </c>
      <c r="E2647" s="10">
        <f t="shared" si="177"/>
        <v>133681</v>
      </c>
      <c r="F2647" s="12">
        <v>425.0</v>
      </c>
    </row>
    <row r="2648">
      <c r="A2648" s="32" t="str">
        <f t="shared" si="1"/>
        <v>Singapore-Asia2011</v>
      </c>
      <c r="B2648" s="32" t="s">
        <v>241</v>
      </c>
      <c r="C2648" s="5" t="s">
        <v>61</v>
      </c>
      <c r="D2648" s="9" t="s">
        <v>73</v>
      </c>
      <c r="E2648" s="12">
        <v>18692.0</v>
      </c>
      <c r="F2648" s="12">
        <v>49006.0</v>
      </c>
    </row>
    <row r="2649">
      <c r="A2649" s="32" t="str">
        <f t="shared" si="1"/>
        <v>Sint Maarten (Dutch part)-The Americas2012</v>
      </c>
      <c r="B2649" s="32" t="s">
        <v>242</v>
      </c>
      <c r="C2649" s="5" t="s">
        <v>84</v>
      </c>
      <c r="D2649" s="9" t="s">
        <v>74</v>
      </c>
      <c r="E2649" s="10">
        <f>if(AND(C2=C3,D2=D2+1,ISBLANK(E3)),E2,E3)</f>
        <v>133681</v>
      </c>
      <c r="F2649" s="10">
        <f>if(AND(C2649=C2650,D2649=D2649+1,ISBLANK(F2650)),F2649,F2650)</f>
        <v>37312</v>
      </c>
    </row>
    <row r="2650">
      <c r="A2650" s="32" t="str">
        <f t="shared" si="1"/>
        <v>Slovakia-Europe2012</v>
      </c>
      <c r="B2650" s="32" t="s">
        <v>243</v>
      </c>
      <c r="C2650" s="5" t="s">
        <v>76</v>
      </c>
      <c r="D2650" s="9" t="s">
        <v>74</v>
      </c>
      <c r="E2650" s="12">
        <v>17743.0</v>
      </c>
      <c r="F2650" s="12">
        <v>37312.0</v>
      </c>
    </row>
    <row r="2651">
      <c r="A2651" s="32" t="str">
        <f t="shared" si="1"/>
        <v>Slovenia-Europe2012</v>
      </c>
      <c r="B2651" s="32" t="s">
        <v>244</v>
      </c>
      <c r="C2651" s="5" t="s">
        <v>76</v>
      </c>
      <c r="D2651" s="9" t="s">
        <v>74</v>
      </c>
      <c r="E2651" s="12">
        <v>6413.0</v>
      </c>
      <c r="F2651" s="12">
        <v>14265.0</v>
      </c>
    </row>
    <row r="2652">
      <c r="A2652" s="32" t="str">
        <f t="shared" si="1"/>
        <v>Solomon Islands-Oceania2012</v>
      </c>
      <c r="B2652" s="32" t="s">
        <v>245</v>
      </c>
      <c r="C2652" s="5" t="s">
        <v>80</v>
      </c>
      <c r="D2652" s="9" t="s">
        <v>74</v>
      </c>
      <c r="E2652" s="10">
        <f t="shared" ref="E2652:E2653" si="178">if(AND(C2=C3,D2=D2+1,ISBLANK(E3)),E2,E3)</f>
        <v>133681</v>
      </c>
      <c r="F2652" s="12">
        <v>165.0</v>
      </c>
    </row>
    <row r="2653">
      <c r="A2653" s="32" t="str">
        <f t="shared" si="1"/>
        <v>Somalia-Africa2012</v>
      </c>
      <c r="B2653" s="32" t="s">
        <v>246</v>
      </c>
      <c r="C2653" s="5" t="s">
        <v>78</v>
      </c>
      <c r="D2653" s="9" t="s">
        <v>74</v>
      </c>
      <c r="E2653" s="10">
        <f t="shared" si="178"/>
        <v>133681</v>
      </c>
      <c r="F2653" s="12">
        <v>517.0</v>
      </c>
    </row>
    <row r="2654">
      <c r="A2654" s="32" t="str">
        <f t="shared" si="1"/>
        <v>South Africa-Africa2012</v>
      </c>
      <c r="B2654" s="32" t="s">
        <v>247</v>
      </c>
      <c r="C2654" s="5" t="s">
        <v>78</v>
      </c>
      <c r="D2654" s="9" t="s">
        <v>74</v>
      </c>
      <c r="E2654" s="12">
        <v>109264.0</v>
      </c>
      <c r="F2654" s="12">
        <v>368611.0</v>
      </c>
    </row>
    <row r="2655">
      <c r="A2655" s="32" t="str">
        <f t="shared" si="1"/>
        <v>South Korea-Asia2012</v>
      </c>
      <c r="B2655" s="32" t="s">
        <v>248</v>
      </c>
      <c r="C2655" s="5" t="s">
        <v>61</v>
      </c>
      <c r="D2655" s="9" t="s">
        <v>74</v>
      </c>
      <c r="E2655" s="12">
        <v>188161.0</v>
      </c>
      <c r="F2655" s="12">
        <v>447561.0</v>
      </c>
    </row>
    <row r="2656">
      <c r="A2656" s="32" t="str">
        <f t="shared" si="1"/>
        <v>South Sudan-Africa2012</v>
      </c>
      <c r="B2656" s="32" t="s">
        <v>249</v>
      </c>
      <c r="C2656" s="5" t="s">
        <v>78</v>
      </c>
      <c r="D2656" s="9" t="s">
        <v>74</v>
      </c>
      <c r="E2656" s="10">
        <f>if(AND(C2=C3,D2=D2+1,ISBLANK(E3)),E2,E3)</f>
        <v>133681</v>
      </c>
      <c r="F2656" s="10">
        <f>if(AND(C2656=C2657,D2656=D2656+1,ISBLANK(F2657)),F2656,F2657)</f>
        <v>294434</v>
      </c>
    </row>
    <row r="2657">
      <c r="A2657" s="32" t="str">
        <f t="shared" si="1"/>
        <v>Spain-Europe2012</v>
      </c>
      <c r="B2657" s="32" t="s">
        <v>250</v>
      </c>
      <c r="C2657" s="5" t="s">
        <v>76</v>
      </c>
      <c r="D2657" s="9" t="s">
        <v>74</v>
      </c>
      <c r="E2657" s="12">
        <v>121856.0</v>
      </c>
      <c r="F2657" s="12">
        <v>294434.0</v>
      </c>
    </row>
    <row r="2658">
      <c r="A2658" s="32" t="str">
        <f t="shared" si="1"/>
        <v>Sri Lanka-Asia2012</v>
      </c>
      <c r="B2658" s="32" t="s">
        <v>251</v>
      </c>
      <c r="C2658" s="5" t="s">
        <v>61</v>
      </c>
      <c r="D2658" s="9" t="s">
        <v>74</v>
      </c>
      <c r="E2658" s="12">
        <v>8327.0</v>
      </c>
      <c r="F2658" s="12">
        <v>10161.0</v>
      </c>
    </row>
    <row r="2659">
      <c r="A2659" s="32" t="str">
        <f t="shared" si="1"/>
        <v>St. Kitts and Nevis-The Americas2012</v>
      </c>
      <c r="B2659" s="32" t="s">
        <v>252</v>
      </c>
      <c r="C2659" s="5" t="s">
        <v>84</v>
      </c>
      <c r="D2659" s="9" t="s">
        <v>74</v>
      </c>
      <c r="E2659" s="10">
        <f t="shared" ref="E2659:E2662" si="179">if(AND(C2=C3,D2=D2+1,ISBLANK(E3)),E2,E3)</f>
        <v>133681</v>
      </c>
      <c r="F2659" s="12">
        <v>103.0</v>
      </c>
    </row>
    <row r="2660">
      <c r="A2660" s="32" t="str">
        <f t="shared" si="1"/>
        <v>St. Lucia-The Americas2012</v>
      </c>
      <c r="B2660" s="32" t="s">
        <v>253</v>
      </c>
      <c r="C2660" s="5" t="s">
        <v>84</v>
      </c>
      <c r="D2660" s="9" t="s">
        <v>74</v>
      </c>
      <c r="E2660" s="10">
        <f t="shared" si="179"/>
        <v>133681</v>
      </c>
      <c r="F2660" s="12">
        <v>330.0</v>
      </c>
    </row>
    <row r="2661">
      <c r="A2661" s="32" t="str">
        <f t="shared" si="1"/>
        <v>St. Martin (French part)-The Americas2012</v>
      </c>
      <c r="B2661" s="32" t="s">
        <v>254</v>
      </c>
      <c r="C2661" s="5" t="s">
        <v>84</v>
      </c>
      <c r="D2661" s="9" t="s">
        <v>74</v>
      </c>
      <c r="E2661" s="10">
        <f t="shared" si="179"/>
        <v>133681</v>
      </c>
      <c r="F2661" s="10">
        <f>if(AND(C2661=C2662,D2661=D2661+1,ISBLANK(F2662)),F2661,F2662)</f>
        <v>158</v>
      </c>
    </row>
    <row r="2662">
      <c r="A2662" s="32" t="str">
        <f t="shared" si="1"/>
        <v>St. Vincent and the Grenadines-The Americas2012</v>
      </c>
      <c r="B2662" s="32" t="s">
        <v>255</v>
      </c>
      <c r="C2662" s="5" t="s">
        <v>84</v>
      </c>
      <c r="D2662" s="9" t="s">
        <v>74</v>
      </c>
      <c r="E2662" s="10">
        <f t="shared" si="179"/>
        <v>133681</v>
      </c>
      <c r="F2662" s="12">
        <v>158.0</v>
      </c>
    </row>
    <row r="2663">
      <c r="A2663" s="32" t="str">
        <f t="shared" si="1"/>
        <v>Sudan-Africa2012</v>
      </c>
      <c r="B2663" s="32" t="s">
        <v>256</v>
      </c>
      <c r="C2663" s="5" t="s">
        <v>78</v>
      </c>
      <c r="D2663" s="9" t="s">
        <v>74</v>
      </c>
      <c r="E2663" s="12">
        <v>13340.0</v>
      </c>
      <c r="F2663" s="12">
        <v>5534.0</v>
      </c>
    </row>
    <row r="2664">
      <c r="A2664" s="32" t="str">
        <f t="shared" si="1"/>
        <v>Suriname-The Americas2012</v>
      </c>
      <c r="B2664" s="32" t="s">
        <v>257</v>
      </c>
      <c r="C2664" s="5" t="s">
        <v>84</v>
      </c>
      <c r="D2664" s="9" t="s">
        <v>74</v>
      </c>
      <c r="E2664" s="10">
        <f t="shared" ref="E2664:E2665" si="180">if(AND(C2=C3,D2=D2+1,ISBLANK(E3)),E2,E3)</f>
        <v>133681</v>
      </c>
      <c r="F2664" s="12">
        <v>2127.0</v>
      </c>
    </row>
    <row r="2665">
      <c r="A2665" s="32" t="str">
        <f t="shared" si="1"/>
        <v>Swaziland-Africa2012</v>
      </c>
      <c r="B2665" s="32" t="s">
        <v>258</v>
      </c>
      <c r="C2665" s="5" t="s">
        <v>78</v>
      </c>
      <c r="D2665" s="9" t="s">
        <v>74</v>
      </c>
      <c r="E2665" s="10">
        <f t="shared" si="180"/>
        <v>133681</v>
      </c>
      <c r="F2665" s="12">
        <v>1188.0</v>
      </c>
    </row>
    <row r="2666">
      <c r="A2666" s="32" t="str">
        <f t="shared" si="1"/>
        <v>Sweden-Europe2012</v>
      </c>
      <c r="B2666" s="32" t="s">
        <v>259</v>
      </c>
      <c r="C2666" s="5" t="s">
        <v>76</v>
      </c>
      <c r="D2666" s="9" t="s">
        <v>74</v>
      </c>
      <c r="E2666" s="12">
        <v>47556.0</v>
      </c>
      <c r="F2666" s="12">
        <v>49794.0</v>
      </c>
    </row>
    <row r="2667">
      <c r="A2667" s="32" t="str">
        <f t="shared" si="1"/>
        <v>Switzerland-Europe2012</v>
      </c>
      <c r="B2667" s="32" t="s">
        <v>260</v>
      </c>
      <c r="C2667" s="5" t="s">
        <v>76</v>
      </c>
      <c r="D2667" s="9" t="s">
        <v>74</v>
      </c>
      <c r="E2667" s="12">
        <v>25005.0</v>
      </c>
      <c r="F2667" s="12">
        <v>39050.0</v>
      </c>
    </row>
    <row r="2668">
      <c r="A2668" s="32" t="str">
        <f t="shared" si="1"/>
        <v>Syria-Middle East2012</v>
      </c>
      <c r="B2668" s="32" t="s">
        <v>261</v>
      </c>
      <c r="C2668" s="5" t="s">
        <v>93</v>
      </c>
      <c r="D2668" s="9" t="s">
        <v>74</v>
      </c>
      <c r="E2668" s="12">
        <v>15765.0</v>
      </c>
      <c r="F2668" s="12">
        <v>51048.0</v>
      </c>
    </row>
    <row r="2669">
      <c r="A2669" s="32" t="str">
        <f t="shared" si="1"/>
        <v>Tajikistan-Asia2012</v>
      </c>
      <c r="B2669" s="32" t="s">
        <v>262</v>
      </c>
      <c r="C2669" s="5" t="s">
        <v>61</v>
      </c>
      <c r="D2669" s="9" t="s">
        <v>74</v>
      </c>
      <c r="E2669" s="12">
        <v>2149.0</v>
      </c>
      <c r="F2669" s="12">
        <v>2237.0</v>
      </c>
    </row>
    <row r="2670">
      <c r="A2670" s="32" t="str">
        <f t="shared" si="1"/>
        <v>Tanzania-Africa2012</v>
      </c>
      <c r="B2670" s="32" t="s">
        <v>263</v>
      </c>
      <c r="C2670" s="5" t="s">
        <v>78</v>
      </c>
      <c r="D2670" s="9" t="s">
        <v>74</v>
      </c>
      <c r="E2670" s="12">
        <v>13390.0</v>
      </c>
      <c r="F2670" s="12">
        <v>2651.0</v>
      </c>
    </row>
    <row r="2671">
      <c r="A2671" s="32" t="str">
        <f t="shared" si="1"/>
        <v>Thailand-Asia2012</v>
      </c>
      <c r="B2671" s="32" t="s">
        <v>264</v>
      </c>
      <c r="C2671" s="5" t="s">
        <v>61</v>
      </c>
      <c r="D2671" s="9" t="s">
        <v>74</v>
      </c>
      <c r="E2671" s="12">
        <v>72284.0</v>
      </c>
      <c r="F2671" s="12">
        <v>188355.0</v>
      </c>
    </row>
    <row r="2672">
      <c r="A2672" s="32" t="str">
        <f t="shared" si="1"/>
        <v>Timor-Leste-Asia2012</v>
      </c>
      <c r="B2672" s="32" t="s">
        <v>265</v>
      </c>
      <c r="C2672" s="5" t="s">
        <v>61</v>
      </c>
      <c r="D2672" s="9" t="s">
        <v>74</v>
      </c>
      <c r="E2672" s="10">
        <f>if(AND(C2=C3,D2=D2+1,ISBLANK(E3)),E2,E3)</f>
        <v>133681</v>
      </c>
      <c r="F2672" s="10">
        <f>if(AND(C2672=C2673,D2672=D2672+1,ISBLANK(F2673)),F2672,F2673)</f>
        <v>1357</v>
      </c>
    </row>
    <row r="2673">
      <c r="A2673" s="32" t="str">
        <f t="shared" si="1"/>
        <v>Togo-Africa2012</v>
      </c>
      <c r="B2673" s="32" t="s">
        <v>266</v>
      </c>
      <c r="C2673" s="5" t="s">
        <v>78</v>
      </c>
      <c r="D2673" s="9" t="s">
        <v>74</v>
      </c>
      <c r="E2673" s="12">
        <v>2111.0</v>
      </c>
      <c r="F2673" s="12">
        <v>1357.0</v>
      </c>
    </row>
    <row r="2674">
      <c r="A2674" s="32" t="str">
        <f t="shared" si="1"/>
        <v>Tonga-Oceania2012</v>
      </c>
      <c r="B2674" s="32" t="s">
        <v>267</v>
      </c>
      <c r="C2674" s="5" t="s">
        <v>80</v>
      </c>
      <c r="D2674" s="9" t="s">
        <v>74</v>
      </c>
      <c r="E2674" s="10">
        <f>if(AND(C2=C3,D2=D2+1,ISBLANK(E3)),E2,E3)</f>
        <v>133681</v>
      </c>
      <c r="F2674" s="12">
        <v>121.0</v>
      </c>
    </row>
    <row r="2675">
      <c r="A2675" s="32" t="str">
        <f t="shared" si="1"/>
        <v>Trinidad and Tobago-The Americas2012</v>
      </c>
      <c r="B2675" s="32" t="s">
        <v>268</v>
      </c>
      <c r="C2675" s="5" t="s">
        <v>84</v>
      </c>
      <c r="D2675" s="9" t="s">
        <v>74</v>
      </c>
      <c r="E2675" s="12">
        <v>10854.0</v>
      </c>
      <c r="F2675" s="12">
        <v>24514.0</v>
      </c>
    </row>
    <row r="2676">
      <c r="A2676" s="32" t="str">
        <f t="shared" si="1"/>
        <v>Tunisia-Africa2012</v>
      </c>
      <c r="B2676" s="32" t="s">
        <v>269</v>
      </c>
      <c r="C2676" s="5" t="s">
        <v>78</v>
      </c>
      <c r="D2676" s="9" t="s">
        <v>74</v>
      </c>
      <c r="E2676" s="12">
        <v>7306.0</v>
      </c>
      <c r="F2676" s="12">
        <v>19923.0</v>
      </c>
    </row>
    <row r="2677">
      <c r="A2677" s="32" t="str">
        <f t="shared" si="1"/>
        <v>Turkey-Europe2012</v>
      </c>
      <c r="B2677" s="32" t="s">
        <v>270</v>
      </c>
      <c r="C2677" s="5" t="s">
        <v>76</v>
      </c>
      <c r="D2677" s="9" t="s">
        <v>74</v>
      </c>
      <c r="E2677" s="12">
        <v>76348.0</v>
      </c>
      <c r="F2677" s="12">
        <v>216148.0</v>
      </c>
    </row>
    <row r="2678">
      <c r="A2678" s="32" t="str">
        <f t="shared" si="1"/>
        <v>Turkmenistan-Asia2012</v>
      </c>
      <c r="B2678" s="32" t="s">
        <v>271</v>
      </c>
      <c r="C2678" s="5" t="s">
        <v>61</v>
      </c>
      <c r="D2678" s="9" t="s">
        <v>74</v>
      </c>
      <c r="E2678" s="12">
        <v>14871.0</v>
      </c>
      <c r="F2678" s="12">
        <v>35365.0</v>
      </c>
    </row>
    <row r="2679">
      <c r="A2679" s="32" t="str">
        <f t="shared" si="1"/>
        <v>Turks and Caicos Islands-The Americas2012</v>
      </c>
      <c r="B2679" s="32" t="s">
        <v>272</v>
      </c>
      <c r="C2679" s="5" t="s">
        <v>84</v>
      </c>
      <c r="D2679" s="9" t="s">
        <v>74</v>
      </c>
      <c r="E2679" s="10">
        <f t="shared" ref="E2679:E2680" si="181">if(AND(C2=C3,D2=D2+1,ISBLANK(E3)),E2,E3)</f>
        <v>133681</v>
      </c>
      <c r="F2679" s="12">
        <v>15.0</v>
      </c>
    </row>
    <row r="2680">
      <c r="A2680" s="32" t="str">
        <f t="shared" si="1"/>
        <v>Uganda-Africa2012</v>
      </c>
      <c r="B2680" s="32" t="s">
        <v>273</v>
      </c>
      <c r="C2680" s="5" t="s">
        <v>78</v>
      </c>
      <c r="D2680" s="9" t="s">
        <v>74</v>
      </c>
      <c r="E2680" s="10">
        <f t="shared" si="181"/>
        <v>133681</v>
      </c>
      <c r="F2680" s="12">
        <v>1533.0</v>
      </c>
    </row>
    <row r="2681">
      <c r="A2681" s="32" t="str">
        <f t="shared" si="1"/>
        <v>Ukraine-Europe2012</v>
      </c>
      <c r="B2681" s="32" t="s">
        <v>274</v>
      </c>
      <c r="C2681" s="5" t="s">
        <v>76</v>
      </c>
      <c r="D2681" s="9" t="s">
        <v>74</v>
      </c>
      <c r="E2681" s="12">
        <v>133794.0</v>
      </c>
      <c r="F2681" s="12">
        <v>320774.0</v>
      </c>
    </row>
    <row r="2682">
      <c r="A2682" s="32" t="str">
        <f t="shared" si="1"/>
        <v>United Arab Emirates-Middle East2012</v>
      </c>
      <c r="B2682" s="32" t="s">
        <v>275</v>
      </c>
      <c r="C2682" s="5" t="s">
        <v>93</v>
      </c>
      <c r="D2682" s="9" t="s">
        <v>74</v>
      </c>
      <c r="E2682" s="12">
        <v>33944.0</v>
      </c>
      <c r="F2682" s="12">
        <v>112562.0</v>
      </c>
    </row>
    <row r="2683">
      <c r="A2683" s="32" t="str">
        <f t="shared" si="1"/>
        <v>United Kingdom-Europe2012</v>
      </c>
      <c r="B2683" s="32" t="s">
        <v>276</v>
      </c>
      <c r="C2683" s="5" t="s">
        <v>76</v>
      </c>
      <c r="D2683" s="9" t="s">
        <v>74</v>
      </c>
      <c r="E2683" s="12">
        <v>222940.0</v>
      </c>
      <c r="F2683" s="12">
        <v>543662.0</v>
      </c>
    </row>
    <row r="2684">
      <c r="A2684" s="32" t="str">
        <f t="shared" si="1"/>
        <v>United States-The Americas2012</v>
      </c>
      <c r="B2684" s="32" t="s">
        <v>277</v>
      </c>
      <c r="C2684" s="5" t="s">
        <v>84</v>
      </c>
      <c r="D2684" s="9" t="s">
        <v>74</v>
      </c>
      <c r="E2684" s="12">
        <v>2273332.0</v>
      </c>
      <c r="F2684" s="12">
        <v>5713560.0</v>
      </c>
    </row>
    <row r="2685">
      <c r="A2685" s="32" t="str">
        <f t="shared" si="1"/>
        <v>Uruguay-The Americas2012</v>
      </c>
      <c r="B2685" s="32" t="s">
        <v>278</v>
      </c>
      <c r="C2685" s="5" t="s">
        <v>84</v>
      </c>
      <c r="D2685" s="9" t="s">
        <v>74</v>
      </c>
      <c r="E2685" s="12">
        <v>3092.0</v>
      </c>
      <c r="F2685" s="12">
        <v>5306.0</v>
      </c>
    </row>
    <row r="2686">
      <c r="A2686" s="32" t="str">
        <f t="shared" si="1"/>
        <v>Uzbekistan-Asia2012</v>
      </c>
      <c r="B2686" s="32" t="s">
        <v>279</v>
      </c>
      <c r="C2686" s="5" t="s">
        <v>61</v>
      </c>
      <c r="D2686" s="9" t="s">
        <v>74</v>
      </c>
      <c r="E2686" s="12">
        <v>50757.0</v>
      </c>
      <c r="F2686" s="12">
        <v>119951.0</v>
      </c>
    </row>
    <row r="2687">
      <c r="A2687" s="32" t="str">
        <f t="shared" si="1"/>
        <v>Vanuatu-Oceania2012</v>
      </c>
      <c r="B2687" s="32" t="s">
        <v>280</v>
      </c>
      <c r="C2687" s="5" t="s">
        <v>80</v>
      </c>
      <c r="D2687" s="9" t="s">
        <v>74</v>
      </c>
      <c r="E2687" s="10">
        <f>if(AND(C2=C3,D2=D2+1,ISBLANK(E3)),E2,E3)</f>
        <v>133681</v>
      </c>
      <c r="F2687" s="12">
        <v>81.0</v>
      </c>
    </row>
    <row r="2688">
      <c r="A2688" s="32" t="str">
        <f t="shared" si="1"/>
        <v>Venezuela-The Americas2012</v>
      </c>
      <c r="B2688" s="32" t="s">
        <v>281</v>
      </c>
      <c r="C2688" s="5" t="s">
        <v>84</v>
      </c>
      <c r="D2688" s="9" t="s">
        <v>74</v>
      </c>
      <c r="E2688" s="12">
        <v>56424.0</v>
      </c>
      <c r="F2688" s="12">
        <v>152415.0</v>
      </c>
    </row>
    <row r="2689">
      <c r="A2689" s="32" t="str">
        <f t="shared" si="1"/>
        <v>Vietnam-Asia2012</v>
      </c>
      <c r="B2689" s="32" t="s">
        <v>282</v>
      </c>
      <c r="C2689" s="5" t="s">
        <v>61</v>
      </c>
      <c r="D2689" s="9" t="s">
        <v>74</v>
      </c>
      <c r="E2689" s="12">
        <v>28736.0</v>
      </c>
      <c r="F2689" s="12">
        <v>53645.0</v>
      </c>
    </row>
    <row r="2690">
      <c r="A2690" s="32" t="str">
        <f t="shared" si="1"/>
        <v>Yemen-Middle East2012</v>
      </c>
      <c r="B2690" s="32" t="s">
        <v>283</v>
      </c>
      <c r="C2690" s="5" t="s">
        <v>93</v>
      </c>
      <c r="D2690" s="9" t="s">
        <v>74</v>
      </c>
      <c r="E2690" s="12">
        <v>4747.0</v>
      </c>
      <c r="F2690" s="12">
        <v>14639.0</v>
      </c>
    </row>
    <row r="2691">
      <c r="A2691" s="32" t="str">
        <f t="shared" si="1"/>
        <v>Zambia-Africa2012</v>
      </c>
      <c r="B2691" s="32" t="s">
        <v>284</v>
      </c>
      <c r="C2691" s="5" t="s">
        <v>78</v>
      </c>
      <c r="D2691" s="9" t="s">
        <v>74</v>
      </c>
      <c r="E2691" s="12">
        <v>6244.0</v>
      </c>
      <c r="F2691" s="12">
        <v>1819.0</v>
      </c>
    </row>
    <row r="2692">
      <c r="A2692" s="32" t="str">
        <f t="shared" si="1"/>
        <v>Zimbabwe-Africa2012</v>
      </c>
      <c r="B2692" s="32" t="s">
        <v>285</v>
      </c>
      <c r="C2692" s="5" t="s">
        <v>78</v>
      </c>
      <c r="D2692" s="9" t="s">
        <v>74</v>
      </c>
      <c r="E2692" s="12">
        <v>9865.0</v>
      </c>
      <c r="F2692" s="12">
        <v>13887.0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24.75"/>
  </cols>
  <sheetData>
    <row r="1">
      <c r="A1" s="5" t="s">
        <v>58</v>
      </c>
      <c r="B1" s="5" t="s">
        <v>5</v>
      </c>
      <c r="C1" s="5" t="s">
        <v>4</v>
      </c>
      <c r="D1" s="6" t="s">
        <v>59</v>
      </c>
      <c r="E1" s="5" t="s">
        <v>22</v>
      </c>
      <c r="F1" s="5" t="s">
        <v>24</v>
      </c>
      <c r="G1" s="5" t="s">
        <v>26</v>
      </c>
      <c r="H1" s="5" t="s">
        <v>28</v>
      </c>
      <c r="I1" s="5" t="s">
        <v>30</v>
      </c>
      <c r="J1" s="5" t="s">
        <v>32</v>
      </c>
      <c r="K1" s="5" t="s">
        <v>34</v>
      </c>
      <c r="L1" s="5" t="s">
        <v>36</v>
      </c>
      <c r="M1" s="5" t="s">
        <v>38</v>
      </c>
    </row>
    <row r="2" hidden="1">
      <c r="A2" s="32" t="str">
        <f t="shared" ref="A2:A2692" si="1">CONCATENATE(B2,D2)</f>
        <v>Algeria-Africa2000</v>
      </c>
      <c r="B2" s="32" t="s">
        <v>77</v>
      </c>
      <c r="C2" s="5" t="s">
        <v>78</v>
      </c>
      <c r="D2" s="9" t="s">
        <v>62</v>
      </c>
      <c r="E2" s="12">
        <v>0.02</v>
      </c>
      <c r="F2" s="12">
        <v>0.034</v>
      </c>
      <c r="G2" s="12">
        <v>71.0</v>
      </c>
      <c r="H2" s="12">
        <v>67.0</v>
      </c>
      <c r="I2" s="12">
        <v>0.342</v>
      </c>
      <c r="J2" s="12">
        <v>0.619</v>
      </c>
      <c r="K2" s="12">
        <v>0.039</v>
      </c>
      <c r="L2" s="12">
        <v>3.1719449E7</v>
      </c>
      <c r="M2" s="12">
        <v>0.599</v>
      </c>
    </row>
    <row r="3">
      <c r="A3" s="32" t="str">
        <f t="shared" si="1"/>
        <v>Angola-Africa2000</v>
      </c>
      <c r="B3" s="32" t="s">
        <v>82</v>
      </c>
      <c r="C3" s="5" t="s">
        <v>78</v>
      </c>
      <c r="D3" s="9" t="s">
        <v>62</v>
      </c>
      <c r="E3" s="12">
        <v>0.05</v>
      </c>
      <c r="F3" s="12">
        <v>0.128</v>
      </c>
      <c r="G3" s="12">
        <v>47.0</v>
      </c>
      <c r="H3" s="12">
        <v>44.0</v>
      </c>
      <c r="I3" s="12">
        <v>0.476</v>
      </c>
      <c r="J3" s="12">
        <v>0.499</v>
      </c>
      <c r="K3" s="12">
        <v>0.025</v>
      </c>
      <c r="L3" s="12">
        <v>1.392493E7</v>
      </c>
      <c r="M3" s="12">
        <v>0.324</v>
      </c>
    </row>
    <row r="4" hidden="1">
      <c r="A4" s="32" t="str">
        <f t="shared" si="1"/>
        <v>Benin-Africa2000</v>
      </c>
      <c r="B4" s="32" t="s">
        <v>99</v>
      </c>
      <c r="C4" s="5" t="s">
        <v>78</v>
      </c>
      <c r="D4" s="9" t="s">
        <v>62</v>
      </c>
      <c r="E4" s="12">
        <v>0.043</v>
      </c>
      <c r="F4" s="12">
        <v>0.09</v>
      </c>
      <c r="G4" s="12">
        <v>57.0</v>
      </c>
      <c r="H4" s="12">
        <v>53.0</v>
      </c>
      <c r="I4" s="12">
        <v>0.454</v>
      </c>
      <c r="J4" s="12">
        <v>0.517</v>
      </c>
      <c r="K4" s="12">
        <v>0.029</v>
      </c>
      <c r="L4" s="12">
        <v>6949366.0</v>
      </c>
      <c r="M4" s="12">
        <v>0.383</v>
      </c>
    </row>
    <row r="5" hidden="1">
      <c r="A5" s="32" t="str">
        <f t="shared" si="1"/>
        <v>Botswana-Africa2000</v>
      </c>
      <c r="B5" s="32" t="s">
        <v>104</v>
      </c>
      <c r="C5" s="5" t="s">
        <v>78</v>
      </c>
      <c r="D5" s="9" t="s">
        <v>62</v>
      </c>
      <c r="E5" s="12">
        <v>0.027</v>
      </c>
      <c r="F5" s="12">
        <v>0.054</v>
      </c>
      <c r="G5" s="12">
        <v>52.0</v>
      </c>
      <c r="H5" s="12">
        <v>49.0</v>
      </c>
      <c r="I5" s="12">
        <v>0.383</v>
      </c>
      <c r="J5" s="12">
        <v>0.587</v>
      </c>
      <c r="K5" s="12">
        <v>0.029</v>
      </c>
      <c r="L5" s="12">
        <v>1755375.0</v>
      </c>
      <c r="M5" s="12">
        <v>0.532</v>
      </c>
      <c r="O5" s="30" t="s">
        <v>289</v>
      </c>
    </row>
    <row r="6" hidden="1">
      <c r="A6" s="32" t="str">
        <f t="shared" si="1"/>
        <v>Burkina Faso-Africa2000</v>
      </c>
      <c r="B6" s="32" t="s">
        <v>108</v>
      </c>
      <c r="C6" s="5" t="s">
        <v>78</v>
      </c>
      <c r="D6" s="9" t="s">
        <v>62</v>
      </c>
      <c r="E6" s="12">
        <v>0.046</v>
      </c>
      <c r="F6" s="12">
        <v>0.096</v>
      </c>
      <c r="G6" s="12">
        <v>52.0</v>
      </c>
      <c r="H6" s="12">
        <v>49.0</v>
      </c>
      <c r="I6" s="12">
        <v>0.468</v>
      </c>
      <c r="J6" s="12">
        <v>0.505</v>
      </c>
      <c r="K6" s="12">
        <v>0.028</v>
      </c>
      <c r="L6" s="12">
        <v>1.1607944E7</v>
      </c>
      <c r="M6" s="12">
        <v>0.178</v>
      </c>
    </row>
    <row r="7" hidden="1">
      <c r="A7" s="32" t="str">
        <f t="shared" si="1"/>
        <v>Burundi-Africa2000</v>
      </c>
      <c r="B7" s="32" t="s">
        <v>109</v>
      </c>
      <c r="C7" s="5" t="s">
        <v>78</v>
      </c>
      <c r="D7" s="9" t="s">
        <v>62</v>
      </c>
      <c r="E7" s="12">
        <v>0.042</v>
      </c>
      <c r="F7" s="12">
        <v>0.092</v>
      </c>
      <c r="G7" s="12">
        <v>49.0</v>
      </c>
      <c r="H7" s="12">
        <v>47.0</v>
      </c>
      <c r="I7" s="12">
        <v>0.49</v>
      </c>
      <c r="J7" s="12">
        <v>0.481</v>
      </c>
      <c r="K7" s="12">
        <v>0.029</v>
      </c>
      <c r="L7" s="12">
        <v>6674286.0</v>
      </c>
      <c r="M7" s="12">
        <v>0.082</v>
      </c>
    </row>
    <row r="8">
      <c r="A8" s="32" t="str">
        <f t="shared" si="1"/>
        <v>Cameroon-Africa2000</v>
      </c>
      <c r="B8" s="32" t="s">
        <v>111</v>
      </c>
      <c r="C8" s="5" t="s">
        <v>78</v>
      </c>
      <c r="D8" s="9" t="s">
        <v>62</v>
      </c>
      <c r="E8" s="12">
        <v>0.041</v>
      </c>
      <c r="F8" s="12">
        <v>0.093</v>
      </c>
      <c r="G8" s="12">
        <v>53.0</v>
      </c>
      <c r="H8" s="12">
        <v>51.0</v>
      </c>
      <c r="I8" s="12">
        <v>0.453</v>
      </c>
      <c r="J8" s="12">
        <v>0.513</v>
      </c>
      <c r="K8" s="12">
        <v>0.034</v>
      </c>
      <c r="L8" s="12">
        <v>1.5927713E7</v>
      </c>
      <c r="M8" s="12">
        <v>0.455</v>
      </c>
    </row>
    <row r="9">
      <c r="A9" s="32" t="str">
        <f t="shared" si="1"/>
        <v>Central African Republic-Africa2000</v>
      </c>
      <c r="B9" s="32" t="s">
        <v>114</v>
      </c>
      <c r="C9" s="5" t="s">
        <v>78</v>
      </c>
      <c r="D9" s="9" t="s">
        <v>62</v>
      </c>
      <c r="E9" s="12">
        <v>0.039</v>
      </c>
      <c r="F9" s="12">
        <v>0.113</v>
      </c>
      <c r="G9" s="12">
        <v>45.0</v>
      </c>
      <c r="H9" s="12">
        <v>42.0</v>
      </c>
      <c r="I9" s="12">
        <v>0.423</v>
      </c>
      <c r="J9" s="12">
        <v>0.537</v>
      </c>
      <c r="K9" s="12">
        <v>0.04</v>
      </c>
      <c r="L9" s="12">
        <v>3638316.0</v>
      </c>
      <c r="M9" s="12">
        <v>0.376</v>
      </c>
    </row>
    <row r="10">
      <c r="A10" s="32" t="str">
        <f t="shared" si="1"/>
        <v>Chad-Africa2000</v>
      </c>
      <c r="B10" s="32" t="s">
        <v>115</v>
      </c>
      <c r="C10" s="5" t="s">
        <v>78</v>
      </c>
      <c r="D10" s="9" t="s">
        <v>62</v>
      </c>
      <c r="E10" s="12">
        <v>0.051</v>
      </c>
      <c r="F10" s="12">
        <v>0.106</v>
      </c>
      <c r="G10" s="12">
        <v>48.0</v>
      </c>
      <c r="H10" s="12">
        <v>46.0</v>
      </c>
      <c r="I10" s="12">
        <v>0.49</v>
      </c>
      <c r="J10" s="12">
        <v>0.482</v>
      </c>
      <c r="K10" s="12">
        <v>0.028</v>
      </c>
      <c r="L10" s="12">
        <v>8301151.0</v>
      </c>
      <c r="M10" s="12">
        <v>0.216</v>
      </c>
    </row>
    <row r="11" hidden="1">
      <c r="A11" s="32" t="str">
        <f t="shared" si="1"/>
        <v>Comoros-Africa2000</v>
      </c>
      <c r="B11" s="32" t="s">
        <v>119</v>
      </c>
      <c r="C11" s="5" t="s">
        <v>78</v>
      </c>
      <c r="D11" s="9" t="s">
        <v>62</v>
      </c>
      <c r="E11" s="12">
        <v>0.039</v>
      </c>
      <c r="F11" s="12">
        <v>0.073</v>
      </c>
      <c r="G11" s="12">
        <v>59.0</v>
      </c>
      <c r="H11" s="12">
        <v>56.0</v>
      </c>
      <c r="I11" s="12">
        <v>0.415</v>
      </c>
      <c r="J11" s="12">
        <v>0.554</v>
      </c>
      <c r="K11" s="12">
        <v>0.031</v>
      </c>
      <c r="L11" s="12">
        <v>528312.0</v>
      </c>
      <c r="M11" s="12">
        <v>0.281</v>
      </c>
    </row>
    <row r="12">
      <c r="A12" s="32" t="str">
        <f t="shared" si="1"/>
        <v>Congo (Kinshasa)-Africa2000</v>
      </c>
      <c r="B12" s="32" t="s">
        <v>121</v>
      </c>
      <c r="C12" s="5" t="s">
        <v>78</v>
      </c>
      <c r="D12" s="9" t="s">
        <v>62</v>
      </c>
      <c r="E12" s="12">
        <v>0.048</v>
      </c>
      <c r="F12" s="12">
        <v>0.115</v>
      </c>
      <c r="G12" s="12">
        <v>48.0</v>
      </c>
      <c r="H12" s="12">
        <v>45.0</v>
      </c>
      <c r="I12" s="12">
        <v>0.464</v>
      </c>
      <c r="J12" s="12">
        <v>0.507</v>
      </c>
      <c r="K12" s="12">
        <v>0.028</v>
      </c>
      <c r="L12" s="12">
        <v>4.6949244E7</v>
      </c>
      <c r="M12" s="12">
        <v>0.351</v>
      </c>
    </row>
    <row r="13">
      <c r="A13" s="32" t="str">
        <f t="shared" si="1"/>
        <v>Congo (Brazzaville)-Africa2000</v>
      </c>
      <c r="B13" s="32" t="s">
        <v>120</v>
      </c>
      <c r="C13" s="5" t="s">
        <v>78</v>
      </c>
      <c r="D13" s="9" t="s">
        <v>62</v>
      </c>
      <c r="E13" s="12">
        <v>0.039</v>
      </c>
      <c r="F13" s="12">
        <v>0.077</v>
      </c>
      <c r="G13" s="12">
        <v>53.0</v>
      </c>
      <c r="H13" s="12">
        <v>51.0</v>
      </c>
      <c r="I13" s="12">
        <v>0.419</v>
      </c>
      <c r="J13" s="12">
        <v>0.545</v>
      </c>
      <c r="K13" s="12">
        <v>0.036</v>
      </c>
      <c r="L13" s="12">
        <v>3126204.0</v>
      </c>
      <c r="M13" s="12">
        <v>0.587</v>
      </c>
    </row>
    <row r="14">
      <c r="A14" s="32" t="str">
        <f t="shared" si="1"/>
        <v>Cote d'Ivoire-Africa2000</v>
      </c>
      <c r="B14" s="32" t="s">
        <v>123</v>
      </c>
      <c r="C14" s="5" t="s">
        <v>78</v>
      </c>
      <c r="D14" s="9" t="s">
        <v>62</v>
      </c>
      <c r="E14" s="12">
        <v>0.038</v>
      </c>
      <c r="F14" s="12">
        <v>0.1</v>
      </c>
      <c r="G14" s="12">
        <v>47.0</v>
      </c>
      <c r="H14" s="12">
        <v>46.0</v>
      </c>
      <c r="I14" s="12">
        <v>0.421</v>
      </c>
      <c r="J14" s="12">
        <v>0.55</v>
      </c>
      <c r="K14" s="12">
        <v>0.029</v>
      </c>
      <c r="L14" s="12">
        <v>1.6131332E7</v>
      </c>
      <c r="M14" s="12">
        <v>0.435</v>
      </c>
    </row>
    <row r="15" hidden="1">
      <c r="A15" s="32" t="str">
        <f t="shared" si="1"/>
        <v>Djibouti-Africa2000</v>
      </c>
      <c r="B15" s="32" t="s">
        <v>130</v>
      </c>
      <c r="C15" s="5" t="s">
        <v>78</v>
      </c>
      <c r="D15" s="9" t="s">
        <v>62</v>
      </c>
      <c r="E15" s="12">
        <v>0.03</v>
      </c>
      <c r="F15" s="12">
        <v>0.08</v>
      </c>
      <c r="G15" s="12">
        <v>59.0</v>
      </c>
      <c r="H15" s="12">
        <v>55.0</v>
      </c>
      <c r="I15" s="12">
        <v>0.414</v>
      </c>
      <c r="J15" s="12">
        <v>0.556</v>
      </c>
      <c r="K15" s="12">
        <v>0.03</v>
      </c>
      <c r="L15" s="12">
        <v>722887.0</v>
      </c>
      <c r="M15" s="12">
        <v>0.765</v>
      </c>
    </row>
    <row r="16" hidden="1">
      <c r="A16" s="32" t="str">
        <f t="shared" si="1"/>
        <v>Egypt-Africa2000</v>
      </c>
      <c r="B16" s="32" t="s">
        <v>134</v>
      </c>
      <c r="C16" s="5" t="s">
        <v>78</v>
      </c>
      <c r="D16" s="9" t="s">
        <v>62</v>
      </c>
      <c r="E16" s="12">
        <v>0.025</v>
      </c>
      <c r="F16" s="12">
        <v>0.036</v>
      </c>
      <c r="G16" s="12">
        <v>71.0</v>
      </c>
      <c r="H16" s="12">
        <v>66.0</v>
      </c>
      <c r="I16" s="12">
        <v>0.354</v>
      </c>
      <c r="J16" s="12">
        <v>0.592</v>
      </c>
      <c r="K16" s="12">
        <v>0.053</v>
      </c>
      <c r="L16" s="12">
        <v>6.613659E7</v>
      </c>
      <c r="M16" s="12">
        <v>0.428</v>
      </c>
    </row>
    <row r="17" hidden="1">
      <c r="A17" s="32" t="str">
        <f t="shared" si="1"/>
        <v>Equatorial Guinea-Africa2000</v>
      </c>
      <c r="B17" s="32" t="s">
        <v>136</v>
      </c>
      <c r="C17" s="5" t="s">
        <v>78</v>
      </c>
      <c r="D17" s="9" t="s">
        <v>62</v>
      </c>
      <c r="E17" s="12">
        <v>0.04</v>
      </c>
      <c r="F17" s="12">
        <v>0.099</v>
      </c>
      <c r="G17" s="12">
        <v>49.0</v>
      </c>
      <c r="H17" s="12">
        <v>46.0</v>
      </c>
      <c r="I17" s="12">
        <v>0.426</v>
      </c>
      <c r="J17" s="12">
        <v>0.537</v>
      </c>
      <c r="K17" s="12">
        <v>0.037</v>
      </c>
      <c r="L17" s="12">
        <v>518179.0</v>
      </c>
      <c r="M17" s="12">
        <v>0.388</v>
      </c>
    </row>
    <row r="18">
      <c r="A18" s="32" t="str">
        <f t="shared" si="1"/>
        <v>Eritrea-Africa2000</v>
      </c>
      <c r="B18" s="32" t="s">
        <v>137</v>
      </c>
      <c r="C18" s="5" t="s">
        <v>78</v>
      </c>
      <c r="D18" s="9" t="s">
        <v>62</v>
      </c>
      <c r="E18" s="12">
        <v>0.04</v>
      </c>
      <c r="F18" s="12">
        <v>0.058</v>
      </c>
      <c r="G18" s="12">
        <v>58.0</v>
      </c>
      <c r="H18" s="12">
        <v>54.0</v>
      </c>
      <c r="I18" s="12">
        <v>0.47</v>
      </c>
      <c r="J18" s="12">
        <v>0.512</v>
      </c>
      <c r="K18" s="12">
        <v>0.018</v>
      </c>
      <c r="L18" s="12">
        <v>3939348.0</v>
      </c>
      <c r="M18" s="12">
        <v>0.176</v>
      </c>
    </row>
    <row r="19">
      <c r="A19" s="32" t="str">
        <f t="shared" si="1"/>
        <v>Ethiopia-Africa2000</v>
      </c>
      <c r="B19" s="32" t="s">
        <v>139</v>
      </c>
      <c r="C19" s="5" t="s">
        <v>78</v>
      </c>
      <c r="D19" s="9" t="s">
        <v>62</v>
      </c>
      <c r="E19" s="12">
        <v>0.044</v>
      </c>
      <c r="F19" s="12">
        <v>0.09</v>
      </c>
      <c r="G19" s="12">
        <v>53.0</v>
      </c>
      <c r="H19" s="12">
        <v>51.0</v>
      </c>
      <c r="I19" s="12">
        <v>0.466</v>
      </c>
      <c r="J19" s="12">
        <v>0.503</v>
      </c>
      <c r="K19" s="12">
        <v>0.031</v>
      </c>
      <c r="L19" s="12">
        <v>6.6024199E7</v>
      </c>
      <c r="M19" s="12">
        <v>0.147</v>
      </c>
    </row>
    <row r="20" hidden="1">
      <c r="A20" s="32" t="str">
        <f t="shared" si="1"/>
        <v>Gabon-Africa2000</v>
      </c>
      <c r="B20" s="32" t="s">
        <v>145</v>
      </c>
      <c r="C20" s="5" t="s">
        <v>78</v>
      </c>
      <c r="D20" s="9" t="s">
        <v>62</v>
      </c>
      <c r="E20" s="12">
        <v>0.034</v>
      </c>
      <c r="F20" s="12">
        <v>0.056</v>
      </c>
      <c r="G20" s="12">
        <v>61.0</v>
      </c>
      <c r="H20" s="12">
        <v>59.0</v>
      </c>
      <c r="I20" s="12">
        <v>0.406</v>
      </c>
      <c r="J20" s="12">
        <v>0.535</v>
      </c>
      <c r="K20" s="12">
        <v>0.059</v>
      </c>
      <c r="L20" s="12">
        <v>1225527.0</v>
      </c>
      <c r="M20" s="12">
        <v>0.801</v>
      </c>
    </row>
    <row r="21" hidden="1">
      <c r="A21" s="32" t="str">
        <f t="shared" si="1"/>
        <v>Gambia, The-Africa2000</v>
      </c>
      <c r="B21" s="32" t="s">
        <v>146</v>
      </c>
      <c r="C21" s="5" t="s">
        <v>78</v>
      </c>
      <c r="D21" s="9" t="s">
        <v>62</v>
      </c>
      <c r="E21" s="12">
        <v>0.045</v>
      </c>
      <c r="F21" s="12">
        <v>0.063</v>
      </c>
      <c r="G21" s="12">
        <v>56.0</v>
      </c>
      <c r="H21" s="12">
        <v>54.0</v>
      </c>
      <c r="I21" s="12">
        <v>0.459</v>
      </c>
      <c r="J21" s="12">
        <v>0.514</v>
      </c>
      <c r="K21" s="12">
        <v>0.027</v>
      </c>
      <c r="L21" s="12">
        <v>1228863.0</v>
      </c>
      <c r="M21" s="12">
        <v>0.479</v>
      </c>
    </row>
    <row r="22">
      <c r="A22" s="32" t="str">
        <f t="shared" si="1"/>
        <v>Ghana-Africa2000</v>
      </c>
      <c r="B22" s="32" t="s">
        <v>149</v>
      </c>
      <c r="C22" s="5" t="s">
        <v>78</v>
      </c>
      <c r="D22" s="9" t="s">
        <v>62</v>
      </c>
      <c r="E22" s="12">
        <v>0.035</v>
      </c>
      <c r="F22" s="12">
        <v>0.065</v>
      </c>
      <c r="G22" s="12">
        <v>58.0</v>
      </c>
      <c r="H22" s="12">
        <v>56.0</v>
      </c>
      <c r="I22" s="12">
        <v>0.414</v>
      </c>
      <c r="J22" s="12">
        <v>0.556</v>
      </c>
      <c r="K22" s="12">
        <v>0.03</v>
      </c>
      <c r="L22" s="12">
        <v>1.8825034E7</v>
      </c>
      <c r="M22" s="12">
        <v>0.439</v>
      </c>
    </row>
    <row r="23" hidden="1">
      <c r="A23" s="32" t="str">
        <f t="shared" si="1"/>
        <v>Guinea-Africa2000</v>
      </c>
      <c r="B23" s="32" t="s">
        <v>155</v>
      </c>
      <c r="C23" s="5" t="s">
        <v>78</v>
      </c>
      <c r="D23" s="9" t="s">
        <v>62</v>
      </c>
      <c r="E23" s="12">
        <v>0.042</v>
      </c>
      <c r="F23" s="12">
        <v>0.103</v>
      </c>
      <c r="G23" s="12">
        <v>51.0</v>
      </c>
      <c r="H23" s="12">
        <v>51.0</v>
      </c>
      <c r="I23" s="12">
        <v>0.44</v>
      </c>
      <c r="J23" s="12">
        <v>0.525</v>
      </c>
      <c r="K23" s="12">
        <v>0.034</v>
      </c>
      <c r="L23" s="12">
        <v>8746128.0</v>
      </c>
      <c r="M23" s="12">
        <v>0.31</v>
      </c>
    </row>
    <row r="24">
      <c r="A24" s="32" t="str">
        <f t="shared" si="1"/>
        <v>Guinea-Bissau-Africa2000</v>
      </c>
      <c r="B24" s="32" t="s">
        <v>156</v>
      </c>
      <c r="C24" s="5" t="s">
        <v>78</v>
      </c>
      <c r="D24" s="9" t="s">
        <v>62</v>
      </c>
      <c r="E24" s="12">
        <v>0.042</v>
      </c>
      <c r="F24" s="12">
        <v>0.109</v>
      </c>
      <c r="G24" s="12">
        <v>53.0</v>
      </c>
      <c r="H24" s="12">
        <v>50.0</v>
      </c>
      <c r="I24" s="12">
        <v>0.435</v>
      </c>
      <c r="J24" s="12">
        <v>0.534</v>
      </c>
      <c r="K24" s="12">
        <v>0.031</v>
      </c>
      <c r="L24" s="12">
        <v>1273312.0</v>
      </c>
      <c r="M24" s="12">
        <v>0.367</v>
      </c>
    </row>
    <row r="25">
      <c r="A25" s="32" t="str">
        <f t="shared" si="1"/>
        <v>Kenya-Africa2000</v>
      </c>
      <c r="B25" s="32" t="s">
        <v>175</v>
      </c>
      <c r="C25" s="5" t="s">
        <v>78</v>
      </c>
      <c r="D25" s="9" t="s">
        <v>62</v>
      </c>
      <c r="E25" s="12">
        <v>0.039</v>
      </c>
      <c r="F25" s="12">
        <v>0.069</v>
      </c>
      <c r="G25" s="12">
        <v>54.0</v>
      </c>
      <c r="H25" s="12">
        <v>52.0</v>
      </c>
      <c r="I25" s="12">
        <v>0.442</v>
      </c>
      <c r="J25" s="12">
        <v>0.531</v>
      </c>
      <c r="K25" s="12">
        <v>0.028</v>
      </c>
      <c r="L25" s="12">
        <v>3.128505E7</v>
      </c>
      <c r="M25" s="12">
        <v>0.199</v>
      </c>
    </row>
    <row r="26">
      <c r="A26" s="32" t="str">
        <f t="shared" si="1"/>
        <v>Lesotho-Africa2000</v>
      </c>
      <c r="B26" s="32" t="s">
        <v>183</v>
      </c>
      <c r="C26" s="5" t="s">
        <v>78</v>
      </c>
      <c r="D26" s="9" t="s">
        <v>62</v>
      </c>
      <c r="E26" s="12">
        <v>0.031</v>
      </c>
      <c r="F26" s="12">
        <v>0.081</v>
      </c>
      <c r="G26" s="12">
        <v>48.0</v>
      </c>
      <c r="H26" s="12">
        <v>47.0</v>
      </c>
      <c r="I26" s="12">
        <v>0.412</v>
      </c>
      <c r="J26" s="12">
        <v>0.543</v>
      </c>
      <c r="K26" s="12">
        <v>0.045</v>
      </c>
      <c r="L26" s="12">
        <v>1856225.0</v>
      </c>
      <c r="M26" s="12">
        <v>0.195</v>
      </c>
    </row>
    <row r="27">
      <c r="A27" s="32" t="str">
        <f t="shared" si="1"/>
        <v>Liberia-Africa2000</v>
      </c>
      <c r="B27" s="32" t="s">
        <v>184</v>
      </c>
      <c r="C27" s="5" t="s">
        <v>78</v>
      </c>
      <c r="D27" s="9" t="s">
        <v>62</v>
      </c>
      <c r="E27" s="12">
        <v>0.043</v>
      </c>
      <c r="F27" s="12">
        <v>0.119</v>
      </c>
      <c r="G27" s="12">
        <v>53.0</v>
      </c>
      <c r="H27" s="12">
        <v>52.0</v>
      </c>
      <c r="I27" s="12">
        <v>0.432</v>
      </c>
      <c r="J27" s="12">
        <v>0.537</v>
      </c>
      <c r="K27" s="12">
        <v>0.031</v>
      </c>
      <c r="L27" s="12">
        <v>2891968.0</v>
      </c>
      <c r="M27" s="12">
        <v>0.443</v>
      </c>
    </row>
    <row r="28">
      <c r="A28" s="32" t="str">
        <f t="shared" si="1"/>
        <v>Libya-Africa2000</v>
      </c>
      <c r="B28" s="32" t="s">
        <v>185</v>
      </c>
      <c r="C28" s="5" t="s">
        <v>78</v>
      </c>
      <c r="D28" s="9" t="s">
        <v>62</v>
      </c>
      <c r="E28" s="12">
        <v>0.022</v>
      </c>
      <c r="F28" s="12">
        <v>0.024</v>
      </c>
      <c r="G28" s="12">
        <v>74.0</v>
      </c>
      <c r="H28" s="12">
        <v>70.0</v>
      </c>
      <c r="I28" s="12">
        <v>0.333</v>
      </c>
      <c r="J28" s="12">
        <v>0.628</v>
      </c>
      <c r="K28" s="12">
        <v>0.039</v>
      </c>
      <c r="L28" s="12">
        <v>5176185.0</v>
      </c>
      <c r="M28" s="12">
        <v>0.763</v>
      </c>
    </row>
    <row r="29" hidden="1">
      <c r="A29" s="32" t="str">
        <f t="shared" si="1"/>
        <v>Madagascar-Africa2000</v>
      </c>
      <c r="B29" s="32" t="s">
        <v>190</v>
      </c>
      <c r="C29" s="5" t="s">
        <v>78</v>
      </c>
      <c r="D29" s="9" t="s">
        <v>62</v>
      </c>
      <c r="E29" s="12">
        <v>0.041</v>
      </c>
      <c r="F29" s="12">
        <v>0.071</v>
      </c>
      <c r="G29" s="12">
        <v>60.0</v>
      </c>
      <c r="H29" s="12">
        <v>57.0</v>
      </c>
      <c r="I29" s="12">
        <v>0.455</v>
      </c>
      <c r="J29" s="12">
        <v>0.515</v>
      </c>
      <c r="K29" s="12">
        <v>0.03</v>
      </c>
      <c r="L29" s="12">
        <v>1.5744811E7</v>
      </c>
      <c r="M29" s="12">
        <v>0.271</v>
      </c>
    </row>
    <row r="30">
      <c r="A30" s="32" t="str">
        <f t="shared" si="1"/>
        <v>Malawi-Africa2000</v>
      </c>
      <c r="B30" s="32" t="s">
        <v>191</v>
      </c>
      <c r="C30" s="5" t="s">
        <v>78</v>
      </c>
      <c r="D30" s="9" t="s">
        <v>62</v>
      </c>
      <c r="E30" s="12">
        <v>0.045</v>
      </c>
      <c r="F30" s="12">
        <v>0.103</v>
      </c>
      <c r="G30" s="12">
        <v>46.0</v>
      </c>
      <c r="H30" s="12">
        <v>46.0</v>
      </c>
      <c r="I30" s="12">
        <v>0.458</v>
      </c>
      <c r="J30" s="12">
        <v>0.511</v>
      </c>
      <c r="K30" s="12">
        <v>0.031</v>
      </c>
      <c r="L30" s="12">
        <v>1.1321496E7</v>
      </c>
      <c r="M30" s="12">
        <v>0.146</v>
      </c>
    </row>
    <row r="31" hidden="1">
      <c r="A31" s="32" t="str">
        <f t="shared" si="1"/>
        <v>Mali-Africa2000</v>
      </c>
      <c r="B31" s="32" t="s">
        <v>194</v>
      </c>
      <c r="C31" s="5" t="s">
        <v>78</v>
      </c>
      <c r="D31" s="9" t="s">
        <v>62</v>
      </c>
      <c r="E31" s="12">
        <v>0.048</v>
      </c>
      <c r="F31" s="12">
        <v>0.116</v>
      </c>
      <c r="G31" s="12">
        <v>49.0</v>
      </c>
      <c r="H31" s="12">
        <v>49.0</v>
      </c>
      <c r="I31" s="12">
        <v>0.461</v>
      </c>
      <c r="J31" s="12">
        <v>0.504</v>
      </c>
      <c r="K31" s="12">
        <v>0.035</v>
      </c>
      <c r="L31" s="12">
        <v>1.0260577E7</v>
      </c>
      <c r="M31" s="12">
        <v>0.284</v>
      </c>
    </row>
    <row r="32" hidden="1">
      <c r="A32" s="32" t="str">
        <f t="shared" si="1"/>
        <v>Mauritania-Africa2000</v>
      </c>
      <c r="B32" s="32" t="s">
        <v>197</v>
      </c>
      <c r="C32" s="5" t="s">
        <v>78</v>
      </c>
      <c r="D32" s="9" t="s">
        <v>62</v>
      </c>
      <c r="E32" s="12">
        <v>0.038</v>
      </c>
      <c r="F32" s="12">
        <v>0.076</v>
      </c>
      <c r="G32" s="12">
        <v>61.0</v>
      </c>
      <c r="H32" s="12">
        <v>58.0</v>
      </c>
      <c r="I32" s="12">
        <v>0.428</v>
      </c>
      <c r="J32" s="12">
        <v>0.54</v>
      </c>
      <c r="K32" s="12">
        <v>0.032</v>
      </c>
      <c r="L32" s="12">
        <v>2708095.0</v>
      </c>
      <c r="M32" s="12">
        <v>0.492</v>
      </c>
    </row>
    <row r="33" hidden="1">
      <c r="A33" s="32" t="str">
        <f t="shared" si="1"/>
        <v>Mauritius-Africa2000</v>
      </c>
      <c r="B33" s="32" t="s">
        <v>198</v>
      </c>
      <c r="C33" s="5" t="s">
        <v>78</v>
      </c>
      <c r="D33" s="9" t="s">
        <v>62</v>
      </c>
      <c r="E33" s="12">
        <v>0.017</v>
      </c>
      <c r="F33" s="12">
        <v>0.016</v>
      </c>
      <c r="G33" s="12">
        <v>75.0</v>
      </c>
      <c r="H33" s="12">
        <v>68.0</v>
      </c>
      <c r="I33" s="12">
        <v>0.258</v>
      </c>
      <c r="J33" s="12">
        <v>0.681</v>
      </c>
      <c r="K33" s="12">
        <v>0.061</v>
      </c>
      <c r="L33" s="12">
        <v>1186873.0</v>
      </c>
      <c r="M33" s="12">
        <v>0.427</v>
      </c>
    </row>
    <row r="34" hidden="1">
      <c r="A34" s="32" t="str">
        <f t="shared" si="1"/>
        <v>Morocco-Africa2000</v>
      </c>
      <c r="B34" s="32" t="s">
        <v>205</v>
      </c>
      <c r="C34" s="5" t="s">
        <v>78</v>
      </c>
      <c r="D34" s="9" t="s">
        <v>62</v>
      </c>
      <c r="E34" s="12">
        <v>0.022</v>
      </c>
      <c r="F34" s="12">
        <v>0.043</v>
      </c>
      <c r="G34" s="12">
        <v>70.0</v>
      </c>
      <c r="H34" s="12">
        <v>67.0</v>
      </c>
      <c r="I34" s="12">
        <v>0.341</v>
      </c>
      <c r="J34" s="12">
        <v>0.613</v>
      </c>
      <c r="K34" s="12">
        <v>0.047</v>
      </c>
      <c r="L34" s="12">
        <v>2.8710123E7</v>
      </c>
      <c r="M34" s="12">
        <v>0.533</v>
      </c>
    </row>
    <row r="35" hidden="1">
      <c r="A35" s="32" t="str">
        <f t="shared" si="1"/>
        <v>Mozambique-Africa2000</v>
      </c>
      <c r="B35" s="32" t="s">
        <v>206</v>
      </c>
      <c r="C35" s="5" t="s">
        <v>78</v>
      </c>
      <c r="D35" s="9" t="s">
        <v>62</v>
      </c>
      <c r="E35" s="12">
        <v>0.044</v>
      </c>
      <c r="F35" s="12">
        <v>0.114</v>
      </c>
      <c r="G35" s="12">
        <v>49.0</v>
      </c>
      <c r="H35" s="12">
        <v>46.0</v>
      </c>
      <c r="I35" s="12">
        <v>0.438</v>
      </c>
      <c r="J35" s="12">
        <v>0.53</v>
      </c>
      <c r="K35" s="12">
        <v>0.032</v>
      </c>
      <c r="L35" s="12">
        <v>1.8275618E7</v>
      </c>
      <c r="M35" s="12">
        <v>0.291</v>
      </c>
    </row>
    <row r="36" hidden="1">
      <c r="A36" s="32" t="str">
        <f t="shared" si="1"/>
        <v>Namibia-Africa2000</v>
      </c>
      <c r="B36" s="32" t="s">
        <v>208</v>
      </c>
      <c r="C36" s="5" t="s">
        <v>78</v>
      </c>
      <c r="D36" s="9" t="s">
        <v>62</v>
      </c>
      <c r="E36" s="12">
        <v>0.032</v>
      </c>
      <c r="F36" s="12">
        <v>0.049</v>
      </c>
      <c r="G36" s="12">
        <v>57.0</v>
      </c>
      <c r="H36" s="12">
        <v>53.0</v>
      </c>
      <c r="I36" s="12">
        <v>0.405</v>
      </c>
      <c r="J36" s="12">
        <v>0.562</v>
      </c>
      <c r="K36" s="12">
        <v>0.033</v>
      </c>
      <c r="L36" s="12">
        <v>1897953.0</v>
      </c>
      <c r="M36" s="12">
        <v>0.324</v>
      </c>
    </row>
    <row r="37" hidden="1">
      <c r="A37" s="32" t="str">
        <f t="shared" si="1"/>
        <v>Niger-Africa2000</v>
      </c>
      <c r="B37" s="32" t="s">
        <v>214</v>
      </c>
      <c r="C37" s="5" t="s">
        <v>78</v>
      </c>
      <c r="D37" s="9" t="s">
        <v>62</v>
      </c>
      <c r="E37" s="12">
        <v>0.053</v>
      </c>
      <c r="F37" s="12">
        <v>0.101</v>
      </c>
      <c r="G37" s="12">
        <v>51.0</v>
      </c>
      <c r="H37" s="12">
        <v>51.0</v>
      </c>
      <c r="I37" s="12">
        <v>0.479</v>
      </c>
      <c r="J37" s="12">
        <v>0.495</v>
      </c>
      <c r="K37" s="12">
        <v>0.025</v>
      </c>
      <c r="L37" s="12">
        <v>1.0989815E7</v>
      </c>
      <c r="M37" s="12">
        <v>0.162</v>
      </c>
    </row>
    <row r="38">
      <c r="A38" s="32" t="str">
        <f t="shared" si="1"/>
        <v>Nigeria-Africa2000</v>
      </c>
      <c r="B38" s="32" t="s">
        <v>215</v>
      </c>
      <c r="C38" s="5" t="s">
        <v>78</v>
      </c>
      <c r="D38" s="9" t="s">
        <v>62</v>
      </c>
      <c r="E38" s="12">
        <v>0.043</v>
      </c>
      <c r="F38" s="12">
        <v>0.113</v>
      </c>
      <c r="G38" s="12">
        <v>47.0</v>
      </c>
      <c r="H38" s="12">
        <v>46.0</v>
      </c>
      <c r="I38" s="12">
        <v>0.435</v>
      </c>
      <c r="J38" s="12">
        <v>0.537</v>
      </c>
      <c r="K38" s="12">
        <v>0.028</v>
      </c>
      <c r="L38" s="12">
        <v>1.22876727E8</v>
      </c>
      <c r="M38" s="12">
        <v>0.348</v>
      </c>
    </row>
    <row r="39" hidden="1">
      <c r="A39" s="32" t="str">
        <f t="shared" si="1"/>
        <v>Rwanda-Africa2000</v>
      </c>
      <c r="B39" s="32" t="s">
        <v>232</v>
      </c>
      <c r="C39" s="5" t="s">
        <v>78</v>
      </c>
      <c r="D39" s="9" t="s">
        <v>62</v>
      </c>
      <c r="E39" s="12">
        <v>0.041</v>
      </c>
      <c r="F39" s="12">
        <v>0.108</v>
      </c>
      <c r="G39" s="12">
        <v>49.0</v>
      </c>
      <c r="H39" s="12">
        <v>47.0</v>
      </c>
      <c r="I39" s="12">
        <v>0.466</v>
      </c>
      <c r="J39" s="12">
        <v>0.505</v>
      </c>
      <c r="K39" s="12">
        <v>0.03</v>
      </c>
      <c r="L39" s="12">
        <v>8395577.0</v>
      </c>
      <c r="M39" s="12">
        <v>0.149</v>
      </c>
    </row>
    <row r="40" hidden="1">
      <c r="A40" s="32" t="str">
        <f t="shared" si="1"/>
        <v>Sao Tome and Principe-Africa2000</v>
      </c>
      <c r="B40" s="32" t="s">
        <v>235</v>
      </c>
      <c r="C40" s="5" t="s">
        <v>78</v>
      </c>
      <c r="D40" s="9" t="s">
        <v>62</v>
      </c>
      <c r="E40" s="12">
        <v>0.036</v>
      </c>
      <c r="F40" s="12">
        <v>0.058</v>
      </c>
      <c r="G40" s="12">
        <v>65.0</v>
      </c>
      <c r="H40" s="12">
        <v>62.0</v>
      </c>
      <c r="I40" s="12">
        <v>0.44</v>
      </c>
      <c r="J40" s="12">
        <v>0.52</v>
      </c>
      <c r="K40" s="12">
        <v>0.04</v>
      </c>
      <c r="L40" s="12">
        <v>139428.0</v>
      </c>
      <c r="M40" s="12">
        <v>0.534</v>
      </c>
    </row>
    <row r="41" hidden="1">
      <c r="A41" s="32" t="str">
        <f t="shared" si="1"/>
        <v>Senegal-Africa2000</v>
      </c>
      <c r="B41" s="32" t="s">
        <v>237</v>
      </c>
      <c r="C41" s="5" t="s">
        <v>78</v>
      </c>
      <c r="D41" s="9" t="s">
        <v>62</v>
      </c>
      <c r="E41" s="12">
        <v>0.04</v>
      </c>
      <c r="F41" s="12">
        <v>0.069</v>
      </c>
      <c r="G41" s="12">
        <v>59.0</v>
      </c>
      <c r="H41" s="12">
        <v>56.0</v>
      </c>
      <c r="I41" s="12">
        <v>0.451</v>
      </c>
      <c r="J41" s="12">
        <v>0.517</v>
      </c>
      <c r="K41" s="12">
        <v>0.032</v>
      </c>
      <c r="L41" s="12">
        <v>9861679.0</v>
      </c>
      <c r="M41" s="12">
        <v>0.403</v>
      </c>
    </row>
    <row r="42">
      <c r="A42" s="32" t="str">
        <f t="shared" si="1"/>
        <v>Seychelles-Africa2000</v>
      </c>
      <c r="B42" s="32" t="s">
        <v>239</v>
      </c>
      <c r="C42" s="5" t="s">
        <v>78</v>
      </c>
      <c r="D42" s="9" t="s">
        <v>62</v>
      </c>
      <c r="E42" s="12">
        <v>0.019</v>
      </c>
      <c r="F42" s="12">
        <v>0.012</v>
      </c>
      <c r="G42" s="13"/>
      <c r="H42" s="13"/>
      <c r="I42" s="12">
        <v>0.282</v>
      </c>
      <c r="J42" s="12">
        <v>0.637</v>
      </c>
      <c r="K42" s="12">
        <v>0.081</v>
      </c>
      <c r="L42" s="12">
        <v>81131.0</v>
      </c>
      <c r="M42" s="12">
        <v>0.501</v>
      </c>
    </row>
    <row r="43">
      <c r="A43" s="32" t="str">
        <f t="shared" si="1"/>
        <v>Sierra Leone-Africa2000</v>
      </c>
      <c r="B43" s="32" t="s">
        <v>240</v>
      </c>
      <c r="C43" s="5" t="s">
        <v>78</v>
      </c>
      <c r="D43" s="9" t="s">
        <v>62</v>
      </c>
      <c r="E43" s="12">
        <v>0.044</v>
      </c>
      <c r="F43" s="12">
        <v>0.141</v>
      </c>
      <c r="G43" s="12">
        <v>39.0</v>
      </c>
      <c r="H43" s="12">
        <v>37.0</v>
      </c>
      <c r="I43" s="12">
        <v>0.43</v>
      </c>
      <c r="J43" s="12">
        <v>0.546</v>
      </c>
      <c r="K43" s="12">
        <v>0.025</v>
      </c>
      <c r="L43" s="12">
        <v>4139757.0</v>
      </c>
      <c r="M43" s="12">
        <v>0.356</v>
      </c>
    </row>
    <row r="44" hidden="1">
      <c r="A44" s="32" t="str">
        <f t="shared" si="1"/>
        <v>Somalia-Africa2000</v>
      </c>
      <c r="B44" s="32" t="s">
        <v>246</v>
      </c>
      <c r="C44" s="5" t="s">
        <v>78</v>
      </c>
      <c r="D44" s="9" t="s">
        <v>62</v>
      </c>
      <c r="E44" s="12">
        <v>0.049</v>
      </c>
      <c r="F44" s="12">
        <v>0.105</v>
      </c>
      <c r="G44" s="12">
        <v>52.0</v>
      </c>
      <c r="H44" s="12">
        <v>49.0</v>
      </c>
      <c r="I44" s="12">
        <v>0.472</v>
      </c>
      <c r="J44" s="12">
        <v>0.499</v>
      </c>
      <c r="K44" s="12">
        <v>0.029</v>
      </c>
      <c r="L44" s="12">
        <v>7385416.0</v>
      </c>
      <c r="M44" s="12">
        <v>0.332</v>
      </c>
    </row>
    <row r="45">
      <c r="A45" s="32" t="str">
        <f t="shared" si="1"/>
        <v>South Africa-Africa2000</v>
      </c>
      <c r="B45" s="32" t="s">
        <v>247</v>
      </c>
      <c r="C45" s="5" t="s">
        <v>78</v>
      </c>
      <c r="D45" s="9" t="s">
        <v>62</v>
      </c>
      <c r="E45" s="12">
        <v>0.024</v>
      </c>
      <c r="F45" s="12">
        <v>0.052</v>
      </c>
      <c r="G45" s="12">
        <v>58.0</v>
      </c>
      <c r="H45" s="12">
        <v>54.0</v>
      </c>
      <c r="I45" s="12">
        <v>0.33</v>
      </c>
      <c r="J45" s="12">
        <v>0.636</v>
      </c>
      <c r="K45" s="12">
        <v>0.034</v>
      </c>
      <c r="L45" s="12">
        <v>4.4E7</v>
      </c>
      <c r="M45" s="12">
        <v>0.569</v>
      </c>
    </row>
    <row r="46">
      <c r="A46" s="32" t="str">
        <f t="shared" si="1"/>
        <v>South Sudan-Africa2000</v>
      </c>
      <c r="B46" s="32" t="s">
        <v>249</v>
      </c>
      <c r="C46" s="5" t="s">
        <v>78</v>
      </c>
      <c r="D46" s="9" t="s">
        <v>62</v>
      </c>
      <c r="E46" s="12">
        <v>0.043</v>
      </c>
      <c r="F46" s="12">
        <v>0.11</v>
      </c>
      <c r="G46" s="12">
        <v>50.0</v>
      </c>
      <c r="H46" s="12">
        <v>48.0</v>
      </c>
      <c r="I46" s="12">
        <v>0.447</v>
      </c>
      <c r="J46" s="12">
        <v>0.523</v>
      </c>
      <c r="K46" s="12">
        <v>0.03</v>
      </c>
      <c r="L46" s="12">
        <v>6652984.0</v>
      </c>
      <c r="M46" s="12">
        <v>0.165</v>
      </c>
    </row>
    <row r="47" hidden="1">
      <c r="A47" s="32" t="str">
        <f t="shared" si="1"/>
        <v>Sudan-Africa2000</v>
      </c>
      <c r="B47" s="32" t="s">
        <v>256</v>
      </c>
      <c r="C47" s="5" t="s">
        <v>78</v>
      </c>
      <c r="D47" s="9" t="s">
        <v>62</v>
      </c>
      <c r="E47" s="12">
        <v>0.04</v>
      </c>
      <c r="F47" s="12">
        <v>0.069</v>
      </c>
      <c r="G47" s="12">
        <v>60.0</v>
      </c>
      <c r="H47" s="12">
        <v>56.0</v>
      </c>
      <c r="I47" s="12">
        <v>0.437</v>
      </c>
      <c r="J47" s="12">
        <v>0.533</v>
      </c>
      <c r="K47" s="12">
        <v>0.03</v>
      </c>
      <c r="L47" s="12">
        <v>2.7729798E7</v>
      </c>
      <c r="M47" s="12">
        <v>0.325</v>
      </c>
    </row>
    <row r="48" hidden="1">
      <c r="A48" s="32" t="str">
        <f t="shared" si="1"/>
        <v>Swaziland-Africa2000</v>
      </c>
      <c r="B48" s="32" t="s">
        <v>258</v>
      </c>
      <c r="C48" s="5" t="s">
        <v>78</v>
      </c>
      <c r="D48" s="9" t="s">
        <v>62</v>
      </c>
      <c r="E48" s="12">
        <v>0.033</v>
      </c>
      <c r="F48" s="12">
        <v>0.08</v>
      </c>
      <c r="G48" s="12">
        <v>49.0</v>
      </c>
      <c r="H48" s="12">
        <v>48.0</v>
      </c>
      <c r="I48" s="12">
        <v>0.446</v>
      </c>
      <c r="J48" s="12">
        <v>0.524</v>
      </c>
      <c r="K48" s="12">
        <v>0.029</v>
      </c>
      <c r="L48" s="12">
        <v>1063715.0</v>
      </c>
      <c r="M48" s="12">
        <v>0.227</v>
      </c>
    </row>
    <row r="49" hidden="1">
      <c r="A49" s="32" t="str">
        <f t="shared" si="1"/>
        <v>Tanzania-Africa2000</v>
      </c>
      <c r="B49" s="32" t="s">
        <v>263</v>
      </c>
      <c r="C49" s="5" t="s">
        <v>78</v>
      </c>
      <c r="D49" s="9" t="s">
        <v>62</v>
      </c>
      <c r="E49" s="12">
        <v>0.042</v>
      </c>
      <c r="F49" s="12">
        <v>0.08</v>
      </c>
      <c r="G49" s="12">
        <v>51.0</v>
      </c>
      <c r="H49" s="12">
        <v>49.0</v>
      </c>
      <c r="I49" s="12">
        <v>0.448</v>
      </c>
      <c r="J49" s="12">
        <v>0.523</v>
      </c>
      <c r="K49" s="12">
        <v>0.029</v>
      </c>
      <c r="L49" s="12">
        <v>3.4020512E7</v>
      </c>
      <c r="M49" s="12">
        <v>0.223</v>
      </c>
    </row>
    <row r="50">
      <c r="A50" s="32" t="str">
        <f t="shared" si="1"/>
        <v>Togo-Africa2000</v>
      </c>
      <c r="B50" s="32" t="s">
        <v>266</v>
      </c>
      <c r="C50" s="5" t="s">
        <v>78</v>
      </c>
      <c r="D50" s="9" t="s">
        <v>62</v>
      </c>
      <c r="E50" s="12">
        <v>0.039</v>
      </c>
      <c r="F50" s="12">
        <v>0.077</v>
      </c>
      <c r="G50" s="12">
        <v>54.0</v>
      </c>
      <c r="H50" s="12">
        <v>53.0</v>
      </c>
      <c r="I50" s="12">
        <v>0.442</v>
      </c>
      <c r="J50" s="12">
        <v>0.529</v>
      </c>
      <c r="K50" s="12">
        <v>0.029</v>
      </c>
      <c r="L50" s="12">
        <v>4864753.0</v>
      </c>
      <c r="M50" s="12">
        <v>0.329</v>
      </c>
    </row>
    <row r="51" hidden="1">
      <c r="A51" s="32" t="str">
        <f t="shared" si="1"/>
        <v>Tunisia-Africa2000</v>
      </c>
      <c r="B51" s="32" t="s">
        <v>269</v>
      </c>
      <c r="C51" s="5" t="s">
        <v>78</v>
      </c>
      <c r="D51" s="9" t="s">
        <v>62</v>
      </c>
      <c r="E51" s="12">
        <v>0.017</v>
      </c>
      <c r="F51" s="12">
        <v>0.026</v>
      </c>
      <c r="G51" s="12">
        <v>75.0</v>
      </c>
      <c r="H51" s="12">
        <v>71.0</v>
      </c>
      <c r="I51" s="12">
        <v>0.298</v>
      </c>
      <c r="J51" s="12">
        <v>0.641</v>
      </c>
      <c r="K51" s="12">
        <v>0.06</v>
      </c>
      <c r="L51" s="12">
        <v>9563500.0</v>
      </c>
      <c r="M51" s="12">
        <v>0.634</v>
      </c>
    </row>
    <row r="52">
      <c r="A52" s="32" t="str">
        <f t="shared" si="1"/>
        <v>Uganda-Africa2000</v>
      </c>
      <c r="B52" s="32" t="s">
        <v>273</v>
      </c>
      <c r="C52" s="5" t="s">
        <v>78</v>
      </c>
      <c r="D52" s="9" t="s">
        <v>62</v>
      </c>
      <c r="E52" s="12">
        <v>0.048</v>
      </c>
      <c r="F52" s="12">
        <v>0.089</v>
      </c>
      <c r="G52" s="12">
        <v>48.0</v>
      </c>
      <c r="H52" s="12">
        <v>48.0</v>
      </c>
      <c r="I52" s="12">
        <v>0.493</v>
      </c>
      <c r="J52" s="12">
        <v>0.481</v>
      </c>
      <c r="K52" s="12">
        <v>0.027</v>
      </c>
      <c r="L52" s="12">
        <v>2.4275641E7</v>
      </c>
      <c r="M52" s="12">
        <v>0.121</v>
      </c>
    </row>
    <row r="53">
      <c r="A53" s="32" t="str">
        <f t="shared" si="1"/>
        <v>Zambia-Africa2000</v>
      </c>
      <c r="B53" s="32" t="s">
        <v>284</v>
      </c>
      <c r="C53" s="5" t="s">
        <v>78</v>
      </c>
      <c r="D53" s="9" t="s">
        <v>62</v>
      </c>
      <c r="E53" s="12">
        <v>0.045</v>
      </c>
      <c r="F53" s="12">
        <v>0.1</v>
      </c>
      <c r="G53" s="12">
        <v>42.0</v>
      </c>
      <c r="H53" s="12">
        <v>42.0</v>
      </c>
      <c r="I53" s="12">
        <v>0.457</v>
      </c>
      <c r="J53" s="12">
        <v>0.515</v>
      </c>
      <c r="K53" s="12">
        <v>0.027</v>
      </c>
      <c r="L53" s="12">
        <v>1.0100981E7</v>
      </c>
      <c r="M53" s="12">
        <v>0.348</v>
      </c>
    </row>
    <row r="54">
      <c r="A54" s="32" t="str">
        <f t="shared" si="1"/>
        <v>Zimbabwe-Africa2000</v>
      </c>
      <c r="B54" s="32" t="s">
        <v>285</v>
      </c>
      <c r="C54" s="5" t="s">
        <v>78</v>
      </c>
      <c r="D54" s="9" t="s">
        <v>62</v>
      </c>
      <c r="E54" s="12">
        <v>0.032</v>
      </c>
      <c r="F54" s="12">
        <v>0.061</v>
      </c>
      <c r="G54" s="12">
        <v>44.0</v>
      </c>
      <c r="H54" s="12">
        <v>44.0</v>
      </c>
      <c r="I54" s="12">
        <v>0.422</v>
      </c>
      <c r="J54" s="12">
        <v>0.545</v>
      </c>
      <c r="K54" s="12">
        <v>0.034</v>
      </c>
      <c r="L54" s="12">
        <v>1.2503652E7</v>
      </c>
      <c r="M54" s="12">
        <v>0.338</v>
      </c>
    </row>
    <row r="55" hidden="1">
      <c r="A55" s="32" t="str">
        <f t="shared" si="1"/>
        <v>Afghanistan-Asia2000</v>
      </c>
      <c r="B55" s="32" t="s">
        <v>60</v>
      </c>
      <c r="C55" s="5" t="s">
        <v>61</v>
      </c>
      <c r="D55" s="9" t="s">
        <v>62</v>
      </c>
      <c r="E55" s="12">
        <v>0.05</v>
      </c>
      <c r="F55" s="12">
        <v>0.095</v>
      </c>
      <c r="G55" s="12">
        <v>56.0</v>
      </c>
      <c r="H55" s="12">
        <v>54.0</v>
      </c>
      <c r="I55" s="12">
        <v>0.495</v>
      </c>
      <c r="J55" s="12">
        <v>0.485</v>
      </c>
      <c r="K55" s="12">
        <v>0.02</v>
      </c>
      <c r="L55" s="12">
        <v>2.059536E7</v>
      </c>
      <c r="M55" s="12">
        <v>0.213</v>
      </c>
    </row>
    <row r="56" hidden="1">
      <c r="A56" s="32" t="str">
        <f t="shared" si="1"/>
        <v>Armenia-Asia2000</v>
      </c>
      <c r="B56" s="32" t="s">
        <v>86</v>
      </c>
      <c r="C56" s="5" t="s">
        <v>61</v>
      </c>
      <c r="D56" s="9" t="s">
        <v>62</v>
      </c>
      <c r="E56" s="12">
        <v>0.013</v>
      </c>
      <c r="F56" s="12">
        <v>0.027</v>
      </c>
      <c r="G56" s="12">
        <v>75.0</v>
      </c>
      <c r="H56" s="12">
        <v>68.0</v>
      </c>
      <c r="I56" s="12">
        <v>0.259</v>
      </c>
      <c r="J56" s="12">
        <v>0.641</v>
      </c>
      <c r="K56" s="12">
        <v>0.1</v>
      </c>
      <c r="L56" s="12">
        <v>3076098.0</v>
      </c>
      <c r="M56" s="12">
        <v>0.647</v>
      </c>
    </row>
    <row r="57" hidden="1">
      <c r="A57" s="32" t="str">
        <f t="shared" si="1"/>
        <v>Azerbaijan-Asia2000</v>
      </c>
      <c r="B57" s="32" t="s">
        <v>90</v>
      </c>
      <c r="C57" s="5" t="s">
        <v>61</v>
      </c>
      <c r="D57" s="9" t="s">
        <v>62</v>
      </c>
      <c r="E57" s="12">
        <v>0.015</v>
      </c>
      <c r="F57" s="12">
        <v>0.061</v>
      </c>
      <c r="G57" s="12">
        <v>70.0</v>
      </c>
      <c r="H57" s="12">
        <v>64.0</v>
      </c>
      <c r="I57" s="12">
        <v>0.311</v>
      </c>
      <c r="J57" s="12">
        <v>0.633</v>
      </c>
      <c r="K57" s="12">
        <v>0.056</v>
      </c>
      <c r="L57" s="12">
        <v>8048600.0</v>
      </c>
      <c r="M57" s="12">
        <v>0.514</v>
      </c>
    </row>
    <row r="58" hidden="1">
      <c r="A58" s="32" t="str">
        <f t="shared" si="1"/>
        <v>Bangladesh-Asia2000</v>
      </c>
      <c r="B58" s="32" t="s">
        <v>94</v>
      </c>
      <c r="C58" s="5" t="s">
        <v>61</v>
      </c>
      <c r="D58" s="9" t="s">
        <v>62</v>
      </c>
      <c r="E58" s="12">
        <v>0.027</v>
      </c>
      <c r="F58" s="12">
        <v>0.064</v>
      </c>
      <c r="G58" s="12">
        <v>66.0</v>
      </c>
      <c r="H58" s="12">
        <v>65.0</v>
      </c>
      <c r="I58" s="12">
        <v>0.37</v>
      </c>
      <c r="J58" s="12">
        <v>0.59</v>
      </c>
      <c r="K58" s="12">
        <v>0.041</v>
      </c>
      <c r="L58" s="12">
        <v>1.32383265E8</v>
      </c>
      <c r="M58" s="12">
        <v>0.236</v>
      </c>
    </row>
    <row r="59" hidden="1">
      <c r="A59" s="32" t="str">
        <f t="shared" si="1"/>
        <v>Bhutan-Asia2000</v>
      </c>
      <c r="B59" s="32" t="s">
        <v>101</v>
      </c>
      <c r="C59" s="5" t="s">
        <v>61</v>
      </c>
      <c r="D59" s="9" t="s">
        <v>62</v>
      </c>
      <c r="E59" s="12">
        <v>0.028</v>
      </c>
      <c r="F59" s="12">
        <v>0.059</v>
      </c>
      <c r="G59" s="12">
        <v>60.0</v>
      </c>
      <c r="H59" s="12">
        <v>60.0</v>
      </c>
      <c r="I59" s="12">
        <v>0.406</v>
      </c>
      <c r="J59" s="12">
        <v>0.556</v>
      </c>
      <c r="K59" s="12">
        <v>0.038</v>
      </c>
      <c r="L59" s="12">
        <v>564350.0</v>
      </c>
      <c r="M59" s="12">
        <v>0.254</v>
      </c>
    </row>
    <row r="60" hidden="1">
      <c r="A60" s="32" t="str">
        <f t="shared" si="1"/>
        <v>Brunei-Asia2000</v>
      </c>
      <c r="B60" s="32" t="s">
        <v>106</v>
      </c>
      <c r="C60" s="5" t="s">
        <v>61</v>
      </c>
      <c r="D60" s="9" t="s">
        <v>62</v>
      </c>
      <c r="E60" s="12">
        <v>0.023</v>
      </c>
      <c r="F60" s="12">
        <v>0.008</v>
      </c>
      <c r="G60" s="12">
        <v>78.0</v>
      </c>
      <c r="H60" s="12">
        <v>74.0</v>
      </c>
      <c r="I60" s="12">
        <v>0.304</v>
      </c>
      <c r="J60" s="12">
        <v>0.668</v>
      </c>
      <c r="K60" s="12">
        <v>0.028</v>
      </c>
      <c r="L60" s="12">
        <v>331801.0</v>
      </c>
      <c r="M60" s="12">
        <v>0.712</v>
      </c>
    </row>
    <row r="61" hidden="1">
      <c r="A61" s="32" t="str">
        <f t="shared" si="1"/>
        <v>Cambodia-Asia2000</v>
      </c>
      <c r="B61" s="32" t="s">
        <v>110</v>
      </c>
      <c r="C61" s="5" t="s">
        <v>61</v>
      </c>
      <c r="D61" s="9" t="s">
        <v>62</v>
      </c>
      <c r="E61" s="12">
        <v>0.028</v>
      </c>
      <c r="F61" s="12">
        <v>0.082</v>
      </c>
      <c r="G61" s="12">
        <v>65.0</v>
      </c>
      <c r="H61" s="12">
        <v>59.0</v>
      </c>
      <c r="I61" s="12">
        <v>0.408</v>
      </c>
      <c r="J61" s="12">
        <v>0.554</v>
      </c>
      <c r="K61" s="12">
        <v>0.038</v>
      </c>
      <c r="L61" s="12">
        <v>1.2222871E7</v>
      </c>
      <c r="M61" s="12">
        <v>0.186</v>
      </c>
    </row>
    <row r="62">
      <c r="A62" s="32" t="str">
        <f t="shared" si="1"/>
        <v>China-Asia2000</v>
      </c>
      <c r="B62" s="32" t="s">
        <v>117</v>
      </c>
      <c r="C62" s="5" t="s">
        <v>61</v>
      </c>
      <c r="D62" s="9" t="s">
        <v>62</v>
      </c>
      <c r="E62" s="12">
        <v>0.014</v>
      </c>
      <c r="F62" s="12">
        <v>0.03</v>
      </c>
      <c r="G62" s="12">
        <v>74.0</v>
      </c>
      <c r="H62" s="12">
        <v>71.0</v>
      </c>
      <c r="I62" s="12">
        <v>0.256</v>
      </c>
      <c r="J62" s="12">
        <v>0.675</v>
      </c>
      <c r="K62" s="12">
        <v>0.069</v>
      </c>
      <c r="L62" s="12">
        <v>1.262645E9</v>
      </c>
      <c r="M62" s="12">
        <v>0.359</v>
      </c>
    </row>
    <row r="63" hidden="1">
      <c r="A63" s="32" t="str">
        <f t="shared" si="1"/>
        <v>Georgia-Asia2000</v>
      </c>
      <c r="B63" s="32" t="s">
        <v>147</v>
      </c>
      <c r="C63" s="5" t="s">
        <v>61</v>
      </c>
      <c r="D63" s="9" t="s">
        <v>62</v>
      </c>
      <c r="E63" s="12">
        <v>0.012</v>
      </c>
      <c r="F63" s="12">
        <v>0.031</v>
      </c>
      <c r="G63" s="12">
        <v>75.0</v>
      </c>
      <c r="H63" s="12">
        <v>68.0</v>
      </c>
      <c r="I63" s="12">
        <v>0.219</v>
      </c>
      <c r="J63" s="12">
        <v>0.656</v>
      </c>
      <c r="K63" s="12">
        <v>0.125</v>
      </c>
      <c r="L63" s="12">
        <v>4418300.0</v>
      </c>
      <c r="M63" s="12">
        <v>0.526</v>
      </c>
    </row>
    <row r="64" hidden="1">
      <c r="A64" s="32" t="str">
        <f t="shared" si="1"/>
        <v>Hong Kong SAR-Asia2000</v>
      </c>
      <c r="B64" s="32" t="s">
        <v>160</v>
      </c>
      <c r="C64" s="5" t="s">
        <v>61</v>
      </c>
      <c r="D64" s="9" t="s">
        <v>62</v>
      </c>
      <c r="E64" s="12">
        <v>0.008</v>
      </c>
      <c r="F64" s="13"/>
      <c r="G64" s="12">
        <v>84.0</v>
      </c>
      <c r="H64" s="12">
        <v>78.0</v>
      </c>
      <c r="I64" s="12">
        <v>0.173</v>
      </c>
      <c r="J64" s="12">
        <v>0.717</v>
      </c>
      <c r="K64" s="12">
        <v>0.11</v>
      </c>
      <c r="L64" s="12">
        <v>6665000.0</v>
      </c>
      <c r="M64" s="12">
        <v>1.0</v>
      </c>
    </row>
    <row r="65" hidden="1">
      <c r="A65" s="32" t="str">
        <f t="shared" si="1"/>
        <v>India-Asia2000</v>
      </c>
      <c r="B65" s="32" t="s">
        <v>163</v>
      </c>
      <c r="C65" s="5" t="s">
        <v>61</v>
      </c>
      <c r="D65" s="9" t="s">
        <v>62</v>
      </c>
      <c r="E65" s="12">
        <v>0.026</v>
      </c>
      <c r="F65" s="12">
        <v>0.067</v>
      </c>
      <c r="G65" s="12">
        <v>63.0</v>
      </c>
      <c r="H65" s="12">
        <v>61.0</v>
      </c>
      <c r="I65" s="12">
        <v>0.342</v>
      </c>
      <c r="J65" s="12">
        <v>0.614</v>
      </c>
      <c r="K65" s="12">
        <v>0.044</v>
      </c>
      <c r="L65" s="12">
        <v>1.042261758E9</v>
      </c>
      <c r="M65" s="12">
        <v>0.277</v>
      </c>
    </row>
    <row r="66" hidden="1">
      <c r="A66" s="32" t="str">
        <f t="shared" si="1"/>
        <v>Indonesia-Asia2000</v>
      </c>
      <c r="B66" s="32" t="s">
        <v>164</v>
      </c>
      <c r="C66" s="5" t="s">
        <v>61</v>
      </c>
      <c r="D66" s="9" t="s">
        <v>62</v>
      </c>
      <c r="E66" s="12">
        <v>0.022</v>
      </c>
      <c r="F66" s="12">
        <v>0.041</v>
      </c>
      <c r="G66" s="12">
        <v>69.0</v>
      </c>
      <c r="H66" s="12">
        <v>65.0</v>
      </c>
      <c r="I66" s="12">
        <v>0.307</v>
      </c>
      <c r="J66" s="12">
        <v>0.647</v>
      </c>
      <c r="K66" s="12">
        <v>0.047</v>
      </c>
      <c r="L66" s="12">
        <v>2.08938698E8</v>
      </c>
      <c r="M66" s="12">
        <v>0.42</v>
      </c>
    </row>
    <row r="67" hidden="1">
      <c r="A67" s="32" t="str">
        <f t="shared" si="1"/>
        <v>Japan-Asia2000</v>
      </c>
      <c r="B67" s="32" t="s">
        <v>172</v>
      </c>
      <c r="C67" s="5" t="s">
        <v>61</v>
      </c>
      <c r="D67" s="9" t="s">
        <v>62</v>
      </c>
      <c r="E67" s="12">
        <v>0.009</v>
      </c>
      <c r="F67" s="12">
        <v>0.003</v>
      </c>
      <c r="G67" s="12">
        <v>85.0</v>
      </c>
      <c r="H67" s="12">
        <v>78.0</v>
      </c>
      <c r="I67" s="12">
        <v>0.146</v>
      </c>
      <c r="J67" s="12">
        <v>0.682</v>
      </c>
      <c r="K67" s="12">
        <v>0.172</v>
      </c>
      <c r="L67" s="12">
        <v>1.2687E8</v>
      </c>
      <c r="M67" s="12">
        <v>0.786</v>
      </c>
    </row>
    <row r="68" hidden="1">
      <c r="A68" s="32" t="str">
        <f t="shared" si="1"/>
        <v>Kazakhstan-Asia2000</v>
      </c>
      <c r="B68" s="32" t="s">
        <v>174</v>
      </c>
      <c r="C68" s="5" t="s">
        <v>61</v>
      </c>
      <c r="D68" s="9" t="s">
        <v>62</v>
      </c>
      <c r="E68" s="12">
        <v>0.015</v>
      </c>
      <c r="F68" s="12">
        <v>0.038</v>
      </c>
      <c r="G68" s="12">
        <v>71.0</v>
      </c>
      <c r="H68" s="12">
        <v>60.0</v>
      </c>
      <c r="I68" s="12">
        <v>0.277</v>
      </c>
      <c r="J68" s="12">
        <v>0.655</v>
      </c>
      <c r="K68" s="12">
        <v>0.068</v>
      </c>
      <c r="L68" s="12">
        <v>1.4883626E7</v>
      </c>
      <c r="M68" s="12">
        <v>0.557</v>
      </c>
    </row>
    <row r="69" hidden="1">
      <c r="A69" s="32" t="str">
        <f t="shared" si="1"/>
        <v>North Korea-Asia2000</v>
      </c>
      <c r="B69" s="32" t="s">
        <v>216</v>
      </c>
      <c r="C69" s="5" t="s">
        <v>61</v>
      </c>
      <c r="D69" s="9" t="s">
        <v>62</v>
      </c>
      <c r="E69" s="12">
        <v>0.018</v>
      </c>
      <c r="F69" s="12">
        <v>0.045</v>
      </c>
      <c r="G69" s="12">
        <v>69.0</v>
      </c>
      <c r="H69" s="12">
        <v>61.0</v>
      </c>
      <c r="I69" s="12">
        <v>0.26</v>
      </c>
      <c r="J69" s="12">
        <v>0.681</v>
      </c>
      <c r="K69" s="12">
        <v>0.059</v>
      </c>
      <c r="L69" s="12">
        <v>2.2840225E7</v>
      </c>
      <c r="M69" s="12">
        <v>0.594</v>
      </c>
    </row>
    <row r="70" hidden="1">
      <c r="A70" s="32" t="str">
        <f t="shared" si="1"/>
        <v>South Korea-Asia2000</v>
      </c>
      <c r="B70" s="32" t="s">
        <v>248</v>
      </c>
      <c r="C70" s="5" t="s">
        <v>61</v>
      </c>
      <c r="D70" s="9" t="s">
        <v>62</v>
      </c>
      <c r="E70" s="12">
        <v>0.013</v>
      </c>
      <c r="F70" s="12">
        <v>0.005</v>
      </c>
      <c r="G70" s="12">
        <v>80.0</v>
      </c>
      <c r="H70" s="12">
        <v>72.0</v>
      </c>
      <c r="I70" s="12">
        <v>0.21</v>
      </c>
      <c r="J70" s="12">
        <v>0.717</v>
      </c>
      <c r="K70" s="12">
        <v>0.073</v>
      </c>
      <c r="L70" s="12">
        <v>4.7008111E7</v>
      </c>
      <c r="M70" s="12">
        <v>0.796</v>
      </c>
    </row>
    <row r="71" hidden="1">
      <c r="A71" s="32" t="str">
        <f t="shared" si="1"/>
        <v>Kyrgyzstan-Asia2000</v>
      </c>
      <c r="B71" s="32" t="s">
        <v>179</v>
      </c>
      <c r="C71" s="5" t="s">
        <v>61</v>
      </c>
      <c r="D71" s="9" t="s">
        <v>62</v>
      </c>
      <c r="E71" s="12">
        <v>0.02</v>
      </c>
      <c r="F71" s="12">
        <v>0.042</v>
      </c>
      <c r="G71" s="12">
        <v>72.0</v>
      </c>
      <c r="H71" s="12">
        <v>65.0</v>
      </c>
      <c r="I71" s="12">
        <v>0.35</v>
      </c>
      <c r="J71" s="12">
        <v>0.596</v>
      </c>
      <c r="K71" s="12">
        <v>0.055</v>
      </c>
      <c r="L71" s="12">
        <v>4898400.0</v>
      </c>
      <c r="M71" s="12">
        <v>0.353</v>
      </c>
    </row>
    <row r="72" hidden="1">
      <c r="A72" s="32" t="str">
        <f t="shared" si="1"/>
        <v>Laos-Asia2000</v>
      </c>
      <c r="B72" s="32" t="s">
        <v>180</v>
      </c>
      <c r="C72" s="5" t="s">
        <v>61</v>
      </c>
      <c r="D72" s="9" t="s">
        <v>62</v>
      </c>
      <c r="E72" s="12">
        <v>0.031</v>
      </c>
      <c r="F72" s="12">
        <v>0.083</v>
      </c>
      <c r="G72" s="12">
        <v>63.0</v>
      </c>
      <c r="H72" s="12">
        <v>60.0</v>
      </c>
      <c r="I72" s="12">
        <v>0.435</v>
      </c>
      <c r="J72" s="12">
        <v>0.529</v>
      </c>
      <c r="K72" s="12">
        <v>0.036</v>
      </c>
      <c r="L72" s="12">
        <v>5388281.0</v>
      </c>
      <c r="M72" s="12">
        <v>0.22</v>
      </c>
    </row>
    <row r="73" hidden="1">
      <c r="A73" s="32" t="str">
        <f t="shared" si="1"/>
        <v>Macao SAR-Asia2000</v>
      </c>
      <c r="B73" s="32" t="s">
        <v>189</v>
      </c>
      <c r="C73" s="5" t="s">
        <v>61</v>
      </c>
      <c r="D73" s="9" t="s">
        <v>62</v>
      </c>
      <c r="E73" s="12">
        <v>0.009</v>
      </c>
      <c r="F73" s="13"/>
      <c r="G73" s="12">
        <v>80.0</v>
      </c>
      <c r="H73" s="12">
        <v>75.0</v>
      </c>
      <c r="I73" s="12">
        <v>0.228</v>
      </c>
      <c r="J73" s="12">
        <v>0.698</v>
      </c>
      <c r="K73" s="12">
        <v>0.074</v>
      </c>
      <c r="L73" s="12">
        <v>431907.0</v>
      </c>
      <c r="M73" s="12">
        <v>1.0</v>
      </c>
    </row>
    <row r="74" hidden="1">
      <c r="A74" s="32" t="str">
        <f t="shared" si="1"/>
        <v>Malaysia-Asia2000</v>
      </c>
      <c r="B74" s="32" t="s">
        <v>192</v>
      </c>
      <c r="C74" s="5" t="s">
        <v>61</v>
      </c>
      <c r="D74" s="9" t="s">
        <v>62</v>
      </c>
      <c r="E74" s="12">
        <v>0.023</v>
      </c>
      <c r="F74" s="12">
        <v>0.009</v>
      </c>
      <c r="G74" s="12">
        <v>75.0</v>
      </c>
      <c r="H74" s="12">
        <v>71.0</v>
      </c>
      <c r="I74" s="12">
        <v>0.333</v>
      </c>
      <c r="J74" s="12">
        <v>0.628</v>
      </c>
      <c r="K74" s="12">
        <v>0.038</v>
      </c>
      <c r="L74" s="12">
        <v>2.3420751E7</v>
      </c>
      <c r="M74" s="12">
        <v>0.62</v>
      </c>
    </row>
    <row r="75" hidden="1">
      <c r="A75" s="32" t="str">
        <f t="shared" si="1"/>
        <v>Maldives-Asia2000</v>
      </c>
      <c r="B75" s="32" t="s">
        <v>193</v>
      </c>
      <c r="C75" s="5" t="s">
        <v>61</v>
      </c>
      <c r="D75" s="9" t="s">
        <v>62</v>
      </c>
      <c r="E75" s="12">
        <v>0.025</v>
      </c>
      <c r="F75" s="12">
        <v>0.035</v>
      </c>
      <c r="G75" s="12">
        <v>70.0</v>
      </c>
      <c r="H75" s="12">
        <v>69.0</v>
      </c>
      <c r="I75" s="12">
        <v>0.413</v>
      </c>
      <c r="J75" s="12">
        <v>0.549</v>
      </c>
      <c r="K75" s="12">
        <v>0.038</v>
      </c>
      <c r="L75" s="12">
        <v>272745.0</v>
      </c>
      <c r="M75" s="12">
        <v>0.277</v>
      </c>
    </row>
    <row r="76" hidden="1">
      <c r="A76" s="32" t="str">
        <f t="shared" si="1"/>
        <v>Mongolia-Asia2000</v>
      </c>
      <c r="B76" s="32" t="s">
        <v>203</v>
      </c>
      <c r="C76" s="5" t="s">
        <v>61</v>
      </c>
      <c r="D76" s="9" t="s">
        <v>62</v>
      </c>
      <c r="E76" s="12">
        <v>0.019</v>
      </c>
      <c r="F76" s="12">
        <v>0.049</v>
      </c>
      <c r="G76" s="12">
        <v>66.0</v>
      </c>
      <c r="H76" s="12">
        <v>60.0</v>
      </c>
      <c r="I76" s="12">
        <v>0.348</v>
      </c>
      <c r="J76" s="12">
        <v>0.615</v>
      </c>
      <c r="K76" s="12">
        <v>0.037</v>
      </c>
      <c r="L76" s="12">
        <v>2397473.0</v>
      </c>
      <c r="M76" s="12">
        <v>0.571</v>
      </c>
    </row>
    <row r="77" hidden="1">
      <c r="A77" s="32" t="str">
        <f t="shared" si="1"/>
        <v>Myanmar-Asia2000</v>
      </c>
      <c r="B77" s="32" t="s">
        <v>207</v>
      </c>
      <c r="C77" s="5" t="s">
        <v>61</v>
      </c>
      <c r="D77" s="9" t="s">
        <v>62</v>
      </c>
      <c r="E77" s="12">
        <v>0.021</v>
      </c>
      <c r="F77" s="12">
        <v>0.059</v>
      </c>
      <c r="G77" s="12">
        <v>64.0</v>
      </c>
      <c r="H77" s="12">
        <v>60.0</v>
      </c>
      <c r="I77" s="12">
        <v>0.307</v>
      </c>
      <c r="J77" s="12">
        <v>0.645</v>
      </c>
      <c r="K77" s="12">
        <v>0.047</v>
      </c>
      <c r="L77" s="12">
        <v>4.8453E7</v>
      </c>
      <c r="M77" s="12">
        <v>0.27</v>
      </c>
    </row>
    <row r="78" hidden="1">
      <c r="A78" s="32" t="str">
        <f t="shared" si="1"/>
        <v>Nepal-Asia2000</v>
      </c>
      <c r="B78" s="32" t="s">
        <v>209</v>
      </c>
      <c r="C78" s="5" t="s">
        <v>61</v>
      </c>
      <c r="D78" s="9" t="s">
        <v>62</v>
      </c>
      <c r="E78" s="12">
        <v>0.033</v>
      </c>
      <c r="F78" s="12">
        <v>0.06</v>
      </c>
      <c r="G78" s="12">
        <v>63.0</v>
      </c>
      <c r="H78" s="12">
        <v>61.0</v>
      </c>
      <c r="I78" s="12">
        <v>0.404</v>
      </c>
      <c r="J78" s="12">
        <v>0.558</v>
      </c>
      <c r="K78" s="12">
        <v>0.038</v>
      </c>
      <c r="L78" s="12">
        <v>2.3184177E7</v>
      </c>
      <c r="M78" s="12">
        <v>0.134</v>
      </c>
    </row>
    <row r="79" hidden="1">
      <c r="A79" s="32" t="str">
        <f t="shared" si="1"/>
        <v>Pakistan-Asia2000</v>
      </c>
      <c r="B79" s="32" t="s">
        <v>220</v>
      </c>
      <c r="C79" s="5" t="s">
        <v>61</v>
      </c>
      <c r="D79" s="9" t="s">
        <v>62</v>
      </c>
      <c r="E79" s="12">
        <v>0.031</v>
      </c>
      <c r="F79" s="12">
        <v>0.088</v>
      </c>
      <c r="G79" s="12">
        <v>65.0</v>
      </c>
      <c r="H79" s="12">
        <v>63.0</v>
      </c>
      <c r="I79" s="12">
        <v>0.415</v>
      </c>
      <c r="J79" s="12">
        <v>0.546</v>
      </c>
      <c r="K79" s="12">
        <v>0.039</v>
      </c>
      <c r="L79" s="12">
        <v>1.43832014E8</v>
      </c>
      <c r="M79" s="12">
        <v>0.332</v>
      </c>
    </row>
    <row r="80" hidden="1">
      <c r="A80" s="32" t="str">
        <f t="shared" si="1"/>
        <v>Philippines-Asia2000</v>
      </c>
      <c r="B80" s="32" t="s">
        <v>225</v>
      </c>
      <c r="C80" s="5" t="s">
        <v>61</v>
      </c>
      <c r="D80" s="9" t="s">
        <v>62</v>
      </c>
      <c r="E80" s="12">
        <v>0.03</v>
      </c>
      <c r="F80" s="12">
        <v>0.03</v>
      </c>
      <c r="G80" s="12">
        <v>70.0</v>
      </c>
      <c r="H80" s="12">
        <v>64.0</v>
      </c>
      <c r="I80" s="12">
        <v>0.385</v>
      </c>
      <c r="J80" s="12">
        <v>0.583</v>
      </c>
      <c r="K80" s="12">
        <v>0.032</v>
      </c>
      <c r="L80" s="12">
        <v>7.7651848E7</v>
      </c>
      <c r="M80" s="12">
        <v>0.48</v>
      </c>
    </row>
    <row r="81" hidden="1">
      <c r="A81" s="32" t="str">
        <f t="shared" si="1"/>
        <v>Singapore-Asia2000</v>
      </c>
      <c r="B81" s="32" t="s">
        <v>241</v>
      </c>
      <c r="C81" s="5" t="s">
        <v>61</v>
      </c>
      <c r="D81" s="9" t="s">
        <v>62</v>
      </c>
      <c r="E81" s="12">
        <v>0.012</v>
      </c>
      <c r="F81" s="12">
        <v>0.003</v>
      </c>
      <c r="G81" s="12">
        <v>80.0</v>
      </c>
      <c r="H81" s="12">
        <v>76.0</v>
      </c>
      <c r="I81" s="12">
        <v>0.215</v>
      </c>
      <c r="J81" s="12">
        <v>0.712</v>
      </c>
      <c r="K81" s="12">
        <v>0.073</v>
      </c>
      <c r="L81" s="12">
        <v>4027900.0</v>
      </c>
      <c r="M81" s="12">
        <v>1.0</v>
      </c>
    </row>
    <row r="82" hidden="1">
      <c r="A82" s="32" t="str">
        <f t="shared" si="1"/>
        <v>Sri Lanka-Asia2000</v>
      </c>
      <c r="B82" s="32" t="s">
        <v>251</v>
      </c>
      <c r="C82" s="5" t="s">
        <v>61</v>
      </c>
      <c r="D82" s="9" t="s">
        <v>62</v>
      </c>
      <c r="E82" s="12">
        <v>0.018</v>
      </c>
      <c r="F82" s="12">
        <v>0.014</v>
      </c>
      <c r="G82" s="12">
        <v>75.0</v>
      </c>
      <c r="H82" s="12">
        <v>68.0</v>
      </c>
      <c r="I82" s="12">
        <v>0.269</v>
      </c>
      <c r="J82" s="12">
        <v>0.669</v>
      </c>
      <c r="K82" s="12">
        <v>0.063</v>
      </c>
      <c r="L82" s="12">
        <v>1.9102E7</v>
      </c>
      <c r="M82" s="12">
        <v>0.184</v>
      </c>
    </row>
    <row r="83" hidden="1">
      <c r="A83" s="32" t="str">
        <f t="shared" si="1"/>
        <v>Tajikistan-Asia2000</v>
      </c>
      <c r="B83" s="32" t="s">
        <v>262</v>
      </c>
      <c r="C83" s="5" t="s">
        <v>61</v>
      </c>
      <c r="D83" s="9" t="s">
        <v>62</v>
      </c>
      <c r="E83" s="12">
        <v>0.03</v>
      </c>
      <c r="F83" s="12">
        <v>0.075</v>
      </c>
      <c r="G83" s="12">
        <v>68.0</v>
      </c>
      <c r="H83" s="12">
        <v>60.0</v>
      </c>
      <c r="I83" s="12">
        <v>0.429</v>
      </c>
      <c r="J83" s="12">
        <v>0.536</v>
      </c>
      <c r="K83" s="12">
        <v>0.035</v>
      </c>
      <c r="L83" s="12">
        <v>6186152.0</v>
      </c>
      <c r="M83" s="12">
        <v>0.265</v>
      </c>
    </row>
    <row r="84" hidden="1">
      <c r="A84" s="32" t="str">
        <f t="shared" si="1"/>
        <v>Thailand-Asia2000</v>
      </c>
      <c r="B84" s="32" t="s">
        <v>264</v>
      </c>
      <c r="C84" s="5" t="s">
        <v>61</v>
      </c>
      <c r="D84" s="9" t="s">
        <v>62</v>
      </c>
      <c r="E84" s="12">
        <v>0.015</v>
      </c>
      <c r="F84" s="12">
        <v>0.019</v>
      </c>
      <c r="G84" s="12">
        <v>75.0</v>
      </c>
      <c r="H84" s="12">
        <v>67.0</v>
      </c>
      <c r="I84" s="12">
        <v>0.242</v>
      </c>
      <c r="J84" s="12">
        <v>0.693</v>
      </c>
      <c r="K84" s="12">
        <v>0.066</v>
      </c>
      <c r="L84" s="12">
        <v>6.2343379E7</v>
      </c>
      <c r="M84" s="12">
        <v>0.314</v>
      </c>
    </row>
    <row r="85" hidden="1">
      <c r="A85" s="32" t="str">
        <f t="shared" si="1"/>
        <v>Timor-Leste-Asia2000</v>
      </c>
      <c r="B85" s="32" t="s">
        <v>265</v>
      </c>
      <c r="C85" s="5" t="s">
        <v>61</v>
      </c>
      <c r="D85" s="9" t="s">
        <v>62</v>
      </c>
      <c r="E85" s="12">
        <v>0.043</v>
      </c>
      <c r="F85" s="12">
        <v>0.084</v>
      </c>
      <c r="G85" s="12">
        <v>61.0</v>
      </c>
      <c r="H85" s="12">
        <v>58.0</v>
      </c>
      <c r="I85" s="12">
        <v>0.498</v>
      </c>
      <c r="J85" s="12">
        <v>0.479</v>
      </c>
      <c r="K85" s="12">
        <v>0.024</v>
      </c>
      <c r="L85" s="12">
        <v>853585.0</v>
      </c>
      <c r="M85" s="12">
        <v>0.243</v>
      </c>
    </row>
    <row r="86" hidden="1">
      <c r="A86" s="32" t="str">
        <f t="shared" si="1"/>
        <v>Turkmenistan-Asia2000</v>
      </c>
      <c r="B86" s="32" t="s">
        <v>271</v>
      </c>
      <c r="C86" s="5" t="s">
        <v>61</v>
      </c>
      <c r="D86" s="9" t="s">
        <v>62</v>
      </c>
      <c r="E86" s="12">
        <v>0.024</v>
      </c>
      <c r="F86" s="12">
        <v>0.066</v>
      </c>
      <c r="G86" s="12">
        <v>68.0</v>
      </c>
      <c r="H86" s="12">
        <v>60.0</v>
      </c>
      <c r="I86" s="12">
        <v>0.363</v>
      </c>
      <c r="J86" s="12">
        <v>0.594</v>
      </c>
      <c r="K86" s="12">
        <v>0.043</v>
      </c>
      <c r="L86" s="12">
        <v>4501419.0</v>
      </c>
      <c r="M86" s="12">
        <v>0.459</v>
      </c>
    </row>
    <row r="87" hidden="1">
      <c r="A87" s="32" t="str">
        <f t="shared" si="1"/>
        <v>Uzbekistan-Asia2000</v>
      </c>
      <c r="B87" s="32" t="s">
        <v>279</v>
      </c>
      <c r="C87" s="5" t="s">
        <v>61</v>
      </c>
      <c r="D87" s="9" t="s">
        <v>62</v>
      </c>
      <c r="E87" s="12">
        <v>0.021</v>
      </c>
      <c r="F87" s="12">
        <v>0.053</v>
      </c>
      <c r="G87" s="12">
        <v>70.0</v>
      </c>
      <c r="H87" s="12">
        <v>64.0</v>
      </c>
      <c r="I87" s="12">
        <v>0.373</v>
      </c>
      <c r="J87" s="12">
        <v>0.584</v>
      </c>
      <c r="K87" s="12">
        <v>0.043</v>
      </c>
      <c r="L87" s="12">
        <v>2.46504E7</v>
      </c>
      <c r="M87" s="12">
        <v>0.374</v>
      </c>
    </row>
    <row r="88" hidden="1">
      <c r="A88" s="32" t="str">
        <f t="shared" si="1"/>
        <v>Vietnam-Asia2000</v>
      </c>
      <c r="B88" s="32" t="s">
        <v>282</v>
      </c>
      <c r="C88" s="5" t="s">
        <v>61</v>
      </c>
      <c r="D88" s="9" t="s">
        <v>62</v>
      </c>
      <c r="E88" s="12">
        <v>0.017</v>
      </c>
      <c r="F88" s="12">
        <v>0.027</v>
      </c>
      <c r="G88" s="12">
        <v>78.0</v>
      </c>
      <c r="H88" s="12">
        <v>69.0</v>
      </c>
      <c r="I88" s="12">
        <v>0.316</v>
      </c>
      <c r="J88" s="12">
        <v>0.62</v>
      </c>
      <c r="K88" s="12">
        <v>0.064</v>
      </c>
      <c r="L88" s="12">
        <v>7.76309E7</v>
      </c>
      <c r="M88" s="12">
        <v>0.244</v>
      </c>
    </row>
    <row r="89" hidden="1">
      <c r="A89" s="32" t="str">
        <f t="shared" si="1"/>
        <v>Albania-Europe2000</v>
      </c>
      <c r="B89" s="32" t="s">
        <v>75</v>
      </c>
      <c r="C89" s="5" t="s">
        <v>76</v>
      </c>
      <c r="D89" s="9" t="s">
        <v>62</v>
      </c>
      <c r="E89" s="12">
        <v>0.019</v>
      </c>
      <c r="F89" s="12">
        <v>0.023</v>
      </c>
      <c r="G89" s="12">
        <v>77.0</v>
      </c>
      <c r="H89" s="12">
        <v>71.0</v>
      </c>
      <c r="I89" s="12">
        <v>0.303</v>
      </c>
      <c r="J89" s="12">
        <v>0.628</v>
      </c>
      <c r="K89" s="12">
        <v>0.068</v>
      </c>
      <c r="L89" s="12">
        <v>3089027.0</v>
      </c>
      <c r="M89" s="12">
        <v>0.417</v>
      </c>
    </row>
    <row r="90">
      <c r="A90" s="32" t="str">
        <f t="shared" si="1"/>
        <v>Andorra-Europe2000</v>
      </c>
      <c r="B90" s="32" t="s">
        <v>81</v>
      </c>
      <c r="C90" s="5" t="s">
        <v>76</v>
      </c>
      <c r="D90" s="9" t="s">
        <v>62</v>
      </c>
      <c r="E90" s="12">
        <v>0.011</v>
      </c>
      <c r="F90" s="12">
        <v>0.004</v>
      </c>
      <c r="G90" s="13"/>
      <c r="H90" s="13"/>
      <c r="I90" s="13"/>
      <c r="J90" s="13"/>
      <c r="K90" s="13"/>
      <c r="L90" s="12">
        <v>65399.0</v>
      </c>
      <c r="M90" s="12">
        <v>0.924</v>
      </c>
    </row>
    <row r="91" hidden="1">
      <c r="A91" s="32" t="str">
        <f t="shared" si="1"/>
        <v>Austria-Europe2000</v>
      </c>
      <c r="B91" s="32" t="s">
        <v>89</v>
      </c>
      <c r="C91" s="5" t="s">
        <v>76</v>
      </c>
      <c r="D91" s="9" t="s">
        <v>62</v>
      </c>
      <c r="E91" s="12">
        <v>0.01</v>
      </c>
      <c r="F91" s="12">
        <v>0.005</v>
      </c>
      <c r="G91" s="12">
        <v>81.0</v>
      </c>
      <c r="H91" s="12">
        <v>75.0</v>
      </c>
      <c r="I91" s="12">
        <v>0.17</v>
      </c>
      <c r="J91" s="12">
        <v>0.675</v>
      </c>
      <c r="K91" s="12">
        <v>0.155</v>
      </c>
      <c r="L91" s="12">
        <v>8011566.0</v>
      </c>
      <c r="M91" s="12">
        <v>0.658</v>
      </c>
    </row>
    <row r="92" hidden="1">
      <c r="A92" s="32" t="str">
        <f t="shared" si="1"/>
        <v>Belarus-Europe2000</v>
      </c>
      <c r="B92" s="32" t="s">
        <v>96</v>
      </c>
      <c r="C92" s="5" t="s">
        <v>76</v>
      </c>
      <c r="D92" s="9" t="s">
        <v>62</v>
      </c>
      <c r="E92" s="12">
        <v>0.009</v>
      </c>
      <c r="F92" s="12">
        <v>0.011</v>
      </c>
      <c r="G92" s="12">
        <v>75.0</v>
      </c>
      <c r="H92" s="12">
        <v>63.0</v>
      </c>
      <c r="I92" s="12">
        <v>0.186</v>
      </c>
      <c r="J92" s="12">
        <v>0.679</v>
      </c>
      <c r="K92" s="12">
        <v>0.134</v>
      </c>
      <c r="L92" s="12">
        <v>1.0005E7</v>
      </c>
      <c r="M92" s="12">
        <v>0.7</v>
      </c>
    </row>
    <row r="93" hidden="1">
      <c r="A93" s="32" t="str">
        <f t="shared" si="1"/>
        <v>Belgium-Europe2000</v>
      </c>
      <c r="B93" s="32" t="s">
        <v>97</v>
      </c>
      <c r="C93" s="5" t="s">
        <v>76</v>
      </c>
      <c r="D93" s="9" t="s">
        <v>62</v>
      </c>
      <c r="E93" s="12">
        <v>0.011</v>
      </c>
      <c r="F93" s="12">
        <v>0.005</v>
      </c>
      <c r="G93" s="12">
        <v>81.0</v>
      </c>
      <c r="H93" s="12">
        <v>75.0</v>
      </c>
      <c r="I93" s="12">
        <v>0.176</v>
      </c>
      <c r="J93" s="12">
        <v>0.655</v>
      </c>
      <c r="K93" s="12">
        <v>0.169</v>
      </c>
      <c r="L93" s="12">
        <v>1.025125E7</v>
      </c>
      <c r="M93" s="12">
        <v>0.971</v>
      </c>
    </row>
    <row r="94" hidden="1">
      <c r="A94" s="32" t="str">
        <f t="shared" si="1"/>
        <v>Bosnia and Herzegovina-Europe2000</v>
      </c>
      <c r="B94" s="32" t="s">
        <v>103</v>
      </c>
      <c r="C94" s="5" t="s">
        <v>76</v>
      </c>
      <c r="D94" s="9" t="s">
        <v>62</v>
      </c>
      <c r="E94" s="12">
        <v>0.01</v>
      </c>
      <c r="F94" s="12">
        <v>0.008</v>
      </c>
      <c r="G94" s="12">
        <v>77.0</v>
      </c>
      <c r="H94" s="12">
        <v>72.0</v>
      </c>
      <c r="I94" s="12">
        <v>0.202</v>
      </c>
      <c r="J94" s="12">
        <v>0.691</v>
      </c>
      <c r="K94" s="12">
        <v>0.107</v>
      </c>
      <c r="L94" s="12">
        <v>3834364.0</v>
      </c>
      <c r="M94" s="12">
        <v>0.393</v>
      </c>
    </row>
    <row r="95" hidden="1">
      <c r="A95" s="32" t="str">
        <f t="shared" si="1"/>
        <v>Bulgaria-Europe2000</v>
      </c>
      <c r="B95" s="32" t="s">
        <v>107</v>
      </c>
      <c r="C95" s="5" t="s">
        <v>76</v>
      </c>
      <c r="D95" s="9" t="s">
        <v>62</v>
      </c>
      <c r="E95" s="12">
        <v>0.009</v>
      </c>
      <c r="F95" s="12">
        <v>0.018</v>
      </c>
      <c r="G95" s="12">
        <v>75.0</v>
      </c>
      <c r="H95" s="12">
        <v>68.0</v>
      </c>
      <c r="I95" s="12">
        <v>0.157</v>
      </c>
      <c r="J95" s="12">
        <v>0.677</v>
      </c>
      <c r="K95" s="12">
        <v>0.166</v>
      </c>
      <c r="L95" s="12">
        <v>8170172.0</v>
      </c>
      <c r="M95" s="12">
        <v>0.689</v>
      </c>
    </row>
    <row r="96" hidden="1">
      <c r="A96" s="32" t="str">
        <f t="shared" si="1"/>
        <v>Croatia-Europe2000</v>
      </c>
      <c r="B96" s="32" t="s">
        <v>124</v>
      </c>
      <c r="C96" s="5" t="s">
        <v>76</v>
      </c>
      <c r="D96" s="9" t="s">
        <v>62</v>
      </c>
      <c r="E96" s="12">
        <v>0.01</v>
      </c>
      <c r="F96" s="12">
        <v>0.007</v>
      </c>
      <c r="G96" s="12">
        <v>77.0</v>
      </c>
      <c r="H96" s="12">
        <v>69.0</v>
      </c>
      <c r="I96" s="12">
        <v>0.172</v>
      </c>
      <c r="J96" s="12">
        <v>0.673</v>
      </c>
      <c r="K96" s="12">
        <v>0.156</v>
      </c>
      <c r="L96" s="12">
        <v>4426000.0</v>
      </c>
      <c r="M96" s="12">
        <v>0.556</v>
      </c>
    </row>
    <row r="97" hidden="1">
      <c r="A97" s="32" t="str">
        <f t="shared" si="1"/>
        <v>Cyprus-Europe2000</v>
      </c>
      <c r="B97" s="32" t="s">
        <v>127</v>
      </c>
      <c r="C97" s="5" t="s">
        <v>76</v>
      </c>
      <c r="D97" s="9" t="s">
        <v>62</v>
      </c>
      <c r="E97" s="12">
        <v>0.013</v>
      </c>
      <c r="F97" s="12">
        <v>0.006</v>
      </c>
      <c r="G97" s="12">
        <v>80.0</v>
      </c>
      <c r="H97" s="12">
        <v>76.0</v>
      </c>
      <c r="I97" s="12">
        <v>0.224</v>
      </c>
      <c r="J97" s="12">
        <v>0.674</v>
      </c>
      <c r="K97" s="12">
        <v>0.102</v>
      </c>
      <c r="L97" s="12">
        <v>943287.0</v>
      </c>
      <c r="M97" s="12">
        <v>0.686</v>
      </c>
    </row>
    <row r="98" hidden="1">
      <c r="A98" s="32" t="str">
        <f t="shared" si="1"/>
        <v>Czech Republic-Europe2000</v>
      </c>
      <c r="B98" s="32" t="s">
        <v>128</v>
      </c>
      <c r="C98" s="5" t="s">
        <v>76</v>
      </c>
      <c r="D98" s="9" t="s">
        <v>62</v>
      </c>
      <c r="E98" s="12">
        <v>0.009</v>
      </c>
      <c r="F98" s="12">
        <v>0.006</v>
      </c>
      <c r="G98" s="12">
        <v>78.0</v>
      </c>
      <c r="H98" s="12">
        <v>72.0</v>
      </c>
      <c r="I98" s="12">
        <v>0.165</v>
      </c>
      <c r="J98" s="12">
        <v>0.697</v>
      </c>
      <c r="K98" s="12">
        <v>0.138</v>
      </c>
      <c r="L98" s="12">
        <v>1.0255063E7</v>
      </c>
      <c r="M98" s="12">
        <v>0.74</v>
      </c>
    </row>
    <row r="99" hidden="1">
      <c r="A99" s="32" t="str">
        <f t="shared" si="1"/>
        <v>Denmark-Europe2000</v>
      </c>
      <c r="B99" s="32" t="s">
        <v>129</v>
      </c>
      <c r="C99" s="5" t="s">
        <v>76</v>
      </c>
      <c r="D99" s="9" t="s">
        <v>62</v>
      </c>
      <c r="E99" s="12">
        <v>0.013</v>
      </c>
      <c r="F99" s="12">
        <v>0.005</v>
      </c>
      <c r="G99" s="12">
        <v>79.0</v>
      </c>
      <c r="H99" s="12">
        <v>74.0</v>
      </c>
      <c r="I99" s="12">
        <v>0.185</v>
      </c>
      <c r="J99" s="12">
        <v>0.667</v>
      </c>
      <c r="K99" s="12">
        <v>0.149</v>
      </c>
      <c r="L99" s="12">
        <v>5339616.0</v>
      </c>
      <c r="M99" s="12">
        <v>0.851</v>
      </c>
    </row>
    <row r="100" hidden="1">
      <c r="A100" s="32" t="str">
        <f t="shared" si="1"/>
        <v>Estonia-Europe2000</v>
      </c>
      <c r="B100" s="32" t="s">
        <v>138</v>
      </c>
      <c r="C100" s="5" t="s">
        <v>76</v>
      </c>
      <c r="D100" s="9" t="s">
        <v>62</v>
      </c>
      <c r="E100" s="12">
        <v>0.01</v>
      </c>
      <c r="F100" s="12">
        <v>0.009</v>
      </c>
      <c r="G100" s="12">
        <v>76.0</v>
      </c>
      <c r="H100" s="12">
        <v>65.0</v>
      </c>
      <c r="I100" s="12">
        <v>0.18</v>
      </c>
      <c r="J100" s="12">
        <v>0.669</v>
      </c>
      <c r="K100" s="12">
        <v>0.152</v>
      </c>
      <c r="L100" s="12">
        <v>1396985.0</v>
      </c>
      <c r="M100" s="12">
        <v>0.694</v>
      </c>
    </row>
    <row r="101" hidden="1">
      <c r="A101" s="32" t="str">
        <f t="shared" si="1"/>
        <v>Faeroe Islands-Europe2000</v>
      </c>
      <c r="B101" s="32" t="s">
        <v>140</v>
      </c>
      <c r="C101" s="5" t="s">
        <v>76</v>
      </c>
      <c r="D101" s="9" t="s">
        <v>62</v>
      </c>
      <c r="E101" s="10">
        <f>if(AND(C2=C3,D2=D2+1,ISBLANK(E3)),E2,E3)</f>
        <v>0.05</v>
      </c>
      <c r="F101" s="10">
        <f>if(AND(C2=C3,D2=D2+1,ISBLANK(F2)),F2,F3)</f>
        <v>0.128</v>
      </c>
      <c r="G101" s="12">
        <v>82.0</v>
      </c>
      <c r="H101" s="12">
        <v>76.0</v>
      </c>
      <c r="I101" s="10">
        <f t="shared" ref="I101:K101" si="2">if(AND(C10=C11,D10=D10+1,ISBLANK(I10)),I10,I11)</f>
        <v>0.415</v>
      </c>
      <c r="J101" s="10">
        <f t="shared" si="2"/>
        <v>0.554</v>
      </c>
      <c r="K101" s="10">
        <f t="shared" si="2"/>
        <v>0.031</v>
      </c>
      <c r="L101" s="12">
        <v>46491.0</v>
      </c>
      <c r="M101" s="12">
        <v>0.363</v>
      </c>
    </row>
    <row r="102" hidden="1">
      <c r="A102" s="32" t="str">
        <f t="shared" si="1"/>
        <v>Finland-Europe2000</v>
      </c>
      <c r="B102" s="32" t="s">
        <v>142</v>
      </c>
      <c r="C102" s="5" t="s">
        <v>76</v>
      </c>
      <c r="D102" s="9" t="s">
        <v>62</v>
      </c>
      <c r="E102" s="12">
        <v>0.011</v>
      </c>
      <c r="F102" s="12">
        <v>0.004</v>
      </c>
      <c r="G102" s="12">
        <v>81.0</v>
      </c>
      <c r="H102" s="12">
        <v>74.0</v>
      </c>
      <c r="I102" s="12">
        <v>0.182</v>
      </c>
      <c r="J102" s="12">
        <v>0.669</v>
      </c>
      <c r="K102" s="12">
        <v>0.149</v>
      </c>
      <c r="L102" s="12">
        <v>5176209.0</v>
      </c>
      <c r="M102" s="12">
        <v>0.822</v>
      </c>
    </row>
    <row r="103" hidden="1">
      <c r="A103" s="32" t="str">
        <f t="shared" si="1"/>
        <v>France-Europe2000</v>
      </c>
      <c r="B103" s="32" t="s">
        <v>143</v>
      </c>
      <c r="C103" s="5" t="s">
        <v>76</v>
      </c>
      <c r="D103" s="9" t="s">
        <v>62</v>
      </c>
      <c r="E103" s="12">
        <v>0.013</v>
      </c>
      <c r="F103" s="12">
        <v>0.004</v>
      </c>
      <c r="G103" s="12">
        <v>83.0</v>
      </c>
      <c r="H103" s="12">
        <v>75.0</v>
      </c>
      <c r="I103" s="12">
        <v>0.189</v>
      </c>
      <c r="J103" s="12">
        <v>0.65</v>
      </c>
      <c r="K103" s="12">
        <v>0.16</v>
      </c>
      <c r="L103" s="12">
        <v>6.0911057E7</v>
      </c>
      <c r="M103" s="12">
        <v>0.759</v>
      </c>
    </row>
    <row r="104" hidden="1">
      <c r="A104" s="32" t="str">
        <f t="shared" si="1"/>
        <v>Germany-Europe2000</v>
      </c>
      <c r="B104" s="32" t="s">
        <v>148</v>
      </c>
      <c r="C104" s="5" t="s">
        <v>76</v>
      </c>
      <c r="D104" s="9" t="s">
        <v>62</v>
      </c>
      <c r="E104" s="12">
        <v>0.009</v>
      </c>
      <c r="F104" s="12">
        <v>0.004</v>
      </c>
      <c r="G104" s="12">
        <v>81.0</v>
      </c>
      <c r="H104" s="12">
        <v>75.0</v>
      </c>
      <c r="I104" s="12">
        <v>0.156</v>
      </c>
      <c r="J104" s="12">
        <v>0.681</v>
      </c>
      <c r="K104" s="12">
        <v>0.163</v>
      </c>
      <c r="L104" s="12">
        <v>8.2211508E7</v>
      </c>
      <c r="M104" s="12">
        <v>0.731</v>
      </c>
    </row>
    <row r="105" hidden="1">
      <c r="A105" s="32" t="str">
        <f t="shared" si="1"/>
        <v>Greece-Europe2000</v>
      </c>
      <c r="B105" s="32" t="s">
        <v>150</v>
      </c>
      <c r="C105" s="5" t="s">
        <v>76</v>
      </c>
      <c r="D105" s="9" t="s">
        <v>62</v>
      </c>
      <c r="E105" s="12">
        <v>0.01</v>
      </c>
      <c r="F105" s="12">
        <v>0.007</v>
      </c>
      <c r="G105" s="12">
        <v>81.0</v>
      </c>
      <c r="H105" s="12">
        <v>75.0</v>
      </c>
      <c r="I105" s="12">
        <v>0.152</v>
      </c>
      <c r="J105" s="12">
        <v>0.68</v>
      </c>
      <c r="K105" s="12">
        <v>0.168</v>
      </c>
      <c r="L105" s="12">
        <v>1.0917482E7</v>
      </c>
      <c r="M105" s="12">
        <v>0.727</v>
      </c>
    </row>
    <row r="106" hidden="1">
      <c r="A106" s="32" t="str">
        <f t="shared" si="1"/>
        <v>Hungary-Europe2000</v>
      </c>
      <c r="B106" s="32" t="s">
        <v>161</v>
      </c>
      <c r="C106" s="5" t="s">
        <v>76</v>
      </c>
      <c r="D106" s="9" t="s">
        <v>62</v>
      </c>
      <c r="E106" s="12">
        <v>0.01</v>
      </c>
      <c r="F106" s="12">
        <v>0.01</v>
      </c>
      <c r="G106" s="12">
        <v>76.0</v>
      </c>
      <c r="H106" s="12">
        <v>67.0</v>
      </c>
      <c r="I106" s="12">
        <v>0.168</v>
      </c>
      <c r="J106" s="12">
        <v>0.68</v>
      </c>
      <c r="K106" s="12">
        <v>0.151</v>
      </c>
      <c r="L106" s="12">
        <v>1.0210971E7</v>
      </c>
      <c r="M106" s="12">
        <v>0.646</v>
      </c>
    </row>
    <row r="107" hidden="1">
      <c r="A107" s="32" t="str">
        <f t="shared" si="1"/>
        <v>Iceland-Europe2000</v>
      </c>
      <c r="B107" s="32" t="s">
        <v>162</v>
      </c>
      <c r="C107" s="5" t="s">
        <v>76</v>
      </c>
      <c r="D107" s="9" t="s">
        <v>62</v>
      </c>
      <c r="E107" s="12">
        <v>0.014</v>
      </c>
      <c r="F107" s="12">
        <v>0.003</v>
      </c>
      <c r="G107" s="12">
        <v>82.0</v>
      </c>
      <c r="H107" s="12">
        <v>78.0</v>
      </c>
      <c r="I107" s="12">
        <v>0.233</v>
      </c>
      <c r="J107" s="12">
        <v>0.651</v>
      </c>
      <c r="K107" s="12">
        <v>0.116</v>
      </c>
      <c r="L107" s="12">
        <v>281205.0</v>
      </c>
      <c r="M107" s="12">
        <v>0.924</v>
      </c>
    </row>
    <row r="108" hidden="1">
      <c r="A108" s="32" t="str">
        <f t="shared" si="1"/>
        <v>Ireland-Europe2000</v>
      </c>
      <c r="B108" s="32" t="s">
        <v>167</v>
      </c>
      <c r="C108" s="5" t="s">
        <v>76</v>
      </c>
      <c r="D108" s="9" t="s">
        <v>62</v>
      </c>
      <c r="E108" s="12">
        <v>0.014</v>
      </c>
      <c r="F108" s="12">
        <v>0.006</v>
      </c>
      <c r="G108" s="12">
        <v>79.0</v>
      </c>
      <c r="H108" s="12">
        <v>74.0</v>
      </c>
      <c r="I108" s="12">
        <v>0.218</v>
      </c>
      <c r="J108" s="12">
        <v>0.67</v>
      </c>
      <c r="K108" s="12">
        <v>0.112</v>
      </c>
      <c r="L108" s="12">
        <v>3805174.0</v>
      </c>
      <c r="M108" s="12">
        <v>0.591</v>
      </c>
    </row>
    <row r="109" hidden="1">
      <c r="A109" s="32" t="str">
        <f t="shared" si="1"/>
        <v>Isle of Man-Europe2000</v>
      </c>
      <c r="B109" s="32" t="s">
        <v>168</v>
      </c>
      <c r="C109" s="5" t="s">
        <v>76</v>
      </c>
      <c r="D109" s="9" t="s">
        <v>62</v>
      </c>
      <c r="E109" s="10">
        <f>if(AND(C10=C11,D10=D10+1,ISBLANK(E11)),E10,E11)</f>
        <v>0.039</v>
      </c>
      <c r="F109" s="10">
        <f>if(AND(C10=C11,D10=D10+1,ISBLANK(F10)),F10,F11)</f>
        <v>0.073</v>
      </c>
      <c r="G109" s="10">
        <f>if(AND(C10=C11,D10=D10+1,ISBLANK(G10)),G10,G11)</f>
        <v>59</v>
      </c>
      <c r="H109" s="10">
        <f>if(AND(C10=C11,D10=D10+1,ISBLANK(H10)),H10,H11)</f>
        <v>56</v>
      </c>
      <c r="I109" s="10">
        <f t="shared" ref="I109:K109" si="3">if(AND(C18=C19,D18=D18+1,ISBLANK(I18)),I18,I19)</f>
        <v>0.466</v>
      </c>
      <c r="J109" s="10">
        <f t="shared" si="3"/>
        <v>0.503</v>
      </c>
      <c r="K109" s="10">
        <f t="shared" si="3"/>
        <v>0.031</v>
      </c>
      <c r="L109" s="12">
        <v>76806.0</v>
      </c>
      <c r="M109" s="12">
        <v>0.518</v>
      </c>
    </row>
    <row r="110" hidden="1">
      <c r="A110" s="32" t="str">
        <f t="shared" si="1"/>
        <v>Italy-Europe2000</v>
      </c>
      <c r="B110" s="32" t="s">
        <v>170</v>
      </c>
      <c r="C110" s="5" t="s">
        <v>76</v>
      </c>
      <c r="D110" s="9" t="s">
        <v>62</v>
      </c>
      <c r="E110" s="12">
        <v>0.01</v>
      </c>
      <c r="F110" s="12">
        <v>0.005</v>
      </c>
      <c r="G110" s="12">
        <v>83.0</v>
      </c>
      <c r="H110" s="12">
        <v>77.0</v>
      </c>
      <c r="I110" s="12">
        <v>0.143</v>
      </c>
      <c r="J110" s="12">
        <v>0.674</v>
      </c>
      <c r="K110" s="12">
        <v>0.183</v>
      </c>
      <c r="L110" s="12">
        <v>5.6942108E7</v>
      </c>
      <c r="M110" s="12">
        <v>0.672</v>
      </c>
    </row>
    <row r="111" hidden="1">
      <c r="A111" s="32" t="str">
        <f t="shared" si="1"/>
        <v>Kosovo-Europe2000</v>
      </c>
      <c r="B111" s="32" t="s">
        <v>177</v>
      </c>
      <c r="C111" s="5" t="s">
        <v>76</v>
      </c>
      <c r="D111" s="9" t="s">
        <v>62</v>
      </c>
      <c r="E111" s="12">
        <v>0.023</v>
      </c>
      <c r="F111" s="13"/>
      <c r="G111" s="12">
        <v>70.0</v>
      </c>
      <c r="H111" s="12">
        <v>66.0</v>
      </c>
      <c r="I111" s="13"/>
      <c r="J111" s="13"/>
      <c r="K111" s="13"/>
      <c r="L111" s="12">
        <v>1700000.0</v>
      </c>
      <c r="M111" s="13"/>
    </row>
    <row r="112" hidden="1">
      <c r="A112" s="32" t="str">
        <f t="shared" si="1"/>
        <v>Latvia-Europe2000</v>
      </c>
      <c r="B112" s="32" t="s">
        <v>181</v>
      </c>
      <c r="C112" s="5" t="s">
        <v>76</v>
      </c>
      <c r="D112" s="9" t="s">
        <v>62</v>
      </c>
      <c r="E112" s="12">
        <v>0.009</v>
      </c>
      <c r="F112" s="12">
        <v>0.015</v>
      </c>
      <c r="G112" s="12">
        <v>76.0</v>
      </c>
      <c r="H112" s="12">
        <v>65.0</v>
      </c>
      <c r="I112" s="12">
        <v>0.179</v>
      </c>
      <c r="J112" s="12">
        <v>0.671</v>
      </c>
      <c r="K112" s="12">
        <v>0.15</v>
      </c>
      <c r="L112" s="12">
        <v>2367550.0</v>
      </c>
      <c r="M112" s="12">
        <v>0.681</v>
      </c>
    </row>
    <row r="113" hidden="1">
      <c r="A113" s="32" t="str">
        <f t="shared" si="1"/>
        <v>Liechtenstein-Europe2000</v>
      </c>
      <c r="B113" s="32" t="s">
        <v>186</v>
      </c>
      <c r="C113" s="5" t="s">
        <v>76</v>
      </c>
      <c r="D113" s="9" t="s">
        <v>62</v>
      </c>
      <c r="E113" s="12">
        <v>0.013</v>
      </c>
      <c r="F113" s="13"/>
      <c r="G113" s="12">
        <v>80.0</v>
      </c>
      <c r="H113" s="12">
        <v>74.0</v>
      </c>
      <c r="I113" s="13"/>
      <c r="J113" s="13"/>
      <c r="K113" s="13"/>
      <c r="L113" s="12">
        <v>33093.0</v>
      </c>
      <c r="M113" s="12">
        <v>0.151</v>
      </c>
    </row>
    <row r="114" hidden="1">
      <c r="A114" s="32" t="str">
        <f t="shared" si="1"/>
        <v>Lithuania-Europe2000</v>
      </c>
      <c r="B114" s="32" t="s">
        <v>187</v>
      </c>
      <c r="C114" s="5" t="s">
        <v>76</v>
      </c>
      <c r="D114" s="9" t="s">
        <v>62</v>
      </c>
      <c r="E114" s="12">
        <v>0.01</v>
      </c>
      <c r="F114" s="12">
        <v>0.01</v>
      </c>
      <c r="G114" s="12">
        <v>78.0</v>
      </c>
      <c r="H114" s="12">
        <v>67.0</v>
      </c>
      <c r="I114" s="12">
        <v>0.199</v>
      </c>
      <c r="J114" s="12">
        <v>0.662</v>
      </c>
      <c r="K114" s="12">
        <v>0.139</v>
      </c>
      <c r="L114" s="12">
        <v>3499536.0</v>
      </c>
      <c r="M114" s="12">
        <v>0.67</v>
      </c>
    </row>
    <row r="115" hidden="1">
      <c r="A115" s="32" t="str">
        <f t="shared" si="1"/>
        <v>Luxembourg-Europe2000</v>
      </c>
      <c r="B115" s="32" t="s">
        <v>188</v>
      </c>
      <c r="C115" s="5" t="s">
        <v>76</v>
      </c>
      <c r="D115" s="9" t="s">
        <v>62</v>
      </c>
      <c r="E115" s="12">
        <v>0.013</v>
      </c>
      <c r="F115" s="12">
        <v>0.004</v>
      </c>
      <c r="G115" s="12">
        <v>81.0</v>
      </c>
      <c r="H115" s="12">
        <v>75.0</v>
      </c>
      <c r="I115" s="12">
        <v>0.189</v>
      </c>
      <c r="J115" s="12">
        <v>0.67</v>
      </c>
      <c r="K115" s="12">
        <v>0.141</v>
      </c>
      <c r="L115" s="12">
        <v>436300.0</v>
      </c>
      <c r="M115" s="12">
        <v>0.842</v>
      </c>
    </row>
    <row r="116" hidden="1">
      <c r="A116" s="32" t="str">
        <f t="shared" si="1"/>
        <v>North Macedonia-Europe2000</v>
      </c>
      <c r="B116" s="32" t="s">
        <v>217</v>
      </c>
      <c r="C116" s="5" t="s">
        <v>76</v>
      </c>
      <c r="D116" s="9" t="s">
        <v>62</v>
      </c>
      <c r="E116" s="12">
        <v>0.013</v>
      </c>
      <c r="F116" s="12">
        <v>0.014</v>
      </c>
      <c r="G116" s="12">
        <v>76.0</v>
      </c>
      <c r="H116" s="12">
        <v>71.0</v>
      </c>
      <c r="I116" s="12">
        <v>0.224</v>
      </c>
      <c r="J116" s="12">
        <v>0.676</v>
      </c>
      <c r="K116" s="12">
        <v>0.1</v>
      </c>
      <c r="L116" s="12">
        <v>2052129.0</v>
      </c>
      <c r="M116" s="12">
        <v>0.585</v>
      </c>
    </row>
    <row r="117" hidden="1">
      <c r="A117" s="32" t="str">
        <f t="shared" si="1"/>
        <v>Malta-Europe2000</v>
      </c>
      <c r="B117" s="32" t="s">
        <v>195</v>
      </c>
      <c r="C117" s="5" t="s">
        <v>76</v>
      </c>
      <c r="D117" s="9" t="s">
        <v>62</v>
      </c>
      <c r="E117" s="12">
        <v>0.012</v>
      </c>
      <c r="F117" s="12">
        <v>0.007</v>
      </c>
      <c r="G117" s="12">
        <v>80.0</v>
      </c>
      <c r="H117" s="12">
        <v>76.0</v>
      </c>
      <c r="I117" s="12">
        <v>0.207</v>
      </c>
      <c r="J117" s="12">
        <v>0.686</v>
      </c>
      <c r="K117" s="12">
        <v>0.107</v>
      </c>
      <c r="L117" s="12">
        <v>381363.0</v>
      </c>
      <c r="M117" s="12">
        <v>0.924</v>
      </c>
    </row>
    <row r="118" hidden="1">
      <c r="A118" s="32" t="str">
        <f t="shared" si="1"/>
        <v>Moldova-Europe2000</v>
      </c>
      <c r="B118" s="32" t="s">
        <v>201</v>
      </c>
      <c r="C118" s="5" t="s">
        <v>76</v>
      </c>
      <c r="D118" s="9" t="s">
        <v>62</v>
      </c>
      <c r="E118" s="12">
        <v>0.012</v>
      </c>
      <c r="F118" s="12">
        <v>0.025</v>
      </c>
      <c r="G118" s="12">
        <v>71.0</v>
      </c>
      <c r="H118" s="12">
        <v>63.0</v>
      </c>
      <c r="I118" s="12">
        <v>0.237</v>
      </c>
      <c r="J118" s="12">
        <v>0.663</v>
      </c>
      <c r="K118" s="12">
        <v>0.1</v>
      </c>
      <c r="L118" s="12">
        <v>3639592.0</v>
      </c>
      <c r="M118" s="12">
        <v>0.458</v>
      </c>
    </row>
    <row r="119" hidden="1">
      <c r="A119" s="32" t="str">
        <f t="shared" si="1"/>
        <v>Monaco-Europe2000</v>
      </c>
      <c r="B119" s="32" t="s">
        <v>202</v>
      </c>
      <c r="C119" s="5" t="s">
        <v>76</v>
      </c>
      <c r="D119" s="9" t="s">
        <v>62</v>
      </c>
      <c r="E119" s="10">
        <f>if(AND(C20=C21,D20=D20+1,ISBLANK(E21)),E20,E21)</f>
        <v>0.045</v>
      </c>
      <c r="F119" s="12">
        <v>0.004</v>
      </c>
      <c r="G119" s="10">
        <f>if(AND(C20=C21,D20=D20+1,ISBLANK(G20)),G20,G21)</f>
        <v>56</v>
      </c>
      <c r="H119" s="10">
        <f>if(AND(C20=C21,D20=D20+1,ISBLANK(H20)),H20,H21)</f>
        <v>54</v>
      </c>
      <c r="I119" s="10">
        <f t="shared" ref="I119:K119" si="4">if(AND(C28=C29,D28=D28+1,ISBLANK(I28)),I28,I29)</f>
        <v>0.455</v>
      </c>
      <c r="J119" s="10">
        <f t="shared" si="4"/>
        <v>0.515</v>
      </c>
      <c r="K119" s="10">
        <f t="shared" si="4"/>
        <v>0.03</v>
      </c>
      <c r="L119" s="12">
        <v>32081.0</v>
      </c>
      <c r="M119" s="12">
        <v>1.0</v>
      </c>
    </row>
    <row r="120" hidden="1">
      <c r="A120" s="32" t="str">
        <f t="shared" si="1"/>
        <v>Montenegro-Europe2000</v>
      </c>
      <c r="B120" s="32" t="s">
        <v>204</v>
      </c>
      <c r="C120" s="5" t="s">
        <v>76</v>
      </c>
      <c r="D120" s="9" t="s">
        <v>62</v>
      </c>
      <c r="E120" s="12">
        <v>0.013</v>
      </c>
      <c r="F120" s="12">
        <v>0.013</v>
      </c>
      <c r="G120" s="12">
        <v>77.0</v>
      </c>
      <c r="H120" s="12">
        <v>71.0</v>
      </c>
      <c r="I120" s="12">
        <v>0.213</v>
      </c>
      <c r="J120" s="12">
        <v>0.673</v>
      </c>
      <c r="K120" s="12">
        <v>0.113</v>
      </c>
      <c r="L120" s="12">
        <v>611196.0</v>
      </c>
      <c r="M120" s="12">
        <v>0.585</v>
      </c>
    </row>
    <row r="121" hidden="1">
      <c r="A121" s="32" t="str">
        <f t="shared" si="1"/>
        <v>Netherlands-Europe2000</v>
      </c>
      <c r="B121" s="32" t="s">
        <v>210</v>
      </c>
      <c r="C121" s="5" t="s">
        <v>76</v>
      </c>
      <c r="D121" s="9" t="s">
        <v>62</v>
      </c>
      <c r="E121" s="12">
        <v>0.013</v>
      </c>
      <c r="F121" s="12">
        <v>0.005</v>
      </c>
      <c r="G121" s="12">
        <v>81.0</v>
      </c>
      <c r="H121" s="12">
        <v>76.0</v>
      </c>
      <c r="I121" s="12">
        <v>0.186</v>
      </c>
      <c r="J121" s="12">
        <v>0.679</v>
      </c>
      <c r="K121" s="12">
        <v>0.136</v>
      </c>
      <c r="L121" s="12">
        <v>1.5925513E7</v>
      </c>
      <c r="M121" s="12">
        <v>0.768</v>
      </c>
    </row>
    <row r="122" hidden="1">
      <c r="A122" s="32" t="str">
        <f t="shared" si="1"/>
        <v>Norway-Europe2000</v>
      </c>
      <c r="B122" s="32" t="s">
        <v>218</v>
      </c>
      <c r="C122" s="5" t="s">
        <v>76</v>
      </c>
      <c r="D122" s="9" t="s">
        <v>62</v>
      </c>
      <c r="E122" s="12">
        <v>0.013</v>
      </c>
      <c r="F122" s="12">
        <v>0.004</v>
      </c>
      <c r="G122" s="12">
        <v>81.0</v>
      </c>
      <c r="H122" s="12">
        <v>76.0</v>
      </c>
      <c r="I122" s="12">
        <v>0.2</v>
      </c>
      <c r="J122" s="12">
        <v>0.648</v>
      </c>
      <c r="K122" s="12">
        <v>0.152</v>
      </c>
      <c r="L122" s="12">
        <v>4490967.0</v>
      </c>
      <c r="M122" s="12">
        <v>0.761</v>
      </c>
    </row>
    <row r="123" hidden="1">
      <c r="A123" s="32" t="str">
        <f t="shared" si="1"/>
        <v>Poland-Europe2000</v>
      </c>
      <c r="B123" s="32" t="s">
        <v>226</v>
      </c>
      <c r="C123" s="5" t="s">
        <v>76</v>
      </c>
      <c r="D123" s="9" t="s">
        <v>62</v>
      </c>
      <c r="E123" s="12">
        <v>0.01</v>
      </c>
      <c r="F123" s="12">
        <v>0.008</v>
      </c>
      <c r="G123" s="12">
        <v>78.0</v>
      </c>
      <c r="H123" s="12">
        <v>70.0</v>
      </c>
      <c r="I123" s="12">
        <v>0.194</v>
      </c>
      <c r="J123" s="12">
        <v>0.684</v>
      </c>
      <c r="K123" s="12">
        <v>0.123</v>
      </c>
      <c r="L123" s="12">
        <v>3.8258629E7</v>
      </c>
      <c r="M123" s="12">
        <v>0.617</v>
      </c>
    </row>
    <row r="124" hidden="1">
      <c r="A124" s="32" t="str">
        <f t="shared" si="1"/>
        <v>Portugal-Europe2000</v>
      </c>
      <c r="B124" s="32" t="s">
        <v>227</v>
      </c>
      <c r="C124" s="5" t="s">
        <v>76</v>
      </c>
      <c r="D124" s="9" t="s">
        <v>62</v>
      </c>
      <c r="E124" s="12">
        <v>0.012</v>
      </c>
      <c r="F124" s="12">
        <v>0.006</v>
      </c>
      <c r="G124" s="12">
        <v>80.0</v>
      </c>
      <c r="H124" s="12">
        <v>73.0</v>
      </c>
      <c r="I124" s="12">
        <v>0.162</v>
      </c>
      <c r="J124" s="12">
        <v>0.676</v>
      </c>
      <c r="K124" s="12">
        <v>0.162</v>
      </c>
      <c r="L124" s="12">
        <v>1.0289898E7</v>
      </c>
      <c r="M124" s="12">
        <v>0.544</v>
      </c>
    </row>
    <row r="125" hidden="1">
      <c r="A125" s="32" t="str">
        <f t="shared" si="1"/>
        <v>Romania-Europe2000</v>
      </c>
      <c r="B125" s="32" t="s">
        <v>230</v>
      </c>
      <c r="C125" s="5" t="s">
        <v>76</v>
      </c>
      <c r="D125" s="9" t="s">
        <v>62</v>
      </c>
      <c r="E125" s="12">
        <v>0.01</v>
      </c>
      <c r="F125" s="12">
        <v>0.023</v>
      </c>
      <c r="G125" s="12">
        <v>75.0</v>
      </c>
      <c r="H125" s="12">
        <v>68.0</v>
      </c>
      <c r="I125" s="12">
        <v>0.186</v>
      </c>
      <c r="J125" s="12">
        <v>0.68</v>
      </c>
      <c r="K125" s="12">
        <v>0.134</v>
      </c>
      <c r="L125" s="12">
        <v>2.2442971E7</v>
      </c>
      <c r="M125" s="12">
        <v>0.53</v>
      </c>
    </row>
    <row r="126" hidden="1">
      <c r="A126" s="32" t="str">
        <f t="shared" si="1"/>
        <v>Russia-Europe2000</v>
      </c>
      <c r="B126" s="32" t="s">
        <v>231</v>
      </c>
      <c r="C126" s="5" t="s">
        <v>76</v>
      </c>
      <c r="D126" s="9" t="s">
        <v>62</v>
      </c>
      <c r="E126" s="12">
        <v>0.009</v>
      </c>
      <c r="F126" s="12">
        <v>0.02</v>
      </c>
      <c r="G126" s="12">
        <v>72.0</v>
      </c>
      <c r="H126" s="12">
        <v>59.0</v>
      </c>
      <c r="I126" s="12">
        <v>0.182</v>
      </c>
      <c r="J126" s="12">
        <v>0.694</v>
      </c>
      <c r="K126" s="12">
        <v>0.124</v>
      </c>
      <c r="L126" s="12">
        <v>1.4659687E8</v>
      </c>
      <c r="M126" s="12">
        <v>0.734</v>
      </c>
    </row>
    <row r="127" hidden="1">
      <c r="A127" s="32" t="str">
        <f t="shared" si="1"/>
        <v>San Marino-Europe2000</v>
      </c>
      <c r="B127" s="32" t="s">
        <v>234</v>
      </c>
      <c r="C127" s="5" t="s">
        <v>76</v>
      </c>
      <c r="D127" s="9" t="s">
        <v>62</v>
      </c>
      <c r="E127" s="10">
        <f>if(AND(C28=C29,D28=D28+1,ISBLANK(E29)),E28,E29)</f>
        <v>0.041</v>
      </c>
      <c r="F127" s="12">
        <v>0.005</v>
      </c>
      <c r="G127" s="12">
        <v>84.0</v>
      </c>
      <c r="H127" s="12">
        <v>77.0</v>
      </c>
      <c r="I127" s="10">
        <f t="shared" ref="I127:K127" si="5">if(AND(C36=C37,D36=D36+1,ISBLANK(I36)),I36,I37)</f>
        <v>0.479</v>
      </c>
      <c r="J127" s="10">
        <f t="shared" si="5"/>
        <v>0.495</v>
      </c>
      <c r="K127" s="10">
        <f t="shared" si="5"/>
        <v>0.025</v>
      </c>
      <c r="L127" s="12">
        <v>26969.0</v>
      </c>
      <c r="M127" s="12">
        <v>0.934</v>
      </c>
    </row>
    <row r="128" hidden="1">
      <c r="A128" s="32" t="str">
        <f t="shared" si="1"/>
        <v>Serbia-Europe2000</v>
      </c>
      <c r="B128" s="32" t="s">
        <v>238</v>
      </c>
      <c r="C128" s="5" t="s">
        <v>76</v>
      </c>
      <c r="D128" s="9" t="s">
        <v>62</v>
      </c>
      <c r="E128" s="12">
        <v>0.01</v>
      </c>
      <c r="F128" s="12">
        <v>0.011</v>
      </c>
      <c r="G128" s="12">
        <v>75.0</v>
      </c>
      <c r="H128" s="12">
        <v>70.0</v>
      </c>
      <c r="I128" s="12">
        <v>0.202</v>
      </c>
      <c r="J128" s="12">
        <v>0.669</v>
      </c>
      <c r="K128" s="12">
        <v>0.129</v>
      </c>
      <c r="L128" s="12">
        <v>7516346.0</v>
      </c>
      <c r="M128" s="12">
        <v>0.532</v>
      </c>
    </row>
    <row r="129" hidden="1">
      <c r="A129" s="32" t="str">
        <f t="shared" si="1"/>
        <v>Slovakia-Europe2000</v>
      </c>
      <c r="B129" s="32" t="s">
        <v>243</v>
      </c>
      <c r="C129" s="5" t="s">
        <v>76</v>
      </c>
      <c r="D129" s="9" t="s">
        <v>62</v>
      </c>
      <c r="E129" s="12">
        <v>0.01</v>
      </c>
      <c r="F129" s="12">
        <v>0.01</v>
      </c>
      <c r="G129" s="12">
        <v>77.0</v>
      </c>
      <c r="H129" s="12">
        <v>69.0</v>
      </c>
      <c r="I129" s="12">
        <v>0.197</v>
      </c>
      <c r="J129" s="12">
        <v>0.689</v>
      </c>
      <c r="K129" s="12">
        <v>0.114</v>
      </c>
      <c r="L129" s="12">
        <v>5388720.0</v>
      </c>
      <c r="M129" s="12">
        <v>0.562</v>
      </c>
    </row>
    <row r="130" hidden="1">
      <c r="A130" s="32" t="str">
        <f t="shared" si="1"/>
        <v>Slovenia-Europe2000</v>
      </c>
      <c r="B130" s="32" t="s">
        <v>244</v>
      </c>
      <c r="C130" s="5" t="s">
        <v>76</v>
      </c>
      <c r="D130" s="9" t="s">
        <v>62</v>
      </c>
      <c r="E130" s="12">
        <v>0.009</v>
      </c>
      <c r="F130" s="12">
        <v>0.005</v>
      </c>
      <c r="G130" s="12">
        <v>79.0</v>
      </c>
      <c r="H130" s="12">
        <v>72.0</v>
      </c>
      <c r="I130" s="12">
        <v>0.159</v>
      </c>
      <c r="J130" s="12">
        <v>0.7</v>
      </c>
      <c r="K130" s="12">
        <v>0.141</v>
      </c>
      <c r="L130" s="12">
        <v>1988925.0</v>
      </c>
      <c r="M130" s="12">
        <v>0.508</v>
      </c>
    </row>
    <row r="131" hidden="1">
      <c r="A131" s="32" t="str">
        <f t="shared" si="1"/>
        <v>Spain-Europe2000</v>
      </c>
      <c r="B131" s="32" t="s">
        <v>250</v>
      </c>
      <c r="C131" s="5" t="s">
        <v>76</v>
      </c>
      <c r="D131" s="9" t="s">
        <v>62</v>
      </c>
      <c r="E131" s="12">
        <v>0.01</v>
      </c>
      <c r="F131" s="12">
        <v>0.005</v>
      </c>
      <c r="G131" s="12">
        <v>83.0</v>
      </c>
      <c r="H131" s="12">
        <v>76.0</v>
      </c>
      <c r="I131" s="12">
        <v>0.148</v>
      </c>
      <c r="J131" s="12">
        <v>0.684</v>
      </c>
      <c r="K131" s="12">
        <v>0.169</v>
      </c>
      <c r="L131" s="12">
        <v>4.0263216E7</v>
      </c>
      <c r="M131" s="12">
        <v>0.763</v>
      </c>
    </row>
    <row r="132" hidden="1">
      <c r="A132" s="32" t="str">
        <f t="shared" si="1"/>
        <v>Sweden-Europe2000</v>
      </c>
      <c r="B132" s="32" t="s">
        <v>259</v>
      </c>
      <c r="C132" s="5" t="s">
        <v>76</v>
      </c>
      <c r="D132" s="9" t="s">
        <v>62</v>
      </c>
      <c r="E132" s="12">
        <v>0.01</v>
      </c>
      <c r="F132" s="12">
        <v>0.003</v>
      </c>
      <c r="G132" s="12">
        <v>82.0</v>
      </c>
      <c r="H132" s="12">
        <v>77.0</v>
      </c>
      <c r="I132" s="12">
        <v>0.184</v>
      </c>
      <c r="J132" s="12">
        <v>0.643</v>
      </c>
      <c r="K132" s="12">
        <v>0.173</v>
      </c>
      <c r="L132" s="12">
        <v>8872109.0</v>
      </c>
      <c r="M132" s="12">
        <v>0.84</v>
      </c>
    </row>
    <row r="133" hidden="1">
      <c r="A133" s="32" t="str">
        <f t="shared" si="1"/>
        <v>Switzerland-Europe2000</v>
      </c>
      <c r="B133" s="32" t="s">
        <v>260</v>
      </c>
      <c r="C133" s="5" t="s">
        <v>76</v>
      </c>
      <c r="D133" s="9" t="s">
        <v>62</v>
      </c>
      <c r="E133" s="12">
        <v>0.011</v>
      </c>
      <c r="F133" s="12">
        <v>0.005</v>
      </c>
      <c r="G133" s="12">
        <v>83.0</v>
      </c>
      <c r="H133" s="12">
        <v>77.0</v>
      </c>
      <c r="I133" s="12">
        <v>0.174</v>
      </c>
      <c r="J133" s="12">
        <v>0.673</v>
      </c>
      <c r="K133" s="12">
        <v>0.153</v>
      </c>
      <c r="L133" s="12">
        <v>7184250.0</v>
      </c>
      <c r="M133" s="12">
        <v>0.733</v>
      </c>
    </row>
    <row r="134">
      <c r="A134" s="32" t="str">
        <f t="shared" si="1"/>
        <v>Turkey-Europe2000</v>
      </c>
      <c r="B134" s="32" t="s">
        <v>270</v>
      </c>
      <c r="C134" s="5" t="s">
        <v>76</v>
      </c>
      <c r="D134" s="9" t="s">
        <v>62</v>
      </c>
      <c r="E134" s="12">
        <v>0.021</v>
      </c>
      <c r="F134" s="12">
        <v>0.034</v>
      </c>
      <c r="G134" s="12">
        <v>74.0</v>
      </c>
      <c r="H134" s="12">
        <v>66.0</v>
      </c>
      <c r="I134" s="12">
        <v>0.307</v>
      </c>
      <c r="J134" s="12">
        <v>0.634</v>
      </c>
      <c r="K134" s="12">
        <v>0.06</v>
      </c>
      <c r="L134" s="12">
        <v>6.3174483E7</v>
      </c>
      <c r="M134" s="12">
        <v>0.647</v>
      </c>
    </row>
    <row r="135">
      <c r="A135" s="32" t="str">
        <f t="shared" si="1"/>
        <v>Ukraine-Europe2000</v>
      </c>
      <c r="B135" s="32" t="s">
        <v>274</v>
      </c>
      <c r="C135" s="5" t="s">
        <v>76</v>
      </c>
      <c r="D135" s="9" t="s">
        <v>62</v>
      </c>
      <c r="E135" s="12">
        <v>0.008</v>
      </c>
      <c r="F135" s="12">
        <v>0.016</v>
      </c>
      <c r="G135" s="12">
        <v>74.0</v>
      </c>
      <c r="H135" s="12">
        <v>62.0</v>
      </c>
      <c r="I135" s="12">
        <v>0.175</v>
      </c>
      <c r="J135" s="12">
        <v>0.688</v>
      </c>
      <c r="K135" s="12">
        <v>0.138</v>
      </c>
      <c r="L135" s="12">
        <v>4.9175848E7</v>
      </c>
      <c r="M135" s="12">
        <v>0.671</v>
      </c>
    </row>
    <row r="136" hidden="1">
      <c r="A136" s="32" t="str">
        <f t="shared" si="1"/>
        <v>United Kingdom-Europe2000</v>
      </c>
      <c r="B136" s="32" t="s">
        <v>276</v>
      </c>
      <c r="C136" s="5" t="s">
        <v>76</v>
      </c>
      <c r="D136" s="9" t="s">
        <v>62</v>
      </c>
      <c r="E136" s="12">
        <v>0.012</v>
      </c>
      <c r="F136" s="12">
        <v>0.006</v>
      </c>
      <c r="G136" s="12">
        <v>80.0</v>
      </c>
      <c r="H136" s="12">
        <v>75.0</v>
      </c>
      <c r="I136" s="12">
        <v>0.19</v>
      </c>
      <c r="J136" s="12">
        <v>0.652</v>
      </c>
      <c r="K136" s="12">
        <v>0.158</v>
      </c>
      <c r="L136" s="12">
        <v>5.8892514E7</v>
      </c>
      <c r="M136" s="12">
        <v>0.787</v>
      </c>
    </row>
    <row r="137" hidden="1">
      <c r="A137" s="32" t="str">
        <f t="shared" si="1"/>
        <v>Bahrain-Middle East2000</v>
      </c>
      <c r="B137" s="32" t="s">
        <v>92</v>
      </c>
      <c r="C137" s="5" t="s">
        <v>93</v>
      </c>
      <c r="D137" s="9" t="s">
        <v>62</v>
      </c>
      <c r="E137" s="12">
        <v>0.021</v>
      </c>
      <c r="F137" s="12">
        <v>0.011</v>
      </c>
      <c r="G137" s="12">
        <v>76.0</v>
      </c>
      <c r="H137" s="12">
        <v>74.0</v>
      </c>
      <c r="I137" s="12">
        <v>0.308</v>
      </c>
      <c r="J137" s="12">
        <v>0.667</v>
      </c>
      <c r="K137" s="12">
        <v>0.024</v>
      </c>
      <c r="L137" s="12">
        <v>668239.0</v>
      </c>
      <c r="M137" s="12">
        <v>0.884</v>
      </c>
    </row>
    <row r="138" hidden="1">
      <c r="A138" s="32" t="str">
        <f t="shared" si="1"/>
        <v>Iran-Middle East2000</v>
      </c>
      <c r="B138" s="32" t="s">
        <v>165</v>
      </c>
      <c r="C138" s="5" t="s">
        <v>93</v>
      </c>
      <c r="D138" s="9" t="s">
        <v>62</v>
      </c>
      <c r="E138" s="12">
        <v>0.019</v>
      </c>
      <c r="F138" s="12">
        <v>0.029</v>
      </c>
      <c r="G138" s="12">
        <v>71.0</v>
      </c>
      <c r="H138" s="12">
        <v>69.0</v>
      </c>
      <c r="I138" s="12">
        <v>0.347</v>
      </c>
      <c r="J138" s="12">
        <v>0.611</v>
      </c>
      <c r="K138" s="12">
        <v>0.042</v>
      </c>
      <c r="L138" s="12">
        <v>6.5911052E7</v>
      </c>
      <c r="M138" s="12">
        <v>0.64</v>
      </c>
    </row>
    <row r="139" hidden="1">
      <c r="A139" s="32" t="str">
        <f t="shared" si="1"/>
        <v>Iraq-Middle East2000</v>
      </c>
      <c r="B139" s="32" t="s">
        <v>166</v>
      </c>
      <c r="C139" s="5" t="s">
        <v>93</v>
      </c>
      <c r="D139" s="9" t="s">
        <v>62</v>
      </c>
      <c r="E139" s="12">
        <v>0.036</v>
      </c>
      <c r="F139" s="12">
        <v>0.036</v>
      </c>
      <c r="G139" s="12">
        <v>73.0</v>
      </c>
      <c r="H139" s="12">
        <v>69.0</v>
      </c>
      <c r="I139" s="12">
        <v>0.428</v>
      </c>
      <c r="J139" s="12">
        <v>0.537</v>
      </c>
      <c r="K139" s="12">
        <v>0.035</v>
      </c>
      <c r="L139" s="12">
        <v>2.3801156E7</v>
      </c>
      <c r="M139" s="12">
        <v>0.685</v>
      </c>
    </row>
    <row r="140" hidden="1">
      <c r="A140" s="32" t="str">
        <f t="shared" si="1"/>
        <v>Israel-Middle East2000</v>
      </c>
      <c r="B140" s="32" t="s">
        <v>169</v>
      </c>
      <c r="C140" s="5" t="s">
        <v>93</v>
      </c>
      <c r="D140" s="9" t="s">
        <v>62</v>
      </c>
      <c r="E140" s="12">
        <v>0.022</v>
      </c>
      <c r="F140" s="12">
        <v>0.006</v>
      </c>
      <c r="G140" s="12">
        <v>81.0</v>
      </c>
      <c r="H140" s="12">
        <v>77.0</v>
      </c>
      <c r="I140" s="12">
        <v>0.281</v>
      </c>
      <c r="J140" s="12">
        <v>0.619</v>
      </c>
      <c r="K140" s="12">
        <v>0.1</v>
      </c>
      <c r="L140" s="12">
        <v>6289000.0</v>
      </c>
      <c r="M140" s="12">
        <v>0.912</v>
      </c>
    </row>
    <row r="141" hidden="1">
      <c r="A141" s="32" t="str">
        <f t="shared" si="1"/>
        <v>Jordan-Middle East2000</v>
      </c>
      <c r="B141" s="32" t="s">
        <v>173</v>
      </c>
      <c r="C141" s="5" t="s">
        <v>93</v>
      </c>
      <c r="D141" s="9" t="s">
        <v>62</v>
      </c>
      <c r="E141" s="12">
        <v>0.031</v>
      </c>
      <c r="F141" s="12">
        <v>0.023</v>
      </c>
      <c r="G141" s="12">
        <v>73.0</v>
      </c>
      <c r="H141" s="12">
        <v>70.0</v>
      </c>
      <c r="I141" s="12">
        <v>0.394</v>
      </c>
      <c r="J141" s="12">
        <v>0.575</v>
      </c>
      <c r="K141" s="12">
        <v>0.031</v>
      </c>
      <c r="L141" s="12">
        <v>4797000.0</v>
      </c>
      <c r="M141" s="12">
        <v>0.798</v>
      </c>
    </row>
    <row r="142">
      <c r="A142" s="32" t="str">
        <f t="shared" si="1"/>
        <v>Kuwait-Middle East2000</v>
      </c>
      <c r="B142" s="32" t="s">
        <v>178</v>
      </c>
      <c r="C142" s="5" t="s">
        <v>93</v>
      </c>
      <c r="D142" s="9" t="s">
        <v>62</v>
      </c>
      <c r="E142" s="12">
        <v>0.024</v>
      </c>
      <c r="F142" s="12">
        <v>0.011</v>
      </c>
      <c r="G142" s="12">
        <v>74.0</v>
      </c>
      <c r="H142" s="12">
        <v>72.0</v>
      </c>
      <c r="I142" s="12">
        <v>0.257</v>
      </c>
      <c r="J142" s="12">
        <v>0.712</v>
      </c>
      <c r="K142" s="12">
        <v>0.031</v>
      </c>
      <c r="L142" s="12">
        <v>1906231.0</v>
      </c>
      <c r="M142" s="12">
        <v>0.981</v>
      </c>
    </row>
    <row r="143" hidden="1">
      <c r="A143" s="32" t="str">
        <f t="shared" si="1"/>
        <v>Lebanon-Middle East2000</v>
      </c>
      <c r="B143" s="32" t="s">
        <v>182</v>
      </c>
      <c r="C143" s="5" t="s">
        <v>93</v>
      </c>
      <c r="D143" s="9" t="s">
        <v>62</v>
      </c>
      <c r="E143" s="12">
        <v>0.019</v>
      </c>
      <c r="F143" s="12">
        <v>0.017</v>
      </c>
      <c r="G143" s="12">
        <v>76.0</v>
      </c>
      <c r="H143" s="12">
        <v>73.0</v>
      </c>
      <c r="I143" s="12">
        <v>0.286</v>
      </c>
      <c r="J143" s="12">
        <v>0.643</v>
      </c>
      <c r="K143" s="12">
        <v>0.071</v>
      </c>
      <c r="L143" s="12">
        <v>3235380.0</v>
      </c>
      <c r="M143" s="12">
        <v>0.86</v>
      </c>
    </row>
    <row r="144">
      <c r="A144" s="32" t="str">
        <f t="shared" si="1"/>
        <v>Oman-Middle East2000</v>
      </c>
      <c r="B144" s="32" t="s">
        <v>219</v>
      </c>
      <c r="C144" s="5" t="s">
        <v>93</v>
      </c>
      <c r="D144" s="9" t="s">
        <v>62</v>
      </c>
      <c r="E144" s="12">
        <v>0.024</v>
      </c>
      <c r="F144" s="12">
        <v>0.014</v>
      </c>
      <c r="G144" s="12">
        <v>74.0</v>
      </c>
      <c r="H144" s="12">
        <v>70.0</v>
      </c>
      <c r="I144" s="12">
        <v>0.372</v>
      </c>
      <c r="J144" s="12">
        <v>0.605</v>
      </c>
      <c r="K144" s="12">
        <v>0.023</v>
      </c>
      <c r="L144" s="12">
        <v>2192535.0</v>
      </c>
      <c r="M144" s="12">
        <v>0.716</v>
      </c>
    </row>
    <row r="145" hidden="1">
      <c r="A145" s="32" t="str">
        <f t="shared" si="1"/>
        <v>Qatar-Middle East2000</v>
      </c>
      <c r="B145" s="32" t="s">
        <v>229</v>
      </c>
      <c r="C145" s="5" t="s">
        <v>93</v>
      </c>
      <c r="D145" s="9" t="s">
        <v>62</v>
      </c>
      <c r="E145" s="12">
        <v>0.019</v>
      </c>
      <c r="F145" s="12">
        <v>0.011</v>
      </c>
      <c r="G145" s="12">
        <v>78.0</v>
      </c>
      <c r="H145" s="12">
        <v>76.0</v>
      </c>
      <c r="I145" s="12">
        <v>0.259</v>
      </c>
      <c r="J145" s="12">
        <v>0.724</v>
      </c>
      <c r="K145" s="12">
        <v>0.017</v>
      </c>
      <c r="L145" s="12">
        <v>593693.0</v>
      </c>
      <c r="M145" s="12">
        <v>0.963</v>
      </c>
    </row>
    <row r="146">
      <c r="A146" s="32" t="str">
        <f t="shared" si="1"/>
        <v>Saudi Arabia-Middle East2000</v>
      </c>
      <c r="B146" s="32" t="s">
        <v>236</v>
      </c>
      <c r="C146" s="5" t="s">
        <v>93</v>
      </c>
      <c r="D146" s="9" t="s">
        <v>62</v>
      </c>
      <c r="E146" s="12">
        <v>0.027</v>
      </c>
      <c r="F146" s="12">
        <v>0.019</v>
      </c>
      <c r="G146" s="12">
        <v>74.0</v>
      </c>
      <c r="H146" s="12">
        <v>71.0</v>
      </c>
      <c r="I146" s="12">
        <v>0.384</v>
      </c>
      <c r="J146" s="12">
        <v>0.581</v>
      </c>
      <c r="K146" s="12">
        <v>0.035</v>
      </c>
      <c r="L146" s="12">
        <v>2.0144584E7</v>
      </c>
      <c r="M146" s="12">
        <v>0.798</v>
      </c>
    </row>
    <row r="147" hidden="1">
      <c r="A147" s="32" t="str">
        <f t="shared" si="1"/>
        <v>Syria-Middle East2000</v>
      </c>
      <c r="B147" s="32" t="s">
        <v>261</v>
      </c>
      <c r="C147" s="5" t="s">
        <v>93</v>
      </c>
      <c r="D147" s="9" t="s">
        <v>62</v>
      </c>
      <c r="E147" s="12">
        <v>0.03</v>
      </c>
      <c r="F147" s="12">
        <v>0.02</v>
      </c>
      <c r="G147" s="12">
        <v>75.0</v>
      </c>
      <c r="H147" s="12">
        <v>72.0</v>
      </c>
      <c r="I147" s="12">
        <v>0.408</v>
      </c>
      <c r="J147" s="12">
        <v>0.558</v>
      </c>
      <c r="K147" s="12">
        <v>0.034</v>
      </c>
      <c r="L147" s="12">
        <v>1.6371208E7</v>
      </c>
      <c r="M147" s="12">
        <v>0.519</v>
      </c>
    </row>
    <row r="148" hidden="1">
      <c r="A148" s="32" t="str">
        <f t="shared" si="1"/>
        <v>United Arab Emirates-Middle East2000</v>
      </c>
      <c r="B148" s="32" t="s">
        <v>275</v>
      </c>
      <c r="C148" s="5" t="s">
        <v>93</v>
      </c>
      <c r="D148" s="9" t="s">
        <v>62</v>
      </c>
      <c r="E148" s="12">
        <v>0.017</v>
      </c>
      <c r="F148" s="12">
        <v>0.01</v>
      </c>
      <c r="G148" s="12">
        <v>75.0</v>
      </c>
      <c r="H148" s="12">
        <v>73.0</v>
      </c>
      <c r="I148" s="12">
        <v>0.254</v>
      </c>
      <c r="J148" s="12">
        <v>0.736</v>
      </c>
      <c r="K148" s="12">
        <v>0.01</v>
      </c>
      <c r="L148" s="12">
        <v>3026352.0</v>
      </c>
      <c r="M148" s="12">
        <v>0.802</v>
      </c>
    </row>
    <row r="149" hidden="1">
      <c r="A149" s="32" t="str">
        <f t="shared" si="1"/>
        <v>Yemen-Middle East2000</v>
      </c>
      <c r="B149" s="32" t="s">
        <v>283</v>
      </c>
      <c r="C149" s="5" t="s">
        <v>93</v>
      </c>
      <c r="D149" s="9" t="s">
        <v>62</v>
      </c>
      <c r="E149" s="12">
        <v>0.039</v>
      </c>
      <c r="F149" s="12">
        <v>0.069</v>
      </c>
      <c r="G149" s="12">
        <v>62.0</v>
      </c>
      <c r="H149" s="12">
        <v>59.0</v>
      </c>
      <c r="I149" s="12">
        <v>0.486</v>
      </c>
      <c r="J149" s="12">
        <v>0.485</v>
      </c>
      <c r="K149" s="12">
        <v>0.029</v>
      </c>
      <c r="L149" s="12">
        <v>1.7522537E7</v>
      </c>
      <c r="M149" s="12">
        <v>0.263</v>
      </c>
    </row>
    <row r="150">
      <c r="A150" s="32" t="str">
        <f t="shared" si="1"/>
        <v>American Samoa-Oceania2000</v>
      </c>
      <c r="B150" s="32" t="s">
        <v>79</v>
      </c>
      <c r="C150" s="5" t="s">
        <v>80</v>
      </c>
      <c r="D150" s="9" t="s">
        <v>62</v>
      </c>
      <c r="E150" s="10">
        <f>if(AND(C51=C52,D51=D51+1,ISBLANK(E52)),E51,E52)</f>
        <v>0.048</v>
      </c>
      <c r="F150" s="10">
        <f>if(AND(C51=C52,D51=D51+1,ISBLANK(F51)),F51,F52)</f>
        <v>0.089</v>
      </c>
      <c r="G150" s="10">
        <f>if(AND(C51=C52,D51=D51+1,ISBLANK(G51)),G51,G52)</f>
        <v>48</v>
      </c>
      <c r="H150" s="10">
        <f>if(AND(C51=C52,D51=D51+1,ISBLANK(H51)),H51,H52)</f>
        <v>48</v>
      </c>
      <c r="I150" s="10">
        <f t="shared" ref="I150:K150" si="6">if(AND(C59=C60,D59=D59+1,ISBLANK(I59)),I59,I60)</f>
        <v>0.304</v>
      </c>
      <c r="J150" s="10">
        <f t="shared" si="6"/>
        <v>0.668</v>
      </c>
      <c r="K150" s="10">
        <f t="shared" si="6"/>
        <v>0.028</v>
      </c>
      <c r="L150" s="12">
        <v>57522.0</v>
      </c>
      <c r="M150" s="12">
        <v>0.886</v>
      </c>
    </row>
    <row r="151" hidden="1">
      <c r="A151" s="32" t="str">
        <f t="shared" si="1"/>
        <v>Australia-Oceania2000</v>
      </c>
      <c r="B151" s="32" t="s">
        <v>88</v>
      </c>
      <c r="C151" s="5" t="s">
        <v>80</v>
      </c>
      <c r="D151" s="9" t="s">
        <v>62</v>
      </c>
      <c r="E151" s="12">
        <v>0.013</v>
      </c>
      <c r="F151" s="12">
        <v>0.005</v>
      </c>
      <c r="G151" s="12">
        <v>82.0</v>
      </c>
      <c r="H151" s="12">
        <v>77.0</v>
      </c>
      <c r="I151" s="12">
        <v>0.207</v>
      </c>
      <c r="J151" s="12">
        <v>0.669</v>
      </c>
      <c r="K151" s="12">
        <v>0.124</v>
      </c>
      <c r="L151" s="12">
        <v>1.9153E7</v>
      </c>
      <c r="M151" s="12">
        <v>0.872</v>
      </c>
    </row>
    <row r="152" hidden="1">
      <c r="A152" s="32" t="str">
        <f t="shared" si="1"/>
        <v>Fiji-Oceania2000</v>
      </c>
      <c r="B152" s="32" t="s">
        <v>141</v>
      </c>
      <c r="C152" s="5" t="s">
        <v>80</v>
      </c>
      <c r="D152" s="9" t="s">
        <v>62</v>
      </c>
      <c r="E152" s="12">
        <v>0.025</v>
      </c>
      <c r="F152" s="12">
        <v>0.021</v>
      </c>
      <c r="G152" s="12">
        <v>70.0</v>
      </c>
      <c r="H152" s="12">
        <v>65.0</v>
      </c>
      <c r="I152" s="12">
        <v>0.351</v>
      </c>
      <c r="J152" s="12">
        <v>0.615</v>
      </c>
      <c r="K152" s="12">
        <v>0.034</v>
      </c>
      <c r="L152" s="12">
        <v>811647.0</v>
      </c>
      <c r="M152" s="12">
        <v>0.479</v>
      </c>
    </row>
    <row r="153" hidden="1">
      <c r="A153" s="32" t="str">
        <f t="shared" si="1"/>
        <v>French Polynesia-Oceania2000</v>
      </c>
      <c r="B153" s="32" t="s">
        <v>144</v>
      </c>
      <c r="C153" s="5" t="s">
        <v>80</v>
      </c>
      <c r="D153" s="9" t="s">
        <v>62</v>
      </c>
      <c r="E153" s="12">
        <v>0.02</v>
      </c>
      <c r="F153" s="13"/>
      <c r="G153" s="12">
        <v>75.0</v>
      </c>
      <c r="H153" s="12">
        <v>70.0</v>
      </c>
      <c r="I153" s="12">
        <v>0.318</v>
      </c>
      <c r="J153" s="12">
        <v>0.64</v>
      </c>
      <c r="K153" s="12">
        <v>0.043</v>
      </c>
      <c r="L153" s="12">
        <v>237267.0</v>
      </c>
      <c r="M153" s="12">
        <v>0.561</v>
      </c>
    </row>
    <row r="154" hidden="1">
      <c r="A154" s="32" t="str">
        <f t="shared" si="1"/>
        <v>Guam-Oceania2000</v>
      </c>
      <c r="B154" s="32" t="s">
        <v>153</v>
      </c>
      <c r="C154" s="5" t="s">
        <v>80</v>
      </c>
      <c r="D154" s="9" t="s">
        <v>62</v>
      </c>
      <c r="E154" s="12">
        <v>0.022</v>
      </c>
      <c r="F154" s="13"/>
      <c r="G154" s="12">
        <v>78.0</v>
      </c>
      <c r="H154" s="12">
        <v>73.0</v>
      </c>
      <c r="I154" s="12">
        <v>0.305</v>
      </c>
      <c r="J154" s="12">
        <v>0.642</v>
      </c>
      <c r="K154" s="12">
        <v>0.054</v>
      </c>
      <c r="L154" s="12">
        <v>155328.0</v>
      </c>
      <c r="M154" s="12">
        <v>0.931</v>
      </c>
    </row>
    <row r="155" hidden="1">
      <c r="A155" s="32" t="str">
        <f t="shared" si="1"/>
        <v>Kiribati-Oceania2000</v>
      </c>
      <c r="B155" s="32" t="s">
        <v>176</v>
      </c>
      <c r="C155" s="5" t="s">
        <v>80</v>
      </c>
      <c r="D155" s="9" t="s">
        <v>62</v>
      </c>
      <c r="E155" s="12">
        <v>0.029</v>
      </c>
      <c r="F155" s="12">
        <v>0.054</v>
      </c>
      <c r="G155" s="12">
        <v>68.0</v>
      </c>
      <c r="H155" s="12">
        <v>62.0</v>
      </c>
      <c r="I155" s="12">
        <v>0.399</v>
      </c>
      <c r="J155" s="12">
        <v>0.567</v>
      </c>
      <c r="K155" s="12">
        <v>0.034</v>
      </c>
      <c r="L155" s="12">
        <v>82788.0</v>
      </c>
      <c r="M155" s="12">
        <v>0.43</v>
      </c>
    </row>
    <row r="156" hidden="1">
      <c r="A156" s="32" t="str">
        <f t="shared" si="1"/>
        <v>Marshall Islands-Oceania2000</v>
      </c>
      <c r="B156" s="32" t="s">
        <v>196</v>
      </c>
      <c r="C156" s="5" t="s">
        <v>80</v>
      </c>
      <c r="D156" s="9" t="s">
        <v>62</v>
      </c>
      <c r="E156" s="10">
        <f>if(AND(C57=C58,D57=D57+1,ISBLANK(E58)),E57,E58)</f>
        <v>0.027</v>
      </c>
      <c r="F156" s="12">
        <v>0.034</v>
      </c>
      <c r="G156" s="12">
        <v>68.0</v>
      </c>
      <c r="H156" s="12">
        <v>63.0</v>
      </c>
      <c r="I156" s="10">
        <f t="shared" ref="I156:K156" si="7">if(AND(C65=C66,D65=D65+1,ISBLANK(I65)),I65,I66)</f>
        <v>0.307</v>
      </c>
      <c r="J156" s="10">
        <f t="shared" si="7"/>
        <v>0.647</v>
      </c>
      <c r="K156" s="10">
        <f t="shared" si="7"/>
        <v>0.047</v>
      </c>
      <c r="L156" s="12">
        <v>52161.0</v>
      </c>
      <c r="M156" s="12">
        <v>0.684</v>
      </c>
    </row>
    <row r="157" hidden="1">
      <c r="A157" s="32" t="str">
        <f t="shared" si="1"/>
        <v>Micronesia, Fed. Sts.-Oceania2000</v>
      </c>
      <c r="B157" s="32" t="s">
        <v>200</v>
      </c>
      <c r="C157" s="5" t="s">
        <v>80</v>
      </c>
      <c r="D157" s="9" t="s">
        <v>62</v>
      </c>
      <c r="E157" s="12">
        <v>0.03</v>
      </c>
      <c r="F157" s="12">
        <v>0.042</v>
      </c>
      <c r="G157" s="12">
        <v>68.0</v>
      </c>
      <c r="H157" s="12">
        <v>67.0</v>
      </c>
      <c r="I157" s="12">
        <v>0.403</v>
      </c>
      <c r="J157" s="12">
        <v>0.56</v>
      </c>
      <c r="K157" s="12">
        <v>0.037</v>
      </c>
      <c r="L157" s="12">
        <v>107430.0</v>
      </c>
      <c r="M157" s="12">
        <v>0.223</v>
      </c>
    </row>
    <row r="158" hidden="1">
      <c r="A158" s="32" t="str">
        <f t="shared" si="1"/>
        <v>New Caledonia-Oceania2000</v>
      </c>
      <c r="B158" s="32" t="s">
        <v>211</v>
      </c>
      <c r="C158" s="5" t="s">
        <v>80</v>
      </c>
      <c r="D158" s="9" t="s">
        <v>62</v>
      </c>
      <c r="E158" s="12">
        <v>0.021</v>
      </c>
      <c r="F158" s="13"/>
      <c r="G158" s="12">
        <v>78.0</v>
      </c>
      <c r="H158" s="12">
        <v>72.0</v>
      </c>
      <c r="I158" s="12">
        <v>0.287</v>
      </c>
      <c r="J158" s="12">
        <v>0.654</v>
      </c>
      <c r="K158" s="12">
        <v>0.059</v>
      </c>
      <c r="L158" s="12">
        <v>213230.0</v>
      </c>
      <c r="M158" s="12">
        <v>0.618</v>
      </c>
    </row>
    <row r="159" hidden="1">
      <c r="A159" s="32" t="str">
        <f t="shared" si="1"/>
        <v>New Zealand-Oceania2000</v>
      </c>
      <c r="B159" s="32" t="s">
        <v>212</v>
      </c>
      <c r="C159" s="5" t="s">
        <v>80</v>
      </c>
      <c r="D159" s="9" t="s">
        <v>62</v>
      </c>
      <c r="E159" s="12">
        <v>0.015</v>
      </c>
      <c r="F159" s="12">
        <v>0.006</v>
      </c>
      <c r="G159" s="12">
        <v>81.0</v>
      </c>
      <c r="H159" s="12">
        <v>76.0</v>
      </c>
      <c r="I159" s="12">
        <v>0.227</v>
      </c>
      <c r="J159" s="12">
        <v>0.655</v>
      </c>
      <c r="K159" s="12">
        <v>0.118</v>
      </c>
      <c r="L159" s="12">
        <v>3857700.0</v>
      </c>
      <c r="M159" s="12">
        <v>0.857</v>
      </c>
    </row>
    <row r="160" hidden="1">
      <c r="A160" s="32" t="str">
        <f t="shared" si="1"/>
        <v>Papua New Guinea-Oceania2000</v>
      </c>
      <c r="B160" s="32" t="s">
        <v>222</v>
      </c>
      <c r="C160" s="5" t="s">
        <v>80</v>
      </c>
      <c r="D160" s="9" t="s">
        <v>62</v>
      </c>
      <c r="E160" s="12">
        <v>0.035</v>
      </c>
      <c r="F160" s="12">
        <v>0.058</v>
      </c>
      <c r="G160" s="12">
        <v>61.0</v>
      </c>
      <c r="H160" s="12">
        <v>57.0</v>
      </c>
      <c r="I160" s="12">
        <v>0.402</v>
      </c>
      <c r="J160" s="12">
        <v>0.573</v>
      </c>
      <c r="K160" s="12">
        <v>0.025</v>
      </c>
      <c r="L160" s="12">
        <v>5379226.0</v>
      </c>
      <c r="M160" s="12">
        <v>0.132</v>
      </c>
    </row>
    <row r="161" hidden="1">
      <c r="A161" s="32" t="str">
        <f t="shared" si="1"/>
        <v>Samoa-Oceania2000</v>
      </c>
      <c r="B161" s="32" t="s">
        <v>233</v>
      </c>
      <c r="C161" s="5" t="s">
        <v>80</v>
      </c>
      <c r="D161" s="9" t="s">
        <v>62</v>
      </c>
      <c r="E161" s="12">
        <v>0.031</v>
      </c>
      <c r="F161" s="12">
        <v>0.019</v>
      </c>
      <c r="G161" s="12">
        <v>73.0</v>
      </c>
      <c r="H161" s="12">
        <v>66.0</v>
      </c>
      <c r="I161" s="12">
        <v>0.407</v>
      </c>
      <c r="J161" s="12">
        <v>0.548</v>
      </c>
      <c r="K161" s="12">
        <v>0.045</v>
      </c>
      <c r="L161" s="12">
        <v>174614.0</v>
      </c>
      <c r="M161" s="12">
        <v>0.22</v>
      </c>
    </row>
    <row r="162" hidden="1">
      <c r="A162" s="32" t="str">
        <f t="shared" si="1"/>
        <v>Solomon Islands-Oceania2000</v>
      </c>
      <c r="B162" s="32" t="s">
        <v>245</v>
      </c>
      <c r="C162" s="5" t="s">
        <v>80</v>
      </c>
      <c r="D162" s="9" t="s">
        <v>62</v>
      </c>
      <c r="E162" s="12">
        <v>0.036</v>
      </c>
      <c r="F162" s="12">
        <v>0.028</v>
      </c>
      <c r="G162" s="12">
        <v>64.0</v>
      </c>
      <c r="H162" s="12">
        <v>62.0</v>
      </c>
      <c r="I162" s="12">
        <v>0.419</v>
      </c>
      <c r="J162" s="12">
        <v>0.553</v>
      </c>
      <c r="K162" s="12">
        <v>0.028</v>
      </c>
      <c r="L162" s="12">
        <v>412336.0</v>
      </c>
      <c r="M162" s="12">
        <v>0.158</v>
      </c>
    </row>
    <row r="163" hidden="1">
      <c r="A163" s="32" t="str">
        <f t="shared" si="1"/>
        <v>Tonga-Oceania2000</v>
      </c>
      <c r="B163" s="32" t="s">
        <v>267</v>
      </c>
      <c r="C163" s="5" t="s">
        <v>80</v>
      </c>
      <c r="D163" s="9" t="s">
        <v>62</v>
      </c>
      <c r="E163" s="12">
        <v>0.028</v>
      </c>
      <c r="F163" s="12">
        <v>0.015</v>
      </c>
      <c r="G163" s="12">
        <v>73.0</v>
      </c>
      <c r="H163" s="12">
        <v>69.0</v>
      </c>
      <c r="I163" s="12">
        <v>0.384</v>
      </c>
      <c r="J163" s="12">
        <v>0.559</v>
      </c>
      <c r="K163" s="12">
        <v>0.057</v>
      </c>
      <c r="L163" s="12">
        <v>97962.0</v>
      </c>
      <c r="M163" s="12">
        <v>0.23</v>
      </c>
    </row>
    <row r="164" hidden="1">
      <c r="A164" s="32" t="str">
        <f t="shared" si="1"/>
        <v>Vanuatu-Oceania2000</v>
      </c>
      <c r="B164" s="32" t="s">
        <v>280</v>
      </c>
      <c r="C164" s="5" t="s">
        <v>80</v>
      </c>
      <c r="D164" s="9" t="s">
        <v>62</v>
      </c>
      <c r="E164" s="12">
        <v>0.032</v>
      </c>
      <c r="F164" s="12">
        <v>0.02</v>
      </c>
      <c r="G164" s="12">
        <v>69.0</v>
      </c>
      <c r="H164" s="12">
        <v>66.0</v>
      </c>
      <c r="I164" s="12">
        <v>0.415</v>
      </c>
      <c r="J164" s="12">
        <v>0.552</v>
      </c>
      <c r="K164" s="12">
        <v>0.033</v>
      </c>
      <c r="L164" s="12">
        <v>185058.0</v>
      </c>
      <c r="M164" s="12">
        <v>0.217</v>
      </c>
    </row>
    <row r="165" hidden="1">
      <c r="A165" s="32" t="str">
        <f t="shared" si="1"/>
        <v>Antigua and Barbuda-The Americas2000</v>
      </c>
      <c r="B165" s="32" t="s">
        <v>83</v>
      </c>
      <c r="C165" s="5" t="s">
        <v>84</v>
      </c>
      <c r="D165" s="9" t="s">
        <v>62</v>
      </c>
      <c r="E165" s="12">
        <v>0.02</v>
      </c>
      <c r="F165" s="12">
        <v>0.014</v>
      </c>
      <c r="G165" s="12">
        <v>76.0</v>
      </c>
      <c r="H165" s="12">
        <v>71.0</v>
      </c>
      <c r="I165" s="12">
        <v>0.292</v>
      </c>
      <c r="J165" s="12">
        <v>0.637</v>
      </c>
      <c r="K165" s="12">
        <v>0.071</v>
      </c>
      <c r="L165" s="12">
        <v>77648.0</v>
      </c>
      <c r="M165" s="12">
        <v>0.321</v>
      </c>
    </row>
    <row r="166" hidden="1">
      <c r="A166" s="32" t="str">
        <f t="shared" si="1"/>
        <v>Argentina-The Americas2000</v>
      </c>
      <c r="B166" s="32" t="s">
        <v>85</v>
      </c>
      <c r="C166" s="5" t="s">
        <v>84</v>
      </c>
      <c r="D166" s="9" t="s">
        <v>62</v>
      </c>
      <c r="E166" s="12">
        <v>0.019</v>
      </c>
      <c r="F166" s="12">
        <v>0.018</v>
      </c>
      <c r="G166" s="12">
        <v>78.0</v>
      </c>
      <c r="H166" s="12">
        <v>70.0</v>
      </c>
      <c r="I166" s="12">
        <v>0.279</v>
      </c>
      <c r="J166" s="12">
        <v>0.621</v>
      </c>
      <c r="K166" s="12">
        <v>0.099</v>
      </c>
      <c r="L166" s="12">
        <v>3.6903067E7</v>
      </c>
      <c r="M166" s="12">
        <v>0.891</v>
      </c>
    </row>
    <row r="167" hidden="1">
      <c r="A167" s="32" t="str">
        <f t="shared" si="1"/>
        <v>Aruba-The Americas2000</v>
      </c>
      <c r="B167" s="32" t="s">
        <v>87</v>
      </c>
      <c r="C167" s="5" t="s">
        <v>84</v>
      </c>
      <c r="D167" s="9" t="s">
        <v>62</v>
      </c>
      <c r="E167" s="12">
        <v>0.014</v>
      </c>
      <c r="F167" s="13"/>
      <c r="G167" s="12">
        <v>76.0</v>
      </c>
      <c r="H167" s="12">
        <v>71.0</v>
      </c>
      <c r="I167" s="12">
        <v>0.232</v>
      </c>
      <c r="J167" s="12">
        <v>0.692</v>
      </c>
      <c r="K167" s="12">
        <v>0.076</v>
      </c>
      <c r="L167" s="12">
        <v>90858.0</v>
      </c>
      <c r="M167" s="12">
        <v>0.467</v>
      </c>
    </row>
    <row r="168" hidden="1">
      <c r="A168" s="32" t="str">
        <f t="shared" si="1"/>
        <v>Bahamas, The-The Americas2000</v>
      </c>
      <c r="B168" s="32" t="s">
        <v>91</v>
      </c>
      <c r="C168" s="5" t="s">
        <v>84</v>
      </c>
      <c r="D168" s="9" t="s">
        <v>62</v>
      </c>
      <c r="E168" s="12">
        <v>0.018</v>
      </c>
      <c r="F168" s="12">
        <v>0.013</v>
      </c>
      <c r="G168" s="12">
        <v>75.0</v>
      </c>
      <c r="H168" s="12">
        <v>69.0</v>
      </c>
      <c r="I168" s="12">
        <v>0.293</v>
      </c>
      <c r="J168" s="12">
        <v>0.654</v>
      </c>
      <c r="K168" s="12">
        <v>0.054</v>
      </c>
      <c r="L168" s="12">
        <v>297759.0</v>
      </c>
      <c r="M168" s="12">
        <v>0.82</v>
      </c>
    </row>
    <row r="169" hidden="1">
      <c r="A169" s="32" t="str">
        <f t="shared" si="1"/>
        <v>Barbados-The Americas2000</v>
      </c>
      <c r="B169" s="32" t="s">
        <v>95</v>
      </c>
      <c r="C169" s="5" t="s">
        <v>84</v>
      </c>
      <c r="D169" s="9" t="s">
        <v>62</v>
      </c>
      <c r="E169" s="12">
        <v>0.013</v>
      </c>
      <c r="F169" s="12">
        <v>0.015</v>
      </c>
      <c r="G169" s="12">
        <v>75.0</v>
      </c>
      <c r="H169" s="12">
        <v>71.0</v>
      </c>
      <c r="I169" s="12">
        <v>0.219</v>
      </c>
      <c r="J169" s="12">
        <v>0.666</v>
      </c>
      <c r="K169" s="12">
        <v>0.115</v>
      </c>
      <c r="L169" s="12">
        <v>267190.0</v>
      </c>
      <c r="M169" s="12">
        <v>0.338</v>
      </c>
    </row>
    <row r="170">
      <c r="A170" s="32" t="str">
        <f t="shared" si="1"/>
        <v>Belize-The Americas2000</v>
      </c>
      <c r="B170" s="32" t="s">
        <v>98</v>
      </c>
      <c r="C170" s="5" t="s">
        <v>84</v>
      </c>
      <c r="D170" s="9" t="s">
        <v>62</v>
      </c>
      <c r="E170" s="12">
        <v>0.029</v>
      </c>
      <c r="F170" s="12">
        <v>0.021</v>
      </c>
      <c r="G170" s="12">
        <v>74.0</v>
      </c>
      <c r="H170" s="12">
        <v>67.0</v>
      </c>
      <c r="I170" s="12">
        <v>0.402</v>
      </c>
      <c r="J170" s="12">
        <v>0.555</v>
      </c>
      <c r="K170" s="12">
        <v>0.043</v>
      </c>
      <c r="L170" s="12">
        <v>238586.0</v>
      </c>
      <c r="M170" s="12">
        <v>0.477</v>
      </c>
    </row>
    <row r="171" hidden="1">
      <c r="A171" s="32" t="str">
        <f t="shared" si="1"/>
        <v>Bermuda-The Americas2000</v>
      </c>
      <c r="B171" s="32" t="s">
        <v>100</v>
      </c>
      <c r="C171" s="5" t="s">
        <v>84</v>
      </c>
      <c r="D171" s="9" t="s">
        <v>62</v>
      </c>
      <c r="E171" s="12">
        <v>0.014</v>
      </c>
      <c r="F171" s="13"/>
      <c r="G171" s="12">
        <v>81.0</v>
      </c>
      <c r="H171" s="12">
        <v>75.0</v>
      </c>
      <c r="I171" s="13"/>
      <c r="J171" s="13"/>
      <c r="K171" s="13"/>
      <c r="L171" s="12">
        <v>61833.0</v>
      </c>
      <c r="M171" s="12">
        <v>1.0</v>
      </c>
    </row>
    <row r="172" hidden="1">
      <c r="A172" s="32" t="str">
        <f t="shared" si="1"/>
        <v>Bolivia-The Americas2000</v>
      </c>
      <c r="B172" s="32" t="s">
        <v>102</v>
      </c>
      <c r="C172" s="5" t="s">
        <v>84</v>
      </c>
      <c r="D172" s="9" t="s">
        <v>62</v>
      </c>
      <c r="E172" s="12">
        <v>0.031</v>
      </c>
      <c r="F172" s="12">
        <v>0.057</v>
      </c>
      <c r="G172" s="12">
        <v>65.0</v>
      </c>
      <c r="H172" s="12">
        <v>61.0</v>
      </c>
      <c r="I172" s="12">
        <v>0.398</v>
      </c>
      <c r="J172" s="12">
        <v>0.56</v>
      </c>
      <c r="K172" s="12">
        <v>0.042</v>
      </c>
      <c r="L172" s="12">
        <v>8495271.0</v>
      </c>
      <c r="M172" s="12">
        <v>0.618</v>
      </c>
    </row>
    <row r="173">
      <c r="A173" s="32" t="str">
        <f t="shared" si="1"/>
        <v>Brazil-The Americas2000</v>
      </c>
      <c r="B173" s="32" t="s">
        <v>105</v>
      </c>
      <c r="C173" s="5" t="s">
        <v>84</v>
      </c>
      <c r="D173" s="9" t="s">
        <v>62</v>
      </c>
      <c r="E173" s="12">
        <v>0.021</v>
      </c>
      <c r="F173" s="12">
        <v>0.029</v>
      </c>
      <c r="G173" s="12">
        <v>74.0</v>
      </c>
      <c r="H173" s="12">
        <v>67.0</v>
      </c>
      <c r="I173" s="12">
        <v>0.296</v>
      </c>
      <c r="J173" s="12">
        <v>0.649</v>
      </c>
      <c r="K173" s="12">
        <v>0.055</v>
      </c>
      <c r="L173" s="12">
        <v>1.74504898E8</v>
      </c>
      <c r="M173" s="12">
        <v>0.812</v>
      </c>
    </row>
    <row r="174" hidden="1">
      <c r="A174" s="32" t="str">
        <f t="shared" si="1"/>
        <v>Canada-The Americas2000</v>
      </c>
      <c r="B174" s="32" t="s">
        <v>112</v>
      </c>
      <c r="C174" s="5" t="s">
        <v>84</v>
      </c>
      <c r="D174" s="9" t="s">
        <v>62</v>
      </c>
      <c r="E174" s="12">
        <v>0.011</v>
      </c>
      <c r="F174" s="12">
        <v>0.005</v>
      </c>
      <c r="G174" s="12">
        <v>82.0</v>
      </c>
      <c r="H174" s="12">
        <v>77.0</v>
      </c>
      <c r="I174" s="12">
        <v>0.192</v>
      </c>
      <c r="J174" s="12">
        <v>0.683</v>
      </c>
      <c r="K174" s="12">
        <v>0.125</v>
      </c>
      <c r="L174" s="12">
        <v>3.07697E7</v>
      </c>
      <c r="M174" s="12">
        <v>0.795</v>
      </c>
    </row>
    <row r="175" hidden="1">
      <c r="A175" s="32" t="str">
        <f t="shared" si="1"/>
        <v>Cayman Islands-The Americas2000</v>
      </c>
      <c r="B175" s="32" t="s">
        <v>113</v>
      </c>
      <c r="C175" s="5" t="s">
        <v>84</v>
      </c>
      <c r="D175" s="9" t="s">
        <v>62</v>
      </c>
      <c r="E175" s="10">
        <f>if(AND(C76=C77,D76=D76+1,ISBLANK(E77)),E76,E77)</f>
        <v>0.021</v>
      </c>
      <c r="F175" s="10">
        <f>if(AND(C76=C77,D76=D76+1,ISBLANK(F76)),F76,F77)</f>
        <v>0.059</v>
      </c>
      <c r="G175" s="10">
        <f>if(AND(C76=C77,D76=D76+1,ISBLANK(G76)),G76,G77)</f>
        <v>64</v>
      </c>
      <c r="H175" s="10">
        <f>if(AND(C76=C77,D76=D76+1,ISBLANK(H76)),H76,H77)</f>
        <v>60</v>
      </c>
      <c r="I175" s="10">
        <f t="shared" ref="I175:K175" si="8">if(AND(C84=C85,D84=D84+1,ISBLANK(I84)),I84,I85)</f>
        <v>0.498</v>
      </c>
      <c r="J175" s="10">
        <f t="shared" si="8"/>
        <v>0.479</v>
      </c>
      <c r="K175" s="10">
        <f t="shared" si="8"/>
        <v>0.024</v>
      </c>
      <c r="L175" s="12">
        <v>41685.0</v>
      </c>
      <c r="M175" s="12">
        <v>1.0</v>
      </c>
    </row>
    <row r="176" hidden="1">
      <c r="A176" s="32" t="str">
        <f t="shared" si="1"/>
        <v>Chile-The Americas2000</v>
      </c>
      <c r="B176" s="32" t="s">
        <v>116</v>
      </c>
      <c r="C176" s="5" t="s">
        <v>84</v>
      </c>
      <c r="D176" s="9" t="s">
        <v>62</v>
      </c>
      <c r="E176" s="12">
        <v>0.017</v>
      </c>
      <c r="F176" s="12">
        <v>0.009</v>
      </c>
      <c r="G176" s="12">
        <v>80.0</v>
      </c>
      <c r="H176" s="12">
        <v>74.0</v>
      </c>
      <c r="I176" s="12">
        <v>0.278</v>
      </c>
      <c r="J176" s="12">
        <v>0.65</v>
      </c>
      <c r="K176" s="12">
        <v>0.072</v>
      </c>
      <c r="L176" s="12">
        <v>1.5454402E7</v>
      </c>
      <c r="M176" s="12">
        <v>0.861</v>
      </c>
    </row>
    <row r="177" hidden="1">
      <c r="A177" s="32" t="str">
        <f t="shared" si="1"/>
        <v>Colombia-The Americas2000</v>
      </c>
      <c r="B177" s="32" t="s">
        <v>118</v>
      </c>
      <c r="C177" s="5" t="s">
        <v>84</v>
      </c>
      <c r="D177" s="9" t="s">
        <v>62</v>
      </c>
      <c r="E177" s="12">
        <v>0.023</v>
      </c>
      <c r="F177" s="12">
        <v>0.021</v>
      </c>
      <c r="G177" s="12">
        <v>75.0</v>
      </c>
      <c r="H177" s="12">
        <v>67.0</v>
      </c>
      <c r="I177" s="12">
        <v>0.328</v>
      </c>
      <c r="J177" s="12">
        <v>0.624</v>
      </c>
      <c r="K177" s="12">
        <v>0.047</v>
      </c>
      <c r="L177" s="12">
        <v>3.9897984E7</v>
      </c>
      <c r="M177" s="12">
        <v>0.721</v>
      </c>
    </row>
    <row r="178" hidden="1">
      <c r="A178" s="32" t="str">
        <f t="shared" si="1"/>
        <v>Costa Rica-The Americas2000</v>
      </c>
      <c r="B178" s="32" t="s">
        <v>122</v>
      </c>
      <c r="C178" s="5" t="s">
        <v>84</v>
      </c>
      <c r="D178" s="9" t="s">
        <v>62</v>
      </c>
      <c r="E178" s="12">
        <v>0.02</v>
      </c>
      <c r="F178" s="12">
        <v>0.011</v>
      </c>
      <c r="G178" s="12">
        <v>80.0</v>
      </c>
      <c r="H178" s="12">
        <v>75.0</v>
      </c>
      <c r="I178" s="12">
        <v>0.315</v>
      </c>
      <c r="J178" s="12">
        <v>0.631</v>
      </c>
      <c r="K178" s="12">
        <v>0.055</v>
      </c>
      <c r="L178" s="12">
        <v>3929588.0</v>
      </c>
      <c r="M178" s="12">
        <v>0.59</v>
      </c>
    </row>
    <row r="179" hidden="1">
      <c r="A179" s="32" t="str">
        <f t="shared" si="1"/>
        <v>Cuba-The Americas2000</v>
      </c>
      <c r="B179" s="32" t="s">
        <v>125</v>
      </c>
      <c r="C179" s="5" t="s">
        <v>84</v>
      </c>
      <c r="D179" s="9" t="s">
        <v>62</v>
      </c>
      <c r="E179" s="12">
        <v>0.013</v>
      </c>
      <c r="F179" s="12">
        <v>0.007</v>
      </c>
      <c r="G179" s="12">
        <v>79.0</v>
      </c>
      <c r="H179" s="12">
        <v>75.0</v>
      </c>
      <c r="I179" s="12">
        <v>0.216</v>
      </c>
      <c r="J179" s="12">
        <v>0.685</v>
      </c>
      <c r="K179" s="12">
        <v>0.099</v>
      </c>
      <c r="L179" s="12">
        <v>1.1138416E7</v>
      </c>
      <c r="M179" s="12">
        <v>0.753</v>
      </c>
    </row>
    <row r="180" hidden="1">
      <c r="A180" s="32" t="str">
        <f t="shared" si="1"/>
        <v>Curacao-The Americas2000</v>
      </c>
      <c r="B180" s="32" t="s">
        <v>126</v>
      </c>
      <c r="C180" s="5" t="s">
        <v>84</v>
      </c>
      <c r="D180" s="9" t="s">
        <v>62</v>
      </c>
      <c r="E180" s="10">
        <f t="shared" ref="E180:E181" si="9">if(AND(C81=C82,D81=D81+1,ISBLANK(E82)),E81,E82)</f>
        <v>0.018</v>
      </c>
      <c r="F180" s="10">
        <f>if(AND(C81=C82,D81=D81+1,ISBLANK(F81)),F81,F82)</f>
        <v>0.014</v>
      </c>
      <c r="G180" s="10">
        <f t="shared" ref="G180:G181" si="10">if(AND(C81=C82,D81=D81+1,ISBLANK(G81)),G81,G82)</f>
        <v>75</v>
      </c>
      <c r="H180" s="10">
        <f t="shared" ref="H180:H181" si="11">if(AND(C81=C82,D81=D81+1,ISBLANK(H81)),H81,H82)</f>
        <v>68</v>
      </c>
      <c r="I180" s="12">
        <v>0.249</v>
      </c>
      <c r="J180" s="12">
        <v>0.648</v>
      </c>
      <c r="K180" s="12">
        <v>0.103</v>
      </c>
      <c r="L180" s="12">
        <v>133860.0</v>
      </c>
      <c r="M180" s="12">
        <v>0.908</v>
      </c>
    </row>
    <row r="181" hidden="1">
      <c r="A181" s="32" t="str">
        <f t="shared" si="1"/>
        <v>Dominica-The Americas2000</v>
      </c>
      <c r="B181" s="32" t="s">
        <v>131</v>
      </c>
      <c r="C181" s="5" t="s">
        <v>84</v>
      </c>
      <c r="D181" s="9" t="s">
        <v>62</v>
      </c>
      <c r="E181" s="10">
        <f t="shared" si="9"/>
        <v>0.03</v>
      </c>
      <c r="F181" s="12">
        <v>0.014</v>
      </c>
      <c r="G181" s="10">
        <f t="shared" si="10"/>
        <v>68</v>
      </c>
      <c r="H181" s="10">
        <f t="shared" si="11"/>
        <v>60</v>
      </c>
      <c r="I181" s="10">
        <f t="shared" ref="I181:K181" si="12">if(AND(C90=C91,D90=D90+1,ISBLANK(I90)),I90,I91)</f>
        <v>0.17</v>
      </c>
      <c r="J181" s="10">
        <f t="shared" si="12"/>
        <v>0.675</v>
      </c>
      <c r="K181" s="10">
        <f t="shared" si="12"/>
        <v>0.155</v>
      </c>
      <c r="L181" s="12">
        <v>69679.0</v>
      </c>
      <c r="M181" s="12">
        <v>0.653</v>
      </c>
    </row>
    <row r="182">
      <c r="A182" s="32" t="str">
        <f t="shared" si="1"/>
        <v>Dominican Republic-The Americas2000</v>
      </c>
      <c r="B182" s="32" t="s">
        <v>132</v>
      </c>
      <c r="C182" s="5" t="s">
        <v>84</v>
      </c>
      <c r="D182" s="9" t="s">
        <v>62</v>
      </c>
      <c r="E182" s="12">
        <v>0.025</v>
      </c>
      <c r="F182" s="12">
        <v>0.033</v>
      </c>
      <c r="G182" s="12">
        <v>74.0</v>
      </c>
      <c r="H182" s="12">
        <v>68.0</v>
      </c>
      <c r="I182" s="12">
        <v>0.349</v>
      </c>
      <c r="J182" s="12">
        <v>0.599</v>
      </c>
      <c r="K182" s="12">
        <v>0.051</v>
      </c>
      <c r="L182" s="12">
        <v>8663421.0</v>
      </c>
      <c r="M182" s="12">
        <v>0.617</v>
      </c>
    </row>
    <row r="183" hidden="1">
      <c r="A183" s="32" t="str">
        <f t="shared" si="1"/>
        <v>Ecuador-The Americas2000</v>
      </c>
      <c r="B183" s="32" t="s">
        <v>133</v>
      </c>
      <c r="C183" s="5" t="s">
        <v>84</v>
      </c>
      <c r="D183" s="9" t="s">
        <v>62</v>
      </c>
      <c r="E183" s="12">
        <v>0.025</v>
      </c>
      <c r="F183" s="12">
        <v>0.028</v>
      </c>
      <c r="G183" s="12">
        <v>76.0</v>
      </c>
      <c r="H183" s="12">
        <v>71.0</v>
      </c>
      <c r="I183" s="12">
        <v>0.345</v>
      </c>
      <c r="J183" s="12">
        <v>0.604</v>
      </c>
      <c r="K183" s="12">
        <v>0.051</v>
      </c>
      <c r="L183" s="12">
        <v>1.2533087E7</v>
      </c>
      <c r="M183" s="12">
        <v>0.603</v>
      </c>
    </row>
    <row r="184">
      <c r="A184" s="32" t="str">
        <f t="shared" si="1"/>
        <v>El Salvador-The Americas2000</v>
      </c>
      <c r="B184" s="32" t="s">
        <v>135</v>
      </c>
      <c r="C184" s="5" t="s">
        <v>84</v>
      </c>
      <c r="D184" s="9" t="s">
        <v>62</v>
      </c>
      <c r="E184" s="12">
        <v>0.025</v>
      </c>
      <c r="F184" s="12">
        <v>0.027</v>
      </c>
      <c r="G184" s="12">
        <v>74.0</v>
      </c>
      <c r="H184" s="12">
        <v>65.0</v>
      </c>
      <c r="I184" s="12">
        <v>0.383</v>
      </c>
      <c r="J184" s="12">
        <v>0.562</v>
      </c>
      <c r="K184" s="12">
        <v>0.055</v>
      </c>
      <c r="L184" s="12">
        <v>5958794.0</v>
      </c>
      <c r="M184" s="12">
        <v>0.589</v>
      </c>
    </row>
    <row r="185" hidden="1">
      <c r="A185" s="32" t="str">
        <f t="shared" si="1"/>
        <v>Greenland-The Americas2000</v>
      </c>
      <c r="B185" s="32" t="s">
        <v>151</v>
      </c>
      <c r="C185" s="5" t="s">
        <v>84</v>
      </c>
      <c r="D185" s="9" t="s">
        <v>62</v>
      </c>
      <c r="E185" s="12">
        <v>0.016</v>
      </c>
      <c r="F185" s="13"/>
      <c r="G185" s="12">
        <v>70.0</v>
      </c>
      <c r="H185" s="12">
        <v>64.0</v>
      </c>
      <c r="I185" s="13"/>
      <c r="J185" s="13"/>
      <c r="K185" s="13"/>
      <c r="L185" s="12">
        <v>56200.0</v>
      </c>
      <c r="M185" s="12">
        <v>0.816</v>
      </c>
    </row>
    <row r="186" hidden="1">
      <c r="A186" s="32" t="str">
        <f t="shared" si="1"/>
        <v>Grenada-The Americas2000</v>
      </c>
      <c r="B186" s="32" t="s">
        <v>152</v>
      </c>
      <c r="C186" s="5" t="s">
        <v>84</v>
      </c>
      <c r="D186" s="9" t="s">
        <v>62</v>
      </c>
      <c r="E186" s="12">
        <v>0.019</v>
      </c>
      <c r="F186" s="12">
        <v>0.014</v>
      </c>
      <c r="G186" s="12">
        <v>73.0</v>
      </c>
      <c r="H186" s="12">
        <v>68.0</v>
      </c>
      <c r="I186" s="12">
        <v>0.35</v>
      </c>
      <c r="J186" s="12">
        <v>0.572</v>
      </c>
      <c r="K186" s="12">
        <v>0.078</v>
      </c>
      <c r="L186" s="12">
        <v>101620.0</v>
      </c>
      <c r="M186" s="12">
        <v>0.359</v>
      </c>
    </row>
    <row r="187" hidden="1">
      <c r="A187" s="32" t="str">
        <f t="shared" si="1"/>
        <v>Guatemala-The Americas2000</v>
      </c>
      <c r="B187" s="32" t="s">
        <v>154</v>
      </c>
      <c r="C187" s="5" t="s">
        <v>84</v>
      </c>
      <c r="D187" s="9" t="s">
        <v>62</v>
      </c>
      <c r="E187" s="12">
        <v>0.037</v>
      </c>
      <c r="F187" s="12">
        <v>0.04</v>
      </c>
      <c r="G187" s="12">
        <v>71.0</v>
      </c>
      <c r="H187" s="12">
        <v>64.0</v>
      </c>
      <c r="I187" s="12">
        <v>0.441</v>
      </c>
      <c r="J187" s="12">
        <v>0.519</v>
      </c>
      <c r="K187" s="12">
        <v>0.04</v>
      </c>
      <c r="L187" s="12">
        <v>1.1204183E7</v>
      </c>
      <c r="M187" s="12">
        <v>0.451</v>
      </c>
    </row>
    <row r="188" hidden="1">
      <c r="A188" s="32" t="str">
        <f t="shared" si="1"/>
        <v>Guyana-The Americas2000</v>
      </c>
      <c r="B188" s="32" t="s">
        <v>157</v>
      </c>
      <c r="C188" s="5" t="s">
        <v>84</v>
      </c>
      <c r="D188" s="9" t="s">
        <v>62</v>
      </c>
      <c r="E188" s="12">
        <v>0.022</v>
      </c>
      <c r="F188" s="12">
        <v>0.039</v>
      </c>
      <c r="G188" s="12">
        <v>67.0</v>
      </c>
      <c r="H188" s="12">
        <v>60.0</v>
      </c>
      <c r="I188" s="12">
        <v>0.354</v>
      </c>
      <c r="J188" s="12">
        <v>0.602</v>
      </c>
      <c r="K188" s="12">
        <v>0.045</v>
      </c>
      <c r="L188" s="12">
        <v>744471.0</v>
      </c>
      <c r="M188" s="12">
        <v>0.287</v>
      </c>
    </row>
    <row r="189" hidden="1">
      <c r="A189" s="32" t="str">
        <f t="shared" si="1"/>
        <v>Haiti-The Americas2000</v>
      </c>
      <c r="B189" s="32" t="s">
        <v>158</v>
      </c>
      <c r="C189" s="5" t="s">
        <v>84</v>
      </c>
      <c r="D189" s="9" t="s">
        <v>62</v>
      </c>
      <c r="E189" s="12">
        <v>0.031</v>
      </c>
      <c r="F189" s="12">
        <v>0.075</v>
      </c>
      <c r="G189" s="12">
        <v>59.0</v>
      </c>
      <c r="H189" s="12">
        <v>56.0</v>
      </c>
      <c r="I189" s="12">
        <v>0.403</v>
      </c>
      <c r="J189" s="12">
        <v>0.557</v>
      </c>
      <c r="K189" s="12">
        <v>0.04</v>
      </c>
      <c r="L189" s="12">
        <v>8578234.0</v>
      </c>
      <c r="M189" s="12">
        <v>0.356</v>
      </c>
    </row>
    <row r="190" hidden="1">
      <c r="A190" s="32" t="str">
        <f t="shared" si="1"/>
        <v>Honduras-The Americas2000</v>
      </c>
      <c r="B190" s="32" t="s">
        <v>159</v>
      </c>
      <c r="C190" s="5" t="s">
        <v>84</v>
      </c>
      <c r="D190" s="9" t="s">
        <v>62</v>
      </c>
      <c r="E190" s="12">
        <v>0.032</v>
      </c>
      <c r="F190" s="12">
        <v>0.031</v>
      </c>
      <c r="G190" s="12">
        <v>73.0</v>
      </c>
      <c r="H190" s="12">
        <v>68.0</v>
      </c>
      <c r="I190" s="12">
        <v>0.424</v>
      </c>
      <c r="J190" s="12">
        <v>0.537</v>
      </c>
      <c r="K190" s="12">
        <v>0.039</v>
      </c>
      <c r="L190" s="12">
        <v>6235561.0</v>
      </c>
      <c r="M190" s="12">
        <v>0.455</v>
      </c>
    </row>
    <row r="191" hidden="1">
      <c r="A191" s="32" t="str">
        <f t="shared" si="1"/>
        <v>Jamaica-The Americas2000</v>
      </c>
      <c r="B191" s="32" t="s">
        <v>171</v>
      </c>
      <c r="C191" s="5" t="s">
        <v>84</v>
      </c>
      <c r="D191" s="9" t="s">
        <v>62</v>
      </c>
      <c r="E191" s="12">
        <v>0.021</v>
      </c>
      <c r="F191" s="12">
        <v>0.02</v>
      </c>
      <c r="G191" s="12">
        <v>73.0</v>
      </c>
      <c r="H191" s="12">
        <v>68.0</v>
      </c>
      <c r="I191" s="12">
        <v>0.327</v>
      </c>
      <c r="J191" s="12">
        <v>0.599</v>
      </c>
      <c r="K191" s="12">
        <v>0.075</v>
      </c>
      <c r="L191" s="12">
        <v>2589389.0</v>
      </c>
      <c r="M191" s="12">
        <v>0.518</v>
      </c>
    </row>
    <row r="192" hidden="1">
      <c r="A192" s="32" t="str">
        <f t="shared" si="1"/>
        <v>Mexico-The Americas2000</v>
      </c>
      <c r="B192" s="32" t="s">
        <v>199</v>
      </c>
      <c r="C192" s="5" t="s">
        <v>84</v>
      </c>
      <c r="D192" s="9" t="s">
        <v>62</v>
      </c>
      <c r="E192" s="12">
        <v>0.024</v>
      </c>
      <c r="F192" s="12">
        <v>0.022</v>
      </c>
      <c r="G192" s="12">
        <v>77.0</v>
      </c>
      <c r="H192" s="12">
        <v>72.0</v>
      </c>
      <c r="I192" s="12">
        <v>0.341</v>
      </c>
      <c r="J192" s="12">
        <v>0.61</v>
      </c>
      <c r="K192" s="12">
        <v>0.049</v>
      </c>
      <c r="L192" s="12">
        <v>1.03873607E8</v>
      </c>
      <c r="M192" s="12">
        <v>0.747</v>
      </c>
    </row>
    <row r="193" hidden="1">
      <c r="A193" s="32" t="str">
        <f t="shared" si="1"/>
        <v>Nicaragua-The Americas2000</v>
      </c>
      <c r="B193" s="32" t="s">
        <v>213</v>
      </c>
      <c r="C193" s="5" t="s">
        <v>84</v>
      </c>
      <c r="D193" s="9" t="s">
        <v>62</v>
      </c>
      <c r="E193" s="12">
        <v>0.028</v>
      </c>
      <c r="F193" s="12">
        <v>0.033</v>
      </c>
      <c r="G193" s="12">
        <v>72.0</v>
      </c>
      <c r="H193" s="12">
        <v>67.0</v>
      </c>
      <c r="I193" s="12">
        <v>0.409</v>
      </c>
      <c r="J193" s="12">
        <v>0.554</v>
      </c>
      <c r="K193" s="12">
        <v>0.037</v>
      </c>
      <c r="L193" s="12">
        <v>5100920.0</v>
      </c>
      <c r="M193" s="12">
        <v>0.547</v>
      </c>
    </row>
    <row r="194" hidden="1">
      <c r="A194" s="32" t="str">
        <f t="shared" si="1"/>
        <v>Panama-The Americas2000</v>
      </c>
      <c r="B194" s="32" t="s">
        <v>221</v>
      </c>
      <c r="C194" s="5" t="s">
        <v>84</v>
      </c>
      <c r="D194" s="9" t="s">
        <v>62</v>
      </c>
      <c r="E194" s="12">
        <v>0.024</v>
      </c>
      <c r="F194" s="12">
        <v>0.022</v>
      </c>
      <c r="G194" s="12">
        <v>78.0</v>
      </c>
      <c r="H194" s="12">
        <v>73.0</v>
      </c>
      <c r="I194" s="12">
        <v>0.321</v>
      </c>
      <c r="J194" s="12">
        <v>0.623</v>
      </c>
      <c r="K194" s="12">
        <v>0.055</v>
      </c>
      <c r="L194" s="12">
        <v>3054812.0</v>
      </c>
      <c r="M194" s="12">
        <v>0.622</v>
      </c>
    </row>
    <row r="195" hidden="1">
      <c r="A195" s="32" t="str">
        <f t="shared" si="1"/>
        <v>Paraguay-The Americas2000</v>
      </c>
      <c r="B195" s="32" t="s">
        <v>223</v>
      </c>
      <c r="C195" s="5" t="s">
        <v>84</v>
      </c>
      <c r="D195" s="9" t="s">
        <v>62</v>
      </c>
      <c r="E195" s="12">
        <v>0.028</v>
      </c>
      <c r="F195" s="12">
        <v>0.028</v>
      </c>
      <c r="G195" s="12">
        <v>72.0</v>
      </c>
      <c r="H195" s="12">
        <v>68.0</v>
      </c>
      <c r="I195" s="12">
        <v>0.382</v>
      </c>
      <c r="J195" s="12">
        <v>0.574</v>
      </c>
      <c r="K195" s="12">
        <v>0.044</v>
      </c>
      <c r="L195" s="12">
        <v>5350253.0</v>
      </c>
      <c r="M195" s="12">
        <v>0.553</v>
      </c>
    </row>
    <row r="196" hidden="1">
      <c r="A196" s="32" t="str">
        <f t="shared" si="1"/>
        <v>Peru-The Americas2000</v>
      </c>
      <c r="B196" s="32" t="s">
        <v>224</v>
      </c>
      <c r="C196" s="5" t="s">
        <v>84</v>
      </c>
      <c r="D196" s="9" t="s">
        <v>62</v>
      </c>
      <c r="E196" s="12">
        <v>0.024</v>
      </c>
      <c r="F196" s="12">
        <v>0.03</v>
      </c>
      <c r="G196" s="12">
        <v>73.0</v>
      </c>
      <c r="H196" s="12">
        <v>68.0</v>
      </c>
      <c r="I196" s="12">
        <v>0.341</v>
      </c>
      <c r="J196" s="12">
        <v>0.611</v>
      </c>
      <c r="K196" s="12">
        <v>0.048</v>
      </c>
      <c r="L196" s="12">
        <v>2.600008E7</v>
      </c>
      <c r="M196" s="12">
        <v>0.73</v>
      </c>
    </row>
    <row r="197" hidden="1">
      <c r="A197" s="32" t="str">
        <f t="shared" si="1"/>
        <v>Puerto Rico-The Americas2000</v>
      </c>
      <c r="B197" s="32" t="s">
        <v>228</v>
      </c>
      <c r="C197" s="5" t="s">
        <v>84</v>
      </c>
      <c r="D197" s="9" t="s">
        <v>62</v>
      </c>
      <c r="E197" s="12">
        <v>0.016</v>
      </c>
      <c r="F197" s="13"/>
      <c r="G197" s="12">
        <v>81.0</v>
      </c>
      <c r="H197" s="12">
        <v>73.0</v>
      </c>
      <c r="I197" s="12">
        <v>0.236</v>
      </c>
      <c r="J197" s="12">
        <v>0.651</v>
      </c>
      <c r="K197" s="12">
        <v>0.113</v>
      </c>
      <c r="L197" s="12">
        <v>3810605.0</v>
      </c>
      <c r="M197" s="12">
        <v>0.944</v>
      </c>
    </row>
    <row r="198" hidden="1">
      <c r="A198" s="32" t="str">
        <f t="shared" si="1"/>
        <v>Sint Maarten (Dutch part)-The Americas2000</v>
      </c>
      <c r="B198" s="32" t="s">
        <v>242</v>
      </c>
      <c r="C198" s="5" t="s">
        <v>84</v>
      </c>
      <c r="D198" s="9" t="s">
        <v>62</v>
      </c>
      <c r="E198" s="10">
        <f t="shared" ref="E198:E199" si="14">if(AND(C99=C100,D99=D99+1,ISBLANK(E100)),E99,E100)</f>
        <v>0.01</v>
      </c>
      <c r="F198" s="10">
        <f>if(AND(C99=C100,D99=D99+1,ISBLANK(F99)),F99,F100)</f>
        <v>0.009</v>
      </c>
      <c r="G198" s="10">
        <f t="shared" ref="G198:G199" si="15">if(AND(C99=C100,D99=D99+1,ISBLANK(G99)),G99,G100)</f>
        <v>76</v>
      </c>
      <c r="H198" s="10">
        <f t="shared" ref="H198:H199" si="16">if(AND(C99=C100,D99=D99+1,ISBLANK(H99)),H99,H100)</f>
        <v>65</v>
      </c>
      <c r="I198" s="10">
        <f t="shared" ref="I198:K198" si="13">if(AND(C107=C108,D107=D107+1,ISBLANK(I107)),I107,I108)</f>
        <v>0.218</v>
      </c>
      <c r="J198" s="10">
        <f t="shared" si="13"/>
        <v>0.67</v>
      </c>
      <c r="K198" s="10">
        <f t="shared" si="13"/>
        <v>0.112</v>
      </c>
      <c r="L198" s="12">
        <v>30519.0</v>
      </c>
      <c r="M198" s="12">
        <v>1.0</v>
      </c>
    </row>
    <row r="199" hidden="1">
      <c r="A199" s="32" t="str">
        <f t="shared" si="1"/>
        <v>St. Kitts and Nevis-The Americas2000</v>
      </c>
      <c r="B199" s="32" t="s">
        <v>252</v>
      </c>
      <c r="C199" s="5" t="s">
        <v>84</v>
      </c>
      <c r="D199" s="9" t="s">
        <v>62</v>
      </c>
      <c r="E199" s="10">
        <f t="shared" si="14"/>
        <v>0.05</v>
      </c>
      <c r="F199" s="12">
        <v>0.014</v>
      </c>
      <c r="G199" s="10">
        <f t="shared" si="15"/>
        <v>82</v>
      </c>
      <c r="H199" s="10">
        <f t="shared" si="16"/>
        <v>76</v>
      </c>
      <c r="I199" s="10">
        <f t="shared" ref="I199:K199" si="17">if(AND(C108=C109,D108=D108+1,ISBLANK(I108)),I108,I109)</f>
        <v>0.466</v>
      </c>
      <c r="J199" s="10">
        <f t="shared" si="17"/>
        <v>0.503</v>
      </c>
      <c r="K199" s="10">
        <f t="shared" si="17"/>
        <v>0.031</v>
      </c>
      <c r="L199" s="12">
        <v>45544.0</v>
      </c>
      <c r="M199" s="12">
        <v>0.328</v>
      </c>
    </row>
    <row r="200" hidden="1">
      <c r="A200" s="32" t="str">
        <f t="shared" si="1"/>
        <v>St. Lucia-The Americas2000</v>
      </c>
      <c r="B200" s="32" t="s">
        <v>253</v>
      </c>
      <c r="C200" s="5" t="s">
        <v>84</v>
      </c>
      <c r="D200" s="9" t="s">
        <v>62</v>
      </c>
      <c r="E200" s="12">
        <v>0.02</v>
      </c>
      <c r="F200" s="12">
        <v>0.015</v>
      </c>
      <c r="G200" s="12">
        <v>73.0</v>
      </c>
      <c r="H200" s="12">
        <v>70.0</v>
      </c>
      <c r="I200" s="12">
        <v>0.322</v>
      </c>
      <c r="J200" s="12">
        <v>0.602</v>
      </c>
      <c r="K200" s="12">
        <v>0.076</v>
      </c>
      <c r="L200" s="12">
        <v>156949.0</v>
      </c>
      <c r="M200" s="12">
        <v>0.278</v>
      </c>
    </row>
    <row r="201" hidden="1">
      <c r="A201" s="32" t="str">
        <f t="shared" si="1"/>
        <v>St. Martin (French part)-The Americas2000</v>
      </c>
      <c r="B201" s="32" t="s">
        <v>254</v>
      </c>
      <c r="C201" s="5" t="s">
        <v>84</v>
      </c>
      <c r="D201" s="9" t="s">
        <v>62</v>
      </c>
      <c r="E201" s="12">
        <v>0.017</v>
      </c>
      <c r="F201" s="13"/>
      <c r="G201" s="12">
        <v>80.0</v>
      </c>
      <c r="H201" s="12">
        <v>74.0</v>
      </c>
      <c r="I201" s="13"/>
      <c r="J201" s="13"/>
      <c r="K201" s="13"/>
      <c r="L201" s="12">
        <v>28384.0</v>
      </c>
      <c r="M201" s="13"/>
    </row>
    <row r="202" hidden="1">
      <c r="A202" s="32" t="str">
        <f t="shared" si="1"/>
        <v>St. Vincent and the Grenadines-The Americas2000</v>
      </c>
      <c r="B202" s="32" t="s">
        <v>255</v>
      </c>
      <c r="C202" s="5" t="s">
        <v>84</v>
      </c>
      <c r="D202" s="9" t="s">
        <v>62</v>
      </c>
      <c r="E202" s="12">
        <v>0.02</v>
      </c>
      <c r="F202" s="12">
        <v>0.019</v>
      </c>
      <c r="G202" s="12">
        <v>73.0</v>
      </c>
      <c r="H202" s="12">
        <v>68.0</v>
      </c>
      <c r="I202" s="12">
        <v>0.314</v>
      </c>
      <c r="J202" s="12">
        <v>0.616</v>
      </c>
      <c r="K202" s="12">
        <v>0.069</v>
      </c>
      <c r="L202" s="12">
        <v>107897.0</v>
      </c>
      <c r="M202" s="12">
        <v>0.452</v>
      </c>
    </row>
    <row r="203" hidden="1">
      <c r="A203" s="32" t="str">
        <f t="shared" si="1"/>
        <v>Suriname-The Americas2000</v>
      </c>
      <c r="B203" s="32" t="s">
        <v>257</v>
      </c>
      <c r="C203" s="5" t="s">
        <v>84</v>
      </c>
      <c r="D203" s="9" t="s">
        <v>62</v>
      </c>
      <c r="E203" s="12">
        <v>0.023</v>
      </c>
      <c r="F203" s="12">
        <v>0.03</v>
      </c>
      <c r="G203" s="12">
        <v>71.0</v>
      </c>
      <c r="H203" s="12">
        <v>65.0</v>
      </c>
      <c r="I203" s="12">
        <v>0.306</v>
      </c>
      <c r="J203" s="12">
        <v>0.637</v>
      </c>
      <c r="K203" s="12">
        <v>0.057</v>
      </c>
      <c r="L203" s="12">
        <v>466668.0</v>
      </c>
      <c r="M203" s="12">
        <v>0.664</v>
      </c>
    </row>
    <row r="204" hidden="1">
      <c r="A204" s="32" t="str">
        <f t="shared" si="1"/>
        <v>Trinidad and Tobago-The Americas2000</v>
      </c>
      <c r="B204" s="32" t="s">
        <v>268</v>
      </c>
      <c r="C204" s="5" t="s">
        <v>84</v>
      </c>
      <c r="D204" s="9" t="s">
        <v>62</v>
      </c>
      <c r="E204" s="12">
        <v>0.015</v>
      </c>
      <c r="F204" s="12">
        <v>0.025</v>
      </c>
      <c r="G204" s="12">
        <v>72.0</v>
      </c>
      <c r="H204" s="12">
        <v>65.0</v>
      </c>
      <c r="I204" s="12">
        <v>0.256</v>
      </c>
      <c r="J204" s="12">
        <v>0.679</v>
      </c>
      <c r="K204" s="12">
        <v>0.065</v>
      </c>
      <c r="L204" s="12">
        <v>1267980.0</v>
      </c>
      <c r="M204" s="12">
        <v>0.108</v>
      </c>
    </row>
    <row r="205" hidden="1">
      <c r="A205" s="32" t="str">
        <f t="shared" si="1"/>
        <v>Turks and Caicos Islands-The Americas2000</v>
      </c>
      <c r="B205" s="32" t="s">
        <v>272</v>
      </c>
      <c r="C205" s="5" t="s">
        <v>84</v>
      </c>
      <c r="D205" s="9" t="s">
        <v>62</v>
      </c>
      <c r="E205" s="10">
        <f>if(AND(C106=C107,D106=D106+1,ISBLANK(E107)),E106,E107)</f>
        <v>0.014</v>
      </c>
      <c r="F205" s="10">
        <f>if(AND(C106=C107,D106=D106+1,ISBLANK(F106)),F106,F107)</f>
        <v>0.003</v>
      </c>
      <c r="G205" s="10">
        <f>if(AND(C106=C107,D106=D106+1,ISBLANK(G106)),G106,G107)</f>
        <v>82</v>
      </c>
      <c r="H205" s="10">
        <f>if(AND(C106=C107,D106=D106+1,ISBLANK(H106)),H106,H107)</f>
        <v>78</v>
      </c>
      <c r="I205" s="10">
        <f t="shared" ref="I205:K205" si="18">if(AND(C114=C115,D114=D114+1,ISBLANK(I114)),I114,I115)</f>
        <v>0.189</v>
      </c>
      <c r="J205" s="10">
        <f t="shared" si="18"/>
        <v>0.67</v>
      </c>
      <c r="K205" s="10">
        <f t="shared" si="18"/>
        <v>0.141</v>
      </c>
      <c r="L205" s="12">
        <v>18876.0</v>
      </c>
      <c r="M205" s="12">
        <v>0.846</v>
      </c>
    </row>
    <row r="206" hidden="1">
      <c r="A206" s="32" t="str">
        <f t="shared" si="1"/>
        <v>United States-The Americas2000</v>
      </c>
      <c r="B206" s="32" t="s">
        <v>277</v>
      </c>
      <c r="C206" s="5" t="s">
        <v>84</v>
      </c>
      <c r="D206" s="9" t="s">
        <v>62</v>
      </c>
      <c r="E206" s="12">
        <v>0.014</v>
      </c>
      <c r="F206" s="12">
        <v>0.007</v>
      </c>
      <c r="G206" s="12">
        <v>79.0</v>
      </c>
      <c r="H206" s="12">
        <v>74.0</v>
      </c>
      <c r="I206" s="12">
        <v>0.213</v>
      </c>
      <c r="J206" s="12">
        <v>0.663</v>
      </c>
      <c r="K206" s="12">
        <v>0.124</v>
      </c>
      <c r="L206" s="12">
        <v>2.82162411E8</v>
      </c>
      <c r="M206" s="12">
        <v>0.791</v>
      </c>
    </row>
    <row r="207" hidden="1">
      <c r="A207" s="32" t="str">
        <f t="shared" si="1"/>
        <v>Uruguay-The Americas2000</v>
      </c>
      <c r="B207" s="32" t="s">
        <v>278</v>
      </c>
      <c r="C207" s="5" t="s">
        <v>84</v>
      </c>
      <c r="D207" s="9" t="s">
        <v>62</v>
      </c>
      <c r="E207" s="12">
        <v>0.016</v>
      </c>
      <c r="F207" s="12">
        <v>0.015</v>
      </c>
      <c r="G207" s="12">
        <v>78.0</v>
      </c>
      <c r="H207" s="12">
        <v>71.0</v>
      </c>
      <c r="I207" s="12">
        <v>0.246</v>
      </c>
      <c r="J207" s="12">
        <v>0.624</v>
      </c>
      <c r="K207" s="12">
        <v>0.131</v>
      </c>
      <c r="L207" s="12">
        <v>3320841.0</v>
      </c>
      <c r="M207" s="12">
        <v>0.92</v>
      </c>
    </row>
    <row r="208" hidden="1">
      <c r="A208" s="32" t="str">
        <f t="shared" si="1"/>
        <v>Venezuela-The Americas2000</v>
      </c>
      <c r="B208" s="32" t="s">
        <v>281</v>
      </c>
      <c r="C208" s="5" t="s">
        <v>84</v>
      </c>
      <c r="D208" s="9" t="s">
        <v>62</v>
      </c>
      <c r="E208" s="12">
        <v>0.024</v>
      </c>
      <c r="F208" s="12">
        <v>0.018</v>
      </c>
      <c r="G208" s="12">
        <v>75.0</v>
      </c>
      <c r="H208" s="12">
        <v>70.0</v>
      </c>
      <c r="I208" s="12">
        <v>0.337</v>
      </c>
      <c r="J208" s="12">
        <v>0.617</v>
      </c>
      <c r="K208" s="12">
        <v>0.046</v>
      </c>
      <c r="L208" s="12">
        <v>2.4407553E7</v>
      </c>
      <c r="M208" s="12">
        <v>0.88</v>
      </c>
    </row>
    <row r="209" hidden="1">
      <c r="A209" s="32" t="str">
        <f t="shared" si="1"/>
        <v>Algeria-Africa2001</v>
      </c>
      <c r="B209" s="32" t="s">
        <v>77</v>
      </c>
      <c r="C209" s="5" t="s">
        <v>78</v>
      </c>
      <c r="D209" s="9" t="s">
        <v>63</v>
      </c>
      <c r="E209" s="12">
        <v>0.019</v>
      </c>
      <c r="F209" s="12">
        <v>0.033</v>
      </c>
      <c r="G209" s="12">
        <v>71.0</v>
      </c>
      <c r="H209" s="12">
        <v>68.0</v>
      </c>
      <c r="I209" s="12">
        <v>0.33</v>
      </c>
      <c r="J209" s="12">
        <v>0.63</v>
      </c>
      <c r="K209" s="12">
        <v>0.04</v>
      </c>
      <c r="L209" s="12">
        <v>3.2150198E7</v>
      </c>
      <c r="M209" s="12">
        <v>0.607</v>
      </c>
    </row>
    <row r="210">
      <c r="A210" s="32" t="str">
        <f t="shared" si="1"/>
        <v>Angola-Africa2001</v>
      </c>
      <c r="B210" s="32" t="s">
        <v>82</v>
      </c>
      <c r="C210" s="5" t="s">
        <v>78</v>
      </c>
      <c r="D210" s="9" t="s">
        <v>63</v>
      </c>
      <c r="E210" s="12">
        <v>0.05</v>
      </c>
      <c r="F210" s="12">
        <v>0.127</v>
      </c>
      <c r="G210" s="12">
        <v>47.0</v>
      </c>
      <c r="H210" s="12">
        <v>45.0</v>
      </c>
      <c r="I210" s="12">
        <v>0.477</v>
      </c>
      <c r="J210" s="12">
        <v>0.499</v>
      </c>
      <c r="K210" s="12">
        <v>0.025</v>
      </c>
      <c r="L210" s="12">
        <v>1.4385283E7</v>
      </c>
      <c r="M210" s="12">
        <v>0.332</v>
      </c>
    </row>
    <row r="211" hidden="1">
      <c r="A211" s="32" t="str">
        <f t="shared" si="1"/>
        <v>Benin-Africa2001</v>
      </c>
      <c r="B211" s="32" t="s">
        <v>99</v>
      </c>
      <c r="C211" s="5" t="s">
        <v>78</v>
      </c>
      <c r="D211" s="9" t="s">
        <v>63</v>
      </c>
      <c r="E211" s="12">
        <v>0.042</v>
      </c>
      <c r="F211" s="12">
        <v>0.088</v>
      </c>
      <c r="G211" s="12">
        <v>57.0</v>
      </c>
      <c r="H211" s="12">
        <v>54.0</v>
      </c>
      <c r="I211" s="12">
        <v>0.453</v>
      </c>
      <c r="J211" s="12">
        <v>0.518</v>
      </c>
      <c r="K211" s="12">
        <v>0.029</v>
      </c>
      <c r="L211" s="12">
        <v>7174911.0</v>
      </c>
      <c r="M211" s="12">
        <v>0.387</v>
      </c>
    </row>
    <row r="212" hidden="1">
      <c r="A212" s="32" t="str">
        <f t="shared" si="1"/>
        <v>Botswana-Africa2001</v>
      </c>
      <c r="B212" s="32" t="s">
        <v>104</v>
      </c>
      <c r="C212" s="5" t="s">
        <v>78</v>
      </c>
      <c r="D212" s="9" t="s">
        <v>63</v>
      </c>
      <c r="E212" s="12">
        <v>0.027</v>
      </c>
      <c r="F212" s="12">
        <v>0.054</v>
      </c>
      <c r="G212" s="12">
        <v>51.0</v>
      </c>
      <c r="H212" s="12">
        <v>48.0</v>
      </c>
      <c r="I212" s="12">
        <v>0.377</v>
      </c>
      <c r="J212" s="12">
        <v>0.593</v>
      </c>
      <c r="K212" s="12">
        <v>0.03</v>
      </c>
      <c r="L212" s="12">
        <v>1783349.0</v>
      </c>
      <c r="M212" s="12">
        <v>0.541</v>
      </c>
    </row>
    <row r="213" hidden="1">
      <c r="A213" s="32" t="str">
        <f t="shared" si="1"/>
        <v>Burkina Faso-Africa2001</v>
      </c>
      <c r="B213" s="32" t="s">
        <v>108</v>
      </c>
      <c r="C213" s="5" t="s">
        <v>78</v>
      </c>
      <c r="D213" s="9" t="s">
        <v>63</v>
      </c>
      <c r="E213" s="12">
        <v>0.046</v>
      </c>
      <c r="F213" s="12">
        <v>0.095</v>
      </c>
      <c r="G213" s="12">
        <v>52.0</v>
      </c>
      <c r="H213" s="12">
        <v>50.0</v>
      </c>
      <c r="I213" s="12">
        <v>0.467</v>
      </c>
      <c r="J213" s="12">
        <v>0.506</v>
      </c>
      <c r="K213" s="12">
        <v>0.027</v>
      </c>
      <c r="L213" s="12">
        <v>1.194608E7</v>
      </c>
      <c r="M213" s="12">
        <v>0.185</v>
      </c>
    </row>
    <row r="214">
      <c r="A214" s="32" t="str">
        <f t="shared" si="1"/>
        <v>Burundi-Africa2001</v>
      </c>
      <c r="B214" s="32" t="s">
        <v>109</v>
      </c>
      <c r="C214" s="5" t="s">
        <v>78</v>
      </c>
      <c r="D214" s="9" t="s">
        <v>63</v>
      </c>
      <c r="E214" s="12">
        <v>0.042</v>
      </c>
      <c r="F214" s="12">
        <v>0.089</v>
      </c>
      <c r="G214" s="12">
        <v>50.0</v>
      </c>
      <c r="H214" s="12">
        <v>47.0</v>
      </c>
      <c r="I214" s="12">
        <v>0.484</v>
      </c>
      <c r="J214" s="12">
        <v>0.487</v>
      </c>
      <c r="K214" s="12">
        <v>0.029</v>
      </c>
      <c r="L214" s="12">
        <v>6839376.0</v>
      </c>
      <c r="M214" s="12">
        <v>0.085</v>
      </c>
    </row>
    <row r="215">
      <c r="A215" s="32" t="str">
        <f t="shared" si="1"/>
        <v>Cameroon-Africa2001</v>
      </c>
      <c r="B215" s="32" t="s">
        <v>111</v>
      </c>
      <c r="C215" s="5" t="s">
        <v>78</v>
      </c>
      <c r="D215" s="9" t="s">
        <v>63</v>
      </c>
      <c r="E215" s="12">
        <v>0.041</v>
      </c>
      <c r="F215" s="12">
        <v>0.09</v>
      </c>
      <c r="G215" s="12">
        <v>53.0</v>
      </c>
      <c r="H215" s="12">
        <v>51.0</v>
      </c>
      <c r="I215" s="12">
        <v>0.451</v>
      </c>
      <c r="J215" s="12">
        <v>0.515</v>
      </c>
      <c r="K215" s="12">
        <v>0.034</v>
      </c>
      <c r="L215" s="12">
        <v>1.635044E7</v>
      </c>
      <c r="M215" s="12">
        <v>0.461</v>
      </c>
    </row>
    <row r="216">
      <c r="A216" s="32" t="str">
        <f t="shared" si="1"/>
        <v>Central African Republic-Africa2001</v>
      </c>
      <c r="B216" s="32" t="s">
        <v>114</v>
      </c>
      <c r="C216" s="5" t="s">
        <v>78</v>
      </c>
      <c r="D216" s="9" t="s">
        <v>63</v>
      </c>
      <c r="E216" s="12">
        <v>0.039</v>
      </c>
      <c r="F216" s="12">
        <v>0.113</v>
      </c>
      <c r="G216" s="12">
        <v>45.0</v>
      </c>
      <c r="H216" s="12">
        <v>42.0</v>
      </c>
      <c r="I216" s="12">
        <v>0.422</v>
      </c>
      <c r="J216" s="12">
        <v>0.538</v>
      </c>
      <c r="K216" s="12">
        <v>0.04</v>
      </c>
      <c r="L216" s="12">
        <v>3704045.0</v>
      </c>
      <c r="M216" s="12">
        <v>0.377</v>
      </c>
    </row>
    <row r="217">
      <c r="A217" s="32" t="str">
        <f t="shared" si="1"/>
        <v>Chad-Africa2001</v>
      </c>
      <c r="B217" s="32" t="s">
        <v>115</v>
      </c>
      <c r="C217" s="5" t="s">
        <v>78</v>
      </c>
      <c r="D217" s="9" t="s">
        <v>63</v>
      </c>
      <c r="E217" s="12">
        <v>0.051</v>
      </c>
      <c r="F217" s="12">
        <v>0.105</v>
      </c>
      <c r="G217" s="12">
        <v>48.0</v>
      </c>
      <c r="H217" s="12">
        <v>46.0</v>
      </c>
      <c r="I217" s="12">
        <v>0.491</v>
      </c>
      <c r="J217" s="12">
        <v>0.481</v>
      </c>
      <c r="K217" s="12">
        <v>0.028</v>
      </c>
      <c r="L217" s="12">
        <v>8620917.0</v>
      </c>
      <c r="M217" s="12">
        <v>0.217</v>
      </c>
    </row>
    <row r="218" hidden="1">
      <c r="A218" s="32" t="str">
        <f t="shared" si="1"/>
        <v>Comoros-Africa2001</v>
      </c>
      <c r="B218" s="32" t="s">
        <v>119</v>
      </c>
      <c r="C218" s="5" t="s">
        <v>78</v>
      </c>
      <c r="D218" s="9" t="s">
        <v>63</v>
      </c>
      <c r="E218" s="12">
        <v>0.039</v>
      </c>
      <c r="F218" s="12">
        <v>0.073</v>
      </c>
      <c r="G218" s="12">
        <v>60.0</v>
      </c>
      <c r="H218" s="12">
        <v>57.0</v>
      </c>
      <c r="I218" s="12">
        <v>0.414</v>
      </c>
      <c r="J218" s="12">
        <v>0.555</v>
      </c>
      <c r="K218" s="12">
        <v>0.031</v>
      </c>
      <c r="L218" s="12">
        <v>541976.0</v>
      </c>
      <c r="M218" s="12">
        <v>0.28</v>
      </c>
    </row>
    <row r="219">
      <c r="A219" s="32" t="str">
        <f t="shared" si="1"/>
        <v>Congo (Kinshasa)-Africa2001</v>
      </c>
      <c r="B219" s="32" t="s">
        <v>121</v>
      </c>
      <c r="C219" s="5" t="s">
        <v>78</v>
      </c>
      <c r="D219" s="9" t="s">
        <v>63</v>
      </c>
      <c r="E219" s="12">
        <v>0.047</v>
      </c>
      <c r="F219" s="12">
        <v>0.114</v>
      </c>
      <c r="G219" s="12">
        <v>48.0</v>
      </c>
      <c r="H219" s="12">
        <v>45.0</v>
      </c>
      <c r="I219" s="12">
        <v>0.464</v>
      </c>
      <c r="J219" s="12">
        <v>0.507</v>
      </c>
      <c r="K219" s="12">
        <v>0.028</v>
      </c>
      <c r="L219" s="12">
        <v>4.8167045E7</v>
      </c>
      <c r="M219" s="12">
        <v>0.356</v>
      </c>
    </row>
    <row r="220">
      <c r="A220" s="32" t="str">
        <f t="shared" si="1"/>
        <v>Congo (Brazzaville)-Africa2001</v>
      </c>
      <c r="B220" s="32" t="s">
        <v>120</v>
      </c>
      <c r="C220" s="5" t="s">
        <v>78</v>
      </c>
      <c r="D220" s="9" t="s">
        <v>63</v>
      </c>
      <c r="E220" s="12">
        <v>0.039</v>
      </c>
      <c r="F220" s="12">
        <v>0.075</v>
      </c>
      <c r="G220" s="12">
        <v>54.0</v>
      </c>
      <c r="H220" s="12">
        <v>51.0</v>
      </c>
      <c r="I220" s="12">
        <v>0.419</v>
      </c>
      <c r="J220" s="12">
        <v>0.545</v>
      </c>
      <c r="K220" s="12">
        <v>0.036</v>
      </c>
      <c r="L220" s="12">
        <v>3205636.0</v>
      </c>
      <c r="M220" s="12">
        <v>0.592</v>
      </c>
    </row>
    <row r="221">
      <c r="A221" s="32" t="str">
        <f t="shared" si="1"/>
        <v>Cote d'Ivoire-Africa2001</v>
      </c>
      <c r="B221" s="32" t="s">
        <v>123</v>
      </c>
      <c r="C221" s="5" t="s">
        <v>78</v>
      </c>
      <c r="D221" s="9" t="s">
        <v>63</v>
      </c>
      <c r="E221" s="12">
        <v>0.038</v>
      </c>
      <c r="F221" s="12">
        <v>0.098</v>
      </c>
      <c r="G221" s="12">
        <v>47.0</v>
      </c>
      <c r="H221" s="12">
        <v>46.0</v>
      </c>
      <c r="I221" s="12">
        <v>0.421</v>
      </c>
      <c r="J221" s="12">
        <v>0.55</v>
      </c>
      <c r="K221" s="12">
        <v>0.029</v>
      </c>
      <c r="L221" s="12">
        <v>1.6420173E7</v>
      </c>
      <c r="M221" s="12">
        <v>0.442</v>
      </c>
    </row>
    <row r="222" hidden="1">
      <c r="A222" s="32" t="str">
        <f t="shared" si="1"/>
        <v>Djibouti-Africa2001</v>
      </c>
      <c r="B222" s="32" t="s">
        <v>130</v>
      </c>
      <c r="C222" s="5" t="s">
        <v>78</v>
      </c>
      <c r="D222" s="9" t="s">
        <v>63</v>
      </c>
      <c r="E222" s="12">
        <v>0.03</v>
      </c>
      <c r="F222" s="12">
        <v>0.078</v>
      </c>
      <c r="G222" s="12">
        <v>59.0</v>
      </c>
      <c r="H222" s="12">
        <v>56.0</v>
      </c>
      <c r="I222" s="12">
        <v>0.407</v>
      </c>
      <c r="J222" s="12">
        <v>0.562</v>
      </c>
      <c r="K222" s="12">
        <v>0.031</v>
      </c>
      <c r="L222" s="12">
        <v>733732.0</v>
      </c>
      <c r="M222" s="12">
        <v>0.766</v>
      </c>
    </row>
    <row r="223" hidden="1">
      <c r="A223" s="32" t="str">
        <f t="shared" si="1"/>
        <v>Egypt-Africa2001</v>
      </c>
      <c r="B223" s="32" t="s">
        <v>134</v>
      </c>
      <c r="C223" s="5" t="s">
        <v>78</v>
      </c>
      <c r="D223" s="9" t="s">
        <v>63</v>
      </c>
      <c r="E223" s="12">
        <v>0.025</v>
      </c>
      <c r="F223" s="12">
        <v>0.034</v>
      </c>
      <c r="G223" s="12">
        <v>71.0</v>
      </c>
      <c r="H223" s="12">
        <v>66.0</v>
      </c>
      <c r="I223" s="12">
        <v>0.348</v>
      </c>
      <c r="J223" s="12">
        <v>0.598</v>
      </c>
      <c r="K223" s="12">
        <v>0.054</v>
      </c>
      <c r="L223" s="12">
        <v>6.7204189E7</v>
      </c>
      <c r="M223" s="12">
        <v>0.428</v>
      </c>
    </row>
    <row r="224" hidden="1">
      <c r="A224" s="32" t="str">
        <f t="shared" si="1"/>
        <v>Equatorial Guinea-Africa2001</v>
      </c>
      <c r="B224" s="32" t="s">
        <v>136</v>
      </c>
      <c r="C224" s="5" t="s">
        <v>78</v>
      </c>
      <c r="D224" s="9" t="s">
        <v>63</v>
      </c>
      <c r="E224" s="12">
        <v>0.039</v>
      </c>
      <c r="F224" s="12">
        <v>0.096</v>
      </c>
      <c r="G224" s="12">
        <v>49.0</v>
      </c>
      <c r="H224" s="12">
        <v>47.0</v>
      </c>
      <c r="I224" s="12">
        <v>0.423</v>
      </c>
      <c r="J224" s="12">
        <v>0.541</v>
      </c>
      <c r="K224" s="12">
        <v>0.036</v>
      </c>
      <c r="L224" s="12">
        <v>534592.0</v>
      </c>
      <c r="M224" s="12">
        <v>0.388</v>
      </c>
    </row>
    <row r="225" hidden="1">
      <c r="A225" s="32" t="str">
        <f t="shared" si="1"/>
        <v>Eritrea-Africa2001</v>
      </c>
      <c r="B225" s="32" t="s">
        <v>137</v>
      </c>
      <c r="C225" s="5" t="s">
        <v>78</v>
      </c>
      <c r="D225" s="9" t="s">
        <v>63</v>
      </c>
      <c r="E225" s="12">
        <v>0.04</v>
      </c>
      <c r="F225" s="12">
        <v>0.056</v>
      </c>
      <c r="G225" s="12">
        <v>59.0</v>
      </c>
      <c r="H225" s="12">
        <v>54.0</v>
      </c>
      <c r="I225" s="12">
        <v>0.462</v>
      </c>
      <c r="J225" s="12">
        <v>0.519</v>
      </c>
      <c r="K225" s="12">
        <v>0.019</v>
      </c>
      <c r="L225" s="12">
        <v>4101609.0</v>
      </c>
      <c r="M225" s="12">
        <v>0.178</v>
      </c>
    </row>
    <row r="226">
      <c r="A226" s="32" t="str">
        <f t="shared" si="1"/>
        <v>Ethiopia-Africa2001</v>
      </c>
      <c r="B226" s="32" t="s">
        <v>139</v>
      </c>
      <c r="C226" s="5" t="s">
        <v>78</v>
      </c>
      <c r="D226" s="9" t="s">
        <v>63</v>
      </c>
      <c r="E226" s="12">
        <v>0.043</v>
      </c>
      <c r="F226" s="12">
        <v>0.087</v>
      </c>
      <c r="G226" s="12">
        <v>54.0</v>
      </c>
      <c r="H226" s="12">
        <v>52.0</v>
      </c>
      <c r="I226" s="12">
        <v>0.466</v>
      </c>
      <c r="J226" s="12">
        <v>0.504</v>
      </c>
      <c r="K226" s="12">
        <v>0.031</v>
      </c>
      <c r="L226" s="12">
        <v>6.7956866E7</v>
      </c>
      <c r="M226" s="12">
        <v>0.149</v>
      </c>
    </row>
    <row r="227" hidden="1">
      <c r="A227" s="32" t="str">
        <f t="shared" si="1"/>
        <v>Gabon-Africa2001</v>
      </c>
      <c r="B227" s="32" t="s">
        <v>145</v>
      </c>
      <c r="C227" s="5" t="s">
        <v>78</v>
      </c>
      <c r="D227" s="9" t="s">
        <v>63</v>
      </c>
      <c r="E227" s="12">
        <v>0.034</v>
      </c>
      <c r="F227" s="12">
        <v>0.055</v>
      </c>
      <c r="G227" s="12">
        <v>61.0</v>
      </c>
      <c r="H227" s="12">
        <v>58.0</v>
      </c>
      <c r="I227" s="12">
        <v>0.404</v>
      </c>
      <c r="J227" s="12">
        <v>0.538</v>
      </c>
      <c r="K227" s="12">
        <v>0.058</v>
      </c>
      <c r="L227" s="12">
        <v>1255299.0</v>
      </c>
      <c r="M227" s="12">
        <v>0.809</v>
      </c>
    </row>
    <row r="228" hidden="1">
      <c r="A228" s="32" t="str">
        <f t="shared" si="1"/>
        <v>Gambia, The-Africa2001</v>
      </c>
      <c r="B228" s="32" t="s">
        <v>146</v>
      </c>
      <c r="C228" s="5" t="s">
        <v>78</v>
      </c>
      <c r="D228" s="9" t="s">
        <v>63</v>
      </c>
      <c r="E228" s="12">
        <v>0.045</v>
      </c>
      <c r="F228" s="12">
        <v>0.062</v>
      </c>
      <c r="G228" s="12">
        <v>57.0</v>
      </c>
      <c r="H228" s="12">
        <v>54.0</v>
      </c>
      <c r="I228" s="12">
        <v>0.459</v>
      </c>
      <c r="J228" s="12">
        <v>0.515</v>
      </c>
      <c r="K228" s="12">
        <v>0.027</v>
      </c>
      <c r="L228" s="12">
        <v>1266691.0</v>
      </c>
      <c r="M228" s="12">
        <v>0.488</v>
      </c>
    </row>
    <row r="229">
      <c r="A229" s="32" t="str">
        <f t="shared" si="1"/>
        <v>Ghana-Africa2001</v>
      </c>
      <c r="B229" s="32" t="s">
        <v>149</v>
      </c>
      <c r="C229" s="5" t="s">
        <v>78</v>
      </c>
      <c r="D229" s="9" t="s">
        <v>63</v>
      </c>
      <c r="E229" s="12">
        <v>0.034</v>
      </c>
      <c r="F229" s="12">
        <v>0.063</v>
      </c>
      <c r="G229" s="12">
        <v>58.0</v>
      </c>
      <c r="H229" s="12">
        <v>56.0</v>
      </c>
      <c r="I229" s="12">
        <v>0.412</v>
      </c>
      <c r="J229" s="12">
        <v>0.557</v>
      </c>
      <c r="K229" s="12">
        <v>0.031</v>
      </c>
      <c r="L229" s="12">
        <v>1.9293392E7</v>
      </c>
      <c r="M229" s="12">
        <v>0.446</v>
      </c>
    </row>
    <row r="230" hidden="1">
      <c r="A230" s="32" t="str">
        <f t="shared" si="1"/>
        <v>Guinea-Africa2001</v>
      </c>
      <c r="B230" s="32" t="s">
        <v>155</v>
      </c>
      <c r="C230" s="5" t="s">
        <v>78</v>
      </c>
      <c r="D230" s="9" t="s">
        <v>63</v>
      </c>
      <c r="E230" s="12">
        <v>0.042</v>
      </c>
      <c r="F230" s="12">
        <v>0.099</v>
      </c>
      <c r="G230" s="12">
        <v>51.0</v>
      </c>
      <c r="H230" s="12">
        <v>51.0</v>
      </c>
      <c r="I230" s="12">
        <v>0.44</v>
      </c>
      <c r="J230" s="12">
        <v>0.526</v>
      </c>
      <c r="K230" s="12">
        <v>0.034</v>
      </c>
      <c r="L230" s="12">
        <v>8895353.0</v>
      </c>
      <c r="M230" s="12">
        <v>0.314</v>
      </c>
    </row>
    <row r="231">
      <c r="A231" s="32" t="str">
        <f t="shared" si="1"/>
        <v>Guinea-Bissau-Africa2001</v>
      </c>
      <c r="B231" s="32" t="s">
        <v>156</v>
      </c>
      <c r="C231" s="5" t="s">
        <v>78</v>
      </c>
      <c r="D231" s="9" t="s">
        <v>63</v>
      </c>
      <c r="E231" s="12">
        <v>0.041</v>
      </c>
      <c r="F231" s="12">
        <v>0.106</v>
      </c>
      <c r="G231" s="12">
        <v>53.0</v>
      </c>
      <c r="H231" s="12">
        <v>51.0</v>
      </c>
      <c r="I231" s="12">
        <v>0.434</v>
      </c>
      <c r="J231" s="12">
        <v>0.535</v>
      </c>
      <c r="K231" s="12">
        <v>0.031</v>
      </c>
      <c r="L231" s="12">
        <v>1301748.0</v>
      </c>
      <c r="M231" s="12">
        <v>0.375</v>
      </c>
    </row>
    <row r="232">
      <c r="A232" s="32" t="str">
        <f t="shared" si="1"/>
        <v>Kenya-Africa2001</v>
      </c>
      <c r="B232" s="32" t="s">
        <v>175</v>
      </c>
      <c r="C232" s="5" t="s">
        <v>78</v>
      </c>
      <c r="D232" s="9" t="s">
        <v>63</v>
      </c>
      <c r="E232" s="12">
        <v>0.039</v>
      </c>
      <c r="F232" s="12">
        <v>0.068</v>
      </c>
      <c r="G232" s="12">
        <v>54.0</v>
      </c>
      <c r="H232" s="12">
        <v>52.0</v>
      </c>
      <c r="I232" s="12">
        <v>0.438</v>
      </c>
      <c r="J232" s="12">
        <v>0.534</v>
      </c>
      <c r="K232" s="12">
        <v>0.028</v>
      </c>
      <c r="L232" s="12">
        <v>3.2126351E7</v>
      </c>
      <c r="M232" s="12">
        <v>0.202</v>
      </c>
    </row>
    <row r="233">
      <c r="A233" s="32" t="str">
        <f t="shared" si="1"/>
        <v>Lesotho-Africa2001</v>
      </c>
      <c r="B233" s="32" t="s">
        <v>183</v>
      </c>
      <c r="C233" s="5" t="s">
        <v>78</v>
      </c>
      <c r="D233" s="9" t="s">
        <v>63</v>
      </c>
      <c r="E233" s="12">
        <v>0.031</v>
      </c>
      <c r="F233" s="12">
        <v>0.082</v>
      </c>
      <c r="G233" s="12">
        <v>46.0</v>
      </c>
      <c r="H233" s="12">
        <v>45.0</v>
      </c>
      <c r="I233" s="12">
        <v>0.41</v>
      </c>
      <c r="J233" s="12">
        <v>0.545</v>
      </c>
      <c r="K233" s="12">
        <v>0.046</v>
      </c>
      <c r="L233" s="12">
        <v>1871500.0</v>
      </c>
      <c r="M233" s="12">
        <v>0.201</v>
      </c>
    </row>
    <row r="234">
      <c r="A234" s="32" t="str">
        <f t="shared" si="1"/>
        <v>Liberia-Africa2001</v>
      </c>
      <c r="B234" s="32" t="s">
        <v>184</v>
      </c>
      <c r="C234" s="5" t="s">
        <v>78</v>
      </c>
      <c r="D234" s="9" t="s">
        <v>63</v>
      </c>
      <c r="E234" s="12">
        <v>0.042</v>
      </c>
      <c r="F234" s="12">
        <v>0.112</v>
      </c>
      <c r="G234" s="12">
        <v>53.0</v>
      </c>
      <c r="H234" s="12">
        <v>52.0</v>
      </c>
      <c r="I234" s="12">
        <v>0.432</v>
      </c>
      <c r="J234" s="12">
        <v>0.537</v>
      </c>
      <c r="K234" s="12">
        <v>0.031</v>
      </c>
      <c r="L234" s="12">
        <v>2998770.0</v>
      </c>
      <c r="M234" s="12">
        <v>0.447</v>
      </c>
    </row>
    <row r="235">
      <c r="A235" s="32" t="str">
        <f t="shared" si="1"/>
        <v>Libya-Africa2001</v>
      </c>
      <c r="B235" s="32" t="s">
        <v>185</v>
      </c>
      <c r="C235" s="5" t="s">
        <v>78</v>
      </c>
      <c r="D235" s="9" t="s">
        <v>63</v>
      </c>
      <c r="E235" s="12">
        <v>0.022</v>
      </c>
      <c r="F235" s="12">
        <v>0.024</v>
      </c>
      <c r="G235" s="12">
        <v>74.0</v>
      </c>
      <c r="H235" s="12">
        <v>71.0</v>
      </c>
      <c r="I235" s="12">
        <v>0.326</v>
      </c>
      <c r="J235" s="12">
        <v>0.634</v>
      </c>
      <c r="K235" s="12">
        <v>0.04</v>
      </c>
      <c r="L235" s="12">
        <v>5258677.0</v>
      </c>
      <c r="M235" s="12">
        <v>0.764</v>
      </c>
    </row>
    <row r="236" hidden="1">
      <c r="A236" s="32" t="str">
        <f t="shared" si="1"/>
        <v>Madagascar-Africa2001</v>
      </c>
      <c r="B236" s="32" t="s">
        <v>190</v>
      </c>
      <c r="C236" s="5" t="s">
        <v>78</v>
      </c>
      <c r="D236" s="9" t="s">
        <v>63</v>
      </c>
      <c r="E236" s="12">
        <v>0.04</v>
      </c>
      <c r="F236" s="12">
        <v>0.067</v>
      </c>
      <c r="G236" s="12">
        <v>60.0</v>
      </c>
      <c r="H236" s="12">
        <v>58.0</v>
      </c>
      <c r="I236" s="12">
        <v>0.455</v>
      </c>
      <c r="J236" s="12">
        <v>0.516</v>
      </c>
      <c r="K236" s="12">
        <v>0.03</v>
      </c>
      <c r="L236" s="12">
        <v>1.6235767E7</v>
      </c>
      <c r="M236" s="12">
        <v>0.274</v>
      </c>
    </row>
    <row r="237">
      <c r="A237" s="32" t="str">
        <f t="shared" si="1"/>
        <v>Malawi-Africa2001</v>
      </c>
      <c r="B237" s="32" t="s">
        <v>191</v>
      </c>
      <c r="C237" s="5" t="s">
        <v>78</v>
      </c>
      <c r="D237" s="9" t="s">
        <v>63</v>
      </c>
      <c r="E237" s="12">
        <v>0.045</v>
      </c>
      <c r="F237" s="12">
        <v>0.097</v>
      </c>
      <c r="G237" s="12">
        <v>46.0</v>
      </c>
      <c r="H237" s="12">
        <v>46.0</v>
      </c>
      <c r="I237" s="12">
        <v>0.46</v>
      </c>
      <c r="J237" s="12">
        <v>0.51</v>
      </c>
      <c r="K237" s="12">
        <v>0.03</v>
      </c>
      <c r="L237" s="12">
        <v>1.1623166E7</v>
      </c>
      <c r="M237" s="12">
        <v>0.147</v>
      </c>
    </row>
    <row r="238" hidden="1">
      <c r="A238" s="32" t="str">
        <f t="shared" si="1"/>
        <v>Mali-Africa2001</v>
      </c>
      <c r="B238" s="32" t="s">
        <v>194</v>
      </c>
      <c r="C238" s="5" t="s">
        <v>78</v>
      </c>
      <c r="D238" s="9" t="s">
        <v>63</v>
      </c>
      <c r="E238" s="12">
        <v>0.048</v>
      </c>
      <c r="F238" s="12">
        <v>0.113</v>
      </c>
      <c r="G238" s="12">
        <v>49.0</v>
      </c>
      <c r="H238" s="12">
        <v>50.0</v>
      </c>
      <c r="I238" s="12">
        <v>0.461</v>
      </c>
      <c r="J238" s="12">
        <v>0.505</v>
      </c>
      <c r="K238" s="12">
        <v>0.034</v>
      </c>
      <c r="L238" s="12">
        <v>1.0562768E7</v>
      </c>
      <c r="M238" s="12">
        <v>0.291</v>
      </c>
    </row>
    <row r="239" hidden="1">
      <c r="A239" s="32" t="str">
        <f t="shared" si="1"/>
        <v>Mauritania-Africa2001</v>
      </c>
      <c r="B239" s="32" t="s">
        <v>197</v>
      </c>
      <c r="C239" s="5" t="s">
        <v>78</v>
      </c>
      <c r="D239" s="9" t="s">
        <v>63</v>
      </c>
      <c r="E239" s="12">
        <v>0.038</v>
      </c>
      <c r="F239" s="12">
        <v>0.076</v>
      </c>
      <c r="G239" s="12">
        <v>61.0</v>
      </c>
      <c r="H239" s="12">
        <v>58.0</v>
      </c>
      <c r="I239" s="12">
        <v>0.426</v>
      </c>
      <c r="J239" s="12">
        <v>0.543</v>
      </c>
      <c r="K239" s="12">
        <v>0.032</v>
      </c>
      <c r="L239" s="12">
        <v>2791403.0</v>
      </c>
      <c r="M239" s="12">
        <v>0.5</v>
      </c>
    </row>
    <row r="240" hidden="1">
      <c r="A240" s="32" t="str">
        <f t="shared" si="1"/>
        <v>Mauritius-Africa2001</v>
      </c>
      <c r="B240" s="32" t="s">
        <v>198</v>
      </c>
      <c r="C240" s="5" t="s">
        <v>78</v>
      </c>
      <c r="D240" s="9" t="s">
        <v>63</v>
      </c>
      <c r="E240" s="12">
        <v>0.016</v>
      </c>
      <c r="F240" s="12">
        <v>0.015</v>
      </c>
      <c r="G240" s="12">
        <v>75.0</v>
      </c>
      <c r="H240" s="12">
        <v>68.0</v>
      </c>
      <c r="I240" s="12">
        <v>0.255</v>
      </c>
      <c r="J240" s="12">
        <v>0.683</v>
      </c>
      <c r="K240" s="12">
        <v>0.063</v>
      </c>
      <c r="L240" s="12">
        <v>1199881.0</v>
      </c>
      <c r="M240" s="12">
        <v>0.425</v>
      </c>
    </row>
    <row r="241" hidden="1">
      <c r="A241" s="32" t="str">
        <f t="shared" si="1"/>
        <v>Morocco-Africa2001</v>
      </c>
      <c r="B241" s="32" t="s">
        <v>205</v>
      </c>
      <c r="C241" s="5" t="s">
        <v>78</v>
      </c>
      <c r="D241" s="9" t="s">
        <v>63</v>
      </c>
      <c r="E241" s="12">
        <v>0.021</v>
      </c>
      <c r="F241" s="12">
        <v>0.041</v>
      </c>
      <c r="G241" s="12">
        <v>70.0</v>
      </c>
      <c r="H241" s="12">
        <v>67.0</v>
      </c>
      <c r="I241" s="12">
        <v>0.333</v>
      </c>
      <c r="J241" s="12">
        <v>0.619</v>
      </c>
      <c r="K241" s="12">
        <v>0.048</v>
      </c>
      <c r="L241" s="12">
        <v>2.9021156E7</v>
      </c>
      <c r="M241" s="12">
        <v>0.537</v>
      </c>
    </row>
    <row r="242" hidden="1">
      <c r="A242" s="32" t="str">
        <f t="shared" si="1"/>
        <v>Mozambique-Africa2001</v>
      </c>
      <c r="B242" s="32" t="s">
        <v>206</v>
      </c>
      <c r="C242" s="5" t="s">
        <v>78</v>
      </c>
      <c r="D242" s="9" t="s">
        <v>63</v>
      </c>
      <c r="E242" s="12">
        <v>0.045</v>
      </c>
      <c r="F242" s="12">
        <v>0.109</v>
      </c>
      <c r="G242" s="12">
        <v>49.0</v>
      </c>
      <c r="H242" s="12">
        <v>46.0</v>
      </c>
      <c r="I242" s="12">
        <v>0.44</v>
      </c>
      <c r="J242" s="12">
        <v>0.529</v>
      </c>
      <c r="K242" s="12">
        <v>0.032</v>
      </c>
      <c r="L242" s="12">
        <v>1.8785719E7</v>
      </c>
      <c r="M242" s="12">
        <v>0.293</v>
      </c>
    </row>
    <row r="243" hidden="1">
      <c r="A243" s="32" t="str">
        <f t="shared" si="1"/>
        <v>Namibia-Africa2001</v>
      </c>
      <c r="B243" s="32" t="s">
        <v>208</v>
      </c>
      <c r="C243" s="5" t="s">
        <v>78</v>
      </c>
      <c r="D243" s="9" t="s">
        <v>63</v>
      </c>
      <c r="E243" s="12">
        <v>0.031</v>
      </c>
      <c r="F243" s="12">
        <v>0.049</v>
      </c>
      <c r="G243" s="12">
        <v>56.0</v>
      </c>
      <c r="H243" s="12">
        <v>52.0</v>
      </c>
      <c r="I243" s="12">
        <v>0.403</v>
      </c>
      <c r="J243" s="12">
        <v>0.564</v>
      </c>
      <c r="K243" s="12">
        <v>0.033</v>
      </c>
      <c r="L243" s="12">
        <v>1931282.0</v>
      </c>
      <c r="M243" s="12">
        <v>0.329</v>
      </c>
    </row>
    <row r="244" hidden="1">
      <c r="A244" s="32" t="str">
        <f t="shared" si="1"/>
        <v>Niger-Africa2001</v>
      </c>
      <c r="B244" s="32" t="s">
        <v>214</v>
      </c>
      <c r="C244" s="5" t="s">
        <v>78</v>
      </c>
      <c r="D244" s="9" t="s">
        <v>63</v>
      </c>
      <c r="E244" s="12">
        <v>0.053</v>
      </c>
      <c r="F244" s="12">
        <v>0.098</v>
      </c>
      <c r="G244" s="12">
        <v>51.0</v>
      </c>
      <c r="H244" s="12">
        <v>51.0</v>
      </c>
      <c r="I244" s="12">
        <v>0.481</v>
      </c>
      <c r="J244" s="12">
        <v>0.494</v>
      </c>
      <c r="K244" s="12">
        <v>0.025</v>
      </c>
      <c r="L244" s="12">
        <v>1.1396434E7</v>
      </c>
      <c r="M244" s="12">
        <v>0.163</v>
      </c>
    </row>
    <row r="245">
      <c r="A245" s="32" t="str">
        <f t="shared" si="1"/>
        <v>Nigeria-Africa2001</v>
      </c>
      <c r="B245" s="32" t="s">
        <v>215</v>
      </c>
      <c r="C245" s="5" t="s">
        <v>78</v>
      </c>
      <c r="D245" s="9" t="s">
        <v>63</v>
      </c>
      <c r="E245" s="12">
        <v>0.043</v>
      </c>
      <c r="F245" s="12">
        <v>0.11</v>
      </c>
      <c r="G245" s="12">
        <v>47.0</v>
      </c>
      <c r="H245" s="12">
        <v>46.0</v>
      </c>
      <c r="I245" s="12">
        <v>0.435</v>
      </c>
      <c r="J245" s="12">
        <v>0.538</v>
      </c>
      <c r="K245" s="12">
        <v>0.028</v>
      </c>
      <c r="L245" s="12">
        <v>1.26004992E8</v>
      </c>
      <c r="M245" s="12">
        <v>0.357</v>
      </c>
    </row>
    <row r="246">
      <c r="A246" s="32" t="str">
        <f t="shared" si="1"/>
        <v>Rwanda-Africa2001</v>
      </c>
      <c r="B246" s="32" t="s">
        <v>232</v>
      </c>
      <c r="C246" s="5" t="s">
        <v>78</v>
      </c>
      <c r="D246" s="9" t="s">
        <v>63</v>
      </c>
      <c r="E246" s="12">
        <v>0.04</v>
      </c>
      <c r="F246" s="12">
        <v>0.101</v>
      </c>
      <c r="G246" s="12">
        <v>50.0</v>
      </c>
      <c r="H246" s="12">
        <v>48.0</v>
      </c>
      <c r="I246" s="12">
        <v>0.464</v>
      </c>
      <c r="J246" s="12">
        <v>0.507</v>
      </c>
      <c r="K246" s="12">
        <v>0.029</v>
      </c>
      <c r="L246" s="12">
        <v>8760003.0</v>
      </c>
      <c r="M246" s="12">
        <v>0.158</v>
      </c>
    </row>
    <row r="247" hidden="1">
      <c r="A247" s="32" t="str">
        <f t="shared" si="1"/>
        <v>Sao Tome and Principe-Africa2001</v>
      </c>
      <c r="B247" s="32" t="s">
        <v>235</v>
      </c>
      <c r="C247" s="5" t="s">
        <v>78</v>
      </c>
      <c r="D247" s="9" t="s">
        <v>63</v>
      </c>
      <c r="E247" s="12">
        <v>0.037</v>
      </c>
      <c r="F247" s="12">
        <v>0.056</v>
      </c>
      <c r="G247" s="12">
        <v>65.0</v>
      </c>
      <c r="H247" s="12">
        <v>62.0</v>
      </c>
      <c r="I247" s="12">
        <v>0.434</v>
      </c>
      <c r="J247" s="12">
        <v>0.526</v>
      </c>
      <c r="K247" s="12">
        <v>0.04</v>
      </c>
      <c r="L247" s="12">
        <v>141783.0</v>
      </c>
      <c r="M247" s="12">
        <v>0.544</v>
      </c>
    </row>
    <row r="248" hidden="1">
      <c r="A248" s="32" t="str">
        <f t="shared" si="1"/>
        <v>Senegal-Africa2001</v>
      </c>
      <c r="B248" s="32" t="s">
        <v>237</v>
      </c>
      <c r="C248" s="5" t="s">
        <v>78</v>
      </c>
      <c r="D248" s="9" t="s">
        <v>63</v>
      </c>
      <c r="E248" s="12">
        <v>0.04</v>
      </c>
      <c r="F248" s="12">
        <v>0.067</v>
      </c>
      <c r="G248" s="12">
        <v>60.0</v>
      </c>
      <c r="H248" s="12">
        <v>57.0</v>
      </c>
      <c r="I248" s="12">
        <v>0.449</v>
      </c>
      <c r="J248" s="12">
        <v>0.519</v>
      </c>
      <c r="K248" s="12">
        <v>0.032</v>
      </c>
      <c r="L248" s="12">
        <v>1.0119118E7</v>
      </c>
      <c r="M248" s="12">
        <v>0.405</v>
      </c>
    </row>
    <row r="249">
      <c r="A249" s="32" t="str">
        <f t="shared" si="1"/>
        <v>Seychelles-Africa2001</v>
      </c>
      <c r="B249" s="32" t="s">
        <v>239</v>
      </c>
      <c r="C249" s="5" t="s">
        <v>78</v>
      </c>
      <c r="D249" s="9" t="s">
        <v>63</v>
      </c>
      <c r="E249" s="12">
        <v>0.018</v>
      </c>
      <c r="F249" s="12">
        <v>0.012</v>
      </c>
      <c r="G249" s="13"/>
      <c r="H249" s="13"/>
      <c r="I249" s="12">
        <v>0.275</v>
      </c>
      <c r="J249" s="12">
        <v>0.645</v>
      </c>
      <c r="K249" s="12">
        <v>0.08</v>
      </c>
      <c r="L249" s="12">
        <v>81202.0</v>
      </c>
      <c r="M249" s="12">
        <v>0.503</v>
      </c>
    </row>
    <row r="250">
      <c r="A250" s="32" t="str">
        <f t="shared" si="1"/>
        <v>Sierra Leone-Africa2001</v>
      </c>
      <c r="B250" s="32" t="s">
        <v>240</v>
      </c>
      <c r="C250" s="5" t="s">
        <v>78</v>
      </c>
      <c r="D250" s="9" t="s">
        <v>63</v>
      </c>
      <c r="E250" s="12">
        <v>0.044</v>
      </c>
      <c r="F250" s="12">
        <v>0.139</v>
      </c>
      <c r="G250" s="12">
        <v>40.0</v>
      </c>
      <c r="H250" s="12">
        <v>38.0</v>
      </c>
      <c r="I250" s="12">
        <v>0.429</v>
      </c>
      <c r="J250" s="12">
        <v>0.547</v>
      </c>
      <c r="K250" s="12">
        <v>0.024</v>
      </c>
      <c r="L250" s="12">
        <v>4295667.0</v>
      </c>
      <c r="M250" s="12">
        <v>0.359</v>
      </c>
    </row>
    <row r="251">
      <c r="A251" s="32" t="str">
        <f t="shared" si="1"/>
        <v>Somalia-Africa2001</v>
      </c>
      <c r="B251" s="32" t="s">
        <v>246</v>
      </c>
      <c r="C251" s="5" t="s">
        <v>78</v>
      </c>
      <c r="D251" s="9" t="s">
        <v>63</v>
      </c>
      <c r="E251" s="12">
        <v>0.048</v>
      </c>
      <c r="F251" s="12">
        <v>0.105</v>
      </c>
      <c r="G251" s="12">
        <v>53.0</v>
      </c>
      <c r="H251" s="12">
        <v>50.0</v>
      </c>
      <c r="I251" s="12">
        <v>0.473</v>
      </c>
      <c r="J251" s="12">
        <v>0.497</v>
      </c>
      <c r="K251" s="12">
        <v>0.029</v>
      </c>
      <c r="L251" s="12">
        <v>7609265.0</v>
      </c>
      <c r="M251" s="12">
        <v>0.336</v>
      </c>
    </row>
    <row r="252" hidden="1">
      <c r="A252" s="32" t="str">
        <f t="shared" si="1"/>
        <v>South Africa-Africa2001</v>
      </c>
      <c r="B252" s="32" t="s">
        <v>247</v>
      </c>
      <c r="C252" s="5" t="s">
        <v>78</v>
      </c>
      <c r="D252" s="9" t="s">
        <v>63</v>
      </c>
      <c r="E252" s="12">
        <v>0.024</v>
      </c>
      <c r="F252" s="12">
        <v>0.053</v>
      </c>
      <c r="G252" s="12">
        <v>57.0</v>
      </c>
      <c r="H252" s="12">
        <v>53.0</v>
      </c>
      <c r="I252" s="12">
        <v>0.325</v>
      </c>
      <c r="J252" s="12">
        <v>0.64</v>
      </c>
      <c r="K252" s="12">
        <v>0.036</v>
      </c>
      <c r="L252" s="12">
        <v>4.4909738E7</v>
      </c>
      <c r="M252" s="12">
        <v>0.574</v>
      </c>
    </row>
    <row r="253" hidden="1">
      <c r="A253" s="32" t="str">
        <f t="shared" si="1"/>
        <v>South Sudan-Africa2001</v>
      </c>
      <c r="B253" s="32" t="s">
        <v>249</v>
      </c>
      <c r="C253" s="5" t="s">
        <v>78</v>
      </c>
      <c r="D253" s="9" t="s">
        <v>63</v>
      </c>
      <c r="E253" s="12">
        <v>0.042</v>
      </c>
      <c r="F253" s="12">
        <v>0.105</v>
      </c>
      <c r="G253" s="12">
        <v>51.0</v>
      </c>
      <c r="H253" s="12">
        <v>48.0</v>
      </c>
      <c r="I253" s="12">
        <v>0.446</v>
      </c>
      <c r="J253" s="12">
        <v>0.523</v>
      </c>
      <c r="K253" s="12">
        <v>0.031</v>
      </c>
      <c r="L253" s="12">
        <v>6924455.0</v>
      </c>
      <c r="M253" s="12">
        <v>0.166</v>
      </c>
    </row>
    <row r="254" hidden="1">
      <c r="A254" s="32" t="str">
        <f t="shared" si="1"/>
        <v>Sudan-Africa2001</v>
      </c>
      <c r="B254" s="32" t="s">
        <v>256</v>
      </c>
      <c r="C254" s="5" t="s">
        <v>78</v>
      </c>
      <c r="D254" s="9" t="s">
        <v>63</v>
      </c>
      <c r="E254" s="12">
        <v>0.039</v>
      </c>
      <c r="F254" s="12">
        <v>0.067</v>
      </c>
      <c r="G254" s="12">
        <v>60.0</v>
      </c>
      <c r="H254" s="12">
        <v>57.0</v>
      </c>
      <c r="I254" s="12">
        <v>0.436</v>
      </c>
      <c r="J254" s="12">
        <v>0.534</v>
      </c>
      <c r="K254" s="12">
        <v>0.03</v>
      </c>
      <c r="L254" s="12">
        <v>2.843481E7</v>
      </c>
      <c r="M254" s="12">
        <v>0.325</v>
      </c>
    </row>
    <row r="255">
      <c r="A255" s="32" t="str">
        <f t="shared" si="1"/>
        <v>Swaziland-Africa2001</v>
      </c>
      <c r="B255" s="32" t="s">
        <v>258</v>
      </c>
      <c r="C255" s="5" t="s">
        <v>78</v>
      </c>
      <c r="D255" s="9" t="s">
        <v>63</v>
      </c>
      <c r="E255" s="12">
        <v>0.032</v>
      </c>
      <c r="F255" s="12">
        <v>0.081</v>
      </c>
      <c r="G255" s="12">
        <v>48.0</v>
      </c>
      <c r="H255" s="12">
        <v>47.0</v>
      </c>
      <c r="I255" s="12">
        <v>0.44</v>
      </c>
      <c r="J255" s="12">
        <v>0.53</v>
      </c>
      <c r="K255" s="12">
        <v>0.03</v>
      </c>
      <c r="L255" s="12">
        <v>1074761.0</v>
      </c>
      <c r="M255" s="12">
        <v>0.226</v>
      </c>
    </row>
    <row r="256" hidden="1">
      <c r="A256" s="32" t="str">
        <f t="shared" si="1"/>
        <v>Tanzania-Africa2001</v>
      </c>
      <c r="B256" s="32" t="s">
        <v>263</v>
      </c>
      <c r="C256" s="5" t="s">
        <v>78</v>
      </c>
      <c r="D256" s="9" t="s">
        <v>63</v>
      </c>
      <c r="E256" s="12">
        <v>0.042</v>
      </c>
      <c r="F256" s="12">
        <v>0.076</v>
      </c>
      <c r="G256" s="12">
        <v>51.0</v>
      </c>
      <c r="H256" s="12">
        <v>50.0</v>
      </c>
      <c r="I256" s="12">
        <v>0.447</v>
      </c>
      <c r="J256" s="12">
        <v>0.524</v>
      </c>
      <c r="K256" s="12">
        <v>0.029</v>
      </c>
      <c r="L256" s="12">
        <v>3.4895398E7</v>
      </c>
      <c r="M256" s="12">
        <v>0.227</v>
      </c>
    </row>
    <row r="257">
      <c r="A257" s="32" t="str">
        <f t="shared" si="1"/>
        <v>Togo-Africa2001</v>
      </c>
      <c r="B257" s="32" t="s">
        <v>266</v>
      </c>
      <c r="C257" s="5" t="s">
        <v>78</v>
      </c>
      <c r="D257" s="9" t="s">
        <v>63</v>
      </c>
      <c r="E257" s="12">
        <v>0.039</v>
      </c>
      <c r="F257" s="12">
        <v>0.075</v>
      </c>
      <c r="G257" s="12">
        <v>54.0</v>
      </c>
      <c r="H257" s="12">
        <v>53.0</v>
      </c>
      <c r="I257" s="12">
        <v>0.439</v>
      </c>
      <c r="J257" s="12">
        <v>0.532</v>
      </c>
      <c r="K257" s="12">
        <v>0.028</v>
      </c>
      <c r="L257" s="12">
        <v>4992225.0</v>
      </c>
      <c r="M257" s="12">
        <v>0.334</v>
      </c>
    </row>
    <row r="258" hidden="1">
      <c r="A258" s="32" t="str">
        <f t="shared" si="1"/>
        <v>Tunisia-Africa2001</v>
      </c>
      <c r="B258" s="32" t="s">
        <v>269</v>
      </c>
      <c r="C258" s="5" t="s">
        <v>78</v>
      </c>
      <c r="D258" s="9" t="s">
        <v>63</v>
      </c>
      <c r="E258" s="12">
        <v>0.017</v>
      </c>
      <c r="F258" s="12">
        <v>0.024</v>
      </c>
      <c r="G258" s="12">
        <v>75.0</v>
      </c>
      <c r="H258" s="12">
        <v>71.0</v>
      </c>
      <c r="I258" s="12">
        <v>0.289</v>
      </c>
      <c r="J258" s="12">
        <v>0.649</v>
      </c>
      <c r="K258" s="12">
        <v>0.062</v>
      </c>
      <c r="L258" s="12">
        <v>9673600.0</v>
      </c>
      <c r="M258" s="12">
        <v>0.638</v>
      </c>
    </row>
    <row r="259" hidden="1">
      <c r="A259" s="32" t="str">
        <f t="shared" si="1"/>
        <v>Uganda-Africa2001</v>
      </c>
      <c r="B259" s="32" t="s">
        <v>273</v>
      </c>
      <c r="C259" s="5" t="s">
        <v>78</v>
      </c>
      <c r="D259" s="9" t="s">
        <v>63</v>
      </c>
      <c r="E259" s="12">
        <v>0.048</v>
      </c>
      <c r="F259" s="12">
        <v>0.085</v>
      </c>
      <c r="G259" s="12">
        <v>49.0</v>
      </c>
      <c r="H259" s="12">
        <v>49.0</v>
      </c>
      <c r="I259" s="12">
        <v>0.493</v>
      </c>
      <c r="J259" s="12">
        <v>0.48</v>
      </c>
      <c r="K259" s="12">
        <v>0.027</v>
      </c>
      <c r="L259" s="12">
        <v>2.5088033E7</v>
      </c>
      <c r="M259" s="12">
        <v>0.122</v>
      </c>
    </row>
    <row r="260">
      <c r="A260" s="32" t="str">
        <f t="shared" si="1"/>
        <v>Zambia-Africa2001</v>
      </c>
      <c r="B260" s="32" t="s">
        <v>284</v>
      </c>
      <c r="C260" s="5" t="s">
        <v>78</v>
      </c>
      <c r="D260" s="9" t="s">
        <v>63</v>
      </c>
      <c r="E260" s="12">
        <v>0.045</v>
      </c>
      <c r="F260" s="12">
        <v>0.095</v>
      </c>
      <c r="G260" s="12">
        <v>43.0</v>
      </c>
      <c r="H260" s="12">
        <v>42.0</v>
      </c>
      <c r="I260" s="12">
        <v>0.459</v>
      </c>
      <c r="J260" s="12">
        <v>0.514</v>
      </c>
      <c r="K260" s="12">
        <v>0.027</v>
      </c>
      <c r="L260" s="12">
        <v>1.0362137E7</v>
      </c>
      <c r="M260" s="12">
        <v>0.35</v>
      </c>
    </row>
    <row r="261">
      <c r="A261" s="32" t="str">
        <f t="shared" si="1"/>
        <v>Zimbabwe-Africa2001</v>
      </c>
      <c r="B261" s="32" t="s">
        <v>285</v>
      </c>
      <c r="C261" s="5" t="s">
        <v>78</v>
      </c>
      <c r="D261" s="9" t="s">
        <v>63</v>
      </c>
      <c r="E261" s="12">
        <v>0.032</v>
      </c>
      <c r="F261" s="12">
        <v>0.06</v>
      </c>
      <c r="G261" s="12">
        <v>43.0</v>
      </c>
      <c r="H261" s="12">
        <v>43.0</v>
      </c>
      <c r="I261" s="12">
        <v>0.419</v>
      </c>
      <c r="J261" s="12">
        <v>0.547</v>
      </c>
      <c r="K261" s="12">
        <v>0.034</v>
      </c>
      <c r="L261" s="12">
        <v>1.2586763E7</v>
      </c>
      <c r="M261" s="12">
        <v>0.342</v>
      </c>
    </row>
    <row r="262" hidden="1">
      <c r="A262" s="32" t="str">
        <f t="shared" si="1"/>
        <v>Afghanistan-Asia2001</v>
      </c>
      <c r="B262" s="32" t="s">
        <v>60</v>
      </c>
      <c r="C262" s="5" t="s">
        <v>61</v>
      </c>
      <c r="D262" s="9" t="s">
        <v>63</v>
      </c>
      <c r="E262" s="12">
        <v>0.049</v>
      </c>
      <c r="F262" s="12">
        <v>0.093</v>
      </c>
      <c r="G262" s="12">
        <v>56.0</v>
      </c>
      <c r="H262" s="12">
        <v>54.0</v>
      </c>
      <c r="I262" s="12">
        <v>0.495</v>
      </c>
      <c r="J262" s="12">
        <v>0.484</v>
      </c>
      <c r="K262" s="12">
        <v>0.02</v>
      </c>
      <c r="L262" s="12">
        <v>2.1347782E7</v>
      </c>
      <c r="M262" s="12">
        <v>0.216</v>
      </c>
    </row>
    <row r="263" hidden="1">
      <c r="A263" s="32" t="str">
        <f t="shared" si="1"/>
        <v>Armenia-Asia2001</v>
      </c>
      <c r="B263" s="32" t="s">
        <v>86</v>
      </c>
      <c r="C263" s="5" t="s">
        <v>61</v>
      </c>
      <c r="D263" s="9" t="s">
        <v>63</v>
      </c>
      <c r="E263" s="12">
        <v>0.013</v>
      </c>
      <c r="F263" s="12">
        <v>0.025</v>
      </c>
      <c r="G263" s="12">
        <v>75.0</v>
      </c>
      <c r="H263" s="12">
        <v>68.0</v>
      </c>
      <c r="I263" s="12">
        <v>0.25</v>
      </c>
      <c r="J263" s="12">
        <v>0.646</v>
      </c>
      <c r="K263" s="12">
        <v>0.104</v>
      </c>
      <c r="L263" s="12">
        <v>3059960.0</v>
      </c>
      <c r="M263" s="12">
        <v>0.644</v>
      </c>
    </row>
    <row r="264" hidden="1">
      <c r="A264" s="32" t="str">
        <f t="shared" si="1"/>
        <v>Azerbaijan-Asia2001</v>
      </c>
      <c r="B264" s="32" t="s">
        <v>90</v>
      </c>
      <c r="C264" s="5" t="s">
        <v>61</v>
      </c>
      <c r="D264" s="9" t="s">
        <v>63</v>
      </c>
      <c r="E264" s="12">
        <v>0.014</v>
      </c>
      <c r="F264" s="12">
        <v>0.057</v>
      </c>
      <c r="G264" s="12">
        <v>70.0</v>
      </c>
      <c r="H264" s="12">
        <v>64.0</v>
      </c>
      <c r="I264" s="12">
        <v>0.301</v>
      </c>
      <c r="J264" s="12">
        <v>0.641</v>
      </c>
      <c r="K264" s="12">
        <v>0.058</v>
      </c>
      <c r="L264" s="12">
        <v>8111200.0</v>
      </c>
      <c r="M264" s="12">
        <v>0.516</v>
      </c>
    </row>
    <row r="265" hidden="1">
      <c r="A265" s="32" t="str">
        <f t="shared" si="1"/>
        <v>Bangladesh-Asia2001</v>
      </c>
      <c r="B265" s="32" t="s">
        <v>94</v>
      </c>
      <c r="C265" s="5" t="s">
        <v>61</v>
      </c>
      <c r="D265" s="9" t="s">
        <v>63</v>
      </c>
      <c r="E265" s="12">
        <v>0.026</v>
      </c>
      <c r="F265" s="12">
        <v>0.062</v>
      </c>
      <c r="G265" s="12">
        <v>66.0</v>
      </c>
      <c r="H265" s="12">
        <v>66.0</v>
      </c>
      <c r="I265" s="12">
        <v>0.364</v>
      </c>
      <c r="J265" s="12">
        <v>0.595</v>
      </c>
      <c r="K265" s="12">
        <v>0.041</v>
      </c>
      <c r="L265" s="12">
        <v>1.34729503E8</v>
      </c>
      <c r="M265" s="12">
        <v>0.241</v>
      </c>
    </row>
    <row r="266" hidden="1">
      <c r="A266" s="32" t="str">
        <f t="shared" si="1"/>
        <v>Bhutan-Asia2001</v>
      </c>
      <c r="B266" s="32" t="s">
        <v>101</v>
      </c>
      <c r="C266" s="5" t="s">
        <v>61</v>
      </c>
      <c r="D266" s="9" t="s">
        <v>63</v>
      </c>
      <c r="E266" s="12">
        <v>0.027</v>
      </c>
      <c r="F266" s="12">
        <v>0.056</v>
      </c>
      <c r="G266" s="12">
        <v>61.0</v>
      </c>
      <c r="H266" s="12">
        <v>61.0</v>
      </c>
      <c r="I266" s="12">
        <v>0.393</v>
      </c>
      <c r="J266" s="12">
        <v>0.568</v>
      </c>
      <c r="K266" s="12">
        <v>0.039</v>
      </c>
      <c r="L266" s="12">
        <v>580888.0</v>
      </c>
      <c r="M266" s="12">
        <v>0.265</v>
      </c>
    </row>
    <row r="267" hidden="1">
      <c r="A267" s="32" t="str">
        <f t="shared" si="1"/>
        <v>Brunei-Asia2001</v>
      </c>
      <c r="B267" s="32" t="s">
        <v>106</v>
      </c>
      <c r="C267" s="5" t="s">
        <v>61</v>
      </c>
      <c r="D267" s="9" t="s">
        <v>63</v>
      </c>
      <c r="E267" s="12">
        <v>0.022</v>
      </c>
      <c r="F267" s="12">
        <v>0.008</v>
      </c>
      <c r="G267" s="12">
        <v>78.0</v>
      </c>
      <c r="H267" s="12">
        <v>74.0</v>
      </c>
      <c r="I267" s="12">
        <v>0.301</v>
      </c>
      <c r="J267" s="12">
        <v>0.671</v>
      </c>
      <c r="K267" s="12">
        <v>0.028</v>
      </c>
      <c r="L267" s="12">
        <v>339114.0</v>
      </c>
      <c r="M267" s="12">
        <v>0.717</v>
      </c>
    </row>
    <row r="268" hidden="1">
      <c r="A268" s="32" t="str">
        <f t="shared" si="1"/>
        <v>Cambodia-Asia2001</v>
      </c>
      <c r="B268" s="32" t="s">
        <v>110</v>
      </c>
      <c r="C268" s="5" t="s">
        <v>61</v>
      </c>
      <c r="D268" s="9" t="s">
        <v>63</v>
      </c>
      <c r="E268" s="12">
        <v>0.027</v>
      </c>
      <c r="F268" s="12">
        <v>0.076</v>
      </c>
      <c r="G268" s="12">
        <v>66.0</v>
      </c>
      <c r="H268" s="12">
        <v>60.0</v>
      </c>
      <c r="I268" s="12">
        <v>0.397</v>
      </c>
      <c r="J268" s="12">
        <v>0.564</v>
      </c>
      <c r="K268" s="12">
        <v>0.039</v>
      </c>
      <c r="L268" s="12">
        <v>1.2472586E7</v>
      </c>
      <c r="M268" s="12">
        <v>0.187</v>
      </c>
    </row>
    <row r="269">
      <c r="A269" s="32" t="str">
        <f t="shared" si="1"/>
        <v>China-Asia2001</v>
      </c>
      <c r="B269" s="32" t="s">
        <v>117</v>
      </c>
      <c r="C269" s="5" t="s">
        <v>61</v>
      </c>
      <c r="D269" s="9" t="s">
        <v>63</v>
      </c>
      <c r="E269" s="12">
        <v>0.013</v>
      </c>
      <c r="F269" s="12">
        <v>0.028</v>
      </c>
      <c r="G269" s="12">
        <v>74.0</v>
      </c>
      <c r="H269" s="12">
        <v>71.0</v>
      </c>
      <c r="I269" s="12">
        <v>0.246</v>
      </c>
      <c r="J269" s="12">
        <v>0.683</v>
      </c>
      <c r="K269" s="12">
        <v>0.07</v>
      </c>
      <c r="L269" s="12">
        <v>1.27185E9</v>
      </c>
      <c r="M269" s="12">
        <v>0.371</v>
      </c>
    </row>
    <row r="270" hidden="1">
      <c r="A270" s="32" t="str">
        <f t="shared" si="1"/>
        <v>Georgia-Asia2001</v>
      </c>
      <c r="B270" s="32" t="s">
        <v>147</v>
      </c>
      <c r="C270" s="5" t="s">
        <v>61</v>
      </c>
      <c r="D270" s="9" t="s">
        <v>63</v>
      </c>
      <c r="E270" s="12">
        <v>0.012</v>
      </c>
      <c r="F270" s="12">
        <v>0.029</v>
      </c>
      <c r="G270" s="12">
        <v>76.0</v>
      </c>
      <c r="H270" s="12">
        <v>68.0</v>
      </c>
      <c r="I270" s="12">
        <v>0.212</v>
      </c>
      <c r="J270" s="12">
        <v>0.659</v>
      </c>
      <c r="K270" s="12">
        <v>0.129</v>
      </c>
      <c r="L270" s="12">
        <v>4386400.0</v>
      </c>
      <c r="M270" s="12">
        <v>0.524</v>
      </c>
    </row>
    <row r="271" hidden="1">
      <c r="A271" s="32" t="str">
        <f t="shared" si="1"/>
        <v>Hong Kong SAR-Asia2001</v>
      </c>
      <c r="B271" s="32" t="s">
        <v>160</v>
      </c>
      <c r="C271" s="5" t="s">
        <v>61</v>
      </c>
      <c r="D271" s="9" t="s">
        <v>63</v>
      </c>
      <c r="E271" s="12">
        <v>0.007</v>
      </c>
      <c r="F271" s="13"/>
      <c r="G271" s="12">
        <v>85.0</v>
      </c>
      <c r="H271" s="12">
        <v>78.0</v>
      </c>
      <c r="I271" s="12">
        <v>0.167</v>
      </c>
      <c r="J271" s="12">
        <v>0.72</v>
      </c>
      <c r="K271" s="12">
        <v>0.112</v>
      </c>
      <c r="L271" s="12">
        <v>6714300.0</v>
      </c>
      <c r="M271" s="12">
        <v>1.0</v>
      </c>
    </row>
    <row r="272" hidden="1">
      <c r="A272" s="32" t="str">
        <f t="shared" si="1"/>
        <v>India-Asia2001</v>
      </c>
      <c r="B272" s="32" t="s">
        <v>163</v>
      </c>
      <c r="C272" s="5" t="s">
        <v>61</v>
      </c>
      <c r="D272" s="9" t="s">
        <v>63</v>
      </c>
      <c r="E272" s="12">
        <v>0.025</v>
      </c>
      <c r="F272" s="12">
        <v>0.064</v>
      </c>
      <c r="G272" s="12">
        <v>64.0</v>
      </c>
      <c r="H272" s="12">
        <v>61.0</v>
      </c>
      <c r="I272" s="12">
        <v>0.338</v>
      </c>
      <c r="J272" s="12">
        <v>0.617</v>
      </c>
      <c r="K272" s="12">
        <v>0.044</v>
      </c>
      <c r="L272" s="12">
        <v>1.059500888E9</v>
      </c>
      <c r="M272" s="12">
        <v>0.279</v>
      </c>
    </row>
    <row r="273" hidden="1">
      <c r="A273" s="32" t="str">
        <f t="shared" si="1"/>
        <v>Indonesia-Asia2001</v>
      </c>
      <c r="B273" s="32" t="s">
        <v>164</v>
      </c>
      <c r="C273" s="5" t="s">
        <v>61</v>
      </c>
      <c r="D273" s="9" t="s">
        <v>63</v>
      </c>
      <c r="E273" s="12">
        <v>0.021</v>
      </c>
      <c r="F273" s="12">
        <v>0.039</v>
      </c>
      <c r="G273" s="12">
        <v>70.0</v>
      </c>
      <c r="H273" s="12">
        <v>66.0</v>
      </c>
      <c r="I273" s="12">
        <v>0.304</v>
      </c>
      <c r="J273" s="12">
        <v>0.649</v>
      </c>
      <c r="K273" s="12">
        <v>0.047</v>
      </c>
      <c r="L273" s="12">
        <v>2.11970371E8</v>
      </c>
      <c r="M273" s="12">
        <v>0.428</v>
      </c>
    </row>
    <row r="274" hidden="1">
      <c r="A274" s="32" t="str">
        <f t="shared" si="1"/>
        <v>Japan-Asia2001</v>
      </c>
      <c r="B274" s="32" t="s">
        <v>172</v>
      </c>
      <c r="C274" s="5" t="s">
        <v>61</v>
      </c>
      <c r="D274" s="9" t="s">
        <v>63</v>
      </c>
      <c r="E274" s="12">
        <v>0.009</v>
      </c>
      <c r="F274" s="12">
        <v>0.003</v>
      </c>
      <c r="G274" s="12">
        <v>85.0</v>
      </c>
      <c r="H274" s="12">
        <v>78.0</v>
      </c>
      <c r="I274" s="12">
        <v>0.144</v>
      </c>
      <c r="J274" s="12">
        <v>0.679</v>
      </c>
      <c r="K274" s="12">
        <v>0.177</v>
      </c>
      <c r="L274" s="12">
        <v>1.27149E8</v>
      </c>
      <c r="M274" s="12">
        <v>0.8</v>
      </c>
    </row>
    <row r="275" hidden="1">
      <c r="A275" s="32" t="str">
        <f t="shared" si="1"/>
        <v>Kazakhstan-Asia2001</v>
      </c>
      <c r="B275" s="32" t="s">
        <v>174</v>
      </c>
      <c r="C275" s="5" t="s">
        <v>61</v>
      </c>
      <c r="D275" s="9" t="s">
        <v>63</v>
      </c>
      <c r="E275" s="12">
        <v>0.015</v>
      </c>
      <c r="F275" s="12">
        <v>0.036</v>
      </c>
      <c r="G275" s="12">
        <v>71.0</v>
      </c>
      <c r="H275" s="12">
        <v>61.0</v>
      </c>
      <c r="I275" s="12">
        <v>0.271</v>
      </c>
      <c r="J275" s="12">
        <v>0.661</v>
      </c>
      <c r="K275" s="12">
        <v>0.069</v>
      </c>
      <c r="L275" s="12">
        <v>1.4858335E7</v>
      </c>
      <c r="M275" s="12">
        <v>0.555</v>
      </c>
    </row>
    <row r="276" hidden="1">
      <c r="A276" s="32" t="str">
        <f t="shared" si="1"/>
        <v>North Korea-Asia2001</v>
      </c>
      <c r="B276" s="32" t="s">
        <v>216</v>
      </c>
      <c r="C276" s="5" t="s">
        <v>61</v>
      </c>
      <c r="D276" s="9" t="s">
        <v>63</v>
      </c>
      <c r="E276" s="12">
        <v>0.017</v>
      </c>
      <c r="F276" s="12">
        <v>0.039</v>
      </c>
      <c r="G276" s="12">
        <v>70.0</v>
      </c>
      <c r="H276" s="12">
        <v>62.0</v>
      </c>
      <c r="I276" s="12">
        <v>0.258</v>
      </c>
      <c r="J276" s="12">
        <v>0.68</v>
      </c>
      <c r="K276" s="12">
        <v>0.062</v>
      </c>
      <c r="L276" s="12">
        <v>2.3043449E7</v>
      </c>
      <c r="M276" s="12">
        <v>0.595</v>
      </c>
    </row>
    <row r="277" hidden="1">
      <c r="A277" s="32" t="str">
        <f t="shared" si="1"/>
        <v>South Korea-Asia2001</v>
      </c>
      <c r="B277" s="32" t="s">
        <v>248</v>
      </c>
      <c r="C277" s="5" t="s">
        <v>61</v>
      </c>
      <c r="D277" s="9" t="s">
        <v>63</v>
      </c>
      <c r="E277" s="12">
        <v>0.012</v>
      </c>
      <c r="F277" s="12">
        <v>0.006</v>
      </c>
      <c r="G277" s="12">
        <v>80.0</v>
      </c>
      <c r="H277" s="12">
        <v>73.0</v>
      </c>
      <c r="I277" s="12">
        <v>0.206</v>
      </c>
      <c r="J277" s="12">
        <v>0.717</v>
      </c>
      <c r="K277" s="12">
        <v>0.077</v>
      </c>
      <c r="L277" s="12">
        <v>4.7357362E7</v>
      </c>
      <c r="M277" s="12">
        <v>0.799</v>
      </c>
    </row>
    <row r="278" hidden="1">
      <c r="A278" s="32" t="str">
        <f t="shared" si="1"/>
        <v>Kyrgyzstan-Asia2001</v>
      </c>
      <c r="B278" s="32" t="s">
        <v>179</v>
      </c>
      <c r="C278" s="5" t="s">
        <v>61</v>
      </c>
      <c r="D278" s="9" t="s">
        <v>63</v>
      </c>
      <c r="E278" s="12">
        <v>0.02</v>
      </c>
      <c r="F278" s="12">
        <v>0.04</v>
      </c>
      <c r="G278" s="12">
        <v>73.0</v>
      </c>
      <c r="H278" s="12">
        <v>65.0</v>
      </c>
      <c r="I278" s="12">
        <v>0.342</v>
      </c>
      <c r="J278" s="12">
        <v>0.602</v>
      </c>
      <c r="K278" s="12">
        <v>0.055</v>
      </c>
      <c r="L278" s="12">
        <v>4945100.0</v>
      </c>
      <c r="M278" s="12">
        <v>0.353</v>
      </c>
    </row>
    <row r="279" hidden="1">
      <c r="A279" s="32" t="str">
        <f t="shared" si="1"/>
        <v>Laos-Asia2001</v>
      </c>
      <c r="B279" s="32" t="s">
        <v>180</v>
      </c>
      <c r="C279" s="5" t="s">
        <v>61</v>
      </c>
      <c r="D279" s="9" t="s">
        <v>63</v>
      </c>
      <c r="E279" s="12">
        <v>0.03</v>
      </c>
      <c r="F279" s="12">
        <v>0.08</v>
      </c>
      <c r="G279" s="12">
        <v>64.0</v>
      </c>
      <c r="H279" s="12">
        <v>61.0</v>
      </c>
      <c r="I279" s="12">
        <v>0.43</v>
      </c>
      <c r="J279" s="12">
        <v>0.533</v>
      </c>
      <c r="K279" s="12">
        <v>0.036</v>
      </c>
      <c r="L279" s="12">
        <v>5470169.0</v>
      </c>
      <c r="M279" s="12">
        <v>0.23</v>
      </c>
    </row>
    <row r="280" hidden="1">
      <c r="A280" s="32" t="str">
        <f t="shared" si="1"/>
        <v>Macao SAR-Asia2001</v>
      </c>
      <c r="B280" s="32" t="s">
        <v>189</v>
      </c>
      <c r="C280" s="5" t="s">
        <v>61</v>
      </c>
      <c r="D280" s="9" t="s">
        <v>63</v>
      </c>
      <c r="E280" s="12">
        <v>0.008</v>
      </c>
      <c r="F280" s="13"/>
      <c r="G280" s="12">
        <v>80.0</v>
      </c>
      <c r="H280" s="12">
        <v>76.0</v>
      </c>
      <c r="I280" s="12">
        <v>0.219</v>
      </c>
      <c r="J280" s="12">
        <v>0.708</v>
      </c>
      <c r="K280" s="12">
        <v>0.074</v>
      </c>
      <c r="L280" s="12">
        <v>438080.0</v>
      </c>
      <c r="M280" s="12">
        <v>1.0</v>
      </c>
    </row>
    <row r="281" hidden="1">
      <c r="A281" s="32" t="str">
        <f t="shared" si="1"/>
        <v>Malaysia-Asia2001</v>
      </c>
      <c r="B281" s="32" t="s">
        <v>192</v>
      </c>
      <c r="C281" s="5" t="s">
        <v>61</v>
      </c>
      <c r="D281" s="9" t="s">
        <v>63</v>
      </c>
      <c r="E281" s="12">
        <v>0.022</v>
      </c>
      <c r="F281" s="12">
        <v>0.008</v>
      </c>
      <c r="G281" s="12">
        <v>75.0</v>
      </c>
      <c r="H281" s="12">
        <v>71.0</v>
      </c>
      <c r="I281" s="12">
        <v>0.327</v>
      </c>
      <c r="J281" s="12">
        <v>0.634</v>
      </c>
      <c r="K281" s="12">
        <v>0.039</v>
      </c>
      <c r="L281" s="12">
        <v>2.3925742E7</v>
      </c>
      <c r="M281" s="12">
        <v>0.629</v>
      </c>
    </row>
    <row r="282" hidden="1">
      <c r="A282" s="32" t="str">
        <f t="shared" si="1"/>
        <v>Maldives-Asia2001</v>
      </c>
      <c r="B282" s="32" t="s">
        <v>193</v>
      </c>
      <c r="C282" s="5" t="s">
        <v>61</v>
      </c>
      <c r="D282" s="9" t="s">
        <v>63</v>
      </c>
      <c r="E282" s="12">
        <v>0.023</v>
      </c>
      <c r="F282" s="12">
        <v>0.032</v>
      </c>
      <c r="G282" s="12">
        <v>72.0</v>
      </c>
      <c r="H282" s="12">
        <v>70.0</v>
      </c>
      <c r="I282" s="12">
        <v>0.399</v>
      </c>
      <c r="J282" s="12">
        <v>0.561</v>
      </c>
      <c r="K282" s="12">
        <v>0.039</v>
      </c>
      <c r="L282" s="12">
        <v>277825.0</v>
      </c>
      <c r="M282" s="12">
        <v>0.289</v>
      </c>
    </row>
    <row r="283" hidden="1">
      <c r="A283" s="32" t="str">
        <f t="shared" si="1"/>
        <v>Mongolia-Asia2001</v>
      </c>
      <c r="B283" s="32" t="s">
        <v>203</v>
      </c>
      <c r="C283" s="5" t="s">
        <v>61</v>
      </c>
      <c r="D283" s="9" t="s">
        <v>63</v>
      </c>
      <c r="E283" s="12">
        <v>0.019</v>
      </c>
      <c r="F283" s="12">
        <v>0.047</v>
      </c>
      <c r="G283" s="12">
        <v>67.0</v>
      </c>
      <c r="H283" s="12">
        <v>60.0</v>
      </c>
      <c r="I283" s="12">
        <v>0.336</v>
      </c>
      <c r="J283" s="12">
        <v>0.627</v>
      </c>
      <c r="K283" s="12">
        <v>0.037</v>
      </c>
      <c r="L283" s="12">
        <v>2419669.0</v>
      </c>
      <c r="M283" s="12">
        <v>0.582</v>
      </c>
    </row>
    <row r="284" hidden="1">
      <c r="A284" s="32" t="str">
        <f t="shared" si="1"/>
        <v>Myanmar-Asia2001</v>
      </c>
      <c r="B284" s="32" t="s">
        <v>207</v>
      </c>
      <c r="C284" s="5" t="s">
        <v>61</v>
      </c>
      <c r="D284" s="9" t="s">
        <v>63</v>
      </c>
      <c r="E284" s="12">
        <v>0.02</v>
      </c>
      <c r="F284" s="12">
        <v>0.057</v>
      </c>
      <c r="G284" s="12">
        <v>64.0</v>
      </c>
      <c r="H284" s="12">
        <v>60.0</v>
      </c>
      <c r="I284" s="12">
        <v>0.301</v>
      </c>
      <c r="J284" s="12">
        <v>0.651</v>
      </c>
      <c r="K284" s="12">
        <v>0.048</v>
      </c>
      <c r="L284" s="12">
        <v>4.8894203E7</v>
      </c>
      <c r="M284" s="12">
        <v>0.273</v>
      </c>
    </row>
    <row r="285" hidden="1">
      <c r="A285" s="32" t="str">
        <f t="shared" si="1"/>
        <v>Nepal-Asia2001</v>
      </c>
      <c r="B285" s="32" t="s">
        <v>209</v>
      </c>
      <c r="C285" s="5" t="s">
        <v>61</v>
      </c>
      <c r="D285" s="9" t="s">
        <v>63</v>
      </c>
      <c r="E285" s="12">
        <v>0.032</v>
      </c>
      <c r="F285" s="12">
        <v>0.057</v>
      </c>
      <c r="G285" s="12">
        <v>64.0</v>
      </c>
      <c r="H285" s="12">
        <v>62.0</v>
      </c>
      <c r="I285" s="12">
        <v>0.403</v>
      </c>
      <c r="J285" s="12">
        <v>0.559</v>
      </c>
      <c r="K285" s="12">
        <v>0.039</v>
      </c>
      <c r="L285" s="12">
        <v>2.3655119E7</v>
      </c>
      <c r="M285" s="12">
        <v>0.14</v>
      </c>
    </row>
    <row r="286" hidden="1">
      <c r="A286" s="32" t="str">
        <f t="shared" si="1"/>
        <v>Pakistan-Asia2001</v>
      </c>
      <c r="B286" s="32" t="s">
        <v>220</v>
      </c>
      <c r="C286" s="5" t="s">
        <v>61</v>
      </c>
      <c r="D286" s="9" t="s">
        <v>63</v>
      </c>
      <c r="E286" s="12">
        <v>0.03</v>
      </c>
      <c r="F286" s="12">
        <v>0.086</v>
      </c>
      <c r="G286" s="12">
        <v>65.0</v>
      </c>
      <c r="H286" s="12">
        <v>63.0</v>
      </c>
      <c r="I286" s="12">
        <v>0.409</v>
      </c>
      <c r="J286" s="12">
        <v>0.552</v>
      </c>
      <c r="K286" s="12">
        <v>0.04</v>
      </c>
      <c r="L286" s="12">
        <v>1.46857081E8</v>
      </c>
      <c r="M286" s="12">
        <v>0.334</v>
      </c>
    </row>
    <row r="287" hidden="1">
      <c r="A287" s="32" t="str">
        <f t="shared" si="1"/>
        <v>Philippines-Asia2001</v>
      </c>
      <c r="B287" s="32" t="s">
        <v>225</v>
      </c>
      <c r="C287" s="5" t="s">
        <v>61</v>
      </c>
      <c r="D287" s="9" t="s">
        <v>63</v>
      </c>
      <c r="E287" s="12">
        <v>0.029</v>
      </c>
      <c r="F287" s="12">
        <v>0.03</v>
      </c>
      <c r="G287" s="12">
        <v>70.0</v>
      </c>
      <c r="H287" s="12">
        <v>64.0</v>
      </c>
      <c r="I287" s="12">
        <v>0.382</v>
      </c>
      <c r="J287" s="12">
        <v>0.585</v>
      </c>
      <c r="K287" s="12">
        <v>0.033</v>
      </c>
      <c r="L287" s="12">
        <v>7.9297756E7</v>
      </c>
      <c r="M287" s="12">
        <v>0.477</v>
      </c>
    </row>
    <row r="288" hidden="1">
      <c r="A288" s="32" t="str">
        <f t="shared" si="1"/>
        <v>Singapore-Asia2001</v>
      </c>
      <c r="B288" s="32" t="s">
        <v>241</v>
      </c>
      <c r="C288" s="5" t="s">
        <v>61</v>
      </c>
      <c r="D288" s="9" t="s">
        <v>63</v>
      </c>
      <c r="E288" s="12">
        <v>0.012</v>
      </c>
      <c r="F288" s="12">
        <v>0.003</v>
      </c>
      <c r="G288" s="12">
        <v>80.0</v>
      </c>
      <c r="H288" s="12">
        <v>76.0</v>
      </c>
      <c r="I288" s="12">
        <v>0.211</v>
      </c>
      <c r="J288" s="12">
        <v>0.714</v>
      </c>
      <c r="K288" s="12">
        <v>0.075</v>
      </c>
      <c r="L288" s="12">
        <v>4138000.0</v>
      </c>
      <c r="M288" s="12">
        <v>1.0</v>
      </c>
    </row>
    <row r="289" hidden="1">
      <c r="A289" s="32" t="str">
        <f t="shared" si="1"/>
        <v>Sri Lanka-Asia2001</v>
      </c>
      <c r="B289" s="32" t="s">
        <v>251</v>
      </c>
      <c r="C289" s="5" t="s">
        <v>61</v>
      </c>
      <c r="D289" s="9" t="s">
        <v>63</v>
      </c>
      <c r="E289" s="12">
        <v>0.018</v>
      </c>
      <c r="F289" s="12">
        <v>0.013</v>
      </c>
      <c r="G289" s="12">
        <v>76.0</v>
      </c>
      <c r="H289" s="12">
        <v>68.0</v>
      </c>
      <c r="I289" s="12">
        <v>0.265</v>
      </c>
      <c r="J289" s="12">
        <v>0.672</v>
      </c>
      <c r="K289" s="12">
        <v>0.064</v>
      </c>
      <c r="L289" s="12">
        <v>1.8797E7</v>
      </c>
      <c r="M289" s="12">
        <v>0.184</v>
      </c>
    </row>
    <row r="290" hidden="1">
      <c r="A290" s="32" t="str">
        <f t="shared" si="1"/>
        <v>Tajikistan-Asia2001</v>
      </c>
      <c r="B290" s="32" t="s">
        <v>262</v>
      </c>
      <c r="C290" s="5" t="s">
        <v>61</v>
      </c>
      <c r="D290" s="9" t="s">
        <v>63</v>
      </c>
      <c r="E290" s="12">
        <v>0.03</v>
      </c>
      <c r="F290" s="12">
        <v>0.07</v>
      </c>
      <c r="G290" s="12">
        <v>68.0</v>
      </c>
      <c r="H290" s="12">
        <v>60.0</v>
      </c>
      <c r="I290" s="12">
        <v>0.421</v>
      </c>
      <c r="J290" s="12">
        <v>0.543</v>
      </c>
      <c r="K290" s="12">
        <v>0.036</v>
      </c>
      <c r="L290" s="12">
        <v>6289340.0</v>
      </c>
      <c r="M290" s="12">
        <v>0.265</v>
      </c>
    </row>
    <row r="291" hidden="1">
      <c r="A291" s="32" t="str">
        <f t="shared" si="1"/>
        <v>Thailand-Asia2001</v>
      </c>
      <c r="B291" s="32" t="s">
        <v>264</v>
      </c>
      <c r="C291" s="5" t="s">
        <v>61</v>
      </c>
      <c r="D291" s="9" t="s">
        <v>63</v>
      </c>
      <c r="E291" s="12">
        <v>0.014</v>
      </c>
      <c r="F291" s="12">
        <v>0.018</v>
      </c>
      <c r="G291" s="12">
        <v>75.0</v>
      </c>
      <c r="H291" s="12">
        <v>67.0</v>
      </c>
      <c r="I291" s="12">
        <v>0.238</v>
      </c>
      <c r="J291" s="12">
        <v>0.694</v>
      </c>
      <c r="K291" s="12">
        <v>0.068</v>
      </c>
      <c r="L291" s="12">
        <v>6.306907E7</v>
      </c>
      <c r="M291" s="12">
        <v>0.326</v>
      </c>
    </row>
    <row r="292" hidden="1">
      <c r="A292" s="32" t="str">
        <f t="shared" si="1"/>
        <v>Timor-Leste-Asia2001</v>
      </c>
      <c r="B292" s="32" t="s">
        <v>265</v>
      </c>
      <c r="C292" s="5" t="s">
        <v>61</v>
      </c>
      <c r="D292" s="9" t="s">
        <v>63</v>
      </c>
      <c r="E292" s="12">
        <v>0.041</v>
      </c>
      <c r="F292" s="12">
        <v>0.08</v>
      </c>
      <c r="G292" s="12">
        <v>62.0</v>
      </c>
      <c r="H292" s="12">
        <v>59.0</v>
      </c>
      <c r="I292" s="12">
        <v>0.5</v>
      </c>
      <c r="J292" s="12">
        <v>0.475</v>
      </c>
      <c r="K292" s="12">
        <v>0.024</v>
      </c>
      <c r="L292" s="12">
        <v>871353.0</v>
      </c>
      <c r="M292" s="12">
        <v>0.246</v>
      </c>
    </row>
    <row r="293" hidden="1">
      <c r="A293" s="32" t="str">
        <f t="shared" si="1"/>
        <v>Turkmenistan-Asia2001</v>
      </c>
      <c r="B293" s="32" t="s">
        <v>271</v>
      </c>
      <c r="C293" s="5" t="s">
        <v>61</v>
      </c>
      <c r="D293" s="9" t="s">
        <v>63</v>
      </c>
      <c r="E293" s="12">
        <v>0.023</v>
      </c>
      <c r="F293" s="12">
        <v>0.065</v>
      </c>
      <c r="G293" s="12">
        <v>68.0</v>
      </c>
      <c r="H293" s="12">
        <v>60.0</v>
      </c>
      <c r="I293" s="12">
        <v>0.356</v>
      </c>
      <c r="J293" s="12">
        <v>0.6</v>
      </c>
      <c r="K293" s="12">
        <v>0.044</v>
      </c>
      <c r="L293" s="12">
        <v>4551762.0</v>
      </c>
      <c r="M293" s="12">
        <v>0.461</v>
      </c>
    </row>
    <row r="294" hidden="1">
      <c r="A294" s="32" t="str">
        <f t="shared" si="1"/>
        <v>Uzbekistan-Asia2001</v>
      </c>
      <c r="B294" s="32" t="s">
        <v>279</v>
      </c>
      <c r="C294" s="5" t="s">
        <v>61</v>
      </c>
      <c r="D294" s="9" t="s">
        <v>63</v>
      </c>
      <c r="E294" s="12">
        <v>0.021</v>
      </c>
      <c r="F294" s="12">
        <v>0.052</v>
      </c>
      <c r="G294" s="12">
        <v>70.0</v>
      </c>
      <c r="H294" s="12">
        <v>64.0</v>
      </c>
      <c r="I294" s="12">
        <v>0.365</v>
      </c>
      <c r="J294" s="12">
        <v>0.591</v>
      </c>
      <c r="K294" s="12">
        <v>0.044</v>
      </c>
      <c r="L294" s="12">
        <v>2.496445E7</v>
      </c>
      <c r="M294" s="12">
        <v>0.373</v>
      </c>
    </row>
    <row r="295" hidden="1">
      <c r="A295" s="32" t="str">
        <f t="shared" si="1"/>
        <v>Vietnam-Asia2001</v>
      </c>
      <c r="B295" s="32" t="s">
        <v>282</v>
      </c>
      <c r="C295" s="5" t="s">
        <v>61</v>
      </c>
      <c r="D295" s="9" t="s">
        <v>63</v>
      </c>
      <c r="E295" s="12">
        <v>0.017</v>
      </c>
      <c r="F295" s="12">
        <v>0.026</v>
      </c>
      <c r="G295" s="12">
        <v>79.0</v>
      </c>
      <c r="H295" s="12">
        <v>69.0</v>
      </c>
      <c r="I295" s="12">
        <v>0.307</v>
      </c>
      <c r="J295" s="12">
        <v>0.628</v>
      </c>
      <c r="K295" s="12">
        <v>0.065</v>
      </c>
      <c r="L295" s="12">
        <v>7.8621E7</v>
      </c>
      <c r="M295" s="12">
        <v>0.249</v>
      </c>
    </row>
    <row r="296" hidden="1">
      <c r="A296" s="32" t="str">
        <f t="shared" si="1"/>
        <v>Albania-Europe2001</v>
      </c>
      <c r="B296" s="32" t="s">
        <v>75</v>
      </c>
      <c r="C296" s="5" t="s">
        <v>76</v>
      </c>
      <c r="D296" s="9" t="s">
        <v>63</v>
      </c>
      <c r="E296" s="12">
        <v>0.018</v>
      </c>
      <c r="F296" s="12">
        <v>0.022</v>
      </c>
      <c r="G296" s="12">
        <v>78.0</v>
      </c>
      <c r="H296" s="12">
        <v>72.0</v>
      </c>
      <c r="I296" s="12">
        <v>0.297</v>
      </c>
      <c r="J296" s="12">
        <v>0.632</v>
      </c>
      <c r="K296" s="12">
        <v>0.071</v>
      </c>
      <c r="L296" s="12">
        <v>3064111.0</v>
      </c>
      <c r="M296" s="12">
        <v>0.424</v>
      </c>
    </row>
    <row r="297">
      <c r="A297" s="32" t="str">
        <f t="shared" si="1"/>
        <v>Andorra-Europe2001</v>
      </c>
      <c r="B297" s="32" t="s">
        <v>81</v>
      </c>
      <c r="C297" s="5" t="s">
        <v>76</v>
      </c>
      <c r="D297" s="9" t="s">
        <v>63</v>
      </c>
      <c r="E297" s="12">
        <v>0.012</v>
      </c>
      <c r="F297" s="12">
        <v>0.004</v>
      </c>
      <c r="G297" s="13"/>
      <c r="H297" s="13"/>
      <c r="I297" s="13"/>
      <c r="J297" s="13"/>
      <c r="K297" s="13"/>
      <c r="L297" s="12">
        <v>68000.0</v>
      </c>
      <c r="M297" s="12">
        <v>0.921</v>
      </c>
    </row>
    <row r="298" hidden="1">
      <c r="A298" s="32" t="str">
        <f t="shared" si="1"/>
        <v>Austria-Europe2001</v>
      </c>
      <c r="B298" s="32" t="s">
        <v>89</v>
      </c>
      <c r="C298" s="5" t="s">
        <v>76</v>
      </c>
      <c r="D298" s="9" t="s">
        <v>63</v>
      </c>
      <c r="E298" s="12">
        <v>0.009</v>
      </c>
      <c r="F298" s="12">
        <v>0.005</v>
      </c>
      <c r="G298" s="12">
        <v>82.0</v>
      </c>
      <c r="H298" s="12">
        <v>76.0</v>
      </c>
      <c r="I298" s="12">
        <v>0.168</v>
      </c>
      <c r="J298" s="12">
        <v>0.676</v>
      </c>
      <c r="K298" s="12">
        <v>0.156</v>
      </c>
      <c r="L298" s="12">
        <v>8042293.0</v>
      </c>
      <c r="M298" s="12">
        <v>0.658</v>
      </c>
    </row>
    <row r="299" hidden="1">
      <c r="A299" s="32" t="str">
        <f t="shared" si="1"/>
        <v>Belarus-Europe2001</v>
      </c>
      <c r="B299" s="32" t="s">
        <v>96</v>
      </c>
      <c r="C299" s="5" t="s">
        <v>76</v>
      </c>
      <c r="D299" s="9" t="s">
        <v>63</v>
      </c>
      <c r="E299" s="12">
        <v>0.009</v>
      </c>
      <c r="F299" s="12">
        <v>0.01</v>
      </c>
      <c r="G299" s="12">
        <v>75.0</v>
      </c>
      <c r="H299" s="12">
        <v>63.0</v>
      </c>
      <c r="I299" s="12">
        <v>0.179</v>
      </c>
      <c r="J299" s="12">
        <v>0.684</v>
      </c>
      <c r="K299" s="12">
        <v>0.137</v>
      </c>
      <c r="L299" s="12">
        <v>9928000.0</v>
      </c>
      <c r="M299" s="12">
        <v>0.705</v>
      </c>
    </row>
    <row r="300" hidden="1">
      <c r="A300" s="32" t="str">
        <f t="shared" si="1"/>
        <v>Belgium-Europe2001</v>
      </c>
      <c r="B300" s="32" t="s">
        <v>97</v>
      </c>
      <c r="C300" s="5" t="s">
        <v>76</v>
      </c>
      <c r="D300" s="9" t="s">
        <v>63</v>
      </c>
      <c r="E300" s="12">
        <v>0.011</v>
      </c>
      <c r="F300" s="12">
        <v>0.005</v>
      </c>
      <c r="G300" s="12">
        <v>81.0</v>
      </c>
      <c r="H300" s="12">
        <v>75.0</v>
      </c>
      <c r="I300" s="12">
        <v>0.175</v>
      </c>
      <c r="J300" s="12">
        <v>0.655</v>
      </c>
      <c r="K300" s="12">
        <v>0.17</v>
      </c>
      <c r="L300" s="12">
        <v>1.028657E7</v>
      </c>
      <c r="M300" s="12">
        <v>0.972</v>
      </c>
    </row>
    <row r="301" hidden="1">
      <c r="A301" s="32" t="str">
        <f t="shared" si="1"/>
        <v>Bosnia and Herzegovina-Europe2001</v>
      </c>
      <c r="B301" s="32" t="s">
        <v>103</v>
      </c>
      <c r="C301" s="5" t="s">
        <v>76</v>
      </c>
      <c r="D301" s="9" t="s">
        <v>63</v>
      </c>
      <c r="E301" s="12">
        <v>0.01</v>
      </c>
      <c r="F301" s="12">
        <v>0.008</v>
      </c>
      <c r="G301" s="12">
        <v>77.0</v>
      </c>
      <c r="H301" s="12">
        <v>73.0</v>
      </c>
      <c r="I301" s="12">
        <v>0.199</v>
      </c>
      <c r="J301" s="12">
        <v>0.689</v>
      </c>
      <c r="K301" s="12">
        <v>0.112</v>
      </c>
      <c r="L301" s="12">
        <v>3879353.0</v>
      </c>
      <c r="M301" s="12">
        <v>0.393</v>
      </c>
    </row>
    <row r="302" hidden="1">
      <c r="A302" s="32" t="str">
        <f t="shared" si="1"/>
        <v>Bulgaria-Europe2001</v>
      </c>
      <c r="B302" s="32" t="s">
        <v>107</v>
      </c>
      <c r="C302" s="5" t="s">
        <v>76</v>
      </c>
      <c r="D302" s="9" t="s">
        <v>63</v>
      </c>
      <c r="E302" s="12">
        <v>0.009</v>
      </c>
      <c r="F302" s="12">
        <v>0.017</v>
      </c>
      <c r="G302" s="12">
        <v>75.0</v>
      </c>
      <c r="H302" s="12">
        <v>69.0</v>
      </c>
      <c r="I302" s="12">
        <v>0.152</v>
      </c>
      <c r="J302" s="12">
        <v>0.68</v>
      </c>
      <c r="K302" s="12">
        <v>0.168</v>
      </c>
      <c r="L302" s="12">
        <v>8020282.0</v>
      </c>
      <c r="M302" s="12">
        <v>0.692</v>
      </c>
    </row>
    <row r="303" hidden="1">
      <c r="A303" s="32" t="str">
        <f t="shared" si="1"/>
        <v>Croatia-Europe2001</v>
      </c>
      <c r="B303" s="32" t="s">
        <v>124</v>
      </c>
      <c r="C303" s="5" t="s">
        <v>76</v>
      </c>
      <c r="D303" s="9" t="s">
        <v>63</v>
      </c>
      <c r="E303" s="12">
        <v>0.009</v>
      </c>
      <c r="F303" s="12">
        <v>0.007</v>
      </c>
      <c r="G303" s="12">
        <v>78.0</v>
      </c>
      <c r="H303" s="12">
        <v>71.0</v>
      </c>
      <c r="I303" s="12">
        <v>0.169</v>
      </c>
      <c r="J303" s="12">
        <v>0.672</v>
      </c>
      <c r="K303" s="12">
        <v>0.159</v>
      </c>
      <c r="L303" s="12">
        <v>4440000.0</v>
      </c>
      <c r="M303" s="12">
        <v>0.557</v>
      </c>
    </row>
    <row r="304" hidden="1">
      <c r="A304" s="32" t="str">
        <f t="shared" si="1"/>
        <v>Cyprus-Europe2001</v>
      </c>
      <c r="B304" s="32" t="s">
        <v>127</v>
      </c>
      <c r="C304" s="5" t="s">
        <v>76</v>
      </c>
      <c r="D304" s="9" t="s">
        <v>63</v>
      </c>
      <c r="E304" s="12">
        <v>0.013</v>
      </c>
      <c r="F304" s="12">
        <v>0.005</v>
      </c>
      <c r="G304" s="12">
        <v>80.0</v>
      </c>
      <c r="H304" s="12">
        <v>76.0</v>
      </c>
      <c r="I304" s="12">
        <v>0.219</v>
      </c>
      <c r="J304" s="12">
        <v>0.678</v>
      </c>
      <c r="K304" s="12">
        <v>0.103</v>
      </c>
      <c r="L304" s="12">
        <v>961481.0</v>
      </c>
      <c r="M304" s="12">
        <v>0.688</v>
      </c>
    </row>
    <row r="305" hidden="1">
      <c r="A305" s="32" t="str">
        <f t="shared" si="1"/>
        <v>Czech Republic-Europe2001</v>
      </c>
      <c r="B305" s="32" t="s">
        <v>128</v>
      </c>
      <c r="C305" s="5" t="s">
        <v>76</v>
      </c>
      <c r="D305" s="9" t="s">
        <v>63</v>
      </c>
      <c r="E305" s="12">
        <v>0.009</v>
      </c>
      <c r="F305" s="12">
        <v>0.005</v>
      </c>
      <c r="G305" s="12">
        <v>78.0</v>
      </c>
      <c r="H305" s="12">
        <v>72.0</v>
      </c>
      <c r="I305" s="12">
        <v>0.161</v>
      </c>
      <c r="J305" s="12">
        <v>0.7</v>
      </c>
      <c r="K305" s="12">
        <v>0.139</v>
      </c>
      <c r="L305" s="12">
        <v>1.0216605E7</v>
      </c>
      <c r="M305" s="12">
        <v>0.739</v>
      </c>
    </row>
    <row r="306" hidden="1">
      <c r="A306" s="32" t="str">
        <f t="shared" si="1"/>
        <v>Denmark-Europe2001</v>
      </c>
      <c r="B306" s="32" t="s">
        <v>129</v>
      </c>
      <c r="C306" s="5" t="s">
        <v>76</v>
      </c>
      <c r="D306" s="9" t="s">
        <v>63</v>
      </c>
      <c r="E306" s="12">
        <v>0.012</v>
      </c>
      <c r="F306" s="12">
        <v>0.005</v>
      </c>
      <c r="G306" s="12">
        <v>79.0</v>
      </c>
      <c r="H306" s="12">
        <v>75.0</v>
      </c>
      <c r="I306" s="12">
        <v>0.186</v>
      </c>
      <c r="J306" s="12">
        <v>0.665</v>
      </c>
      <c r="K306" s="12">
        <v>0.148</v>
      </c>
      <c r="L306" s="12">
        <v>5358783.0</v>
      </c>
      <c r="M306" s="12">
        <v>0.852</v>
      </c>
    </row>
    <row r="307" hidden="1">
      <c r="A307" s="32" t="str">
        <f t="shared" si="1"/>
        <v>Estonia-Europe2001</v>
      </c>
      <c r="B307" s="32" t="s">
        <v>138</v>
      </c>
      <c r="C307" s="5" t="s">
        <v>76</v>
      </c>
      <c r="D307" s="9" t="s">
        <v>63</v>
      </c>
      <c r="E307" s="12">
        <v>0.009</v>
      </c>
      <c r="F307" s="12">
        <v>0.008</v>
      </c>
      <c r="G307" s="12">
        <v>76.0</v>
      </c>
      <c r="H307" s="12">
        <v>65.0</v>
      </c>
      <c r="I307" s="12">
        <v>0.174</v>
      </c>
      <c r="J307" s="12">
        <v>0.671</v>
      </c>
      <c r="K307" s="12">
        <v>0.155</v>
      </c>
      <c r="L307" s="12">
        <v>1388115.0</v>
      </c>
      <c r="M307" s="12">
        <v>0.692</v>
      </c>
    </row>
    <row r="308" hidden="1">
      <c r="A308" s="32" t="str">
        <f t="shared" si="1"/>
        <v>Faeroe Islands-Europe2001</v>
      </c>
      <c r="B308" s="32" t="s">
        <v>140</v>
      </c>
      <c r="C308" s="5" t="s">
        <v>76</v>
      </c>
      <c r="D308" s="9" t="s">
        <v>63</v>
      </c>
      <c r="E308" s="10">
        <f>if(AND(C209=C210,D209=D209+1,ISBLANK(E210)),E209,E210)</f>
        <v>0.05</v>
      </c>
      <c r="F308" s="10">
        <f>if(AND(C209=C210,D209=D209+1,ISBLANK(F209)),F209,F210)</f>
        <v>0.127</v>
      </c>
      <c r="G308" s="12">
        <v>82.0</v>
      </c>
      <c r="H308" s="12">
        <v>77.0</v>
      </c>
      <c r="I308" s="10">
        <f t="shared" ref="I308:K308" si="19">if(AND(C217=C218,D217=D217+1,ISBLANK(I217)),I217,I218)</f>
        <v>0.414</v>
      </c>
      <c r="J308" s="10">
        <f t="shared" si="19"/>
        <v>0.555</v>
      </c>
      <c r="K308" s="10">
        <f t="shared" si="19"/>
        <v>0.031</v>
      </c>
      <c r="L308" s="12">
        <v>47135.0</v>
      </c>
      <c r="M308" s="12">
        <v>0.372</v>
      </c>
    </row>
    <row r="309" hidden="1">
      <c r="A309" s="32" t="str">
        <f t="shared" si="1"/>
        <v>Finland-Europe2001</v>
      </c>
      <c r="B309" s="32" t="s">
        <v>142</v>
      </c>
      <c r="C309" s="5" t="s">
        <v>76</v>
      </c>
      <c r="D309" s="9" t="s">
        <v>63</v>
      </c>
      <c r="E309" s="12">
        <v>0.011</v>
      </c>
      <c r="F309" s="12">
        <v>0.003</v>
      </c>
      <c r="G309" s="12">
        <v>82.0</v>
      </c>
      <c r="H309" s="12">
        <v>75.0</v>
      </c>
      <c r="I309" s="12">
        <v>0.18</v>
      </c>
      <c r="J309" s="12">
        <v>0.669</v>
      </c>
      <c r="K309" s="12">
        <v>0.151</v>
      </c>
      <c r="L309" s="12">
        <v>5188008.0</v>
      </c>
      <c r="M309" s="12">
        <v>0.824</v>
      </c>
    </row>
    <row r="310" hidden="1">
      <c r="A310" s="32" t="str">
        <f t="shared" si="1"/>
        <v>France-Europe2001</v>
      </c>
      <c r="B310" s="32" t="s">
        <v>143</v>
      </c>
      <c r="C310" s="5" t="s">
        <v>76</v>
      </c>
      <c r="D310" s="9" t="s">
        <v>63</v>
      </c>
      <c r="E310" s="12">
        <v>0.013</v>
      </c>
      <c r="F310" s="12">
        <v>0.004</v>
      </c>
      <c r="G310" s="12">
        <v>83.0</v>
      </c>
      <c r="H310" s="12">
        <v>76.0</v>
      </c>
      <c r="I310" s="12">
        <v>0.188</v>
      </c>
      <c r="J310" s="12">
        <v>0.651</v>
      </c>
      <c r="K310" s="12">
        <v>0.161</v>
      </c>
      <c r="L310" s="12">
        <v>6.1355725E7</v>
      </c>
      <c r="M310" s="12">
        <v>0.761</v>
      </c>
    </row>
    <row r="311" hidden="1">
      <c r="A311" s="32" t="str">
        <f t="shared" si="1"/>
        <v>Germany-Europe2001</v>
      </c>
      <c r="B311" s="32" t="s">
        <v>148</v>
      </c>
      <c r="C311" s="5" t="s">
        <v>76</v>
      </c>
      <c r="D311" s="9" t="s">
        <v>63</v>
      </c>
      <c r="E311" s="12">
        <v>0.009</v>
      </c>
      <c r="F311" s="12">
        <v>0.004</v>
      </c>
      <c r="G311" s="12">
        <v>81.0</v>
      </c>
      <c r="H311" s="12">
        <v>76.0</v>
      </c>
      <c r="I311" s="12">
        <v>0.154</v>
      </c>
      <c r="J311" s="12">
        <v>0.679</v>
      </c>
      <c r="K311" s="12">
        <v>0.168</v>
      </c>
      <c r="L311" s="12">
        <v>8.2349925E7</v>
      </c>
      <c r="M311" s="12">
        <v>0.731</v>
      </c>
    </row>
    <row r="312" hidden="1">
      <c r="A312" s="32" t="str">
        <f t="shared" si="1"/>
        <v>Greece-Europe2001</v>
      </c>
      <c r="B312" s="32" t="s">
        <v>150</v>
      </c>
      <c r="C312" s="5" t="s">
        <v>76</v>
      </c>
      <c r="D312" s="9" t="s">
        <v>63</v>
      </c>
      <c r="E312" s="12">
        <v>0.009</v>
      </c>
      <c r="F312" s="12">
        <v>0.006</v>
      </c>
      <c r="G312" s="12">
        <v>81.0</v>
      </c>
      <c r="H312" s="12">
        <v>76.0</v>
      </c>
      <c r="I312" s="12">
        <v>0.15</v>
      </c>
      <c r="J312" s="12">
        <v>0.678</v>
      </c>
      <c r="K312" s="12">
        <v>0.172</v>
      </c>
      <c r="L312" s="12">
        <v>1.0951764E7</v>
      </c>
      <c r="M312" s="12">
        <v>0.729</v>
      </c>
    </row>
    <row r="313" hidden="1">
      <c r="A313" s="32" t="str">
        <f t="shared" si="1"/>
        <v>Hungary-Europe2001</v>
      </c>
      <c r="B313" s="32" t="s">
        <v>161</v>
      </c>
      <c r="C313" s="5" t="s">
        <v>76</v>
      </c>
      <c r="D313" s="9" t="s">
        <v>63</v>
      </c>
      <c r="E313" s="12">
        <v>0.01</v>
      </c>
      <c r="F313" s="12">
        <v>0.009</v>
      </c>
      <c r="G313" s="12">
        <v>77.0</v>
      </c>
      <c r="H313" s="12">
        <v>68.0</v>
      </c>
      <c r="I313" s="12">
        <v>0.166</v>
      </c>
      <c r="J313" s="12">
        <v>0.682</v>
      </c>
      <c r="K313" s="12">
        <v>0.153</v>
      </c>
      <c r="L313" s="12">
        <v>1.0187576E7</v>
      </c>
      <c r="M313" s="12">
        <v>0.647</v>
      </c>
    </row>
    <row r="314" hidden="1">
      <c r="A314" s="32" t="str">
        <f t="shared" si="1"/>
        <v>Iceland-Europe2001</v>
      </c>
      <c r="B314" s="32" t="s">
        <v>162</v>
      </c>
      <c r="C314" s="5" t="s">
        <v>76</v>
      </c>
      <c r="D314" s="9" t="s">
        <v>63</v>
      </c>
      <c r="E314" s="12">
        <v>0.014</v>
      </c>
      <c r="F314" s="12">
        <v>0.003</v>
      </c>
      <c r="G314" s="12">
        <v>83.0</v>
      </c>
      <c r="H314" s="12">
        <v>78.0</v>
      </c>
      <c r="I314" s="12">
        <v>0.23</v>
      </c>
      <c r="J314" s="12">
        <v>0.653</v>
      </c>
      <c r="K314" s="12">
        <v>0.116</v>
      </c>
      <c r="L314" s="12">
        <v>284968.0</v>
      </c>
      <c r="M314" s="12">
        <v>0.925</v>
      </c>
    </row>
    <row r="315" hidden="1">
      <c r="A315" s="32" t="str">
        <f t="shared" si="1"/>
        <v>Ireland-Europe2001</v>
      </c>
      <c r="B315" s="32" t="s">
        <v>167</v>
      </c>
      <c r="C315" s="5" t="s">
        <v>76</v>
      </c>
      <c r="D315" s="9" t="s">
        <v>63</v>
      </c>
      <c r="E315" s="12">
        <v>0.015</v>
      </c>
      <c r="F315" s="12">
        <v>0.006</v>
      </c>
      <c r="G315" s="12">
        <v>80.0</v>
      </c>
      <c r="H315" s="12">
        <v>75.0</v>
      </c>
      <c r="I315" s="12">
        <v>0.214</v>
      </c>
      <c r="J315" s="12">
        <v>0.674</v>
      </c>
      <c r="K315" s="12">
        <v>0.112</v>
      </c>
      <c r="L315" s="12">
        <v>3866243.0</v>
      </c>
      <c r="M315" s="12">
        <v>0.594</v>
      </c>
    </row>
    <row r="316" hidden="1">
      <c r="A316" s="32" t="str">
        <f t="shared" si="1"/>
        <v>Isle of Man-Europe2001</v>
      </c>
      <c r="B316" s="32" t="s">
        <v>168</v>
      </c>
      <c r="C316" s="5" t="s">
        <v>76</v>
      </c>
      <c r="D316" s="9" t="s">
        <v>63</v>
      </c>
      <c r="E316" s="10">
        <f>if(AND(C217=C218,D217=D217+1,ISBLANK(E218)),E217,E218)</f>
        <v>0.039</v>
      </c>
      <c r="F316" s="10">
        <f>if(AND(C217=C218,D217=D217+1,ISBLANK(F217)),F217,F218)</f>
        <v>0.073</v>
      </c>
      <c r="G316" s="10">
        <f>if(AND(C217=C218,D217=D217+1,ISBLANK(G217)),G217,G218)</f>
        <v>60</v>
      </c>
      <c r="H316" s="12">
        <v>77.0</v>
      </c>
      <c r="I316" s="10">
        <f t="shared" ref="I316:K316" si="20">if(AND(C225=C226,D225=D225+1,ISBLANK(I225)),I225,I226)</f>
        <v>0.466</v>
      </c>
      <c r="J316" s="10">
        <f t="shared" si="20"/>
        <v>0.504</v>
      </c>
      <c r="K316" s="10">
        <f t="shared" si="20"/>
        <v>0.031</v>
      </c>
      <c r="L316" s="12">
        <v>77616.0</v>
      </c>
      <c r="M316" s="12">
        <v>0.518</v>
      </c>
    </row>
    <row r="317" hidden="1">
      <c r="A317" s="32" t="str">
        <f t="shared" si="1"/>
        <v>Italy-Europe2001</v>
      </c>
      <c r="B317" s="32" t="s">
        <v>170</v>
      </c>
      <c r="C317" s="5" t="s">
        <v>76</v>
      </c>
      <c r="D317" s="9" t="s">
        <v>63</v>
      </c>
      <c r="E317" s="12">
        <v>0.009</v>
      </c>
      <c r="F317" s="12">
        <v>0.004</v>
      </c>
      <c r="G317" s="12">
        <v>83.0</v>
      </c>
      <c r="H317" s="12">
        <v>77.0</v>
      </c>
      <c r="I317" s="12">
        <v>0.143</v>
      </c>
      <c r="J317" s="12">
        <v>0.672</v>
      </c>
      <c r="K317" s="12">
        <v>0.186</v>
      </c>
      <c r="L317" s="12">
        <v>5.69741E7</v>
      </c>
      <c r="M317" s="12">
        <v>0.673</v>
      </c>
    </row>
    <row r="318" hidden="1">
      <c r="A318" s="32" t="str">
        <f t="shared" si="1"/>
        <v>Kosovo-Europe2001</v>
      </c>
      <c r="B318" s="32" t="s">
        <v>177</v>
      </c>
      <c r="C318" s="5" t="s">
        <v>76</v>
      </c>
      <c r="D318" s="9" t="s">
        <v>63</v>
      </c>
      <c r="E318" s="12">
        <v>0.022</v>
      </c>
      <c r="F318" s="13"/>
      <c r="G318" s="12">
        <v>70.0</v>
      </c>
      <c r="H318" s="12">
        <v>66.0</v>
      </c>
      <c r="I318" s="13"/>
      <c r="J318" s="13"/>
      <c r="K318" s="13"/>
      <c r="L318" s="12">
        <v>1701154.0</v>
      </c>
      <c r="M318" s="13"/>
    </row>
    <row r="319" hidden="1">
      <c r="A319" s="32" t="str">
        <f t="shared" si="1"/>
        <v>Latvia-Europe2001</v>
      </c>
      <c r="B319" s="32" t="s">
        <v>181</v>
      </c>
      <c r="C319" s="5" t="s">
        <v>76</v>
      </c>
      <c r="D319" s="9" t="s">
        <v>63</v>
      </c>
      <c r="E319" s="12">
        <v>0.008</v>
      </c>
      <c r="F319" s="12">
        <v>0.014</v>
      </c>
      <c r="G319" s="12">
        <v>77.0</v>
      </c>
      <c r="H319" s="12">
        <v>65.0</v>
      </c>
      <c r="I319" s="12">
        <v>0.172</v>
      </c>
      <c r="J319" s="12">
        <v>0.674</v>
      </c>
      <c r="K319" s="12">
        <v>0.154</v>
      </c>
      <c r="L319" s="12">
        <v>2337170.0</v>
      </c>
      <c r="M319" s="12">
        <v>0.68</v>
      </c>
    </row>
    <row r="320" hidden="1">
      <c r="A320" s="32" t="str">
        <f t="shared" si="1"/>
        <v>Liechtenstein-Europe2001</v>
      </c>
      <c r="B320" s="32" t="s">
        <v>186</v>
      </c>
      <c r="C320" s="5" t="s">
        <v>76</v>
      </c>
      <c r="D320" s="9" t="s">
        <v>63</v>
      </c>
      <c r="E320" s="12">
        <v>0.012</v>
      </c>
      <c r="F320" s="13"/>
      <c r="G320" s="12">
        <v>82.0</v>
      </c>
      <c r="H320" s="12">
        <v>76.0</v>
      </c>
      <c r="I320" s="13"/>
      <c r="J320" s="13"/>
      <c r="K320" s="13"/>
      <c r="L320" s="12">
        <v>33475.0</v>
      </c>
      <c r="M320" s="12">
        <v>0.15</v>
      </c>
    </row>
    <row r="321" hidden="1">
      <c r="A321" s="32" t="str">
        <f t="shared" si="1"/>
        <v>Lithuania-Europe2001</v>
      </c>
      <c r="B321" s="32" t="s">
        <v>187</v>
      </c>
      <c r="C321" s="5" t="s">
        <v>76</v>
      </c>
      <c r="D321" s="9" t="s">
        <v>63</v>
      </c>
      <c r="E321" s="12">
        <v>0.009</v>
      </c>
      <c r="F321" s="12">
        <v>0.009</v>
      </c>
      <c r="G321" s="12">
        <v>78.0</v>
      </c>
      <c r="H321" s="12">
        <v>66.0</v>
      </c>
      <c r="I321" s="12">
        <v>0.193</v>
      </c>
      <c r="J321" s="12">
        <v>0.665</v>
      </c>
      <c r="K321" s="12">
        <v>0.142</v>
      </c>
      <c r="L321" s="12">
        <v>3470818.0</v>
      </c>
      <c r="M321" s="12">
        <v>0.669</v>
      </c>
    </row>
    <row r="322" hidden="1">
      <c r="A322" s="32" t="str">
        <f t="shared" si="1"/>
        <v>Luxembourg-Europe2001</v>
      </c>
      <c r="B322" s="32" t="s">
        <v>188</v>
      </c>
      <c r="C322" s="5" t="s">
        <v>76</v>
      </c>
      <c r="D322" s="9" t="s">
        <v>63</v>
      </c>
      <c r="E322" s="12">
        <v>0.012</v>
      </c>
      <c r="F322" s="12">
        <v>0.004</v>
      </c>
      <c r="G322" s="12">
        <v>81.0</v>
      </c>
      <c r="H322" s="12">
        <v>75.0</v>
      </c>
      <c r="I322" s="12">
        <v>0.19</v>
      </c>
      <c r="J322" s="12">
        <v>0.669</v>
      </c>
      <c r="K322" s="12">
        <v>0.142</v>
      </c>
      <c r="L322" s="12">
        <v>441525.0</v>
      </c>
      <c r="M322" s="12">
        <v>0.848</v>
      </c>
    </row>
    <row r="323" hidden="1">
      <c r="A323" s="32" t="str">
        <f t="shared" si="1"/>
        <v>North Macedonia-Europe2001</v>
      </c>
      <c r="B323" s="32" t="s">
        <v>217</v>
      </c>
      <c r="C323" s="5" t="s">
        <v>76</v>
      </c>
      <c r="D323" s="9" t="s">
        <v>63</v>
      </c>
      <c r="E323" s="12">
        <v>0.012</v>
      </c>
      <c r="F323" s="12">
        <v>0.014</v>
      </c>
      <c r="G323" s="12">
        <v>76.0</v>
      </c>
      <c r="H323" s="12">
        <v>71.0</v>
      </c>
      <c r="I323" s="12">
        <v>0.219</v>
      </c>
      <c r="J323" s="12">
        <v>0.679</v>
      </c>
      <c r="K323" s="12">
        <v>0.103</v>
      </c>
      <c r="L323" s="12">
        <v>2065098.0</v>
      </c>
      <c r="M323" s="12">
        <v>0.583</v>
      </c>
    </row>
    <row r="324" hidden="1">
      <c r="A324" s="32" t="str">
        <f t="shared" si="1"/>
        <v>Malta-Europe2001</v>
      </c>
      <c r="B324" s="32" t="s">
        <v>195</v>
      </c>
      <c r="C324" s="5" t="s">
        <v>76</v>
      </c>
      <c r="D324" s="9" t="s">
        <v>63</v>
      </c>
      <c r="E324" s="12">
        <v>0.01</v>
      </c>
      <c r="F324" s="12">
        <v>0.007</v>
      </c>
      <c r="G324" s="12">
        <v>81.0</v>
      </c>
      <c r="H324" s="12">
        <v>77.0</v>
      </c>
      <c r="I324" s="12">
        <v>0.2</v>
      </c>
      <c r="J324" s="12">
        <v>0.688</v>
      </c>
      <c r="K324" s="12">
        <v>0.111</v>
      </c>
      <c r="L324" s="12">
        <v>393028.0</v>
      </c>
      <c r="M324" s="12">
        <v>0.926</v>
      </c>
    </row>
    <row r="325" hidden="1">
      <c r="A325" s="32" t="str">
        <f t="shared" si="1"/>
        <v>Moldova-Europe2001</v>
      </c>
      <c r="B325" s="32" t="s">
        <v>201</v>
      </c>
      <c r="C325" s="5" t="s">
        <v>76</v>
      </c>
      <c r="D325" s="9" t="s">
        <v>63</v>
      </c>
      <c r="E325" s="12">
        <v>0.012</v>
      </c>
      <c r="F325" s="12">
        <v>0.024</v>
      </c>
      <c r="G325" s="12">
        <v>71.0</v>
      </c>
      <c r="H325" s="12">
        <v>63.0</v>
      </c>
      <c r="I325" s="12">
        <v>0.228</v>
      </c>
      <c r="J325" s="12">
        <v>0.669</v>
      </c>
      <c r="K325" s="12">
        <v>0.102</v>
      </c>
      <c r="L325" s="12">
        <v>3631462.0</v>
      </c>
      <c r="M325" s="12">
        <v>0.457</v>
      </c>
    </row>
    <row r="326" hidden="1">
      <c r="A326" s="32" t="str">
        <f t="shared" si="1"/>
        <v>Monaco-Europe2001</v>
      </c>
      <c r="B326" s="32" t="s">
        <v>202</v>
      </c>
      <c r="C326" s="5" t="s">
        <v>76</v>
      </c>
      <c r="D326" s="9" t="s">
        <v>63</v>
      </c>
      <c r="E326" s="10">
        <f>if(AND(C227=C228,D227=D227+1,ISBLANK(E228)),E227,E228)</f>
        <v>0.045</v>
      </c>
      <c r="F326" s="12">
        <v>0.004</v>
      </c>
      <c r="G326" s="10">
        <f>if(AND(C227=C228,D227=D227+1,ISBLANK(G227)),G227,G228)</f>
        <v>57</v>
      </c>
      <c r="H326" s="12">
        <v>77.0</v>
      </c>
      <c r="I326" s="10">
        <f t="shared" ref="I326:K326" si="21">if(AND(C235=C236,D235=D235+1,ISBLANK(I235)),I235,I236)</f>
        <v>0.455</v>
      </c>
      <c r="J326" s="10">
        <f t="shared" si="21"/>
        <v>0.516</v>
      </c>
      <c r="K326" s="10">
        <f t="shared" si="21"/>
        <v>0.03</v>
      </c>
      <c r="L326" s="12">
        <v>32366.0</v>
      </c>
      <c r="M326" s="12">
        <v>1.0</v>
      </c>
    </row>
    <row r="327" hidden="1">
      <c r="A327" s="32" t="str">
        <f t="shared" si="1"/>
        <v>Montenegro-Europe2001</v>
      </c>
      <c r="B327" s="32" t="s">
        <v>204</v>
      </c>
      <c r="C327" s="5" t="s">
        <v>76</v>
      </c>
      <c r="D327" s="9" t="s">
        <v>63</v>
      </c>
      <c r="E327" s="12">
        <v>0.013</v>
      </c>
      <c r="F327" s="12">
        <v>0.012</v>
      </c>
      <c r="G327" s="12">
        <v>77.0</v>
      </c>
      <c r="H327" s="12">
        <v>71.0</v>
      </c>
      <c r="I327" s="12">
        <v>0.21</v>
      </c>
      <c r="J327" s="12">
        <v>0.673</v>
      </c>
      <c r="K327" s="12">
        <v>0.117</v>
      </c>
      <c r="L327" s="12">
        <v>611525.0</v>
      </c>
      <c r="M327" s="12">
        <v>0.596</v>
      </c>
    </row>
    <row r="328" hidden="1">
      <c r="A328" s="32" t="str">
        <f t="shared" si="1"/>
        <v>Netherlands-Europe2001</v>
      </c>
      <c r="B328" s="32" t="s">
        <v>210</v>
      </c>
      <c r="C328" s="5" t="s">
        <v>76</v>
      </c>
      <c r="D328" s="9" t="s">
        <v>63</v>
      </c>
      <c r="E328" s="12">
        <v>0.013</v>
      </c>
      <c r="F328" s="12">
        <v>0.005</v>
      </c>
      <c r="G328" s="12">
        <v>81.0</v>
      </c>
      <c r="H328" s="12">
        <v>76.0</v>
      </c>
      <c r="I328" s="12">
        <v>0.186</v>
      </c>
      <c r="J328" s="12">
        <v>0.678</v>
      </c>
      <c r="K328" s="12">
        <v>0.136</v>
      </c>
      <c r="L328" s="12">
        <v>1.604618E7</v>
      </c>
      <c r="M328" s="12">
        <v>0.778</v>
      </c>
    </row>
    <row r="329" hidden="1">
      <c r="A329" s="32" t="str">
        <f t="shared" si="1"/>
        <v>Norway-Europe2001</v>
      </c>
      <c r="B329" s="32" t="s">
        <v>218</v>
      </c>
      <c r="C329" s="5" t="s">
        <v>76</v>
      </c>
      <c r="D329" s="9" t="s">
        <v>63</v>
      </c>
      <c r="E329" s="12">
        <v>0.013</v>
      </c>
      <c r="F329" s="12">
        <v>0.004</v>
      </c>
      <c r="G329" s="12">
        <v>82.0</v>
      </c>
      <c r="H329" s="12">
        <v>76.0</v>
      </c>
      <c r="I329" s="12">
        <v>0.2</v>
      </c>
      <c r="J329" s="12">
        <v>0.65</v>
      </c>
      <c r="K329" s="12">
        <v>0.15</v>
      </c>
      <c r="L329" s="12">
        <v>4513751.0</v>
      </c>
      <c r="M329" s="12">
        <v>0.766</v>
      </c>
    </row>
    <row r="330" hidden="1">
      <c r="A330" s="32" t="str">
        <f t="shared" si="1"/>
        <v>Poland-Europe2001</v>
      </c>
      <c r="B330" s="32" t="s">
        <v>226</v>
      </c>
      <c r="C330" s="5" t="s">
        <v>76</v>
      </c>
      <c r="D330" s="9" t="s">
        <v>63</v>
      </c>
      <c r="E330" s="12">
        <v>0.01</v>
      </c>
      <c r="F330" s="12">
        <v>0.008</v>
      </c>
      <c r="G330" s="12">
        <v>78.0</v>
      </c>
      <c r="H330" s="12">
        <v>70.0</v>
      </c>
      <c r="I330" s="12">
        <v>0.187</v>
      </c>
      <c r="J330" s="12">
        <v>0.688</v>
      </c>
      <c r="K330" s="12">
        <v>0.125</v>
      </c>
      <c r="L330" s="12">
        <v>3.8248076E7</v>
      </c>
      <c r="M330" s="12">
        <v>0.618</v>
      </c>
    </row>
    <row r="331" hidden="1">
      <c r="A331" s="32" t="str">
        <f t="shared" si="1"/>
        <v>Portugal-Europe2001</v>
      </c>
      <c r="B331" s="32" t="s">
        <v>227</v>
      </c>
      <c r="C331" s="5" t="s">
        <v>76</v>
      </c>
      <c r="D331" s="9" t="s">
        <v>63</v>
      </c>
      <c r="E331" s="12">
        <v>0.011</v>
      </c>
      <c r="F331" s="12">
        <v>0.005</v>
      </c>
      <c r="G331" s="12">
        <v>80.0</v>
      </c>
      <c r="H331" s="12">
        <v>73.0</v>
      </c>
      <c r="I331" s="12">
        <v>0.16</v>
      </c>
      <c r="J331" s="12">
        <v>0.676</v>
      </c>
      <c r="K331" s="12">
        <v>0.164</v>
      </c>
      <c r="L331" s="12">
        <v>1.0362722E7</v>
      </c>
      <c r="M331" s="12">
        <v>0.55</v>
      </c>
    </row>
    <row r="332" hidden="1">
      <c r="A332" s="32" t="str">
        <f t="shared" si="1"/>
        <v>Romania-Europe2001</v>
      </c>
      <c r="B332" s="32" t="s">
        <v>230</v>
      </c>
      <c r="C332" s="5" t="s">
        <v>76</v>
      </c>
      <c r="D332" s="9" t="s">
        <v>63</v>
      </c>
      <c r="E332" s="12">
        <v>0.01</v>
      </c>
      <c r="F332" s="12">
        <v>0.022</v>
      </c>
      <c r="G332" s="12">
        <v>75.0</v>
      </c>
      <c r="H332" s="12">
        <v>68.0</v>
      </c>
      <c r="I332" s="12">
        <v>0.181</v>
      </c>
      <c r="J332" s="12">
        <v>0.683</v>
      </c>
      <c r="K332" s="12">
        <v>0.137</v>
      </c>
      <c r="L332" s="12">
        <v>2.213197E7</v>
      </c>
      <c r="M332" s="12">
        <v>0.529</v>
      </c>
    </row>
    <row r="333" hidden="1">
      <c r="A333" s="32" t="str">
        <f t="shared" si="1"/>
        <v>Russia-Europe2001</v>
      </c>
      <c r="B333" s="32" t="s">
        <v>231</v>
      </c>
      <c r="C333" s="5" t="s">
        <v>76</v>
      </c>
      <c r="D333" s="9" t="s">
        <v>63</v>
      </c>
      <c r="E333" s="12">
        <v>0.009</v>
      </c>
      <c r="F333" s="12">
        <v>0.019</v>
      </c>
      <c r="G333" s="12">
        <v>72.0</v>
      </c>
      <c r="H333" s="12">
        <v>59.0</v>
      </c>
      <c r="I333" s="12">
        <v>0.175</v>
      </c>
      <c r="J333" s="12">
        <v>0.698</v>
      </c>
      <c r="K333" s="12">
        <v>0.127</v>
      </c>
      <c r="L333" s="12">
        <v>1.45976473E8</v>
      </c>
      <c r="M333" s="12">
        <v>0.733</v>
      </c>
    </row>
    <row r="334" hidden="1">
      <c r="A334" s="32" t="str">
        <f t="shared" si="1"/>
        <v>San Marino-Europe2001</v>
      </c>
      <c r="B334" s="32" t="s">
        <v>234</v>
      </c>
      <c r="C334" s="5" t="s">
        <v>76</v>
      </c>
      <c r="D334" s="9" t="s">
        <v>63</v>
      </c>
      <c r="E334" s="10">
        <f>if(AND(C235=C236,D235=D235+1,ISBLANK(E236)),E235,E236)</f>
        <v>0.04</v>
      </c>
      <c r="F334" s="12">
        <v>0.005</v>
      </c>
      <c r="G334" s="12">
        <v>84.0</v>
      </c>
      <c r="H334" s="12">
        <v>78.0</v>
      </c>
      <c r="I334" s="10">
        <f t="shared" ref="I334:K334" si="22">if(AND(C243=C244,D243=D243+1,ISBLANK(I243)),I243,I244)</f>
        <v>0.481</v>
      </c>
      <c r="J334" s="10">
        <f t="shared" si="22"/>
        <v>0.494</v>
      </c>
      <c r="K334" s="10">
        <f t="shared" si="22"/>
        <v>0.025</v>
      </c>
      <c r="L334" s="12">
        <v>27467.0</v>
      </c>
      <c r="M334" s="12">
        <v>0.938</v>
      </c>
    </row>
    <row r="335" hidden="1">
      <c r="A335" s="32" t="str">
        <f t="shared" si="1"/>
        <v>Serbia-Europe2001</v>
      </c>
      <c r="B335" s="32" t="s">
        <v>238</v>
      </c>
      <c r="C335" s="5" t="s">
        <v>76</v>
      </c>
      <c r="D335" s="9" t="s">
        <v>63</v>
      </c>
      <c r="E335" s="12">
        <v>0.011</v>
      </c>
      <c r="F335" s="12">
        <v>0.011</v>
      </c>
      <c r="G335" s="12">
        <v>75.0</v>
      </c>
      <c r="H335" s="12">
        <v>70.0</v>
      </c>
      <c r="I335" s="12">
        <v>0.197</v>
      </c>
      <c r="J335" s="12">
        <v>0.67</v>
      </c>
      <c r="K335" s="12">
        <v>0.132</v>
      </c>
      <c r="L335" s="12">
        <v>7503433.0</v>
      </c>
      <c r="M335" s="12">
        <v>0.535</v>
      </c>
    </row>
    <row r="336" hidden="1">
      <c r="A336" s="32" t="str">
        <f t="shared" si="1"/>
        <v>Slovakia-Europe2001</v>
      </c>
      <c r="B336" s="32" t="s">
        <v>243</v>
      </c>
      <c r="C336" s="5" t="s">
        <v>76</v>
      </c>
      <c r="D336" s="9" t="s">
        <v>63</v>
      </c>
      <c r="E336" s="12">
        <v>0.01</v>
      </c>
      <c r="F336" s="12">
        <v>0.01</v>
      </c>
      <c r="G336" s="12">
        <v>78.0</v>
      </c>
      <c r="H336" s="12">
        <v>70.0</v>
      </c>
      <c r="I336" s="12">
        <v>0.191</v>
      </c>
      <c r="J336" s="12">
        <v>0.695</v>
      </c>
      <c r="K336" s="12">
        <v>0.114</v>
      </c>
      <c r="L336" s="12">
        <v>5378867.0</v>
      </c>
      <c r="M336" s="12">
        <v>0.562</v>
      </c>
    </row>
    <row r="337" hidden="1">
      <c r="A337" s="32" t="str">
        <f t="shared" si="1"/>
        <v>Slovenia-Europe2001</v>
      </c>
      <c r="B337" s="32" t="s">
        <v>244</v>
      </c>
      <c r="C337" s="5" t="s">
        <v>76</v>
      </c>
      <c r="D337" s="9" t="s">
        <v>63</v>
      </c>
      <c r="E337" s="12">
        <v>0.009</v>
      </c>
      <c r="F337" s="12">
        <v>0.004</v>
      </c>
      <c r="G337" s="12">
        <v>80.0</v>
      </c>
      <c r="H337" s="12">
        <v>72.0</v>
      </c>
      <c r="I337" s="12">
        <v>0.155</v>
      </c>
      <c r="J337" s="12">
        <v>0.701</v>
      </c>
      <c r="K337" s="12">
        <v>0.144</v>
      </c>
      <c r="L337" s="12">
        <v>1992060.0</v>
      </c>
      <c r="M337" s="12">
        <v>0.508</v>
      </c>
    </row>
    <row r="338" hidden="1">
      <c r="A338" s="32" t="str">
        <f t="shared" si="1"/>
        <v>Spain-Europe2001</v>
      </c>
      <c r="B338" s="32" t="s">
        <v>250</v>
      </c>
      <c r="C338" s="5" t="s">
        <v>76</v>
      </c>
      <c r="D338" s="9" t="s">
        <v>63</v>
      </c>
      <c r="E338" s="12">
        <v>0.01</v>
      </c>
      <c r="F338" s="12">
        <v>0.005</v>
      </c>
      <c r="G338" s="12">
        <v>83.0</v>
      </c>
      <c r="H338" s="12">
        <v>76.0</v>
      </c>
      <c r="I338" s="12">
        <v>0.146</v>
      </c>
      <c r="J338" s="12">
        <v>0.685</v>
      </c>
      <c r="K338" s="12">
        <v>0.169</v>
      </c>
      <c r="L338" s="12">
        <v>4.0756001E7</v>
      </c>
      <c r="M338" s="12">
        <v>0.763</v>
      </c>
    </row>
    <row r="339" hidden="1">
      <c r="A339" s="32" t="str">
        <f t="shared" si="1"/>
        <v>Sweden-Europe2001</v>
      </c>
      <c r="B339" s="32" t="s">
        <v>259</v>
      </c>
      <c r="C339" s="5" t="s">
        <v>76</v>
      </c>
      <c r="D339" s="9" t="s">
        <v>63</v>
      </c>
      <c r="E339" s="12">
        <v>0.01</v>
      </c>
      <c r="F339" s="12">
        <v>0.003</v>
      </c>
      <c r="G339" s="12">
        <v>82.0</v>
      </c>
      <c r="H339" s="12">
        <v>78.0</v>
      </c>
      <c r="I339" s="12">
        <v>0.183</v>
      </c>
      <c r="J339" s="12">
        <v>0.645</v>
      </c>
      <c r="K339" s="12">
        <v>0.172</v>
      </c>
      <c r="L339" s="12">
        <v>8895960.0</v>
      </c>
      <c r="M339" s="12">
        <v>0.841</v>
      </c>
    </row>
    <row r="340" hidden="1">
      <c r="A340" s="32" t="str">
        <f t="shared" si="1"/>
        <v>Switzerland-Europe2001</v>
      </c>
      <c r="B340" s="32" t="s">
        <v>260</v>
      </c>
      <c r="C340" s="5" t="s">
        <v>76</v>
      </c>
      <c r="D340" s="9" t="s">
        <v>63</v>
      </c>
      <c r="E340" s="12">
        <v>0.01</v>
      </c>
      <c r="F340" s="12">
        <v>0.005</v>
      </c>
      <c r="G340" s="12">
        <v>83.0</v>
      </c>
      <c r="H340" s="12">
        <v>77.0</v>
      </c>
      <c r="I340" s="12">
        <v>0.173</v>
      </c>
      <c r="J340" s="12">
        <v>0.673</v>
      </c>
      <c r="K340" s="12">
        <v>0.154</v>
      </c>
      <c r="L340" s="12">
        <v>7229854.0</v>
      </c>
      <c r="M340" s="12">
        <v>0.733</v>
      </c>
    </row>
    <row r="341">
      <c r="A341" s="32" t="str">
        <f t="shared" si="1"/>
        <v>Turkey-Europe2001</v>
      </c>
      <c r="B341" s="32" t="s">
        <v>270</v>
      </c>
      <c r="C341" s="5" t="s">
        <v>76</v>
      </c>
      <c r="D341" s="9" t="s">
        <v>63</v>
      </c>
      <c r="E341" s="12">
        <v>0.021</v>
      </c>
      <c r="F341" s="12">
        <v>0.032</v>
      </c>
      <c r="G341" s="12">
        <v>74.0</v>
      </c>
      <c r="H341" s="12">
        <v>67.0</v>
      </c>
      <c r="I341" s="12">
        <v>0.302</v>
      </c>
      <c r="J341" s="12">
        <v>0.637</v>
      </c>
      <c r="K341" s="12">
        <v>0.061</v>
      </c>
      <c r="L341" s="12">
        <v>6.4100297E7</v>
      </c>
      <c r="M341" s="12">
        <v>0.653</v>
      </c>
    </row>
    <row r="342">
      <c r="A342" s="32" t="str">
        <f t="shared" si="1"/>
        <v>Ukraine-Europe2001</v>
      </c>
      <c r="B342" s="32" t="s">
        <v>274</v>
      </c>
      <c r="C342" s="5" t="s">
        <v>76</v>
      </c>
      <c r="D342" s="9" t="s">
        <v>63</v>
      </c>
      <c r="E342" s="12">
        <v>0.008</v>
      </c>
      <c r="F342" s="12">
        <v>0.015</v>
      </c>
      <c r="G342" s="12">
        <v>74.0</v>
      </c>
      <c r="H342" s="12">
        <v>63.0</v>
      </c>
      <c r="I342" s="12">
        <v>0.168</v>
      </c>
      <c r="J342" s="12">
        <v>0.691</v>
      </c>
      <c r="K342" s="12">
        <v>0.141</v>
      </c>
      <c r="L342" s="12">
        <v>4.8683865E7</v>
      </c>
      <c r="M342" s="12">
        <v>0.672</v>
      </c>
    </row>
    <row r="343" hidden="1">
      <c r="A343" s="32" t="str">
        <f t="shared" si="1"/>
        <v>United Kingdom-Europe2001</v>
      </c>
      <c r="B343" s="32" t="s">
        <v>276</v>
      </c>
      <c r="C343" s="5" t="s">
        <v>76</v>
      </c>
      <c r="D343" s="9" t="s">
        <v>63</v>
      </c>
      <c r="E343" s="12">
        <v>0.011</v>
      </c>
      <c r="F343" s="12">
        <v>0.006</v>
      </c>
      <c r="G343" s="12">
        <v>80.0</v>
      </c>
      <c r="H343" s="12">
        <v>76.0</v>
      </c>
      <c r="I343" s="12">
        <v>0.188</v>
      </c>
      <c r="J343" s="12">
        <v>0.654</v>
      </c>
      <c r="K343" s="12">
        <v>0.158</v>
      </c>
      <c r="L343" s="12">
        <v>5.9119673E7</v>
      </c>
      <c r="M343" s="12">
        <v>0.788</v>
      </c>
    </row>
    <row r="344" hidden="1">
      <c r="A344" s="32" t="str">
        <f t="shared" si="1"/>
        <v>Bahrain-Middle East2001</v>
      </c>
      <c r="B344" s="32" t="s">
        <v>92</v>
      </c>
      <c r="C344" s="5" t="s">
        <v>93</v>
      </c>
      <c r="D344" s="9" t="s">
        <v>63</v>
      </c>
      <c r="E344" s="12">
        <v>0.021</v>
      </c>
      <c r="F344" s="12">
        <v>0.011</v>
      </c>
      <c r="G344" s="12">
        <v>76.0</v>
      </c>
      <c r="H344" s="12">
        <v>74.0</v>
      </c>
      <c r="I344" s="12">
        <v>0.305</v>
      </c>
      <c r="J344" s="12">
        <v>0.67</v>
      </c>
      <c r="K344" s="12">
        <v>0.024</v>
      </c>
      <c r="L344" s="12">
        <v>698749.0</v>
      </c>
      <c r="M344" s="12">
        <v>0.884</v>
      </c>
    </row>
    <row r="345" hidden="1">
      <c r="A345" s="32" t="str">
        <f t="shared" si="1"/>
        <v>Iran-Middle East2001</v>
      </c>
      <c r="B345" s="32" t="s">
        <v>165</v>
      </c>
      <c r="C345" s="5" t="s">
        <v>93</v>
      </c>
      <c r="D345" s="9" t="s">
        <v>63</v>
      </c>
      <c r="E345" s="12">
        <v>0.018</v>
      </c>
      <c r="F345" s="12">
        <v>0.027</v>
      </c>
      <c r="G345" s="12">
        <v>71.0</v>
      </c>
      <c r="H345" s="12">
        <v>69.0</v>
      </c>
      <c r="I345" s="12">
        <v>0.328</v>
      </c>
      <c r="J345" s="12">
        <v>0.629</v>
      </c>
      <c r="K345" s="12">
        <v>0.043</v>
      </c>
      <c r="L345" s="12">
        <v>6.6857624E7</v>
      </c>
      <c r="M345" s="12">
        <v>0.648</v>
      </c>
    </row>
    <row r="346" hidden="1">
      <c r="A346" s="32" t="str">
        <f t="shared" si="1"/>
        <v>Iraq-Middle East2001</v>
      </c>
      <c r="B346" s="32" t="s">
        <v>166</v>
      </c>
      <c r="C346" s="5" t="s">
        <v>93</v>
      </c>
      <c r="D346" s="9" t="s">
        <v>63</v>
      </c>
      <c r="E346" s="12">
        <v>0.036</v>
      </c>
      <c r="F346" s="12">
        <v>0.035</v>
      </c>
      <c r="G346" s="12">
        <v>73.0</v>
      </c>
      <c r="H346" s="12">
        <v>69.0</v>
      </c>
      <c r="I346" s="12">
        <v>0.426</v>
      </c>
      <c r="J346" s="12">
        <v>0.539</v>
      </c>
      <c r="K346" s="12">
        <v>0.035</v>
      </c>
      <c r="L346" s="12">
        <v>2.4516842E7</v>
      </c>
      <c r="M346" s="12">
        <v>0.686</v>
      </c>
    </row>
    <row r="347" hidden="1">
      <c r="A347" s="32" t="str">
        <f t="shared" si="1"/>
        <v>Israel-Middle East2001</v>
      </c>
      <c r="B347" s="32" t="s">
        <v>169</v>
      </c>
      <c r="C347" s="5" t="s">
        <v>93</v>
      </c>
      <c r="D347" s="9" t="s">
        <v>63</v>
      </c>
      <c r="E347" s="12">
        <v>0.021</v>
      </c>
      <c r="F347" s="12">
        <v>0.005</v>
      </c>
      <c r="G347" s="12">
        <v>81.0</v>
      </c>
      <c r="H347" s="12">
        <v>78.0</v>
      </c>
      <c r="I347" s="12">
        <v>0.28</v>
      </c>
      <c r="J347" s="12">
        <v>0.619</v>
      </c>
      <c r="K347" s="12">
        <v>0.1</v>
      </c>
      <c r="L347" s="12">
        <v>6439000.0</v>
      </c>
      <c r="M347" s="12">
        <v>0.913</v>
      </c>
    </row>
    <row r="348" hidden="1">
      <c r="A348" s="32" t="str">
        <f t="shared" si="1"/>
        <v>Jordan-Middle East2001</v>
      </c>
      <c r="B348" s="32" t="s">
        <v>173</v>
      </c>
      <c r="C348" s="5" t="s">
        <v>93</v>
      </c>
      <c r="D348" s="9" t="s">
        <v>63</v>
      </c>
      <c r="E348" s="12">
        <v>0.031</v>
      </c>
      <c r="F348" s="12">
        <v>0.023</v>
      </c>
      <c r="G348" s="12">
        <v>73.0</v>
      </c>
      <c r="H348" s="12">
        <v>71.0</v>
      </c>
      <c r="I348" s="12">
        <v>0.392</v>
      </c>
      <c r="J348" s="12">
        <v>0.577</v>
      </c>
      <c r="K348" s="12">
        <v>0.031</v>
      </c>
      <c r="L348" s="12">
        <v>4917000.0</v>
      </c>
      <c r="M348" s="12">
        <v>0.801</v>
      </c>
    </row>
    <row r="349">
      <c r="A349" s="32" t="str">
        <f t="shared" si="1"/>
        <v>Kuwait-Middle East2001</v>
      </c>
      <c r="B349" s="32" t="s">
        <v>178</v>
      </c>
      <c r="C349" s="5" t="s">
        <v>93</v>
      </c>
      <c r="D349" s="9" t="s">
        <v>63</v>
      </c>
      <c r="E349" s="12">
        <v>0.023</v>
      </c>
      <c r="F349" s="12">
        <v>0.011</v>
      </c>
      <c r="G349" s="12">
        <v>74.0</v>
      </c>
      <c r="H349" s="12">
        <v>73.0</v>
      </c>
      <c r="I349" s="12">
        <v>0.257</v>
      </c>
      <c r="J349" s="12">
        <v>0.711</v>
      </c>
      <c r="K349" s="12">
        <v>0.033</v>
      </c>
      <c r="L349" s="12">
        <v>1980604.0</v>
      </c>
      <c r="M349" s="12">
        <v>0.981</v>
      </c>
    </row>
    <row r="350" hidden="1">
      <c r="A350" s="32" t="str">
        <f t="shared" si="1"/>
        <v>Lebanon-Middle East2001</v>
      </c>
      <c r="B350" s="32" t="s">
        <v>182</v>
      </c>
      <c r="C350" s="5" t="s">
        <v>93</v>
      </c>
      <c r="D350" s="9" t="s">
        <v>63</v>
      </c>
      <c r="E350" s="12">
        <v>0.018</v>
      </c>
      <c r="F350" s="12">
        <v>0.016</v>
      </c>
      <c r="G350" s="12">
        <v>77.0</v>
      </c>
      <c r="H350" s="12">
        <v>73.0</v>
      </c>
      <c r="I350" s="12">
        <v>0.285</v>
      </c>
      <c r="J350" s="12">
        <v>0.644</v>
      </c>
      <c r="K350" s="12">
        <v>0.072</v>
      </c>
      <c r="L350" s="12">
        <v>3357600.0</v>
      </c>
      <c r="M350" s="12">
        <v>0.861</v>
      </c>
    </row>
    <row r="351" hidden="1">
      <c r="A351" s="32" t="str">
        <f t="shared" si="1"/>
        <v>Oman-Middle East2001</v>
      </c>
      <c r="B351" s="32" t="s">
        <v>219</v>
      </c>
      <c r="C351" s="5" t="s">
        <v>93</v>
      </c>
      <c r="D351" s="9" t="s">
        <v>63</v>
      </c>
      <c r="E351" s="12">
        <v>0.023</v>
      </c>
      <c r="F351" s="12">
        <v>0.013</v>
      </c>
      <c r="G351" s="12">
        <v>75.0</v>
      </c>
      <c r="H351" s="12">
        <v>71.0</v>
      </c>
      <c r="I351" s="12">
        <v>0.369</v>
      </c>
      <c r="J351" s="12">
        <v>0.607</v>
      </c>
      <c r="K351" s="12">
        <v>0.024</v>
      </c>
      <c r="L351" s="12">
        <v>2239025.0</v>
      </c>
      <c r="M351" s="12">
        <v>0.715</v>
      </c>
    </row>
    <row r="352" hidden="1">
      <c r="A352" s="32" t="str">
        <f t="shared" si="1"/>
        <v>Qatar-Middle East2001</v>
      </c>
      <c r="B352" s="32" t="s">
        <v>229</v>
      </c>
      <c r="C352" s="5" t="s">
        <v>93</v>
      </c>
      <c r="D352" s="9" t="s">
        <v>63</v>
      </c>
      <c r="E352" s="12">
        <v>0.019</v>
      </c>
      <c r="F352" s="12">
        <v>0.01</v>
      </c>
      <c r="G352" s="12">
        <v>78.0</v>
      </c>
      <c r="H352" s="12">
        <v>76.0</v>
      </c>
      <c r="I352" s="12">
        <v>0.263</v>
      </c>
      <c r="J352" s="12">
        <v>0.72</v>
      </c>
      <c r="K352" s="12">
        <v>0.017</v>
      </c>
      <c r="L352" s="12">
        <v>611808.0</v>
      </c>
      <c r="M352" s="12">
        <v>0.965</v>
      </c>
    </row>
    <row r="353" hidden="1">
      <c r="A353" s="32" t="str">
        <f t="shared" si="1"/>
        <v>Saudi Arabia-Middle East2001</v>
      </c>
      <c r="B353" s="32" t="s">
        <v>236</v>
      </c>
      <c r="C353" s="5" t="s">
        <v>93</v>
      </c>
      <c r="D353" s="9" t="s">
        <v>63</v>
      </c>
      <c r="E353" s="12">
        <v>0.026</v>
      </c>
      <c r="F353" s="12">
        <v>0.019</v>
      </c>
      <c r="G353" s="12">
        <v>75.0</v>
      </c>
      <c r="H353" s="12">
        <v>71.0</v>
      </c>
      <c r="I353" s="12">
        <v>0.376</v>
      </c>
      <c r="J353" s="12">
        <v>0.589</v>
      </c>
      <c r="K353" s="12">
        <v>0.035</v>
      </c>
      <c r="L353" s="12">
        <v>2.0891594E7</v>
      </c>
      <c r="M353" s="12">
        <v>0.801</v>
      </c>
    </row>
    <row r="354" hidden="1">
      <c r="A354" s="32" t="str">
        <f t="shared" si="1"/>
        <v>Syria-Middle East2001</v>
      </c>
      <c r="B354" s="32" t="s">
        <v>261</v>
      </c>
      <c r="C354" s="5" t="s">
        <v>93</v>
      </c>
      <c r="D354" s="9" t="s">
        <v>63</v>
      </c>
      <c r="E354" s="12">
        <v>0.03</v>
      </c>
      <c r="F354" s="12">
        <v>0.019</v>
      </c>
      <c r="G354" s="12">
        <v>75.0</v>
      </c>
      <c r="H354" s="12">
        <v>72.0</v>
      </c>
      <c r="I354" s="12">
        <v>0.404</v>
      </c>
      <c r="J354" s="12">
        <v>0.563</v>
      </c>
      <c r="K354" s="12">
        <v>0.034</v>
      </c>
      <c r="L354" s="12">
        <v>1.6700984E7</v>
      </c>
      <c r="M354" s="12">
        <v>0.523</v>
      </c>
    </row>
    <row r="355" hidden="1">
      <c r="A355" s="32" t="str">
        <f t="shared" si="1"/>
        <v>United Arab Emirates-Middle East2001</v>
      </c>
      <c r="B355" s="32" t="s">
        <v>275</v>
      </c>
      <c r="C355" s="5" t="s">
        <v>93</v>
      </c>
      <c r="D355" s="9" t="s">
        <v>63</v>
      </c>
      <c r="E355" s="12">
        <v>0.016</v>
      </c>
      <c r="F355" s="12">
        <v>0.009</v>
      </c>
      <c r="G355" s="12">
        <v>76.0</v>
      </c>
      <c r="H355" s="12">
        <v>74.0</v>
      </c>
      <c r="I355" s="12">
        <v>0.249</v>
      </c>
      <c r="J355" s="12">
        <v>0.741</v>
      </c>
      <c r="K355" s="12">
        <v>0.01</v>
      </c>
      <c r="L355" s="12">
        <v>3132104.0</v>
      </c>
      <c r="M355" s="12">
        <v>0.807</v>
      </c>
    </row>
    <row r="356" hidden="1">
      <c r="A356" s="32" t="str">
        <f t="shared" si="1"/>
        <v>Yemen-Middle East2001</v>
      </c>
      <c r="B356" s="32" t="s">
        <v>283</v>
      </c>
      <c r="C356" s="5" t="s">
        <v>93</v>
      </c>
      <c r="D356" s="9" t="s">
        <v>63</v>
      </c>
      <c r="E356" s="12">
        <v>0.039</v>
      </c>
      <c r="F356" s="12">
        <v>0.067</v>
      </c>
      <c r="G356" s="12">
        <v>62.0</v>
      </c>
      <c r="H356" s="12">
        <v>59.0</v>
      </c>
      <c r="I356" s="12">
        <v>0.481</v>
      </c>
      <c r="J356" s="12">
        <v>0.491</v>
      </c>
      <c r="K356" s="12">
        <v>0.028</v>
      </c>
      <c r="L356" s="12">
        <v>1.8029989E7</v>
      </c>
      <c r="M356" s="12">
        <v>0.268</v>
      </c>
    </row>
    <row r="357" hidden="1">
      <c r="A357" s="32" t="str">
        <f t="shared" si="1"/>
        <v>American Samoa-Oceania2001</v>
      </c>
      <c r="B357" s="32" t="s">
        <v>79</v>
      </c>
      <c r="C357" s="5" t="s">
        <v>80</v>
      </c>
      <c r="D357" s="9" t="s">
        <v>63</v>
      </c>
      <c r="E357" s="10">
        <f>if(AND(C258=C259,D258=D258+1,ISBLANK(E259)),E258,E259)</f>
        <v>0.048</v>
      </c>
      <c r="F357" s="10">
        <f>if(AND(C258=C259,D258=D258+1,ISBLANK(F258)),F258,F259)</f>
        <v>0.085</v>
      </c>
      <c r="G357" s="10">
        <f>if(AND(C258=C259,D258=D258+1,ISBLANK(G258)),G258,G259)</f>
        <v>49</v>
      </c>
      <c r="H357" s="10">
        <f>if(AND(C258=C259,D258=D258+1,ISBLANK(H258)),H258,H259)</f>
        <v>49</v>
      </c>
      <c r="I357" s="10">
        <f t="shared" ref="I357:K357" si="23">if(AND(C266=C267,D266=D266+1,ISBLANK(I266)),I266,I267)</f>
        <v>0.301</v>
      </c>
      <c r="J357" s="10">
        <f t="shared" si="23"/>
        <v>0.671</v>
      </c>
      <c r="K357" s="10">
        <f t="shared" si="23"/>
        <v>0.028</v>
      </c>
      <c r="L357" s="12">
        <v>58176.0</v>
      </c>
      <c r="M357" s="12">
        <v>0.885</v>
      </c>
    </row>
    <row r="358" hidden="1">
      <c r="A358" s="32" t="str">
        <f t="shared" si="1"/>
        <v>Australia-Oceania2001</v>
      </c>
      <c r="B358" s="32" t="s">
        <v>88</v>
      </c>
      <c r="C358" s="5" t="s">
        <v>80</v>
      </c>
      <c r="D358" s="9" t="s">
        <v>63</v>
      </c>
      <c r="E358" s="12">
        <v>0.013</v>
      </c>
      <c r="F358" s="12">
        <v>0.005</v>
      </c>
      <c r="G358" s="12">
        <v>82.0</v>
      </c>
      <c r="H358" s="12">
        <v>77.0</v>
      </c>
      <c r="I358" s="12">
        <v>0.206</v>
      </c>
      <c r="J358" s="12">
        <v>0.669</v>
      </c>
      <c r="K358" s="12">
        <v>0.125</v>
      </c>
      <c r="L358" s="12">
        <v>1.9413E7</v>
      </c>
      <c r="M358" s="12">
        <v>0.874</v>
      </c>
    </row>
    <row r="359" hidden="1">
      <c r="A359" s="32" t="str">
        <f t="shared" si="1"/>
        <v>Fiji-Oceania2001</v>
      </c>
      <c r="B359" s="32" t="s">
        <v>141</v>
      </c>
      <c r="C359" s="5" t="s">
        <v>80</v>
      </c>
      <c r="D359" s="9" t="s">
        <v>63</v>
      </c>
      <c r="E359" s="12">
        <v>0.024</v>
      </c>
      <c r="F359" s="12">
        <v>0.02</v>
      </c>
      <c r="G359" s="12">
        <v>70.0</v>
      </c>
      <c r="H359" s="12">
        <v>65.0</v>
      </c>
      <c r="I359" s="12">
        <v>0.343</v>
      </c>
      <c r="J359" s="12">
        <v>0.621</v>
      </c>
      <c r="K359" s="12">
        <v>0.036</v>
      </c>
      <c r="L359" s="12">
        <v>814700.0</v>
      </c>
      <c r="M359" s="12">
        <v>0.483</v>
      </c>
    </row>
    <row r="360" hidden="1">
      <c r="A360" s="32" t="str">
        <f t="shared" si="1"/>
        <v>French Polynesia-Oceania2001</v>
      </c>
      <c r="B360" s="32" t="s">
        <v>144</v>
      </c>
      <c r="C360" s="5" t="s">
        <v>80</v>
      </c>
      <c r="D360" s="9" t="s">
        <v>63</v>
      </c>
      <c r="E360" s="12">
        <v>0.02</v>
      </c>
      <c r="F360" s="13"/>
      <c r="G360" s="12">
        <v>76.0</v>
      </c>
      <c r="H360" s="12">
        <v>70.0</v>
      </c>
      <c r="I360" s="12">
        <v>0.31</v>
      </c>
      <c r="J360" s="12">
        <v>0.645</v>
      </c>
      <c r="K360" s="12">
        <v>0.044</v>
      </c>
      <c r="L360" s="12">
        <v>241276.0</v>
      </c>
      <c r="M360" s="12">
        <v>0.56</v>
      </c>
    </row>
    <row r="361" hidden="1">
      <c r="A361" s="32" t="str">
        <f t="shared" si="1"/>
        <v>Guam-Oceania2001</v>
      </c>
      <c r="B361" s="32" t="s">
        <v>153</v>
      </c>
      <c r="C361" s="5" t="s">
        <v>80</v>
      </c>
      <c r="D361" s="9" t="s">
        <v>63</v>
      </c>
      <c r="E361" s="12">
        <v>0.021</v>
      </c>
      <c r="F361" s="13"/>
      <c r="G361" s="12">
        <v>78.0</v>
      </c>
      <c r="H361" s="12">
        <v>73.0</v>
      </c>
      <c r="I361" s="12">
        <v>0.303</v>
      </c>
      <c r="J361" s="12">
        <v>0.641</v>
      </c>
      <c r="K361" s="12">
        <v>0.055</v>
      </c>
      <c r="L361" s="12">
        <v>156417.0</v>
      </c>
      <c r="M361" s="12">
        <v>0.932</v>
      </c>
    </row>
    <row r="362" hidden="1">
      <c r="A362" s="32" t="str">
        <f t="shared" si="1"/>
        <v>Kiribati-Oceania2001</v>
      </c>
      <c r="B362" s="32" t="s">
        <v>176</v>
      </c>
      <c r="C362" s="5" t="s">
        <v>80</v>
      </c>
      <c r="D362" s="9" t="s">
        <v>63</v>
      </c>
      <c r="E362" s="12">
        <v>0.028</v>
      </c>
      <c r="F362" s="12">
        <v>0.053</v>
      </c>
      <c r="G362" s="12">
        <v>68.0</v>
      </c>
      <c r="H362" s="12">
        <v>62.0</v>
      </c>
      <c r="I362" s="12">
        <v>0.394</v>
      </c>
      <c r="J362" s="12">
        <v>0.572</v>
      </c>
      <c r="K362" s="12">
        <v>0.034</v>
      </c>
      <c r="L362" s="12">
        <v>84261.0</v>
      </c>
      <c r="M362" s="12">
        <v>0.435</v>
      </c>
    </row>
    <row r="363" hidden="1">
      <c r="A363" s="32" t="str">
        <f t="shared" si="1"/>
        <v>Marshall Islands-Oceania2001</v>
      </c>
      <c r="B363" s="32" t="s">
        <v>196</v>
      </c>
      <c r="C363" s="5" t="s">
        <v>80</v>
      </c>
      <c r="D363" s="9" t="s">
        <v>63</v>
      </c>
      <c r="E363" s="10">
        <f>if(AND(C264=C265,D264=D264+1,ISBLANK(E265)),E264,E265)</f>
        <v>0.026</v>
      </c>
      <c r="F363" s="12">
        <v>0.033</v>
      </c>
      <c r="G363" s="10">
        <f>if(AND(C264=C265,D264=D264+1,ISBLANK(G264)),G264,G265)</f>
        <v>66</v>
      </c>
      <c r="H363" s="10">
        <f>if(AND(C264=C265,D264=D264+1,ISBLANK(H264)),H264,H265)</f>
        <v>66</v>
      </c>
      <c r="I363" s="10">
        <f t="shared" ref="I363:K363" si="24">if(AND(C272=C273,D272=D272+1,ISBLANK(I272)),I272,I273)</f>
        <v>0.304</v>
      </c>
      <c r="J363" s="10">
        <f t="shared" si="24"/>
        <v>0.649</v>
      </c>
      <c r="K363" s="10">
        <f t="shared" si="24"/>
        <v>0.047</v>
      </c>
      <c r="L363" s="12">
        <v>52184.0</v>
      </c>
      <c r="M363" s="12">
        <v>0.687</v>
      </c>
    </row>
    <row r="364" hidden="1">
      <c r="A364" s="32" t="str">
        <f t="shared" si="1"/>
        <v>Micronesia, Fed. Sts.-Oceania2001</v>
      </c>
      <c r="B364" s="32" t="s">
        <v>200</v>
      </c>
      <c r="C364" s="5" t="s">
        <v>80</v>
      </c>
      <c r="D364" s="9" t="s">
        <v>63</v>
      </c>
      <c r="E364" s="12">
        <v>0.029</v>
      </c>
      <c r="F364" s="12">
        <v>0.041</v>
      </c>
      <c r="G364" s="12">
        <v>68.0</v>
      </c>
      <c r="H364" s="12">
        <v>67.0</v>
      </c>
      <c r="I364" s="12">
        <v>0.399</v>
      </c>
      <c r="J364" s="12">
        <v>0.563</v>
      </c>
      <c r="K364" s="12">
        <v>0.038</v>
      </c>
      <c r="L364" s="12">
        <v>107170.0</v>
      </c>
      <c r="M364" s="12">
        <v>0.223</v>
      </c>
    </row>
    <row r="365" hidden="1">
      <c r="A365" s="32" t="str">
        <f t="shared" si="1"/>
        <v>New Caledonia-Oceania2001</v>
      </c>
      <c r="B365" s="32" t="s">
        <v>211</v>
      </c>
      <c r="C365" s="5" t="s">
        <v>80</v>
      </c>
      <c r="D365" s="9" t="s">
        <v>63</v>
      </c>
      <c r="E365" s="12">
        <v>0.02</v>
      </c>
      <c r="F365" s="13"/>
      <c r="G365" s="12">
        <v>78.0</v>
      </c>
      <c r="H365" s="12">
        <v>72.0</v>
      </c>
      <c r="I365" s="12">
        <v>0.284</v>
      </c>
      <c r="J365" s="12">
        <v>0.655</v>
      </c>
      <c r="K365" s="12">
        <v>0.061</v>
      </c>
      <c r="L365" s="12">
        <v>217324.0</v>
      </c>
      <c r="M365" s="12">
        <v>0.622</v>
      </c>
    </row>
    <row r="366" hidden="1">
      <c r="A366" s="32" t="str">
        <f t="shared" si="1"/>
        <v>New Zealand-Oceania2001</v>
      </c>
      <c r="B366" s="32" t="s">
        <v>212</v>
      </c>
      <c r="C366" s="5" t="s">
        <v>80</v>
      </c>
      <c r="D366" s="9" t="s">
        <v>63</v>
      </c>
      <c r="E366" s="12">
        <v>0.014</v>
      </c>
      <c r="F366" s="12">
        <v>0.006</v>
      </c>
      <c r="G366" s="12">
        <v>81.0</v>
      </c>
      <c r="H366" s="12">
        <v>76.0</v>
      </c>
      <c r="I366" s="12">
        <v>0.225</v>
      </c>
      <c r="J366" s="12">
        <v>0.657</v>
      </c>
      <c r="K366" s="12">
        <v>0.118</v>
      </c>
      <c r="L366" s="12">
        <v>3880500.0</v>
      </c>
      <c r="M366" s="12">
        <v>0.858</v>
      </c>
    </row>
    <row r="367" hidden="1">
      <c r="A367" s="32" t="str">
        <f t="shared" si="1"/>
        <v>Papua New Guinea-Oceania2001</v>
      </c>
      <c r="B367" s="32" t="s">
        <v>222</v>
      </c>
      <c r="C367" s="5" t="s">
        <v>80</v>
      </c>
      <c r="D367" s="9" t="s">
        <v>63</v>
      </c>
      <c r="E367" s="12">
        <v>0.035</v>
      </c>
      <c r="F367" s="12">
        <v>0.058</v>
      </c>
      <c r="G367" s="12">
        <v>61.0</v>
      </c>
      <c r="H367" s="12">
        <v>57.0</v>
      </c>
      <c r="I367" s="12">
        <v>0.402</v>
      </c>
      <c r="J367" s="12">
        <v>0.573</v>
      </c>
      <c r="K367" s="12">
        <v>0.025</v>
      </c>
      <c r="L367" s="12">
        <v>5518971.0</v>
      </c>
      <c r="M367" s="12">
        <v>0.132</v>
      </c>
    </row>
    <row r="368" hidden="1">
      <c r="A368" s="32" t="str">
        <f t="shared" si="1"/>
        <v>Samoa-Oceania2001</v>
      </c>
      <c r="B368" s="32" t="s">
        <v>233</v>
      </c>
      <c r="C368" s="5" t="s">
        <v>80</v>
      </c>
      <c r="D368" s="9" t="s">
        <v>63</v>
      </c>
      <c r="E368" s="12">
        <v>0.03</v>
      </c>
      <c r="F368" s="12">
        <v>0.018</v>
      </c>
      <c r="G368" s="12">
        <v>73.0</v>
      </c>
      <c r="H368" s="12">
        <v>67.0</v>
      </c>
      <c r="I368" s="12">
        <v>0.406</v>
      </c>
      <c r="J368" s="12">
        <v>0.549</v>
      </c>
      <c r="K368" s="12">
        <v>0.045</v>
      </c>
      <c r="L368" s="12">
        <v>175567.0</v>
      </c>
      <c r="M368" s="12">
        <v>0.221</v>
      </c>
    </row>
    <row r="369" hidden="1">
      <c r="A369" s="32" t="str">
        <f t="shared" si="1"/>
        <v>Solomon Islands-Oceania2001</v>
      </c>
      <c r="B369" s="32" t="s">
        <v>245</v>
      </c>
      <c r="C369" s="5" t="s">
        <v>80</v>
      </c>
      <c r="D369" s="9" t="s">
        <v>63</v>
      </c>
      <c r="E369" s="12">
        <v>0.035</v>
      </c>
      <c r="F369" s="12">
        <v>0.029</v>
      </c>
      <c r="G369" s="12">
        <v>65.0</v>
      </c>
      <c r="H369" s="12">
        <v>62.0</v>
      </c>
      <c r="I369" s="12">
        <v>0.418</v>
      </c>
      <c r="J369" s="12">
        <v>0.554</v>
      </c>
      <c r="K369" s="12">
        <v>0.029</v>
      </c>
      <c r="L369" s="12">
        <v>423529.0</v>
      </c>
      <c r="M369" s="12">
        <v>0.162</v>
      </c>
    </row>
    <row r="370" hidden="1">
      <c r="A370" s="32" t="str">
        <f t="shared" si="1"/>
        <v>Tonga-Oceania2001</v>
      </c>
      <c r="B370" s="32" t="s">
        <v>267</v>
      </c>
      <c r="C370" s="5" t="s">
        <v>80</v>
      </c>
      <c r="D370" s="9" t="s">
        <v>63</v>
      </c>
      <c r="E370" s="12">
        <v>0.028</v>
      </c>
      <c r="F370" s="12">
        <v>0.015</v>
      </c>
      <c r="G370" s="12">
        <v>73.0</v>
      </c>
      <c r="H370" s="12">
        <v>69.0</v>
      </c>
      <c r="I370" s="12">
        <v>0.382</v>
      </c>
      <c r="J370" s="12">
        <v>0.56</v>
      </c>
      <c r="K370" s="12">
        <v>0.058</v>
      </c>
      <c r="L370" s="12">
        <v>98504.0</v>
      </c>
      <c r="M370" s="12">
        <v>0.23</v>
      </c>
    </row>
    <row r="371" hidden="1">
      <c r="A371" s="32" t="str">
        <f t="shared" si="1"/>
        <v>Vanuatu-Oceania2001</v>
      </c>
      <c r="B371" s="32" t="s">
        <v>280</v>
      </c>
      <c r="C371" s="5" t="s">
        <v>80</v>
      </c>
      <c r="D371" s="9" t="s">
        <v>63</v>
      </c>
      <c r="E371" s="12">
        <v>0.032</v>
      </c>
      <c r="F371" s="12">
        <v>0.019</v>
      </c>
      <c r="G371" s="12">
        <v>70.0</v>
      </c>
      <c r="H371" s="12">
        <v>66.0</v>
      </c>
      <c r="I371" s="12">
        <v>0.411</v>
      </c>
      <c r="J371" s="12">
        <v>0.556</v>
      </c>
      <c r="K371" s="12">
        <v>0.033</v>
      </c>
      <c r="L371" s="12">
        <v>189285.0</v>
      </c>
      <c r="M371" s="12">
        <v>0.22</v>
      </c>
    </row>
    <row r="372" hidden="1">
      <c r="A372" s="32" t="str">
        <f t="shared" si="1"/>
        <v>Antigua and Barbuda-The Americas2001</v>
      </c>
      <c r="B372" s="32" t="s">
        <v>83</v>
      </c>
      <c r="C372" s="5" t="s">
        <v>84</v>
      </c>
      <c r="D372" s="9" t="s">
        <v>63</v>
      </c>
      <c r="E372" s="12">
        <v>0.02</v>
      </c>
      <c r="F372" s="12">
        <v>0.013</v>
      </c>
      <c r="G372" s="12">
        <v>76.0</v>
      </c>
      <c r="H372" s="12">
        <v>71.0</v>
      </c>
      <c r="I372" s="12">
        <v>0.291</v>
      </c>
      <c r="J372" s="12">
        <v>0.639</v>
      </c>
      <c r="K372" s="12">
        <v>0.07</v>
      </c>
      <c r="L372" s="12">
        <v>78972.0</v>
      </c>
      <c r="M372" s="12">
        <v>0.317</v>
      </c>
    </row>
    <row r="373" hidden="1">
      <c r="A373" s="32" t="str">
        <f t="shared" si="1"/>
        <v>Argentina-The Americas2001</v>
      </c>
      <c r="B373" s="32" t="s">
        <v>85</v>
      </c>
      <c r="C373" s="5" t="s">
        <v>84</v>
      </c>
      <c r="D373" s="9" t="s">
        <v>63</v>
      </c>
      <c r="E373" s="12">
        <v>0.018</v>
      </c>
      <c r="F373" s="12">
        <v>0.018</v>
      </c>
      <c r="G373" s="12">
        <v>78.0</v>
      </c>
      <c r="H373" s="12">
        <v>70.0</v>
      </c>
      <c r="I373" s="12">
        <v>0.276</v>
      </c>
      <c r="J373" s="12">
        <v>0.624</v>
      </c>
      <c r="K373" s="12">
        <v>0.1</v>
      </c>
      <c r="L373" s="12">
        <v>3.7273361E7</v>
      </c>
      <c r="M373" s="12">
        <v>0.893</v>
      </c>
    </row>
    <row r="374" hidden="1">
      <c r="A374" s="32" t="str">
        <f t="shared" si="1"/>
        <v>Aruba-The Americas2001</v>
      </c>
      <c r="B374" s="32" t="s">
        <v>87</v>
      </c>
      <c r="C374" s="5" t="s">
        <v>84</v>
      </c>
      <c r="D374" s="9" t="s">
        <v>63</v>
      </c>
      <c r="E374" s="12">
        <v>0.014</v>
      </c>
      <c r="F374" s="13"/>
      <c r="G374" s="12">
        <v>76.0</v>
      </c>
      <c r="H374" s="12">
        <v>71.0</v>
      </c>
      <c r="I374" s="12">
        <v>0.229</v>
      </c>
      <c r="J374" s="12">
        <v>0.694</v>
      </c>
      <c r="K374" s="12">
        <v>0.078</v>
      </c>
      <c r="L374" s="12">
        <v>92894.0</v>
      </c>
      <c r="M374" s="12">
        <v>0.463</v>
      </c>
    </row>
    <row r="375" hidden="1">
      <c r="A375" s="32" t="str">
        <f t="shared" si="1"/>
        <v>Bahamas, The-The Americas2001</v>
      </c>
      <c r="B375" s="32" t="s">
        <v>91</v>
      </c>
      <c r="C375" s="5" t="s">
        <v>84</v>
      </c>
      <c r="D375" s="9" t="s">
        <v>63</v>
      </c>
      <c r="E375" s="12">
        <v>0.017</v>
      </c>
      <c r="F375" s="12">
        <v>0.013</v>
      </c>
      <c r="G375" s="12">
        <v>76.0</v>
      </c>
      <c r="H375" s="12">
        <v>70.0</v>
      </c>
      <c r="I375" s="12">
        <v>0.286</v>
      </c>
      <c r="J375" s="12">
        <v>0.659</v>
      </c>
      <c r="K375" s="12">
        <v>0.055</v>
      </c>
      <c r="L375" s="12">
        <v>303005.0</v>
      </c>
      <c r="M375" s="12">
        <v>0.821</v>
      </c>
    </row>
    <row r="376" hidden="1">
      <c r="A376" s="32" t="str">
        <f t="shared" si="1"/>
        <v>Barbados-The Americas2001</v>
      </c>
      <c r="B376" s="32" t="s">
        <v>95</v>
      </c>
      <c r="C376" s="5" t="s">
        <v>84</v>
      </c>
      <c r="D376" s="9" t="s">
        <v>63</v>
      </c>
      <c r="E376" s="12">
        <v>0.013</v>
      </c>
      <c r="F376" s="12">
        <v>0.015</v>
      </c>
      <c r="G376" s="12">
        <v>76.0</v>
      </c>
      <c r="H376" s="12">
        <v>71.0</v>
      </c>
      <c r="I376" s="12">
        <v>0.217</v>
      </c>
      <c r="J376" s="12">
        <v>0.669</v>
      </c>
      <c r="K376" s="12">
        <v>0.115</v>
      </c>
      <c r="L376" s="12">
        <v>268296.0</v>
      </c>
      <c r="M376" s="12">
        <v>0.337</v>
      </c>
    </row>
    <row r="377">
      <c r="A377" s="32" t="str">
        <f t="shared" si="1"/>
        <v>Belize-The Americas2001</v>
      </c>
      <c r="B377" s="32" t="s">
        <v>98</v>
      </c>
      <c r="C377" s="5" t="s">
        <v>84</v>
      </c>
      <c r="D377" s="9" t="s">
        <v>63</v>
      </c>
      <c r="E377" s="12">
        <v>0.029</v>
      </c>
      <c r="F377" s="12">
        <v>0.021</v>
      </c>
      <c r="G377" s="12">
        <v>74.0</v>
      </c>
      <c r="H377" s="12">
        <v>67.0</v>
      </c>
      <c r="I377" s="12">
        <v>0.397</v>
      </c>
      <c r="J377" s="12">
        <v>0.56</v>
      </c>
      <c r="K377" s="12">
        <v>0.042</v>
      </c>
      <c r="L377" s="12">
        <v>245198.0</v>
      </c>
      <c r="M377" s="12">
        <v>0.474</v>
      </c>
    </row>
    <row r="378" hidden="1">
      <c r="A378" s="32" t="str">
        <f t="shared" si="1"/>
        <v>Bermuda-The Americas2001</v>
      </c>
      <c r="B378" s="32" t="s">
        <v>100</v>
      </c>
      <c r="C378" s="5" t="s">
        <v>84</v>
      </c>
      <c r="D378" s="9" t="s">
        <v>63</v>
      </c>
      <c r="E378" s="12">
        <v>0.013</v>
      </c>
      <c r="F378" s="13"/>
      <c r="G378" s="12">
        <v>81.0</v>
      </c>
      <c r="H378" s="12">
        <v>75.0</v>
      </c>
      <c r="I378" s="13"/>
      <c r="J378" s="13"/>
      <c r="K378" s="13"/>
      <c r="L378" s="12">
        <v>62504.0</v>
      </c>
      <c r="M378" s="12">
        <v>1.0</v>
      </c>
    </row>
    <row r="379" hidden="1">
      <c r="A379" s="32" t="str">
        <f t="shared" si="1"/>
        <v>Bolivia-The Americas2001</v>
      </c>
      <c r="B379" s="32" t="s">
        <v>102</v>
      </c>
      <c r="C379" s="5" t="s">
        <v>84</v>
      </c>
      <c r="D379" s="9" t="s">
        <v>63</v>
      </c>
      <c r="E379" s="12">
        <v>0.031</v>
      </c>
      <c r="F379" s="12">
        <v>0.054</v>
      </c>
      <c r="G379" s="12">
        <v>65.0</v>
      </c>
      <c r="H379" s="12">
        <v>61.0</v>
      </c>
      <c r="I379" s="12">
        <v>0.396</v>
      </c>
      <c r="J379" s="12">
        <v>0.562</v>
      </c>
      <c r="K379" s="12">
        <v>0.042</v>
      </c>
      <c r="L379" s="12">
        <v>8669066.0</v>
      </c>
      <c r="M379" s="12">
        <v>0.623</v>
      </c>
    </row>
    <row r="380">
      <c r="A380" s="32" t="str">
        <f t="shared" si="1"/>
        <v>Brazil-The Americas2001</v>
      </c>
      <c r="B380" s="32" t="s">
        <v>105</v>
      </c>
      <c r="C380" s="5" t="s">
        <v>84</v>
      </c>
      <c r="D380" s="9" t="s">
        <v>63</v>
      </c>
      <c r="E380" s="12">
        <v>0.02</v>
      </c>
      <c r="F380" s="12">
        <v>0.027</v>
      </c>
      <c r="G380" s="12">
        <v>74.0</v>
      </c>
      <c r="H380" s="12">
        <v>67.0</v>
      </c>
      <c r="I380" s="12">
        <v>0.291</v>
      </c>
      <c r="J380" s="12">
        <v>0.653</v>
      </c>
      <c r="K380" s="12">
        <v>0.056</v>
      </c>
      <c r="L380" s="12">
        <v>1.76968205E8</v>
      </c>
      <c r="M380" s="12">
        <v>0.816</v>
      </c>
    </row>
    <row r="381" hidden="1">
      <c r="A381" s="32" t="str">
        <f t="shared" si="1"/>
        <v>Canada-The Americas2001</v>
      </c>
      <c r="B381" s="32" t="s">
        <v>112</v>
      </c>
      <c r="C381" s="5" t="s">
        <v>84</v>
      </c>
      <c r="D381" s="9" t="s">
        <v>63</v>
      </c>
      <c r="E381" s="12">
        <v>0.011</v>
      </c>
      <c r="F381" s="12">
        <v>0.005</v>
      </c>
      <c r="G381" s="12">
        <v>82.0</v>
      </c>
      <c r="H381" s="12">
        <v>77.0</v>
      </c>
      <c r="I381" s="12">
        <v>0.189</v>
      </c>
      <c r="J381" s="12">
        <v>0.685</v>
      </c>
      <c r="K381" s="12">
        <v>0.127</v>
      </c>
      <c r="L381" s="12">
        <v>3.10819E7</v>
      </c>
      <c r="M381" s="12">
        <v>0.798</v>
      </c>
    </row>
    <row r="382" hidden="1">
      <c r="A382" s="32" t="str">
        <f t="shared" si="1"/>
        <v>Cayman Islands-The Americas2001</v>
      </c>
      <c r="B382" s="32" t="s">
        <v>113</v>
      </c>
      <c r="C382" s="5" t="s">
        <v>84</v>
      </c>
      <c r="D382" s="9" t="s">
        <v>63</v>
      </c>
      <c r="E382" s="10">
        <f>if(AND(C283=C284,D283=D283+1,ISBLANK(E284)),E283,E284)</f>
        <v>0.02</v>
      </c>
      <c r="F382" s="10">
        <f>if(AND(C283=C284,D283=D283+1,ISBLANK(F283)),F283,F284)</f>
        <v>0.057</v>
      </c>
      <c r="G382" s="10">
        <f>if(AND(C283=C284,D283=D283+1,ISBLANK(G283)),G283,G284)</f>
        <v>64</v>
      </c>
      <c r="H382" s="10">
        <f>if(AND(C283=C284,D283=D283+1,ISBLANK(H283)),H283,H284)</f>
        <v>60</v>
      </c>
      <c r="I382" s="10">
        <f t="shared" ref="I382:K382" si="25">if(AND(C291=C292,D291=D291+1,ISBLANK(I291)),I291,I292)</f>
        <v>0.5</v>
      </c>
      <c r="J382" s="10">
        <f t="shared" si="25"/>
        <v>0.475</v>
      </c>
      <c r="K382" s="10">
        <f t="shared" si="25"/>
        <v>0.024</v>
      </c>
      <c r="L382" s="12">
        <v>43317.0</v>
      </c>
      <c r="M382" s="12">
        <v>1.0</v>
      </c>
    </row>
    <row r="383" hidden="1">
      <c r="A383" s="32" t="str">
        <f t="shared" si="1"/>
        <v>Chile-The Americas2001</v>
      </c>
      <c r="B383" s="32" t="s">
        <v>116</v>
      </c>
      <c r="C383" s="5" t="s">
        <v>84</v>
      </c>
      <c r="D383" s="9" t="s">
        <v>63</v>
      </c>
      <c r="E383" s="12">
        <v>0.016</v>
      </c>
      <c r="F383" s="12">
        <v>0.009</v>
      </c>
      <c r="G383" s="12">
        <v>80.0</v>
      </c>
      <c r="H383" s="12">
        <v>74.0</v>
      </c>
      <c r="I383" s="12">
        <v>0.273</v>
      </c>
      <c r="J383" s="12">
        <v>0.654</v>
      </c>
      <c r="K383" s="12">
        <v>0.074</v>
      </c>
      <c r="L383" s="12">
        <v>1.5639289E7</v>
      </c>
      <c r="M383" s="12">
        <v>0.864</v>
      </c>
    </row>
    <row r="384" hidden="1">
      <c r="A384" s="32" t="str">
        <f t="shared" si="1"/>
        <v>Colombia-The Americas2001</v>
      </c>
      <c r="B384" s="32" t="s">
        <v>118</v>
      </c>
      <c r="C384" s="5" t="s">
        <v>84</v>
      </c>
      <c r="D384" s="9" t="s">
        <v>63</v>
      </c>
      <c r="E384" s="12">
        <v>0.023</v>
      </c>
      <c r="F384" s="12">
        <v>0.021</v>
      </c>
      <c r="G384" s="12">
        <v>75.0</v>
      </c>
      <c r="H384" s="12">
        <v>68.0</v>
      </c>
      <c r="I384" s="12">
        <v>0.324</v>
      </c>
      <c r="J384" s="12">
        <v>0.628</v>
      </c>
      <c r="K384" s="12">
        <v>0.048</v>
      </c>
      <c r="L384" s="12">
        <v>4.0558648E7</v>
      </c>
      <c r="M384" s="12">
        <v>0.724</v>
      </c>
    </row>
    <row r="385" hidden="1">
      <c r="A385" s="32" t="str">
        <f t="shared" si="1"/>
        <v>Costa Rica-The Americas2001</v>
      </c>
      <c r="B385" s="32" t="s">
        <v>122</v>
      </c>
      <c r="C385" s="5" t="s">
        <v>84</v>
      </c>
      <c r="D385" s="9" t="s">
        <v>63</v>
      </c>
      <c r="E385" s="12">
        <v>0.02</v>
      </c>
      <c r="F385" s="12">
        <v>0.011</v>
      </c>
      <c r="G385" s="12">
        <v>80.0</v>
      </c>
      <c r="H385" s="12">
        <v>76.0</v>
      </c>
      <c r="I385" s="12">
        <v>0.308</v>
      </c>
      <c r="J385" s="12">
        <v>0.637</v>
      </c>
      <c r="K385" s="12">
        <v>0.055</v>
      </c>
      <c r="L385" s="12">
        <v>4013488.0</v>
      </c>
      <c r="M385" s="12">
        <v>0.604</v>
      </c>
    </row>
    <row r="386" hidden="1">
      <c r="A386" s="32" t="str">
        <f t="shared" si="1"/>
        <v>Cuba-The Americas2001</v>
      </c>
      <c r="B386" s="32" t="s">
        <v>125</v>
      </c>
      <c r="C386" s="5" t="s">
        <v>84</v>
      </c>
      <c r="D386" s="9" t="s">
        <v>63</v>
      </c>
      <c r="E386" s="12">
        <v>0.013</v>
      </c>
      <c r="F386" s="12">
        <v>0.006</v>
      </c>
      <c r="G386" s="12">
        <v>79.0</v>
      </c>
      <c r="H386" s="12">
        <v>75.0</v>
      </c>
      <c r="I386" s="12">
        <v>0.213</v>
      </c>
      <c r="J386" s="12">
        <v>0.687</v>
      </c>
      <c r="K386" s="12">
        <v>0.101</v>
      </c>
      <c r="L386" s="12">
        <v>1.1175465E7</v>
      </c>
      <c r="M386" s="12">
        <v>0.756</v>
      </c>
    </row>
    <row r="387" hidden="1">
      <c r="A387" s="32" t="str">
        <f t="shared" si="1"/>
        <v>Curacao-The Americas2001</v>
      </c>
      <c r="B387" s="32" t="s">
        <v>126</v>
      </c>
      <c r="C387" s="5" t="s">
        <v>84</v>
      </c>
      <c r="D387" s="9" t="s">
        <v>63</v>
      </c>
      <c r="E387" s="10">
        <f t="shared" ref="E387:E388" si="26">if(AND(C288=C289,D288=D288+1,ISBLANK(E289)),E288,E289)</f>
        <v>0.018</v>
      </c>
      <c r="F387" s="10">
        <f>if(AND(C288=C289,D288=D288+1,ISBLANK(F288)),F288,F289)</f>
        <v>0.013</v>
      </c>
      <c r="G387" s="10">
        <f t="shared" ref="G387:G388" si="27">if(AND(C288=C289,D288=D288+1,ISBLANK(G288)),G288,G289)</f>
        <v>76</v>
      </c>
      <c r="H387" s="10">
        <f t="shared" ref="H387:H388" si="28">if(AND(C288=C289,D288=D288+1,ISBLANK(H288)),H288,H289)</f>
        <v>68</v>
      </c>
      <c r="I387" s="12">
        <v>0.242</v>
      </c>
      <c r="J387" s="12">
        <v>0.651</v>
      </c>
      <c r="K387" s="12">
        <v>0.107</v>
      </c>
      <c r="L387" s="12">
        <v>128905.0</v>
      </c>
      <c r="M387" s="12">
        <v>0.91</v>
      </c>
    </row>
    <row r="388" hidden="1">
      <c r="A388" s="32" t="str">
        <f t="shared" si="1"/>
        <v>Dominica-The Americas2001</v>
      </c>
      <c r="B388" s="32" t="s">
        <v>131</v>
      </c>
      <c r="C388" s="5" t="s">
        <v>84</v>
      </c>
      <c r="D388" s="9" t="s">
        <v>63</v>
      </c>
      <c r="E388" s="10">
        <f t="shared" si="26"/>
        <v>0.03</v>
      </c>
      <c r="F388" s="12">
        <v>0.013</v>
      </c>
      <c r="G388" s="10">
        <f t="shared" si="27"/>
        <v>68</v>
      </c>
      <c r="H388" s="10">
        <f t="shared" si="28"/>
        <v>60</v>
      </c>
      <c r="I388" s="10">
        <f t="shared" ref="I388:K388" si="29">if(AND(C297=C298,D297=D297+1,ISBLANK(I297)),I297,I298)</f>
        <v>0.168</v>
      </c>
      <c r="J388" s="10">
        <f t="shared" si="29"/>
        <v>0.676</v>
      </c>
      <c r="K388" s="10">
        <f t="shared" si="29"/>
        <v>0.156</v>
      </c>
      <c r="L388" s="12">
        <v>69660.0</v>
      </c>
      <c r="M388" s="12">
        <v>0.654</v>
      </c>
    </row>
    <row r="389">
      <c r="A389" s="32" t="str">
        <f t="shared" si="1"/>
        <v>Dominican Republic-The Americas2001</v>
      </c>
      <c r="B389" s="32" t="s">
        <v>132</v>
      </c>
      <c r="C389" s="5" t="s">
        <v>84</v>
      </c>
      <c r="D389" s="9" t="s">
        <v>63</v>
      </c>
      <c r="E389" s="12">
        <v>0.025</v>
      </c>
      <c r="F389" s="12">
        <v>0.032</v>
      </c>
      <c r="G389" s="12">
        <v>74.0</v>
      </c>
      <c r="H389" s="12">
        <v>68.0</v>
      </c>
      <c r="I389" s="12">
        <v>0.345</v>
      </c>
      <c r="J389" s="12">
        <v>0.602</v>
      </c>
      <c r="K389" s="12">
        <v>0.053</v>
      </c>
      <c r="L389" s="12">
        <v>8799298.0</v>
      </c>
      <c r="M389" s="12">
        <v>0.626</v>
      </c>
    </row>
    <row r="390" hidden="1">
      <c r="A390" s="32" t="str">
        <f t="shared" si="1"/>
        <v>Ecuador-The Americas2001</v>
      </c>
      <c r="B390" s="32" t="s">
        <v>133</v>
      </c>
      <c r="C390" s="5" t="s">
        <v>84</v>
      </c>
      <c r="D390" s="9" t="s">
        <v>63</v>
      </c>
      <c r="E390" s="12">
        <v>0.025</v>
      </c>
      <c r="F390" s="12">
        <v>0.027</v>
      </c>
      <c r="G390" s="12">
        <v>77.0</v>
      </c>
      <c r="H390" s="12">
        <v>71.0</v>
      </c>
      <c r="I390" s="12">
        <v>0.342</v>
      </c>
      <c r="J390" s="12">
        <v>0.606</v>
      </c>
      <c r="K390" s="12">
        <v>0.052</v>
      </c>
      <c r="L390" s="12">
        <v>1.2780869E7</v>
      </c>
      <c r="M390" s="12">
        <v>0.608</v>
      </c>
    </row>
    <row r="391" hidden="1">
      <c r="A391" s="32" t="str">
        <f t="shared" si="1"/>
        <v>El Salvador-The Americas2001</v>
      </c>
      <c r="B391" s="32" t="s">
        <v>135</v>
      </c>
      <c r="C391" s="5" t="s">
        <v>84</v>
      </c>
      <c r="D391" s="9" t="s">
        <v>63</v>
      </c>
      <c r="E391" s="12">
        <v>0.024</v>
      </c>
      <c r="F391" s="12">
        <v>0.025</v>
      </c>
      <c r="G391" s="12">
        <v>75.0</v>
      </c>
      <c r="H391" s="12">
        <v>65.0</v>
      </c>
      <c r="I391" s="12">
        <v>0.379</v>
      </c>
      <c r="J391" s="12">
        <v>0.564</v>
      </c>
      <c r="K391" s="12">
        <v>0.057</v>
      </c>
      <c r="L391" s="12">
        <v>5985299.0</v>
      </c>
      <c r="M391" s="12">
        <v>0.595</v>
      </c>
    </row>
    <row r="392" hidden="1">
      <c r="A392" s="32" t="str">
        <f t="shared" si="1"/>
        <v>Greenland-The Americas2001</v>
      </c>
      <c r="B392" s="32" t="s">
        <v>151</v>
      </c>
      <c r="C392" s="5" t="s">
        <v>84</v>
      </c>
      <c r="D392" s="9" t="s">
        <v>63</v>
      </c>
      <c r="E392" s="12">
        <v>0.017</v>
      </c>
      <c r="F392" s="13"/>
      <c r="G392" s="12">
        <v>70.0</v>
      </c>
      <c r="H392" s="12">
        <v>65.0</v>
      </c>
      <c r="I392" s="13"/>
      <c r="J392" s="13"/>
      <c r="K392" s="13"/>
      <c r="L392" s="12">
        <v>56350.0</v>
      </c>
      <c r="M392" s="12">
        <v>0.818</v>
      </c>
    </row>
    <row r="393" hidden="1">
      <c r="A393" s="32" t="str">
        <f t="shared" si="1"/>
        <v>Grenada-The Americas2001</v>
      </c>
      <c r="B393" s="32" t="s">
        <v>152</v>
      </c>
      <c r="C393" s="5" t="s">
        <v>84</v>
      </c>
      <c r="D393" s="9" t="s">
        <v>63</v>
      </c>
      <c r="E393" s="12">
        <v>0.019</v>
      </c>
      <c r="F393" s="12">
        <v>0.013</v>
      </c>
      <c r="G393" s="12">
        <v>73.0</v>
      </c>
      <c r="H393" s="12">
        <v>68.0</v>
      </c>
      <c r="I393" s="12">
        <v>0.341</v>
      </c>
      <c r="J393" s="12">
        <v>0.582</v>
      </c>
      <c r="K393" s="12">
        <v>0.077</v>
      </c>
      <c r="L393" s="12">
        <v>101849.0</v>
      </c>
      <c r="M393" s="12">
        <v>0.361</v>
      </c>
    </row>
    <row r="394" hidden="1">
      <c r="A394" s="32" t="str">
        <f t="shared" si="1"/>
        <v>Guatemala-The Americas2001</v>
      </c>
      <c r="B394" s="32" t="s">
        <v>154</v>
      </c>
      <c r="C394" s="5" t="s">
        <v>84</v>
      </c>
      <c r="D394" s="9" t="s">
        <v>63</v>
      </c>
      <c r="E394" s="12">
        <v>0.036</v>
      </c>
      <c r="F394" s="12">
        <v>0.039</v>
      </c>
      <c r="G394" s="12">
        <v>72.0</v>
      </c>
      <c r="H394" s="12">
        <v>65.0</v>
      </c>
      <c r="I394" s="12">
        <v>0.439</v>
      </c>
      <c r="J394" s="12">
        <v>0.52</v>
      </c>
      <c r="K394" s="12">
        <v>0.041</v>
      </c>
      <c r="L394" s="12">
        <v>1.1478984E7</v>
      </c>
      <c r="M394" s="12">
        <v>0.455</v>
      </c>
    </row>
    <row r="395" hidden="1">
      <c r="A395" s="32" t="str">
        <f t="shared" si="1"/>
        <v>Guyana-The Americas2001</v>
      </c>
      <c r="B395" s="32" t="s">
        <v>157</v>
      </c>
      <c r="C395" s="5" t="s">
        <v>84</v>
      </c>
      <c r="D395" s="9" t="s">
        <v>63</v>
      </c>
      <c r="E395" s="12">
        <v>0.022</v>
      </c>
      <c r="F395" s="12">
        <v>0.038</v>
      </c>
      <c r="G395" s="12">
        <v>67.0</v>
      </c>
      <c r="H395" s="12">
        <v>60.0</v>
      </c>
      <c r="I395" s="12">
        <v>0.356</v>
      </c>
      <c r="J395" s="12">
        <v>0.601</v>
      </c>
      <c r="K395" s="12">
        <v>0.044</v>
      </c>
      <c r="L395" s="12">
        <v>747657.0</v>
      </c>
      <c r="M395" s="12">
        <v>0.286</v>
      </c>
    </row>
    <row r="396" hidden="1">
      <c r="A396" s="32" t="str">
        <f t="shared" si="1"/>
        <v>Haiti-The Americas2001</v>
      </c>
      <c r="B396" s="32" t="s">
        <v>158</v>
      </c>
      <c r="C396" s="5" t="s">
        <v>84</v>
      </c>
      <c r="D396" s="9" t="s">
        <v>63</v>
      </c>
      <c r="E396" s="12">
        <v>0.031</v>
      </c>
      <c r="F396" s="12">
        <v>0.073</v>
      </c>
      <c r="G396" s="12">
        <v>59.0</v>
      </c>
      <c r="H396" s="12">
        <v>56.0</v>
      </c>
      <c r="I396" s="12">
        <v>0.398</v>
      </c>
      <c r="J396" s="12">
        <v>0.561</v>
      </c>
      <c r="K396" s="12">
        <v>0.04</v>
      </c>
      <c r="L396" s="12">
        <v>8720247.0</v>
      </c>
      <c r="M396" s="12">
        <v>0.373</v>
      </c>
    </row>
    <row r="397" hidden="1">
      <c r="A397" s="32" t="str">
        <f t="shared" si="1"/>
        <v>Honduras-The Americas2001</v>
      </c>
      <c r="B397" s="32" t="s">
        <v>159</v>
      </c>
      <c r="C397" s="5" t="s">
        <v>84</v>
      </c>
      <c r="D397" s="9" t="s">
        <v>63</v>
      </c>
      <c r="E397" s="12">
        <v>0.031</v>
      </c>
      <c r="F397" s="12">
        <v>0.03</v>
      </c>
      <c r="G397" s="12">
        <v>73.0</v>
      </c>
      <c r="H397" s="12">
        <v>68.0</v>
      </c>
      <c r="I397" s="12">
        <v>0.419</v>
      </c>
      <c r="J397" s="12">
        <v>0.541</v>
      </c>
      <c r="K397" s="12">
        <v>0.04</v>
      </c>
      <c r="L397" s="12">
        <v>6365040.0</v>
      </c>
      <c r="M397" s="12">
        <v>0.46</v>
      </c>
    </row>
    <row r="398">
      <c r="A398" s="32" t="str">
        <f t="shared" si="1"/>
        <v>Jamaica-The Americas2001</v>
      </c>
      <c r="B398" s="32" t="s">
        <v>171</v>
      </c>
      <c r="C398" s="5" t="s">
        <v>84</v>
      </c>
      <c r="D398" s="9" t="s">
        <v>63</v>
      </c>
      <c r="E398" s="12">
        <v>0.019</v>
      </c>
      <c r="F398" s="12">
        <v>0.02</v>
      </c>
      <c r="G398" s="12">
        <v>74.0</v>
      </c>
      <c r="H398" s="12">
        <v>68.0</v>
      </c>
      <c r="I398" s="12">
        <v>0.324</v>
      </c>
      <c r="J398" s="12">
        <v>0.601</v>
      </c>
      <c r="K398" s="12">
        <v>0.075</v>
      </c>
      <c r="L398" s="12">
        <v>2605556.0</v>
      </c>
      <c r="M398" s="12">
        <v>0.521</v>
      </c>
    </row>
    <row r="399" hidden="1">
      <c r="A399" s="32" t="str">
        <f t="shared" si="1"/>
        <v>Mexico-The Americas2001</v>
      </c>
      <c r="B399" s="32" t="s">
        <v>199</v>
      </c>
      <c r="C399" s="5" t="s">
        <v>84</v>
      </c>
      <c r="D399" s="9" t="s">
        <v>63</v>
      </c>
      <c r="E399" s="12">
        <v>0.024</v>
      </c>
      <c r="F399" s="12">
        <v>0.02</v>
      </c>
      <c r="G399" s="12">
        <v>77.0</v>
      </c>
      <c r="H399" s="12">
        <v>72.0</v>
      </c>
      <c r="I399" s="12">
        <v>0.337</v>
      </c>
      <c r="J399" s="12">
        <v>0.613</v>
      </c>
      <c r="K399" s="12">
        <v>0.05</v>
      </c>
      <c r="L399" s="12">
        <v>1.05339877E8</v>
      </c>
      <c r="M399" s="12">
        <v>0.75</v>
      </c>
    </row>
    <row r="400" hidden="1">
      <c r="A400" s="32" t="str">
        <f t="shared" si="1"/>
        <v>Nicaragua-The Americas2001</v>
      </c>
      <c r="B400" s="32" t="s">
        <v>213</v>
      </c>
      <c r="C400" s="5" t="s">
        <v>84</v>
      </c>
      <c r="D400" s="9" t="s">
        <v>63</v>
      </c>
      <c r="E400" s="12">
        <v>0.027</v>
      </c>
      <c r="F400" s="12">
        <v>0.031</v>
      </c>
      <c r="G400" s="12">
        <v>73.0</v>
      </c>
      <c r="H400" s="12">
        <v>67.0</v>
      </c>
      <c r="I400" s="12">
        <v>0.403</v>
      </c>
      <c r="J400" s="12">
        <v>0.559</v>
      </c>
      <c r="K400" s="12">
        <v>0.038</v>
      </c>
      <c r="L400" s="12">
        <v>5176685.0</v>
      </c>
      <c r="M400" s="12">
        <v>0.55</v>
      </c>
    </row>
    <row r="401" hidden="1">
      <c r="A401" s="32" t="str">
        <f t="shared" si="1"/>
        <v>Panama-The Americas2001</v>
      </c>
      <c r="B401" s="32" t="s">
        <v>221</v>
      </c>
      <c r="C401" s="5" t="s">
        <v>84</v>
      </c>
      <c r="D401" s="9" t="s">
        <v>63</v>
      </c>
      <c r="E401" s="12">
        <v>0.024</v>
      </c>
      <c r="F401" s="12">
        <v>0.021</v>
      </c>
      <c r="G401" s="12">
        <v>78.0</v>
      </c>
      <c r="H401" s="12">
        <v>73.0</v>
      </c>
      <c r="I401" s="12">
        <v>0.318</v>
      </c>
      <c r="J401" s="12">
        <v>0.625</v>
      </c>
      <c r="K401" s="12">
        <v>0.056</v>
      </c>
      <c r="L401" s="12">
        <v>3116409.0</v>
      </c>
      <c r="M401" s="12">
        <v>0.625</v>
      </c>
    </row>
    <row r="402" hidden="1">
      <c r="A402" s="32" t="str">
        <f t="shared" si="1"/>
        <v>Paraguay-The Americas2001</v>
      </c>
      <c r="B402" s="32" t="s">
        <v>223</v>
      </c>
      <c r="C402" s="5" t="s">
        <v>84</v>
      </c>
      <c r="D402" s="9" t="s">
        <v>63</v>
      </c>
      <c r="E402" s="12">
        <v>0.028</v>
      </c>
      <c r="F402" s="12">
        <v>0.027</v>
      </c>
      <c r="G402" s="12">
        <v>73.0</v>
      </c>
      <c r="H402" s="12">
        <v>68.0</v>
      </c>
      <c r="I402" s="12">
        <v>0.377</v>
      </c>
      <c r="J402" s="12">
        <v>0.578</v>
      </c>
      <c r="K402" s="12">
        <v>0.045</v>
      </c>
      <c r="L402" s="12">
        <v>5460621.0</v>
      </c>
      <c r="M402" s="12">
        <v>0.56</v>
      </c>
    </row>
    <row r="403">
      <c r="A403" s="32" t="str">
        <f t="shared" si="1"/>
        <v>Peru-The Americas2001</v>
      </c>
      <c r="B403" s="32" t="s">
        <v>224</v>
      </c>
      <c r="C403" s="5" t="s">
        <v>84</v>
      </c>
      <c r="D403" s="9" t="s">
        <v>63</v>
      </c>
      <c r="E403" s="12">
        <v>0.024</v>
      </c>
      <c r="F403" s="12">
        <v>0.028</v>
      </c>
      <c r="G403" s="12">
        <v>74.0</v>
      </c>
      <c r="H403" s="12">
        <v>68.0</v>
      </c>
      <c r="I403" s="12">
        <v>0.337</v>
      </c>
      <c r="J403" s="12">
        <v>0.614</v>
      </c>
      <c r="K403" s="12">
        <v>0.049</v>
      </c>
      <c r="L403" s="12">
        <v>2.6372358E7</v>
      </c>
      <c r="M403" s="12">
        <v>0.734</v>
      </c>
    </row>
    <row r="404" hidden="1">
      <c r="A404" s="32" t="str">
        <f t="shared" si="1"/>
        <v>Puerto Rico-The Americas2001</v>
      </c>
      <c r="B404" s="32" t="s">
        <v>228</v>
      </c>
      <c r="C404" s="5" t="s">
        <v>84</v>
      </c>
      <c r="D404" s="9" t="s">
        <v>63</v>
      </c>
      <c r="E404" s="12">
        <v>0.015</v>
      </c>
      <c r="F404" s="13"/>
      <c r="G404" s="12">
        <v>81.0</v>
      </c>
      <c r="H404" s="12">
        <v>73.0</v>
      </c>
      <c r="I404" s="12">
        <v>0.233</v>
      </c>
      <c r="J404" s="12">
        <v>0.652</v>
      </c>
      <c r="K404" s="12">
        <v>0.115</v>
      </c>
      <c r="L404" s="12">
        <v>3818774.0</v>
      </c>
      <c r="M404" s="12">
        <v>0.943</v>
      </c>
    </row>
    <row r="405" hidden="1">
      <c r="A405" s="32" t="str">
        <f t="shared" si="1"/>
        <v>Sint Maarten (Dutch part)-The Americas2001</v>
      </c>
      <c r="B405" s="32" t="s">
        <v>242</v>
      </c>
      <c r="C405" s="5" t="s">
        <v>84</v>
      </c>
      <c r="D405" s="9" t="s">
        <v>63</v>
      </c>
      <c r="E405" s="10">
        <f>if(AND(C306=C307,D306=D306+1,ISBLANK(E307)),E306,E307)</f>
        <v>0.009</v>
      </c>
      <c r="F405" s="10">
        <f>if(AND(C306=C307,D306=D306+1,ISBLANK(F306)),F306,F307)</f>
        <v>0.008</v>
      </c>
      <c r="G405" s="10">
        <f>if(AND(C306=C307,D306=D306+1,ISBLANK(G306)),G306,G307)</f>
        <v>76</v>
      </c>
      <c r="H405" s="10">
        <f>if(AND(C306=C307,D306=D306+1,ISBLANK(H306)),H306,H307)</f>
        <v>65</v>
      </c>
      <c r="I405" s="10">
        <f t="shared" ref="I405:K405" si="30">if(AND(C314=C315,D314=D314+1,ISBLANK(I314)),I314,I315)</f>
        <v>0.214</v>
      </c>
      <c r="J405" s="10">
        <f t="shared" si="30"/>
        <v>0.674</v>
      </c>
      <c r="K405" s="10">
        <f t="shared" si="30"/>
        <v>0.112</v>
      </c>
      <c r="L405" s="12">
        <v>31189.0</v>
      </c>
      <c r="M405" s="12">
        <v>1.0</v>
      </c>
    </row>
    <row r="406">
      <c r="A406" s="32" t="str">
        <f t="shared" si="1"/>
        <v>St. Kitts and Nevis-The Americas2001</v>
      </c>
      <c r="B406" s="32" t="s">
        <v>252</v>
      </c>
      <c r="C406" s="5" t="s">
        <v>84</v>
      </c>
      <c r="D406" s="9" t="s">
        <v>63</v>
      </c>
      <c r="E406" s="12">
        <v>0.017</v>
      </c>
      <c r="F406" s="12">
        <v>0.013</v>
      </c>
      <c r="G406" s="13"/>
      <c r="H406" s="13"/>
      <c r="I406" s="13"/>
      <c r="J406" s="13"/>
      <c r="K406" s="13"/>
      <c r="L406" s="12">
        <v>46214.0</v>
      </c>
      <c r="M406" s="12">
        <v>0.326</v>
      </c>
    </row>
    <row r="407">
      <c r="A407" s="32" t="str">
        <f t="shared" si="1"/>
        <v>St. Lucia-The Americas2001</v>
      </c>
      <c r="B407" s="32" t="s">
        <v>253</v>
      </c>
      <c r="C407" s="5" t="s">
        <v>84</v>
      </c>
      <c r="D407" s="9" t="s">
        <v>63</v>
      </c>
      <c r="E407" s="12">
        <v>0.019</v>
      </c>
      <c r="F407" s="12">
        <v>0.015</v>
      </c>
      <c r="G407" s="12">
        <v>74.0</v>
      </c>
      <c r="H407" s="12">
        <v>70.0</v>
      </c>
      <c r="I407" s="12">
        <v>0.315</v>
      </c>
      <c r="J407" s="12">
        <v>0.61</v>
      </c>
      <c r="K407" s="12">
        <v>0.075</v>
      </c>
      <c r="L407" s="12">
        <v>158650.0</v>
      </c>
      <c r="M407" s="12">
        <v>0.275</v>
      </c>
    </row>
    <row r="408" hidden="1">
      <c r="A408" s="32" t="str">
        <f t="shared" si="1"/>
        <v>St. Martin (French part)-The Americas2001</v>
      </c>
      <c r="B408" s="32" t="s">
        <v>254</v>
      </c>
      <c r="C408" s="5" t="s">
        <v>84</v>
      </c>
      <c r="D408" s="9" t="s">
        <v>63</v>
      </c>
      <c r="E408" s="12">
        <v>0.017</v>
      </c>
      <c r="F408" s="13"/>
      <c r="G408" s="12">
        <v>81.0</v>
      </c>
      <c r="H408" s="12">
        <v>74.0</v>
      </c>
      <c r="I408" s="13"/>
      <c r="J408" s="13"/>
      <c r="K408" s="13"/>
      <c r="L408" s="12">
        <v>27782.0</v>
      </c>
      <c r="M408" s="13"/>
    </row>
    <row r="409" hidden="1">
      <c r="A409" s="32" t="str">
        <f t="shared" si="1"/>
        <v>St. Vincent and the Grenadines-The Americas2001</v>
      </c>
      <c r="B409" s="32" t="s">
        <v>255</v>
      </c>
      <c r="C409" s="5" t="s">
        <v>84</v>
      </c>
      <c r="D409" s="9" t="s">
        <v>63</v>
      </c>
      <c r="E409" s="12">
        <v>0.019</v>
      </c>
      <c r="F409" s="12">
        <v>0.019</v>
      </c>
      <c r="G409" s="12">
        <v>73.0</v>
      </c>
      <c r="H409" s="12">
        <v>68.0</v>
      </c>
      <c r="I409" s="12">
        <v>0.308</v>
      </c>
      <c r="J409" s="12">
        <v>0.622</v>
      </c>
      <c r="K409" s="12">
        <v>0.07</v>
      </c>
      <c r="L409" s="12">
        <v>107989.0</v>
      </c>
      <c r="M409" s="12">
        <v>0.455</v>
      </c>
    </row>
    <row r="410" hidden="1">
      <c r="A410" s="32" t="str">
        <f t="shared" si="1"/>
        <v>Suriname-The Americas2001</v>
      </c>
      <c r="B410" s="32" t="s">
        <v>257</v>
      </c>
      <c r="C410" s="5" t="s">
        <v>84</v>
      </c>
      <c r="D410" s="9" t="s">
        <v>63</v>
      </c>
      <c r="E410" s="12">
        <v>0.022</v>
      </c>
      <c r="F410" s="12">
        <v>0.029</v>
      </c>
      <c r="G410" s="12">
        <v>72.0</v>
      </c>
      <c r="H410" s="12">
        <v>65.0</v>
      </c>
      <c r="I410" s="12">
        <v>0.304</v>
      </c>
      <c r="J410" s="12">
        <v>0.638</v>
      </c>
      <c r="K410" s="12">
        <v>0.058</v>
      </c>
      <c r="L410" s="12">
        <v>473312.0</v>
      </c>
      <c r="M410" s="12">
        <v>0.665</v>
      </c>
    </row>
    <row r="411" hidden="1">
      <c r="A411" s="32" t="str">
        <f t="shared" si="1"/>
        <v>Trinidad and Tobago-The Americas2001</v>
      </c>
      <c r="B411" s="32" t="s">
        <v>268</v>
      </c>
      <c r="C411" s="5" t="s">
        <v>84</v>
      </c>
      <c r="D411" s="9" t="s">
        <v>63</v>
      </c>
      <c r="E411" s="12">
        <v>0.015</v>
      </c>
      <c r="F411" s="12">
        <v>0.025</v>
      </c>
      <c r="G411" s="12">
        <v>72.0</v>
      </c>
      <c r="H411" s="12">
        <v>65.0</v>
      </c>
      <c r="I411" s="12">
        <v>0.246</v>
      </c>
      <c r="J411" s="12">
        <v>0.687</v>
      </c>
      <c r="K411" s="12">
        <v>0.067</v>
      </c>
      <c r="L411" s="12">
        <v>1272347.0</v>
      </c>
      <c r="M411" s="12">
        <v>0.106</v>
      </c>
    </row>
    <row r="412" hidden="1">
      <c r="A412" s="32" t="str">
        <f t="shared" si="1"/>
        <v>Turks and Caicos Islands-The Americas2001</v>
      </c>
      <c r="B412" s="32" t="s">
        <v>272</v>
      </c>
      <c r="C412" s="5" t="s">
        <v>84</v>
      </c>
      <c r="D412" s="9" t="s">
        <v>63</v>
      </c>
      <c r="E412" s="10">
        <f>if(AND(C313=C314,D313=D313+1,ISBLANK(E314)),E313,E314)</f>
        <v>0.014</v>
      </c>
      <c r="F412" s="10">
        <f>if(AND(C313=C314,D313=D313+1,ISBLANK(F313)),F313,F314)</f>
        <v>0.003</v>
      </c>
      <c r="G412" s="10">
        <f>if(AND(C313=C314,D313=D313+1,ISBLANK(G313)),G313,G314)</f>
        <v>83</v>
      </c>
      <c r="H412" s="10">
        <f>if(AND(C313=C314,D313=D313+1,ISBLANK(H313)),H313,H314)</f>
        <v>78</v>
      </c>
      <c r="I412" s="10">
        <f t="shared" ref="I412:K412" si="31">if(AND(C321=C322,D321=D321+1,ISBLANK(I321)),I321,I322)</f>
        <v>0.19</v>
      </c>
      <c r="J412" s="10">
        <f t="shared" si="31"/>
        <v>0.669</v>
      </c>
      <c r="K412" s="10">
        <f t="shared" si="31"/>
        <v>0.142</v>
      </c>
      <c r="L412" s="12">
        <v>20186.0</v>
      </c>
      <c r="M412" s="12">
        <v>0.854</v>
      </c>
    </row>
    <row r="413" hidden="1">
      <c r="A413" s="32" t="str">
        <f t="shared" si="1"/>
        <v>United States-The Americas2001</v>
      </c>
      <c r="B413" s="32" t="s">
        <v>277</v>
      </c>
      <c r="C413" s="5" t="s">
        <v>84</v>
      </c>
      <c r="D413" s="9" t="s">
        <v>63</v>
      </c>
      <c r="E413" s="12">
        <v>0.014</v>
      </c>
      <c r="F413" s="12">
        <v>0.007</v>
      </c>
      <c r="G413" s="12">
        <v>79.0</v>
      </c>
      <c r="H413" s="12">
        <v>74.0</v>
      </c>
      <c r="I413" s="12">
        <v>0.212</v>
      </c>
      <c r="J413" s="12">
        <v>0.665</v>
      </c>
      <c r="K413" s="12">
        <v>0.123</v>
      </c>
      <c r="L413" s="12">
        <v>2.84968955E8</v>
      </c>
      <c r="M413" s="12">
        <v>0.792</v>
      </c>
    </row>
    <row r="414" hidden="1">
      <c r="A414" s="32" t="str">
        <f t="shared" si="1"/>
        <v>Uruguay-The Americas2001</v>
      </c>
      <c r="B414" s="32" t="s">
        <v>278</v>
      </c>
      <c r="C414" s="5" t="s">
        <v>84</v>
      </c>
      <c r="D414" s="9" t="s">
        <v>63</v>
      </c>
      <c r="E414" s="12">
        <v>0.016</v>
      </c>
      <c r="F414" s="12">
        <v>0.014</v>
      </c>
      <c r="G414" s="12">
        <v>79.0</v>
      </c>
      <c r="H414" s="12">
        <v>71.0</v>
      </c>
      <c r="I414" s="12">
        <v>0.244</v>
      </c>
      <c r="J414" s="12">
        <v>0.624</v>
      </c>
      <c r="K414" s="12">
        <v>0.132</v>
      </c>
      <c r="L414" s="12">
        <v>3326762.0</v>
      </c>
      <c r="M414" s="12">
        <v>0.923</v>
      </c>
    </row>
    <row r="415" hidden="1">
      <c r="A415" s="32" t="str">
        <f t="shared" si="1"/>
        <v>Venezuela-The Americas2001</v>
      </c>
      <c r="B415" s="32" t="s">
        <v>281</v>
      </c>
      <c r="C415" s="5" t="s">
        <v>84</v>
      </c>
      <c r="D415" s="9" t="s">
        <v>63</v>
      </c>
      <c r="E415" s="12">
        <v>0.023</v>
      </c>
      <c r="F415" s="12">
        <v>0.018</v>
      </c>
      <c r="G415" s="12">
        <v>76.0</v>
      </c>
      <c r="H415" s="12">
        <v>70.0</v>
      </c>
      <c r="I415" s="12">
        <v>0.332</v>
      </c>
      <c r="J415" s="12">
        <v>0.621</v>
      </c>
      <c r="K415" s="12">
        <v>0.046</v>
      </c>
      <c r="L415" s="12">
        <v>2.4870441E7</v>
      </c>
      <c r="M415" s="12">
        <v>0.883</v>
      </c>
    </row>
    <row r="416" hidden="1">
      <c r="A416" s="32" t="str">
        <f t="shared" si="1"/>
        <v>Algeria-Africa2002</v>
      </c>
      <c r="B416" s="32" t="s">
        <v>77</v>
      </c>
      <c r="C416" s="5" t="s">
        <v>78</v>
      </c>
      <c r="D416" s="9" t="s">
        <v>64</v>
      </c>
      <c r="E416" s="12">
        <v>0.019</v>
      </c>
      <c r="F416" s="12">
        <v>0.032</v>
      </c>
      <c r="G416" s="12">
        <v>71.0</v>
      </c>
      <c r="H416" s="12">
        <v>68.0</v>
      </c>
      <c r="I416" s="12">
        <v>0.318</v>
      </c>
      <c r="J416" s="12">
        <v>0.641</v>
      </c>
      <c r="K416" s="12">
        <v>0.041</v>
      </c>
      <c r="L416" s="12">
        <v>3.2572977E7</v>
      </c>
      <c r="M416" s="12">
        <v>0.615</v>
      </c>
    </row>
    <row r="417">
      <c r="A417" s="32" t="str">
        <f t="shared" si="1"/>
        <v>Angola-Africa2002</v>
      </c>
      <c r="B417" s="32" t="s">
        <v>82</v>
      </c>
      <c r="C417" s="5" t="s">
        <v>78</v>
      </c>
      <c r="D417" s="9" t="s">
        <v>64</v>
      </c>
      <c r="E417" s="12">
        <v>0.05</v>
      </c>
      <c r="F417" s="12">
        <v>0.126</v>
      </c>
      <c r="G417" s="12">
        <v>48.0</v>
      </c>
      <c r="H417" s="12">
        <v>45.0</v>
      </c>
      <c r="I417" s="12">
        <v>0.477</v>
      </c>
      <c r="J417" s="12">
        <v>0.499</v>
      </c>
      <c r="K417" s="12">
        <v>0.025</v>
      </c>
      <c r="L417" s="12">
        <v>1.4886574E7</v>
      </c>
      <c r="M417" s="12">
        <v>0.339</v>
      </c>
    </row>
    <row r="418">
      <c r="A418" s="32" t="str">
        <f t="shared" si="1"/>
        <v>Benin-Africa2002</v>
      </c>
      <c r="B418" s="32" t="s">
        <v>99</v>
      </c>
      <c r="C418" s="5" t="s">
        <v>78</v>
      </c>
      <c r="D418" s="9" t="s">
        <v>64</v>
      </c>
      <c r="E418" s="12">
        <v>0.042</v>
      </c>
      <c r="F418" s="12">
        <v>0.085</v>
      </c>
      <c r="G418" s="12">
        <v>58.0</v>
      </c>
      <c r="H418" s="12">
        <v>54.0</v>
      </c>
      <c r="I418" s="12">
        <v>0.451</v>
      </c>
      <c r="J418" s="12">
        <v>0.52</v>
      </c>
      <c r="K418" s="12">
        <v>0.028</v>
      </c>
      <c r="L418" s="12">
        <v>7414744.0</v>
      </c>
      <c r="M418" s="12">
        <v>0.39</v>
      </c>
    </row>
    <row r="419" hidden="1">
      <c r="A419" s="32" t="str">
        <f t="shared" si="1"/>
        <v>Botswana-Africa2002</v>
      </c>
      <c r="B419" s="32" t="s">
        <v>104</v>
      </c>
      <c r="C419" s="5" t="s">
        <v>78</v>
      </c>
      <c r="D419" s="9" t="s">
        <v>64</v>
      </c>
      <c r="E419" s="12">
        <v>0.026</v>
      </c>
      <c r="F419" s="12">
        <v>0.054</v>
      </c>
      <c r="G419" s="12">
        <v>49.0</v>
      </c>
      <c r="H419" s="12">
        <v>48.0</v>
      </c>
      <c r="I419" s="12">
        <v>0.372</v>
      </c>
      <c r="J419" s="12">
        <v>0.598</v>
      </c>
      <c r="K419" s="12">
        <v>0.03</v>
      </c>
      <c r="L419" s="12">
        <v>1808976.0</v>
      </c>
      <c r="M419" s="12">
        <v>0.544</v>
      </c>
    </row>
    <row r="420" hidden="1">
      <c r="A420" s="32" t="str">
        <f t="shared" si="1"/>
        <v>Burkina Faso-Africa2002</v>
      </c>
      <c r="B420" s="32" t="s">
        <v>108</v>
      </c>
      <c r="C420" s="5" t="s">
        <v>78</v>
      </c>
      <c r="D420" s="9" t="s">
        <v>64</v>
      </c>
      <c r="E420" s="12">
        <v>0.046</v>
      </c>
      <c r="F420" s="12">
        <v>0.094</v>
      </c>
      <c r="G420" s="12">
        <v>52.0</v>
      </c>
      <c r="H420" s="12">
        <v>50.0</v>
      </c>
      <c r="I420" s="12">
        <v>0.467</v>
      </c>
      <c r="J420" s="12">
        <v>0.507</v>
      </c>
      <c r="K420" s="12">
        <v>0.027</v>
      </c>
      <c r="L420" s="12">
        <v>1.2296399E7</v>
      </c>
      <c r="M420" s="12">
        <v>0.193</v>
      </c>
    </row>
    <row r="421">
      <c r="A421" s="32" t="str">
        <f t="shared" si="1"/>
        <v>Burundi-Africa2002</v>
      </c>
      <c r="B421" s="32" t="s">
        <v>109</v>
      </c>
      <c r="C421" s="5" t="s">
        <v>78</v>
      </c>
      <c r="D421" s="9" t="s">
        <v>64</v>
      </c>
      <c r="E421" s="12">
        <v>0.043</v>
      </c>
      <c r="F421" s="12">
        <v>0.086</v>
      </c>
      <c r="G421" s="12">
        <v>50.0</v>
      </c>
      <c r="H421" s="12">
        <v>48.0</v>
      </c>
      <c r="I421" s="12">
        <v>0.476</v>
      </c>
      <c r="J421" s="12">
        <v>0.495</v>
      </c>
      <c r="K421" s="12">
        <v>0.028</v>
      </c>
      <c r="L421" s="12">
        <v>7037727.0</v>
      </c>
      <c r="M421" s="12">
        <v>0.087</v>
      </c>
    </row>
    <row r="422">
      <c r="A422" s="32" t="str">
        <f t="shared" si="1"/>
        <v>Cameroon-Africa2002</v>
      </c>
      <c r="B422" s="32" t="s">
        <v>111</v>
      </c>
      <c r="C422" s="5" t="s">
        <v>78</v>
      </c>
      <c r="D422" s="9" t="s">
        <v>64</v>
      </c>
      <c r="E422" s="12">
        <v>0.041</v>
      </c>
      <c r="F422" s="12">
        <v>0.087</v>
      </c>
      <c r="G422" s="12">
        <v>53.0</v>
      </c>
      <c r="H422" s="12">
        <v>51.0</v>
      </c>
      <c r="I422" s="12">
        <v>0.449</v>
      </c>
      <c r="J422" s="12">
        <v>0.518</v>
      </c>
      <c r="K422" s="12">
        <v>0.034</v>
      </c>
      <c r="L422" s="12">
        <v>1.6782044E7</v>
      </c>
      <c r="M422" s="12">
        <v>0.467</v>
      </c>
    </row>
    <row r="423">
      <c r="A423" s="32" t="str">
        <f t="shared" si="1"/>
        <v>Central African Republic-Africa2002</v>
      </c>
      <c r="B423" s="32" t="s">
        <v>114</v>
      </c>
      <c r="C423" s="5" t="s">
        <v>78</v>
      </c>
      <c r="D423" s="9" t="s">
        <v>64</v>
      </c>
      <c r="E423" s="12">
        <v>0.039</v>
      </c>
      <c r="F423" s="12">
        <v>0.113</v>
      </c>
      <c r="G423" s="12">
        <v>46.0</v>
      </c>
      <c r="H423" s="12">
        <v>42.0</v>
      </c>
      <c r="I423" s="12">
        <v>0.422</v>
      </c>
      <c r="J423" s="12">
        <v>0.539</v>
      </c>
      <c r="K423" s="12">
        <v>0.04</v>
      </c>
      <c r="L423" s="12">
        <v>3767248.0</v>
      </c>
      <c r="M423" s="12">
        <v>0.378</v>
      </c>
    </row>
    <row r="424">
      <c r="A424" s="32" t="str">
        <f t="shared" si="1"/>
        <v>Chad-Africa2002</v>
      </c>
      <c r="B424" s="32" t="s">
        <v>115</v>
      </c>
      <c r="C424" s="5" t="s">
        <v>78</v>
      </c>
      <c r="D424" s="9" t="s">
        <v>64</v>
      </c>
      <c r="E424" s="12">
        <v>0.051</v>
      </c>
      <c r="F424" s="12">
        <v>0.104</v>
      </c>
      <c r="G424" s="12">
        <v>48.0</v>
      </c>
      <c r="H424" s="12">
        <v>46.0</v>
      </c>
      <c r="I424" s="12">
        <v>0.491</v>
      </c>
      <c r="J424" s="12">
        <v>0.481</v>
      </c>
      <c r="K424" s="12">
        <v>0.028</v>
      </c>
      <c r="L424" s="12">
        <v>8959964.0</v>
      </c>
      <c r="M424" s="12">
        <v>0.217</v>
      </c>
    </row>
    <row r="425" hidden="1">
      <c r="A425" s="32" t="str">
        <f t="shared" si="1"/>
        <v>Comoros-Africa2002</v>
      </c>
      <c r="B425" s="32" t="s">
        <v>119</v>
      </c>
      <c r="C425" s="5" t="s">
        <v>78</v>
      </c>
      <c r="D425" s="9" t="s">
        <v>64</v>
      </c>
      <c r="E425" s="12">
        <v>0.039</v>
      </c>
      <c r="F425" s="12">
        <v>0.072</v>
      </c>
      <c r="G425" s="12">
        <v>60.0</v>
      </c>
      <c r="H425" s="12">
        <v>57.0</v>
      </c>
      <c r="I425" s="12">
        <v>0.413</v>
      </c>
      <c r="J425" s="12">
        <v>0.556</v>
      </c>
      <c r="K425" s="12">
        <v>0.031</v>
      </c>
      <c r="L425" s="12">
        <v>556028.0</v>
      </c>
      <c r="M425" s="12">
        <v>0.28</v>
      </c>
    </row>
    <row r="426">
      <c r="A426" s="32" t="str">
        <f t="shared" si="1"/>
        <v>Congo (Kinshasa)-Africa2002</v>
      </c>
      <c r="B426" s="32" t="s">
        <v>121</v>
      </c>
      <c r="C426" s="5" t="s">
        <v>78</v>
      </c>
      <c r="D426" s="9" t="s">
        <v>64</v>
      </c>
      <c r="E426" s="12">
        <v>0.047</v>
      </c>
      <c r="F426" s="12">
        <v>0.113</v>
      </c>
      <c r="G426" s="12">
        <v>48.0</v>
      </c>
      <c r="H426" s="12">
        <v>46.0</v>
      </c>
      <c r="I426" s="12">
        <v>0.464</v>
      </c>
      <c r="J426" s="12">
        <v>0.508</v>
      </c>
      <c r="K426" s="12">
        <v>0.028</v>
      </c>
      <c r="L426" s="12">
        <v>4.951696E7</v>
      </c>
      <c r="M426" s="12">
        <v>0.361</v>
      </c>
    </row>
    <row r="427">
      <c r="A427" s="32" t="str">
        <f t="shared" si="1"/>
        <v>Congo (Brazzaville)-Africa2002</v>
      </c>
      <c r="B427" s="32" t="s">
        <v>120</v>
      </c>
      <c r="C427" s="5" t="s">
        <v>78</v>
      </c>
      <c r="D427" s="9" t="s">
        <v>64</v>
      </c>
      <c r="E427" s="12">
        <v>0.039</v>
      </c>
      <c r="F427" s="12">
        <v>0.073</v>
      </c>
      <c r="G427" s="12">
        <v>54.0</v>
      </c>
      <c r="H427" s="12">
        <v>52.0</v>
      </c>
      <c r="I427" s="12">
        <v>0.42</v>
      </c>
      <c r="J427" s="12">
        <v>0.545</v>
      </c>
      <c r="K427" s="12">
        <v>0.036</v>
      </c>
      <c r="L427" s="12">
        <v>3283719.0</v>
      </c>
      <c r="M427" s="12">
        <v>0.596</v>
      </c>
    </row>
    <row r="428">
      <c r="A428" s="32" t="str">
        <f t="shared" si="1"/>
        <v>Cote d'Ivoire-Africa2002</v>
      </c>
      <c r="B428" s="32" t="s">
        <v>123</v>
      </c>
      <c r="C428" s="5" t="s">
        <v>78</v>
      </c>
      <c r="D428" s="9" t="s">
        <v>64</v>
      </c>
      <c r="E428" s="12">
        <v>0.038</v>
      </c>
      <c r="F428" s="12">
        <v>0.096</v>
      </c>
      <c r="G428" s="12">
        <v>47.0</v>
      </c>
      <c r="H428" s="12">
        <v>46.0</v>
      </c>
      <c r="I428" s="12">
        <v>0.422</v>
      </c>
      <c r="J428" s="12">
        <v>0.549</v>
      </c>
      <c r="K428" s="12">
        <v>0.029</v>
      </c>
      <c r="L428" s="12">
        <v>1.6674987E7</v>
      </c>
      <c r="M428" s="12">
        <v>0.449</v>
      </c>
    </row>
    <row r="429" hidden="1">
      <c r="A429" s="32" t="str">
        <f t="shared" si="1"/>
        <v>Djibouti-Africa2002</v>
      </c>
      <c r="B429" s="32" t="s">
        <v>130</v>
      </c>
      <c r="C429" s="5" t="s">
        <v>78</v>
      </c>
      <c r="D429" s="9" t="s">
        <v>64</v>
      </c>
      <c r="E429" s="12">
        <v>0.029</v>
      </c>
      <c r="F429" s="12">
        <v>0.076</v>
      </c>
      <c r="G429" s="12">
        <v>59.0</v>
      </c>
      <c r="H429" s="12">
        <v>56.0</v>
      </c>
      <c r="I429" s="12">
        <v>0.398</v>
      </c>
      <c r="J429" s="12">
        <v>0.57</v>
      </c>
      <c r="K429" s="12">
        <v>0.032</v>
      </c>
      <c r="L429" s="12">
        <v>744434.0</v>
      </c>
      <c r="M429" s="12">
        <v>0.766</v>
      </c>
    </row>
    <row r="430" hidden="1">
      <c r="A430" s="32" t="str">
        <f t="shared" si="1"/>
        <v>Egypt-Africa2002</v>
      </c>
      <c r="B430" s="32" t="s">
        <v>134</v>
      </c>
      <c r="C430" s="5" t="s">
        <v>78</v>
      </c>
      <c r="D430" s="9" t="s">
        <v>64</v>
      </c>
      <c r="E430" s="12">
        <v>0.024</v>
      </c>
      <c r="F430" s="12">
        <v>0.031</v>
      </c>
      <c r="G430" s="12">
        <v>71.0</v>
      </c>
      <c r="H430" s="12">
        <v>67.0</v>
      </c>
      <c r="I430" s="12">
        <v>0.342</v>
      </c>
      <c r="J430" s="12">
        <v>0.604</v>
      </c>
      <c r="K430" s="12">
        <v>0.054</v>
      </c>
      <c r="L430" s="12">
        <v>6.8302914E7</v>
      </c>
      <c r="M430" s="12">
        <v>0.429</v>
      </c>
    </row>
    <row r="431" hidden="1">
      <c r="A431" s="32" t="str">
        <f t="shared" si="1"/>
        <v>Equatorial Guinea-Africa2002</v>
      </c>
      <c r="B431" s="32" t="s">
        <v>136</v>
      </c>
      <c r="C431" s="5" t="s">
        <v>78</v>
      </c>
      <c r="D431" s="9" t="s">
        <v>64</v>
      </c>
      <c r="E431" s="12">
        <v>0.039</v>
      </c>
      <c r="F431" s="12">
        <v>0.094</v>
      </c>
      <c r="G431" s="12">
        <v>49.0</v>
      </c>
      <c r="H431" s="12">
        <v>47.0</v>
      </c>
      <c r="I431" s="12">
        <v>0.419</v>
      </c>
      <c r="J431" s="12">
        <v>0.546</v>
      </c>
      <c r="K431" s="12">
        <v>0.035</v>
      </c>
      <c r="L431" s="12">
        <v>551399.0</v>
      </c>
      <c r="M431" s="12">
        <v>0.388</v>
      </c>
    </row>
    <row r="432" hidden="1">
      <c r="A432" s="32" t="str">
        <f t="shared" si="1"/>
        <v>Eritrea-Africa2002</v>
      </c>
      <c r="B432" s="32" t="s">
        <v>137</v>
      </c>
      <c r="C432" s="5" t="s">
        <v>78</v>
      </c>
      <c r="D432" s="9" t="s">
        <v>64</v>
      </c>
      <c r="E432" s="12">
        <v>0.04</v>
      </c>
      <c r="F432" s="12">
        <v>0.054</v>
      </c>
      <c r="G432" s="12">
        <v>59.0</v>
      </c>
      <c r="H432" s="12">
        <v>55.0</v>
      </c>
      <c r="I432" s="12">
        <v>0.454</v>
      </c>
      <c r="J432" s="12">
        <v>0.527</v>
      </c>
      <c r="K432" s="12">
        <v>0.019</v>
      </c>
      <c r="L432" s="12">
        <v>4281576.0</v>
      </c>
      <c r="M432" s="12">
        <v>0.18</v>
      </c>
    </row>
    <row r="433">
      <c r="A433" s="32" t="str">
        <f t="shared" si="1"/>
        <v>Ethiopia-Africa2002</v>
      </c>
      <c r="B433" s="32" t="s">
        <v>139</v>
      </c>
      <c r="C433" s="5" t="s">
        <v>78</v>
      </c>
      <c r="D433" s="9" t="s">
        <v>64</v>
      </c>
      <c r="E433" s="12">
        <v>0.042</v>
      </c>
      <c r="F433" s="12">
        <v>0.083</v>
      </c>
      <c r="G433" s="12">
        <v>55.0</v>
      </c>
      <c r="H433" s="12">
        <v>53.0</v>
      </c>
      <c r="I433" s="12">
        <v>0.465</v>
      </c>
      <c r="J433" s="12">
        <v>0.504</v>
      </c>
      <c r="K433" s="12">
        <v>0.031</v>
      </c>
      <c r="L433" s="12">
        <v>6.9948344E7</v>
      </c>
      <c r="M433" s="12">
        <v>0.151</v>
      </c>
    </row>
    <row r="434" hidden="1">
      <c r="A434" s="32" t="str">
        <f t="shared" si="1"/>
        <v>Gabon-Africa2002</v>
      </c>
      <c r="B434" s="32" t="s">
        <v>145</v>
      </c>
      <c r="C434" s="5" t="s">
        <v>78</v>
      </c>
      <c r="D434" s="9" t="s">
        <v>64</v>
      </c>
      <c r="E434" s="12">
        <v>0.033</v>
      </c>
      <c r="F434" s="12">
        <v>0.054</v>
      </c>
      <c r="G434" s="12">
        <v>61.0</v>
      </c>
      <c r="H434" s="12">
        <v>58.0</v>
      </c>
      <c r="I434" s="12">
        <v>0.402</v>
      </c>
      <c r="J434" s="12">
        <v>0.54</v>
      </c>
      <c r="K434" s="12">
        <v>0.058</v>
      </c>
      <c r="L434" s="12">
        <v>1285318.0</v>
      </c>
      <c r="M434" s="12">
        <v>0.816</v>
      </c>
    </row>
    <row r="435" hidden="1">
      <c r="A435" s="32" t="str">
        <f t="shared" si="1"/>
        <v>Gambia, The-Africa2002</v>
      </c>
      <c r="B435" s="32" t="s">
        <v>146</v>
      </c>
      <c r="C435" s="5" t="s">
        <v>78</v>
      </c>
      <c r="D435" s="9" t="s">
        <v>64</v>
      </c>
      <c r="E435" s="12">
        <v>0.045</v>
      </c>
      <c r="F435" s="12">
        <v>0.061</v>
      </c>
      <c r="G435" s="12">
        <v>57.0</v>
      </c>
      <c r="H435" s="12">
        <v>55.0</v>
      </c>
      <c r="I435" s="12">
        <v>0.459</v>
      </c>
      <c r="J435" s="12">
        <v>0.515</v>
      </c>
      <c r="K435" s="12">
        <v>0.026</v>
      </c>
      <c r="L435" s="12">
        <v>1306667.0</v>
      </c>
      <c r="M435" s="12">
        <v>0.497</v>
      </c>
    </row>
    <row r="436">
      <c r="A436" s="32" t="str">
        <f t="shared" si="1"/>
        <v>Ghana-Africa2002</v>
      </c>
      <c r="B436" s="32" t="s">
        <v>149</v>
      </c>
      <c r="C436" s="5" t="s">
        <v>78</v>
      </c>
      <c r="D436" s="9" t="s">
        <v>64</v>
      </c>
      <c r="E436" s="12">
        <v>0.034</v>
      </c>
      <c r="F436" s="12">
        <v>0.062</v>
      </c>
      <c r="G436" s="12">
        <v>58.0</v>
      </c>
      <c r="H436" s="12">
        <v>57.0</v>
      </c>
      <c r="I436" s="12">
        <v>0.409</v>
      </c>
      <c r="J436" s="12">
        <v>0.559</v>
      </c>
      <c r="K436" s="12">
        <v>0.032</v>
      </c>
      <c r="L436" s="12">
        <v>1.9786307E7</v>
      </c>
      <c r="M436" s="12">
        <v>0.453</v>
      </c>
    </row>
    <row r="437" hidden="1">
      <c r="A437" s="32" t="str">
        <f t="shared" si="1"/>
        <v>Guinea-Africa2002</v>
      </c>
      <c r="B437" s="32" t="s">
        <v>155</v>
      </c>
      <c r="C437" s="5" t="s">
        <v>78</v>
      </c>
      <c r="D437" s="9" t="s">
        <v>64</v>
      </c>
      <c r="E437" s="12">
        <v>0.041</v>
      </c>
      <c r="F437" s="12">
        <v>0.095</v>
      </c>
      <c r="G437" s="12">
        <v>51.0</v>
      </c>
      <c r="H437" s="12">
        <v>51.0</v>
      </c>
      <c r="I437" s="12">
        <v>0.439</v>
      </c>
      <c r="J437" s="12">
        <v>0.527</v>
      </c>
      <c r="K437" s="12">
        <v>0.034</v>
      </c>
      <c r="L437" s="12">
        <v>9045748.0</v>
      </c>
      <c r="M437" s="12">
        <v>0.317</v>
      </c>
    </row>
    <row r="438">
      <c r="A438" s="32" t="str">
        <f t="shared" si="1"/>
        <v>Guinea-Bissau-Africa2002</v>
      </c>
      <c r="B438" s="32" t="s">
        <v>156</v>
      </c>
      <c r="C438" s="5" t="s">
        <v>78</v>
      </c>
      <c r="D438" s="9" t="s">
        <v>64</v>
      </c>
      <c r="E438" s="12">
        <v>0.041</v>
      </c>
      <c r="F438" s="12">
        <v>0.104</v>
      </c>
      <c r="G438" s="12">
        <v>53.0</v>
      </c>
      <c r="H438" s="12">
        <v>51.0</v>
      </c>
      <c r="I438" s="12">
        <v>0.433</v>
      </c>
      <c r="J438" s="12">
        <v>0.537</v>
      </c>
      <c r="K438" s="12">
        <v>0.03</v>
      </c>
      <c r="L438" s="12">
        <v>1330849.0</v>
      </c>
      <c r="M438" s="12">
        <v>0.383</v>
      </c>
    </row>
    <row r="439">
      <c r="A439" s="32" t="str">
        <f t="shared" si="1"/>
        <v>Kenya-Africa2002</v>
      </c>
      <c r="B439" s="32" t="s">
        <v>175</v>
      </c>
      <c r="C439" s="5" t="s">
        <v>78</v>
      </c>
      <c r="D439" s="9" t="s">
        <v>64</v>
      </c>
      <c r="E439" s="12">
        <v>0.039</v>
      </c>
      <c r="F439" s="12">
        <v>0.066</v>
      </c>
      <c r="G439" s="12">
        <v>54.0</v>
      </c>
      <c r="H439" s="12">
        <v>52.0</v>
      </c>
      <c r="I439" s="12">
        <v>0.435</v>
      </c>
      <c r="J439" s="12">
        <v>0.538</v>
      </c>
      <c r="K439" s="12">
        <v>0.028</v>
      </c>
      <c r="L439" s="12">
        <v>3.3000524E7</v>
      </c>
      <c r="M439" s="12">
        <v>0.206</v>
      </c>
    </row>
    <row r="440">
      <c r="A440" s="32" t="str">
        <f t="shared" si="1"/>
        <v>Lesotho-Africa2002</v>
      </c>
      <c r="B440" s="32" t="s">
        <v>183</v>
      </c>
      <c r="C440" s="5" t="s">
        <v>78</v>
      </c>
      <c r="D440" s="9" t="s">
        <v>64</v>
      </c>
      <c r="E440" s="12">
        <v>0.03</v>
      </c>
      <c r="F440" s="12">
        <v>0.082</v>
      </c>
      <c r="G440" s="12">
        <v>45.0</v>
      </c>
      <c r="H440" s="12">
        <v>44.0</v>
      </c>
      <c r="I440" s="12">
        <v>0.407</v>
      </c>
      <c r="J440" s="12">
        <v>0.547</v>
      </c>
      <c r="K440" s="12">
        <v>0.046</v>
      </c>
      <c r="L440" s="12">
        <v>1885487.0</v>
      </c>
      <c r="M440" s="12">
        <v>0.206</v>
      </c>
    </row>
    <row r="441">
      <c r="A441" s="32" t="str">
        <f t="shared" si="1"/>
        <v>Liberia-Africa2002</v>
      </c>
      <c r="B441" s="32" t="s">
        <v>184</v>
      </c>
      <c r="C441" s="5" t="s">
        <v>78</v>
      </c>
      <c r="D441" s="9" t="s">
        <v>64</v>
      </c>
      <c r="E441" s="12">
        <v>0.042</v>
      </c>
      <c r="F441" s="12">
        <v>0.104</v>
      </c>
      <c r="G441" s="12">
        <v>54.0</v>
      </c>
      <c r="H441" s="12">
        <v>52.0</v>
      </c>
      <c r="I441" s="12">
        <v>0.432</v>
      </c>
      <c r="J441" s="12">
        <v>0.537</v>
      </c>
      <c r="K441" s="12">
        <v>0.031</v>
      </c>
      <c r="L441" s="12">
        <v>3070673.0</v>
      </c>
      <c r="M441" s="12">
        <v>0.45</v>
      </c>
    </row>
    <row r="442">
      <c r="A442" s="32" t="str">
        <f t="shared" si="1"/>
        <v>Libya-Africa2002</v>
      </c>
      <c r="B442" s="32" t="s">
        <v>185</v>
      </c>
      <c r="C442" s="5" t="s">
        <v>78</v>
      </c>
      <c r="D442" s="9" t="s">
        <v>64</v>
      </c>
      <c r="E442" s="12">
        <v>0.023</v>
      </c>
      <c r="F442" s="12">
        <v>0.023</v>
      </c>
      <c r="G442" s="12">
        <v>74.0</v>
      </c>
      <c r="H442" s="12">
        <v>71.0</v>
      </c>
      <c r="I442" s="12">
        <v>0.32</v>
      </c>
      <c r="J442" s="12">
        <v>0.64</v>
      </c>
      <c r="K442" s="12">
        <v>0.041</v>
      </c>
      <c r="L442" s="12">
        <v>5340389.0</v>
      </c>
      <c r="M442" s="12">
        <v>0.765</v>
      </c>
    </row>
    <row r="443" hidden="1">
      <c r="A443" s="32" t="str">
        <f t="shared" si="1"/>
        <v>Madagascar-Africa2002</v>
      </c>
      <c r="B443" s="32" t="s">
        <v>190</v>
      </c>
      <c r="C443" s="5" t="s">
        <v>78</v>
      </c>
      <c r="D443" s="9" t="s">
        <v>64</v>
      </c>
      <c r="E443" s="12">
        <v>0.04</v>
      </c>
      <c r="F443" s="12">
        <v>0.064</v>
      </c>
      <c r="G443" s="12">
        <v>61.0</v>
      </c>
      <c r="H443" s="12">
        <v>59.0</v>
      </c>
      <c r="I443" s="12">
        <v>0.454</v>
      </c>
      <c r="J443" s="12">
        <v>0.517</v>
      </c>
      <c r="K443" s="12">
        <v>0.03</v>
      </c>
      <c r="L443" s="12">
        <v>1.6736029E7</v>
      </c>
      <c r="M443" s="12">
        <v>0.277</v>
      </c>
    </row>
    <row r="444">
      <c r="A444" s="32" t="str">
        <f t="shared" si="1"/>
        <v>Malawi-Africa2002</v>
      </c>
      <c r="B444" s="32" t="s">
        <v>191</v>
      </c>
      <c r="C444" s="5" t="s">
        <v>78</v>
      </c>
      <c r="D444" s="9" t="s">
        <v>64</v>
      </c>
      <c r="E444" s="12">
        <v>0.044</v>
      </c>
      <c r="F444" s="12">
        <v>0.09</v>
      </c>
      <c r="G444" s="12">
        <v>47.0</v>
      </c>
      <c r="H444" s="12">
        <v>47.0</v>
      </c>
      <c r="I444" s="12">
        <v>0.461</v>
      </c>
      <c r="J444" s="12">
        <v>0.509</v>
      </c>
      <c r="K444" s="12">
        <v>0.03</v>
      </c>
      <c r="L444" s="12">
        <v>1.1926778E7</v>
      </c>
      <c r="M444" s="12">
        <v>0.148</v>
      </c>
    </row>
    <row r="445">
      <c r="A445" s="32" t="str">
        <f t="shared" si="1"/>
        <v>Mali-Africa2002</v>
      </c>
      <c r="B445" s="32" t="s">
        <v>194</v>
      </c>
      <c r="C445" s="5" t="s">
        <v>78</v>
      </c>
      <c r="D445" s="9" t="s">
        <v>64</v>
      </c>
      <c r="E445" s="12">
        <v>0.048</v>
      </c>
      <c r="F445" s="12">
        <v>0.109</v>
      </c>
      <c r="G445" s="12">
        <v>50.0</v>
      </c>
      <c r="H445" s="12">
        <v>50.0</v>
      </c>
      <c r="I445" s="12">
        <v>0.461</v>
      </c>
      <c r="J445" s="12">
        <v>0.506</v>
      </c>
      <c r="K445" s="12">
        <v>0.033</v>
      </c>
      <c r="L445" s="12">
        <v>1.0882662E7</v>
      </c>
      <c r="M445" s="12">
        <v>0.298</v>
      </c>
    </row>
    <row r="446" hidden="1">
      <c r="A446" s="32" t="str">
        <f t="shared" si="1"/>
        <v>Mauritania-Africa2002</v>
      </c>
      <c r="B446" s="32" t="s">
        <v>197</v>
      </c>
      <c r="C446" s="5" t="s">
        <v>78</v>
      </c>
      <c r="D446" s="9" t="s">
        <v>64</v>
      </c>
      <c r="E446" s="12">
        <v>0.038</v>
      </c>
      <c r="F446" s="12">
        <v>0.076</v>
      </c>
      <c r="G446" s="12">
        <v>61.0</v>
      </c>
      <c r="H446" s="12">
        <v>58.0</v>
      </c>
      <c r="I446" s="12">
        <v>0.423</v>
      </c>
      <c r="J446" s="12">
        <v>0.545</v>
      </c>
      <c r="K446" s="12">
        <v>0.032</v>
      </c>
      <c r="L446" s="12">
        <v>2877431.0</v>
      </c>
      <c r="M446" s="12">
        <v>0.508</v>
      </c>
    </row>
    <row r="447" hidden="1">
      <c r="A447" s="32" t="str">
        <f t="shared" si="1"/>
        <v>Mauritius-Africa2002</v>
      </c>
      <c r="B447" s="32" t="s">
        <v>198</v>
      </c>
      <c r="C447" s="5" t="s">
        <v>78</v>
      </c>
      <c r="D447" s="9" t="s">
        <v>64</v>
      </c>
      <c r="E447" s="12">
        <v>0.017</v>
      </c>
      <c r="F447" s="12">
        <v>0.014</v>
      </c>
      <c r="G447" s="12">
        <v>76.0</v>
      </c>
      <c r="H447" s="12">
        <v>69.0</v>
      </c>
      <c r="I447" s="12">
        <v>0.252</v>
      </c>
      <c r="J447" s="12">
        <v>0.685</v>
      </c>
      <c r="K447" s="12">
        <v>0.064</v>
      </c>
      <c r="L447" s="12">
        <v>1210196.0</v>
      </c>
      <c r="M447" s="12">
        <v>0.423</v>
      </c>
    </row>
    <row r="448" hidden="1">
      <c r="A448" s="32" t="str">
        <f t="shared" si="1"/>
        <v>Morocco-Africa2002</v>
      </c>
      <c r="B448" s="32" t="s">
        <v>205</v>
      </c>
      <c r="C448" s="5" t="s">
        <v>78</v>
      </c>
      <c r="D448" s="9" t="s">
        <v>64</v>
      </c>
      <c r="E448" s="12">
        <v>0.021</v>
      </c>
      <c r="F448" s="12">
        <v>0.04</v>
      </c>
      <c r="G448" s="12">
        <v>70.0</v>
      </c>
      <c r="H448" s="12">
        <v>67.0</v>
      </c>
      <c r="I448" s="12">
        <v>0.327</v>
      </c>
      <c r="J448" s="12">
        <v>0.625</v>
      </c>
      <c r="K448" s="12">
        <v>0.048</v>
      </c>
      <c r="L448" s="12">
        <v>2.9311443E7</v>
      </c>
      <c r="M448" s="12">
        <v>0.54</v>
      </c>
    </row>
    <row r="449" hidden="1">
      <c r="A449" s="32" t="str">
        <f t="shared" si="1"/>
        <v>Mozambique-Africa2002</v>
      </c>
      <c r="B449" s="32" t="s">
        <v>206</v>
      </c>
      <c r="C449" s="5" t="s">
        <v>78</v>
      </c>
      <c r="D449" s="9" t="s">
        <v>64</v>
      </c>
      <c r="E449" s="12">
        <v>0.045</v>
      </c>
      <c r="F449" s="12">
        <v>0.104</v>
      </c>
      <c r="G449" s="12">
        <v>49.0</v>
      </c>
      <c r="H449" s="12">
        <v>46.0</v>
      </c>
      <c r="I449" s="12">
        <v>0.441</v>
      </c>
      <c r="J449" s="12">
        <v>0.527</v>
      </c>
      <c r="K449" s="12">
        <v>0.032</v>
      </c>
      <c r="L449" s="12">
        <v>1.9319894E7</v>
      </c>
      <c r="M449" s="12">
        <v>0.295</v>
      </c>
    </row>
    <row r="450" hidden="1">
      <c r="A450" s="32" t="str">
        <f t="shared" si="1"/>
        <v>Namibia-Africa2002</v>
      </c>
      <c r="B450" s="32" t="s">
        <v>208</v>
      </c>
      <c r="C450" s="5" t="s">
        <v>78</v>
      </c>
      <c r="D450" s="9" t="s">
        <v>64</v>
      </c>
      <c r="E450" s="12">
        <v>0.031</v>
      </c>
      <c r="F450" s="12">
        <v>0.049</v>
      </c>
      <c r="G450" s="12">
        <v>56.0</v>
      </c>
      <c r="H450" s="12">
        <v>52.0</v>
      </c>
      <c r="I450" s="12">
        <v>0.402</v>
      </c>
      <c r="J450" s="12">
        <v>0.565</v>
      </c>
      <c r="K450" s="12">
        <v>0.033</v>
      </c>
      <c r="L450" s="12">
        <v>1958303.0</v>
      </c>
      <c r="M450" s="12">
        <v>0.338</v>
      </c>
    </row>
    <row r="451" hidden="1">
      <c r="A451" s="32" t="str">
        <f t="shared" si="1"/>
        <v>Niger-Africa2002</v>
      </c>
      <c r="B451" s="32" t="s">
        <v>214</v>
      </c>
      <c r="C451" s="5" t="s">
        <v>78</v>
      </c>
      <c r="D451" s="9" t="s">
        <v>64</v>
      </c>
      <c r="E451" s="12">
        <v>0.052</v>
      </c>
      <c r="F451" s="12">
        <v>0.094</v>
      </c>
      <c r="G451" s="12">
        <v>52.0</v>
      </c>
      <c r="H451" s="12">
        <v>52.0</v>
      </c>
      <c r="I451" s="12">
        <v>0.483</v>
      </c>
      <c r="J451" s="12">
        <v>0.491</v>
      </c>
      <c r="K451" s="12">
        <v>0.025</v>
      </c>
      <c r="L451" s="12">
        <v>1.1817297E7</v>
      </c>
      <c r="M451" s="12">
        <v>0.164</v>
      </c>
    </row>
    <row r="452">
      <c r="A452" s="32" t="str">
        <f t="shared" si="1"/>
        <v>Nigeria-Africa2002</v>
      </c>
      <c r="B452" s="32" t="s">
        <v>215</v>
      </c>
      <c r="C452" s="5" t="s">
        <v>78</v>
      </c>
      <c r="D452" s="9" t="s">
        <v>64</v>
      </c>
      <c r="E452" s="12">
        <v>0.043</v>
      </c>
      <c r="F452" s="12">
        <v>0.106</v>
      </c>
      <c r="G452" s="12">
        <v>48.0</v>
      </c>
      <c r="H452" s="12">
        <v>47.0</v>
      </c>
      <c r="I452" s="12">
        <v>0.434</v>
      </c>
      <c r="J452" s="12">
        <v>0.538</v>
      </c>
      <c r="K452" s="12">
        <v>0.028</v>
      </c>
      <c r="L452" s="12">
        <v>1.29224641E8</v>
      </c>
      <c r="M452" s="12">
        <v>0.365</v>
      </c>
    </row>
    <row r="453" hidden="1">
      <c r="A453" s="32" t="str">
        <f t="shared" si="1"/>
        <v>Rwanda-Africa2002</v>
      </c>
      <c r="B453" s="32" t="s">
        <v>232</v>
      </c>
      <c r="C453" s="5" t="s">
        <v>78</v>
      </c>
      <c r="D453" s="9" t="s">
        <v>64</v>
      </c>
      <c r="E453" s="12">
        <v>0.04</v>
      </c>
      <c r="F453" s="12">
        <v>0.092</v>
      </c>
      <c r="G453" s="12">
        <v>51.0</v>
      </c>
      <c r="H453" s="12">
        <v>50.0</v>
      </c>
      <c r="I453" s="12">
        <v>0.459</v>
      </c>
      <c r="J453" s="12">
        <v>0.513</v>
      </c>
      <c r="K453" s="12">
        <v>0.029</v>
      </c>
      <c r="L453" s="12">
        <v>8987523.0</v>
      </c>
      <c r="M453" s="12">
        <v>0.168</v>
      </c>
    </row>
    <row r="454" hidden="1">
      <c r="A454" s="32" t="str">
        <f t="shared" si="1"/>
        <v>Sao Tome and Principe-Africa2002</v>
      </c>
      <c r="B454" s="32" t="s">
        <v>235</v>
      </c>
      <c r="C454" s="5" t="s">
        <v>78</v>
      </c>
      <c r="D454" s="9" t="s">
        <v>64</v>
      </c>
      <c r="E454" s="12">
        <v>0.037</v>
      </c>
      <c r="F454" s="12">
        <v>0.054</v>
      </c>
      <c r="G454" s="12">
        <v>66.0</v>
      </c>
      <c r="H454" s="12">
        <v>62.0</v>
      </c>
      <c r="I454" s="12">
        <v>0.429</v>
      </c>
      <c r="J454" s="12">
        <v>0.53</v>
      </c>
      <c r="K454" s="12">
        <v>0.04</v>
      </c>
      <c r="L454" s="12">
        <v>144447.0</v>
      </c>
      <c r="M454" s="12">
        <v>0.553</v>
      </c>
    </row>
    <row r="455" hidden="1">
      <c r="A455" s="32" t="str">
        <f t="shared" si="1"/>
        <v>Senegal-Africa2002</v>
      </c>
      <c r="B455" s="32" t="s">
        <v>237</v>
      </c>
      <c r="C455" s="5" t="s">
        <v>78</v>
      </c>
      <c r="D455" s="9" t="s">
        <v>64</v>
      </c>
      <c r="E455" s="12">
        <v>0.04</v>
      </c>
      <c r="F455" s="12">
        <v>0.065</v>
      </c>
      <c r="G455" s="12">
        <v>60.0</v>
      </c>
      <c r="H455" s="12">
        <v>57.0</v>
      </c>
      <c r="I455" s="12">
        <v>0.447</v>
      </c>
      <c r="J455" s="12">
        <v>0.521</v>
      </c>
      <c r="K455" s="12">
        <v>0.032</v>
      </c>
      <c r="L455" s="12">
        <v>1.039005E7</v>
      </c>
      <c r="M455" s="12">
        <v>0.406</v>
      </c>
    </row>
    <row r="456" hidden="1">
      <c r="A456" s="32" t="str">
        <f t="shared" si="1"/>
        <v>Seychelles-Africa2002</v>
      </c>
      <c r="B456" s="32" t="s">
        <v>239</v>
      </c>
      <c r="C456" s="5" t="s">
        <v>78</v>
      </c>
      <c r="D456" s="9" t="s">
        <v>64</v>
      </c>
      <c r="E456" s="12">
        <v>0.018</v>
      </c>
      <c r="F456" s="12">
        <v>0.012</v>
      </c>
      <c r="G456" s="12">
        <v>77.0</v>
      </c>
      <c r="H456" s="12">
        <v>69.0</v>
      </c>
      <c r="I456" s="12">
        <v>0.267</v>
      </c>
      <c r="J456" s="12">
        <v>0.654</v>
      </c>
      <c r="K456" s="12">
        <v>0.079</v>
      </c>
      <c r="L456" s="12">
        <v>83700.0</v>
      </c>
      <c r="M456" s="12">
        <v>0.505</v>
      </c>
    </row>
    <row r="457">
      <c r="A457" s="32" t="str">
        <f t="shared" si="1"/>
        <v>Sierra Leone-Africa2002</v>
      </c>
      <c r="B457" s="32" t="s">
        <v>240</v>
      </c>
      <c r="C457" s="5" t="s">
        <v>78</v>
      </c>
      <c r="D457" s="9" t="s">
        <v>64</v>
      </c>
      <c r="E457" s="12">
        <v>0.043</v>
      </c>
      <c r="F457" s="12">
        <v>0.136</v>
      </c>
      <c r="G457" s="12">
        <v>40.0</v>
      </c>
      <c r="H457" s="12">
        <v>39.0</v>
      </c>
      <c r="I457" s="12">
        <v>0.428</v>
      </c>
      <c r="J457" s="12">
        <v>0.548</v>
      </c>
      <c r="K457" s="12">
        <v>0.024</v>
      </c>
      <c r="L457" s="12">
        <v>4493047.0</v>
      </c>
      <c r="M457" s="12">
        <v>0.361</v>
      </c>
    </row>
    <row r="458">
      <c r="A458" s="32" t="str">
        <f t="shared" si="1"/>
        <v>Somalia-Africa2002</v>
      </c>
      <c r="B458" s="32" t="s">
        <v>246</v>
      </c>
      <c r="C458" s="5" t="s">
        <v>78</v>
      </c>
      <c r="D458" s="9" t="s">
        <v>64</v>
      </c>
      <c r="E458" s="12">
        <v>0.048</v>
      </c>
      <c r="F458" s="12">
        <v>0.105</v>
      </c>
      <c r="G458" s="12">
        <v>53.0</v>
      </c>
      <c r="H458" s="12">
        <v>50.0</v>
      </c>
      <c r="I458" s="12">
        <v>0.475</v>
      </c>
      <c r="J458" s="12">
        <v>0.496</v>
      </c>
      <c r="K458" s="12">
        <v>0.029</v>
      </c>
      <c r="L458" s="12">
        <v>7825924.0</v>
      </c>
      <c r="M458" s="12">
        <v>0.34</v>
      </c>
    </row>
    <row r="459">
      <c r="A459" s="32" t="str">
        <f t="shared" si="1"/>
        <v>South Africa-Africa2002</v>
      </c>
      <c r="B459" s="32" t="s">
        <v>247</v>
      </c>
      <c r="C459" s="5" t="s">
        <v>78</v>
      </c>
      <c r="D459" s="9" t="s">
        <v>64</v>
      </c>
      <c r="E459" s="12">
        <v>0.024</v>
      </c>
      <c r="F459" s="12">
        <v>0.053</v>
      </c>
      <c r="G459" s="12">
        <v>55.0</v>
      </c>
      <c r="H459" s="12">
        <v>52.0</v>
      </c>
      <c r="I459" s="12">
        <v>0.32</v>
      </c>
      <c r="J459" s="12">
        <v>0.643</v>
      </c>
      <c r="K459" s="12">
        <v>0.037</v>
      </c>
      <c r="L459" s="12">
        <v>4.5808736E7</v>
      </c>
      <c r="M459" s="12">
        <v>0.579</v>
      </c>
    </row>
    <row r="460" hidden="1">
      <c r="A460" s="32" t="str">
        <f t="shared" si="1"/>
        <v>South Sudan-Africa2002</v>
      </c>
      <c r="B460" s="32" t="s">
        <v>249</v>
      </c>
      <c r="C460" s="5" t="s">
        <v>78</v>
      </c>
      <c r="D460" s="9" t="s">
        <v>64</v>
      </c>
      <c r="E460" s="12">
        <v>0.041</v>
      </c>
      <c r="F460" s="12">
        <v>0.1</v>
      </c>
      <c r="G460" s="12">
        <v>51.0</v>
      </c>
      <c r="H460" s="12">
        <v>49.0</v>
      </c>
      <c r="I460" s="12">
        <v>0.445</v>
      </c>
      <c r="J460" s="12">
        <v>0.524</v>
      </c>
      <c r="K460" s="12">
        <v>0.031</v>
      </c>
      <c r="L460" s="12">
        <v>7186820.0</v>
      </c>
      <c r="M460" s="12">
        <v>0.168</v>
      </c>
    </row>
    <row r="461" hidden="1">
      <c r="A461" s="32" t="str">
        <f t="shared" si="1"/>
        <v>Sudan-Africa2002</v>
      </c>
      <c r="B461" s="32" t="s">
        <v>256</v>
      </c>
      <c r="C461" s="5" t="s">
        <v>78</v>
      </c>
      <c r="D461" s="9" t="s">
        <v>64</v>
      </c>
      <c r="E461" s="12">
        <v>0.039</v>
      </c>
      <c r="F461" s="12">
        <v>0.066</v>
      </c>
      <c r="G461" s="12">
        <v>61.0</v>
      </c>
      <c r="H461" s="12">
        <v>57.0</v>
      </c>
      <c r="I461" s="12">
        <v>0.435</v>
      </c>
      <c r="J461" s="12">
        <v>0.535</v>
      </c>
      <c r="K461" s="12">
        <v>0.03</v>
      </c>
      <c r="L461" s="12">
        <v>2.9186427E7</v>
      </c>
      <c r="M461" s="12">
        <v>0.326</v>
      </c>
    </row>
    <row r="462">
      <c r="A462" s="32" t="str">
        <f t="shared" si="1"/>
        <v>Swaziland-Africa2002</v>
      </c>
      <c r="B462" s="32" t="s">
        <v>258</v>
      </c>
      <c r="C462" s="5" t="s">
        <v>78</v>
      </c>
      <c r="D462" s="9" t="s">
        <v>64</v>
      </c>
      <c r="E462" s="12">
        <v>0.032</v>
      </c>
      <c r="F462" s="12">
        <v>0.082</v>
      </c>
      <c r="G462" s="12">
        <v>47.0</v>
      </c>
      <c r="H462" s="12">
        <v>46.0</v>
      </c>
      <c r="I462" s="12">
        <v>0.435</v>
      </c>
      <c r="J462" s="12">
        <v>0.535</v>
      </c>
      <c r="K462" s="12">
        <v>0.03</v>
      </c>
      <c r="L462" s="12">
        <v>1082183.0</v>
      </c>
      <c r="M462" s="12">
        <v>0.224</v>
      </c>
    </row>
    <row r="463" hidden="1">
      <c r="A463" s="32" t="str">
        <f t="shared" si="1"/>
        <v>Tanzania-Africa2002</v>
      </c>
      <c r="B463" s="32" t="s">
        <v>263</v>
      </c>
      <c r="C463" s="5" t="s">
        <v>78</v>
      </c>
      <c r="D463" s="9" t="s">
        <v>64</v>
      </c>
      <c r="E463" s="12">
        <v>0.042</v>
      </c>
      <c r="F463" s="12">
        <v>0.071</v>
      </c>
      <c r="G463" s="12">
        <v>52.0</v>
      </c>
      <c r="H463" s="12">
        <v>51.0</v>
      </c>
      <c r="I463" s="12">
        <v>0.447</v>
      </c>
      <c r="J463" s="12">
        <v>0.524</v>
      </c>
      <c r="K463" s="12">
        <v>0.029</v>
      </c>
      <c r="L463" s="12">
        <v>3.5806497E7</v>
      </c>
      <c r="M463" s="12">
        <v>0.23</v>
      </c>
    </row>
    <row r="464">
      <c r="A464" s="32" t="str">
        <f t="shared" si="1"/>
        <v>Togo-Africa2002</v>
      </c>
      <c r="B464" s="32" t="s">
        <v>266</v>
      </c>
      <c r="C464" s="5" t="s">
        <v>78</v>
      </c>
      <c r="D464" s="9" t="s">
        <v>64</v>
      </c>
      <c r="E464" s="12">
        <v>0.039</v>
      </c>
      <c r="F464" s="12">
        <v>0.073</v>
      </c>
      <c r="G464" s="12">
        <v>55.0</v>
      </c>
      <c r="H464" s="12">
        <v>53.0</v>
      </c>
      <c r="I464" s="12">
        <v>0.436</v>
      </c>
      <c r="J464" s="12">
        <v>0.536</v>
      </c>
      <c r="K464" s="12">
        <v>0.028</v>
      </c>
      <c r="L464" s="12">
        <v>5123674.0</v>
      </c>
      <c r="M464" s="12">
        <v>0.338</v>
      </c>
    </row>
    <row r="465" hidden="1">
      <c r="A465" s="32" t="str">
        <f t="shared" si="1"/>
        <v>Tunisia-Africa2002</v>
      </c>
      <c r="B465" s="32" t="s">
        <v>269</v>
      </c>
      <c r="C465" s="5" t="s">
        <v>78</v>
      </c>
      <c r="D465" s="9" t="s">
        <v>64</v>
      </c>
      <c r="E465" s="12">
        <v>0.017</v>
      </c>
      <c r="F465" s="12">
        <v>0.023</v>
      </c>
      <c r="G465" s="12">
        <v>75.0</v>
      </c>
      <c r="H465" s="12">
        <v>71.0</v>
      </c>
      <c r="I465" s="12">
        <v>0.281</v>
      </c>
      <c r="J465" s="12">
        <v>0.656</v>
      </c>
      <c r="K465" s="12">
        <v>0.064</v>
      </c>
      <c r="L465" s="12">
        <v>9781900.0</v>
      </c>
      <c r="M465" s="12">
        <v>0.642</v>
      </c>
    </row>
    <row r="466">
      <c r="A466" s="32" t="str">
        <f t="shared" si="1"/>
        <v>Uganda-Africa2002</v>
      </c>
      <c r="B466" s="32" t="s">
        <v>273</v>
      </c>
      <c r="C466" s="5" t="s">
        <v>78</v>
      </c>
      <c r="D466" s="9" t="s">
        <v>64</v>
      </c>
      <c r="E466" s="12">
        <v>0.048</v>
      </c>
      <c r="F466" s="12">
        <v>0.081</v>
      </c>
      <c r="G466" s="12">
        <v>50.0</v>
      </c>
      <c r="H466" s="12">
        <v>50.0</v>
      </c>
      <c r="I466" s="12">
        <v>0.494</v>
      </c>
      <c r="J466" s="12">
        <v>0.48</v>
      </c>
      <c r="K466" s="12">
        <v>0.026</v>
      </c>
      <c r="L466" s="12">
        <v>2.5943441E7</v>
      </c>
      <c r="M466" s="12">
        <v>0.123</v>
      </c>
    </row>
    <row r="467">
      <c r="A467" s="32" t="str">
        <f t="shared" si="1"/>
        <v>Zambia-Africa2002</v>
      </c>
      <c r="B467" s="32" t="s">
        <v>284</v>
      </c>
      <c r="C467" s="5" t="s">
        <v>78</v>
      </c>
      <c r="D467" s="9" t="s">
        <v>64</v>
      </c>
      <c r="E467" s="12">
        <v>0.045</v>
      </c>
      <c r="F467" s="12">
        <v>0.091</v>
      </c>
      <c r="G467" s="12">
        <v>44.0</v>
      </c>
      <c r="H467" s="12">
        <v>43.0</v>
      </c>
      <c r="I467" s="12">
        <v>0.461</v>
      </c>
      <c r="J467" s="12">
        <v>0.511</v>
      </c>
      <c r="K467" s="12">
        <v>0.027</v>
      </c>
      <c r="L467" s="12">
        <v>1.0625423E7</v>
      </c>
      <c r="M467" s="12">
        <v>0.354</v>
      </c>
    </row>
    <row r="468">
      <c r="A468" s="32" t="str">
        <f t="shared" si="1"/>
        <v>Zimbabwe-Africa2002</v>
      </c>
      <c r="B468" s="32" t="s">
        <v>285</v>
      </c>
      <c r="C468" s="5" t="s">
        <v>78</v>
      </c>
      <c r="D468" s="9" t="s">
        <v>64</v>
      </c>
      <c r="E468" s="12">
        <v>0.032</v>
      </c>
      <c r="F468" s="12">
        <v>0.059</v>
      </c>
      <c r="G468" s="12">
        <v>43.0</v>
      </c>
      <c r="H468" s="12">
        <v>43.0</v>
      </c>
      <c r="I468" s="12">
        <v>0.417</v>
      </c>
      <c r="J468" s="12">
        <v>0.548</v>
      </c>
      <c r="K468" s="12">
        <v>0.035</v>
      </c>
      <c r="L468" s="12">
        <v>1.2640922E7</v>
      </c>
      <c r="M468" s="12">
        <v>0.346</v>
      </c>
    </row>
    <row r="469" hidden="1">
      <c r="A469" s="32" t="str">
        <f t="shared" si="1"/>
        <v>Afghanistan-Asia2002</v>
      </c>
      <c r="B469" s="32" t="s">
        <v>60</v>
      </c>
      <c r="C469" s="5" t="s">
        <v>61</v>
      </c>
      <c r="D469" s="9" t="s">
        <v>64</v>
      </c>
      <c r="E469" s="12">
        <v>0.048</v>
      </c>
      <c r="F469" s="12">
        <v>0.091</v>
      </c>
      <c r="G469" s="12">
        <v>57.0</v>
      </c>
      <c r="H469" s="12">
        <v>55.0</v>
      </c>
      <c r="I469" s="12">
        <v>0.495</v>
      </c>
      <c r="J469" s="12">
        <v>0.485</v>
      </c>
      <c r="K469" s="12">
        <v>0.02</v>
      </c>
      <c r="L469" s="12">
        <v>2.2202806E7</v>
      </c>
      <c r="M469" s="12">
        <v>0.219</v>
      </c>
    </row>
    <row r="470" hidden="1">
      <c r="A470" s="32" t="str">
        <f t="shared" si="1"/>
        <v>Armenia-Asia2002</v>
      </c>
      <c r="B470" s="32" t="s">
        <v>86</v>
      </c>
      <c r="C470" s="5" t="s">
        <v>61</v>
      </c>
      <c r="D470" s="9" t="s">
        <v>64</v>
      </c>
      <c r="E470" s="12">
        <v>0.013</v>
      </c>
      <c r="F470" s="12">
        <v>0.024</v>
      </c>
      <c r="G470" s="12">
        <v>76.0</v>
      </c>
      <c r="H470" s="12">
        <v>69.0</v>
      </c>
      <c r="I470" s="12">
        <v>0.241</v>
      </c>
      <c r="J470" s="12">
        <v>0.651</v>
      </c>
      <c r="K470" s="12">
        <v>0.108</v>
      </c>
      <c r="L470" s="12">
        <v>3047002.0</v>
      </c>
      <c r="M470" s="12">
        <v>0.643</v>
      </c>
    </row>
    <row r="471" hidden="1">
      <c r="A471" s="32" t="str">
        <f t="shared" si="1"/>
        <v>Azerbaijan-Asia2002</v>
      </c>
      <c r="B471" s="32" t="s">
        <v>90</v>
      </c>
      <c r="C471" s="5" t="s">
        <v>61</v>
      </c>
      <c r="D471" s="9" t="s">
        <v>64</v>
      </c>
      <c r="E471" s="12">
        <v>0.014</v>
      </c>
      <c r="F471" s="12">
        <v>0.053</v>
      </c>
      <c r="G471" s="12">
        <v>70.0</v>
      </c>
      <c r="H471" s="12">
        <v>65.0</v>
      </c>
      <c r="I471" s="12">
        <v>0.291</v>
      </c>
      <c r="J471" s="12">
        <v>0.649</v>
      </c>
      <c r="K471" s="12">
        <v>0.06</v>
      </c>
      <c r="L471" s="12">
        <v>8171950.0</v>
      </c>
      <c r="M471" s="12">
        <v>0.518</v>
      </c>
    </row>
    <row r="472" hidden="1">
      <c r="A472" s="32" t="str">
        <f t="shared" si="1"/>
        <v>Bangladesh-Asia2002</v>
      </c>
      <c r="B472" s="32" t="s">
        <v>94</v>
      </c>
      <c r="C472" s="5" t="s">
        <v>61</v>
      </c>
      <c r="D472" s="9" t="s">
        <v>64</v>
      </c>
      <c r="E472" s="12">
        <v>0.026</v>
      </c>
      <c r="F472" s="12">
        <v>0.059</v>
      </c>
      <c r="G472" s="12">
        <v>67.0</v>
      </c>
      <c r="H472" s="12">
        <v>66.0</v>
      </c>
      <c r="I472" s="12">
        <v>0.359</v>
      </c>
      <c r="J472" s="12">
        <v>0.6</v>
      </c>
      <c r="K472" s="12">
        <v>0.041</v>
      </c>
      <c r="L472" s="12">
        <v>1.37006279E8</v>
      </c>
      <c r="M472" s="12">
        <v>0.248</v>
      </c>
    </row>
    <row r="473" hidden="1">
      <c r="A473" s="32" t="str">
        <f t="shared" si="1"/>
        <v>Bhutan-Asia2002</v>
      </c>
      <c r="B473" s="32" t="s">
        <v>101</v>
      </c>
      <c r="C473" s="5" t="s">
        <v>61</v>
      </c>
      <c r="D473" s="9" t="s">
        <v>64</v>
      </c>
      <c r="E473" s="12">
        <v>0.026</v>
      </c>
      <c r="F473" s="12">
        <v>0.053</v>
      </c>
      <c r="G473" s="12">
        <v>62.0</v>
      </c>
      <c r="H473" s="12">
        <v>62.0</v>
      </c>
      <c r="I473" s="12">
        <v>0.38</v>
      </c>
      <c r="J473" s="12">
        <v>0.581</v>
      </c>
      <c r="K473" s="12">
        <v>0.039</v>
      </c>
      <c r="L473" s="12">
        <v>598455.0</v>
      </c>
      <c r="M473" s="12">
        <v>0.276</v>
      </c>
    </row>
    <row r="474" hidden="1">
      <c r="A474" s="32" t="str">
        <f t="shared" si="1"/>
        <v>Brunei-Asia2002</v>
      </c>
      <c r="B474" s="32" t="s">
        <v>106</v>
      </c>
      <c r="C474" s="5" t="s">
        <v>61</v>
      </c>
      <c r="D474" s="9" t="s">
        <v>64</v>
      </c>
      <c r="E474" s="12">
        <v>0.022</v>
      </c>
      <c r="F474" s="12">
        <v>0.008</v>
      </c>
      <c r="G474" s="12">
        <v>78.0</v>
      </c>
      <c r="H474" s="12">
        <v>75.0</v>
      </c>
      <c r="I474" s="12">
        <v>0.298</v>
      </c>
      <c r="J474" s="12">
        <v>0.673</v>
      </c>
      <c r="K474" s="12">
        <v>0.029</v>
      </c>
      <c r="L474" s="12">
        <v>346407.0</v>
      </c>
      <c r="M474" s="12">
        <v>0.721</v>
      </c>
    </row>
    <row r="475" hidden="1">
      <c r="A475" s="32" t="str">
        <f t="shared" si="1"/>
        <v>Cambodia-Asia2002</v>
      </c>
      <c r="B475" s="32" t="s">
        <v>110</v>
      </c>
      <c r="C475" s="5" t="s">
        <v>61</v>
      </c>
      <c r="D475" s="9" t="s">
        <v>64</v>
      </c>
      <c r="E475" s="12">
        <v>0.027</v>
      </c>
      <c r="F475" s="12">
        <v>0.069</v>
      </c>
      <c r="G475" s="12">
        <v>67.0</v>
      </c>
      <c r="H475" s="12">
        <v>61.0</v>
      </c>
      <c r="I475" s="12">
        <v>0.388</v>
      </c>
      <c r="J475" s="12">
        <v>0.572</v>
      </c>
      <c r="K475" s="12">
        <v>0.04</v>
      </c>
      <c r="L475" s="12">
        <v>1.2709336E7</v>
      </c>
      <c r="M475" s="12">
        <v>0.188</v>
      </c>
    </row>
    <row r="476">
      <c r="A476" s="32" t="str">
        <f t="shared" si="1"/>
        <v>China-Asia2002</v>
      </c>
      <c r="B476" s="32" t="s">
        <v>117</v>
      </c>
      <c r="C476" s="5" t="s">
        <v>61</v>
      </c>
      <c r="D476" s="9" t="s">
        <v>64</v>
      </c>
      <c r="E476" s="12">
        <v>0.013</v>
      </c>
      <c r="F476" s="12">
        <v>0.026</v>
      </c>
      <c r="G476" s="12">
        <v>74.0</v>
      </c>
      <c r="H476" s="12">
        <v>72.0</v>
      </c>
      <c r="I476" s="12">
        <v>0.236</v>
      </c>
      <c r="J476" s="12">
        <v>0.692</v>
      </c>
      <c r="K476" s="12">
        <v>0.072</v>
      </c>
      <c r="L476" s="12">
        <v>1.2804E9</v>
      </c>
      <c r="M476" s="12">
        <v>0.384</v>
      </c>
    </row>
    <row r="477" hidden="1">
      <c r="A477" s="32" t="str">
        <f t="shared" si="1"/>
        <v>Georgia-Asia2002</v>
      </c>
      <c r="B477" s="32" t="s">
        <v>147</v>
      </c>
      <c r="C477" s="5" t="s">
        <v>61</v>
      </c>
      <c r="D477" s="9" t="s">
        <v>64</v>
      </c>
      <c r="E477" s="12">
        <v>0.012</v>
      </c>
      <c r="F477" s="12">
        <v>0.028</v>
      </c>
      <c r="G477" s="12">
        <v>76.0</v>
      </c>
      <c r="H477" s="12">
        <v>69.0</v>
      </c>
      <c r="I477" s="12">
        <v>0.205</v>
      </c>
      <c r="J477" s="12">
        <v>0.661</v>
      </c>
      <c r="K477" s="12">
        <v>0.134</v>
      </c>
      <c r="L477" s="12">
        <v>4357000.0</v>
      </c>
      <c r="M477" s="12">
        <v>0.523</v>
      </c>
    </row>
    <row r="478" hidden="1">
      <c r="A478" s="32" t="str">
        <f t="shared" si="1"/>
        <v>Hong Kong SAR-Asia2002</v>
      </c>
      <c r="B478" s="32" t="s">
        <v>160</v>
      </c>
      <c r="C478" s="5" t="s">
        <v>61</v>
      </c>
      <c r="D478" s="9" t="s">
        <v>64</v>
      </c>
      <c r="E478" s="12">
        <v>0.007</v>
      </c>
      <c r="F478" s="13"/>
      <c r="G478" s="12">
        <v>85.0</v>
      </c>
      <c r="H478" s="12">
        <v>79.0</v>
      </c>
      <c r="I478" s="12">
        <v>0.161</v>
      </c>
      <c r="J478" s="12">
        <v>0.724</v>
      </c>
      <c r="K478" s="12">
        <v>0.115</v>
      </c>
      <c r="L478" s="12">
        <v>6744100.0</v>
      </c>
      <c r="M478" s="12">
        <v>1.0</v>
      </c>
    </row>
    <row r="479" hidden="1">
      <c r="A479" s="32" t="str">
        <f t="shared" si="1"/>
        <v>India-Asia2002</v>
      </c>
      <c r="B479" s="32" t="s">
        <v>163</v>
      </c>
      <c r="C479" s="5" t="s">
        <v>61</v>
      </c>
      <c r="D479" s="9" t="s">
        <v>64</v>
      </c>
      <c r="E479" s="12">
        <v>0.025</v>
      </c>
      <c r="F479" s="12">
        <v>0.062</v>
      </c>
      <c r="G479" s="12">
        <v>64.0</v>
      </c>
      <c r="H479" s="12">
        <v>62.0</v>
      </c>
      <c r="I479" s="12">
        <v>0.334</v>
      </c>
      <c r="J479" s="12">
        <v>0.621</v>
      </c>
      <c r="K479" s="12">
        <v>0.045</v>
      </c>
      <c r="L479" s="12">
        <v>1.076705723E9</v>
      </c>
      <c r="M479" s="12">
        <v>0.282</v>
      </c>
    </row>
    <row r="480" hidden="1">
      <c r="A480" s="32" t="str">
        <f t="shared" si="1"/>
        <v>Indonesia-Asia2002</v>
      </c>
      <c r="B480" s="32" t="s">
        <v>164</v>
      </c>
      <c r="C480" s="5" t="s">
        <v>61</v>
      </c>
      <c r="D480" s="9" t="s">
        <v>64</v>
      </c>
      <c r="E480" s="12">
        <v>0.021</v>
      </c>
      <c r="F480" s="12">
        <v>0.038</v>
      </c>
      <c r="G480" s="12">
        <v>70.0</v>
      </c>
      <c r="H480" s="12">
        <v>66.0</v>
      </c>
      <c r="I480" s="12">
        <v>0.302</v>
      </c>
      <c r="J480" s="12">
        <v>0.651</v>
      </c>
      <c r="K480" s="12">
        <v>0.048</v>
      </c>
      <c r="L480" s="12">
        <v>2.15038285E8</v>
      </c>
      <c r="M480" s="12">
        <v>0.436</v>
      </c>
    </row>
    <row r="481" hidden="1">
      <c r="A481" s="32" t="str">
        <f t="shared" si="1"/>
        <v>Japan-Asia2002</v>
      </c>
      <c r="B481" s="32" t="s">
        <v>172</v>
      </c>
      <c r="C481" s="5" t="s">
        <v>61</v>
      </c>
      <c r="D481" s="9" t="s">
        <v>64</v>
      </c>
      <c r="E481" s="12">
        <v>0.009</v>
      </c>
      <c r="F481" s="12">
        <v>0.003</v>
      </c>
      <c r="G481" s="12">
        <v>85.0</v>
      </c>
      <c r="H481" s="12">
        <v>78.0</v>
      </c>
      <c r="I481" s="12">
        <v>0.142</v>
      </c>
      <c r="J481" s="12">
        <v>0.675</v>
      </c>
      <c r="K481" s="12">
        <v>0.182</v>
      </c>
      <c r="L481" s="12">
        <v>1.27445E8</v>
      </c>
      <c r="M481" s="12">
        <v>0.816</v>
      </c>
    </row>
    <row r="482" hidden="1">
      <c r="A482" s="32" t="str">
        <f t="shared" si="1"/>
        <v>Kazakhstan-Asia2002</v>
      </c>
      <c r="B482" s="32" t="s">
        <v>174</v>
      </c>
      <c r="C482" s="5" t="s">
        <v>61</v>
      </c>
      <c r="D482" s="9" t="s">
        <v>64</v>
      </c>
      <c r="E482" s="12">
        <v>0.015</v>
      </c>
      <c r="F482" s="12">
        <v>0.034</v>
      </c>
      <c r="G482" s="12">
        <v>72.0</v>
      </c>
      <c r="H482" s="12">
        <v>61.0</v>
      </c>
      <c r="I482" s="12">
        <v>0.263</v>
      </c>
      <c r="J482" s="12">
        <v>0.665</v>
      </c>
      <c r="K482" s="12">
        <v>0.071</v>
      </c>
      <c r="L482" s="12">
        <v>1.4858948E7</v>
      </c>
      <c r="M482" s="12">
        <v>0.553</v>
      </c>
    </row>
    <row r="483" hidden="1">
      <c r="A483" s="32" t="str">
        <f t="shared" si="1"/>
        <v>North Korea-Asia2002</v>
      </c>
      <c r="B483" s="32" t="s">
        <v>216</v>
      </c>
      <c r="C483" s="5" t="s">
        <v>61</v>
      </c>
      <c r="D483" s="9" t="s">
        <v>64</v>
      </c>
      <c r="E483" s="12">
        <v>0.017</v>
      </c>
      <c r="F483" s="12">
        <v>0.034</v>
      </c>
      <c r="G483" s="12">
        <v>70.0</v>
      </c>
      <c r="H483" s="12">
        <v>63.0</v>
      </c>
      <c r="I483" s="12">
        <v>0.256</v>
      </c>
      <c r="J483" s="12">
        <v>0.68</v>
      </c>
      <c r="K483" s="12">
        <v>0.065</v>
      </c>
      <c r="L483" s="12">
        <v>2.3248059E7</v>
      </c>
      <c r="M483" s="12">
        <v>0.596</v>
      </c>
    </row>
    <row r="484" hidden="1">
      <c r="A484" s="32" t="str">
        <f t="shared" si="1"/>
        <v>South Korea-Asia2002</v>
      </c>
      <c r="B484" s="32" t="s">
        <v>248</v>
      </c>
      <c r="C484" s="5" t="s">
        <v>61</v>
      </c>
      <c r="D484" s="9" t="s">
        <v>64</v>
      </c>
      <c r="E484" s="12">
        <v>0.01</v>
      </c>
      <c r="F484" s="12">
        <v>0.006</v>
      </c>
      <c r="G484" s="12">
        <v>80.0</v>
      </c>
      <c r="H484" s="12">
        <v>73.0</v>
      </c>
      <c r="I484" s="12">
        <v>0.203</v>
      </c>
      <c r="J484" s="12">
        <v>0.716</v>
      </c>
      <c r="K484" s="12">
        <v>0.081</v>
      </c>
      <c r="L484" s="12">
        <v>4.7622179E7</v>
      </c>
      <c r="M484" s="12">
        <v>0.803</v>
      </c>
    </row>
    <row r="485" hidden="1">
      <c r="A485" s="32" t="str">
        <f t="shared" si="1"/>
        <v>Kyrgyzstan-Asia2002</v>
      </c>
      <c r="B485" s="32" t="s">
        <v>179</v>
      </c>
      <c r="C485" s="5" t="s">
        <v>61</v>
      </c>
      <c r="D485" s="9" t="s">
        <v>64</v>
      </c>
      <c r="E485" s="12">
        <v>0.019</v>
      </c>
      <c r="F485" s="12">
        <v>0.039</v>
      </c>
      <c r="G485" s="12">
        <v>72.0</v>
      </c>
      <c r="H485" s="12">
        <v>64.0</v>
      </c>
      <c r="I485" s="12">
        <v>0.335</v>
      </c>
      <c r="J485" s="12">
        <v>0.609</v>
      </c>
      <c r="K485" s="12">
        <v>0.056</v>
      </c>
      <c r="L485" s="12">
        <v>4990700.0</v>
      </c>
      <c r="M485" s="12">
        <v>0.353</v>
      </c>
    </row>
    <row r="486" hidden="1">
      <c r="A486" s="32" t="str">
        <f t="shared" si="1"/>
        <v>Laos-Asia2002</v>
      </c>
      <c r="B486" s="32" t="s">
        <v>180</v>
      </c>
      <c r="C486" s="5" t="s">
        <v>61</v>
      </c>
      <c r="D486" s="9" t="s">
        <v>64</v>
      </c>
      <c r="E486" s="12">
        <v>0.029</v>
      </c>
      <c r="F486" s="12">
        <v>0.078</v>
      </c>
      <c r="G486" s="12">
        <v>64.0</v>
      </c>
      <c r="H486" s="12">
        <v>62.0</v>
      </c>
      <c r="I486" s="12">
        <v>0.425</v>
      </c>
      <c r="J486" s="12">
        <v>0.539</v>
      </c>
      <c r="K486" s="12">
        <v>0.037</v>
      </c>
      <c r="L486" s="12">
        <v>5545245.0</v>
      </c>
      <c r="M486" s="12">
        <v>0.24</v>
      </c>
    </row>
    <row r="487" hidden="1">
      <c r="A487" s="32" t="str">
        <f t="shared" si="1"/>
        <v>Macao SAR-Asia2002</v>
      </c>
      <c r="B487" s="32" t="s">
        <v>189</v>
      </c>
      <c r="C487" s="5" t="s">
        <v>61</v>
      </c>
      <c r="D487" s="9" t="s">
        <v>64</v>
      </c>
      <c r="E487" s="12">
        <v>0.008</v>
      </c>
      <c r="F487" s="13"/>
      <c r="G487" s="12">
        <v>80.0</v>
      </c>
      <c r="H487" s="12">
        <v>76.0</v>
      </c>
      <c r="I487" s="12">
        <v>0.208</v>
      </c>
      <c r="J487" s="12">
        <v>0.718</v>
      </c>
      <c r="K487" s="12">
        <v>0.074</v>
      </c>
      <c r="L487" s="12">
        <v>444150.0</v>
      </c>
      <c r="M487" s="12">
        <v>1.0</v>
      </c>
    </row>
    <row r="488" hidden="1">
      <c r="A488" s="32" t="str">
        <f t="shared" si="1"/>
        <v>Malaysia-Asia2002</v>
      </c>
      <c r="B488" s="32" t="s">
        <v>192</v>
      </c>
      <c r="C488" s="5" t="s">
        <v>61</v>
      </c>
      <c r="D488" s="9" t="s">
        <v>64</v>
      </c>
      <c r="E488" s="12">
        <v>0.021</v>
      </c>
      <c r="F488" s="12">
        <v>0.008</v>
      </c>
      <c r="G488" s="12">
        <v>75.0</v>
      </c>
      <c r="H488" s="12">
        <v>71.0</v>
      </c>
      <c r="I488" s="12">
        <v>0.321</v>
      </c>
      <c r="J488" s="12">
        <v>0.639</v>
      </c>
      <c r="K488" s="12">
        <v>0.04</v>
      </c>
      <c r="L488" s="12">
        <v>2.4413795E7</v>
      </c>
      <c r="M488" s="12">
        <v>0.639</v>
      </c>
    </row>
    <row r="489" hidden="1">
      <c r="A489" s="32" t="str">
        <f t="shared" si="1"/>
        <v>Maldives-Asia2002</v>
      </c>
      <c r="B489" s="32" t="s">
        <v>193</v>
      </c>
      <c r="C489" s="5" t="s">
        <v>61</v>
      </c>
      <c r="D489" s="9" t="s">
        <v>64</v>
      </c>
      <c r="E489" s="12">
        <v>0.022</v>
      </c>
      <c r="F489" s="12">
        <v>0.028</v>
      </c>
      <c r="G489" s="12">
        <v>73.0</v>
      </c>
      <c r="H489" s="12">
        <v>70.0</v>
      </c>
      <c r="I489" s="12">
        <v>0.385</v>
      </c>
      <c r="J489" s="12">
        <v>0.574</v>
      </c>
      <c r="K489" s="12">
        <v>0.041</v>
      </c>
      <c r="L489" s="12">
        <v>282743.0</v>
      </c>
      <c r="M489" s="12">
        <v>0.3</v>
      </c>
    </row>
    <row r="490" hidden="1">
      <c r="A490" s="32" t="str">
        <f t="shared" si="1"/>
        <v>Mongolia-Asia2002</v>
      </c>
      <c r="B490" s="32" t="s">
        <v>203</v>
      </c>
      <c r="C490" s="5" t="s">
        <v>61</v>
      </c>
      <c r="D490" s="9" t="s">
        <v>64</v>
      </c>
      <c r="E490" s="12">
        <v>0.019</v>
      </c>
      <c r="F490" s="12">
        <v>0.044</v>
      </c>
      <c r="G490" s="12">
        <v>67.0</v>
      </c>
      <c r="H490" s="12">
        <v>61.0</v>
      </c>
      <c r="I490" s="12">
        <v>0.323</v>
      </c>
      <c r="J490" s="12">
        <v>0.64</v>
      </c>
      <c r="K490" s="12">
        <v>0.037</v>
      </c>
      <c r="L490" s="12">
        <v>2443231.0</v>
      </c>
      <c r="M490" s="12">
        <v>0.593</v>
      </c>
    </row>
    <row r="491" hidden="1">
      <c r="A491" s="32" t="str">
        <f t="shared" si="1"/>
        <v>Myanmar-Asia2002</v>
      </c>
      <c r="B491" s="32" t="s">
        <v>207</v>
      </c>
      <c r="C491" s="5" t="s">
        <v>61</v>
      </c>
      <c r="D491" s="9" t="s">
        <v>64</v>
      </c>
      <c r="E491" s="12">
        <v>0.02</v>
      </c>
      <c r="F491" s="12">
        <v>0.056</v>
      </c>
      <c r="G491" s="12">
        <v>65.0</v>
      </c>
      <c r="H491" s="12">
        <v>61.0</v>
      </c>
      <c r="I491" s="12">
        <v>0.296</v>
      </c>
      <c r="J491" s="12">
        <v>0.656</v>
      </c>
      <c r="K491" s="12">
        <v>0.048</v>
      </c>
      <c r="L491" s="12">
        <v>4.9261313E7</v>
      </c>
      <c r="M491" s="12">
        <v>0.277</v>
      </c>
    </row>
    <row r="492" hidden="1">
      <c r="A492" s="32" t="str">
        <f t="shared" si="1"/>
        <v>Nepal-Asia2002</v>
      </c>
      <c r="B492" s="32" t="s">
        <v>209</v>
      </c>
      <c r="C492" s="5" t="s">
        <v>61</v>
      </c>
      <c r="D492" s="9" t="s">
        <v>64</v>
      </c>
      <c r="E492" s="12">
        <v>0.031</v>
      </c>
      <c r="F492" s="12">
        <v>0.054</v>
      </c>
      <c r="G492" s="12">
        <v>64.0</v>
      </c>
      <c r="H492" s="12">
        <v>62.0</v>
      </c>
      <c r="I492" s="12">
        <v>0.401</v>
      </c>
      <c r="J492" s="12">
        <v>0.559</v>
      </c>
      <c r="K492" s="12">
        <v>0.04</v>
      </c>
      <c r="L492" s="12">
        <v>2.4102862E7</v>
      </c>
      <c r="M492" s="12">
        <v>0.143</v>
      </c>
    </row>
    <row r="493" hidden="1">
      <c r="A493" s="32" t="str">
        <f t="shared" si="1"/>
        <v>Pakistan-Asia2002</v>
      </c>
      <c r="B493" s="32" t="s">
        <v>220</v>
      </c>
      <c r="C493" s="5" t="s">
        <v>61</v>
      </c>
      <c r="D493" s="9" t="s">
        <v>64</v>
      </c>
      <c r="E493" s="12">
        <v>0.029</v>
      </c>
      <c r="F493" s="12">
        <v>0.085</v>
      </c>
      <c r="G493" s="12">
        <v>65.0</v>
      </c>
      <c r="H493" s="12">
        <v>64.0</v>
      </c>
      <c r="I493" s="12">
        <v>0.402</v>
      </c>
      <c r="J493" s="12">
        <v>0.558</v>
      </c>
      <c r="K493" s="12">
        <v>0.04</v>
      </c>
      <c r="L493" s="12">
        <v>1.49693684E8</v>
      </c>
      <c r="M493" s="12">
        <v>0.338</v>
      </c>
    </row>
    <row r="494" hidden="1">
      <c r="A494" s="32" t="str">
        <f t="shared" si="1"/>
        <v>Philippines-Asia2002</v>
      </c>
      <c r="B494" s="32" t="s">
        <v>225</v>
      </c>
      <c r="C494" s="5" t="s">
        <v>61</v>
      </c>
      <c r="D494" s="9" t="s">
        <v>64</v>
      </c>
      <c r="E494" s="12">
        <v>0.029</v>
      </c>
      <c r="F494" s="12">
        <v>0.029</v>
      </c>
      <c r="G494" s="12">
        <v>70.0</v>
      </c>
      <c r="H494" s="12">
        <v>64.0</v>
      </c>
      <c r="I494" s="12">
        <v>0.38</v>
      </c>
      <c r="J494" s="12">
        <v>0.587</v>
      </c>
      <c r="K494" s="12">
        <v>0.033</v>
      </c>
      <c r="L494" s="12">
        <v>8.0953652E7</v>
      </c>
      <c r="M494" s="12">
        <v>0.474</v>
      </c>
    </row>
    <row r="495" hidden="1">
      <c r="A495" s="32" t="str">
        <f t="shared" si="1"/>
        <v>Singapore-Asia2002</v>
      </c>
      <c r="B495" s="32" t="s">
        <v>241</v>
      </c>
      <c r="C495" s="5" t="s">
        <v>61</v>
      </c>
      <c r="D495" s="9" t="s">
        <v>64</v>
      </c>
      <c r="E495" s="12">
        <v>0.011</v>
      </c>
      <c r="F495" s="12">
        <v>0.003</v>
      </c>
      <c r="G495" s="12">
        <v>81.0</v>
      </c>
      <c r="H495" s="12">
        <v>77.0</v>
      </c>
      <c r="I495" s="12">
        <v>0.206</v>
      </c>
      <c r="J495" s="12">
        <v>0.717</v>
      </c>
      <c r="K495" s="12">
        <v>0.077</v>
      </c>
      <c r="L495" s="12">
        <v>4176000.0</v>
      </c>
      <c r="M495" s="12">
        <v>1.0</v>
      </c>
    </row>
    <row r="496" hidden="1">
      <c r="A496" s="32" t="str">
        <f t="shared" si="1"/>
        <v>Sri Lanka-Asia2002</v>
      </c>
      <c r="B496" s="32" t="s">
        <v>251</v>
      </c>
      <c r="C496" s="5" t="s">
        <v>61</v>
      </c>
      <c r="D496" s="9" t="s">
        <v>64</v>
      </c>
      <c r="E496" s="12">
        <v>0.019</v>
      </c>
      <c r="F496" s="12">
        <v>0.013</v>
      </c>
      <c r="G496" s="12">
        <v>76.0</v>
      </c>
      <c r="H496" s="12">
        <v>69.0</v>
      </c>
      <c r="I496" s="12">
        <v>0.261</v>
      </c>
      <c r="J496" s="12">
        <v>0.673</v>
      </c>
      <c r="K496" s="12">
        <v>0.065</v>
      </c>
      <c r="L496" s="12">
        <v>1.8921E7</v>
      </c>
      <c r="M496" s="12">
        <v>0.184</v>
      </c>
    </row>
    <row r="497" hidden="1">
      <c r="A497" s="32" t="str">
        <f t="shared" si="1"/>
        <v>Tajikistan-Asia2002</v>
      </c>
      <c r="B497" s="32" t="s">
        <v>262</v>
      </c>
      <c r="C497" s="5" t="s">
        <v>61</v>
      </c>
      <c r="D497" s="9" t="s">
        <v>64</v>
      </c>
      <c r="E497" s="12">
        <v>0.029</v>
      </c>
      <c r="F497" s="12">
        <v>0.066</v>
      </c>
      <c r="G497" s="12">
        <v>68.0</v>
      </c>
      <c r="H497" s="12">
        <v>61.0</v>
      </c>
      <c r="I497" s="12">
        <v>0.412</v>
      </c>
      <c r="J497" s="12">
        <v>0.552</v>
      </c>
      <c r="K497" s="12">
        <v>0.036</v>
      </c>
      <c r="L497" s="12">
        <v>6404118.0</v>
      </c>
      <c r="M497" s="12">
        <v>0.264</v>
      </c>
    </row>
    <row r="498" hidden="1">
      <c r="A498" s="32" t="str">
        <f t="shared" si="1"/>
        <v>Thailand-Asia2002</v>
      </c>
      <c r="B498" s="32" t="s">
        <v>264</v>
      </c>
      <c r="C498" s="5" t="s">
        <v>61</v>
      </c>
      <c r="D498" s="9" t="s">
        <v>64</v>
      </c>
      <c r="E498" s="12">
        <v>0.014</v>
      </c>
      <c r="F498" s="12">
        <v>0.018</v>
      </c>
      <c r="G498" s="12">
        <v>75.0</v>
      </c>
      <c r="H498" s="12">
        <v>68.0</v>
      </c>
      <c r="I498" s="12">
        <v>0.234</v>
      </c>
      <c r="J498" s="12">
        <v>0.696</v>
      </c>
      <c r="K498" s="12">
        <v>0.07</v>
      </c>
      <c r="L498" s="12">
        <v>6.3797841E7</v>
      </c>
      <c r="M498" s="12">
        <v>0.338</v>
      </c>
    </row>
    <row r="499" hidden="1">
      <c r="A499" s="32" t="str">
        <f t="shared" si="1"/>
        <v>Timor-Leste-Asia2002</v>
      </c>
      <c r="B499" s="32" t="s">
        <v>265</v>
      </c>
      <c r="C499" s="5" t="s">
        <v>61</v>
      </c>
      <c r="D499" s="9" t="s">
        <v>64</v>
      </c>
      <c r="E499" s="12">
        <v>0.04</v>
      </c>
      <c r="F499" s="12">
        <v>0.076</v>
      </c>
      <c r="G499" s="12">
        <v>63.0</v>
      </c>
      <c r="H499" s="12">
        <v>60.0</v>
      </c>
      <c r="I499" s="12">
        <v>0.497</v>
      </c>
      <c r="J499" s="12">
        <v>0.478</v>
      </c>
      <c r="K499" s="12">
        <v>0.025</v>
      </c>
      <c r="L499" s="12">
        <v>899367.0</v>
      </c>
      <c r="M499" s="12">
        <v>0.25</v>
      </c>
    </row>
    <row r="500" hidden="1">
      <c r="A500" s="32" t="str">
        <f t="shared" si="1"/>
        <v>Turkmenistan-Asia2002</v>
      </c>
      <c r="B500" s="32" t="s">
        <v>271</v>
      </c>
      <c r="C500" s="5" t="s">
        <v>61</v>
      </c>
      <c r="D500" s="9" t="s">
        <v>64</v>
      </c>
      <c r="E500" s="12">
        <v>0.023</v>
      </c>
      <c r="F500" s="12">
        <v>0.063</v>
      </c>
      <c r="G500" s="12">
        <v>68.0</v>
      </c>
      <c r="H500" s="12">
        <v>60.0</v>
      </c>
      <c r="I500" s="12">
        <v>0.349</v>
      </c>
      <c r="J500" s="12">
        <v>0.607</v>
      </c>
      <c r="K500" s="12">
        <v>0.044</v>
      </c>
      <c r="L500" s="12">
        <v>4600171.0</v>
      </c>
      <c r="M500" s="12">
        <v>0.464</v>
      </c>
    </row>
    <row r="501" hidden="1">
      <c r="A501" s="32" t="str">
        <f t="shared" si="1"/>
        <v>Uzbekistan-Asia2002</v>
      </c>
      <c r="B501" s="32" t="s">
        <v>279</v>
      </c>
      <c r="C501" s="5" t="s">
        <v>61</v>
      </c>
      <c r="D501" s="9" t="s">
        <v>64</v>
      </c>
      <c r="E501" s="12">
        <v>0.021</v>
      </c>
      <c r="F501" s="12">
        <v>0.05</v>
      </c>
      <c r="G501" s="12">
        <v>70.0</v>
      </c>
      <c r="H501" s="12">
        <v>64.0</v>
      </c>
      <c r="I501" s="12">
        <v>0.357</v>
      </c>
      <c r="J501" s="12">
        <v>0.598</v>
      </c>
      <c r="K501" s="12">
        <v>0.045</v>
      </c>
      <c r="L501" s="12">
        <v>2.527185E7</v>
      </c>
      <c r="M501" s="12">
        <v>0.371</v>
      </c>
    </row>
    <row r="502" hidden="1">
      <c r="A502" s="32" t="str">
        <f t="shared" si="1"/>
        <v>Vietnam-Asia2002</v>
      </c>
      <c r="B502" s="32" t="s">
        <v>282</v>
      </c>
      <c r="C502" s="5" t="s">
        <v>61</v>
      </c>
      <c r="D502" s="9" t="s">
        <v>64</v>
      </c>
      <c r="E502" s="12">
        <v>0.017</v>
      </c>
      <c r="F502" s="12">
        <v>0.026</v>
      </c>
      <c r="G502" s="12">
        <v>79.0</v>
      </c>
      <c r="H502" s="12">
        <v>69.0</v>
      </c>
      <c r="I502" s="12">
        <v>0.298</v>
      </c>
      <c r="J502" s="12">
        <v>0.637</v>
      </c>
      <c r="K502" s="12">
        <v>0.065</v>
      </c>
      <c r="L502" s="12">
        <v>7.95387E7</v>
      </c>
      <c r="M502" s="12">
        <v>0.255</v>
      </c>
    </row>
    <row r="503" hidden="1">
      <c r="A503" s="32" t="str">
        <f t="shared" si="1"/>
        <v>Albania-Europe2002</v>
      </c>
      <c r="B503" s="32" t="s">
        <v>75</v>
      </c>
      <c r="C503" s="5" t="s">
        <v>76</v>
      </c>
      <c r="D503" s="9" t="s">
        <v>64</v>
      </c>
      <c r="E503" s="12">
        <v>0.017</v>
      </c>
      <c r="F503" s="12">
        <v>0.021</v>
      </c>
      <c r="G503" s="12">
        <v>78.0</v>
      </c>
      <c r="H503" s="12">
        <v>72.0</v>
      </c>
      <c r="I503" s="12">
        <v>0.29</v>
      </c>
      <c r="J503" s="12">
        <v>0.636</v>
      </c>
      <c r="K503" s="12">
        <v>0.075</v>
      </c>
      <c r="L503" s="12">
        <v>3051427.0</v>
      </c>
      <c r="M503" s="12">
        <v>0.435</v>
      </c>
    </row>
    <row r="504">
      <c r="A504" s="32" t="str">
        <f t="shared" si="1"/>
        <v>Andorra-Europe2002</v>
      </c>
      <c r="B504" s="32" t="s">
        <v>81</v>
      </c>
      <c r="C504" s="5" t="s">
        <v>76</v>
      </c>
      <c r="D504" s="9" t="s">
        <v>64</v>
      </c>
      <c r="E504" s="12">
        <v>0.011</v>
      </c>
      <c r="F504" s="12">
        <v>0.004</v>
      </c>
      <c r="G504" s="13"/>
      <c r="H504" s="13"/>
      <c r="I504" s="13"/>
      <c r="J504" s="13"/>
      <c r="K504" s="13"/>
      <c r="L504" s="12">
        <v>71639.0</v>
      </c>
      <c r="M504" s="12">
        <v>0.916</v>
      </c>
    </row>
    <row r="505" hidden="1">
      <c r="A505" s="32" t="str">
        <f t="shared" si="1"/>
        <v>Austria-Europe2002</v>
      </c>
      <c r="B505" s="32" t="s">
        <v>89</v>
      </c>
      <c r="C505" s="5" t="s">
        <v>76</v>
      </c>
      <c r="D505" s="9" t="s">
        <v>64</v>
      </c>
      <c r="E505" s="12">
        <v>0.01</v>
      </c>
      <c r="F505" s="12">
        <v>0.004</v>
      </c>
      <c r="G505" s="12">
        <v>82.0</v>
      </c>
      <c r="H505" s="12">
        <v>76.0</v>
      </c>
      <c r="I505" s="12">
        <v>0.167</v>
      </c>
      <c r="J505" s="12">
        <v>0.677</v>
      </c>
      <c r="K505" s="12">
        <v>0.156</v>
      </c>
      <c r="L505" s="12">
        <v>8081957.0</v>
      </c>
      <c r="M505" s="12">
        <v>0.658</v>
      </c>
    </row>
    <row r="506">
      <c r="A506" s="32" t="str">
        <f t="shared" si="1"/>
        <v>Belarus-Europe2002</v>
      </c>
      <c r="B506" s="32" t="s">
        <v>96</v>
      </c>
      <c r="C506" s="5" t="s">
        <v>76</v>
      </c>
      <c r="D506" s="9" t="s">
        <v>64</v>
      </c>
      <c r="E506" s="12">
        <v>0.009</v>
      </c>
      <c r="F506" s="12">
        <v>0.009</v>
      </c>
      <c r="G506" s="12">
        <v>74.0</v>
      </c>
      <c r="H506" s="12">
        <v>62.0</v>
      </c>
      <c r="I506" s="12">
        <v>0.172</v>
      </c>
      <c r="J506" s="12">
        <v>0.687</v>
      </c>
      <c r="K506" s="12">
        <v>0.14</v>
      </c>
      <c r="L506" s="12">
        <v>9865000.0</v>
      </c>
      <c r="M506" s="12">
        <v>0.709</v>
      </c>
    </row>
    <row r="507" hidden="1">
      <c r="A507" s="32" t="str">
        <f t="shared" si="1"/>
        <v>Belgium-Europe2002</v>
      </c>
      <c r="B507" s="32" t="s">
        <v>97</v>
      </c>
      <c r="C507" s="5" t="s">
        <v>76</v>
      </c>
      <c r="D507" s="9" t="s">
        <v>64</v>
      </c>
      <c r="E507" s="12">
        <v>0.011</v>
      </c>
      <c r="F507" s="12">
        <v>0.004</v>
      </c>
      <c r="G507" s="12">
        <v>81.0</v>
      </c>
      <c r="H507" s="12">
        <v>75.0</v>
      </c>
      <c r="I507" s="12">
        <v>0.174</v>
      </c>
      <c r="J507" s="12">
        <v>0.655</v>
      </c>
      <c r="K507" s="12">
        <v>0.171</v>
      </c>
      <c r="L507" s="12">
        <v>1.0332785E7</v>
      </c>
      <c r="M507" s="12">
        <v>0.972</v>
      </c>
    </row>
    <row r="508" hidden="1">
      <c r="A508" s="32" t="str">
        <f t="shared" si="1"/>
        <v>Bosnia and Herzegovina-Europe2002</v>
      </c>
      <c r="B508" s="32" t="s">
        <v>103</v>
      </c>
      <c r="C508" s="5" t="s">
        <v>76</v>
      </c>
      <c r="D508" s="9" t="s">
        <v>64</v>
      </c>
      <c r="E508" s="12">
        <v>0.009</v>
      </c>
      <c r="F508" s="12">
        <v>0.007</v>
      </c>
      <c r="G508" s="12">
        <v>77.0</v>
      </c>
      <c r="H508" s="12">
        <v>73.0</v>
      </c>
      <c r="I508" s="12">
        <v>0.197</v>
      </c>
      <c r="J508" s="12">
        <v>0.686</v>
      </c>
      <c r="K508" s="12">
        <v>0.117</v>
      </c>
      <c r="L508" s="12">
        <v>3897579.0</v>
      </c>
      <c r="M508" s="12">
        <v>0.393</v>
      </c>
    </row>
    <row r="509" hidden="1">
      <c r="A509" s="32" t="str">
        <f t="shared" si="1"/>
        <v>Bulgaria-Europe2002</v>
      </c>
      <c r="B509" s="32" t="s">
        <v>107</v>
      </c>
      <c r="C509" s="5" t="s">
        <v>76</v>
      </c>
      <c r="D509" s="9" t="s">
        <v>64</v>
      </c>
      <c r="E509" s="12">
        <v>0.009</v>
      </c>
      <c r="F509" s="12">
        <v>0.016</v>
      </c>
      <c r="G509" s="12">
        <v>75.0</v>
      </c>
      <c r="H509" s="12">
        <v>69.0</v>
      </c>
      <c r="I509" s="12">
        <v>0.148</v>
      </c>
      <c r="J509" s="12">
        <v>0.683</v>
      </c>
      <c r="K509" s="12">
        <v>0.17</v>
      </c>
      <c r="L509" s="12">
        <v>7868468.0</v>
      </c>
      <c r="M509" s="12">
        <v>0.695</v>
      </c>
    </row>
    <row r="510" hidden="1">
      <c r="A510" s="32" t="str">
        <f t="shared" si="1"/>
        <v>Croatia-Europe2002</v>
      </c>
      <c r="B510" s="32" t="s">
        <v>124</v>
      </c>
      <c r="C510" s="5" t="s">
        <v>76</v>
      </c>
      <c r="D510" s="9" t="s">
        <v>64</v>
      </c>
      <c r="E510" s="12">
        <v>0.009</v>
      </c>
      <c r="F510" s="12">
        <v>0.007</v>
      </c>
      <c r="G510" s="12">
        <v>78.0</v>
      </c>
      <c r="H510" s="12">
        <v>71.0</v>
      </c>
      <c r="I510" s="12">
        <v>0.167</v>
      </c>
      <c r="J510" s="12">
        <v>0.671</v>
      </c>
      <c r="K510" s="12">
        <v>0.163</v>
      </c>
      <c r="L510" s="12">
        <v>4440000.0</v>
      </c>
      <c r="M510" s="12">
        <v>0.559</v>
      </c>
    </row>
    <row r="511" hidden="1">
      <c r="A511" s="32" t="str">
        <f t="shared" si="1"/>
        <v>Cyprus-Europe2002</v>
      </c>
      <c r="B511" s="32" t="s">
        <v>127</v>
      </c>
      <c r="C511" s="5" t="s">
        <v>76</v>
      </c>
      <c r="D511" s="9" t="s">
        <v>64</v>
      </c>
      <c r="E511" s="12">
        <v>0.013</v>
      </c>
      <c r="F511" s="12">
        <v>0.005</v>
      </c>
      <c r="G511" s="12">
        <v>80.0</v>
      </c>
      <c r="H511" s="12">
        <v>76.0</v>
      </c>
      <c r="I511" s="12">
        <v>0.214</v>
      </c>
      <c r="J511" s="12">
        <v>0.682</v>
      </c>
      <c r="K511" s="12">
        <v>0.104</v>
      </c>
      <c r="L511" s="12">
        <v>979877.0</v>
      </c>
      <c r="M511" s="12">
        <v>0.687</v>
      </c>
    </row>
    <row r="512" hidden="1">
      <c r="A512" s="32" t="str">
        <f t="shared" si="1"/>
        <v>Czech Republic-Europe2002</v>
      </c>
      <c r="B512" s="32" t="s">
        <v>128</v>
      </c>
      <c r="C512" s="5" t="s">
        <v>76</v>
      </c>
      <c r="D512" s="9" t="s">
        <v>64</v>
      </c>
      <c r="E512" s="12">
        <v>0.009</v>
      </c>
      <c r="F512" s="12">
        <v>0.005</v>
      </c>
      <c r="G512" s="12">
        <v>79.0</v>
      </c>
      <c r="H512" s="12">
        <v>72.0</v>
      </c>
      <c r="I512" s="12">
        <v>0.157</v>
      </c>
      <c r="J512" s="12">
        <v>0.704</v>
      </c>
      <c r="K512" s="12">
        <v>0.139</v>
      </c>
      <c r="L512" s="12">
        <v>1.0196916E7</v>
      </c>
      <c r="M512" s="12">
        <v>0.738</v>
      </c>
    </row>
    <row r="513" hidden="1">
      <c r="A513" s="32" t="str">
        <f t="shared" si="1"/>
        <v>Denmark-Europe2002</v>
      </c>
      <c r="B513" s="32" t="s">
        <v>129</v>
      </c>
      <c r="C513" s="5" t="s">
        <v>76</v>
      </c>
      <c r="D513" s="9" t="s">
        <v>64</v>
      </c>
      <c r="E513" s="12">
        <v>0.012</v>
      </c>
      <c r="F513" s="12">
        <v>0.004</v>
      </c>
      <c r="G513" s="12">
        <v>79.0</v>
      </c>
      <c r="H513" s="12">
        <v>75.0</v>
      </c>
      <c r="I513" s="12">
        <v>0.187</v>
      </c>
      <c r="J513" s="12">
        <v>0.664</v>
      </c>
      <c r="K513" s="12">
        <v>0.149</v>
      </c>
      <c r="L513" s="12">
        <v>5375931.0</v>
      </c>
      <c r="M513" s="12">
        <v>0.853</v>
      </c>
    </row>
    <row r="514" hidden="1">
      <c r="A514" s="32" t="str">
        <f t="shared" si="1"/>
        <v>Estonia-Europe2002</v>
      </c>
      <c r="B514" s="32" t="s">
        <v>138</v>
      </c>
      <c r="C514" s="5" t="s">
        <v>76</v>
      </c>
      <c r="D514" s="9" t="s">
        <v>64</v>
      </c>
      <c r="E514" s="12">
        <v>0.01</v>
      </c>
      <c r="F514" s="12">
        <v>0.008</v>
      </c>
      <c r="G514" s="12">
        <v>77.0</v>
      </c>
      <c r="H514" s="12">
        <v>65.0</v>
      </c>
      <c r="I514" s="12">
        <v>0.167</v>
      </c>
      <c r="J514" s="12">
        <v>0.674</v>
      </c>
      <c r="K514" s="12">
        <v>0.159</v>
      </c>
      <c r="L514" s="12">
        <v>1379350.0</v>
      </c>
      <c r="M514" s="12">
        <v>0.691</v>
      </c>
    </row>
    <row r="515" hidden="1">
      <c r="A515" s="32" t="str">
        <f t="shared" si="1"/>
        <v>Faeroe Islands-Europe2002</v>
      </c>
      <c r="B515" s="32" t="s">
        <v>140</v>
      </c>
      <c r="C515" s="5" t="s">
        <v>76</v>
      </c>
      <c r="D515" s="9" t="s">
        <v>64</v>
      </c>
      <c r="E515" s="10">
        <f>if(AND(C416=C417,D416=D416+1,ISBLANK(E417)),E416,E417)</f>
        <v>0.05</v>
      </c>
      <c r="F515" s="10">
        <f>if(AND(C416=C417,D416=D416+1,ISBLANK(F416)),F416,F417)</f>
        <v>0.126</v>
      </c>
      <c r="G515" s="12">
        <v>82.0</v>
      </c>
      <c r="H515" s="12">
        <v>77.0</v>
      </c>
      <c r="I515" s="10">
        <f t="shared" ref="I515:K515" si="32">if(AND(C424=C425,D424=D424+1,ISBLANK(I424)),I424,I425)</f>
        <v>0.413</v>
      </c>
      <c r="J515" s="10">
        <f t="shared" si="32"/>
        <v>0.556</v>
      </c>
      <c r="K515" s="10">
        <f t="shared" si="32"/>
        <v>0.031</v>
      </c>
      <c r="L515" s="12">
        <v>47751.0</v>
      </c>
      <c r="M515" s="12">
        <v>0.38</v>
      </c>
    </row>
    <row r="516" hidden="1">
      <c r="A516" s="32" t="str">
        <f t="shared" si="1"/>
        <v>Finland-Europe2002</v>
      </c>
      <c r="B516" s="32" t="s">
        <v>142</v>
      </c>
      <c r="C516" s="5" t="s">
        <v>76</v>
      </c>
      <c r="D516" s="9" t="s">
        <v>64</v>
      </c>
      <c r="E516" s="12">
        <v>0.011</v>
      </c>
      <c r="F516" s="12">
        <v>0.003</v>
      </c>
      <c r="G516" s="12">
        <v>82.0</v>
      </c>
      <c r="H516" s="12">
        <v>75.0</v>
      </c>
      <c r="I516" s="12">
        <v>0.178</v>
      </c>
      <c r="J516" s="12">
        <v>0.669</v>
      </c>
      <c r="K516" s="12">
        <v>0.153</v>
      </c>
      <c r="L516" s="12">
        <v>5200598.0</v>
      </c>
      <c r="M516" s="12">
        <v>0.825</v>
      </c>
    </row>
    <row r="517" hidden="1">
      <c r="A517" s="32" t="str">
        <f t="shared" si="1"/>
        <v>France-Europe2002</v>
      </c>
      <c r="B517" s="32" t="s">
        <v>143</v>
      </c>
      <c r="C517" s="5" t="s">
        <v>76</v>
      </c>
      <c r="D517" s="9" t="s">
        <v>64</v>
      </c>
      <c r="E517" s="12">
        <v>0.013</v>
      </c>
      <c r="F517" s="12">
        <v>0.004</v>
      </c>
      <c r="G517" s="12">
        <v>83.0</v>
      </c>
      <c r="H517" s="12">
        <v>76.0</v>
      </c>
      <c r="I517" s="12">
        <v>0.187</v>
      </c>
      <c r="J517" s="12">
        <v>0.651</v>
      </c>
      <c r="K517" s="12">
        <v>0.162</v>
      </c>
      <c r="L517" s="12">
        <v>6.1803229E7</v>
      </c>
      <c r="M517" s="12">
        <v>0.764</v>
      </c>
    </row>
    <row r="518" hidden="1">
      <c r="A518" s="32" t="str">
        <f t="shared" si="1"/>
        <v>Germany-Europe2002</v>
      </c>
      <c r="B518" s="32" t="s">
        <v>148</v>
      </c>
      <c r="C518" s="5" t="s">
        <v>76</v>
      </c>
      <c r="D518" s="9" t="s">
        <v>64</v>
      </c>
      <c r="E518" s="12">
        <v>0.009</v>
      </c>
      <c r="F518" s="12">
        <v>0.004</v>
      </c>
      <c r="G518" s="12">
        <v>81.0</v>
      </c>
      <c r="H518" s="12">
        <v>75.0</v>
      </c>
      <c r="I518" s="12">
        <v>0.151</v>
      </c>
      <c r="J518" s="12">
        <v>0.676</v>
      </c>
      <c r="K518" s="12">
        <v>0.173</v>
      </c>
      <c r="L518" s="12">
        <v>8.2488495E7</v>
      </c>
      <c r="M518" s="12">
        <v>0.732</v>
      </c>
    </row>
    <row r="519" hidden="1">
      <c r="A519" s="32" t="str">
        <f t="shared" si="1"/>
        <v>Greece-Europe2002</v>
      </c>
      <c r="B519" s="32" t="s">
        <v>150</v>
      </c>
      <c r="C519" s="5" t="s">
        <v>76</v>
      </c>
      <c r="D519" s="9" t="s">
        <v>64</v>
      </c>
      <c r="E519" s="12">
        <v>0.009</v>
      </c>
      <c r="F519" s="12">
        <v>0.006</v>
      </c>
      <c r="G519" s="12">
        <v>81.0</v>
      </c>
      <c r="H519" s="12">
        <v>76.0</v>
      </c>
      <c r="I519" s="12">
        <v>0.148</v>
      </c>
      <c r="J519" s="12">
        <v>0.676</v>
      </c>
      <c r="K519" s="12">
        <v>0.176</v>
      </c>
      <c r="L519" s="12">
        <v>1.0983723E7</v>
      </c>
      <c r="M519" s="12">
        <v>0.733</v>
      </c>
    </row>
    <row r="520" hidden="1">
      <c r="A520" s="32" t="str">
        <f t="shared" si="1"/>
        <v>Hungary-Europe2002</v>
      </c>
      <c r="B520" s="32" t="s">
        <v>161</v>
      </c>
      <c r="C520" s="5" t="s">
        <v>76</v>
      </c>
      <c r="D520" s="9" t="s">
        <v>64</v>
      </c>
      <c r="E520" s="12">
        <v>0.01</v>
      </c>
      <c r="F520" s="12">
        <v>0.009</v>
      </c>
      <c r="G520" s="12">
        <v>77.0</v>
      </c>
      <c r="H520" s="12">
        <v>68.0</v>
      </c>
      <c r="I520" s="12">
        <v>0.163</v>
      </c>
      <c r="J520" s="12">
        <v>0.683</v>
      </c>
      <c r="K520" s="12">
        <v>0.154</v>
      </c>
      <c r="L520" s="12">
        <v>1.0158608E7</v>
      </c>
      <c r="M520" s="12">
        <v>0.651</v>
      </c>
    </row>
    <row r="521" hidden="1">
      <c r="A521" s="32" t="str">
        <f t="shared" si="1"/>
        <v>Iceland-Europe2002</v>
      </c>
      <c r="B521" s="32" t="s">
        <v>162</v>
      </c>
      <c r="C521" s="5" t="s">
        <v>76</v>
      </c>
      <c r="D521" s="9" t="s">
        <v>64</v>
      </c>
      <c r="E521" s="12">
        <v>0.014</v>
      </c>
      <c r="F521" s="12">
        <v>0.003</v>
      </c>
      <c r="G521" s="12">
        <v>83.0</v>
      </c>
      <c r="H521" s="12">
        <v>79.0</v>
      </c>
      <c r="I521" s="12">
        <v>0.228</v>
      </c>
      <c r="J521" s="12">
        <v>0.656</v>
      </c>
      <c r="K521" s="12">
        <v>0.117</v>
      </c>
      <c r="L521" s="12">
        <v>287523.0</v>
      </c>
      <c r="M521" s="12">
        <v>0.927</v>
      </c>
    </row>
    <row r="522" hidden="1">
      <c r="A522" s="32" t="str">
        <f t="shared" si="1"/>
        <v>Ireland-Europe2002</v>
      </c>
      <c r="B522" s="32" t="s">
        <v>167</v>
      </c>
      <c r="C522" s="5" t="s">
        <v>76</v>
      </c>
      <c r="D522" s="9" t="s">
        <v>64</v>
      </c>
      <c r="E522" s="12">
        <v>0.015</v>
      </c>
      <c r="F522" s="12">
        <v>0.005</v>
      </c>
      <c r="G522" s="12">
        <v>80.0</v>
      </c>
      <c r="H522" s="12">
        <v>75.0</v>
      </c>
      <c r="I522" s="12">
        <v>0.211</v>
      </c>
      <c r="J522" s="12">
        <v>0.678</v>
      </c>
      <c r="K522" s="12">
        <v>0.111</v>
      </c>
      <c r="L522" s="12">
        <v>3931947.0</v>
      </c>
      <c r="M522" s="12">
        <v>0.596</v>
      </c>
    </row>
    <row r="523" hidden="1">
      <c r="A523" s="32" t="str">
        <f t="shared" si="1"/>
        <v>Isle of Man-Europe2002</v>
      </c>
      <c r="B523" s="32" t="s">
        <v>168</v>
      </c>
      <c r="C523" s="5" t="s">
        <v>76</v>
      </c>
      <c r="D523" s="9" t="s">
        <v>64</v>
      </c>
      <c r="E523" s="12">
        <v>0.011</v>
      </c>
      <c r="F523" s="13"/>
      <c r="G523" s="12">
        <v>82.0</v>
      </c>
      <c r="H523" s="12">
        <v>75.0</v>
      </c>
      <c r="I523" s="13"/>
      <c r="J523" s="13"/>
      <c r="K523" s="13"/>
      <c r="L523" s="12">
        <v>78338.0</v>
      </c>
      <c r="M523" s="12">
        <v>0.519</v>
      </c>
    </row>
    <row r="524" hidden="1">
      <c r="A524" s="32" t="str">
        <f t="shared" si="1"/>
        <v>Italy-Europe2002</v>
      </c>
      <c r="B524" s="32" t="s">
        <v>170</v>
      </c>
      <c r="C524" s="5" t="s">
        <v>76</v>
      </c>
      <c r="D524" s="9" t="s">
        <v>64</v>
      </c>
      <c r="E524" s="12">
        <v>0.009</v>
      </c>
      <c r="F524" s="12">
        <v>0.004</v>
      </c>
      <c r="G524" s="12">
        <v>83.0</v>
      </c>
      <c r="H524" s="12">
        <v>77.0</v>
      </c>
      <c r="I524" s="12">
        <v>0.142</v>
      </c>
      <c r="J524" s="12">
        <v>0.669</v>
      </c>
      <c r="K524" s="12">
        <v>0.189</v>
      </c>
      <c r="L524" s="12">
        <v>5.7059007E7</v>
      </c>
      <c r="M524" s="12">
        <v>0.674</v>
      </c>
    </row>
    <row r="525" hidden="1">
      <c r="A525" s="32" t="str">
        <f t="shared" si="1"/>
        <v>Kosovo-Europe2002</v>
      </c>
      <c r="B525" s="32" t="s">
        <v>177</v>
      </c>
      <c r="C525" s="5" t="s">
        <v>76</v>
      </c>
      <c r="D525" s="9" t="s">
        <v>64</v>
      </c>
      <c r="E525" s="12">
        <v>0.021</v>
      </c>
      <c r="F525" s="13"/>
      <c r="G525" s="12">
        <v>70.0</v>
      </c>
      <c r="H525" s="12">
        <v>66.0</v>
      </c>
      <c r="I525" s="13"/>
      <c r="J525" s="13"/>
      <c r="K525" s="13"/>
      <c r="L525" s="12">
        <v>1702310.0</v>
      </c>
      <c r="M525" s="13"/>
    </row>
    <row r="526" hidden="1">
      <c r="A526" s="32" t="str">
        <f t="shared" si="1"/>
        <v>Latvia-Europe2002</v>
      </c>
      <c r="B526" s="32" t="s">
        <v>181</v>
      </c>
      <c r="C526" s="5" t="s">
        <v>76</v>
      </c>
      <c r="D526" s="9" t="s">
        <v>64</v>
      </c>
      <c r="E526" s="12">
        <v>0.009</v>
      </c>
      <c r="F526" s="12">
        <v>0.013</v>
      </c>
      <c r="G526" s="12">
        <v>77.0</v>
      </c>
      <c r="H526" s="12">
        <v>65.0</v>
      </c>
      <c r="I526" s="12">
        <v>0.165</v>
      </c>
      <c r="J526" s="12">
        <v>0.677</v>
      </c>
      <c r="K526" s="12">
        <v>0.158</v>
      </c>
      <c r="L526" s="12">
        <v>2310173.0</v>
      </c>
      <c r="M526" s="12">
        <v>0.679</v>
      </c>
    </row>
    <row r="527" hidden="1">
      <c r="A527" s="32" t="str">
        <f t="shared" si="1"/>
        <v>Liechtenstein-Europe2002</v>
      </c>
      <c r="B527" s="32" t="s">
        <v>186</v>
      </c>
      <c r="C527" s="5" t="s">
        <v>76</v>
      </c>
      <c r="D527" s="9" t="s">
        <v>64</v>
      </c>
      <c r="E527" s="12">
        <v>0.012</v>
      </c>
      <c r="F527" s="13"/>
      <c r="G527" s="12">
        <v>82.0</v>
      </c>
      <c r="H527" s="12">
        <v>77.0</v>
      </c>
      <c r="I527" s="13"/>
      <c r="J527" s="13"/>
      <c r="K527" s="13"/>
      <c r="L527" s="12">
        <v>33821.0</v>
      </c>
      <c r="M527" s="12">
        <v>0.149</v>
      </c>
    </row>
    <row r="528" hidden="1">
      <c r="A528" s="32" t="str">
        <f t="shared" si="1"/>
        <v>Lithuania-Europe2002</v>
      </c>
      <c r="B528" s="32" t="s">
        <v>187</v>
      </c>
      <c r="C528" s="5" t="s">
        <v>76</v>
      </c>
      <c r="D528" s="9" t="s">
        <v>64</v>
      </c>
      <c r="E528" s="12">
        <v>0.009</v>
      </c>
      <c r="F528" s="12">
        <v>0.009</v>
      </c>
      <c r="G528" s="12">
        <v>78.0</v>
      </c>
      <c r="H528" s="12">
        <v>66.0</v>
      </c>
      <c r="I528" s="12">
        <v>0.187</v>
      </c>
      <c r="J528" s="12">
        <v>0.669</v>
      </c>
      <c r="K528" s="12">
        <v>0.144</v>
      </c>
      <c r="L528" s="12">
        <v>3443067.0</v>
      </c>
      <c r="M528" s="12">
        <v>0.668</v>
      </c>
    </row>
    <row r="529" hidden="1">
      <c r="A529" s="32" t="str">
        <f t="shared" si="1"/>
        <v>Luxembourg-Europe2002</v>
      </c>
      <c r="B529" s="32" t="s">
        <v>188</v>
      </c>
      <c r="C529" s="5" t="s">
        <v>76</v>
      </c>
      <c r="D529" s="9" t="s">
        <v>64</v>
      </c>
      <c r="E529" s="12">
        <v>0.012</v>
      </c>
      <c r="F529" s="12">
        <v>0.003</v>
      </c>
      <c r="G529" s="12">
        <v>82.0</v>
      </c>
      <c r="H529" s="12">
        <v>75.0</v>
      </c>
      <c r="I529" s="12">
        <v>0.189</v>
      </c>
      <c r="J529" s="12">
        <v>0.668</v>
      </c>
      <c r="K529" s="12">
        <v>0.143</v>
      </c>
      <c r="L529" s="12">
        <v>446175.0</v>
      </c>
      <c r="M529" s="12">
        <v>0.853</v>
      </c>
    </row>
    <row r="530" hidden="1">
      <c r="A530" s="32" t="str">
        <f t="shared" si="1"/>
        <v>North Macedonia-Europe2002</v>
      </c>
      <c r="B530" s="32" t="s">
        <v>217</v>
      </c>
      <c r="C530" s="5" t="s">
        <v>76</v>
      </c>
      <c r="D530" s="9" t="s">
        <v>64</v>
      </c>
      <c r="E530" s="12">
        <v>0.012</v>
      </c>
      <c r="F530" s="12">
        <v>0.013</v>
      </c>
      <c r="G530" s="12">
        <v>76.0</v>
      </c>
      <c r="H530" s="12">
        <v>71.0</v>
      </c>
      <c r="I530" s="12">
        <v>0.213</v>
      </c>
      <c r="J530" s="12">
        <v>0.681</v>
      </c>
      <c r="K530" s="12">
        <v>0.106</v>
      </c>
      <c r="L530" s="12">
        <v>2074441.0</v>
      </c>
      <c r="M530" s="12">
        <v>0.581</v>
      </c>
    </row>
    <row r="531" hidden="1">
      <c r="A531" s="32" t="str">
        <f t="shared" si="1"/>
        <v>Malta-Europe2002</v>
      </c>
      <c r="B531" s="32" t="s">
        <v>195</v>
      </c>
      <c r="C531" s="5" t="s">
        <v>76</v>
      </c>
      <c r="D531" s="9" t="s">
        <v>64</v>
      </c>
      <c r="E531" s="12">
        <v>0.01</v>
      </c>
      <c r="F531" s="12">
        <v>0.006</v>
      </c>
      <c r="G531" s="12">
        <v>81.0</v>
      </c>
      <c r="H531" s="12">
        <v>76.0</v>
      </c>
      <c r="I531" s="12">
        <v>0.193</v>
      </c>
      <c r="J531" s="12">
        <v>0.69</v>
      </c>
      <c r="K531" s="12">
        <v>0.117</v>
      </c>
      <c r="L531" s="12">
        <v>395969.0</v>
      </c>
      <c r="M531" s="12">
        <v>0.929</v>
      </c>
    </row>
    <row r="532" hidden="1">
      <c r="A532" s="32" t="str">
        <f t="shared" si="1"/>
        <v>Moldova-Europe2002</v>
      </c>
      <c r="B532" s="32" t="s">
        <v>201</v>
      </c>
      <c r="C532" s="5" t="s">
        <v>76</v>
      </c>
      <c r="D532" s="9" t="s">
        <v>64</v>
      </c>
      <c r="E532" s="12">
        <v>0.012</v>
      </c>
      <c r="F532" s="12">
        <v>0.023</v>
      </c>
      <c r="G532" s="12">
        <v>71.0</v>
      </c>
      <c r="H532" s="12">
        <v>63.0</v>
      </c>
      <c r="I532" s="12">
        <v>0.219</v>
      </c>
      <c r="J532" s="12">
        <v>0.676</v>
      </c>
      <c r="K532" s="12">
        <v>0.105</v>
      </c>
      <c r="L532" s="12">
        <v>3623062.0</v>
      </c>
      <c r="M532" s="12">
        <v>0.456</v>
      </c>
    </row>
    <row r="533" hidden="1">
      <c r="A533" s="32" t="str">
        <f t="shared" si="1"/>
        <v>Monaco-Europe2002</v>
      </c>
      <c r="B533" s="32" t="s">
        <v>202</v>
      </c>
      <c r="C533" s="5" t="s">
        <v>76</v>
      </c>
      <c r="D533" s="9" t="s">
        <v>64</v>
      </c>
      <c r="E533" s="10">
        <f>if(AND(C434=C435,D434=D434+1,ISBLANK(E435)),E434,E435)</f>
        <v>0.045</v>
      </c>
      <c r="F533" s="12">
        <v>0.004</v>
      </c>
      <c r="G533" s="10">
        <f>if(AND(C434=C435,D434=D434+1,ISBLANK(G434)),G434,G435)</f>
        <v>57</v>
      </c>
      <c r="H533" s="10">
        <f>if(AND(C434=C435,D434=D434+1,ISBLANK(H434)),H434,H435)</f>
        <v>55</v>
      </c>
      <c r="I533" s="10">
        <f t="shared" ref="I533:K533" si="33">if(AND(C442=C443,D442=D442+1,ISBLANK(I442)),I442,I443)</f>
        <v>0.454</v>
      </c>
      <c r="J533" s="10">
        <f t="shared" si="33"/>
        <v>0.517</v>
      </c>
      <c r="K533" s="10">
        <f t="shared" si="33"/>
        <v>0.03</v>
      </c>
      <c r="L533" s="12">
        <v>32653.0</v>
      </c>
      <c r="M533" s="12">
        <v>1.0</v>
      </c>
    </row>
    <row r="534" hidden="1">
      <c r="A534" s="32" t="str">
        <f t="shared" si="1"/>
        <v>Montenegro-Europe2002</v>
      </c>
      <c r="B534" s="32" t="s">
        <v>204</v>
      </c>
      <c r="C534" s="5" t="s">
        <v>76</v>
      </c>
      <c r="D534" s="9" t="s">
        <v>64</v>
      </c>
      <c r="E534" s="12">
        <v>0.013</v>
      </c>
      <c r="F534" s="12">
        <v>0.011</v>
      </c>
      <c r="G534" s="12">
        <v>77.0</v>
      </c>
      <c r="H534" s="12">
        <v>71.0</v>
      </c>
      <c r="I534" s="12">
        <v>0.207</v>
      </c>
      <c r="J534" s="12">
        <v>0.671</v>
      </c>
      <c r="K534" s="12">
        <v>0.121</v>
      </c>
      <c r="L534" s="12">
        <v>612325.0</v>
      </c>
      <c r="M534" s="12">
        <v>0.606</v>
      </c>
    </row>
    <row r="535" hidden="1">
      <c r="A535" s="32" t="str">
        <f t="shared" si="1"/>
        <v>Netherlands-Europe2002</v>
      </c>
      <c r="B535" s="32" t="s">
        <v>210</v>
      </c>
      <c r="C535" s="5" t="s">
        <v>76</v>
      </c>
      <c r="D535" s="9" t="s">
        <v>64</v>
      </c>
      <c r="E535" s="12">
        <v>0.013</v>
      </c>
      <c r="F535" s="12">
        <v>0.005</v>
      </c>
      <c r="G535" s="12">
        <v>81.0</v>
      </c>
      <c r="H535" s="12">
        <v>76.0</v>
      </c>
      <c r="I535" s="12">
        <v>0.186</v>
      </c>
      <c r="J535" s="12">
        <v>0.677</v>
      </c>
      <c r="K535" s="12">
        <v>0.137</v>
      </c>
      <c r="L535" s="12">
        <v>1.6148929E7</v>
      </c>
      <c r="M535" s="12">
        <v>0.791</v>
      </c>
    </row>
    <row r="536" hidden="1">
      <c r="A536" s="32" t="str">
        <f t="shared" si="1"/>
        <v>Norway-Europe2002</v>
      </c>
      <c r="B536" s="32" t="s">
        <v>218</v>
      </c>
      <c r="C536" s="5" t="s">
        <v>76</v>
      </c>
      <c r="D536" s="9" t="s">
        <v>64</v>
      </c>
      <c r="E536" s="12">
        <v>0.012</v>
      </c>
      <c r="F536" s="12">
        <v>0.004</v>
      </c>
      <c r="G536" s="12">
        <v>82.0</v>
      </c>
      <c r="H536" s="12">
        <v>77.0</v>
      </c>
      <c r="I536" s="12">
        <v>0.2</v>
      </c>
      <c r="J536" s="12">
        <v>0.651</v>
      </c>
      <c r="K536" s="12">
        <v>0.149</v>
      </c>
      <c r="L536" s="12">
        <v>4538159.0</v>
      </c>
      <c r="M536" s="12">
        <v>0.77</v>
      </c>
    </row>
    <row r="537" hidden="1">
      <c r="A537" s="32" t="str">
        <f t="shared" si="1"/>
        <v>Poland-Europe2002</v>
      </c>
      <c r="B537" s="32" t="s">
        <v>226</v>
      </c>
      <c r="C537" s="5" t="s">
        <v>76</v>
      </c>
      <c r="D537" s="9" t="s">
        <v>64</v>
      </c>
      <c r="E537" s="12">
        <v>0.009</v>
      </c>
      <c r="F537" s="12">
        <v>0.007</v>
      </c>
      <c r="G537" s="12">
        <v>79.0</v>
      </c>
      <c r="H537" s="12">
        <v>70.0</v>
      </c>
      <c r="I537" s="12">
        <v>0.18</v>
      </c>
      <c r="J537" s="12">
        <v>0.692</v>
      </c>
      <c r="K537" s="12">
        <v>0.127</v>
      </c>
      <c r="L537" s="12">
        <v>3.8230364E7</v>
      </c>
      <c r="M537" s="12">
        <v>0.618</v>
      </c>
    </row>
    <row r="538" hidden="1">
      <c r="A538" s="32" t="str">
        <f t="shared" si="1"/>
        <v>Portugal-Europe2002</v>
      </c>
      <c r="B538" s="32" t="s">
        <v>227</v>
      </c>
      <c r="C538" s="5" t="s">
        <v>76</v>
      </c>
      <c r="D538" s="9" t="s">
        <v>64</v>
      </c>
      <c r="E538" s="12">
        <v>0.011</v>
      </c>
      <c r="F538" s="12">
        <v>0.005</v>
      </c>
      <c r="G538" s="12">
        <v>81.0</v>
      </c>
      <c r="H538" s="12">
        <v>74.0</v>
      </c>
      <c r="I538" s="12">
        <v>0.159</v>
      </c>
      <c r="J538" s="12">
        <v>0.675</v>
      </c>
      <c r="K538" s="12">
        <v>0.166</v>
      </c>
      <c r="L538" s="12">
        <v>1.0419631E7</v>
      </c>
      <c r="M538" s="12">
        <v>0.557</v>
      </c>
    </row>
    <row r="539" hidden="1">
      <c r="A539" s="32" t="str">
        <f t="shared" si="1"/>
        <v>Romania-Europe2002</v>
      </c>
      <c r="B539" s="32" t="s">
        <v>230</v>
      </c>
      <c r="C539" s="5" t="s">
        <v>76</v>
      </c>
      <c r="D539" s="9" t="s">
        <v>64</v>
      </c>
      <c r="E539" s="12">
        <v>0.01</v>
      </c>
      <c r="F539" s="12">
        <v>0.022</v>
      </c>
      <c r="G539" s="12">
        <v>75.0</v>
      </c>
      <c r="H539" s="12">
        <v>67.0</v>
      </c>
      <c r="I539" s="12">
        <v>0.174</v>
      </c>
      <c r="J539" s="12">
        <v>0.686</v>
      </c>
      <c r="K539" s="12">
        <v>0.14</v>
      </c>
      <c r="L539" s="12">
        <v>2.1730496E7</v>
      </c>
      <c r="M539" s="12">
        <v>0.528</v>
      </c>
    </row>
    <row r="540" hidden="1">
      <c r="A540" s="32" t="str">
        <f t="shared" si="1"/>
        <v>Russia-Europe2002</v>
      </c>
      <c r="B540" s="32" t="s">
        <v>231</v>
      </c>
      <c r="C540" s="5" t="s">
        <v>76</v>
      </c>
      <c r="D540" s="9" t="s">
        <v>64</v>
      </c>
      <c r="E540" s="12">
        <v>0.01</v>
      </c>
      <c r="F540" s="12">
        <v>0.018</v>
      </c>
      <c r="G540" s="12">
        <v>72.0</v>
      </c>
      <c r="H540" s="12">
        <v>59.0</v>
      </c>
      <c r="I540" s="12">
        <v>0.168</v>
      </c>
      <c r="J540" s="12">
        <v>0.702</v>
      </c>
      <c r="K540" s="12">
        <v>0.13</v>
      </c>
      <c r="L540" s="12">
        <v>1.45408033E8</v>
      </c>
      <c r="M540" s="12">
        <v>0.733</v>
      </c>
    </row>
    <row r="541" hidden="1">
      <c r="A541" s="32" t="str">
        <f t="shared" si="1"/>
        <v>San Marino-Europe2002</v>
      </c>
      <c r="B541" s="32" t="s">
        <v>234</v>
      </c>
      <c r="C541" s="5" t="s">
        <v>76</v>
      </c>
      <c r="D541" s="9" t="s">
        <v>64</v>
      </c>
      <c r="E541" s="10">
        <f>if(AND(C442=C443,D442=D442+1,ISBLANK(E443)),E442,E443)</f>
        <v>0.04</v>
      </c>
      <c r="F541" s="12">
        <v>0.004</v>
      </c>
      <c r="G541" s="12">
        <v>85.0</v>
      </c>
      <c r="H541" s="12">
        <v>78.0</v>
      </c>
      <c r="I541" s="10">
        <f t="shared" ref="I541:K541" si="34">if(AND(C450=C451,D450=D450+1,ISBLANK(I450)),I450,I451)</f>
        <v>0.483</v>
      </c>
      <c r="J541" s="10">
        <f t="shared" si="34"/>
        <v>0.491</v>
      </c>
      <c r="K541" s="10">
        <f t="shared" si="34"/>
        <v>0.025</v>
      </c>
      <c r="L541" s="12">
        <v>28064.0</v>
      </c>
      <c r="M541" s="12">
        <v>0.939</v>
      </c>
    </row>
    <row r="542" hidden="1">
      <c r="A542" s="32" t="str">
        <f t="shared" si="1"/>
        <v>Serbia-Europe2002</v>
      </c>
      <c r="B542" s="32" t="s">
        <v>238</v>
      </c>
      <c r="C542" s="5" t="s">
        <v>76</v>
      </c>
      <c r="D542" s="9" t="s">
        <v>64</v>
      </c>
      <c r="E542" s="12">
        <v>0.01</v>
      </c>
      <c r="F542" s="12">
        <v>0.01</v>
      </c>
      <c r="G542" s="12">
        <v>75.0</v>
      </c>
      <c r="H542" s="12">
        <v>70.0</v>
      </c>
      <c r="I542" s="12">
        <v>0.193</v>
      </c>
      <c r="J542" s="12">
        <v>0.672</v>
      </c>
      <c r="K542" s="12">
        <v>0.135</v>
      </c>
      <c r="L542" s="12">
        <v>7500031.0</v>
      </c>
      <c r="M542" s="12">
        <v>0.537</v>
      </c>
    </row>
    <row r="543" hidden="1">
      <c r="A543" s="32" t="str">
        <f t="shared" si="1"/>
        <v>Slovakia-Europe2002</v>
      </c>
      <c r="B543" s="32" t="s">
        <v>243</v>
      </c>
      <c r="C543" s="5" t="s">
        <v>76</v>
      </c>
      <c r="D543" s="9" t="s">
        <v>64</v>
      </c>
      <c r="E543" s="12">
        <v>0.01</v>
      </c>
      <c r="F543" s="12">
        <v>0.009</v>
      </c>
      <c r="G543" s="12">
        <v>78.0</v>
      </c>
      <c r="H543" s="12">
        <v>70.0</v>
      </c>
      <c r="I543" s="12">
        <v>0.185</v>
      </c>
      <c r="J543" s="12">
        <v>0.7</v>
      </c>
      <c r="K543" s="12">
        <v>0.115</v>
      </c>
      <c r="L543" s="12">
        <v>5376912.0</v>
      </c>
      <c r="M543" s="12">
        <v>0.56</v>
      </c>
    </row>
    <row r="544" hidden="1">
      <c r="A544" s="32" t="str">
        <f t="shared" si="1"/>
        <v>Slovenia-Europe2002</v>
      </c>
      <c r="B544" s="32" t="s">
        <v>244</v>
      </c>
      <c r="C544" s="5" t="s">
        <v>76</v>
      </c>
      <c r="D544" s="9" t="s">
        <v>64</v>
      </c>
      <c r="E544" s="12">
        <v>0.009</v>
      </c>
      <c r="F544" s="12">
        <v>0.004</v>
      </c>
      <c r="G544" s="12">
        <v>80.0</v>
      </c>
      <c r="H544" s="12">
        <v>72.0</v>
      </c>
      <c r="I544" s="12">
        <v>0.151</v>
      </c>
      <c r="J544" s="12">
        <v>0.702</v>
      </c>
      <c r="K544" s="12">
        <v>0.147</v>
      </c>
      <c r="L544" s="12">
        <v>1994530.0</v>
      </c>
      <c r="M544" s="12">
        <v>0.508</v>
      </c>
    </row>
    <row r="545" hidden="1">
      <c r="A545" s="32" t="str">
        <f t="shared" si="1"/>
        <v>Spain-Europe2002</v>
      </c>
      <c r="B545" s="32" t="s">
        <v>250</v>
      </c>
      <c r="C545" s="5" t="s">
        <v>76</v>
      </c>
      <c r="D545" s="9" t="s">
        <v>64</v>
      </c>
      <c r="E545" s="12">
        <v>0.01</v>
      </c>
      <c r="F545" s="12">
        <v>0.005</v>
      </c>
      <c r="G545" s="12">
        <v>83.0</v>
      </c>
      <c r="H545" s="12">
        <v>76.0</v>
      </c>
      <c r="I545" s="12">
        <v>0.145</v>
      </c>
      <c r="J545" s="12">
        <v>0.686</v>
      </c>
      <c r="K545" s="12">
        <v>0.169</v>
      </c>
      <c r="L545" s="12">
        <v>4.1431558E7</v>
      </c>
      <c r="M545" s="12">
        <v>0.765</v>
      </c>
    </row>
    <row r="546" hidden="1">
      <c r="A546" s="32" t="str">
        <f t="shared" si="1"/>
        <v>Sweden-Europe2002</v>
      </c>
      <c r="B546" s="32" t="s">
        <v>259</v>
      </c>
      <c r="C546" s="5" t="s">
        <v>76</v>
      </c>
      <c r="D546" s="9" t="s">
        <v>64</v>
      </c>
      <c r="E546" s="12">
        <v>0.011</v>
      </c>
      <c r="F546" s="12">
        <v>0.003</v>
      </c>
      <c r="G546" s="12">
        <v>82.0</v>
      </c>
      <c r="H546" s="12">
        <v>78.0</v>
      </c>
      <c r="I546" s="12">
        <v>0.181</v>
      </c>
      <c r="J546" s="12">
        <v>0.647</v>
      </c>
      <c r="K546" s="12">
        <v>0.172</v>
      </c>
      <c r="L546" s="12">
        <v>8924958.0</v>
      </c>
      <c r="M546" s="12">
        <v>0.841</v>
      </c>
    </row>
    <row r="547" hidden="1">
      <c r="A547" s="32" t="str">
        <f t="shared" si="1"/>
        <v>Switzerland-Europe2002</v>
      </c>
      <c r="B547" s="32" t="s">
        <v>260</v>
      </c>
      <c r="C547" s="5" t="s">
        <v>76</v>
      </c>
      <c r="D547" s="9" t="s">
        <v>64</v>
      </c>
      <c r="E547" s="12">
        <v>0.01</v>
      </c>
      <c r="F547" s="12">
        <v>0.005</v>
      </c>
      <c r="G547" s="12">
        <v>83.0</v>
      </c>
      <c r="H547" s="12">
        <v>78.0</v>
      </c>
      <c r="I547" s="12">
        <v>0.171</v>
      </c>
      <c r="J547" s="12">
        <v>0.675</v>
      </c>
      <c r="K547" s="12">
        <v>0.155</v>
      </c>
      <c r="L547" s="12">
        <v>7284753.0</v>
      </c>
      <c r="M547" s="12">
        <v>0.734</v>
      </c>
    </row>
    <row r="548" hidden="1">
      <c r="A548" s="32" t="str">
        <f t="shared" si="1"/>
        <v>Turkey-Europe2002</v>
      </c>
      <c r="B548" s="32" t="s">
        <v>270</v>
      </c>
      <c r="C548" s="5" t="s">
        <v>76</v>
      </c>
      <c r="D548" s="9" t="s">
        <v>64</v>
      </c>
      <c r="E548" s="12">
        <v>0.021</v>
      </c>
      <c r="F548" s="12">
        <v>0.03</v>
      </c>
      <c r="G548" s="12">
        <v>75.0</v>
      </c>
      <c r="H548" s="12">
        <v>68.0</v>
      </c>
      <c r="I548" s="12">
        <v>0.297</v>
      </c>
      <c r="J548" s="12">
        <v>0.64</v>
      </c>
      <c r="K548" s="12">
        <v>0.063</v>
      </c>
      <c r="L548" s="12">
        <v>6.50223E7</v>
      </c>
      <c r="M548" s="12">
        <v>0.66</v>
      </c>
    </row>
    <row r="549">
      <c r="A549" s="32" t="str">
        <f t="shared" si="1"/>
        <v>Ukraine-Europe2002</v>
      </c>
      <c r="B549" s="32" t="s">
        <v>274</v>
      </c>
      <c r="C549" s="5" t="s">
        <v>76</v>
      </c>
      <c r="D549" s="9" t="s">
        <v>64</v>
      </c>
      <c r="E549" s="12">
        <v>0.009</v>
      </c>
      <c r="F549" s="12">
        <v>0.014</v>
      </c>
      <c r="G549" s="12">
        <v>74.0</v>
      </c>
      <c r="H549" s="12">
        <v>63.0</v>
      </c>
      <c r="I549" s="12">
        <v>0.162</v>
      </c>
      <c r="J549" s="12">
        <v>0.692</v>
      </c>
      <c r="K549" s="12">
        <v>0.145</v>
      </c>
      <c r="L549" s="12">
        <v>4.82025E7</v>
      </c>
      <c r="M549" s="12">
        <v>0.673</v>
      </c>
    </row>
    <row r="550" hidden="1">
      <c r="A550" s="32" t="str">
        <f t="shared" si="1"/>
        <v>United Kingdom-Europe2002</v>
      </c>
      <c r="B550" s="32" t="s">
        <v>276</v>
      </c>
      <c r="C550" s="5" t="s">
        <v>76</v>
      </c>
      <c r="D550" s="9" t="s">
        <v>64</v>
      </c>
      <c r="E550" s="12">
        <v>0.011</v>
      </c>
      <c r="F550" s="12">
        <v>0.005</v>
      </c>
      <c r="G550" s="12">
        <v>81.0</v>
      </c>
      <c r="H550" s="12">
        <v>76.0</v>
      </c>
      <c r="I550" s="12">
        <v>0.186</v>
      </c>
      <c r="J550" s="12">
        <v>0.656</v>
      </c>
      <c r="K550" s="12">
        <v>0.158</v>
      </c>
      <c r="L550" s="12">
        <v>5.9370479E7</v>
      </c>
      <c r="M550" s="12">
        <v>0.79</v>
      </c>
    </row>
    <row r="551" hidden="1">
      <c r="A551" s="32" t="str">
        <f t="shared" si="1"/>
        <v>Bahrain-Middle East2002</v>
      </c>
      <c r="B551" s="32" t="s">
        <v>92</v>
      </c>
      <c r="C551" s="5" t="s">
        <v>93</v>
      </c>
      <c r="D551" s="9" t="s">
        <v>64</v>
      </c>
      <c r="E551" s="12">
        <v>0.02</v>
      </c>
      <c r="F551" s="12">
        <v>0.01</v>
      </c>
      <c r="G551" s="12">
        <v>76.0</v>
      </c>
      <c r="H551" s="12">
        <v>74.0</v>
      </c>
      <c r="I551" s="12">
        <v>0.301</v>
      </c>
      <c r="J551" s="12">
        <v>0.675</v>
      </c>
      <c r="K551" s="12">
        <v>0.024</v>
      </c>
      <c r="L551" s="12">
        <v>732541.0</v>
      </c>
      <c r="M551" s="12">
        <v>0.884</v>
      </c>
    </row>
    <row r="552" hidden="1">
      <c r="A552" s="32" t="str">
        <f t="shared" si="1"/>
        <v>Iran-Middle East2002</v>
      </c>
      <c r="B552" s="32" t="s">
        <v>165</v>
      </c>
      <c r="C552" s="5" t="s">
        <v>93</v>
      </c>
      <c r="D552" s="9" t="s">
        <v>64</v>
      </c>
      <c r="E552" s="12">
        <v>0.018</v>
      </c>
      <c r="F552" s="12">
        <v>0.026</v>
      </c>
      <c r="G552" s="12">
        <v>72.0</v>
      </c>
      <c r="H552" s="12">
        <v>69.0</v>
      </c>
      <c r="I552" s="12">
        <v>0.308</v>
      </c>
      <c r="J552" s="12">
        <v>0.647</v>
      </c>
      <c r="K552" s="12">
        <v>0.045</v>
      </c>
      <c r="L552" s="12">
        <v>6.7727274E7</v>
      </c>
      <c r="M552" s="12">
        <v>0.655</v>
      </c>
    </row>
    <row r="553" hidden="1">
      <c r="A553" s="32" t="str">
        <f t="shared" si="1"/>
        <v>Iraq-Middle East2002</v>
      </c>
      <c r="B553" s="32" t="s">
        <v>166</v>
      </c>
      <c r="C553" s="5" t="s">
        <v>93</v>
      </c>
      <c r="D553" s="9" t="s">
        <v>64</v>
      </c>
      <c r="E553" s="12">
        <v>0.035</v>
      </c>
      <c r="F553" s="12">
        <v>0.035</v>
      </c>
      <c r="G553" s="12">
        <v>73.0</v>
      </c>
      <c r="H553" s="12">
        <v>68.0</v>
      </c>
      <c r="I553" s="12">
        <v>0.424</v>
      </c>
      <c r="J553" s="12">
        <v>0.541</v>
      </c>
      <c r="K553" s="12">
        <v>0.035</v>
      </c>
      <c r="L553" s="12">
        <v>2.5238267E7</v>
      </c>
      <c r="M553" s="12">
        <v>0.686</v>
      </c>
    </row>
    <row r="554" hidden="1">
      <c r="A554" s="32" t="str">
        <f t="shared" si="1"/>
        <v>Israel-Middle East2002</v>
      </c>
      <c r="B554" s="32" t="s">
        <v>169</v>
      </c>
      <c r="C554" s="5" t="s">
        <v>93</v>
      </c>
      <c r="D554" s="9" t="s">
        <v>64</v>
      </c>
      <c r="E554" s="12">
        <v>0.021</v>
      </c>
      <c r="F554" s="12">
        <v>0.005</v>
      </c>
      <c r="G554" s="12">
        <v>82.0</v>
      </c>
      <c r="H554" s="12">
        <v>78.0</v>
      </c>
      <c r="I554" s="12">
        <v>0.28</v>
      </c>
      <c r="J554" s="12">
        <v>0.62</v>
      </c>
      <c r="K554" s="12">
        <v>0.1</v>
      </c>
      <c r="L554" s="12">
        <v>6570000.0</v>
      </c>
      <c r="M554" s="12">
        <v>0.913</v>
      </c>
    </row>
    <row r="555">
      <c r="A555" s="32" t="str">
        <f t="shared" si="1"/>
        <v>Jordan-Middle East2002</v>
      </c>
      <c r="B555" s="32" t="s">
        <v>173</v>
      </c>
      <c r="C555" s="5" t="s">
        <v>93</v>
      </c>
      <c r="D555" s="9" t="s">
        <v>64</v>
      </c>
      <c r="E555" s="12">
        <v>0.031</v>
      </c>
      <c r="F555" s="12">
        <v>0.022</v>
      </c>
      <c r="G555" s="12">
        <v>74.0</v>
      </c>
      <c r="H555" s="12">
        <v>71.0</v>
      </c>
      <c r="I555" s="12">
        <v>0.39</v>
      </c>
      <c r="J555" s="12">
        <v>0.579</v>
      </c>
      <c r="K555" s="12">
        <v>0.031</v>
      </c>
      <c r="L555" s="12">
        <v>5038000.0</v>
      </c>
      <c r="M555" s="12">
        <v>0.804</v>
      </c>
    </row>
    <row r="556">
      <c r="A556" s="32" t="str">
        <f t="shared" si="1"/>
        <v>Kuwait-Middle East2002</v>
      </c>
      <c r="B556" s="32" t="s">
        <v>178</v>
      </c>
      <c r="C556" s="5" t="s">
        <v>93</v>
      </c>
      <c r="D556" s="9" t="s">
        <v>64</v>
      </c>
      <c r="E556" s="12">
        <v>0.022</v>
      </c>
      <c r="F556" s="12">
        <v>0.011</v>
      </c>
      <c r="G556" s="12">
        <v>74.0</v>
      </c>
      <c r="H556" s="12">
        <v>73.0</v>
      </c>
      <c r="I556" s="12">
        <v>0.256</v>
      </c>
      <c r="J556" s="12">
        <v>0.71</v>
      </c>
      <c r="K556" s="12">
        <v>0.034</v>
      </c>
      <c r="L556" s="12">
        <v>2048232.0</v>
      </c>
      <c r="M556" s="12">
        <v>0.981</v>
      </c>
    </row>
    <row r="557" hidden="1">
      <c r="A557" s="32" t="str">
        <f t="shared" si="1"/>
        <v>Lebanon-Middle East2002</v>
      </c>
      <c r="B557" s="32" t="s">
        <v>182</v>
      </c>
      <c r="C557" s="5" t="s">
        <v>93</v>
      </c>
      <c r="D557" s="9" t="s">
        <v>64</v>
      </c>
      <c r="E557" s="12">
        <v>0.017</v>
      </c>
      <c r="F557" s="12">
        <v>0.015</v>
      </c>
      <c r="G557" s="12">
        <v>77.0</v>
      </c>
      <c r="H557" s="12">
        <v>74.0</v>
      </c>
      <c r="I557" s="12">
        <v>0.284</v>
      </c>
      <c r="J557" s="12">
        <v>0.643</v>
      </c>
      <c r="K557" s="12">
        <v>0.072</v>
      </c>
      <c r="L557" s="12">
        <v>3515604.0</v>
      </c>
      <c r="M557" s="12">
        <v>0.862</v>
      </c>
    </row>
    <row r="558" hidden="1">
      <c r="A558" s="32" t="str">
        <f t="shared" si="1"/>
        <v>Oman-Middle East2002</v>
      </c>
      <c r="B558" s="32" t="s">
        <v>219</v>
      </c>
      <c r="C558" s="5" t="s">
        <v>93</v>
      </c>
      <c r="D558" s="9" t="s">
        <v>64</v>
      </c>
      <c r="E558" s="12">
        <v>0.023</v>
      </c>
      <c r="F558" s="12">
        <v>0.013</v>
      </c>
      <c r="G558" s="12">
        <v>75.0</v>
      </c>
      <c r="H558" s="12">
        <v>71.0</v>
      </c>
      <c r="I558" s="12">
        <v>0.366</v>
      </c>
      <c r="J558" s="12">
        <v>0.609</v>
      </c>
      <c r="K558" s="12">
        <v>0.024</v>
      </c>
      <c r="L558" s="12">
        <v>2308409.0</v>
      </c>
      <c r="M558" s="12">
        <v>0.715</v>
      </c>
    </row>
    <row r="559" hidden="1">
      <c r="A559" s="32" t="str">
        <f t="shared" si="1"/>
        <v>Qatar-Middle East2002</v>
      </c>
      <c r="B559" s="32" t="s">
        <v>229</v>
      </c>
      <c r="C559" s="5" t="s">
        <v>93</v>
      </c>
      <c r="D559" s="9" t="s">
        <v>64</v>
      </c>
      <c r="E559" s="12">
        <v>0.018</v>
      </c>
      <c r="F559" s="12">
        <v>0.01</v>
      </c>
      <c r="G559" s="12">
        <v>78.0</v>
      </c>
      <c r="H559" s="12">
        <v>76.0</v>
      </c>
      <c r="I559" s="12">
        <v>0.268</v>
      </c>
      <c r="J559" s="12">
        <v>0.716</v>
      </c>
      <c r="K559" s="12">
        <v>0.016</v>
      </c>
      <c r="L559" s="12">
        <v>629745.0</v>
      </c>
      <c r="M559" s="12">
        <v>0.967</v>
      </c>
    </row>
    <row r="560" hidden="1">
      <c r="A560" s="32" t="str">
        <f t="shared" si="1"/>
        <v>Saudi Arabia-Middle East2002</v>
      </c>
      <c r="B560" s="32" t="s">
        <v>236</v>
      </c>
      <c r="C560" s="5" t="s">
        <v>93</v>
      </c>
      <c r="D560" s="9" t="s">
        <v>64</v>
      </c>
      <c r="E560" s="12">
        <v>0.025</v>
      </c>
      <c r="F560" s="12">
        <v>0.018</v>
      </c>
      <c r="G560" s="12">
        <v>75.0</v>
      </c>
      <c r="H560" s="12">
        <v>71.0</v>
      </c>
      <c r="I560" s="12">
        <v>0.368</v>
      </c>
      <c r="J560" s="12">
        <v>0.598</v>
      </c>
      <c r="K560" s="12">
        <v>0.034</v>
      </c>
      <c r="L560" s="12">
        <v>2.1825217E7</v>
      </c>
      <c r="M560" s="12">
        <v>0.803</v>
      </c>
    </row>
    <row r="561" hidden="1">
      <c r="A561" s="32" t="str">
        <f t="shared" si="1"/>
        <v>Syria-Middle East2002</v>
      </c>
      <c r="B561" s="32" t="s">
        <v>261</v>
      </c>
      <c r="C561" s="5" t="s">
        <v>93</v>
      </c>
      <c r="D561" s="9" t="s">
        <v>64</v>
      </c>
      <c r="E561" s="12">
        <v>0.029</v>
      </c>
      <c r="F561" s="12">
        <v>0.018</v>
      </c>
      <c r="G561" s="12">
        <v>76.0</v>
      </c>
      <c r="H561" s="12">
        <v>72.0</v>
      </c>
      <c r="I561" s="12">
        <v>0.4</v>
      </c>
      <c r="J561" s="12">
        <v>0.567</v>
      </c>
      <c r="K561" s="12">
        <v>0.034</v>
      </c>
      <c r="L561" s="12">
        <v>1.6994676E7</v>
      </c>
      <c r="M561" s="12">
        <v>0.527</v>
      </c>
    </row>
    <row r="562" hidden="1">
      <c r="A562" s="32" t="str">
        <f t="shared" si="1"/>
        <v>United Arab Emirates-Middle East2002</v>
      </c>
      <c r="B562" s="32" t="s">
        <v>275</v>
      </c>
      <c r="C562" s="5" t="s">
        <v>93</v>
      </c>
      <c r="D562" s="9" t="s">
        <v>64</v>
      </c>
      <c r="E562" s="12">
        <v>0.016</v>
      </c>
      <c r="F562" s="12">
        <v>0.009</v>
      </c>
      <c r="G562" s="12">
        <v>76.0</v>
      </c>
      <c r="H562" s="12">
        <v>74.0</v>
      </c>
      <c r="I562" s="12">
        <v>0.243</v>
      </c>
      <c r="J562" s="12">
        <v>0.746</v>
      </c>
      <c r="K562" s="12">
        <v>0.01</v>
      </c>
      <c r="L562" s="12">
        <v>3223969.0</v>
      </c>
      <c r="M562" s="12">
        <v>0.811</v>
      </c>
    </row>
    <row r="563" hidden="1">
      <c r="A563" s="32" t="str">
        <f t="shared" si="1"/>
        <v>Yemen-Middle East2002</v>
      </c>
      <c r="B563" s="32" t="s">
        <v>283</v>
      </c>
      <c r="C563" s="5" t="s">
        <v>93</v>
      </c>
      <c r="D563" s="9" t="s">
        <v>64</v>
      </c>
      <c r="E563" s="12">
        <v>0.038</v>
      </c>
      <c r="F563" s="12">
        <v>0.064</v>
      </c>
      <c r="G563" s="12">
        <v>62.0</v>
      </c>
      <c r="H563" s="12">
        <v>60.0</v>
      </c>
      <c r="I563" s="12">
        <v>0.476</v>
      </c>
      <c r="J563" s="12">
        <v>0.497</v>
      </c>
      <c r="K563" s="12">
        <v>0.028</v>
      </c>
      <c r="L563" s="12">
        <v>1.8551068E7</v>
      </c>
      <c r="M563" s="12">
        <v>0.273</v>
      </c>
    </row>
    <row r="564">
      <c r="A564" s="32" t="str">
        <f t="shared" si="1"/>
        <v>American Samoa-Oceania2002</v>
      </c>
      <c r="B564" s="32" t="s">
        <v>79</v>
      </c>
      <c r="C564" s="5" t="s">
        <v>80</v>
      </c>
      <c r="D564" s="9" t="s">
        <v>64</v>
      </c>
      <c r="E564" s="10">
        <f>if(AND(C465=C466,D465=D465+1,ISBLANK(E466)),E465,E466)</f>
        <v>0.048</v>
      </c>
      <c r="F564" s="10">
        <f>if(AND(C465=C466,D465=D465+1,ISBLANK(F465)),F465,F466)</f>
        <v>0.081</v>
      </c>
      <c r="G564" s="10">
        <f>if(AND(C465=C466,D465=D465+1,ISBLANK(G465)),G465,G466)</f>
        <v>50</v>
      </c>
      <c r="H564" s="10">
        <f>if(AND(C465=C466,D465=D465+1,ISBLANK(H465)),H465,H466)</f>
        <v>50</v>
      </c>
      <c r="I564" s="10">
        <f t="shared" ref="I564:K564" si="35">if(AND(C473=C474,D473=D473+1,ISBLANK(I473)),I473,I474)</f>
        <v>0.298</v>
      </c>
      <c r="J564" s="10">
        <f t="shared" si="35"/>
        <v>0.673</v>
      </c>
      <c r="K564" s="10">
        <f t="shared" si="35"/>
        <v>0.029</v>
      </c>
      <c r="L564" s="12">
        <v>58729.0</v>
      </c>
      <c r="M564" s="12">
        <v>0.884</v>
      </c>
    </row>
    <row r="565" hidden="1">
      <c r="A565" s="32" t="str">
        <f t="shared" si="1"/>
        <v>Australia-Oceania2002</v>
      </c>
      <c r="B565" s="32" t="s">
        <v>88</v>
      </c>
      <c r="C565" s="5" t="s">
        <v>80</v>
      </c>
      <c r="D565" s="9" t="s">
        <v>64</v>
      </c>
      <c r="E565" s="12">
        <v>0.013</v>
      </c>
      <c r="F565" s="12">
        <v>0.005</v>
      </c>
      <c r="G565" s="12">
        <v>83.0</v>
      </c>
      <c r="H565" s="12">
        <v>77.0</v>
      </c>
      <c r="I565" s="12">
        <v>0.204</v>
      </c>
      <c r="J565" s="12">
        <v>0.67</v>
      </c>
      <c r="K565" s="12">
        <v>0.126</v>
      </c>
      <c r="L565" s="12">
        <v>1.96514E7</v>
      </c>
      <c r="M565" s="12">
        <v>0.875</v>
      </c>
    </row>
    <row r="566" hidden="1">
      <c r="A566" s="32" t="str">
        <f t="shared" si="1"/>
        <v>Fiji-Oceania2002</v>
      </c>
      <c r="B566" s="32" t="s">
        <v>141</v>
      </c>
      <c r="C566" s="5" t="s">
        <v>80</v>
      </c>
      <c r="D566" s="9" t="s">
        <v>64</v>
      </c>
      <c r="E566" s="12">
        <v>0.024</v>
      </c>
      <c r="F566" s="12">
        <v>0.02</v>
      </c>
      <c r="G566" s="12">
        <v>71.0</v>
      </c>
      <c r="H566" s="12">
        <v>65.0</v>
      </c>
      <c r="I566" s="12">
        <v>0.334</v>
      </c>
      <c r="J566" s="12">
        <v>0.629</v>
      </c>
      <c r="K566" s="12">
        <v>0.037</v>
      </c>
      <c r="L566" s="12">
        <v>816237.0</v>
      </c>
      <c r="M566" s="12">
        <v>0.487</v>
      </c>
    </row>
    <row r="567" hidden="1">
      <c r="A567" s="32" t="str">
        <f t="shared" si="1"/>
        <v>French Polynesia-Oceania2002</v>
      </c>
      <c r="B567" s="32" t="s">
        <v>144</v>
      </c>
      <c r="C567" s="5" t="s">
        <v>80</v>
      </c>
      <c r="D567" s="9" t="s">
        <v>64</v>
      </c>
      <c r="E567" s="12">
        <v>0.019</v>
      </c>
      <c r="F567" s="13"/>
      <c r="G567" s="12">
        <v>76.0</v>
      </c>
      <c r="H567" s="12">
        <v>70.0</v>
      </c>
      <c r="I567" s="12">
        <v>0.303</v>
      </c>
      <c r="J567" s="12">
        <v>0.652</v>
      </c>
      <c r="K567" s="12">
        <v>0.045</v>
      </c>
      <c r="L567" s="12">
        <v>245032.0</v>
      </c>
      <c r="M567" s="12">
        <v>0.559</v>
      </c>
    </row>
    <row r="568" hidden="1">
      <c r="A568" s="32" t="str">
        <f t="shared" si="1"/>
        <v>Guam-Oceania2002</v>
      </c>
      <c r="B568" s="32" t="s">
        <v>153</v>
      </c>
      <c r="C568" s="5" t="s">
        <v>80</v>
      </c>
      <c r="D568" s="9" t="s">
        <v>64</v>
      </c>
      <c r="E568" s="12">
        <v>0.021</v>
      </c>
      <c r="F568" s="13"/>
      <c r="G568" s="12">
        <v>78.0</v>
      </c>
      <c r="H568" s="12">
        <v>73.0</v>
      </c>
      <c r="I568" s="12">
        <v>0.302</v>
      </c>
      <c r="J568" s="12">
        <v>0.641</v>
      </c>
      <c r="K568" s="12">
        <v>0.058</v>
      </c>
      <c r="L568" s="12">
        <v>157241.0</v>
      </c>
      <c r="M568" s="12">
        <v>0.933</v>
      </c>
    </row>
    <row r="569" hidden="1">
      <c r="A569" s="32" t="str">
        <f t="shared" si="1"/>
        <v>Kiribati-Oceania2002</v>
      </c>
      <c r="B569" s="32" t="s">
        <v>176</v>
      </c>
      <c r="C569" s="5" t="s">
        <v>80</v>
      </c>
      <c r="D569" s="9" t="s">
        <v>64</v>
      </c>
      <c r="E569" s="12">
        <v>0.027</v>
      </c>
      <c r="F569" s="12">
        <v>0.052</v>
      </c>
      <c r="G569" s="12">
        <v>68.0</v>
      </c>
      <c r="H569" s="12">
        <v>63.0</v>
      </c>
      <c r="I569" s="12">
        <v>0.389</v>
      </c>
      <c r="J569" s="12">
        <v>0.576</v>
      </c>
      <c r="K569" s="12">
        <v>0.035</v>
      </c>
      <c r="L569" s="12">
        <v>85799.0</v>
      </c>
      <c r="M569" s="12">
        <v>0.435</v>
      </c>
    </row>
    <row r="570" hidden="1">
      <c r="A570" s="32" t="str">
        <f t="shared" si="1"/>
        <v>Marshall Islands-Oceania2002</v>
      </c>
      <c r="B570" s="32" t="s">
        <v>196</v>
      </c>
      <c r="C570" s="5" t="s">
        <v>80</v>
      </c>
      <c r="D570" s="9" t="s">
        <v>64</v>
      </c>
      <c r="E570" s="10">
        <f>if(AND(C471=C472,D471=D471+1,ISBLANK(E472)),E471,E472)</f>
        <v>0.026</v>
      </c>
      <c r="F570" s="12">
        <v>0.033</v>
      </c>
      <c r="G570" s="10">
        <f>if(AND(C471=C472,D471=D471+1,ISBLANK(G471)),G471,G472)</f>
        <v>67</v>
      </c>
      <c r="H570" s="10">
        <f>if(AND(C471=C472,D471=D471+1,ISBLANK(H471)),H471,H472)</f>
        <v>66</v>
      </c>
      <c r="I570" s="10">
        <f t="shared" ref="I570:K570" si="36">if(AND(C479=C480,D479=D479+1,ISBLANK(I479)),I479,I480)</f>
        <v>0.302</v>
      </c>
      <c r="J570" s="10">
        <f t="shared" si="36"/>
        <v>0.651</v>
      </c>
      <c r="K570" s="10">
        <f t="shared" si="36"/>
        <v>0.048</v>
      </c>
      <c r="L570" s="12">
        <v>52161.0</v>
      </c>
      <c r="M570" s="12">
        <v>0.69</v>
      </c>
    </row>
    <row r="571" hidden="1">
      <c r="A571" s="32" t="str">
        <f t="shared" si="1"/>
        <v>Micronesia, Fed. Sts.-Oceania2002</v>
      </c>
      <c r="B571" s="32" t="s">
        <v>200</v>
      </c>
      <c r="C571" s="5" t="s">
        <v>80</v>
      </c>
      <c r="D571" s="9" t="s">
        <v>64</v>
      </c>
      <c r="E571" s="12">
        <v>0.028</v>
      </c>
      <c r="F571" s="12">
        <v>0.04</v>
      </c>
      <c r="G571" s="12">
        <v>68.0</v>
      </c>
      <c r="H571" s="12">
        <v>67.0</v>
      </c>
      <c r="I571" s="12">
        <v>0.395</v>
      </c>
      <c r="J571" s="12">
        <v>0.566</v>
      </c>
      <c r="K571" s="12">
        <v>0.039</v>
      </c>
      <c r="L571" s="12">
        <v>106983.0</v>
      </c>
      <c r="M571" s="12">
        <v>0.223</v>
      </c>
    </row>
    <row r="572" hidden="1">
      <c r="A572" s="32" t="str">
        <f t="shared" si="1"/>
        <v>New Caledonia-Oceania2002</v>
      </c>
      <c r="B572" s="32" t="s">
        <v>211</v>
      </c>
      <c r="C572" s="5" t="s">
        <v>80</v>
      </c>
      <c r="D572" s="9" t="s">
        <v>64</v>
      </c>
      <c r="E572" s="12">
        <v>0.019</v>
      </c>
      <c r="F572" s="13"/>
      <c r="G572" s="12">
        <v>79.0</v>
      </c>
      <c r="H572" s="12">
        <v>71.0</v>
      </c>
      <c r="I572" s="12">
        <v>0.281</v>
      </c>
      <c r="J572" s="12">
        <v>0.657</v>
      </c>
      <c r="K572" s="12">
        <v>0.062</v>
      </c>
      <c r="L572" s="12">
        <v>221490.0</v>
      </c>
      <c r="M572" s="12">
        <v>0.626</v>
      </c>
    </row>
    <row r="573" hidden="1">
      <c r="A573" s="32" t="str">
        <f t="shared" si="1"/>
        <v>New Zealand-Oceania2002</v>
      </c>
      <c r="B573" s="32" t="s">
        <v>212</v>
      </c>
      <c r="C573" s="5" t="s">
        <v>80</v>
      </c>
      <c r="D573" s="9" t="s">
        <v>64</v>
      </c>
      <c r="E573" s="12">
        <v>0.014</v>
      </c>
      <c r="F573" s="12">
        <v>0.006</v>
      </c>
      <c r="G573" s="12">
        <v>81.0</v>
      </c>
      <c r="H573" s="12">
        <v>77.0</v>
      </c>
      <c r="I573" s="12">
        <v>0.223</v>
      </c>
      <c r="J573" s="12">
        <v>0.659</v>
      </c>
      <c r="K573" s="12">
        <v>0.118</v>
      </c>
      <c r="L573" s="12">
        <v>3948500.0</v>
      </c>
      <c r="M573" s="12">
        <v>0.859</v>
      </c>
    </row>
    <row r="574" hidden="1">
      <c r="A574" s="32" t="str">
        <f t="shared" si="1"/>
        <v>Papua New Guinea-Oceania2002</v>
      </c>
      <c r="B574" s="32" t="s">
        <v>222</v>
      </c>
      <c r="C574" s="5" t="s">
        <v>80</v>
      </c>
      <c r="D574" s="9" t="s">
        <v>64</v>
      </c>
      <c r="E574" s="12">
        <v>0.034</v>
      </c>
      <c r="F574" s="12">
        <v>0.057</v>
      </c>
      <c r="G574" s="12">
        <v>62.0</v>
      </c>
      <c r="H574" s="12">
        <v>57.0</v>
      </c>
      <c r="I574" s="12">
        <v>0.402</v>
      </c>
      <c r="J574" s="12">
        <v>0.573</v>
      </c>
      <c r="K574" s="12">
        <v>0.025</v>
      </c>
      <c r="L574" s="12">
        <v>5660267.0</v>
      </c>
      <c r="M574" s="12">
        <v>0.132</v>
      </c>
    </row>
    <row r="575" hidden="1">
      <c r="A575" s="32" t="str">
        <f t="shared" si="1"/>
        <v>Samoa-Oceania2002</v>
      </c>
      <c r="B575" s="32" t="s">
        <v>233</v>
      </c>
      <c r="C575" s="5" t="s">
        <v>80</v>
      </c>
      <c r="D575" s="9" t="s">
        <v>64</v>
      </c>
      <c r="E575" s="12">
        <v>0.03</v>
      </c>
      <c r="F575" s="12">
        <v>0.018</v>
      </c>
      <c r="G575" s="12">
        <v>73.0</v>
      </c>
      <c r="H575" s="12">
        <v>67.0</v>
      </c>
      <c r="I575" s="12">
        <v>0.404</v>
      </c>
      <c r="J575" s="12">
        <v>0.55</v>
      </c>
      <c r="K575" s="12">
        <v>0.046</v>
      </c>
      <c r="L575" s="12">
        <v>176592.0</v>
      </c>
      <c r="M575" s="12">
        <v>0.219</v>
      </c>
    </row>
    <row r="576" hidden="1">
      <c r="A576" s="32" t="str">
        <f t="shared" si="1"/>
        <v>Solomon Islands-Oceania2002</v>
      </c>
      <c r="B576" s="32" t="s">
        <v>245</v>
      </c>
      <c r="C576" s="5" t="s">
        <v>80</v>
      </c>
      <c r="D576" s="9" t="s">
        <v>64</v>
      </c>
      <c r="E576" s="12">
        <v>0.035</v>
      </c>
      <c r="F576" s="12">
        <v>0.029</v>
      </c>
      <c r="G576" s="12">
        <v>66.0</v>
      </c>
      <c r="H576" s="12">
        <v>63.0</v>
      </c>
      <c r="I576" s="12">
        <v>0.416</v>
      </c>
      <c r="J576" s="12">
        <v>0.555</v>
      </c>
      <c r="K576" s="12">
        <v>0.029</v>
      </c>
      <c r="L576" s="12">
        <v>434880.0</v>
      </c>
      <c r="M576" s="12">
        <v>0.166</v>
      </c>
    </row>
    <row r="577" hidden="1">
      <c r="A577" s="32" t="str">
        <f t="shared" si="1"/>
        <v>Tonga-Oceania2002</v>
      </c>
      <c r="B577" s="32" t="s">
        <v>267</v>
      </c>
      <c r="C577" s="5" t="s">
        <v>80</v>
      </c>
      <c r="D577" s="9" t="s">
        <v>64</v>
      </c>
      <c r="E577" s="12">
        <v>0.029</v>
      </c>
      <c r="F577" s="12">
        <v>0.015</v>
      </c>
      <c r="G577" s="12">
        <v>73.0</v>
      </c>
      <c r="H577" s="12">
        <v>69.0</v>
      </c>
      <c r="I577" s="12">
        <v>0.382</v>
      </c>
      <c r="J577" s="12">
        <v>0.559</v>
      </c>
      <c r="K577" s="12">
        <v>0.059</v>
      </c>
      <c r="L577" s="12">
        <v>99083.0</v>
      </c>
      <c r="M577" s="12">
        <v>0.231</v>
      </c>
    </row>
    <row r="578" hidden="1">
      <c r="A578" s="32" t="str">
        <f t="shared" si="1"/>
        <v>Vanuatu-Oceania2002</v>
      </c>
      <c r="B578" s="32" t="s">
        <v>280</v>
      </c>
      <c r="C578" s="5" t="s">
        <v>80</v>
      </c>
      <c r="D578" s="9" t="s">
        <v>64</v>
      </c>
      <c r="E578" s="12">
        <v>0.031</v>
      </c>
      <c r="F578" s="12">
        <v>0.019</v>
      </c>
      <c r="G578" s="12">
        <v>70.0</v>
      </c>
      <c r="H578" s="12">
        <v>67.0</v>
      </c>
      <c r="I578" s="12">
        <v>0.408</v>
      </c>
      <c r="J578" s="12">
        <v>0.56</v>
      </c>
      <c r="K578" s="12">
        <v>0.033</v>
      </c>
      <c r="L578" s="12">
        <v>193950.0</v>
      </c>
      <c r="M578" s="12">
        <v>0.222</v>
      </c>
    </row>
    <row r="579" hidden="1">
      <c r="A579" s="32" t="str">
        <f t="shared" si="1"/>
        <v>Antigua and Barbuda-The Americas2002</v>
      </c>
      <c r="B579" s="32" t="s">
        <v>83</v>
      </c>
      <c r="C579" s="5" t="s">
        <v>84</v>
      </c>
      <c r="D579" s="9" t="s">
        <v>64</v>
      </c>
      <c r="E579" s="12">
        <v>0.02</v>
      </c>
      <c r="F579" s="12">
        <v>0.012</v>
      </c>
      <c r="G579" s="12">
        <v>76.0</v>
      </c>
      <c r="H579" s="12">
        <v>71.0</v>
      </c>
      <c r="I579" s="12">
        <v>0.29</v>
      </c>
      <c r="J579" s="12">
        <v>0.64</v>
      </c>
      <c r="K579" s="12">
        <v>0.07</v>
      </c>
      <c r="L579" s="12">
        <v>80030.0</v>
      </c>
      <c r="M579" s="12">
        <v>0.311</v>
      </c>
    </row>
    <row r="580" hidden="1">
      <c r="A580" s="32" t="str">
        <f t="shared" si="1"/>
        <v>Argentina-The Americas2002</v>
      </c>
      <c r="B580" s="32" t="s">
        <v>85</v>
      </c>
      <c r="C580" s="5" t="s">
        <v>84</v>
      </c>
      <c r="D580" s="9" t="s">
        <v>64</v>
      </c>
      <c r="E580" s="12">
        <v>0.018</v>
      </c>
      <c r="F580" s="12">
        <v>0.017</v>
      </c>
      <c r="G580" s="12">
        <v>78.0</v>
      </c>
      <c r="H580" s="12">
        <v>71.0</v>
      </c>
      <c r="I580" s="12">
        <v>0.273</v>
      </c>
      <c r="J580" s="12">
        <v>0.626</v>
      </c>
      <c r="K580" s="12">
        <v>0.101</v>
      </c>
      <c r="L580" s="12">
        <v>3.7627545E7</v>
      </c>
      <c r="M580" s="12">
        <v>0.895</v>
      </c>
    </row>
    <row r="581" hidden="1">
      <c r="A581" s="32" t="str">
        <f t="shared" si="1"/>
        <v>Aruba-The Americas2002</v>
      </c>
      <c r="B581" s="32" t="s">
        <v>87</v>
      </c>
      <c r="C581" s="5" t="s">
        <v>84</v>
      </c>
      <c r="D581" s="9" t="s">
        <v>64</v>
      </c>
      <c r="E581" s="12">
        <v>0.013</v>
      </c>
      <c r="F581" s="13"/>
      <c r="G581" s="12">
        <v>76.0</v>
      </c>
      <c r="H581" s="12">
        <v>71.0</v>
      </c>
      <c r="I581" s="12">
        <v>0.225</v>
      </c>
      <c r="J581" s="12">
        <v>0.695</v>
      </c>
      <c r="K581" s="12">
        <v>0.079</v>
      </c>
      <c r="L581" s="12">
        <v>94995.0</v>
      </c>
      <c r="M581" s="12">
        <v>0.46</v>
      </c>
    </row>
    <row r="582" hidden="1">
      <c r="A582" s="32" t="str">
        <f t="shared" si="1"/>
        <v>Bahamas, The-The Americas2002</v>
      </c>
      <c r="B582" s="32" t="s">
        <v>91</v>
      </c>
      <c r="C582" s="5" t="s">
        <v>84</v>
      </c>
      <c r="D582" s="9" t="s">
        <v>64</v>
      </c>
      <c r="E582" s="12">
        <v>0.016</v>
      </c>
      <c r="F582" s="12">
        <v>0.013</v>
      </c>
      <c r="G582" s="12">
        <v>76.0</v>
      </c>
      <c r="H582" s="12">
        <v>70.0</v>
      </c>
      <c r="I582" s="12">
        <v>0.279</v>
      </c>
      <c r="J582" s="12">
        <v>0.664</v>
      </c>
      <c r="K582" s="12">
        <v>0.057</v>
      </c>
      <c r="L582" s="12">
        <v>309039.0</v>
      </c>
      <c r="M582" s="12">
        <v>0.821</v>
      </c>
    </row>
    <row r="583" hidden="1">
      <c r="A583" s="32" t="str">
        <f t="shared" si="1"/>
        <v>Barbados-The Americas2002</v>
      </c>
      <c r="B583" s="32" t="s">
        <v>95</v>
      </c>
      <c r="C583" s="5" t="s">
        <v>84</v>
      </c>
      <c r="D583" s="9" t="s">
        <v>64</v>
      </c>
      <c r="E583" s="12">
        <v>0.013</v>
      </c>
      <c r="F583" s="12">
        <v>0.015</v>
      </c>
      <c r="G583" s="12">
        <v>76.0</v>
      </c>
      <c r="H583" s="12">
        <v>71.0</v>
      </c>
      <c r="I583" s="12">
        <v>0.214</v>
      </c>
      <c r="J583" s="12">
        <v>0.672</v>
      </c>
      <c r="K583" s="12">
        <v>0.114</v>
      </c>
      <c r="L583" s="12">
        <v>269524.0</v>
      </c>
      <c r="M583" s="12">
        <v>0.335</v>
      </c>
    </row>
    <row r="584" hidden="1">
      <c r="A584" s="32" t="str">
        <f t="shared" si="1"/>
        <v>Belize-The Americas2002</v>
      </c>
      <c r="B584" s="32" t="s">
        <v>98</v>
      </c>
      <c r="C584" s="5" t="s">
        <v>84</v>
      </c>
      <c r="D584" s="9" t="s">
        <v>64</v>
      </c>
      <c r="E584" s="12">
        <v>0.028</v>
      </c>
      <c r="F584" s="12">
        <v>0.02</v>
      </c>
      <c r="G584" s="12">
        <v>75.0</v>
      </c>
      <c r="H584" s="12">
        <v>68.0</v>
      </c>
      <c r="I584" s="12">
        <v>0.393</v>
      </c>
      <c r="J584" s="12">
        <v>0.565</v>
      </c>
      <c r="K584" s="12">
        <v>0.042</v>
      </c>
      <c r="L584" s="12">
        <v>251766.0</v>
      </c>
      <c r="M584" s="12">
        <v>0.471</v>
      </c>
    </row>
    <row r="585" hidden="1">
      <c r="A585" s="32" t="str">
        <f t="shared" si="1"/>
        <v>Bermuda-The Americas2002</v>
      </c>
      <c r="B585" s="32" t="s">
        <v>100</v>
      </c>
      <c r="C585" s="5" t="s">
        <v>84</v>
      </c>
      <c r="D585" s="9" t="s">
        <v>64</v>
      </c>
      <c r="E585" s="12">
        <v>0.013</v>
      </c>
      <c r="F585" s="13"/>
      <c r="G585" s="12">
        <v>81.0</v>
      </c>
      <c r="H585" s="12">
        <v>76.0</v>
      </c>
      <c r="I585" s="13"/>
      <c r="J585" s="13"/>
      <c r="K585" s="13"/>
      <c r="L585" s="12">
        <v>62912.0</v>
      </c>
      <c r="M585" s="12">
        <v>1.0</v>
      </c>
    </row>
    <row r="586" hidden="1">
      <c r="A586" s="32" t="str">
        <f t="shared" si="1"/>
        <v>Bolivia-The Americas2002</v>
      </c>
      <c r="B586" s="32" t="s">
        <v>102</v>
      </c>
      <c r="C586" s="5" t="s">
        <v>84</v>
      </c>
      <c r="D586" s="9" t="s">
        <v>64</v>
      </c>
      <c r="E586" s="12">
        <v>0.03</v>
      </c>
      <c r="F586" s="12">
        <v>0.052</v>
      </c>
      <c r="G586" s="12">
        <v>66.0</v>
      </c>
      <c r="H586" s="12">
        <v>62.0</v>
      </c>
      <c r="I586" s="12">
        <v>0.393</v>
      </c>
      <c r="J586" s="12">
        <v>0.564</v>
      </c>
      <c r="K586" s="12">
        <v>0.043</v>
      </c>
      <c r="L586" s="12">
        <v>8843350.0</v>
      </c>
      <c r="M586" s="12">
        <v>0.628</v>
      </c>
    </row>
    <row r="587" hidden="1">
      <c r="A587" s="32" t="str">
        <f t="shared" si="1"/>
        <v>Brazil-The Americas2002</v>
      </c>
      <c r="B587" s="32" t="s">
        <v>105</v>
      </c>
      <c r="C587" s="5" t="s">
        <v>84</v>
      </c>
      <c r="D587" s="9" t="s">
        <v>64</v>
      </c>
      <c r="E587" s="12">
        <v>0.02</v>
      </c>
      <c r="F587" s="12">
        <v>0.025</v>
      </c>
      <c r="G587" s="12">
        <v>75.0</v>
      </c>
      <c r="H587" s="12">
        <v>67.0</v>
      </c>
      <c r="I587" s="12">
        <v>0.287</v>
      </c>
      <c r="J587" s="12">
        <v>0.655</v>
      </c>
      <c r="K587" s="12">
        <v>0.057</v>
      </c>
      <c r="L587" s="12">
        <v>1.79393768E8</v>
      </c>
      <c r="M587" s="12">
        <v>0.819</v>
      </c>
    </row>
    <row r="588" hidden="1">
      <c r="A588" s="32" t="str">
        <f t="shared" si="1"/>
        <v>Canada-The Americas2002</v>
      </c>
      <c r="B588" s="32" t="s">
        <v>112</v>
      </c>
      <c r="C588" s="5" t="s">
        <v>84</v>
      </c>
      <c r="D588" s="9" t="s">
        <v>64</v>
      </c>
      <c r="E588" s="12">
        <v>0.011</v>
      </c>
      <c r="F588" s="12">
        <v>0.005</v>
      </c>
      <c r="G588" s="12">
        <v>82.0</v>
      </c>
      <c r="H588" s="12">
        <v>77.0</v>
      </c>
      <c r="I588" s="12">
        <v>0.186</v>
      </c>
      <c r="J588" s="12">
        <v>0.687</v>
      </c>
      <c r="K588" s="12">
        <v>0.128</v>
      </c>
      <c r="L588" s="12">
        <v>3.1362E7</v>
      </c>
      <c r="M588" s="12">
        <v>0.799</v>
      </c>
    </row>
    <row r="589" hidden="1">
      <c r="A589" s="32" t="str">
        <f t="shared" si="1"/>
        <v>Cayman Islands-The Americas2002</v>
      </c>
      <c r="B589" s="32" t="s">
        <v>113</v>
      </c>
      <c r="C589" s="5" t="s">
        <v>84</v>
      </c>
      <c r="D589" s="9" t="s">
        <v>64</v>
      </c>
      <c r="E589" s="10">
        <f>if(AND(C490=C491,D490=D490+1,ISBLANK(E491)),E490,E491)</f>
        <v>0.02</v>
      </c>
      <c r="F589" s="10">
        <f>if(AND(C490=C491,D490=D490+1,ISBLANK(F490)),F490,F491)</f>
        <v>0.056</v>
      </c>
      <c r="G589" s="10">
        <f>if(AND(C490=C491,D490=D490+1,ISBLANK(G490)),G490,G491)</f>
        <v>65</v>
      </c>
      <c r="H589" s="10">
        <f>if(AND(C490=C491,D490=D490+1,ISBLANK(H490)),H490,H491)</f>
        <v>61</v>
      </c>
      <c r="I589" s="10">
        <f t="shared" ref="I589:K589" si="37">if(AND(C498=C499,D498=D498+1,ISBLANK(I498)),I498,I499)</f>
        <v>0.497</v>
      </c>
      <c r="J589" s="10">
        <f t="shared" si="37"/>
        <v>0.478</v>
      </c>
      <c r="K589" s="10">
        <f t="shared" si="37"/>
        <v>0.025</v>
      </c>
      <c r="L589" s="12">
        <v>44742.0</v>
      </c>
      <c r="M589" s="12">
        <v>1.0</v>
      </c>
    </row>
    <row r="590" hidden="1">
      <c r="A590" s="32" t="str">
        <f t="shared" si="1"/>
        <v>Chile-The Americas2002</v>
      </c>
      <c r="B590" s="32" t="s">
        <v>116</v>
      </c>
      <c r="C590" s="5" t="s">
        <v>84</v>
      </c>
      <c r="D590" s="9" t="s">
        <v>64</v>
      </c>
      <c r="E590" s="12">
        <v>0.016</v>
      </c>
      <c r="F590" s="12">
        <v>0.008</v>
      </c>
      <c r="G590" s="12">
        <v>81.0</v>
      </c>
      <c r="H590" s="12">
        <v>75.0</v>
      </c>
      <c r="I590" s="12">
        <v>0.267</v>
      </c>
      <c r="J590" s="12">
        <v>0.658</v>
      </c>
      <c r="K590" s="12">
        <v>0.075</v>
      </c>
      <c r="L590" s="12">
        <v>1.5819522E7</v>
      </c>
      <c r="M590" s="12">
        <v>0.866</v>
      </c>
    </row>
    <row r="591" hidden="1">
      <c r="A591" s="32" t="str">
        <f t="shared" si="1"/>
        <v>Colombia-The Americas2002</v>
      </c>
      <c r="B591" s="32" t="s">
        <v>118</v>
      </c>
      <c r="C591" s="5" t="s">
        <v>84</v>
      </c>
      <c r="D591" s="9" t="s">
        <v>64</v>
      </c>
      <c r="E591" s="12">
        <v>0.022</v>
      </c>
      <c r="F591" s="12">
        <v>0.02</v>
      </c>
      <c r="G591" s="12">
        <v>75.0</v>
      </c>
      <c r="H591" s="12">
        <v>68.0</v>
      </c>
      <c r="I591" s="12">
        <v>0.32</v>
      </c>
      <c r="J591" s="12">
        <v>0.631</v>
      </c>
      <c r="K591" s="12">
        <v>0.049</v>
      </c>
      <c r="L591" s="12">
        <v>4.1216304E7</v>
      </c>
      <c r="M591" s="12">
        <v>0.727</v>
      </c>
    </row>
    <row r="592" hidden="1">
      <c r="A592" s="32" t="str">
        <f t="shared" si="1"/>
        <v>Costa Rica-The Americas2002</v>
      </c>
      <c r="B592" s="32" t="s">
        <v>122</v>
      </c>
      <c r="C592" s="5" t="s">
        <v>84</v>
      </c>
      <c r="D592" s="9" t="s">
        <v>64</v>
      </c>
      <c r="E592" s="12">
        <v>0.019</v>
      </c>
      <c r="F592" s="12">
        <v>0.01</v>
      </c>
      <c r="G592" s="12">
        <v>80.0</v>
      </c>
      <c r="H592" s="12">
        <v>76.0</v>
      </c>
      <c r="I592" s="12">
        <v>0.3</v>
      </c>
      <c r="J592" s="12">
        <v>0.644</v>
      </c>
      <c r="K592" s="12">
        <v>0.056</v>
      </c>
      <c r="L592" s="12">
        <v>4093840.0</v>
      </c>
      <c r="M592" s="12">
        <v>0.618</v>
      </c>
    </row>
    <row r="593" hidden="1">
      <c r="A593" s="32" t="str">
        <f t="shared" si="1"/>
        <v>Cuba-The Americas2002</v>
      </c>
      <c r="B593" s="32" t="s">
        <v>125</v>
      </c>
      <c r="C593" s="5" t="s">
        <v>84</v>
      </c>
      <c r="D593" s="9" t="s">
        <v>64</v>
      </c>
      <c r="E593" s="12">
        <v>0.012</v>
      </c>
      <c r="F593" s="12">
        <v>0.006</v>
      </c>
      <c r="G593" s="12">
        <v>79.0</v>
      </c>
      <c r="H593" s="12">
        <v>75.0</v>
      </c>
      <c r="I593" s="12">
        <v>0.209</v>
      </c>
      <c r="J593" s="12">
        <v>0.689</v>
      </c>
      <c r="K593" s="12">
        <v>0.103</v>
      </c>
      <c r="L593" s="12">
        <v>1.1212125E7</v>
      </c>
      <c r="M593" s="12">
        <v>0.758</v>
      </c>
    </row>
    <row r="594" hidden="1">
      <c r="A594" s="32" t="str">
        <f t="shared" si="1"/>
        <v>Curacao-The Americas2002</v>
      </c>
      <c r="B594" s="32" t="s">
        <v>126</v>
      </c>
      <c r="C594" s="5" t="s">
        <v>84</v>
      </c>
      <c r="D594" s="9" t="s">
        <v>64</v>
      </c>
      <c r="E594" s="10">
        <f>if(AND(C495=C496,D495=D495+1,ISBLANK(E496)),E495,E496)</f>
        <v>0.019</v>
      </c>
      <c r="F594" s="10">
        <f>if(AND(C495=C496,D495=D495+1,ISBLANK(F495)),F495,F496)</f>
        <v>0.013</v>
      </c>
      <c r="G594" s="10">
        <f>if(AND(C495=C496,D495=D495+1,ISBLANK(G495)),G495,G496)</f>
        <v>76</v>
      </c>
      <c r="H594" s="10">
        <f>if(AND(C495=C496,D495=D495+1,ISBLANK(H495)),H495,H496)</f>
        <v>69</v>
      </c>
      <c r="I594" s="12">
        <v>0.234</v>
      </c>
      <c r="J594" s="12">
        <v>0.656</v>
      </c>
      <c r="K594" s="12">
        <v>0.11</v>
      </c>
      <c r="L594" s="12">
        <v>128804.0</v>
      </c>
      <c r="M594" s="12">
        <v>0.909</v>
      </c>
    </row>
    <row r="595" hidden="1">
      <c r="A595" s="32" t="str">
        <f t="shared" si="1"/>
        <v>Dominica-The Americas2002</v>
      </c>
      <c r="B595" s="32" t="s">
        <v>131</v>
      </c>
      <c r="C595" s="5" t="s">
        <v>84</v>
      </c>
      <c r="D595" s="9" t="s">
        <v>64</v>
      </c>
      <c r="E595" s="12">
        <v>0.015</v>
      </c>
      <c r="F595" s="12">
        <v>0.013</v>
      </c>
      <c r="G595" s="12">
        <v>79.0</v>
      </c>
      <c r="H595" s="12">
        <v>75.0</v>
      </c>
      <c r="I595" s="13"/>
      <c r="J595" s="13"/>
      <c r="K595" s="13"/>
      <c r="L595" s="12">
        <v>69806.0</v>
      </c>
      <c r="M595" s="12">
        <v>0.657</v>
      </c>
    </row>
    <row r="596">
      <c r="A596" s="32" t="str">
        <f t="shared" si="1"/>
        <v>Dominican Republic-The Americas2002</v>
      </c>
      <c r="B596" s="32" t="s">
        <v>132</v>
      </c>
      <c r="C596" s="5" t="s">
        <v>84</v>
      </c>
      <c r="D596" s="9" t="s">
        <v>64</v>
      </c>
      <c r="E596" s="12">
        <v>0.024</v>
      </c>
      <c r="F596" s="12">
        <v>0.032</v>
      </c>
      <c r="G596" s="12">
        <v>74.0</v>
      </c>
      <c r="H596" s="12">
        <v>68.0</v>
      </c>
      <c r="I596" s="12">
        <v>0.342</v>
      </c>
      <c r="J596" s="12">
        <v>0.604</v>
      </c>
      <c r="K596" s="12">
        <v>0.054</v>
      </c>
      <c r="L596" s="12">
        <v>8935261.0</v>
      </c>
      <c r="M596" s="12">
        <v>0.634</v>
      </c>
    </row>
    <row r="597" hidden="1">
      <c r="A597" s="32" t="str">
        <f t="shared" si="1"/>
        <v>Ecuador-The Americas2002</v>
      </c>
      <c r="B597" s="32" t="s">
        <v>133</v>
      </c>
      <c r="C597" s="5" t="s">
        <v>84</v>
      </c>
      <c r="D597" s="9" t="s">
        <v>64</v>
      </c>
      <c r="E597" s="12">
        <v>0.025</v>
      </c>
      <c r="F597" s="12">
        <v>0.026</v>
      </c>
      <c r="G597" s="12">
        <v>77.0</v>
      </c>
      <c r="H597" s="12">
        <v>71.0</v>
      </c>
      <c r="I597" s="12">
        <v>0.338</v>
      </c>
      <c r="J597" s="12">
        <v>0.609</v>
      </c>
      <c r="K597" s="12">
        <v>0.053</v>
      </c>
      <c r="L597" s="12">
        <v>1.3030041E7</v>
      </c>
      <c r="M597" s="12">
        <v>0.611</v>
      </c>
    </row>
    <row r="598" hidden="1">
      <c r="A598" s="32" t="str">
        <f t="shared" si="1"/>
        <v>El Salvador-The Americas2002</v>
      </c>
      <c r="B598" s="32" t="s">
        <v>135</v>
      </c>
      <c r="C598" s="5" t="s">
        <v>84</v>
      </c>
      <c r="D598" s="9" t="s">
        <v>64</v>
      </c>
      <c r="E598" s="12">
        <v>0.023</v>
      </c>
      <c r="F598" s="12">
        <v>0.024</v>
      </c>
      <c r="G598" s="12">
        <v>75.0</v>
      </c>
      <c r="H598" s="12">
        <v>65.0</v>
      </c>
      <c r="I598" s="12">
        <v>0.374</v>
      </c>
      <c r="J598" s="12">
        <v>0.568</v>
      </c>
      <c r="K598" s="12">
        <v>0.058</v>
      </c>
      <c r="L598" s="12">
        <v>6008308.0</v>
      </c>
      <c r="M598" s="12">
        <v>0.6</v>
      </c>
    </row>
    <row r="599" hidden="1">
      <c r="A599" s="32" t="str">
        <f t="shared" si="1"/>
        <v>Greenland-The Americas2002</v>
      </c>
      <c r="B599" s="32" t="s">
        <v>151</v>
      </c>
      <c r="C599" s="5" t="s">
        <v>84</v>
      </c>
      <c r="D599" s="9" t="s">
        <v>64</v>
      </c>
      <c r="E599" s="12">
        <v>0.017</v>
      </c>
      <c r="F599" s="13"/>
      <c r="G599" s="12">
        <v>71.0</v>
      </c>
      <c r="H599" s="12">
        <v>65.0</v>
      </c>
      <c r="I599" s="13"/>
      <c r="J599" s="13"/>
      <c r="K599" s="13"/>
      <c r="L599" s="12">
        <v>56609.0</v>
      </c>
      <c r="M599" s="12">
        <v>0.821</v>
      </c>
    </row>
    <row r="600" hidden="1">
      <c r="A600" s="32" t="str">
        <f t="shared" si="1"/>
        <v>Grenada-The Americas2002</v>
      </c>
      <c r="B600" s="32" t="s">
        <v>152</v>
      </c>
      <c r="C600" s="5" t="s">
        <v>84</v>
      </c>
      <c r="D600" s="9" t="s">
        <v>64</v>
      </c>
      <c r="E600" s="12">
        <v>0.019</v>
      </c>
      <c r="F600" s="12">
        <v>0.013</v>
      </c>
      <c r="G600" s="12">
        <v>73.0</v>
      </c>
      <c r="H600" s="12">
        <v>68.0</v>
      </c>
      <c r="I600" s="12">
        <v>0.33</v>
      </c>
      <c r="J600" s="12">
        <v>0.592</v>
      </c>
      <c r="K600" s="12">
        <v>0.077</v>
      </c>
      <c r="L600" s="12">
        <v>102099.0</v>
      </c>
      <c r="M600" s="12">
        <v>0.361</v>
      </c>
    </row>
    <row r="601" hidden="1">
      <c r="A601" s="32" t="str">
        <f t="shared" si="1"/>
        <v>Guatemala-The Americas2002</v>
      </c>
      <c r="B601" s="32" t="s">
        <v>154</v>
      </c>
      <c r="C601" s="5" t="s">
        <v>84</v>
      </c>
      <c r="D601" s="9" t="s">
        <v>64</v>
      </c>
      <c r="E601" s="12">
        <v>0.036</v>
      </c>
      <c r="F601" s="12">
        <v>0.037</v>
      </c>
      <c r="G601" s="12">
        <v>72.0</v>
      </c>
      <c r="H601" s="12">
        <v>65.0</v>
      </c>
      <c r="I601" s="12">
        <v>0.438</v>
      </c>
      <c r="J601" s="12">
        <v>0.521</v>
      </c>
      <c r="K601" s="12">
        <v>0.042</v>
      </c>
      <c r="L601" s="12">
        <v>1.1765738E7</v>
      </c>
      <c r="M601" s="12">
        <v>0.459</v>
      </c>
    </row>
    <row r="602" hidden="1">
      <c r="A602" s="32" t="str">
        <f t="shared" si="1"/>
        <v>Guyana-The Americas2002</v>
      </c>
      <c r="B602" s="32" t="s">
        <v>157</v>
      </c>
      <c r="C602" s="5" t="s">
        <v>84</v>
      </c>
      <c r="D602" s="9" t="s">
        <v>64</v>
      </c>
      <c r="E602" s="12">
        <v>0.022</v>
      </c>
      <c r="F602" s="12">
        <v>0.037</v>
      </c>
      <c r="G602" s="12">
        <v>67.0</v>
      </c>
      <c r="H602" s="12">
        <v>60.0</v>
      </c>
      <c r="I602" s="12">
        <v>0.358</v>
      </c>
      <c r="J602" s="12">
        <v>0.6</v>
      </c>
      <c r="K602" s="12">
        <v>0.042</v>
      </c>
      <c r="L602" s="12">
        <v>750629.0</v>
      </c>
      <c r="M602" s="12">
        <v>0.285</v>
      </c>
    </row>
    <row r="603" hidden="1">
      <c r="A603" s="32" t="str">
        <f t="shared" si="1"/>
        <v>Haiti-The Americas2002</v>
      </c>
      <c r="B603" s="32" t="s">
        <v>158</v>
      </c>
      <c r="C603" s="5" t="s">
        <v>84</v>
      </c>
      <c r="D603" s="9" t="s">
        <v>64</v>
      </c>
      <c r="E603" s="12">
        <v>0.03</v>
      </c>
      <c r="F603" s="12">
        <v>0.071</v>
      </c>
      <c r="G603" s="12">
        <v>60.0</v>
      </c>
      <c r="H603" s="12">
        <v>56.0</v>
      </c>
      <c r="I603" s="12">
        <v>0.394</v>
      </c>
      <c r="J603" s="12">
        <v>0.566</v>
      </c>
      <c r="K603" s="12">
        <v>0.04</v>
      </c>
      <c r="L603" s="12">
        <v>8859635.0</v>
      </c>
      <c r="M603" s="12">
        <v>0.389</v>
      </c>
    </row>
    <row r="604" hidden="1">
      <c r="A604" s="32" t="str">
        <f t="shared" si="1"/>
        <v>Honduras-The Americas2002</v>
      </c>
      <c r="B604" s="32" t="s">
        <v>159</v>
      </c>
      <c r="C604" s="5" t="s">
        <v>84</v>
      </c>
      <c r="D604" s="9" t="s">
        <v>64</v>
      </c>
      <c r="E604" s="12">
        <v>0.03</v>
      </c>
      <c r="F604" s="12">
        <v>0.029</v>
      </c>
      <c r="G604" s="12">
        <v>73.0</v>
      </c>
      <c r="H604" s="12">
        <v>69.0</v>
      </c>
      <c r="I604" s="12">
        <v>0.414</v>
      </c>
      <c r="J604" s="12">
        <v>0.545</v>
      </c>
      <c r="K604" s="12">
        <v>0.04</v>
      </c>
      <c r="L604" s="12">
        <v>6495801.0</v>
      </c>
      <c r="M604" s="12">
        <v>0.466</v>
      </c>
    </row>
    <row r="605">
      <c r="A605" s="32" t="str">
        <f t="shared" si="1"/>
        <v>Jamaica-The Americas2002</v>
      </c>
      <c r="B605" s="32" t="s">
        <v>171</v>
      </c>
      <c r="C605" s="5" t="s">
        <v>84</v>
      </c>
      <c r="D605" s="9" t="s">
        <v>64</v>
      </c>
      <c r="E605" s="12">
        <v>0.018</v>
      </c>
      <c r="F605" s="12">
        <v>0.019</v>
      </c>
      <c r="G605" s="12">
        <v>74.0</v>
      </c>
      <c r="H605" s="12">
        <v>68.0</v>
      </c>
      <c r="I605" s="12">
        <v>0.321</v>
      </c>
      <c r="J605" s="12">
        <v>0.604</v>
      </c>
      <c r="K605" s="12">
        <v>0.076</v>
      </c>
      <c r="L605" s="12">
        <v>2615253.0</v>
      </c>
      <c r="M605" s="12">
        <v>0.523</v>
      </c>
    </row>
    <row r="606" hidden="1">
      <c r="A606" s="32" t="str">
        <f t="shared" si="1"/>
        <v>Mexico-The Americas2002</v>
      </c>
      <c r="B606" s="32" t="s">
        <v>199</v>
      </c>
      <c r="C606" s="5" t="s">
        <v>84</v>
      </c>
      <c r="D606" s="9" t="s">
        <v>64</v>
      </c>
      <c r="E606" s="12">
        <v>0.023</v>
      </c>
      <c r="F606" s="12">
        <v>0.019</v>
      </c>
      <c r="G606" s="12">
        <v>77.0</v>
      </c>
      <c r="H606" s="12">
        <v>72.0</v>
      </c>
      <c r="I606" s="12">
        <v>0.334</v>
      </c>
      <c r="J606" s="12">
        <v>0.615</v>
      </c>
      <c r="K606" s="12">
        <v>0.051</v>
      </c>
      <c r="L606" s="12">
        <v>1.06723661E8</v>
      </c>
      <c r="M606" s="12">
        <v>0.754</v>
      </c>
    </row>
    <row r="607">
      <c r="A607" s="32" t="str">
        <f t="shared" si="1"/>
        <v>Nicaragua-The Americas2002</v>
      </c>
      <c r="B607" s="32" t="s">
        <v>213</v>
      </c>
      <c r="C607" s="5" t="s">
        <v>84</v>
      </c>
      <c r="D607" s="9" t="s">
        <v>64</v>
      </c>
      <c r="E607" s="12">
        <v>0.027</v>
      </c>
      <c r="F607" s="12">
        <v>0.03</v>
      </c>
      <c r="G607" s="12">
        <v>74.0</v>
      </c>
      <c r="H607" s="12">
        <v>68.0</v>
      </c>
      <c r="I607" s="12">
        <v>0.397</v>
      </c>
      <c r="J607" s="12">
        <v>0.565</v>
      </c>
      <c r="K607" s="12">
        <v>0.039</v>
      </c>
      <c r="L607" s="12">
        <v>5248577.0</v>
      </c>
      <c r="M607" s="12">
        <v>0.552</v>
      </c>
    </row>
    <row r="608" hidden="1">
      <c r="A608" s="32" t="str">
        <f t="shared" si="1"/>
        <v>Panama-The Americas2002</v>
      </c>
      <c r="B608" s="32" t="s">
        <v>221</v>
      </c>
      <c r="C608" s="5" t="s">
        <v>84</v>
      </c>
      <c r="D608" s="9" t="s">
        <v>64</v>
      </c>
      <c r="E608" s="12">
        <v>0.023</v>
      </c>
      <c r="F608" s="12">
        <v>0.021</v>
      </c>
      <c r="G608" s="12">
        <v>78.0</v>
      </c>
      <c r="H608" s="12">
        <v>73.0</v>
      </c>
      <c r="I608" s="12">
        <v>0.316</v>
      </c>
      <c r="J608" s="12">
        <v>0.627</v>
      </c>
      <c r="K608" s="12">
        <v>0.057</v>
      </c>
      <c r="L608" s="12">
        <v>3178450.0</v>
      </c>
      <c r="M608" s="12">
        <v>0.628</v>
      </c>
    </row>
    <row r="609" hidden="1">
      <c r="A609" s="32" t="str">
        <f t="shared" si="1"/>
        <v>Paraguay-The Americas2002</v>
      </c>
      <c r="B609" s="32" t="s">
        <v>223</v>
      </c>
      <c r="C609" s="5" t="s">
        <v>84</v>
      </c>
      <c r="D609" s="9" t="s">
        <v>64</v>
      </c>
      <c r="E609" s="12">
        <v>0.027</v>
      </c>
      <c r="F609" s="12">
        <v>0.026</v>
      </c>
      <c r="G609" s="12">
        <v>73.0</v>
      </c>
      <c r="H609" s="12">
        <v>69.0</v>
      </c>
      <c r="I609" s="12">
        <v>0.372</v>
      </c>
      <c r="J609" s="12">
        <v>0.582</v>
      </c>
      <c r="K609" s="12">
        <v>0.045</v>
      </c>
      <c r="L609" s="12">
        <v>5571371.0</v>
      </c>
      <c r="M609" s="12">
        <v>0.566</v>
      </c>
    </row>
    <row r="610">
      <c r="A610" s="32" t="str">
        <f t="shared" si="1"/>
        <v>Peru-The Americas2002</v>
      </c>
      <c r="B610" s="32" t="s">
        <v>224</v>
      </c>
      <c r="C610" s="5" t="s">
        <v>84</v>
      </c>
      <c r="D610" s="9" t="s">
        <v>64</v>
      </c>
      <c r="E610" s="12">
        <v>0.023</v>
      </c>
      <c r="F610" s="12">
        <v>0.026</v>
      </c>
      <c r="G610" s="12">
        <v>74.0</v>
      </c>
      <c r="H610" s="12">
        <v>69.0</v>
      </c>
      <c r="I610" s="12">
        <v>0.333</v>
      </c>
      <c r="J610" s="12">
        <v>0.617</v>
      </c>
      <c r="K610" s="12">
        <v>0.051</v>
      </c>
      <c r="L610" s="12">
        <v>2.6729909E7</v>
      </c>
      <c r="M610" s="12">
        <v>0.739</v>
      </c>
    </row>
    <row r="611" hidden="1">
      <c r="A611" s="32" t="str">
        <f t="shared" si="1"/>
        <v>Puerto Rico-The Americas2002</v>
      </c>
      <c r="B611" s="32" t="s">
        <v>228</v>
      </c>
      <c r="C611" s="5" t="s">
        <v>84</v>
      </c>
      <c r="D611" s="9" t="s">
        <v>64</v>
      </c>
      <c r="E611" s="12">
        <v>0.014</v>
      </c>
      <c r="F611" s="13"/>
      <c r="G611" s="12">
        <v>82.0</v>
      </c>
      <c r="H611" s="12">
        <v>74.0</v>
      </c>
      <c r="I611" s="12">
        <v>0.23</v>
      </c>
      <c r="J611" s="12">
        <v>0.653</v>
      </c>
      <c r="K611" s="12">
        <v>0.117</v>
      </c>
      <c r="L611" s="12">
        <v>3823701.0</v>
      </c>
      <c r="M611" s="12">
        <v>0.943</v>
      </c>
    </row>
    <row r="612" hidden="1">
      <c r="A612" s="32" t="str">
        <f t="shared" si="1"/>
        <v>Sint Maarten (Dutch part)-The Americas2002</v>
      </c>
      <c r="B612" s="32" t="s">
        <v>242</v>
      </c>
      <c r="C612" s="5" t="s">
        <v>84</v>
      </c>
      <c r="D612" s="9" t="s">
        <v>64</v>
      </c>
      <c r="E612" s="10">
        <f>if(AND(C513=C514,D513=D513+1,ISBLANK(E514)),E513,E514)</f>
        <v>0.01</v>
      </c>
      <c r="F612" s="10">
        <f>if(AND(C513=C514,D513=D513+1,ISBLANK(F513)),F513,F514)</f>
        <v>0.008</v>
      </c>
      <c r="G612" s="10">
        <f>if(AND(C513=C514,D513=D513+1,ISBLANK(G513)),G513,G514)</f>
        <v>77</v>
      </c>
      <c r="H612" s="10">
        <f>if(AND(C513=C514,D513=D513+1,ISBLANK(H513)),H513,H514)</f>
        <v>65</v>
      </c>
      <c r="I612" s="10">
        <f t="shared" ref="I612:K612" si="38">if(AND(C521=C522,D521=D521+1,ISBLANK(I521)),I521,I522)</f>
        <v>0.211</v>
      </c>
      <c r="J612" s="10">
        <f t="shared" si="38"/>
        <v>0.678</v>
      </c>
      <c r="K612" s="10">
        <f t="shared" si="38"/>
        <v>0.111</v>
      </c>
      <c r="L612" s="12">
        <v>32566.0</v>
      </c>
      <c r="M612" s="12">
        <v>1.0</v>
      </c>
    </row>
    <row r="613">
      <c r="A613" s="32" t="str">
        <f t="shared" si="1"/>
        <v>St. Kitts and Nevis-The Americas2002</v>
      </c>
      <c r="B613" s="32" t="s">
        <v>252</v>
      </c>
      <c r="C613" s="5" t="s">
        <v>84</v>
      </c>
      <c r="D613" s="9" t="s">
        <v>64</v>
      </c>
      <c r="E613" s="12">
        <v>0.017</v>
      </c>
      <c r="F613" s="12">
        <v>0.012</v>
      </c>
      <c r="G613" s="12">
        <v>74.0</v>
      </c>
      <c r="H613" s="12">
        <v>69.0</v>
      </c>
      <c r="I613" s="13"/>
      <c r="J613" s="13"/>
      <c r="K613" s="13"/>
      <c r="L613" s="12">
        <v>46934.0</v>
      </c>
      <c r="M613" s="12">
        <v>0.324</v>
      </c>
    </row>
    <row r="614">
      <c r="A614" s="32" t="str">
        <f t="shared" si="1"/>
        <v>St. Lucia-The Americas2002</v>
      </c>
      <c r="B614" s="32" t="s">
        <v>253</v>
      </c>
      <c r="C614" s="5" t="s">
        <v>84</v>
      </c>
      <c r="D614" s="9" t="s">
        <v>64</v>
      </c>
      <c r="E614" s="12">
        <v>0.018</v>
      </c>
      <c r="F614" s="12">
        <v>0.015</v>
      </c>
      <c r="G614" s="12">
        <v>74.0</v>
      </c>
      <c r="H614" s="12">
        <v>70.0</v>
      </c>
      <c r="I614" s="12">
        <v>0.308</v>
      </c>
      <c r="J614" s="12">
        <v>0.619</v>
      </c>
      <c r="K614" s="12">
        <v>0.073</v>
      </c>
      <c r="L614" s="12">
        <v>160217.0</v>
      </c>
      <c r="M614" s="12">
        <v>0.263</v>
      </c>
    </row>
    <row r="615" hidden="1">
      <c r="A615" s="32" t="str">
        <f t="shared" si="1"/>
        <v>St. Martin (French part)-The Americas2002</v>
      </c>
      <c r="B615" s="32" t="s">
        <v>254</v>
      </c>
      <c r="C615" s="5" t="s">
        <v>84</v>
      </c>
      <c r="D615" s="9" t="s">
        <v>64</v>
      </c>
      <c r="E615" s="12">
        <v>0.017</v>
      </c>
      <c r="F615" s="13"/>
      <c r="G615" s="12">
        <v>81.0</v>
      </c>
      <c r="H615" s="12">
        <v>74.0</v>
      </c>
      <c r="I615" s="13"/>
      <c r="J615" s="13"/>
      <c r="K615" s="13"/>
      <c r="L615" s="12">
        <v>27450.0</v>
      </c>
      <c r="M615" s="13"/>
    </row>
    <row r="616" hidden="1">
      <c r="A616" s="32" t="str">
        <f t="shared" si="1"/>
        <v>St. Vincent and the Grenadines-The Americas2002</v>
      </c>
      <c r="B616" s="32" t="s">
        <v>255</v>
      </c>
      <c r="C616" s="5" t="s">
        <v>84</v>
      </c>
      <c r="D616" s="9" t="s">
        <v>64</v>
      </c>
      <c r="E616" s="12">
        <v>0.019</v>
      </c>
      <c r="F616" s="12">
        <v>0.019</v>
      </c>
      <c r="G616" s="12">
        <v>73.0</v>
      </c>
      <c r="H616" s="12">
        <v>68.0</v>
      </c>
      <c r="I616" s="12">
        <v>0.302</v>
      </c>
      <c r="J616" s="12">
        <v>0.627</v>
      </c>
      <c r="K616" s="12">
        <v>0.071</v>
      </c>
      <c r="L616" s="12">
        <v>108150.0</v>
      </c>
      <c r="M616" s="12">
        <v>0.459</v>
      </c>
    </row>
    <row r="617" hidden="1">
      <c r="A617" s="32" t="str">
        <f t="shared" si="1"/>
        <v>Suriname-The Americas2002</v>
      </c>
      <c r="B617" s="32" t="s">
        <v>257</v>
      </c>
      <c r="C617" s="5" t="s">
        <v>84</v>
      </c>
      <c r="D617" s="9" t="s">
        <v>64</v>
      </c>
      <c r="E617" s="12">
        <v>0.022</v>
      </c>
      <c r="F617" s="12">
        <v>0.029</v>
      </c>
      <c r="G617" s="12">
        <v>72.0</v>
      </c>
      <c r="H617" s="12">
        <v>65.0</v>
      </c>
      <c r="I617" s="12">
        <v>0.303</v>
      </c>
      <c r="J617" s="12">
        <v>0.639</v>
      </c>
      <c r="K617" s="12">
        <v>0.059</v>
      </c>
      <c r="L617" s="12">
        <v>480099.0</v>
      </c>
      <c r="M617" s="12">
        <v>0.666</v>
      </c>
    </row>
    <row r="618" hidden="1">
      <c r="A618" s="32" t="str">
        <f t="shared" si="1"/>
        <v>Trinidad and Tobago-The Americas2002</v>
      </c>
      <c r="B618" s="32" t="s">
        <v>268</v>
      </c>
      <c r="C618" s="5" t="s">
        <v>84</v>
      </c>
      <c r="D618" s="9" t="s">
        <v>64</v>
      </c>
      <c r="E618" s="12">
        <v>0.015</v>
      </c>
      <c r="F618" s="12">
        <v>0.025</v>
      </c>
      <c r="G618" s="12">
        <v>73.0</v>
      </c>
      <c r="H618" s="12">
        <v>65.0</v>
      </c>
      <c r="I618" s="12">
        <v>0.238</v>
      </c>
      <c r="J618" s="12">
        <v>0.694</v>
      </c>
      <c r="K618" s="12">
        <v>0.068</v>
      </c>
      <c r="L618" s="12">
        <v>1277723.0</v>
      </c>
      <c r="M618" s="12">
        <v>0.104</v>
      </c>
    </row>
    <row r="619" hidden="1">
      <c r="A619" s="32" t="str">
        <f t="shared" si="1"/>
        <v>Turks and Caicos Islands-The Americas2002</v>
      </c>
      <c r="B619" s="32" t="s">
        <v>272</v>
      </c>
      <c r="C619" s="5" t="s">
        <v>84</v>
      </c>
      <c r="D619" s="9" t="s">
        <v>64</v>
      </c>
      <c r="E619" s="10">
        <f>if(AND(C520=C521,D520=D520+1,ISBLANK(E521)),E520,E521)</f>
        <v>0.014</v>
      </c>
      <c r="F619" s="10">
        <f>if(AND(C520=C521,D520=D520+1,ISBLANK(F520)),F520,F521)</f>
        <v>0.003</v>
      </c>
      <c r="G619" s="10">
        <f>if(AND(C520=C521,D520=D520+1,ISBLANK(G520)),G520,G521)</f>
        <v>83</v>
      </c>
      <c r="H619" s="10">
        <f>if(AND(C520=C521,D520=D520+1,ISBLANK(H520)),H520,H521)</f>
        <v>79</v>
      </c>
      <c r="I619" s="10">
        <f t="shared" ref="I619:K619" si="39">if(AND(C528=C529,D528=D528+1,ISBLANK(I528)),I528,I529)</f>
        <v>0.189</v>
      </c>
      <c r="J619" s="10">
        <f t="shared" si="39"/>
        <v>0.668</v>
      </c>
      <c r="K619" s="10">
        <f t="shared" si="39"/>
        <v>0.143</v>
      </c>
      <c r="L619" s="12">
        <v>21740.0</v>
      </c>
      <c r="M619" s="12">
        <v>0.86</v>
      </c>
    </row>
    <row r="620" hidden="1">
      <c r="A620" s="32" t="str">
        <f t="shared" si="1"/>
        <v>United States-The Americas2002</v>
      </c>
      <c r="B620" s="32" t="s">
        <v>277</v>
      </c>
      <c r="C620" s="5" t="s">
        <v>84</v>
      </c>
      <c r="D620" s="9" t="s">
        <v>64</v>
      </c>
      <c r="E620" s="12">
        <v>0.014</v>
      </c>
      <c r="F620" s="12">
        <v>0.007</v>
      </c>
      <c r="G620" s="12">
        <v>80.0</v>
      </c>
      <c r="H620" s="12">
        <v>74.0</v>
      </c>
      <c r="I620" s="12">
        <v>0.21</v>
      </c>
      <c r="J620" s="12">
        <v>0.667</v>
      </c>
      <c r="K620" s="12">
        <v>0.123</v>
      </c>
      <c r="L620" s="12">
        <v>2.87625193E8</v>
      </c>
      <c r="M620" s="12">
        <v>0.794</v>
      </c>
    </row>
    <row r="621" hidden="1">
      <c r="A621" s="32" t="str">
        <f t="shared" si="1"/>
        <v>Uruguay-The Americas2002</v>
      </c>
      <c r="B621" s="32" t="s">
        <v>278</v>
      </c>
      <c r="C621" s="5" t="s">
        <v>84</v>
      </c>
      <c r="D621" s="9" t="s">
        <v>64</v>
      </c>
      <c r="E621" s="12">
        <v>0.016</v>
      </c>
      <c r="F621" s="12">
        <v>0.014</v>
      </c>
      <c r="G621" s="12">
        <v>79.0</v>
      </c>
      <c r="H621" s="12">
        <v>71.0</v>
      </c>
      <c r="I621" s="12">
        <v>0.243</v>
      </c>
      <c r="J621" s="12">
        <v>0.624</v>
      </c>
      <c r="K621" s="12">
        <v>0.133</v>
      </c>
      <c r="L621" s="12">
        <v>3327500.0</v>
      </c>
      <c r="M621" s="12">
        <v>0.926</v>
      </c>
    </row>
    <row r="622" hidden="1">
      <c r="A622" s="32" t="str">
        <f t="shared" si="1"/>
        <v>Venezuela-The Americas2002</v>
      </c>
      <c r="B622" s="32" t="s">
        <v>281</v>
      </c>
      <c r="C622" s="5" t="s">
        <v>84</v>
      </c>
      <c r="D622" s="9" t="s">
        <v>64</v>
      </c>
      <c r="E622" s="12">
        <v>0.023</v>
      </c>
      <c r="F622" s="12">
        <v>0.017</v>
      </c>
      <c r="G622" s="12">
        <v>76.0</v>
      </c>
      <c r="H622" s="12">
        <v>70.0</v>
      </c>
      <c r="I622" s="12">
        <v>0.327</v>
      </c>
      <c r="J622" s="12">
        <v>0.625</v>
      </c>
      <c r="K622" s="12">
        <v>0.047</v>
      </c>
      <c r="L622" s="12">
        <v>2.5333622E7</v>
      </c>
      <c r="M622" s="12">
        <v>0.884</v>
      </c>
    </row>
    <row r="623" hidden="1">
      <c r="A623" s="32" t="str">
        <f t="shared" si="1"/>
        <v>Algeria-Africa2003</v>
      </c>
      <c r="B623" s="32" t="s">
        <v>77</v>
      </c>
      <c r="C623" s="5" t="s">
        <v>78</v>
      </c>
      <c r="D623" s="9" t="s">
        <v>65</v>
      </c>
      <c r="E623" s="12">
        <v>0.02</v>
      </c>
      <c r="F623" s="12">
        <v>0.031</v>
      </c>
      <c r="G623" s="12">
        <v>71.0</v>
      </c>
      <c r="H623" s="12">
        <v>68.0</v>
      </c>
      <c r="I623" s="12">
        <v>0.307</v>
      </c>
      <c r="J623" s="12">
        <v>0.651</v>
      </c>
      <c r="K623" s="12">
        <v>0.042</v>
      </c>
      <c r="L623" s="12">
        <v>3.3003442E7</v>
      </c>
      <c r="M623" s="12">
        <v>0.623</v>
      </c>
    </row>
    <row r="624" hidden="1">
      <c r="A624" s="32" t="str">
        <f t="shared" si="1"/>
        <v>Angola-Africa2003</v>
      </c>
      <c r="B624" s="32" t="s">
        <v>82</v>
      </c>
      <c r="C624" s="5" t="s">
        <v>78</v>
      </c>
      <c r="D624" s="9" t="s">
        <v>65</v>
      </c>
      <c r="E624" s="12">
        <v>0.05</v>
      </c>
      <c r="F624" s="12">
        <v>0.125</v>
      </c>
      <c r="G624" s="12">
        <v>49.0</v>
      </c>
      <c r="H624" s="12">
        <v>46.0</v>
      </c>
      <c r="I624" s="12">
        <v>0.477</v>
      </c>
      <c r="J624" s="12">
        <v>0.498</v>
      </c>
      <c r="K624" s="12">
        <v>0.025</v>
      </c>
      <c r="L624" s="12">
        <v>1.5421075E7</v>
      </c>
      <c r="M624" s="12">
        <v>0.346</v>
      </c>
    </row>
    <row r="625">
      <c r="A625" s="32" t="str">
        <f t="shared" si="1"/>
        <v>Benin-Africa2003</v>
      </c>
      <c r="B625" s="32" t="s">
        <v>99</v>
      </c>
      <c r="C625" s="5" t="s">
        <v>78</v>
      </c>
      <c r="D625" s="9" t="s">
        <v>65</v>
      </c>
      <c r="E625" s="12">
        <v>0.041</v>
      </c>
      <c r="F625" s="12">
        <v>0.082</v>
      </c>
      <c r="G625" s="12">
        <v>58.0</v>
      </c>
      <c r="H625" s="12">
        <v>55.0</v>
      </c>
      <c r="I625" s="12">
        <v>0.449</v>
      </c>
      <c r="J625" s="12">
        <v>0.522</v>
      </c>
      <c r="K625" s="12">
        <v>0.028</v>
      </c>
      <c r="L625" s="12">
        <v>7665681.0</v>
      </c>
      <c r="M625" s="12">
        <v>0.393</v>
      </c>
    </row>
    <row r="626">
      <c r="A626" s="32" t="str">
        <f t="shared" si="1"/>
        <v>Botswana-Africa2003</v>
      </c>
      <c r="B626" s="32" t="s">
        <v>104</v>
      </c>
      <c r="C626" s="5" t="s">
        <v>78</v>
      </c>
      <c r="D626" s="9" t="s">
        <v>65</v>
      </c>
      <c r="E626" s="12">
        <v>0.026</v>
      </c>
      <c r="F626" s="12">
        <v>0.051</v>
      </c>
      <c r="G626" s="12">
        <v>48.0</v>
      </c>
      <c r="H626" s="12">
        <v>47.0</v>
      </c>
      <c r="I626" s="12">
        <v>0.367</v>
      </c>
      <c r="J626" s="12">
        <v>0.602</v>
      </c>
      <c r="K626" s="12">
        <v>0.031</v>
      </c>
      <c r="L626" s="12">
        <v>1832602.0</v>
      </c>
      <c r="M626" s="12">
        <v>0.546</v>
      </c>
    </row>
    <row r="627">
      <c r="A627" s="32" t="str">
        <f t="shared" si="1"/>
        <v>Burkina Faso-Africa2003</v>
      </c>
      <c r="B627" s="32" t="s">
        <v>108</v>
      </c>
      <c r="C627" s="5" t="s">
        <v>78</v>
      </c>
      <c r="D627" s="9" t="s">
        <v>65</v>
      </c>
      <c r="E627" s="12">
        <v>0.045</v>
      </c>
      <c r="F627" s="12">
        <v>0.091</v>
      </c>
      <c r="G627" s="12">
        <v>53.0</v>
      </c>
      <c r="H627" s="12">
        <v>51.0</v>
      </c>
      <c r="I627" s="12">
        <v>0.466</v>
      </c>
      <c r="J627" s="12">
        <v>0.508</v>
      </c>
      <c r="K627" s="12">
        <v>0.026</v>
      </c>
      <c r="L627" s="12">
        <v>1.2659086E7</v>
      </c>
      <c r="M627" s="12">
        <v>0.2</v>
      </c>
    </row>
    <row r="628">
      <c r="A628" s="32" t="str">
        <f t="shared" si="1"/>
        <v>Burundi-Africa2003</v>
      </c>
      <c r="B628" s="32" t="s">
        <v>109</v>
      </c>
      <c r="C628" s="5" t="s">
        <v>78</v>
      </c>
      <c r="D628" s="9" t="s">
        <v>65</v>
      </c>
      <c r="E628" s="12">
        <v>0.043</v>
      </c>
      <c r="F628" s="12">
        <v>0.082</v>
      </c>
      <c r="G628" s="12">
        <v>50.0</v>
      </c>
      <c r="H628" s="12">
        <v>48.0</v>
      </c>
      <c r="I628" s="12">
        <v>0.468</v>
      </c>
      <c r="J628" s="12">
        <v>0.504</v>
      </c>
      <c r="K628" s="12">
        <v>0.028</v>
      </c>
      <c r="L628" s="12">
        <v>7264340.0</v>
      </c>
      <c r="M628" s="12">
        <v>0.089</v>
      </c>
    </row>
    <row r="629">
      <c r="A629" s="32" t="str">
        <f t="shared" si="1"/>
        <v>Cameroon-Africa2003</v>
      </c>
      <c r="B629" s="32" t="s">
        <v>111</v>
      </c>
      <c r="C629" s="5" t="s">
        <v>78</v>
      </c>
      <c r="D629" s="9" t="s">
        <v>65</v>
      </c>
      <c r="E629" s="12">
        <v>0.041</v>
      </c>
      <c r="F629" s="12">
        <v>0.084</v>
      </c>
      <c r="G629" s="12">
        <v>53.0</v>
      </c>
      <c r="H629" s="12">
        <v>51.0</v>
      </c>
      <c r="I629" s="12">
        <v>0.447</v>
      </c>
      <c r="J629" s="12">
        <v>0.52</v>
      </c>
      <c r="K629" s="12">
        <v>0.033</v>
      </c>
      <c r="L629" s="12">
        <v>1.7223277E7</v>
      </c>
      <c r="M629" s="12">
        <v>0.473</v>
      </c>
    </row>
    <row r="630">
      <c r="A630" s="32" t="str">
        <f t="shared" si="1"/>
        <v>Central African Republic-Africa2003</v>
      </c>
      <c r="B630" s="32" t="s">
        <v>114</v>
      </c>
      <c r="C630" s="5" t="s">
        <v>78</v>
      </c>
      <c r="D630" s="9" t="s">
        <v>65</v>
      </c>
      <c r="E630" s="12">
        <v>0.038</v>
      </c>
      <c r="F630" s="12">
        <v>0.112</v>
      </c>
      <c r="G630" s="12">
        <v>46.0</v>
      </c>
      <c r="H630" s="12">
        <v>43.0</v>
      </c>
      <c r="I630" s="12">
        <v>0.421</v>
      </c>
      <c r="J630" s="12">
        <v>0.539</v>
      </c>
      <c r="K630" s="12">
        <v>0.04</v>
      </c>
      <c r="L630" s="12">
        <v>3829636.0</v>
      </c>
      <c r="M630" s="12">
        <v>0.379</v>
      </c>
    </row>
    <row r="631">
      <c r="A631" s="32" t="str">
        <f t="shared" si="1"/>
        <v>Chad-Africa2003</v>
      </c>
      <c r="B631" s="32" t="s">
        <v>115</v>
      </c>
      <c r="C631" s="5" t="s">
        <v>78</v>
      </c>
      <c r="D631" s="9" t="s">
        <v>65</v>
      </c>
      <c r="E631" s="12">
        <v>0.05</v>
      </c>
      <c r="F631" s="12">
        <v>0.103</v>
      </c>
      <c r="G631" s="12">
        <v>48.0</v>
      </c>
      <c r="H631" s="12">
        <v>46.0</v>
      </c>
      <c r="I631" s="12">
        <v>0.492</v>
      </c>
      <c r="J631" s="12">
        <v>0.481</v>
      </c>
      <c r="K631" s="12">
        <v>0.027</v>
      </c>
      <c r="L631" s="12">
        <v>9311234.0</v>
      </c>
      <c r="M631" s="12">
        <v>0.217</v>
      </c>
    </row>
    <row r="632" hidden="1">
      <c r="A632" s="32" t="str">
        <f t="shared" si="1"/>
        <v>Comoros-Africa2003</v>
      </c>
      <c r="B632" s="32" t="s">
        <v>119</v>
      </c>
      <c r="C632" s="5" t="s">
        <v>78</v>
      </c>
      <c r="D632" s="9" t="s">
        <v>65</v>
      </c>
      <c r="E632" s="12">
        <v>0.039</v>
      </c>
      <c r="F632" s="12">
        <v>0.072</v>
      </c>
      <c r="G632" s="12">
        <v>60.0</v>
      </c>
      <c r="H632" s="12">
        <v>57.0</v>
      </c>
      <c r="I632" s="12">
        <v>0.414</v>
      </c>
      <c r="J632" s="12">
        <v>0.556</v>
      </c>
      <c r="K632" s="12">
        <v>0.03</v>
      </c>
      <c r="L632" s="12">
        <v>570491.0</v>
      </c>
      <c r="M632" s="12">
        <v>0.279</v>
      </c>
    </row>
    <row r="633" hidden="1">
      <c r="A633" s="32" t="str">
        <f t="shared" si="1"/>
        <v>Congo (Kinshasa)-Africa2003</v>
      </c>
      <c r="B633" s="32" t="s">
        <v>121</v>
      </c>
      <c r="C633" s="5" t="s">
        <v>78</v>
      </c>
      <c r="D633" s="9" t="s">
        <v>65</v>
      </c>
      <c r="E633" s="12">
        <v>0.047</v>
      </c>
      <c r="F633" s="12">
        <v>0.111</v>
      </c>
      <c r="G633" s="12">
        <v>49.0</v>
      </c>
      <c r="H633" s="12">
        <v>46.0</v>
      </c>
      <c r="I633" s="12">
        <v>0.464</v>
      </c>
      <c r="J633" s="12">
        <v>0.508</v>
      </c>
      <c r="K633" s="12">
        <v>0.028</v>
      </c>
      <c r="L633" s="12">
        <v>5.0972323E7</v>
      </c>
      <c r="M633" s="12">
        <v>0.365</v>
      </c>
    </row>
    <row r="634">
      <c r="A634" s="32" t="str">
        <f t="shared" si="1"/>
        <v>Congo (Brazzaville)-Africa2003</v>
      </c>
      <c r="B634" s="32" t="s">
        <v>120</v>
      </c>
      <c r="C634" s="5" t="s">
        <v>78</v>
      </c>
      <c r="D634" s="9" t="s">
        <v>65</v>
      </c>
      <c r="E634" s="12">
        <v>0.039</v>
      </c>
      <c r="F634" s="12">
        <v>0.07</v>
      </c>
      <c r="G634" s="12">
        <v>54.0</v>
      </c>
      <c r="H634" s="12">
        <v>52.0</v>
      </c>
      <c r="I634" s="12">
        <v>0.421</v>
      </c>
      <c r="J634" s="12">
        <v>0.544</v>
      </c>
      <c r="K634" s="12">
        <v>0.036</v>
      </c>
      <c r="L634" s="12">
        <v>3363418.0</v>
      </c>
      <c r="M634" s="12">
        <v>0.601</v>
      </c>
    </row>
    <row r="635">
      <c r="A635" s="32" t="str">
        <f t="shared" si="1"/>
        <v>Cote d'Ivoire-Africa2003</v>
      </c>
      <c r="B635" s="32" t="s">
        <v>123</v>
      </c>
      <c r="C635" s="5" t="s">
        <v>78</v>
      </c>
      <c r="D635" s="9" t="s">
        <v>65</v>
      </c>
      <c r="E635" s="12">
        <v>0.037</v>
      </c>
      <c r="F635" s="12">
        <v>0.094</v>
      </c>
      <c r="G635" s="12">
        <v>47.0</v>
      </c>
      <c r="H635" s="12">
        <v>46.0</v>
      </c>
      <c r="I635" s="12">
        <v>0.422</v>
      </c>
      <c r="J635" s="12">
        <v>0.548</v>
      </c>
      <c r="K635" s="12">
        <v>0.029</v>
      </c>
      <c r="L635" s="12">
        <v>1.6909801E7</v>
      </c>
      <c r="M635" s="12">
        <v>0.455</v>
      </c>
    </row>
    <row r="636" hidden="1">
      <c r="A636" s="32" t="str">
        <f t="shared" si="1"/>
        <v>Djibouti-Africa2003</v>
      </c>
      <c r="B636" s="32" t="s">
        <v>130</v>
      </c>
      <c r="C636" s="5" t="s">
        <v>78</v>
      </c>
      <c r="D636" s="9" t="s">
        <v>65</v>
      </c>
      <c r="E636" s="12">
        <v>0.029</v>
      </c>
      <c r="F636" s="12">
        <v>0.075</v>
      </c>
      <c r="G636" s="12">
        <v>59.0</v>
      </c>
      <c r="H636" s="12">
        <v>56.0</v>
      </c>
      <c r="I636" s="12">
        <v>0.39</v>
      </c>
      <c r="J636" s="12">
        <v>0.578</v>
      </c>
      <c r="K636" s="12">
        <v>0.032</v>
      </c>
      <c r="L636" s="12">
        <v>755085.0</v>
      </c>
      <c r="M636" s="12">
        <v>0.767</v>
      </c>
    </row>
    <row r="637" hidden="1">
      <c r="A637" s="32" t="str">
        <f t="shared" si="1"/>
        <v>Egypt-Africa2003</v>
      </c>
      <c r="B637" s="32" t="s">
        <v>134</v>
      </c>
      <c r="C637" s="5" t="s">
        <v>78</v>
      </c>
      <c r="D637" s="9" t="s">
        <v>65</v>
      </c>
      <c r="E637" s="12">
        <v>0.024</v>
      </c>
      <c r="F637" s="12">
        <v>0.029</v>
      </c>
      <c r="G637" s="12">
        <v>72.0</v>
      </c>
      <c r="H637" s="12">
        <v>67.0</v>
      </c>
      <c r="I637" s="12">
        <v>0.335</v>
      </c>
      <c r="J637" s="12">
        <v>0.61</v>
      </c>
      <c r="K637" s="12">
        <v>0.054</v>
      </c>
      <c r="L637" s="12">
        <v>6.9432477E7</v>
      </c>
      <c r="M637" s="12">
        <v>0.429</v>
      </c>
    </row>
    <row r="638" hidden="1">
      <c r="A638" s="32" t="str">
        <f t="shared" si="1"/>
        <v>Equatorial Guinea-Africa2003</v>
      </c>
      <c r="B638" s="32" t="s">
        <v>136</v>
      </c>
      <c r="C638" s="5" t="s">
        <v>78</v>
      </c>
      <c r="D638" s="9" t="s">
        <v>65</v>
      </c>
      <c r="E638" s="12">
        <v>0.038</v>
      </c>
      <c r="F638" s="12">
        <v>0.092</v>
      </c>
      <c r="G638" s="12">
        <v>49.0</v>
      </c>
      <c r="H638" s="12">
        <v>47.0</v>
      </c>
      <c r="I638" s="12">
        <v>0.415</v>
      </c>
      <c r="J638" s="12">
        <v>0.551</v>
      </c>
      <c r="K638" s="12">
        <v>0.034</v>
      </c>
      <c r="L638" s="12">
        <v>568552.0</v>
      </c>
      <c r="M638" s="12">
        <v>0.388</v>
      </c>
    </row>
    <row r="639" hidden="1">
      <c r="A639" s="32" t="str">
        <f t="shared" si="1"/>
        <v>Eritrea-Africa2003</v>
      </c>
      <c r="B639" s="32" t="s">
        <v>137</v>
      </c>
      <c r="C639" s="5" t="s">
        <v>78</v>
      </c>
      <c r="D639" s="9" t="s">
        <v>65</v>
      </c>
      <c r="E639" s="12">
        <v>0.04</v>
      </c>
      <c r="F639" s="12">
        <v>0.051</v>
      </c>
      <c r="G639" s="12">
        <v>60.0</v>
      </c>
      <c r="H639" s="12">
        <v>55.0</v>
      </c>
      <c r="I639" s="12">
        <v>0.446</v>
      </c>
      <c r="J639" s="12">
        <v>0.535</v>
      </c>
      <c r="K639" s="12">
        <v>0.019</v>
      </c>
      <c r="L639" s="12">
        <v>4472533.0</v>
      </c>
      <c r="M639" s="12">
        <v>0.183</v>
      </c>
    </row>
    <row r="640">
      <c r="A640" s="32" t="str">
        <f t="shared" si="1"/>
        <v>Ethiopia-Africa2003</v>
      </c>
      <c r="B640" s="32" t="s">
        <v>139</v>
      </c>
      <c r="C640" s="5" t="s">
        <v>78</v>
      </c>
      <c r="D640" s="9" t="s">
        <v>65</v>
      </c>
      <c r="E640" s="12">
        <v>0.041</v>
      </c>
      <c r="F640" s="12">
        <v>0.079</v>
      </c>
      <c r="G640" s="12">
        <v>55.0</v>
      </c>
      <c r="H640" s="12">
        <v>54.0</v>
      </c>
      <c r="I640" s="12">
        <v>0.465</v>
      </c>
      <c r="J640" s="12">
        <v>0.504</v>
      </c>
      <c r="K640" s="12">
        <v>0.031</v>
      </c>
      <c r="L640" s="12">
        <v>7.1989666E7</v>
      </c>
      <c r="M640" s="12">
        <v>0.153</v>
      </c>
    </row>
    <row r="641" hidden="1">
      <c r="A641" s="32" t="str">
        <f t="shared" si="1"/>
        <v>Gabon-Africa2003</v>
      </c>
      <c r="B641" s="32" t="s">
        <v>145</v>
      </c>
      <c r="C641" s="5" t="s">
        <v>78</v>
      </c>
      <c r="D641" s="9" t="s">
        <v>65</v>
      </c>
      <c r="E641" s="12">
        <v>0.033</v>
      </c>
      <c r="F641" s="12">
        <v>0.053</v>
      </c>
      <c r="G641" s="12">
        <v>61.0</v>
      </c>
      <c r="H641" s="12">
        <v>58.0</v>
      </c>
      <c r="I641" s="12">
        <v>0.399</v>
      </c>
      <c r="J641" s="12">
        <v>0.543</v>
      </c>
      <c r="K641" s="12">
        <v>0.057</v>
      </c>
      <c r="L641" s="12">
        <v>1315820.0</v>
      </c>
      <c r="M641" s="12">
        <v>0.822</v>
      </c>
    </row>
    <row r="642" hidden="1">
      <c r="A642" s="32" t="str">
        <f t="shared" si="1"/>
        <v>Gambia, The-Africa2003</v>
      </c>
      <c r="B642" s="32" t="s">
        <v>146</v>
      </c>
      <c r="C642" s="5" t="s">
        <v>78</v>
      </c>
      <c r="D642" s="9" t="s">
        <v>65</v>
      </c>
      <c r="E642" s="12">
        <v>0.045</v>
      </c>
      <c r="F642" s="12">
        <v>0.059</v>
      </c>
      <c r="G642" s="12">
        <v>57.0</v>
      </c>
      <c r="H642" s="12">
        <v>55.0</v>
      </c>
      <c r="I642" s="12">
        <v>0.459</v>
      </c>
      <c r="J642" s="12">
        <v>0.515</v>
      </c>
      <c r="K642" s="12">
        <v>0.026</v>
      </c>
      <c r="L642" s="12">
        <v>1348548.0</v>
      </c>
      <c r="M642" s="12">
        <v>0.506</v>
      </c>
    </row>
    <row r="643" hidden="1">
      <c r="A643" s="32" t="str">
        <f t="shared" si="1"/>
        <v>Ghana-Africa2003</v>
      </c>
      <c r="B643" s="32" t="s">
        <v>149</v>
      </c>
      <c r="C643" s="5" t="s">
        <v>78</v>
      </c>
      <c r="D643" s="9" t="s">
        <v>65</v>
      </c>
      <c r="E643" s="12">
        <v>0.034</v>
      </c>
      <c r="F643" s="12">
        <v>0.06</v>
      </c>
      <c r="G643" s="12">
        <v>59.0</v>
      </c>
      <c r="H643" s="12">
        <v>57.0</v>
      </c>
      <c r="I643" s="12">
        <v>0.407</v>
      </c>
      <c r="J643" s="12">
        <v>0.561</v>
      </c>
      <c r="K643" s="12">
        <v>0.032</v>
      </c>
      <c r="L643" s="12">
        <v>2.0301686E7</v>
      </c>
      <c r="M643" s="12">
        <v>0.46</v>
      </c>
    </row>
    <row r="644" hidden="1">
      <c r="A644" s="32" t="str">
        <f t="shared" si="1"/>
        <v>Guinea-Africa2003</v>
      </c>
      <c r="B644" s="32" t="s">
        <v>155</v>
      </c>
      <c r="C644" s="5" t="s">
        <v>78</v>
      </c>
      <c r="D644" s="9" t="s">
        <v>65</v>
      </c>
      <c r="E644" s="12">
        <v>0.041</v>
      </c>
      <c r="F644" s="12">
        <v>0.092</v>
      </c>
      <c r="G644" s="12">
        <v>52.0</v>
      </c>
      <c r="H644" s="12">
        <v>52.0</v>
      </c>
      <c r="I644" s="12">
        <v>0.438</v>
      </c>
      <c r="J644" s="12">
        <v>0.529</v>
      </c>
      <c r="K644" s="12">
        <v>0.033</v>
      </c>
      <c r="L644" s="12">
        <v>9204581.0</v>
      </c>
      <c r="M644" s="12">
        <v>0.321</v>
      </c>
    </row>
    <row r="645">
      <c r="A645" s="32" t="str">
        <f t="shared" si="1"/>
        <v>Guinea-Bissau-Africa2003</v>
      </c>
      <c r="B645" s="32" t="s">
        <v>156</v>
      </c>
      <c r="C645" s="5" t="s">
        <v>78</v>
      </c>
      <c r="D645" s="9" t="s">
        <v>65</v>
      </c>
      <c r="E645" s="12">
        <v>0.041</v>
      </c>
      <c r="F645" s="12">
        <v>0.101</v>
      </c>
      <c r="G645" s="12">
        <v>53.0</v>
      </c>
      <c r="H645" s="12">
        <v>51.0</v>
      </c>
      <c r="I645" s="12">
        <v>0.431</v>
      </c>
      <c r="J645" s="12">
        <v>0.539</v>
      </c>
      <c r="K645" s="12">
        <v>0.03</v>
      </c>
      <c r="L645" s="12">
        <v>1360559.0</v>
      </c>
      <c r="M645" s="12">
        <v>0.392</v>
      </c>
    </row>
    <row r="646">
      <c r="A646" s="32" t="str">
        <f t="shared" si="1"/>
        <v>Kenya-Africa2003</v>
      </c>
      <c r="B646" s="32" t="s">
        <v>175</v>
      </c>
      <c r="C646" s="5" t="s">
        <v>78</v>
      </c>
      <c r="D646" s="9" t="s">
        <v>65</v>
      </c>
      <c r="E646" s="12">
        <v>0.039</v>
      </c>
      <c r="F646" s="12">
        <v>0.065</v>
      </c>
      <c r="G646" s="12">
        <v>54.0</v>
      </c>
      <c r="H646" s="12">
        <v>52.0</v>
      </c>
      <c r="I646" s="12">
        <v>0.432</v>
      </c>
      <c r="J646" s="12">
        <v>0.541</v>
      </c>
      <c r="K646" s="12">
        <v>0.028</v>
      </c>
      <c r="L646" s="12">
        <v>3.3905011E7</v>
      </c>
      <c r="M646" s="12">
        <v>0.209</v>
      </c>
    </row>
    <row r="647">
      <c r="A647" s="32" t="str">
        <f t="shared" si="1"/>
        <v>Lesotho-Africa2003</v>
      </c>
      <c r="B647" s="32" t="s">
        <v>183</v>
      </c>
      <c r="C647" s="5" t="s">
        <v>78</v>
      </c>
      <c r="D647" s="9" t="s">
        <v>65</v>
      </c>
      <c r="E647" s="12">
        <v>0.03</v>
      </c>
      <c r="F647" s="12">
        <v>0.083</v>
      </c>
      <c r="G647" s="12">
        <v>44.0</v>
      </c>
      <c r="H647" s="12">
        <v>44.0</v>
      </c>
      <c r="I647" s="12">
        <v>0.404</v>
      </c>
      <c r="J647" s="12">
        <v>0.55</v>
      </c>
      <c r="K647" s="12">
        <v>0.046</v>
      </c>
      <c r="L647" s="12">
        <v>1898757.0</v>
      </c>
      <c r="M647" s="12">
        <v>0.211</v>
      </c>
    </row>
    <row r="648">
      <c r="A648" s="32" t="str">
        <f t="shared" si="1"/>
        <v>Liberia-Africa2003</v>
      </c>
      <c r="B648" s="32" t="s">
        <v>184</v>
      </c>
      <c r="C648" s="5" t="s">
        <v>78</v>
      </c>
      <c r="D648" s="9" t="s">
        <v>65</v>
      </c>
      <c r="E648" s="12">
        <v>0.041</v>
      </c>
      <c r="F648" s="12">
        <v>0.097</v>
      </c>
      <c r="G648" s="12">
        <v>54.0</v>
      </c>
      <c r="H648" s="12">
        <v>53.0</v>
      </c>
      <c r="I648" s="12">
        <v>0.432</v>
      </c>
      <c r="J648" s="12">
        <v>0.537</v>
      </c>
      <c r="K648" s="12">
        <v>0.03</v>
      </c>
      <c r="L648" s="12">
        <v>3124222.0</v>
      </c>
      <c r="M648" s="12">
        <v>0.454</v>
      </c>
    </row>
    <row r="649" hidden="1">
      <c r="A649" s="32" t="str">
        <f t="shared" si="1"/>
        <v>Libya-Africa2003</v>
      </c>
      <c r="B649" s="32" t="s">
        <v>185</v>
      </c>
      <c r="C649" s="5" t="s">
        <v>78</v>
      </c>
      <c r="D649" s="9" t="s">
        <v>65</v>
      </c>
      <c r="E649" s="12">
        <v>0.023</v>
      </c>
      <c r="F649" s="12">
        <v>0.022</v>
      </c>
      <c r="G649" s="12">
        <v>75.0</v>
      </c>
      <c r="H649" s="12">
        <v>71.0</v>
      </c>
      <c r="I649" s="12">
        <v>0.315</v>
      </c>
      <c r="J649" s="12">
        <v>0.644</v>
      </c>
      <c r="K649" s="12">
        <v>0.041</v>
      </c>
      <c r="L649" s="12">
        <v>5422612.0</v>
      </c>
      <c r="M649" s="12">
        <v>0.767</v>
      </c>
    </row>
    <row r="650" hidden="1">
      <c r="A650" s="32" t="str">
        <f t="shared" si="1"/>
        <v>Madagascar-Africa2003</v>
      </c>
      <c r="B650" s="32" t="s">
        <v>190</v>
      </c>
      <c r="C650" s="5" t="s">
        <v>78</v>
      </c>
      <c r="D650" s="9" t="s">
        <v>65</v>
      </c>
      <c r="E650" s="12">
        <v>0.039</v>
      </c>
      <c r="F650" s="12">
        <v>0.061</v>
      </c>
      <c r="G650" s="12">
        <v>62.0</v>
      </c>
      <c r="H650" s="12">
        <v>59.0</v>
      </c>
      <c r="I650" s="12">
        <v>0.452</v>
      </c>
      <c r="J650" s="12">
        <v>0.518</v>
      </c>
      <c r="K650" s="12">
        <v>0.029</v>
      </c>
      <c r="L650" s="12">
        <v>1.7245275E7</v>
      </c>
      <c r="M650" s="12">
        <v>0.279</v>
      </c>
    </row>
    <row r="651">
      <c r="A651" s="32" t="str">
        <f t="shared" si="1"/>
        <v>Malawi-Africa2003</v>
      </c>
      <c r="B651" s="32" t="s">
        <v>191</v>
      </c>
      <c r="C651" s="5" t="s">
        <v>78</v>
      </c>
      <c r="D651" s="9" t="s">
        <v>65</v>
      </c>
      <c r="E651" s="12">
        <v>0.043</v>
      </c>
      <c r="F651" s="12">
        <v>0.084</v>
      </c>
      <c r="G651" s="12">
        <v>47.0</v>
      </c>
      <c r="H651" s="12">
        <v>47.0</v>
      </c>
      <c r="I651" s="12">
        <v>0.461</v>
      </c>
      <c r="J651" s="12">
        <v>0.509</v>
      </c>
      <c r="K651" s="12">
        <v>0.03</v>
      </c>
      <c r="L651" s="12">
        <v>1.2238739E7</v>
      </c>
      <c r="M651" s="12">
        <v>0.149</v>
      </c>
    </row>
    <row r="652">
      <c r="A652" s="32" t="str">
        <f t="shared" si="1"/>
        <v>Mali-Africa2003</v>
      </c>
      <c r="B652" s="32" t="s">
        <v>194</v>
      </c>
      <c r="C652" s="5" t="s">
        <v>78</v>
      </c>
      <c r="D652" s="9" t="s">
        <v>65</v>
      </c>
      <c r="E652" s="12">
        <v>0.048</v>
      </c>
      <c r="F652" s="12">
        <v>0.105</v>
      </c>
      <c r="G652" s="12">
        <v>50.0</v>
      </c>
      <c r="H652" s="12">
        <v>51.0</v>
      </c>
      <c r="I652" s="12">
        <v>0.462</v>
      </c>
      <c r="J652" s="12">
        <v>0.506</v>
      </c>
      <c r="K652" s="12">
        <v>0.032</v>
      </c>
      <c r="L652" s="12">
        <v>1.1219737E7</v>
      </c>
      <c r="M652" s="12">
        <v>0.305</v>
      </c>
    </row>
    <row r="653" hidden="1">
      <c r="A653" s="32" t="str">
        <f t="shared" si="1"/>
        <v>Mauritania-Africa2003</v>
      </c>
      <c r="B653" s="32" t="s">
        <v>197</v>
      </c>
      <c r="C653" s="5" t="s">
        <v>78</v>
      </c>
      <c r="D653" s="9" t="s">
        <v>65</v>
      </c>
      <c r="E653" s="12">
        <v>0.037</v>
      </c>
      <c r="F653" s="12">
        <v>0.076</v>
      </c>
      <c r="G653" s="12">
        <v>62.0</v>
      </c>
      <c r="H653" s="12">
        <v>59.0</v>
      </c>
      <c r="I653" s="12">
        <v>0.42</v>
      </c>
      <c r="J653" s="12">
        <v>0.548</v>
      </c>
      <c r="K653" s="12">
        <v>0.032</v>
      </c>
      <c r="L653" s="12">
        <v>2965667.0</v>
      </c>
      <c r="M653" s="12">
        <v>0.516</v>
      </c>
    </row>
    <row r="654" hidden="1">
      <c r="A654" s="32" t="str">
        <f t="shared" si="1"/>
        <v>Mauritius-Africa2003</v>
      </c>
      <c r="B654" s="32" t="s">
        <v>198</v>
      </c>
      <c r="C654" s="5" t="s">
        <v>78</v>
      </c>
      <c r="D654" s="9" t="s">
        <v>65</v>
      </c>
      <c r="E654" s="12">
        <v>0.016</v>
      </c>
      <c r="F654" s="12">
        <v>0.014</v>
      </c>
      <c r="G654" s="12">
        <v>76.0</v>
      </c>
      <c r="H654" s="12">
        <v>69.0</v>
      </c>
      <c r="I654" s="12">
        <v>0.249</v>
      </c>
      <c r="J654" s="12">
        <v>0.687</v>
      </c>
      <c r="K654" s="12">
        <v>0.064</v>
      </c>
      <c r="L654" s="12">
        <v>1222811.0</v>
      </c>
      <c r="M654" s="12">
        <v>0.42</v>
      </c>
    </row>
    <row r="655" hidden="1">
      <c r="A655" s="32" t="str">
        <f t="shared" si="1"/>
        <v>Morocco-Africa2003</v>
      </c>
      <c r="B655" s="32" t="s">
        <v>205</v>
      </c>
      <c r="C655" s="5" t="s">
        <v>78</v>
      </c>
      <c r="D655" s="9" t="s">
        <v>65</v>
      </c>
      <c r="E655" s="12">
        <v>0.021</v>
      </c>
      <c r="F655" s="12">
        <v>0.038</v>
      </c>
      <c r="G655" s="12">
        <v>70.0</v>
      </c>
      <c r="H655" s="12">
        <v>67.0</v>
      </c>
      <c r="I655" s="12">
        <v>0.32</v>
      </c>
      <c r="J655" s="12">
        <v>0.631</v>
      </c>
      <c r="K655" s="12">
        <v>0.049</v>
      </c>
      <c r="L655" s="12">
        <v>2.9586937E7</v>
      </c>
      <c r="M655" s="12">
        <v>0.543</v>
      </c>
    </row>
    <row r="656" hidden="1">
      <c r="A656" s="32" t="str">
        <f t="shared" si="1"/>
        <v>Mozambique-Africa2003</v>
      </c>
      <c r="B656" s="32" t="s">
        <v>206</v>
      </c>
      <c r="C656" s="5" t="s">
        <v>78</v>
      </c>
      <c r="D656" s="9" t="s">
        <v>65</v>
      </c>
      <c r="E656" s="12">
        <v>0.045</v>
      </c>
      <c r="F656" s="12">
        <v>0.099</v>
      </c>
      <c r="G656" s="12">
        <v>49.0</v>
      </c>
      <c r="H656" s="12">
        <v>46.0</v>
      </c>
      <c r="I656" s="12">
        <v>0.444</v>
      </c>
      <c r="J656" s="12">
        <v>0.525</v>
      </c>
      <c r="K656" s="12">
        <v>0.032</v>
      </c>
      <c r="L656" s="12">
        <v>1.987346E7</v>
      </c>
      <c r="M656" s="12">
        <v>0.296</v>
      </c>
    </row>
    <row r="657" hidden="1">
      <c r="A657" s="32" t="str">
        <f t="shared" si="1"/>
        <v>Namibia-Africa2003</v>
      </c>
      <c r="B657" s="32" t="s">
        <v>208</v>
      </c>
      <c r="C657" s="5" t="s">
        <v>78</v>
      </c>
      <c r="D657" s="9" t="s">
        <v>65</v>
      </c>
      <c r="E657" s="12">
        <v>0.03</v>
      </c>
      <c r="F657" s="12">
        <v>0.049</v>
      </c>
      <c r="G657" s="12">
        <v>56.0</v>
      </c>
      <c r="H657" s="12">
        <v>52.0</v>
      </c>
      <c r="I657" s="12">
        <v>0.401</v>
      </c>
      <c r="J657" s="12">
        <v>0.565</v>
      </c>
      <c r="K657" s="12">
        <v>0.033</v>
      </c>
      <c r="L657" s="12">
        <v>1981237.0</v>
      </c>
      <c r="M657" s="12">
        <v>0.347</v>
      </c>
    </row>
    <row r="658">
      <c r="A658" s="32" t="str">
        <f t="shared" si="1"/>
        <v>Niger-Africa2003</v>
      </c>
      <c r="B658" s="32" t="s">
        <v>214</v>
      </c>
      <c r="C658" s="5" t="s">
        <v>78</v>
      </c>
      <c r="D658" s="9" t="s">
        <v>65</v>
      </c>
      <c r="E658" s="12">
        <v>0.052</v>
      </c>
      <c r="F658" s="12">
        <v>0.09</v>
      </c>
      <c r="G658" s="12">
        <v>53.0</v>
      </c>
      <c r="H658" s="12">
        <v>53.0</v>
      </c>
      <c r="I658" s="12">
        <v>0.486</v>
      </c>
      <c r="J658" s="12">
        <v>0.489</v>
      </c>
      <c r="K658" s="12">
        <v>0.025</v>
      </c>
      <c r="L658" s="12">
        <v>1.225404E7</v>
      </c>
      <c r="M658" s="12">
        <v>0.165</v>
      </c>
    </row>
    <row r="659">
      <c r="A659" s="32" t="str">
        <f t="shared" si="1"/>
        <v>Nigeria-Africa2003</v>
      </c>
      <c r="B659" s="32" t="s">
        <v>215</v>
      </c>
      <c r="C659" s="5" t="s">
        <v>78</v>
      </c>
      <c r="D659" s="9" t="s">
        <v>65</v>
      </c>
      <c r="E659" s="12">
        <v>0.043</v>
      </c>
      <c r="F659" s="12">
        <v>0.103</v>
      </c>
      <c r="G659" s="12">
        <v>48.0</v>
      </c>
      <c r="H659" s="12">
        <v>47.0</v>
      </c>
      <c r="I659" s="12">
        <v>0.435</v>
      </c>
      <c r="J659" s="12">
        <v>0.538</v>
      </c>
      <c r="K659" s="12">
        <v>0.028</v>
      </c>
      <c r="L659" s="12">
        <v>1.32550146E8</v>
      </c>
      <c r="M659" s="12">
        <v>0.374</v>
      </c>
    </row>
    <row r="660">
      <c r="A660" s="32" t="str">
        <f t="shared" si="1"/>
        <v>Rwanda-Africa2003</v>
      </c>
      <c r="B660" s="32" t="s">
        <v>232</v>
      </c>
      <c r="C660" s="5" t="s">
        <v>78</v>
      </c>
      <c r="D660" s="9" t="s">
        <v>65</v>
      </c>
      <c r="E660" s="12">
        <v>0.039</v>
      </c>
      <c r="F660" s="12">
        <v>0.083</v>
      </c>
      <c r="G660" s="12">
        <v>53.0</v>
      </c>
      <c r="H660" s="12">
        <v>51.0</v>
      </c>
      <c r="I660" s="12">
        <v>0.452</v>
      </c>
      <c r="J660" s="12">
        <v>0.521</v>
      </c>
      <c r="K660" s="12">
        <v>0.027</v>
      </c>
      <c r="L660" s="12">
        <v>9126167.0</v>
      </c>
      <c r="M660" s="12">
        <v>0.176</v>
      </c>
    </row>
    <row r="661" hidden="1">
      <c r="A661" s="32" t="str">
        <f t="shared" si="1"/>
        <v>Sao Tome and Principe-Africa2003</v>
      </c>
      <c r="B661" s="32" t="s">
        <v>235</v>
      </c>
      <c r="C661" s="5" t="s">
        <v>78</v>
      </c>
      <c r="D661" s="9" t="s">
        <v>65</v>
      </c>
      <c r="E661" s="12">
        <v>0.037</v>
      </c>
      <c r="F661" s="12">
        <v>0.052</v>
      </c>
      <c r="G661" s="12">
        <v>66.0</v>
      </c>
      <c r="H661" s="12">
        <v>62.0</v>
      </c>
      <c r="I661" s="12">
        <v>0.426</v>
      </c>
      <c r="J661" s="12">
        <v>0.534</v>
      </c>
      <c r="K661" s="12">
        <v>0.04</v>
      </c>
      <c r="L661" s="12">
        <v>147455.0</v>
      </c>
      <c r="M661" s="12">
        <v>0.563</v>
      </c>
    </row>
    <row r="662" hidden="1">
      <c r="A662" s="32" t="str">
        <f t="shared" si="1"/>
        <v>Senegal-Africa2003</v>
      </c>
      <c r="B662" s="32" t="s">
        <v>237</v>
      </c>
      <c r="C662" s="5" t="s">
        <v>78</v>
      </c>
      <c r="D662" s="9" t="s">
        <v>65</v>
      </c>
      <c r="E662" s="12">
        <v>0.039</v>
      </c>
      <c r="F662" s="12">
        <v>0.062</v>
      </c>
      <c r="G662" s="12">
        <v>61.0</v>
      </c>
      <c r="H662" s="12">
        <v>58.0</v>
      </c>
      <c r="I662" s="12">
        <v>0.445</v>
      </c>
      <c r="J662" s="12">
        <v>0.524</v>
      </c>
      <c r="K662" s="12">
        <v>0.032</v>
      </c>
      <c r="L662" s="12">
        <v>1.0673535E7</v>
      </c>
      <c r="M662" s="12">
        <v>0.408</v>
      </c>
    </row>
    <row r="663" hidden="1">
      <c r="A663" s="32" t="str">
        <f t="shared" si="1"/>
        <v>Seychelles-Africa2003</v>
      </c>
      <c r="B663" s="32" t="s">
        <v>239</v>
      </c>
      <c r="C663" s="5" t="s">
        <v>78</v>
      </c>
      <c r="D663" s="9" t="s">
        <v>65</v>
      </c>
      <c r="E663" s="12">
        <v>0.018</v>
      </c>
      <c r="F663" s="12">
        <v>0.012</v>
      </c>
      <c r="G663" s="12">
        <v>76.0</v>
      </c>
      <c r="H663" s="12">
        <v>66.0</v>
      </c>
      <c r="I663" s="12">
        <v>0.258</v>
      </c>
      <c r="J663" s="12">
        <v>0.664</v>
      </c>
      <c r="K663" s="12">
        <v>0.078</v>
      </c>
      <c r="L663" s="12">
        <v>82800.0</v>
      </c>
      <c r="M663" s="12">
        <v>0.506</v>
      </c>
    </row>
    <row r="664">
      <c r="A664" s="32" t="str">
        <f t="shared" si="1"/>
        <v>Sierra Leone-Africa2003</v>
      </c>
      <c r="B664" s="32" t="s">
        <v>240</v>
      </c>
      <c r="C664" s="5" t="s">
        <v>78</v>
      </c>
      <c r="D664" s="9" t="s">
        <v>65</v>
      </c>
      <c r="E664" s="12">
        <v>0.043</v>
      </c>
      <c r="F664" s="12">
        <v>0.133</v>
      </c>
      <c r="G664" s="12">
        <v>41.0</v>
      </c>
      <c r="H664" s="12">
        <v>40.0</v>
      </c>
      <c r="I664" s="12">
        <v>0.428</v>
      </c>
      <c r="J664" s="12">
        <v>0.548</v>
      </c>
      <c r="K664" s="12">
        <v>0.024</v>
      </c>
      <c r="L664" s="12">
        <v>4712763.0</v>
      </c>
      <c r="M664" s="12">
        <v>0.364</v>
      </c>
    </row>
    <row r="665">
      <c r="A665" s="32" t="str">
        <f t="shared" si="1"/>
        <v>Somalia-Africa2003</v>
      </c>
      <c r="B665" s="32" t="s">
        <v>246</v>
      </c>
      <c r="C665" s="5" t="s">
        <v>78</v>
      </c>
      <c r="D665" s="9" t="s">
        <v>65</v>
      </c>
      <c r="E665" s="12">
        <v>0.047</v>
      </c>
      <c r="F665" s="12">
        <v>0.105</v>
      </c>
      <c r="G665" s="12">
        <v>53.0</v>
      </c>
      <c r="H665" s="12">
        <v>50.0</v>
      </c>
      <c r="I665" s="12">
        <v>0.476</v>
      </c>
      <c r="J665" s="12">
        <v>0.495</v>
      </c>
      <c r="K665" s="12">
        <v>0.029</v>
      </c>
      <c r="L665" s="12">
        <v>8037706.0</v>
      </c>
      <c r="M665" s="12">
        <v>0.344</v>
      </c>
    </row>
    <row r="666">
      <c r="A666" s="32" t="str">
        <f t="shared" si="1"/>
        <v>South Africa-Africa2003</v>
      </c>
      <c r="B666" s="32" t="s">
        <v>247</v>
      </c>
      <c r="C666" s="5" t="s">
        <v>78</v>
      </c>
      <c r="D666" s="9" t="s">
        <v>65</v>
      </c>
      <c r="E666" s="12">
        <v>0.023</v>
      </c>
      <c r="F666" s="12">
        <v>0.053</v>
      </c>
      <c r="G666" s="12">
        <v>54.0</v>
      </c>
      <c r="H666" s="12">
        <v>51.0</v>
      </c>
      <c r="I666" s="12">
        <v>0.316</v>
      </c>
      <c r="J666" s="12">
        <v>0.645</v>
      </c>
      <c r="K666" s="12">
        <v>0.039</v>
      </c>
      <c r="L666" s="12">
        <v>4.6409243E7</v>
      </c>
      <c r="M666" s="12">
        <v>0.584</v>
      </c>
    </row>
    <row r="667" hidden="1">
      <c r="A667" s="32" t="str">
        <f t="shared" si="1"/>
        <v>South Sudan-Africa2003</v>
      </c>
      <c r="B667" s="32" t="s">
        <v>249</v>
      </c>
      <c r="C667" s="5" t="s">
        <v>78</v>
      </c>
      <c r="D667" s="9" t="s">
        <v>65</v>
      </c>
      <c r="E667" s="12">
        <v>0.041</v>
      </c>
      <c r="F667" s="12">
        <v>0.095</v>
      </c>
      <c r="G667" s="12">
        <v>51.0</v>
      </c>
      <c r="H667" s="12">
        <v>49.0</v>
      </c>
      <c r="I667" s="12">
        <v>0.444</v>
      </c>
      <c r="J667" s="12">
        <v>0.525</v>
      </c>
      <c r="K667" s="12">
        <v>0.031</v>
      </c>
      <c r="L667" s="12">
        <v>7449905.0</v>
      </c>
      <c r="M667" s="12">
        <v>0.169</v>
      </c>
    </row>
    <row r="668" hidden="1">
      <c r="A668" s="32" t="str">
        <f t="shared" si="1"/>
        <v>Sudan-Africa2003</v>
      </c>
      <c r="B668" s="32" t="s">
        <v>256</v>
      </c>
      <c r="C668" s="5" t="s">
        <v>78</v>
      </c>
      <c r="D668" s="9" t="s">
        <v>65</v>
      </c>
      <c r="E668" s="12">
        <v>0.039</v>
      </c>
      <c r="F668" s="12">
        <v>0.064</v>
      </c>
      <c r="G668" s="12">
        <v>61.0</v>
      </c>
      <c r="H668" s="12">
        <v>57.0</v>
      </c>
      <c r="I668" s="12">
        <v>0.435</v>
      </c>
      <c r="J668" s="12">
        <v>0.535</v>
      </c>
      <c r="K668" s="12">
        <v>0.03</v>
      </c>
      <c r="L668" s="12">
        <v>2.9973979E7</v>
      </c>
      <c r="M668" s="12">
        <v>0.327</v>
      </c>
    </row>
    <row r="669">
      <c r="A669" s="32" t="str">
        <f t="shared" si="1"/>
        <v>Swaziland-Africa2003</v>
      </c>
      <c r="B669" s="32" t="s">
        <v>258</v>
      </c>
      <c r="C669" s="5" t="s">
        <v>78</v>
      </c>
      <c r="D669" s="9" t="s">
        <v>65</v>
      </c>
      <c r="E669" s="12">
        <v>0.032</v>
      </c>
      <c r="F669" s="12">
        <v>0.082</v>
      </c>
      <c r="G669" s="12">
        <v>46.0</v>
      </c>
      <c r="H669" s="12">
        <v>46.0</v>
      </c>
      <c r="I669" s="12">
        <v>0.43</v>
      </c>
      <c r="J669" s="12">
        <v>0.539</v>
      </c>
      <c r="K669" s="12">
        <v>0.031</v>
      </c>
      <c r="L669" s="12">
        <v>1087929.0</v>
      </c>
      <c r="M669" s="12">
        <v>0.223</v>
      </c>
    </row>
    <row r="670">
      <c r="A670" s="32" t="str">
        <f t="shared" si="1"/>
        <v>Tanzania-Africa2003</v>
      </c>
      <c r="B670" s="32" t="s">
        <v>263</v>
      </c>
      <c r="C670" s="5" t="s">
        <v>78</v>
      </c>
      <c r="D670" s="9" t="s">
        <v>65</v>
      </c>
      <c r="E670" s="12">
        <v>0.042</v>
      </c>
      <c r="F670" s="12">
        <v>0.066</v>
      </c>
      <c r="G670" s="12">
        <v>53.0</v>
      </c>
      <c r="H670" s="12">
        <v>51.0</v>
      </c>
      <c r="I670" s="12">
        <v>0.446</v>
      </c>
      <c r="J670" s="12">
        <v>0.524</v>
      </c>
      <c r="K670" s="12">
        <v>0.03</v>
      </c>
      <c r="L670" s="12">
        <v>3.6760831E7</v>
      </c>
      <c r="M670" s="12">
        <v>0.236</v>
      </c>
    </row>
    <row r="671">
      <c r="A671" s="32" t="str">
        <f t="shared" si="1"/>
        <v>Togo-Africa2003</v>
      </c>
      <c r="B671" s="32" t="s">
        <v>266</v>
      </c>
      <c r="C671" s="5" t="s">
        <v>78</v>
      </c>
      <c r="D671" s="9" t="s">
        <v>65</v>
      </c>
      <c r="E671" s="12">
        <v>0.039</v>
      </c>
      <c r="F671" s="12">
        <v>0.072</v>
      </c>
      <c r="G671" s="12">
        <v>55.0</v>
      </c>
      <c r="H671" s="12">
        <v>53.0</v>
      </c>
      <c r="I671" s="12">
        <v>0.433</v>
      </c>
      <c r="J671" s="12">
        <v>0.539</v>
      </c>
      <c r="K671" s="12">
        <v>0.028</v>
      </c>
      <c r="L671" s="12">
        <v>5258956.0</v>
      </c>
      <c r="M671" s="12">
        <v>0.343</v>
      </c>
    </row>
    <row r="672" hidden="1">
      <c r="A672" s="32" t="str">
        <f t="shared" si="1"/>
        <v>Tunisia-Africa2003</v>
      </c>
      <c r="B672" s="32" t="s">
        <v>269</v>
      </c>
      <c r="C672" s="5" t="s">
        <v>78</v>
      </c>
      <c r="D672" s="9" t="s">
        <v>65</v>
      </c>
      <c r="E672" s="12">
        <v>0.017</v>
      </c>
      <c r="F672" s="12">
        <v>0.022</v>
      </c>
      <c r="G672" s="12">
        <v>75.0</v>
      </c>
      <c r="H672" s="12">
        <v>71.0</v>
      </c>
      <c r="I672" s="12">
        <v>0.272</v>
      </c>
      <c r="J672" s="12">
        <v>0.663</v>
      </c>
      <c r="K672" s="12">
        <v>0.065</v>
      </c>
      <c r="L672" s="12">
        <v>9839800.0</v>
      </c>
      <c r="M672" s="12">
        <v>0.646</v>
      </c>
    </row>
    <row r="673" hidden="1">
      <c r="A673" s="32" t="str">
        <f t="shared" si="1"/>
        <v>Uganda-Africa2003</v>
      </c>
      <c r="B673" s="32" t="s">
        <v>273</v>
      </c>
      <c r="C673" s="5" t="s">
        <v>78</v>
      </c>
      <c r="D673" s="9" t="s">
        <v>65</v>
      </c>
      <c r="E673" s="12">
        <v>0.047</v>
      </c>
      <c r="F673" s="12">
        <v>0.077</v>
      </c>
      <c r="G673" s="12">
        <v>51.0</v>
      </c>
      <c r="H673" s="12">
        <v>51.0</v>
      </c>
      <c r="I673" s="12">
        <v>0.494</v>
      </c>
      <c r="J673" s="12">
        <v>0.481</v>
      </c>
      <c r="K673" s="12">
        <v>0.026</v>
      </c>
      <c r="L673" s="12">
        <v>2.6838428E7</v>
      </c>
      <c r="M673" s="12">
        <v>0.125</v>
      </c>
    </row>
    <row r="674">
      <c r="A674" s="32" t="str">
        <f t="shared" si="1"/>
        <v>Zambia-Africa2003</v>
      </c>
      <c r="B674" s="32" t="s">
        <v>284</v>
      </c>
      <c r="C674" s="5" t="s">
        <v>78</v>
      </c>
      <c r="D674" s="9" t="s">
        <v>65</v>
      </c>
      <c r="E674" s="12">
        <v>0.045</v>
      </c>
      <c r="F674" s="12">
        <v>0.086</v>
      </c>
      <c r="G674" s="12">
        <v>45.0</v>
      </c>
      <c r="H674" s="12">
        <v>44.0</v>
      </c>
      <c r="I674" s="12">
        <v>0.464</v>
      </c>
      <c r="J674" s="12">
        <v>0.509</v>
      </c>
      <c r="K674" s="12">
        <v>0.027</v>
      </c>
      <c r="L674" s="12">
        <v>1.0894519E7</v>
      </c>
      <c r="M674" s="12">
        <v>0.358</v>
      </c>
    </row>
    <row r="675">
      <c r="A675" s="32" t="str">
        <f t="shared" si="1"/>
        <v>Zimbabwe-Africa2003</v>
      </c>
      <c r="B675" s="32" t="s">
        <v>285</v>
      </c>
      <c r="C675" s="5" t="s">
        <v>78</v>
      </c>
      <c r="D675" s="9" t="s">
        <v>65</v>
      </c>
      <c r="E675" s="12">
        <v>0.032</v>
      </c>
      <c r="F675" s="12">
        <v>0.058</v>
      </c>
      <c r="G675" s="12">
        <v>42.0</v>
      </c>
      <c r="H675" s="12">
        <v>43.0</v>
      </c>
      <c r="I675" s="12">
        <v>0.416</v>
      </c>
      <c r="J675" s="12">
        <v>0.549</v>
      </c>
      <c r="K675" s="12">
        <v>0.035</v>
      </c>
      <c r="L675" s="12">
        <v>1.2673103E7</v>
      </c>
      <c r="M675" s="12">
        <v>0.345</v>
      </c>
    </row>
    <row r="676" hidden="1">
      <c r="A676" s="32" t="str">
        <f t="shared" si="1"/>
        <v>Afghanistan-Asia2003</v>
      </c>
      <c r="B676" s="32" t="s">
        <v>60</v>
      </c>
      <c r="C676" s="5" t="s">
        <v>61</v>
      </c>
      <c r="D676" s="9" t="s">
        <v>65</v>
      </c>
      <c r="E676" s="12">
        <v>0.047</v>
      </c>
      <c r="F676" s="12">
        <v>0.088</v>
      </c>
      <c r="G676" s="12">
        <v>57.0</v>
      </c>
      <c r="H676" s="12">
        <v>55.0</v>
      </c>
      <c r="I676" s="12">
        <v>0.494</v>
      </c>
      <c r="J676" s="12">
        <v>0.485</v>
      </c>
      <c r="K676" s="12">
        <v>0.02</v>
      </c>
      <c r="L676" s="12">
        <v>2.3116142E7</v>
      </c>
      <c r="M676" s="12">
        <v>0.222</v>
      </c>
    </row>
    <row r="677" hidden="1">
      <c r="A677" s="32" t="str">
        <f t="shared" si="1"/>
        <v>Armenia-Asia2003</v>
      </c>
      <c r="B677" s="32" t="s">
        <v>86</v>
      </c>
      <c r="C677" s="5" t="s">
        <v>61</v>
      </c>
      <c r="D677" s="9" t="s">
        <v>65</v>
      </c>
      <c r="E677" s="12">
        <v>0.014</v>
      </c>
      <c r="F677" s="12">
        <v>0.023</v>
      </c>
      <c r="G677" s="12">
        <v>76.0</v>
      </c>
      <c r="H677" s="12">
        <v>69.0</v>
      </c>
      <c r="I677" s="12">
        <v>0.233</v>
      </c>
      <c r="J677" s="12">
        <v>0.655</v>
      </c>
      <c r="K677" s="12">
        <v>0.112</v>
      </c>
      <c r="L677" s="12">
        <v>3036032.0</v>
      </c>
      <c r="M677" s="12">
        <v>0.643</v>
      </c>
    </row>
    <row r="678" hidden="1">
      <c r="A678" s="32" t="str">
        <f t="shared" si="1"/>
        <v>Azerbaijan-Asia2003</v>
      </c>
      <c r="B678" s="32" t="s">
        <v>90</v>
      </c>
      <c r="C678" s="5" t="s">
        <v>61</v>
      </c>
      <c r="D678" s="9" t="s">
        <v>65</v>
      </c>
      <c r="E678" s="12">
        <v>0.014</v>
      </c>
      <c r="F678" s="12">
        <v>0.05</v>
      </c>
      <c r="G678" s="12">
        <v>71.0</v>
      </c>
      <c r="H678" s="12">
        <v>65.0</v>
      </c>
      <c r="I678" s="12">
        <v>0.28</v>
      </c>
      <c r="J678" s="12">
        <v>0.658</v>
      </c>
      <c r="K678" s="12">
        <v>0.062</v>
      </c>
      <c r="L678" s="12">
        <v>8234100.0</v>
      </c>
      <c r="M678" s="12">
        <v>0.52</v>
      </c>
    </row>
    <row r="679" hidden="1">
      <c r="A679" s="32" t="str">
        <f t="shared" si="1"/>
        <v>Bangladesh-Asia2003</v>
      </c>
      <c r="B679" s="32" t="s">
        <v>94</v>
      </c>
      <c r="C679" s="5" t="s">
        <v>61</v>
      </c>
      <c r="D679" s="9" t="s">
        <v>65</v>
      </c>
      <c r="E679" s="12">
        <v>0.025</v>
      </c>
      <c r="F679" s="12">
        <v>0.056</v>
      </c>
      <c r="G679" s="12">
        <v>67.0</v>
      </c>
      <c r="H679" s="12">
        <v>66.0</v>
      </c>
      <c r="I679" s="12">
        <v>0.354</v>
      </c>
      <c r="J679" s="12">
        <v>0.605</v>
      </c>
      <c r="K679" s="12">
        <v>0.042</v>
      </c>
      <c r="L679" s="12">
        <v>1.39185986E8</v>
      </c>
      <c r="M679" s="12">
        <v>0.254</v>
      </c>
    </row>
    <row r="680" hidden="1">
      <c r="A680" s="32" t="str">
        <f t="shared" si="1"/>
        <v>Bhutan-Asia2003</v>
      </c>
      <c r="B680" s="32" t="s">
        <v>101</v>
      </c>
      <c r="C680" s="5" t="s">
        <v>61</v>
      </c>
      <c r="D680" s="9" t="s">
        <v>65</v>
      </c>
      <c r="E680" s="12">
        <v>0.025</v>
      </c>
      <c r="F680" s="12">
        <v>0.051</v>
      </c>
      <c r="G680" s="12">
        <v>63.0</v>
      </c>
      <c r="H680" s="12">
        <v>62.0</v>
      </c>
      <c r="I680" s="12">
        <v>0.365</v>
      </c>
      <c r="J680" s="12">
        <v>0.595</v>
      </c>
      <c r="K680" s="12">
        <v>0.04</v>
      </c>
      <c r="L680" s="12">
        <v>616383.0</v>
      </c>
      <c r="M680" s="12">
        <v>0.287</v>
      </c>
    </row>
    <row r="681" hidden="1">
      <c r="A681" s="32" t="str">
        <f t="shared" si="1"/>
        <v>Brunei-Asia2003</v>
      </c>
      <c r="B681" s="32" t="s">
        <v>106</v>
      </c>
      <c r="C681" s="5" t="s">
        <v>61</v>
      </c>
      <c r="D681" s="9" t="s">
        <v>65</v>
      </c>
      <c r="E681" s="12">
        <v>0.021</v>
      </c>
      <c r="F681" s="12">
        <v>0.008</v>
      </c>
      <c r="G681" s="12">
        <v>79.0</v>
      </c>
      <c r="H681" s="12">
        <v>75.0</v>
      </c>
      <c r="I681" s="12">
        <v>0.295</v>
      </c>
      <c r="J681" s="12">
        <v>0.675</v>
      </c>
      <c r="K681" s="12">
        <v>0.03</v>
      </c>
      <c r="L681" s="12">
        <v>353649.0</v>
      </c>
      <c r="M681" s="12">
        <v>0.726</v>
      </c>
    </row>
    <row r="682" hidden="1">
      <c r="A682" s="32" t="str">
        <f t="shared" si="1"/>
        <v>Cambodia-Asia2003</v>
      </c>
      <c r="B682" s="32" t="s">
        <v>110</v>
      </c>
      <c r="C682" s="5" t="s">
        <v>61</v>
      </c>
      <c r="D682" s="9" t="s">
        <v>65</v>
      </c>
      <c r="E682" s="12">
        <v>0.026</v>
      </c>
      <c r="F682" s="12">
        <v>0.063</v>
      </c>
      <c r="G682" s="12">
        <v>68.0</v>
      </c>
      <c r="H682" s="12">
        <v>62.0</v>
      </c>
      <c r="I682" s="12">
        <v>0.379</v>
      </c>
      <c r="J682" s="12">
        <v>0.58</v>
      </c>
      <c r="K682" s="12">
        <v>0.041</v>
      </c>
      <c r="L682" s="12">
        <v>1.2934369E7</v>
      </c>
      <c r="M682" s="12">
        <v>0.189</v>
      </c>
    </row>
    <row r="683" hidden="1">
      <c r="A683" s="32" t="str">
        <f t="shared" si="1"/>
        <v>China-Asia2003</v>
      </c>
      <c r="B683" s="32" t="s">
        <v>117</v>
      </c>
      <c r="C683" s="5" t="s">
        <v>61</v>
      </c>
      <c r="D683" s="9" t="s">
        <v>65</v>
      </c>
      <c r="E683" s="12">
        <v>0.012</v>
      </c>
      <c r="F683" s="12">
        <v>0.024</v>
      </c>
      <c r="G683" s="12">
        <v>75.0</v>
      </c>
      <c r="H683" s="12">
        <v>72.0</v>
      </c>
      <c r="I683" s="12">
        <v>0.225</v>
      </c>
      <c r="J683" s="12">
        <v>0.702</v>
      </c>
      <c r="K683" s="12">
        <v>0.074</v>
      </c>
      <c r="L683" s="12">
        <v>1.2884E9</v>
      </c>
      <c r="M683" s="12">
        <v>0.398</v>
      </c>
    </row>
    <row r="684" hidden="1">
      <c r="A684" s="32" t="str">
        <f t="shared" si="1"/>
        <v>Georgia-Asia2003</v>
      </c>
      <c r="B684" s="32" t="s">
        <v>147</v>
      </c>
      <c r="C684" s="5" t="s">
        <v>61</v>
      </c>
      <c r="D684" s="9" t="s">
        <v>65</v>
      </c>
      <c r="E684" s="12">
        <v>0.012</v>
      </c>
      <c r="F684" s="12">
        <v>0.026</v>
      </c>
      <c r="G684" s="12">
        <v>76.0</v>
      </c>
      <c r="H684" s="12">
        <v>69.0</v>
      </c>
      <c r="I684" s="12">
        <v>0.197</v>
      </c>
      <c r="J684" s="12">
        <v>0.664</v>
      </c>
      <c r="K684" s="12">
        <v>0.139</v>
      </c>
      <c r="L684" s="12">
        <v>4328900.0</v>
      </c>
      <c r="M684" s="12">
        <v>0.524</v>
      </c>
    </row>
    <row r="685" hidden="1">
      <c r="A685" s="32" t="str">
        <f t="shared" si="1"/>
        <v>Hong Kong SAR-Asia2003</v>
      </c>
      <c r="B685" s="32" t="s">
        <v>160</v>
      </c>
      <c r="C685" s="5" t="s">
        <v>61</v>
      </c>
      <c r="D685" s="9" t="s">
        <v>65</v>
      </c>
      <c r="E685" s="12">
        <v>0.007</v>
      </c>
      <c r="F685" s="13"/>
      <c r="G685" s="12">
        <v>84.0</v>
      </c>
      <c r="H685" s="12">
        <v>79.0</v>
      </c>
      <c r="I685" s="12">
        <v>0.155</v>
      </c>
      <c r="J685" s="12">
        <v>0.728</v>
      </c>
      <c r="K685" s="12">
        <v>0.117</v>
      </c>
      <c r="L685" s="12">
        <v>6730800.0</v>
      </c>
      <c r="M685" s="12">
        <v>1.0</v>
      </c>
    </row>
    <row r="686" hidden="1">
      <c r="A686" s="32" t="str">
        <f t="shared" si="1"/>
        <v>India-Asia2003</v>
      </c>
      <c r="B686" s="32" t="s">
        <v>163</v>
      </c>
      <c r="C686" s="5" t="s">
        <v>61</v>
      </c>
      <c r="D686" s="9" t="s">
        <v>65</v>
      </c>
      <c r="E686" s="12">
        <v>0.024</v>
      </c>
      <c r="F686" s="12">
        <v>0.06</v>
      </c>
      <c r="G686" s="12">
        <v>65.0</v>
      </c>
      <c r="H686" s="12">
        <v>62.0</v>
      </c>
      <c r="I686" s="12">
        <v>0.33</v>
      </c>
      <c r="J686" s="12">
        <v>0.624</v>
      </c>
      <c r="K686" s="12">
        <v>0.046</v>
      </c>
      <c r="L686" s="12">
        <v>1.093786762E9</v>
      </c>
      <c r="M686" s="12">
        <v>0.286</v>
      </c>
    </row>
    <row r="687" hidden="1">
      <c r="A687" s="32" t="str">
        <f t="shared" si="1"/>
        <v>Indonesia-Asia2003</v>
      </c>
      <c r="B687" s="32" t="s">
        <v>164</v>
      </c>
      <c r="C687" s="5" t="s">
        <v>61</v>
      </c>
      <c r="D687" s="9" t="s">
        <v>65</v>
      </c>
      <c r="E687" s="12">
        <v>0.021</v>
      </c>
      <c r="F687" s="12">
        <v>0.036</v>
      </c>
      <c r="G687" s="12">
        <v>70.0</v>
      </c>
      <c r="H687" s="12">
        <v>66.0</v>
      </c>
      <c r="I687" s="12">
        <v>0.301</v>
      </c>
      <c r="J687" s="12">
        <v>0.651</v>
      </c>
      <c r="K687" s="12">
        <v>0.048</v>
      </c>
      <c r="L687" s="12">
        <v>2.18145617E8</v>
      </c>
      <c r="M687" s="12">
        <v>0.444</v>
      </c>
    </row>
    <row r="688" hidden="1">
      <c r="A688" s="32" t="str">
        <f t="shared" si="1"/>
        <v>Japan-Asia2003</v>
      </c>
      <c r="B688" s="32" t="s">
        <v>172</v>
      </c>
      <c r="C688" s="5" t="s">
        <v>61</v>
      </c>
      <c r="D688" s="9" t="s">
        <v>65</v>
      </c>
      <c r="E688" s="12">
        <v>0.009</v>
      </c>
      <c r="F688" s="12">
        <v>0.003</v>
      </c>
      <c r="G688" s="12">
        <v>85.0</v>
      </c>
      <c r="H688" s="12">
        <v>78.0</v>
      </c>
      <c r="I688" s="12">
        <v>0.141</v>
      </c>
      <c r="J688" s="12">
        <v>0.672</v>
      </c>
      <c r="K688" s="12">
        <v>0.188</v>
      </c>
      <c r="L688" s="12">
        <v>1.27718E8</v>
      </c>
      <c r="M688" s="12">
        <v>0.832</v>
      </c>
    </row>
    <row r="689" hidden="1">
      <c r="A689" s="32" t="str">
        <f t="shared" si="1"/>
        <v>Kazakhstan-Asia2003</v>
      </c>
      <c r="B689" s="32" t="s">
        <v>174</v>
      </c>
      <c r="C689" s="5" t="s">
        <v>61</v>
      </c>
      <c r="D689" s="9" t="s">
        <v>65</v>
      </c>
      <c r="E689" s="12">
        <v>0.017</v>
      </c>
      <c r="F689" s="12">
        <v>0.032</v>
      </c>
      <c r="G689" s="12">
        <v>72.0</v>
      </c>
      <c r="H689" s="12">
        <v>61.0</v>
      </c>
      <c r="I689" s="12">
        <v>0.257</v>
      </c>
      <c r="J689" s="12">
        <v>0.67</v>
      </c>
      <c r="K689" s="12">
        <v>0.074</v>
      </c>
      <c r="L689" s="12">
        <v>1.4909018E7</v>
      </c>
      <c r="M689" s="12">
        <v>0.551</v>
      </c>
    </row>
    <row r="690" hidden="1">
      <c r="A690" s="32" t="str">
        <f t="shared" si="1"/>
        <v>North Korea-Asia2003</v>
      </c>
      <c r="B690" s="32" t="s">
        <v>216</v>
      </c>
      <c r="C690" s="5" t="s">
        <v>61</v>
      </c>
      <c r="D690" s="9" t="s">
        <v>65</v>
      </c>
      <c r="E690" s="12">
        <v>0.016</v>
      </c>
      <c r="F690" s="12">
        <v>0.03</v>
      </c>
      <c r="G690" s="12">
        <v>71.0</v>
      </c>
      <c r="H690" s="12">
        <v>64.0</v>
      </c>
      <c r="I690" s="12">
        <v>0.253</v>
      </c>
      <c r="J690" s="12">
        <v>0.679</v>
      </c>
      <c r="K690" s="12">
        <v>0.068</v>
      </c>
      <c r="L690" s="12">
        <v>2.344918E7</v>
      </c>
      <c r="M690" s="12">
        <v>0.596</v>
      </c>
    </row>
    <row r="691" hidden="1">
      <c r="A691" s="32" t="str">
        <f t="shared" si="1"/>
        <v>South Korea-Asia2003</v>
      </c>
      <c r="B691" s="32" t="s">
        <v>248</v>
      </c>
      <c r="C691" s="5" t="s">
        <v>61</v>
      </c>
      <c r="D691" s="9" t="s">
        <v>65</v>
      </c>
      <c r="E691" s="12">
        <v>0.01</v>
      </c>
      <c r="F691" s="12">
        <v>0.005</v>
      </c>
      <c r="G691" s="12">
        <v>81.0</v>
      </c>
      <c r="H691" s="12">
        <v>74.0</v>
      </c>
      <c r="I691" s="12">
        <v>0.199</v>
      </c>
      <c r="J691" s="12">
        <v>0.716</v>
      </c>
      <c r="K691" s="12">
        <v>0.085</v>
      </c>
      <c r="L691" s="12">
        <v>4.7859311E7</v>
      </c>
      <c r="M691" s="12">
        <v>0.807</v>
      </c>
    </row>
    <row r="692" hidden="1">
      <c r="A692" s="32" t="str">
        <f t="shared" si="1"/>
        <v>Kyrgyzstan-Asia2003</v>
      </c>
      <c r="B692" s="32" t="s">
        <v>179</v>
      </c>
      <c r="C692" s="5" t="s">
        <v>61</v>
      </c>
      <c r="D692" s="9" t="s">
        <v>65</v>
      </c>
      <c r="E692" s="12">
        <v>0.021</v>
      </c>
      <c r="F692" s="12">
        <v>0.037</v>
      </c>
      <c r="G692" s="12">
        <v>72.0</v>
      </c>
      <c r="H692" s="12">
        <v>65.0</v>
      </c>
      <c r="I692" s="12">
        <v>0.326</v>
      </c>
      <c r="J692" s="12">
        <v>0.617</v>
      </c>
      <c r="K692" s="12">
        <v>0.057</v>
      </c>
      <c r="L692" s="12">
        <v>5043300.0</v>
      </c>
      <c r="M692" s="12">
        <v>0.353</v>
      </c>
    </row>
    <row r="693" hidden="1">
      <c r="A693" s="32" t="str">
        <f t="shared" si="1"/>
        <v>Laos-Asia2003</v>
      </c>
      <c r="B693" s="32" t="s">
        <v>180</v>
      </c>
      <c r="C693" s="5" t="s">
        <v>61</v>
      </c>
      <c r="D693" s="9" t="s">
        <v>65</v>
      </c>
      <c r="E693" s="12">
        <v>0.029</v>
      </c>
      <c r="F693" s="12">
        <v>0.075</v>
      </c>
      <c r="G693" s="12">
        <v>65.0</v>
      </c>
      <c r="H693" s="12">
        <v>62.0</v>
      </c>
      <c r="I693" s="12">
        <v>0.418</v>
      </c>
      <c r="J693" s="12">
        <v>0.545</v>
      </c>
      <c r="K693" s="12">
        <v>0.037</v>
      </c>
      <c r="L693" s="12">
        <v>5619069.0</v>
      </c>
      <c r="M693" s="12">
        <v>0.251</v>
      </c>
    </row>
    <row r="694" hidden="1">
      <c r="A694" s="32" t="str">
        <f t="shared" si="1"/>
        <v>Macao SAR-Asia2003</v>
      </c>
      <c r="B694" s="32" t="s">
        <v>189</v>
      </c>
      <c r="C694" s="5" t="s">
        <v>61</v>
      </c>
      <c r="D694" s="9" t="s">
        <v>65</v>
      </c>
      <c r="E694" s="12">
        <v>0.008</v>
      </c>
      <c r="F694" s="13"/>
      <c r="G694" s="12">
        <v>81.0</v>
      </c>
      <c r="H694" s="12">
        <v>76.0</v>
      </c>
      <c r="I694" s="12">
        <v>0.197</v>
      </c>
      <c r="J694" s="12">
        <v>0.73</v>
      </c>
      <c r="K694" s="12">
        <v>0.074</v>
      </c>
      <c r="L694" s="12">
        <v>450711.0</v>
      </c>
      <c r="M694" s="12">
        <v>1.0</v>
      </c>
    </row>
    <row r="695" hidden="1">
      <c r="A695" s="32" t="str">
        <f t="shared" si="1"/>
        <v>Malaysia-Asia2003</v>
      </c>
      <c r="B695" s="32" t="s">
        <v>192</v>
      </c>
      <c r="C695" s="5" t="s">
        <v>61</v>
      </c>
      <c r="D695" s="9" t="s">
        <v>65</v>
      </c>
      <c r="E695" s="12">
        <v>0.02</v>
      </c>
      <c r="F695" s="12">
        <v>0.007</v>
      </c>
      <c r="G695" s="12">
        <v>76.0</v>
      </c>
      <c r="H695" s="12">
        <v>71.0</v>
      </c>
      <c r="I695" s="12">
        <v>0.315</v>
      </c>
      <c r="J695" s="12">
        <v>0.644</v>
      </c>
      <c r="K695" s="12">
        <v>0.042</v>
      </c>
      <c r="L695" s="12">
        <v>2.4890654E7</v>
      </c>
      <c r="M695" s="12">
        <v>0.648</v>
      </c>
    </row>
    <row r="696">
      <c r="A696" s="32" t="str">
        <f t="shared" si="1"/>
        <v>Maldives-Asia2003</v>
      </c>
      <c r="B696" s="32" t="s">
        <v>193</v>
      </c>
      <c r="C696" s="5" t="s">
        <v>61</v>
      </c>
      <c r="D696" s="9" t="s">
        <v>65</v>
      </c>
      <c r="E696" s="12">
        <v>0.022</v>
      </c>
      <c r="F696" s="12">
        <v>0.025</v>
      </c>
      <c r="G696" s="12">
        <v>74.0</v>
      </c>
      <c r="H696" s="12">
        <v>71.0</v>
      </c>
      <c r="I696" s="12">
        <v>0.37</v>
      </c>
      <c r="J696" s="12">
        <v>0.587</v>
      </c>
      <c r="K696" s="12">
        <v>0.043</v>
      </c>
      <c r="L696" s="12">
        <v>287594.0</v>
      </c>
      <c r="M696" s="12">
        <v>0.313</v>
      </c>
    </row>
    <row r="697" hidden="1">
      <c r="A697" s="32" t="str">
        <f t="shared" si="1"/>
        <v>Mongolia-Asia2003</v>
      </c>
      <c r="B697" s="32" t="s">
        <v>203</v>
      </c>
      <c r="C697" s="5" t="s">
        <v>61</v>
      </c>
      <c r="D697" s="9" t="s">
        <v>65</v>
      </c>
      <c r="E697" s="12">
        <v>0.019</v>
      </c>
      <c r="F697" s="12">
        <v>0.042</v>
      </c>
      <c r="G697" s="12">
        <v>68.0</v>
      </c>
      <c r="H697" s="12">
        <v>61.0</v>
      </c>
      <c r="I697" s="12">
        <v>0.311</v>
      </c>
      <c r="J697" s="12">
        <v>0.652</v>
      </c>
      <c r="K697" s="12">
        <v>0.037</v>
      </c>
      <c r="L697" s="12">
        <v>2468595.0</v>
      </c>
      <c r="M697" s="12">
        <v>0.604</v>
      </c>
    </row>
    <row r="698" hidden="1">
      <c r="A698" s="32" t="str">
        <f t="shared" si="1"/>
        <v>Myanmar-Asia2003</v>
      </c>
      <c r="B698" s="32" t="s">
        <v>207</v>
      </c>
      <c r="C698" s="5" t="s">
        <v>61</v>
      </c>
      <c r="D698" s="9" t="s">
        <v>65</v>
      </c>
      <c r="E698" s="12">
        <v>0.02</v>
      </c>
      <c r="F698" s="12">
        <v>0.054</v>
      </c>
      <c r="G698" s="12">
        <v>65.0</v>
      </c>
      <c r="H698" s="12">
        <v>61.0</v>
      </c>
      <c r="I698" s="12">
        <v>0.29</v>
      </c>
      <c r="J698" s="12">
        <v>0.661</v>
      </c>
      <c r="K698" s="12">
        <v>0.048</v>
      </c>
      <c r="L698" s="12">
        <v>4.9577152E7</v>
      </c>
      <c r="M698" s="12">
        <v>0.281</v>
      </c>
    </row>
    <row r="699" hidden="1">
      <c r="A699" s="32" t="str">
        <f t="shared" si="1"/>
        <v>Nepal-Asia2003</v>
      </c>
      <c r="B699" s="32" t="s">
        <v>209</v>
      </c>
      <c r="C699" s="5" t="s">
        <v>61</v>
      </c>
      <c r="D699" s="9" t="s">
        <v>65</v>
      </c>
      <c r="E699" s="12">
        <v>0.03</v>
      </c>
      <c r="F699" s="12">
        <v>0.052</v>
      </c>
      <c r="G699" s="12">
        <v>65.0</v>
      </c>
      <c r="H699" s="12">
        <v>63.0</v>
      </c>
      <c r="I699" s="12">
        <v>0.399</v>
      </c>
      <c r="J699" s="12">
        <v>0.559</v>
      </c>
      <c r="K699" s="12">
        <v>0.041</v>
      </c>
      <c r="L699" s="12">
        <v>2.4525527E7</v>
      </c>
      <c r="M699" s="12">
        <v>0.146</v>
      </c>
    </row>
    <row r="700" hidden="1">
      <c r="A700" s="32" t="str">
        <f t="shared" si="1"/>
        <v>Pakistan-Asia2003</v>
      </c>
      <c r="B700" s="32" t="s">
        <v>220</v>
      </c>
      <c r="C700" s="5" t="s">
        <v>61</v>
      </c>
      <c r="D700" s="9" t="s">
        <v>65</v>
      </c>
      <c r="E700" s="12">
        <v>0.029</v>
      </c>
      <c r="F700" s="12">
        <v>0.083</v>
      </c>
      <c r="G700" s="12">
        <v>65.0</v>
      </c>
      <c r="H700" s="12">
        <v>64.0</v>
      </c>
      <c r="I700" s="12">
        <v>0.395</v>
      </c>
      <c r="J700" s="12">
        <v>0.564</v>
      </c>
      <c r="K700" s="12">
        <v>0.04</v>
      </c>
      <c r="L700" s="12">
        <v>1.52419974E8</v>
      </c>
      <c r="M700" s="12">
        <v>0.341</v>
      </c>
    </row>
    <row r="701" hidden="1">
      <c r="A701" s="32" t="str">
        <f t="shared" si="1"/>
        <v>Philippines-Asia2003</v>
      </c>
      <c r="B701" s="32" t="s">
        <v>225</v>
      </c>
      <c r="C701" s="5" t="s">
        <v>61</v>
      </c>
      <c r="D701" s="9" t="s">
        <v>65</v>
      </c>
      <c r="E701" s="12">
        <v>0.028</v>
      </c>
      <c r="F701" s="12">
        <v>0.029</v>
      </c>
      <c r="G701" s="12">
        <v>71.0</v>
      </c>
      <c r="H701" s="12">
        <v>64.0</v>
      </c>
      <c r="I701" s="12">
        <v>0.377</v>
      </c>
      <c r="J701" s="12">
        <v>0.59</v>
      </c>
      <c r="K701" s="12">
        <v>0.033</v>
      </c>
      <c r="L701" s="12">
        <v>8.2604681E7</v>
      </c>
      <c r="M701" s="12">
        <v>0.471</v>
      </c>
    </row>
    <row r="702" hidden="1">
      <c r="A702" s="32" t="str">
        <f t="shared" si="1"/>
        <v>Singapore-Asia2003</v>
      </c>
      <c r="B702" s="32" t="s">
        <v>241</v>
      </c>
      <c r="C702" s="5" t="s">
        <v>61</v>
      </c>
      <c r="D702" s="9" t="s">
        <v>65</v>
      </c>
      <c r="E702" s="12">
        <v>0.011</v>
      </c>
      <c r="F702" s="12">
        <v>0.003</v>
      </c>
      <c r="G702" s="12">
        <v>82.0</v>
      </c>
      <c r="H702" s="12">
        <v>77.0</v>
      </c>
      <c r="I702" s="12">
        <v>0.201</v>
      </c>
      <c r="J702" s="12">
        <v>0.72</v>
      </c>
      <c r="K702" s="12">
        <v>0.079</v>
      </c>
      <c r="L702" s="12">
        <v>4114800.0</v>
      </c>
      <c r="M702" s="12">
        <v>1.0</v>
      </c>
    </row>
    <row r="703" hidden="1">
      <c r="A703" s="32" t="str">
        <f t="shared" si="1"/>
        <v>Sri Lanka-Asia2003</v>
      </c>
      <c r="B703" s="32" t="s">
        <v>251</v>
      </c>
      <c r="C703" s="5" t="s">
        <v>61</v>
      </c>
      <c r="D703" s="9" t="s">
        <v>65</v>
      </c>
      <c r="E703" s="12">
        <v>0.019</v>
      </c>
      <c r="F703" s="12">
        <v>0.013</v>
      </c>
      <c r="G703" s="12">
        <v>77.0</v>
      </c>
      <c r="H703" s="12">
        <v>70.0</v>
      </c>
      <c r="I703" s="12">
        <v>0.258</v>
      </c>
      <c r="J703" s="12">
        <v>0.675</v>
      </c>
      <c r="K703" s="12">
        <v>0.067</v>
      </c>
      <c r="L703" s="12">
        <v>1.9173E7</v>
      </c>
      <c r="M703" s="12">
        <v>0.184</v>
      </c>
    </row>
    <row r="704" hidden="1">
      <c r="A704" s="32" t="str">
        <f t="shared" si="1"/>
        <v>Tajikistan-Asia2003</v>
      </c>
      <c r="B704" s="32" t="s">
        <v>262</v>
      </c>
      <c r="C704" s="5" t="s">
        <v>61</v>
      </c>
      <c r="D704" s="9" t="s">
        <v>65</v>
      </c>
      <c r="E704" s="12">
        <v>0.029</v>
      </c>
      <c r="F704" s="12">
        <v>0.061</v>
      </c>
      <c r="G704" s="12">
        <v>69.0</v>
      </c>
      <c r="H704" s="12">
        <v>61.0</v>
      </c>
      <c r="I704" s="12">
        <v>0.402</v>
      </c>
      <c r="J704" s="12">
        <v>0.561</v>
      </c>
      <c r="K704" s="12">
        <v>0.037</v>
      </c>
      <c r="L704" s="12">
        <v>6529609.0</v>
      </c>
      <c r="M704" s="12">
        <v>0.264</v>
      </c>
    </row>
    <row r="705" hidden="1">
      <c r="A705" s="32" t="str">
        <f t="shared" si="1"/>
        <v>Thailand-Asia2003</v>
      </c>
      <c r="B705" s="32" t="s">
        <v>264</v>
      </c>
      <c r="C705" s="5" t="s">
        <v>61</v>
      </c>
      <c r="D705" s="9" t="s">
        <v>65</v>
      </c>
      <c r="E705" s="12">
        <v>0.013</v>
      </c>
      <c r="F705" s="12">
        <v>0.017</v>
      </c>
      <c r="G705" s="12">
        <v>75.0</v>
      </c>
      <c r="H705" s="12">
        <v>68.0</v>
      </c>
      <c r="I705" s="12">
        <v>0.231</v>
      </c>
      <c r="J705" s="12">
        <v>0.696</v>
      </c>
      <c r="K705" s="12">
        <v>0.073</v>
      </c>
      <c r="L705" s="12">
        <v>6.4488338E7</v>
      </c>
      <c r="M705" s="12">
        <v>0.35</v>
      </c>
    </row>
    <row r="706" hidden="1">
      <c r="A706" s="32" t="str">
        <f t="shared" si="1"/>
        <v>Timor-Leste-Asia2003</v>
      </c>
      <c r="B706" s="32" t="s">
        <v>265</v>
      </c>
      <c r="C706" s="5" t="s">
        <v>61</v>
      </c>
      <c r="D706" s="9" t="s">
        <v>65</v>
      </c>
      <c r="E706" s="12">
        <v>0.039</v>
      </c>
      <c r="F706" s="12">
        <v>0.072</v>
      </c>
      <c r="G706" s="12">
        <v>63.0</v>
      </c>
      <c r="H706" s="12">
        <v>60.0</v>
      </c>
      <c r="I706" s="12">
        <v>0.491</v>
      </c>
      <c r="J706" s="12">
        <v>0.483</v>
      </c>
      <c r="K706" s="12">
        <v>0.026</v>
      </c>
      <c r="L706" s="12">
        <v>933369.0</v>
      </c>
      <c r="M706" s="12">
        <v>0.253</v>
      </c>
    </row>
    <row r="707" hidden="1">
      <c r="A707" s="32" t="str">
        <f t="shared" si="1"/>
        <v>Turkmenistan-Asia2003</v>
      </c>
      <c r="B707" s="32" t="s">
        <v>271</v>
      </c>
      <c r="C707" s="5" t="s">
        <v>61</v>
      </c>
      <c r="D707" s="9" t="s">
        <v>65</v>
      </c>
      <c r="E707" s="12">
        <v>0.023</v>
      </c>
      <c r="F707" s="12">
        <v>0.062</v>
      </c>
      <c r="G707" s="12">
        <v>68.0</v>
      </c>
      <c r="H707" s="12">
        <v>60.0</v>
      </c>
      <c r="I707" s="12">
        <v>0.342</v>
      </c>
      <c r="J707" s="12">
        <v>0.613</v>
      </c>
      <c r="K707" s="12">
        <v>0.045</v>
      </c>
      <c r="L707" s="12">
        <v>4648037.0</v>
      </c>
      <c r="M707" s="12">
        <v>0.466</v>
      </c>
    </row>
    <row r="708" hidden="1">
      <c r="A708" s="32" t="str">
        <f t="shared" si="1"/>
        <v>Uzbekistan-Asia2003</v>
      </c>
      <c r="B708" s="32" t="s">
        <v>279</v>
      </c>
      <c r="C708" s="5" t="s">
        <v>61</v>
      </c>
      <c r="D708" s="9" t="s">
        <v>65</v>
      </c>
      <c r="E708" s="12">
        <v>0.02</v>
      </c>
      <c r="F708" s="12">
        <v>0.049</v>
      </c>
      <c r="G708" s="12">
        <v>71.0</v>
      </c>
      <c r="H708" s="12">
        <v>64.0</v>
      </c>
      <c r="I708" s="12">
        <v>0.349</v>
      </c>
      <c r="J708" s="12">
        <v>0.605</v>
      </c>
      <c r="K708" s="12">
        <v>0.046</v>
      </c>
      <c r="L708" s="12">
        <v>2.556765E7</v>
      </c>
      <c r="M708" s="12">
        <v>0.37</v>
      </c>
    </row>
    <row r="709" hidden="1">
      <c r="A709" s="32" t="str">
        <f t="shared" si="1"/>
        <v>Vietnam-Asia2003</v>
      </c>
      <c r="B709" s="32" t="s">
        <v>282</v>
      </c>
      <c r="C709" s="5" t="s">
        <v>61</v>
      </c>
      <c r="D709" s="9" t="s">
        <v>65</v>
      </c>
      <c r="E709" s="12">
        <v>0.017</v>
      </c>
      <c r="F709" s="12">
        <v>0.025</v>
      </c>
      <c r="G709" s="12">
        <v>79.0</v>
      </c>
      <c r="H709" s="12">
        <v>70.0</v>
      </c>
      <c r="I709" s="12">
        <v>0.289</v>
      </c>
      <c r="J709" s="12">
        <v>0.646</v>
      </c>
      <c r="K709" s="12">
        <v>0.065</v>
      </c>
      <c r="L709" s="12">
        <v>8.04684E7</v>
      </c>
      <c r="M709" s="12">
        <v>0.261</v>
      </c>
    </row>
    <row r="710" hidden="1">
      <c r="A710" s="32" t="str">
        <f t="shared" si="1"/>
        <v>Albania-Europe2003</v>
      </c>
      <c r="B710" s="32" t="s">
        <v>75</v>
      </c>
      <c r="C710" s="5" t="s">
        <v>76</v>
      </c>
      <c r="D710" s="9" t="s">
        <v>65</v>
      </c>
      <c r="E710" s="12">
        <v>0.016</v>
      </c>
      <c r="F710" s="12">
        <v>0.02</v>
      </c>
      <c r="G710" s="12">
        <v>79.0</v>
      </c>
      <c r="H710" s="12">
        <v>72.0</v>
      </c>
      <c r="I710" s="12">
        <v>0.282</v>
      </c>
      <c r="J710" s="12">
        <v>0.64</v>
      </c>
      <c r="K710" s="12">
        <v>0.078</v>
      </c>
      <c r="L710" s="12">
        <v>3033659.0</v>
      </c>
      <c r="M710" s="12">
        <v>0.446</v>
      </c>
    </row>
    <row r="711">
      <c r="A711" s="32" t="str">
        <f t="shared" si="1"/>
        <v>Andorra-Europe2003</v>
      </c>
      <c r="B711" s="32" t="s">
        <v>81</v>
      </c>
      <c r="C711" s="5" t="s">
        <v>76</v>
      </c>
      <c r="D711" s="9" t="s">
        <v>65</v>
      </c>
      <c r="E711" s="12">
        <v>0.01</v>
      </c>
      <c r="F711" s="12">
        <v>0.003</v>
      </c>
      <c r="G711" s="13"/>
      <c r="H711" s="13"/>
      <c r="I711" s="13"/>
      <c r="J711" s="13"/>
      <c r="K711" s="13"/>
      <c r="L711" s="12">
        <v>75643.0</v>
      </c>
      <c r="M711" s="12">
        <v>0.912</v>
      </c>
    </row>
    <row r="712" hidden="1">
      <c r="A712" s="32" t="str">
        <f t="shared" si="1"/>
        <v>Austria-Europe2003</v>
      </c>
      <c r="B712" s="32" t="s">
        <v>89</v>
      </c>
      <c r="C712" s="5" t="s">
        <v>76</v>
      </c>
      <c r="D712" s="9" t="s">
        <v>65</v>
      </c>
      <c r="E712" s="12">
        <v>0.01</v>
      </c>
      <c r="F712" s="12">
        <v>0.004</v>
      </c>
      <c r="G712" s="12">
        <v>82.0</v>
      </c>
      <c r="H712" s="12">
        <v>76.0</v>
      </c>
      <c r="I712" s="12">
        <v>0.165</v>
      </c>
      <c r="J712" s="12">
        <v>0.678</v>
      </c>
      <c r="K712" s="12">
        <v>0.157</v>
      </c>
      <c r="L712" s="12">
        <v>8121423.0</v>
      </c>
      <c r="M712" s="12">
        <v>0.658</v>
      </c>
    </row>
    <row r="713" hidden="1">
      <c r="A713" s="32" t="str">
        <f t="shared" si="1"/>
        <v>Belarus-Europe2003</v>
      </c>
      <c r="B713" s="32" t="s">
        <v>96</v>
      </c>
      <c r="C713" s="5" t="s">
        <v>76</v>
      </c>
      <c r="D713" s="9" t="s">
        <v>65</v>
      </c>
      <c r="E713" s="12">
        <v>0.009</v>
      </c>
      <c r="F713" s="12">
        <v>0.009</v>
      </c>
      <c r="G713" s="12">
        <v>75.0</v>
      </c>
      <c r="H713" s="12">
        <v>63.0</v>
      </c>
      <c r="I713" s="12">
        <v>0.166</v>
      </c>
      <c r="J713" s="12">
        <v>0.691</v>
      </c>
      <c r="K713" s="12">
        <v>0.143</v>
      </c>
      <c r="L713" s="12">
        <v>9797000.0</v>
      </c>
      <c r="M713" s="12">
        <v>0.714</v>
      </c>
    </row>
    <row r="714" hidden="1">
      <c r="A714" s="32" t="str">
        <f t="shared" si="1"/>
        <v>Belgium-Europe2003</v>
      </c>
      <c r="B714" s="32" t="s">
        <v>97</v>
      </c>
      <c r="C714" s="5" t="s">
        <v>76</v>
      </c>
      <c r="D714" s="9" t="s">
        <v>65</v>
      </c>
      <c r="E714" s="12">
        <v>0.011</v>
      </c>
      <c r="F714" s="12">
        <v>0.004</v>
      </c>
      <c r="G714" s="12">
        <v>81.0</v>
      </c>
      <c r="H714" s="12">
        <v>75.0</v>
      </c>
      <c r="I714" s="12">
        <v>0.173</v>
      </c>
      <c r="J714" s="12">
        <v>0.655</v>
      </c>
      <c r="K714" s="12">
        <v>0.172</v>
      </c>
      <c r="L714" s="12">
        <v>1.0376133E7</v>
      </c>
      <c r="M714" s="12">
        <v>0.973</v>
      </c>
    </row>
    <row r="715" hidden="1">
      <c r="A715" s="32" t="str">
        <f t="shared" si="1"/>
        <v>Bosnia and Herzegovina-Europe2003</v>
      </c>
      <c r="B715" s="32" t="s">
        <v>103</v>
      </c>
      <c r="C715" s="5" t="s">
        <v>76</v>
      </c>
      <c r="D715" s="9" t="s">
        <v>65</v>
      </c>
      <c r="E715" s="12">
        <v>0.009</v>
      </c>
      <c r="F715" s="12">
        <v>0.007</v>
      </c>
      <c r="G715" s="12">
        <v>78.0</v>
      </c>
      <c r="H715" s="12">
        <v>73.0</v>
      </c>
      <c r="I715" s="12">
        <v>0.194</v>
      </c>
      <c r="J715" s="12">
        <v>0.684</v>
      </c>
      <c r="K715" s="12">
        <v>0.122</v>
      </c>
      <c r="L715" s="12">
        <v>3895779.0</v>
      </c>
      <c r="M715" s="12">
        <v>0.392</v>
      </c>
    </row>
    <row r="716" hidden="1">
      <c r="A716" s="32" t="str">
        <f t="shared" si="1"/>
        <v>Bulgaria-Europe2003</v>
      </c>
      <c r="B716" s="32" t="s">
        <v>107</v>
      </c>
      <c r="C716" s="5" t="s">
        <v>76</v>
      </c>
      <c r="D716" s="9" t="s">
        <v>65</v>
      </c>
      <c r="E716" s="12">
        <v>0.009</v>
      </c>
      <c r="F716" s="12">
        <v>0.016</v>
      </c>
      <c r="G716" s="12">
        <v>76.0</v>
      </c>
      <c r="H716" s="12">
        <v>69.0</v>
      </c>
      <c r="I716" s="12">
        <v>0.143</v>
      </c>
      <c r="J716" s="12">
        <v>0.685</v>
      </c>
      <c r="K716" s="12">
        <v>0.171</v>
      </c>
      <c r="L716" s="12">
        <v>7823557.0</v>
      </c>
      <c r="M716" s="12">
        <v>0.699</v>
      </c>
    </row>
    <row r="717" hidden="1">
      <c r="A717" s="32" t="str">
        <f t="shared" si="1"/>
        <v>Croatia-Europe2003</v>
      </c>
      <c r="B717" s="32" t="s">
        <v>124</v>
      </c>
      <c r="C717" s="5" t="s">
        <v>76</v>
      </c>
      <c r="D717" s="9" t="s">
        <v>65</v>
      </c>
      <c r="E717" s="12">
        <v>0.009</v>
      </c>
      <c r="F717" s="12">
        <v>0.006</v>
      </c>
      <c r="G717" s="12">
        <v>78.0</v>
      </c>
      <c r="H717" s="12">
        <v>71.0</v>
      </c>
      <c r="I717" s="12">
        <v>0.164</v>
      </c>
      <c r="J717" s="12">
        <v>0.67</v>
      </c>
      <c r="K717" s="12">
        <v>0.166</v>
      </c>
      <c r="L717" s="12">
        <v>4440000.0</v>
      </c>
      <c r="M717" s="12">
        <v>0.56</v>
      </c>
    </row>
    <row r="718" hidden="1">
      <c r="A718" s="32" t="str">
        <f t="shared" si="1"/>
        <v>Cyprus-Europe2003</v>
      </c>
      <c r="B718" s="32" t="s">
        <v>127</v>
      </c>
      <c r="C718" s="5" t="s">
        <v>76</v>
      </c>
      <c r="D718" s="9" t="s">
        <v>65</v>
      </c>
      <c r="E718" s="12">
        <v>0.012</v>
      </c>
      <c r="F718" s="12">
        <v>0.005</v>
      </c>
      <c r="G718" s="12">
        <v>81.0</v>
      </c>
      <c r="H718" s="12">
        <v>76.0</v>
      </c>
      <c r="I718" s="12">
        <v>0.209</v>
      </c>
      <c r="J718" s="12">
        <v>0.686</v>
      </c>
      <c r="K718" s="12">
        <v>0.105</v>
      </c>
      <c r="L718" s="12">
        <v>998142.0</v>
      </c>
      <c r="M718" s="12">
        <v>0.686</v>
      </c>
    </row>
    <row r="719" hidden="1">
      <c r="A719" s="32" t="str">
        <f t="shared" si="1"/>
        <v>Czech Republic-Europe2003</v>
      </c>
      <c r="B719" s="32" t="s">
        <v>128</v>
      </c>
      <c r="C719" s="5" t="s">
        <v>76</v>
      </c>
      <c r="D719" s="9" t="s">
        <v>65</v>
      </c>
      <c r="E719" s="12">
        <v>0.009</v>
      </c>
      <c r="F719" s="12">
        <v>0.005</v>
      </c>
      <c r="G719" s="12">
        <v>79.0</v>
      </c>
      <c r="H719" s="12">
        <v>72.0</v>
      </c>
      <c r="I719" s="12">
        <v>0.154</v>
      </c>
      <c r="J719" s="12">
        <v>0.707</v>
      </c>
      <c r="K719" s="12">
        <v>0.139</v>
      </c>
      <c r="L719" s="12">
        <v>1.0193998E7</v>
      </c>
      <c r="M719" s="12">
        <v>0.737</v>
      </c>
    </row>
    <row r="720" hidden="1">
      <c r="A720" s="32" t="str">
        <f t="shared" si="1"/>
        <v>Denmark-Europe2003</v>
      </c>
      <c r="B720" s="32" t="s">
        <v>129</v>
      </c>
      <c r="C720" s="5" t="s">
        <v>76</v>
      </c>
      <c r="D720" s="9" t="s">
        <v>65</v>
      </c>
      <c r="E720" s="12">
        <v>0.012</v>
      </c>
      <c r="F720" s="12">
        <v>0.004</v>
      </c>
      <c r="G720" s="12">
        <v>80.0</v>
      </c>
      <c r="H720" s="12">
        <v>75.0</v>
      </c>
      <c r="I720" s="12">
        <v>0.188</v>
      </c>
      <c r="J720" s="12">
        <v>0.663</v>
      </c>
      <c r="K720" s="12">
        <v>0.149</v>
      </c>
      <c r="L720" s="12">
        <v>5390574.0</v>
      </c>
      <c r="M720" s="12">
        <v>0.854</v>
      </c>
    </row>
    <row r="721" hidden="1">
      <c r="A721" s="32" t="str">
        <f t="shared" si="1"/>
        <v>Estonia-Europe2003</v>
      </c>
      <c r="B721" s="32" t="s">
        <v>138</v>
      </c>
      <c r="C721" s="5" t="s">
        <v>76</v>
      </c>
      <c r="D721" s="9" t="s">
        <v>65</v>
      </c>
      <c r="E721" s="12">
        <v>0.01</v>
      </c>
      <c r="F721" s="12">
        <v>0.007</v>
      </c>
      <c r="G721" s="12">
        <v>77.0</v>
      </c>
      <c r="H721" s="12">
        <v>66.0</v>
      </c>
      <c r="I721" s="12">
        <v>0.161</v>
      </c>
      <c r="J721" s="12">
        <v>0.676</v>
      </c>
      <c r="K721" s="12">
        <v>0.163</v>
      </c>
      <c r="L721" s="12">
        <v>1370720.0</v>
      </c>
      <c r="M721" s="12">
        <v>0.69</v>
      </c>
    </row>
    <row r="722" hidden="1">
      <c r="A722" s="32" t="str">
        <f t="shared" si="1"/>
        <v>Faeroe Islands-Europe2003</v>
      </c>
      <c r="B722" s="32" t="s">
        <v>140</v>
      </c>
      <c r="C722" s="5" t="s">
        <v>76</v>
      </c>
      <c r="D722" s="9" t="s">
        <v>65</v>
      </c>
      <c r="E722" s="10">
        <f>if(AND(C623=C624,D623=D623+1,ISBLANK(E624)),E623,E624)</f>
        <v>0.05</v>
      </c>
      <c r="F722" s="10">
        <f>if(AND(C623=C624,D623=D623+1,ISBLANK(F623)),F623,F624)</f>
        <v>0.125</v>
      </c>
      <c r="G722" s="12">
        <v>82.0</v>
      </c>
      <c r="H722" s="12">
        <v>77.0</v>
      </c>
      <c r="I722" s="10">
        <f t="shared" ref="I722:K722" si="40">if(AND(C631=C632,D631=D631+1,ISBLANK(I631)),I631,I632)</f>
        <v>0.414</v>
      </c>
      <c r="J722" s="10">
        <f t="shared" si="40"/>
        <v>0.556</v>
      </c>
      <c r="K722" s="10">
        <f t="shared" si="40"/>
        <v>0.03</v>
      </c>
      <c r="L722" s="12">
        <v>48308.0</v>
      </c>
      <c r="M722" s="12">
        <v>0.387</v>
      </c>
    </row>
    <row r="723" hidden="1">
      <c r="A723" s="32" t="str">
        <f t="shared" si="1"/>
        <v>Finland-Europe2003</v>
      </c>
      <c r="B723" s="32" t="s">
        <v>142</v>
      </c>
      <c r="C723" s="5" t="s">
        <v>76</v>
      </c>
      <c r="D723" s="9" t="s">
        <v>65</v>
      </c>
      <c r="E723" s="12">
        <v>0.011</v>
      </c>
      <c r="F723" s="12">
        <v>0.003</v>
      </c>
      <c r="G723" s="12">
        <v>82.0</v>
      </c>
      <c r="H723" s="12">
        <v>75.0</v>
      </c>
      <c r="I723" s="12">
        <v>0.177</v>
      </c>
      <c r="J723" s="12">
        <v>0.668</v>
      </c>
      <c r="K723" s="12">
        <v>0.155</v>
      </c>
      <c r="L723" s="12">
        <v>5213014.0</v>
      </c>
      <c r="M723" s="12">
        <v>0.826</v>
      </c>
    </row>
    <row r="724" hidden="1">
      <c r="A724" s="32" t="str">
        <f t="shared" si="1"/>
        <v>France-Europe2003</v>
      </c>
      <c r="B724" s="32" t="s">
        <v>143</v>
      </c>
      <c r="C724" s="5" t="s">
        <v>76</v>
      </c>
      <c r="D724" s="9" t="s">
        <v>65</v>
      </c>
      <c r="E724" s="12">
        <v>0.013</v>
      </c>
      <c r="F724" s="12">
        <v>0.004</v>
      </c>
      <c r="G724" s="12">
        <v>83.0</v>
      </c>
      <c r="H724" s="12">
        <v>76.0</v>
      </c>
      <c r="I724" s="12">
        <v>0.186</v>
      </c>
      <c r="J724" s="12">
        <v>0.651</v>
      </c>
      <c r="K724" s="12">
        <v>0.163</v>
      </c>
      <c r="L724" s="12">
        <v>6.2242474E7</v>
      </c>
      <c r="M724" s="12">
        <v>0.766</v>
      </c>
    </row>
    <row r="725" hidden="1">
      <c r="A725" s="32" t="str">
        <f t="shared" si="1"/>
        <v>Germany-Europe2003</v>
      </c>
      <c r="B725" s="32" t="s">
        <v>148</v>
      </c>
      <c r="C725" s="5" t="s">
        <v>76</v>
      </c>
      <c r="D725" s="9" t="s">
        <v>65</v>
      </c>
      <c r="E725" s="12">
        <v>0.009</v>
      </c>
      <c r="F725" s="12">
        <v>0.004</v>
      </c>
      <c r="G725" s="12">
        <v>81.0</v>
      </c>
      <c r="H725" s="12">
        <v>76.0</v>
      </c>
      <c r="I725" s="12">
        <v>0.148</v>
      </c>
      <c r="J725" s="12">
        <v>0.673</v>
      </c>
      <c r="K725" s="12">
        <v>0.179</v>
      </c>
      <c r="L725" s="12">
        <v>8.2534176E7</v>
      </c>
      <c r="M725" s="12">
        <v>0.732</v>
      </c>
    </row>
    <row r="726" hidden="1">
      <c r="A726" s="32" t="str">
        <f t="shared" si="1"/>
        <v>Greece-Europe2003</v>
      </c>
      <c r="B726" s="32" t="s">
        <v>150</v>
      </c>
      <c r="C726" s="5" t="s">
        <v>76</v>
      </c>
      <c r="D726" s="9" t="s">
        <v>65</v>
      </c>
      <c r="E726" s="12">
        <v>0.01</v>
      </c>
      <c r="F726" s="12">
        <v>0.006</v>
      </c>
      <c r="G726" s="12">
        <v>81.0</v>
      </c>
      <c r="H726" s="12">
        <v>77.0</v>
      </c>
      <c r="I726" s="12">
        <v>0.146</v>
      </c>
      <c r="J726" s="12">
        <v>0.674</v>
      </c>
      <c r="K726" s="12">
        <v>0.18</v>
      </c>
      <c r="L726" s="12">
        <v>1.1018324E7</v>
      </c>
      <c r="M726" s="12">
        <v>0.737</v>
      </c>
    </row>
    <row r="727" hidden="1">
      <c r="A727" s="32" t="str">
        <f t="shared" si="1"/>
        <v>Hungary-Europe2003</v>
      </c>
      <c r="B727" s="32" t="s">
        <v>161</v>
      </c>
      <c r="C727" s="5" t="s">
        <v>76</v>
      </c>
      <c r="D727" s="9" t="s">
        <v>65</v>
      </c>
      <c r="E727" s="12">
        <v>0.009</v>
      </c>
      <c r="F727" s="12">
        <v>0.008</v>
      </c>
      <c r="G727" s="12">
        <v>77.0</v>
      </c>
      <c r="H727" s="12">
        <v>68.0</v>
      </c>
      <c r="I727" s="12">
        <v>0.16</v>
      </c>
      <c r="J727" s="12">
        <v>0.685</v>
      </c>
      <c r="K727" s="12">
        <v>0.155</v>
      </c>
      <c r="L727" s="12">
        <v>1.0129552E7</v>
      </c>
      <c r="M727" s="12">
        <v>0.655</v>
      </c>
    </row>
    <row r="728" hidden="1">
      <c r="A728" s="32" t="str">
        <f t="shared" si="1"/>
        <v>Iceland-Europe2003</v>
      </c>
      <c r="B728" s="32" t="s">
        <v>162</v>
      </c>
      <c r="C728" s="5" t="s">
        <v>76</v>
      </c>
      <c r="D728" s="9" t="s">
        <v>65</v>
      </c>
      <c r="E728" s="12">
        <v>0.014</v>
      </c>
      <c r="F728" s="12">
        <v>0.003</v>
      </c>
      <c r="G728" s="12">
        <v>83.0</v>
      </c>
      <c r="H728" s="12">
        <v>80.0</v>
      </c>
      <c r="I728" s="12">
        <v>0.225</v>
      </c>
      <c r="J728" s="12">
        <v>0.658</v>
      </c>
      <c r="K728" s="12">
        <v>0.117</v>
      </c>
      <c r="L728" s="12">
        <v>289521.0</v>
      </c>
      <c r="M728" s="12">
        <v>0.928</v>
      </c>
    </row>
    <row r="729" hidden="1">
      <c r="A729" s="32" t="str">
        <f t="shared" si="1"/>
        <v>Ireland-Europe2003</v>
      </c>
      <c r="B729" s="32" t="s">
        <v>167</v>
      </c>
      <c r="C729" s="5" t="s">
        <v>76</v>
      </c>
      <c r="D729" s="9" t="s">
        <v>65</v>
      </c>
      <c r="E729" s="12">
        <v>0.015</v>
      </c>
      <c r="F729" s="12">
        <v>0.005</v>
      </c>
      <c r="G729" s="12">
        <v>81.0</v>
      </c>
      <c r="H729" s="12">
        <v>76.0</v>
      </c>
      <c r="I729" s="12">
        <v>0.208</v>
      </c>
      <c r="J729" s="12">
        <v>0.681</v>
      </c>
      <c r="K729" s="12">
        <v>0.111</v>
      </c>
      <c r="L729" s="12">
        <v>3996521.0</v>
      </c>
      <c r="M729" s="12">
        <v>0.599</v>
      </c>
    </row>
    <row r="730" hidden="1">
      <c r="A730" s="32" t="str">
        <f t="shared" si="1"/>
        <v>Isle of Man-Europe2003</v>
      </c>
      <c r="B730" s="32" t="s">
        <v>168</v>
      </c>
      <c r="C730" s="5" t="s">
        <v>76</v>
      </c>
      <c r="D730" s="9" t="s">
        <v>65</v>
      </c>
      <c r="E730" s="10">
        <f>if(AND(C631=C632,D631=D631+1,ISBLANK(E632)),E631,E632)</f>
        <v>0.039</v>
      </c>
      <c r="F730" s="10">
        <f>if(AND(C631=C632,D631=D631+1,ISBLANK(F631)),F631,F632)</f>
        <v>0.072</v>
      </c>
      <c r="G730" s="10">
        <f>if(AND(C631=C632,D631=D631+1,ISBLANK(G631)),G631,G632)</f>
        <v>60</v>
      </c>
      <c r="H730" s="10">
        <f>if(AND(C631=C632,D631=D631+1,ISBLANK(H631)),H631,H632)</f>
        <v>57</v>
      </c>
      <c r="I730" s="10">
        <f t="shared" ref="I730:K730" si="41">if(AND(C639=C640,D639=D639+1,ISBLANK(I639)),I639,I640)</f>
        <v>0.465</v>
      </c>
      <c r="J730" s="10">
        <f t="shared" si="41"/>
        <v>0.504</v>
      </c>
      <c r="K730" s="10">
        <f t="shared" si="41"/>
        <v>0.031</v>
      </c>
      <c r="L730" s="12">
        <v>79001.0</v>
      </c>
      <c r="M730" s="12">
        <v>0.519</v>
      </c>
    </row>
    <row r="731" hidden="1">
      <c r="A731" s="32" t="str">
        <f t="shared" si="1"/>
        <v>Italy-Europe2003</v>
      </c>
      <c r="B731" s="32" t="s">
        <v>170</v>
      </c>
      <c r="C731" s="5" t="s">
        <v>76</v>
      </c>
      <c r="D731" s="9" t="s">
        <v>65</v>
      </c>
      <c r="E731" s="12">
        <v>0.009</v>
      </c>
      <c r="F731" s="12">
        <v>0.004</v>
      </c>
      <c r="G731" s="12">
        <v>83.0</v>
      </c>
      <c r="H731" s="12">
        <v>77.0</v>
      </c>
      <c r="I731" s="12">
        <v>0.142</v>
      </c>
      <c r="J731" s="12">
        <v>0.667</v>
      </c>
      <c r="K731" s="12">
        <v>0.192</v>
      </c>
      <c r="L731" s="12">
        <v>5.7313203E7</v>
      </c>
      <c r="M731" s="12">
        <v>0.675</v>
      </c>
    </row>
    <row r="732" hidden="1">
      <c r="A732" s="32" t="str">
        <f t="shared" si="1"/>
        <v>Kosovo-Europe2003</v>
      </c>
      <c r="B732" s="32" t="s">
        <v>177</v>
      </c>
      <c r="C732" s="5" t="s">
        <v>76</v>
      </c>
      <c r="D732" s="9" t="s">
        <v>65</v>
      </c>
      <c r="E732" s="12">
        <v>0.018</v>
      </c>
      <c r="F732" s="13"/>
      <c r="G732" s="12">
        <v>71.0</v>
      </c>
      <c r="H732" s="12">
        <v>66.0</v>
      </c>
      <c r="I732" s="13"/>
      <c r="J732" s="13"/>
      <c r="K732" s="13"/>
      <c r="L732" s="12">
        <v>1703466.0</v>
      </c>
      <c r="M732" s="13"/>
    </row>
    <row r="733" hidden="1">
      <c r="A733" s="32" t="str">
        <f t="shared" si="1"/>
        <v>Latvia-Europe2003</v>
      </c>
      <c r="B733" s="32" t="s">
        <v>181</v>
      </c>
      <c r="C733" s="5" t="s">
        <v>76</v>
      </c>
      <c r="D733" s="9" t="s">
        <v>65</v>
      </c>
      <c r="E733" s="12">
        <v>0.009</v>
      </c>
      <c r="F733" s="12">
        <v>0.012</v>
      </c>
      <c r="G733" s="12">
        <v>77.0</v>
      </c>
      <c r="H733" s="12">
        <v>66.0</v>
      </c>
      <c r="I733" s="12">
        <v>0.158</v>
      </c>
      <c r="J733" s="12">
        <v>0.679</v>
      </c>
      <c r="K733" s="12">
        <v>0.163</v>
      </c>
      <c r="L733" s="12">
        <v>2287955.0</v>
      </c>
      <c r="M733" s="12">
        <v>0.678</v>
      </c>
    </row>
    <row r="734" hidden="1">
      <c r="A734" s="32" t="str">
        <f t="shared" si="1"/>
        <v>Liechtenstein-Europe2003</v>
      </c>
      <c r="B734" s="32" t="s">
        <v>186</v>
      </c>
      <c r="C734" s="5" t="s">
        <v>76</v>
      </c>
      <c r="D734" s="9" t="s">
        <v>65</v>
      </c>
      <c r="E734" s="12">
        <v>0.01</v>
      </c>
      <c r="F734" s="13"/>
      <c r="G734" s="12">
        <v>82.0</v>
      </c>
      <c r="H734" s="12">
        <v>78.0</v>
      </c>
      <c r="I734" s="13"/>
      <c r="J734" s="13"/>
      <c r="K734" s="13"/>
      <c r="L734" s="12">
        <v>34141.0</v>
      </c>
      <c r="M734" s="12">
        <v>0.149</v>
      </c>
    </row>
    <row r="735" hidden="1">
      <c r="A735" s="32" t="str">
        <f t="shared" si="1"/>
        <v>Lithuania-Europe2003</v>
      </c>
      <c r="B735" s="32" t="s">
        <v>187</v>
      </c>
      <c r="C735" s="5" t="s">
        <v>76</v>
      </c>
      <c r="D735" s="9" t="s">
        <v>65</v>
      </c>
      <c r="E735" s="12">
        <v>0.009</v>
      </c>
      <c r="F735" s="12">
        <v>0.009</v>
      </c>
      <c r="G735" s="12">
        <v>78.0</v>
      </c>
      <c r="H735" s="12">
        <v>67.0</v>
      </c>
      <c r="I735" s="12">
        <v>0.18</v>
      </c>
      <c r="J735" s="12">
        <v>0.673</v>
      </c>
      <c r="K735" s="12">
        <v>0.147</v>
      </c>
      <c r="L735" s="12">
        <v>3415213.0</v>
      </c>
      <c r="M735" s="12">
        <v>0.667</v>
      </c>
    </row>
    <row r="736" hidden="1">
      <c r="A736" s="32" t="str">
        <f t="shared" si="1"/>
        <v>Luxembourg-Europe2003</v>
      </c>
      <c r="B736" s="32" t="s">
        <v>188</v>
      </c>
      <c r="C736" s="5" t="s">
        <v>76</v>
      </c>
      <c r="D736" s="9" t="s">
        <v>65</v>
      </c>
      <c r="E736" s="12">
        <v>0.012</v>
      </c>
      <c r="F736" s="12">
        <v>0.003</v>
      </c>
      <c r="G736" s="12">
        <v>81.0</v>
      </c>
      <c r="H736" s="12">
        <v>75.0</v>
      </c>
      <c r="I736" s="12">
        <v>0.189</v>
      </c>
      <c r="J736" s="12">
        <v>0.668</v>
      </c>
      <c r="K736" s="12">
        <v>0.144</v>
      </c>
      <c r="L736" s="12">
        <v>451630.0</v>
      </c>
      <c r="M736" s="12">
        <v>0.857</v>
      </c>
    </row>
    <row r="737" hidden="1">
      <c r="A737" s="32" t="str">
        <f t="shared" si="1"/>
        <v>North Macedonia-Europe2003</v>
      </c>
      <c r="B737" s="32" t="s">
        <v>217</v>
      </c>
      <c r="C737" s="5" t="s">
        <v>76</v>
      </c>
      <c r="D737" s="9" t="s">
        <v>65</v>
      </c>
      <c r="E737" s="12">
        <v>0.012</v>
      </c>
      <c r="F737" s="12">
        <v>0.013</v>
      </c>
      <c r="G737" s="12">
        <v>76.0</v>
      </c>
      <c r="H737" s="12">
        <v>71.0</v>
      </c>
      <c r="I737" s="12">
        <v>0.208</v>
      </c>
      <c r="J737" s="12">
        <v>0.684</v>
      </c>
      <c r="K737" s="12">
        <v>0.108</v>
      </c>
      <c r="L737" s="12">
        <v>2080866.0</v>
      </c>
      <c r="M737" s="12">
        <v>0.579</v>
      </c>
    </row>
    <row r="738" hidden="1">
      <c r="A738" s="32" t="str">
        <f t="shared" si="1"/>
        <v>Malta-Europe2003</v>
      </c>
      <c r="B738" s="32" t="s">
        <v>195</v>
      </c>
      <c r="C738" s="5" t="s">
        <v>76</v>
      </c>
      <c r="D738" s="9" t="s">
        <v>65</v>
      </c>
      <c r="E738" s="12">
        <v>0.01</v>
      </c>
      <c r="F738" s="12">
        <v>0.006</v>
      </c>
      <c r="G738" s="12">
        <v>81.0</v>
      </c>
      <c r="H738" s="12">
        <v>76.0</v>
      </c>
      <c r="I738" s="12">
        <v>0.185</v>
      </c>
      <c r="J738" s="12">
        <v>0.691</v>
      </c>
      <c r="K738" s="12">
        <v>0.123</v>
      </c>
      <c r="L738" s="12">
        <v>398582.0</v>
      </c>
      <c r="M738" s="12">
        <v>0.932</v>
      </c>
    </row>
    <row r="739" hidden="1">
      <c r="A739" s="32" t="str">
        <f t="shared" si="1"/>
        <v>Moldova-Europe2003</v>
      </c>
      <c r="B739" s="32" t="s">
        <v>201</v>
      </c>
      <c r="C739" s="5" t="s">
        <v>76</v>
      </c>
      <c r="D739" s="9" t="s">
        <v>65</v>
      </c>
      <c r="E739" s="12">
        <v>0.012</v>
      </c>
      <c r="F739" s="12">
        <v>0.021</v>
      </c>
      <c r="G739" s="12">
        <v>72.0</v>
      </c>
      <c r="H739" s="12">
        <v>64.0</v>
      </c>
      <c r="I739" s="12">
        <v>0.208</v>
      </c>
      <c r="J739" s="12">
        <v>0.683</v>
      </c>
      <c r="K739" s="12">
        <v>0.108</v>
      </c>
      <c r="L739" s="12">
        <v>3612874.0</v>
      </c>
      <c r="M739" s="12">
        <v>0.455</v>
      </c>
    </row>
    <row r="740" hidden="1">
      <c r="A740" s="32" t="str">
        <f t="shared" si="1"/>
        <v>Monaco-Europe2003</v>
      </c>
      <c r="B740" s="32" t="s">
        <v>202</v>
      </c>
      <c r="C740" s="5" t="s">
        <v>76</v>
      </c>
      <c r="D740" s="9" t="s">
        <v>65</v>
      </c>
      <c r="E740" s="10">
        <f>if(AND(C641=C642,D641=D641+1,ISBLANK(E642)),E641,E642)</f>
        <v>0.045</v>
      </c>
      <c r="F740" s="12">
        <v>0.004</v>
      </c>
      <c r="G740" s="10">
        <f>if(AND(C641=C642,D641=D641+1,ISBLANK(G641)),G641,G642)</f>
        <v>57</v>
      </c>
      <c r="H740" s="10">
        <f>if(AND(C641=C642,D641=D641+1,ISBLANK(H641)),H641,H642)</f>
        <v>55</v>
      </c>
      <c r="I740" s="10">
        <f t="shared" ref="I740:K740" si="42">if(AND(C649=C650,D649=D649+1,ISBLANK(I649)),I649,I650)</f>
        <v>0.452</v>
      </c>
      <c r="J740" s="10">
        <f t="shared" si="42"/>
        <v>0.518</v>
      </c>
      <c r="K740" s="10">
        <f t="shared" si="42"/>
        <v>0.029</v>
      </c>
      <c r="L740" s="12">
        <v>32968.0</v>
      </c>
      <c r="M740" s="12">
        <v>1.0</v>
      </c>
    </row>
    <row r="741" hidden="1">
      <c r="A741" s="32" t="str">
        <f t="shared" si="1"/>
        <v>Montenegro-Europe2003</v>
      </c>
      <c r="B741" s="32" t="s">
        <v>204</v>
      </c>
      <c r="C741" s="5" t="s">
        <v>76</v>
      </c>
      <c r="D741" s="9" t="s">
        <v>65</v>
      </c>
      <c r="E741" s="12">
        <v>0.013</v>
      </c>
      <c r="F741" s="12">
        <v>0.011</v>
      </c>
      <c r="G741" s="12">
        <v>76.0</v>
      </c>
      <c r="H741" s="12">
        <v>71.0</v>
      </c>
      <c r="I741" s="12">
        <v>0.205</v>
      </c>
      <c r="J741" s="12">
        <v>0.67</v>
      </c>
      <c r="K741" s="12">
        <v>0.125</v>
      </c>
      <c r="L741" s="12">
        <v>613448.0</v>
      </c>
      <c r="M741" s="12">
        <v>0.616</v>
      </c>
    </row>
    <row r="742" hidden="1">
      <c r="A742" s="32" t="str">
        <f t="shared" si="1"/>
        <v>Netherlands-Europe2003</v>
      </c>
      <c r="B742" s="32" t="s">
        <v>210</v>
      </c>
      <c r="C742" s="5" t="s">
        <v>76</v>
      </c>
      <c r="D742" s="9" t="s">
        <v>65</v>
      </c>
      <c r="E742" s="12">
        <v>0.012</v>
      </c>
      <c r="F742" s="12">
        <v>0.005</v>
      </c>
      <c r="G742" s="12">
        <v>81.0</v>
      </c>
      <c r="H742" s="12">
        <v>76.0</v>
      </c>
      <c r="I742" s="12">
        <v>0.186</v>
      </c>
      <c r="J742" s="12">
        <v>0.676</v>
      </c>
      <c r="K742" s="12">
        <v>0.138</v>
      </c>
      <c r="L742" s="12">
        <v>1.6225302E7</v>
      </c>
      <c r="M742" s="12">
        <v>0.803</v>
      </c>
    </row>
    <row r="743" hidden="1">
      <c r="A743" s="32" t="str">
        <f t="shared" si="1"/>
        <v>Norway-Europe2003</v>
      </c>
      <c r="B743" s="32" t="s">
        <v>218</v>
      </c>
      <c r="C743" s="5" t="s">
        <v>76</v>
      </c>
      <c r="D743" s="9" t="s">
        <v>65</v>
      </c>
      <c r="E743" s="12">
        <v>0.012</v>
      </c>
      <c r="F743" s="12">
        <v>0.004</v>
      </c>
      <c r="G743" s="12">
        <v>82.0</v>
      </c>
      <c r="H743" s="12">
        <v>77.0</v>
      </c>
      <c r="I743" s="12">
        <v>0.199</v>
      </c>
      <c r="J743" s="12">
        <v>0.653</v>
      </c>
      <c r="K743" s="12">
        <v>0.148</v>
      </c>
      <c r="L743" s="12">
        <v>4564855.0</v>
      </c>
      <c r="M743" s="12">
        <v>0.772</v>
      </c>
    </row>
    <row r="744" hidden="1">
      <c r="A744" s="32" t="str">
        <f t="shared" si="1"/>
        <v>Poland-Europe2003</v>
      </c>
      <c r="B744" s="32" t="s">
        <v>226</v>
      </c>
      <c r="C744" s="5" t="s">
        <v>76</v>
      </c>
      <c r="D744" s="9" t="s">
        <v>65</v>
      </c>
      <c r="E744" s="12">
        <v>0.009</v>
      </c>
      <c r="F744" s="12">
        <v>0.007</v>
      </c>
      <c r="G744" s="12">
        <v>79.0</v>
      </c>
      <c r="H744" s="12">
        <v>71.0</v>
      </c>
      <c r="I744" s="12">
        <v>0.174</v>
      </c>
      <c r="J744" s="12">
        <v>0.696</v>
      </c>
      <c r="K744" s="12">
        <v>0.13</v>
      </c>
      <c r="L744" s="12">
        <v>3.820457E7</v>
      </c>
      <c r="M744" s="12">
        <v>0.617</v>
      </c>
    </row>
    <row r="745" hidden="1">
      <c r="A745" s="32" t="str">
        <f t="shared" si="1"/>
        <v>Portugal-Europe2003</v>
      </c>
      <c r="B745" s="32" t="s">
        <v>227</v>
      </c>
      <c r="C745" s="5" t="s">
        <v>76</v>
      </c>
      <c r="D745" s="9" t="s">
        <v>65</v>
      </c>
      <c r="E745" s="12">
        <v>0.011</v>
      </c>
      <c r="F745" s="12">
        <v>0.004</v>
      </c>
      <c r="G745" s="12">
        <v>81.0</v>
      </c>
      <c r="H745" s="12">
        <v>74.0</v>
      </c>
      <c r="I745" s="12">
        <v>0.158</v>
      </c>
      <c r="J745" s="12">
        <v>0.674</v>
      </c>
      <c r="K745" s="12">
        <v>0.168</v>
      </c>
      <c r="L745" s="12">
        <v>1.0458821E7</v>
      </c>
      <c r="M745" s="12">
        <v>0.563</v>
      </c>
    </row>
    <row r="746" hidden="1">
      <c r="A746" s="32" t="str">
        <f t="shared" si="1"/>
        <v>Romania-Europe2003</v>
      </c>
      <c r="B746" s="32" t="s">
        <v>230</v>
      </c>
      <c r="C746" s="5" t="s">
        <v>76</v>
      </c>
      <c r="D746" s="9" t="s">
        <v>65</v>
      </c>
      <c r="E746" s="12">
        <v>0.01</v>
      </c>
      <c r="F746" s="12">
        <v>0.021</v>
      </c>
      <c r="G746" s="12">
        <v>75.0</v>
      </c>
      <c r="H746" s="12">
        <v>68.0</v>
      </c>
      <c r="I746" s="12">
        <v>0.166</v>
      </c>
      <c r="J746" s="12">
        <v>0.691</v>
      </c>
      <c r="K746" s="12">
        <v>0.143</v>
      </c>
      <c r="L746" s="12">
        <v>2.1574326E7</v>
      </c>
      <c r="M746" s="12">
        <v>0.529</v>
      </c>
    </row>
    <row r="747" hidden="1">
      <c r="A747" s="32" t="str">
        <f t="shared" si="1"/>
        <v>Russia-Europe2003</v>
      </c>
      <c r="B747" s="32" t="s">
        <v>231</v>
      </c>
      <c r="C747" s="5" t="s">
        <v>76</v>
      </c>
      <c r="D747" s="9" t="s">
        <v>65</v>
      </c>
      <c r="E747" s="12">
        <v>0.01</v>
      </c>
      <c r="F747" s="12">
        <v>0.017</v>
      </c>
      <c r="G747" s="12">
        <v>72.0</v>
      </c>
      <c r="H747" s="12">
        <v>59.0</v>
      </c>
      <c r="I747" s="12">
        <v>0.162</v>
      </c>
      <c r="J747" s="12">
        <v>0.705</v>
      </c>
      <c r="K747" s="12">
        <v>0.134</v>
      </c>
      <c r="L747" s="12">
        <v>1.44667468E8</v>
      </c>
      <c r="M747" s="12">
        <v>0.734</v>
      </c>
    </row>
    <row r="748" hidden="1">
      <c r="A748" s="32" t="str">
        <f t="shared" si="1"/>
        <v>San Marino-Europe2003</v>
      </c>
      <c r="B748" s="32" t="s">
        <v>234</v>
      </c>
      <c r="C748" s="5" t="s">
        <v>76</v>
      </c>
      <c r="D748" s="9" t="s">
        <v>65</v>
      </c>
      <c r="E748" s="10">
        <f>if(AND(C649=C650,D649=D649+1,ISBLANK(E650)),E649,E650)</f>
        <v>0.039</v>
      </c>
      <c r="F748" s="12">
        <v>0.004</v>
      </c>
      <c r="G748" s="12">
        <v>85.0</v>
      </c>
      <c r="H748" s="12">
        <v>78.0</v>
      </c>
      <c r="I748" s="10">
        <f t="shared" ref="I748:K748" si="43">if(AND(C657=C658,D657=D657+1,ISBLANK(I657)),I657,I658)</f>
        <v>0.486</v>
      </c>
      <c r="J748" s="10">
        <f t="shared" si="43"/>
        <v>0.489</v>
      </c>
      <c r="K748" s="10">
        <f t="shared" si="43"/>
        <v>0.025</v>
      </c>
      <c r="L748" s="12">
        <v>28700.0</v>
      </c>
      <c r="M748" s="12">
        <v>0.94</v>
      </c>
    </row>
    <row r="749" hidden="1">
      <c r="A749" s="32" t="str">
        <f t="shared" si="1"/>
        <v>Serbia-Europe2003</v>
      </c>
      <c r="B749" s="32" t="s">
        <v>238</v>
      </c>
      <c r="C749" s="5" t="s">
        <v>76</v>
      </c>
      <c r="D749" s="9" t="s">
        <v>65</v>
      </c>
      <c r="E749" s="12">
        <v>0.011</v>
      </c>
      <c r="F749" s="12">
        <v>0.009</v>
      </c>
      <c r="G749" s="12">
        <v>75.0</v>
      </c>
      <c r="H749" s="12">
        <v>70.0</v>
      </c>
      <c r="I749" s="12">
        <v>0.189</v>
      </c>
      <c r="J749" s="12">
        <v>0.674</v>
      </c>
      <c r="K749" s="12">
        <v>0.137</v>
      </c>
      <c r="L749" s="12">
        <v>7480591.0</v>
      </c>
      <c r="M749" s="12">
        <v>0.54</v>
      </c>
    </row>
    <row r="750" hidden="1">
      <c r="A750" s="32" t="str">
        <f t="shared" si="1"/>
        <v>Slovakia-Europe2003</v>
      </c>
      <c r="B750" s="32" t="s">
        <v>243</v>
      </c>
      <c r="C750" s="5" t="s">
        <v>76</v>
      </c>
      <c r="D750" s="9" t="s">
        <v>65</v>
      </c>
      <c r="E750" s="12">
        <v>0.01</v>
      </c>
      <c r="F750" s="12">
        <v>0.009</v>
      </c>
      <c r="G750" s="12">
        <v>78.0</v>
      </c>
      <c r="H750" s="12">
        <v>70.0</v>
      </c>
      <c r="I750" s="12">
        <v>0.179</v>
      </c>
      <c r="J750" s="12">
        <v>0.706</v>
      </c>
      <c r="K750" s="12">
        <v>0.116</v>
      </c>
      <c r="L750" s="12">
        <v>5373374.0</v>
      </c>
      <c r="M750" s="12">
        <v>0.559</v>
      </c>
    </row>
    <row r="751" hidden="1">
      <c r="A751" s="32" t="str">
        <f t="shared" si="1"/>
        <v>Slovenia-Europe2003</v>
      </c>
      <c r="B751" s="32" t="s">
        <v>244</v>
      </c>
      <c r="C751" s="5" t="s">
        <v>76</v>
      </c>
      <c r="D751" s="9" t="s">
        <v>65</v>
      </c>
      <c r="E751" s="12">
        <v>0.009</v>
      </c>
      <c r="F751" s="12">
        <v>0.004</v>
      </c>
      <c r="G751" s="12">
        <v>81.0</v>
      </c>
      <c r="H751" s="12">
        <v>73.0</v>
      </c>
      <c r="I751" s="12">
        <v>0.147</v>
      </c>
      <c r="J751" s="12">
        <v>0.703</v>
      </c>
      <c r="K751" s="12">
        <v>0.15</v>
      </c>
      <c r="L751" s="12">
        <v>1995733.0</v>
      </c>
      <c r="M751" s="12">
        <v>0.507</v>
      </c>
    </row>
    <row r="752" hidden="1">
      <c r="A752" s="32" t="str">
        <f t="shared" si="1"/>
        <v>Spain-Europe2003</v>
      </c>
      <c r="B752" s="32" t="s">
        <v>250</v>
      </c>
      <c r="C752" s="5" t="s">
        <v>76</v>
      </c>
      <c r="D752" s="9" t="s">
        <v>65</v>
      </c>
      <c r="E752" s="12">
        <v>0.01</v>
      </c>
      <c r="F752" s="12">
        <v>0.005</v>
      </c>
      <c r="G752" s="12">
        <v>83.0</v>
      </c>
      <c r="H752" s="12">
        <v>76.0</v>
      </c>
      <c r="I752" s="12">
        <v>0.145</v>
      </c>
      <c r="J752" s="12">
        <v>0.687</v>
      </c>
      <c r="K752" s="12">
        <v>0.169</v>
      </c>
      <c r="L752" s="12">
        <v>4.2187645E7</v>
      </c>
      <c r="M752" s="12">
        <v>0.768</v>
      </c>
    </row>
    <row r="753" hidden="1">
      <c r="A753" s="32" t="str">
        <f t="shared" si="1"/>
        <v>Sweden-Europe2003</v>
      </c>
      <c r="B753" s="32" t="s">
        <v>259</v>
      </c>
      <c r="C753" s="5" t="s">
        <v>76</v>
      </c>
      <c r="D753" s="9" t="s">
        <v>65</v>
      </c>
      <c r="E753" s="12">
        <v>0.011</v>
      </c>
      <c r="F753" s="12">
        <v>0.003</v>
      </c>
      <c r="G753" s="12">
        <v>82.0</v>
      </c>
      <c r="H753" s="12">
        <v>78.0</v>
      </c>
      <c r="I753" s="12">
        <v>0.179</v>
      </c>
      <c r="J753" s="12">
        <v>0.649</v>
      </c>
      <c r="K753" s="12">
        <v>0.172</v>
      </c>
      <c r="L753" s="12">
        <v>8958229.0</v>
      </c>
      <c r="M753" s="12">
        <v>0.842</v>
      </c>
    </row>
    <row r="754" hidden="1">
      <c r="A754" s="32" t="str">
        <f t="shared" si="1"/>
        <v>Switzerland-Europe2003</v>
      </c>
      <c r="B754" s="32" t="s">
        <v>260</v>
      </c>
      <c r="C754" s="5" t="s">
        <v>76</v>
      </c>
      <c r="D754" s="9" t="s">
        <v>65</v>
      </c>
      <c r="E754" s="12">
        <v>0.01</v>
      </c>
      <c r="F754" s="12">
        <v>0.004</v>
      </c>
      <c r="G754" s="12">
        <v>83.0</v>
      </c>
      <c r="H754" s="12">
        <v>78.0</v>
      </c>
      <c r="I754" s="12">
        <v>0.168</v>
      </c>
      <c r="J754" s="12">
        <v>0.676</v>
      </c>
      <c r="K754" s="12">
        <v>0.156</v>
      </c>
      <c r="L754" s="12">
        <v>7339001.0</v>
      </c>
      <c r="M754" s="12">
        <v>0.734</v>
      </c>
    </row>
    <row r="755" hidden="1">
      <c r="A755" s="32" t="str">
        <f t="shared" si="1"/>
        <v>Turkey-Europe2003</v>
      </c>
      <c r="B755" s="32" t="s">
        <v>270</v>
      </c>
      <c r="C755" s="5" t="s">
        <v>76</v>
      </c>
      <c r="D755" s="9" t="s">
        <v>65</v>
      </c>
      <c r="E755" s="12">
        <v>0.02</v>
      </c>
      <c r="F755" s="12">
        <v>0.029</v>
      </c>
      <c r="G755" s="12">
        <v>75.0</v>
      </c>
      <c r="H755" s="12">
        <v>68.0</v>
      </c>
      <c r="I755" s="12">
        <v>0.293</v>
      </c>
      <c r="J755" s="12">
        <v>0.643</v>
      </c>
      <c r="K755" s="12">
        <v>0.064</v>
      </c>
      <c r="L755" s="12">
        <v>6.5938265E7</v>
      </c>
      <c r="M755" s="12">
        <v>0.666</v>
      </c>
    </row>
    <row r="756">
      <c r="A756" s="32" t="str">
        <f t="shared" si="1"/>
        <v>Ukraine-Europe2003</v>
      </c>
      <c r="B756" s="32" t="s">
        <v>274</v>
      </c>
      <c r="C756" s="5" t="s">
        <v>76</v>
      </c>
      <c r="D756" s="9" t="s">
        <v>65</v>
      </c>
      <c r="E756" s="12">
        <v>0.009</v>
      </c>
      <c r="F756" s="12">
        <v>0.014</v>
      </c>
      <c r="G756" s="12">
        <v>74.0</v>
      </c>
      <c r="H756" s="12">
        <v>63.0</v>
      </c>
      <c r="I756" s="12">
        <v>0.156</v>
      </c>
      <c r="J756" s="12">
        <v>0.693</v>
      </c>
      <c r="K756" s="12">
        <v>0.15</v>
      </c>
      <c r="L756" s="12">
        <v>4.781295E7</v>
      </c>
      <c r="M756" s="12">
        <v>0.674</v>
      </c>
    </row>
    <row r="757" hidden="1">
      <c r="A757" s="32" t="str">
        <f t="shared" si="1"/>
        <v>United Kingdom-Europe2003</v>
      </c>
      <c r="B757" s="32" t="s">
        <v>276</v>
      </c>
      <c r="C757" s="5" t="s">
        <v>76</v>
      </c>
      <c r="D757" s="9" t="s">
        <v>65</v>
      </c>
      <c r="E757" s="12">
        <v>0.012</v>
      </c>
      <c r="F757" s="12">
        <v>0.005</v>
      </c>
      <c r="G757" s="12">
        <v>81.0</v>
      </c>
      <c r="H757" s="12">
        <v>76.0</v>
      </c>
      <c r="I757" s="12">
        <v>0.183</v>
      </c>
      <c r="J757" s="12">
        <v>0.658</v>
      </c>
      <c r="K757" s="12">
        <v>0.159</v>
      </c>
      <c r="L757" s="12">
        <v>5.9647577E7</v>
      </c>
      <c r="M757" s="12">
        <v>0.793</v>
      </c>
    </row>
    <row r="758" hidden="1">
      <c r="A758" s="32" t="str">
        <f t="shared" si="1"/>
        <v>Bahrain-Middle East2003</v>
      </c>
      <c r="B758" s="32" t="s">
        <v>92</v>
      </c>
      <c r="C758" s="5" t="s">
        <v>93</v>
      </c>
      <c r="D758" s="9" t="s">
        <v>65</v>
      </c>
      <c r="E758" s="12">
        <v>0.02</v>
      </c>
      <c r="F758" s="12">
        <v>0.01</v>
      </c>
      <c r="G758" s="12">
        <v>76.0</v>
      </c>
      <c r="H758" s="12">
        <v>74.0</v>
      </c>
      <c r="I758" s="12">
        <v>0.294</v>
      </c>
      <c r="J758" s="12">
        <v>0.683</v>
      </c>
      <c r="K758" s="12">
        <v>0.023</v>
      </c>
      <c r="L758" s="12">
        <v>772058.0</v>
      </c>
      <c r="M758" s="12">
        <v>0.884</v>
      </c>
    </row>
    <row r="759" hidden="1">
      <c r="A759" s="32" t="str">
        <f t="shared" si="1"/>
        <v>Iran-Middle East2003</v>
      </c>
      <c r="B759" s="32" t="s">
        <v>165</v>
      </c>
      <c r="C759" s="5" t="s">
        <v>93</v>
      </c>
      <c r="D759" s="9" t="s">
        <v>65</v>
      </c>
      <c r="E759" s="12">
        <v>0.018</v>
      </c>
      <c r="F759" s="12">
        <v>0.024</v>
      </c>
      <c r="G759" s="12">
        <v>72.0</v>
      </c>
      <c r="H759" s="12">
        <v>70.0</v>
      </c>
      <c r="I759" s="12">
        <v>0.289</v>
      </c>
      <c r="J759" s="12">
        <v>0.664</v>
      </c>
      <c r="K759" s="12">
        <v>0.047</v>
      </c>
      <c r="L759" s="12">
        <v>6.8543171E7</v>
      </c>
      <c r="M759" s="12">
        <v>0.662</v>
      </c>
    </row>
    <row r="760" hidden="1">
      <c r="A760" s="32" t="str">
        <f t="shared" si="1"/>
        <v>Iraq-Middle East2003</v>
      </c>
      <c r="B760" s="32" t="s">
        <v>166</v>
      </c>
      <c r="C760" s="5" t="s">
        <v>93</v>
      </c>
      <c r="D760" s="9" t="s">
        <v>65</v>
      </c>
      <c r="E760" s="12">
        <v>0.035</v>
      </c>
      <c r="F760" s="12">
        <v>0.034</v>
      </c>
      <c r="G760" s="12">
        <v>73.0</v>
      </c>
      <c r="H760" s="12">
        <v>68.0</v>
      </c>
      <c r="I760" s="12">
        <v>0.422</v>
      </c>
      <c r="J760" s="12">
        <v>0.543</v>
      </c>
      <c r="K760" s="12">
        <v>0.035</v>
      </c>
      <c r="L760" s="12">
        <v>2.5959531E7</v>
      </c>
      <c r="M760" s="12">
        <v>0.687</v>
      </c>
    </row>
    <row r="761" hidden="1">
      <c r="A761" s="32" t="str">
        <f t="shared" si="1"/>
        <v>Israel-Middle East2003</v>
      </c>
      <c r="B761" s="32" t="s">
        <v>169</v>
      </c>
      <c r="C761" s="5" t="s">
        <v>93</v>
      </c>
      <c r="D761" s="9" t="s">
        <v>65</v>
      </c>
      <c r="E761" s="12">
        <v>0.022</v>
      </c>
      <c r="F761" s="12">
        <v>0.005</v>
      </c>
      <c r="G761" s="12">
        <v>82.0</v>
      </c>
      <c r="H761" s="12">
        <v>78.0</v>
      </c>
      <c r="I761" s="12">
        <v>0.28</v>
      </c>
      <c r="J761" s="12">
        <v>0.62</v>
      </c>
      <c r="K761" s="12">
        <v>0.1</v>
      </c>
      <c r="L761" s="12">
        <v>6689700.0</v>
      </c>
      <c r="M761" s="12">
        <v>0.914</v>
      </c>
    </row>
    <row r="762">
      <c r="A762" s="32" t="str">
        <f t="shared" si="1"/>
        <v>Jordan-Middle East2003</v>
      </c>
      <c r="B762" s="32" t="s">
        <v>173</v>
      </c>
      <c r="C762" s="5" t="s">
        <v>93</v>
      </c>
      <c r="D762" s="9" t="s">
        <v>65</v>
      </c>
      <c r="E762" s="12">
        <v>0.03</v>
      </c>
      <c r="F762" s="12">
        <v>0.022</v>
      </c>
      <c r="G762" s="12">
        <v>74.0</v>
      </c>
      <c r="H762" s="12">
        <v>71.0</v>
      </c>
      <c r="I762" s="12">
        <v>0.387</v>
      </c>
      <c r="J762" s="12">
        <v>0.582</v>
      </c>
      <c r="K762" s="12">
        <v>0.031</v>
      </c>
      <c r="L762" s="12">
        <v>5164000.0</v>
      </c>
      <c r="M762" s="12">
        <v>0.806</v>
      </c>
    </row>
    <row r="763" hidden="1">
      <c r="A763" s="32" t="str">
        <f t="shared" si="1"/>
        <v>Kuwait-Middle East2003</v>
      </c>
      <c r="B763" s="32" t="s">
        <v>178</v>
      </c>
      <c r="C763" s="5" t="s">
        <v>93</v>
      </c>
      <c r="D763" s="9" t="s">
        <v>65</v>
      </c>
      <c r="E763" s="12">
        <v>0.022</v>
      </c>
      <c r="F763" s="12">
        <v>0.01</v>
      </c>
      <c r="G763" s="12">
        <v>75.0</v>
      </c>
      <c r="H763" s="12">
        <v>73.0</v>
      </c>
      <c r="I763" s="12">
        <v>0.256</v>
      </c>
      <c r="J763" s="12">
        <v>0.71</v>
      </c>
      <c r="K763" s="12">
        <v>0.034</v>
      </c>
      <c r="L763" s="12">
        <v>2116353.0</v>
      </c>
      <c r="M763" s="12">
        <v>0.982</v>
      </c>
    </row>
    <row r="764" hidden="1">
      <c r="A764" s="32" t="str">
        <f t="shared" si="1"/>
        <v>Lebanon-Middle East2003</v>
      </c>
      <c r="B764" s="32" t="s">
        <v>182</v>
      </c>
      <c r="C764" s="5" t="s">
        <v>93</v>
      </c>
      <c r="D764" s="9" t="s">
        <v>65</v>
      </c>
      <c r="E764" s="12">
        <v>0.016</v>
      </c>
      <c r="F764" s="12">
        <v>0.014</v>
      </c>
      <c r="G764" s="12">
        <v>78.0</v>
      </c>
      <c r="H764" s="12">
        <v>74.0</v>
      </c>
      <c r="I764" s="12">
        <v>0.284</v>
      </c>
      <c r="J764" s="12">
        <v>0.643</v>
      </c>
      <c r="K764" s="12">
        <v>0.073</v>
      </c>
      <c r="L764" s="12">
        <v>3690110.0</v>
      </c>
      <c r="M764" s="12">
        <v>0.863</v>
      </c>
    </row>
    <row r="765" hidden="1">
      <c r="A765" s="32" t="str">
        <f t="shared" si="1"/>
        <v>Oman-Middle East2003</v>
      </c>
      <c r="B765" s="32" t="s">
        <v>219</v>
      </c>
      <c r="C765" s="5" t="s">
        <v>93</v>
      </c>
      <c r="D765" s="9" t="s">
        <v>65</v>
      </c>
      <c r="E765" s="12">
        <v>0.022</v>
      </c>
      <c r="F765" s="12">
        <v>0.012</v>
      </c>
      <c r="G765" s="12">
        <v>76.0</v>
      </c>
      <c r="H765" s="12">
        <v>72.0</v>
      </c>
      <c r="I765" s="12">
        <v>0.364</v>
      </c>
      <c r="J765" s="12">
        <v>0.612</v>
      </c>
      <c r="K765" s="12">
        <v>0.025</v>
      </c>
      <c r="L765" s="12">
        <v>2389121.0</v>
      </c>
      <c r="M765" s="12">
        <v>0.715</v>
      </c>
    </row>
    <row r="766" hidden="1">
      <c r="A766" s="32" t="str">
        <f t="shared" si="1"/>
        <v>Qatar-Middle East2003</v>
      </c>
      <c r="B766" s="32" t="s">
        <v>229</v>
      </c>
      <c r="C766" s="5" t="s">
        <v>93</v>
      </c>
      <c r="D766" s="9" t="s">
        <v>65</v>
      </c>
      <c r="E766" s="12">
        <v>0.017</v>
      </c>
      <c r="F766" s="12">
        <v>0.01</v>
      </c>
      <c r="G766" s="12">
        <v>78.0</v>
      </c>
      <c r="H766" s="12">
        <v>76.0</v>
      </c>
      <c r="I766" s="12">
        <v>0.269</v>
      </c>
      <c r="J766" s="12">
        <v>0.716</v>
      </c>
      <c r="K766" s="12">
        <v>0.015</v>
      </c>
      <c r="L766" s="12">
        <v>660238.0</v>
      </c>
      <c r="M766" s="12">
        <v>0.969</v>
      </c>
    </row>
    <row r="767" hidden="1">
      <c r="A767" s="32" t="str">
        <f t="shared" si="1"/>
        <v>Saudi Arabia-Middle East2003</v>
      </c>
      <c r="B767" s="32" t="s">
        <v>236</v>
      </c>
      <c r="C767" s="5" t="s">
        <v>93</v>
      </c>
      <c r="D767" s="9" t="s">
        <v>65</v>
      </c>
      <c r="E767" s="12">
        <v>0.024</v>
      </c>
      <c r="F767" s="12">
        <v>0.018</v>
      </c>
      <c r="G767" s="12">
        <v>75.0</v>
      </c>
      <c r="H767" s="12">
        <v>72.0</v>
      </c>
      <c r="I767" s="12">
        <v>0.359</v>
      </c>
      <c r="J767" s="12">
        <v>0.608</v>
      </c>
      <c r="K767" s="12">
        <v>0.033</v>
      </c>
      <c r="L767" s="12">
        <v>2.2852333E7</v>
      </c>
      <c r="M767" s="12">
        <v>0.805</v>
      </c>
    </row>
    <row r="768" hidden="1">
      <c r="A768" s="32" t="str">
        <f t="shared" si="1"/>
        <v>Syria-Middle East2003</v>
      </c>
      <c r="B768" s="32" t="s">
        <v>261</v>
      </c>
      <c r="C768" s="5" t="s">
        <v>93</v>
      </c>
      <c r="D768" s="9" t="s">
        <v>65</v>
      </c>
      <c r="E768" s="12">
        <v>0.028</v>
      </c>
      <c r="F768" s="12">
        <v>0.018</v>
      </c>
      <c r="G768" s="12">
        <v>76.0</v>
      </c>
      <c r="H768" s="12">
        <v>72.0</v>
      </c>
      <c r="I768" s="12">
        <v>0.396</v>
      </c>
      <c r="J768" s="12">
        <v>0.57</v>
      </c>
      <c r="K768" s="12">
        <v>0.034</v>
      </c>
      <c r="L768" s="12">
        <v>1.7298476E7</v>
      </c>
      <c r="M768" s="12">
        <v>0.53</v>
      </c>
    </row>
    <row r="769" hidden="1">
      <c r="A769" s="32" t="str">
        <f t="shared" si="1"/>
        <v>United Arab Emirates-Middle East2003</v>
      </c>
      <c r="B769" s="32" t="s">
        <v>275</v>
      </c>
      <c r="C769" s="5" t="s">
        <v>93</v>
      </c>
      <c r="D769" s="9" t="s">
        <v>65</v>
      </c>
      <c r="E769" s="12">
        <v>0.016</v>
      </c>
      <c r="F769" s="12">
        <v>0.009</v>
      </c>
      <c r="G769" s="12">
        <v>76.0</v>
      </c>
      <c r="H769" s="12">
        <v>74.0</v>
      </c>
      <c r="I769" s="12">
        <v>0.234</v>
      </c>
      <c r="J769" s="12">
        <v>0.756</v>
      </c>
      <c r="K769" s="12">
        <v>0.01</v>
      </c>
      <c r="L769" s="12">
        <v>3369254.0</v>
      </c>
      <c r="M769" s="12">
        <v>0.815</v>
      </c>
    </row>
    <row r="770" hidden="1">
      <c r="A770" s="32" t="str">
        <f t="shared" si="1"/>
        <v>Yemen-Middle East2003</v>
      </c>
      <c r="B770" s="32" t="s">
        <v>283</v>
      </c>
      <c r="C770" s="5" t="s">
        <v>93</v>
      </c>
      <c r="D770" s="9" t="s">
        <v>65</v>
      </c>
      <c r="E770" s="12">
        <v>0.037</v>
      </c>
      <c r="F770" s="12">
        <v>0.061</v>
      </c>
      <c r="G770" s="12">
        <v>63.0</v>
      </c>
      <c r="H770" s="12">
        <v>60.0</v>
      </c>
      <c r="I770" s="12">
        <v>0.47</v>
      </c>
      <c r="J770" s="12">
        <v>0.503</v>
      </c>
      <c r="K770" s="12">
        <v>0.027</v>
      </c>
      <c r="L770" s="12">
        <v>1.9081306E7</v>
      </c>
      <c r="M770" s="12">
        <v>0.278</v>
      </c>
    </row>
    <row r="771" hidden="1">
      <c r="A771" s="32" t="str">
        <f t="shared" si="1"/>
        <v>American Samoa-Oceania2003</v>
      </c>
      <c r="B771" s="32" t="s">
        <v>79</v>
      </c>
      <c r="C771" s="5" t="s">
        <v>80</v>
      </c>
      <c r="D771" s="9" t="s">
        <v>65</v>
      </c>
      <c r="E771" s="10">
        <f>if(AND(C672=C673,D672=D672+1,ISBLANK(E673)),E672,E673)</f>
        <v>0.047</v>
      </c>
      <c r="F771" s="10">
        <f>if(AND(C672=C673,D672=D672+1,ISBLANK(F672)),F672,F673)</f>
        <v>0.077</v>
      </c>
      <c r="G771" s="10">
        <f>if(AND(C672=C673,D672=D672+1,ISBLANK(G672)),G672,G673)</f>
        <v>51</v>
      </c>
      <c r="H771" s="10">
        <f>if(AND(C672=C673,D672=D672+1,ISBLANK(H672)),H672,H673)</f>
        <v>51</v>
      </c>
      <c r="I771" s="10">
        <f t="shared" ref="I771:K771" si="44">if(AND(C680=C681,D680=D680+1,ISBLANK(I680)),I680,I681)</f>
        <v>0.295</v>
      </c>
      <c r="J771" s="10">
        <f t="shared" si="44"/>
        <v>0.675</v>
      </c>
      <c r="K771" s="10">
        <f t="shared" si="44"/>
        <v>0.03</v>
      </c>
      <c r="L771" s="12">
        <v>59117.0</v>
      </c>
      <c r="M771" s="12">
        <v>0.883</v>
      </c>
    </row>
    <row r="772" hidden="1">
      <c r="A772" s="32" t="str">
        <f t="shared" si="1"/>
        <v>Australia-Oceania2003</v>
      </c>
      <c r="B772" s="32" t="s">
        <v>88</v>
      </c>
      <c r="C772" s="5" t="s">
        <v>80</v>
      </c>
      <c r="D772" s="9" t="s">
        <v>65</v>
      </c>
      <c r="E772" s="12">
        <v>0.013</v>
      </c>
      <c r="F772" s="12">
        <v>0.005</v>
      </c>
      <c r="G772" s="12">
        <v>83.0</v>
      </c>
      <c r="H772" s="12">
        <v>78.0</v>
      </c>
      <c r="I772" s="12">
        <v>0.202</v>
      </c>
      <c r="J772" s="12">
        <v>0.671</v>
      </c>
      <c r="K772" s="12">
        <v>0.127</v>
      </c>
      <c r="L772" s="12">
        <v>1.98954E7</v>
      </c>
      <c r="M772" s="12">
        <v>0.877</v>
      </c>
    </row>
    <row r="773" hidden="1">
      <c r="A773" s="32" t="str">
        <f t="shared" si="1"/>
        <v>Fiji-Oceania2003</v>
      </c>
      <c r="B773" s="32" t="s">
        <v>141</v>
      </c>
      <c r="C773" s="5" t="s">
        <v>80</v>
      </c>
      <c r="D773" s="9" t="s">
        <v>65</v>
      </c>
      <c r="E773" s="12">
        <v>0.024</v>
      </c>
      <c r="F773" s="12">
        <v>0.02</v>
      </c>
      <c r="G773" s="12">
        <v>71.0</v>
      </c>
      <c r="H773" s="12">
        <v>66.0</v>
      </c>
      <c r="I773" s="12">
        <v>0.324</v>
      </c>
      <c r="J773" s="12">
        <v>0.638</v>
      </c>
      <c r="K773" s="12">
        <v>0.038</v>
      </c>
      <c r="L773" s="12">
        <v>817224.0</v>
      </c>
      <c r="M773" s="12">
        <v>0.491</v>
      </c>
    </row>
    <row r="774" hidden="1">
      <c r="A774" s="32" t="str">
        <f t="shared" si="1"/>
        <v>French Polynesia-Oceania2003</v>
      </c>
      <c r="B774" s="32" t="s">
        <v>144</v>
      </c>
      <c r="C774" s="5" t="s">
        <v>80</v>
      </c>
      <c r="D774" s="9" t="s">
        <v>65</v>
      </c>
      <c r="E774" s="12">
        <v>0.019</v>
      </c>
      <c r="F774" s="13"/>
      <c r="G774" s="12">
        <v>76.0</v>
      </c>
      <c r="H774" s="12">
        <v>71.0</v>
      </c>
      <c r="I774" s="12">
        <v>0.294</v>
      </c>
      <c r="J774" s="12">
        <v>0.659</v>
      </c>
      <c r="K774" s="12">
        <v>0.046</v>
      </c>
      <c r="L774" s="12">
        <v>248536.0</v>
      </c>
      <c r="M774" s="12">
        <v>0.56</v>
      </c>
    </row>
    <row r="775" hidden="1">
      <c r="A775" s="32" t="str">
        <f t="shared" si="1"/>
        <v>Guam-Oceania2003</v>
      </c>
      <c r="B775" s="32" t="s">
        <v>153</v>
      </c>
      <c r="C775" s="5" t="s">
        <v>80</v>
      </c>
      <c r="D775" s="9" t="s">
        <v>65</v>
      </c>
      <c r="E775" s="12">
        <v>0.02</v>
      </c>
      <c r="F775" s="13"/>
      <c r="G775" s="12">
        <v>79.0</v>
      </c>
      <c r="H775" s="12">
        <v>74.0</v>
      </c>
      <c r="I775" s="12">
        <v>0.3</v>
      </c>
      <c r="J775" s="12">
        <v>0.64</v>
      </c>
      <c r="K775" s="12">
        <v>0.06</v>
      </c>
      <c r="L775" s="12">
        <v>157823.0</v>
      </c>
      <c r="M775" s="12">
        <v>0.934</v>
      </c>
    </row>
    <row r="776" hidden="1">
      <c r="A776" s="32" t="str">
        <f t="shared" si="1"/>
        <v>Kiribati-Oceania2003</v>
      </c>
      <c r="B776" s="32" t="s">
        <v>176</v>
      </c>
      <c r="C776" s="5" t="s">
        <v>80</v>
      </c>
      <c r="D776" s="9" t="s">
        <v>65</v>
      </c>
      <c r="E776" s="12">
        <v>0.026</v>
      </c>
      <c r="F776" s="12">
        <v>0.051</v>
      </c>
      <c r="G776" s="12">
        <v>69.0</v>
      </c>
      <c r="H776" s="12">
        <v>63.0</v>
      </c>
      <c r="I776" s="12">
        <v>0.383</v>
      </c>
      <c r="J776" s="12">
        <v>0.582</v>
      </c>
      <c r="K776" s="12">
        <v>0.035</v>
      </c>
      <c r="L776" s="12">
        <v>87371.0</v>
      </c>
      <c r="M776" s="12">
        <v>0.435</v>
      </c>
    </row>
    <row r="777" hidden="1">
      <c r="A777" s="32" t="str">
        <f t="shared" si="1"/>
        <v>Marshall Islands-Oceania2003</v>
      </c>
      <c r="B777" s="32" t="s">
        <v>196</v>
      </c>
      <c r="C777" s="5" t="s">
        <v>80</v>
      </c>
      <c r="D777" s="9" t="s">
        <v>65</v>
      </c>
      <c r="E777" s="10">
        <f>if(AND(C678=C679,D678=D678+1,ISBLANK(E679)),E678,E679)</f>
        <v>0.025</v>
      </c>
      <c r="F777" s="12">
        <v>0.033</v>
      </c>
      <c r="G777" s="10">
        <f>if(AND(C678=C679,D678=D678+1,ISBLANK(G678)),G678,G679)</f>
        <v>67</v>
      </c>
      <c r="H777" s="10">
        <f>if(AND(C678=C679,D678=D678+1,ISBLANK(H678)),H678,H679)</f>
        <v>66</v>
      </c>
      <c r="I777" s="10">
        <f t="shared" ref="I777:K777" si="45">if(AND(C686=C687,D686=D686+1,ISBLANK(I686)),I686,I687)</f>
        <v>0.301</v>
      </c>
      <c r="J777" s="10">
        <f t="shared" si="45"/>
        <v>0.651</v>
      </c>
      <c r="K777" s="10">
        <f t="shared" si="45"/>
        <v>0.048</v>
      </c>
      <c r="L777" s="12">
        <v>52115.0</v>
      </c>
      <c r="M777" s="12">
        <v>0.693</v>
      </c>
    </row>
    <row r="778" hidden="1">
      <c r="A778" s="32" t="str">
        <f t="shared" si="1"/>
        <v>Micronesia, Fed. Sts.-Oceania2003</v>
      </c>
      <c r="B778" s="32" t="s">
        <v>200</v>
      </c>
      <c r="C778" s="5" t="s">
        <v>80</v>
      </c>
      <c r="D778" s="9" t="s">
        <v>65</v>
      </c>
      <c r="E778" s="12">
        <v>0.028</v>
      </c>
      <c r="F778" s="12">
        <v>0.039</v>
      </c>
      <c r="G778" s="12">
        <v>68.0</v>
      </c>
      <c r="H778" s="12">
        <v>67.0</v>
      </c>
      <c r="I778" s="12">
        <v>0.393</v>
      </c>
      <c r="J778" s="12">
        <v>0.568</v>
      </c>
      <c r="K778" s="12">
        <v>0.039</v>
      </c>
      <c r="L778" s="12">
        <v>106816.0</v>
      </c>
      <c r="M778" s="12">
        <v>0.223</v>
      </c>
    </row>
    <row r="779" hidden="1">
      <c r="A779" s="32" t="str">
        <f t="shared" si="1"/>
        <v>New Caledonia-Oceania2003</v>
      </c>
      <c r="B779" s="32" t="s">
        <v>211</v>
      </c>
      <c r="C779" s="5" t="s">
        <v>80</v>
      </c>
      <c r="D779" s="9" t="s">
        <v>65</v>
      </c>
      <c r="E779" s="12">
        <v>0.018</v>
      </c>
      <c r="F779" s="13"/>
      <c r="G779" s="12">
        <v>79.0</v>
      </c>
      <c r="H779" s="12">
        <v>72.0</v>
      </c>
      <c r="I779" s="12">
        <v>0.278</v>
      </c>
      <c r="J779" s="12">
        <v>0.659</v>
      </c>
      <c r="K779" s="12">
        <v>0.063</v>
      </c>
      <c r="L779" s="12">
        <v>225735.0</v>
      </c>
      <c r="M779" s="12">
        <v>0.629</v>
      </c>
    </row>
    <row r="780" hidden="1">
      <c r="A780" s="32" t="str">
        <f t="shared" si="1"/>
        <v>New Zealand-Oceania2003</v>
      </c>
      <c r="B780" s="32" t="s">
        <v>212</v>
      </c>
      <c r="C780" s="5" t="s">
        <v>80</v>
      </c>
      <c r="D780" s="9" t="s">
        <v>65</v>
      </c>
      <c r="E780" s="12">
        <v>0.014</v>
      </c>
      <c r="F780" s="12">
        <v>0.006</v>
      </c>
      <c r="G780" s="12">
        <v>81.0</v>
      </c>
      <c r="H780" s="12">
        <v>77.0</v>
      </c>
      <c r="I780" s="12">
        <v>0.221</v>
      </c>
      <c r="J780" s="12">
        <v>0.661</v>
      </c>
      <c r="K780" s="12">
        <v>0.119</v>
      </c>
      <c r="L780" s="12">
        <v>4027200.0</v>
      </c>
      <c r="M780" s="12">
        <v>0.86</v>
      </c>
    </row>
    <row r="781" hidden="1">
      <c r="A781" s="32" t="str">
        <f t="shared" si="1"/>
        <v>Papua New Guinea-Oceania2003</v>
      </c>
      <c r="B781" s="32" t="s">
        <v>222</v>
      </c>
      <c r="C781" s="5" t="s">
        <v>80</v>
      </c>
      <c r="D781" s="9" t="s">
        <v>65</v>
      </c>
      <c r="E781" s="12">
        <v>0.034</v>
      </c>
      <c r="F781" s="12">
        <v>0.057</v>
      </c>
      <c r="G781" s="12">
        <v>62.0</v>
      </c>
      <c r="H781" s="12">
        <v>58.0</v>
      </c>
      <c r="I781" s="12">
        <v>0.401</v>
      </c>
      <c r="J781" s="12">
        <v>0.573</v>
      </c>
      <c r="K781" s="12">
        <v>0.026</v>
      </c>
      <c r="L781" s="12">
        <v>5803302.0</v>
      </c>
      <c r="M781" s="12">
        <v>0.131</v>
      </c>
    </row>
    <row r="782">
      <c r="A782" s="32" t="str">
        <f t="shared" si="1"/>
        <v>Samoa-Oceania2003</v>
      </c>
      <c r="B782" s="32" t="s">
        <v>233</v>
      </c>
      <c r="C782" s="5" t="s">
        <v>80</v>
      </c>
      <c r="D782" s="9" t="s">
        <v>65</v>
      </c>
      <c r="E782" s="12">
        <v>0.03</v>
      </c>
      <c r="F782" s="12">
        <v>0.017</v>
      </c>
      <c r="G782" s="12">
        <v>74.0</v>
      </c>
      <c r="H782" s="12">
        <v>67.0</v>
      </c>
      <c r="I782" s="12">
        <v>0.401</v>
      </c>
      <c r="J782" s="12">
        <v>0.552</v>
      </c>
      <c r="K782" s="12">
        <v>0.047</v>
      </c>
      <c r="L782" s="12">
        <v>177677.0</v>
      </c>
      <c r="M782" s="12">
        <v>0.217</v>
      </c>
    </row>
    <row r="783" hidden="1">
      <c r="A783" s="32" t="str">
        <f t="shared" si="1"/>
        <v>Solomon Islands-Oceania2003</v>
      </c>
      <c r="B783" s="32" t="s">
        <v>245</v>
      </c>
      <c r="C783" s="5" t="s">
        <v>80</v>
      </c>
      <c r="D783" s="9" t="s">
        <v>65</v>
      </c>
      <c r="E783" s="12">
        <v>0.035</v>
      </c>
      <c r="F783" s="12">
        <v>0.029</v>
      </c>
      <c r="G783" s="12">
        <v>66.0</v>
      </c>
      <c r="H783" s="12">
        <v>63.0</v>
      </c>
      <c r="I783" s="12">
        <v>0.415</v>
      </c>
      <c r="J783" s="12">
        <v>0.556</v>
      </c>
      <c r="K783" s="12">
        <v>0.029</v>
      </c>
      <c r="L783" s="12">
        <v>446335.0</v>
      </c>
      <c r="M783" s="12">
        <v>0.17</v>
      </c>
    </row>
    <row r="784">
      <c r="A784" s="32" t="str">
        <f t="shared" si="1"/>
        <v>Tonga-Oceania2003</v>
      </c>
      <c r="B784" s="32" t="s">
        <v>267</v>
      </c>
      <c r="C784" s="5" t="s">
        <v>80</v>
      </c>
      <c r="D784" s="9" t="s">
        <v>65</v>
      </c>
      <c r="E784" s="12">
        <v>0.029</v>
      </c>
      <c r="F784" s="12">
        <v>0.014</v>
      </c>
      <c r="G784" s="12">
        <v>74.0</v>
      </c>
      <c r="H784" s="12">
        <v>69.0</v>
      </c>
      <c r="I784" s="12">
        <v>0.382</v>
      </c>
      <c r="J784" s="12">
        <v>0.559</v>
      </c>
      <c r="K784" s="12">
        <v>0.06</v>
      </c>
      <c r="L784" s="12">
        <v>99691.0</v>
      </c>
      <c r="M784" s="12">
        <v>0.231</v>
      </c>
    </row>
    <row r="785" hidden="1">
      <c r="A785" s="32" t="str">
        <f t="shared" si="1"/>
        <v>Vanuatu-Oceania2003</v>
      </c>
      <c r="B785" s="32" t="s">
        <v>280</v>
      </c>
      <c r="C785" s="5" t="s">
        <v>80</v>
      </c>
      <c r="D785" s="9" t="s">
        <v>65</v>
      </c>
      <c r="E785" s="12">
        <v>0.031</v>
      </c>
      <c r="F785" s="12">
        <v>0.018</v>
      </c>
      <c r="G785" s="12">
        <v>71.0</v>
      </c>
      <c r="H785" s="12">
        <v>67.0</v>
      </c>
      <c r="I785" s="12">
        <v>0.404</v>
      </c>
      <c r="J785" s="12">
        <v>0.564</v>
      </c>
      <c r="K785" s="12">
        <v>0.032</v>
      </c>
      <c r="L785" s="12">
        <v>198952.0</v>
      </c>
      <c r="M785" s="12">
        <v>0.225</v>
      </c>
    </row>
    <row r="786" hidden="1">
      <c r="A786" s="32" t="str">
        <f t="shared" si="1"/>
        <v>Antigua and Barbuda-The Americas2003</v>
      </c>
      <c r="B786" s="32" t="s">
        <v>83</v>
      </c>
      <c r="C786" s="5" t="s">
        <v>84</v>
      </c>
      <c r="D786" s="9" t="s">
        <v>65</v>
      </c>
      <c r="E786" s="12">
        <v>0.019</v>
      </c>
      <c r="F786" s="12">
        <v>0.012</v>
      </c>
      <c r="G786" s="12">
        <v>77.0</v>
      </c>
      <c r="H786" s="12">
        <v>72.0</v>
      </c>
      <c r="I786" s="12">
        <v>0.288</v>
      </c>
      <c r="J786" s="12">
        <v>0.64</v>
      </c>
      <c r="K786" s="12">
        <v>0.071</v>
      </c>
      <c r="L786" s="12">
        <v>80904.0</v>
      </c>
      <c r="M786" s="12">
        <v>0.305</v>
      </c>
    </row>
    <row r="787" hidden="1">
      <c r="A787" s="32" t="str">
        <f t="shared" si="1"/>
        <v>Argentina-The Americas2003</v>
      </c>
      <c r="B787" s="32" t="s">
        <v>85</v>
      </c>
      <c r="C787" s="5" t="s">
        <v>84</v>
      </c>
      <c r="D787" s="9" t="s">
        <v>65</v>
      </c>
      <c r="E787" s="12">
        <v>0.018</v>
      </c>
      <c r="F787" s="12">
        <v>0.017</v>
      </c>
      <c r="G787" s="12">
        <v>78.0</v>
      </c>
      <c r="H787" s="12">
        <v>71.0</v>
      </c>
      <c r="I787" s="12">
        <v>0.27</v>
      </c>
      <c r="J787" s="12">
        <v>0.629</v>
      </c>
      <c r="K787" s="12">
        <v>0.101</v>
      </c>
      <c r="L787" s="12">
        <v>3.7970411E7</v>
      </c>
      <c r="M787" s="12">
        <v>0.897</v>
      </c>
    </row>
    <row r="788" hidden="1">
      <c r="A788" s="32" t="str">
        <f t="shared" si="1"/>
        <v>Aruba-The Americas2003</v>
      </c>
      <c r="B788" s="32" t="s">
        <v>87</v>
      </c>
      <c r="C788" s="5" t="s">
        <v>84</v>
      </c>
      <c r="D788" s="9" t="s">
        <v>65</v>
      </c>
      <c r="E788" s="12">
        <v>0.013</v>
      </c>
      <c r="F788" s="13"/>
      <c r="G788" s="12">
        <v>76.0</v>
      </c>
      <c r="H788" s="12">
        <v>72.0</v>
      </c>
      <c r="I788" s="12">
        <v>0.221</v>
      </c>
      <c r="J788" s="12">
        <v>0.698</v>
      </c>
      <c r="K788" s="12">
        <v>0.081</v>
      </c>
      <c r="L788" s="12">
        <v>97015.0</v>
      </c>
      <c r="M788" s="12">
        <v>0.456</v>
      </c>
    </row>
    <row r="789" hidden="1">
      <c r="A789" s="32" t="str">
        <f t="shared" si="1"/>
        <v>Bahamas, The-The Americas2003</v>
      </c>
      <c r="B789" s="32" t="s">
        <v>91</v>
      </c>
      <c r="C789" s="5" t="s">
        <v>84</v>
      </c>
      <c r="D789" s="9" t="s">
        <v>65</v>
      </c>
      <c r="E789" s="12">
        <v>0.016</v>
      </c>
      <c r="F789" s="12">
        <v>0.013</v>
      </c>
      <c r="G789" s="12">
        <v>76.0</v>
      </c>
      <c r="H789" s="12">
        <v>70.0</v>
      </c>
      <c r="I789" s="12">
        <v>0.271</v>
      </c>
      <c r="J789" s="12">
        <v>0.67</v>
      </c>
      <c r="K789" s="12">
        <v>0.059</v>
      </c>
      <c r="L789" s="12">
        <v>315624.0</v>
      </c>
      <c r="M789" s="12">
        <v>0.822</v>
      </c>
    </row>
    <row r="790" hidden="1">
      <c r="A790" s="32" t="str">
        <f t="shared" si="1"/>
        <v>Barbados-The Americas2003</v>
      </c>
      <c r="B790" s="32" t="s">
        <v>95</v>
      </c>
      <c r="C790" s="5" t="s">
        <v>84</v>
      </c>
      <c r="D790" s="9" t="s">
        <v>65</v>
      </c>
      <c r="E790" s="12">
        <v>0.013</v>
      </c>
      <c r="F790" s="12">
        <v>0.015</v>
      </c>
      <c r="G790" s="12">
        <v>76.0</v>
      </c>
      <c r="H790" s="12">
        <v>71.0</v>
      </c>
      <c r="I790" s="12">
        <v>0.211</v>
      </c>
      <c r="J790" s="12">
        <v>0.677</v>
      </c>
      <c r="K790" s="12">
        <v>0.112</v>
      </c>
      <c r="L790" s="12">
        <v>270844.0</v>
      </c>
      <c r="M790" s="12">
        <v>0.333</v>
      </c>
    </row>
    <row r="791" hidden="1">
      <c r="A791" s="32" t="str">
        <f t="shared" si="1"/>
        <v>Belize-The Americas2003</v>
      </c>
      <c r="B791" s="32" t="s">
        <v>98</v>
      </c>
      <c r="C791" s="5" t="s">
        <v>84</v>
      </c>
      <c r="D791" s="9" t="s">
        <v>65</v>
      </c>
      <c r="E791" s="12">
        <v>0.028</v>
      </c>
      <c r="F791" s="12">
        <v>0.019</v>
      </c>
      <c r="G791" s="12">
        <v>75.0</v>
      </c>
      <c r="H791" s="12">
        <v>68.0</v>
      </c>
      <c r="I791" s="12">
        <v>0.388</v>
      </c>
      <c r="J791" s="12">
        <v>0.57</v>
      </c>
      <c r="K791" s="12">
        <v>0.042</v>
      </c>
      <c r="L791" s="12">
        <v>258346.0</v>
      </c>
      <c r="M791" s="12">
        <v>0.469</v>
      </c>
    </row>
    <row r="792" hidden="1">
      <c r="A792" s="32" t="str">
        <f t="shared" si="1"/>
        <v>Bermuda-The Americas2003</v>
      </c>
      <c r="B792" s="32" t="s">
        <v>100</v>
      </c>
      <c r="C792" s="5" t="s">
        <v>84</v>
      </c>
      <c r="D792" s="9" t="s">
        <v>65</v>
      </c>
      <c r="E792" s="12">
        <v>0.013</v>
      </c>
      <c r="F792" s="13"/>
      <c r="G792" s="12">
        <v>81.0</v>
      </c>
      <c r="H792" s="12">
        <v>76.0</v>
      </c>
      <c r="I792" s="13"/>
      <c r="J792" s="13"/>
      <c r="K792" s="13"/>
      <c r="L792" s="12">
        <v>63325.0</v>
      </c>
      <c r="M792" s="12">
        <v>1.0</v>
      </c>
    </row>
    <row r="793" hidden="1">
      <c r="A793" s="32" t="str">
        <f t="shared" si="1"/>
        <v>Bolivia-The Americas2003</v>
      </c>
      <c r="B793" s="32" t="s">
        <v>102</v>
      </c>
      <c r="C793" s="5" t="s">
        <v>84</v>
      </c>
      <c r="D793" s="9" t="s">
        <v>65</v>
      </c>
      <c r="E793" s="12">
        <v>0.03</v>
      </c>
      <c r="F793" s="12">
        <v>0.049</v>
      </c>
      <c r="G793" s="12">
        <v>66.0</v>
      </c>
      <c r="H793" s="12">
        <v>62.0</v>
      </c>
      <c r="I793" s="12">
        <v>0.39</v>
      </c>
      <c r="J793" s="12">
        <v>0.567</v>
      </c>
      <c r="K793" s="12">
        <v>0.043</v>
      </c>
      <c r="L793" s="12">
        <v>9016787.0</v>
      </c>
      <c r="M793" s="12">
        <v>0.633</v>
      </c>
    </row>
    <row r="794" hidden="1">
      <c r="A794" s="32" t="str">
        <f t="shared" si="1"/>
        <v>Brazil-The Americas2003</v>
      </c>
      <c r="B794" s="32" t="s">
        <v>105</v>
      </c>
      <c r="C794" s="5" t="s">
        <v>84</v>
      </c>
      <c r="D794" s="9" t="s">
        <v>65</v>
      </c>
      <c r="E794" s="12">
        <v>0.019</v>
      </c>
      <c r="F794" s="12">
        <v>0.024</v>
      </c>
      <c r="G794" s="12">
        <v>75.0</v>
      </c>
      <c r="H794" s="12">
        <v>67.0</v>
      </c>
      <c r="I794" s="12">
        <v>0.283</v>
      </c>
      <c r="J794" s="12">
        <v>0.658</v>
      </c>
      <c r="K794" s="12">
        <v>0.059</v>
      </c>
      <c r="L794" s="12">
        <v>1.81752951E8</v>
      </c>
      <c r="M794" s="12">
        <v>0.822</v>
      </c>
    </row>
    <row r="795" hidden="1">
      <c r="A795" s="32" t="str">
        <f t="shared" si="1"/>
        <v>Canada-The Americas2003</v>
      </c>
      <c r="B795" s="32" t="s">
        <v>112</v>
      </c>
      <c r="C795" s="5" t="s">
        <v>84</v>
      </c>
      <c r="D795" s="9" t="s">
        <v>65</v>
      </c>
      <c r="E795" s="12">
        <v>0.011</v>
      </c>
      <c r="F795" s="12">
        <v>0.005</v>
      </c>
      <c r="G795" s="12">
        <v>82.0</v>
      </c>
      <c r="H795" s="12">
        <v>77.0</v>
      </c>
      <c r="I795" s="12">
        <v>0.183</v>
      </c>
      <c r="J795" s="12">
        <v>0.689</v>
      </c>
      <c r="K795" s="12">
        <v>0.129</v>
      </c>
      <c r="L795" s="12">
        <v>3.1676E7</v>
      </c>
      <c r="M795" s="12">
        <v>0.8</v>
      </c>
    </row>
    <row r="796" hidden="1">
      <c r="A796" s="32" t="str">
        <f t="shared" si="1"/>
        <v>Cayman Islands-The Americas2003</v>
      </c>
      <c r="B796" s="32" t="s">
        <v>113</v>
      </c>
      <c r="C796" s="5" t="s">
        <v>84</v>
      </c>
      <c r="D796" s="9" t="s">
        <v>65</v>
      </c>
      <c r="E796" s="10">
        <f>if(AND(C697=C698,D697=D697+1,ISBLANK(E698)),E697,E698)</f>
        <v>0.02</v>
      </c>
      <c r="F796" s="10">
        <f>if(AND(C697=C698,D697=D697+1,ISBLANK(F697)),F697,F698)</f>
        <v>0.054</v>
      </c>
      <c r="G796" s="10">
        <f>if(AND(C697=C698,D697=D697+1,ISBLANK(G697)),G697,G698)</f>
        <v>65</v>
      </c>
      <c r="H796" s="10">
        <f>if(AND(C697=C698,D697=D697+1,ISBLANK(H697)),H697,H698)</f>
        <v>61</v>
      </c>
      <c r="I796" s="10">
        <f t="shared" ref="I796:K796" si="46">if(AND(C705=C706,D705=D705+1,ISBLANK(I705)),I705,I706)</f>
        <v>0.491</v>
      </c>
      <c r="J796" s="10">
        <f t="shared" si="46"/>
        <v>0.483</v>
      </c>
      <c r="K796" s="10">
        <f t="shared" si="46"/>
        <v>0.026</v>
      </c>
      <c r="L796" s="12">
        <v>46032.0</v>
      </c>
      <c r="M796" s="12">
        <v>1.0</v>
      </c>
    </row>
    <row r="797" hidden="1">
      <c r="A797" s="32" t="str">
        <f t="shared" si="1"/>
        <v>Chile-The Americas2003</v>
      </c>
      <c r="B797" s="32" t="s">
        <v>116</v>
      </c>
      <c r="C797" s="5" t="s">
        <v>84</v>
      </c>
      <c r="D797" s="9" t="s">
        <v>65</v>
      </c>
      <c r="E797" s="12">
        <v>0.016</v>
      </c>
      <c r="F797" s="12">
        <v>0.008</v>
      </c>
      <c r="G797" s="12">
        <v>81.0</v>
      </c>
      <c r="H797" s="12">
        <v>75.0</v>
      </c>
      <c r="I797" s="12">
        <v>0.261</v>
      </c>
      <c r="J797" s="12">
        <v>0.662</v>
      </c>
      <c r="K797" s="12">
        <v>0.077</v>
      </c>
      <c r="L797" s="12">
        <v>1.5995658E7</v>
      </c>
      <c r="M797" s="12">
        <v>0.869</v>
      </c>
    </row>
    <row r="798" hidden="1">
      <c r="A798" s="32" t="str">
        <f t="shared" si="1"/>
        <v>Colombia-The Americas2003</v>
      </c>
      <c r="B798" s="32" t="s">
        <v>118</v>
      </c>
      <c r="C798" s="5" t="s">
        <v>84</v>
      </c>
      <c r="D798" s="9" t="s">
        <v>65</v>
      </c>
      <c r="E798" s="12">
        <v>0.022</v>
      </c>
      <c r="F798" s="12">
        <v>0.02</v>
      </c>
      <c r="G798" s="12">
        <v>76.0</v>
      </c>
      <c r="H798" s="12">
        <v>68.0</v>
      </c>
      <c r="I798" s="12">
        <v>0.316</v>
      </c>
      <c r="J798" s="12">
        <v>0.635</v>
      </c>
      <c r="K798" s="12">
        <v>0.049</v>
      </c>
      <c r="L798" s="12">
        <v>4.1872051E7</v>
      </c>
      <c r="M798" s="12">
        <v>0.73</v>
      </c>
    </row>
    <row r="799" hidden="1">
      <c r="A799" s="32" t="str">
        <f t="shared" si="1"/>
        <v>Costa Rica-The Americas2003</v>
      </c>
      <c r="B799" s="32" t="s">
        <v>122</v>
      </c>
      <c r="C799" s="5" t="s">
        <v>84</v>
      </c>
      <c r="D799" s="9" t="s">
        <v>65</v>
      </c>
      <c r="E799" s="12">
        <v>0.018</v>
      </c>
      <c r="F799" s="12">
        <v>0.009</v>
      </c>
      <c r="G799" s="12">
        <v>81.0</v>
      </c>
      <c r="H799" s="12">
        <v>76.0</v>
      </c>
      <c r="I799" s="12">
        <v>0.293</v>
      </c>
      <c r="J799" s="12">
        <v>0.65</v>
      </c>
      <c r="K799" s="12">
        <v>0.057</v>
      </c>
      <c r="L799" s="12">
        <v>4171145.0</v>
      </c>
      <c r="M799" s="12">
        <v>0.631</v>
      </c>
    </row>
    <row r="800" hidden="1">
      <c r="A800" s="32" t="str">
        <f t="shared" si="1"/>
        <v>Cuba-The Americas2003</v>
      </c>
      <c r="B800" s="32" t="s">
        <v>125</v>
      </c>
      <c r="C800" s="5" t="s">
        <v>84</v>
      </c>
      <c r="D800" s="9" t="s">
        <v>65</v>
      </c>
      <c r="E800" s="12">
        <v>0.012</v>
      </c>
      <c r="F800" s="12">
        <v>0.006</v>
      </c>
      <c r="G800" s="12">
        <v>79.0</v>
      </c>
      <c r="H800" s="12">
        <v>75.0</v>
      </c>
      <c r="I800" s="12">
        <v>0.204</v>
      </c>
      <c r="J800" s="12">
        <v>0.691</v>
      </c>
      <c r="K800" s="12">
        <v>0.105</v>
      </c>
      <c r="L800" s="12">
        <v>1.1245926E7</v>
      </c>
      <c r="M800" s="12">
        <v>0.759</v>
      </c>
    </row>
    <row r="801" hidden="1">
      <c r="A801" s="32" t="str">
        <f t="shared" si="1"/>
        <v>Curacao-The Americas2003</v>
      </c>
      <c r="B801" s="32" t="s">
        <v>126</v>
      </c>
      <c r="C801" s="5" t="s">
        <v>84</v>
      </c>
      <c r="D801" s="9" t="s">
        <v>65</v>
      </c>
      <c r="E801" s="10">
        <f t="shared" ref="E801:E802" si="47">if(AND(C702=C703,D702=D702+1,ISBLANK(E703)),E702,E703)</f>
        <v>0.019</v>
      </c>
      <c r="F801" s="10">
        <f>if(AND(C702=C703,D702=D702+1,ISBLANK(F702)),F702,F703)</f>
        <v>0.013</v>
      </c>
      <c r="G801" s="10">
        <f t="shared" ref="G801:G802" si="48">if(AND(C702=C703,D702=D702+1,ISBLANK(G702)),G702,G703)</f>
        <v>77</v>
      </c>
      <c r="H801" s="10">
        <f t="shared" ref="H801:H802" si="49">if(AND(C702=C703,D702=D702+1,ISBLANK(H702)),H702,H703)</f>
        <v>70</v>
      </c>
      <c r="I801" s="12">
        <v>0.225</v>
      </c>
      <c r="J801" s="12">
        <v>0.66</v>
      </c>
      <c r="K801" s="12">
        <v>0.114</v>
      </c>
      <c r="L801" s="12">
        <v>131253.0</v>
      </c>
      <c r="M801" s="12">
        <v>0.908</v>
      </c>
    </row>
    <row r="802" hidden="1">
      <c r="A802" s="32" t="str">
        <f t="shared" si="1"/>
        <v>Dominica-The Americas2003</v>
      </c>
      <c r="B802" s="32" t="s">
        <v>131</v>
      </c>
      <c r="C802" s="5" t="s">
        <v>84</v>
      </c>
      <c r="D802" s="9" t="s">
        <v>65</v>
      </c>
      <c r="E802" s="10">
        <f t="shared" si="47"/>
        <v>0.029</v>
      </c>
      <c r="F802" s="12">
        <v>0.013</v>
      </c>
      <c r="G802" s="10">
        <f t="shared" si="48"/>
        <v>69</v>
      </c>
      <c r="H802" s="10">
        <f t="shared" si="49"/>
        <v>61</v>
      </c>
      <c r="I802" s="10">
        <f t="shared" ref="I802:K802" si="50">if(AND(C711=C712,D711=D711+1,ISBLANK(I711)),I711,I712)</f>
        <v>0.165</v>
      </c>
      <c r="J802" s="10">
        <f t="shared" si="50"/>
        <v>0.678</v>
      </c>
      <c r="K802" s="10">
        <f t="shared" si="50"/>
        <v>0.157</v>
      </c>
      <c r="L802" s="12">
        <v>70058.0</v>
      </c>
      <c r="M802" s="12">
        <v>0.66</v>
      </c>
    </row>
    <row r="803">
      <c r="A803" s="32" t="str">
        <f t="shared" si="1"/>
        <v>Dominican Republic-The Americas2003</v>
      </c>
      <c r="B803" s="32" t="s">
        <v>132</v>
      </c>
      <c r="C803" s="5" t="s">
        <v>84</v>
      </c>
      <c r="D803" s="9" t="s">
        <v>65</v>
      </c>
      <c r="E803" s="12">
        <v>0.024</v>
      </c>
      <c r="F803" s="12">
        <v>0.031</v>
      </c>
      <c r="G803" s="12">
        <v>74.0</v>
      </c>
      <c r="H803" s="12">
        <v>68.0</v>
      </c>
      <c r="I803" s="12">
        <v>0.338</v>
      </c>
      <c r="J803" s="12">
        <v>0.607</v>
      </c>
      <c r="K803" s="12">
        <v>0.055</v>
      </c>
      <c r="L803" s="12">
        <v>9071318.0</v>
      </c>
      <c r="M803" s="12">
        <v>0.646</v>
      </c>
    </row>
    <row r="804" hidden="1">
      <c r="A804" s="32" t="str">
        <f t="shared" si="1"/>
        <v>Ecuador-The Americas2003</v>
      </c>
      <c r="B804" s="32" t="s">
        <v>133</v>
      </c>
      <c r="C804" s="5" t="s">
        <v>84</v>
      </c>
      <c r="D804" s="9" t="s">
        <v>65</v>
      </c>
      <c r="E804" s="12">
        <v>0.024</v>
      </c>
      <c r="F804" s="12">
        <v>0.026</v>
      </c>
      <c r="G804" s="12">
        <v>77.0</v>
      </c>
      <c r="H804" s="12">
        <v>71.0</v>
      </c>
      <c r="I804" s="12">
        <v>0.334</v>
      </c>
      <c r="J804" s="12">
        <v>0.612</v>
      </c>
      <c r="K804" s="12">
        <v>0.054</v>
      </c>
      <c r="L804" s="12">
        <v>1.3279806E7</v>
      </c>
      <c r="M804" s="12">
        <v>0.613</v>
      </c>
    </row>
    <row r="805" hidden="1">
      <c r="A805" s="32" t="str">
        <f t="shared" si="1"/>
        <v>El Salvador-The Americas2003</v>
      </c>
      <c r="B805" s="32" t="s">
        <v>135</v>
      </c>
      <c r="C805" s="5" t="s">
        <v>84</v>
      </c>
      <c r="D805" s="9" t="s">
        <v>65</v>
      </c>
      <c r="E805" s="12">
        <v>0.022</v>
      </c>
      <c r="F805" s="12">
        <v>0.023</v>
      </c>
      <c r="G805" s="12">
        <v>75.0</v>
      </c>
      <c r="H805" s="12">
        <v>66.0</v>
      </c>
      <c r="I805" s="12">
        <v>0.369</v>
      </c>
      <c r="J805" s="12">
        <v>0.572</v>
      </c>
      <c r="K805" s="12">
        <v>0.059</v>
      </c>
      <c r="L805" s="12">
        <v>6029366.0</v>
      </c>
      <c r="M805" s="12">
        <v>0.606</v>
      </c>
    </row>
    <row r="806" hidden="1">
      <c r="A806" s="32" t="str">
        <f t="shared" si="1"/>
        <v>Greenland-The Americas2003</v>
      </c>
      <c r="B806" s="32" t="s">
        <v>151</v>
      </c>
      <c r="C806" s="5" t="s">
        <v>84</v>
      </c>
      <c r="D806" s="9" t="s">
        <v>65</v>
      </c>
      <c r="E806" s="12">
        <v>0.016</v>
      </c>
      <c r="F806" s="13"/>
      <c r="G806" s="12">
        <v>71.0</v>
      </c>
      <c r="H806" s="12">
        <v>66.0</v>
      </c>
      <c r="I806" s="13"/>
      <c r="J806" s="13"/>
      <c r="K806" s="13"/>
      <c r="L806" s="12">
        <v>56765.0</v>
      </c>
      <c r="M806" s="12">
        <v>0.823</v>
      </c>
    </row>
    <row r="807" hidden="1">
      <c r="A807" s="32" t="str">
        <f t="shared" si="1"/>
        <v>Grenada-The Americas2003</v>
      </c>
      <c r="B807" s="32" t="s">
        <v>152</v>
      </c>
      <c r="C807" s="5" t="s">
        <v>84</v>
      </c>
      <c r="D807" s="9" t="s">
        <v>65</v>
      </c>
      <c r="E807" s="12">
        <v>0.019</v>
      </c>
      <c r="F807" s="12">
        <v>0.013</v>
      </c>
      <c r="G807" s="12">
        <v>73.0</v>
      </c>
      <c r="H807" s="12">
        <v>69.0</v>
      </c>
      <c r="I807" s="12">
        <v>0.319</v>
      </c>
      <c r="J807" s="12">
        <v>0.603</v>
      </c>
      <c r="K807" s="12">
        <v>0.077</v>
      </c>
      <c r="L807" s="12">
        <v>102369.0</v>
      </c>
      <c r="M807" s="12">
        <v>0.36</v>
      </c>
    </row>
    <row r="808" hidden="1">
      <c r="A808" s="32" t="str">
        <f t="shared" si="1"/>
        <v>Guatemala-The Americas2003</v>
      </c>
      <c r="B808" s="32" t="s">
        <v>154</v>
      </c>
      <c r="C808" s="5" t="s">
        <v>84</v>
      </c>
      <c r="D808" s="9" t="s">
        <v>65</v>
      </c>
      <c r="E808" s="12">
        <v>0.035</v>
      </c>
      <c r="F808" s="12">
        <v>0.036</v>
      </c>
      <c r="G808" s="12">
        <v>73.0</v>
      </c>
      <c r="H808" s="12">
        <v>66.0</v>
      </c>
      <c r="I808" s="12">
        <v>0.436</v>
      </c>
      <c r="J808" s="12">
        <v>0.522</v>
      </c>
      <c r="K808" s="12">
        <v>0.042</v>
      </c>
      <c r="L808" s="12">
        <v>1.2062835E7</v>
      </c>
      <c r="M808" s="12">
        <v>0.463</v>
      </c>
    </row>
    <row r="809" hidden="1">
      <c r="A809" s="32" t="str">
        <f t="shared" si="1"/>
        <v>Guyana-The Americas2003</v>
      </c>
      <c r="B809" s="32" t="s">
        <v>157</v>
      </c>
      <c r="C809" s="5" t="s">
        <v>84</v>
      </c>
      <c r="D809" s="9" t="s">
        <v>65</v>
      </c>
      <c r="E809" s="12">
        <v>0.022</v>
      </c>
      <c r="F809" s="12">
        <v>0.037</v>
      </c>
      <c r="G809" s="12">
        <v>68.0</v>
      </c>
      <c r="H809" s="12">
        <v>61.0</v>
      </c>
      <c r="I809" s="12">
        <v>0.36</v>
      </c>
      <c r="J809" s="12">
        <v>0.599</v>
      </c>
      <c r="K809" s="12">
        <v>0.041</v>
      </c>
      <c r="L809" s="12">
        <v>753612.0</v>
      </c>
      <c r="M809" s="12">
        <v>0.284</v>
      </c>
    </row>
    <row r="810" hidden="1">
      <c r="A810" s="32" t="str">
        <f t="shared" si="1"/>
        <v>Haiti-The Americas2003</v>
      </c>
      <c r="B810" s="32" t="s">
        <v>158</v>
      </c>
      <c r="C810" s="5" t="s">
        <v>84</v>
      </c>
      <c r="D810" s="9" t="s">
        <v>65</v>
      </c>
      <c r="E810" s="12">
        <v>0.03</v>
      </c>
      <c r="F810" s="12">
        <v>0.069</v>
      </c>
      <c r="G810" s="12">
        <v>60.0</v>
      </c>
      <c r="H810" s="12">
        <v>57.0</v>
      </c>
      <c r="I810" s="12">
        <v>0.389</v>
      </c>
      <c r="J810" s="12">
        <v>0.57</v>
      </c>
      <c r="K810" s="12">
        <v>0.041</v>
      </c>
      <c r="L810" s="12">
        <v>8996229.0</v>
      </c>
      <c r="M810" s="12">
        <v>0.406</v>
      </c>
    </row>
    <row r="811">
      <c r="A811" s="32" t="str">
        <f t="shared" si="1"/>
        <v>Honduras-The Americas2003</v>
      </c>
      <c r="B811" s="32" t="s">
        <v>159</v>
      </c>
      <c r="C811" s="5" t="s">
        <v>84</v>
      </c>
      <c r="D811" s="9" t="s">
        <v>65</v>
      </c>
      <c r="E811" s="12">
        <v>0.03</v>
      </c>
      <c r="F811" s="12">
        <v>0.028</v>
      </c>
      <c r="G811" s="12">
        <v>74.0</v>
      </c>
      <c r="H811" s="12">
        <v>69.0</v>
      </c>
      <c r="I811" s="12">
        <v>0.409</v>
      </c>
      <c r="J811" s="12">
        <v>0.55</v>
      </c>
      <c r="K811" s="12">
        <v>0.041</v>
      </c>
      <c r="L811" s="12">
        <v>6628171.0</v>
      </c>
      <c r="M811" s="12">
        <v>0.472</v>
      </c>
    </row>
    <row r="812">
      <c r="A812" s="32" t="str">
        <f t="shared" si="1"/>
        <v>Jamaica-The Americas2003</v>
      </c>
      <c r="B812" s="32" t="s">
        <v>171</v>
      </c>
      <c r="C812" s="5" t="s">
        <v>84</v>
      </c>
      <c r="D812" s="9" t="s">
        <v>65</v>
      </c>
      <c r="E812" s="12">
        <v>0.017</v>
      </c>
      <c r="F812" s="12">
        <v>0.019</v>
      </c>
      <c r="G812" s="12">
        <v>74.0</v>
      </c>
      <c r="H812" s="12">
        <v>68.0</v>
      </c>
      <c r="I812" s="12">
        <v>0.318</v>
      </c>
      <c r="J812" s="12">
        <v>0.606</v>
      </c>
      <c r="K812" s="12">
        <v>0.076</v>
      </c>
      <c r="L812" s="12">
        <v>2624695.0</v>
      </c>
      <c r="M812" s="12">
        <v>0.524</v>
      </c>
    </row>
    <row r="813" hidden="1">
      <c r="A813" s="32" t="str">
        <f t="shared" si="1"/>
        <v>Mexico-The Americas2003</v>
      </c>
      <c r="B813" s="32" t="s">
        <v>199</v>
      </c>
      <c r="C813" s="5" t="s">
        <v>84</v>
      </c>
      <c r="D813" s="9" t="s">
        <v>65</v>
      </c>
      <c r="E813" s="12">
        <v>0.023</v>
      </c>
      <c r="F813" s="12">
        <v>0.018</v>
      </c>
      <c r="G813" s="12">
        <v>78.0</v>
      </c>
      <c r="H813" s="12">
        <v>73.0</v>
      </c>
      <c r="I813" s="12">
        <v>0.33</v>
      </c>
      <c r="J813" s="12">
        <v>0.618</v>
      </c>
      <c r="K813" s="12">
        <v>0.051</v>
      </c>
      <c r="L813" s="12">
        <v>1.08056312E8</v>
      </c>
      <c r="M813" s="12">
        <v>0.757</v>
      </c>
    </row>
    <row r="814">
      <c r="A814" s="32" t="str">
        <f t="shared" si="1"/>
        <v>Nicaragua-The Americas2003</v>
      </c>
      <c r="B814" s="32" t="s">
        <v>213</v>
      </c>
      <c r="C814" s="5" t="s">
        <v>84</v>
      </c>
      <c r="D814" s="9" t="s">
        <v>65</v>
      </c>
      <c r="E814" s="12">
        <v>0.026</v>
      </c>
      <c r="F814" s="12">
        <v>0.029</v>
      </c>
      <c r="G814" s="12">
        <v>74.0</v>
      </c>
      <c r="H814" s="12">
        <v>68.0</v>
      </c>
      <c r="I814" s="12">
        <v>0.391</v>
      </c>
      <c r="J814" s="12">
        <v>0.57</v>
      </c>
      <c r="K814" s="12">
        <v>0.039</v>
      </c>
      <c r="L814" s="12">
        <v>5317878.0</v>
      </c>
      <c r="M814" s="12">
        <v>0.555</v>
      </c>
    </row>
    <row r="815" hidden="1">
      <c r="A815" s="32" t="str">
        <f t="shared" si="1"/>
        <v>Panama-The Americas2003</v>
      </c>
      <c r="B815" s="32" t="s">
        <v>221</v>
      </c>
      <c r="C815" s="5" t="s">
        <v>84</v>
      </c>
      <c r="D815" s="9" t="s">
        <v>65</v>
      </c>
      <c r="E815" s="12">
        <v>0.023</v>
      </c>
      <c r="F815" s="12">
        <v>0.02</v>
      </c>
      <c r="G815" s="12">
        <v>78.0</v>
      </c>
      <c r="H815" s="12">
        <v>73.0</v>
      </c>
      <c r="I815" s="12">
        <v>0.313</v>
      </c>
      <c r="J815" s="12">
        <v>0.629</v>
      </c>
      <c r="K815" s="12">
        <v>0.058</v>
      </c>
      <c r="L815" s="12">
        <v>3240805.0</v>
      </c>
      <c r="M815" s="12">
        <v>0.631</v>
      </c>
    </row>
    <row r="816" hidden="1">
      <c r="A816" s="32" t="str">
        <f t="shared" si="1"/>
        <v>Paraguay-The Americas2003</v>
      </c>
      <c r="B816" s="32" t="s">
        <v>223</v>
      </c>
      <c r="C816" s="5" t="s">
        <v>84</v>
      </c>
      <c r="D816" s="9" t="s">
        <v>65</v>
      </c>
      <c r="E816" s="12">
        <v>0.027</v>
      </c>
      <c r="F816" s="12">
        <v>0.025</v>
      </c>
      <c r="G816" s="12">
        <v>73.0</v>
      </c>
      <c r="H816" s="12">
        <v>69.0</v>
      </c>
      <c r="I816" s="12">
        <v>0.368</v>
      </c>
      <c r="J816" s="12">
        <v>0.586</v>
      </c>
      <c r="K816" s="12">
        <v>0.046</v>
      </c>
      <c r="L816" s="12">
        <v>5682350.0</v>
      </c>
      <c r="M816" s="12">
        <v>0.569</v>
      </c>
    </row>
    <row r="817">
      <c r="A817" s="32" t="str">
        <f t="shared" si="1"/>
        <v>Peru-The Americas2003</v>
      </c>
      <c r="B817" s="32" t="s">
        <v>224</v>
      </c>
      <c r="C817" s="5" t="s">
        <v>84</v>
      </c>
      <c r="D817" s="9" t="s">
        <v>65</v>
      </c>
      <c r="E817" s="12">
        <v>0.023</v>
      </c>
      <c r="F817" s="12">
        <v>0.025</v>
      </c>
      <c r="G817" s="12">
        <v>74.0</v>
      </c>
      <c r="H817" s="12">
        <v>69.0</v>
      </c>
      <c r="I817" s="12">
        <v>0.328</v>
      </c>
      <c r="J817" s="12">
        <v>0.62</v>
      </c>
      <c r="K817" s="12">
        <v>0.052</v>
      </c>
      <c r="L817" s="12">
        <v>2.7073334E7</v>
      </c>
      <c r="M817" s="12">
        <v>0.742</v>
      </c>
    </row>
    <row r="818" hidden="1">
      <c r="A818" s="32" t="str">
        <f t="shared" si="1"/>
        <v>Puerto Rico-The Americas2003</v>
      </c>
      <c r="B818" s="32" t="s">
        <v>228</v>
      </c>
      <c r="C818" s="5" t="s">
        <v>84</v>
      </c>
      <c r="D818" s="9" t="s">
        <v>65</v>
      </c>
      <c r="E818" s="12">
        <v>0.013</v>
      </c>
      <c r="F818" s="13"/>
      <c r="G818" s="12">
        <v>82.0</v>
      </c>
      <c r="H818" s="12">
        <v>74.0</v>
      </c>
      <c r="I818" s="12">
        <v>0.227</v>
      </c>
      <c r="J818" s="12">
        <v>0.654</v>
      </c>
      <c r="K818" s="12">
        <v>0.118</v>
      </c>
      <c r="L818" s="12">
        <v>3826095.0</v>
      </c>
      <c r="M818" s="12">
        <v>0.942</v>
      </c>
    </row>
    <row r="819" hidden="1">
      <c r="A819" s="32" t="str">
        <f t="shared" si="1"/>
        <v>Sint Maarten (Dutch part)-The Americas2003</v>
      </c>
      <c r="B819" s="32" t="s">
        <v>242</v>
      </c>
      <c r="C819" s="5" t="s">
        <v>84</v>
      </c>
      <c r="D819" s="9" t="s">
        <v>65</v>
      </c>
      <c r="E819" s="10">
        <f t="shared" ref="E819:E820" si="52">if(AND(C720=C721,D720=D720+1,ISBLANK(E721)),E720,E721)</f>
        <v>0.01</v>
      </c>
      <c r="F819" s="10">
        <f>if(AND(C720=C721,D720=D720+1,ISBLANK(F720)),F720,F721)</f>
        <v>0.007</v>
      </c>
      <c r="G819" s="10">
        <f t="shared" ref="G819:G820" si="53">if(AND(C720=C721,D720=D720+1,ISBLANK(G720)),G720,G721)</f>
        <v>77</v>
      </c>
      <c r="H819" s="10">
        <f t="shared" ref="H819:H820" si="54">if(AND(C720=C721,D720=D720+1,ISBLANK(H720)),H720,H721)</f>
        <v>66</v>
      </c>
      <c r="I819" s="10">
        <f t="shared" ref="I819:K819" si="51">if(AND(C728=C729,D728=D728+1,ISBLANK(I728)),I728,I729)</f>
        <v>0.208</v>
      </c>
      <c r="J819" s="10">
        <f t="shared" si="51"/>
        <v>0.681</v>
      </c>
      <c r="K819" s="10">
        <f t="shared" si="51"/>
        <v>0.111</v>
      </c>
      <c r="L819" s="12">
        <v>33791.0</v>
      </c>
      <c r="M819" s="12">
        <v>1.0</v>
      </c>
    </row>
    <row r="820" hidden="1">
      <c r="A820" s="32" t="str">
        <f t="shared" si="1"/>
        <v>St. Kitts and Nevis-The Americas2003</v>
      </c>
      <c r="B820" s="32" t="s">
        <v>252</v>
      </c>
      <c r="C820" s="5" t="s">
        <v>84</v>
      </c>
      <c r="D820" s="9" t="s">
        <v>65</v>
      </c>
      <c r="E820" s="10">
        <f t="shared" si="52"/>
        <v>0.05</v>
      </c>
      <c r="F820" s="12">
        <v>0.012</v>
      </c>
      <c r="G820" s="10">
        <f t="shared" si="53"/>
        <v>82</v>
      </c>
      <c r="H820" s="10">
        <f t="shared" si="54"/>
        <v>77</v>
      </c>
      <c r="I820" s="10">
        <f t="shared" ref="I820:K820" si="55">if(AND(C729=C730,D729=D729+1,ISBLANK(I729)),I729,I730)</f>
        <v>0.465</v>
      </c>
      <c r="J820" s="10">
        <f t="shared" si="55"/>
        <v>0.504</v>
      </c>
      <c r="K820" s="10">
        <f t="shared" si="55"/>
        <v>0.031</v>
      </c>
      <c r="L820" s="12">
        <v>47679.0</v>
      </c>
      <c r="M820" s="12">
        <v>0.323</v>
      </c>
    </row>
    <row r="821">
      <c r="A821" s="32" t="str">
        <f t="shared" si="1"/>
        <v>St. Lucia-The Americas2003</v>
      </c>
      <c r="B821" s="32" t="s">
        <v>253</v>
      </c>
      <c r="C821" s="5" t="s">
        <v>84</v>
      </c>
      <c r="D821" s="9" t="s">
        <v>65</v>
      </c>
      <c r="E821" s="12">
        <v>0.018</v>
      </c>
      <c r="F821" s="12">
        <v>0.015</v>
      </c>
      <c r="G821" s="12">
        <v>74.0</v>
      </c>
      <c r="H821" s="12">
        <v>70.0</v>
      </c>
      <c r="I821" s="12">
        <v>0.3</v>
      </c>
      <c r="J821" s="12">
        <v>0.628</v>
      </c>
      <c r="K821" s="12">
        <v>0.072</v>
      </c>
      <c r="L821" s="12">
        <v>161766.0</v>
      </c>
      <c r="M821" s="12">
        <v>0.252</v>
      </c>
    </row>
    <row r="822" hidden="1">
      <c r="A822" s="32" t="str">
        <f t="shared" si="1"/>
        <v>St. Martin (French part)-The Americas2003</v>
      </c>
      <c r="B822" s="32" t="s">
        <v>254</v>
      </c>
      <c r="C822" s="5" t="s">
        <v>84</v>
      </c>
      <c r="D822" s="9" t="s">
        <v>65</v>
      </c>
      <c r="E822" s="12">
        <v>0.017</v>
      </c>
      <c r="F822" s="13"/>
      <c r="G822" s="12">
        <v>81.0</v>
      </c>
      <c r="H822" s="12">
        <v>74.0</v>
      </c>
      <c r="I822" s="13"/>
      <c r="J822" s="13"/>
      <c r="K822" s="13"/>
      <c r="L822" s="12">
        <v>27363.0</v>
      </c>
      <c r="M822" s="13"/>
    </row>
    <row r="823" hidden="1">
      <c r="A823" s="32" t="str">
        <f t="shared" si="1"/>
        <v>St. Vincent and the Grenadines-The Americas2003</v>
      </c>
      <c r="B823" s="32" t="s">
        <v>255</v>
      </c>
      <c r="C823" s="5" t="s">
        <v>84</v>
      </c>
      <c r="D823" s="9" t="s">
        <v>65</v>
      </c>
      <c r="E823" s="12">
        <v>0.019</v>
      </c>
      <c r="F823" s="12">
        <v>0.019</v>
      </c>
      <c r="G823" s="12">
        <v>73.0</v>
      </c>
      <c r="H823" s="12">
        <v>69.0</v>
      </c>
      <c r="I823" s="12">
        <v>0.296</v>
      </c>
      <c r="J823" s="12">
        <v>0.632</v>
      </c>
      <c r="K823" s="12">
        <v>0.072</v>
      </c>
      <c r="L823" s="12">
        <v>108353.0</v>
      </c>
      <c r="M823" s="12">
        <v>0.463</v>
      </c>
    </row>
    <row r="824" hidden="1">
      <c r="A824" s="32" t="str">
        <f t="shared" si="1"/>
        <v>Suriname-The Americas2003</v>
      </c>
      <c r="B824" s="32" t="s">
        <v>257</v>
      </c>
      <c r="C824" s="5" t="s">
        <v>84</v>
      </c>
      <c r="D824" s="9" t="s">
        <v>65</v>
      </c>
      <c r="E824" s="12">
        <v>0.021</v>
      </c>
      <c r="F824" s="12">
        <v>0.028</v>
      </c>
      <c r="G824" s="12">
        <v>72.0</v>
      </c>
      <c r="H824" s="12">
        <v>65.0</v>
      </c>
      <c r="I824" s="12">
        <v>0.301</v>
      </c>
      <c r="J824" s="12">
        <v>0.639</v>
      </c>
      <c r="K824" s="12">
        <v>0.059</v>
      </c>
      <c r="L824" s="12">
        <v>486867.0</v>
      </c>
      <c r="M824" s="12">
        <v>0.667</v>
      </c>
    </row>
    <row r="825" hidden="1">
      <c r="A825" s="32" t="str">
        <f t="shared" si="1"/>
        <v>Trinidad and Tobago-The Americas2003</v>
      </c>
      <c r="B825" s="32" t="s">
        <v>268</v>
      </c>
      <c r="C825" s="5" t="s">
        <v>84</v>
      </c>
      <c r="D825" s="9" t="s">
        <v>65</v>
      </c>
      <c r="E825" s="12">
        <v>0.015</v>
      </c>
      <c r="F825" s="12">
        <v>0.025</v>
      </c>
      <c r="G825" s="12">
        <v>73.0</v>
      </c>
      <c r="H825" s="12">
        <v>65.0</v>
      </c>
      <c r="I825" s="12">
        <v>0.23</v>
      </c>
      <c r="J825" s="12">
        <v>0.701</v>
      </c>
      <c r="K825" s="12">
        <v>0.069</v>
      </c>
      <c r="L825" s="12">
        <v>1283868.0</v>
      </c>
      <c r="M825" s="12">
        <v>0.102</v>
      </c>
    </row>
    <row r="826" hidden="1">
      <c r="A826" s="32" t="str">
        <f t="shared" si="1"/>
        <v>Turks and Caicos Islands-The Americas2003</v>
      </c>
      <c r="B826" s="32" t="s">
        <v>272</v>
      </c>
      <c r="C826" s="5" t="s">
        <v>84</v>
      </c>
      <c r="D826" s="9" t="s">
        <v>65</v>
      </c>
      <c r="E826" s="10">
        <f>if(AND(C727=C728,D727=D727+1,ISBLANK(E728)),E727,E728)</f>
        <v>0.014</v>
      </c>
      <c r="F826" s="10">
        <f>if(AND(C727=C728,D727=D727+1,ISBLANK(F727)),F727,F728)</f>
        <v>0.003</v>
      </c>
      <c r="G826" s="10">
        <f>if(AND(C727=C728,D727=D727+1,ISBLANK(G727)),G727,G728)</f>
        <v>83</v>
      </c>
      <c r="H826" s="10">
        <f>if(AND(C727=C728,D727=D727+1,ISBLANK(H727)),H727,H728)</f>
        <v>80</v>
      </c>
      <c r="I826" s="10">
        <f t="shared" ref="I826:K826" si="56">if(AND(C735=C736,D735=D735+1,ISBLANK(I735)),I735,I736)</f>
        <v>0.189</v>
      </c>
      <c r="J826" s="10">
        <f t="shared" si="56"/>
        <v>0.668</v>
      </c>
      <c r="K826" s="10">
        <f t="shared" si="56"/>
        <v>0.144</v>
      </c>
      <c r="L826" s="12">
        <v>23412.0</v>
      </c>
      <c r="M826" s="12">
        <v>0.866</v>
      </c>
    </row>
    <row r="827" hidden="1">
      <c r="A827" s="32" t="str">
        <f t="shared" si="1"/>
        <v>United States-The Americas2003</v>
      </c>
      <c r="B827" s="32" t="s">
        <v>277</v>
      </c>
      <c r="C827" s="5" t="s">
        <v>84</v>
      </c>
      <c r="D827" s="9" t="s">
        <v>65</v>
      </c>
      <c r="E827" s="12">
        <v>0.014</v>
      </c>
      <c r="F827" s="12">
        <v>0.007</v>
      </c>
      <c r="G827" s="12">
        <v>80.0</v>
      </c>
      <c r="H827" s="12">
        <v>75.0</v>
      </c>
      <c r="I827" s="12">
        <v>0.209</v>
      </c>
      <c r="J827" s="12">
        <v>0.669</v>
      </c>
      <c r="K827" s="12">
        <v>0.123</v>
      </c>
      <c r="L827" s="12">
        <v>2.90107933E8</v>
      </c>
      <c r="M827" s="12">
        <v>0.796</v>
      </c>
    </row>
    <row r="828" hidden="1">
      <c r="A828" s="32" t="str">
        <f t="shared" si="1"/>
        <v>Uruguay-The Americas2003</v>
      </c>
      <c r="B828" s="32" t="s">
        <v>278</v>
      </c>
      <c r="C828" s="5" t="s">
        <v>84</v>
      </c>
      <c r="D828" s="9" t="s">
        <v>65</v>
      </c>
      <c r="E828" s="12">
        <v>0.016</v>
      </c>
      <c r="F828" s="12">
        <v>0.013</v>
      </c>
      <c r="G828" s="12">
        <v>79.0</v>
      </c>
      <c r="H828" s="12">
        <v>72.0</v>
      </c>
      <c r="I828" s="12">
        <v>0.242</v>
      </c>
      <c r="J828" s="12">
        <v>0.625</v>
      </c>
      <c r="K828" s="12">
        <v>0.134</v>
      </c>
      <c r="L828" s="12">
        <v>3325411.0</v>
      </c>
      <c r="M828" s="12">
        <v>0.928</v>
      </c>
    </row>
    <row r="829" hidden="1">
      <c r="A829" s="32" t="str">
        <f t="shared" si="1"/>
        <v>Venezuela-The Americas2003</v>
      </c>
      <c r="B829" s="32" t="s">
        <v>281</v>
      </c>
      <c r="C829" s="5" t="s">
        <v>84</v>
      </c>
      <c r="D829" s="9" t="s">
        <v>65</v>
      </c>
      <c r="E829" s="12">
        <v>0.023</v>
      </c>
      <c r="F829" s="12">
        <v>0.017</v>
      </c>
      <c r="G829" s="12">
        <v>76.0</v>
      </c>
      <c r="H829" s="12">
        <v>70.0</v>
      </c>
      <c r="I829" s="12">
        <v>0.322</v>
      </c>
      <c r="J829" s="12">
        <v>0.63</v>
      </c>
      <c r="K829" s="12">
        <v>0.048</v>
      </c>
      <c r="L829" s="12">
        <v>2.5797219E7</v>
      </c>
      <c r="M829" s="12">
        <v>0.885</v>
      </c>
    </row>
    <row r="830" hidden="1">
      <c r="A830" s="32" t="str">
        <f t="shared" si="1"/>
        <v>Algeria-Africa2004</v>
      </c>
      <c r="B830" s="32" t="s">
        <v>77</v>
      </c>
      <c r="C830" s="5" t="s">
        <v>78</v>
      </c>
      <c r="D830" s="9" t="s">
        <v>66</v>
      </c>
      <c r="E830" s="12">
        <v>0.02</v>
      </c>
      <c r="F830" s="12">
        <v>0.03</v>
      </c>
      <c r="G830" s="12">
        <v>71.0</v>
      </c>
      <c r="H830" s="12">
        <v>68.0</v>
      </c>
      <c r="I830" s="12">
        <v>0.297</v>
      </c>
      <c r="J830" s="12">
        <v>0.66</v>
      </c>
      <c r="K830" s="12">
        <v>0.043</v>
      </c>
      <c r="L830" s="12">
        <v>3.3461345E7</v>
      </c>
      <c r="M830" s="12">
        <v>0.631</v>
      </c>
    </row>
    <row r="831" hidden="1">
      <c r="A831" s="32" t="str">
        <f t="shared" si="1"/>
        <v>Angola-Africa2004</v>
      </c>
      <c r="B831" s="32" t="s">
        <v>82</v>
      </c>
      <c r="C831" s="5" t="s">
        <v>78</v>
      </c>
      <c r="D831" s="9" t="s">
        <v>66</v>
      </c>
      <c r="E831" s="12">
        <v>0.05</v>
      </c>
      <c r="F831" s="12">
        <v>0.123</v>
      </c>
      <c r="G831" s="12">
        <v>49.0</v>
      </c>
      <c r="H831" s="12">
        <v>47.0</v>
      </c>
      <c r="I831" s="12">
        <v>0.477</v>
      </c>
      <c r="J831" s="12">
        <v>0.498</v>
      </c>
      <c r="K831" s="12">
        <v>0.025</v>
      </c>
      <c r="L831" s="12">
        <v>1.5976715E7</v>
      </c>
      <c r="M831" s="12">
        <v>0.354</v>
      </c>
    </row>
    <row r="832">
      <c r="A832" s="32" t="str">
        <f t="shared" si="1"/>
        <v>Benin-Africa2004</v>
      </c>
      <c r="B832" s="32" t="s">
        <v>99</v>
      </c>
      <c r="C832" s="5" t="s">
        <v>78</v>
      </c>
      <c r="D832" s="9" t="s">
        <v>66</v>
      </c>
      <c r="E832" s="12">
        <v>0.041</v>
      </c>
      <c r="F832" s="12">
        <v>0.078</v>
      </c>
      <c r="G832" s="12">
        <v>58.0</v>
      </c>
      <c r="H832" s="12">
        <v>55.0</v>
      </c>
      <c r="I832" s="12">
        <v>0.447</v>
      </c>
      <c r="J832" s="12">
        <v>0.525</v>
      </c>
      <c r="K832" s="12">
        <v>0.028</v>
      </c>
      <c r="L832" s="12">
        <v>7922796.0</v>
      </c>
      <c r="M832" s="12">
        <v>0.396</v>
      </c>
    </row>
    <row r="833">
      <c r="A833" s="32" t="str">
        <f t="shared" si="1"/>
        <v>Botswana-Africa2004</v>
      </c>
      <c r="B833" s="32" t="s">
        <v>104</v>
      </c>
      <c r="C833" s="5" t="s">
        <v>78</v>
      </c>
      <c r="D833" s="9" t="s">
        <v>66</v>
      </c>
      <c r="E833" s="12">
        <v>0.026</v>
      </c>
      <c r="F833" s="12">
        <v>0.046</v>
      </c>
      <c r="G833" s="12">
        <v>48.0</v>
      </c>
      <c r="H833" s="12">
        <v>47.0</v>
      </c>
      <c r="I833" s="12">
        <v>0.362</v>
      </c>
      <c r="J833" s="12">
        <v>0.607</v>
      </c>
      <c r="K833" s="12">
        <v>0.032</v>
      </c>
      <c r="L833" s="12">
        <v>1854739.0</v>
      </c>
      <c r="M833" s="12">
        <v>0.548</v>
      </c>
    </row>
    <row r="834">
      <c r="A834" s="32" t="str">
        <f t="shared" si="1"/>
        <v>Burkina Faso-Africa2004</v>
      </c>
      <c r="B834" s="32" t="s">
        <v>108</v>
      </c>
      <c r="C834" s="5" t="s">
        <v>78</v>
      </c>
      <c r="D834" s="9" t="s">
        <v>66</v>
      </c>
      <c r="E834" s="12">
        <v>0.045</v>
      </c>
      <c r="F834" s="12">
        <v>0.089</v>
      </c>
      <c r="G834" s="12">
        <v>53.0</v>
      </c>
      <c r="H834" s="12">
        <v>51.0</v>
      </c>
      <c r="I834" s="12">
        <v>0.466</v>
      </c>
      <c r="J834" s="12">
        <v>0.508</v>
      </c>
      <c r="K834" s="12">
        <v>0.026</v>
      </c>
      <c r="L834" s="12">
        <v>1.3034258E7</v>
      </c>
      <c r="M834" s="12">
        <v>0.208</v>
      </c>
    </row>
    <row r="835" hidden="1">
      <c r="A835" s="32" t="str">
        <f t="shared" si="1"/>
        <v>Burundi-Africa2004</v>
      </c>
      <c r="B835" s="32" t="s">
        <v>109</v>
      </c>
      <c r="C835" s="5" t="s">
        <v>78</v>
      </c>
      <c r="D835" s="9" t="s">
        <v>66</v>
      </c>
      <c r="E835" s="12">
        <v>0.043</v>
      </c>
      <c r="F835" s="12">
        <v>0.079</v>
      </c>
      <c r="G835" s="12">
        <v>51.0</v>
      </c>
      <c r="H835" s="12">
        <v>48.0</v>
      </c>
      <c r="I835" s="12">
        <v>0.461</v>
      </c>
      <c r="J835" s="12">
        <v>0.512</v>
      </c>
      <c r="K835" s="12">
        <v>0.028</v>
      </c>
      <c r="L835" s="12">
        <v>7510771.0</v>
      </c>
      <c r="M835" s="12">
        <v>0.091</v>
      </c>
    </row>
    <row r="836">
      <c r="A836" s="32" t="str">
        <f t="shared" si="1"/>
        <v>Cameroon-Africa2004</v>
      </c>
      <c r="B836" s="32" t="s">
        <v>111</v>
      </c>
      <c r="C836" s="5" t="s">
        <v>78</v>
      </c>
      <c r="D836" s="9" t="s">
        <v>66</v>
      </c>
      <c r="E836" s="12">
        <v>0.041</v>
      </c>
      <c r="F836" s="12">
        <v>0.081</v>
      </c>
      <c r="G836" s="12">
        <v>53.0</v>
      </c>
      <c r="H836" s="12">
        <v>51.0</v>
      </c>
      <c r="I836" s="12">
        <v>0.445</v>
      </c>
      <c r="J836" s="12">
        <v>0.522</v>
      </c>
      <c r="K836" s="12">
        <v>0.033</v>
      </c>
      <c r="L836" s="12">
        <v>1.767496E7</v>
      </c>
      <c r="M836" s="12">
        <v>0.479</v>
      </c>
    </row>
    <row r="837">
      <c r="A837" s="32" t="str">
        <f t="shared" si="1"/>
        <v>Central African Republic-Africa2004</v>
      </c>
      <c r="B837" s="32" t="s">
        <v>114</v>
      </c>
      <c r="C837" s="5" t="s">
        <v>78</v>
      </c>
      <c r="D837" s="9" t="s">
        <v>66</v>
      </c>
      <c r="E837" s="12">
        <v>0.038</v>
      </c>
      <c r="F837" s="12">
        <v>0.111</v>
      </c>
      <c r="G837" s="12">
        <v>46.0</v>
      </c>
      <c r="H837" s="12">
        <v>43.0</v>
      </c>
      <c r="I837" s="12">
        <v>0.42</v>
      </c>
      <c r="J837" s="12">
        <v>0.54</v>
      </c>
      <c r="K837" s="12">
        <v>0.04</v>
      </c>
      <c r="L837" s="12">
        <v>3893595.0</v>
      </c>
      <c r="M837" s="12">
        <v>0.38</v>
      </c>
    </row>
    <row r="838">
      <c r="A838" s="32" t="str">
        <f t="shared" si="1"/>
        <v>Chad-Africa2004</v>
      </c>
      <c r="B838" s="32" t="s">
        <v>115</v>
      </c>
      <c r="C838" s="5" t="s">
        <v>78</v>
      </c>
      <c r="D838" s="9" t="s">
        <v>66</v>
      </c>
      <c r="E838" s="12">
        <v>0.05</v>
      </c>
      <c r="F838" s="12">
        <v>0.102</v>
      </c>
      <c r="G838" s="12">
        <v>48.0</v>
      </c>
      <c r="H838" s="12">
        <v>47.0</v>
      </c>
      <c r="I838" s="12">
        <v>0.492</v>
      </c>
      <c r="J838" s="12">
        <v>0.481</v>
      </c>
      <c r="K838" s="12">
        <v>0.027</v>
      </c>
      <c r="L838" s="12">
        <v>9665024.0</v>
      </c>
      <c r="M838" s="12">
        <v>0.218</v>
      </c>
    </row>
    <row r="839" hidden="1">
      <c r="A839" s="32" t="str">
        <f t="shared" si="1"/>
        <v>Comoros-Africa2004</v>
      </c>
      <c r="B839" s="32" t="s">
        <v>119</v>
      </c>
      <c r="C839" s="5" t="s">
        <v>78</v>
      </c>
      <c r="D839" s="9" t="s">
        <v>66</v>
      </c>
      <c r="E839" s="12">
        <v>0.039</v>
      </c>
      <c r="F839" s="12">
        <v>0.071</v>
      </c>
      <c r="G839" s="12">
        <v>60.0</v>
      </c>
      <c r="H839" s="12">
        <v>57.0</v>
      </c>
      <c r="I839" s="12">
        <v>0.414</v>
      </c>
      <c r="J839" s="12">
        <v>0.556</v>
      </c>
      <c r="K839" s="12">
        <v>0.03</v>
      </c>
      <c r="L839" s="12">
        <v>585389.0</v>
      </c>
      <c r="M839" s="12">
        <v>0.279</v>
      </c>
    </row>
    <row r="840" hidden="1">
      <c r="A840" s="32" t="str">
        <f t="shared" si="1"/>
        <v>Congo (Kinshasa)-Africa2004</v>
      </c>
      <c r="B840" s="32" t="s">
        <v>121</v>
      </c>
      <c r="C840" s="5" t="s">
        <v>78</v>
      </c>
      <c r="D840" s="9" t="s">
        <v>66</v>
      </c>
      <c r="E840" s="12">
        <v>0.046</v>
      </c>
      <c r="F840" s="12">
        <v>0.108</v>
      </c>
      <c r="G840" s="12">
        <v>49.0</v>
      </c>
      <c r="H840" s="12">
        <v>46.0</v>
      </c>
      <c r="I840" s="12">
        <v>0.463</v>
      </c>
      <c r="J840" s="12">
        <v>0.509</v>
      </c>
      <c r="K840" s="12">
        <v>0.028</v>
      </c>
      <c r="L840" s="12">
        <v>5.2487293E7</v>
      </c>
      <c r="M840" s="12">
        <v>0.37</v>
      </c>
    </row>
    <row r="841">
      <c r="A841" s="32" t="str">
        <f t="shared" si="1"/>
        <v>Congo (Brazzaville)-Africa2004</v>
      </c>
      <c r="B841" s="32" t="s">
        <v>120</v>
      </c>
      <c r="C841" s="5" t="s">
        <v>78</v>
      </c>
      <c r="D841" s="9" t="s">
        <v>66</v>
      </c>
      <c r="E841" s="12">
        <v>0.039</v>
      </c>
      <c r="F841" s="12">
        <v>0.066</v>
      </c>
      <c r="G841" s="12">
        <v>55.0</v>
      </c>
      <c r="H841" s="12">
        <v>52.0</v>
      </c>
      <c r="I841" s="12">
        <v>0.422</v>
      </c>
      <c r="J841" s="12">
        <v>0.543</v>
      </c>
      <c r="K841" s="12">
        <v>0.035</v>
      </c>
      <c r="L841" s="12">
        <v>3448868.0</v>
      </c>
      <c r="M841" s="12">
        <v>0.605</v>
      </c>
    </row>
    <row r="842">
      <c r="A842" s="32" t="str">
        <f t="shared" si="1"/>
        <v>Cote d'Ivoire-Africa2004</v>
      </c>
      <c r="B842" s="32" t="s">
        <v>123</v>
      </c>
      <c r="C842" s="5" t="s">
        <v>78</v>
      </c>
      <c r="D842" s="9" t="s">
        <v>66</v>
      </c>
      <c r="E842" s="12">
        <v>0.037</v>
      </c>
      <c r="F842" s="12">
        <v>0.091</v>
      </c>
      <c r="G842" s="12">
        <v>48.0</v>
      </c>
      <c r="H842" s="12">
        <v>46.0</v>
      </c>
      <c r="I842" s="12">
        <v>0.423</v>
      </c>
      <c r="J842" s="12">
        <v>0.548</v>
      </c>
      <c r="K842" s="12">
        <v>0.029</v>
      </c>
      <c r="L842" s="12">
        <v>1.7144325E7</v>
      </c>
      <c r="M842" s="12">
        <v>0.462</v>
      </c>
    </row>
    <row r="843" hidden="1">
      <c r="A843" s="32" t="str">
        <f t="shared" si="1"/>
        <v>Djibouti-Africa2004</v>
      </c>
      <c r="B843" s="32" t="s">
        <v>130</v>
      </c>
      <c r="C843" s="5" t="s">
        <v>78</v>
      </c>
      <c r="D843" s="9" t="s">
        <v>66</v>
      </c>
      <c r="E843" s="12">
        <v>0.029</v>
      </c>
      <c r="F843" s="12">
        <v>0.073</v>
      </c>
      <c r="G843" s="12">
        <v>59.0</v>
      </c>
      <c r="H843" s="12">
        <v>56.0</v>
      </c>
      <c r="I843" s="12">
        <v>0.381</v>
      </c>
      <c r="J843" s="12">
        <v>0.586</v>
      </c>
      <c r="K843" s="12">
        <v>0.033</v>
      </c>
      <c r="L843" s="12">
        <v>765776.0</v>
      </c>
      <c r="M843" s="12">
        <v>0.767</v>
      </c>
    </row>
    <row r="844" hidden="1">
      <c r="A844" s="32" t="str">
        <f t="shared" si="1"/>
        <v>Egypt-Africa2004</v>
      </c>
      <c r="B844" s="32" t="s">
        <v>134</v>
      </c>
      <c r="C844" s="5" t="s">
        <v>78</v>
      </c>
      <c r="D844" s="9" t="s">
        <v>66</v>
      </c>
      <c r="E844" s="12">
        <v>0.024</v>
      </c>
      <c r="F844" s="12">
        <v>0.027</v>
      </c>
      <c r="G844" s="12">
        <v>72.0</v>
      </c>
      <c r="H844" s="12">
        <v>67.0</v>
      </c>
      <c r="I844" s="12">
        <v>0.33</v>
      </c>
      <c r="J844" s="12">
        <v>0.616</v>
      </c>
      <c r="K844" s="12">
        <v>0.054</v>
      </c>
      <c r="L844" s="12">
        <v>7.0591288E7</v>
      </c>
      <c r="M844" s="12">
        <v>0.43</v>
      </c>
    </row>
    <row r="845">
      <c r="A845" s="32" t="str">
        <f t="shared" si="1"/>
        <v>Equatorial Guinea-Africa2004</v>
      </c>
      <c r="B845" s="32" t="s">
        <v>136</v>
      </c>
      <c r="C845" s="5" t="s">
        <v>78</v>
      </c>
      <c r="D845" s="9" t="s">
        <v>66</v>
      </c>
      <c r="E845" s="12">
        <v>0.038</v>
      </c>
      <c r="F845" s="12">
        <v>0.089</v>
      </c>
      <c r="G845" s="12">
        <v>50.0</v>
      </c>
      <c r="H845" s="12">
        <v>47.0</v>
      </c>
      <c r="I845" s="12">
        <v>0.41</v>
      </c>
      <c r="J845" s="12">
        <v>0.557</v>
      </c>
      <c r="K845" s="12">
        <v>0.033</v>
      </c>
      <c r="L845" s="12">
        <v>585983.0</v>
      </c>
      <c r="M845" s="12">
        <v>0.388</v>
      </c>
    </row>
    <row r="846" hidden="1">
      <c r="A846" s="32" t="str">
        <f t="shared" si="1"/>
        <v>Eritrea-Africa2004</v>
      </c>
      <c r="B846" s="32" t="s">
        <v>137</v>
      </c>
      <c r="C846" s="5" t="s">
        <v>78</v>
      </c>
      <c r="D846" s="9" t="s">
        <v>66</v>
      </c>
      <c r="E846" s="12">
        <v>0.04</v>
      </c>
      <c r="F846" s="12">
        <v>0.049</v>
      </c>
      <c r="G846" s="12">
        <v>60.0</v>
      </c>
      <c r="H846" s="12">
        <v>56.0</v>
      </c>
      <c r="I846" s="12">
        <v>0.44</v>
      </c>
      <c r="J846" s="12">
        <v>0.541</v>
      </c>
      <c r="K846" s="12">
        <v>0.019</v>
      </c>
      <c r="L846" s="12">
        <v>4665522.0</v>
      </c>
      <c r="M846" s="12">
        <v>0.186</v>
      </c>
    </row>
    <row r="847" hidden="1">
      <c r="A847" s="32" t="str">
        <f t="shared" si="1"/>
        <v>Ethiopia-Africa2004</v>
      </c>
      <c r="B847" s="32" t="s">
        <v>139</v>
      </c>
      <c r="C847" s="5" t="s">
        <v>78</v>
      </c>
      <c r="D847" s="9" t="s">
        <v>66</v>
      </c>
      <c r="E847" s="12">
        <v>0.04</v>
      </c>
      <c r="F847" s="12">
        <v>0.074</v>
      </c>
      <c r="G847" s="12">
        <v>56.0</v>
      </c>
      <c r="H847" s="12">
        <v>55.0</v>
      </c>
      <c r="I847" s="12">
        <v>0.464</v>
      </c>
      <c r="J847" s="12">
        <v>0.505</v>
      </c>
      <c r="K847" s="12">
        <v>0.031</v>
      </c>
      <c r="L847" s="12">
        <v>7.4066147E7</v>
      </c>
      <c r="M847" s="12">
        <v>0.155</v>
      </c>
    </row>
    <row r="848" hidden="1">
      <c r="A848" s="32" t="str">
        <f t="shared" si="1"/>
        <v>Gabon-Africa2004</v>
      </c>
      <c r="B848" s="32" t="s">
        <v>145</v>
      </c>
      <c r="C848" s="5" t="s">
        <v>78</v>
      </c>
      <c r="D848" s="9" t="s">
        <v>66</v>
      </c>
      <c r="E848" s="12">
        <v>0.033</v>
      </c>
      <c r="F848" s="12">
        <v>0.052</v>
      </c>
      <c r="G848" s="12">
        <v>61.0</v>
      </c>
      <c r="H848" s="12">
        <v>59.0</v>
      </c>
      <c r="I848" s="12">
        <v>0.397</v>
      </c>
      <c r="J848" s="12">
        <v>0.546</v>
      </c>
      <c r="K848" s="12">
        <v>0.057</v>
      </c>
      <c r="L848" s="12">
        <v>1347125.0</v>
      </c>
      <c r="M848" s="12">
        <v>0.828</v>
      </c>
    </row>
    <row r="849">
      <c r="A849" s="32" t="str">
        <f t="shared" si="1"/>
        <v>Gambia, The-Africa2004</v>
      </c>
      <c r="B849" s="32" t="s">
        <v>146</v>
      </c>
      <c r="C849" s="5" t="s">
        <v>78</v>
      </c>
      <c r="D849" s="9" t="s">
        <v>66</v>
      </c>
      <c r="E849" s="12">
        <v>0.044</v>
      </c>
      <c r="F849" s="12">
        <v>0.058</v>
      </c>
      <c r="G849" s="12">
        <v>58.0</v>
      </c>
      <c r="H849" s="12">
        <v>55.0</v>
      </c>
      <c r="I849" s="12">
        <v>0.46</v>
      </c>
      <c r="J849" s="12">
        <v>0.515</v>
      </c>
      <c r="K849" s="12">
        <v>0.026</v>
      </c>
      <c r="L849" s="12">
        <v>1391934.0</v>
      </c>
      <c r="M849" s="12">
        <v>0.515</v>
      </c>
    </row>
    <row r="850" hidden="1">
      <c r="A850" s="32" t="str">
        <f t="shared" si="1"/>
        <v>Ghana-Africa2004</v>
      </c>
      <c r="B850" s="32" t="s">
        <v>149</v>
      </c>
      <c r="C850" s="5" t="s">
        <v>78</v>
      </c>
      <c r="D850" s="9" t="s">
        <v>66</v>
      </c>
      <c r="E850" s="12">
        <v>0.034</v>
      </c>
      <c r="F850" s="12">
        <v>0.059</v>
      </c>
      <c r="G850" s="12">
        <v>59.0</v>
      </c>
      <c r="H850" s="12">
        <v>57.0</v>
      </c>
      <c r="I850" s="12">
        <v>0.404</v>
      </c>
      <c r="J850" s="12">
        <v>0.562</v>
      </c>
      <c r="K850" s="12">
        <v>0.033</v>
      </c>
      <c r="L850" s="12">
        <v>2.0835514E7</v>
      </c>
      <c r="M850" s="12">
        <v>0.466</v>
      </c>
    </row>
    <row r="851" hidden="1">
      <c r="A851" s="32" t="str">
        <f t="shared" si="1"/>
        <v>Guinea-Africa2004</v>
      </c>
      <c r="B851" s="32" t="s">
        <v>155</v>
      </c>
      <c r="C851" s="5" t="s">
        <v>78</v>
      </c>
      <c r="D851" s="9" t="s">
        <v>66</v>
      </c>
      <c r="E851" s="12">
        <v>0.04</v>
      </c>
      <c r="F851" s="12">
        <v>0.088</v>
      </c>
      <c r="G851" s="12">
        <v>52.0</v>
      </c>
      <c r="H851" s="12">
        <v>52.0</v>
      </c>
      <c r="I851" s="12">
        <v>0.437</v>
      </c>
      <c r="J851" s="12">
        <v>0.53</v>
      </c>
      <c r="K851" s="12">
        <v>0.033</v>
      </c>
      <c r="L851" s="12">
        <v>9379621.0</v>
      </c>
      <c r="M851" s="12">
        <v>0.324</v>
      </c>
    </row>
    <row r="852">
      <c r="A852" s="32" t="str">
        <f t="shared" si="1"/>
        <v>Guinea-Bissau-Africa2004</v>
      </c>
      <c r="B852" s="32" t="s">
        <v>156</v>
      </c>
      <c r="C852" s="5" t="s">
        <v>78</v>
      </c>
      <c r="D852" s="9" t="s">
        <v>66</v>
      </c>
      <c r="E852" s="12">
        <v>0.04</v>
      </c>
      <c r="F852" s="12">
        <v>0.099</v>
      </c>
      <c r="G852" s="12">
        <v>53.0</v>
      </c>
      <c r="H852" s="12">
        <v>51.0</v>
      </c>
      <c r="I852" s="12">
        <v>0.43</v>
      </c>
      <c r="J852" s="12">
        <v>0.54</v>
      </c>
      <c r="K852" s="12">
        <v>0.029</v>
      </c>
      <c r="L852" s="12">
        <v>1390791.0</v>
      </c>
      <c r="M852" s="12">
        <v>0.4</v>
      </c>
    </row>
    <row r="853">
      <c r="A853" s="32" t="str">
        <f t="shared" si="1"/>
        <v>Kenya-Africa2004</v>
      </c>
      <c r="B853" s="32" t="s">
        <v>175</v>
      </c>
      <c r="C853" s="5" t="s">
        <v>78</v>
      </c>
      <c r="D853" s="9" t="s">
        <v>66</v>
      </c>
      <c r="E853" s="12">
        <v>0.039</v>
      </c>
      <c r="F853" s="12">
        <v>0.063</v>
      </c>
      <c r="G853" s="12">
        <v>55.0</v>
      </c>
      <c r="H853" s="12">
        <v>53.0</v>
      </c>
      <c r="I853" s="12">
        <v>0.429</v>
      </c>
      <c r="J853" s="12">
        <v>0.543</v>
      </c>
      <c r="K853" s="12">
        <v>0.027</v>
      </c>
      <c r="L853" s="12">
        <v>3.4834606E7</v>
      </c>
      <c r="M853" s="12">
        <v>0.213</v>
      </c>
    </row>
    <row r="854">
      <c r="A854" s="32" t="str">
        <f t="shared" si="1"/>
        <v>Lesotho-Africa2004</v>
      </c>
      <c r="B854" s="32" t="s">
        <v>183</v>
      </c>
      <c r="C854" s="5" t="s">
        <v>78</v>
      </c>
      <c r="D854" s="9" t="s">
        <v>66</v>
      </c>
      <c r="E854" s="12">
        <v>0.029</v>
      </c>
      <c r="F854" s="12">
        <v>0.084</v>
      </c>
      <c r="G854" s="12">
        <v>44.0</v>
      </c>
      <c r="H854" s="12">
        <v>43.0</v>
      </c>
      <c r="I854" s="12">
        <v>0.4</v>
      </c>
      <c r="J854" s="12">
        <v>0.553</v>
      </c>
      <c r="K854" s="12">
        <v>0.046</v>
      </c>
      <c r="L854" s="12">
        <v>1912022.0</v>
      </c>
      <c r="M854" s="12">
        <v>0.217</v>
      </c>
    </row>
    <row r="855">
      <c r="A855" s="32" t="str">
        <f t="shared" si="1"/>
        <v>Liberia-Africa2004</v>
      </c>
      <c r="B855" s="32" t="s">
        <v>184</v>
      </c>
      <c r="C855" s="5" t="s">
        <v>78</v>
      </c>
      <c r="D855" s="9" t="s">
        <v>66</v>
      </c>
      <c r="E855" s="12">
        <v>0.041</v>
      </c>
      <c r="F855" s="12">
        <v>0.09</v>
      </c>
      <c r="G855" s="12">
        <v>55.0</v>
      </c>
      <c r="H855" s="12">
        <v>53.0</v>
      </c>
      <c r="I855" s="12">
        <v>0.433</v>
      </c>
      <c r="J855" s="12">
        <v>0.537</v>
      </c>
      <c r="K855" s="12">
        <v>0.03</v>
      </c>
      <c r="L855" s="12">
        <v>3184643.0</v>
      </c>
      <c r="M855" s="12">
        <v>0.457</v>
      </c>
    </row>
    <row r="856" hidden="1">
      <c r="A856" s="32" t="str">
        <f t="shared" si="1"/>
        <v>Libya-Africa2004</v>
      </c>
      <c r="B856" s="32" t="s">
        <v>185</v>
      </c>
      <c r="C856" s="5" t="s">
        <v>78</v>
      </c>
      <c r="D856" s="9" t="s">
        <v>66</v>
      </c>
      <c r="E856" s="12">
        <v>0.023</v>
      </c>
      <c r="F856" s="12">
        <v>0.021</v>
      </c>
      <c r="G856" s="12">
        <v>75.0</v>
      </c>
      <c r="H856" s="12">
        <v>72.0</v>
      </c>
      <c r="I856" s="12">
        <v>0.31</v>
      </c>
      <c r="J856" s="12">
        <v>0.648</v>
      </c>
      <c r="K856" s="12">
        <v>0.042</v>
      </c>
      <c r="L856" s="12">
        <v>5507000.0</v>
      </c>
      <c r="M856" s="12">
        <v>0.768</v>
      </c>
    </row>
    <row r="857" hidden="1">
      <c r="A857" s="32" t="str">
        <f t="shared" si="1"/>
        <v>Madagascar-Africa2004</v>
      </c>
      <c r="B857" s="32" t="s">
        <v>190</v>
      </c>
      <c r="C857" s="5" t="s">
        <v>78</v>
      </c>
      <c r="D857" s="9" t="s">
        <v>66</v>
      </c>
      <c r="E857" s="12">
        <v>0.038</v>
      </c>
      <c r="F857" s="12">
        <v>0.058</v>
      </c>
      <c r="G857" s="12">
        <v>62.0</v>
      </c>
      <c r="H857" s="12">
        <v>59.0</v>
      </c>
      <c r="I857" s="12">
        <v>0.45</v>
      </c>
      <c r="J857" s="12">
        <v>0.52</v>
      </c>
      <c r="K857" s="12">
        <v>0.029</v>
      </c>
      <c r="L857" s="12">
        <v>1.7763367E7</v>
      </c>
      <c r="M857" s="12">
        <v>0.282</v>
      </c>
    </row>
    <row r="858">
      <c r="A858" s="32" t="str">
        <f t="shared" si="1"/>
        <v>Malawi-Africa2004</v>
      </c>
      <c r="B858" s="32" t="s">
        <v>191</v>
      </c>
      <c r="C858" s="5" t="s">
        <v>78</v>
      </c>
      <c r="D858" s="9" t="s">
        <v>66</v>
      </c>
      <c r="E858" s="12">
        <v>0.043</v>
      </c>
      <c r="F858" s="12">
        <v>0.078</v>
      </c>
      <c r="G858" s="12">
        <v>48.0</v>
      </c>
      <c r="H858" s="12">
        <v>48.0</v>
      </c>
      <c r="I858" s="12">
        <v>0.461</v>
      </c>
      <c r="J858" s="12">
        <v>0.508</v>
      </c>
      <c r="K858" s="12">
        <v>0.03</v>
      </c>
      <c r="L858" s="12">
        <v>1.2569091E7</v>
      </c>
      <c r="M858" s="12">
        <v>0.15</v>
      </c>
    </row>
    <row r="859" hidden="1">
      <c r="A859" s="32" t="str">
        <f t="shared" si="1"/>
        <v>Mali-Africa2004</v>
      </c>
      <c r="B859" s="32" t="s">
        <v>194</v>
      </c>
      <c r="C859" s="5" t="s">
        <v>78</v>
      </c>
      <c r="D859" s="9" t="s">
        <v>66</v>
      </c>
      <c r="E859" s="12">
        <v>0.048</v>
      </c>
      <c r="F859" s="12">
        <v>0.101</v>
      </c>
      <c r="G859" s="12">
        <v>51.0</v>
      </c>
      <c r="H859" s="12">
        <v>51.0</v>
      </c>
      <c r="I859" s="12">
        <v>0.462</v>
      </c>
      <c r="J859" s="12">
        <v>0.506</v>
      </c>
      <c r="K859" s="12">
        <v>0.031</v>
      </c>
      <c r="L859" s="12">
        <v>1.1572936E7</v>
      </c>
      <c r="M859" s="12">
        <v>0.313</v>
      </c>
    </row>
    <row r="860" hidden="1">
      <c r="A860" s="32" t="str">
        <f t="shared" si="1"/>
        <v>Mauritania-Africa2004</v>
      </c>
      <c r="B860" s="32" t="s">
        <v>197</v>
      </c>
      <c r="C860" s="5" t="s">
        <v>78</v>
      </c>
      <c r="D860" s="9" t="s">
        <v>66</v>
      </c>
      <c r="E860" s="12">
        <v>0.037</v>
      </c>
      <c r="F860" s="12">
        <v>0.075</v>
      </c>
      <c r="G860" s="12">
        <v>62.0</v>
      </c>
      <c r="H860" s="12">
        <v>59.0</v>
      </c>
      <c r="I860" s="12">
        <v>0.418</v>
      </c>
      <c r="J860" s="12">
        <v>0.551</v>
      </c>
      <c r="K860" s="12">
        <v>0.032</v>
      </c>
      <c r="L860" s="12">
        <v>3055425.0</v>
      </c>
      <c r="M860" s="12">
        <v>0.524</v>
      </c>
    </row>
    <row r="861" hidden="1">
      <c r="A861" s="32" t="str">
        <f t="shared" si="1"/>
        <v>Mauritius-Africa2004</v>
      </c>
      <c r="B861" s="32" t="s">
        <v>198</v>
      </c>
      <c r="C861" s="5" t="s">
        <v>78</v>
      </c>
      <c r="D861" s="9" t="s">
        <v>66</v>
      </c>
      <c r="E861" s="12">
        <v>0.016</v>
      </c>
      <c r="F861" s="12">
        <v>0.014</v>
      </c>
      <c r="G861" s="12">
        <v>76.0</v>
      </c>
      <c r="H861" s="12">
        <v>69.0</v>
      </c>
      <c r="I861" s="12">
        <v>0.246</v>
      </c>
      <c r="J861" s="12">
        <v>0.689</v>
      </c>
      <c r="K861" s="12">
        <v>0.065</v>
      </c>
      <c r="L861" s="12">
        <v>1233386.0</v>
      </c>
      <c r="M861" s="12">
        <v>0.418</v>
      </c>
    </row>
    <row r="862" hidden="1">
      <c r="A862" s="32" t="str">
        <f t="shared" si="1"/>
        <v>Morocco-Africa2004</v>
      </c>
      <c r="B862" s="32" t="s">
        <v>205</v>
      </c>
      <c r="C862" s="5" t="s">
        <v>78</v>
      </c>
      <c r="D862" s="9" t="s">
        <v>66</v>
      </c>
      <c r="E862" s="12">
        <v>0.02</v>
      </c>
      <c r="F862" s="12">
        <v>0.037</v>
      </c>
      <c r="G862" s="12">
        <v>71.0</v>
      </c>
      <c r="H862" s="12">
        <v>67.0</v>
      </c>
      <c r="I862" s="12">
        <v>0.314</v>
      </c>
      <c r="J862" s="12">
        <v>0.636</v>
      </c>
      <c r="K862" s="12">
        <v>0.049</v>
      </c>
      <c r="L862" s="12">
        <v>2.985582E7</v>
      </c>
      <c r="M862" s="12">
        <v>0.546</v>
      </c>
    </row>
    <row r="863" hidden="1">
      <c r="A863" s="32" t="str">
        <f t="shared" si="1"/>
        <v>Mozambique-Africa2004</v>
      </c>
      <c r="B863" s="32" t="s">
        <v>206</v>
      </c>
      <c r="C863" s="5" t="s">
        <v>78</v>
      </c>
      <c r="D863" s="9" t="s">
        <v>66</v>
      </c>
      <c r="E863" s="12">
        <v>0.044</v>
      </c>
      <c r="F863" s="12">
        <v>0.095</v>
      </c>
      <c r="G863" s="12">
        <v>49.0</v>
      </c>
      <c r="H863" s="12">
        <v>46.0</v>
      </c>
      <c r="I863" s="12">
        <v>0.446</v>
      </c>
      <c r="J863" s="12">
        <v>0.522</v>
      </c>
      <c r="K863" s="12">
        <v>0.032</v>
      </c>
      <c r="L863" s="12">
        <v>2.0438827E7</v>
      </c>
      <c r="M863" s="12">
        <v>0.298</v>
      </c>
    </row>
    <row r="864" hidden="1">
      <c r="A864" s="32" t="str">
        <f t="shared" si="1"/>
        <v>Namibia-Africa2004</v>
      </c>
      <c r="B864" s="32" t="s">
        <v>208</v>
      </c>
      <c r="C864" s="5" t="s">
        <v>78</v>
      </c>
      <c r="D864" s="9" t="s">
        <v>66</v>
      </c>
      <c r="E864" s="12">
        <v>0.03</v>
      </c>
      <c r="F864" s="12">
        <v>0.048</v>
      </c>
      <c r="G864" s="12">
        <v>57.0</v>
      </c>
      <c r="H864" s="12">
        <v>53.0</v>
      </c>
      <c r="I864" s="12">
        <v>0.4</v>
      </c>
      <c r="J864" s="12">
        <v>0.567</v>
      </c>
      <c r="K864" s="12">
        <v>0.033</v>
      </c>
      <c r="L864" s="12">
        <v>2003320.0</v>
      </c>
      <c r="M864" s="12">
        <v>0.357</v>
      </c>
    </row>
    <row r="865">
      <c r="A865" s="32" t="str">
        <f t="shared" si="1"/>
        <v>Niger-Africa2004</v>
      </c>
      <c r="B865" s="32" t="s">
        <v>214</v>
      </c>
      <c r="C865" s="5" t="s">
        <v>78</v>
      </c>
      <c r="D865" s="9" t="s">
        <v>66</v>
      </c>
      <c r="E865" s="12">
        <v>0.052</v>
      </c>
      <c r="F865" s="12">
        <v>0.086</v>
      </c>
      <c r="G865" s="12">
        <v>53.0</v>
      </c>
      <c r="H865" s="12">
        <v>53.0</v>
      </c>
      <c r="I865" s="12">
        <v>0.488</v>
      </c>
      <c r="J865" s="12">
        <v>0.487</v>
      </c>
      <c r="K865" s="12">
        <v>0.025</v>
      </c>
      <c r="L865" s="12">
        <v>1.2708897E7</v>
      </c>
      <c r="M865" s="12">
        <v>0.166</v>
      </c>
    </row>
    <row r="866" hidden="1">
      <c r="A866" s="32" t="str">
        <f t="shared" si="1"/>
        <v>Nigeria-Africa2004</v>
      </c>
      <c r="B866" s="32" t="s">
        <v>215</v>
      </c>
      <c r="C866" s="5" t="s">
        <v>78</v>
      </c>
      <c r="D866" s="9" t="s">
        <v>66</v>
      </c>
      <c r="E866" s="12">
        <v>0.043</v>
      </c>
      <c r="F866" s="12">
        <v>0.1</v>
      </c>
      <c r="G866" s="12">
        <v>49.0</v>
      </c>
      <c r="H866" s="12">
        <v>48.0</v>
      </c>
      <c r="I866" s="12">
        <v>0.435</v>
      </c>
      <c r="J866" s="12">
        <v>0.538</v>
      </c>
      <c r="K866" s="12">
        <v>0.027</v>
      </c>
      <c r="L866" s="12">
        <v>1.3599925E8</v>
      </c>
      <c r="M866" s="12">
        <v>0.382</v>
      </c>
    </row>
    <row r="867">
      <c r="A867" s="32" t="str">
        <f t="shared" si="1"/>
        <v>Rwanda-Africa2004</v>
      </c>
      <c r="B867" s="32" t="s">
        <v>232</v>
      </c>
      <c r="C867" s="5" t="s">
        <v>78</v>
      </c>
      <c r="D867" s="9" t="s">
        <v>66</v>
      </c>
      <c r="E867" s="12">
        <v>0.039</v>
      </c>
      <c r="F867" s="12">
        <v>0.075</v>
      </c>
      <c r="G867" s="12">
        <v>55.0</v>
      </c>
      <c r="H867" s="12">
        <v>52.0</v>
      </c>
      <c r="I867" s="12">
        <v>0.446</v>
      </c>
      <c r="J867" s="12">
        <v>0.528</v>
      </c>
      <c r="K867" s="12">
        <v>0.026</v>
      </c>
      <c r="L867" s="12">
        <v>9254379.0</v>
      </c>
      <c r="M867" s="12">
        <v>0.184</v>
      </c>
    </row>
    <row r="868" hidden="1">
      <c r="A868" s="32" t="str">
        <f t="shared" si="1"/>
        <v>Sao Tome and Principe-Africa2004</v>
      </c>
      <c r="B868" s="32" t="s">
        <v>235</v>
      </c>
      <c r="C868" s="5" t="s">
        <v>78</v>
      </c>
      <c r="D868" s="9" t="s">
        <v>66</v>
      </c>
      <c r="E868" s="12">
        <v>0.038</v>
      </c>
      <c r="F868" s="12">
        <v>0.05</v>
      </c>
      <c r="G868" s="12">
        <v>66.0</v>
      </c>
      <c r="H868" s="12">
        <v>62.0</v>
      </c>
      <c r="I868" s="12">
        <v>0.422</v>
      </c>
      <c r="J868" s="12">
        <v>0.537</v>
      </c>
      <c r="K868" s="12">
        <v>0.04</v>
      </c>
      <c r="L868" s="12">
        <v>150842.0</v>
      </c>
      <c r="M868" s="12">
        <v>0.571</v>
      </c>
    </row>
    <row r="869" hidden="1">
      <c r="A869" s="32" t="str">
        <f t="shared" si="1"/>
        <v>Senegal-Africa2004</v>
      </c>
      <c r="B869" s="32" t="s">
        <v>237</v>
      </c>
      <c r="C869" s="5" t="s">
        <v>78</v>
      </c>
      <c r="D869" s="9" t="s">
        <v>66</v>
      </c>
      <c r="E869" s="12">
        <v>0.039</v>
      </c>
      <c r="F869" s="12">
        <v>0.059</v>
      </c>
      <c r="G869" s="12">
        <v>62.0</v>
      </c>
      <c r="H869" s="12">
        <v>58.0</v>
      </c>
      <c r="I869" s="12">
        <v>0.443</v>
      </c>
      <c r="J869" s="12">
        <v>0.526</v>
      </c>
      <c r="K869" s="12">
        <v>0.032</v>
      </c>
      <c r="L869" s="12">
        <v>1.0967568E7</v>
      </c>
      <c r="M869" s="12">
        <v>0.409</v>
      </c>
    </row>
    <row r="870" hidden="1">
      <c r="A870" s="32" t="str">
        <f t="shared" si="1"/>
        <v>Seychelles-Africa2004</v>
      </c>
      <c r="B870" s="32" t="s">
        <v>239</v>
      </c>
      <c r="C870" s="5" t="s">
        <v>78</v>
      </c>
      <c r="D870" s="9" t="s">
        <v>66</v>
      </c>
      <c r="E870" s="12">
        <v>0.017</v>
      </c>
      <c r="F870" s="12">
        <v>0.012</v>
      </c>
      <c r="G870" s="12">
        <v>76.0</v>
      </c>
      <c r="H870" s="12">
        <v>69.0</v>
      </c>
      <c r="I870" s="12">
        <v>0.25</v>
      </c>
      <c r="J870" s="12">
        <v>0.673</v>
      </c>
      <c r="K870" s="12">
        <v>0.076</v>
      </c>
      <c r="L870" s="12">
        <v>82500.0</v>
      </c>
      <c r="M870" s="12">
        <v>0.508</v>
      </c>
    </row>
    <row r="871">
      <c r="A871" s="32" t="str">
        <f t="shared" si="1"/>
        <v>Sierra Leone-Africa2004</v>
      </c>
      <c r="B871" s="32" t="s">
        <v>240</v>
      </c>
      <c r="C871" s="5" t="s">
        <v>78</v>
      </c>
      <c r="D871" s="9" t="s">
        <v>66</v>
      </c>
      <c r="E871" s="12">
        <v>0.042</v>
      </c>
      <c r="F871" s="12">
        <v>0.13</v>
      </c>
      <c r="G871" s="12">
        <v>42.0</v>
      </c>
      <c r="H871" s="12">
        <v>41.0</v>
      </c>
      <c r="I871" s="12">
        <v>0.427</v>
      </c>
      <c r="J871" s="12">
        <v>0.549</v>
      </c>
      <c r="K871" s="12">
        <v>0.024</v>
      </c>
      <c r="L871" s="12">
        <v>4928175.0</v>
      </c>
      <c r="M871" s="12">
        <v>0.366</v>
      </c>
    </row>
    <row r="872">
      <c r="A872" s="32" t="str">
        <f t="shared" si="1"/>
        <v>Somalia-Africa2004</v>
      </c>
      <c r="B872" s="32" t="s">
        <v>246</v>
      </c>
      <c r="C872" s="5" t="s">
        <v>78</v>
      </c>
      <c r="D872" s="9" t="s">
        <v>66</v>
      </c>
      <c r="E872" s="12">
        <v>0.047</v>
      </c>
      <c r="F872" s="12">
        <v>0.105</v>
      </c>
      <c r="G872" s="12">
        <v>54.0</v>
      </c>
      <c r="H872" s="12">
        <v>51.0</v>
      </c>
      <c r="I872" s="12">
        <v>0.477</v>
      </c>
      <c r="J872" s="12">
        <v>0.494</v>
      </c>
      <c r="K872" s="12">
        <v>0.029</v>
      </c>
      <c r="L872" s="12">
        <v>8249965.0</v>
      </c>
      <c r="M872" s="12">
        <v>0.348</v>
      </c>
    </row>
    <row r="873">
      <c r="A873" s="32" t="str">
        <f t="shared" si="1"/>
        <v>South Africa-Africa2004</v>
      </c>
      <c r="B873" s="32" t="s">
        <v>247</v>
      </c>
      <c r="C873" s="5" t="s">
        <v>78</v>
      </c>
      <c r="D873" s="9" t="s">
        <v>66</v>
      </c>
      <c r="E873" s="12">
        <v>0.023</v>
      </c>
      <c r="F873" s="12">
        <v>0.052</v>
      </c>
      <c r="G873" s="12">
        <v>53.0</v>
      </c>
      <c r="H873" s="12">
        <v>51.0</v>
      </c>
      <c r="I873" s="12">
        <v>0.312</v>
      </c>
      <c r="J873" s="12">
        <v>0.647</v>
      </c>
      <c r="K873" s="12">
        <v>0.042</v>
      </c>
      <c r="L873" s="12">
        <v>4.7019452E7</v>
      </c>
      <c r="M873" s="12">
        <v>0.59</v>
      </c>
    </row>
    <row r="874" hidden="1">
      <c r="A874" s="32" t="str">
        <f t="shared" si="1"/>
        <v>South Sudan-Africa2004</v>
      </c>
      <c r="B874" s="32" t="s">
        <v>249</v>
      </c>
      <c r="C874" s="5" t="s">
        <v>78</v>
      </c>
      <c r="D874" s="9" t="s">
        <v>66</v>
      </c>
      <c r="E874" s="12">
        <v>0.04</v>
      </c>
      <c r="F874" s="12">
        <v>0.091</v>
      </c>
      <c r="G874" s="12">
        <v>52.0</v>
      </c>
      <c r="H874" s="12">
        <v>50.0</v>
      </c>
      <c r="I874" s="12">
        <v>0.442</v>
      </c>
      <c r="J874" s="12">
        <v>0.526</v>
      </c>
      <c r="K874" s="12">
        <v>0.032</v>
      </c>
      <c r="L874" s="12">
        <v>7730180.0</v>
      </c>
      <c r="M874" s="12">
        <v>0.17</v>
      </c>
    </row>
    <row r="875" hidden="1">
      <c r="A875" s="32" t="str">
        <f t="shared" si="1"/>
        <v>Sudan-Africa2004</v>
      </c>
      <c r="B875" s="32" t="s">
        <v>256</v>
      </c>
      <c r="C875" s="5" t="s">
        <v>78</v>
      </c>
      <c r="D875" s="9" t="s">
        <v>66</v>
      </c>
      <c r="E875" s="12">
        <v>0.038</v>
      </c>
      <c r="F875" s="12">
        <v>0.063</v>
      </c>
      <c r="G875" s="12">
        <v>61.0</v>
      </c>
      <c r="H875" s="12">
        <v>58.0</v>
      </c>
      <c r="I875" s="12">
        <v>0.433</v>
      </c>
      <c r="J875" s="12">
        <v>0.536</v>
      </c>
      <c r="K875" s="12">
        <v>0.03</v>
      </c>
      <c r="L875" s="12">
        <v>3.0778572E7</v>
      </c>
      <c r="M875" s="12">
        <v>0.327</v>
      </c>
    </row>
    <row r="876">
      <c r="A876" s="32" t="str">
        <f t="shared" si="1"/>
        <v>Swaziland-Africa2004</v>
      </c>
      <c r="B876" s="32" t="s">
        <v>258</v>
      </c>
      <c r="C876" s="5" t="s">
        <v>78</v>
      </c>
      <c r="D876" s="9" t="s">
        <v>66</v>
      </c>
      <c r="E876" s="12">
        <v>0.032</v>
      </c>
      <c r="F876" s="12">
        <v>0.082</v>
      </c>
      <c r="G876" s="12">
        <v>46.0</v>
      </c>
      <c r="H876" s="12">
        <v>46.0</v>
      </c>
      <c r="I876" s="12">
        <v>0.424</v>
      </c>
      <c r="J876" s="12">
        <v>0.545</v>
      </c>
      <c r="K876" s="12">
        <v>0.031</v>
      </c>
      <c r="L876" s="12">
        <v>1094758.0</v>
      </c>
      <c r="M876" s="12">
        <v>0.222</v>
      </c>
    </row>
    <row r="877">
      <c r="A877" s="32" t="str">
        <f t="shared" si="1"/>
        <v>Tanzania-Africa2004</v>
      </c>
      <c r="B877" s="32" t="s">
        <v>263</v>
      </c>
      <c r="C877" s="5" t="s">
        <v>78</v>
      </c>
      <c r="D877" s="9" t="s">
        <v>66</v>
      </c>
      <c r="E877" s="12">
        <v>0.042</v>
      </c>
      <c r="F877" s="12">
        <v>0.061</v>
      </c>
      <c r="G877" s="12">
        <v>53.0</v>
      </c>
      <c r="H877" s="12">
        <v>52.0</v>
      </c>
      <c r="I877" s="12">
        <v>0.446</v>
      </c>
      <c r="J877" s="12">
        <v>0.524</v>
      </c>
      <c r="K877" s="12">
        <v>0.03</v>
      </c>
      <c r="L877" s="12">
        <v>3.7765139E7</v>
      </c>
      <c r="M877" s="12">
        <v>0.242</v>
      </c>
    </row>
    <row r="878">
      <c r="A878" s="32" t="str">
        <f t="shared" si="1"/>
        <v>Togo-Africa2004</v>
      </c>
      <c r="B878" s="32" t="s">
        <v>266</v>
      </c>
      <c r="C878" s="5" t="s">
        <v>78</v>
      </c>
      <c r="D878" s="9" t="s">
        <v>66</v>
      </c>
      <c r="E878" s="12">
        <v>0.038</v>
      </c>
      <c r="F878" s="12">
        <v>0.07</v>
      </c>
      <c r="G878" s="12">
        <v>55.0</v>
      </c>
      <c r="H878" s="12">
        <v>53.0</v>
      </c>
      <c r="I878" s="12">
        <v>0.431</v>
      </c>
      <c r="J878" s="12">
        <v>0.541</v>
      </c>
      <c r="K878" s="12">
        <v>0.028</v>
      </c>
      <c r="L878" s="12">
        <v>5397851.0</v>
      </c>
      <c r="M878" s="12">
        <v>0.347</v>
      </c>
    </row>
    <row r="879" hidden="1">
      <c r="A879" s="32" t="str">
        <f t="shared" si="1"/>
        <v>Tunisia-Africa2004</v>
      </c>
      <c r="B879" s="32" t="s">
        <v>269</v>
      </c>
      <c r="C879" s="5" t="s">
        <v>78</v>
      </c>
      <c r="D879" s="9" t="s">
        <v>66</v>
      </c>
      <c r="E879" s="12">
        <v>0.017</v>
      </c>
      <c r="F879" s="12">
        <v>0.021</v>
      </c>
      <c r="G879" s="12">
        <v>75.0</v>
      </c>
      <c r="H879" s="12">
        <v>71.0</v>
      </c>
      <c r="I879" s="12">
        <v>0.265</v>
      </c>
      <c r="J879" s="12">
        <v>0.669</v>
      </c>
      <c r="K879" s="12">
        <v>0.066</v>
      </c>
      <c r="L879" s="12">
        <v>9932400.0</v>
      </c>
      <c r="M879" s="12">
        <v>0.649</v>
      </c>
    </row>
    <row r="880" hidden="1">
      <c r="A880" s="32" t="str">
        <f t="shared" si="1"/>
        <v>Uganda-Africa2004</v>
      </c>
      <c r="B880" s="32" t="s">
        <v>273</v>
      </c>
      <c r="C880" s="5" t="s">
        <v>78</v>
      </c>
      <c r="D880" s="9" t="s">
        <v>66</v>
      </c>
      <c r="E880" s="12">
        <v>0.047</v>
      </c>
      <c r="F880" s="12">
        <v>0.073</v>
      </c>
      <c r="G880" s="12">
        <v>52.0</v>
      </c>
      <c r="H880" s="12">
        <v>52.0</v>
      </c>
      <c r="I880" s="12">
        <v>0.494</v>
      </c>
      <c r="J880" s="12">
        <v>0.481</v>
      </c>
      <c r="K880" s="12">
        <v>0.025</v>
      </c>
      <c r="L880" s="12">
        <v>2.7766986E7</v>
      </c>
      <c r="M880" s="12">
        <v>0.128</v>
      </c>
    </row>
    <row r="881">
      <c r="A881" s="32" t="str">
        <f t="shared" si="1"/>
        <v>Zambia-Africa2004</v>
      </c>
      <c r="B881" s="32" t="s">
        <v>284</v>
      </c>
      <c r="C881" s="5" t="s">
        <v>78</v>
      </c>
      <c r="D881" s="9" t="s">
        <v>66</v>
      </c>
      <c r="E881" s="12">
        <v>0.044</v>
      </c>
      <c r="F881" s="12">
        <v>0.081</v>
      </c>
      <c r="G881" s="12">
        <v>46.0</v>
      </c>
      <c r="H881" s="12">
        <v>45.0</v>
      </c>
      <c r="I881" s="12">
        <v>0.466</v>
      </c>
      <c r="J881" s="12">
        <v>0.507</v>
      </c>
      <c r="K881" s="12">
        <v>0.027</v>
      </c>
      <c r="L881" s="12">
        <v>1.117465E7</v>
      </c>
      <c r="M881" s="12">
        <v>0.362</v>
      </c>
    </row>
    <row r="882">
      <c r="A882" s="32" t="str">
        <f t="shared" si="1"/>
        <v>Zimbabwe-Africa2004</v>
      </c>
      <c r="B882" s="32" t="s">
        <v>285</v>
      </c>
      <c r="C882" s="5" t="s">
        <v>78</v>
      </c>
      <c r="D882" s="9" t="s">
        <v>66</v>
      </c>
      <c r="E882" s="12">
        <v>0.032</v>
      </c>
      <c r="F882" s="12">
        <v>0.058</v>
      </c>
      <c r="G882" s="12">
        <v>43.0</v>
      </c>
      <c r="H882" s="12">
        <v>44.0</v>
      </c>
      <c r="I882" s="12">
        <v>0.415</v>
      </c>
      <c r="J882" s="12">
        <v>0.549</v>
      </c>
      <c r="K882" s="12">
        <v>0.036</v>
      </c>
      <c r="L882" s="12">
        <v>1.2693047E7</v>
      </c>
      <c r="M882" s="12">
        <v>0.343</v>
      </c>
    </row>
    <row r="883">
      <c r="A883" s="32" t="str">
        <f t="shared" si="1"/>
        <v>Afghanistan-Asia2004</v>
      </c>
      <c r="B883" s="32" t="s">
        <v>60</v>
      </c>
      <c r="C883" s="5" t="s">
        <v>61</v>
      </c>
      <c r="D883" s="9" t="s">
        <v>66</v>
      </c>
      <c r="E883" s="12">
        <v>0.046</v>
      </c>
      <c r="F883" s="12">
        <v>0.086</v>
      </c>
      <c r="G883" s="12">
        <v>58.0</v>
      </c>
      <c r="H883" s="12">
        <v>55.0</v>
      </c>
      <c r="I883" s="12">
        <v>0.494</v>
      </c>
      <c r="J883" s="12">
        <v>0.486</v>
      </c>
      <c r="K883" s="12">
        <v>0.02</v>
      </c>
      <c r="L883" s="12">
        <v>2.4018682E7</v>
      </c>
      <c r="M883" s="12">
        <v>0.226</v>
      </c>
    </row>
    <row r="884" hidden="1">
      <c r="A884" s="32" t="str">
        <f t="shared" si="1"/>
        <v>Armenia-Asia2004</v>
      </c>
      <c r="B884" s="32" t="s">
        <v>86</v>
      </c>
      <c r="C884" s="5" t="s">
        <v>61</v>
      </c>
      <c r="D884" s="9" t="s">
        <v>66</v>
      </c>
      <c r="E884" s="12">
        <v>0.014</v>
      </c>
      <c r="F884" s="12">
        <v>0.022</v>
      </c>
      <c r="G884" s="12">
        <v>76.0</v>
      </c>
      <c r="H884" s="12">
        <v>70.0</v>
      </c>
      <c r="I884" s="12">
        <v>0.225</v>
      </c>
      <c r="J884" s="12">
        <v>0.66</v>
      </c>
      <c r="K884" s="12">
        <v>0.115</v>
      </c>
      <c r="L884" s="12">
        <v>3025652.0</v>
      </c>
      <c r="M884" s="12">
        <v>0.642</v>
      </c>
    </row>
    <row r="885" hidden="1">
      <c r="A885" s="32" t="str">
        <f t="shared" si="1"/>
        <v>Azerbaijan-Asia2004</v>
      </c>
      <c r="B885" s="32" t="s">
        <v>90</v>
      </c>
      <c r="C885" s="5" t="s">
        <v>61</v>
      </c>
      <c r="D885" s="9" t="s">
        <v>66</v>
      </c>
      <c r="E885" s="12">
        <v>0.016</v>
      </c>
      <c r="F885" s="12">
        <v>0.047</v>
      </c>
      <c r="G885" s="12">
        <v>71.0</v>
      </c>
      <c r="H885" s="12">
        <v>66.0</v>
      </c>
      <c r="I885" s="12">
        <v>0.27</v>
      </c>
      <c r="J885" s="12">
        <v>0.667</v>
      </c>
      <c r="K885" s="12">
        <v>0.064</v>
      </c>
      <c r="L885" s="12">
        <v>8306500.0</v>
      </c>
      <c r="M885" s="12">
        <v>0.522</v>
      </c>
    </row>
    <row r="886" hidden="1">
      <c r="A886" s="32" t="str">
        <f t="shared" si="1"/>
        <v>Bangladesh-Asia2004</v>
      </c>
      <c r="B886" s="32" t="s">
        <v>94</v>
      </c>
      <c r="C886" s="5" t="s">
        <v>61</v>
      </c>
      <c r="D886" s="9" t="s">
        <v>66</v>
      </c>
      <c r="E886" s="12">
        <v>0.024</v>
      </c>
      <c r="F886" s="12">
        <v>0.053</v>
      </c>
      <c r="G886" s="12">
        <v>68.0</v>
      </c>
      <c r="H886" s="12">
        <v>67.0</v>
      </c>
      <c r="I886" s="12">
        <v>0.348</v>
      </c>
      <c r="J886" s="12">
        <v>0.609</v>
      </c>
      <c r="K886" s="12">
        <v>0.042</v>
      </c>
      <c r="L886" s="12">
        <v>1.41235035E8</v>
      </c>
      <c r="M886" s="12">
        <v>0.261</v>
      </c>
    </row>
    <row r="887" hidden="1">
      <c r="A887" s="32" t="str">
        <f t="shared" si="1"/>
        <v>Bhutan-Asia2004</v>
      </c>
      <c r="B887" s="32" t="s">
        <v>101</v>
      </c>
      <c r="C887" s="5" t="s">
        <v>61</v>
      </c>
      <c r="D887" s="9" t="s">
        <v>66</v>
      </c>
      <c r="E887" s="12">
        <v>0.024</v>
      </c>
      <c r="F887" s="12">
        <v>0.048</v>
      </c>
      <c r="G887" s="12">
        <v>63.0</v>
      </c>
      <c r="H887" s="12">
        <v>63.0</v>
      </c>
      <c r="I887" s="12">
        <v>0.352</v>
      </c>
      <c r="J887" s="12">
        <v>0.608</v>
      </c>
      <c r="K887" s="12">
        <v>0.04</v>
      </c>
      <c r="L887" s="12">
        <v>633893.0</v>
      </c>
      <c r="M887" s="12">
        <v>0.298</v>
      </c>
    </row>
    <row r="888" hidden="1">
      <c r="A888" s="32" t="str">
        <f t="shared" si="1"/>
        <v>Brunei-Asia2004</v>
      </c>
      <c r="B888" s="32" t="s">
        <v>106</v>
      </c>
      <c r="C888" s="5" t="s">
        <v>61</v>
      </c>
      <c r="D888" s="9" t="s">
        <v>66</v>
      </c>
      <c r="E888" s="12">
        <v>0.02</v>
      </c>
      <c r="F888" s="12">
        <v>0.008</v>
      </c>
      <c r="G888" s="12">
        <v>79.0</v>
      </c>
      <c r="H888" s="12">
        <v>75.0</v>
      </c>
      <c r="I888" s="12">
        <v>0.292</v>
      </c>
      <c r="J888" s="12">
        <v>0.677</v>
      </c>
      <c r="K888" s="12">
        <v>0.031</v>
      </c>
      <c r="L888" s="12">
        <v>360797.0</v>
      </c>
      <c r="M888" s="12">
        <v>0.731</v>
      </c>
    </row>
    <row r="889" hidden="1">
      <c r="A889" s="32" t="str">
        <f t="shared" si="1"/>
        <v>Cambodia-Asia2004</v>
      </c>
      <c r="B889" s="32" t="s">
        <v>110</v>
      </c>
      <c r="C889" s="5" t="s">
        <v>61</v>
      </c>
      <c r="D889" s="9" t="s">
        <v>66</v>
      </c>
      <c r="E889" s="12">
        <v>0.026</v>
      </c>
      <c r="F889" s="12">
        <v>0.057</v>
      </c>
      <c r="G889" s="12">
        <v>69.0</v>
      </c>
      <c r="H889" s="12">
        <v>63.0</v>
      </c>
      <c r="I889" s="12">
        <v>0.37</v>
      </c>
      <c r="J889" s="12">
        <v>0.588</v>
      </c>
      <c r="K889" s="12">
        <v>0.043</v>
      </c>
      <c r="L889" s="12">
        <v>1.3149386E7</v>
      </c>
      <c r="M889" s="12">
        <v>0.191</v>
      </c>
    </row>
    <row r="890" hidden="1">
      <c r="A890" s="32" t="str">
        <f t="shared" si="1"/>
        <v>China-Asia2004</v>
      </c>
      <c r="B890" s="32" t="s">
        <v>117</v>
      </c>
      <c r="C890" s="5" t="s">
        <v>61</v>
      </c>
      <c r="D890" s="9" t="s">
        <v>66</v>
      </c>
      <c r="E890" s="12">
        <v>0.012</v>
      </c>
      <c r="F890" s="12">
        <v>0.022</v>
      </c>
      <c r="G890" s="12">
        <v>75.0</v>
      </c>
      <c r="H890" s="12">
        <v>73.0</v>
      </c>
      <c r="I890" s="12">
        <v>0.214</v>
      </c>
      <c r="J890" s="12">
        <v>0.711</v>
      </c>
      <c r="K890" s="12">
        <v>0.075</v>
      </c>
      <c r="L890" s="12">
        <v>1.296075E9</v>
      </c>
      <c r="M890" s="12">
        <v>0.411</v>
      </c>
    </row>
    <row r="891" hidden="1">
      <c r="A891" s="32" t="str">
        <f t="shared" si="1"/>
        <v>Georgia-Asia2004</v>
      </c>
      <c r="B891" s="32" t="s">
        <v>147</v>
      </c>
      <c r="C891" s="5" t="s">
        <v>61</v>
      </c>
      <c r="D891" s="9" t="s">
        <v>66</v>
      </c>
      <c r="E891" s="12">
        <v>0.012</v>
      </c>
      <c r="F891" s="12">
        <v>0.024</v>
      </c>
      <c r="G891" s="12">
        <v>76.0</v>
      </c>
      <c r="H891" s="12">
        <v>69.0</v>
      </c>
      <c r="I891" s="12">
        <v>0.19</v>
      </c>
      <c r="J891" s="12">
        <v>0.667</v>
      </c>
      <c r="K891" s="12">
        <v>0.143</v>
      </c>
      <c r="L891" s="12">
        <v>4318300.0</v>
      </c>
      <c r="M891" s="12">
        <v>0.524</v>
      </c>
    </row>
    <row r="892" hidden="1">
      <c r="A892" s="32" t="str">
        <f t="shared" si="1"/>
        <v>Hong Kong SAR-Asia2004</v>
      </c>
      <c r="B892" s="32" t="s">
        <v>160</v>
      </c>
      <c r="C892" s="5" t="s">
        <v>61</v>
      </c>
      <c r="D892" s="9" t="s">
        <v>66</v>
      </c>
      <c r="E892" s="12">
        <v>0.007</v>
      </c>
      <c r="F892" s="13"/>
      <c r="G892" s="12">
        <v>85.0</v>
      </c>
      <c r="H892" s="12">
        <v>79.0</v>
      </c>
      <c r="I892" s="12">
        <v>0.148</v>
      </c>
      <c r="J892" s="12">
        <v>0.732</v>
      </c>
      <c r="K892" s="12">
        <v>0.119</v>
      </c>
      <c r="L892" s="12">
        <v>6783500.0</v>
      </c>
      <c r="M892" s="12">
        <v>1.0</v>
      </c>
    </row>
    <row r="893" hidden="1">
      <c r="A893" s="32" t="str">
        <f t="shared" si="1"/>
        <v>India-Asia2004</v>
      </c>
      <c r="B893" s="32" t="s">
        <v>163</v>
      </c>
      <c r="C893" s="5" t="s">
        <v>61</v>
      </c>
      <c r="D893" s="9" t="s">
        <v>66</v>
      </c>
      <c r="E893" s="12">
        <v>0.024</v>
      </c>
      <c r="F893" s="12">
        <v>0.058</v>
      </c>
      <c r="G893" s="12">
        <v>65.0</v>
      </c>
      <c r="H893" s="12">
        <v>62.0</v>
      </c>
      <c r="I893" s="12">
        <v>0.326</v>
      </c>
      <c r="J893" s="12">
        <v>0.627</v>
      </c>
      <c r="K893" s="12">
        <v>0.046</v>
      </c>
      <c r="L893" s="12">
        <v>1.110626108E9</v>
      </c>
      <c r="M893" s="12">
        <v>0.289</v>
      </c>
    </row>
    <row r="894" hidden="1">
      <c r="A894" s="32" t="str">
        <f t="shared" si="1"/>
        <v>Indonesia-Asia2004</v>
      </c>
      <c r="B894" s="32" t="s">
        <v>164</v>
      </c>
      <c r="C894" s="5" t="s">
        <v>61</v>
      </c>
      <c r="D894" s="9" t="s">
        <v>66</v>
      </c>
      <c r="E894" s="12">
        <v>0.021</v>
      </c>
      <c r="F894" s="12">
        <v>0.035</v>
      </c>
      <c r="G894" s="12">
        <v>71.0</v>
      </c>
      <c r="H894" s="12">
        <v>67.0</v>
      </c>
      <c r="I894" s="12">
        <v>0.3</v>
      </c>
      <c r="J894" s="12">
        <v>0.651</v>
      </c>
      <c r="K894" s="12">
        <v>0.048</v>
      </c>
      <c r="L894" s="12">
        <v>2.21293797E8</v>
      </c>
      <c r="M894" s="12">
        <v>0.451</v>
      </c>
    </row>
    <row r="895" hidden="1">
      <c r="A895" s="32" t="str">
        <f t="shared" si="1"/>
        <v>Japan-Asia2004</v>
      </c>
      <c r="B895" s="32" t="s">
        <v>172</v>
      </c>
      <c r="C895" s="5" t="s">
        <v>61</v>
      </c>
      <c r="D895" s="9" t="s">
        <v>66</v>
      </c>
      <c r="E895" s="12">
        <v>0.009</v>
      </c>
      <c r="F895" s="12">
        <v>0.003</v>
      </c>
      <c r="G895" s="12">
        <v>86.0</v>
      </c>
      <c r="H895" s="12">
        <v>79.0</v>
      </c>
      <c r="I895" s="12">
        <v>0.139</v>
      </c>
      <c r="J895" s="12">
        <v>0.668</v>
      </c>
      <c r="K895" s="12">
        <v>0.193</v>
      </c>
      <c r="L895" s="12">
        <v>1.27761E8</v>
      </c>
      <c r="M895" s="12">
        <v>0.846</v>
      </c>
    </row>
    <row r="896" hidden="1">
      <c r="A896" s="32" t="str">
        <f t="shared" si="1"/>
        <v>Kazakhstan-Asia2004</v>
      </c>
      <c r="B896" s="32" t="s">
        <v>174</v>
      </c>
      <c r="C896" s="5" t="s">
        <v>61</v>
      </c>
      <c r="D896" s="9" t="s">
        <v>66</v>
      </c>
      <c r="E896" s="12">
        <v>0.018</v>
      </c>
      <c r="F896" s="12">
        <v>0.03</v>
      </c>
      <c r="G896" s="12">
        <v>72.0</v>
      </c>
      <c r="H896" s="12">
        <v>60.0</v>
      </c>
      <c r="I896" s="12">
        <v>0.251</v>
      </c>
      <c r="J896" s="12">
        <v>0.674</v>
      </c>
      <c r="K896" s="12">
        <v>0.076</v>
      </c>
      <c r="L896" s="12">
        <v>1.5012985E7</v>
      </c>
      <c r="M896" s="12">
        <v>0.549</v>
      </c>
    </row>
    <row r="897" hidden="1">
      <c r="A897" s="32" t="str">
        <f t="shared" si="1"/>
        <v>North Korea-Asia2004</v>
      </c>
      <c r="B897" s="32" t="s">
        <v>216</v>
      </c>
      <c r="C897" s="5" t="s">
        <v>61</v>
      </c>
      <c r="D897" s="9" t="s">
        <v>66</v>
      </c>
      <c r="E897" s="12">
        <v>0.016</v>
      </c>
      <c r="F897" s="12">
        <v>0.028</v>
      </c>
      <c r="G897" s="12">
        <v>72.0</v>
      </c>
      <c r="H897" s="12">
        <v>64.0</v>
      </c>
      <c r="I897" s="12">
        <v>0.25</v>
      </c>
      <c r="J897" s="12">
        <v>0.678</v>
      </c>
      <c r="K897" s="12">
        <v>0.071</v>
      </c>
      <c r="L897" s="12">
        <v>2.3639303E7</v>
      </c>
      <c r="M897" s="12">
        <v>0.597</v>
      </c>
    </row>
    <row r="898" hidden="1">
      <c r="A898" s="32" t="str">
        <f t="shared" si="1"/>
        <v>South Korea-Asia2004</v>
      </c>
      <c r="B898" s="32" t="s">
        <v>248</v>
      </c>
      <c r="C898" s="5" t="s">
        <v>61</v>
      </c>
      <c r="D898" s="9" t="s">
        <v>66</v>
      </c>
      <c r="E898" s="12">
        <v>0.01</v>
      </c>
      <c r="F898" s="12">
        <v>0.005</v>
      </c>
      <c r="G898" s="12">
        <v>81.0</v>
      </c>
      <c r="H898" s="12">
        <v>75.0</v>
      </c>
      <c r="I898" s="12">
        <v>0.196</v>
      </c>
      <c r="J898" s="12">
        <v>0.716</v>
      </c>
      <c r="K898" s="12">
        <v>0.089</v>
      </c>
      <c r="L898" s="12">
        <v>4.8039415E7</v>
      </c>
      <c r="M898" s="12">
        <v>0.81</v>
      </c>
    </row>
    <row r="899" hidden="1">
      <c r="A899" s="32" t="str">
        <f t="shared" si="1"/>
        <v>Kyrgyzstan-Asia2004</v>
      </c>
      <c r="B899" s="32" t="s">
        <v>179</v>
      </c>
      <c r="C899" s="5" t="s">
        <v>61</v>
      </c>
      <c r="D899" s="9" t="s">
        <v>66</v>
      </c>
      <c r="E899" s="12">
        <v>0.022</v>
      </c>
      <c r="F899" s="12">
        <v>0.036</v>
      </c>
      <c r="G899" s="12">
        <v>72.0</v>
      </c>
      <c r="H899" s="12">
        <v>64.0</v>
      </c>
      <c r="I899" s="12">
        <v>0.319</v>
      </c>
      <c r="J899" s="12">
        <v>0.624</v>
      </c>
      <c r="K899" s="12">
        <v>0.057</v>
      </c>
      <c r="L899" s="12">
        <v>5104700.0</v>
      </c>
      <c r="M899" s="12">
        <v>0.353</v>
      </c>
    </row>
    <row r="900" hidden="1">
      <c r="A900" s="32" t="str">
        <f t="shared" si="1"/>
        <v>Laos-Asia2004</v>
      </c>
      <c r="B900" s="32" t="s">
        <v>180</v>
      </c>
      <c r="C900" s="5" t="s">
        <v>61</v>
      </c>
      <c r="D900" s="9" t="s">
        <v>66</v>
      </c>
      <c r="E900" s="12">
        <v>0.028</v>
      </c>
      <c r="F900" s="12">
        <v>0.073</v>
      </c>
      <c r="G900" s="12">
        <v>65.0</v>
      </c>
      <c r="H900" s="12">
        <v>63.0</v>
      </c>
      <c r="I900" s="12">
        <v>0.411</v>
      </c>
      <c r="J900" s="12">
        <v>0.552</v>
      </c>
      <c r="K900" s="12">
        <v>0.037</v>
      </c>
      <c r="L900" s="12">
        <v>5699112.0</v>
      </c>
      <c r="M900" s="12">
        <v>0.262</v>
      </c>
    </row>
    <row r="901" hidden="1">
      <c r="A901" s="32" t="str">
        <f t="shared" si="1"/>
        <v>Macao SAR-Asia2004</v>
      </c>
      <c r="B901" s="32" t="s">
        <v>189</v>
      </c>
      <c r="C901" s="5" t="s">
        <v>61</v>
      </c>
      <c r="D901" s="9" t="s">
        <v>66</v>
      </c>
      <c r="E901" s="12">
        <v>0.008</v>
      </c>
      <c r="F901" s="13"/>
      <c r="G901" s="12">
        <v>81.0</v>
      </c>
      <c r="H901" s="12">
        <v>76.0</v>
      </c>
      <c r="I901" s="12">
        <v>0.185</v>
      </c>
      <c r="J901" s="12">
        <v>0.742</v>
      </c>
      <c r="K901" s="12">
        <v>0.074</v>
      </c>
      <c r="L901" s="12">
        <v>458542.0</v>
      </c>
      <c r="M901" s="12">
        <v>1.0</v>
      </c>
    </row>
    <row r="902" hidden="1">
      <c r="A902" s="32" t="str">
        <f t="shared" si="1"/>
        <v>Malaysia-Asia2004</v>
      </c>
      <c r="B902" s="32" t="s">
        <v>192</v>
      </c>
      <c r="C902" s="5" t="s">
        <v>61</v>
      </c>
      <c r="D902" s="9" t="s">
        <v>66</v>
      </c>
      <c r="E902" s="12">
        <v>0.019</v>
      </c>
      <c r="F902" s="12">
        <v>0.007</v>
      </c>
      <c r="G902" s="12">
        <v>76.0</v>
      </c>
      <c r="H902" s="12">
        <v>71.0</v>
      </c>
      <c r="I902" s="12">
        <v>0.308</v>
      </c>
      <c r="J902" s="12">
        <v>0.649</v>
      </c>
      <c r="K902" s="12">
        <v>0.043</v>
      </c>
      <c r="L902" s="12">
        <v>2.5365089E7</v>
      </c>
      <c r="M902" s="12">
        <v>0.657</v>
      </c>
    </row>
    <row r="903" hidden="1">
      <c r="A903" s="32" t="str">
        <f t="shared" si="1"/>
        <v>Maldives-Asia2004</v>
      </c>
      <c r="B903" s="32" t="s">
        <v>193</v>
      </c>
      <c r="C903" s="5" t="s">
        <v>61</v>
      </c>
      <c r="D903" s="9" t="s">
        <v>66</v>
      </c>
      <c r="E903" s="12">
        <v>0.021</v>
      </c>
      <c r="F903" s="12">
        <v>0.022</v>
      </c>
      <c r="G903" s="12">
        <v>75.0</v>
      </c>
      <c r="H903" s="12">
        <v>72.0</v>
      </c>
      <c r="I903" s="12">
        <v>0.356</v>
      </c>
      <c r="J903" s="12">
        <v>0.599</v>
      </c>
      <c r="K903" s="12">
        <v>0.044</v>
      </c>
      <c r="L903" s="12">
        <v>292505.0</v>
      </c>
      <c r="M903" s="12">
        <v>0.325</v>
      </c>
    </row>
    <row r="904" hidden="1">
      <c r="A904" s="32" t="str">
        <f t="shared" si="1"/>
        <v>Mongolia-Asia2004</v>
      </c>
      <c r="B904" s="32" t="s">
        <v>203</v>
      </c>
      <c r="C904" s="5" t="s">
        <v>61</v>
      </c>
      <c r="D904" s="9" t="s">
        <v>66</v>
      </c>
      <c r="E904" s="12">
        <v>0.02</v>
      </c>
      <c r="F904" s="12">
        <v>0.039</v>
      </c>
      <c r="G904" s="12">
        <v>69.0</v>
      </c>
      <c r="H904" s="12">
        <v>61.0</v>
      </c>
      <c r="I904" s="12">
        <v>0.299</v>
      </c>
      <c r="J904" s="12">
        <v>0.664</v>
      </c>
      <c r="K904" s="12">
        <v>0.037</v>
      </c>
      <c r="L904" s="12">
        <v>2496248.0</v>
      </c>
      <c r="M904" s="12">
        <v>0.614</v>
      </c>
    </row>
    <row r="905" hidden="1">
      <c r="A905" s="32" t="str">
        <f t="shared" si="1"/>
        <v>Myanmar-Asia2004</v>
      </c>
      <c r="B905" s="32" t="s">
        <v>207</v>
      </c>
      <c r="C905" s="5" t="s">
        <v>61</v>
      </c>
      <c r="D905" s="9" t="s">
        <v>66</v>
      </c>
      <c r="E905" s="12">
        <v>0.019</v>
      </c>
      <c r="F905" s="12">
        <v>0.052</v>
      </c>
      <c r="G905" s="12">
        <v>65.0</v>
      </c>
      <c r="H905" s="12">
        <v>61.0</v>
      </c>
      <c r="I905" s="12">
        <v>0.286</v>
      </c>
      <c r="J905" s="12">
        <v>0.666</v>
      </c>
      <c r="K905" s="12">
        <v>0.049</v>
      </c>
      <c r="L905" s="12">
        <v>4.9875169E7</v>
      </c>
      <c r="M905" s="12">
        <v>0.285</v>
      </c>
    </row>
    <row r="906" hidden="1">
      <c r="A906" s="32" t="str">
        <f t="shared" si="1"/>
        <v>Nepal-Asia2004</v>
      </c>
      <c r="B906" s="32" t="s">
        <v>209</v>
      </c>
      <c r="C906" s="5" t="s">
        <v>61</v>
      </c>
      <c r="D906" s="9" t="s">
        <v>66</v>
      </c>
      <c r="E906" s="12">
        <v>0.029</v>
      </c>
      <c r="F906" s="12">
        <v>0.049</v>
      </c>
      <c r="G906" s="12">
        <v>65.0</v>
      </c>
      <c r="H906" s="12">
        <v>63.0</v>
      </c>
      <c r="I906" s="12">
        <v>0.397</v>
      </c>
      <c r="J906" s="12">
        <v>0.56</v>
      </c>
      <c r="K906" s="12">
        <v>0.043</v>
      </c>
      <c r="L906" s="12">
        <v>2.492191E7</v>
      </c>
      <c r="M906" s="12">
        <v>0.149</v>
      </c>
    </row>
    <row r="907" hidden="1">
      <c r="A907" s="32" t="str">
        <f t="shared" si="1"/>
        <v>Pakistan-Asia2004</v>
      </c>
      <c r="B907" s="32" t="s">
        <v>220</v>
      </c>
      <c r="C907" s="5" t="s">
        <v>61</v>
      </c>
      <c r="D907" s="9" t="s">
        <v>66</v>
      </c>
      <c r="E907" s="12">
        <v>0.028</v>
      </c>
      <c r="F907" s="12">
        <v>0.082</v>
      </c>
      <c r="G907" s="12">
        <v>66.0</v>
      </c>
      <c r="H907" s="12">
        <v>64.0</v>
      </c>
      <c r="I907" s="12">
        <v>0.388</v>
      </c>
      <c r="J907" s="12">
        <v>0.571</v>
      </c>
      <c r="K907" s="12">
        <v>0.041</v>
      </c>
      <c r="L907" s="12">
        <v>1.55151394E8</v>
      </c>
      <c r="M907" s="12">
        <v>0.344</v>
      </c>
    </row>
    <row r="908" hidden="1">
      <c r="A908" s="32" t="str">
        <f t="shared" si="1"/>
        <v>Philippines-Asia2004</v>
      </c>
      <c r="B908" s="32" t="s">
        <v>225</v>
      </c>
      <c r="C908" s="5" t="s">
        <v>61</v>
      </c>
      <c r="D908" s="9" t="s">
        <v>66</v>
      </c>
      <c r="E908" s="12">
        <v>0.028</v>
      </c>
      <c r="F908" s="12">
        <v>0.028</v>
      </c>
      <c r="G908" s="12">
        <v>71.0</v>
      </c>
      <c r="H908" s="12">
        <v>64.0</v>
      </c>
      <c r="I908" s="12">
        <v>0.374</v>
      </c>
      <c r="J908" s="12">
        <v>0.592</v>
      </c>
      <c r="K908" s="12">
        <v>0.034</v>
      </c>
      <c r="L908" s="12">
        <v>8.4231329E7</v>
      </c>
      <c r="M908" s="12">
        <v>0.469</v>
      </c>
    </row>
    <row r="909" hidden="1">
      <c r="A909" s="32" t="str">
        <f t="shared" si="1"/>
        <v>Singapore-Asia2004</v>
      </c>
      <c r="B909" s="32" t="s">
        <v>241</v>
      </c>
      <c r="C909" s="5" t="s">
        <v>61</v>
      </c>
      <c r="D909" s="9" t="s">
        <v>66</v>
      </c>
      <c r="E909" s="12">
        <v>0.01</v>
      </c>
      <c r="F909" s="12">
        <v>0.002</v>
      </c>
      <c r="G909" s="12">
        <v>82.0</v>
      </c>
      <c r="H909" s="12">
        <v>77.0</v>
      </c>
      <c r="I909" s="12">
        <v>0.196</v>
      </c>
      <c r="J909" s="12">
        <v>0.723</v>
      </c>
      <c r="K909" s="12">
        <v>0.081</v>
      </c>
      <c r="L909" s="12">
        <v>4166700.0</v>
      </c>
      <c r="M909" s="12">
        <v>1.0</v>
      </c>
    </row>
    <row r="910" hidden="1">
      <c r="A910" s="32" t="str">
        <f t="shared" si="1"/>
        <v>Sri Lanka-Asia2004</v>
      </c>
      <c r="B910" s="32" t="s">
        <v>251</v>
      </c>
      <c r="C910" s="5" t="s">
        <v>61</v>
      </c>
      <c r="D910" s="9" t="s">
        <v>66</v>
      </c>
      <c r="E910" s="12">
        <v>0.019</v>
      </c>
      <c r="F910" s="12">
        <v>0.012</v>
      </c>
      <c r="G910" s="12">
        <v>77.0</v>
      </c>
      <c r="H910" s="12">
        <v>70.0</v>
      </c>
      <c r="I910" s="12">
        <v>0.256</v>
      </c>
      <c r="J910" s="12">
        <v>0.675</v>
      </c>
      <c r="K910" s="12">
        <v>0.069</v>
      </c>
      <c r="L910" s="12">
        <v>1.9435E7</v>
      </c>
      <c r="M910" s="12">
        <v>0.184</v>
      </c>
    </row>
    <row r="911" hidden="1">
      <c r="A911" s="32" t="str">
        <f t="shared" si="1"/>
        <v>Tajikistan-Asia2004</v>
      </c>
      <c r="B911" s="32" t="s">
        <v>262</v>
      </c>
      <c r="C911" s="5" t="s">
        <v>61</v>
      </c>
      <c r="D911" s="9" t="s">
        <v>66</v>
      </c>
      <c r="E911" s="12">
        <v>0.029</v>
      </c>
      <c r="F911" s="12">
        <v>0.058</v>
      </c>
      <c r="G911" s="12">
        <v>69.0</v>
      </c>
      <c r="H911" s="12">
        <v>62.0</v>
      </c>
      <c r="I911" s="12">
        <v>0.392</v>
      </c>
      <c r="J911" s="12">
        <v>0.57</v>
      </c>
      <c r="K911" s="12">
        <v>0.037</v>
      </c>
      <c r="L911" s="12">
        <v>6663929.0</v>
      </c>
      <c r="M911" s="12">
        <v>0.264</v>
      </c>
    </row>
    <row r="912" hidden="1">
      <c r="A912" s="32" t="str">
        <f t="shared" si="1"/>
        <v>Thailand-Asia2004</v>
      </c>
      <c r="B912" s="32" t="s">
        <v>264</v>
      </c>
      <c r="C912" s="5" t="s">
        <v>61</v>
      </c>
      <c r="D912" s="9" t="s">
        <v>66</v>
      </c>
      <c r="E912" s="12">
        <v>0.013</v>
      </c>
      <c r="F912" s="12">
        <v>0.016</v>
      </c>
      <c r="G912" s="12">
        <v>76.0</v>
      </c>
      <c r="H912" s="12">
        <v>69.0</v>
      </c>
      <c r="I912" s="12">
        <v>0.228</v>
      </c>
      <c r="J912" s="12">
        <v>0.697</v>
      </c>
      <c r="K912" s="12">
        <v>0.075</v>
      </c>
      <c r="L912" s="12">
        <v>6.50874E7</v>
      </c>
      <c r="M912" s="12">
        <v>0.363</v>
      </c>
    </row>
    <row r="913" hidden="1">
      <c r="A913" s="32" t="str">
        <f t="shared" si="1"/>
        <v>Timor-Leste-Asia2004</v>
      </c>
      <c r="B913" s="32" t="s">
        <v>265</v>
      </c>
      <c r="C913" s="5" t="s">
        <v>61</v>
      </c>
      <c r="D913" s="9" t="s">
        <v>66</v>
      </c>
      <c r="E913" s="12">
        <v>0.038</v>
      </c>
      <c r="F913" s="12">
        <v>0.069</v>
      </c>
      <c r="G913" s="12">
        <v>64.0</v>
      </c>
      <c r="H913" s="12">
        <v>61.0</v>
      </c>
      <c r="I913" s="12">
        <v>0.484</v>
      </c>
      <c r="J913" s="12">
        <v>0.489</v>
      </c>
      <c r="K913" s="12">
        <v>0.027</v>
      </c>
      <c r="L913" s="12">
        <v>966987.0</v>
      </c>
      <c r="M913" s="12">
        <v>0.257</v>
      </c>
    </row>
    <row r="914" hidden="1">
      <c r="A914" s="32" t="str">
        <f t="shared" si="1"/>
        <v>Turkmenistan-Asia2004</v>
      </c>
      <c r="B914" s="32" t="s">
        <v>271</v>
      </c>
      <c r="C914" s="5" t="s">
        <v>61</v>
      </c>
      <c r="D914" s="9" t="s">
        <v>66</v>
      </c>
      <c r="E914" s="12">
        <v>0.023</v>
      </c>
      <c r="F914" s="12">
        <v>0.06</v>
      </c>
      <c r="G914" s="12">
        <v>68.0</v>
      </c>
      <c r="H914" s="12">
        <v>60.0</v>
      </c>
      <c r="I914" s="12">
        <v>0.334</v>
      </c>
      <c r="J914" s="12">
        <v>0.62</v>
      </c>
      <c r="K914" s="12">
        <v>0.046</v>
      </c>
      <c r="L914" s="12">
        <v>4696876.0</v>
      </c>
      <c r="M914" s="12">
        <v>0.468</v>
      </c>
    </row>
    <row r="915" hidden="1">
      <c r="A915" s="32" t="str">
        <f t="shared" si="1"/>
        <v>Uzbekistan-Asia2004</v>
      </c>
      <c r="B915" s="32" t="s">
        <v>279</v>
      </c>
      <c r="C915" s="5" t="s">
        <v>61</v>
      </c>
      <c r="D915" s="9" t="s">
        <v>66</v>
      </c>
      <c r="E915" s="12">
        <v>0.021</v>
      </c>
      <c r="F915" s="12">
        <v>0.048</v>
      </c>
      <c r="G915" s="12">
        <v>71.0</v>
      </c>
      <c r="H915" s="12">
        <v>64.0</v>
      </c>
      <c r="I915" s="12">
        <v>0.341</v>
      </c>
      <c r="J915" s="12">
        <v>0.613</v>
      </c>
      <c r="K915" s="12">
        <v>0.047</v>
      </c>
      <c r="L915" s="12">
        <v>2.586435E7</v>
      </c>
      <c r="M915" s="12">
        <v>0.368</v>
      </c>
    </row>
    <row r="916" hidden="1">
      <c r="A916" s="32" t="str">
        <f t="shared" si="1"/>
        <v>Vietnam-Asia2004</v>
      </c>
      <c r="B916" s="32" t="s">
        <v>282</v>
      </c>
      <c r="C916" s="5" t="s">
        <v>61</v>
      </c>
      <c r="D916" s="9" t="s">
        <v>66</v>
      </c>
      <c r="E916" s="12">
        <v>0.017</v>
      </c>
      <c r="F916" s="12">
        <v>0.024</v>
      </c>
      <c r="G916" s="12">
        <v>79.0</v>
      </c>
      <c r="H916" s="12">
        <v>70.0</v>
      </c>
      <c r="I916" s="12">
        <v>0.28</v>
      </c>
      <c r="J916" s="12">
        <v>0.654</v>
      </c>
      <c r="K916" s="12">
        <v>0.066</v>
      </c>
      <c r="L916" s="12">
        <v>8.14377E7</v>
      </c>
      <c r="M916" s="12">
        <v>0.267</v>
      </c>
    </row>
    <row r="917" hidden="1">
      <c r="A917" s="32" t="str">
        <f t="shared" si="1"/>
        <v>Albania-Europe2004</v>
      </c>
      <c r="B917" s="32" t="s">
        <v>75</v>
      </c>
      <c r="C917" s="5" t="s">
        <v>76</v>
      </c>
      <c r="D917" s="9" t="s">
        <v>66</v>
      </c>
      <c r="E917" s="12">
        <v>0.015</v>
      </c>
      <c r="F917" s="12">
        <v>0.019</v>
      </c>
      <c r="G917" s="12">
        <v>79.0</v>
      </c>
      <c r="H917" s="12">
        <v>73.0</v>
      </c>
      <c r="I917" s="12">
        <v>0.273</v>
      </c>
      <c r="J917" s="12">
        <v>0.645</v>
      </c>
      <c r="K917" s="12">
        <v>0.082</v>
      </c>
      <c r="L917" s="12">
        <v>3014579.0</v>
      </c>
      <c r="M917" s="12">
        <v>0.457</v>
      </c>
    </row>
    <row r="918">
      <c r="A918" s="32" t="str">
        <f t="shared" si="1"/>
        <v>Andorra-Europe2004</v>
      </c>
      <c r="B918" s="32" t="s">
        <v>81</v>
      </c>
      <c r="C918" s="5" t="s">
        <v>76</v>
      </c>
      <c r="D918" s="9" t="s">
        <v>66</v>
      </c>
      <c r="E918" s="12">
        <v>0.011</v>
      </c>
      <c r="F918" s="12">
        <v>0.003</v>
      </c>
      <c r="G918" s="13"/>
      <c r="H918" s="13"/>
      <c r="I918" s="13"/>
      <c r="J918" s="13"/>
      <c r="K918" s="13"/>
      <c r="L918" s="12">
        <v>79060.0</v>
      </c>
      <c r="M918" s="12">
        <v>0.908</v>
      </c>
    </row>
    <row r="919" hidden="1">
      <c r="A919" s="32" t="str">
        <f t="shared" si="1"/>
        <v>Austria-Europe2004</v>
      </c>
      <c r="B919" s="32" t="s">
        <v>89</v>
      </c>
      <c r="C919" s="5" t="s">
        <v>76</v>
      </c>
      <c r="D919" s="9" t="s">
        <v>66</v>
      </c>
      <c r="E919" s="12">
        <v>0.01</v>
      </c>
      <c r="F919" s="12">
        <v>0.004</v>
      </c>
      <c r="G919" s="12">
        <v>82.0</v>
      </c>
      <c r="H919" s="12">
        <v>76.0</v>
      </c>
      <c r="I919" s="12">
        <v>0.163</v>
      </c>
      <c r="J919" s="12">
        <v>0.679</v>
      </c>
      <c r="K919" s="12">
        <v>0.158</v>
      </c>
      <c r="L919" s="12">
        <v>8171966.0</v>
      </c>
      <c r="M919" s="12">
        <v>0.658</v>
      </c>
    </row>
    <row r="920" hidden="1">
      <c r="A920" s="32" t="str">
        <f t="shared" si="1"/>
        <v>Belarus-Europe2004</v>
      </c>
      <c r="B920" s="32" t="s">
        <v>96</v>
      </c>
      <c r="C920" s="5" t="s">
        <v>76</v>
      </c>
      <c r="D920" s="9" t="s">
        <v>66</v>
      </c>
      <c r="E920" s="12">
        <v>0.009</v>
      </c>
      <c r="F920" s="12">
        <v>0.008</v>
      </c>
      <c r="G920" s="12">
        <v>75.0</v>
      </c>
      <c r="H920" s="12">
        <v>63.0</v>
      </c>
      <c r="I920" s="12">
        <v>0.16</v>
      </c>
      <c r="J920" s="12">
        <v>0.694</v>
      </c>
      <c r="K920" s="12">
        <v>0.146</v>
      </c>
      <c r="L920" s="12">
        <v>9730000.0</v>
      </c>
      <c r="M920" s="12">
        <v>0.719</v>
      </c>
    </row>
    <row r="921" hidden="1">
      <c r="A921" s="32" t="str">
        <f t="shared" si="1"/>
        <v>Belgium-Europe2004</v>
      </c>
      <c r="B921" s="32" t="s">
        <v>97</v>
      </c>
      <c r="C921" s="5" t="s">
        <v>76</v>
      </c>
      <c r="D921" s="9" t="s">
        <v>66</v>
      </c>
      <c r="E921" s="12">
        <v>0.011</v>
      </c>
      <c r="F921" s="12">
        <v>0.004</v>
      </c>
      <c r="G921" s="12">
        <v>82.0</v>
      </c>
      <c r="H921" s="12">
        <v>76.0</v>
      </c>
      <c r="I921" s="12">
        <v>0.172</v>
      </c>
      <c r="J921" s="12">
        <v>0.656</v>
      </c>
      <c r="K921" s="12">
        <v>0.173</v>
      </c>
      <c r="L921" s="12">
        <v>1.0421137E7</v>
      </c>
      <c r="M921" s="12">
        <v>0.973</v>
      </c>
    </row>
    <row r="922" hidden="1">
      <c r="A922" s="32" t="str">
        <f t="shared" si="1"/>
        <v>Bosnia and Herzegovina-Europe2004</v>
      </c>
      <c r="B922" s="32" t="s">
        <v>103</v>
      </c>
      <c r="C922" s="5" t="s">
        <v>76</v>
      </c>
      <c r="D922" s="9" t="s">
        <v>66</v>
      </c>
      <c r="E922" s="12">
        <v>0.008</v>
      </c>
      <c r="F922" s="12">
        <v>0.007</v>
      </c>
      <c r="G922" s="12">
        <v>78.0</v>
      </c>
      <c r="H922" s="12">
        <v>73.0</v>
      </c>
      <c r="I922" s="12">
        <v>0.192</v>
      </c>
      <c r="J922" s="12">
        <v>0.682</v>
      </c>
      <c r="K922" s="12">
        <v>0.127</v>
      </c>
      <c r="L922" s="12">
        <v>3886723.0</v>
      </c>
      <c r="M922" s="12">
        <v>0.392</v>
      </c>
    </row>
    <row r="923" hidden="1">
      <c r="A923" s="32" t="str">
        <f t="shared" si="1"/>
        <v>Bulgaria-Europe2004</v>
      </c>
      <c r="B923" s="32" t="s">
        <v>107</v>
      </c>
      <c r="C923" s="5" t="s">
        <v>76</v>
      </c>
      <c r="D923" s="9" t="s">
        <v>66</v>
      </c>
      <c r="E923" s="12">
        <v>0.009</v>
      </c>
      <c r="F923" s="12">
        <v>0.015</v>
      </c>
      <c r="G923" s="12">
        <v>76.0</v>
      </c>
      <c r="H923" s="12">
        <v>69.0</v>
      </c>
      <c r="I923" s="12">
        <v>0.14</v>
      </c>
      <c r="J923" s="12">
        <v>0.688</v>
      </c>
      <c r="K923" s="12">
        <v>0.173</v>
      </c>
      <c r="L923" s="12">
        <v>7781161.0</v>
      </c>
      <c r="M923" s="12">
        <v>0.702</v>
      </c>
    </row>
    <row r="924" hidden="1">
      <c r="A924" s="32" t="str">
        <f t="shared" si="1"/>
        <v>Croatia-Europe2004</v>
      </c>
      <c r="B924" s="32" t="s">
        <v>124</v>
      </c>
      <c r="C924" s="5" t="s">
        <v>76</v>
      </c>
      <c r="D924" s="9" t="s">
        <v>66</v>
      </c>
      <c r="E924" s="12">
        <v>0.009</v>
      </c>
      <c r="F924" s="12">
        <v>0.006</v>
      </c>
      <c r="G924" s="12">
        <v>79.0</v>
      </c>
      <c r="H924" s="12">
        <v>72.0</v>
      </c>
      <c r="I924" s="12">
        <v>0.162</v>
      </c>
      <c r="J924" s="12">
        <v>0.67</v>
      </c>
      <c r="K924" s="12">
        <v>0.169</v>
      </c>
      <c r="L924" s="12">
        <v>4439000.0</v>
      </c>
      <c r="M924" s="12">
        <v>0.562</v>
      </c>
    </row>
    <row r="925" hidden="1">
      <c r="A925" s="32" t="str">
        <f t="shared" si="1"/>
        <v>Cyprus-Europe2004</v>
      </c>
      <c r="B925" s="32" t="s">
        <v>127</v>
      </c>
      <c r="C925" s="5" t="s">
        <v>76</v>
      </c>
      <c r="D925" s="9" t="s">
        <v>66</v>
      </c>
      <c r="E925" s="12">
        <v>0.012</v>
      </c>
      <c r="F925" s="12">
        <v>0.004</v>
      </c>
      <c r="G925" s="12">
        <v>81.0</v>
      </c>
      <c r="H925" s="12">
        <v>76.0</v>
      </c>
      <c r="I925" s="12">
        <v>0.205</v>
      </c>
      <c r="J925" s="12">
        <v>0.69</v>
      </c>
      <c r="K925" s="12">
        <v>0.106</v>
      </c>
      <c r="L925" s="12">
        <v>1015820.0</v>
      </c>
      <c r="M925" s="12">
        <v>0.684</v>
      </c>
    </row>
    <row r="926" hidden="1">
      <c r="A926" s="32" t="str">
        <f t="shared" si="1"/>
        <v>Czech Republic-Europe2004</v>
      </c>
      <c r="B926" s="32" t="s">
        <v>128</v>
      </c>
      <c r="C926" s="5" t="s">
        <v>76</v>
      </c>
      <c r="D926" s="9" t="s">
        <v>66</v>
      </c>
      <c r="E926" s="12">
        <v>0.01</v>
      </c>
      <c r="F926" s="12">
        <v>0.005</v>
      </c>
      <c r="G926" s="12">
        <v>79.0</v>
      </c>
      <c r="H926" s="12">
        <v>73.0</v>
      </c>
      <c r="I926" s="12">
        <v>0.151</v>
      </c>
      <c r="J926" s="12">
        <v>0.709</v>
      </c>
      <c r="K926" s="12">
        <v>0.14</v>
      </c>
      <c r="L926" s="12">
        <v>1.0197101E7</v>
      </c>
      <c r="M926" s="12">
        <v>0.737</v>
      </c>
    </row>
    <row r="927" hidden="1">
      <c r="A927" s="32" t="str">
        <f t="shared" si="1"/>
        <v>Denmark-Europe2004</v>
      </c>
      <c r="B927" s="32" t="s">
        <v>129</v>
      </c>
      <c r="C927" s="5" t="s">
        <v>76</v>
      </c>
      <c r="D927" s="9" t="s">
        <v>66</v>
      </c>
      <c r="E927" s="12">
        <v>0.012</v>
      </c>
      <c r="F927" s="12">
        <v>0.004</v>
      </c>
      <c r="G927" s="12">
        <v>80.0</v>
      </c>
      <c r="H927" s="12">
        <v>75.0</v>
      </c>
      <c r="I927" s="12">
        <v>0.188</v>
      </c>
      <c r="J927" s="12">
        <v>0.662</v>
      </c>
      <c r="K927" s="12">
        <v>0.15</v>
      </c>
      <c r="L927" s="12">
        <v>5404523.0</v>
      </c>
      <c r="M927" s="12">
        <v>0.856</v>
      </c>
    </row>
    <row r="928" hidden="1">
      <c r="A928" s="32" t="str">
        <f t="shared" si="1"/>
        <v>Estonia-Europe2004</v>
      </c>
      <c r="B928" s="32" t="s">
        <v>138</v>
      </c>
      <c r="C928" s="5" t="s">
        <v>76</v>
      </c>
      <c r="D928" s="9" t="s">
        <v>66</v>
      </c>
      <c r="E928" s="12">
        <v>0.01</v>
      </c>
      <c r="F928" s="12">
        <v>0.006</v>
      </c>
      <c r="G928" s="12">
        <v>78.0</v>
      </c>
      <c r="H928" s="12">
        <v>66.0</v>
      </c>
      <c r="I928" s="12">
        <v>0.156</v>
      </c>
      <c r="J928" s="12">
        <v>0.678</v>
      </c>
      <c r="K928" s="12">
        <v>0.166</v>
      </c>
      <c r="L928" s="12">
        <v>1362550.0</v>
      </c>
      <c r="M928" s="12">
        <v>0.689</v>
      </c>
    </row>
    <row r="929" hidden="1">
      <c r="A929" s="32" t="str">
        <f t="shared" si="1"/>
        <v>Faeroe Islands-Europe2004</v>
      </c>
      <c r="B929" s="32" t="s">
        <v>140</v>
      </c>
      <c r="C929" s="5" t="s">
        <v>76</v>
      </c>
      <c r="D929" s="9" t="s">
        <v>66</v>
      </c>
      <c r="E929" s="10">
        <f>if(AND(C830=C831,D830=D830+1,ISBLANK(E831)),E830,E831)</f>
        <v>0.05</v>
      </c>
      <c r="F929" s="10">
        <f>if(AND(C830=C831,D830=D830+1,ISBLANK(F830)),F830,F831)</f>
        <v>0.123</v>
      </c>
      <c r="G929" s="12">
        <v>82.0</v>
      </c>
      <c r="H929" s="12">
        <v>77.0</v>
      </c>
      <c r="I929" s="10">
        <f t="shared" ref="I929:K929" si="57">if(AND(C838=C839,D838=D838+1,ISBLANK(I838)),I838,I839)</f>
        <v>0.414</v>
      </c>
      <c r="J929" s="10">
        <f t="shared" si="57"/>
        <v>0.556</v>
      </c>
      <c r="K929" s="10">
        <f t="shared" si="57"/>
        <v>0.03</v>
      </c>
      <c r="L929" s="12">
        <v>48782.0</v>
      </c>
      <c r="M929" s="12">
        <v>0.392</v>
      </c>
    </row>
    <row r="930" hidden="1">
      <c r="A930" s="32" t="str">
        <f t="shared" si="1"/>
        <v>Finland-Europe2004</v>
      </c>
      <c r="B930" s="32" t="s">
        <v>142</v>
      </c>
      <c r="C930" s="5" t="s">
        <v>76</v>
      </c>
      <c r="D930" s="9" t="s">
        <v>66</v>
      </c>
      <c r="E930" s="12">
        <v>0.011</v>
      </c>
      <c r="F930" s="12">
        <v>0.003</v>
      </c>
      <c r="G930" s="12">
        <v>82.0</v>
      </c>
      <c r="H930" s="12">
        <v>75.0</v>
      </c>
      <c r="I930" s="12">
        <v>0.175</v>
      </c>
      <c r="J930" s="12">
        <v>0.667</v>
      </c>
      <c r="K930" s="12">
        <v>0.157</v>
      </c>
      <c r="L930" s="12">
        <v>5228172.0</v>
      </c>
      <c r="M930" s="12">
        <v>0.828</v>
      </c>
    </row>
    <row r="931" hidden="1">
      <c r="A931" s="32" t="str">
        <f t="shared" si="1"/>
        <v>France-Europe2004</v>
      </c>
      <c r="B931" s="32" t="s">
        <v>143</v>
      </c>
      <c r="C931" s="5" t="s">
        <v>76</v>
      </c>
      <c r="D931" s="9" t="s">
        <v>66</v>
      </c>
      <c r="E931" s="12">
        <v>0.013</v>
      </c>
      <c r="F931" s="12">
        <v>0.004</v>
      </c>
      <c r="G931" s="12">
        <v>84.0</v>
      </c>
      <c r="H931" s="12">
        <v>77.0</v>
      </c>
      <c r="I931" s="12">
        <v>0.186</v>
      </c>
      <c r="J931" s="12">
        <v>0.651</v>
      </c>
      <c r="K931" s="12">
        <v>0.164</v>
      </c>
      <c r="L931" s="12">
        <v>6.2702121E7</v>
      </c>
      <c r="M931" s="12">
        <v>0.769</v>
      </c>
    </row>
    <row r="932" hidden="1">
      <c r="A932" s="32" t="str">
        <f t="shared" si="1"/>
        <v>Germany-Europe2004</v>
      </c>
      <c r="B932" s="32" t="s">
        <v>148</v>
      </c>
      <c r="C932" s="5" t="s">
        <v>76</v>
      </c>
      <c r="D932" s="9" t="s">
        <v>66</v>
      </c>
      <c r="E932" s="12">
        <v>0.009</v>
      </c>
      <c r="F932" s="12">
        <v>0.004</v>
      </c>
      <c r="G932" s="12">
        <v>82.0</v>
      </c>
      <c r="H932" s="12">
        <v>76.0</v>
      </c>
      <c r="I932" s="12">
        <v>0.146</v>
      </c>
      <c r="J932" s="12">
        <v>0.67</v>
      </c>
      <c r="K932" s="12">
        <v>0.184</v>
      </c>
      <c r="L932" s="12">
        <v>8.251626E7</v>
      </c>
      <c r="M932" s="12">
        <v>0.733</v>
      </c>
    </row>
    <row r="933" hidden="1">
      <c r="A933" s="32" t="str">
        <f t="shared" si="1"/>
        <v>Greece-Europe2004</v>
      </c>
      <c r="B933" s="32" t="s">
        <v>150</v>
      </c>
      <c r="C933" s="5" t="s">
        <v>76</v>
      </c>
      <c r="D933" s="9" t="s">
        <v>66</v>
      </c>
      <c r="E933" s="12">
        <v>0.01</v>
      </c>
      <c r="F933" s="12">
        <v>0.005</v>
      </c>
      <c r="G933" s="12">
        <v>82.0</v>
      </c>
      <c r="H933" s="12">
        <v>77.0</v>
      </c>
      <c r="I933" s="12">
        <v>0.145</v>
      </c>
      <c r="J933" s="12">
        <v>0.672</v>
      </c>
      <c r="K933" s="12">
        <v>0.183</v>
      </c>
      <c r="L933" s="12">
        <v>1.1055729E7</v>
      </c>
      <c r="M933" s="12">
        <v>0.741</v>
      </c>
    </row>
    <row r="934" hidden="1">
      <c r="A934" s="32" t="str">
        <f t="shared" si="1"/>
        <v>Hungary-Europe2004</v>
      </c>
      <c r="B934" s="32" t="s">
        <v>161</v>
      </c>
      <c r="C934" s="5" t="s">
        <v>76</v>
      </c>
      <c r="D934" s="9" t="s">
        <v>66</v>
      </c>
      <c r="E934" s="12">
        <v>0.009</v>
      </c>
      <c r="F934" s="12">
        <v>0.008</v>
      </c>
      <c r="G934" s="12">
        <v>77.0</v>
      </c>
      <c r="H934" s="12">
        <v>69.0</v>
      </c>
      <c r="I934" s="12">
        <v>0.158</v>
      </c>
      <c r="J934" s="12">
        <v>0.687</v>
      </c>
      <c r="K934" s="12">
        <v>0.156</v>
      </c>
      <c r="L934" s="12">
        <v>1.0107146E7</v>
      </c>
      <c r="M934" s="12">
        <v>0.659</v>
      </c>
    </row>
    <row r="935" hidden="1">
      <c r="A935" s="32" t="str">
        <f t="shared" si="1"/>
        <v>Iceland-Europe2004</v>
      </c>
      <c r="B935" s="32" t="s">
        <v>162</v>
      </c>
      <c r="C935" s="5" t="s">
        <v>76</v>
      </c>
      <c r="D935" s="9" t="s">
        <v>66</v>
      </c>
      <c r="E935" s="12">
        <v>0.015</v>
      </c>
      <c r="F935" s="12">
        <v>0.003</v>
      </c>
      <c r="G935" s="12">
        <v>83.0</v>
      </c>
      <c r="H935" s="12">
        <v>79.0</v>
      </c>
      <c r="I935" s="12">
        <v>0.223</v>
      </c>
      <c r="J935" s="12">
        <v>0.66</v>
      </c>
      <c r="K935" s="12">
        <v>0.117</v>
      </c>
      <c r="L935" s="12">
        <v>292074.0</v>
      </c>
      <c r="M935" s="12">
        <v>0.929</v>
      </c>
    </row>
    <row r="936" hidden="1">
      <c r="A936" s="32" t="str">
        <f t="shared" si="1"/>
        <v>Ireland-Europe2004</v>
      </c>
      <c r="B936" s="32" t="s">
        <v>167</v>
      </c>
      <c r="C936" s="5" t="s">
        <v>76</v>
      </c>
      <c r="D936" s="9" t="s">
        <v>66</v>
      </c>
      <c r="E936" s="12">
        <v>0.015</v>
      </c>
      <c r="F936" s="12">
        <v>0.005</v>
      </c>
      <c r="G936" s="12">
        <v>81.0</v>
      </c>
      <c r="H936" s="12">
        <v>76.0</v>
      </c>
      <c r="I936" s="12">
        <v>0.206</v>
      </c>
      <c r="J936" s="12">
        <v>0.683</v>
      </c>
      <c r="K936" s="12">
        <v>0.111</v>
      </c>
      <c r="L936" s="12">
        <v>4070262.0</v>
      </c>
      <c r="M936" s="12">
        <v>0.602</v>
      </c>
    </row>
    <row r="937" hidden="1">
      <c r="A937" s="32" t="str">
        <f t="shared" si="1"/>
        <v>Isle of Man-Europe2004</v>
      </c>
      <c r="B937" s="32" t="s">
        <v>168</v>
      </c>
      <c r="C937" s="5" t="s">
        <v>76</v>
      </c>
      <c r="D937" s="9" t="s">
        <v>66</v>
      </c>
      <c r="E937" s="10">
        <f>if(AND(C838=C839,D838=D838+1,ISBLANK(E839)),E838,E839)</f>
        <v>0.039</v>
      </c>
      <c r="F937" s="10">
        <f>if(AND(C838=C839,D838=D838+1,ISBLANK(F838)),F838,F839)</f>
        <v>0.071</v>
      </c>
      <c r="G937" s="10">
        <f>if(AND(C838=C839,D838=D838+1,ISBLANK(G838)),G838,G839)</f>
        <v>60</v>
      </c>
      <c r="H937" s="10">
        <f>if(AND(C838=C839,D838=D838+1,ISBLANK(H838)),H838,H839)</f>
        <v>57</v>
      </c>
      <c r="I937" s="10">
        <f t="shared" ref="I937:K937" si="58">if(AND(C846=C847,D846=D846+1,ISBLANK(I846)),I846,I847)</f>
        <v>0.464</v>
      </c>
      <c r="J937" s="10">
        <f t="shared" si="58"/>
        <v>0.505</v>
      </c>
      <c r="K937" s="10">
        <f t="shared" si="58"/>
        <v>0.031</v>
      </c>
      <c r="L937" s="12">
        <v>79658.0</v>
      </c>
      <c r="M937" s="12">
        <v>0.519</v>
      </c>
    </row>
    <row r="938" hidden="1">
      <c r="A938" s="32" t="str">
        <f t="shared" si="1"/>
        <v>Italy-Europe2004</v>
      </c>
      <c r="B938" s="32" t="s">
        <v>170</v>
      </c>
      <c r="C938" s="5" t="s">
        <v>76</v>
      </c>
      <c r="D938" s="9" t="s">
        <v>66</v>
      </c>
      <c r="E938" s="12">
        <v>0.01</v>
      </c>
      <c r="F938" s="12">
        <v>0.004</v>
      </c>
      <c r="G938" s="12">
        <v>84.0</v>
      </c>
      <c r="H938" s="12">
        <v>78.0</v>
      </c>
      <c r="I938" s="12">
        <v>0.141</v>
      </c>
      <c r="J938" s="12">
        <v>0.665</v>
      </c>
      <c r="K938" s="12">
        <v>0.194</v>
      </c>
      <c r="L938" s="12">
        <v>5.7685327E7</v>
      </c>
      <c r="M938" s="12">
        <v>0.676</v>
      </c>
    </row>
    <row r="939" hidden="1">
      <c r="A939" s="32" t="str">
        <f t="shared" si="1"/>
        <v>Kosovo-Europe2004</v>
      </c>
      <c r="B939" s="32" t="s">
        <v>177</v>
      </c>
      <c r="C939" s="5" t="s">
        <v>76</v>
      </c>
      <c r="D939" s="9" t="s">
        <v>66</v>
      </c>
      <c r="E939" s="12">
        <v>0.02</v>
      </c>
      <c r="F939" s="13"/>
      <c r="G939" s="12">
        <v>71.0</v>
      </c>
      <c r="H939" s="12">
        <v>66.0</v>
      </c>
      <c r="I939" s="13"/>
      <c r="J939" s="13"/>
      <c r="K939" s="13"/>
      <c r="L939" s="12">
        <v>1704622.0</v>
      </c>
      <c r="M939" s="13"/>
    </row>
    <row r="940" hidden="1">
      <c r="A940" s="32" t="str">
        <f t="shared" si="1"/>
        <v>Latvia-Europe2004</v>
      </c>
      <c r="B940" s="32" t="s">
        <v>181</v>
      </c>
      <c r="C940" s="5" t="s">
        <v>76</v>
      </c>
      <c r="D940" s="9" t="s">
        <v>66</v>
      </c>
      <c r="E940" s="12">
        <v>0.009</v>
      </c>
      <c r="F940" s="12">
        <v>0.012</v>
      </c>
      <c r="G940" s="12">
        <v>77.0</v>
      </c>
      <c r="H940" s="12">
        <v>67.0</v>
      </c>
      <c r="I940" s="12">
        <v>0.152</v>
      </c>
      <c r="J940" s="12">
        <v>0.68</v>
      </c>
      <c r="K940" s="12">
        <v>0.168</v>
      </c>
      <c r="L940" s="12">
        <v>2263122.0</v>
      </c>
      <c r="M940" s="12">
        <v>0.679</v>
      </c>
    </row>
    <row r="941" hidden="1">
      <c r="A941" s="32" t="str">
        <f t="shared" si="1"/>
        <v>Liechtenstein-Europe2004</v>
      </c>
      <c r="B941" s="32" t="s">
        <v>186</v>
      </c>
      <c r="C941" s="5" t="s">
        <v>76</v>
      </c>
      <c r="D941" s="9" t="s">
        <v>66</v>
      </c>
      <c r="E941" s="12">
        <v>0.011</v>
      </c>
      <c r="F941" s="13"/>
      <c r="G941" s="12">
        <v>85.0</v>
      </c>
      <c r="H941" s="12">
        <v>79.0</v>
      </c>
      <c r="I941" s="13"/>
      <c r="J941" s="13"/>
      <c r="K941" s="13"/>
      <c r="L941" s="12">
        <v>34445.0</v>
      </c>
      <c r="M941" s="12">
        <v>0.148</v>
      </c>
    </row>
    <row r="942" hidden="1">
      <c r="A942" s="32" t="str">
        <f t="shared" si="1"/>
        <v>Lithuania-Europe2004</v>
      </c>
      <c r="B942" s="32" t="s">
        <v>187</v>
      </c>
      <c r="C942" s="5" t="s">
        <v>76</v>
      </c>
      <c r="D942" s="9" t="s">
        <v>66</v>
      </c>
      <c r="E942" s="12">
        <v>0.009</v>
      </c>
      <c r="F942" s="12">
        <v>0.008</v>
      </c>
      <c r="G942" s="12">
        <v>78.0</v>
      </c>
      <c r="H942" s="12">
        <v>66.0</v>
      </c>
      <c r="I942" s="12">
        <v>0.173</v>
      </c>
      <c r="J942" s="12">
        <v>0.677</v>
      </c>
      <c r="K942" s="12">
        <v>0.15</v>
      </c>
      <c r="L942" s="12">
        <v>3377075.0</v>
      </c>
      <c r="M942" s="12">
        <v>0.666</v>
      </c>
    </row>
    <row r="943" hidden="1">
      <c r="A943" s="32" t="str">
        <f t="shared" si="1"/>
        <v>Luxembourg-Europe2004</v>
      </c>
      <c r="B943" s="32" t="s">
        <v>188</v>
      </c>
      <c r="C943" s="5" t="s">
        <v>76</v>
      </c>
      <c r="D943" s="9" t="s">
        <v>66</v>
      </c>
      <c r="E943" s="12">
        <v>0.012</v>
      </c>
      <c r="F943" s="12">
        <v>0.003</v>
      </c>
      <c r="G943" s="12">
        <v>82.0</v>
      </c>
      <c r="H943" s="12">
        <v>76.0</v>
      </c>
      <c r="I943" s="12">
        <v>0.188</v>
      </c>
      <c r="J943" s="12">
        <v>0.668</v>
      </c>
      <c r="K943" s="12">
        <v>0.144</v>
      </c>
      <c r="L943" s="12">
        <v>458095.0</v>
      </c>
      <c r="M943" s="12">
        <v>0.862</v>
      </c>
    </row>
    <row r="944" hidden="1">
      <c r="A944" s="32" t="str">
        <f t="shared" si="1"/>
        <v>North Macedonia-Europe2004</v>
      </c>
      <c r="B944" s="32" t="s">
        <v>217</v>
      </c>
      <c r="C944" s="5" t="s">
        <v>76</v>
      </c>
      <c r="D944" s="9" t="s">
        <v>66</v>
      </c>
      <c r="E944" s="12">
        <v>0.012</v>
      </c>
      <c r="F944" s="12">
        <v>0.012</v>
      </c>
      <c r="G944" s="12">
        <v>77.0</v>
      </c>
      <c r="H944" s="12">
        <v>72.0</v>
      </c>
      <c r="I944" s="12">
        <v>0.203</v>
      </c>
      <c r="J944" s="12">
        <v>0.687</v>
      </c>
      <c r="K944" s="12">
        <v>0.11</v>
      </c>
      <c r="L944" s="12">
        <v>2085728.0</v>
      </c>
      <c r="M944" s="12">
        <v>0.577</v>
      </c>
    </row>
    <row r="945" hidden="1">
      <c r="A945" s="32" t="str">
        <f t="shared" si="1"/>
        <v>Malta-Europe2004</v>
      </c>
      <c r="B945" s="32" t="s">
        <v>195</v>
      </c>
      <c r="C945" s="5" t="s">
        <v>76</v>
      </c>
      <c r="D945" s="9" t="s">
        <v>66</v>
      </c>
      <c r="E945" s="12">
        <v>0.01</v>
      </c>
      <c r="F945" s="12">
        <v>0.006</v>
      </c>
      <c r="G945" s="12">
        <v>81.0</v>
      </c>
      <c r="H945" s="12">
        <v>77.0</v>
      </c>
      <c r="I945" s="12">
        <v>0.178</v>
      </c>
      <c r="J945" s="12">
        <v>0.693</v>
      </c>
      <c r="K945" s="12">
        <v>0.129</v>
      </c>
      <c r="L945" s="12">
        <v>401268.0</v>
      </c>
      <c r="M945" s="12">
        <v>0.934</v>
      </c>
    </row>
    <row r="946" hidden="1">
      <c r="A946" s="32" t="str">
        <f t="shared" si="1"/>
        <v>Moldova-Europe2004</v>
      </c>
      <c r="B946" s="32" t="s">
        <v>201</v>
      </c>
      <c r="C946" s="5" t="s">
        <v>76</v>
      </c>
      <c r="D946" s="9" t="s">
        <v>66</v>
      </c>
      <c r="E946" s="12">
        <v>0.012</v>
      </c>
      <c r="F946" s="12">
        <v>0.02</v>
      </c>
      <c r="G946" s="12">
        <v>72.0</v>
      </c>
      <c r="H946" s="12">
        <v>64.0</v>
      </c>
      <c r="I946" s="12">
        <v>0.198</v>
      </c>
      <c r="J946" s="12">
        <v>0.691</v>
      </c>
      <c r="K946" s="12">
        <v>0.111</v>
      </c>
      <c r="L946" s="12">
        <v>3603945.0</v>
      </c>
      <c r="M946" s="12">
        <v>0.454</v>
      </c>
    </row>
    <row r="947">
      <c r="A947" s="32" t="str">
        <f t="shared" si="1"/>
        <v>Monaco-Europe2004</v>
      </c>
      <c r="B947" s="32" t="s">
        <v>202</v>
      </c>
      <c r="C947" s="5" t="s">
        <v>76</v>
      </c>
      <c r="D947" s="9" t="s">
        <v>66</v>
      </c>
      <c r="E947" s="10">
        <f>if(AND(C848=C849,D848=D848+1,ISBLANK(E849)),E848,E849)</f>
        <v>0.044</v>
      </c>
      <c r="F947" s="12">
        <v>0.004</v>
      </c>
      <c r="G947" s="10">
        <f>if(AND(C848=C849,D848=D848+1,ISBLANK(G848)),G848,G849)</f>
        <v>58</v>
      </c>
      <c r="H947" s="10">
        <f>if(AND(C848=C849,D848=D848+1,ISBLANK(H848)),H848,H849)</f>
        <v>55</v>
      </c>
      <c r="I947" s="10">
        <f t="shared" ref="I947:K947" si="59">if(AND(C856=C857,D856=D856+1,ISBLANK(I856)),I856,I857)</f>
        <v>0.45</v>
      </c>
      <c r="J947" s="10">
        <f t="shared" si="59"/>
        <v>0.52</v>
      </c>
      <c r="K947" s="10">
        <f t="shared" si="59"/>
        <v>0.029</v>
      </c>
      <c r="L947" s="12">
        <v>33346.0</v>
      </c>
      <c r="M947" s="12">
        <v>1.0</v>
      </c>
    </row>
    <row r="948" hidden="1">
      <c r="A948" s="32" t="str">
        <f t="shared" si="1"/>
        <v>Montenegro-Europe2004</v>
      </c>
      <c r="B948" s="32" t="s">
        <v>204</v>
      </c>
      <c r="C948" s="5" t="s">
        <v>76</v>
      </c>
      <c r="D948" s="9" t="s">
        <v>66</v>
      </c>
      <c r="E948" s="12">
        <v>0.013</v>
      </c>
      <c r="F948" s="12">
        <v>0.01</v>
      </c>
      <c r="G948" s="12">
        <v>76.0</v>
      </c>
      <c r="H948" s="12">
        <v>71.0</v>
      </c>
      <c r="I948" s="12">
        <v>0.203</v>
      </c>
      <c r="J948" s="12">
        <v>0.669</v>
      </c>
      <c r="K948" s="12">
        <v>0.128</v>
      </c>
      <c r="L948" s="12">
        <v>614670.0</v>
      </c>
      <c r="M948" s="12">
        <v>0.62</v>
      </c>
    </row>
    <row r="949" hidden="1">
      <c r="A949" s="32" t="str">
        <f t="shared" si="1"/>
        <v>Netherlands-Europe2004</v>
      </c>
      <c r="B949" s="32" t="s">
        <v>210</v>
      </c>
      <c r="C949" s="5" t="s">
        <v>76</v>
      </c>
      <c r="D949" s="9" t="s">
        <v>66</v>
      </c>
      <c r="E949" s="12">
        <v>0.012</v>
      </c>
      <c r="F949" s="12">
        <v>0.005</v>
      </c>
      <c r="G949" s="12">
        <v>81.0</v>
      </c>
      <c r="H949" s="12">
        <v>77.0</v>
      </c>
      <c r="I949" s="12">
        <v>0.185</v>
      </c>
      <c r="J949" s="12">
        <v>0.676</v>
      </c>
      <c r="K949" s="12">
        <v>0.139</v>
      </c>
      <c r="L949" s="12">
        <v>1.6281779E7</v>
      </c>
      <c r="M949" s="12">
        <v>0.815</v>
      </c>
    </row>
    <row r="950" hidden="1">
      <c r="A950" s="32" t="str">
        <f t="shared" si="1"/>
        <v>Norway-Europe2004</v>
      </c>
      <c r="B950" s="32" t="s">
        <v>218</v>
      </c>
      <c r="C950" s="5" t="s">
        <v>76</v>
      </c>
      <c r="D950" s="9" t="s">
        <v>66</v>
      </c>
      <c r="E950" s="12">
        <v>0.012</v>
      </c>
      <c r="F950" s="12">
        <v>0.003</v>
      </c>
      <c r="G950" s="12">
        <v>82.0</v>
      </c>
      <c r="H950" s="12">
        <v>78.0</v>
      </c>
      <c r="I950" s="12">
        <v>0.198</v>
      </c>
      <c r="J950" s="12">
        <v>0.655</v>
      </c>
      <c r="K950" s="12">
        <v>0.148</v>
      </c>
      <c r="L950" s="12">
        <v>4591910.0</v>
      </c>
      <c r="M950" s="12">
        <v>0.773</v>
      </c>
    </row>
    <row r="951" hidden="1">
      <c r="A951" s="32" t="str">
        <f t="shared" si="1"/>
        <v>Poland-Europe2004</v>
      </c>
      <c r="B951" s="32" t="s">
        <v>226</v>
      </c>
      <c r="C951" s="5" t="s">
        <v>76</v>
      </c>
      <c r="D951" s="9" t="s">
        <v>66</v>
      </c>
      <c r="E951" s="12">
        <v>0.009</v>
      </c>
      <c r="F951" s="12">
        <v>0.007</v>
      </c>
      <c r="G951" s="12">
        <v>79.0</v>
      </c>
      <c r="H951" s="12">
        <v>71.0</v>
      </c>
      <c r="I951" s="12">
        <v>0.169</v>
      </c>
      <c r="J951" s="12">
        <v>0.7</v>
      </c>
      <c r="K951" s="12">
        <v>0.131</v>
      </c>
      <c r="L951" s="12">
        <v>3.8182222E7</v>
      </c>
      <c r="M951" s="12">
        <v>0.616</v>
      </c>
    </row>
    <row r="952" hidden="1">
      <c r="A952" s="32" t="str">
        <f t="shared" si="1"/>
        <v>Portugal-Europe2004</v>
      </c>
      <c r="B952" s="32" t="s">
        <v>227</v>
      </c>
      <c r="C952" s="5" t="s">
        <v>76</v>
      </c>
      <c r="D952" s="9" t="s">
        <v>66</v>
      </c>
      <c r="E952" s="12">
        <v>0.01</v>
      </c>
      <c r="F952" s="12">
        <v>0.004</v>
      </c>
      <c r="G952" s="12">
        <v>81.0</v>
      </c>
      <c r="H952" s="12">
        <v>75.0</v>
      </c>
      <c r="I952" s="12">
        <v>0.157</v>
      </c>
      <c r="J952" s="12">
        <v>0.674</v>
      </c>
      <c r="K952" s="12">
        <v>0.17</v>
      </c>
      <c r="L952" s="12">
        <v>1.0483861E7</v>
      </c>
      <c r="M952" s="12">
        <v>0.569</v>
      </c>
    </row>
    <row r="953" hidden="1">
      <c r="A953" s="32" t="str">
        <f t="shared" si="1"/>
        <v>Romania-Europe2004</v>
      </c>
      <c r="B953" s="32" t="s">
        <v>230</v>
      </c>
      <c r="C953" s="5" t="s">
        <v>76</v>
      </c>
      <c r="D953" s="9" t="s">
        <v>66</v>
      </c>
      <c r="E953" s="12">
        <v>0.01</v>
      </c>
      <c r="F953" s="12">
        <v>0.02</v>
      </c>
      <c r="G953" s="12">
        <v>75.0</v>
      </c>
      <c r="H953" s="12">
        <v>68.0</v>
      </c>
      <c r="I953" s="12">
        <v>0.16</v>
      </c>
      <c r="J953" s="12">
        <v>0.694</v>
      </c>
      <c r="K953" s="12">
        <v>0.146</v>
      </c>
      <c r="L953" s="12">
        <v>2.1451748E7</v>
      </c>
      <c r="M953" s="12">
        <v>0.53</v>
      </c>
    </row>
    <row r="954" hidden="1">
      <c r="A954" s="32" t="str">
        <f t="shared" si="1"/>
        <v>Russia-Europe2004</v>
      </c>
      <c r="B954" s="32" t="s">
        <v>231</v>
      </c>
      <c r="C954" s="5" t="s">
        <v>76</v>
      </c>
      <c r="D954" s="9" t="s">
        <v>66</v>
      </c>
      <c r="E954" s="12">
        <v>0.01</v>
      </c>
      <c r="F954" s="12">
        <v>0.015</v>
      </c>
      <c r="G954" s="12">
        <v>72.0</v>
      </c>
      <c r="H954" s="12">
        <v>59.0</v>
      </c>
      <c r="I954" s="12">
        <v>0.156</v>
      </c>
      <c r="J954" s="12">
        <v>0.707</v>
      </c>
      <c r="K954" s="12">
        <v>0.136</v>
      </c>
      <c r="L954" s="12">
        <v>1.43821212E8</v>
      </c>
      <c r="M954" s="12">
        <v>0.734</v>
      </c>
    </row>
    <row r="955" hidden="1">
      <c r="A955" s="32" t="str">
        <f t="shared" si="1"/>
        <v>San Marino-Europe2004</v>
      </c>
      <c r="B955" s="32" t="s">
        <v>234</v>
      </c>
      <c r="C955" s="5" t="s">
        <v>76</v>
      </c>
      <c r="D955" s="9" t="s">
        <v>66</v>
      </c>
      <c r="E955" s="12">
        <v>0.01</v>
      </c>
      <c r="F955" s="12">
        <v>0.004</v>
      </c>
      <c r="G955" s="12">
        <v>85.0</v>
      </c>
      <c r="H955" s="12">
        <v>79.0</v>
      </c>
      <c r="I955" s="13"/>
      <c r="J955" s="13"/>
      <c r="K955" s="13"/>
      <c r="L955" s="12">
        <v>29290.0</v>
      </c>
      <c r="M955" s="12">
        <v>0.94</v>
      </c>
    </row>
    <row r="956" hidden="1">
      <c r="A956" s="32" t="str">
        <f t="shared" si="1"/>
        <v>Serbia-Europe2004</v>
      </c>
      <c r="B956" s="32" t="s">
        <v>238</v>
      </c>
      <c r="C956" s="5" t="s">
        <v>76</v>
      </c>
      <c r="D956" s="9" t="s">
        <v>66</v>
      </c>
      <c r="E956" s="12">
        <v>0.011</v>
      </c>
      <c r="F956" s="12">
        <v>0.008</v>
      </c>
      <c r="G956" s="12">
        <v>75.0</v>
      </c>
      <c r="H956" s="12">
        <v>70.0</v>
      </c>
      <c r="I956" s="12">
        <v>0.185</v>
      </c>
      <c r="J956" s="12">
        <v>0.676</v>
      </c>
      <c r="K956" s="12">
        <v>0.139</v>
      </c>
      <c r="L956" s="12">
        <v>7463157.0</v>
      </c>
      <c r="M956" s="12">
        <v>0.543</v>
      </c>
    </row>
    <row r="957" hidden="1">
      <c r="A957" s="32" t="str">
        <f t="shared" si="1"/>
        <v>Slovakia-Europe2004</v>
      </c>
      <c r="B957" s="32" t="s">
        <v>243</v>
      </c>
      <c r="C957" s="5" t="s">
        <v>76</v>
      </c>
      <c r="D957" s="9" t="s">
        <v>66</v>
      </c>
      <c r="E957" s="12">
        <v>0.01</v>
      </c>
      <c r="F957" s="12">
        <v>0.009</v>
      </c>
      <c r="G957" s="12">
        <v>78.0</v>
      </c>
      <c r="H957" s="12">
        <v>70.0</v>
      </c>
      <c r="I957" s="12">
        <v>0.173</v>
      </c>
      <c r="J957" s="12">
        <v>0.711</v>
      </c>
      <c r="K957" s="12">
        <v>0.116</v>
      </c>
      <c r="L957" s="12">
        <v>5372280.0</v>
      </c>
      <c r="M957" s="12">
        <v>0.557</v>
      </c>
    </row>
    <row r="958" hidden="1">
      <c r="A958" s="32" t="str">
        <f t="shared" si="1"/>
        <v>Slovenia-Europe2004</v>
      </c>
      <c r="B958" s="32" t="s">
        <v>244</v>
      </c>
      <c r="C958" s="5" t="s">
        <v>76</v>
      </c>
      <c r="D958" s="9" t="s">
        <v>66</v>
      </c>
      <c r="E958" s="12">
        <v>0.009</v>
      </c>
      <c r="F958" s="12">
        <v>0.004</v>
      </c>
      <c r="G958" s="12">
        <v>81.0</v>
      </c>
      <c r="H958" s="12">
        <v>74.0</v>
      </c>
      <c r="I958" s="12">
        <v>0.144</v>
      </c>
      <c r="J958" s="12">
        <v>0.703</v>
      </c>
      <c r="K958" s="12">
        <v>0.153</v>
      </c>
      <c r="L958" s="12">
        <v>1997012.0</v>
      </c>
      <c r="M958" s="12">
        <v>0.506</v>
      </c>
    </row>
    <row r="959" hidden="1">
      <c r="A959" s="32" t="str">
        <f t="shared" si="1"/>
        <v>Spain-Europe2004</v>
      </c>
      <c r="B959" s="32" t="s">
        <v>250</v>
      </c>
      <c r="C959" s="5" t="s">
        <v>76</v>
      </c>
      <c r="D959" s="9" t="s">
        <v>66</v>
      </c>
      <c r="E959" s="12">
        <v>0.011</v>
      </c>
      <c r="F959" s="12">
        <v>0.005</v>
      </c>
      <c r="G959" s="12">
        <v>83.0</v>
      </c>
      <c r="H959" s="12">
        <v>77.0</v>
      </c>
      <c r="I959" s="12">
        <v>0.145</v>
      </c>
      <c r="J959" s="12">
        <v>0.687</v>
      </c>
      <c r="K959" s="12">
        <v>0.168</v>
      </c>
      <c r="L959" s="12">
        <v>4.2921895E7</v>
      </c>
      <c r="M959" s="12">
        <v>0.77</v>
      </c>
    </row>
    <row r="960" hidden="1">
      <c r="A960" s="32" t="str">
        <f t="shared" si="1"/>
        <v>Sweden-Europe2004</v>
      </c>
      <c r="B960" s="32" t="s">
        <v>259</v>
      </c>
      <c r="C960" s="5" t="s">
        <v>76</v>
      </c>
      <c r="D960" s="9" t="s">
        <v>66</v>
      </c>
      <c r="E960" s="12">
        <v>0.011</v>
      </c>
      <c r="F960" s="12">
        <v>0.003</v>
      </c>
      <c r="G960" s="12">
        <v>83.0</v>
      </c>
      <c r="H960" s="12">
        <v>78.0</v>
      </c>
      <c r="I960" s="12">
        <v>0.176</v>
      </c>
      <c r="J960" s="12">
        <v>0.651</v>
      </c>
      <c r="K960" s="12">
        <v>0.172</v>
      </c>
      <c r="L960" s="12">
        <v>8993531.0</v>
      </c>
      <c r="M960" s="12">
        <v>0.843</v>
      </c>
    </row>
    <row r="961" hidden="1">
      <c r="A961" s="32" t="str">
        <f t="shared" si="1"/>
        <v>Switzerland-Europe2004</v>
      </c>
      <c r="B961" s="32" t="s">
        <v>260</v>
      </c>
      <c r="C961" s="5" t="s">
        <v>76</v>
      </c>
      <c r="D961" s="9" t="s">
        <v>66</v>
      </c>
      <c r="E961" s="12">
        <v>0.01</v>
      </c>
      <c r="F961" s="12">
        <v>0.004</v>
      </c>
      <c r="G961" s="12">
        <v>84.0</v>
      </c>
      <c r="H961" s="12">
        <v>79.0</v>
      </c>
      <c r="I961" s="12">
        <v>0.166</v>
      </c>
      <c r="J961" s="12">
        <v>0.678</v>
      </c>
      <c r="K961" s="12">
        <v>0.157</v>
      </c>
      <c r="L961" s="12">
        <v>7389625.0</v>
      </c>
      <c r="M961" s="12">
        <v>0.734</v>
      </c>
    </row>
    <row r="962" hidden="1">
      <c r="A962" s="32" t="str">
        <f t="shared" si="1"/>
        <v>Turkey-Europe2004</v>
      </c>
      <c r="B962" s="32" t="s">
        <v>270</v>
      </c>
      <c r="C962" s="5" t="s">
        <v>76</v>
      </c>
      <c r="D962" s="9" t="s">
        <v>66</v>
      </c>
      <c r="E962" s="12">
        <v>0.02</v>
      </c>
      <c r="F962" s="12">
        <v>0.027</v>
      </c>
      <c r="G962" s="12">
        <v>76.0</v>
      </c>
      <c r="H962" s="12">
        <v>69.0</v>
      </c>
      <c r="I962" s="12">
        <v>0.289</v>
      </c>
      <c r="J962" s="12">
        <v>0.646</v>
      </c>
      <c r="K962" s="12">
        <v>0.065</v>
      </c>
      <c r="L962" s="12">
        <v>6.6845635E7</v>
      </c>
      <c r="M962" s="12">
        <v>0.672</v>
      </c>
    </row>
    <row r="963">
      <c r="A963" s="32" t="str">
        <f t="shared" si="1"/>
        <v>Ukraine-Europe2004</v>
      </c>
      <c r="B963" s="32" t="s">
        <v>274</v>
      </c>
      <c r="C963" s="5" t="s">
        <v>76</v>
      </c>
      <c r="D963" s="9" t="s">
        <v>66</v>
      </c>
      <c r="E963" s="12">
        <v>0.009</v>
      </c>
      <c r="F963" s="12">
        <v>0.013</v>
      </c>
      <c r="G963" s="12">
        <v>74.0</v>
      </c>
      <c r="H963" s="12">
        <v>63.0</v>
      </c>
      <c r="I963" s="12">
        <v>0.151</v>
      </c>
      <c r="J963" s="12">
        <v>0.694</v>
      </c>
      <c r="K963" s="12">
        <v>0.155</v>
      </c>
      <c r="L963" s="12">
        <v>4.74516E7</v>
      </c>
      <c r="M963" s="12">
        <v>0.676</v>
      </c>
    </row>
    <row r="964" hidden="1">
      <c r="A964" s="32" t="str">
        <f t="shared" si="1"/>
        <v>United Kingdom-Europe2004</v>
      </c>
      <c r="B964" s="32" t="s">
        <v>276</v>
      </c>
      <c r="C964" s="5" t="s">
        <v>76</v>
      </c>
      <c r="D964" s="9" t="s">
        <v>66</v>
      </c>
      <c r="E964" s="12">
        <v>0.012</v>
      </c>
      <c r="F964" s="12">
        <v>0.005</v>
      </c>
      <c r="G964" s="12">
        <v>81.0</v>
      </c>
      <c r="H964" s="12">
        <v>77.0</v>
      </c>
      <c r="I964" s="12">
        <v>0.181</v>
      </c>
      <c r="J964" s="12">
        <v>0.66</v>
      </c>
      <c r="K964" s="12">
        <v>0.159</v>
      </c>
      <c r="L964" s="12">
        <v>5.9987905E7</v>
      </c>
      <c r="M964" s="12">
        <v>0.796</v>
      </c>
    </row>
    <row r="965" hidden="1">
      <c r="A965" s="32" t="str">
        <f t="shared" si="1"/>
        <v>Bahrain-Middle East2004</v>
      </c>
      <c r="B965" s="32" t="s">
        <v>92</v>
      </c>
      <c r="C965" s="5" t="s">
        <v>93</v>
      </c>
      <c r="D965" s="9" t="s">
        <v>66</v>
      </c>
      <c r="E965" s="12">
        <v>0.019</v>
      </c>
      <c r="F965" s="12">
        <v>0.01</v>
      </c>
      <c r="G965" s="12">
        <v>76.0</v>
      </c>
      <c r="H965" s="12">
        <v>75.0</v>
      </c>
      <c r="I965" s="12">
        <v>0.283</v>
      </c>
      <c r="J965" s="12">
        <v>0.694</v>
      </c>
      <c r="K965" s="12">
        <v>0.023</v>
      </c>
      <c r="L965" s="12">
        <v>820505.0</v>
      </c>
      <c r="M965" s="12">
        <v>0.884</v>
      </c>
    </row>
    <row r="966" hidden="1">
      <c r="A966" s="32" t="str">
        <f t="shared" si="1"/>
        <v>Iran-Middle East2004</v>
      </c>
      <c r="B966" s="32" t="s">
        <v>165</v>
      </c>
      <c r="C966" s="5" t="s">
        <v>93</v>
      </c>
      <c r="D966" s="9" t="s">
        <v>66</v>
      </c>
      <c r="E966" s="12">
        <v>0.018</v>
      </c>
      <c r="F966" s="12">
        <v>0.023</v>
      </c>
      <c r="G966" s="12">
        <v>73.0</v>
      </c>
      <c r="H966" s="12">
        <v>70.0</v>
      </c>
      <c r="I966" s="12">
        <v>0.272</v>
      </c>
      <c r="J966" s="12">
        <v>0.68</v>
      </c>
      <c r="K966" s="12">
        <v>0.048</v>
      </c>
      <c r="L966" s="12">
        <v>6.9342126E7</v>
      </c>
      <c r="M966" s="12">
        <v>0.669</v>
      </c>
    </row>
    <row r="967" hidden="1">
      <c r="A967" s="32" t="str">
        <f t="shared" si="1"/>
        <v>Iraq-Middle East2004</v>
      </c>
      <c r="B967" s="32" t="s">
        <v>166</v>
      </c>
      <c r="C967" s="5" t="s">
        <v>93</v>
      </c>
      <c r="D967" s="9" t="s">
        <v>66</v>
      </c>
      <c r="E967" s="12">
        <v>0.035</v>
      </c>
      <c r="F967" s="12">
        <v>0.034</v>
      </c>
      <c r="G967" s="12">
        <v>72.0</v>
      </c>
      <c r="H967" s="12">
        <v>67.0</v>
      </c>
      <c r="I967" s="12">
        <v>0.421</v>
      </c>
      <c r="J967" s="12">
        <v>0.545</v>
      </c>
      <c r="K967" s="12">
        <v>0.035</v>
      </c>
      <c r="L967" s="12">
        <v>2.6673536E7</v>
      </c>
      <c r="M967" s="12">
        <v>0.687</v>
      </c>
    </row>
    <row r="968" hidden="1">
      <c r="A968" s="32" t="str">
        <f t="shared" si="1"/>
        <v>Israel-Middle East2004</v>
      </c>
      <c r="B968" s="32" t="s">
        <v>169</v>
      </c>
      <c r="C968" s="5" t="s">
        <v>93</v>
      </c>
      <c r="D968" s="9" t="s">
        <v>66</v>
      </c>
      <c r="E968" s="12">
        <v>0.021</v>
      </c>
      <c r="F968" s="12">
        <v>0.005</v>
      </c>
      <c r="G968" s="12">
        <v>82.0</v>
      </c>
      <c r="H968" s="12">
        <v>78.0</v>
      </c>
      <c r="I968" s="12">
        <v>0.279</v>
      </c>
      <c r="J968" s="12">
        <v>0.621</v>
      </c>
      <c r="K968" s="12">
        <v>0.1</v>
      </c>
      <c r="L968" s="12">
        <v>6809000.0</v>
      </c>
      <c r="M968" s="12">
        <v>0.915</v>
      </c>
    </row>
    <row r="969">
      <c r="A969" s="32" t="str">
        <f t="shared" si="1"/>
        <v>Jordan-Middle East2004</v>
      </c>
      <c r="B969" s="32" t="s">
        <v>173</v>
      </c>
      <c r="C969" s="5" t="s">
        <v>93</v>
      </c>
      <c r="D969" s="9" t="s">
        <v>66</v>
      </c>
      <c r="E969" s="12">
        <v>0.03</v>
      </c>
      <c r="F969" s="12">
        <v>0.021</v>
      </c>
      <c r="G969" s="12">
        <v>74.0</v>
      </c>
      <c r="H969" s="12">
        <v>71.0</v>
      </c>
      <c r="I969" s="12">
        <v>0.383</v>
      </c>
      <c r="J969" s="12">
        <v>0.585</v>
      </c>
      <c r="K969" s="12">
        <v>0.032</v>
      </c>
      <c r="L969" s="12">
        <v>5290000.0</v>
      </c>
      <c r="M969" s="12">
        <v>0.809</v>
      </c>
    </row>
    <row r="970" hidden="1">
      <c r="A970" s="32" t="str">
        <f t="shared" si="1"/>
        <v>Kuwait-Middle East2004</v>
      </c>
      <c r="B970" s="32" t="s">
        <v>178</v>
      </c>
      <c r="C970" s="5" t="s">
        <v>93</v>
      </c>
      <c r="D970" s="9" t="s">
        <v>66</v>
      </c>
      <c r="E970" s="12">
        <v>0.021</v>
      </c>
      <c r="F970" s="12">
        <v>0.01</v>
      </c>
      <c r="G970" s="12">
        <v>75.0</v>
      </c>
      <c r="H970" s="12">
        <v>73.0</v>
      </c>
      <c r="I970" s="12">
        <v>0.255</v>
      </c>
      <c r="J970" s="12">
        <v>0.711</v>
      </c>
      <c r="K970" s="12">
        <v>0.034</v>
      </c>
      <c r="L970" s="12">
        <v>2196466.0</v>
      </c>
      <c r="M970" s="12">
        <v>0.982</v>
      </c>
    </row>
    <row r="971" hidden="1">
      <c r="A971" s="32" t="str">
        <f t="shared" si="1"/>
        <v>Lebanon-Middle East2004</v>
      </c>
      <c r="B971" s="32" t="s">
        <v>182</v>
      </c>
      <c r="C971" s="5" t="s">
        <v>93</v>
      </c>
      <c r="D971" s="9" t="s">
        <v>66</v>
      </c>
      <c r="E971" s="12">
        <v>0.015</v>
      </c>
      <c r="F971" s="12">
        <v>0.013</v>
      </c>
      <c r="G971" s="12">
        <v>78.0</v>
      </c>
      <c r="H971" s="12">
        <v>75.0</v>
      </c>
      <c r="I971" s="12">
        <v>0.283</v>
      </c>
      <c r="J971" s="12">
        <v>0.644</v>
      </c>
      <c r="K971" s="12">
        <v>0.074</v>
      </c>
      <c r="L971" s="12">
        <v>3853582.0</v>
      </c>
      <c r="M971" s="12">
        <v>0.865</v>
      </c>
    </row>
    <row r="972" hidden="1">
      <c r="A972" s="32" t="str">
        <f t="shared" si="1"/>
        <v>Oman-Middle East2004</v>
      </c>
      <c r="B972" s="32" t="s">
        <v>219</v>
      </c>
      <c r="C972" s="5" t="s">
        <v>93</v>
      </c>
      <c r="D972" s="9" t="s">
        <v>66</v>
      </c>
      <c r="E972" s="12">
        <v>0.022</v>
      </c>
      <c r="F972" s="12">
        <v>0.011</v>
      </c>
      <c r="G972" s="12">
        <v>76.0</v>
      </c>
      <c r="H972" s="12">
        <v>72.0</v>
      </c>
      <c r="I972" s="12">
        <v>0.359</v>
      </c>
      <c r="J972" s="12">
        <v>0.616</v>
      </c>
      <c r="K972" s="12">
        <v>0.025</v>
      </c>
      <c r="L972" s="12">
        <v>2464001.0</v>
      </c>
      <c r="M972" s="12">
        <v>0.718</v>
      </c>
    </row>
    <row r="973" hidden="1">
      <c r="A973" s="32" t="str">
        <f t="shared" si="1"/>
        <v>Qatar-Middle East2004</v>
      </c>
      <c r="B973" s="32" t="s">
        <v>229</v>
      </c>
      <c r="C973" s="5" t="s">
        <v>93</v>
      </c>
      <c r="D973" s="9" t="s">
        <v>66</v>
      </c>
      <c r="E973" s="12">
        <v>0.016</v>
      </c>
      <c r="F973" s="12">
        <v>0.009</v>
      </c>
      <c r="G973" s="12">
        <v>78.0</v>
      </c>
      <c r="H973" s="12">
        <v>76.0</v>
      </c>
      <c r="I973" s="12">
        <v>0.259</v>
      </c>
      <c r="J973" s="12">
        <v>0.727</v>
      </c>
      <c r="K973" s="12">
        <v>0.014</v>
      </c>
      <c r="L973" s="12">
        <v>720383.0</v>
      </c>
      <c r="M973" s="12">
        <v>0.971</v>
      </c>
    </row>
    <row r="974" hidden="1">
      <c r="A974" s="32" t="str">
        <f t="shared" si="1"/>
        <v>Saudi Arabia-Middle East2004</v>
      </c>
      <c r="B974" s="32" t="s">
        <v>236</v>
      </c>
      <c r="C974" s="5" t="s">
        <v>93</v>
      </c>
      <c r="D974" s="9" t="s">
        <v>66</v>
      </c>
      <c r="E974" s="12">
        <v>0.024</v>
      </c>
      <c r="F974" s="12">
        <v>0.017</v>
      </c>
      <c r="G974" s="12">
        <v>76.0</v>
      </c>
      <c r="H974" s="12">
        <v>72.0</v>
      </c>
      <c r="I974" s="12">
        <v>0.351</v>
      </c>
      <c r="J974" s="12">
        <v>0.617</v>
      </c>
      <c r="K974" s="12">
        <v>0.032</v>
      </c>
      <c r="L974" s="12">
        <v>2.3839231E7</v>
      </c>
      <c r="M974" s="12">
        <v>0.808</v>
      </c>
    </row>
    <row r="975" hidden="1">
      <c r="A975" s="32" t="str">
        <f t="shared" si="1"/>
        <v>Syria-Middle East2004</v>
      </c>
      <c r="B975" s="32" t="s">
        <v>261</v>
      </c>
      <c r="C975" s="5" t="s">
        <v>93</v>
      </c>
      <c r="D975" s="9" t="s">
        <v>66</v>
      </c>
      <c r="E975" s="12">
        <v>0.028</v>
      </c>
      <c r="F975" s="12">
        <v>0.017</v>
      </c>
      <c r="G975" s="12">
        <v>76.0</v>
      </c>
      <c r="H975" s="12">
        <v>73.0</v>
      </c>
      <c r="I975" s="12">
        <v>0.392</v>
      </c>
      <c r="J975" s="12">
        <v>0.575</v>
      </c>
      <c r="K975" s="12">
        <v>0.034</v>
      </c>
      <c r="L975" s="12">
        <v>1.7676012E7</v>
      </c>
      <c r="M975" s="12">
        <v>0.534</v>
      </c>
    </row>
    <row r="976" hidden="1">
      <c r="A976" s="32" t="str">
        <f t="shared" si="1"/>
        <v>United Arab Emirates-Middle East2004</v>
      </c>
      <c r="B976" s="32" t="s">
        <v>275</v>
      </c>
      <c r="C976" s="5" t="s">
        <v>93</v>
      </c>
      <c r="D976" s="9" t="s">
        <v>66</v>
      </c>
      <c r="E976" s="12">
        <v>0.016</v>
      </c>
      <c r="F976" s="12">
        <v>0.009</v>
      </c>
      <c r="G976" s="12">
        <v>76.0</v>
      </c>
      <c r="H976" s="12">
        <v>74.0</v>
      </c>
      <c r="I976" s="12">
        <v>0.219</v>
      </c>
      <c r="J976" s="12">
        <v>0.771</v>
      </c>
      <c r="K976" s="12">
        <v>0.009</v>
      </c>
      <c r="L976" s="12">
        <v>3658658.0</v>
      </c>
      <c r="M976" s="12">
        <v>0.819</v>
      </c>
    </row>
    <row r="977" hidden="1">
      <c r="A977" s="32" t="str">
        <f t="shared" si="1"/>
        <v>Yemen-Middle East2004</v>
      </c>
      <c r="B977" s="32" t="s">
        <v>283</v>
      </c>
      <c r="C977" s="5" t="s">
        <v>93</v>
      </c>
      <c r="D977" s="9" t="s">
        <v>66</v>
      </c>
      <c r="E977" s="12">
        <v>0.036</v>
      </c>
      <c r="F977" s="12">
        <v>0.059</v>
      </c>
      <c r="G977" s="12">
        <v>63.0</v>
      </c>
      <c r="H977" s="12">
        <v>60.0</v>
      </c>
      <c r="I977" s="12">
        <v>0.463</v>
      </c>
      <c r="J977" s="12">
        <v>0.51</v>
      </c>
      <c r="K977" s="12">
        <v>0.027</v>
      </c>
      <c r="L977" s="12">
        <v>1.9612696E7</v>
      </c>
      <c r="M977" s="12">
        <v>0.284</v>
      </c>
    </row>
    <row r="978" hidden="1">
      <c r="A978" s="32" t="str">
        <f t="shared" si="1"/>
        <v>American Samoa-Oceania2004</v>
      </c>
      <c r="B978" s="32" t="s">
        <v>79</v>
      </c>
      <c r="C978" s="5" t="s">
        <v>80</v>
      </c>
      <c r="D978" s="9" t="s">
        <v>66</v>
      </c>
      <c r="E978" s="10">
        <f>if(AND(C879=C880,D879=D879+1,ISBLANK(E880)),E879,E880)</f>
        <v>0.047</v>
      </c>
      <c r="F978" s="10">
        <f>if(AND(C879=C880,D879=D879+1,ISBLANK(F879)),F879,F880)</f>
        <v>0.073</v>
      </c>
      <c r="G978" s="10">
        <f>if(AND(C879=C880,D879=D879+1,ISBLANK(G879)),G879,G880)</f>
        <v>52</v>
      </c>
      <c r="H978" s="10">
        <f>if(AND(C879=C880,D879=D879+1,ISBLANK(H879)),H879,H880)</f>
        <v>52</v>
      </c>
      <c r="I978" s="10">
        <f t="shared" ref="I978:K978" si="60">if(AND(C887=C888,D887=D887+1,ISBLANK(I887)),I887,I888)</f>
        <v>0.292</v>
      </c>
      <c r="J978" s="10">
        <f t="shared" si="60"/>
        <v>0.677</v>
      </c>
      <c r="K978" s="10">
        <f t="shared" si="60"/>
        <v>0.031</v>
      </c>
      <c r="L978" s="12">
        <v>59262.0</v>
      </c>
      <c r="M978" s="12">
        <v>0.882</v>
      </c>
    </row>
    <row r="979" hidden="1">
      <c r="A979" s="32" t="str">
        <f t="shared" si="1"/>
        <v>Australia-Oceania2004</v>
      </c>
      <c r="B979" s="32" t="s">
        <v>88</v>
      </c>
      <c r="C979" s="5" t="s">
        <v>80</v>
      </c>
      <c r="D979" s="9" t="s">
        <v>66</v>
      </c>
      <c r="E979" s="12">
        <v>0.012</v>
      </c>
      <c r="F979" s="12">
        <v>0.005</v>
      </c>
      <c r="G979" s="12">
        <v>83.0</v>
      </c>
      <c r="H979" s="12">
        <v>78.0</v>
      </c>
      <c r="I979" s="12">
        <v>0.2</v>
      </c>
      <c r="J979" s="12">
        <v>0.672</v>
      </c>
      <c r="K979" s="12">
        <v>0.128</v>
      </c>
      <c r="L979" s="12">
        <v>2.01274E7</v>
      </c>
      <c r="M979" s="12">
        <v>0.878</v>
      </c>
    </row>
    <row r="980" hidden="1">
      <c r="A980" s="32" t="str">
        <f t="shared" si="1"/>
        <v>Fiji-Oceania2004</v>
      </c>
      <c r="B980" s="32" t="s">
        <v>141</v>
      </c>
      <c r="C980" s="5" t="s">
        <v>80</v>
      </c>
      <c r="D980" s="9" t="s">
        <v>66</v>
      </c>
      <c r="E980" s="12">
        <v>0.024</v>
      </c>
      <c r="F980" s="12">
        <v>0.02</v>
      </c>
      <c r="G980" s="12">
        <v>71.0</v>
      </c>
      <c r="H980" s="12">
        <v>66.0</v>
      </c>
      <c r="I980" s="12">
        <v>0.314</v>
      </c>
      <c r="J980" s="12">
        <v>0.646</v>
      </c>
      <c r="K980" s="12">
        <v>0.04</v>
      </c>
      <c r="L980" s="12">
        <v>818995.0</v>
      </c>
      <c r="M980" s="12">
        <v>0.495</v>
      </c>
    </row>
    <row r="981" hidden="1">
      <c r="A981" s="32" t="str">
        <f t="shared" si="1"/>
        <v>French Polynesia-Oceania2004</v>
      </c>
      <c r="B981" s="32" t="s">
        <v>144</v>
      </c>
      <c r="C981" s="5" t="s">
        <v>80</v>
      </c>
      <c r="D981" s="9" t="s">
        <v>66</v>
      </c>
      <c r="E981" s="12">
        <v>0.019</v>
      </c>
      <c r="F981" s="13"/>
      <c r="G981" s="12">
        <v>77.0</v>
      </c>
      <c r="H981" s="12">
        <v>71.0</v>
      </c>
      <c r="I981" s="12">
        <v>0.286</v>
      </c>
      <c r="J981" s="12">
        <v>0.666</v>
      </c>
      <c r="K981" s="12">
        <v>0.048</v>
      </c>
      <c r="L981" s="12">
        <v>251811.0</v>
      </c>
      <c r="M981" s="12">
        <v>0.562</v>
      </c>
    </row>
    <row r="982" hidden="1">
      <c r="A982" s="32" t="str">
        <f t="shared" si="1"/>
        <v>Guam-Oceania2004</v>
      </c>
      <c r="B982" s="32" t="s">
        <v>153</v>
      </c>
      <c r="C982" s="5" t="s">
        <v>80</v>
      </c>
      <c r="D982" s="9" t="s">
        <v>66</v>
      </c>
      <c r="E982" s="12">
        <v>0.02</v>
      </c>
      <c r="F982" s="13"/>
      <c r="G982" s="12">
        <v>79.0</v>
      </c>
      <c r="H982" s="12">
        <v>74.0</v>
      </c>
      <c r="I982" s="12">
        <v>0.298</v>
      </c>
      <c r="J982" s="12">
        <v>0.64</v>
      </c>
      <c r="K982" s="12">
        <v>0.062</v>
      </c>
      <c r="L982" s="12">
        <v>158194.0</v>
      </c>
      <c r="M982" s="12">
        <v>0.935</v>
      </c>
    </row>
    <row r="983" hidden="1">
      <c r="A983" s="32" t="str">
        <f t="shared" si="1"/>
        <v>Kiribati-Oceania2004</v>
      </c>
      <c r="B983" s="32" t="s">
        <v>176</v>
      </c>
      <c r="C983" s="5" t="s">
        <v>80</v>
      </c>
      <c r="D983" s="9" t="s">
        <v>66</v>
      </c>
      <c r="E983" s="12">
        <v>0.025</v>
      </c>
      <c r="F983" s="12">
        <v>0.05</v>
      </c>
      <c r="G983" s="12">
        <v>69.0</v>
      </c>
      <c r="H983" s="12">
        <v>63.0</v>
      </c>
      <c r="I983" s="12">
        <v>0.377</v>
      </c>
      <c r="J983" s="12">
        <v>0.587</v>
      </c>
      <c r="K983" s="12">
        <v>0.036</v>
      </c>
      <c r="L983" s="12">
        <v>88936.0</v>
      </c>
      <c r="M983" s="12">
        <v>0.435</v>
      </c>
    </row>
    <row r="984" hidden="1">
      <c r="A984" s="32" t="str">
        <f t="shared" si="1"/>
        <v>Marshall Islands-Oceania2004</v>
      </c>
      <c r="B984" s="32" t="s">
        <v>196</v>
      </c>
      <c r="C984" s="5" t="s">
        <v>80</v>
      </c>
      <c r="D984" s="9" t="s">
        <v>66</v>
      </c>
      <c r="E984" s="10">
        <f>if(AND(C885=C886,D885=D885+1,ISBLANK(E886)),E885,E886)</f>
        <v>0.024</v>
      </c>
      <c r="F984" s="12">
        <v>0.033</v>
      </c>
      <c r="G984" s="10">
        <f>if(AND(C885=C886,D885=D885+1,ISBLANK(G885)),G885,G886)</f>
        <v>68</v>
      </c>
      <c r="H984" s="10">
        <f>if(AND(C885=C886,D885=D885+1,ISBLANK(H885)),H885,H886)</f>
        <v>67</v>
      </c>
      <c r="I984" s="10">
        <f t="shared" ref="I984:K984" si="61">if(AND(C893=C894,D893=D893+1,ISBLANK(I893)),I893,I894)</f>
        <v>0.3</v>
      </c>
      <c r="J984" s="10">
        <f t="shared" si="61"/>
        <v>0.651</v>
      </c>
      <c r="K984" s="10">
        <f t="shared" si="61"/>
        <v>0.048</v>
      </c>
      <c r="L984" s="12">
        <v>52074.0</v>
      </c>
      <c r="M984" s="12">
        <v>0.696</v>
      </c>
    </row>
    <row r="985" hidden="1">
      <c r="A985" s="32" t="str">
        <f t="shared" si="1"/>
        <v>Micronesia, Fed. Sts.-Oceania2004</v>
      </c>
      <c r="B985" s="32" t="s">
        <v>200</v>
      </c>
      <c r="C985" s="5" t="s">
        <v>80</v>
      </c>
      <c r="D985" s="9" t="s">
        <v>66</v>
      </c>
      <c r="E985" s="12">
        <v>0.027</v>
      </c>
      <c r="F985" s="12">
        <v>0.038</v>
      </c>
      <c r="G985" s="12">
        <v>68.0</v>
      </c>
      <c r="H985" s="12">
        <v>67.0</v>
      </c>
      <c r="I985" s="12">
        <v>0.391</v>
      </c>
      <c r="J985" s="12">
        <v>0.57</v>
      </c>
      <c r="K985" s="12">
        <v>0.04</v>
      </c>
      <c r="L985" s="12">
        <v>106575.0</v>
      </c>
      <c r="M985" s="12">
        <v>0.223</v>
      </c>
    </row>
    <row r="986" hidden="1">
      <c r="A986" s="32" t="str">
        <f t="shared" si="1"/>
        <v>New Caledonia-Oceania2004</v>
      </c>
      <c r="B986" s="32" t="s">
        <v>211</v>
      </c>
      <c r="C986" s="5" t="s">
        <v>80</v>
      </c>
      <c r="D986" s="9" t="s">
        <v>66</v>
      </c>
      <c r="E986" s="12">
        <v>0.017</v>
      </c>
      <c r="F986" s="13"/>
      <c r="G986" s="12">
        <v>79.0</v>
      </c>
      <c r="H986" s="12">
        <v>72.0</v>
      </c>
      <c r="I986" s="12">
        <v>0.274</v>
      </c>
      <c r="J986" s="12">
        <v>0.661</v>
      </c>
      <c r="K986" s="12">
        <v>0.066</v>
      </c>
      <c r="L986" s="12">
        <v>230068.0</v>
      </c>
      <c r="M986" s="12">
        <v>0.633</v>
      </c>
    </row>
    <row r="987" hidden="1">
      <c r="A987" s="32" t="str">
        <f t="shared" si="1"/>
        <v>New Zealand-Oceania2004</v>
      </c>
      <c r="B987" s="32" t="s">
        <v>212</v>
      </c>
      <c r="C987" s="5" t="s">
        <v>80</v>
      </c>
      <c r="D987" s="9" t="s">
        <v>66</v>
      </c>
      <c r="E987" s="12">
        <v>0.014</v>
      </c>
      <c r="F987" s="12">
        <v>0.006</v>
      </c>
      <c r="G987" s="12">
        <v>82.0</v>
      </c>
      <c r="H987" s="12">
        <v>78.0</v>
      </c>
      <c r="I987" s="12">
        <v>0.218</v>
      </c>
      <c r="J987" s="12">
        <v>0.663</v>
      </c>
      <c r="K987" s="12">
        <v>0.119</v>
      </c>
      <c r="L987" s="12">
        <v>4087500.0</v>
      </c>
      <c r="M987" s="12">
        <v>0.86</v>
      </c>
    </row>
    <row r="988" hidden="1">
      <c r="A988" s="32" t="str">
        <f t="shared" si="1"/>
        <v>Papua New Guinea-Oceania2004</v>
      </c>
      <c r="B988" s="32" t="s">
        <v>222</v>
      </c>
      <c r="C988" s="5" t="s">
        <v>80</v>
      </c>
      <c r="D988" s="9" t="s">
        <v>66</v>
      </c>
      <c r="E988" s="12">
        <v>0.033</v>
      </c>
      <c r="F988" s="12">
        <v>0.056</v>
      </c>
      <c r="G988" s="12">
        <v>62.0</v>
      </c>
      <c r="H988" s="12">
        <v>58.0</v>
      </c>
      <c r="I988" s="12">
        <v>0.401</v>
      </c>
      <c r="J988" s="12">
        <v>0.574</v>
      </c>
      <c r="K988" s="12">
        <v>0.026</v>
      </c>
      <c r="L988" s="12">
        <v>5948461.0</v>
      </c>
      <c r="M988" s="12">
        <v>0.131</v>
      </c>
    </row>
    <row r="989">
      <c r="A989" s="32" t="str">
        <f t="shared" si="1"/>
        <v>Samoa-Oceania2004</v>
      </c>
      <c r="B989" s="32" t="s">
        <v>233</v>
      </c>
      <c r="C989" s="5" t="s">
        <v>80</v>
      </c>
      <c r="D989" s="9" t="s">
        <v>66</v>
      </c>
      <c r="E989" s="12">
        <v>0.03</v>
      </c>
      <c r="F989" s="12">
        <v>0.017</v>
      </c>
      <c r="G989" s="12">
        <v>74.0</v>
      </c>
      <c r="H989" s="12">
        <v>68.0</v>
      </c>
      <c r="I989" s="12">
        <v>0.398</v>
      </c>
      <c r="J989" s="12">
        <v>0.554</v>
      </c>
      <c r="K989" s="12">
        <v>0.048</v>
      </c>
      <c r="L989" s="12">
        <v>178794.0</v>
      </c>
      <c r="M989" s="12">
        <v>0.215</v>
      </c>
    </row>
    <row r="990" hidden="1">
      <c r="A990" s="32" t="str">
        <f t="shared" si="1"/>
        <v>Solomon Islands-Oceania2004</v>
      </c>
      <c r="B990" s="32" t="s">
        <v>245</v>
      </c>
      <c r="C990" s="5" t="s">
        <v>80</v>
      </c>
      <c r="D990" s="9" t="s">
        <v>66</v>
      </c>
      <c r="E990" s="12">
        <v>0.035</v>
      </c>
      <c r="F990" s="12">
        <v>0.029</v>
      </c>
      <c r="G990" s="12">
        <v>67.0</v>
      </c>
      <c r="H990" s="12">
        <v>64.0</v>
      </c>
      <c r="I990" s="12">
        <v>0.414</v>
      </c>
      <c r="J990" s="12">
        <v>0.557</v>
      </c>
      <c r="K990" s="12">
        <v>0.029</v>
      </c>
      <c r="L990" s="12">
        <v>457827.0</v>
      </c>
      <c r="M990" s="12">
        <v>0.174</v>
      </c>
    </row>
    <row r="991">
      <c r="A991" s="32" t="str">
        <f t="shared" si="1"/>
        <v>Tonga-Oceania2004</v>
      </c>
      <c r="B991" s="32" t="s">
        <v>267</v>
      </c>
      <c r="C991" s="5" t="s">
        <v>80</v>
      </c>
      <c r="D991" s="9" t="s">
        <v>66</v>
      </c>
      <c r="E991" s="12">
        <v>0.029</v>
      </c>
      <c r="F991" s="12">
        <v>0.014</v>
      </c>
      <c r="G991" s="12">
        <v>74.0</v>
      </c>
      <c r="H991" s="12">
        <v>69.0</v>
      </c>
      <c r="I991" s="12">
        <v>0.381</v>
      </c>
      <c r="J991" s="12">
        <v>0.558</v>
      </c>
      <c r="K991" s="12">
        <v>0.06</v>
      </c>
      <c r="L991" s="12">
        <v>100319.0</v>
      </c>
      <c r="M991" s="12">
        <v>0.231</v>
      </c>
    </row>
    <row r="992" hidden="1">
      <c r="A992" s="32" t="str">
        <f t="shared" si="1"/>
        <v>Vanuatu-Oceania2004</v>
      </c>
      <c r="B992" s="32" t="s">
        <v>280</v>
      </c>
      <c r="C992" s="5" t="s">
        <v>80</v>
      </c>
      <c r="D992" s="9" t="s">
        <v>66</v>
      </c>
      <c r="E992" s="12">
        <v>0.03</v>
      </c>
      <c r="F992" s="12">
        <v>0.018</v>
      </c>
      <c r="G992" s="12">
        <v>71.0</v>
      </c>
      <c r="H992" s="12">
        <v>67.0</v>
      </c>
      <c r="I992" s="12">
        <v>0.4</v>
      </c>
      <c r="J992" s="12">
        <v>0.567</v>
      </c>
      <c r="K992" s="12">
        <v>0.033</v>
      </c>
      <c r="L992" s="12">
        <v>204135.0</v>
      </c>
      <c r="M992" s="12">
        <v>0.228</v>
      </c>
    </row>
    <row r="993" hidden="1">
      <c r="A993" s="32" t="str">
        <f t="shared" si="1"/>
        <v>Antigua and Barbuda-The Americas2004</v>
      </c>
      <c r="B993" s="32" t="s">
        <v>83</v>
      </c>
      <c r="C993" s="5" t="s">
        <v>84</v>
      </c>
      <c r="D993" s="9" t="s">
        <v>66</v>
      </c>
      <c r="E993" s="12">
        <v>0.019</v>
      </c>
      <c r="F993" s="12">
        <v>0.011</v>
      </c>
      <c r="G993" s="12">
        <v>77.0</v>
      </c>
      <c r="H993" s="12">
        <v>72.0</v>
      </c>
      <c r="I993" s="12">
        <v>0.286</v>
      </c>
      <c r="J993" s="12">
        <v>0.642</v>
      </c>
      <c r="K993" s="12">
        <v>0.072</v>
      </c>
      <c r="L993" s="12">
        <v>81718.0</v>
      </c>
      <c r="M993" s="12">
        <v>0.298</v>
      </c>
    </row>
    <row r="994" hidden="1">
      <c r="A994" s="32" t="str">
        <f t="shared" si="1"/>
        <v>Argentina-The Americas2004</v>
      </c>
      <c r="B994" s="32" t="s">
        <v>85</v>
      </c>
      <c r="C994" s="5" t="s">
        <v>84</v>
      </c>
      <c r="D994" s="9" t="s">
        <v>66</v>
      </c>
      <c r="E994" s="12">
        <v>0.018</v>
      </c>
      <c r="F994" s="12">
        <v>0.016</v>
      </c>
      <c r="G994" s="12">
        <v>78.0</v>
      </c>
      <c r="H994" s="12">
        <v>71.0</v>
      </c>
      <c r="I994" s="12">
        <v>0.266</v>
      </c>
      <c r="J994" s="12">
        <v>0.632</v>
      </c>
      <c r="K994" s="12">
        <v>0.102</v>
      </c>
      <c r="L994" s="12">
        <v>3.8308779E7</v>
      </c>
      <c r="M994" s="12">
        <v>0.899</v>
      </c>
    </row>
    <row r="995" hidden="1">
      <c r="A995" s="32" t="str">
        <f t="shared" si="1"/>
        <v>Aruba-The Americas2004</v>
      </c>
      <c r="B995" s="32" t="s">
        <v>87</v>
      </c>
      <c r="C995" s="5" t="s">
        <v>84</v>
      </c>
      <c r="D995" s="9" t="s">
        <v>66</v>
      </c>
      <c r="E995" s="12">
        <v>0.013</v>
      </c>
      <c r="F995" s="13"/>
      <c r="G995" s="12">
        <v>77.0</v>
      </c>
      <c r="H995" s="12">
        <v>72.0</v>
      </c>
      <c r="I995" s="12">
        <v>0.217</v>
      </c>
      <c r="J995" s="12">
        <v>0.699</v>
      </c>
      <c r="K995" s="12">
        <v>0.083</v>
      </c>
      <c r="L995" s="12">
        <v>98742.0</v>
      </c>
      <c r="M995" s="12">
        <v>0.452</v>
      </c>
    </row>
    <row r="996" hidden="1">
      <c r="A996" s="32" t="str">
        <f t="shared" si="1"/>
        <v>Bahamas, The-The Americas2004</v>
      </c>
      <c r="B996" s="32" t="s">
        <v>91</v>
      </c>
      <c r="C996" s="5" t="s">
        <v>84</v>
      </c>
      <c r="D996" s="9" t="s">
        <v>66</v>
      </c>
      <c r="E996" s="12">
        <v>0.015</v>
      </c>
      <c r="F996" s="12">
        <v>0.013</v>
      </c>
      <c r="G996" s="12">
        <v>77.0</v>
      </c>
      <c r="H996" s="12">
        <v>70.0</v>
      </c>
      <c r="I996" s="12">
        <v>0.263</v>
      </c>
      <c r="J996" s="12">
        <v>0.676</v>
      </c>
      <c r="K996" s="12">
        <v>0.061</v>
      </c>
      <c r="L996" s="12">
        <v>322400.0</v>
      </c>
      <c r="M996" s="12">
        <v>0.822</v>
      </c>
    </row>
    <row r="997" hidden="1">
      <c r="A997" s="32" t="str">
        <f t="shared" si="1"/>
        <v>Barbados-The Americas2004</v>
      </c>
      <c r="B997" s="32" t="s">
        <v>95</v>
      </c>
      <c r="C997" s="5" t="s">
        <v>84</v>
      </c>
      <c r="D997" s="9" t="s">
        <v>66</v>
      </c>
      <c r="E997" s="12">
        <v>0.013</v>
      </c>
      <c r="F997" s="12">
        <v>0.015</v>
      </c>
      <c r="G997" s="12">
        <v>76.0</v>
      </c>
      <c r="H997" s="12">
        <v>71.0</v>
      </c>
      <c r="I997" s="12">
        <v>0.209</v>
      </c>
      <c r="J997" s="12">
        <v>0.681</v>
      </c>
      <c r="K997" s="12">
        <v>0.11</v>
      </c>
      <c r="L997" s="12">
        <v>272205.0</v>
      </c>
      <c r="M997" s="12">
        <v>0.331</v>
      </c>
    </row>
    <row r="998" hidden="1">
      <c r="A998" s="32" t="str">
        <f t="shared" si="1"/>
        <v>Belize-The Americas2004</v>
      </c>
      <c r="B998" s="32" t="s">
        <v>98</v>
      </c>
      <c r="C998" s="5" t="s">
        <v>84</v>
      </c>
      <c r="D998" s="9" t="s">
        <v>66</v>
      </c>
      <c r="E998" s="12">
        <v>0.027</v>
      </c>
      <c r="F998" s="12">
        <v>0.019</v>
      </c>
      <c r="G998" s="12">
        <v>75.0</v>
      </c>
      <c r="H998" s="12">
        <v>69.0</v>
      </c>
      <c r="I998" s="12">
        <v>0.384</v>
      </c>
      <c r="J998" s="12">
        <v>0.575</v>
      </c>
      <c r="K998" s="12">
        <v>0.041</v>
      </c>
      <c r="L998" s="12">
        <v>265040.0</v>
      </c>
      <c r="M998" s="12">
        <v>0.466</v>
      </c>
    </row>
    <row r="999" hidden="1">
      <c r="A999" s="32" t="str">
        <f t="shared" si="1"/>
        <v>Bermuda-The Americas2004</v>
      </c>
      <c r="B999" s="32" t="s">
        <v>100</v>
      </c>
      <c r="C999" s="5" t="s">
        <v>84</v>
      </c>
      <c r="D999" s="9" t="s">
        <v>66</v>
      </c>
      <c r="E999" s="12">
        <v>0.013</v>
      </c>
      <c r="F999" s="13"/>
      <c r="G999" s="12">
        <v>81.0</v>
      </c>
      <c r="H999" s="12">
        <v>76.0</v>
      </c>
      <c r="I999" s="13"/>
      <c r="J999" s="13"/>
      <c r="K999" s="13"/>
      <c r="L999" s="12">
        <v>63740.0</v>
      </c>
      <c r="M999" s="12">
        <v>1.0</v>
      </c>
    </row>
    <row r="1000" hidden="1">
      <c r="A1000" s="32" t="str">
        <f t="shared" si="1"/>
        <v>Bolivia-The Americas2004</v>
      </c>
      <c r="B1000" s="32" t="s">
        <v>102</v>
      </c>
      <c r="C1000" s="5" t="s">
        <v>84</v>
      </c>
      <c r="D1000" s="9" t="s">
        <v>66</v>
      </c>
      <c r="E1000" s="12">
        <v>0.029</v>
      </c>
      <c r="F1000" s="12">
        <v>0.046</v>
      </c>
      <c r="G1000" s="12">
        <v>67.0</v>
      </c>
      <c r="H1000" s="12">
        <v>62.0</v>
      </c>
      <c r="I1000" s="12">
        <v>0.387</v>
      </c>
      <c r="J1000" s="12">
        <v>0.569</v>
      </c>
      <c r="K1000" s="12">
        <v>0.044</v>
      </c>
      <c r="L1000" s="12">
        <v>9187610.0</v>
      </c>
      <c r="M1000" s="12">
        <v>0.637</v>
      </c>
    </row>
    <row r="1001" hidden="1">
      <c r="A1001" s="32" t="str">
        <f t="shared" si="1"/>
        <v>Brazil-The Americas2004</v>
      </c>
      <c r="B1001" s="32" t="s">
        <v>105</v>
      </c>
      <c r="C1001" s="5" t="s">
        <v>84</v>
      </c>
      <c r="D1001" s="9" t="s">
        <v>66</v>
      </c>
      <c r="E1001" s="12">
        <v>0.019</v>
      </c>
      <c r="F1001" s="12">
        <v>0.022</v>
      </c>
      <c r="G1001" s="12">
        <v>75.0</v>
      </c>
      <c r="H1001" s="12">
        <v>68.0</v>
      </c>
      <c r="I1001" s="12">
        <v>0.28</v>
      </c>
      <c r="J1001" s="12">
        <v>0.66</v>
      </c>
      <c r="K1001" s="12">
        <v>0.06</v>
      </c>
      <c r="L1001" s="12">
        <v>1.84010283E8</v>
      </c>
      <c r="M1001" s="12">
        <v>0.825</v>
      </c>
    </row>
    <row r="1002" hidden="1">
      <c r="A1002" s="32" t="str">
        <f t="shared" si="1"/>
        <v>Mauritius-Africa2005</v>
      </c>
      <c r="B1002" s="32" t="s">
        <v>198</v>
      </c>
      <c r="C1002" s="5" t="s">
        <v>78</v>
      </c>
      <c r="D1002" s="9" t="s">
        <v>67</v>
      </c>
      <c r="E1002" s="12">
        <v>0.015</v>
      </c>
      <c r="F1002" s="12">
        <v>0.014</v>
      </c>
      <c r="G1002" s="12">
        <v>76.0</v>
      </c>
      <c r="H1002" s="12">
        <v>69.0</v>
      </c>
      <c r="I1002" s="12">
        <v>0.242</v>
      </c>
      <c r="J1002" s="12">
        <v>0.692</v>
      </c>
      <c r="K1002" s="12">
        <v>0.066</v>
      </c>
      <c r="L1002" s="12">
        <v>1243253.0</v>
      </c>
      <c r="M1002" s="12">
        <v>0.416</v>
      </c>
    </row>
    <row r="1003" hidden="1">
      <c r="A1003" s="32" t="str">
        <f t="shared" si="1"/>
        <v>Tunisia-Africa2005</v>
      </c>
      <c r="B1003" s="32" t="s">
        <v>269</v>
      </c>
      <c r="C1003" s="5" t="s">
        <v>78</v>
      </c>
      <c r="D1003" s="9" t="s">
        <v>67</v>
      </c>
      <c r="E1003" s="12">
        <v>0.017</v>
      </c>
      <c r="F1003" s="12">
        <v>0.02</v>
      </c>
      <c r="G1003" s="12">
        <v>76.0</v>
      </c>
      <c r="H1003" s="12">
        <v>72.0</v>
      </c>
      <c r="I1003" s="12">
        <v>0.258</v>
      </c>
      <c r="J1003" s="12">
        <v>0.675</v>
      </c>
      <c r="K1003" s="12">
        <v>0.067</v>
      </c>
      <c r="L1003" s="12">
        <v>1.0029E7</v>
      </c>
      <c r="M1003" s="12">
        <v>0.651</v>
      </c>
    </row>
    <row r="1004" hidden="1">
      <c r="A1004" s="32" t="str">
        <f t="shared" si="1"/>
        <v>Seychelles-Africa2005</v>
      </c>
      <c r="B1004" s="32" t="s">
        <v>239</v>
      </c>
      <c r="C1004" s="5" t="s">
        <v>78</v>
      </c>
      <c r="D1004" s="9" t="s">
        <v>67</v>
      </c>
      <c r="E1004" s="12">
        <v>0.019</v>
      </c>
      <c r="F1004" s="12">
        <v>0.012</v>
      </c>
      <c r="G1004" s="12">
        <v>77.0</v>
      </c>
      <c r="H1004" s="12">
        <v>67.0</v>
      </c>
      <c r="I1004" s="12">
        <v>0.243</v>
      </c>
      <c r="J1004" s="12">
        <v>0.681</v>
      </c>
      <c r="K1004" s="12">
        <v>0.075</v>
      </c>
      <c r="L1004" s="12">
        <v>82900.0</v>
      </c>
      <c r="M1004" s="12">
        <v>0.511</v>
      </c>
    </row>
    <row r="1005" hidden="1">
      <c r="A1005" s="32" t="str">
        <f t="shared" si="1"/>
        <v>Morocco-Africa2005</v>
      </c>
      <c r="B1005" s="32" t="s">
        <v>205</v>
      </c>
      <c r="C1005" s="5" t="s">
        <v>78</v>
      </c>
      <c r="D1005" s="9" t="s">
        <v>67</v>
      </c>
      <c r="E1005" s="12">
        <v>0.02</v>
      </c>
      <c r="F1005" s="12">
        <v>0.035</v>
      </c>
      <c r="G1005" s="12">
        <v>71.0</v>
      </c>
      <c r="H1005" s="12">
        <v>67.0</v>
      </c>
      <c r="I1005" s="12">
        <v>0.308</v>
      </c>
      <c r="J1005" s="12">
        <v>0.642</v>
      </c>
      <c r="K1005" s="12">
        <v>0.05</v>
      </c>
      <c r="L1005" s="12">
        <v>3.0125445E7</v>
      </c>
      <c r="M1005" s="12">
        <v>0.551</v>
      </c>
    </row>
    <row r="1006" hidden="1">
      <c r="A1006" s="32" t="str">
        <f t="shared" si="1"/>
        <v>Algeria-Africa2005</v>
      </c>
      <c r="B1006" s="32" t="s">
        <v>77</v>
      </c>
      <c r="C1006" s="5" t="s">
        <v>78</v>
      </c>
      <c r="D1006" s="9" t="s">
        <v>67</v>
      </c>
      <c r="E1006" s="12">
        <v>0.021</v>
      </c>
      <c r="F1006" s="12">
        <v>0.029</v>
      </c>
      <c r="G1006" s="12">
        <v>71.0</v>
      </c>
      <c r="H1006" s="12">
        <v>68.0</v>
      </c>
      <c r="I1006" s="12">
        <v>0.289</v>
      </c>
      <c r="J1006" s="12">
        <v>0.667</v>
      </c>
      <c r="K1006" s="12">
        <v>0.044</v>
      </c>
      <c r="L1006" s="12">
        <v>3.3960903E7</v>
      </c>
      <c r="M1006" s="12">
        <v>0.638</v>
      </c>
    </row>
    <row r="1007">
      <c r="A1007" s="32" t="str">
        <f t="shared" si="1"/>
        <v>South Africa-Africa2005</v>
      </c>
      <c r="B1007" s="32" t="s">
        <v>247</v>
      </c>
      <c r="C1007" s="5" t="s">
        <v>78</v>
      </c>
      <c r="D1007" s="9" t="s">
        <v>67</v>
      </c>
      <c r="E1007" s="12">
        <v>0.023</v>
      </c>
      <c r="F1007" s="12">
        <v>0.051</v>
      </c>
      <c r="G1007" s="12">
        <v>53.0</v>
      </c>
      <c r="H1007" s="12">
        <v>50.0</v>
      </c>
      <c r="I1007" s="12">
        <v>0.308</v>
      </c>
      <c r="J1007" s="12">
        <v>0.648</v>
      </c>
      <c r="K1007" s="12">
        <v>0.044</v>
      </c>
      <c r="L1007" s="12">
        <v>4.7639556E7</v>
      </c>
      <c r="M1007" s="12">
        <v>0.595</v>
      </c>
    </row>
    <row r="1008" hidden="1">
      <c r="A1008" s="32" t="str">
        <f t="shared" si="1"/>
        <v>Libya-Africa2005</v>
      </c>
      <c r="B1008" s="32" t="s">
        <v>185</v>
      </c>
      <c r="C1008" s="5" t="s">
        <v>78</v>
      </c>
      <c r="D1008" s="9" t="s">
        <v>67</v>
      </c>
      <c r="E1008" s="12">
        <v>0.023</v>
      </c>
      <c r="F1008" s="12">
        <v>0.02</v>
      </c>
      <c r="G1008" s="12">
        <v>75.0</v>
      </c>
      <c r="H1008" s="12">
        <v>72.0</v>
      </c>
      <c r="I1008" s="12">
        <v>0.306</v>
      </c>
      <c r="J1008" s="12">
        <v>0.651</v>
      </c>
      <c r="K1008" s="12">
        <v>0.043</v>
      </c>
      <c r="L1008" s="12">
        <v>5594450.0</v>
      </c>
      <c r="M1008" s="12">
        <v>0.769</v>
      </c>
    </row>
    <row r="1009" hidden="1">
      <c r="A1009" s="32" t="str">
        <f t="shared" si="1"/>
        <v>Egypt-Africa2005</v>
      </c>
      <c r="B1009" s="32" t="s">
        <v>134</v>
      </c>
      <c r="C1009" s="5" t="s">
        <v>78</v>
      </c>
      <c r="D1009" s="9" t="s">
        <v>67</v>
      </c>
      <c r="E1009" s="12">
        <v>0.024</v>
      </c>
      <c r="F1009" s="12">
        <v>0.026</v>
      </c>
      <c r="G1009" s="12">
        <v>72.0</v>
      </c>
      <c r="H1009" s="12">
        <v>67.0</v>
      </c>
      <c r="I1009" s="12">
        <v>0.325</v>
      </c>
      <c r="J1009" s="12">
        <v>0.62</v>
      </c>
      <c r="K1009" s="12">
        <v>0.055</v>
      </c>
      <c r="L1009" s="12">
        <v>7.1777678E7</v>
      </c>
      <c r="M1009" s="12">
        <v>0.43</v>
      </c>
    </row>
    <row r="1010">
      <c r="A1010" s="32" t="str">
        <f t="shared" si="1"/>
        <v>Botswana-Africa2005</v>
      </c>
      <c r="B1010" s="32" t="s">
        <v>104</v>
      </c>
      <c r="C1010" s="5" t="s">
        <v>78</v>
      </c>
      <c r="D1010" s="9" t="s">
        <v>67</v>
      </c>
      <c r="E1010" s="12">
        <v>0.025</v>
      </c>
      <c r="F1010" s="12">
        <v>0.043</v>
      </c>
      <c r="G1010" s="12">
        <v>47.0</v>
      </c>
      <c r="H1010" s="12">
        <v>46.0</v>
      </c>
      <c r="I1010" s="12">
        <v>0.358</v>
      </c>
      <c r="J1010" s="12">
        <v>0.61</v>
      </c>
      <c r="K1010" s="12">
        <v>0.032</v>
      </c>
      <c r="L1010" s="12">
        <v>1875805.0</v>
      </c>
      <c r="M1010" s="12">
        <v>0.551</v>
      </c>
    </row>
    <row r="1011">
      <c r="A1011" s="32" t="str">
        <f t="shared" si="1"/>
        <v>Lesotho-Africa2005</v>
      </c>
      <c r="B1011" s="32" t="s">
        <v>183</v>
      </c>
      <c r="C1011" s="5" t="s">
        <v>78</v>
      </c>
      <c r="D1011" s="9" t="s">
        <v>67</v>
      </c>
      <c r="E1011" s="12">
        <v>0.029</v>
      </c>
      <c r="F1011" s="12">
        <v>0.085</v>
      </c>
      <c r="G1011" s="12">
        <v>44.0</v>
      </c>
      <c r="H1011" s="12">
        <v>44.0</v>
      </c>
      <c r="I1011" s="12">
        <v>0.397</v>
      </c>
      <c r="J1011" s="12">
        <v>0.557</v>
      </c>
      <c r="K1011" s="12">
        <v>0.046</v>
      </c>
      <c r="L1011" s="12">
        <v>1925844.0</v>
      </c>
      <c r="M1011" s="12">
        <v>0.222</v>
      </c>
    </row>
    <row r="1012">
      <c r="A1012" s="32" t="str">
        <f t="shared" si="1"/>
        <v>Namibia-Africa2005</v>
      </c>
      <c r="B1012" s="32" t="s">
        <v>208</v>
      </c>
      <c r="C1012" s="5" t="s">
        <v>78</v>
      </c>
      <c r="D1012" s="9" t="s">
        <v>67</v>
      </c>
      <c r="E1012" s="12">
        <v>0.029</v>
      </c>
      <c r="F1012" s="12">
        <v>0.046</v>
      </c>
      <c r="G1012" s="12">
        <v>58.0</v>
      </c>
      <c r="H1012" s="12">
        <v>54.0</v>
      </c>
      <c r="I1012" s="12">
        <v>0.398</v>
      </c>
      <c r="J1012" s="12">
        <v>0.569</v>
      </c>
      <c r="K1012" s="12">
        <v>0.033</v>
      </c>
      <c r="L1012" s="12">
        <v>2027026.0</v>
      </c>
      <c r="M1012" s="12">
        <v>0.366</v>
      </c>
    </row>
    <row r="1013" hidden="1">
      <c r="A1013" s="32" t="str">
        <f t="shared" si="1"/>
        <v>Djibouti-Africa2005</v>
      </c>
      <c r="B1013" s="32" t="s">
        <v>130</v>
      </c>
      <c r="C1013" s="5" t="s">
        <v>78</v>
      </c>
      <c r="D1013" s="9" t="s">
        <v>67</v>
      </c>
      <c r="E1013" s="12">
        <v>0.029</v>
      </c>
      <c r="F1013" s="12">
        <v>0.071</v>
      </c>
      <c r="G1013" s="12">
        <v>59.0</v>
      </c>
      <c r="H1013" s="12">
        <v>57.0</v>
      </c>
      <c r="I1013" s="12">
        <v>0.373</v>
      </c>
      <c r="J1013" s="12">
        <v>0.594</v>
      </c>
      <c r="K1013" s="12">
        <v>0.034</v>
      </c>
      <c r="L1013" s="12">
        <v>776585.0</v>
      </c>
      <c r="M1013" s="12">
        <v>0.768</v>
      </c>
    </row>
    <row r="1014">
      <c r="A1014" s="32" t="str">
        <f t="shared" si="1"/>
        <v>Zimbabwe-Africa2005</v>
      </c>
      <c r="B1014" s="32" t="s">
        <v>285</v>
      </c>
      <c r="C1014" s="5" t="s">
        <v>78</v>
      </c>
      <c r="D1014" s="9" t="s">
        <v>67</v>
      </c>
      <c r="E1014" s="12">
        <v>0.032</v>
      </c>
      <c r="F1014" s="12">
        <v>0.057</v>
      </c>
      <c r="G1014" s="12">
        <v>43.0</v>
      </c>
      <c r="H1014" s="12">
        <v>44.0</v>
      </c>
      <c r="I1014" s="12">
        <v>0.415</v>
      </c>
      <c r="J1014" s="12">
        <v>0.548</v>
      </c>
      <c r="K1014" s="12">
        <v>0.037</v>
      </c>
      <c r="L1014" s="12">
        <v>1.2710589E7</v>
      </c>
      <c r="M1014" s="12">
        <v>0.341</v>
      </c>
    </row>
    <row r="1015">
      <c r="A1015" s="32" t="str">
        <f t="shared" si="1"/>
        <v>Swaziland-Africa2005</v>
      </c>
      <c r="B1015" s="32" t="s">
        <v>258</v>
      </c>
      <c r="C1015" s="5" t="s">
        <v>78</v>
      </c>
      <c r="D1015" s="9" t="s">
        <v>67</v>
      </c>
      <c r="E1015" s="12">
        <v>0.032</v>
      </c>
      <c r="F1015" s="12">
        <v>0.081</v>
      </c>
      <c r="G1015" s="12">
        <v>46.0</v>
      </c>
      <c r="H1015" s="12">
        <v>46.0</v>
      </c>
      <c r="I1015" s="12">
        <v>0.418</v>
      </c>
      <c r="J1015" s="12">
        <v>0.55</v>
      </c>
      <c r="K1015" s="12">
        <v>0.032</v>
      </c>
      <c r="L1015" s="12">
        <v>1104642.0</v>
      </c>
      <c r="M1015" s="12">
        <v>0.22</v>
      </c>
    </row>
    <row r="1016" hidden="1">
      <c r="A1016" s="32" t="str">
        <f t="shared" si="1"/>
        <v>Gabon-Africa2005</v>
      </c>
      <c r="B1016" s="32" t="s">
        <v>145</v>
      </c>
      <c r="C1016" s="5" t="s">
        <v>78</v>
      </c>
      <c r="D1016" s="9" t="s">
        <v>67</v>
      </c>
      <c r="E1016" s="12">
        <v>0.033</v>
      </c>
      <c r="F1016" s="12">
        <v>0.05</v>
      </c>
      <c r="G1016" s="12">
        <v>61.0</v>
      </c>
      <c r="H1016" s="12">
        <v>59.0</v>
      </c>
      <c r="I1016" s="12">
        <v>0.395</v>
      </c>
      <c r="J1016" s="12">
        <v>0.549</v>
      </c>
      <c r="K1016" s="12">
        <v>0.056</v>
      </c>
      <c r="L1016" s="12">
        <v>1379465.0</v>
      </c>
      <c r="M1016" s="12">
        <v>0.834</v>
      </c>
    </row>
    <row r="1017" hidden="1">
      <c r="A1017" s="32" t="str">
        <f t="shared" si="1"/>
        <v>Ghana-Africa2005</v>
      </c>
      <c r="B1017" s="32" t="s">
        <v>149</v>
      </c>
      <c r="C1017" s="5" t="s">
        <v>78</v>
      </c>
      <c r="D1017" s="9" t="s">
        <v>67</v>
      </c>
      <c r="E1017" s="12">
        <v>0.034</v>
      </c>
      <c r="F1017" s="12">
        <v>0.058</v>
      </c>
      <c r="G1017" s="12">
        <v>60.0</v>
      </c>
      <c r="H1017" s="12">
        <v>58.0</v>
      </c>
      <c r="I1017" s="12">
        <v>0.402</v>
      </c>
      <c r="J1017" s="12">
        <v>0.564</v>
      </c>
      <c r="K1017" s="12">
        <v>0.034</v>
      </c>
      <c r="L1017" s="12">
        <v>2.1384034E7</v>
      </c>
      <c r="M1017" s="12">
        <v>0.473</v>
      </c>
    </row>
    <row r="1018">
      <c r="A1018" s="32" t="str">
        <f t="shared" si="1"/>
        <v>Central African Republic-Africa2005</v>
      </c>
      <c r="B1018" s="32" t="s">
        <v>114</v>
      </c>
      <c r="C1018" s="5" t="s">
        <v>78</v>
      </c>
      <c r="D1018" s="9" t="s">
        <v>67</v>
      </c>
      <c r="E1018" s="12">
        <v>0.037</v>
      </c>
      <c r="F1018" s="12">
        <v>0.111</v>
      </c>
      <c r="G1018" s="12">
        <v>47.0</v>
      </c>
      <c r="H1018" s="12">
        <v>43.0</v>
      </c>
      <c r="I1018" s="12">
        <v>0.419</v>
      </c>
      <c r="J1018" s="12">
        <v>0.542</v>
      </c>
      <c r="K1018" s="12">
        <v>0.04</v>
      </c>
      <c r="L1018" s="12">
        <v>3960897.0</v>
      </c>
      <c r="M1018" s="12">
        <v>0.381</v>
      </c>
    </row>
    <row r="1019">
      <c r="A1019" s="32" t="str">
        <f t="shared" si="1"/>
        <v>Cote d'Ivoire-Africa2005</v>
      </c>
      <c r="B1019" s="32" t="s">
        <v>123</v>
      </c>
      <c r="C1019" s="5" t="s">
        <v>78</v>
      </c>
      <c r="D1019" s="9" t="s">
        <v>67</v>
      </c>
      <c r="E1019" s="12">
        <v>0.037</v>
      </c>
      <c r="F1019" s="12">
        <v>0.089</v>
      </c>
      <c r="G1019" s="12">
        <v>48.0</v>
      </c>
      <c r="H1019" s="12">
        <v>46.0</v>
      </c>
      <c r="I1019" s="12">
        <v>0.423</v>
      </c>
      <c r="J1019" s="12">
        <v>0.547</v>
      </c>
      <c r="K1019" s="12">
        <v>0.03</v>
      </c>
      <c r="L1019" s="12">
        <v>1.7393994E7</v>
      </c>
      <c r="M1019" s="12">
        <v>0.468</v>
      </c>
    </row>
    <row r="1020" hidden="1">
      <c r="A1020" s="32" t="str">
        <f t="shared" si="1"/>
        <v>Mauritania-Africa2005</v>
      </c>
      <c r="B1020" s="32" t="s">
        <v>197</v>
      </c>
      <c r="C1020" s="5" t="s">
        <v>78</v>
      </c>
      <c r="D1020" s="9" t="s">
        <v>67</v>
      </c>
      <c r="E1020" s="12">
        <v>0.037</v>
      </c>
      <c r="F1020" s="12">
        <v>0.075</v>
      </c>
      <c r="G1020" s="12">
        <v>62.0</v>
      </c>
      <c r="H1020" s="12">
        <v>59.0</v>
      </c>
      <c r="I1020" s="12">
        <v>0.416</v>
      </c>
      <c r="J1020" s="12">
        <v>0.553</v>
      </c>
      <c r="K1020" s="12">
        <v>0.031</v>
      </c>
      <c r="L1020" s="12">
        <v>3146164.0</v>
      </c>
      <c r="M1020" s="12">
        <v>0.531</v>
      </c>
    </row>
    <row r="1021">
      <c r="A1021" s="32" t="str">
        <f t="shared" si="1"/>
        <v>Equatorial Guinea-Africa2005</v>
      </c>
      <c r="B1021" s="32" t="s">
        <v>136</v>
      </c>
      <c r="C1021" s="5" t="s">
        <v>78</v>
      </c>
      <c r="D1021" s="9" t="s">
        <v>67</v>
      </c>
      <c r="E1021" s="12">
        <v>0.038</v>
      </c>
      <c r="F1021" s="12">
        <v>0.087</v>
      </c>
      <c r="G1021" s="12">
        <v>50.0</v>
      </c>
      <c r="H1021" s="12">
        <v>48.0</v>
      </c>
      <c r="I1021" s="12">
        <v>0.406</v>
      </c>
      <c r="J1021" s="12">
        <v>0.561</v>
      </c>
      <c r="K1021" s="12">
        <v>0.032</v>
      </c>
      <c r="L1021" s="12">
        <v>603648.0</v>
      </c>
      <c r="M1021" s="12">
        <v>0.389</v>
      </c>
    </row>
    <row r="1022">
      <c r="A1022" s="32" t="str">
        <f t="shared" si="1"/>
        <v>Togo-Africa2005</v>
      </c>
      <c r="B1022" s="32" t="s">
        <v>266</v>
      </c>
      <c r="C1022" s="5" t="s">
        <v>78</v>
      </c>
      <c r="D1022" s="9" t="s">
        <v>67</v>
      </c>
      <c r="E1022" s="12">
        <v>0.038</v>
      </c>
      <c r="F1022" s="12">
        <v>0.068</v>
      </c>
      <c r="G1022" s="12">
        <v>55.0</v>
      </c>
      <c r="H1022" s="12">
        <v>53.0</v>
      </c>
      <c r="I1022" s="12">
        <v>0.428</v>
      </c>
      <c r="J1022" s="12">
        <v>0.544</v>
      </c>
      <c r="K1022" s="12">
        <v>0.028</v>
      </c>
      <c r="L1022" s="12">
        <v>5540214.0</v>
      </c>
      <c r="M1022" s="12">
        <v>0.352</v>
      </c>
    </row>
    <row r="1023" hidden="1">
      <c r="A1023" s="32" t="str">
        <f t="shared" si="1"/>
        <v>Rwanda-Africa2005</v>
      </c>
      <c r="B1023" s="32" t="s">
        <v>232</v>
      </c>
      <c r="C1023" s="5" t="s">
        <v>78</v>
      </c>
      <c r="D1023" s="9" t="s">
        <v>67</v>
      </c>
      <c r="E1023" s="12">
        <v>0.038</v>
      </c>
      <c r="F1023" s="12">
        <v>0.067</v>
      </c>
      <c r="G1023" s="12">
        <v>56.0</v>
      </c>
      <c r="H1023" s="12">
        <v>54.0</v>
      </c>
      <c r="I1023" s="12">
        <v>0.442</v>
      </c>
      <c r="J1023" s="12">
        <v>0.532</v>
      </c>
      <c r="K1023" s="12">
        <v>0.025</v>
      </c>
      <c r="L1023" s="12">
        <v>9429457.0</v>
      </c>
      <c r="M1023" s="12">
        <v>0.193</v>
      </c>
    </row>
    <row r="1024" hidden="1">
      <c r="A1024" s="32" t="str">
        <f t="shared" si="1"/>
        <v>Sudan-Africa2005</v>
      </c>
      <c r="B1024" s="32" t="s">
        <v>256</v>
      </c>
      <c r="C1024" s="5" t="s">
        <v>78</v>
      </c>
      <c r="D1024" s="9" t="s">
        <v>67</v>
      </c>
      <c r="E1024" s="12">
        <v>0.038</v>
      </c>
      <c r="F1024" s="12">
        <v>0.061</v>
      </c>
      <c r="G1024" s="12">
        <v>62.0</v>
      </c>
      <c r="H1024" s="12">
        <v>58.0</v>
      </c>
      <c r="I1024" s="12">
        <v>0.432</v>
      </c>
      <c r="J1024" s="12">
        <v>0.538</v>
      </c>
      <c r="K1024" s="12">
        <v>0.03</v>
      </c>
      <c r="L1024" s="12">
        <v>3.1585871E7</v>
      </c>
      <c r="M1024" s="12">
        <v>0.328</v>
      </c>
    </row>
    <row r="1025" hidden="1">
      <c r="A1025" s="32" t="str">
        <f t="shared" si="1"/>
        <v>Madagascar-Africa2005</v>
      </c>
      <c r="B1025" s="32" t="s">
        <v>190</v>
      </c>
      <c r="C1025" s="5" t="s">
        <v>78</v>
      </c>
      <c r="D1025" s="9" t="s">
        <v>67</v>
      </c>
      <c r="E1025" s="12">
        <v>0.038</v>
      </c>
      <c r="F1025" s="12">
        <v>0.055</v>
      </c>
      <c r="G1025" s="12">
        <v>63.0</v>
      </c>
      <c r="H1025" s="12">
        <v>60.0</v>
      </c>
      <c r="I1025" s="12">
        <v>0.448</v>
      </c>
      <c r="J1025" s="12">
        <v>0.523</v>
      </c>
      <c r="K1025" s="12">
        <v>0.029</v>
      </c>
      <c r="L1025" s="12">
        <v>1.8290394E7</v>
      </c>
      <c r="M1025" s="12">
        <v>0.288</v>
      </c>
    </row>
    <row r="1026" hidden="1">
      <c r="A1026" s="32" t="str">
        <f t="shared" si="1"/>
        <v>Sao Tome and Principe-Africa2005</v>
      </c>
      <c r="B1026" s="32" t="s">
        <v>235</v>
      </c>
      <c r="C1026" s="5" t="s">
        <v>78</v>
      </c>
      <c r="D1026" s="9" t="s">
        <v>67</v>
      </c>
      <c r="E1026" s="12">
        <v>0.038</v>
      </c>
      <c r="F1026" s="12">
        <v>0.048</v>
      </c>
      <c r="G1026" s="12">
        <v>66.0</v>
      </c>
      <c r="H1026" s="12">
        <v>63.0</v>
      </c>
      <c r="I1026" s="12">
        <v>0.42</v>
      </c>
      <c r="J1026" s="12">
        <v>0.54</v>
      </c>
      <c r="K1026" s="12">
        <v>0.04</v>
      </c>
      <c r="L1026" s="12">
        <v>154615.0</v>
      </c>
      <c r="M1026" s="12">
        <v>0.58</v>
      </c>
    </row>
    <row r="1027">
      <c r="A1027" s="32" t="str">
        <f t="shared" si="1"/>
        <v>Congo (Brazzaville)-Africa2005</v>
      </c>
      <c r="B1027" s="32" t="s">
        <v>120</v>
      </c>
      <c r="C1027" s="5" t="s">
        <v>78</v>
      </c>
      <c r="D1027" s="9" t="s">
        <v>67</v>
      </c>
      <c r="E1027" s="12">
        <v>0.039</v>
      </c>
      <c r="F1027" s="12">
        <v>0.062</v>
      </c>
      <c r="G1027" s="12">
        <v>55.0</v>
      </c>
      <c r="H1027" s="12">
        <v>53.0</v>
      </c>
      <c r="I1027" s="12">
        <v>0.422</v>
      </c>
      <c r="J1027" s="12">
        <v>0.543</v>
      </c>
      <c r="K1027" s="12">
        <v>0.035</v>
      </c>
      <c r="L1027" s="12">
        <v>3542867.0</v>
      </c>
      <c r="M1027" s="12">
        <v>0.61</v>
      </c>
    </row>
    <row r="1028" hidden="1">
      <c r="A1028" s="32" t="str">
        <f t="shared" si="1"/>
        <v>Kenya-Africa2005</v>
      </c>
      <c r="B1028" s="32" t="s">
        <v>175</v>
      </c>
      <c r="C1028" s="5" t="s">
        <v>78</v>
      </c>
      <c r="D1028" s="9" t="s">
        <v>67</v>
      </c>
      <c r="E1028" s="12">
        <v>0.039</v>
      </c>
      <c r="F1028" s="12">
        <v>0.061</v>
      </c>
      <c r="G1028" s="12">
        <v>56.0</v>
      </c>
      <c r="H1028" s="12">
        <v>54.0</v>
      </c>
      <c r="I1028" s="12">
        <v>0.428</v>
      </c>
      <c r="J1028" s="12">
        <v>0.545</v>
      </c>
      <c r="K1028" s="12">
        <v>0.027</v>
      </c>
      <c r="L1028" s="12">
        <v>3.5785718E7</v>
      </c>
      <c r="M1028" s="12">
        <v>0.217</v>
      </c>
    </row>
    <row r="1029">
      <c r="A1029" s="32" t="str">
        <f t="shared" si="1"/>
        <v>Ethiopia-Africa2005</v>
      </c>
      <c r="B1029" s="32" t="s">
        <v>139</v>
      </c>
      <c r="C1029" s="5" t="s">
        <v>78</v>
      </c>
      <c r="D1029" s="9" t="s">
        <v>67</v>
      </c>
      <c r="E1029" s="12">
        <v>0.039</v>
      </c>
      <c r="F1029" s="12">
        <v>0.07</v>
      </c>
      <c r="G1029" s="12">
        <v>58.0</v>
      </c>
      <c r="H1029" s="12">
        <v>56.0</v>
      </c>
      <c r="I1029" s="12">
        <v>0.462</v>
      </c>
      <c r="J1029" s="12">
        <v>0.507</v>
      </c>
      <c r="K1029" s="12">
        <v>0.031</v>
      </c>
      <c r="L1029" s="12">
        <v>7.616724E7</v>
      </c>
      <c r="M1029" s="12">
        <v>0.157</v>
      </c>
    </row>
    <row r="1030" hidden="1">
      <c r="A1030" s="32" t="str">
        <f t="shared" si="1"/>
        <v>Comoros-Africa2005</v>
      </c>
      <c r="B1030" s="32" t="s">
        <v>119</v>
      </c>
      <c r="C1030" s="5" t="s">
        <v>78</v>
      </c>
      <c r="D1030" s="9" t="s">
        <v>67</v>
      </c>
      <c r="E1030" s="12">
        <v>0.039</v>
      </c>
      <c r="F1030" s="12">
        <v>0.07</v>
      </c>
      <c r="G1030" s="12">
        <v>60.0</v>
      </c>
      <c r="H1030" s="12">
        <v>58.0</v>
      </c>
      <c r="I1030" s="12">
        <v>0.415</v>
      </c>
      <c r="J1030" s="12">
        <v>0.555</v>
      </c>
      <c r="K1030" s="12">
        <v>0.03</v>
      </c>
      <c r="L1030" s="12">
        <v>600733.0</v>
      </c>
      <c r="M1030" s="12">
        <v>0.279</v>
      </c>
    </row>
    <row r="1031" hidden="1">
      <c r="A1031" s="32" t="str">
        <f t="shared" si="1"/>
        <v>Senegal-Africa2005</v>
      </c>
      <c r="B1031" s="32" t="s">
        <v>237</v>
      </c>
      <c r="C1031" s="5" t="s">
        <v>78</v>
      </c>
      <c r="D1031" s="9" t="s">
        <v>67</v>
      </c>
      <c r="E1031" s="12">
        <v>0.039</v>
      </c>
      <c r="F1031" s="12">
        <v>0.057</v>
      </c>
      <c r="G1031" s="12">
        <v>62.0</v>
      </c>
      <c r="H1031" s="12">
        <v>59.0</v>
      </c>
      <c r="I1031" s="12">
        <v>0.441</v>
      </c>
      <c r="J1031" s="12">
        <v>0.527</v>
      </c>
      <c r="K1031" s="12">
        <v>0.032</v>
      </c>
      <c r="L1031" s="12">
        <v>1.1270826E7</v>
      </c>
      <c r="M1031" s="12">
        <v>0.411</v>
      </c>
    </row>
    <row r="1032" hidden="1">
      <c r="A1032" s="32" t="str">
        <f t="shared" si="1"/>
        <v>South Sudan-Africa2005</v>
      </c>
      <c r="B1032" s="32" t="s">
        <v>249</v>
      </c>
      <c r="C1032" s="5" t="s">
        <v>78</v>
      </c>
      <c r="D1032" s="9" t="s">
        <v>67</v>
      </c>
      <c r="E1032" s="12">
        <v>0.04</v>
      </c>
      <c r="F1032" s="12">
        <v>0.087</v>
      </c>
      <c r="G1032" s="12">
        <v>52.0</v>
      </c>
      <c r="H1032" s="12">
        <v>50.0</v>
      </c>
      <c r="I1032" s="12">
        <v>0.44</v>
      </c>
      <c r="J1032" s="12">
        <v>0.527</v>
      </c>
      <c r="K1032" s="12">
        <v>0.032</v>
      </c>
      <c r="L1032" s="12">
        <v>8039351.0</v>
      </c>
      <c r="M1032" s="12">
        <v>0.172</v>
      </c>
    </row>
    <row r="1033">
      <c r="A1033" s="32" t="str">
        <f t="shared" si="1"/>
        <v>Cameroon-Africa2005</v>
      </c>
      <c r="B1033" s="32" t="s">
        <v>111</v>
      </c>
      <c r="C1033" s="5" t="s">
        <v>78</v>
      </c>
      <c r="D1033" s="9" t="s">
        <v>67</v>
      </c>
      <c r="E1033" s="12">
        <v>0.04</v>
      </c>
      <c r="F1033" s="12">
        <v>0.078</v>
      </c>
      <c r="G1033" s="12">
        <v>53.0</v>
      </c>
      <c r="H1033" s="12">
        <v>51.0</v>
      </c>
      <c r="I1033" s="12">
        <v>0.443</v>
      </c>
      <c r="J1033" s="12">
        <v>0.524</v>
      </c>
      <c r="K1033" s="12">
        <v>0.033</v>
      </c>
      <c r="L1033" s="12">
        <v>1.8137734E7</v>
      </c>
      <c r="M1033" s="12">
        <v>0.485</v>
      </c>
    </row>
    <row r="1034">
      <c r="A1034" s="32" t="str">
        <f t="shared" si="1"/>
        <v>Guinea-Bissau-Africa2005</v>
      </c>
      <c r="B1034" s="32" t="s">
        <v>156</v>
      </c>
      <c r="C1034" s="5" t="s">
        <v>78</v>
      </c>
      <c r="D1034" s="9" t="s">
        <v>67</v>
      </c>
      <c r="E1034" s="12">
        <v>0.04</v>
      </c>
      <c r="F1034" s="12">
        <v>0.096</v>
      </c>
      <c r="G1034" s="12">
        <v>53.0</v>
      </c>
      <c r="H1034" s="12">
        <v>51.0</v>
      </c>
      <c r="I1034" s="12">
        <v>0.429</v>
      </c>
      <c r="J1034" s="12">
        <v>0.542</v>
      </c>
      <c r="K1034" s="12">
        <v>0.029</v>
      </c>
      <c r="L1034" s="12">
        <v>1421515.0</v>
      </c>
      <c r="M1034" s="12">
        <v>0.409</v>
      </c>
    </row>
    <row r="1035">
      <c r="A1035" s="32" t="str">
        <f t="shared" si="1"/>
        <v>Guinea-Africa2005</v>
      </c>
      <c r="B1035" s="32" t="s">
        <v>155</v>
      </c>
      <c r="C1035" s="5" t="s">
        <v>78</v>
      </c>
      <c r="D1035" s="9" t="s">
        <v>67</v>
      </c>
      <c r="E1035" s="12">
        <v>0.04</v>
      </c>
      <c r="F1035" s="12">
        <v>0.085</v>
      </c>
      <c r="G1035" s="12">
        <v>53.0</v>
      </c>
      <c r="H1035" s="12">
        <v>52.0</v>
      </c>
      <c r="I1035" s="12">
        <v>0.436</v>
      </c>
      <c r="J1035" s="12">
        <v>0.531</v>
      </c>
      <c r="K1035" s="12">
        <v>0.032</v>
      </c>
      <c r="L1035" s="12">
        <v>9576331.0</v>
      </c>
      <c r="M1035" s="12">
        <v>0.328</v>
      </c>
    </row>
    <row r="1036" hidden="1">
      <c r="A1036" s="32" t="str">
        <f t="shared" si="1"/>
        <v>Liberia-Africa2005</v>
      </c>
      <c r="B1036" s="32" t="s">
        <v>184</v>
      </c>
      <c r="C1036" s="5" t="s">
        <v>78</v>
      </c>
      <c r="D1036" s="9" t="s">
        <v>67</v>
      </c>
      <c r="E1036" s="12">
        <v>0.04</v>
      </c>
      <c r="F1036" s="12">
        <v>0.083</v>
      </c>
      <c r="G1036" s="12">
        <v>56.0</v>
      </c>
      <c r="H1036" s="12">
        <v>54.0</v>
      </c>
      <c r="I1036" s="12">
        <v>0.433</v>
      </c>
      <c r="J1036" s="12">
        <v>0.537</v>
      </c>
      <c r="K1036" s="12">
        <v>0.03</v>
      </c>
      <c r="L1036" s="12">
        <v>3269786.0</v>
      </c>
      <c r="M1036" s="12">
        <v>0.461</v>
      </c>
    </row>
    <row r="1037" hidden="1">
      <c r="A1037" s="32" t="str">
        <f t="shared" si="1"/>
        <v>Benin-Africa2005</v>
      </c>
      <c r="B1037" s="32" t="s">
        <v>99</v>
      </c>
      <c r="C1037" s="5" t="s">
        <v>78</v>
      </c>
      <c r="D1037" s="9" t="s">
        <v>67</v>
      </c>
      <c r="E1037" s="12">
        <v>0.04</v>
      </c>
      <c r="F1037" s="12">
        <v>0.075</v>
      </c>
      <c r="G1037" s="12">
        <v>59.0</v>
      </c>
      <c r="H1037" s="12">
        <v>56.0</v>
      </c>
      <c r="I1037" s="12">
        <v>0.445</v>
      </c>
      <c r="J1037" s="12">
        <v>0.527</v>
      </c>
      <c r="K1037" s="12">
        <v>0.028</v>
      </c>
      <c r="L1037" s="12">
        <v>8182362.0</v>
      </c>
      <c r="M1037" s="12">
        <v>0.4</v>
      </c>
    </row>
    <row r="1038" hidden="1">
      <c r="A1038" s="32" t="str">
        <f t="shared" si="1"/>
        <v>Eritrea-Africa2005</v>
      </c>
      <c r="B1038" s="32" t="s">
        <v>137</v>
      </c>
      <c r="C1038" s="5" t="s">
        <v>78</v>
      </c>
      <c r="D1038" s="9" t="s">
        <v>67</v>
      </c>
      <c r="E1038" s="12">
        <v>0.04</v>
      </c>
      <c r="F1038" s="12">
        <v>0.047</v>
      </c>
      <c r="G1038" s="12">
        <v>61.0</v>
      </c>
      <c r="H1038" s="12">
        <v>56.0</v>
      </c>
      <c r="I1038" s="12">
        <v>0.435</v>
      </c>
      <c r="J1038" s="12">
        <v>0.545</v>
      </c>
      <c r="K1038" s="12">
        <v>0.02</v>
      </c>
      <c r="L1038" s="12">
        <v>4854066.0</v>
      </c>
      <c r="M1038" s="12">
        <v>0.189</v>
      </c>
    </row>
    <row r="1039">
      <c r="A1039" s="32" t="str">
        <f t="shared" si="1"/>
        <v>Sierra Leone-Africa2005</v>
      </c>
      <c r="B1039" s="32" t="s">
        <v>240</v>
      </c>
      <c r="C1039" s="5" t="s">
        <v>78</v>
      </c>
      <c r="D1039" s="9" t="s">
        <v>67</v>
      </c>
      <c r="E1039" s="12">
        <v>0.042</v>
      </c>
      <c r="F1039" s="12">
        <v>0.128</v>
      </c>
      <c r="G1039" s="12">
        <v>42.0</v>
      </c>
      <c r="H1039" s="12">
        <v>42.0</v>
      </c>
      <c r="I1039" s="12">
        <v>0.427</v>
      </c>
      <c r="J1039" s="12">
        <v>0.549</v>
      </c>
      <c r="K1039" s="12">
        <v>0.024</v>
      </c>
      <c r="L1039" s="12">
        <v>5119895.0</v>
      </c>
      <c r="M1039" s="12">
        <v>0.368</v>
      </c>
    </row>
    <row r="1040" hidden="1">
      <c r="A1040" s="32" t="str">
        <f t="shared" si="1"/>
        <v>Nigeria-Africa2005</v>
      </c>
      <c r="B1040" s="32" t="s">
        <v>215</v>
      </c>
      <c r="C1040" s="5" t="s">
        <v>78</v>
      </c>
      <c r="D1040" s="9" t="s">
        <v>67</v>
      </c>
      <c r="E1040" s="12">
        <v>0.042</v>
      </c>
      <c r="F1040" s="12">
        <v>0.097</v>
      </c>
      <c r="G1040" s="12">
        <v>49.0</v>
      </c>
      <c r="H1040" s="12">
        <v>48.0</v>
      </c>
      <c r="I1040" s="12">
        <v>0.436</v>
      </c>
      <c r="J1040" s="12">
        <v>0.537</v>
      </c>
      <c r="K1040" s="12">
        <v>0.027</v>
      </c>
      <c r="L1040" s="12">
        <v>1.39585891E8</v>
      </c>
      <c r="M1040" s="12">
        <v>0.391</v>
      </c>
    </row>
    <row r="1041" hidden="1">
      <c r="A1041" s="32" t="str">
        <f t="shared" si="1"/>
        <v>Malawi-Africa2005</v>
      </c>
      <c r="B1041" s="32" t="s">
        <v>191</v>
      </c>
      <c r="C1041" s="5" t="s">
        <v>78</v>
      </c>
      <c r="D1041" s="9" t="s">
        <v>67</v>
      </c>
      <c r="E1041" s="12">
        <v>0.042</v>
      </c>
      <c r="F1041" s="12">
        <v>0.073</v>
      </c>
      <c r="G1041" s="12">
        <v>49.0</v>
      </c>
      <c r="H1041" s="12">
        <v>49.0</v>
      </c>
      <c r="I1041" s="12">
        <v>0.461</v>
      </c>
      <c r="J1041" s="12">
        <v>0.508</v>
      </c>
      <c r="K1041" s="12">
        <v>0.031</v>
      </c>
      <c r="L1041" s="12">
        <v>1.2924746E7</v>
      </c>
      <c r="M1041" s="12">
        <v>0.151</v>
      </c>
    </row>
    <row r="1042">
      <c r="A1042" s="32" t="str">
        <f t="shared" si="1"/>
        <v>Tanzania-Africa2005</v>
      </c>
      <c r="B1042" s="32" t="s">
        <v>263</v>
      </c>
      <c r="C1042" s="5" t="s">
        <v>78</v>
      </c>
      <c r="D1042" s="9" t="s">
        <v>67</v>
      </c>
      <c r="E1042" s="12">
        <v>0.042</v>
      </c>
      <c r="F1042" s="12">
        <v>0.057</v>
      </c>
      <c r="G1042" s="12">
        <v>54.0</v>
      </c>
      <c r="H1042" s="12">
        <v>53.0</v>
      </c>
      <c r="I1042" s="12">
        <v>0.446</v>
      </c>
      <c r="J1042" s="12">
        <v>0.524</v>
      </c>
      <c r="K1042" s="12">
        <v>0.03</v>
      </c>
      <c r="L1042" s="12">
        <v>3.8824384E7</v>
      </c>
      <c r="M1042" s="12">
        <v>0.248</v>
      </c>
    </row>
    <row r="1043">
      <c r="A1043" s="32" t="str">
        <f t="shared" si="1"/>
        <v>Zambia-Africa2005</v>
      </c>
      <c r="B1043" s="32" t="s">
        <v>284</v>
      </c>
      <c r="C1043" s="5" t="s">
        <v>78</v>
      </c>
      <c r="D1043" s="9" t="s">
        <v>67</v>
      </c>
      <c r="E1043" s="12">
        <v>0.044</v>
      </c>
      <c r="F1043" s="12">
        <v>0.076</v>
      </c>
      <c r="G1043" s="12">
        <v>48.0</v>
      </c>
      <c r="H1043" s="12">
        <v>47.0</v>
      </c>
      <c r="I1043" s="12">
        <v>0.467</v>
      </c>
      <c r="J1043" s="12">
        <v>0.506</v>
      </c>
      <c r="K1043" s="12">
        <v>0.027</v>
      </c>
      <c r="L1043" s="12">
        <v>1.1470022E7</v>
      </c>
      <c r="M1043" s="12">
        <v>0.366</v>
      </c>
    </row>
    <row r="1044" hidden="1">
      <c r="A1044" s="32" t="str">
        <f t="shared" si="1"/>
        <v>Mozambique-Africa2005</v>
      </c>
      <c r="B1044" s="32" t="s">
        <v>206</v>
      </c>
      <c r="C1044" s="5" t="s">
        <v>78</v>
      </c>
      <c r="D1044" s="9" t="s">
        <v>67</v>
      </c>
      <c r="E1044" s="12">
        <v>0.044</v>
      </c>
      <c r="F1044" s="12">
        <v>0.091</v>
      </c>
      <c r="G1044" s="12">
        <v>49.0</v>
      </c>
      <c r="H1044" s="12">
        <v>47.0</v>
      </c>
      <c r="I1044" s="12">
        <v>0.448</v>
      </c>
      <c r="J1044" s="12">
        <v>0.52</v>
      </c>
      <c r="K1044" s="12">
        <v>0.032</v>
      </c>
      <c r="L1044" s="12">
        <v>2.1010376E7</v>
      </c>
      <c r="M1044" s="12">
        <v>0.3</v>
      </c>
    </row>
    <row r="1045" hidden="1">
      <c r="A1045" s="32" t="str">
        <f t="shared" si="1"/>
        <v>Burundi-Africa2005</v>
      </c>
      <c r="B1045" s="32" t="s">
        <v>109</v>
      </c>
      <c r="C1045" s="5" t="s">
        <v>78</v>
      </c>
      <c r="D1045" s="9" t="s">
        <v>67</v>
      </c>
      <c r="E1045" s="12">
        <v>0.044</v>
      </c>
      <c r="F1045" s="12">
        <v>0.075</v>
      </c>
      <c r="G1045" s="12">
        <v>51.0</v>
      </c>
      <c r="H1045" s="12">
        <v>49.0</v>
      </c>
      <c r="I1045" s="12">
        <v>0.454</v>
      </c>
      <c r="J1045" s="12">
        <v>0.519</v>
      </c>
      <c r="K1045" s="12">
        <v>0.027</v>
      </c>
      <c r="L1045" s="12">
        <v>7770392.0</v>
      </c>
      <c r="M1045" s="12">
        <v>0.094</v>
      </c>
    </row>
    <row r="1046">
      <c r="A1046" s="32" t="str">
        <f t="shared" si="1"/>
        <v>Gambia, The-Africa2005</v>
      </c>
      <c r="B1046" s="32" t="s">
        <v>146</v>
      </c>
      <c r="C1046" s="5" t="s">
        <v>78</v>
      </c>
      <c r="D1046" s="9" t="s">
        <v>67</v>
      </c>
      <c r="E1046" s="12">
        <v>0.044</v>
      </c>
      <c r="F1046" s="12">
        <v>0.057</v>
      </c>
      <c r="G1046" s="12">
        <v>58.0</v>
      </c>
      <c r="H1046" s="12">
        <v>56.0</v>
      </c>
      <c r="I1046" s="12">
        <v>0.46</v>
      </c>
      <c r="J1046" s="12">
        <v>0.515</v>
      </c>
      <c r="K1046" s="12">
        <v>0.025</v>
      </c>
      <c r="L1046" s="12">
        <v>1436549.0</v>
      </c>
      <c r="M1046" s="12">
        <v>0.523</v>
      </c>
    </row>
    <row r="1047">
      <c r="A1047" s="32" t="str">
        <f t="shared" si="1"/>
        <v>Burkina Faso-Africa2005</v>
      </c>
      <c r="B1047" s="32" t="s">
        <v>108</v>
      </c>
      <c r="C1047" s="5" t="s">
        <v>78</v>
      </c>
      <c r="D1047" s="9" t="s">
        <v>67</v>
      </c>
      <c r="E1047" s="12">
        <v>0.045</v>
      </c>
      <c r="F1047" s="12">
        <v>0.086</v>
      </c>
      <c r="G1047" s="12">
        <v>53.0</v>
      </c>
      <c r="H1047" s="12">
        <v>52.0</v>
      </c>
      <c r="I1047" s="12">
        <v>0.465</v>
      </c>
      <c r="J1047" s="12">
        <v>0.509</v>
      </c>
      <c r="K1047" s="12">
        <v>0.026</v>
      </c>
      <c r="L1047" s="12">
        <v>1.3421929E7</v>
      </c>
      <c r="M1047" s="12">
        <v>0.215</v>
      </c>
    </row>
    <row r="1048" hidden="1">
      <c r="A1048" s="32" t="str">
        <f t="shared" si="1"/>
        <v>Congo (Kinshasa)-Africa2005</v>
      </c>
      <c r="B1048" s="32" t="s">
        <v>121</v>
      </c>
      <c r="C1048" s="5" t="s">
        <v>78</v>
      </c>
      <c r="D1048" s="9" t="s">
        <v>67</v>
      </c>
      <c r="E1048" s="12">
        <v>0.046</v>
      </c>
      <c r="F1048" s="12">
        <v>0.105</v>
      </c>
      <c r="G1048" s="12">
        <v>49.0</v>
      </c>
      <c r="H1048" s="12">
        <v>46.0</v>
      </c>
      <c r="I1048" s="12">
        <v>0.462</v>
      </c>
      <c r="J1048" s="12">
        <v>0.51</v>
      </c>
      <c r="K1048" s="12">
        <v>0.028</v>
      </c>
      <c r="L1048" s="12">
        <v>5.4028003E7</v>
      </c>
      <c r="M1048" s="12">
        <v>0.375</v>
      </c>
    </row>
    <row r="1049">
      <c r="A1049" s="32" t="str">
        <f t="shared" si="1"/>
        <v>Somalia-Africa2005</v>
      </c>
      <c r="B1049" s="32" t="s">
        <v>246</v>
      </c>
      <c r="C1049" s="5" t="s">
        <v>78</v>
      </c>
      <c r="D1049" s="9" t="s">
        <v>67</v>
      </c>
      <c r="E1049" s="12">
        <v>0.047</v>
      </c>
      <c r="F1049" s="12">
        <v>0.105</v>
      </c>
      <c r="G1049" s="12">
        <v>54.0</v>
      </c>
      <c r="H1049" s="12">
        <v>51.0</v>
      </c>
      <c r="I1049" s="12">
        <v>0.477</v>
      </c>
      <c r="J1049" s="12">
        <v>0.494</v>
      </c>
      <c r="K1049" s="12">
        <v>0.029</v>
      </c>
      <c r="L1049" s="12">
        <v>8466938.0</v>
      </c>
      <c r="M1049" s="12">
        <v>0.352</v>
      </c>
    </row>
    <row r="1050">
      <c r="A1050" s="32" t="str">
        <f t="shared" si="1"/>
        <v>Uganda-Africa2005</v>
      </c>
      <c r="B1050" s="32" t="s">
        <v>273</v>
      </c>
      <c r="C1050" s="5" t="s">
        <v>78</v>
      </c>
      <c r="D1050" s="9" t="s">
        <v>67</v>
      </c>
      <c r="E1050" s="12">
        <v>0.047</v>
      </c>
      <c r="F1050" s="12">
        <v>0.068</v>
      </c>
      <c r="G1050" s="12">
        <v>53.0</v>
      </c>
      <c r="H1050" s="12">
        <v>52.0</v>
      </c>
      <c r="I1050" s="12">
        <v>0.494</v>
      </c>
      <c r="J1050" s="12">
        <v>0.481</v>
      </c>
      <c r="K1050" s="12">
        <v>0.025</v>
      </c>
      <c r="L1050" s="12">
        <v>2.8724869E7</v>
      </c>
      <c r="M1050" s="12">
        <v>0.13</v>
      </c>
    </row>
    <row r="1051" hidden="1">
      <c r="A1051" s="32" t="str">
        <f t="shared" si="1"/>
        <v>Mali-Africa2005</v>
      </c>
      <c r="B1051" s="32" t="s">
        <v>194</v>
      </c>
      <c r="C1051" s="5" t="s">
        <v>78</v>
      </c>
      <c r="D1051" s="9" t="s">
        <v>67</v>
      </c>
      <c r="E1051" s="12">
        <v>0.048</v>
      </c>
      <c r="F1051" s="12">
        <v>0.097</v>
      </c>
      <c r="G1051" s="12">
        <v>51.0</v>
      </c>
      <c r="H1051" s="12">
        <v>52.0</v>
      </c>
      <c r="I1051" s="12">
        <v>0.463</v>
      </c>
      <c r="J1051" s="12">
        <v>0.506</v>
      </c>
      <c r="K1051" s="12">
        <v>0.031</v>
      </c>
      <c r="L1051" s="12">
        <v>1.1941258E7</v>
      </c>
      <c r="M1051" s="12">
        <v>0.321</v>
      </c>
    </row>
    <row r="1052">
      <c r="A1052" s="32" t="str">
        <f t="shared" si="1"/>
        <v>Angola-Africa2005</v>
      </c>
      <c r="B1052" s="32" t="s">
        <v>82</v>
      </c>
      <c r="C1052" s="5" t="s">
        <v>78</v>
      </c>
      <c r="D1052" s="9" t="s">
        <v>67</v>
      </c>
      <c r="E1052" s="12">
        <v>0.049</v>
      </c>
      <c r="F1052" s="12">
        <v>0.122</v>
      </c>
      <c r="G1052" s="12">
        <v>50.0</v>
      </c>
      <c r="H1052" s="12">
        <v>47.0</v>
      </c>
      <c r="I1052" s="12">
        <v>0.478</v>
      </c>
      <c r="J1052" s="12">
        <v>0.498</v>
      </c>
      <c r="K1052" s="12">
        <v>0.025</v>
      </c>
      <c r="L1052" s="12">
        <v>1.6544376E7</v>
      </c>
      <c r="M1052" s="12">
        <v>0.362</v>
      </c>
    </row>
    <row r="1053">
      <c r="A1053" s="32" t="str">
        <f t="shared" si="1"/>
        <v>Chad-Africa2005</v>
      </c>
      <c r="B1053" s="32" t="s">
        <v>115</v>
      </c>
      <c r="C1053" s="5" t="s">
        <v>78</v>
      </c>
      <c r="D1053" s="9" t="s">
        <v>67</v>
      </c>
      <c r="E1053" s="12">
        <v>0.05</v>
      </c>
      <c r="F1053" s="12">
        <v>0.101</v>
      </c>
      <c r="G1053" s="12">
        <v>48.0</v>
      </c>
      <c r="H1053" s="12">
        <v>47.0</v>
      </c>
      <c r="I1053" s="12">
        <v>0.492</v>
      </c>
      <c r="J1053" s="12">
        <v>0.481</v>
      </c>
      <c r="K1053" s="12">
        <v>0.027</v>
      </c>
      <c r="L1053" s="12">
        <v>1.0014413E7</v>
      </c>
      <c r="M1053" s="12">
        <v>0.218</v>
      </c>
    </row>
    <row r="1054">
      <c r="A1054" s="32" t="str">
        <f t="shared" si="1"/>
        <v>Niger-Africa2005</v>
      </c>
      <c r="B1054" s="32" t="s">
        <v>214</v>
      </c>
      <c r="C1054" s="5" t="s">
        <v>78</v>
      </c>
      <c r="D1054" s="9" t="s">
        <v>67</v>
      </c>
      <c r="E1054" s="12">
        <v>0.051</v>
      </c>
      <c r="F1054" s="12">
        <v>0.082</v>
      </c>
      <c r="G1054" s="12">
        <v>54.0</v>
      </c>
      <c r="H1054" s="12">
        <v>54.0</v>
      </c>
      <c r="I1054" s="12">
        <v>0.49</v>
      </c>
      <c r="J1054" s="12">
        <v>0.485</v>
      </c>
      <c r="K1054" s="12">
        <v>0.025</v>
      </c>
      <c r="L1054" s="12">
        <v>1.3183798E7</v>
      </c>
      <c r="M1054" s="12">
        <v>0.167</v>
      </c>
    </row>
    <row r="1055" hidden="1">
      <c r="A1055" s="32" t="str">
        <f t="shared" si="1"/>
        <v>Mauritius-Africa2006</v>
      </c>
      <c r="B1055" s="32" t="s">
        <v>198</v>
      </c>
      <c r="C1055" s="5" t="s">
        <v>78</v>
      </c>
      <c r="D1055" s="9" t="s">
        <v>68</v>
      </c>
      <c r="E1055" s="12">
        <v>0.014</v>
      </c>
      <c r="F1055" s="12">
        <v>0.014</v>
      </c>
      <c r="G1055" s="12">
        <v>76.0</v>
      </c>
      <c r="H1055" s="12">
        <v>69.0</v>
      </c>
      <c r="I1055" s="12">
        <v>0.236</v>
      </c>
      <c r="J1055" s="12">
        <v>0.696</v>
      </c>
      <c r="K1055" s="12">
        <v>0.068</v>
      </c>
      <c r="L1055" s="12">
        <v>1252698.0</v>
      </c>
      <c r="M1055" s="12">
        <v>0.414</v>
      </c>
    </row>
    <row r="1056" hidden="1">
      <c r="A1056" s="32" t="str">
        <f t="shared" si="1"/>
        <v>Seychelles-Africa2006</v>
      </c>
      <c r="B1056" s="32" t="s">
        <v>239</v>
      </c>
      <c r="C1056" s="5" t="s">
        <v>78</v>
      </c>
      <c r="D1056" s="9" t="s">
        <v>68</v>
      </c>
      <c r="E1056" s="12">
        <v>0.017</v>
      </c>
      <c r="F1056" s="12">
        <v>0.012</v>
      </c>
      <c r="G1056" s="12">
        <v>76.0</v>
      </c>
      <c r="H1056" s="12">
        <v>69.0</v>
      </c>
      <c r="I1056" s="12">
        <v>0.238</v>
      </c>
      <c r="J1056" s="12">
        <v>0.688</v>
      </c>
      <c r="K1056" s="12">
        <v>0.075</v>
      </c>
      <c r="L1056" s="12">
        <v>84600.0</v>
      </c>
      <c r="M1056" s="12">
        <v>0.513</v>
      </c>
    </row>
    <row r="1057" hidden="1">
      <c r="A1057" s="32" t="str">
        <f t="shared" si="1"/>
        <v>Tunisia-Africa2006</v>
      </c>
      <c r="B1057" s="32" t="s">
        <v>269</v>
      </c>
      <c r="C1057" s="5" t="s">
        <v>78</v>
      </c>
      <c r="D1057" s="9" t="s">
        <v>68</v>
      </c>
      <c r="E1057" s="12">
        <v>0.017</v>
      </c>
      <c r="F1057" s="12">
        <v>0.019</v>
      </c>
      <c r="G1057" s="12">
        <v>76.0</v>
      </c>
      <c r="H1057" s="12">
        <v>72.0</v>
      </c>
      <c r="I1057" s="12">
        <v>0.252</v>
      </c>
      <c r="J1057" s="12">
        <v>0.681</v>
      </c>
      <c r="K1057" s="12">
        <v>0.068</v>
      </c>
      <c r="L1057" s="12">
        <v>1.01279E7</v>
      </c>
      <c r="M1057" s="12">
        <v>0.653</v>
      </c>
    </row>
    <row r="1058" hidden="1">
      <c r="A1058" s="32" t="str">
        <f t="shared" si="1"/>
        <v>Morocco-Africa2006</v>
      </c>
      <c r="B1058" s="32" t="s">
        <v>205</v>
      </c>
      <c r="C1058" s="5" t="s">
        <v>78</v>
      </c>
      <c r="D1058" s="9" t="s">
        <v>68</v>
      </c>
      <c r="E1058" s="12">
        <v>0.02</v>
      </c>
      <c r="F1058" s="12">
        <v>0.034</v>
      </c>
      <c r="G1058" s="12">
        <v>71.0</v>
      </c>
      <c r="H1058" s="12">
        <v>68.0</v>
      </c>
      <c r="I1058" s="12">
        <v>0.302</v>
      </c>
      <c r="J1058" s="12">
        <v>0.648</v>
      </c>
      <c r="K1058" s="12">
        <v>0.05</v>
      </c>
      <c r="L1058" s="12">
        <v>3.0395097E7</v>
      </c>
      <c r="M1058" s="12">
        <v>0.556</v>
      </c>
    </row>
    <row r="1059" hidden="1">
      <c r="A1059" s="32" t="str">
        <f t="shared" si="1"/>
        <v>Algeria-Africa2006</v>
      </c>
      <c r="B1059" s="32" t="s">
        <v>77</v>
      </c>
      <c r="C1059" s="5" t="s">
        <v>78</v>
      </c>
      <c r="D1059" s="9" t="s">
        <v>68</v>
      </c>
      <c r="E1059" s="12">
        <v>0.022</v>
      </c>
      <c r="F1059" s="12">
        <v>0.028</v>
      </c>
      <c r="G1059" s="12">
        <v>72.0</v>
      </c>
      <c r="H1059" s="12">
        <v>68.0</v>
      </c>
      <c r="I1059" s="12">
        <v>0.282</v>
      </c>
      <c r="J1059" s="12">
        <v>0.673</v>
      </c>
      <c r="K1059" s="12">
        <v>0.045</v>
      </c>
      <c r="L1059" s="12">
        <v>3.4507214E7</v>
      </c>
      <c r="M1059" s="12">
        <v>0.646</v>
      </c>
    </row>
    <row r="1060">
      <c r="A1060" s="32" t="str">
        <f t="shared" si="1"/>
        <v>South Africa-Africa2006</v>
      </c>
      <c r="B1060" s="32" t="s">
        <v>247</v>
      </c>
      <c r="C1060" s="5" t="s">
        <v>78</v>
      </c>
      <c r="D1060" s="9" t="s">
        <v>68</v>
      </c>
      <c r="E1060" s="12">
        <v>0.023</v>
      </c>
      <c r="F1060" s="12">
        <v>0.05</v>
      </c>
      <c r="G1060" s="12">
        <v>53.0</v>
      </c>
      <c r="H1060" s="12">
        <v>50.0</v>
      </c>
      <c r="I1060" s="12">
        <v>0.305</v>
      </c>
      <c r="J1060" s="12">
        <v>0.649</v>
      </c>
      <c r="K1060" s="12">
        <v>0.046</v>
      </c>
      <c r="L1060" s="12">
        <v>4.8269753E7</v>
      </c>
      <c r="M1060" s="12">
        <v>0.601</v>
      </c>
    </row>
    <row r="1061" hidden="1">
      <c r="A1061" s="32" t="str">
        <f t="shared" si="1"/>
        <v>Libya-Africa2006</v>
      </c>
      <c r="B1061" s="32" t="s">
        <v>185</v>
      </c>
      <c r="C1061" s="5" t="s">
        <v>78</v>
      </c>
      <c r="D1061" s="9" t="s">
        <v>68</v>
      </c>
      <c r="E1061" s="12">
        <v>0.023</v>
      </c>
      <c r="F1061" s="12">
        <v>0.019</v>
      </c>
      <c r="G1061" s="12">
        <v>76.0</v>
      </c>
      <c r="H1061" s="12">
        <v>72.0</v>
      </c>
      <c r="I1061" s="12">
        <v>0.303</v>
      </c>
      <c r="J1061" s="12">
        <v>0.654</v>
      </c>
      <c r="K1061" s="12">
        <v>0.043</v>
      </c>
      <c r="L1061" s="12">
        <v>5686475.0</v>
      </c>
      <c r="M1061" s="12">
        <v>0.77</v>
      </c>
    </row>
    <row r="1062" hidden="1">
      <c r="A1062" s="32" t="str">
        <f t="shared" si="1"/>
        <v>Egypt-Africa2006</v>
      </c>
      <c r="B1062" s="32" t="s">
        <v>134</v>
      </c>
      <c r="C1062" s="5" t="s">
        <v>78</v>
      </c>
      <c r="D1062" s="9" t="s">
        <v>68</v>
      </c>
      <c r="E1062" s="12">
        <v>0.024</v>
      </c>
      <c r="F1062" s="12">
        <v>0.024</v>
      </c>
      <c r="G1062" s="12">
        <v>72.0</v>
      </c>
      <c r="H1062" s="12">
        <v>67.0</v>
      </c>
      <c r="I1062" s="12">
        <v>0.322</v>
      </c>
      <c r="J1062" s="12">
        <v>0.624</v>
      </c>
      <c r="K1062" s="12">
        <v>0.055</v>
      </c>
      <c r="L1062" s="12">
        <v>7.2990754E7</v>
      </c>
      <c r="M1062" s="12">
        <v>0.431</v>
      </c>
    </row>
    <row r="1063">
      <c r="A1063" s="32" t="str">
        <f t="shared" si="1"/>
        <v>Botswana-Africa2006</v>
      </c>
      <c r="B1063" s="32" t="s">
        <v>104</v>
      </c>
      <c r="C1063" s="5" t="s">
        <v>78</v>
      </c>
      <c r="D1063" s="9" t="s">
        <v>68</v>
      </c>
      <c r="E1063" s="12">
        <v>0.025</v>
      </c>
      <c r="F1063" s="12">
        <v>0.043</v>
      </c>
      <c r="G1063" s="12">
        <v>47.0</v>
      </c>
      <c r="H1063" s="12">
        <v>46.0</v>
      </c>
      <c r="I1063" s="12">
        <v>0.354</v>
      </c>
      <c r="J1063" s="12">
        <v>0.613</v>
      </c>
      <c r="K1063" s="12">
        <v>0.033</v>
      </c>
      <c r="L1063" s="12">
        <v>1895944.0</v>
      </c>
      <c r="M1063" s="12">
        <v>0.553</v>
      </c>
    </row>
    <row r="1064">
      <c r="A1064" s="32" t="str">
        <f t="shared" si="1"/>
        <v>Lesotho-Africa2006</v>
      </c>
      <c r="B1064" s="32" t="s">
        <v>183</v>
      </c>
      <c r="C1064" s="5" t="s">
        <v>78</v>
      </c>
      <c r="D1064" s="9" t="s">
        <v>68</v>
      </c>
      <c r="E1064" s="12">
        <v>0.029</v>
      </c>
      <c r="F1064" s="12">
        <v>0.084</v>
      </c>
      <c r="G1064" s="12">
        <v>44.0</v>
      </c>
      <c r="H1064" s="12">
        <v>44.0</v>
      </c>
      <c r="I1064" s="12">
        <v>0.393</v>
      </c>
      <c r="J1064" s="12">
        <v>0.561</v>
      </c>
      <c r="K1064" s="12">
        <v>0.046</v>
      </c>
      <c r="L1064" s="12">
        <v>1940413.0</v>
      </c>
      <c r="M1064" s="12">
        <v>0.228</v>
      </c>
    </row>
    <row r="1065" hidden="1">
      <c r="A1065" s="32" t="str">
        <f t="shared" si="1"/>
        <v>Namibia-Africa2006</v>
      </c>
      <c r="B1065" s="32" t="s">
        <v>208</v>
      </c>
      <c r="C1065" s="5" t="s">
        <v>78</v>
      </c>
      <c r="D1065" s="9" t="s">
        <v>68</v>
      </c>
      <c r="E1065" s="12">
        <v>0.029</v>
      </c>
      <c r="F1065" s="12">
        <v>0.044</v>
      </c>
      <c r="G1065" s="12">
        <v>60.0</v>
      </c>
      <c r="H1065" s="12">
        <v>55.0</v>
      </c>
      <c r="I1065" s="12">
        <v>0.395</v>
      </c>
      <c r="J1065" s="12">
        <v>0.571</v>
      </c>
      <c r="K1065" s="12">
        <v>0.033</v>
      </c>
      <c r="L1065" s="12">
        <v>2052931.0</v>
      </c>
      <c r="M1065" s="12">
        <v>0.376</v>
      </c>
    </row>
    <row r="1066" hidden="1">
      <c r="A1066" s="32" t="str">
        <f t="shared" si="1"/>
        <v>Djibouti-Africa2006</v>
      </c>
      <c r="B1066" s="32" t="s">
        <v>130</v>
      </c>
      <c r="C1066" s="5" t="s">
        <v>78</v>
      </c>
      <c r="D1066" s="9" t="s">
        <v>68</v>
      </c>
      <c r="E1066" s="12">
        <v>0.029</v>
      </c>
      <c r="F1066" s="12">
        <v>0.069</v>
      </c>
      <c r="G1066" s="12">
        <v>60.0</v>
      </c>
      <c r="H1066" s="12">
        <v>57.0</v>
      </c>
      <c r="I1066" s="12">
        <v>0.365</v>
      </c>
      <c r="J1066" s="12">
        <v>0.601</v>
      </c>
      <c r="K1066" s="12">
        <v>0.034</v>
      </c>
      <c r="L1066" s="12">
        <v>787544.0</v>
      </c>
      <c r="M1066" s="12">
        <v>0.768</v>
      </c>
    </row>
    <row r="1067">
      <c r="A1067" s="32" t="str">
        <f t="shared" si="1"/>
        <v>Swaziland-Africa2006</v>
      </c>
      <c r="B1067" s="32" t="s">
        <v>258</v>
      </c>
      <c r="C1067" s="5" t="s">
        <v>78</v>
      </c>
      <c r="D1067" s="9" t="s">
        <v>68</v>
      </c>
      <c r="E1067" s="12">
        <v>0.031</v>
      </c>
      <c r="F1067" s="12">
        <v>0.076</v>
      </c>
      <c r="G1067" s="12">
        <v>46.0</v>
      </c>
      <c r="H1067" s="12">
        <v>46.0</v>
      </c>
      <c r="I1067" s="12">
        <v>0.412</v>
      </c>
      <c r="J1067" s="12">
        <v>0.556</v>
      </c>
      <c r="K1067" s="12">
        <v>0.032</v>
      </c>
      <c r="L1067" s="12">
        <v>1118253.0</v>
      </c>
      <c r="M1067" s="12">
        <v>0.219</v>
      </c>
    </row>
    <row r="1068">
      <c r="A1068" s="32" t="str">
        <f t="shared" si="1"/>
        <v>Zimbabwe-Africa2006</v>
      </c>
      <c r="B1068" s="32" t="s">
        <v>285</v>
      </c>
      <c r="C1068" s="5" t="s">
        <v>78</v>
      </c>
      <c r="D1068" s="9" t="s">
        <v>68</v>
      </c>
      <c r="E1068" s="12">
        <v>0.032</v>
      </c>
      <c r="F1068" s="12">
        <v>0.057</v>
      </c>
      <c r="G1068" s="12">
        <v>44.0</v>
      </c>
      <c r="H1068" s="12">
        <v>46.0</v>
      </c>
      <c r="I1068" s="12">
        <v>0.415</v>
      </c>
      <c r="J1068" s="12">
        <v>0.548</v>
      </c>
      <c r="K1068" s="12">
        <v>0.038</v>
      </c>
      <c r="L1068" s="12">
        <v>1.2724308E7</v>
      </c>
      <c r="M1068" s="12">
        <v>0.339</v>
      </c>
    </row>
    <row r="1069" hidden="1">
      <c r="A1069" s="32" t="str">
        <f t="shared" si="1"/>
        <v>Gabon-Africa2006</v>
      </c>
      <c r="B1069" s="32" t="s">
        <v>145</v>
      </c>
      <c r="C1069" s="5" t="s">
        <v>78</v>
      </c>
      <c r="D1069" s="9" t="s">
        <v>68</v>
      </c>
      <c r="E1069" s="12">
        <v>0.033</v>
      </c>
      <c r="F1069" s="12">
        <v>0.049</v>
      </c>
      <c r="G1069" s="12">
        <v>61.0</v>
      </c>
      <c r="H1069" s="12">
        <v>59.0</v>
      </c>
      <c r="I1069" s="12">
        <v>0.393</v>
      </c>
      <c r="J1069" s="12">
        <v>0.551</v>
      </c>
      <c r="K1069" s="12">
        <v>0.056</v>
      </c>
      <c r="L1069" s="12">
        <v>1412907.0</v>
      </c>
      <c r="M1069" s="12">
        <v>0.84</v>
      </c>
    </row>
    <row r="1070" hidden="1">
      <c r="A1070" s="32" t="str">
        <f t="shared" si="1"/>
        <v>Ghana-Africa2006</v>
      </c>
      <c r="B1070" s="32" t="s">
        <v>149</v>
      </c>
      <c r="C1070" s="5" t="s">
        <v>78</v>
      </c>
      <c r="D1070" s="9" t="s">
        <v>68</v>
      </c>
      <c r="E1070" s="12">
        <v>0.034</v>
      </c>
      <c r="F1070" s="12">
        <v>0.057</v>
      </c>
      <c r="G1070" s="12">
        <v>60.0</v>
      </c>
      <c r="H1070" s="12">
        <v>58.0</v>
      </c>
      <c r="I1070" s="12">
        <v>0.399</v>
      </c>
      <c r="J1070" s="12">
        <v>0.566</v>
      </c>
      <c r="K1070" s="12">
        <v>0.034</v>
      </c>
      <c r="L1070" s="12">
        <v>2.1947779E7</v>
      </c>
      <c r="M1070" s="12">
        <v>0.48</v>
      </c>
    </row>
    <row r="1071" hidden="1">
      <c r="A1071" s="32" t="str">
        <f t="shared" si="1"/>
        <v>Cote d'Ivoire-Africa2006</v>
      </c>
      <c r="B1071" s="32" t="s">
        <v>123</v>
      </c>
      <c r="C1071" s="5" t="s">
        <v>78</v>
      </c>
      <c r="D1071" s="9" t="s">
        <v>68</v>
      </c>
      <c r="E1071" s="12">
        <v>0.036</v>
      </c>
      <c r="F1071" s="12">
        <v>0.087</v>
      </c>
      <c r="G1071" s="12">
        <v>49.0</v>
      </c>
      <c r="H1071" s="12">
        <v>47.0</v>
      </c>
      <c r="I1071" s="12">
        <v>0.423</v>
      </c>
      <c r="J1071" s="12">
        <v>0.547</v>
      </c>
      <c r="K1071" s="12">
        <v>0.03</v>
      </c>
      <c r="L1071" s="12">
        <v>1.7662417E7</v>
      </c>
      <c r="M1071" s="12">
        <v>0.475</v>
      </c>
    </row>
    <row r="1072">
      <c r="A1072" s="32" t="str">
        <f t="shared" si="1"/>
        <v>Central African Republic-Africa2006</v>
      </c>
      <c r="B1072" s="32" t="s">
        <v>114</v>
      </c>
      <c r="C1072" s="5" t="s">
        <v>78</v>
      </c>
      <c r="D1072" s="9" t="s">
        <v>68</v>
      </c>
      <c r="E1072" s="12">
        <v>0.037</v>
      </c>
      <c r="F1072" s="12">
        <v>0.109</v>
      </c>
      <c r="G1072" s="12">
        <v>47.0</v>
      </c>
      <c r="H1072" s="12">
        <v>44.0</v>
      </c>
      <c r="I1072" s="12">
        <v>0.417</v>
      </c>
      <c r="J1072" s="12">
        <v>0.544</v>
      </c>
      <c r="K1072" s="12">
        <v>0.04</v>
      </c>
      <c r="L1072" s="12">
        <v>4032102.0</v>
      </c>
      <c r="M1072" s="12">
        <v>0.382</v>
      </c>
    </row>
    <row r="1073" hidden="1">
      <c r="A1073" s="32" t="str">
        <f t="shared" si="1"/>
        <v>Sudan-Africa2006</v>
      </c>
      <c r="B1073" s="32" t="s">
        <v>256</v>
      </c>
      <c r="C1073" s="5" t="s">
        <v>78</v>
      </c>
      <c r="D1073" s="9" t="s">
        <v>68</v>
      </c>
      <c r="E1073" s="12">
        <v>0.037</v>
      </c>
      <c r="F1073" s="12">
        <v>0.06</v>
      </c>
      <c r="G1073" s="12">
        <v>62.0</v>
      </c>
      <c r="H1073" s="12">
        <v>59.0</v>
      </c>
      <c r="I1073" s="12">
        <v>0.43</v>
      </c>
      <c r="J1073" s="12">
        <v>0.539</v>
      </c>
      <c r="K1073" s="12">
        <v>0.031</v>
      </c>
      <c r="L1073" s="12">
        <v>3.2397535E7</v>
      </c>
      <c r="M1073" s="12">
        <v>0.328</v>
      </c>
    </row>
    <row r="1074" hidden="1">
      <c r="A1074" s="32" t="str">
        <f t="shared" si="1"/>
        <v>Mauritania-Africa2006</v>
      </c>
      <c r="B1074" s="32" t="s">
        <v>197</v>
      </c>
      <c r="C1074" s="5" t="s">
        <v>78</v>
      </c>
      <c r="D1074" s="9" t="s">
        <v>68</v>
      </c>
      <c r="E1074" s="12">
        <v>0.037</v>
      </c>
      <c r="F1074" s="12">
        <v>0.074</v>
      </c>
      <c r="G1074" s="12">
        <v>62.0</v>
      </c>
      <c r="H1074" s="12">
        <v>59.0</v>
      </c>
      <c r="I1074" s="12">
        <v>0.413</v>
      </c>
      <c r="J1074" s="12">
        <v>0.555</v>
      </c>
      <c r="K1074" s="12">
        <v>0.031</v>
      </c>
      <c r="L1074" s="12">
        <v>3237713.0</v>
      </c>
      <c r="M1074" s="12">
        <v>0.539</v>
      </c>
    </row>
    <row r="1075" hidden="1">
      <c r="A1075" s="32" t="str">
        <f t="shared" si="1"/>
        <v>Madagascar-Africa2006</v>
      </c>
      <c r="B1075" s="32" t="s">
        <v>190</v>
      </c>
      <c r="C1075" s="5" t="s">
        <v>78</v>
      </c>
      <c r="D1075" s="9" t="s">
        <v>68</v>
      </c>
      <c r="E1075" s="12">
        <v>0.037</v>
      </c>
      <c r="F1075" s="12">
        <v>0.052</v>
      </c>
      <c r="G1075" s="12">
        <v>63.0</v>
      </c>
      <c r="H1075" s="12">
        <v>60.0</v>
      </c>
      <c r="I1075" s="12">
        <v>0.446</v>
      </c>
      <c r="J1075" s="12">
        <v>0.525</v>
      </c>
      <c r="K1075" s="12">
        <v>0.029</v>
      </c>
      <c r="L1075" s="12">
        <v>1.8826126E7</v>
      </c>
      <c r="M1075" s="12">
        <v>0.294</v>
      </c>
    </row>
    <row r="1076" hidden="1">
      <c r="A1076" s="32" t="str">
        <f t="shared" si="1"/>
        <v>Equatorial Guinea-Africa2006</v>
      </c>
      <c r="B1076" s="32" t="s">
        <v>136</v>
      </c>
      <c r="C1076" s="5" t="s">
        <v>78</v>
      </c>
      <c r="D1076" s="9" t="s">
        <v>68</v>
      </c>
      <c r="E1076" s="12">
        <v>0.038</v>
      </c>
      <c r="F1076" s="12">
        <v>0.085</v>
      </c>
      <c r="G1076" s="12">
        <v>51.0</v>
      </c>
      <c r="H1076" s="12">
        <v>48.0</v>
      </c>
      <c r="I1076" s="12">
        <v>0.403</v>
      </c>
      <c r="J1076" s="12">
        <v>0.566</v>
      </c>
      <c r="K1076" s="12">
        <v>0.032</v>
      </c>
      <c r="L1076" s="12">
        <v>621517.0</v>
      </c>
      <c r="M1076" s="12">
        <v>0.389</v>
      </c>
    </row>
    <row r="1077">
      <c r="A1077" s="32" t="str">
        <f t="shared" si="1"/>
        <v>Togo-Africa2006</v>
      </c>
      <c r="B1077" s="32" t="s">
        <v>266</v>
      </c>
      <c r="C1077" s="5" t="s">
        <v>78</v>
      </c>
      <c r="D1077" s="9" t="s">
        <v>68</v>
      </c>
      <c r="E1077" s="12">
        <v>0.038</v>
      </c>
      <c r="F1077" s="12">
        <v>0.067</v>
      </c>
      <c r="G1077" s="12">
        <v>55.0</v>
      </c>
      <c r="H1077" s="12">
        <v>54.0</v>
      </c>
      <c r="I1077" s="12">
        <v>0.426</v>
      </c>
      <c r="J1077" s="12">
        <v>0.546</v>
      </c>
      <c r="K1077" s="12">
        <v>0.028</v>
      </c>
      <c r="L1077" s="12">
        <v>5685845.0</v>
      </c>
      <c r="M1077" s="12">
        <v>0.356</v>
      </c>
    </row>
    <row r="1078" hidden="1">
      <c r="A1078" s="32" t="str">
        <f t="shared" si="1"/>
        <v>Kenya-Africa2006</v>
      </c>
      <c r="B1078" s="32" t="s">
        <v>175</v>
      </c>
      <c r="C1078" s="5" t="s">
        <v>78</v>
      </c>
      <c r="D1078" s="9" t="s">
        <v>68</v>
      </c>
      <c r="E1078" s="12">
        <v>0.038</v>
      </c>
      <c r="F1078" s="12">
        <v>0.059</v>
      </c>
      <c r="G1078" s="12">
        <v>57.0</v>
      </c>
      <c r="H1078" s="12">
        <v>55.0</v>
      </c>
      <c r="I1078" s="12">
        <v>0.427</v>
      </c>
      <c r="J1078" s="12">
        <v>0.546</v>
      </c>
      <c r="K1078" s="12">
        <v>0.027</v>
      </c>
      <c r="L1078" s="12">
        <v>3.6757498E7</v>
      </c>
      <c r="M1078" s="12">
        <v>0.22</v>
      </c>
    </row>
    <row r="1079">
      <c r="A1079" s="32" t="str">
        <f t="shared" si="1"/>
        <v>Rwanda-Africa2006</v>
      </c>
      <c r="B1079" s="32" t="s">
        <v>232</v>
      </c>
      <c r="C1079" s="5" t="s">
        <v>78</v>
      </c>
      <c r="D1079" s="9" t="s">
        <v>68</v>
      </c>
      <c r="E1079" s="12">
        <v>0.038</v>
      </c>
      <c r="F1079" s="12">
        <v>0.061</v>
      </c>
      <c r="G1079" s="12">
        <v>58.0</v>
      </c>
      <c r="H1079" s="12">
        <v>56.0</v>
      </c>
      <c r="I1079" s="12">
        <v>0.442</v>
      </c>
      <c r="J1079" s="12">
        <v>0.533</v>
      </c>
      <c r="K1079" s="12">
        <v>0.024</v>
      </c>
      <c r="L1079" s="12">
        <v>9660946.0</v>
      </c>
      <c r="M1079" s="12">
        <v>0.202</v>
      </c>
    </row>
    <row r="1080" hidden="1">
      <c r="A1080" s="32" t="str">
        <f t="shared" si="1"/>
        <v>Ethiopia-Africa2006</v>
      </c>
      <c r="B1080" s="32" t="s">
        <v>139</v>
      </c>
      <c r="C1080" s="5" t="s">
        <v>78</v>
      </c>
      <c r="D1080" s="9" t="s">
        <v>68</v>
      </c>
      <c r="E1080" s="12">
        <v>0.038</v>
      </c>
      <c r="F1080" s="12">
        <v>0.065</v>
      </c>
      <c r="G1080" s="12">
        <v>59.0</v>
      </c>
      <c r="H1080" s="12">
        <v>57.0</v>
      </c>
      <c r="I1080" s="12">
        <v>0.46</v>
      </c>
      <c r="J1080" s="12">
        <v>0.509</v>
      </c>
      <c r="K1080" s="12">
        <v>0.031</v>
      </c>
      <c r="L1080" s="12">
        <v>7.8290649E7</v>
      </c>
      <c r="M1080" s="12">
        <v>0.159</v>
      </c>
    </row>
    <row r="1081" hidden="1">
      <c r="A1081" s="32" t="str">
        <f t="shared" si="1"/>
        <v>Sao Tome and Principe-Africa2006</v>
      </c>
      <c r="B1081" s="32" t="s">
        <v>235</v>
      </c>
      <c r="C1081" s="5" t="s">
        <v>78</v>
      </c>
      <c r="D1081" s="9" t="s">
        <v>68</v>
      </c>
      <c r="E1081" s="12">
        <v>0.038</v>
      </c>
      <c r="F1081" s="12">
        <v>0.046</v>
      </c>
      <c r="G1081" s="12">
        <v>67.0</v>
      </c>
      <c r="H1081" s="12">
        <v>63.0</v>
      </c>
      <c r="I1081" s="12">
        <v>0.418</v>
      </c>
      <c r="J1081" s="12">
        <v>0.542</v>
      </c>
      <c r="K1081" s="12">
        <v>0.039</v>
      </c>
      <c r="L1081" s="12">
        <v>158806.0</v>
      </c>
      <c r="M1081" s="12">
        <v>0.588</v>
      </c>
    </row>
    <row r="1082">
      <c r="A1082" s="32" t="str">
        <f t="shared" si="1"/>
        <v>South Sudan-Africa2006</v>
      </c>
      <c r="B1082" s="32" t="s">
        <v>249</v>
      </c>
      <c r="C1082" s="5" t="s">
        <v>78</v>
      </c>
      <c r="D1082" s="9" t="s">
        <v>68</v>
      </c>
      <c r="E1082" s="12">
        <v>0.039</v>
      </c>
      <c r="F1082" s="12">
        <v>0.083</v>
      </c>
      <c r="G1082" s="12">
        <v>53.0</v>
      </c>
      <c r="H1082" s="12">
        <v>50.0</v>
      </c>
      <c r="I1082" s="12">
        <v>0.438</v>
      </c>
      <c r="J1082" s="12">
        <v>0.529</v>
      </c>
      <c r="K1082" s="12">
        <v>0.033</v>
      </c>
      <c r="L1082" s="12">
        <v>8376893.0</v>
      </c>
      <c r="M1082" s="12">
        <v>0.173</v>
      </c>
    </row>
    <row r="1083" hidden="1">
      <c r="A1083" s="32" t="str">
        <f t="shared" si="1"/>
        <v>Congo (Brazzaville)-Africa2006</v>
      </c>
      <c r="B1083" s="32" t="s">
        <v>120</v>
      </c>
      <c r="C1083" s="5" t="s">
        <v>78</v>
      </c>
      <c r="D1083" s="9" t="s">
        <v>68</v>
      </c>
      <c r="E1083" s="12">
        <v>0.039</v>
      </c>
      <c r="F1083" s="12">
        <v>0.057</v>
      </c>
      <c r="G1083" s="12">
        <v>56.0</v>
      </c>
      <c r="H1083" s="12">
        <v>53.0</v>
      </c>
      <c r="I1083" s="12">
        <v>0.422</v>
      </c>
      <c r="J1083" s="12">
        <v>0.543</v>
      </c>
      <c r="K1083" s="12">
        <v>0.035</v>
      </c>
      <c r="L1083" s="12">
        <v>3646653.0</v>
      </c>
      <c r="M1083" s="12">
        <v>0.614</v>
      </c>
    </row>
    <row r="1084" hidden="1">
      <c r="A1084" s="32" t="str">
        <f t="shared" si="1"/>
        <v>Comoros-Africa2006</v>
      </c>
      <c r="B1084" s="32" t="s">
        <v>119</v>
      </c>
      <c r="C1084" s="5" t="s">
        <v>78</v>
      </c>
      <c r="D1084" s="9" t="s">
        <v>68</v>
      </c>
      <c r="E1084" s="12">
        <v>0.039</v>
      </c>
      <c r="F1084" s="12">
        <v>0.069</v>
      </c>
      <c r="G1084" s="12">
        <v>61.0</v>
      </c>
      <c r="H1084" s="12">
        <v>58.0</v>
      </c>
      <c r="I1084" s="12">
        <v>0.417</v>
      </c>
      <c r="J1084" s="12">
        <v>0.553</v>
      </c>
      <c r="K1084" s="12">
        <v>0.03</v>
      </c>
      <c r="L1084" s="12">
        <v>616526.0</v>
      </c>
      <c r="M1084" s="12">
        <v>0.279</v>
      </c>
    </row>
    <row r="1085" hidden="1">
      <c r="A1085" s="32" t="str">
        <f t="shared" si="1"/>
        <v>Senegal-Africa2006</v>
      </c>
      <c r="B1085" s="32" t="s">
        <v>237</v>
      </c>
      <c r="C1085" s="5" t="s">
        <v>78</v>
      </c>
      <c r="D1085" s="9" t="s">
        <v>68</v>
      </c>
      <c r="E1085" s="12">
        <v>0.039</v>
      </c>
      <c r="F1085" s="12">
        <v>0.055</v>
      </c>
      <c r="G1085" s="12">
        <v>63.0</v>
      </c>
      <c r="H1085" s="12">
        <v>60.0</v>
      </c>
      <c r="I1085" s="12">
        <v>0.44</v>
      </c>
      <c r="J1085" s="12">
        <v>0.529</v>
      </c>
      <c r="K1085" s="12">
        <v>0.032</v>
      </c>
      <c r="L1085" s="12">
        <v>1.1582925E7</v>
      </c>
      <c r="M1085" s="12">
        <v>0.413</v>
      </c>
    </row>
    <row r="1086">
      <c r="A1086" s="32" t="str">
        <f t="shared" si="1"/>
        <v>Cameroon-Africa2006</v>
      </c>
      <c r="B1086" s="32" t="s">
        <v>111</v>
      </c>
      <c r="C1086" s="5" t="s">
        <v>78</v>
      </c>
      <c r="D1086" s="9" t="s">
        <v>68</v>
      </c>
      <c r="E1086" s="12">
        <v>0.04</v>
      </c>
      <c r="F1086" s="12">
        <v>0.076</v>
      </c>
      <c r="G1086" s="12">
        <v>53.0</v>
      </c>
      <c r="H1086" s="12">
        <v>51.0</v>
      </c>
      <c r="I1086" s="12">
        <v>0.441</v>
      </c>
      <c r="J1086" s="12">
        <v>0.526</v>
      </c>
      <c r="K1086" s="12">
        <v>0.033</v>
      </c>
      <c r="L1086" s="12">
        <v>1.8611937E7</v>
      </c>
      <c r="M1086" s="12">
        <v>0.491</v>
      </c>
    </row>
    <row r="1087">
      <c r="A1087" s="32" t="str">
        <f t="shared" si="1"/>
        <v>Guinea-Bissau-Africa2006</v>
      </c>
      <c r="B1087" s="32" t="s">
        <v>156</v>
      </c>
      <c r="C1087" s="5" t="s">
        <v>78</v>
      </c>
      <c r="D1087" s="9" t="s">
        <v>68</v>
      </c>
      <c r="E1087" s="12">
        <v>0.04</v>
      </c>
      <c r="F1087" s="12">
        <v>0.094</v>
      </c>
      <c r="G1087" s="12">
        <v>54.0</v>
      </c>
      <c r="H1087" s="12">
        <v>52.0</v>
      </c>
      <c r="I1087" s="12">
        <v>0.427</v>
      </c>
      <c r="J1087" s="12">
        <v>0.544</v>
      </c>
      <c r="K1087" s="12">
        <v>0.029</v>
      </c>
      <c r="L1087" s="12">
        <v>1452659.0</v>
      </c>
      <c r="M1087" s="12">
        <v>0.417</v>
      </c>
    </row>
    <row r="1088">
      <c r="A1088" s="32" t="str">
        <f t="shared" si="1"/>
        <v>Guinea-Africa2006</v>
      </c>
      <c r="B1088" s="32" t="s">
        <v>155</v>
      </c>
      <c r="C1088" s="5" t="s">
        <v>78</v>
      </c>
      <c r="D1088" s="9" t="s">
        <v>68</v>
      </c>
      <c r="E1088" s="12">
        <v>0.04</v>
      </c>
      <c r="F1088" s="12">
        <v>0.082</v>
      </c>
      <c r="G1088" s="12">
        <v>54.0</v>
      </c>
      <c r="H1088" s="12">
        <v>53.0</v>
      </c>
      <c r="I1088" s="12">
        <v>0.435</v>
      </c>
      <c r="J1088" s="12">
        <v>0.533</v>
      </c>
      <c r="K1088" s="12">
        <v>0.032</v>
      </c>
      <c r="L1088" s="12">
        <v>9798963.0</v>
      </c>
      <c r="M1088" s="12">
        <v>0.332</v>
      </c>
    </row>
    <row r="1089" hidden="1">
      <c r="A1089" s="32" t="str">
        <f t="shared" si="1"/>
        <v>Liberia-Africa2006</v>
      </c>
      <c r="B1089" s="32" t="s">
        <v>184</v>
      </c>
      <c r="C1089" s="5" t="s">
        <v>78</v>
      </c>
      <c r="D1089" s="9" t="s">
        <v>68</v>
      </c>
      <c r="E1089" s="12">
        <v>0.04</v>
      </c>
      <c r="F1089" s="12">
        <v>0.077</v>
      </c>
      <c r="G1089" s="12">
        <v>57.0</v>
      </c>
      <c r="H1089" s="12">
        <v>55.0</v>
      </c>
      <c r="I1089" s="12">
        <v>0.434</v>
      </c>
      <c r="J1089" s="12">
        <v>0.536</v>
      </c>
      <c r="K1089" s="12">
        <v>0.03</v>
      </c>
      <c r="L1089" s="12">
        <v>3384791.0</v>
      </c>
      <c r="M1089" s="12">
        <v>0.464</v>
      </c>
    </row>
    <row r="1090" hidden="1">
      <c r="A1090" s="32" t="str">
        <f t="shared" si="1"/>
        <v>Benin-Africa2006</v>
      </c>
      <c r="B1090" s="32" t="s">
        <v>99</v>
      </c>
      <c r="C1090" s="5" t="s">
        <v>78</v>
      </c>
      <c r="D1090" s="9" t="s">
        <v>68</v>
      </c>
      <c r="E1090" s="12">
        <v>0.04</v>
      </c>
      <c r="F1090" s="12">
        <v>0.072</v>
      </c>
      <c r="G1090" s="12">
        <v>59.0</v>
      </c>
      <c r="H1090" s="12">
        <v>56.0</v>
      </c>
      <c r="I1090" s="12">
        <v>0.443</v>
      </c>
      <c r="J1090" s="12">
        <v>0.529</v>
      </c>
      <c r="K1090" s="12">
        <v>0.028</v>
      </c>
      <c r="L1090" s="12">
        <v>8443671.0</v>
      </c>
      <c r="M1090" s="12">
        <v>0.403</v>
      </c>
    </row>
    <row r="1091" hidden="1">
      <c r="A1091" s="32" t="str">
        <f t="shared" si="1"/>
        <v>Eritrea-Africa2006</v>
      </c>
      <c r="B1091" s="32" t="s">
        <v>137</v>
      </c>
      <c r="C1091" s="5" t="s">
        <v>78</v>
      </c>
      <c r="D1091" s="9" t="s">
        <v>68</v>
      </c>
      <c r="E1091" s="12">
        <v>0.04</v>
      </c>
      <c r="F1091" s="12">
        <v>0.046</v>
      </c>
      <c r="G1091" s="12">
        <v>61.0</v>
      </c>
      <c r="H1091" s="12">
        <v>57.0</v>
      </c>
      <c r="I1091" s="12">
        <v>0.432</v>
      </c>
      <c r="J1091" s="12">
        <v>0.548</v>
      </c>
      <c r="K1091" s="12">
        <v>0.02</v>
      </c>
      <c r="L1091" s="12">
        <v>5035036.0</v>
      </c>
      <c r="M1091" s="12">
        <v>0.192</v>
      </c>
    </row>
    <row r="1092">
      <c r="A1092" s="32" t="str">
        <f t="shared" si="1"/>
        <v>Sierra Leone-Africa2006</v>
      </c>
      <c r="B1092" s="32" t="s">
        <v>240</v>
      </c>
      <c r="C1092" s="5" t="s">
        <v>78</v>
      </c>
      <c r="D1092" s="9" t="s">
        <v>68</v>
      </c>
      <c r="E1092" s="12">
        <v>0.041</v>
      </c>
      <c r="F1092" s="12">
        <v>0.125</v>
      </c>
      <c r="G1092" s="12">
        <v>43.0</v>
      </c>
      <c r="H1092" s="12">
        <v>43.0</v>
      </c>
      <c r="I1092" s="12">
        <v>0.426</v>
      </c>
      <c r="J1092" s="12">
        <v>0.549</v>
      </c>
      <c r="K1092" s="12">
        <v>0.025</v>
      </c>
      <c r="L1092" s="12">
        <v>5280909.0</v>
      </c>
      <c r="M1092" s="12">
        <v>0.371</v>
      </c>
    </row>
    <row r="1093">
      <c r="A1093" s="32" t="str">
        <f t="shared" si="1"/>
        <v>Nigeria-Africa2006</v>
      </c>
      <c r="B1093" s="32" t="s">
        <v>215</v>
      </c>
      <c r="C1093" s="5" t="s">
        <v>78</v>
      </c>
      <c r="D1093" s="9" t="s">
        <v>68</v>
      </c>
      <c r="E1093" s="12">
        <v>0.042</v>
      </c>
      <c r="F1093" s="12">
        <v>0.094</v>
      </c>
      <c r="G1093" s="12">
        <v>50.0</v>
      </c>
      <c r="H1093" s="12">
        <v>49.0</v>
      </c>
      <c r="I1093" s="12">
        <v>0.436</v>
      </c>
      <c r="J1093" s="12">
        <v>0.536</v>
      </c>
      <c r="K1093" s="12">
        <v>0.027</v>
      </c>
      <c r="L1093" s="12">
        <v>1.43314909E8</v>
      </c>
      <c r="M1093" s="12">
        <v>0.399</v>
      </c>
    </row>
    <row r="1094">
      <c r="A1094" s="32" t="str">
        <f t="shared" si="1"/>
        <v>Malawi-Africa2006</v>
      </c>
      <c r="B1094" s="32" t="s">
        <v>191</v>
      </c>
      <c r="C1094" s="5" t="s">
        <v>78</v>
      </c>
      <c r="D1094" s="9" t="s">
        <v>68</v>
      </c>
      <c r="E1094" s="12">
        <v>0.042</v>
      </c>
      <c r="F1094" s="12">
        <v>0.068</v>
      </c>
      <c r="G1094" s="12">
        <v>50.0</v>
      </c>
      <c r="H1094" s="12">
        <v>50.0</v>
      </c>
      <c r="I1094" s="12">
        <v>0.461</v>
      </c>
      <c r="J1094" s="12">
        <v>0.508</v>
      </c>
      <c r="K1094" s="12">
        <v>0.03</v>
      </c>
      <c r="L1094" s="12">
        <v>1.3307535E7</v>
      </c>
      <c r="M1094" s="12">
        <v>0.151</v>
      </c>
    </row>
    <row r="1095" hidden="1">
      <c r="A1095" s="32" t="str">
        <f t="shared" si="1"/>
        <v>Tanzania-Africa2006</v>
      </c>
      <c r="B1095" s="32" t="s">
        <v>263</v>
      </c>
      <c r="C1095" s="5" t="s">
        <v>78</v>
      </c>
      <c r="D1095" s="9" t="s">
        <v>68</v>
      </c>
      <c r="E1095" s="12">
        <v>0.042</v>
      </c>
      <c r="F1095" s="12">
        <v>0.054</v>
      </c>
      <c r="G1095" s="12">
        <v>56.0</v>
      </c>
      <c r="H1095" s="12">
        <v>54.0</v>
      </c>
      <c r="I1095" s="12">
        <v>0.447</v>
      </c>
      <c r="J1095" s="12">
        <v>0.523</v>
      </c>
      <c r="K1095" s="12">
        <v>0.03</v>
      </c>
      <c r="L1095" s="12">
        <v>3.9942347E7</v>
      </c>
      <c r="M1095" s="12">
        <v>0.255</v>
      </c>
    </row>
    <row r="1096" hidden="1">
      <c r="A1096" s="32" t="str">
        <f t="shared" si="1"/>
        <v>Mozambique-Africa2006</v>
      </c>
      <c r="B1096" s="32" t="s">
        <v>206</v>
      </c>
      <c r="C1096" s="5" t="s">
        <v>78</v>
      </c>
      <c r="D1096" s="9" t="s">
        <v>68</v>
      </c>
      <c r="E1096" s="12">
        <v>0.043</v>
      </c>
      <c r="F1096" s="12">
        <v>0.087</v>
      </c>
      <c r="G1096" s="12">
        <v>49.0</v>
      </c>
      <c r="H1096" s="12">
        <v>47.0</v>
      </c>
      <c r="I1096" s="12">
        <v>0.45</v>
      </c>
      <c r="J1096" s="12">
        <v>0.519</v>
      </c>
      <c r="K1096" s="12">
        <v>0.032</v>
      </c>
      <c r="L1096" s="12">
        <v>2.1587317E7</v>
      </c>
      <c r="M1096" s="12">
        <v>0.302</v>
      </c>
    </row>
    <row r="1097" hidden="1">
      <c r="A1097" s="32" t="str">
        <f t="shared" si="1"/>
        <v>Zambia-Africa2006</v>
      </c>
      <c r="B1097" s="32" t="s">
        <v>284</v>
      </c>
      <c r="C1097" s="5" t="s">
        <v>78</v>
      </c>
      <c r="D1097" s="9" t="s">
        <v>68</v>
      </c>
      <c r="E1097" s="12">
        <v>0.044</v>
      </c>
      <c r="F1097" s="12">
        <v>0.073</v>
      </c>
      <c r="G1097" s="12">
        <v>49.0</v>
      </c>
      <c r="H1097" s="12">
        <v>48.0</v>
      </c>
      <c r="I1097" s="12">
        <v>0.468</v>
      </c>
      <c r="J1097" s="12">
        <v>0.505</v>
      </c>
      <c r="K1097" s="12">
        <v>0.027</v>
      </c>
      <c r="L1097" s="12">
        <v>1.1781612E7</v>
      </c>
      <c r="M1097" s="12">
        <v>0.37</v>
      </c>
    </row>
    <row r="1098" hidden="1">
      <c r="A1098" s="32" t="str">
        <f t="shared" si="1"/>
        <v>Burundi-Africa2006</v>
      </c>
      <c r="B1098" s="32" t="s">
        <v>109</v>
      </c>
      <c r="C1098" s="5" t="s">
        <v>78</v>
      </c>
      <c r="D1098" s="9" t="s">
        <v>68</v>
      </c>
      <c r="E1098" s="12">
        <v>0.044</v>
      </c>
      <c r="F1098" s="12">
        <v>0.072</v>
      </c>
      <c r="G1098" s="12">
        <v>52.0</v>
      </c>
      <c r="H1098" s="12">
        <v>49.0</v>
      </c>
      <c r="I1098" s="12">
        <v>0.449</v>
      </c>
      <c r="J1098" s="12">
        <v>0.524</v>
      </c>
      <c r="K1098" s="12">
        <v>0.027</v>
      </c>
      <c r="L1098" s="12">
        <v>8042579.0</v>
      </c>
      <c r="M1098" s="12">
        <v>0.096</v>
      </c>
    </row>
    <row r="1099">
      <c r="A1099" s="32" t="str">
        <f t="shared" si="1"/>
        <v>Burkina Faso-Africa2006</v>
      </c>
      <c r="B1099" s="32" t="s">
        <v>108</v>
      </c>
      <c r="C1099" s="5" t="s">
        <v>78</v>
      </c>
      <c r="D1099" s="9" t="s">
        <v>68</v>
      </c>
      <c r="E1099" s="12">
        <v>0.044</v>
      </c>
      <c r="F1099" s="12">
        <v>0.083</v>
      </c>
      <c r="G1099" s="12">
        <v>54.0</v>
      </c>
      <c r="H1099" s="12">
        <v>52.0</v>
      </c>
      <c r="I1099" s="12">
        <v>0.464</v>
      </c>
      <c r="J1099" s="12">
        <v>0.51</v>
      </c>
      <c r="K1099" s="12">
        <v>0.025</v>
      </c>
      <c r="L1099" s="12">
        <v>1.3822257E7</v>
      </c>
      <c r="M1099" s="12">
        <v>0.223</v>
      </c>
    </row>
    <row r="1100">
      <c r="A1100" s="32" t="str">
        <f t="shared" si="1"/>
        <v>Gambia, The-Africa2006</v>
      </c>
      <c r="B1100" s="32" t="s">
        <v>146</v>
      </c>
      <c r="C1100" s="5" t="s">
        <v>78</v>
      </c>
      <c r="D1100" s="9" t="s">
        <v>68</v>
      </c>
      <c r="E1100" s="12">
        <v>0.044</v>
      </c>
      <c r="F1100" s="12">
        <v>0.056</v>
      </c>
      <c r="G1100" s="12">
        <v>58.0</v>
      </c>
      <c r="H1100" s="12">
        <v>56.0</v>
      </c>
      <c r="I1100" s="12">
        <v>0.46</v>
      </c>
      <c r="J1100" s="12">
        <v>0.515</v>
      </c>
      <c r="K1100" s="12">
        <v>0.025</v>
      </c>
      <c r="L1100" s="12">
        <v>1482324.0</v>
      </c>
      <c r="M1100" s="12">
        <v>0.532</v>
      </c>
    </row>
    <row r="1101">
      <c r="A1101" s="32" t="str">
        <f t="shared" si="1"/>
        <v>Congo (Kinshasa)-Africa2006</v>
      </c>
      <c r="B1101" s="32" t="s">
        <v>121</v>
      </c>
      <c r="C1101" s="5" t="s">
        <v>78</v>
      </c>
      <c r="D1101" s="9" t="s">
        <v>68</v>
      </c>
      <c r="E1101" s="12">
        <v>0.046</v>
      </c>
      <c r="F1101" s="12">
        <v>0.102</v>
      </c>
      <c r="G1101" s="12">
        <v>50.0</v>
      </c>
      <c r="H1101" s="12">
        <v>46.0</v>
      </c>
      <c r="I1101" s="12">
        <v>0.461</v>
      </c>
      <c r="J1101" s="12">
        <v>0.511</v>
      </c>
      <c r="K1101" s="12">
        <v>0.028</v>
      </c>
      <c r="L1101" s="12">
        <v>5.5590838E7</v>
      </c>
      <c r="M1101" s="12">
        <v>0.38</v>
      </c>
    </row>
    <row r="1102">
      <c r="A1102" s="32" t="str">
        <f t="shared" si="1"/>
        <v>Uganda-Africa2006</v>
      </c>
      <c r="B1102" s="32" t="s">
        <v>273</v>
      </c>
      <c r="C1102" s="5" t="s">
        <v>78</v>
      </c>
      <c r="D1102" s="9" t="s">
        <v>68</v>
      </c>
      <c r="E1102" s="12">
        <v>0.046</v>
      </c>
      <c r="F1102" s="12">
        <v>0.064</v>
      </c>
      <c r="G1102" s="12">
        <v>54.0</v>
      </c>
      <c r="H1102" s="12">
        <v>53.0</v>
      </c>
      <c r="I1102" s="12">
        <v>0.493</v>
      </c>
      <c r="J1102" s="12">
        <v>0.482</v>
      </c>
      <c r="K1102" s="12">
        <v>0.025</v>
      </c>
      <c r="L1102" s="12">
        <v>2.9711397E7</v>
      </c>
      <c r="M1102" s="12">
        <v>0.133</v>
      </c>
    </row>
    <row r="1103">
      <c r="A1103" s="32" t="str">
        <f t="shared" si="1"/>
        <v>Somalia-Africa2006</v>
      </c>
      <c r="B1103" s="32" t="s">
        <v>246</v>
      </c>
      <c r="C1103" s="5" t="s">
        <v>78</v>
      </c>
      <c r="D1103" s="9" t="s">
        <v>68</v>
      </c>
      <c r="E1103" s="12">
        <v>0.047</v>
      </c>
      <c r="F1103" s="12">
        <v>0.105</v>
      </c>
      <c r="G1103" s="12">
        <v>54.0</v>
      </c>
      <c r="H1103" s="12">
        <v>51.0</v>
      </c>
      <c r="I1103" s="12">
        <v>0.478</v>
      </c>
      <c r="J1103" s="12">
        <v>0.493</v>
      </c>
      <c r="K1103" s="12">
        <v>0.029</v>
      </c>
      <c r="L1103" s="12">
        <v>8687671.0</v>
      </c>
      <c r="M1103" s="12">
        <v>0.356</v>
      </c>
    </row>
    <row r="1104" hidden="1">
      <c r="A1104" s="32" t="str">
        <f t="shared" si="1"/>
        <v>Mali-Africa2006</v>
      </c>
      <c r="B1104" s="32" t="s">
        <v>194</v>
      </c>
      <c r="C1104" s="5" t="s">
        <v>78</v>
      </c>
      <c r="D1104" s="9" t="s">
        <v>68</v>
      </c>
      <c r="E1104" s="12">
        <v>0.048</v>
      </c>
      <c r="F1104" s="12">
        <v>0.093</v>
      </c>
      <c r="G1104" s="12">
        <v>52.0</v>
      </c>
      <c r="H1104" s="12">
        <v>52.0</v>
      </c>
      <c r="I1104" s="12">
        <v>0.464</v>
      </c>
      <c r="J1104" s="12">
        <v>0.506</v>
      </c>
      <c r="K1104" s="12">
        <v>0.03</v>
      </c>
      <c r="L1104" s="12">
        <v>1.2325545E7</v>
      </c>
      <c r="M1104" s="12">
        <v>0.328</v>
      </c>
    </row>
    <row r="1105" hidden="1">
      <c r="A1105" s="32" t="str">
        <f t="shared" si="1"/>
        <v>Chad-Africa2006</v>
      </c>
      <c r="B1105" s="32" t="s">
        <v>115</v>
      </c>
      <c r="C1105" s="5" t="s">
        <v>78</v>
      </c>
      <c r="D1105" s="9" t="s">
        <v>68</v>
      </c>
      <c r="E1105" s="12">
        <v>0.049</v>
      </c>
      <c r="F1105" s="12">
        <v>0.1</v>
      </c>
      <c r="G1105" s="12">
        <v>49.0</v>
      </c>
      <c r="H1105" s="12">
        <v>47.0</v>
      </c>
      <c r="I1105" s="12">
        <v>0.492</v>
      </c>
      <c r="J1105" s="12">
        <v>0.482</v>
      </c>
      <c r="K1105" s="12">
        <v>0.026</v>
      </c>
      <c r="L1105" s="12">
        <v>1.0356822E7</v>
      </c>
      <c r="M1105" s="12">
        <v>0.218</v>
      </c>
    </row>
    <row r="1106">
      <c r="A1106" s="32" t="str">
        <f t="shared" si="1"/>
        <v>Angola-Africa2006</v>
      </c>
      <c r="B1106" s="32" t="s">
        <v>82</v>
      </c>
      <c r="C1106" s="5" t="s">
        <v>78</v>
      </c>
      <c r="D1106" s="9" t="s">
        <v>68</v>
      </c>
      <c r="E1106" s="12">
        <v>0.049</v>
      </c>
      <c r="F1106" s="12">
        <v>0.12</v>
      </c>
      <c r="G1106" s="12">
        <v>50.0</v>
      </c>
      <c r="H1106" s="12">
        <v>48.0</v>
      </c>
      <c r="I1106" s="12">
        <v>0.478</v>
      </c>
      <c r="J1106" s="12">
        <v>0.497</v>
      </c>
      <c r="K1106" s="12">
        <v>0.024</v>
      </c>
      <c r="L1106" s="12">
        <v>1.7122409E7</v>
      </c>
      <c r="M1106" s="12">
        <v>0.369</v>
      </c>
    </row>
    <row r="1107">
      <c r="A1107" s="32" t="str">
        <f t="shared" si="1"/>
        <v>Niger-Africa2006</v>
      </c>
      <c r="B1107" s="32" t="s">
        <v>214</v>
      </c>
      <c r="C1107" s="5" t="s">
        <v>78</v>
      </c>
      <c r="D1107" s="9" t="s">
        <v>68</v>
      </c>
      <c r="E1107" s="12">
        <v>0.051</v>
      </c>
      <c r="F1107" s="12">
        <v>0.079</v>
      </c>
      <c r="G1107" s="12">
        <v>55.0</v>
      </c>
      <c r="H1107" s="12">
        <v>55.0</v>
      </c>
      <c r="I1107" s="12">
        <v>0.492</v>
      </c>
      <c r="J1107" s="12">
        <v>0.483</v>
      </c>
      <c r="K1107" s="12">
        <v>0.025</v>
      </c>
      <c r="L1107" s="12">
        <v>1.3679705E7</v>
      </c>
      <c r="M1107" s="12">
        <v>0.169</v>
      </c>
    </row>
    <row r="1108" hidden="1">
      <c r="A1108" s="32" t="str">
        <f t="shared" si="1"/>
        <v>Mauritius-Africa2007</v>
      </c>
      <c r="B1108" s="32" t="s">
        <v>198</v>
      </c>
      <c r="C1108" s="5" t="s">
        <v>78</v>
      </c>
      <c r="D1108" s="9" t="s">
        <v>69</v>
      </c>
      <c r="E1108" s="12">
        <v>0.014</v>
      </c>
      <c r="F1108" s="12">
        <v>0.014</v>
      </c>
      <c r="G1108" s="12">
        <v>76.0</v>
      </c>
      <c r="H1108" s="12">
        <v>69.0</v>
      </c>
      <c r="I1108" s="12">
        <v>0.23</v>
      </c>
      <c r="J1108" s="12">
        <v>0.7</v>
      </c>
      <c r="K1108" s="12">
        <v>0.07</v>
      </c>
      <c r="L1108" s="12">
        <v>1260403.0</v>
      </c>
      <c r="M1108" s="12">
        <v>0.412</v>
      </c>
    </row>
    <row r="1109" hidden="1">
      <c r="A1109" s="32" t="str">
        <f t="shared" si="1"/>
        <v>Tunisia-Africa2007</v>
      </c>
      <c r="B1109" s="32" t="s">
        <v>269</v>
      </c>
      <c r="C1109" s="5" t="s">
        <v>78</v>
      </c>
      <c r="D1109" s="9" t="s">
        <v>69</v>
      </c>
      <c r="E1109" s="12">
        <v>0.017</v>
      </c>
      <c r="F1109" s="12">
        <v>0.018</v>
      </c>
      <c r="G1109" s="12">
        <v>76.0</v>
      </c>
      <c r="H1109" s="12">
        <v>72.0</v>
      </c>
      <c r="I1109" s="12">
        <v>0.246</v>
      </c>
      <c r="J1109" s="12">
        <v>0.686</v>
      </c>
      <c r="K1109" s="12">
        <v>0.068</v>
      </c>
      <c r="L1109" s="12">
        <v>1.02251E7</v>
      </c>
      <c r="M1109" s="12">
        <v>0.654</v>
      </c>
    </row>
    <row r="1110" hidden="1">
      <c r="A1110" s="32" t="str">
        <f t="shared" si="1"/>
        <v>Seychelles-Africa2007</v>
      </c>
      <c r="B1110" s="32" t="s">
        <v>239</v>
      </c>
      <c r="C1110" s="5" t="s">
        <v>78</v>
      </c>
      <c r="D1110" s="9" t="s">
        <v>69</v>
      </c>
      <c r="E1110" s="12">
        <v>0.018</v>
      </c>
      <c r="F1110" s="12">
        <v>0.012</v>
      </c>
      <c r="G1110" s="12">
        <v>78.0</v>
      </c>
      <c r="H1110" s="12">
        <v>69.0</v>
      </c>
      <c r="I1110" s="12">
        <v>0.233</v>
      </c>
      <c r="J1110" s="12">
        <v>0.693</v>
      </c>
      <c r="K1110" s="12">
        <v>0.075</v>
      </c>
      <c r="L1110" s="12">
        <v>85033.0</v>
      </c>
      <c r="M1110" s="12">
        <v>0.515</v>
      </c>
    </row>
    <row r="1111" hidden="1">
      <c r="A1111" s="32" t="str">
        <f t="shared" si="1"/>
        <v>Morocco-Africa2007</v>
      </c>
      <c r="B1111" s="32" t="s">
        <v>205</v>
      </c>
      <c r="C1111" s="5" t="s">
        <v>78</v>
      </c>
      <c r="D1111" s="9" t="s">
        <v>69</v>
      </c>
      <c r="E1111" s="12">
        <v>0.02</v>
      </c>
      <c r="F1111" s="12">
        <v>0.033</v>
      </c>
      <c r="G1111" s="12">
        <v>71.0</v>
      </c>
      <c r="H1111" s="12">
        <v>68.0</v>
      </c>
      <c r="I1111" s="12">
        <v>0.295</v>
      </c>
      <c r="J1111" s="12">
        <v>0.654</v>
      </c>
      <c r="K1111" s="12">
        <v>0.05</v>
      </c>
      <c r="L1111" s="12">
        <v>3.0667086E7</v>
      </c>
      <c r="M1111" s="12">
        <v>0.562</v>
      </c>
    </row>
    <row r="1112">
      <c r="A1112" s="32" t="str">
        <f t="shared" si="1"/>
        <v>South Africa-Africa2007</v>
      </c>
      <c r="B1112" s="32" t="s">
        <v>247</v>
      </c>
      <c r="C1112" s="5" t="s">
        <v>78</v>
      </c>
      <c r="D1112" s="9" t="s">
        <v>69</v>
      </c>
      <c r="E1112" s="12">
        <v>0.022</v>
      </c>
      <c r="F1112" s="12">
        <v>0.047</v>
      </c>
      <c r="G1112" s="12">
        <v>53.0</v>
      </c>
      <c r="H1112" s="12">
        <v>51.0</v>
      </c>
      <c r="I1112" s="12">
        <v>0.303</v>
      </c>
      <c r="J1112" s="12">
        <v>0.65</v>
      </c>
      <c r="K1112" s="12">
        <v>0.048</v>
      </c>
      <c r="L1112" s="12">
        <v>4.8910248E7</v>
      </c>
      <c r="M1112" s="12">
        <v>0.606</v>
      </c>
    </row>
    <row r="1113" hidden="1">
      <c r="A1113" s="32" t="str">
        <f t="shared" si="1"/>
        <v>Algeria-Africa2007</v>
      </c>
      <c r="B1113" s="32" t="s">
        <v>77</v>
      </c>
      <c r="C1113" s="5" t="s">
        <v>78</v>
      </c>
      <c r="D1113" s="9" t="s">
        <v>69</v>
      </c>
      <c r="E1113" s="12">
        <v>0.023</v>
      </c>
      <c r="F1113" s="12">
        <v>0.026</v>
      </c>
      <c r="G1113" s="12">
        <v>72.0</v>
      </c>
      <c r="H1113" s="12">
        <v>69.0</v>
      </c>
      <c r="I1113" s="12">
        <v>0.277</v>
      </c>
      <c r="J1113" s="12">
        <v>0.677</v>
      </c>
      <c r="K1113" s="12">
        <v>0.046</v>
      </c>
      <c r="L1113" s="12">
        <v>3.5097043E7</v>
      </c>
      <c r="M1113" s="12">
        <v>0.653</v>
      </c>
    </row>
    <row r="1114" hidden="1">
      <c r="A1114" s="32" t="str">
        <f t="shared" si="1"/>
        <v>Libya-Africa2007</v>
      </c>
      <c r="B1114" s="32" t="s">
        <v>185</v>
      </c>
      <c r="C1114" s="5" t="s">
        <v>78</v>
      </c>
      <c r="D1114" s="9" t="s">
        <v>69</v>
      </c>
      <c r="E1114" s="12">
        <v>0.023</v>
      </c>
      <c r="F1114" s="12">
        <v>0.017</v>
      </c>
      <c r="G1114" s="12">
        <v>76.0</v>
      </c>
      <c r="H1114" s="12">
        <v>72.0</v>
      </c>
      <c r="I1114" s="12">
        <v>0.3</v>
      </c>
      <c r="J1114" s="12">
        <v>0.656</v>
      </c>
      <c r="K1114" s="12">
        <v>0.044</v>
      </c>
      <c r="L1114" s="12">
        <v>5782108.0</v>
      </c>
      <c r="M1114" s="12">
        <v>0.772</v>
      </c>
    </row>
    <row r="1115" hidden="1">
      <c r="A1115" s="32" t="str">
        <f t="shared" si="1"/>
        <v>Egypt-Africa2007</v>
      </c>
      <c r="B1115" s="32" t="s">
        <v>134</v>
      </c>
      <c r="C1115" s="5" t="s">
        <v>78</v>
      </c>
      <c r="D1115" s="9" t="s">
        <v>69</v>
      </c>
      <c r="E1115" s="12">
        <v>0.024</v>
      </c>
      <c r="F1115" s="12">
        <v>0.023</v>
      </c>
      <c r="G1115" s="12">
        <v>72.0</v>
      </c>
      <c r="H1115" s="12">
        <v>68.0</v>
      </c>
      <c r="I1115" s="12">
        <v>0.319</v>
      </c>
      <c r="J1115" s="12">
        <v>0.626</v>
      </c>
      <c r="K1115" s="12">
        <v>0.054</v>
      </c>
      <c r="L1115" s="12">
        <v>7.4229577E7</v>
      </c>
      <c r="M1115" s="12">
        <v>0.431</v>
      </c>
    </row>
    <row r="1116">
      <c r="A1116" s="32" t="str">
        <f t="shared" si="1"/>
        <v>Botswana-Africa2007</v>
      </c>
      <c r="B1116" s="32" t="s">
        <v>104</v>
      </c>
      <c r="C1116" s="5" t="s">
        <v>78</v>
      </c>
      <c r="D1116" s="9" t="s">
        <v>69</v>
      </c>
      <c r="E1116" s="12">
        <v>0.025</v>
      </c>
      <c r="F1116" s="12">
        <v>0.043</v>
      </c>
      <c r="G1116" s="12">
        <v>46.0</v>
      </c>
      <c r="H1116" s="12">
        <v>46.0</v>
      </c>
      <c r="I1116" s="12">
        <v>0.351</v>
      </c>
      <c r="J1116" s="12">
        <v>0.616</v>
      </c>
      <c r="K1116" s="12">
        <v>0.033</v>
      </c>
      <c r="L1116" s="12">
        <v>1915187.0</v>
      </c>
      <c r="M1116" s="12">
        <v>0.555</v>
      </c>
    </row>
    <row r="1117">
      <c r="A1117" s="32" t="str">
        <f t="shared" si="1"/>
        <v>Lesotho-Africa2007</v>
      </c>
      <c r="B1117" s="32" t="s">
        <v>183</v>
      </c>
      <c r="C1117" s="5" t="s">
        <v>78</v>
      </c>
      <c r="D1117" s="9" t="s">
        <v>69</v>
      </c>
      <c r="E1117" s="12">
        <v>0.028</v>
      </c>
      <c r="F1117" s="12">
        <v>0.082</v>
      </c>
      <c r="G1117" s="12">
        <v>45.0</v>
      </c>
      <c r="H1117" s="12">
        <v>45.0</v>
      </c>
      <c r="I1117" s="12">
        <v>0.389</v>
      </c>
      <c r="J1117" s="12">
        <v>0.566</v>
      </c>
      <c r="K1117" s="12">
        <v>0.045</v>
      </c>
      <c r="L1117" s="12">
        <v>1955784.0</v>
      </c>
      <c r="M1117" s="12">
        <v>0.233</v>
      </c>
    </row>
    <row r="1118" hidden="1">
      <c r="A1118" s="32" t="str">
        <f t="shared" si="1"/>
        <v>Namibia-Africa2007</v>
      </c>
      <c r="B1118" s="32" t="s">
        <v>208</v>
      </c>
      <c r="C1118" s="5" t="s">
        <v>78</v>
      </c>
      <c r="D1118" s="9" t="s">
        <v>69</v>
      </c>
      <c r="E1118" s="12">
        <v>0.028</v>
      </c>
      <c r="F1118" s="12">
        <v>0.042</v>
      </c>
      <c r="G1118" s="12">
        <v>62.0</v>
      </c>
      <c r="H1118" s="12">
        <v>56.0</v>
      </c>
      <c r="I1118" s="12">
        <v>0.391</v>
      </c>
      <c r="J1118" s="12">
        <v>0.575</v>
      </c>
      <c r="K1118" s="12">
        <v>0.034</v>
      </c>
      <c r="L1118" s="12">
        <v>2080700.0</v>
      </c>
      <c r="M1118" s="12">
        <v>0.386</v>
      </c>
    </row>
    <row r="1119" hidden="1">
      <c r="A1119" s="32" t="str">
        <f t="shared" si="1"/>
        <v>Djibouti-Africa2007</v>
      </c>
      <c r="B1119" s="32" t="s">
        <v>130</v>
      </c>
      <c r="C1119" s="5" t="s">
        <v>78</v>
      </c>
      <c r="D1119" s="9" t="s">
        <v>69</v>
      </c>
      <c r="E1119" s="12">
        <v>0.029</v>
      </c>
      <c r="F1119" s="12">
        <v>0.067</v>
      </c>
      <c r="G1119" s="12">
        <v>60.0</v>
      </c>
      <c r="H1119" s="12">
        <v>57.0</v>
      </c>
      <c r="I1119" s="12">
        <v>0.357</v>
      </c>
      <c r="J1119" s="12">
        <v>0.608</v>
      </c>
      <c r="K1119" s="12">
        <v>0.035</v>
      </c>
      <c r="L1119" s="12">
        <v>798690.0</v>
      </c>
      <c r="M1119" s="12">
        <v>0.769</v>
      </c>
    </row>
    <row r="1120">
      <c r="A1120" s="32" t="str">
        <f t="shared" si="1"/>
        <v>Swaziland-Africa2007</v>
      </c>
      <c r="B1120" s="32" t="s">
        <v>258</v>
      </c>
      <c r="C1120" s="5" t="s">
        <v>78</v>
      </c>
      <c r="D1120" s="9" t="s">
        <v>69</v>
      </c>
      <c r="E1120" s="12">
        <v>0.031</v>
      </c>
      <c r="F1120" s="12">
        <v>0.075</v>
      </c>
      <c r="G1120" s="12">
        <v>47.0</v>
      </c>
      <c r="H1120" s="12">
        <v>47.0</v>
      </c>
      <c r="I1120" s="12">
        <v>0.406</v>
      </c>
      <c r="J1120" s="12">
        <v>0.562</v>
      </c>
      <c r="K1120" s="12">
        <v>0.032</v>
      </c>
      <c r="L1120" s="12">
        <v>1134977.0</v>
      </c>
      <c r="M1120" s="12">
        <v>0.218</v>
      </c>
    </row>
    <row r="1121">
      <c r="A1121" s="32" t="str">
        <f t="shared" si="1"/>
        <v>Zimbabwe-Africa2007</v>
      </c>
      <c r="B1121" s="32" t="s">
        <v>285</v>
      </c>
      <c r="C1121" s="5" t="s">
        <v>78</v>
      </c>
      <c r="D1121" s="9" t="s">
        <v>69</v>
      </c>
      <c r="E1121" s="12">
        <v>0.032</v>
      </c>
      <c r="F1121" s="12">
        <v>0.058</v>
      </c>
      <c r="G1121" s="12">
        <v>46.0</v>
      </c>
      <c r="H1121" s="12">
        <v>47.0</v>
      </c>
      <c r="I1121" s="12">
        <v>0.415</v>
      </c>
      <c r="J1121" s="12">
        <v>0.546</v>
      </c>
      <c r="K1121" s="12">
        <v>0.038</v>
      </c>
      <c r="L1121" s="12">
        <v>1.274016E7</v>
      </c>
      <c r="M1121" s="12">
        <v>0.337</v>
      </c>
    </row>
    <row r="1122" hidden="1">
      <c r="A1122" s="32" t="str">
        <f t="shared" si="1"/>
        <v>Ghana-Africa2007</v>
      </c>
      <c r="B1122" s="32" t="s">
        <v>149</v>
      </c>
      <c r="C1122" s="5" t="s">
        <v>78</v>
      </c>
      <c r="D1122" s="9" t="s">
        <v>69</v>
      </c>
      <c r="E1122" s="12">
        <v>0.033</v>
      </c>
      <c r="F1122" s="12">
        <v>0.057</v>
      </c>
      <c r="G1122" s="12">
        <v>61.0</v>
      </c>
      <c r="H1122" s="12">
        <v>59.0</v>
      </c>
      <c r="I1122" s="12">
        <v>0.397</v>
      </c>
      <c r="J1122" s="12">
        <v>0.568</v>
      </c>
      <c r="K1122" s="12">
        <v>0.035</v>
      </c>
      <c r="L1122" s="12">
        <v>2.2525659E7</v>
      </c>
      <c r="M1122" s="12">
        <v>0.487</v>
      </c>
    </row>
    <row r="1123" hidden="1">
      <c r="A1123" s="32" t="str">
        <f t="shared" si="1"/>
        <v>Gabon-Africa2007</v>
      </c>
      <c r="B1123" s="32" t="s">
        <v>145</v>
      </c>
      <c r="C1123" s="5" t="s">
        <v>78</v>
      </c>
      <c r="D1123" s="9" t="s">
        <v>69</v>
      </c>
      <c r="E1123" s="12">
        <v>0.033</v>
      </c>
      <c r="F1123" s="12">
        <v>0.048</v>
      </c>
      <c r="G1123" s="12">
        <v>62.0</v>
      </c>
      <c r="H1123" s="12">
        <v>60.0</v>
      </c>
      <c r="I1123" s="12">
        <v>0.391</v>
      </c>
      <c r="J1123" s="12">
        <v>0.554</v>
      </c>
      <c r="K1123" s="12">
        <v>0.055</v>
      </c>
      <c r="L1123" s="12">
        <v>1447388.0</v>
      </c>
      <c r="M1123" s="12">
        <v>0.844</v>
      </c>
    </row>
    <row r="1124">
      <c r="A1124" s="32" t="str">
        <f t="shared" si="1"/>
        <v>Central African Republic-Africa2007</v>
      </c>
      <c r="B1124" s="32" t="s">
        <v>114</v>
      </c>
      <c r="C1124" s="5" t="s">
        <v>78</v>
      </c>
      <c r="D1124" s="9" t="s">
        <v>69</v>
      </c>
      <c r="E1124" s="12">
        <v>0.036</v>
      </c>
      <c r="F1124" s="12">
        <v>0.108</v>
      </c>
      <c r="G1124" s="12">
        <v>48.0</v>
      </c>
      <c r="H1124" s="12">
        <v>45.0</v>
      </c>
      <c r="I1124" s="12">
        <v>0.415</v>
      </c>
      <c r="J1124" s="12">
        <v>0.546</v>
      </c>
      <c r="K1124" s="12">
        <v>0.039</v>
      </c>
      <c r="L1124" s="12">
        <v>4106897.0</v>
      </c>
      <c r="M1124" s="12">
        <v>0.383</v>
      </c>
    </row>
    <row r="1125" hidden="1">
      <c r="A1125" s="32" t="str">
        <f t="shared" si="1"/>
        <v>Cote d'Ivoire-Africa2007</v>
      </c>
      <c r="B1125" s="32" t="s">
        <v>123</v>
      </c>
      <c r="C1125" s="5" t="s">
        <v>78</v>
      </c>
      <c r="D1125" s="9" t="s">
        <v>69</v>
      </c>
      <c r="E1125" s="12">
        <v>0.036</v>
      </c>
      <c r="F1125" s="12">
        <v>0.084</v>
      </c>
      <c r="G1125" s="12">
        <v>49.0</v>
      </c>
      <c r="H1125" s="12">
        <v>47.0</v>
      </c>
      <c r="I1125" s="12">
        <v>0.422</v>
      </c>
      <c r="J1125" s="12">
        <v>0.548</v>
      </c>
      <c r="K1125" s="12">
        <v>0.03</v>
      </c>
      <c r="L1125" s="12">
        <v>1.7949061E7</v>
      </c>
      <c r="M1125" s="12">
        <v>0.483</v>
      </c>
    </row>
    <row r="1126" hidden="1">
      <c r="A1126" s="32" t="str">
        <f t="shared" si="1"/>
        <v>Sudan-Africa2007</v>
      </c>
      <c r="B1126" s="32" t="s">
        <v>256</v>
      </c>
      <c r="C1126" s="5" t="s">
        <v>78</v>
      </c>
      <c r="D1126" s="9" t="s">
        <v>69</v>
      </c>
      <c r="E1126" s="12">
        <v>0.036</v>
      </c>
      <c r="F1126" s="12">
        <v>0.059</v>
      </c>
      <c r="G1126" s="12">
        <v>62.0</v>
      </c>
      <c r="H1126" s="12">
        <v>59.0</v>
      </c>
      <c r="I1126" s="12">
        <v>0.428</v>
      </c>
      <c r="J1126" s="12">
        <v>0.541</v>
      </c>
      <c r="K1126" s="12">
        <v>0.031</v>
      </c>
      <c r="L1126" s="12">
        <v>3.321825E7</v>
      </c>
      <c r="M1126" s="12">
        <v>0.329</v>
      </c>
    </row>
    <row r="1127" hidden="1">
      <c r="A1127" s="32" t="str">
        <f t="shared" si="1"/>
        <v>Mauritania-Africa2007</v>
      </c>
      <c r="B1127" s="32" t="s">
        <v>197</v>
      </c>
      <c r="C1127" s="5" t="s">
        <v>78</v>
      </c>
      <c r="D1127" s="9" t="s">
        <v>69</v>
      </c>
      <c r="E1127" s="12">
        <v>0.036</v>
      </c>
      <c r="F1127" s="12">
        <v>0.073</v>
      </c>
      <c r="G1127" s="12">
        <v>62.0</v>
      </c>
      <c r="H1127" s="12">
        <v>59.0</v>
      </c>
      <c r="I1127" s="12">
        <v>0.411</v>
      </c>
      <c r="J1127" s="12">
        <v>0.557</v>
      </c>
      <c r="K1127" s="12">
        <v>0.031</v>
      </c>
      <c r="L1127" s="12">
        <v>3330037.0</v>
      </c>
      <c r="M1127" s="12">
        <v>0.546</v>
      </c>
    </row>
    <row r="1128" hidden="1">
      <c r="A1128" s="32" t="str">
        <f t="shared" si="1"/>
        <v>Ethiopia-Africa2007</v>
      </c>
      <c r="B1128" s="32" t="s">
        <v>139</v>
      </c>
      <c r="C1128" s="5" t="s">
        <v>78</v>
      </c>
      <c r="D1128" s="9" t="s">
        <v>69</v>
      </c>
      <c r="E1128" s="12">
        <v>0.037</v>
      </c>
      <c r="F1128" s="12">
        <v>0.061</v>
      </c>
      <c r="G1128" s="12">
        <v>60.0</v>
      </c>
      <c r="H1128" s="12">
        <v>58.0</v>
      </c>
      <c r="I1128" s="12">
        <v>0.457</v>
      </c>
      <c r="J1128" s="12">
        <v>0.511</v>
      </c>
      <c r="K1128" s="12">
        <v>0.032</v>
      </c>
      <c r="L1128" s="12">
        <v>8.0440708E7</v>
      </c>
      <c r="M1128" s="12">
        <v>0.161</v>
      </c>
    </row>
    <row r="1129" hidden="1">
      <c r="A1129" s="32" t="str">
        <f t="shared" si="1"/>
        <v>Madagascar-Africa2007</v>
      </c>
      <c r="B1129" s="32" t="s">
        <v>190</v>
      </c>
      <c r="C1129" s="5" t="s">
        <v>78</v>
      </c>
      <c r="D1129" s="9" t="s">
        <v>69</v>
      </c>
      <c r="E1129" s="12">
        <v>0.037</v>
      </c>
      <c r="F1129" s="12">
        <v>0.049</v>
      </c>
      <c r="G1129" s="12">
        <v>63.0</v>
      </c>
      <c r="H1129" s="12">
        <v>61.0</v>
      </c>
      <c r="I1129" s="12">
        <v>0.443</v>
      </c>
      <c r="J1129" s="12">
        <v>0.528</v>
      </c>
      <c r="K1129" s="12">
        <v>0.029</v>
      </c>
      <c r="L1129" s="12">
        <v>1.9371023E7</v>
      </c>
      <c r="M1129" s="12">
        <v>0.3</v>
      </c>
    </row>
    <row r="1130" hidden="1">
      <c r="A1130" s="32" t="str">
        <f t="shared" si="1"/>
        <v>Equatorial Guinea-Africa2007</v>
      </c>
      <c r="B1130" s="32" t="s">
        <v>136</v>
      </c>
      <c r="C1130" s="5" t="s">
        <v>78</v>
      </c>
      <c r="D1130" s="9" t="s">
        <v>69</v>
      </c>
      <c r="E1130" s="12">
        <v>0.038</v>
      </c>
      <c r="F1130" s="12">
        <v>0.082</v>
      </c>
      <c r="G1130" s="12">
        <v>51.0</v>
      </c>
      <c r="H1130" s="12">
        <v>49.0</v>
      </c>
      <c r="I1130" s="12">
        <v>0.4</v>
      </c>
      <c r="J1130" s="12">
        <v>0.569</v>
      </c>
      <c r="K1130" s="12">
        <v>0.031</v>
      </c>
      <c r="L1130" s="12">
        <v>639618.0</v>
      </c>
      <c r="M1130" s="12">
        <v>0.39</v>
      </c>
    </row>
    <row r="1131">
      <c r="A1131" s="32" t="str">
        <f t="shared" si="1"/>
        <v>Togo-Africa2007</v>
      </c>
      <c r="B1131" s="32" t="s">
        <v>266</v>
      </c>
      <c r="C1131" s="5" t="s">
        <v>78</v>
      </c>
      <c r="D1131" s="9" t="s">
        <v>69</v>
      </c>
      <c r="E1131" s="12">
        <v>0.038</v>
      </c>
      <c r="F1131" s="12">
        <v>0.065</v>
      </c>
      <c r="G1131" s="12">
        <v>55.0</v>
      </c>
      <c r="H1131" s="12">
        <v>54.0</v>
      </c>
      <c r="I1131" s="12">
        <v>0.425</v>
      </c>
      <c r="J1131" s="12">
        <v>0.548</v>
      </c>
      <c r="K1131" s="12">
        <v>0.028</v>
      </c>
      <c r="L1131" s="12">
        <v>5834806.0</v>
      </c>
      <c r="M1131" s="12">
        <v>0.361</v>
      </c>
    </row>
    <row r="1132">
      <c r="A1132" s="32" t="str">
        <f t="shared" si="1"/>
        <v>Kenya-Africa2007</v>
      </c>
      <c r="B1132" s="32" t="s">
        <v>175</v>
      </c>
      <c r="C1132" s="5" t="s">
        <v>78</v>
      </c>
      <c r="D1132" s="9" t="s">
        <v>69</v>
      </c>
      <c r="E1132" s="12">
        <v>0.038</v>
      </c>
      <c r="F1132" s="12">
        <v>0.058</v>
      </c>
      <c r="G1132" s="12">
        <v>58.0</v>
      </c>
      <c r="H1132" s="12">
        <v>55.0</v>
      </c>
      <c r="I1132" s="12">
        <v>0.426</v>
      </c>
      <c r="J1132" s="12">
        <v>0.547</v>
      </c>
      <c r="K1132" s="12">
        <v>0.027</v>
      </c>
      <c r="L1132" s="12">
        <v>3.7752304E7</v>
      </c>
      <c r="M1132" s="12">
        <v>0.224</v>
      </c>
    </row>
    <row r="1133" hidden="1">
      <c r="A1133" s="32" t="str">
        <f t="shared" si="1"/>
        <v>Rwanda-Africa2007</v>
      </c>
      <c r="B1133" s="32" t="s">
        <v>232</v>
      </c>
      <c r="C1133" s="5" t="s">
        <v>78</v>
      </c>
      <c r="D1133" s="9" t="s">
        <v>69</v>
      </c>
      <c r="E1133" s="12">
        <v>0.038</v>
      </c>
      <c r="F1133" s="12">
        <v>0.055</v>
      </c>
      <c r="G1133" s="12">
        <v>60.0</v>
      </c>
      <c r="H1133" s="12">
        <v>57.0</v>
      </c>
      <c r="I1133" s="12">
        <v>0.445</v>
      </c>
      <c r="J1133" s="12">
        <v>0.532</v>
      </c>
      <c r="K1133" s="12">
        <v>0.024</v>
      </c>
      <c r="L1133" s="12">
        <v>9928143.0</v>
      </c>
      <c r="M1133" s="12">
        <v>0.211</v>
      </c>
    </row>
    <row r="1134" hidden="1">
      <c r="A1134" s="32" t="str">
        <f t="shared" si="1"/>
        <v>Sao Tome and Principe-Africa2007</v>
      </c>
      <c r="B1134" s="32" t="s">
        <v>235</v>
      </c>
      <c r="C1134" s="5" t="s">
        <v>78</v>
      </c>
      <c r="D1134" s="9" t="s">
        <v>69</v>
      </c>
      <c r="E1134" s="12">
        <v>0.038</v>
      </c>
      <c r="F1134" s="12">
        <v>0.044</v>
      </c>
      <c r="G1134" s="12">
        <v>67.0</v>
      </c>
      <c r="H1134" s="12">
        <v>63.0</v>
      </c>
      <c r="I1134" s="12">
        <v>0.417</v>
      </c>
      <c r="J1134" s="12">
        <v>0.544</v>
      </c>
      <c r="K1134" s="12">
        <v>0.039</v>
      </c>
      <c r="L1134" s="12">
        <v>163390.0</v>
      </c>
      <c r="M1134" s="12">
        <v>0.597</v>
      </c>
    </row>
    <row r="1135">
      <c r="A1135" s="32" t="str">
        <f t="shared" si="1"/>
        <v>South Sudan-Africa2007</v>
      </c>
      <c r="B1135" s="32" t="s">
        <v>249</v>
      </c>
      <c r="C1135" s="5" t="s">
        <v>78</v>
      </c>
      <c r="D1135" s="9" t="s">
        <v>69</v>
      </c>
      <c r="E1135" s="12">
        <v>0.039</v>
      </c>
      <c r="F1135" s="12">
        <v>0.079</v>
      </c>
      <c r="G1135" s="12">
        <v>53.0</v>
      </c>
      <c r="H1135" s="12">
        <v>51.0</v>
      </c>
      <c r="I1135" s="12">
        <v>0.436</v>
      </c>
      <c r="J1135" s="12">
        <v>0.531</v>
      </c>
      <c r="K1135" s="12">
        <v>0.033</v>
      </c>
      <c r="L1135" s="12">
        <v>8736736.0</v>
      </c>
      <c r="M1135" s="12">
        <v>0.174</v>
      </c>
    </row>
    <row r="1136">
      <c r="A1136" s="32" t="str">
        <f t="shared" si="1"/>
        <v>Guinea-Africa2007</v>
      </c>
      <c r="B1136" s="32" t="s">
        <v>155</v>
      </c>
      <c r="C1136" s="5" t="s">
        <v>78</v>
      </c>
      <c r="D1136" s="9" t="s">
        <v>69</v>
      </c>
      <c r="E1136" s="12">
        <v>0.039</v>
      </c>
      <c r="F1136" s="12">
        <v>0.079</v>
      </c>
      <c r="G1136" s="12">
        <v>55.0</v>
      </c>
      <c r="H1136" s="12">
        <v>53.0</v>
      </c>
      <c r="I1136" s="12">
        <v>0.433</v>
      </c>
      <c r="J1136" s="12">
        <v>0.534</v>
      </c>
      <c r="K1136" s="12">
        <v>0.032</v>
      </c>
      <c r="L1136" s="12">
        <v>1.0046967E7</v>
      </c>
      <c r="M1136" s="12">
        <v>0.336</v>
      </c>
    </row>
    <row r="1137" hidden="1">
      <c r="A1137" s="32" t="str">
        <f t="shared" si="1"/>
        <v>Congo (Brazzaville)-Africa2007</v>
      </c>
      <c r="B1137" s="32" t="s">
        <v>120</v>
      </c>
      <c r="C1137" s="5" t="s">
        <v>78</v>
      </c>
      <c r="D1137" s="9" t="s">
        <v>69</v>
      </c>
      <c r="E1137" s="12">
        <v>0.039</v>
      </c>
      <c r="F1137" s="12">
        <v>0.053</v>
      </c>
      <c r="G1137" s="12">
        <v>57.0</v>
      </c>
      <c r="H1137" s="12">
        <v>54.0</v>
      </c>
      <c r="I1137" s="12">
        <v>0.422</v>
      </c>
      <c r="J1137" s="12">
        <v>0.543</v>
      </c>
      <c r="K1137" s="12">
        <v>0.035</v>
      </c>
      <c r="L1137" s="12">
        <v>3758858.0</v>
      </c>
      <c r="M1137" s="12">
        <v>0.619</v>
      </c>
    </row>
    <row r="1138">
      <c r="A1138" s="32" t="str">
        <f t="shared" si="1"/>
        <v>Liberia-Africa2007</v>
      </c>
      <c r="B1138" s="32" t="s">
        <v>184</v>
      </c>
      <c r="C1138" s="5" t="s">
        <v>78</v>
      </c>
      <c r="D1138" s="9" t="s">
        <v>69</v>
      </c>
      <c r="E1138" s="12">
        <v>0.039</v>
      </c>
      <c r="F1138" s="12">
        <v>0.072</v>
      </c>
      <c r="G1138" s="12">
        <v>58.0</v>
      </c>
      <c r="H1138" s="12">
        <v>56.0</v>
      </c>
      <c r="I1138" s="12">
        <v>0.434</v>
      </c>
      <c r="J1138" s="12">
        <v>0.535</v>
      </c>
      <c r="K1138" s="12">
        <v>0.03</v>
      </c>
      <c r="L1138" s="12">
        <v>3522294.0</v>
      </c>
      <c r="M1138" s="12">
        <v>0.467</v>
      </c>
    </row>
    <row r="1139" hidden="1">
      <c r="A1139" s="32" t="str">
        <f t="shared" si="1"/>
        <v>Benin-Africa2007</v>
      </c>
      <c r="B1139" s="32" t="s">
        <v>99</v>
      </c>
      <c r="C1139" s="5" t="s">
        <v>78</v>
      </c>
      <c r="D1139" s="9" t="s">
        <v>69</v>
      </c>
      <c r="E1139" s="12">
        <v>0.039</v>
      </c>
      <c r="F1139" s="12">
        <v>0.069</v>
      </c>
      <c r="G1139" s="12">
        <v>59.0</v>
      </c>
      <c r="H1139" s="12">
        <v>57.0</v>
      </c>
      <c r="I1139" s="12">
        <v>0.441</v>
      </c>
      <c r="J1139" s="12">
        <v>0.531</v>
      </c>
      <c r="K1139" s="12">
        <v>0.028</v>
      </c>
      <c r="L1139" s="12">
        <v>8707490.0</v>
      </c>
      <c r="M1139" s="12">
        <v>0.407</v>
      </c>
    </row>
    <row r="1140" hidden="1">
      <c r="A1140" s="32" t="str">
        <f t="shared" si="1"/>
        <v>Comoros-Africa2007</v>
      </c>
      <c r="B1140" s="32" t="s">
        <v>119</v>
      </c>
      <c r="C1140" s="5" t="s">
        <v>78</v>
      </c>
      <c r="D1140" s="9" t="s">
        <v>69</v>
      </c>
      <c r="E1140" s="12">
        <v>0.039</v>
      </c>
      <c r="F1140" s="12">
        <v>0.068</v>
      </c>
      <c r="G1140" s="12">
        <v>61.0</v>
      </c>
      <c r="H1140" s="12">
        <v>58.0</v>
      </c>
      <c r="I1140" s="12">
        <v>0.418</v>
      </c>
      <c r="J1140" s="12">
        <v>0.552</v>
      </c>
      <c r="K1140" s="12">
        <v>0.03</v>
      </c>
      <c r="L1140" s="12">
        <v>632736.0</v>
      </c>
      <c r="M1140" s="12">
        <v>0.279</v>
      </c>
    </row>
    <row r="1141" hidden="1">
      <c r="A1141" s="32" t="str">
        <f t="shared" si="1"/>
        <v>Senegal-Africa2007</v>
      </c>
      <c r="B1141" s="32" t="s">
        <v>237</v>
      </c>
      <c r="C1141" s="5" t="s">
        <v>78</v>
      </c>
      <c r="D1141" s="9" t="s">
        <v>69</v>
      </c>
      <c r="E1141" s="12">
        <v>0.039</v>
      </c>
      <c r="F1141" s="12">
        <v>0.052</v>
      </c>
      <c r="G1141" s="12">
        <v>63.0</v>
      </c>
      <c r="H1141" s="12">
        <v>60.0</v>
      </c>
      <c r="I1141" s="12">
        <v>0.439</v>
      </c>
      <c r="J1141" s="12">
        <v>0.53</v>
      </c>
      <c r="K1141" s="12">
        <v>0.031</v>
      </c>
      <c r="L1141" s="12">
        <v>1.1904974E7</v>
      </c>
      <c r="M1141" s="12">
        <v>0.415</v>
      </c>
    </row>
    <row r="1142">
      <c r="A1142" s="32" t="str">
        <f t="shared" si="1"/>
        <v>Sierra Leone-Africa2007</v>
      </c>
      <c r="B1142" s="32" t="s">
        <v>240</v>
      </c>
      <c r="C1142" s="5" t="s">
        <v>78</v>
      </c>
      <c r="D1142" s="9" t="s">
        <v>69</v>
      </c>
      <c r="E1142" s="12">
        <v>0.04</v>
      </c>
      <c r="F1142" s="12">
        <v>0.122</v>
      </c>
      <c r="G1142" s="12">
        <v>44.0</v>
      </c>
      <c r="H1142" s="12">
        <v>43.0</v>
      </c>
      <c r="I1142" s="12">
        <v>0.425</v>
      </c>
      <c r="J1142" s="12">
        <v>0.55</v>
      </c>
      <c r="K1142" s="12">
        <v>0.025</v>
      </c>
      <c r="L1142" s="12">
        <v>5416015.0</v>
      </c>
      <c r="M1142" s="12">
        <v>0.374</v>
      </c>
    </row>
    <row r="1143">
      <c r="A1143" s="32" t="str">
        <f t="shared" si="1"/>
        <v>Cameroon-Africa2007</v>
      </c>
      <c r="B1143" s="32" t="s">
        <v>111</v>
      </c>
      <c r="C1143" s="5" t="s">
        <v>78</v>
      </c>
      <c r="D1143" s="9" t="s">
        <v>69</v>
      </c>
      <c r="E1143" s="12">
        <v>0.04</v>
      </c>
      <c r="F1143" s="12">
        <v>0.073</v>
      </c>
      <c r="G1143" s="12">
        <v>53.0</v>
      </c>
      <c r="H1143" s="12">
        <v>52.0</v>
      </c>
      <c r="I1143" s="12">
        <v>0.439</v>
      </c>
      <c r="J1143" s="12">
        <v>0.528</v>
      </c>
      <c r="K1143" s="12">
        <v>0.033</v>
      </c>
      <c r="L1143" s="12">
        <v>1.9097676E7</v>
      </c>
      <c r="M1143" s="12">
        <v>0.497</v>
      </c>
    </row>
    <row r="1144">
      <c r="A1144" s="32" t="str">
        <f t="shared" si="1"/>
        <v>Guinea-Bissau-Africa2007</v>
      </c>
      <c r="B1144" s="32" t="s">
        <v>156</v>
      </c>
      <c r="C1144" s="5" t="s">
        <v>78</v>
      </c>
      <c r="D1144" s="9" t="s">
        <v>69</v>
      </c>
      <c r="E1144" s="12">
        <v>0.04</v>
      </c>
      <c r="F1144" s="12">
        <v>0.091</v>
      </c>
      <c r="G1144" s="12">
        <v>54.0</v>
      </c>
      <c r="H1144" s="12">
        <v>52.0</v>
      </c>
      <c r="I1144" s="12">
        <v>0.425</v>
      </c>
      <c r="J1144" s="12">
        <v>0.546</v>
      </c>
      <c r="K1144" s="12">
        <v>0.029</v>
      </c>
      <c r="L1144" s="12">
        <v>1484337.0</v>
      </c>
      <c r="M1144" s="12">
        <v>0.426</v>
      </c>
    </row>
    <row r="1145" hidden="1">
      <c r="A1145" s="32" t="str">
        <f t="shared" si="1"/>
        <v>Eritrea-Africa2007</v>
      </c>
      <c r="B1145" s="32" t="s">
        <v>137</v>
      </c>
      <c r="C1145" s="5" t="s">
        <v>78</v>
      </c>
      <c r="D1145" s="9" t="s">
        <v>69</v>
      </c>
      <c r="E1145" s="12">
        <v>0.04</v>
      </c>
      <c r="F1145" s="12">
        <v>0.044</v>
      </c>
      <c r="G1145" s="12">
        <v>62.0</v>
      </c>
      <c r="H1145" s="12">
        <v>57.0</v>
      </c>
      <c r="I1145" s="12">
        <v>0.431</v>
      </c>
      <c r="J1145" s="12">
        <v>0.549</v>
      </c>
      <c r="K1145" s="12">
        <v>0.02</v>
      </c>
      <c r="L1145" s="12">
        <v>5209846.0</v>
      </c>
      <c r="M1145" s="12">
        <v>0.195</v>
      </c>
    </row>
    <row r="1146">
      <c r="A1146" s="32" t="str">
        <f t="shared" si="1"/>
        <v>Nigeria-Africa2007</v>
      </c>
      <c r="B1146" s="32" t="s">
        <v>215</v>
      </c>
      <c r="C1146" s="5" t="s">
        <v>78</v>
      </c>
      <c r="D1146" s="9" t="s">
        <v>69</v>
      </c>
      <c r="E1146" s="12">
        <v>0.042</v>
      </c>
      <c r="F1146" s="12">
        <v>0.091</v>
      </c>
      <c r="G1146" s="12">
        <v>50.0</v>
      </c>
      <c r="H1146" s="12">
        <v>49.0</v>
      </c>
      <c r="I1146" s="12">
        <v>0.437</v>
      </c>
      <c r="J1146" s="12">
        <v>0.536</v>
      </c>
      <c r="K1146" s="12">
        <v>0.027</v>
      </c>
      <c r="L1146" s="12">
        <v>1.47187353E8</v>
      </c>
      <c r="M1146" s="12">
        <v>0.408</v>
      </c>
    </row>
    <row r="1147" hidden="1">
      <c r="A1147" s="32" t="str">
        <f t="shared" si="1"/>
        <v>Malawi-Africa2007</v>
      </c>
      <c r="B1147" s="32" t="s">
        <v>191</v>
      </c>
      <c r="C1147" s="5" t="s">
        <v>78</v>
      </c>
      <c r="D1147" s="9" t="s">
        <v>69</v>
      </c>
      <c r="E1147" s="12">
        <v>0.042</v>
      </c>
      <c r="F1147" s="12">
        <v>0.064</v>
      </c>
      <c r="G1147" s="12">
        <v>51.0</v>
      </c>
      <c r="H1147" s="12">
        <v>51.0</v>
      </c>
      <c r="I1147" s="12">
        <v>0.461</v>
      </c>
      <c r="J1147" s="12">
        <v>0.509</v>
      </c>
      <c r="K1147" s="12">
        <v>0.03</v>
      </c>
      <c r="L1147" s="12">
        <v>1.3713758E7</v>
      </c>
      <c r="M1147" s="12">
        <v>0.152</v>
      </c>
    </row>
    <row r="1148" hidden="1">
      <c r="A1148" s="32" t="str">
        <f t="shared" si="1"/>
        <v>Tanzania-Africa2007</v>
      </c>
      <c r="B1148" s="32" t="s">
        <v>263</v>
      </c>
      <c r="C1148" s="5" t="s">
        <v>78</v>
      </c>
      <c r="D1148" s="9" t="s">
        <v>69</v>
      </c>
      <c r="E1148" s="12">
        <v>0.042</v>
      </c>
      <c r="F1148" s="12">
        <v>0.05</v>
      </c>
      <c r="G1148" s="12">
        <v>57.0</v>
      </c>
      <c r="H1148" s="12">
        <v>55.0</v>
      </c>
      <c r="I1148" s="12">
        <v>0.447</v>
      </c>
      <c r="J1148" s="12">
        <v>0.522</v>
      </c>
      <c r="K1148" s="12">
        <v>0.03</v>
      </c>
      <c r="L1148" s="12">
        <v>4.1119693E7</v>
      </c>
      <c r="M1148" s="12">
        <v>0.261</v>
      </c>
    </row>
    <row r="1149" hidden="1">
      <c r="A1149" s="32" t="str">
        <f t="shared" si="1"/>
        <v>Mozambique-Africa2007</v>
      </c>
      <c r="B1149" s="32" t="s">
        <v>206</v>
      </c>
      <c r="C1149" s="5" t="s">
        <v>78</v>
      </c>
      <c r="D1149" s="9" t="s">
        <v>69</v>
      </c>
      <c r="E1149" s="12">
        <v>0.043</v>
      </c>
      <c r="F1149" s="12">
        <v>0.082</v>
      </c>
      <c r="G1149" s="12">
        <v>49.0</v>
      </c>
      <c r="H1149" s="12">
        <v>47.0</v>
      </c>
      <c r="I1149" s="12">
        <v>0.451</v>
      </c>
      <c r="J1149" s="12">
        <v>0.517</v>
      </c>
      <c r="K1149" s="12">
        <v>0.032</v>
      </c>
      <c r="L1149" s="12">
        <v>2.2171404E7</v>
      </c>
      <c r="M1149" s="12">
        <v>0.304</v>
      </c>
    </row>
    <row r="1150" hidden="1">
      <c r="A1150" s="32" t="str">
        <f t="shared" si="1"/>
        <v>Zambia-Africa2007</v>
      </c>
      <c r="B1150" s="32" t="s">
        <v>284</v>
      </c>
      <c r="C1150" s="5" t="s">
        <v>78</v>
      </c>
      <c r="D1150" s="9" t="s">
        <v>69</v>
      </c>
      <c r="E1150" s="12">
        <v>0.044</v>
      </c>
      <c r="F1150" s="12">
        <v>0.07</v>
      </c>
      <c r="G1150" s="12">
        <v>51.0</v>
      </c>
      <c r="H1150" s="12">
        <v>49.0</v>
      </c>
      <c r="I1150" s="12">
        <v>0.469</v>
      </c>
      <c r="J1150" s="12">
        <v>0.504</v>
      </c>
      <c r="K1150" s="12">
        <v>0.027</v>
      </c>
      <c r="L1150" s="12">
        <v>1.210962E7</v>
      </c>
      <c r="M1150" s="12">
        <v>0.375</v>
      </c>
    </row>
    <row r="1151">
      <c r="A1151" s="32" t="str">
        <f t="shared" si="1"/>
        <v>Burundi-Africa2007</v>
      </c>
      <c r="B1151" s="32" t="s">
        <v>109</v>
      </c>
      <c r="C1151" s="5" t="s">
        <v>78</v>
      </c>
      <c r="D1151" s="9" t="s">
        <v>69</v>
      </c>
      <c r="E1151" s="12">
        <v>0.044</v>
      </c>
      <c r="F1151" s="12">
        <v>0.069</v>
      </c>
      <c r="G1151" s="12">
        <v>53.0</v>
      </c>
      <c r="H1151" s="12">
        <v>50.0</v>
      </c>
      <c r="I1151" s="12">
        <v>0.445</v>
      </c>
      <c r="J1151" s="12">
        <v>0.529</v>
      </c>
      <c r="K1151" s="12">
        <v>0.026</v>
      </c>
      <c r="L1151" s="12">
        <v>8328312.0</v>
      </c>
      <c r="M1151" s="12">
        <v>0.099</v>
      </c>
    </row>
    <row r="1152">
      <c r="A1152" s="32" t="str">
        <f t="shared" si="1"/>
        <v>Burkina Faso-Africa2007</v>
      </c>
      <c r="B1152" s="32" t="s">
        <v>108</v>
      </c>
      <c r="C1152" s="5" t="s">
        <v>78</v>
      </c>
      <c r="D1152" s="9" t="s">
        <v>69</v>
      </c>
      <c r="E1152" s="12">
        <v>0.044</v>
      </c>
      <c r="F1152" s="12">
        <v>0.079</v>
      </c>
      <c r="G1152" s="12">
        <v>54.0</v>
      </c>
      <c r="H1152" s="12">
        <v>53.0</v>
      </c>
      <c r="I1152" s="12">
        <v>0.463</v>
      </c>
      <c r="J1152" s="12">
        <v>0.511</v>
      </c>
      <c r="K1152" s="12">
        <v>0.025</v>
      </c>
      <c r="L1152" s="12">
        <v>1.4235075E7</v>
      </c>
      <c r="M1152" s="12">
        <v>0.232</v>
      </c>
    </row>
    <row r="1153" hidden="1">
      <c r="A1153" s="32" t="str">
        <f t="shared" si="1"/>
        <v>Gambia, The-Africa2007</v>
      </c>
      <c r="B1153" s="32" t="s">
        <v>146</v>
      </c>
      <c r="C1153" s="5" t="s">
        <v>78</v>
      </c>
      <c r="D1153" s="9" t="s">
        <v>69</v>
      </c>
      <c r="E1153" s="12">
        <v>0.044</v>
      </c>
      <c r="F1153" s="12">
        <v>0.055</v>
      </c>
      <c r="G1153" s="12">
        <v>59.0</v>
      </c>
      <c r="H1153" s="12">
        <v>56.0</v>
      </c>
      <c r="I1153" s="12">
        <v>0.46</v>
      </c>
      <c r="J1153" s="12">
        <v>0.514</v>
      </c>
      <c r="K1153" s="12">
        <v>0.025</v>
      </c>
      <c r="L1153" s="12">
        <v>1529406.0</v>
      </c>
      <c r="M1153" s="12">
        <v>0.54</v>
      </c>
    </row>
    <row r="1154">
      <c r="A1154" s="32" t="str">
        <f t="shared" si="1"/>
        <v>Congo (Kinshasa)-Africa2007</v>
      </c>
      <c r="B1154" s="32" t="s">
        <v>121</v>
      </c>
      <c r="C1154" s="5" t="s">
        <v>78</v>
      </c>
      <c r="D1154" s="9" t="s">
        <v>69</v>
      </c>
      <c r="E1154" s="12">
        <v>0.045</v>
      </c>
      <c r="F1154" s="12">
        <v>0.1</v>
      </c>
      <c r="G1154" s="12">
        <v>50.0</v>
      </c>
      <c r="H1154" s="12">
        <v>47.0</v>
      </c>
      <c r="I1154" s="12">
        <v>0.46</v>
      </c>
      <c r="J1154" s="12">
        <v>0.512</v>
      </c>
      <c r="K1154" s="12">
        <v>0.028</v>
      </c>
      <c r="L1154" s="12">
        <v>5.7187942E7</v>
      </c>
      <c r="M1154" s="12">
        <v>0.384</v>
      </c>
    </row>
    <row r="1155">
      <c r="A1155" s="32" t="str">
        <f t="shared" si="1"/>
        <v>Somalia-Africa2007</v>
      </c>
      <c r="B1155" s="32" t="s">
        <v>246</v>
      </c>
      <c r="C1155" s="5" t="s">
        <v>78</v>
      </c>
      <c r="D1155" s="9" t="s">
        <v>69</v>
      </c>
      <c r="E1155" s="12">
        <v>0.046</v>
      </c>
      <c r="F1155" s="12">
        <v>0.104</v>
      </c>
      <c r="G1155" s="12">
        <v>55.0</v>
      </c>
      <c r="H1155" s="12">
        <v>51.0</v>
      </c>
      <c r="I1155" s="12">
        <v>0.478</v>
      </c>
      <c r="J1155" s="12">
        <v>0.493</v>
      </c>
      <c r="K1155" s="12">
        <v>0.029</v>
      </c>
      <c r="L1155" s="12">
        <v>8910851.0</v>
      </c>
      <c r="M1155" s="12">
        <v>0.36</v>
      </c>
    </row>
    <row r="1156">
      <c r="A1156" s="32" t="str">
        <f t="shared" si="1"/>
        <v>Uganda-Africa2007</v>
      </c>
      <c r="B1156" s="32" t="s">
        <v>273</v>
      </c>
      <c r="C1156" s="5" t="s">
        <v>78</v>
      </c>
      <c r="D1156" s="9" t="s">
        <v>69</v>
      </c>
      <c r="E1156" s="12">
        <v>0.046</v>
      </c>
      <c r="F1156" s="12">
        <v>0.061</v>
      </c>
      <c r="G1156" s="12">
        <v>55.0</v>
      </c>
      <c r="H1156" s="12">
        <v>54.0</v>
      </c>
      <c r="I1156" s="12">
        <v>0.492</v>
      </c>
      <c r="J1156" s="12">
        <v>0.483</v>
      </c>
      <c r="K1156" s="12">
        <v>0.025</v>
      </c>
      <c r="L1156" s="12">
        <v>3.0728747E7</v>
      </c>
      <c r="M1156" s="12">
        <v>0.136</v>
      </c>
    </row>
    <row r="1157" hidden="1">
      <c r="A1157" s="32" t="str">
        <f t="shared" si="1"/>
        <v>Angola-Africa2007</v>
      </c>
      <c r="B1157" s="32" t="s">
        <v>82</v>
      </c>
      <c r="C1157" s="5" t="s">
        <v>78</v>
      </c>
      <c r="D1157" s="9" t="s">
        <v>69</v>
      </c>
      <c r="E1157" s="12">
        <v>0.048</v>
      </c>
      <c r="F1157" s="12">
        <v>0.117</v>
      </c>
      <c r="G1157" s="12">
        <v>51.0</v>
      </c>
      <c r="H1157" s="12">
        <v>48.0</v>
      </c>
      <c r="I1157" s="12">
        <v>0.479</v>
      </c>
      <c r="J1157" s="12">
        <v>0.497</v>
      </c>
      <c r="K1157" s="12">
        <v>0.024</v>
      </c>
      <c r="L1157" s="12">
        <v>1.7712824E7</v>
      </c>
      <c r="M1157" s="12">
        <v>0.377</v>
      </c>
    </row>
    <row r="1158" hidden="1">
      <c r="A1158" s="32" t="str">
        <f t="shared" si="1"/>
        <v>Mali-Africa2007</v>
      </c>
      <c r="B1158" s="32" t="s">
        <v>194</v>
      </c>
      <c r="C1158" s="5" t="s">
        <v>78</v>
      </c>
      <c r="D1158" s="9" t="s">
        <v>69</v>
      </c>
      <c r="E1158" s="12">
        <v>0.048</v>
      </c>
      <c r="F1158" s="12">
        <v>0.09</v>
      </c>
      <c r="G1158" s="12">
        <v>52.0</v>
      </c>
      <c r="H1158" s="12">
        <v>53.0</v>
      </c>
      <c r="I1158" s="12">
        <v>0.464</v>
      </c>
      <c r="J1158" s="12">
        <v>0.506</v>
      </c>
      <c r="K1158" s="12">
        <v>0.03</v>
      </c>
      <c r="L1158" s="12">
        <v>1.2725629E7</v>
      </c>
      <c r="M1158" s="12">
        <v>0.336</v>
      </c>
    </row>
    <row r="1159" hidden="1">
      <c r="A1159" s="32" t="str">
        <f t="shared" si="1"/>
        <v>Chad-Africa2007</v>
      </c>
      <c r="B1159" s="32" t="s">
        <v>115</v>
      </c>
      <c r="C1159" s="5" t="s">
        <v>78</v>
      </c>
      <c r="D1159" s="9" t="s">
        <v>69</v>
      </c>
      <c r="E1159" s="12">
        <v>0.049</v>
      </c>
      <c r="F1159" s="12">
        <v>0.099</v>
      </c>
      <c r="G1159" s="12">
        <v>49.0</v>
      </c>
      <c r="H1159" s="12">
        <v>48.0</v>
      </c>
      <c r="I1159" s="12">
        <v>0.492</v>
      </c>
      <c r="J1159" s="12">
        <v>0.482</v>
      </c>
      <c r="K1159" s="12">
        <v>0.026</v>
      </c>
      <c r="L1159" s="12">
        <v>1.0694366E7</v>
      </c>
      <c r="M1159" s="12">
        <v>0.219</v>
      </c>
    </row>
    <row r="1160">
      <c r="A1160" s="32" t="str">
        <f t="shared" si="1"/>
        <v>Niger-Africa2007</v>
      </c>
      <c r="B1160" s="32" t="s">
        <v>214</v>
      </c>
      <c r="C1160" s="5" t="s">
        <v>78</v>
      </c>
      <c r="D1160" s="9" t="s">
        <v>69</v>
      </c>
      <c r="E1160" s="12">
        <v>0.051</v>
      </c>
      <c r="F1160" s="12">
        <v>0.075</v>
      </c>
      <c r="G1160" s="12">
        <v>55.0</v>
      </c>
      <c r="H1160" s="12">
        <v>55.0</v>
      </c>
      <c r="I1160" s="12">
        <v>0.494</v>
      </c>
      <c r="J1160" s="12">
        <v>0.481</v>
      </c>
      <c r="K1160" s="12">
        <v>0.025</v>
      </c>
      <c r="L1160" s="12">
        <v>1.4197289E7</v>
      </c>
      <c r="M1160" s="12">
        <v>0.17</v>
      </c>
    </row>
    <row r="1161" hidden="1">
      <c r="A1161" s="32" t="str">
        <f t="shared" si="1"/>
        <v>Mauritius-Africa2008</v>
      </c>
      <c r="B1161" s="32" t="s">
        <v>198</v>
      </c>
      <c r="C1161" s="5" t="s">
        <v>78</v>
      </c>
      <c r="D1161" s="9" t="s">
        <v>70</v>
      </c>
      <c r="E1161" s="12">
        <v>0.013</v>
      </c>
      <c r="F1161" s="12">
        <v>0.014</v>
      </c>
      <c r="G1161" s="12">
        <v>76.0</v>
      </c>
      <c r="H1161" s="12">
        <v>69.0</v>
      </c>
      <c r="I1161" s="12">
        <v>0.224</v>
      </c>
      <c r="J1161" s="12">
        <v>0.704</v>
      </c>
      <c r="K1161" s="12">
        <v>0.072</v>
      </c>
      <c r="L1161" s="12">
        <v>1268565.0</v>
      </c>
      <c r="M1161" s="12">
        <v>0.41</v>
      </c>
    </row>
    <row r="1162" hidden="1">
      <c r="A1162" s="32" t="str">
        <f t="shared" si="1"/>
        <v>Seychelles-Africa2008</v>
      </c>
      <c r="B1162" s="32" t="s">
        <v>239</v>
      </c>
      <c r="C1162" s="5" t="s">
        <v>78</v>
      </c>
      <c r="D1162" s="9" t="s">
        <v>70</v>
      </c>
      <c r="E1162" s="12">
        <v>0.018</v>
      </c>
      <c r="F1162" s="12">
        <v>0.012</v>
      </c>
      <c r="G1162" s="12">
        <v>79.0</v>
      </c>
      <c r="H1162" s="12">
        <v>68.0</v>
      </c>
      <c r="I1162" s="12">
        <v>0.229</v>
      </c>
      <c r="J1162" s="12">
        <v>0.696</v>
      </c>
      <c r="K1162" s="12">
        <v>0.075</v>
      </c>
      <c r="L1162" s="12">
        <v>86956.0</v>
      </c>
      <c r="M1162" s="12">
        <v>0.518</v>
      </c>
    </row>
    <row r="1163" hidden="1">
      <c r="A1163" s="32" t="str">
        <f t="shared" si="1"/>
        <v>Tunisia-Africa2008</v>
      </c>
      <c r="B1163" s="32" t="s">
        <v>269</v>
      </c>
      <c r="C1163" s="5" t="s">
        <v>78</v>
      </c>
      <c r="D1163" s="9" t="s">
        <v>70</v>
      </c>
      <c r="E1163" s="12">
        <v>0.018</v>
      </c>
      <c r="F1163" s="12">
        <v>0.017</v>
      </c>
      <c r="G1163" s="12">
        <v>76.0</v>
      </c>
      <c r="H1163" s="12">
        <v>72.0</v>
      </c>
      <c r="I1163" s="12">
        <v>0.241</v>
      </c>
      <c r="J1163" s="12">
        <v>0.69</v>
      </c>
      <c r="K1163" s="12">
        <v>0.069</v>
      </c>
      <c r="L1163" s="12">
        <v>1.03289E7</v>
      </c>
      <c r="M1163" s="12">
        <v>0.656</v>
      </c>
    </row>
    <row r="1164" hidden="1">
      <c r="A1164" s="32" t="str">
        <f t="shared" si="1"/>
        <v>Morocco-Africa2008</v>
      </c>
      <c r="B1164" s="32" t="s">
        <v>205</v>
      </c>
      <c r="C1164" s="5" t="s">
        <v>78</v>
      </c>
      <c r="D1164" s="9" t="s">
        <v>70</v>
      </c>
      <c r="E1164" s="12">
        <v>0.021</v>
      </c>
      <c r="F1164" s="12">
        <v>0.031</v>
      </c>
      <c r="G1164" s="12">
        <v>71.0</v>
      </c>
      <c r="H1164" s="12">
        <v>68.0</v>
      </c>
      <c r="I1164" s="12">
        <v>0.289</v>
      </c>
      <c r="J1164" s="12">
        <v>0.66</v>
      </c>
      <c r="K1164" s="12">
        <v>0.05</v>
      </c>
      <c r="L1164" s="12">
        <v>3.0955151E7</v>
      </c>
      <c r="M1164" s="12">
        <v>0.567</v>
      </c>
    </row>
    <row r="1165">
      <c r="A1165" s="32" t="str">
        <f t="shared" si="1"/>
        <v>South Africa-Africa2008</v>
      </c>
      <c r="B1165" s="32" t="s">
        <v>247</v>
      </c>
      <c r="C1165" s="5" t="s">
        <v>78</v>
      </c>
      <c r="D1165" s="9" t="s">
        <v>70</v>
      </c>
      <c r="E1165" s="12">
        <v>0.022</v>
      </c>
      <c r="F1165" s="12">
        <v>0.046</v>
      </c>
      <c r="G1165" s="12">
        <v>54.0</v>
      </c>
      <c r="H1165" s="12">
        <v>51.0</v>
      </c>
      <c r="I1165" s="12">
        <v>0.3</v>
      </c>
      <c r="J1165" s="12">
        <v>0.65</v>
      </c>
      <c r="K1165" s="12">
        <v>0.049</v>
      </c>
      <c r="L1165" s="12">
        <v>4.9561256E7</v>
      </c>
      <c r="M1165" s="12">
        <v>0.612</v>
      </c>
    </row>
    <row r="1166" hidden="1">
      <c r="A1166" s="32" t="str">
        <f t="shared" si="1"/>
        <v>Libya-Africa2008</v>
      </c>
      <c r="B1166" s="32" t="s">
        <v>185</v>
      </c>
      <c r="C1166" s="5" t="s">
        <v>78</v>
      </c>
      <c r="D1166" s="9" t="s">
        <v>70</v>
      </c>
      <c r="E1166" s="12">
        <v>0.022</v>
      </c>
      <c r="F1166" s="12">
        <v>0.016</v>
      </c>
      <c r="G1166" s="12">
        <v>76.0</v>
      </c>
      <c r="H1166" s="12">
        <v>73.0</v>
      </c>
      <c r="I1166" s="12">
        <v>0.297</v>
      </c>
      <c r="J1166" s="12">
        <v>0.658</v>
      </c>
      <c r="K1166" s="12">
        <v>0.044</v>
      </c>
      <c r="L1166" s="12">
        <v>5876805.0</v>
      </c>
      <c r="M1166" s="12">
        <v>0.773</v>
      </c>
    </row>
    <row r="1167" hidden="1">
      <c r="A1167" s="32" t="str">
        <f t="shared" si="1"/>
        <v>Egypt-Africa2008</v>
      </c>
      <c r="B1167" s="32" t="s">
        <v>134</v>
      </c>
      <c r="C1167" s="5" t="s">
        <v>78</v>
      </c>
      <c r="D1167" s="9" t="s">
        <v>70</v>
      </c>
      <c r="E1167" s="12">
        <v>0.024</v>
      </c>
      <c r="F1167" s="12">
        <v>0.021</v>
      </c>
      <c r="G1167" s="12">
        <v>72.0</v>
      </c>
      <c r="H1167" s="12">
        <v>68.0</v>
      </c>
      <c r="I1167" s="12">
        <v>0.318</v>
      </c>
      <c r="J1167" s="12">
        <v>0.628</v>
      </c>
      <c r="K1167" s="12">
        <v>0.054</v>
      </c>
      <c r="L1167" s="12">
        <v>7.5491922E7</v>
      </c>
      <c r="M1167" s="12">
        <v>0.431</v>
      </c>
    </row>
    <row r="1168" hidden="1">
      <c r="A1168" s="32" t="str">
        <f t="shared" si="1"/>
        <v>Algeria-Africa2008</v>
      </c>
      <c r="B1168" s="32" t="s">
        <v>77</v>
      </c>
      <c r="C1168" s="5" t="s">
        <v>78</v>
      </c>
      <c r="D1168" s="9" t="s">
        <v>70</v>
      </c>
      <c r="E1168" s="12">
        <v>0.024</v>
      </c>
      <c r="F1168" s="12">
        <v>0.025</v>
      </c>
      <c r="G1168" s="12">
        <v>72.0</v>
      </c>
      <c r="H1168" s="12">
        <v>69.0</v>
      </c>
      <c r="I1168" s="12">
        <v>0.274</v>
      </c>
      <c r="J1168" s="12">
        <v>0.68</v>
      </c>
      <c r="K1168" s="12">
        <v>0.047</v>
      </c>
      <c r="L1168" s="12">
        <v>3.5725377E7</v>
      </c>
      <c r="M1168" s="12">
        <v>0.661</v>
      </c>
    </row>
    <row r="1169">
      <c r="A1169" s="32" t="str">
        <f t="shared" si="1"/>
        <v>Botswana-Africa2008</v>
      </c>
      <c r="B1169" s="32" t="s">
        <v>104</v>
      </c>
      <c r="C1169" s="5" t="s">
        <v>78</v>
      </c>
      <c r="D1169" s="9" t="s">
        <v>70</v>
      </c>
      <c r="E1169" s="12">
        <v>0.025</v>
      </c>
      <c r="F1169" s="12">
        <v>0.043</v>
      </c>
      <c r="G1169" s="12">
        <v>46.0</v>
      </c>
      <c r="H1169" s="12">
        <v>46.0</v>
      </c>
      <c r="I1169" s="12">
        <v>0.348</v>
      </c>
      <c r="J1169" s="12">
        <v>0.618</v>
      </c>
      <c r="K1169" s="12">
        <v>0.034</v>
      </c>
      <c r="L1169" s="12">
        <v>1933719.0</v>
      </c>
      <c r="M1169" s="12">
        <v>0.558</v>
      </c>
    </row>
    <row r="1170">
      <c r="A1170" s="32" t="str">
        <f t="shared" si="1"/>
        <v>Lesotho-Africa2008</v>
      </c>
      <c r="B1170" s="32" t="s">
        <v>183</v>
      </c>
      <c r="C1170" s="5" t="s">
        <v>78</v>
      </c>
      <c r="D1170" s="9" t="s">
        <v>70</v>
      </c>
      <c r="E1170" s="12">
        <v>0.028</v>
      </c>
      <c r="F1170" s="12">
        <v>0.082</v>
      </c>
      <c r="G1170" s="12">
        <v>46.0</v>
      </c>
      <c r="H1170" s="12">
        <v>46.0</v>
      </c>
      <c r="I1170" s="12">
        <v>0.385</v>
      </c>
      <c r="J1170" s="12">
        <v>0.571</v>
      </c>
      <c r="K1170" s="12">
        <v>0.044</v>
      </c>
      <c r="L1170" s="12">
        <v>1972199.0</v>
      </c>
      <c r="M1170" s="12">
        <v>0.238</v>
      </c>
    </row>
    <row r="1171" hidden="1">
      <c r="A1171" s="32" t="str">
        <f t="shared" si="1"/>
        <v>Namibia-Africa2008</v>
      </c>
      <c r="B1171" s="32" t="s">
        <v>208</v>
      </c>
      <c r="C1171" s="5" t="s">
        <v>78</v>
      </c>
      <c r="D1171" s="9" t="s">
        <v>70</v>
      </c>
      <c r="E1171" s="12">
        <v>0.028</v>
      </c>
      <c r="F1171" s="12">
        <v>0.041</v>
      </c>
      <c r="G1171" s="12">
        <v>63.0</v>
      </c>
      <c r="H1171" s="12">
        <v>57.0</v>
      </c>
      <c r="I1171" s="12">
        <v>0.387</v>
      </c>
      <c r="J1171" s="12">
        <v>0.579</v>
      </c>
      <c r="K1171" s="12">
        <v>0.034</v>
      </c>
      <c r="L1171" s="12">
        <v>2110791.0</v>
      </c>
      <c r="M1171" s="12">
        <v>0.396</v>
      </c>
    </row>
    <row r="1172" hidden="1">
      <c r="A1172" s="32" t="str">
        <f t="shared" si="1"/>
        <v>Djibouti-Africa2008</v>
      </c>
      <c r="B1172" s="32" t="s">
        <v>130</v>
      </c>
      <c r="C1172" s="5" t="s">
        <v>78</v>
      </c>
      <c r="D1172" s="9" t="s">
        <v>70</v>
      </c>
      <c r="E1172" s="12">
        <v>0.029</v>
      </c>
      <c r="F1172" s="12">
        <v>0.066</v>
      </c>
      <c r="G1172" s="12">
        <v>61.0</v>
      </c>
      <c r="H1172" s="12">
        <v>58.0</v>
      </c>
      <c r="I1172" s="12">
        <v>0.351</v>
      </c>
      <c r="J1172" s="12">
        <v>0.614</v>
      </c>
      <c r="K1172" s="12">
        <v>0.035</v>
      </c>
      <c r="L1172" s="12">
        <v>810100.0</v>
      </c>
      <c r="M1172" s="12">
        <v>0.769</v>
      </c>
    </row>
    <row r="1173">
      <c r="A1173" s="32" t="str">
        <f t="shared" si="1"/>
        <v>Swaziland-Africa2008</v>
      </c>
      <c r="B1173" s="32" t="s">
        <v>258</v>
      </c>
      <c r="C1173" s="5" t="s">
        <v>78</v>
      </c>
      <c r="D1173" s="9" t="s">
        <v>70</v>
      </c>
      <c r="E1173" s="12">
        <v>0.031</v>
      </c>
      <c r="F1173" s="12">
        <v>0.074</v>
      </c>
      <c r="G1173" s="12">
        <v>47.0</v>
      </c>
      <c r="H1173" s="12">
        <v>48.0</v>
      </c>
      <c r="I1173" s="12">
        <v>0.399</v>
      </c>
      <c r="J1173" s="12">
        <v>0.568</v>
      </c>
      <c r="K1173" s="12">
        <v>0.033</v>
      </c>
      <c r="L1173" s="12">
        <v>1153929.0</v>
      </c>
      <c r="M1173" s="12">
        <v>0.217</v>
      </c>
    </row>
    <row r="1174" hidden="1">
      <c r="A1174" s="32" t="str">
        <f t="shared" si="1"/>
        <v>Zimbabwe-Africa2008</v>
      </c>
      <c r="B1174" s="32" t="s">
        <v>285</v>
      </c>
      <c r="C1174" s="5" t="s">
        <v>78</v>
      </c>
      <c r="D1174" s="9" t="s">
        <v>70</v>
      </c>
      <c r="E1174" s="12">
        <v>0.032</v>
      </c>
      <c r="F1174" s="12">
        <v>0.058</v>
      </c>
      <c r="G1174" s="12">
        <v>49.0</v>
      </c>
      <c r="H1174" s="12">
        <v>49.0</v>
      </c>
      <c r="I1174" s="12">
        <v>0.416</v>
      </c>
      <c r="J1174" s="12">
        <v>0.545</v>
      </c>
      <c r="K1174" s="12">
        <v>0.039</v>
      </c>
      <c r="L1174" s="12">
        <v>1.2784041E7</v>
      </c>
      <c r="M1174" s="12">
        <v>0.336</v>
      </c>
    </row>
    <row r="1175" hidden="1">
      <c r="A1175" s="32" t="str">
        <f t="shared" si="1"/>
        <v>Ghana-Africa2008</v>
      </c>
      <c r="B1175" s="32" t="s">
        <v>149</v>
      </c>
      <c r="C1175" s="5" t="s">
        <v>78</v>
      </c>
      <c r="D1175" s="9" t="s">
        <v>70</v>
      </c>
      <c r="E1175" s="12">
        <v>0.033</v>
      </c>
      <c r="F1175" s="12">
        <v>0.056</v>
      </c>
      <c r="G1175" s="12">
        <v>61.0</v>
      </c>
      <c r="H1175" s="12">
        <v>59.0</v>
      </c>
      <c r="I1175" s="12">
        <v>0.394</v>
      </c>
      <c r="J1175" s="12">
        <v>0.571</v>
      </c>
      <c r="K1175" s="12">
        <v>0.035</v>
      </c>
      <c r="L1175" s="12">
        <v>2.3110139E7</v>
      </c>
      <c r="M1175" s="12">
        <v>0.494</v>
      </c>
    </row>
    <row r="1176" hidden="1">
      <c r="A1176" s="32" t="str">
        <f t="shared" si="1"/>
        <v>Gabon-Africa2008</v>
      </c>
      <c r="B1176" s="32" t="s">
        <v>145</v>
      </c>
      <c r="C1176" s="5" t="s">
        <v>78</v>
      </c>
      <c r="D1176" s="9" t="s">
        <v>70</v>
      </c>
      <c r="E1176" s="12">
        <v>0.033</v>
      </c>
      <c r="F1176" s="12">
        <v>0.046</v>
      </c>
      <c r="G1176" s="12">
        <v>62.0</v>
      </c>
      <c r="H1176" s="12">
        <v>60.0</v>
      </c>
      <c r="I1176" s="12">
        <v>0.389</v>
      </c>
      <c r="J1176" s="12">
        <v>0.556</v>
      </c>
      <c r="K1176" s="12">
        <v>0.055</v>
      </c>
      <c r="L1176" s="12">
        <v>1482843.0</v>
      </c>
      <c r="M1176" s="12">
        <v>0.849</v>
      </c>
    </row>
    <row r="1177">
      <c r="A1177" s="32" t="str">
        <f t="shared" si="1"/>
        <v>Central African Republic-Africa2008</v>
      </c>
      <c r="B1177" s="32" t="s">
        <v>114</v>
      </c>
      <c r="C1177" s="5" t="s">
        <v>78</v>
      </c>
      <c r="D1177" s="9" t="s">
        <v>70</v>
      </c>
      <c r="E1177" s="12">
        <v>0.036</v>
      </c>
      <c r="F1177" s="12">
        <v>0.107</v>
      </c>
      <c r="G1177" s="12">
        <v>48.0</v>
      </c>
      <c r="H1177" s="12">
        <v>45.0</v>
      </c>
      <c r="I1177" s="12">
        <v>0.412</v>
      </c>
      <c r="J1177" s="12">
        <v>0.549</v>
      </c>
      <c r="K1177" s="12">
        <v>0.039</v>
      </c>
      <c r="L1177" s="12">
        <v>4185106.0</v>
      </c>
      <c r="M1177" s="12">
        <v>0.385</v>
      </c>
    </row>
    <row r="1178">
      <c r="A1178" s="32" t="str">
        <f t="shared" si="1"/>
        <v>Cote d'Ivoire-Africa2008</v>
      </c>
      <c r="B1178" s="32" t="s">
        <v>123</v>
      </c>
      <c r="C1178" s="5" t="s">
        <v>78</v>
      </c>
      <c r="D1178" s="9" t="s">
        <v>70</v>
      </c>
      <c r="E1178" s="12">
        <v>0.036</v>
      </c>
      <c r="F1178" s="12">
        <v>0.082</v>
      </c>
      <c r="G1178" s="12">
        <v>50.0</v>
      </c>
      <c r="H1178" s="12">
        <v>48.0</v>
      </c>
      <c r="I1178" s="12">
        <v>0.421</v>
      </c>
      <c r="J1178" s="12">
        <v>0.549</v>
      </c>
      <c r="K1178" s="12">
        <v>0.03</v>
      </c>
      <c r="L1178" s="12">
        <v>1.8260044E7</v>
      </c>
      <c r="M1178" s="12">
        <v>0.49</v>
      </c>
    </row>
    <row r="1179" hidden="1">
      <c r="A1179" s="32" t="str">
        <f t="shared" si="1"/>
        <v>Ethiopia-Africa2008</v>
      </c>
      <c r="B1179" s="32" t="s">
        <v>139</v>
      </c>
      <c r="C1179" s="5" t="s">
        <v>78</v>
      </c>
      <c r="D1179" s="9" t="s">
        <v>70</v>
      </c>
      <c r="E1179" s="12">
        <v>0.036</v>
      </c>
      <c r="F1179" s="12">
        <v>0.057</v>
      </c>
      <c r="G1179" s="12">
        <v>61.0</v>
      </c>
      <c r="H1179" s="12">
        <v>59.0</v>
      </c>
      <c r="I1179" s="12">
        <v>0.453</v>
      </c>
      <c r="J1179" s="12">
        <v>0.515</v>
      </c>
      <c r="K1179" s="12">
        <v>0.032</v>
      </c>
      <c r="L1179" s="12">
        <v>8.262119E7</v>
      </c>
      <c r="M1179" s="12">
        <v>0.165</v>
      </c>
    </row>
    <row r="1180" hidden="1">
      <c r="A1180" s="32" t="str">
        <f t="shared" si="1"/>
        <v>Mauritania-Africa2008</v>
      </c>
      <c r="B1180" s="32" t="s">
        <v>197</v>
      </c>
      <c r="C1180" s="5" t="s">
        <v>78</v>
      </c>
      <c r="D1180" s="9" t="s">
        <v>70</v>
      </c>
      <c r="E1180" s="12">
        <v>0.036</v>
      </c>
      <c r="F1180" s="12">
        <v>0.072</v>
      </c>
      <c r="G1180" s="12">
        <v>62.0</v>
      </c>
      <c r="H1180" s="12">
        <v>59.0</v>
      </c>
      <c r="I1180" s="12">
        <v>0.409</v>
      </c>
      <c r="J1180" s="12">
        <v>0.559</v>
      </c>
      <c r="K1180" s="12">
        <v>0.031</v>
      </c>
      <c r="L1180" s="12">
        <v>3422901.0</v>
      </c>
      <c r="M1180" s="12">
        <v>0.553</v>
      </c>
    </row>
    <row r="1181" hidden="1">
      <c r="A1181" s="32" t="str">
        <f t="shared" si="1"/>
        <v>Sudan-Africa2008</v>
      </c>
      <c r="B1181" s="32" t="s">
        <v>256</v>
      </c>
      <c r="C1181" s="5" t="s">
        <v>78</v>
      </c>
      <c r="D1181" s="9" t="s">
        <v>70</v>
      </c>
      <c r="E1181" s="12">
        <v>0.036</v>
      </c>
      <c r="F1181" s="12">
        <v>0.058</v>
      </c>
      <c r="G1181" s="12">
        <v>63.0</v>
      </c>
      <c r="H1181" s="12">
        <v>59.0</v>
      </c>
      <c r="I1181" s="12">
        <v>0.426</v>
      </c>
      <c r="J1181" s="12">
        <v>0.543</v>
      </c>
      <c r="K1181" s="12">
        <v>0.031</v>
      </c>
      <c r="L1181" s="12">
        <v>3.4040065E7</v>
      </c>
      <c r="M1181" s="12">
        <v>0.329</v>
      </c>
    </row>
    <row r="1182" hidden="1">
      <c r="A1182" s="32" t="str">
        <f t="shared" si="1"/>
        <v>Madagascar-Africa2008</v>
      </c>
      <c r="B1182" s="32" t="s">
        <v>190</v>
      </c>
      <c r="C1182" s="5" t="s">
        <v>78</v>
      </c>
      <c r="D1182" s="9" t="s">
        <v>70</v>
      </c>
      <c r="E1182" s="12">
        <v>0.036</v>
      </c>
      <c r="F1182" s="12">
        <v>0.047</v>
      </c>
      <c r="G1182" s="12">
        <v>64.0</v>
      </c>
      <c r="H1182" s="12">
        <v>61.0</v>
      </c>
      <c r="I1182" s="12">
        <v>0.44</v>
      </c>
      <c r="J1182" s="12">
        <v>0.531</v>
      </c>
      <c r="K1182" s="12">
        <v>0.029</v>
      </c>
      <c r="L1182" s="12">
        <v>1.9926785E7</v>
      </c>
      <c r="M1182" s="12">
        <v>0.307</v>
      </c>
    </row>
    <row r="1183" hidden="1">
      <c r="A1183" s="32" t="str">
        <f t="shared" si="1"/>
        <v>Equatorial Guinea-Africa2008</v>
      </c>
      <c r="B1183" s="32" t="s">
        <v>136</v>
      </c>
      <c r="C1183" s="5" t="s">
        <v>78</v>
      </c>
      <c r="D1183" s="9" t="s">
        <v>70</v>
      </c>
      <c r="E1183" s="12">
        <v>0.037</v>
      </c>
      <c r="F1183" s="12">
        <v>0.08</v>
      </c>
      <c r="G1183" s="12">
        <v>52.0</v>
      </c>
      <c r="H1183" s="12">
        <v>49.0</v>
      </c>
      <c r="I1183" s="12">
        <v>0.397</v>
      </c>
      <c r="J1183" s="12">
        <v>0.572</v>
      </c>
      <c r="K1183" s="12">
        <v>0.03</v>
      </c>
      <c r="L1183" s="12">
        <v>658025.0</v>
      </c>
      <c r="M1183" s="12">
        <v>0.39</v>
      </c>
    </row>
    <row r="1184" hidden="1">
      <c r="A1184" s="32" t="str">
        <f t="shared" si="1"/>
        <v>Sao Tome and Principe-Africa2008</v>
      </c>
      <c r="B1184" s="32" t="s">
        <v>235</v>
      </c>
      <c r="C1184" s="5" t="s">
        <v>78</v>
      </c>
      <c r="D1184" s="9" t="s">
        <v>70</v>
      </c>
      <c r="E1184" s="12">
        <v>0.037</v>
      </c>
      <c r="F1184" s="12">
        <v>0.043</v>
      </c>
      <c r="G1184" s="12">
        <v>67.0</v>
      </c>
      <c r="H1184" s="12">
        <v>64.0</v>
      </c>
      <c r="I1184" s="12">
        <v>0.416</v>
      </c>
      <c r="J1184" s="12">
        <v>0.546</v>
      </c>
      <c r="K1184" s="12">
        <v>0.038</v>
      </c>
      <c r="L1184" s="12">
        <v>168253.0</v>
      </c>
      <c r="M1184" s="12">
        <v>0.604</v>
      </c>
    </row>
    <row r="1185">
      <c r="A1185" s="32" t="str">
        <f t="shared" si="1"/>
        <v>South Sudan-Africa2008</v>
      </c>
      <c r="B1185" s="32" t="s">
        <v>249</v>
      </c>
      <c r="C1185" s="5" t="s">
        <v>78</v>
      </c>
      <c r="D1185" s="9" t="s">
        <v>70</v>
      </c>
      <c r="E1185" s="12">
        <v>0.038</v>
      </c>
      <c r="F1185" s="12">
        <v>0.076</v>
      </c>
      <c r="G1185" s="12">
        <v>53.0</v>
      </c>
      <c r="H1185" s="12">
        <v>51.0</v>
      </c>
      <c r="I1185" s="12">
        <v>0.434</v>
      </c>
      <c r="J1185" s="12">
        <v>0.533</v>
      </c>
      <c r="K1185" s="12">
        <v>0.033</v>
      </c>
      <c r="L1185" s="12">
        <v>9118386.0</v>
      </c>
      <c r="M1185" s="12">
        <v>0.176</v>
      </c>
    </row>
    <row r="1186" hidden="1">
      <c r="A1186" s="32" t="str">
        <f t="shared" si="1"/>
        <v>Togo-Africa2008</v>
      </c>
      <c r="B1186" s="32" t="s">
        <v>266</v>
      </c>
      <c r="C1186" s="5" t="s">
        <v>78</v>
      </c>
      <c r="D1186" s="9" t="s">
        <v>70</v>
      </c>
      <c r="E1186" s="12">
        <v>0.038</v>
      </c>
      <c r="F1186" s="12">
        <v>0.064</v>
      </c>
      <c r="G1186" s="12">
        <v>56.0</v>
      </c>
      <c r="H1186" s="12">
        <v>54.0</v>
      </c>
      <c r="I1186" s="12">
        <v>0.423</v>
      </c>
      <c r="J1186" s="12">
        <v>0.549</v>
      </c>
      <c r="K1186" s="12">
        <v>0.028</v>
      </c>
      <c r="L1186" s="12">
        <v>5987491.0</v>
      </c>
      <c r="M1186" s="12">
        <v>0.366</v>
      </c>
    </row>
    <row r="1187" hidden="1">
      <c r="A1187" s="32" t="str">
        <f t="shared" si="1"/>
        <v>Kenya-Africa2008</v>
      </c>
      <c r="B1187" s="32" t="s">
        <v>175</v>
      </c>
      <c r="C1187" s="5" t="s">
        <v>78</v>
      </c>
      <c r="D1187" s="9" t="s">
        <v>70</v>
      </c>
      <c r="E1187" s="12">
        <v>0.038</v>
      </c>
      <c r="F1187" s="12">
        <v>0.056</v>
      </c>
      <c r="G1187" s="12">
        <v>59.0</v>
      </c>
      <c r="H1187" s="12">
        <v>56.0</v>
      </c>
      <c r="I1187" s="12">
        <v>0.426</v>
      </c>
      <c r="J1187" s="12">
        <v>0.547</v>
      </c>
      <c r="K1187" s="12">
        <v>0.026</v>
      </c>
      <c r="L1187" s="12">
        <v>3.8773277E7</v>
      </c>
      <c r="M1187" s="12">
        <v>0.228</v>
      </c>
    </row>
    <row r="1188" hidden="1">
      <c r="A1188" s="32" t="str">
        <f t="shared" si="1"/>
        <v>Liberia-Africa2008</v>
      </c>
      <c r="B1188" s="32" t="s">
        <v>184</v>
      </c>
      <c r="C1188" s="5" t="s">
        <v>78</v>
      </c>
      <c r="D1188" s="9" t="s">
        <v>70</v>
      </c>
      <c r="E1188" s="12">
        <v>0.038</v>
      </c>
      <c r="F1188" s="12">
        <v>0.067</v>
      </c>
      <c r="G1188" s="12">
        <v>59.0</v>
      </c>
      <c r="H1188" s="12">
        <v>57.0</v>
      </c>
      <c r="I1188" s="12">
        <v>0.434</v>
      </c>
      <c r="J1188" s="12">
        <v>0.535</v>
      </c>
      <c r="K1188" s="12">
        <v>0.031</v>
      </c>
      <c r="L1188" s="12">
        <v>3672714.0</v>
      </c>
      <c r="M1188" s="12">
        <v>0.471</v>
      </c>
    </row>
    <row r="1189" hidden="1">
      <c r="A1189" s="32" t="str">
        <f t="shared" si="1"/>
        <v>Comoros-Africa2008</v>
      </c>
      <c r="B1189" s="32" t="s">
        <v>119</v>
      </c>
      <c r="C1189" s="5" t="s">
        <v>78</v>
      </c>
      <c r="D1189" s="9" t="s">
        <v>70</v>
      </c>
      <c r="E1189" s="12">
        <v>0.038</v>
      </c>
      <c r="F1189" s="12">
        <v>0.066</v>
      </c>
      <c r="G1189" s="12">
        <v>61.0</v>
      </c>
      <c r="H1189" s="12">
        <v>58.0</v>
      </c>
      <c r="I1189" s="12">
        <v>0.42</v>
      </c>
      <c r="J1189" s="12">
        <v>0.55</v>
      </c>
      <c r="K1189" s="12">
        <v>0.03</v>
      </c>
      <c r="L1189" s="12">
        <v>649291.0</v>
      </c>
      <c r="M1189" s="12">
        <v>0.279</v>
      </c>
    </row>
    <row r="1190" hidden="1">
      <c r="A1190" s="32" t="str">
        <f t="shared" si="1"/>
        <v>Rwanda-Africa2008</v>
      </c>
      <c r="B1190" s="32" t="s">
        <v>232</v>
      </c>
      <c r="C1190" s="5" t="s">
        <v>78</v>
      </c>
      <c r="D1190" s="9" t="s">
        <v>70</v>
      </c>
      <c r="E1190" s="12">
        <v>0.038</v>
      </c>
      <c r="F1190" s="12">
        <v>0.05</v>
      </c>
      <c r="G1190" s="12">
        <v>61.0</v>
      </c>
      <c r="H1190" s="12">
        <v>59.0</v>
      </c>
      <c r="I1190" s="12">
        <v>0.447</v>
      </c>
      <c r="J1190" s="12">
        <v>0.53</v>
      </c>
      <c r="K1190" s="12">
        <v>0.023</v>
      </c>
      <c r="L1190" s="12">
        <v>1.0222961E7</v>
      </c>
      <c r="M1190" s="12">
        <v>0.22</v>
      </c>
    </row>
    <row r="1191">
      <c r="A1191" s="32" t="str">
        <f t="shared" si="1"/>
        <v>Cameroon-Africa2008</v>
      </c>
      <c r="B1191" s="32" t="s">
        <v>111</v>
      </c>
      <c r="C1191" s="5" t="s">
        <v>78</v>
      </c>
      <c r="D1191" s="9" t="s">
        <v>70</v>
      </c>
      <c r="E1191" s="12">
        <v>0.039</v>
      </c>
      <c r="F1191" s="12">
        <v>0.071</v>
      </c>
      <c r="G1191" s="12">
        <v>54.0</v>
      </c>
      <c r="H1191" s="12">
        <v>52.0</v>
      </c>
      <c r="I1191" s="12">
        <v>0.438</v>
      </c>
      <c r="J1191" s="12">
        <v>0.53</v>
      </c>
      <c r="K1191" s="12">
        <v>0.033</v>
      </c>
      <c r="L1191" s="12">
        <v>1.9595026E7</v>
      </c>
      <c r="M1191" s="12">
        <v>0.503</v>
      </c>
    </row>
    <row r="1192">
      <c r="A1192" s="32" t="str">
        <f t="shared" si="1"/>
        <v>Guinea-Bissau-Africa2008</v>
      </c>
      <c r="B1192" s="32" t="s">
        <v>156</v>
      </c>
      <c r="C1192" s="5" t="s">
        <v>78</v>
      </c>
      <c r="D1192" s="9" t="s">
        <v>70</v>
      </c>
      <c r="E1192" s="12">
        <v>0.039</v>
      </c>
      <c r="F1192" s="12">
        <v>0.089</v>
      </c>
      <c r="G1192" s="12">
        <v>55.0</v>
      </c>
      <c r="H1192" s="12">
        <v>52.0</v>
      </c>
      <c r="I1192" s="12">
        <v>0.423</v>
      </c>
      <c r="J1192" s="12">
        <v>0.548</v>
      </c>
      <c r="K1192" s="12">
        <v>0.029</v>
      </c>
      <c r="L1192" s="12">
        <v>1516920.0</v>
      </c>
      <c r="M1192" s="12">
        <v>0.435</v>
      </c>
    </row>
    <row r="1193">
      <c r="A1193" s="32" t="str">
        <f t="shared" si="1"/>
        <v>Guinea-Africa2008</v>
      </c>
      <c r="B1193" s="32" t="s">
        <v>155</v>
      </c>
      <c r="C1193" s="5" t="s">
        <v>78</v>
      </c>
      <c r="D1193" s="9" t="s">
        <v>70</v>
      </c>
      <c r="E1193" s="12">
        <v>0.039</v>
      </c>
      <c r="F1193" s="12">
        <v>0.077</v>
      </c>
      <c r="G1193" s="12">
        <v>55.0</v>
      </c>
      <c r="H1193" s="12">
        <v>54.0</v>
      </c>
      <c r="I1193" s="12">
        <v>0.432</v>
      </c>
      <c r="J1193" s="12">
        <v>0.536</v>
      </c>
      <c r="K1193" s="12">
        <v>0.032</v>
      </c>
      <c r="L1193" s="12">
        <v>1.0314678E7</v>
      </c>
      <c r="M1193" s="12">
        <v>0.34</v>
      </c>
    </row>
    <row r="1194" hidden="1">
      <c r="A1194" s="32" t="str">
        <f t="shared" si="1"/>
        <v>Congo (Brazzaville)-Africa2008</v>
      </c>
      <c r="B1194" s="32" t="s">
        <v>120</v>
      </c>
      <c r="C1194" s="5" t="s">
        <v>78</v>
      </c>
      <c r="D1194" s="9" t="s">
        <v>70</v>
      </c>
      <c r="E1194" s="12">
        <v>0.039</v>
      </c>
      <c r="F1194" s="12">
        <v>0.049</v>
      </c>
      <c r="G1194" s="12">
        <v>57.0</v>
      </c>
      <c r="H1194" s="12">
        <v>55.0</v>
      </c>
      <c r="I1194" s="12">
        <v>0.422</v>
      </c>
      <c r="J1194" s="12">
        <v>0.544</v>
      </c>
      <c r="K1194" s="12">
        <v>0.034</v>
      </c>
      <c r="L1194" s="12">
        <v>3876475.0</v>
      </c>
      <c r="M1194" s="12">
        <v>0.623</v>
      </c>
    </row>
    <row r="1195" hidden="1">
      <c r="A1195" s="32" t="str">
        <f t="shared" si="1"/>
        <v>Benin-Africa2008</v>
      </c>
      <c r="B1195" s="32" t="s">
        <v>99</v>
      </c>
      <c r="C1195" s="5" t="s">
        <v>78</v>
      </c>
      <c r="D1195" s="9" t="s">
        <v>70</v>
      </c>
      <c r="E1195" s="12">
        <v>0.039</v>
      </c>
      <c r="F1195" s="12">
        <v>0.066</v>
      </c>
      <c r="G1195" s="12">
        <v>60.0</v>
      </c>
      <c r="H1195" s="12">
        <v>57.0</v>
      </c>
      <c r="I1195" s="12">
        <v>0.439</v>
      </c>
      <c r="J1195" s="12">
        <v>0.533</v>
      </c>
      <c r="K1195" s="12">
        <v>0.029</v>
      </c>
      <c r="L1195" s="12">
        <v>8973293.0</v>
      </c>
      <c r="M1195" s="12">
        <v>0.411</v>
      </c>
    </row>
    <row r="1196" hidden="1">
      <c r="A1196" s="32" t="str">
        <f t="shared" si="1"/>
        <v>Eritrea-Africa2008</v>
      </c>
      <c r="B1196" s="32" t="s">
        <v>137</v>
      </c>
      <c r="C1196" s="5" t="s">
        <v>78</v>
      </c>
      <c r="D1196" s="9" t="s">
        <v>70</v>
      </c>
      <c r="E1196" s="12">
        <v>0.039</v>
      </c>
      <c r="F1196" s="12">
        <v>0.042</v>
      </c>
      <c r="G1196" s="12">
        <v>63.0</v>
      </c>
      <c r="H1196" s="12">
        <v>58.0</v>
      </c>
      <c r="I1196" s="12">
        <v>0.43</v>
      </c>
      <c r="J1196" s="12">
        <v>0.549</v>
      </c>
      <c r="K1196" s="12">
        <v>0.02</v>
      </c>
      <c r="L1196" s="12">
        <v>5382163.0</v>
      </c>
      <c r="M1196" s="12">
        <v>0.199</v>
      </c>
    </row>
    <row r="1197" hidden="1">
      <c r="A1197" s="32" t="str">
        <f t="shared" si="1"/>
        <v>Senegal-Africa2008</v>
      </c>
      <c r="B1197" s="32" t="s">
        <v>237</v>
      </c>
      <c r="C1197" s="5" t="s">
        <v>78</v>
      </c>
      <c r="D1197" s="9" t="s">
        <v>70</v>
      </c>
      <c r="E1197" s="12">
        <v>0.039</v>
      </c>
      <c r="F1197" s="12">
        <v>0.051</v>
      </c>
      <c r="G1197" s="12">
        <v>64.0</v>
      </c>
      <c r="H1197" s="12">
        <v>61.0</v>
      </c>
      <c r="I1197" s="12">
        <v>0.438</v>
      </c>
      <c r="J1197" s="12">
        <v>0.531</v>
      </c>
      <c r="K1197" s="12">
        <v>0.031</v>
      </c>
      <c r="L1197" s="12">
        <v>1.2238791E7</v>
      </c>
      <c r="M1197" s="12">
        <v>0.417</v>
      </c>
    </row>
    <row r="1198">
      <c r="A1198" s="32" t="str">
        <f t="shared" si="1"/>
        <v>Sierra Leone-Africa2008</v>
      </c>
      <c r="B1198" s="32" t="s">
        <v>240</v>
      </c>
      <c r="C1198" s="5" t="s">
        <v>78</v>
      </c>
      <c r="D1198" s="9" t="s">
        <v>70</v>
      </c>
      <c r="E1198" s="12">
        <v>0.04</v>
      </c>
      <c r="F1198" s="12">
        <v>0.12</v>
      </c>
      <c r="G1198" s="12">
        <v>44.0</v>
      </c>
      <c r="H1198" s="12">
        <v>44.0</v>
      </c>
      <c r="I1198" s="12">
        <v>0.424</v>
      </c>
      <c r="J1198" s="12">
        <v>0.551</v>
      </c>
      <c r="K1198" s="12">
        <v>0.025</v>
      </c>
      <c r="L1198" s="12">
        <v>5532139.0</v>
      </c>
      <c r="M1198" s="12">
        <v>0.376</v>
      </c>
    </row>
    <row r="1199">
      <c r="A1199" s="32" t="str">
        <f t="shared" si="1"/>
        <v>Tanzania-Africa2008</v>
      </c>
      <c r="B1199" s="32" t="s">
        <v>263</v>
      </c>
      <c r="C1199" s="5" t="s">
        <v>78</v>
      </c>
      <c r="D1199" s="9" t="s">
        <v>70</v>
      </c>
      <c r="E1199" s="12">
        <v>0.041</v>
      </c>
      <c r="F1199" s="12">
        <v>0.047</v>
      </c>
      <c r="G1199" s="12">
        <v>58.0</v>
      </c>
      <c r="H1199" s="12">
        <v>56.0</v>
      </c>
      <c r="I1199" s="12">
        <v>0.448</v>
      </c>
      <c r="J1199" s="12">
        <v>0.522</v>
      </c>
      <c r="K1199" s="12">
        <v>0.031</v>
      </c>
      <c r="L1199" s="12">
        <v>4.235379E7</v>
      </c>
      <c r="M1199" s="12">
        <v>0.268</v>
      </c>
    </row>
    <row r="1200">
      <c r="A1200" s="32" t="str">
        <f t="shared" si="1"/>
        <v>Mozambique-Africa2008</v>
      </c>
      <c r="B1200" s="32" t="s">
        <v>206</v>
      </c>
      <c r="C1200" s="5" t="s">
        <v>78</v>
      </c>
      <c r="D1200" s="9" t="s">
        <v>70</v>
      </c>
      <c r="E1200" s="12">
        <v>0.042</v>
      </c>
      <c r="F1200" s="12">
        <v>0.078</v>
      </c>
      <c r="G1200" s="12">
        <v>50.0</v>
      </c>
      <c r="H1200" s="12">
        <v>47.0</v>
      </c>
      <c r="I1200" s="12">
        <v>0.452</v>
      </c>
      <c r="J1200" s="12">
        <v>0.516</v>
      </c>
      <c r="K1200" s="12">
        <v>0.032</v>
      </c>
      <c r="L1200" s="12">
        <v>2.2762525E7</v>
      </c>
      <c r="M1200" s="12">
        <v>0.305</v>
      </c>
    </row>
    <row r="1201" hidden="1">
      <c r="A1201" s="32" t="str">
        <f t="shared" si="1"/>
        <v>Nigeria-Africa2008</v>
      </c>
      <c r="B1201" s="32" t="s">
        <v>215</v>
      </c>
      <c r="C1201" s="5" t="s">
        <v>78</v>
      </c>
      <c r="D1201" s="9" t="s">
        <v>70</v>
      </c>
      <c r="E1201" s="12">
        <v>0.042</v>
      </c>
      <c r="F1201" s="12">
        <v>0.088</v>
      </c>
      <c r="G1201" s="12">
        <v>51.0</v>
      </c>
      <c r="H1201" s="12">
        <v>50.0</v>
      </c>
      <c r="I1201" s="12">
        <v>0.438</v>
      </c>
      <c r="J1201" s="12">
        <v>0.535</v>
      </c>
      <c r="K1201" s="12">
        <v>0.027</v>
      </c>
      <c r="L1201" s="12">
        <v>1.5120808E8</v>
      </c>
      <c r="M1201" s="12">
        <v>0.417</v>
      </c>
    </row>
    <row r="1202" hidden="1">
      <c r="A1202" s="32" t="str">
        <f t="shared" si="1"/>
        <v>Malawi-Africa2008</v>
      </c>
      <c r="B1202" s="32" t="s">
        <v>191</v>
      </c>
      <c r="C1202" s="5" t="s">
        <v>78</v>
      </c>
      <c r="D1202" s="9" t="s">
        <v>70</v>
      </c>
      <c r="E1202" s="12">
        <v>0.042</v>
      </c>
      <c r="F1202" s="12">
        <v>0.059</v>
      </c>
      <c r="G1202" s="12">
        <v>52.0</v>
      </c>
      <c r="H1202" s="12">
        <v>52.0</v>
      </c>
      <c r="I1202" s="12">
        <v>0.46</v>
      </c>
      <c r="J1202" s="12">
        <v>0.509</v>
      </c>
      <c r="K1202" s="12">
        <v>0.03</v>
      </c>
      <c r="L1202" s="12">
        <v>1.4138207E7</v>
      </c>
      <c r="M1202" s="12">
        <v>0.153</v>
      </c>
    </row>
    <row r="1203" hidden="1">
      <c r="A1203" s="32" t="str">
        <f t="shared" si="1"/>
        <v>Zambia-Africa2008</v>
      </c>
      <c r="B1203" s="32" t="s">
        <v>284</v>
      </c>
      <c r="C1203" s="5" t="s">
        <v>78</v>
      </c>
      <c r="D1203" s="9" t="s">
        <v>70</v>
      </c>
      <c r="E1203" s="12">
        <v>0.043</v>
      </c>
      <c r="F1203" s="12">
        <v>0.067</v>
      </c>
      <c r="G1203" s="12">
        <v>52.0</v>
      </c>
      <c r="H1203" s="12">
        <v>51.0</v>
      </c>
      <c r="I1203" s="12">
        <v>0.47</v>
      </c>
      <c r="J1203" s="12">
        <v>0.504</v>
      </c>
      <c r="K1203" s="12">
        <v>0.027</v>
      </c>
      <c r="L1203" s="12">
        <v>1.2456527E7</v>
      </c>
      <c r="M1203" s="12">
        <v>0.379</v>
      </c>
    </row>
    <row r="1204">
      <c r="A1204" s="32" t="str">
        <f t="shared" si="1"/>
        <v>Burkina Faso-Africa2008</v>
      </c>
      <c r="B1204" s="32" t="s">
        <v>108</v>
      </c>
      <c r="C1204" s="5" t="s">
        <v>78</v>
      </c>
      <c r="D1204" s="9" t="s">
        <v>70</v>
      </c>
      <c r="E1204" s="12">
        <v>0.044</v>
      </c>
      <c r="F1204" s="12">
        <v>0.076</v>
      </c>
      <c r="G1204" s="12">
        <v>55.0</v>
      </c>
      <c r="H1204" s="12">
        <v>54.0</v>
      </c>
      <c r="I1204" s="12">
        <v>0.462</v>
      </c>
      <c r="J1204" s="12">
        <v>0.512</v>
      </c>
      <c r="K1204" s="12">
        <v>0.025</v>
      </c>
      <c r="L1204" s="12">
        <v>1.4659646E7</v>
      </c>
      <c r="M1204" s="12">
        <v>0.24</v>
      </c>
    </row>
    <row r="1205" hidden="1">
      <c r="A1205" s="32" t="str">
        <f t="shared" si="1"/>
        <v>Gambia, The-Africa2008</v>
      </c>
      <c r="B1205" s="32" t="s">
        <v>146</v>
      </c>
      <c r="C1205" s="5" t="s">
        <v>78</v>
      </c>
      <c r="D1205" s="9" t="s">
        <v>70</v>
      </c>
      <c r="E1205" s="12">
        <v>0.044</v>
      </c>
      <c r="F1205" s="12">
        <v>0.054</v>
      </c>
      <c r="G1205" s="12">
        <v>59.0</v>
      </c>
      <c r="H1205" s="12">
        <v>56.0</v>
      </c>
      <c r="I1205" s="12">
        <v>0.46</v>
      </c>
      <c r="J1205" s="12">
        <v>0.514</v>
      </c>
      <c r="K1205" s="12">
        <v>0.025</v>
      </c>
      <c r="L1205" s="12">
        <v>1577984.0</v>
      </c>
      <c r="M1205" s="12">
        <v>0.548</v>
      </c>
    </row>
    <row r="1206">
      <c r="A1206" s="32" t="str">
        <f t="shared" si="1"/>
        <v>Congo (Kinshasa)-Africa2008</v>
      </c>
      <c r="B1206" s="32" t="s">
        <v>121</v>
      </c>
      <c r="C1206" s="5" t="s">
        <v>78</v>
      </c>
      <c r="D1206" s="9" t="s">
        <v>70</v>
      </c>
      <c r="E1206" s="12">
        <v>0.045</v>
      </c>
      <c r="F1206" s="12">
        <v>0.097</v>
      </c>
      <c r="G1206" s="12">
        <v>50.0</v>
      </c>
      <c r="H1206" s="12">
        <v>47.0</v>
      </c>
      <c r="I1206" s="12">
        <v>0.458</v>
      </c>
      <c r="J1206" s="12">
        <v>0.514</v>
      </c>
      <c r="K1206" s="12">
        <v>0.028</v>
      </c>
      <c r="L1206" s="12">
        <v>5.8819038E7</v>
      </c>
      <c r="M1206" s="12">
        <v>0.389</v>
      </c>
    </row>
    <row r="1207">
      <c r="A1207" s="32" t="str">
        <f t="shared" si="1"/>
        <v>Burundi-Africa2008</v>
      </c>
      <c r="B1207" s="32" t="s">
        <v>109</v>
      </c>
      <c r="C1207" s="5" t="s">
        <v>78</v>
      </c>
      <c r="D1207" s="9" t="s">
        <v>70</v>
      </c>
      <c r="E1207" s="12">
        <v>0.045</v>
      </c>
      <c r="F1207" s="12">
        <v>0.066</v>
      </c>
      <c r="G1207" s="12">
        <v>53.0</v>
      </c>
      <c r="H1207" s="12">
        <v>50.0</v>
      </c>
      <c r="I1207" s="12">
        <v>0.442</v>
      </c>
      <c r="J1207" s="12">
        <v>0.532</v>
      </c>
      <c r="K1207" s="12">
        <v>0.026</v>
      </c>
      <c r="L1207" s="12">
        <v>8624280.0</v>
      </c>
      <c r="M1207" s="12">
        <v>0.101</v>
      </c>
    </row>
    <row r="1208">
      <c r="A1208" s="32" t="str">
        <f t="shared" si="1"/>
        <v>Somalia-Africa2008</v>
      </c>
      <c r="B1208" s="32" t="s">
        <v>246</v>
      </c>
      <c r="C1208" s="5" t="s">
        <v>78</v>
      </c>
      <c r="D1208" s="9" t="s">
        <v>70</v>
      </c>
      <c r="E1208" s="12">
        <v>0.046</v>
      </c>
      <c r="F1208" s="12">
        <v>0.102</v>
      </c>
      <c r="G1208" s="12">
        <v>55.0</v>
      </c>
      <c r="H1208" s="12">
        <v>52.0</v>
      </c>
      <c r="I1208" s="12">
        <v>0.478</v>
      </c>
      <c r="J1208" s="12">
        <v>0.493</v>
      </c>
      <c r="K1208" s="12">
        <v>0.029</v>
      </c>
      <c r="L1208" s="12">
        <v>9140259.0</v>
      </c>
      <c r="M1208" s="12">
        <v>0.364</v>
      </c>
    </row>
    <row r="1209" hidden="1">
      <c r="A1209" s="32" t="str">
        <f t="shared" si="1"/>
        <v>Uganda-Africa2008</v>
      </c>
      <c r="B1209" s="32" t="s">
        <v>273</v>
      </c>
      <c r="C1209" s="5" t="s">
        <v>78</v>
      </c>
      <c r="D1209" s="9" t="s">
        <v>70</v>
      </c>
      <c r="E1209" s="12">
        <v>0.046</v>
      </c>
      <c r="F1209" s="12">
        <v>0.057</v>
      </c>
      <c r="G1209" s="12">
        <v>56.0</v>
      </c>
      <c r="H1209" s="12">
        <v>55.0</v>
      </c>
      <c r="I1209" s="12">
        <v>0.491</v>
      </c>
      <c r="J1209" s="12">
        <v>0.484</v>
      </c>
      <c r="K1209" s="12">
        <v>0.025</v>
      </c>
      <c r="L1209" s="12">
        <v>3.1778799E7</v>
      </c>
      <c r="M1209" s="12">
        <v>0.139</v>
      </c>
    </row>
    <row r="1210">
      <c r="A1210" s="32" t="str">
        <f t="shared" si="1"/>
        <v>Chad-Africa2008</v>
      </c>
      <c r="B1210" s="32" t="s">
        <v>115</v>
      </c>
      <c r="C1210" s="5" t="s">
        <v>78</v>
      </c>
      <c r="D1210" s="9" t="s">
        <v>70</v>
      </c>
      <c r="E1210" s="12">
        <v>0.048</v>
      </c>
      <c r="F1210" s="12">
        <v>0.097</v>
      </c>
      <c r="G1210" s="12">
        <v>50.0</v>
      </c>
      <c r="H1210" s="12">
        <v>48.0</v>
      </c>
      <c r="I1210" s="12">
        <v>0.491</v>
      </c>
      <c r="J1210" s="12">
        <v>0.484</v>
      </c>
      <c r="K1210" s="12">
        <v>0.026</v>
      </c>
      <c r="L1210" s="12">
        <v>1.1030628E7</v>
      </c>
      <c r="M1210" s="12">
        <v>0.219</v>
      </c>
    </row>
    <row r="1211" hidden="1">
      <c r="A1211" s="32" t="str">
        <f t="shared" si="1"/>
        <v>Angola-Africa2008</v>
      </c>
      <c r="B1211" s="32" t="s">
        <v>82</v>
      </c>
      <c r="C1211" s="5" t="s">
        <v>78</v>
      </c>
      <c r="D1211" s="9" t="s">
        <v>70</v>
      </c>
      <c r="E1211" s="12">
        <v>0.048</v>
      </c>
      <c r="F1211" s="12">
        <v>0.115</v>
      </c>
      <c r="G1211" s="12">
        <v>51.0</v>
      </c>
      <c r="H1211" s="12">
        <v>48.0</v>
      </c>
      <c r="I1211" s="12">
        <v>0.479</v>
      </c>
      <c r="J1211" s="12">
        <v>0.497</v>
      </c>
      <c r="K1211" s="12">
        <v>0.024</v>
      </c>
      <c r="L1211" s="12">
        <v>1.8314441E7</v>
      </c>
      <c r="M1211" s="12">
        <v>0.385</v>
      </c>
    </row>
    <row r="1212">
      <c r="A1212" s="32" t="str">
        <f t="shared" si="1"/>
        <v>Mali-Africa2008</v>
      </c>
      <c r="B1212" s="32" t="s">
        <v>194</v>
      </c>
      <c r="C1212" s="5" t="s">
        <v>78</v>
      </c>
      <c r="D1212" s="9" t="s">
        <v>70</v>
      </c>
      <c r="E1212" s="12">
        <v>0.048</v>
      </c>
      <c r="F1212" s="12">
        <v>0.088</v>
      </c>
      <c r="G1212" s="12">
        <v>53.0</v>
      </c>
      <c r="H1212" s="12">
        <v>53.0</v>
      </c>
      <c r="I1212" s="12">
        <v>0.465</v>
      </c>
      <c r="J1212" s="12">
        <v>0.505</v>
      </c>
      <c r="K1212" s="12">
        <v>0.03</v>
      </c>
      <c r="L1212" s="12">
        <v>1.3138299E7</v>
      </c>
      <c r="M1212" s="12">
        <v>0.344</v>
      </c>
    </row>
    <row r="1213" hidden="1">
      <c r="A1213" s="32" t="str">
        <f t="shared" si="1"/>
        <v>Niger-Africa2008</v>
      </c>
      <c r="B1213" s="32" t="s">
        <v>214</v>
      </c>
      <c r="C1213" s="5" t="s">
        <v>78</v>
      </c>
      <c r="D1213" s="9" t="s">
        <v>70</v>
      </c>
      <c r="E1213" s="12">
        <v>0.05</v>
      </c>
      <c r="F1213" s="12">
        <v>0.072</v>
      </c>
      <c r="G1213" s="12">
        <v>56.0</v>
      </c>
      <c r="H1213" s="12">
        <v>56.0</v>
      </c>
      <c r="I1213" s="12">
        <v>0.496</v>
      </c>
      <c r="J1213" s="12">
        <v>0.479</v>
      </c>
      <c r="K1213" s="12">
        <v>0.026</v>
      </c>
      <c r="L1213" s="12">
        <v>1.4737895E7</v>
      </c>
      <c r="M1213" s="12">
        <v>0.172</v>
      </c>
    </row>
    <row r="1214" hidden="1">
      <c r="A1214" s="32" t="str">
        <f t="shared" si="1"/>
        <v>Mauritius-Africa2009</v>
      </c>
      <c r="B1214" s="32" t="s">
        <v>198</v>
      </c>
      <c r="C1214" s="5" t="s">
        <v>78</v>
      </c>
      <c r="D1214" s="9" t="s">
        <v>71</v>
      </c>
      <c r="E1214" s="12">
        <v>0.012</v>
      </c>
      <c r="F1214" s="12">
        <v>0.014</v>
      </c>
      <c r="G1214" s="12">
        <v>77.0</v>
      </c>
      <c r="H1214" s="12">
        <v>69.0</v>
      </c>
      <c r="I1214" s="12">
        <v>0.217</v>
      </c>
      <c r="J1214" s="12">
        <v>0.708</v>
      </c>
      <c r="K1214" s="12">
        <v>0.075</v>
      </c>
      <c r="L1214" s="12">
        <v>1275032.0</v>
      </c>
      <c r="M1214" s="12">
        <v>0.408</v>
      </c>
    </row>
    <row r="1215" hidden="1">
      <c r="A1215" s="32" t="str">
        <f t="shared" si="1"/>
        <v>Seychelles-Africa2009</v>
      </c>
      <c r="B1215" s="32" t="s">
        <v>239</v>
      </c>
      <c r="C1215" s="5" t="s">
        <v>78</v>
      </c>
      <c r="D1215" s="9" t="s">
        <v>71</v>
      </c>
      <c r="E1215" s="12">
        <v>0.018</v>
      </c>
      <c r="F1215" s="12">
        <v>0.012</v>
      </c>
      <c r="G1215" s="12">
        <v>78.0</v>
      </c>
      <c r="H1215" s="12">
        <v>68.0</v>
      </c>
      <c r="I1215" s="12">
        <v>0.225</v>
      </c>
      <c r="J1215" s="12">
        <v>0.699</v>
      </c>
      <c r="K1215" s="12">
        <v>0.076</v>
      </c>
      <c r="L1215" s="12">
        <v>87298.0</v>
      </c>
      <c r="M1215" s="12">
        <v>0.52</v>
      </c>
    </row>
    <row r="1216" hidden="1">
      <c r="A1216" s="32" t="str">
        <f t="shared" si="1"/>
        <v>Tunisia-Africa2009</v>
      </c>
      <c r="B1216" s="32" t="s">
        <v>269</v>
      </c>
      <c r="C1216" s="5" t="s">
        <v>78</v>
      </c>
      <c r="D1216" s="9" t="s">
        <v>71</v>
      </c>
      <c r="E1216" s="12">
        <v>0.018</v>
      </c>
      <c r="F1216" s="12">
        <v>0.016</v>
      </c>
      <c r="G1216" s="12">
        <v>77.0</v>
      </c>
      <c r="H1216" s="12">
        <v>73.0</v>
      </c>
      <c r="I1216" s="12">
        <v>0.238</v>
      </c>
      <c r="J1216" s="12">
        <v>0.693</v>
      </c>
      <c r="K1216" s="12">
        <v>0.069</v>
      </c>
      <c r="L1216" s="12">
        <v>1.04396E7</v>
      </c>
      <c r="M1216" s="12">
        <v>0.658</v>
      </c>
    </row>
    <row r="1217" hidden="1">
      <c r="A1217" s="32" t="str">
        <f t="shared" si="1"/>
        <v>Morocco-Africa2009</v>
      </c>
      <c r="B1217" s="32" t="s">
        <v>205</v>
      </c>
      <c r="C1217" s="5" t="s">
        <v>78</v>
      </c>
      <c r="D1217" s="9" t="s">
        <v>71</v>
      </c>
      <c r="E1217" s="12">
        <v>0.021</v>
      </c>
      <c r="F1217" s="12">
        <v>0.03</v>
      </c>
      <c r="G1217" s="12">
        <v>72.0</v>
      </c>
      <c r="H1217" s="12">
        <v>68.0</v>
      </c>
      <c r="I1217" s="12">
        <v>0.285</v>
      </c>
      <c r="J1217" s="12">
        <v>0.665</v>
      </c>
      <c r="K1217" s="12">
        <v>0.05</v>
      </c>
      <c r="L1217" s="12">
        <v>3.1276564E7</v>
      </c>
      <c r="M1217" s="12">
        <v>0.572</v>
      </c>
    </row>
    <row r="1218">
      <c r="A1218" s="32" t="str">
        <f t="shared" si="1"/>
        <v>South Africa-Africa2009</v>
      </c>
      <c r="B1218" s="32" t="s">
        <v>247</v>
      </c>
      <c r="C1218" s="5" t="s">
        <v>78</v>
      </c>
      <c r="D1218" s="9" t="s">
        <v>71</v>
      </c>
      <c r="E1218" s="12">
        <v>0.022</v>
      </c>
      <c r="F1218" s="12">
        <v>0.04</v>
      </c>
      <c r="G1218" s="12">
        <v>55.0</v>
      </c>
      <c r="H1218" s="12">
        <v>52.0</v>
      </c>
      <c r="I1218" s="12">
        <v>0.299</v>
      </c>
      <c r="J1218" s="12">
        <v>0.651</v>
      </c>
      <c r="K1218" s="12">
        <v>0.051</v>
      </c>
      <c r="L1218" s="12">
        <v>5.0222996E7</v>
      </c>
      <c r="M1218" s="12">
        <v>0.617</v>
      </c>
    </row>
    <row r="1219" hidden="1">
      <c r="A1219" s="32" t="str">
        <f t="shared" si="1"/>
        <v>Libya-Africa2009</v>
      </c>
      <c r="B1219" s="32" t="s">
        <v>185</v>
      </c>
      <c r="C1219" s="5" t="s">
        <v>78</v>
      </c>
      <c r="D1219" s="9" t="s">
        <v>71</v>
      </c>
      <c r="E1219" s="12">
        <v>0.022</v>
      </c>
      <c r="F1219" s="12">
        <v>0.015</v>
      </c>
      <c r="G1219" s="12">
        <v>77.0</v>
      </c>
      <c r="H1219" s="12">
        <v>73.0</v>
      </c>
      <c r="I1219" s="12">
        <v>0.295</v>
      </c>
      <c r="J1219" s="12">
        <v>0.659</v>
      </c>
      <c r="K1219" s="12">
        <v>0.045</v>
      </c>
      <c r="L1219" s="12">
        <v>5964325.0</v>
      </c>
      <c r="M1219" s="12">
        <v>0.775</v>
      </c>
    </row>
    <row r="1220" hidden="1">
      <c r="A1220" s="32" t="str">
        <f t="shared" si="1"/>
        <v>Egypt-Africa2009</v>
      </c>
      <c r="B1220" s="32" t="s">
        <v>134</v>
      </c>
      <c r="C1220" s="5" t="s">
        <v>78</v>
      </c>
      <c r="D1220" s="9" t="s">
        <v>71</v>
      </c>
      <c r="E1220" s="12">
        <v>0.024</v>
      </c>
      <c r="F1220" s="12">
        <v>0.021</v>
      </c>
      <c r="G1220" s="12">
        <v>73.0</v>
      </c>
      <c r="H1220" s="12">
        <v>68.0</v>
      </c>
      <c r="I1220" s="12">
        <v>0.316</v>
      </c>
      <c r="J1220" s="12">
        <v>0.629</v>
      </c>
      <c r="K1220" s="12">
        <v>0.055</v>
      </c>
      <c r="L1220" s="12">
        <v>7.6775023E7</v>
      </c>
      <c r="M1220" s="12">
        <v>0.43</v>
      </c>
    </row>
    <row r="1221" hidden="1">
      <c r="A1221" s="32" t="str">
        <f t="shared" si="1"/>
        <v>Algeria-Africa2009</v>
      </c>
      <c r="B1221" s="32" t="s">
        <v>77</v>
      </c>
      <c r="C1221" s="5" t="s">
        <v>78</v>
      </c>
      <c r="D1221" s="9" t="s">
        <v>71</v>
      </c>
      <c r="E1221" s="12">
        <v>0.024</v>
      </c>
      <c r="F1221" s="12">
        <v>0.024</v>
      </c>
      <c r="G1221" s="12">
        <v>72.0</v>
      </c>
      <c r="H1221" s="12">
        <v>69.0</v>
      </c>
      <c r="I1221" s="12">
        <v>0.272</v>
      </c>
      <c r="J1221" s="12">
        <v>0.681</v>
      </c>
      <c r="K1221" s="12">
        <v>0.047</v>
      </c>
      <c r="L1221" s="12">
        <v>3.6383302E7</v>
      </c>
      <c r="M1221" s="12">
        <v>0.668</v>
      </c>
    </row>
    <row r="1222">
      <c r="A1222" s="32" t="str">
        <f t="shared" si="1"/>
        <v>Botswana-Africa2009</v>
      </c>
      <c r="B1222" s="32" t="s">
        <v>104</v>
      </c>
      <c r="C1222" s="5" t="s">
        <v>78</v>
      </c>
      <c r="D1222" s="9" t="s">
        <v>71</v>
      </c>
      <c r="E1222" s="12">
        <v>0.025</v>
      </c>
      <c r="F1222" s="12">
        <v>0.041</v>
      </c>
      <c r="G1222" s="12">
        <v>46.0</v>
      </c>
      <c r="H1222" s="12">
        <v>47.0</v>
      </c>
      <c r="I1222" s="12">
        <v>0.345</v>
      </c>
      <c r="J1222" s="12">
        <v>0.621</v>
      </c>
      <c r="K1222" s="12">
        <v>0.034</v>
      </c>
      <c r="L1222" s="12">
        <v>1951715.0</v>
      </c>
      <c r="M1222" s="12">
        <v>0.56</v>
      </c>
    </row>
    <row r="1223" hidden="1">
      <c r="A1223" s="32" t="str">
        <f t="shared" si="1"/>
        <v>Namibia-Africa2009</v>
      </c>
      <c r="B1223" s="32" t="s">
        <v>208</v>
      </c>
      <c r="C1223" s="5" t="s">
        <v>78</v>
      </c>
      <c r="D1223" s="9" t="s">
        <v>71</v>
      </c>
      <c r="E1223" s="12">
        <v>0.027</v>
      </c>
      <c r="F1223" s="12">
        <v>0.039</v>
      </c>
      <c r="G1223" s="12">
        <v>64.0</v>
      </c>
      <c r="H1223" s="12">
        <v>59.0</v>
      </c>
      <c r="I1223" s="12">
        <v>0.382</v>
      </c>
      <c r="J1223" s="12">
        <v>0.584</v>
      </c>
      <c r="K1223" s="12">
        <v>0.034</v>
      </c>
      <c r="L1223" s="12">
        <v>2143498.0</v>
      </c>
      <c r="M1223" s="12">
        <v>0.406</v>
      </c>
    </row>
    <row r="1224">
      <c r="A1224" s="32" t="str">
        <f t="shared" si="1"/>
        <v>Lesotho-Africa2009</v>
      </c>
      <c r="B1224" s="32" t="s">
        <v>183</v>
      </c>
      <c r="C1224" s="5" t="s">
        <v>78</v>
      </c>
      <c r="D1224" s="9" t="s">
        <v>71</v>
      </c>
      <c r="E1224" s="12">
        <v>0.028</v>
      </c>
      <c r="F1224" s="12">
        <v>0.08</v>
      </c>
      <c r="G1224" s="12">
        <v>47.0</v>
      </c>
      <c r="H1224" s="12">
        <v>46.0</v>
      </c>
      <c r="I1224" s="12">
        <v>0.381</v>
      </c>
      <c r="J1224" s="12">
        <v>0.576</v>
      </c>
      <c r="K1224" s="12">
        <v>0.043</v>
      </c>
      <c r="L1224" s="12">
        <v>1989873.0</v>
      </c>
      <c r="M1224" s="12">
        <v>0.243</v>
      </c>
    </row>
    <row r="1225" hidden="1">
      <c r="A1225" s="32" t="str">
        <f t="shared" si="1"/>
        <v>Djibouti-Africa2009</v>
      </c>
      <c r="B1225" s="32" t="s">
        <v>130</v>
      </c>
      <c r="C1225" s="5" t="s">
        <v>78</v>
      </c>
      <c r="D1225" s="9" t="s">
        <v>71</v>
      </c>
      <c r="E1225" s="12">
        <v>0.029</v>
      </c>
      <c r="F1225" s="12">
        <v>0.064</v>
      </c>
      <c r="G1225" s="12">
        <v>61.0</v>
      </c>
      <c r="H1225" s="12">
        <v>58.0</v>
      </c>
      <c r="I1225" s="12">
        <v>0.345</v>
      </c>
      <c r="J1225" s="12">
        <v>0.618</v>
      </c>
      <c r="K1225" s="12">
        <v>0.036</v>
      </c>
      <c r="L1225" s="12">
        <v>821865.0</v>
      </c>
      <c r="M1225" s="12">
        <v>0.769</v>
      </c>
    </row>
    <row r="1226">
      <c r="A1226" s="32" t="str">
        <f t="shared" si="1"/>
        <v>Swaziland-Africa2009</v>
      </c>
      <c r="B1226" s="32" t="s">
        <v>258</v>
      </c>
      <c r="C1226" s="5" t="s">
        <v>78</v>
      </c>
      <c r="D1226" s="9" t="s">
        <v>71</v>
      </c>
      <c r="E1226" s="12">
        <v>0.031</v>
      </c>
      <c r="F1226" s="12">
        <v>0.068</v>
      </c>
      <c r="G1226" s="12">
        <v>48.0</v>
      </c>
      <c r="H1226" s="12">
        <v>48.0</v>
      </c>
      <c r="I1226" s="12">
        <v>0.393</v>
      </c>
      <c r="J1226" s="12">
        <v>0.574</v>
      </c>
      <c r="K1226" s="12">
        <v>0.033</v>
      </c>
      <c r="L1226" s="12">
        <v>1173678.0</v>
      </c>
      <c r="M1226" s="12">
        <v>0.216</v>
      </c>
    </row>
    <row r="1227" hidden="1">
      <c r="A1227" s="32" t="str">
        <f t="shared" si="1"/>
        <v>Zimbabwe-Africa2009</v>
      </c>
      <c r="B1227" s="32" t="s">
        <v>285</v>
      </c>
      <c r="C1227" s="5" t="s">
        <v>78</v>
      </c>
      <c r="D1227" s="9" t="s">
        <v>71</v>
      </c>
      <c r="E1227" s="12">
        <v>0.032</v>
      </c>
      <c r="F1227" s="12">
        <v>0.059</v>
      </c>
      <c r="G1227" s="12">
        <v>51.0</v>
      </c>
      <c r="H1227" s="12">
        <v>51.0</v>
      </c>
      <c r="I1227" s="12">
        <v>0.415</v>
      </c>
      <c r="J1227" s="12">
        <v>0.546</v>
      </c>
      <c r="K1227" s="12">
        <v>0.04</v>
      </c>
      <c r="L1227" s="12">
        <v>1.2888918E7</v>
      </c>
      <c r="M1227" s="12">
        <v>0.334</v>
      </c>
    </row>
    <row r="1228" hidden="1">
      <c r="A1228" s="32" t="str">
        <f t="shared" si="1"/>
        <v>Ghana-Africa2009</v>
      </c>
      <c r="B1228" s="32" t="s">
        <v>149</v>
      </c>
      <c r="C1228" s="5" t="s">
        <v>78</v>
      </c>
      <c r="D1228" s="9" t="s">
        <v>71</v>
      </c>
      <c r="E1228" s="12">
        <v>0.033</v>
      </c>
      <c r="F1228" s="12">
        <v>0.056</v>
      </c>
      <c r="G1228" s="12">
        <v>61.0</v>
      </c>
      <c r="H1228" s="12">
        <v>59.0</v>
      </c>
      <c r="I1228" s="12">
        <v>0.392</v>
      </c>
      <c r="J1228" s="12">
        <v>0.573</v>
      </c>
      <c r="K1228" s="12">
        <v>0.035</v>
      </c>
      <c r="L1228" s="12">
        <v>2.3691533E7</v>
      </c>
      <c r="M1228" s="12">
        <v>0.5</v>
      </c>
    </row>
    <row r="1229" hidden="1">
      <c r="A1229" s="32" t="str">
        <f t="shared" si="1"/>
        <v>Gabon-Africa2009</v>
      </c>
      <c r="B1229" s="32" t="s">
        <v>145</v>
      </c>
      <c r="C1229" s="5" t="s">
        <v>78</v>
      </c>
      <c r="D1229" s="9" t="s">
        <v>71</v>
      </c>
      <c r="E1229" s="12">
        <v>0.033</v>
      </c>
      <c r="F1229" s="12">
        <v>0.045</v>
      </c>
      <c r="G1229" s="12">
        <v>63.0</v>
      </c>
      <c r="H1229" s="12">
        <v>61.0</v>
      </c>
      <c r="I1229" s="12">
        <v>0.388</v>
      </c>
      <c r="J1229" s="12">
        <v>0.559</v>
      </c>
      <c r="K1229" s="12">
        <v>0.054</v>
      </c>
      <c r="L1229" s="12">
        <v>1519155.0</v>
      </c>
      <c r="M1229" s="12">
        <v>0.853</v>
      </c>
    </row>
    <row r="1230" hidden="1">
      <c r="A1230" s="32" t="str">
        <f t="shared" si="1"/>
        <v>Central African Republic-Africa2009</v>
      </c>
      <c r="B1230" s="32" t="s">
        <v>114</v>
      </c>
      <c r="C1230" s="5" t="s">
        <v>78</v>
      </c>
      <c r="D1230" s="9" t="s">
        <v>71</v>
      </c>
      <c r="E1230" s="12">
        <v>0.035</v>
      </c>
      <c r="F1230" s="12">
        <v>0.105</v>
      </c>
      <c r="G1230" s="12">
        <v>49.0</v>
      </c>
      <c r="H1230" s="12">
        <v>46.0</v>
      </c>
      <c r="I1230" s="12">
        <v>0.409</v>
      </c>
      <c r="J1230" s="12">
        <v>0.552</v>
      </c>
      <c r="K1230" s="12">
        <v>0.039</v>
      </c>
      <c r="L1230" s="12">
        <v>4266247.0</v>
      </c>
      <c r="M1230" s="12">
        <v>0.386</v>
      </c>
    </row>
    <row r="1231" hidden="1">
      <c r="A1231" s="32" t="str">
        <f t="shared" si="1"/>
        <v>Ethiopia-Africa2009</v>
      </c>
      <c r="B1231" s="32" t="s">
        <v>139</v>
      </c>
      <c r="C1231" s="5" t="s">
        <v>78</v>
      </c>
      <c r="D1231" s="9" t="s">
        <v>71</v>
      </c>
      <c r="E1231" s="12">
        <v>0.035</v>
      </c>
      <c r="F1231" s="12">
        <v>0.054</v>
      </c>
      <c r="G1231" s="12">
        <v>62.0</v>
      </c>
      <c r="H1231" s="12">
        <v>59.0</v>
      </c>
      <c r="I1231" s="12">
        <v>0.449</v>
      </c>
      <c r="J1231" s="12">
        <v>0.518</v>
      </c>
      <c r="K1231" s="12">
        <v>0.033</v>
      </c>
      <c r="L1231" s="12">
        <v>8.4838032E7</v>
      </c>
      <c r="M1231" s="12">
        <v>0.169</v>
      </c>
    </row>
    <row r="1232" hidden="1">
      <c r="A1232" s="32" t="str">
        <f t="shared" si="1"/>
        <v>Sudan-Africa2009</v>
      </c>
      <c r="B1232" s="32" t="s">
        <v>256</v>
      </c>
      <c r="C1232" s="5" t="s">
        <v>78</v>
      </c>
      <c r="D1232" s="9" t="s">
        <v>71</v>
      </c>
      <c r="E1232" s="12">
        <v>0.035</v>
      </c>
      <c r="F1232" s="12">
        <v>0.056</v>
      </c>
      <c r="G1232" s="12">
        <v>63.0</v>
      </c>
      <c r="H1232" s="12">
        <v>60.0</v>
      </c>
      <c r="I1232" s="12">
        <v>0.423</v>
      </c>
      <c r="J1232" s="12">
        <v>0.546</v>
      </c>
      <c r="K1232" s="12">
        <v>0.031</v>
      </c>
      <c r="L1232" s="12">
        <v>3.4853178E7</v>
      </c>
      <c r="M1232" s="12">
        <v>0.33</v>
      </c>
    </row>
    <row r="1233">
      <c r="A1233" s="32" t="str">
        <f t="shared" si="1"/>
        <v>Cote d'Ivoire-Africa2009</v>
      </c>
      <c r="B1233" s="32" t="s">
        <v>123</v>
      </c>
      <c r="C1233" s="5" t="s">
        <v>78</v>
      </c>
      <c r="D1233" s="9" t="s">
        <v>71</v>
      </c>
      <c r="E1233" s="12">
        <v>0.036</v>
      </c>
      <c r="F1233" s="12">
        <v>0.079</v>
      </c>
      <c r="G1233" s="12">
        <v>50.0</v>
      </c>
      <c r="H1233" s="12">
        <v>48.0</v>
      </c>
      <c r="I1233" s="12">
        <v>0.42</v>
      </c>
      <c r="J1233" s="12">
        <v>0.55</v>
      </c>
      <c r="K1233" s="12">
        <v>0.031</v>
      </c>
      <c r="L1233" s="12">
        <v>1.8601342E7</v>
      </c>
      <c r="M1233" s="12">
        <v>0.498</v>
      </c>
    </row>
    <row r="1234" hidden="1">
      <c r="A1234" s="32" t="str">
        <f t="shared" si="1"/>
        <v>Mauritania-Africa2009</v>
      </c>
      <c r="B1234" s="32" t="s">
        <v>197</v>
      </c>
      <c r="C1234" s="5" t="s">
        <v>78</v>
      </c>
      <c r="D1234" s="9" t="s">
        <v>71</v>
      </c>
      <c r="E1234" s="12">
        <v>0.036</v>
      </c>
      <c r="F1234" s="12">
        <v>0.071</v>
      </c>
      <c r="G1234" s="12">
        <v>62.0</v>
      </c>
      <c r="H1234" s="12">
        <v>59.0</v>
      </c>
      <c r="I1234" s="12">
        <v>0.407</v>
      </c>
      <c r="J1234" s="12">
        <v>0.561</v>
      </c>
      <c r="K1234" s="12">
        <v>0.031</v>
      </c>
      <c r="L1234" s="12">
        <v>3516077.0</v>
      </c>
      <c r="M1234" s="12">
        <v>0.56</v>
      </c>
    </row>
    <row r="1235" hidden="1">
      <c r="A1235" s="32" t="str">
        <f t="shared" si="1"/>
        <v>Madagascar-Africa2009</v>
      </c>
      <c r="B1235" s="32" t="s">
        <v>190</v>
      </c>
      <c r="C1235" s="5" t="s">
        <v>78</v>
      </c>
      <c r="D1235" s="9" t="s">
        <v>71</v>
      </c>
      <c r="E1235" s="12">
        <v>0.036</v>
      </c>
      <c r="F1235" s="12">
        <v>0.045</v>
      </c>
      <c r="G1235" s="12">
        <v>64.0</v>
      </c>
      <c r="H1235" s="12">
        <v>61.0</v>
      </c>
      <c r="I1235" s="12">
        <v>0.437</v>
      </c>
      <c r="J1235" s="12">
        <v>0.534</v>
      </c>
      <c r="K1235" s="12">
        <v>0.029</v>
      </c>
      <c r="L1235" s="12">
        <v>2.0495695E7</v>
      </c>
      <c r="M1235" s="12">
        <v>0.313</v>
      </c>
    </row>
    <row r="1236" hidden="1">
      <c r="A1236" s="32" t="str">
        <f t="shared" si="1"/>
        <v>Equatorial Guinea-Africa2009</v>
      </c>
      <c r="B1236" s="32" t="s">
        <v>136</v>
      </c>
      <c r="C1236" s="5" t="s">
        <v>78</v>
      </c>
      <c r="D1236" s="9" t="s">
        <v>71</v>
      </c>
      <c r="E1236" s="12">
        <v>0.037</v>
      </c>
      <c r="F1236" s="12">
        <v>0.078</v>
      </c>
      <c r="G1236" s="12">
        <v>52.0</v>
      </c>
      <c r="H1236" s="12">
        <v>50.0</v>
      </c>
      <c r="I1236" s="12">
        <v>0.395</v>
      </c>
      <c r="J1236" s="12">
        <v>0.575</v>
      </c>
      <c r="K1236" s="12">
        <v>0.03</v>
      </c>
      <c r="L1236" s="12">
        <v>676851.0</v>
      </c>
      <c r="M1236" s="12">
        <v>0.391</v>
      </c>
    </row>
    <row r="1237" hidden="1">
      <c r="A1237" s="32" t="str">
        <f t="shared" si="1"/>
        <v>Kenya-Africa2009</v>
      </c>
      <c r="B1237" s="32" t="s">
        <v>175</v>
      </c>
      <c r="C1237" s="5" t="s">
        <v>78</v>
      </c>
      <c r="D1237" s="9" t="s">
        <v>71</v>
      </c>
      <c r="E1237" s="12">
        <v>0.037</v>
      </c>
      <c r="F1237" s="12">
        <v>0.054</v>
      </c>
      <c r="G1237" s="12">
        <v>60.0</v>
      </c>
      <c r="H1237" s="12">
        <v>57.0</v>
      </c>
      <c r="I1237" s="12">
        <v>0.426</v>
      </c>
      <c r="J1237" s="12">
        <v>0.548</v>
      </c>
      <c r="K1237" s="12">
        <v>0.026</v>
      </c>
      <c r="L1237" s="12">
        <v>3.9824734E7</v>
      </c>
      <c r="M1237" s="12">
        <v>0.232</v>
      </c>
    </row>
    <row r="1238" hidden="1">
      <c r="A1238" s="32" t="str">
        <f t="shared" si="1"/>
        <v>Rwanda-Africa2009</v>
      </c>
      <c r="B1238" s="32" t="s">
        <v>232</v>
      </c>
      <c r="C1238" s="5" t="s">
        <v>78</v>
      </c>
      <c r="D1238" s="9" t="s">
        <v>71</v>
      </c>
      <c r="E1238" s="12">
        <v>0.037</v>
      </c>
      <c r="F1238" s="12">
        <v>0.047</v>
      </c>
      <c r="G1238" s="12">
        <v>63.0</v>
      </c>
      <c r="H1238" s="12">
        <v>60.0</v>
      </c>
      <c r="I1238" s="12">
        <v>0.448</v>
      </c>
      <c r="J1238" s="12">
        <v>0.529</v>
      </c>
      <c r="K1238" s="12">
        <v>0.023</v>
      </c>
      <c r="L1238" s="12">
        <v>1.0529668E7</v>
      </c>
      <c r="M1238" s="12">
        <v>0.23</v>
      </c>
    </row>
    <row r="1239" hidden="1">
      <c r="A1239" s="32" t="str">
        <f t="shared" si="1"/>
        <v>Sao Tome and Principe-Africa2009</v>
      </c>
      <c r="B1239" s="32" t="s">
        <v>235</v>
      </c>
      <c r="C1239" s="5" t="s">
        <v>78</v>
      </c>
      <c r="D1239" s="9" t="s">
        <v>71</v>
      </c>
      <c r="E1239" s="12">
        <v>0.037</v>
      </c>
      <c r="F1239" s="12">
        <v>0.041</v>
      </c>
      <c r="G1239" s="12">
        <v>68.0</v>
      </c>
      <c r="H1239" s="12">
        <v>64.0</v>
      </c>
      <c r="I1239" s="12">
        <v>0.416</v>
      </c>
      <c r="J1239" s="12">
        <v>0.547</v>
      </c>
      <c r="K1239" s="12">
        <v>0.037</v>
      </c>
      <c r="L1239" s="12">
        <v>173240.0</v>
      </c>
      <c r="M1239" s="12">
        <v>0.612</v>
      </c>
    </row>
    <row r="1240">
      <c r="A1240" s="32" t="str">
        <f t="shared" si="1"/>
        <v>South Sudan-Africa2009</v>
      </c>
      <c r="B1240" s="32" t="s">
        <v>249</v>
      </c>
      <c r="C1240" s="5" t="s">
        <v>78</v>
      </c>
      <c r="D1240" s="9" t="s">
        <v>71</v>
      </c>
      <c r="E1240" s="12">
        <v>0.038</v>
      </c>
      <c r="F1240" s="12">
        <v>0.073</v>
      </c>
      <c r="G1240" s="12">
        <v>54.0</v>
      </c>
      <c r="H1240" s="12">
        <v>52.0</v>
      </c>
      <c r="I1240" s="12">
        <v>0.431</v>
      </c>
      <c r="J1240" s="12">
        <v>0.535</v>
      </c>
      <c r="K1240" s="12">
        <v>0.034</v>
      </c>
      <c r="L1240" s="12">
        <v>9520571.0</v>
      </c>
      <c r="M1240" s="12">
        <v>0.177</v>
      </c>
    </row>
    <row r="1241" hidden="1">
      <c r="A1241" s="32" t="str">
        <f t="shared" si="1"/>
        <v>Togo-Africa2009</v>
      </c>
      <c r="B1241" s="32" t="s">
        <v>266</v>
      </c>
      <c r="C1241" s="5" t="s">
        <v>78</v>
      </c>
      <c r="D1241" s="9" t="s">
        <v>71</v>
      </c>
      <c r="E1241" s="12">
        <v>0.038</v>
      </c>
      <c r="F1241" s="12">
        <v>0.062</v>
      </c>
      <c r="G1241" s="12">
        <v>56.0</v>
      </c>
      <c r="H1241" s="12">
        <v>54.0</v>
      </c>
      <c r="I1241" s="12">
        <v>0.422</v>
      </c>
      <c r="J1241" s="12">
        <v>0.551</v>
      </c>
      <c r="K1241" s="12">
        <v>0.027</v>
      </c>
      <c r="L1241" s="12">
        <v>6144457.0</v>
      </c>
      <c r="M1241" s="12">
        <v>0.371</v>
      </c>
    </row>
    <row r="1242" hidden="1">
      <c r="A1242" s="32" t="str">
        <f t="shared" si="1"/>
        <v>Benin-Africa2009</v>
      </c>
      <c r="B1242" s="32" t="s">
        <v>99</v>
      </c>
      <c r="C1242" s="5" t="s">
        <v>78</v>
      </c>
      <c r="D1242" s="9" t="s">
        <v>71</v>
      </c>
      <c r="E1242" s="12">
        <v>0.038</v>
      </c>
      <c r="F1242" s="12">
        <v>0.064</v>
      </c>
      <c r="G1242" s="12">
        <v>60.0</v>
      </c>
      <c r="H1242" s="12">
        <v>57.0</v>
      </c>
      <c r="I1242" s="12">
        <v>0.436</v>
      </c>
      <c r="J1242" s="12">
        <v>0.535</v>
      </c>
      <c r="K1242" s="12">
        <v>0.029</v>
      </c>
      <c r="L1242" s="12">
        <v>9240783.0</v>
      </c>
      <c r="M1242" s="12">
        <v>0.415</v>
      </c>
    </row>
    <row r="1243" hidden="1">
      <c r="A1243" s="32" t="str">
        <f t="shared" si="1"/>
        <v>Liberia-Africa2009</v>
      </c>
      <c r="B1243" s="32" t="s">
        <v>184</v>
      </c>
      <c r="C1243" s="5" t="s">
        <v>78</v>
      </c>
      <c r="D1243" s="9" t="s">
        <v>71</v>
      </c>
      <c r="E1243" s="12">
        <v>0.038</v>
      </c>
      <c r="F1243" s="12">
        <v>0.064</v>
      </c>
      <c r="G1243" s="12">
        <v>60.0</v>
      </c>
      <c r="H1243" s="12">
        <v>58.0</v>
      </c>
      <c r="I1243" s="12">
        <v>0.434</v>
      </c>
      <c r="J1243" s="12">
        <v>0.535</v>
      </c>
      <c r="K1243" s="12">
        <v>0.031</v>
      </c>
      <c r="L1243" s="12">
        <v>3821440.0</v>
      </c>
      <c r="M1243" s="12">
        <v>0.474</v>
      </c>
    </row>
    <row r="1244" hidden="1">
      <c r="A1244" s="32" t="str">
        <f t="shared" si="1"/>
        <v>Comoros-Africa2009</v>
      </c>
      <c r="B1244" s="32" t="s">
        <v>119</v>
      </c>
      <c r="C1244" s="5" t="s">
        <v>78</v>
      </c>
      <c r="D1244" s="9" t="s">
        <v>71</v>
      </c>
      <c r="E1244" s="12">
        <v>0.038</v>
      </c>
      <c r="F1244" s="12">
        <v>0.065</v>
      </c>
      <c r="G1244" s="12">
        <v>61.0</v>
      </c>
      <c r="H1244" s="12">
        <v>59.0</v>
      </c>
      <c r="I1244" s="12">
        <v>0.421</v>
      </c>
      <c r="J1244" s="12">
        <v>0.549</v>
      </c>
      <c r="K1244" s="12">
        <v>0.029</v>
      </c>
      <c r="L1244" s="12">
        <v>666097.0</v>
      </c>
      <c r="M1244" s="12">
        <v>0.279</v>
      </c>
    </row>
    <row r="1245">
      <c r="A1245" s="32" t="str">
        <f t="shared" si="1"/>
        <v>Sierra Leone-Africa2009</v>
      </c>
      <c r="B1245" s="32" t="s">
        <v>240</v>
      </c>
      <c r="C1245" s="5" t="s">
        <v>78</v>
      </c>
      <c r="D1245" s="9" t="s">
        <v>71</v>
      </c>
      <c r="E1245" s="12">
        <v>0.039</v>
      </c>
      <c r="F1245" s="12">
        <v>0.117</v>
      </c>
      <c r="G1245" s="12">
        <v>45.0</v>
      </c>
      <c r="H1245" s="12">
        <v>44.0</v>
      </c>
      <c r="I1245" s="12">
        <v>0.423</v>
      </c>
      <c r="J1245" s="12">
        <v>0.551</v>
      </c>
      <c r="K1245" s="12">
        <v>0.025</v>
      </c>
      <c r="L1245" s="12">
        <v>5641182.0</v>
      </c>
      <c r="M1245" s="12">
        <v>0.379</v>
      </c>
    </row>
    <row r="1246">
      <c r="A1246" s="32" t="str">
        <f t="shared" si="1"/>
        <v>Cameroon-Africa2009</v>
      </c>
      <c r="B1246" s="32" t="s">
        <v>111</v>
      </c>
      <c r="C1246" s="5" t="s">
        <v>78</v>
      </c>
      <c r="D1246" s="9" t="s">
        <v>71</v>
      </c>
      <c r="E1246" s="12">
        <v>0.039</v>
      </c>
      <c r="F1246" s="12">
        <v>0.069</v>
      </c>
      <c r="G1246" s="12">
        <v>54.0</v>
      </c>
      <c r="H1246" s="12">
        <v>52.0</v>
      </c>
      <c r="I1246" s="12">
        <v>0.436</v>
      </c>
      <c r="J1246" s="12">
        <v>0.532</v>
      </c>
      <c r="K1246" s="12">
        <v>0.033</v>
      </c>
      <c r="L1246" s="12">
        <v>2.0103945E7</v>
      </c>
      <c r="M1246" s="12">
        <v>0.509</v>
      </c>
    </row>
    <row r="1247">
      <c r="A1247" s="32" t="str">
        <f t="shared" si="1"/>
        <v>Guinea-Bissau-Africa2009</v>
      </c>
      <c r="B1247" s="32" t="s">
        <v>156</v>
      </c>
      <c r="C1247" s="5" t="s">
        <v>78</v>
      </c>
      <c r="D1247" s="9" t="s">
        <v>71</v>
      </c>
      <c r="E1247" s="12">
        <v>0.039</v>
      </c>
      <c r="F1247" s="12">
        <v>0.087</v>
      </c>
      <c r="G1247" s="12">
        <v>55.0</v>
      </c>
      <c r="H1247" s="12">
        <v>52.0</v>
      </c>
      <c r="I1247" s="12">
        <v>0.421</v>
      </c>
      <c r="J1247" s="12">
        <v>0.55</v>
      </c>
      <c r="K1247" s="12">
        <v>0.03</v>
      </c>
      <c r="L1247" s="12">
        <v>1550905.0</v>
      </c>
      <c r="M1247" s="12">
        <v>0.443</v>
      </c>
    </row>
    <row r="1248" hidden="1">
      <c r="A1248" s="32" t="str">
        <f t="shared" si="1"/>
        <v>Guinea-Africa2009</v>
      </c>
      <c r="B1248" s="32" t="s">
        <v>155</v>
      </c>
      <c r="C1248" s="5" t="s">
        <v>78</v>
      </c>
      <c r="D1248" s="9" t="s">
        <v>71</v>
      </c>
      <c r="E1248" s="12">
        <v>0.039</v>
      </c>
      <c r="F1248" s="12">
        <v>0.074</v>
      </c>
      <c r="G1248" s="12">
        <v>56.0</v>
      </c>
      <c r="H1248" s="12">
        <v>54.0</v>
      </c>
      <c r="I1248" s="12">
        <v>0.43</v>
      </c>
      <c r="J1248" s="12">
        <v>0.538</v>
      </c>
      <c r="K1248" s="12">
        <v>0.032</v>
      </c>
      <c r="L1248" s="12">
        <v>1.0593248E7</v>
      </c>
      <c r="M1248" s="12">
        <v>0.344</v>
      </c>
    </row>
    <row r="1249">
      <c r="A1249" s="32" t="str">
        <f t="shared" si="1"/>
        <v>Congo (Brazzaville)-Africa2009</v>
      </c>
      <c r="B1249" s="32" t="s">
        <v>120</v>
      </c>
      <c r="C1249" s="5" t="s">
        <v>78</v>
      </c>
      <c r="D1249" s="9" t="s">
        <v>71</v>
      </c>
      <c r="E1249" s="12">
        <v>0.039</v>
      </c>
      <c r="F1249" s="12">
        <v>0.045</v>
      </c>
      <c r="G1249" s="12">
        <v>58.0</v>
      </c>
      <c r="H1249" s="12">
        <v>55.0</v>
      </c>
      <c r="I1249" s="12">
        <v>0.422</v>
      </c>
      <c r="J1249" s="12">
        <v>0.544</v>
      </c>
      <c r="K1249" s="12">
        <v>0.034</v>
      </c>
      <c r="L1249" s="12">
        <v>3995146.0</v>
      </c>
      <c r="M1249" s="12">
        <v>0.628</v>
      </c>
    </row>
    <row r="1250" hidden="1">
      <c r="A1250" s="32" t="str">
        <f t="shared" si="1"/>
        <v>Eritrea-Africa2009</v>
      </c>
      <c r="B1250" s="32" t="s">
        <v>137</v>
      </c>
      <c r="C1250" s="5" t="s">
        <v>78</v>
      </c>
      <c r="D1250" s="9" t="s">
        <v>71</v>
      </c>
      <c r="E1250" s="12">
        <v>0.039</v>
      </c>
      <c r="F1250" s="12">
        <v>0.041</v>
      </c>
      <c r="G1250" s="12">
        <v>63.0</v>
      </c>
      <c r="H1250" s="12">
        <v>58.0</v>
      </c>
      <c r="I1250" s="12">
        <v>0.43</v>
      </c>
      <c r="J1250" s="12">
        <v>0.549</v>
      </c>
      <c r="K1250" s="12">
        <v>0.021</v>
      </c>
      <c r="L1250" s="12">
        <v>5557889.0</v>
      </c>
      <c r="M1250" s="12">
        <v>0.202</v>
      </c>
    </row>
    <row r="1251" hidden="1">
      <c r="A1251" s="32" t="str">
        <f t="shared" si="1"/>
        <v>Senegal-Africa2009</v>
      </c>
      <c r="B1251" s="32" t="s">
        <v>237</v>
      </c>
      <c r="C1251" s="5" t="s">
        <v>78</v>
      </c>
      <c r="D1251" s="9" t="s">
        <v>71</v>
      </c>
      <c r="E1251" s="12">
        <v>0.039</v>
      </c>
      <c r="F1251" s="12">
        <v>0.049</v>
      </c>
      <c r="G1251" s="12">
        <v>64.0</v>
      </c>
      <c r="H1251" s="12">
        <v>61.0</v>
      </c>
      <c r="I1251" s="12">
        <v>0.437</v>
      </c>
      <c r="J1251" s="12">
        <v>0.532</v>
      </c>
      <c r="K1251" s="12">
        <v>0.031</v>
      </c>
      <c r="L1251" s="12">
        <v>1.2586827E7</v>
      </c>
      <c r="M1251" s="12">
        <v>0.42</v>
      </c>
    </row>
    <row r="1252">
      <c r="A1252" s="32" t="str">
        <f t="shared" si="1"/>
        <v>Mozambique-Africa2009</v>
      </c>
      <c r="B1252" s="32" t="s">
        <v>206</v>
      </c>
      <c r="C1252" s="5" t="s">
        <v>78</v>
      </c>
      <c r="D1252" s="9" t="s">
        <v>71</v>
      </c>
      <c r="E1252" s="12">
        <v>0.041</v>
      </c>
      <c r="F1252" s="12">
        <v>0.074</v>
      </c>
      <c r="G1252" s="12">
        <v>50.0</v>
      </c>
      <c r="H1252" s="12">
        <v>48.0</v>
      </c>
      <c r="I1252" s="12">
        <v>0.453</v>
      </c>
      <c r="J1252" s="12">
        <v>0.515</v>
      </c>
      <c r="K1252" s="12">
        <v>0.032</v>
      </c>
      <c r="L1252" s="12">
        <v>2.3361025E7</v>
      </c>
      <c r="M1252" s="12">
        <v>0.307</v>
      </c>
    </row>
    <row r="1253">
      <c r="A1253" s="32" t="str">
        <f t="shared" si="1"/>
        <v>Malawi-Africa2009</v>
      </c>
      <c r="B1253" s="32" t="s">
        <v>191</v>
      </c>
      <c r="C1253" s="5" t="s">
        <v>78</v>
      </c>
      <c r="D1253" s="9" t="s">
        <v>71</v>
      </c>
      <c r="E1253" s="12">
        <v>0.041</v>
      </c>
      <c r="F1253" s="12">
        <v>0.055</v>
      </c>
      <c r="G1253" s="12">
        <v>53.0</v>
      </c>
      <c r="H1253" s="12">
        <v>53.0</v>
      </c>
      <c r="I1253" s="12">
        <v>0.459</v>
      </c>
      <c r="J1253" s="12">
        <v>0.51</v>
      </c>
      <c r="K1253" s="12">
        <v>0.031</v>
      </c>
      <c r="L1253" s="12">
        <v>1.4573338E7</v>
      </c>
      <c r="M1253" s="12">
        <v>0.154</v>
      </c>
    </row>
    <row r="1254" hidden="1">
      <c r="A1254" s="32" t="str">
        <f t="shared" si="1"/>
        <v>Tanzania-Africa2009</v>
      </c>
      <c r="B1254" s="32" t="s">
        <v>263</v>
      </c>
      <c r="C1254" s="5" t="s">
        <v>78</v>
      </c>
      <c r="D1254" s="9" t="s">
        <v>71</v>
      </c>
      <c r="E1254" s="12">
        <v>0.041</v>
      </c>
      <c r="F1254" s="12">
        <v>0.044</v>
      </c>
      <c r="G1254" s="12">
        <v>59.0</v>
      </c>
      <c r="H1254" s="12">
        <v>57.0</v>
      </c>
      <c r="I1254" s="12">
        <v>0.448</v>
      </c>
      <c r="J1254" s="12">
        <v>0.521</v>
      </c>
      <c r="K1254" s="12">
        <v>0.031</v>
      </c>
      <c r="L1254" s="12">
        <v>4.3639752E7</v>
      </c>
      <c r="M1254" s="12">
        <v>0.274</v>
      </c>
    </row>
    <row r="1255" hidden="1">
      <c r="A1255" s="32" t="str">
        <f t="shared" si="1"/>
        <v>Nigeria-Africa2009</v>
      </c>
      <c r="B1255" s="32" t="s">
        <v>215</v>
      </c>
      <c r="C1255" s="5" t="s">
        <v>78</v>
      </c>
      <c r="D1255" s="9" t="s">
        <v>71</v>
      </c>
      <c r="E1255" s="12">
        <v>0.042</v>
      </c>
      <c r="F1255" s="12">
        <v>0.085</v>
      </c>
      <c r="G1255" s="12">
        <v>51.0</v>
      </c>
      <c r="H1255" s="12">
        <v>51.0</v>
      </c>
      <c r="I1255" s="12">
        <v>0.439</v>
      </c>
      <c r="J1255" s="12">
        <v>0.534</v>
      </c>
      <c r="K1255" s="12">
        <v>0.027</v>
      </c>
      <c r="L1255" s="12">
        <v>1.5538102E8</v>
      </c>
      <c r="M1255" s="12">
        <v>0.426</v>
      </c>
    </row>
    <row r="1256">
      <c r="A1256" s="32" t="str">
        <f t="shared" si="1"/>
        <v>Zambia-Africa2009</v>
      </c>
      <c r="B1256" s="32" t="s">
        <v>284</v>
      </c>
      <c r="C1256" s="5" t="s">
        <v>78</v>
      </c>
      <c r="D1256" s="9" t="s">
        <v>71</v>
      </c>
      <c r="E1256" s="12">
        <v>0.043</v>
      </c>
      <c r="F1256" s="12">
        <v>0.065</v>
      </c>
      <c r="G1256" s="12">
        <v>54.0</v>
      </c>
      <c r="H1256" s="12">
        <v>52.0</v>
      </c>
      <c r="I1256" s="12">
        <v>0.47</v>
      </c>
      <c r="J1256" s="12">
        <v>0.504</v>
      </c>
      <c r="K1256" s="12">
        <v>0.027</v>
      </c>
      <c r="L1256" s="12">
        <v>1.2825031E7</v>
      </c>
      <c r="M1256" s="12">
        <v>0.383</v>
      </c>
    </row>
    <row r="1257">
      <c r="A1257" s="32" t="str">
        <f t="shared" si="1"/>
        <v>Burkina Faso-Africa2009</v>
      </c>
      <c r="B1257" s="32" t="s">
        <v>108</v>
      </c>
      <c r="C1257" s="5" t="s">
        <v>78</v>
      </c>
      <c r="D1257" s="9" t="s">
        <v>71</v>
      </c>
      <c r="E1257" s="12">
        <v>0.043</v>
      </c>
      <c r="F1257" s="12">
        <v>0.073</v>
      </c>
      <c r="G1257" s="12">
        <v>55.0</v>
      </c>
      <c r="H1257" s="12">
        <v>54.0</v>
      </c>
      <c r="I1257" s="12">
        <v>0.461</v>
      </c>
      <c r="J1257" s="12">
        <v>0.514</v>
      </c>
      <c r="K1257" s="12">
        <v>0.025</v>
      </c>
      <c r="L1257" s="12">
        <v>1.5094967E7</v>
      </c>
      <c r="M1257" s="12">
        <v>0.248</v>
      </c>
    </row>
    <row r="1258" hidden="1">
      <c r="A1258" s="32" t="str">
        <f t="shared" si="1"/>
        <v>Gambia, The-Africa2009</v>
      </c>
      <c r="B1258" s="32" t="s">
        <v>146</v>
      </c>
      <c r="C1258" s="5" t="s">
        <v>78</v>
      </c>
      <c r="D1258" s="9" t="s">
        <v>71</v>
      </c>
      <c r="E1258" s="12">
        <v>0.043</v>
      </c>
      <c r="F1258" s="12">
        <v>0.053</v>
      </c>
      <c r="G1258" s="12">
        <v>59.0</v>
      </c>
      <c r="H1258" s="12">
        <v>57.0</v>
      </c>
      <c r="I1258" s="12">
        <v>0.46</v>
      </c>
      <c r="J1258" s="12">
        <v>0.515</v>
      </c>
      <c r="K1258" s="12">
        <v>0.025</v>
      </c>
      <c r="L1258" s="12">
        <v>1628332.0</v>
      </c>
      <c r="M1258" s="12">
        <v>0.556</v>
      </c>
    </row>
    <row r="1259">
      <c r="A1259" s="32" t="str">
        <f t="shared" si="1"/>
        <v>Congo (Kinshasa)-Africa2009</v>
      </c>
      <c r="B1259" s="32" t="s">
        <v>121</v>
      </c>
      <c r="C1259" s="5" t="s">
        <v>78</v>
      </c>
      <c r="D1259" s="9" t="s">
        <v>71</v>
      </c>
      <c r="E1259" s="12">
        <v>0.044</v>
      </c>
      <c r="F1259" s="12">
        <v>0.095</v>
      </c>
      <c r="G1259" s="12">
        <v>50.0</v>
      </c>
      <c r="H1259" s="12">
        <v>47.0</v>
      </c>
      <c r="I1259" s="12">
        <v>0.456</v>
      </c>
      <c r="J1259" s="12">
        <v>0.515</v>
      </c>
      <c r="K1259" s="12">
        <v>0.028</v>
      </c>
      <c r="L1259" s="12">
        <v>6.0486276E7</v>
      </c>
      <c r="M1259" s="12">
        <v>0.394</v>
      </c>
    </row>
    <row r="1260">
      <c r="A1260" s="32" t="str">
        <f t="shared" si="1"/>
        <v>Burundi-Africa2009</v>
      </c>
      <c r="B1260" s="32" t="s">
        <v>109</v>
      </c>
      <c r="C1260" s="5" t="s">
        <v>78</v>
      </c>
      <c r="D1260" s="9" t="s">
        <v>71</v>
      </c>
      <c r="E1260" s="12">
        <v>0.045</v>
      </c>
      <c r="F1260" s="12">
        <v>0.063</v>
      </c>
      <c r="G1260" s="12">
        <v>54.0</v>
      </c>
      <c r="H1260" s="12">
        <v>51.0</v>
      </c>
      <c r="I1260" s="12">
        <v>0.44</v>
      </c>
      <c r="J1260" s="12">
        <v>0.535</v>
      </c>
      <c r="K1260" s="12">
        <v>0.026</v>
      </c>
      <c r="L1260" s="12">
        <v>8926687.0</v>
      </c>
      <c r="M1260" s="12">
        <v>0.104</v>
      </c>
    </row>
    <row r="1261" hidden="1">
      <c r="A1261" s="32" t="str">
        <f t="shared" si="1"/>
        <v>Uganda-Africa2009</v>
      </c>
      <c r="B1261" s="32" t="s">
        <v>273</v>
      </c>
      <c r="C1261" s="5" t="s">
        <v>78</v>
      </c>
      <c r="D1261" s="9" t="s">
        <v>71</v>
      </c>
      <c r="E1261" s="12">
        <v>0.045</v>
      </c>
      <c r="F1261" s="12">
        <v>0.054</v>
      </c>
      <c r="G1261" s="12">
        <v>57.0</v>
      </c>
      <c r="H1261" s="12">
        <v>56.0</v>
      </c>
      <c r="I1261" s="12">
        <v>0.49</v>
      </c>
      <c r="J1261" s="12">
        <v>0.486</v>
      </c>
      <c r="K1261" s="12">
        <v>0.025</v>
      </c>
      <c r="L1261" s="12">
        <v>3.2864328E7</v>
      </c>
      <c r="M1261" s="12">
        <v>0.142</v>
      </c>
    </row>
    <row r="1262">
      <c r="A1262" s="32" t="str">
        <f t="shared" si="1"/>
        <v>Somalia-Africa2009</v>
      </c>
      <c r="B1262" s="32" t="s">
        <v>246</v>
      </c>
      <c r="C1262" s="5" t="s">
        <v>78</v>
      </c>
      <c r="D1262" s="9" t="s">
        <v>71</v>
      </c>
      <c r="E1262" s="12">
        <v>0.046</v>
      </c>
      <c r="F1262" s="12">
        <v>0.1</v>
      </c>
      <c r="G1262" s="12">
        <v>55.0</v>
      </c>
      <c r="H1262" s="12">
        <v>52.0</v>
      </c>
      <c r="I1262" s="12">
        <v>0.478</v>
      </c>
      <c r="J1262" s="12">
        <v>0.494</v>
      </c>
      <c r="K1262" s="12">
        <v>0.028</v>
      </c>
      <c r="L1262" s="12">
        <v>9380854.0</v>
      </c>
      <c r="M1262" s="12">
        <v>0.368</v>
      </c>
    </row>
    <row r="1263" hidden="1">
      <c r="A1263" s="32" t="str">
        <f t="shared" si="1"/>
        <v>Angola-Africa2009</v>
      </c>
      <c r="B1263" s="32" t="s">
        <v>82</v>
      </c>
      <c r="C1263" s="5" t="s">
        <v>78</v>
      </c>
      <c r="D1263" s="9" t="s">
        <v>71</v>
      </c>
      <c r="E1263" s="12">
        <v>0.047</v>
      </c>
      <c r="F1263" s="12">
        <v>0.112</v>
      </c>
      <c r="G1263" s="12">
        <v>52.0</v>
      </c>
      <c r="H1263" s="12">
        <v>49.0</v>
      </c>
      <c r="I1263" s="12">
        <v>0.479</v>
      </c>
      <c r="J1263" s="12">
        <v>0.497</v>
      </c>
      <c r="K1263" s="12">
        <v>0.024</v>
      </c>
      <c r="L1263" s="12">
        <v>1.892665E7</v>
      </c>
      <c r="M1263" s="12">
        <v>0.393</v>
      </c>
    </row>
    <row r="1264">
      <c r="A1264" s="32" t="str">
        <f t="shared" si="1"/>
        <v>Chad-Africa2009</v>
      </c>
      <c r="B1264" s="32" t="s">
        <v>115</v>
      </c>
      <c r="C1264" s="5" t="s">
        <v>78</v>
      </c>
      <c r="D1264" s="9" t="s">
        <v>71</v>
      </c>
      <c r="E1264" s="12">
        <v>0.048</v>
      </c>
      <c r="F1264" s="12">
        <v>0.095</v>
      </c>
      <c r="G1264" s="12">
        <v>50.0</v>
      </c>
      <c r="H1264" s="12">
        <v>49.0</v>
      </c>
      <c r="I1264" s="12">
        <v>0.49</v>
      </c>
      <c r="J1264" s="12">
        <v>0.485</v>
      </c>
      <c r="K1264" s="12">
        <v>0.025</v>
      </c>
      <c r="L1264" s="12">
        <v>1.1371325E7</v>
      </c>
      <c r="M1264" s="12">
        <v>0.219</v>
      </c>
    </row>
    <row r="1265">
      <c r="A1265" s="32" t="str">
        <f t="shared" si="1"/>
        <v>Mali-Africa2009</v>
      </c>
      <c r="B1265" s="32" t="s">
        <v>194</v>
      </c>
      <c r="C1265" s="5" t="s">
        <v>78</v>
      </c>
      <c r="D1265" s="9" t="s">
        <v>71</v>
      </c>
      <c r="E1265" s="12">
        <v>0.048</v>
      </c>
      <c r="F1265" s="12">
        <v>0.085</v>
      </c>
      <c r="G1265" s="12">
        <v>53.0</v>
      </c>
      <c r="H1265" s="12">
        <v>54.0</v>
      </c>
      <c r="I1265" s="12">
        <v>0.467</v>
      </c>
      <c r="J1265" s="12">
        <v>0.504</v>
      </c>
      <c r="K1265" s="12">
        <v>0.029</v>
      </c>
      <c r="L1265" s="12">
        <v>1.3559296E7</v>
      </c>
      <c r="M1265" s="12">
        <v>0.352</v>
      </c>
    </row>
    <row r="1266" hidden="1">
      <c r="A1266" s="32" t="str">
        <f t="shared" si="1"/>
        <v>Niger-Africa2009</v>
      </c>
      <c r="B1266" s="32" t="s">
        <v>214</v>
      </c>
      <c r="C1266" s="5" t="s">
        <v>78</v>
      </c>
      <c r="D1266" s="9" t="s">
        <v>71</v>
      </c>
      <c r="E1266" s="12">
        <v>0.05</v>
      </c>
      <c r="F1266" s="12">
        <v>0.069</v>
      </c>
      <c r="G1266" s="12">
        <v>57.0</v>
      </c>
      <c r="H1266" s="12">
        <v>56.0</v>
      </c>
      <c r="I1266" s="12">
        <v>0.497</v>
      </c>
      <c r="J1266" s="12">
        <v>0.477</v>
      </c>
      <c r="K1266" s="12">
        <v>0.026</v>
      </c>
      <c r="L1266" s="12">
        <v>1.5302948E7</v>
      </c>
      <c r="M1266" s="12">
        <v>0.174</v>
      </c>
    </row>
    <row r="1267" hidden="1">
      <c r="A1267" s="32" t="str">
        <f t="shared" si="1"/>
        <v>Mauritius-Africa2010</v>
      </c>
      <c r="B1267" s="32" t="s">
        <v>198</v>
      </c>
      <c r="C1267" s="5" t="s">
        <v>78</v>
      </c>
      <c r="D1267" s="9" t="s">
        <v>72</v>
      </c>
      <c r="E1267" s="12">
        <v>0.012</v>
      </c>
      <c r="F1267" s="12">
        <v>0.013</v>
      </c>
      <c r="G1267" s="12">
        <v>77.0</v>
      </c>
      <c r="H1267" s="12">
        <v>69.0</v>
      </c>
      <c r="I1267" s="12">
        <v>0.212</v>
      </c>
      <c r="J1267" s="12">
        <v>0.711</v>
      </c>
      <c r="K1267" s="12">
        <v>0.077</v>
      </c>
      <c r="L1267" s="12">
        <v>1280924.0</v>
      </c>
      <c r="M1267" s="12">
        <v>0.406</v>
      </c>
    </row>
    <row r="1268" hidden="1">
      <c r="A1268" s="32" t="str">
        <f t="shared" si="1"/>
        <v>Seychelles-Africa2010</v>
      </c>
      <c r="B1268" s="32" t="s">
        <v>239</v>
      </c>
      <c r="C1268" s="5" t="s">
        <v>78</v>
      </c>
      <c r="D1268" s="9" t="s">
        <v>72</v>
      </c>
      <c r="E1268" s="12">
        <v>0.017</v>
      </c>
      <c r="F1268" s="12">
        <v>0.012</v>
      </c>
      <c r="G1268" s="12">
        <v>78.0</v>
      </c>
      <c r="H1268" s="12">
        <v>69.0</v>
      </c>
      <c r="I1268" s="12">
        <v>0.223</v>
      </c>
      <c r="J1268" s="12">
        <v>0.701</v>
      </c>
      <c r="K1268" s="12">
        <v>0.076</v>
      </c>
      <c r="L1268" s="12">
        <v>89770.0</v>
      </c>
      <c r="M1268" s="12">
        <v>0.523</v>
      </c>
    </row>
    <row r="1269" hidden="1">
      <c r="A1269" s="32" t="str">
        <f t="shared" si="1"/>
        <v>Tunisia-Africa2010</v>
      </c>
      <c r="B1269" s="32" t="s">
        <v>269</v>
      </c>
      <c r="C1269" s="5" t="s">
        <v>78</v>
      </c>
      <c r="D1269" s="9" t="s">
        <v>72</v>
      </c>
      <c r="E1269" s="12">
        <v>0.019</v>
      </c>
      <c r="F1269" s="12">
        <v>0.015</v>
      </c>
      <c r="G1269" s="12">
        <v>77.0</v>
      </c>
      <c r="H1269" s="12">
        <v>73.0</v>
      </c>
      <c r="I1269" s="12">
        <v>0.235</v>
      </c>
      <c r="J1269" s="12">
        <v>0.696</v>
      </c>
      <c r="K1269" s="12">
        <v>0.069</v>
      </c>
      <c r="L1269" s="12">
        <v>1.05491E7</v>
      </c>
      <c r="M1269" s="12">
        <v>0.659</v>
      </c>
    </row>
    <row r="1270" hidden="1">
      <c r="A1270" s="32" t="str">
        <f t="shared" si="1"/>
        <v>South Africa-Africa2010</v>
      </c>
      <c r="B1270" s="32" t="s">
        <v>247</v>
      </c>
      <c r="C1270" s="5" t="s">
        <v>78</v>
      </c>
      <c r="D1270" s="9" t="s">
        <v>72</v>
      </c>
      <c r="E1270" s="12">
        <v>0.022</v>
      </c>
      <c r="F1270" s="12">
        <v>0.035</v>
      </c>
      <c r="G1270" s="12">
        <v>56.0</v>
      </c>
      <c r="H1270" s="12">
        <v>53.0</v>
      </c>
      <c r="I1270" s="12">
        <v>0.297</v>
      </c>
      <c r="J1270" s="12">
        <v>0.651</v>
      </c>
      <c r="K1270" s="12">
        <v>0.052</v>
      </c>
      <c r="L1270" s="12">
        <v>5.0895698E7</v>
      </c>
      <c r="M1270" s="12">
        <v>0.622</v>
      </c>
    </row>
    <row r="1271" hidden="1">
      <c r="A1271" s="32" t="str">
        <f t="shared" si="1"/>
        <v>Morocco-Africa2010</v>
      </c>
      <c r="B1271" s="32" t="s">
        <v>205</v>
      </c>
      <c r="C1271" s="5" t="s">
        <v>78</v>
      </c>
      <c r="D1271" s="9" t="s">
        <v>72</v>
      </c>
      <c r="E1271" s="12">
        <v>0.022</v>
      </c>
      <c r="F1271" s="12">
        <v>0.029</v>
      </c>
      <c r="G1271" s="12">
        <v>72.0</v>
      </c>
      <c r="H1271" s="12">
        <v>68.0</v>
      </c>
      <c r="I1271" s="12">
        <v>0.281</v>
      </c>
      <c r="J1271" s="12">
        <v>0.669</v>
      </c>
      <c r="K1271" s="12">
        <v>0.05</v>
      </c>
      <c r="L1271" s="12">
        <v>3.164236E7</v>
      </c>
      <c r="M1271" s="12">
        <v>0.577</v>
      </c>
    </row>
    <row r="1272" hidden="1">
      <c r="A1272" s="32" t="str">
        <f t="shared" si="1"/>
        <v>Libya-Africa2010</v>
      </c>
      <c r="B1272" s="32" t="s">
        <v>185</v>
      </c>
      <c r="C1272" s="5" t="s">
        <v>78</v>
      </c>
      <c r="D1272" s="9" t="s">
        <v>72</v>
      </c>
      <c r="E1272" s="12">
        <v>0.022</v>
      </c>
      <c r="F1272" s="12">
        <v>0.014</v>
      </c>
      <c r="G1272" s="12">
        <v>77.0</v>
      </c>
      <c r="H1272" s="12">
        <v>73.0</v>
      </c>
      <c r="I1272" s="12">
        <v>0.294</v>
      </c>
      <c r="J1272" s="12">
        <v>0.66</v>
      </c>
      <c r="K1272" s="12">
        <v>0.046</v>
      </c>
      <c r="L1272" s="12">
        <v>6040612.0</v>
      </c>
      <c r="M1272" s="12">
        <v>0.776</v>
      </c>
    </row>
    <row r="1273">
      <c r="A1273" s="32" t="str">
        <f t="shared" si="1"/>
        <v>Botswana-Africa2010</v>
      </c>
      <c r="B1273" s="32" t="s">
        <v>104</v>
      </c>
      <c r="C1273" s="5" t="s">
        <v>78</v>
      </c>
      <c r="D1273" s="9" t="s">
        <v>72</v>
      </c>
      <c r="E1273" s="12">
        <v>0.024</v>
      </c>
      <c r="F1273" s="12">
        <v>0.04</v>
      </c>
      <c r="G1273" s="12">
        <v>46.0</v>
      </c>
      <c r="H1273" s="12">
        <v>47.0</v>
      </c>
      <c r="I1273" s="12">
        <v>0.343</v>
      </c>
      <c r="J1273" s="12">
        <v>0.623</v>
      </c>
      <c r="K1273" s="12">
        <v>0.035</v>
      </c>
      <c r="L1273" s="12">
        <v>1969341.0</v>
      </c>
      <c r="M1273" s="12">
        <v>0.562</v>
      </c>
    </row>
    <row r="1274" hidden="1">
      <c r="A1274" s="32" t="str">
        <f t="shared" si="1"/>
        <v>Egypt-Africa2010</v>
      </c>
      <c r="B1274" s="32" t="s">
        <v>134</v>
      </c>
      <c r="C1274" s="5" t="s">
        <v>78</v>
      </c>
      <c r="D1274" s="9" t="s">
        <v>72</v>
      </c>
      <c r="E1274" s="12">
        <v>0.024</v>
      </c>
      <c r="F1274" s="12">
        <v>0.02</v>
      </c>
      <c r="G1274" s="12">
        <v>73.0</v>
      </c>
      <c r="H1274" s="12">
        <v>68.0</v>
      </c>
      <c r="I1274" s="12">
        <v>0.315</v>
      </c>
      <c r="J1274" s="12">
        <v>0.63</v>
      </c>
      <c r="K1274" s="12">
        <v>0.055</v>
      </c>
      <c r="L1274" s="12">
        <v>7.8075705E7</v>
      </c>
      <c r="M1274" s="12">
        <v>0.43</v>
      </c>
    </row>
    <row r="1275" hidden="1">
      <c r="A1275" s="32" t="str">
        <f t="shared" si="1"/>
        <v>Algeria-Africa2010</v>
      </c>
      <c r="B1275" s="32" t="s">
        <v>77</v>
      </c>
      <c r="C1275" s="5" t="s">
        <v>78</v>
      </c>
      <c r="D1275" s="9" t="s">
        <v>72</v>
      </c>
      <c r="E1275" s="12">
        <v>0.025</v>
      </c>
      <c r="F1275" s="12">
        <v>0.024</v>
      </c>
      <c r="G1275" s="12">
        <v>72.0</v>
      </c>
      <c r="H1275" s="12">
        <v>69.0</v>
      </c>
      <c r="I1275" s="12">
        <v>0.271</v>
      </c>
      <c r="J1275" s="12">
        <v>0.681</v>
      </c>
      <c r="K1275" s="12">
        <v>0.047</v>
      </c>
      <c r="L1275" s="12">
        <v>3.706282E7</v>
      </c>
      <c r="M1275" s="12">
        <v>0.675</v>
      </c>
    </row>
    <row r="1276" hidden="1">
      <c r="A1276" s="32" t="str">
        <f t="shared" si="1"/>
        <v>Namibia-Africa2010</v>
      </c>
      <c r="B1276" s="32" t="s">
        <v>208</v>
      </c>
      <c r="C1276" s="5" t="s">
        <v>78</v>
      </c>
      <c r="D1276" s="9" t="s">
        <v>72</v>
      </c>
      <c r="E1276" s="12">
        <v>0.027</v>
      </c>
      <c r="F1276" s="12">
        <v>0.038</v>
      </c>
      <c r="G1276" s="12">
        <v>65.0</v>
      </c>
      <c r="H1276" s="12">
        <v>60.0</v>
      </c>
      <c r="I1276" s="12">
        <v>0.377</v>
      </c>
      <c r="J1276" s="12">
        <v>0.589</v>
      </c>
      <c r="K1276" s="12">
        <v>0.034</v>
      </c>
      <c r="L1276" s="12">
        <v>2178967.0</v>
      </c>
      <c r="M1276" s="12">
        <v>0.416</v>
      </c>
    </row>
    <row r="1277">
      <c r="A1277" s="32" t="str">
        <f t="shared" si="1"/>
        <v>Lesotho-Africa2010</v>
      </c>
      <c r="B1277" s="32" t="s">
        <v>183</v>
      </c>
      <c r="C1277" s="5" t="s">
        <v>78</v>
      </c>
      <c r="D1277" s="9" t="s">
        <v>72</v>
      </c>
      <c r="E1277" s="12">
        <v>0.028</v>
      </c>
      <c r="F1277" s="12">
        <v>0.077</v>
      </c>
      <c r="G1277" s="12">
        <v>48.0</v>
      </c>
      <c r="H1277" s="12">
        <v>47.0</v>
      </c>
      <c r="I1277" s="12">
        <v>0.376</v>
      </c>
      <c r="J1277" s="12">
        <v>0.581</v>
      </c>
      <c r="K1277" s="12">
        <v>0.043</v>
      </c>
      <c r="L1277" s="12">
        <v>2008921.0</v>
      </c>
      <c r="M1277" s="12">
        <v>0.248</v>
      </c>
    </row>
    <row r="1278" hidden="1">
      <c r="A1278" s="32" t="str">
        <f t="shared" si="1"/>
        <v>Djibouti-Africa2010</v>
      </c>
      <c r="B1278" s="32" t="s">
        <v>130</v>
      </c>
      <c r="C1278" s="5" t="s">
        <v>78</v>
      </c>
      <c r="D1278" s="9" t="s">
        <v>72</v>
      </c>
      <c r="E1278" s="12">
        <v>0.028</v>
      </c>
      <c r="F1278" s="12">
        <v>0.062</v>
      </c>
      <c r="G1278" s="12">
        <v>62.0</v>
      </c>
      <c r="H1278" s="12">
        <v>59.0</v>
      </c>
      <c r="I1278" s="12">
        <v>0.341</v>
      </c>
      <c r="J1278" s="12">
        <v>0.622</v>
      </c>
      <c r="K1278" s="12">
        <v>0.037</v>
      </c>
      <c r="L1278" s="12">
        <v>834036.0</v>
      </c>
      <c r="M1278" s="12">
        <v>0.77</v>
      </c>
    </row>
    <row r="1279">
      <c r="A1279" s="32" t="str">
        <f t="shared" si="1"/>
        <v>Swaziland-Africa2010</v>
      </c>
      <c r="B1279" s="32" t="s">
        <v>258</v>
      </c>
      <c r="C1279" s="5" t="s">
        <v>78</v>
      </c>
      <c r="D1279" s="9" t="s">
        <v>72</v>
      </c>
      <c r="E1279" s="12">
        <v>0.031</v>
      </c>
      <c r="F1279" s="12">
        <v>0.063</v>
      </c>
      <c r="G1279" s="12">
        <v>48.0</v>
      </c>
      <c r="H1279" s="12">
        <v>49.0</v>
      </c>
      <c r="I1279" s="12">
        <v>0.388</v>
      </c>
      <c r="J1279" s="12">
        <v>0.578</v>
      </c>
      <c r="K1279" s="12">
        <v>0.033</v>
      </c>
      <c r="L1279" s="12">
        <v>1193148.0</v>
      </c>
      <c r="M1279" s="12">
        <v>0.215</v>
      </c>
    </row>
    <row r="1280">
      <c r="A1280" s="32" t="str">
        <f t="shared" si="1"/>
        <v>Zimbabwe-Africa2010</v>
      </c>
      <c r="B1280" s="32" t="s">
        <v>285</v>
      </c>
      <c r="C1280" s="5" t="s">
        <v>78</v>
      </c>
      <c r="D1280" s="9" t="s">
        <v>72</v>
      </c>
      <c r="E1280" s="12">
        <v>0.032</v>
      </c>
      <c r="F1280" s="12">
        <v>0.059</v>
      </c>
      <c r="G1280" s="12">
        <v>54.0</v>
      </c>
      <c r="H1280" s="12">
        <v>53.0</v>
      </c>
      <c r="I1280" s="12">
        <v>0.412</v>
      </c>
      <c r="J1280" s="12">
        <v>0.548</v>
      </c>
      <c r="K1280" s="12">
        <v>0.04</v>
      </c>
      <c r="L1280" s="12">
        <v>1.3076978E7</v>
      </c>
      <c r="M1280" s="12">
        <v>0.332</v>
      </c>
    </row>
    <row r="1281" hidden="1">
      <c r="A1281" s="32" t="str">
        <f t="shared" si="1"/>
        <v>Ghana-Africa2010</v>
      </c>
      <c r="B1281" s="32" t="s">
        <v>149</v>
      </c>
      <c r="C1281" s="5" t="s">
        <v>78</v>
      </c>
      <c r="D1281" s="9" t="s">
        <v>72</v>
      </c>
      <c r="E1281" s="12">
        <v>0.032</v>
      </c>
      <c r="F1281" s="12">
        <v>0.055</v>
      </c>
      <c r="G1281" s="12">
        <v>62.0</v>
      </c>
      <c r="H1281" s="12">
        <v>60.0</v>
      </c>
      <c r="I1281" s="12">
        <v>0.39</v>
      </c>
      <c r="J1281" s="12">
        <v>0.575</v>
      </c>
      <c r="K1281" s="12">
        <v>0.035</v>
      </c>
      <c r="L1281" s="12">
        <v>2.4262901E7</v>
      </c>
      <c r="M1281" s="12">
        <v>0.507</v>
      </c>
    </row>
    <row r="1282" hidden="1">
      <c r="A1282" s="32" t="str">
        <f t="shared" si="1"/>
        <v>Gabon-Africa2010</v>
      </c>
      <c r="B1282" s="32" t="s">
        <v>145</v>
      </c>
      <c r="C1282" s="5" t="s">
        <v>78</v>
      </c>
      <c r="D1282" s="9" t="s">
        <v>72</v>
      </c>
      <c r="E1282" s="12">
        <v>0.033</v>
      </c>
      <c r="F1282" s="12">
        <v>0.043</v>
      </c>
      <c r="G1282" s="12">
        <v>63.0</v>
      </c>
      <c r="H1282" s="12">
        <v>61.0</v>
      </c>
      <c r="I1282" s="12">
        <v>0.386</v>
      </c>
      <c r="J1282" s="12">
        <v>0.56</v>
      </c>
      <c r="K1282" s="12">
        <v>0.053</v>
      </c>
      <c r="L1282" s="12">
        <v>1556222.0</v>
      </c>
      <c r="M1282" s="12">
        <v>0.857</v>
      </c>
    </row>
    <row r="1283">
      <c r="A1283" s="32" t="str">
        <f t="shared" si="1"/>
        <v>Central African Republic-Africa2010</v>
      </c>
      <c r="B1283" s="32" t="s">
        <v>114</v>
      </c>
      <c r="C1283" s="5" t="s">
        <v>78</v>
      </c>
      <c r="D1283" s="9" t="s">
        <v>72</v>
      </c>
      <c r="E1283" s="12">
        <v>0.035</v>
      </c>
      <c r="F1283" s="12">
        <v>0.103</v>
      </c>
      <c r="G1283" s="12">
        <v>50.0</v>
      </c>
      <c r="H1283" s="12">
        <v>46.0</v>
      </c>
      <c r="I1283" s="12">
        <v>0.406</v>
      </c>
      <c r="J1283" s="12">
        <v>0.555</v>
      </c>
      <c r="K1283" s="12">
        <v>0.039</v>
      </c>
      <c r="L1283" s="12">
        <v>4349921.0</v>
      </c>
      <c r="M1283" s="12">
        <v>0.388</v>
      </c>
    </row>
    <row r="1284" hidden="1">
      <c r="A1284" s="32" t="str">
        <f t="shared" si="1"/>
        <v>Ethiopia-Africa2010</v>
      </c>
      <c r="B1284" s="32" t="s">
        <v>139</v>
      </c>
      <c r="C1284" s="5" t="s">
        <v>78</v>
      </c>
      <c r="D1284" s="9" t="s">
        <v>72</v>
      </c>
      <c r="E1284" s="12">
        <v>0.035</v>
      </c>
      <c r="F1284" s="12">
        <v>0.051</v>
      </c>
      <c r="G1284" s="12">
        <v>63.0</v>
      </c>
      <c r="H1284" s="12">
        <v>60.0</v>
      </c>
      <c r="I1284" s="12">
        <v>0.444</v>
      </c>
      <c r="J1284" s="12">
        <v>0.523</v>
      </c>
      <c r="K1284" s="12">
        <v>0.033</v>
      </c>
      <c r="L1284" s="12">
        <v>8.7095281E7</v>
      </c>
      <c r="M1284" s="12">
        <v>0.173</v>
      </c>
    </row>
    <row r="1285" hidden="1">
      <c r="A1285" s="32" t="str">
        <f t="shared" si="1"/>
        <v>Mauritania-Africa2010</v>
      </c>
      <c r="B1285" s="32" t="s">
        <v>197</v>
      </c>
      <c r="C1285" s="5" t="s">
        <v>78</v>
      </c>
      <c r="D1285" s="9" t="s">
        <v>72</v>
      </c>
      <c r="E1285" s="12">
        <v>0.035</v>
      </c>
      <c r="F1285" s="12">
        <v>0.07</v>
      </c>
      <c r="G1285" s="12">
        <v>63.0</v>
      </c>
      <c r="H1285" s="12">
        <v>60.0</v>
      </c>
      <c r="I1285" s="12">
        <v>0.406</v>
      </c>
      <c r="J1285" s="12">
        <v>0.563</v>
      </c>
      <c r="K1285" s="12">
        <v>0.031</v>
      </c>
      <c r="L1285" s="12">
        <v>3609420.0</v>
      </c>
      <c r="M1285" s="12">
        <v>0.567</v>
      </c>
    </row>
    <row r="1286" hidden="1">
      <c r="A1286" s="32" t="str">
        <f t="shared" si="1"/>
        <v>Sudan-Africa2010</v>
      </c>
      <c r="B1286" s="32" t="s">
        <v>256</v>
      </c>
      <c r="C1286" s="5" t="s">
        <v>78</v>
      </c>
      <c r="D1286" s="9" t="s">
        <v>72</v>
      </c>
      <c r="E1286" s="12">
        <v>0.035</v>
      </c>
      <c r="F1286" s="12">
        <v>0.055</v>
      </c>
      <c r="G1286" s="12">
        <v>63.0</v>
      </c>
      <c r="H1286" s="12">
        <v>60.0</v>
      </c>
      <c r="I1286" s="12">
        <v>0.421</v>
      </c>
      <c r="J1286" s="12">
        <v>0.548</v>
      </c>
      <c r="K1286" s="12">
        <v>0.031</v>
      </c>
      <c r="L1286" s="12">
        <v>3.5652002E7</v>
      </c>
      <c r="M1286" s="12">
        <v>0.331</v>
      </c>
    </row>
    <row r="1287" hidden="1">
      <c r="A1287" s="32" t="str">
        <f t="shared" si="1"/>
        <v>Madagascar-Africa2010</v>
      </c>
      <c r="B1287" s="32" t="s">
        <v>190</v>
      </c>
      <c r="C1287" s="5" t="s">
        <v>78</v>
      </c>
      <c r="D1287" s="9" t="s">
        <v>72</v>
      </c>
      <c r="E1287" s="12">
        <v>0.035</v>
      </c>
      <c r="F1287" s="12">
        <v>0.044</v>
      </c>
      <c r="G1287" s="12">
        <v>65.0</v>
      </c>
      <c r="H1287" s="12">
        <v>62.0</v>
      </c>
      <c r="I1287" s="12">
        <v>0.434</v>
      </c>
      <c r="J1287" s="12">
        <v>0.537</v>
      </c>
      <c r="K1287" s="12">
        <v>0.028</v>
      </c>
      <c r="L1287" s="12">
        <v>2.1079532E7</v>
      </c>
      <c r="M1287" s="12">
        <v>0.319</v>
      </c>
    </row>
    <row r="1288" hidden="1">
      <c r="A1288" s="32" t="str">
        <f t="shared" si="1"/>
        <v>Sao Tome and Principe-Africa2010</v>
      </c>
      <c r="B1288" s="32" t="s">
        <v>235</v>
      </c>
      <c r="C1288" s="5" t="s">
        <v>78</v>
      </c>
      <c r="D1288" s="9" t="s">
        <v>72</v>
      </c>
      <c r="E1288" s="12">
        <v>0.036</v>
      </c>
      <c r="F1288" s="12">
        <v>0.04</v>
      </c>
      <c r="G1288" s="12">
        <v>68.0</v>
      </c>
      <c r="H1288" s="12">
        <v>64.0</v>
      </c>
      <c r="I1288" s="12">
        <v>0.416</v>
      </c>
      <c r="J1288" s="12">
        <v>0.548</v>
      </c>
      <c r="K1288" s="12">
        <v>0.036</v>
      </c>
      <c r="L1288" s="12">
        <v>178228.0</v>
      </c>
      <c r="M1288" s="12">
        <v>0.619</v>
      </c>
    </row>
    <row r="1289">
      <c r="A1289" s="32" t="str">
        <f t="shared" si="1"/>
        <v>Cote d'Ivoire-Africa2010</v>
      </c>
      <c r="B1289" s="32" t="s">
        <v>123</v>
      </c>
      <c r="C1289" s="5" t="s">
        <v>78</v>
      </c>
      <c r="D1289" s="9" t="s">
        <v>72</v>
      </c>
      <c r="E1289" s="12">
        <v>0.037</v>
      </c>
      <c r="F1289" s="12">
        <v>0.077</v>
      </c>
      <c r="G1289" s="12">
        <v>50.0</v>
      </c>
      <c r="H1289" s="12">
        <v>49.0</v>
      </c>
      <c r="I1289" s="12">
        <v>0.418</v>
      </c>
      <c r="J1289" s="12">
        <v>0.551</v>
      </c>
      <c r="K1289" s="12">
        <v>0.031</v>
      </c>
      <c r="L1289" s="12">
        <v>1.8976588E7</v>
      </c>
      <c r="M1289" s="12">
        <v>0.506</v>
      </c>
    </row>
    <row r="1290">
      <c r="A1290" s="32" t="str">
        <f t="shared" si="1"/>
        <v>Equatorial Guinea-Africa2010</v>
      </c>
      <c r="B1290" s="32" t="s">
        <v>136</v>
      </c>
      <c r="C1290" s="5" t="s">
        <v>78</v>
      </c>
      <c r="D1290" s="9" t="s">
        <v>72</v>
      </c>
      <c r="E1290" s="12">
        <v>0.037</v>
      </c>
      <c r="F1290" s="12">
        <v>0.076</v>
      </c>
      <c r="G1290" s="12">
        <v>53.0</v>
      </c>
      <c r="H1290" s="12">
        <v>50.0</v>
      </c>
      <c r="I1290" s="12">
        <v>0.393</v>
      </c>
      <c r="J1290" s="12">
        <v>0.578</v>
      </c>
      <c r="K1290" s="12">
        <v>0.029</v>
      </c>
      <c r="L1290" s="12">
        <v>696167.0</v>
      </c>
      <c r="M1290" s="12">
        <v>0.392</v>
      </c>
    </row>
    <row r="1291">
      <c r="A1291" s="32" t="str">
        <f t="shared" si="1"/>
        <v>South Sudan-Africa2010</v>
      </c>
      <c r="B1291" s="32" t="s">
        <v>249</v>
      </c>
      <c r="C1291" s="5" t="s">
        <v>78</v>
      </c>
      <c r="D1291" s="9" t="s">
        <v>72</v>
      </c>
      <c r="E1291" s="12">
        <v>0.037</v>
      </c>
      <c r="F1291" s="12">
        <v>0.071</v>
      </c>
      <c r="G1291" s="12">
        <v>54.0</v>
      </c>
      <c r="H1291" s="12">
        <v>52.0</v>
      </c>
      <c r="I1291" s="12">
        <v>0.428</v>
      </c>
      <c r="J1291" s="12">
        <v>0.538</v>
      </c>
      <c r="K1291" s="12">
        <v>0.034</v>
      </c>
      <c r="L1291" s="12">
        <v>9940929.0</v>
      </c>
      <c r="M1291" s="12">
        <v>0.179</v>
      </c>
    </row>
    <row r="1292" hidden="1">
      <c r="A1292" s="32" t="str">
        <f t="shared" si="1"/>
        <v>Togo-Africa2010</v>
      </c>
      <c r="B1292" s="32" t="s">
        <v>266</v>
      </c>
      <c r="C1292" s="5" t="s">
        <v>78</v>
      </c>
      <c r="D1292" s="9" t="s">
        <v>72</v>
      </c>
      <c r="E1292" s="12">
        <v>0.037</v>
      </c>
      <c r="F1292" s="12">
        <v>0.061</v>
      </c>
      <c r="G1292" s="12">
        <v>56.0</v>
      </c>
      <c r="H1292" s="12">
        <v>55.0</v>
      </c>
      <c r="I1292" s="12">
        <v>0.421</v>
      </c>
      <c r="J1292" s="12">
        <v>0.552</v>
      </c>
      <c r="K1292" s="12">
        <v>0.027</v>
      </c>
      <c r="L1292" s="12">
        <v>6306014.0</v>
      </c>
      <c r="M1292" s="12">
        <v>0.375</v>
      </c>
    </row>
    <row r="1293" hidden="1">
      <c r="A1293" s="32" t="str">
        <f t="shared" si="1"/>
        <v>Kenya-Africa2010</v>
      </c>
      <c r="B1293" s="32" t="s">
        <v>175</v>
      </c>
      <c r="C1293" s="5" t="s">
        <v>78</v>
      </c>
      <c r="D1293" s="9" t="s">
        <v>72</v>
      </c>
      <c r="E1293" s="12">
        <v>0.037</v>
      </c>
      <c r="F1293" s="12">
        <v>0.052</v>
      </c>
      <c r="G1293" s="12">
        <v>61.0</v>
      </c>
      <c r="H1293" s="12">
        <v>58.0</v>
      </c>
      <c r="I1293" s="12">
        <v>0.426</v>
      </c>
      <c r="J1293" s="12">
        <v>0.548</v>
      </c>
      <c r="K1293" s="12">
        <v>0.026</v>
      </c>
      <c r="L1293" s="12">
        <v>4.0909194E7</v>
      </c>
      <c r="M1293" s="12">
        <v>0.236</v>
      </c>
    </row>
    <row r="1294" hidden="1">
      <c r="A1294" s="32" t="str">
        <f t="shared" si="1"/>
        <v>Liberia-Africa2010</v>
      </c>
      <c r="B1294" s="32" t="s">
        <v>184</v>
      </c>
      <c r="C1294" s="5" t="s">
        <v>78</v>
      </c>
      <c r="D1294" s="9" t="s">
        <v>72</v>
      </c>
      <c r="E1294" s="12">
        <v>0.037</v>
      </c>
      <c r="F1294" s="12">
        <v>0.06</v>
      </c>
      <c r="G1294" s="12">
        <v>60.0</v>
      </c>
      <c r="H1294" s="12">
        <v>59.0</v>
      </c>
      <c r="I1294" s="12">
        <v>0.433</v>
      </c>
      <c r="J1294" s="12">
        <v>0.536</v>
      </c>
      <c r="K1294" s="12">
        <v>0.031</v>
      </c>
      <c r="L1294" s="12">
        <v>3957990.0</v>
      </c>
      <c r="M1294" s="12">
        <v>0.478</v>
      </c>
    </row>
    <row r="1295" hidden="1">
      <c r="A1295" s="32" t="str">
        <f t="shared" si="1"/>
        <v>Comoros-Africa2010</v>
      </c>
      <c r="B1295" s="32" t="s">
        <v>119</v>
      </c>
      <c r="C1295" s="5" t="s">
        <v>78</v>
      </c>
      <c r="D1295" s="9" t="s">
        <v>72</v>
      </c>
      <c r="E1295" s="12">
        <v>0.037</v>
      </c>
      <c r="F1295" s="12">
        <v>0.063</v>
      </c>
      <c r="G1295" s="12">
        <v>62.0</v>
      </c>
      <c r="H1295" s="12">
        <v>59.0</v>
      </c>
      <c r="I1295" s="12">
        <v>0.422</v>
      </c>
      <c r="J1295" s="12">
        <v>0.549</v>
      </c>
      <c r="K1295" s="12">
        <v>0.029</v>
      </c>
      <c r="L1295" s="12">
        <v>683081.0</v>
      </c>
      <c r="M1295" s="12">
        <v>0.279</v>
      </c>
    </row>
    <row r="1296" hidden="1">
      <c r="A1296" s="32" t="str">
        <f t="shared" si="1"/>
        <v>Rwanda-Africa2010</v>
      </c>
      <c r="B1296" s="32" t="s">
        <v>232</v>
      </c>
      <c r="C1296" s="5" t="s">
        <v>78</v>
      </c>
      <c r="D1296" s="9" t="s">
        <v>72</v>
      </c>
      <c r="E1296" s="12">
        <v>0.037</v>
      </c>
      <c r="F1296" s="12">
        <v>0.044</v>
      </c>
      <c r="G1296" s="12">
        <v>64.0</v>
      </c>
      <c r="H1296" s="12">
        <v>61.0</v>
      </c>
      <c r="I1296" s="12">
        <v>0.447</v>
      </c>
      <c r="J1296" s="12">
        <v>0.53</v>
      </c>
      <c r="K1296" s="12">
        <v>0.023</v>
      </c>
      <c r="L1296" s="12">
        <v>1.0836732E7</v>
      </c>
      <c r="M1296" s="12">
        <v>0.24</v>
      </c>
    </row>
    <row r="1297">
      <c r="A1297" s="32" t="str">
        <f t="shared" si="1"/>
        <v>Sierra Leone-Africa2010</v>
      </c>
      <c r="B1297" s="32" t="s">
        <v>240</v>
      </c>
      <c r="C1297" s="5" t="s">
        <v>78</v>
      </c>
      <c r="D1297" s="9" t="s">
        <v>72</v>
      </c>
      <c r="E1297" s="12">
        <v>0.038</v>
      </c>
      <c r="F1297" s="12">
        <v>0.114</v>
      </c>
      <c r="G1297" s="12">
        <v>45.0</v>
      </c>
      <c r="H1297" s="12">
        <v>45.0</v>
      </c>
      <c r="I1297" s="12">
        <v>0.422</v>
      </c>
      <c r="J1297" s="12">
        <v>0.553</v>
      </c>
      <c r="K1297" s="12">
        <v>0.026</v>
      </c>
      <c r="L1297" s="12">
        <v>5751976.0</v>
      </c>
      <c r="M1297" s="12">
        <v>0.382</v>
      </c>
    </row>
    <row r="1298" hidden="1">
      <c r="A1298" s="32" t="str">
        <f t="shared" si="1"/>
        <v>Guinea-Africa2010</v>
      </c>
      <c r="B1298" s="32" t="s">
        <v>155</v>
      </c>
      <c r="C1298" s="5" t="s">
        <v>78</v>
      </c>
      <c r="D1298" s="9" t="s">
        <v>72</v>
      </c>
      <c r="E1298" s="12">
        <v>0.038</v>
      </c>
      <c r="F1298" s="12">
        <v>0.071</v>
      </c>
      <c r="G1298" s="12">
        <v>56.0</v>
      </c>
      <c r="H1298" s="12">
        <v>55.0</v>
      </c>
      <c r="I1298" s="12">
        <v>0.428</v>
      </c>
      <c r="J1298" s="12">
        <v>0.54</v>
      </c>
      <c r="K1298" s="12">
        <v>0.032</v>
      </c>
      <c r="L1298" s="12">
        <v>1.0876033E7</v>
      </c>
      <c r="M1298" s="12">
        <v>0.349</v>
      </c>
    </row>
    <row r="1299" hidden="1">
      <c r="A1299" s="32" t="str">
        <f t="shared" si="1"/>
        <v>Benin-Africa2010</v>
      </c>
      <c r="B1299" s="32" t="s">
        <v>99</v>
      </c>
      <c r="C1299" s="5" t="s">
        <v>78</v>
      </c>
      <c r="D1299" s="9" t="s">
        <v>72</v>
      </c>
      <c r="E1299" s="12">
        <v>0.038</v>
      </c>
      <c r="F1299" s="12">
        <v>0.062</v>
      </c>
      <c r="G1299" s="12">
        <v>60.0</v>
      </c>
      <c r="H1299" s="12">
        <v>57.0</v>
      </c>
      <c r="I1299" s="12">
        <v>0.434</v>
      </c>
      <c r="J1299" s="12">
        <v>0.537</v>
      </c>
      <c r="K1299" s="12">
        <v>0.029</v>
      </c>
      <c r="L1299" s="12">
        <v>9509798.0</v>
      </c>
      <c r="M1299" s="12">
        <v>0.419</v>
      </c>
    </row>
    <row r="1300" hidden="1">
      <c r="A1300" s="32" t="str">
        <f t="shared" si="1"/>
        <v>Eritrea-Africa2010</v>
      </c>
      <c r="B1300" s="32" t="s">
        <v>137</v>
      </c>
      <c r="C1300" s="5" t="s">
        <v>78</v>
      </c>
      <c r="D1300" s="9" t="s">
        <v>72</v>
      </c>
      <c r="E1300" s="12">
        <v>0.038</v>
      </c>
      <c r="F1300" s="12">
        <v>0.039</v>
      </c>
      <c r="G1300" s="12">
        <v>64.0</v>
      </c>
      <c r="H1300" s="12">
        <v>59.0</v>
      </c>
      <c r="I1300" s="12">
        <v>0.43</v>
      </c>
      <c r="J1300" s="12">
        <v>0.549</v>
      </c>
      <c r="K1300" s="12">
        <v>0.021</v>
      </c>
      <c r="L1300" s="12">
        <v>5741159.0</v>
      </c>
      <c r="M1300" s="12">
        <v>0.206</v>
      </c>
    </row>
    <row r="1301">
      <c r="A1301" s="32" t="str">
        <f t="shared" si="1"/>
        <v>Guinea-Bissau-Africa2010</v>
      </c>
      <c r="B1301" s="32" t="s">
        <v>156</v>
      </c>
      <c r="C1301" s="5" t="s">
        <v>78</v>
      </c>
      <c r="D1301" s="9" t="s">
        <v>72</v>
      </c>
      <c r="E1301" s="12">
        <v>0.039</v>
      </c>
      <c r="F1301" s="12">
        <v>0.085</v>
      </c>
      <c r="G1301" s="12">
        <v>55.0</v>
      </c>
      <c r="H1301" s="12">
        <v>52.0</v>
      </c>
      <c r="I1301" s="12">
        <v>0.419</v>
      </c>
      <c r="J1301" s="12">
        <v>0.551</v>
      </c>
      <c r="K1301" s="12">
        <v>0.03</v>
      </c>
      <c r="L1301" s="12">
        <v>1586624.0</v>
      </c>
      <c r="M1301" s="12">
        <v>0.452</v>
      </c>
    </row>
    <row r="1302">
      <c r="A1302" s="32" t="str">
        <f t="shared" si="1"/>
        <v>Cameroon-Africa2010</v>
      </c>
      <c r="B1302" s="32" t="s">
        <v>111</v>
      </c>
      <c r="C1302" s="5" t="s">
        <v>78</v>
      </c>
      <c r="D1302" s="9" t="s">
        <v>72</v>
      </c>
      <c r="E1302" s="12">
        <v>0.039</v>
      </c>
      <c r="F1302" s="12">
        <v>0.066</v>
      </c>
      <c r="G1302" s="12">
        <v>55.0</v>
      </c>
      <c r="H1302" s="12">
        <v>53.0</v>
      </c>
      <c r="I1302" s="12">
        <v>0.434</v>
      </c>
      <c r="J1302" s="12">
        <v>0.533</v>
      </c>
      <c r="K1302" s="12">
        <v>0.032</v>
      </c>
      <c r="L1302" s="12">
        <v>2.0624343E7</v>
      </c>
      <c r="M1302" s="12">
        <v>0.515</v>
      </c>
    </row>
    <row r="1303" hidden="1">
      <c r="A1303" s="32" t="str">
        <f t="shared" si="1"/>
        <v>Congo (Brazzaville)-Africa2010</v>
      </c>
      <c r="B1303" s="32" t="s">
        <v>120</v>
      </c>
      <c r="C1303" s="5" t="s">
        <v>78</v>
      </c>
      <c r="D1303" s="9" t="s">
        <v>72</v>
      </c>
      <c r="E1303" s="12">
        <v>0.039</v>
      </c>
      <c r="F1303" s="12">
        <v>0.042</v>
      </c>
      <c r="G1303" s="12">
        <v>59.0</v>
      </c>
      <c r="H1303" s="12">
        <v>56.0</v>
      </c>
      <c r="I1303" s="12">
        <v>0.422</v>
      </c>
      <c r="J1303" s="12">
        <v>0.544</v>
      </c>
      <c r="K1303" s="12">
        <v>0.034</v>
      </c>
      <c r="L1303" s="12">
        <v>4111715.0</v>
      </c>
      <c r="M1303" s="12">
        <v>0.632</v>
      </c>
    </row>
    <row r="1304" hidden="1">
      <c r="A1304" s="32" t="str">
        <f t="shared" si="1"/>
        <v>Senegal-Africa2010</v>
      </c>
      <c r="B1304" s="32" t="s">
        <v>237</v>
      </c>
      <c r="C1304" s="5" t="s">
        <v>78</v>
      </c>
      <c r="D1304" s="9" t="s">
        <v>72</v>
      </c>
      <c r="E1304" s="12">
        <v>0.039</v>
      </c>
      <c r="F1304" s="12">
        <v>0.047</v>
      </c>
      <c r="G1304" s="12">
        <v>64.0</v>
      </c>
      <c r="H1304" s="12">
        <v>61.0</v>
      </c>
      <c r="I1304" s="12">
        <v>0.436</v>
      </c>
      <c r="J1304" s="12">
        <v>0.533</v>
      </c>
      <c r="K1304" s="12">
        <v>0.031</v>
      </c>
      <c r="L1304" s="12">
        <v>1.2950564E7</v>
      </c>
      <c r="M1304" s="12">
        <v>0.422</v>
      </c>
    </row>
    <row r="1305">
      <c r="A1305" s="32" t="str">
        <f t="shared" si="1"/>
        <v>Mozambique-Africa2010</v>
      </c>
      <c r="B1305" s="32" t="s">
        <v>206</v>
      </c>
      <c r="C1305" s="5" t="s">
        <v>78</v>
      </c>
      <c r="D1305" s="9" t="s">
        <v>72</v>
      </c>
      <c r="E1305" s="12">
        <v>0.041</v>
      </c>
      <c r="F1305" s="12">
        <v>0.072</v>
      </c>
      <c r="G1305" s="12">
        <v>50.0</v>
      </c>
      <c r="H1305" s="12">
        <v>48.0</v>
      </c>
      <c r="I1305" s="12">
        <v>0.453</v>
      </c>
      <c r="J1305" s="12">
        <v>0.514</v>
      </c>
      <c r="K1305" s="12">
        <v>0.032</v>
      </c>
      <c r="L1305" s="12">
        <v>2.3967265E7</v>
      </c>
      <c r="M1305" s="12">
        <v>0.31</v>
      </c>
    </row>
    <row r="1306">
      <c r="A1306" s="32" t="str">
        <f t="shared" si="1"/>
        <v>Malawi-Africa2010</v>
      </c>
      <c r="B1306" s="32" t="s">
        <v>191</v>
      </c>
      <c r="C1306" s="5" t="s">
        <v>78</v>
      </c>
      <c r="D1306" s="9" t="s">
        <v>72</v>
      </c>
      <c r="E1306" s="12">
        <v>0.041</v>
      </c>
      <c r="F1306" s="12">
        <v>0.053</v>
      </c>
      <c r="G1306" s="12">
        <v>54.0</v>
      </c>
      <c r="H1306" s="12">
        <v>53.0</v>
      </c>
      <c r="I1306" s="12">
        <v>0.458</v>
      </c>
      <c r="J1306" s="12">
        <v>0.511</v>
      </c>
      <c r="K1306" s="12">
        <v>0.031</v>
      </c>
      <c r="L1306" s="12">
        <v>1.5013694E7</v>
      </c>
      <c r="M1306" s="12">
        <v>0.155</v>
      </c>
    </row>
    <row r="1307" hidden="1">
      <c r="A1307" s="32" t="str">
        <f t="shared" si="1"/>
        <v>Tanzania-Africa2010</v>
      </c>
      <c r="B1307" s="32" t="s">
        <v>263</v>
      </c>
      <c r="C1307" s="5" t="s">
        <v>78</v>
      </c>
      <c r="D1307" s="9" t="s">
        <v>72</v>
      </c>
      <c r="E1307" s="12">
        <v>0.041</v>
      </c>
      <c r="F1307" s="12">
        <v>0.041</v>
      </c>
      <c r="G1307" s="12">
        <v>60.0</v>
      </c>
      <c r="H1307" s="12">
        <v>58.0</v>
      </c>
      <c r="I1307" s="12">
        <v>0.448</v>
      </c>
      <c r="J1307" s="12">
        <v>0.52</v>
      </c>
      <c r="K1307" s="12">
        <v>0.031</v>
      </c>
      <c r="L1307" s="12">
        <v>4.497333E7</v>
      </c>
      <c r="M1307" s="12">
        <v>0.281</v>
      </c>
    </row>
    <row r="1308" hidden="1">
      <c r="A1308" s="32" t="str">
        <f t="shared" si="1"/>
        <v>Nigeria-Africa2010</v>
      </c>
      <c r="B1308" s="32" t="s">
        <v>215</v>
      </c>
      <c r="C1308" s="5" t="s">
        <v>78</v>
      </c>
      <c r="D1308" s="9" t="s">
        <v>72</v>
      </c>
      <c r="E1308" s="12">
        <v>0.042</v>
      </c>
      <c r="F1308" s="12">
        <v>0.082</v>
      </c>
      <c r="G1308" s="12">
        <v>52.0</v>
      </c>
      <c r="H1308" s="12">
        <v>51.0</v>
      </c>
      <c r="I1308" s="12">
        <v>0.44</v>
      </c>
      <c r="J1308" s="12">
        <v>0.532</v>
      </c>
      <c r="K1308" s="12">
        <v>0.027</v>
      </c>
      <c r="L1308" s="12">
        <v>1.5970778E8</v>
      </c>
      <c r="M1308" s="12">
        <v>0.435</v>
      </c>
    </row>
    <row r="1309" hidden="1">
      <c r="A1309" s="32" t="str">
        <f t="shared" si="1"/>
        <v>Zambia-Africa2010</v>
      </c>
      <c r="B1309" s="32" t="s">
        <v>284</v>
      </c>
      <c r="C1309" s="5" t="s">
        <v>78</v>
      </c>
      <c r="D1309" s="9" t="s">
        <v>72</v>
      </c>
      <c r="E1309" s="12">
        <v>0.043</v>
      </c>
      <c r="F1309" s="12">
        <v>0.064</v>
      </c>
      <c r="G1309" s="12">
        <v>56.0</v>
      </c>
      <c r="H1309" s="12">
        <v>53.0</v>
      </c>
      <c r="I1309" s="12">
        <v>0.469</v>
      </c>
      <c r="J1309" s="12">
        <v>0.504</v>
      </c>
      <c r="K1309" s="12">
        <v>0.027</v>
      </c>
      <c r="L1309" s="12">
        <v>1.3216985E7</v>
      </c>
      <c r="M1309" s="12">
        <v>0.387</v>
      </c>
    </row>
    <row r="1310" hidden="1">
      <c r="A1310" s="32" t="str">
        <f t="shared" si="1"/>
        <v>Burkina Faso-Africa2010</v>
      </c>
      <c r="B1310" s="32" t="s">
        <v>108</v>
      </c>
      <c r="C1310" s="5" t="s">
        <v>78</v>
      </c>
      <c r="D1310" s="9" t="s">
        <v>72</v>
      </c>
      <c r="E1310" s="12">
        <v>0.043</v>
      </c>
      <c r="F1310" s="12">
        <v>0.07</v>
      </c>
      <c r="G1310" s="12">
        <v>56.0</v>
      </c>
      <c r="H1310" s="12">
        <v>54.0</v>
      </c>
      <c r="I1310" s="12">
        <v>0.46</v>
      </c>
      <c r="J1310" s="12">
        <v>0.515</v>
      </c>
      <c r="K1310" s="12">
        <v>0.025</v>
      </c>
      <c r="L1310" s="12">
        <v>1.5540284E7</v>
      </c>
      <c r="M1310" s="12">
        <v>0.257</v>
      </c>
    </row>
    <row r="1311" hidden="1">
      <c r="A1311" s="32" t="str">
        <f t="shared" si="1"/>
        <v>Gambia, The-Africa2010</v>
      </c>
      <c r="B1311" s="32" t="s">
        <v>146</v>
      </c>
      <c r="C1311" s="5" t="s">
        <v>78</v>
      </c>
      <c r="D1311" s="9" t="s">
        <v>72</v>
      </c>
      <c r="E1311" s="12">
        <v>0.043</v>
      </c>
      <c r="F1311" s="12">
        <v>0.052</v>
      </c>
      <c r="G1311" s="12">
        <v>59.0</v>
      </c>
      <c r="H1311" s="12">
        <v>57.0</v>
      </c>
      <c r="I1311" s="12">
        <v>0.46</v>
      </c>
      <c r="J1311" s="12">
        <v>0.515</v>
      </c>
      <c r="K1311" s="12">
        <v>0.025</v>
      </c>
      <c r="L1311" s="12">
        <v>1680640.0</v>
      </c>
      <c r="M1311" s="12">
        <v>0.563</v>
      </c>
    </row>
    <row r="1312" hidden="1">
      <c r="A1312" s="32" t="str">
        <f t="shared" si="1"/>
        <v>Congo (Kinshasa)-Africa2010</v>
      </c>
      <c r="B1312" s="32" t="s">
        <v>121</v>
      </c>
      <c r="C1312" s="5" t="s">
        <v>78</v>
      </c>
      <c r="D1312" s="9" t="s">
        <v>72</v>
      </c>
      <c r="E1312" s="12">
        <v>0.044</v>
      </c>
      <c r="F1312" s="12">
        <v>0.092</v>
      </c>
      <c r="G1312" s="12">
        <v>51.0</v>
      </c>
      <c r="H1312" s="12">
        <v>47.0</v>
      </c>
      <c r="I1312" s="12">
        <v>0.455</v>
      </c>
      <c r="J1312" s="12">
        <v>0.517</v>
      </c>
      <c r="K1312" s="12">
        <v>0.028</v>
      </c>
      <c r="L1312" s="12">
        <v>6.2191161E7</v>
      </c>
      <c r="M1312" s="12">
        <v>0.399</v>
      </c>
    </row>
    <row r="1313">
      <c r="A1313" s="32" t="str">
        <f t="shared" si="1"/>
        <v>Burundi-Africa2010</v>
      </c>
      <c r="B1313" s="32" t="s">
        <v>109</v>
      </c>
      <c r="C1313" s="5" t="s">
        <v>78</v>
      </c>
      <c r="D1313" s="9" t="s">
        <v>72</v>
      </c>
      <c r="E1313" s="12">
        <v>0.045</v>
      </c>
      <c r="F1313" s="12">
        <v>0.061</v>
      </c>
      <c r="G1313" s="12">
        <v>54.0</v>
      </c>
      <c r="H1313" s="12">
        <v>51.0</v>
      </c>
      <c r="I1313" s="12">
        <v>0.439</v>
      </c>
      <c r="J1313" s="12">
        <v>0.535</v>
      </c>
      <c r="K1313" s="12">
        <v>0.025</v>
      </c>
      <c r="L1313" s="12">
        <v>9232753.0</v>
      </c>
      <c r="M1313" s="12">
        <v>0.106</v>
      </c>
    </row>
    <row r="1314" hidden="1">
      <c r="A1314" s="32" t="str">
        <f t="shared" si="1"/>
        <v>Somalia-Africa2010</v>
      </c>
      <c r="B1314" s="32" t="s">
        <v>246</v>
      </c>
      <c r="C1314" s="5" t="s">
        <v>78</v>
      </c>
      <c r="D1314" s="9" t="s">
        <v>72</v>
      </c>
      <c r="E1314" s="12">
        <v>0.045</v>
      </c>
      <c r="F1314" s="12">
        <v>0.097</v>
      </c>
      <c r="G1314" s="12">
        <v>56.0</v>
      </c>
      <c r="H1314" s="12">
        <v>52.0</v>
      </c>
      <c r="I1314" s="12">
        <v>0.477</v>
      </c>
      <c r="J1314" s="12">
        <v>0.495</v>
      </c>
      <c r="K1314" s="12">
        <v>0.028</v>
      </c>
      <c r="L1314" s="12">
        <v>9636173.0</v>
      </c>
      <c r="M1314" s="12">
        <v>0.373</v>
      </c>
    </row>
    <row r="1315">
      <c r="A1315" s="32" t="str">
        <f t="shared" si="1"/>
        <v>Uganda-Africa2010</v>
      </c>
      <c r="B1315" s="32" t="s">
        <v>273</v>
      </c>
      <c r="C1315" s="5" t="s">
        <v>78</v>
      </c>
      <c r="D1315" s="9" t="s">
        <v>72</v>
      </c>
      <c r="E1315" s="12">
        <v>0.045</v>
      </c>
      <c r="F1315" s="12">
        <v>0.051</v>
      </c>
      <c r="G1315" s="12">
        <v>58.0</v>
      </c>
      <c r="H1315" s="12">
        <v>56.0</v>
      </c>
      <c r="I1315" s="12">
        <v>0.489</v>
      </c>
      <c r="J1315" s="12">
        <v>0.487</v>
      </c>
      <c r="K1315" s="12">
        <v>0.024</v>
      </c>
      <c r="L1315" s="12">
        <v>3.3987213E7</v>
      </c>
      <c r="M1315" s="12">
        <v>0.145</v>
      </c>
    </row>
    <row r="1316" hidden="1">
      <c r="A1316" s="32" t="str">
        <f t="shared" si="1"/>
        <v>Angola-Africa2010</v>
      </c>
      <c r="B1316" s="32" t="s">
        <v>82</v>
      </c>
      <c r="C1316" s="5" t="s">
        <v>78</v>
      </c>
      <c r="D1316" s="9" t="s">
        <v>72</v>
      </c>
      <c r="E1316" s="12">
        <v>0.046</v>
      </c>
      <c r="F1316" s="12">
        <v>0.11</v>
      </c>
      <c r="G1316" s="12">
        <v>52.0</v>
      </c>
      <c r="H1316" s="12">
        <v>49.0</v>
      </c>
      <c r="I1316" s="12">
        <v>0.478</v>
      </c>
      <c r="J1316" s="12">
        <v>0.498</v>
      </c>
      <c r="K1316" s="12">
        <v>0.024</v>
      </c>
      <c r="L1316" s="12">
        <v>1.9549124E7</v>
      </c>
      <c r="M1316" s="12">
        <v>0.401</v>
      </c>
    </row>
    <row r="1317" hidden="1">
      <c r="A1317" s="32" t="str">
        <f t="shared" si="1"/>
        <v>Chad-Africa2010</v>
      </c>
      <c r="B1317" s="32" t="s">
        <v>115</v>
      </c>
      <c r="C1317" s="5" t="s">
        <v>78</v>
      </c>
      <c r="D1317" s="9" t="s">
        <v>72</v>
      </c>
      <c r="E1317" s="12">
        <v>0.047</v>
      </c>
      <c r="F1317" s="12">
        <v>0.094</v>
      </c>
      <c r="G1317" s="12">
        <v>51.0</v>
      </c>
      <c r="H1317" s="12">
        <v>49.0</v>
      </c>
      <c r="I1317" s="12">
        <v>0.488</v>
      </c>
      <c r="J1317" s="12">
        <v>0.487</v>
      </c>
      <c r="K1317" s="12">
        <v>0.025</v>
      </c>
      <c r="L1317" s="12">
        <v>1.1720781E7</v>
      </c>
      <c r="M1317" s="12">
        <v>0.22</v>
      </c>
    </row>
    <row r="1318">
      <c r="A1318" s="32" t="str">
        <f t="shared" si="1"/>
        <v>Mali-Africa2010</v>
      </c>
      <c r="B1318" s="32" t="s">
        <v>194</v>
      </c>
      <c r="C1318" s="5" t="s">
        <v>78</v>
      </c>
      <c r="D1318" s="9" t="s">
        <v>72</v>
      </c>
      <c r="E1318" s="12">
        <v>0.048</v>
      </c>
      <c r="F1318" s="12">
        <v>0.083</v>
      </c>
      <c r="G1318" s="12">
        <v>54.0</v>
      </c>
      <c r="H1318" s="12">
        <v>54.0</v>
      </c>
      <c r="I1318" s="12">
        <v>0.468</v>
      </c>
      <c r="J1318" s="12">
        <v>0.503</v>
      </c>
      <c r="K1318" s="12">
        <v>0.029</v>
      </c>
      <c r="L1318" s="12">
        <v>1.3985961E7</v>
      </c>
      <c r="M1318" s="12">
        <v>0.36</v>
      </c>
    </row>
    <row r="1319" hidden="1">
      <c r="A1319" s="32" t="str">
        <f t="shared" si="1"/>
        <v>Niger-Africa2010</v>
      </c>
      <c r="B1319" s="32" t="s">
        <v>214</v>
      </c>
      <c r="C1319" s="5" t="s">
        <v>78</v>
      </c>
      <c r="D1319" s="9" t="s">
        <v>72</v>
      </c>
      <c r="E1319" s="12">
        <v>0.05</v>
      </c>
      <c r="F1319" s="12">
        <v>0.066</v>
      </c>
      <c r="G1319" s="12">
        <v>57.0</v>
      </c>
      <c r="H1319" s="12">
        <v>57.0</v>
      </c>
      <c r="I1319" s="12">
        <v>0.498</v>
      </c>
      <c r="J1319" s="12">
        <v>0.476</v>
      </c>
      <c r="K1319" s="12">
        <v>0.026</v>
      </c>
      <c r="L1319" s="12">
        <v>1.5893746E7</v>
      </c>
      <c r="M1319" s="12">
        <v>0.176</v>
      </c>
    </row>
    <row r="1320" hidden="1">
      <c r="A1320" s="32" t="str">
        <f t="shared" si="1"/>
        <v>Mauritius-Africa2011</v>
      </c>
      <c r="B1320" s="32" t="s">
        <v>198</v>
      </c>
      <c r="C1320" s="5" t="s">
        <v>78</v>
      </c>
      <c r="D1320" s="9" t="s">
        <v>73</v>
      </c>
      <c r="E1320" s="12">
        <v>0.011</v>
      </c>
      <c r="F1320" s="12">
        <v>0.013</v>
      </c>
      <c r="G1320" s="12">
        <v>77.0</v>
      </c>
      <c r="H1320" s="12">
        <v>70.0</v>
      </c>
      <c r="I1320" s="12">
        <v>0.206</v>
      </c>
      <c r="J1320" s="12">
        <v>0.713</v>
      </c>
      <c r="K1320" s="12">
        <v>0.08</v>
      </c>
      <c r="L1320" s="12">
        <v>1286051.0</v>
      </c>
      <c r="M1320" s="12">
        <v>0.404</v>
      </c>
    </row>
    <row r="1321" hidden="1">
      <c r="A1321" s="32" t="str">
        <f t="shared" si="1"/>
        <v>Seychelles-Africa2011</v>
      </c>
      <c r="B1321" s="32" t="s">
        <v>239</v>
      </c>
      <c r="C1321" s="5" t="s">
        <v>78</v>
      </c>
      <c r="D1321" s="9" t="s">
        <v>73</v>
      </c>
      <c r="E1321" s="12">
        <v>0.019</v>
      </c>
      <c r="F1321" s="12">
        <v>0.012</v>
      </c>
      <c r="G1321" s="12">
        <v>78.0</v>
      </c>
      <c r="H1321" s="12">
        <v>68.0</v>
      </c>
      <c r="I1321" s="12">
        <v>0.222</v>
      </c>
      <c r="J1321" s="12">
        <v>0.702</v>
      </c>
      <c r="K1321" s="12">
        <v>0.076</v>
      </c>
      <c r="L1321" s="12">
        <v>87441.0</v>
      </c>
      <c r="M1321" s="12">
        <v>0.526</v>
      </c>
    </row>
    <row r="1322" hidden="1">
      <c r="A1322" s="32" t="str">
        <f t="shared" si="1"/>
        <v>Tunisia-Africa2011</v>
      </c>
      <c r="B1322" s="32" t="s">
        <v>269</v>
      </c>
      <c r="C1322" s="5" t="s">
        <v>78</v>
      </c>
      <c r="D1322" s="9" t="s">
        <v>73</v>
      </c>
      <c r="E1322" s="12">
        <v>0.019</v>
      </c>
      <c r="F1322" s="12">
        <v>0.014</v>
      </c>
      <c r="G1322" s="12">
        <v>77.0</v>
      </c>
      <c r="H1322" s="12">
        <v>73.0</v>
      </c>
      <c r="I1322" s="12">
        <v>0.233</v>
      </c>
      <c r="J1322" s="12">
        <v>0.697</v>
      </c>
      <c r="K1322" s="12">
        <v>0.07</v>
      </c>
      <c r="L1322" s="12">
        <v>1.06738E7</v>
      </c>
      <c r="M1322" s="12">
        <v>0.661</v>
      </c>
    </row>
    <row r="1323" hidden="1">
      <c r="A1323" s="32" t="str">
        <f t="shared" si="1"/>
        <v>South Africa-Africa2011</v>
      </c>
      <c r="B1323" s="32" t="s">
        <v>247</v>
      </c>
      <c r="C1323" s="5" t="s">
        <v>78</v>
      </c>
      <c r="D1323" s="9" t="s">
        <v>73</v>
      </c>
      <c r="E1323" s="12">
        <v>0.021</v>
      </c>
      <c r="F1323" s="12">
        <v>0.034</v>
      </c>
      <c r="G1323" s="12">
        <v>57.0</v>
      </c>
      <c r="H1323" s="12">
        <v>53.0</v>
      </c>
      <c r="I1323" s="12">
        <v>0.296</v>
      </c>
      <c r="J1323" s="12">
        <v>0.651</v>
      </c>
      <c r="K1323" s="12">
        <v>0.053</v>
      </c>
      <c r="L1323" s="12">
        <v>5.1579599E7</v>
      </c>
      <c r="M1323" s="12">
        <v>0.627</v>
      </c>
    </row>
    <row r="1324" hidden="1">
      <c r="A1324" s="32" t="str">
        <f t="shared" si="1"/>
        <v>Morocco-Africa2011</v>
      </c>
      <c r="B1324" s="32" t="s">
        <v>205</v>
      </c>
      <c r="C1324" s="5" t="s">
        <v>78</v>
      </c>
      <c r="D1324" s="9" t="s">
        <v>73</v>
      </c>
      <c r="E1324" s="12">
        <v>0.022</v>
      </c>
      <c r="F1324" s="12">
        <v>0.028</v>
      </c>
      <c r="G1324" s="12">
        <v>72.0</v>
      </c>
      <c r="H1324" s="12">
        <v>69.0</v>
      </c>
      <c r="I1324" s="12">
        <v>0.279</v>
      </c>
      <c r="J1324" s="12">
        <v>0.671</v>
      </c>
      <c r="K1324" s="12">
        <v>0.05</v>
      </c>
      <c r="L1324" s="12">
        <v>3.2059424E7</v>
      </c>
      <c r="M1324" s="12">
        <v>0.582</v>
      </c>
    </row>
    <row r="1325" hidden="1">
      <c r="A1325" s="32" t="str">
        <f t="shared" si="1"/>
        <v>Libya-Africa2011</v>
      </c>
      <c r="B1325" s="32" t="s">
        <v>185</v>
      </c>
      <c r="C1325" s="5" t="s">
        <v>78</v>
      </c>
      <c r="D1325" s="9" t="s">
        <v>73</v>
      </c>
      <c r="E1325" s="12">
        <v>0.022</v>
      </c>
      <c r="F1325" s="12">
        <v>0.014</v>
      </c>
      <c r="G1325" s="12">
        <v>77.0</v>
      </c>
      <c r="H1325" s="12">
        <v>73.0</v>
      </c>
      <c r="I1325" s="12">
        <v>0.294</v>
      </c>
      <c r="J1325" s="12">
        <v>0.659</v>
      </c>
      <c r="K1325" s="12">
        <v>0.046</v>
      </c>
      <c r="L1325" s="12">
        <v>6103233.0</v>
      </c>
      <c r="M1325" s="12">
        <v>0.778</v>
      </c>
    </row>
    <row r="1326">
      <c r="A1326" s="32" t="str">
        <f t="shared" si="1"/>
        <v>Botswana-Africa2011</v>
      </c>
      <c r="B1326" s="32" t="s">
        <v>104</v>
      </c>
      <c r="C1326" s="5" t="s">
        <v>78</v>
      </c>
      <c r="D1326" s="9" t="s">
        <v>73</v>
      </c>
      <c r="E1326" s="12">
        <v>0.024</v>
      </c>
      <c r="F1326" s="12">
        <v>0.039</v>
      </c>
      <c r="G1326" s="12">
        <v>46.0</v>
      </c>
      <c r="H1326" s="12">
        <v>47.0</v>
      </c>
      <c r="I1326" s="12">
        <v>0.34</v>
      </c>
      <c r="J1326" s="12">
        <v>0.625</v>
      </c>
      <c r="K1326" s="12">
        <v>0.035</v>
      </c>
      <c r="L1326" s="12">
        <v>1986701.0</v>
      </c>
      <c r="M1326" s="12">
        <v>0.565</v>
      </c>
    </row>
    <row r="1327" hidden="1">
      <c r="A1327" s="32" t="str">
        <f t="shared" si="1"/>
        <v>Egypt-Africa2011</v>
      </c>
      <c r="B1327" s="32" t="s">
        <v>134</v>
      </c>
      <c r="C1327" s="5" t="s">
        <v>78</v>
      </c>
      <c r="D1327" s="9" t="s">
        <v>73</v>
      </c>
      <c r="E1327" s="12">
        <v>0.024</v>
      </c>
      <c r="F1327" s="12">
        <v>0.019</v>
      </c>
      <c r="G1327" s="12">
        <v>73.0</v>
      </c>
      <c r="H1327" s="12">
        <v>68.0</v>
      </c>
      <c r="I1327" s="12">
        <v>0.314</v>
      </c>
      <c r="J1327" s="12">
        <v>0.631</v>
      </c>
      <c r="K1327" s="12">
        <v>0.056</v>
      </c>
      <c r="L1327" s="12">
        <v>7.9392466E7</v>
      </c>
      <c r="M1327" s="12">
        <v>0.43</v>
      </c>
    </row>
    <row r="1328" hidden="1">
      <c r="A1328" s="32" t="str">
        <f t="shared" si="1"/>
        <v>Algeria-Africa2011</v>
      </c>
      <c r="B1328" s="32" t="s">
        <v>77</v>
      </c>
      <c r="C1328" s="5" t="s">
        <v>78</v>
      </c>
      <c r="D1328" s="9" t="s">
        <v>73</v>
      </c>
      <c r="E1328" s="12">
        <v>0.025</v>
      </c>
      <c r="F1328" s="12">
        <v>0.023</v>
      </c>
      <c r="G1328" s="12">
        <v>72.0</v>
      </c>
      <c r="H1328" s="12">
        <v>69.0</v>
      </c>
      <c r="I1328" s="12">
        <v>0.272</v>
      </c>
      <c r="J1328" s="12">
        <v>0.681</v>
      </c>
      <c r="K1328" s="12">
        <v>0.047</v>
      </c>
      <c r="L1328" s="12">
        <v>3.7762962E7</v>
      </c>
      <c r="M1328" s="12">
        <v>0.682</v>
      </c>
    </row>
    <row r="1329" hidden="1">
      <c r="A1329" s="32" t="str">
        <f t="shared" si="1"/>
        <v>Namibia-Africa2011</v>
      </c>
      <c r="B1329" s="32" t="s">
        <v>208</v>
      </c>
      <c r="C1329" s="5" t="s">
        <v>78</v>
      </c>
      <c r="D1329" s="9" t="s">
        <v>73</v>
      </c>
      <c r="E1329" s="12">
        <v>0.027</v>
      </c>
      <c r="F1329" s="12">
        <v>0.036</v>
      </c>
      <c r="G1329" s="12">
        <v>66.0</v>
      </c>
      <c r="H1329" s="12">
        <v>61.0</v>
      </c>
      <c r="I1329" s="12">
        <v>0.371</v>
      </c>
      <c r="J1329" s="12">
        <v>0.594</v>
      </c>
      <c r="K1329" s="12">
        <v>0.035</v>
      </c>
      <c r="L1329" s="12">
        <v>2217618.0</v>
      </c>
      <c r="M1329" s="12">
        <v>0.426</v>
      </c>
    </row>
    <row r="1330">
      <c r="A1330" s="32" t="str">
        <f t="shared" si="1"/>
        <v>Lesotho-Africa2011</v>
      </c>
      <c r="B1330" s="32" t="s">
        <v>183</v>
      </c>
      <c r="C1330" s="5" t="s">
        <v>78</v>
      </c>
      <c r="D1330" s="9" t="s">
        <v>73</v>
      </c>
      <c r="E1330" s="12">
        <v>0.028</v>
      </c>
      <c r="F1330" s="12">
        <v>0.073</v>
      </c>
      <c r="G1330" s="12">
        <v>48.0</v>
      </c>
      <c r="H1330" s="12">
        <v>48.0</v>
      </c>
      <c r="I1330" s="12">
        <v>0.372</v>
      </c>
      <c r="J1330" s="12">
        <v>0.586</v>
      </c>
      <c r="K1330" s="12">
        <v>0.042</v>
      </c>
      <c r="L1330" s="12">
        <v>2029516.0</v>
      </c>
      <c r="M1330" s="12">
        <v>0.253</v>
      </c>
    </row>
    <row r="1331" hidden="1">
      <c r="A1331" s="32" t="str">
        <f t="shared" si="1"/>
        <v>Djibouti-Africa2011</v>
      </c>
      <c r="B1331" s="32" t="s">
        <v>130</v>
      </c>
      <c r="C1331" s="5" t="s">
        <v>78</v>
      </c>
      <c r="D1331" s="9" t="s">
        <v>73</v>
      </c>
      <c r="E1331" s="12">
        <v>0.028</v>
      </c>
      <c r="F1331" s="12">
        <v>0.061</v>
      </c>
      <c r="G1331" s="12">
        <v>62.0</v>
      </c>
      <c r="H1331" s="12">
        <v>59.0</v>
      </c>
      <c r="I1331" s="12">
        <v>0.339</v>
      </c>
      <c r="J1331" s="12">
        <v>0.623</v>
      </c>
      <c r="K1331" s="12">
        <v>0.038</v>
      </c>
      <c r="L1331" s="12">
        <v>846646.0</v>
      </c>
      <c r="M1331" s="12">
        <v>0.771</v>
      </c>
    </row>
    <row r="1332">
      <c r="A1332" s="32" t="str">
        <f t="shared" si="1"/>
        <v>Swaziland-Africa2011</v>
      </c>
      <c r="B1332" s="32" t="s">
        <v>258</v>
      </c>
      <c r="C1332" s="5" t="s">
        <v>78</v>
      </c>
      <c r="D1332" s="9" t="s">
        <v>73</v>
      </c>
      <c r="E1332" s="12">
        <v>0.031</v>
      </c>
      <c r="F1332" s="12">
        <v>0.058</v>
      </c>
      <c r="G1332" s="12">
        <v>48.0</v>
      </c>
      <c r="H1332" s="12">
        <v>49.0</v>
      </c>
      <c r="I1332" s="12">
        <v>0.384</v>
      </c>
      <c r="J1332" s="12">
        <v>0.582</v>
      </c>
      <c r="K1332" s="12">
        <v>0.034</v>
      </c>
      <c r="L1332" s="12">
        <v>1212159.0</v>
      </c>
      <c r="M1332" s="12">
        <v>0.214</v>
      </c>
    </row>
    <row r="1333" hidden="1">
      <c r="A1333" s="32" t="str">
        <f t="shared" si="1"/>
        <v>Zimbabwe-Africa2011</v>
      </c>
      <c r="B1333" s="32" t="s">
        <v>285</v>
      </c>
      <c r="C1333" s="5" t="s">
        <v>78</v>
      </c>
      <c r="D1333" s="9" t="s">
        <v>73</v>
      </c>
      <c r="E1333" s="12">
        <v>0.032</v>
      </c>
      <c r="F1333" s="12">
        <v>0.058</v>
      </c>
      <c r="G1333" s="12">
        <v>56.0</v>
      </c>
      <c r="H1333" s="12">
        <v>55.0</v>
      </c>
      <c r="I1333" s="12">
        <v>0.408</v>
      </c>
      <c r="J1333" s="12">
        <v>0.552</v>
      </c>
      <c r="K1333" s="12">
        <v>0.04</v>
      </c>
      <c r="L1333" s="12">
        <v>1.3358738E7</v>
      </c>
      <c r="M1333" s="12">
        <v>0.33</v>
      </c>
    </row>
    <row r="1334" hidden="1">
      <c r="A1334" s="32" t="str">
        <f t="shared" si="1"/>
        <v>Ghana-Africa2011</v>
      </c>
      <c r="B1334" s="32" t="s">
        <v>149</v>
      </c>
      <c r="C1334" s="5" t="s">
        <v>78</v>
      </c>
      <c r="D1334" s="9" t="s">
        <v>73</v>
      </c>
      <c r="E1334" s="12">
        <v>0.032</v>
      </c>
      <c r="F1334" s="12">
        <v>0.054</v>
      </c>
      <c r="G1334" s="12">
        <v>62.0</v>
      </c>
      <c r="H1334" s="12">
        <v>60.0</v>
      </c>
      <c r="I1334" s="12">
        <v>0.388</v>
      </c>
      <c r="J1334" s="12">
        <v>0.577</v>
      </c>
      <c r="K1334" s="12">
        <v>0.035</v>
      </c>
      <c r="L1334" s="12">
        <v>2.4820706E7</v>
      </c>
      <c r="M1334" s="12">
        <v>0.514</v>
      </c>
    </row>
    <row r="1335" hidden="1">
      <c r="A1335" s="32" t="str">
        <f t="shared" si="1"/>
        <v>Gabon-Africa2011</v>
      </c>
      <c r="B1335" s="32" t="s">
        <v>145</v>
      </c>
      <c r="C1335" s="5" t="s">
        <v>78</v>
      </c>
      <c r="D1335" s="9" t="s">
        <v>73</v>
      </c>
      <c r="E1335" s="12">
        <v>0.032</v>
      </c>
      <c r="F1335" s="12">
        <v>0.042</v>
      </c>
      <c r="G1335" s="12">
        <v>64.0</v>
      </c>
      <c r="H1335" s="12">
        <v>62.0</v>
      </c>
      <c r="I1335" s="12">
        <v>0.385</v>
      </c>
      <c r="J1335" s="12">
        <v>0.562</v>
      </c>
      <c r="K1335" s="12">
        <v>0.053</v>
      </c>
      <c r="L1335" s="12">
        <v>1594034.0</v>
      </c>
      <c r="M1335" s="12">
        <v>0.86</v>
      </c>
    </row>
    <row r="1336" hidden="1">
      <c r="A1336" s="32" t="str">
        <f t="shared" si="1"/>
        <v>Sudan-Africa2011</v>
      </c>
      <c r="B1336" s="32" t="s">
        <v>256</v>
      </c>
      <c r="C1336" s="5" t="s">
        <v>78</v>
      </c>
      <c r="D1336" s="9" t="s">
        <v>73</v>
      </c>
      <c r="E1336" s="12">
        <v>0.034</v>
      </c>
      <c r="F1336" s="12">
        <v>0.054</v>
      </c>
      <c r="G1336" s="12">
        <v>63.0</v>
      </c>
      <c r="H1336" s="12">
        <v>60.0</v>
      </c>
      <c r="I1336" s="12">
        <v>0.418</v>
      </c>
      <c r="J1336" s="12">
        <v>0.551</v>
      </c>
      <c r="K1336" s="12">
        <v>0.032</v>
      </c>
      <c r="L1336" s="12">
        <v>3.6430923E7</v>
      </c>
      <c r="M1336" s="12">
        <v>0.332</v>
      </c>
    </row>
    <row r="1337" hidden="1">
      <c r="A1337" s="32" t="str">
        <f t="shared" si="1"/>
        <v>Ethiopia-Africa2011</v>
      </c>
      <c r="B1337" s="32" t="s">
        <v>139</v>
      </c>
      <c r="C1337" s="5" t="s">
        <v>78</v>
      </c>
      <c r="D1337" s="9" t="s">
        <v>73</v>
      </c>
      <c r="E1337" s="12">
        <v>0.034</v>
      </c>
      <c r="F1337" s="12">
        <v>0.048</v>
      </c>
      <c r="G1337" s="12">
        <v>64.0</v>
      </c>
      <c r="H1337" s="12">
        <v>61.0</v>
      </c>
      <c r="I1337" s="12">
        <v>0.439</v>
      </c>
      <c r="J1337" s="12">
        <v>0.528</v>
      </c>
      <c r="K1337" s="12">
        <v>0.033</v>
      </c>
      <c r="L1337" s="12">
        <v>8.9393063E7</v>
      </c>
      <c r="M1337" s="12">
        <v>0.177</v>
      </c>
    </row>
    <row r="1338" hidden="1">
      <c r="A1338" s="32" t="str">
        <f t="shared" si="1"/>
        <v>Central African Republic-Africa2011</v>
      </c>
      <c r="B1338" s="32" t="s">
        <v>114</v>
      </c>
      <c r="C1338" s="5" t="s">
        <v>78</v>
      </c>
      <c r="D1338" s="9" t="s">
        <v>73</v>
      </c>
      <c r="E1338" s="12">
        <v>0.035</v>
      </c>
      <c r="F1338" s="12">
        <v>0.1</v>
      </c>
      <c r="G1338" s="12">
        <v>51.0</v>
      </c>
      <c r="H1338" s="12">
        <v>47.0</v>
      </c>
      <c r="I1338" s="12">
        <v>0.404</v>
      </c>
      <c r="J1338" s="12">
        <v>0.558</v>
      </c>
      <c r="K1338" s="12">
        <v>0.039</v>
      </c>
      <c r="L1338" s="12">
        <v>4436217.0</v>
      </c>
      <c r="M1338" s="12">
        <v>0.39</v>
      </c>
    </row>
    <row r="1339" hidden="1">
      <c r="A1339" s="32" t="str">
        <f t="shared" si="1"/>
        <v>Mauritania-Africa2011</v>
      </c>
      <c r="B1339" s="32" t="s">
        <v>197</v>
      </c>
      <c r="C1339" s="5" t="s">
        <v>78</v>
      </c>
      <c r="D1339" s="9" t="s">
        <v>73</v>
      </c>
      <c r="E1339" s="12">
        <v>0.035</v>
      </c>
      <c r="F1339" s="12">
        <v>0.069</v>
      </c>
      <c r="G1339" s="12">
        <v>63.0</v>
      </c>
      <c r="H1339" s="12">
        <v>60.0</v>
      </c>
      <c r="I1339" s="12">
        <v>0.404</v>
      </c>
      <c r="J1339" s="12">
        <v>0.565</v>
      </c>
      <c r="K1339" s="12">
        <v>0.031</v>
      </c>
      <c r="L1339" s="12">
        <v>3702763.0</v>
      </c>
      <c r="M1339" s="12">
        <v>0.573</v>
      </c>
    </row>
    <row r="1340" hidden="1">
      <c r="A1340" s="32" t="str">
        <f t="shared" si="1"/>
        <v>Madagascar-Africa2011</v>
      </c>
      <c r="B1340" s="32" t="s">
        <v>190</v>
      </c>
      <c r="C1340" s="5" t="s">
        <v>78</v>
      </c>
      <c r="D1340" s="9" t="s">
        <v>73</v>
      </c>
      <c r="E1340" s="12">
        <v>0.035</v>
      </c>
      <c r="F1340" s="12">
        <v>0.042</v>
      </c>
      <c r="G1340" s="12">
        <v>65.0</v>
      </c>
      <c r="H1340" s="12">
        <v>62.0</v>
      </c>
      <c r="I1340" s="12">
        <v>0.431</v>
      </c>
      <c r="J1340" s="12">
        <v>0.541</v>
      </c>
      <c r="K1340" s="12">
        <v>0.028</v>
      </c>
      <c r="L1340" s="12">
        <v>2.1678934E7</v>
      </c>
      <c r="M1340" s="12">
        <v>0.326</v>
      </c>
    </row>
    <row r="1341">
      <c r="A1341" s="32" t="str">
        <f t="shared" si="1"/>
        <v>Equatorial Guinea-Africa2011</v>
      </c>
      <c r="B1341" s="32" t="s">
        <v>136</v>
      </c>
      <c r="C1341" s="5" t="s">
        <v>78</v>
      </c>
      <c r="D1341" s="9" t="s">
        <v>73</v>
      </c>
      <c r="E1341" s="12">
        <v>0.036</v>
      </c>
      <c r="F1341" s="12">
        <v>0.073</v>
      </c>
      <c r="G1341" s="12">
        <v>54.0</v>
      </c>
      <c r="H1341" s="12">
        <v>51.0</v>
      </c>
      <c r="I1341" s="12">
        <v>0.391</v>
      </c>
      <c r="J1341" s="12">
        <v>0.58</v>
      </c>
      <c r="K1341" s="12">
        <v>0.029</v>
      </c>
      <c r="L1341" s="12">
        <v>715996.0</v>
      </c>
      <c r="M1341" s="12">
        <v>0.393</v>
      </c>
    </row>
    <row r="1342" hidden="1">
      <c r="A1342" s="32" t="str">
        <f t="shared" si="1"/>
        <v>Comoros-Africa2011</v>
      </c>
      <c r="B1342" s="32" t="s">
        <v>119</v>
      </c>
      <c r="C1342" s="5" t="s">
        <v>78</v>
      </c>
      <c r="D1342" s="9" t="s">
        <v>73</v>
      </c>
      <c r="E1342" s="12">
        <v>0.036</v>
      </c>
      <c r="F1342" s="12">
        <v>0.061</v>
      </c>
      <c r="G1342" s="12">
        <v>62.0</v>
      </c>
      <c r="H1342" s="12">
        <v>59.0</v>
      </c>
      <c r="I1342" s="12">
        <v>0.422</v>
      </c>
      <c r="J1342" s="12">
        <v>0.549</v>
      </c>
      <c r="K1342" s="12">
        <v>0.029</v>
      </c>
      <c r="L1342" s="12">
        <v>700216.0</v>
      </c>
      <c r="M1342" s="12">
        <v>0.28</v>
      </c>
    </row>
    <row r="1343" hidden="1">
      <c r="A1343" s="32" t="str">
        <f t="shared" si="1"/>
        <v>Kenya-Africa2011</v>
      </c>
      <c r="B1343" s="32" t="s">
        <v>175</v>
      </c>
      <c r="C1343" s="5" t="s">
        <v>78</v>
      </c>
      <c r="D1343" s="9" t="s">
        <v>73</v>
      </c>
      <c r="E1343" s="12">
        <v>0.036</v>
      </c>
      <c r="F1343" s="12">
        <v>0.05</v>
      </c>
      <c r="G1343" s="12">
        <v>62.0</v>
      </c>
      <c r="H1343" s="12">
        <v>59.0</v>
      </c>
      <c r="I1343" s="12">
        <v>0.425</v>
      </c>
      <c r="J1343" s="12">
        <v>0.549</v>
      </c>
      <c r="K1343" s="12">
        <v>0.026</v>
      </c>
      <c r="L1343" s="12">
        <v>4.2027891E7</v>
      </c>
      <c r="M1343" s="12">
        <v>0.24</v>
      </c>
    </row>
    <row r="1344" hidden="1">
      <c r="A1344" s="32" t="str">
        <f t="shared" si="1"/>
        <v>Rwanda-Africa2011</v>
      </c>
      <c r="B1344" s="32" t="s">
        <v>232</v>
      </c>
      <c r="C1344" s="5" t="s">
        <v>78</v>
      </c>
      <c r="D1344" s="9" t="s">
        <v>73</v>
      </c>
      <c r="E1344" s="12">
        <v>0.036</v>
      </c>
      <c r="F1344" s="12">
        <v>0.041</v>
      </c>
      <c r="G1344" s="12">
        <v>65.0</v>
      </c>
      <c r="H1344" s="12">
        <v>61.0</v>
      </c>
      <c r="I1344" s="12">
        <v>0.442</v>
      </c>
      <c r="J1344" s="12">
        <v>0.535</v>
      </c>
      <c r="K1344" s="12">
        <v>0.023</v>
      </c>
      <c r="L1344" s="12">
        <v>1.1144315E7</v>
      </c>
      <c r="M1344" s="12">
        <v>0.249</v>
      </c>
    </row>
    <row r="1345" hidden="1">
      <c r="A1345" s="32" t="str">
        <f t="shared" si="1"/>
        <v>Sao Tome and Principe-Africa2011</v>
      </c>
      <c r="B1345" s="32" t="s">
        <v>235</v>
      </c>
      <c r="C1345" s="5" t="s">
        <v>78</v>
      </c>
      <c r="D1345" s="9" t="s">
        <v>73</v>
      </c>
      <c r="E1345" s="12">
        <v>0.036</v>
      </c>
      <c r="F1345" s="12">
        <v>0.039</v>
      </c>
      <c r="G1345" s="12">
        <v>68.0</v>
      </c>
      <c r="H1345" s="12">
        <v>64.0</v>
      </c>
      <c r="I1345" s="12">
        <v>0.416</v>
      </c>
      <c r="J1345" s="12">
        <v>0.549</v>
      </c>
      <c r="K1345" s="12">
        <v>0.035</v>
      </c>
      <c r="L1345" s="12">
        <v>183177.0</v>
      </c>
      <c r="M1345" s="12">
        <v>0.626</v>
      </c>
    </row>
    <row r="1346" hidden="1">
      <c r="A1346" s="32" t="str">
        <f t="shared" si="1"/>
        <v>Cote d'Ivoire-Africa2011</v>
      </c>
      <c r="B1346" s="32" t="s">
        <v>123</v>
      </c>
      <c r="C1346" s="5" t="s">
        <v>78</v>
      </c>
      <c r="D1346" s="9" t="s">
        <v>73</v>
      </c>
      <c r="E1346" s="12">
        <v>0.037</v>
      </c>
      <c r="F1346" s="12">
        <v>0.075</v>
      </c>
      <c r="G1346" s="12">
        <v>51.0</v>
      </c>
      <c r="H1346" s="12">
        <v>49.0</v>
      </c>
      <c r="I1346" s="12">
        <v>0.417</v>
      </c>
      <c r="J1346" s="12">
        <v>0.552</v>
      </c>
      <c r="K1346" s="12">
        <v>0.031</v>
      </c>
      <c r="L1346" s="12">
        <v>1.9389954E7</v>
      </c>
      <c r="M1346" s="12">
        <v>0.513</v>
      </c>
    </row>
    <row r="1347">
      <c r="A1347" s="32" t="str">
        <f t="shared" si="1"/>
        <v>South Sudan-Africa2011</v>
      </c>
      <c r="B1347" s="32" t="s">
        <v>249</v>
      </c>
      <c r="C1347" s="5" t="s">
        <v>78</v>
      </c>
      <c r="D1347" s="9" t="s">
        <v>73</v>
      </c>
      <c r="E1347" s="12">
        <v>0.037</v>
      </c>
      <c r="F1347" s="12">
        <v>0.068</v>
      </c>
      <c r="G1347" s="12">
        <v>55.0</v>
      </c>
      <c r="H1347" s="12">
        <v>53.0</v>
      </c>
      <c r="I1347" s="12">
        <v>0.426</v>
      </c>
      <c r="J1347" s="12">
        <v>0.54</v>
      </c>
      <c r="K1347" s="12">
        <v>0.034</v>
      </c>
      <c r="L1347" s="12">
        <v>1.038111E7</v>
      </c>
      <c r="M1347" s="12">
        <v>0.18</v>
      </c>
    </row>
    <row r="1348" hidden="1">
      <c r="A1348" s="32" t="str">
        <f t="shared" si="1"/>
        <v>Togo-Africa2011</v>
      </c>
      <c r="B1348" s="32" t="s">
        <v>266</v>
      </c>
      <c r="C1348" s="5" t="s">
        <v>78</v>
      </c>
      <c r="D1348" s="9" t="s">
        <v>73</v>
      </c>
      <c r="E1348" s="12">
        <v>0.037</v>
      </c>
      <c r="F1348" s="12">
        <v>0.059</v>
      </c>
      <c r="G1348" s="12">
        <v>57.0</v>
      </c>
      <c r="H1348" s="12">
        <v>55.0</v>
      </c>
      <c r="I1348" s="12">
        <v>0.42</v>
      </c>
      <c r="J1348" s="12">
        <v>0.553</v>
      </c>
      <c r="K1348" s="12">
        <v>0.027</v>
      </c>
      <c r="L1348" s="12">
        <v>6472304.0</v>
      </c>
      <c r="M1348" s="12">
        <v>0.38</v>
      </c>
    </row>
    <row r="1349" hidden="1">
      <c r="A1349" s="32" t="str">
        <f t="shared" si="1"/>
        <v>Benin-Africa2011</v>
      </c>
      <c r="B1349" s="32" t="s">
        <v>99</v>
      </c>
      <c r="C1349" s="5" t="s">
        <v>78</v>
      </c>
      <c r="D1349" s="9" t="s">
        <v>73</v>
      </c>
      <c r="E1349" s="12">
        <v>0.037</v>
      </c>
      <c r="F1349" s="12">
        <v>0.06</v>
      </c>
      <c r="G1349" s="12">
        <v>60.0</v>
      </c>
      <c r="H1349" s="12">
        <v>58.0</v>
      </c>
      <c r="I1349" s="12">
        <v>0.432</v>
      </c>
      <c r="J1349" s="12">
        <v>0.539</v>
      </c>
      <c r="K1349" s="12">
        <v>0.029</v>
      </c>
      <c r="L1349" s="12">
        <v>9779795.0</v>
      </c>
      <c r="M1349" s="12">
        <v>0.423</v>
      </c>
    </row>
    <row r="1350" hidden="1">
      <c r="A1350" s="32" t="str">
        <f t="shared" si="1"/>
        <v>Liberia-Africa2011</v>
      </c>
      <c r="B1350" s="32" t="s">
        <v>184</v>
      </c>
      <c r="C1350" s="5" t="s">
        <v>78</v>
      </c>
      <c r="D1350" s="9" t="s">
        <v>73</v>
      </c>
      <c r="E1350" s="12">
        <v>0.037</v>
      </c>
      <c r="F1350" s="12">
        <v>0.058</v>
      </c>
      <c r="G1350" s="12">
        <v>61.0</v>
      </c>
      <c r="H1350" s="12">
        <v>59.0</v>
      </c>
      <c r="I1350" s="12">
        <v>0.432</v>
      </c>
      <c r="J1350" s="12">
        <v>0.537</v>
      </c>
      <c r="K1350" s="12">
        <v>0.031</v>
      </c>
      <c r="L1350" s="12">
        <v>4079697.0</v>
      </c>
      <c r="M1350" s="12">
        <v>0.482</v>
      </c>
    </row>
    <row r="1351">
      <c r="A1351" s="32" t="str">
        <f t="shared" si="1"/>
        <v>Sierra Leone-Africa2011</v>
      </c>
      <c r="B1351" s="32" t="s">
        <v>240</v>
      </c>
      <c r="C1351" s="5" t="s">
        <v>78</v>
      </c>
      <c r="D1351" s="9" t="s">
        <v>73</v>
      </c>
      <c r="E1351" s="12">
        <v>0.038</v>
      </c>
      <c r="F1351" s="12">
        <v>0.112</v>
      </c>
      <c r="G1351" s="12">
        <v>45.0</v>
      </c>
      <c r="H1351" s="12">
        <v>45.0</v>
      </c>
      <c r="I1351" s="12">
        <v>0.42</v>
      </c>
      <c r="J1351" s="12">
        <v>0.554</v>
      </c>
      <c r="K1351" s="12">
        <v>0.026</v>
      </c>
      <c r="L1351" s="12">
        <v>5865491.0</v>
      </c>
      <c r="M1351" s="12">
        <v>0.386</v>
      </c>
    </row>
    <row r="1352">
      <c r="A1352" s="32" t="str">
        <f t="shared" si="1"/>
        <v>Guinea-Bissau-Africa2011</v>
      </c>
      <c r="B1352" s="32" t="s">
        <v>156</v>
      </c>
      <c r="C1352" s="5" t="s">
        <v>78</v>
      </c>
      <c r="D1352" s="9" t="s">
        <v>73</v>
      </c>
      <c r="E1352" s="12">
        <v>0.038</v>
      </c>
      <c r="F1352" s="12">
        <v>0.082</v>
      </c>
      <c r="G1352" s="12">
        <v>55.0</v>
      </c>
      <c r="H1352" s="12">
        <v>52.0</v>
      </c>
      <c r="I1352" s="12">
        <v>0.417</v>
      </c>
      <c r="J1352" s="12">
        <v>0.553</v>
      </c>
      <c r="K1352" s="12">
        <v>0.029</v>
      </c>
      <c r="L1352" s="12">
        <v>1624228.0</v>
      </c>
      <c r="M1352" s="12">
        <v>0.461</v>
      </c>
    </row>
    <row r="1353">
      <c r="A1353" s="32" t="str">
        <f t="shared" si="1"/>
        <v>Cameroon-Africa2011</v>
      </c>
      <c r="B1353" s="32" t="s">
        <v>111</v>
      </c>
      <c r="C1353" s="5" t="s">
        <v>78</v>
      </c>
      <c r="D1353" s="9" t="s">
        <v>73</v>
      </c>
      <c r="E1353" s="12">
        <v>0.038</v>
      </c>
      <c r="F1353" s="12">
        <v>0.064</v>
      </c>
      <c r="G1353" s="12">
        <v>55.0</v>
      </c>
      <c r="H1353" s="12">
        <v>53.0</v>
      </c>
      <c r="I1353" s="12">
        <v>0.432</v>
      </c>
      <c r="J1353" s="12">
        <v>0.535</v>
      </c>
      <c r="K1353" s="12">
        <v>0.032</v>
      </c>
      <c r="L1353" s="12">
        <v>2.1156272E7</v>
      </c>
      <c r="M1353" s="12">
        <v>0.521</v>
      </c>
    </row>
    <row r="1354" hidden="1">
      <c r="A1354" s="32" t="str">
        <f t="shared" si="1"/>
        <v>Guinea-Africa2011</v>
      </c>
      <c r="B1354" s="32" t="s">
        <v>155</v>
      </c>
      <c r="C1354" s="5" t="s">
        <v>78</v>
      </c>
      <c r="D1354" s="9" t="s">
        <v>73</v>
      </c>
      <c r="E1354" s="12">
        <v>0.038</v>
      </c>
      <c r="F1354" s="12">
        <v>0.069</v>
      </c>
      <c r="G1354" s="12">
        <v>56.0</v>
      </c>
      <c r="H1354" s="12">
        <v>55.0</v>
      </c>
      <c r="I1354" s="12">
        <v>0.427</v>
      </c>
      <c r="J1354" s="12">
        <v>0.542</v>
      </c>
      <c r="K1354" s="12">
        <v>0.031</v>
      </c>
      <c r="L1354" s="12">
        <v>1.116153E7</v>
      </c>
      <c r="M1354" s="12">
        <v>0.353</v>
      </c>
    </row>
    <row r="1355" hidden="1">
      <c r="A1355" s="32" t="str">
        <f t="shared" si="1"/>
        <v>Congo (Brazzaville)-Africa2011</v>
      </c>
      <c r="B1355" s="32" t="s">
        <v>120</v>
      </c>
      <c r="C1355" s="5" t="s">
        <v>78</v>
      </c>
      <c r="D1355" s="9" t="s">
        <v>73</v>
      </c>
      <c r="E1355" s="12">
        <v>0.038</v>
      </c>
      <c r="F1355" s="12">
        <v>0.039</v>
      </c>
      <c r="G1355" s="12">
        <v>59.0</v>
      </c>
      <c r="H1355" s="12">
        <v>56.0</v>
      </c>
      <c r="I1355" s="12">
        <v>0.423</v>
      </c>
      <c r="J1355" s="12">
        <v>0.543</v>
      </c>
      <c r="K1355" s="12">
        <v>0.034</v>
      </c>
      <c r="L1355" s="12">
        <v>4225359.0</v>
      </c>
      <c r="M1355" s="12">
        <v>0.637</v>
      </c>
    </row>
    <row r="1356" hidden="1">
      <c r="A1356" s="32" t="str">
        <f t="shared" si="1"/>
        <v>Eritrea-Africa2011</v>
      </c>
      <c r="B1356" s="32" t="s">
        <v>137</v>
      </c>
      <c r="C1356" s="5" t="s">
        <v>78</v>
      </c>
      <c r="D1356" s="9" t="s">
        <v>73</v>
      </c>
      <c r="E1356" s="12">
        <v>0.038</v>
      </c>
      <c r="F1356" s="12">
        <v>0.038</v>
      </c>
      <c r="G1356" s="12">
        <v>64.0</v>
      </c>
      <c r="H1356" s="12">
        <v>59.0</v>
      </c>
      <c r="I1356" s="12">
        <v>0.431</v>
      </c>
      <c r="J1356" s="12">
        <v>0.548</v>
      </c>
      <c r="K1356" s="12">
        <v>0.022</v>
      </c>
      <c r="L1356" s="12">
        <v>5932852.0</v>
      </c>
      <c r="M1356" s="12">
        <v>0.21</v>
      </c>
    </row>
    <row r="1357" hidden="1">
      <c r="A1357" s="32" t="str">
        <f t="shared" si="1"/>
        <v>Senegal-Africa2011</v>
      </c>
      <c r="B1357" s="32" t="s">
        <v>237</v>
      </c>
      <c r="C1357" s="5" t="s">
        <v>78</v>
      </c>
      <c r="D1357" s="9" t="s">
        <v>73</v>
      </c>
      <c r="E1357" s="12">
        <v>0.038</v>
      </c>
      <c r="F1357" s="12">
        <v>0.046</v>
      </c>
      <c r="G1357" s="12">
        <v>65.0</v>
      </c>
      <c r="H1357" s="12">
        <v>62.0</v>
      </c>
      <c r="I1357" s="12">
        <v>0.436</v>
      </c>
      <c r="J1357" s="12">
        <v>0.534</v>
      </c>
      <c r="K1357" s="12">
        <v>0.031</v>
      </c>
      <c r="L1357" s="12">
        <v>1.3330737E7</v>
      </c>
      <c r="M1357" s="12">
        <v>0.425</v>
      </c>
    </row>
    <row r="1358">
      <c r="A1358" s="32" t="str">
        <f t="shared" si="1"/>
        <v>Mozambique-Africa2011</v>
      </c>
      <c r="B1358" s="32" t="s">
        <v>206</v>
      </c>
      <c r="C1358" s="5" t="s">
        <v>78</v>
      </c>
      <c r="D1358" s="9" t="s">
        <v>73</v>
      </c>
      <c r="E1358" s="12">
        <v>0.04</v>
      </c>
      <c r="F1358" s="12">
        <v>0.068</v>
      </c>
      <c r="G1358" s="12">
        <v>50.0</v>
      </c>
      <c r="H1358" s="12">
        <v>49.0</v>
      </c>
      <c r="I1358" s="12">
        <v>0.454</v>
      </c>
      <c r="J1358" s="12">
        <v>0.514</v>
      </c>
      <c r="K1358" s="12">
        <v>0.032</v>
      </c>
      <c r="L1358" s="12">
        <v>2.4581367E7</v>
      </c>
      <c r="M1358" s="12">
        <v>0.312</v>
      </c>
    </row>
    <row r="1359">
      <c r="A1359" s="32" t="str">
        <f t="shared" si="1"/>
        <v>Malawi-Africa2011</v>
      </c>
      <c r="B1359" s="32" t="s">
        <v>191</v>
      </c>
      <c r="C1359" s="5" t="s">
        <v>78</v>
      </c>
      <c r="D1359" s="9" t="s">
        <v>73</v>
      </c>
      <c r="E1359" s="12">
        <v>0.04</v>
      </c>
      <c r="F1359" s="12">
        <v>0.049</v>
      </c>
      <c r="G1359" s="12">
        <v>54.0</v>
      </c>
      <c r="H1359" s="12">
        <v>54.0</v>
      </c>
      <c r="I1359" s="12">
        <v>0.456</v>
      </c>
      <c r="J1359" s="12">
        <v>0.512</v>
      </c>
      <c r="K1359" s="12">
        <v>0.031</v>
      </c>
      <c r="L1359" s="12">
        <v>1.5457531E7</v>
      </c>
      <c r="M1359" s="12">
        <v>0.157</v>
      </c>
    </row>
    <row r="1360" hidden="1">
      <c r="A1360" s="32" t="str">
        <f t="shared" si="1"/>
        <v>Tanzania-Africa2011</v>
      </c>
      <c r="B1360" s="32" t="s">
        <v>263</v>
      </c>
      <c r="C1360" s="5" t="s">
        <v>78</v>
      </c>
      <c r="D1360" s="9" t="s">
        <v>73</v>
      </c>
      <c r="E1360" s="12">
        <v>0.04</v>
      </c>
      <c r="F1360" s="12">
        <v>0.039</v>
      </c>
      <c r="G1360" s="12">
        <v>61.0</v>
      </c>
      <c r="H1360" s="12">
        <v>59.0</v>
      </c>
      <c r="I1360" s="12">
        <v>0.449</v>
      </c>
      <c r="J1360" s="12">
        <v>0.52</v>
      </c>
      <c r="K1360" s="12">
        <v>0.031</v>
      </c>
      <c r="L1360" s="12">
        <v>4.6354607E7</v>
      </c>
      <c r="M1360" s="12">
        <v>0.288</v>
      </c>
    </row>
    <row r="1361" hidden="1">
      <c r="A1361" s="32" t="str">
        <f t="shared" si="1"/>
        <v>Nigeria-Africa2011</v>
      </c>
      <c r="B1361" s="32" t="s">
        <v>215</v>
      </c>
      <c r="C1361" s="5" t="s">
        <v>78</v>
      </c>
      <c r="D1361" s="9" t="s">
        <v>73</v>
      </c>
      <c r="E1361" s="12">
        <v>0.042</v>
      </c>
      <c r="F1361" s="12">
        <v>0.079</v>
      </c>
      <c r="G1361" s="12">
        <v>52.0</v>
      </c>
      <c r="H1361" s="12">
        <v>51.0</v>
      </c>
      <c r="I1361" s="12">
        <v>0.441</v>
      </c>
      <c r="J1361" s="12">
        <v>0.531</v>
      </c>
      <c r="K1361" s="12">
        <v>0.027</v>
      </c>
      <c r="L1361" s="12">
        <v>1.64192925E8</v>
      </c>
      <c r="M1361" s="12">
        <v>0.444</v>
      </c>
    </row>
    <row r="1362" hidden="1">
      <c r="A1362" s="32" t="str">
        <f t="shared" si="1"/>
        <v>Burkina Faso-Africa2011</v>
      </c>
      <c r="B1362" s="32" t="s">
        <v>108</v>
      </c>
      <c r="C1362" s="5" t="s">
        <v>78</v>
      </c>
      <c r="D1362" s="9" t="s">
        <v>73</v>
      </c>
      <c r="E1362" s="12">
        <v>0.042</v>
      </c>
      <c r="F1362" s="12">
        <v>0.068</v>
      </c>
      <c r="G1362" s="12">
        <v>56.0</v>
      </c>
      <c r="H1362" s="12">
        <v>55.0</v>
      </c>
      <c r="I1362" s="12">
        <v>0.458</v>
      </c>
      <c r="J1362" s="12">
        <v>0.517</v>
      </c>
      <c r="K1362" s="12">
        <v>0.025</v>
      </c>
      <c r="L1362" s="12">
        <v>1.5995313E7</v>
      </c>
      <c r="M1362" s="12">
        <v>0.265</v>
      </c>
    </row>
    <row r="1363" hidden="1">
      <c r="A1363" s="32" t="str">
        <f t="shared" si="1"/>
        <v>Zambia-Africa2011</v>
      </c>
      <c r="B1363" s="32" t="s">
        <v>284</v>
      </c>
      <c r="C1363" s="5" t="s">
        <v>78</v>
      </c>
      <c r="D1363" s="9" t="s">
        <v>73</v>
      </c>
      <c r="E1363" s="12">
        <v>0.043</v>
      </c>
      <c r="F1363" s="12">
        <v>0.059</v>
      </c>
      <c r="G1363" s="12">
        <v>57.0</v>
      </c>
      <c r="H1363" s="12">
        <v>54.0</v>
      </c>
      <c r="I1363" s="12">
        <v>0.468</v>
      </c>
      <c r="J1363" s="12">
        <v>0.505</v>
      </c>
      <c r="K1363" s="12">
        <v>0.026</v>
      </c>
      <c r="L1363" s="12">
        <v>1.3633796E7</v>
      </c>
      <c r="M1363" s="12">
        <v>0.392</v>
      </c>
    </row>
    <row r="1364" hidden="1">
      <c r="A1364" s="32" t="str">
        <f t="shared" si="1"/>
        <v>Gambia, The-Africa2011</v>
      </c>
      <c r="B1364" s="32" t="s">
        <v>146</v>
      </c>
      <c r="C1364" s="5" t="s">
        <v>78</v>
      </c>
      <c r="D1364" s="9" t="s">
        <v>73</v>
      </c>
      <c r="E1364" s="12">
        <v>0.043</v>
      </c>
      <c r="F1364" s="12">
        <v>0.051</v>
      </c>
      <c r="G1364" s="12">
        <v>60.0</v>
      </c>
      <c r="H1364" s="12">
        <v>57.0</v>
      </c>
      <c r="I1364" s="12">
        <v>0.459</v>
      </c>
      <c r="J1364" s="12">
        <v>0.516</v>
      </c>
      <c r="K1364" s="12">
        <v>0.025</v>
      </c>
      <c r="L1364" s="12">
        <v>1734966.0</v>
      </c>
      <c r="M1364" s="12">
        <v>0.57</v>
      </c>
    </row>
    <row r="1365" hidden="1">
      <c r="A1365" s="32" t="str">
        <f t="shared" si="1"/>
        <v>Congo (Kinshasa)-Africa2011</v>
      </c>
      <c r="B1365" s="32" t="s">
        <v>121</v>
      </c>
      <c r="C1365" s="5" t="s">
        <v>78</v>
      </c>
      <c r="D1365" s="9" t="s">
        <v>73</v>
      </c>
      <c r="E1365" s="12">
        <v>0.044</v>
      </c>
      <c r="F1365" s="12">
        <v>0.09</v>
      </c>
      <c r="G1365" s="12">
        <v>51.0</v>
      </c>
      <c r="H1365" s="12">
        <v>48.0</v>
      </c>
      <c r="I1365" s="12">
        <v>0.453</v>
      </c>
      <c r="J1365" s="12">
        <v>0.519</v>
      </c>
      <c r="K1365" s="12">
        <v>0.028</v>
      </c>
      <c r="L1365" s="12">
        <v>6.3931512E7</v>
      </c>
      <c r="M1365" s="12">
        <v>0.404</v>
      </c>
    </row>
    <row r="1366" hidden="1">
      <c r="A1366" s="32" t="str">
        <f t="shared" si="1"/>
        <v>Uganda-Africa2011</v>
      </c>
      <c r="B1366" s="32" t="s">
        <v>273</v>
      </c>
      <c r="C1366" s="5" t="s">
        <v>78</v>
      </c>
      <c r="D1366" s="9" t="s">
        <v>73</v>
      </c>
      <c r="E1366" s="12">
        <v>0.044</v>
      </c>
      <c r="F1366" s="12">
        <v>0.049</v>
      </c>
      <c r="G1366" s="12">
        <v>59.0</v>
      </c>
      <c r="H1366" s="12">
        <v>57.0</v>
      </c>
      <c r="I1366" s="12">
        <v>0.487</v>
      </c>
      <c r="J1366" s="12">
        <v>0.489</v>
      </c>
      <c r="K1366" s="12">
        <v>0.024</v>
      </c>
      <c r="L1366" s="12">
        <v>3.5148064E7</v>
      </c>
      <c r="M1366" s="12">
        <v>0.148</v>
      </c>
    </row>
    <row r="1367">
      <c r="A1367" s="32" t="str">
        <f t="shared" si="1"/>
        <v>Burundi-Africa2011</v>
      </c>
      <c r="B1367" s="32" t="s">
        <v>109</v>
      </c>
      <c r="C1367" s="5" t="s">
        <v>78</v>
      </c>
      <c r="D1367" s="9" t="s">
        <v>73</v>
      </c>
      <c r="E1367" s="12">
        <v>0.045</v>
      </c>
      <c r="F1367" s="12">
        <v>0.059</v>
      </c>
      <c r="G1367" s="12">
        <v>55.0</v>
      </c>
      <c r="H1367" s="12">
        <v>51.0</v>
      </c>
      <c r="I1367" s="12">
        <v>0.44</v>
      </c>
      <c r="J1367" s="12">
        <v>0.535</v>
      </c>
      <c r="K1367" s="12">
        <v>0.025</v>
      </c>
      <c r="L1367" s="12">
        <v>9540362.0</v>
      </c>
      <c r="M1367" s="12">
        <v>0.109</v>
      </c>
    </row>
    <row r="1368" hidden="1">
      <c r="A1368" s="32" t="str">
        <f t="shared" si="1"/>
        <v>Somalia-Africa2011</v>
      </c>
      <c r="B1368" s="32" t="s">
        <v>246</v>
      </c>
      <c r="C1368" s="5" t="s">
        <v>78</v>
      </c>
      <c r="D1368" s="9" t="s">
        <v>73</v>
      </c>
      <c r="E1368" s="12">
        <v>0.045</v>
      </c>
      <c r="F1368" s="12">
        <v>0.095</v>
      </c>
      <c r="G1368" s="12">
        <v>56.0</v>
      </c>
      <c r="H1368" s="12">
        <v>53.0</v>
      </c>
      <c r="I1368" s="12">
        <v>0.475</v>
      </c>
      <c r="J1368" s="12">
        <v>0.496</v>
      </c>
      <c r="K1368" s="12">
        <v>0.028</v>
      </c>
      <c r="L1368" s="12">
        <v>9907903.0</v>
      </c>
      <c r="M1368" s="12">
        <v>0.377</v>
      </c>
    </row>
    <row r="1369">
      <c r="A1369" s="32" t="str">
        <f t="shared" si="1"/>
        <v>Angola-Africa2011</v>
      </c>
      <c r="B1369" s="32" t="s">
        <v>82</v>
      </c>
      <c r="C1369" s="5" t="s">
        <v>78</v>
      </c>
      <c r="D1369" s="9" t="s">
        <v>73</v>
      </c>
      <c r="E1369" s="12">
        <v>0.046</v>
      </c>
      <c r="F1369" s="12">
        <v>0.107</v>
      </c>
      <c r="G1369" s="12">
        <v>53.0</v>
      </c>
      <c r="H1369" s="12">
        <v>50.0</v>
      </c>
      <c r="I1369" s="12">
        <v>0.477</v>
      </c>
      <c r="J1369" s="12">
        <v>0.499</v>
      </c>
      <c r="K1369" s="12">
        <v>0.024</v>
      </c>
      <c r="L1369" s="12">
        <v>2.018049E7</v>
      </c>
      <c r="M1369" s="12">
        <v>0.409</v>
      </c>
    </row>
    <row r="1370" hidden="1">
      <c r="A1370" s="32" t="str">
        <f t="shared" si="1"/>
        <v>Chad-Africa2011</v>
      </c>
      <c r="B1370" s="32" t="s">
        <v>115</v>
      </c>
      <c r="C1370" s="5" t="s">
        <v>78</v>
      </c>
      <c r="D1370" s="9" t="s">
        <v>73</v>
      </c>
      <c r="E1370" s="12">
        <v>0.047</v>
      </c>
      <c r="F1370" s="12">
        <v>0.092</v>
      </c>
      <c r="G1370" s="12">
        <v>51.0</v>
      </c>
      <c r="H1370" s="12">
        <v>49.0</v>
      </c>
      <c r="I1370" s="12">
        <v>0.487</v>
      </c>
      <c r="J1370" s="12">
        <v>0.488</v>
      </c>
      <c r="K1370" s="12">
        <v>0.025</v>
      </c>
      <c r="L1370" s="12">
        <v>1.2080037E7</v>
      </c>
      <c r="M1370" s="12">
        <v>0.22</v>
      </c>
    </row>
    <row r="1371">
      <c r="A1371" s="32" t="str">
        <f t="shared" si="1"/>
        <v>Mali-Africa2011</v>
      </c>
      <c r="B1371" s="32" t="s">
        <v>194</v>
      </c>
      <c r="C1371" s="5" t="s">
        <v>78</v>
      </c>
      <c r="D1371" s="9" t="s">
        <v>73</v>
      </c>
      <c r="E1371" s="12">
        <v>0.048</v>
      </c>
      <c r="F1371" s="12">
        <v>0.081</v>
      </c>
      <c r="G1371" s="12">
        <v>54.0</v>
      </c>
      <c r="H1371" s="12">
        <v>54.0</v>
      </c>
      <c r="I1371" s="12">
        <v>0.47</v>
      </c>
      <c r="J1371" s="12">
        <v>0.502</v>
      </c>
      <c r="K1371" s="12">
        <v>0.029</v>
      </c>
      <c r="L1371" s="12">
        <v>1.4416737E7</v>
      </c>
      <c r="M1371" s="12">
        <v>0.368</v>
      </c>
    </row>
    <row r="1372">
      <c r="A1372" s="32" t="str">
        <f t="shared" si="1"/>
        <v>Niger-Africa2011</v>
      </c>
      <c r="B1372" s="32" t="s">
        <v>214</v>
      </c>
      <c r="C1372" s="5" t="s">
        <v>78</v>
      </c>
      <c r="D1372" s="9" t="s">
        <v>73</v>
      </c>
      <c r="E1372" s="12">
        <v>0.05</v>
      </c>
      <c r="F1372" s="12">
        <v>0.064</v>
      </c>
      <c r="G1372" s="12">
        <v>58.0</v>
      </c>
      <c r="H1372" s="12">
        <v>57.0</v>
      </c>
      <c r="I1372" s="12">
        <v>0.499</v>
      </c>
      <c r="J1372" s="12">
        <v>0.475</v>
      </c>
      <c r="K1372" s="12">
        <v>0.026</v>
      </c>
      <c r="L1372" s="12">
        <v>1.6511462E7</v>
      </c>
      <c r="M1372" s="12">
        <v>0.178</v>
      </c>
    </row>
    <row r="1373" hidden="1">
      <c r="A1373" s="32" t="str">
        <f t="shared" si="1"/>
        <v>Mauritius-Africa2012</v>
      </c>
      <c r="B1373" s="32" t="s">
        <v>198</v>
      </c>
      <c r="C1373" s="5" t="s">
        <v>78</v>
      </c>
      <c r="D1373" s="9" t="s">
        <v>74</v>
      </c>
      <c r="E1373" s="12">
        <v>0.011</v>
      </c>
      <c r="F1373" s="12">
        <v>0.013</v>
      </c>
      <c r="G1373" s="12">
        <v>77.0</v>
      </c>
      <c r="H1373" s="12">
        <v>70.0</v>
      </c>
      <c r="I1373" s="12">
        <v>0.202</v>
      </c>
      <c r="J1373" s="12">
        <v>0.715</v>
      </c>
      <c r="K1373" s="12">
        <v>0.084</v>
      </c>
      <c r="L1373" s="12">
        <v>1291167.0</v>
      </c>
      <c r="M1373" s="12">
        <v>0.402</v>
      </c>
    </row>
    <row r="1374" hidden="1">
      <c r="A1374" s="32" t="str">
        <f t="shared" si="1"/>
        <v>Seychelles-Africa2012</v>
      </c>
      <c r="B1374" s="32" t="s">
        <v>239</v>
      </c>
      <c r="C1374" s="5" t="s">
        <v>78</v>
      </c>
      <c r="D1374" s="9" t="s">
        <v>74</v>
      </c>
      <c r="E1374" s="12">
        <v>0.019</v>
      </c>
      <c r="F1374" s="12">
        <v>0.012</v>
      </c>
      <c r="G1374" s="12">
        <v>78.0</v>
      </c>
      <c r="H1374" s="12">
        <v>68.0</v>
      </c>
      <c r="I1374" s="12">
        <v>0.221</v>
      </c>
      <c r="J1374" s="12">
        <v>0.702</v>
      </c>
      <c r="K1374" s="12">
        <v>0.077</v>
      </c>
      <c r="L1374" s="12">
        <v>88303.0</v>
      </c>
      <c r="M1374" s="12">
        <v>0.529</v>
      </c>
    </row>
    <row r="1375" hidden="1">
      <c r="A1375" s="32" t="str">
        <f t="shared" si="1"/>
        <v>Tunisia-Africa2012</v>
      </c>
      <c r="B1375" s="32" t="s">
        <v>269</v>
      </c>
      <c r="C1375" s="5" t="s">
        <v>78</v>
      </c>
      <c r="D1375" s="9" t="s">
        <v>74</v>
      </c>
      <c r="E1375" s="12">
        <v>0.019</v>
      </c>
      <c r="F1375" s="12">
        <v>0.014</v>
      </c>
      <c r="G1375" s="12">
        <v>77.0</v>
      </c>
      <c r="H1375" s="12">
        <v>73.0</v>
      </c>
      <c r="I1375" s="12">
        <v>0.232</v>
      </c>
      <c r="J1375" s="12">
        <v>0.697</v>
      </c>
      <c r="K1375" s="12">
        <v>0.071</v>
      </c>
      <c r="L1375" s="12">
        <v>1.07775E7</v>
      </c>
      <c r="M1375" s="12">
        <v>0.663</v>
      </c>
    </row>
    <row r="1376">
      <c r="A1376" s="32" t="str">
        <f t="shared" si="1"/>
        <v>South Africa-Africa2012</v>
      </c>
      <c r="B1376" s="32" t="s">
        <v>247</v>
      </c>
      <c r="C1376" s="5" t="s">
        <v>78</v>
      </c>
      <c r="D1376" s="9" t="s">
        <v>74</v>
      </c>
      <c r="E1376" s="12">
        <v>0.021</v>
      </c>
      <c r="F1376" s="12">
        <v>0.034</v>
      </c>
      <c r="G1376" s="12">
        <v>58.0</v>
      </c>
      <c r="H1376" s="12">
        <v>54.0</v>
      </c>
      <c r="I1376" s="12">
        <v>0.295</v>
      </c>
      <c r="J1376" s="12">
        <v>0.65</v>
      </c>
      <c r="K1376" s="12">
        <v>0.054</v>
      </c>
      <c r="L1376" s="12">
        <v>5.2274945E7</v>
      </c>
      <c r="M1376" s="12">
        <v>0.633</v>
      </c>
    </row>
    <row r="1377" hidden="1">
      <c r="A1377" s="32" t="str">
        <f t="shared" si="1"/>
        <v>Libya-Africa2012</v>
      </c>
      <c r="B1377" s="32" t="s">
        <v>185</v>
      </c>
      <c r="C1377" s="5" t="s">
        <v>78</v>
      </c>
      <c r="D1377" s="9" t="s">
        <v>74</v>
      </c>
      <c r="E1377" s="12">
        <v>0.021</v>
      </c>
      <c r="F1377" s="12">
        <v>0.013</v>
      </c>
      <c r="G1377" s="12">
        <v>77.0</v>
      </c>
      <c r="H1377" s="12">
        <v>73.0</v>
      </c>
      <c r="I1377" s="12">
        <v>0.295</v>
      </c>
      <c r="J1377" s="12">
        <v>0.658</v>
      </c>
      <c r="K1377" s="12">
        <v>0.047</v>
      </c>
      <c r="L1377" s="12">
        <v>6154623.0</v>
      </c>
      <c r="M1377" s="12">
        <v>0.78</v>
      </c>
    </row>
    <row r="1378" hidden="1">
      <c r="A1378" s="32" t="str">
        <f t="shared" si="1"/>
        <v>Morocco-Africa2012</v>
      </c>
      <c r="B1378" s="32" t="s">
        <v>205</v>
      </c>
      <c r="C1378" s="5" t="s">
        <v>78</v>
      </c>
      <c r="D1378" s="9" t="s">
        <v>74</v>
      </c>
      <c r="E1378" s="12">
        <v>0.023</v>
      </c>
      <c r="F1378" s="12">
        <v>0.027</v>
      </c>
      <c r="G1378" s="12">
        <v>72.0</v>
      </c>
      <c r="H1378" s="12">
        <v>69.0</v>
      </c>
      <c r="I1378" s="12">
        <v>0.278</v>
      </c>
      <c r="J1378" s="12">
        <v>0.672</v>
      </c>
      <c r="K1378" s="12">
        <v>0.05</v>
      </c>
      <c r="L1378" s="12">
        <v>3.2521143E7</v>
      </c>
      <c r="M1378" s="12">
        <v>0.587</v>
      </c>
    </row>
    <row r="1379">
      <c r="A1379" s="32" t="str">
        <f t="shared" si="1"/>
        <v>Botswana-Africa2012</v>
      </c>
      <c r="B1379" s="32" t="s">
        <v>104</v>
      </c>
      <c r="C1379" s="5" t="s">
        <v>78</v>
      </c>
      <c r="D1379" s="9" t="s">
        <v>74</v>
      </c>
      <c r="E1379" s="12">
        <v>0.024</v>
      </c>
      <c r="F1379" s="12">
        <v>0.037</v>
      </c>
      <c r="G1379" s="12">
        <v>46.0</v>
      </c>
      <c r="H1379" s="12">
        <v>48.0</v>
      </c>
      <c r="I1379" s="12">
        <v>0.338</v>
      </c>
      <c r="J1379" s="12">
        <v>0.627</v>
      </c>
      <c r="K1379" s="12">
        <v>0.036</v>
      </c>
      <c r="L1379" s="12">
        <v>2003910.0</v>
      </c>
      <c r="M1379" s="12">
        <v>0.567</v>
      </c>
    </row>
    <row r="1380" hidden="1">
      <c r="A1380" s="32" t="str">
        <f t="shared" si="1"/>
        <v>Egypt-Africa2012</v>
      </c>
      <c r="B1380" s="32" t="s">
        <v>134</v>
      </c>
      <c r="C1380" s="5" t="s">
        <v>78</v>
      </c>
      <c r="D1380" s="9" t="s">
        <v>74</v>
      </c>
      <c r="E1380" s="12">
        <v>0.024</v>
      </c>
      <c r="F1380" s="12">
        <v>0.019</v>
      </c>
      <c r="G1380" s="12">
        <v>73.0</v>
      </c>
      <c r="H1380" s="12">
        <v>69.0</v>
      </c>
      <c r="I1380" s="12">
        <v>0.312</v>
      </c>
      <c r="J1380" s="12">
        <v>0.631</v>
      </c>
      <c r="K1380" s="12">
        <v>0.056</v>
      </c>
      <c r="L1380" s="12">
        <v>8.0721874E7</v>
      </c>
      <c r="M1380" s="12">
        <v>0.43</v>
      </c>
    </row>
    <row r="1381" hidden="1">
      <c r="A1381" s="32" t="str">
        <f t="shared" si="1"/>
        <v>Algeria-Africa2012</v>
      </c>
      <c r="B1381" s="32" t="s">
        <v>77</v>
      </c>
      <c r="C1381" s="5" t="s">
        <v>78</v>
      </c>
      <c r="D1381" s="9" t="s">
        <v>74</v>
      </c>
      <c r="E1381" s="12">
        <v>0.025</v>
      </c>
      <c r="F1381" s="12">
        <v>0.022</v>
      </c>
      <c r="G1381" s="12">
        <v>73.0</v>
      </c>
      <c r="H1381" s="12">
        <v>69.0</v>
      </c>
      <c r="I1381" s="12">
        <v>0.274</v>
      </c>
      <c r="J1381" s="12">
        <v>0.679</v>
      </c>
      <c r="K1381" s="12">
        <v>0.047</v>
      </c>
      <c r="L1381" s="12">
        <v>3.8481705E7</v>
      </c>
      <c r="M1381" s="12">
        <v>0.689</v>
      </c>
    </row>
    <row r="1382" hidden="1">
      <c r="A1382" s="32" t="str">
        <f t="shared" si="1"/>
        <v>Namibia-Africa2012</v>
      </c>
      <c r="B1382" s="32" t="s">
        <v>208</v>
      </c>
      <c r="C1382" s="5" t="s">
        <v>78</v>
      </c>
      <c r="D1382" s="9" t="s">
        <v>74</v>
      </c>
      <c r="E1382" s="12">
        <v>0.026</v>
      </c>
      <c r="F1382" s="12">
        <v>0.036</v>
      </c>
      <c r="G1382" s="12">
        <v>67.0</v>
      </c>
      <c r="H1382" s="12">
        <v>61.0</v>
      </c>
      <c r="I1382" s="12">
        <v>0.366</v>
      </c>
      <c r="J1382" s="12">
        <v>0.599</v>
      </c>
      <c r="K1382" s="12">
        <v>0.035</v>
      </c>
      <c r="L1382" s="12">
        <v>2259393.0</v>
      </c>
      <c r="M1382" s="12">
        <v>0.437</v>
      </c>
    </row>
    <row r="1383" hidden="1">
      <c r="A1383" s="32" t="str">
        <f t="shared" si="1"/>
        <v>Lesotho-Africa2012</v>
      </c>
      <c r="B1383" s="32" t="s">
        <v>183</v>
      </c>
      <c r="C1383" s="5" t="s">
        <v>78</v>
      </c>
      <c r="D1383" s="9" t="s">
        <v>74</v>
      </c>
      <c r="E1383" s="12">
        <v>0.028</v>
      </c>
      <c r="F1383" s="12">
        <v>0.074</v>
      </c>
      <c r="G1383" s="12">
        <v>49.0</v>
      </c>
      <c r="H1383" s="12">
        <v>49.0</v>
      </c>
      <c r="I1383" s="12">
        <v>0.368</v>
      </c>
      <c r="J1383" s="12">
        <v>0.591</v>
      </c>
      <c r="K1383" s="12">
        <v>0.042</v>
      </c>
      <c r="L1383" s="12">
        <v>2051545.0</v>
      </c>
      <c r="M1383" s="12">
        <v>0.258</v>
      </c>
    </row>
    <row r="1384" hidden="1">
      <c r="A1384" s="32" t="str">
        <f t="shared" si="1"/>
        <v>Djibouti-Africa2012</v>
      </c>
      <c r="B1384" s="32" t="s">
        <v>130</v>
      </c>
      <c r="C1384" s="5" t="s">
        <v>78</v>
      </c>
      <c r="D1384" s="9" t="s">
        <v>74</v>
      </c>
      <c r="E1384" s="12">
        <v>0.028</v>
      </c>
      <c r="F1384" s="12">
        <v>0.059</v>
      </c>
      <c r="G1384" s="12">
        <v>63.0</v>
      </c>
      <c r="H1384" s="12">
        <v>60.0</v>
      </c>
      <c r="I1384" s="12">
        <v>0.337</v>
      </c>
      <c r="J1384" s="12">
        <v>0.624</v>
      </c>
      <c r="K1384" s="12">
        <v>0.039</v>
      </c>
      <c r="L1384" s="12">
        <v>859652.0</v>
      </c>
      <c r="M1384" s="12">
        <v>0.771</v>
      </c>
    </row>
    <row r="1385">
      <c r="A1385" s="32" t="str">
        <f t="shared" si="1"/>
        <v>Swaziland-Africa2012</v>
      </c>
      <c r="B1385" s="32" t="s">
        <v>258</v>
      </c>
      <c r="C1385" s="5" t="s">
        <v>78</v>
      </c>
      <c r="D1385" s="9" t="s">
        <v>74</v>
      </c>
      <c r="E1385" s="12">
        <v>0.03</v>
      </c>
      <c r="F1385" s="12">
        <v>0.057</v>
      </c>
      <c r="G1385" s="12">
        <v>48.0</v>
      </c>
      <c r="H1385" s="12">
        <v>49.0</v>
      </c>
      <c r="I1385" s="12">
        <v>0.38</v>
      </c>
      <c r="J1385" s="12">
        <v>0.585</v>
      </c>
      <c r="K1385" s="12">
        <v>0.034</v>
      </c>
      <c r="L1385" s="12">
        <v>1230985.0</v>
      </c>
      <c r="M1385" s="12">
        <v>0.214</v>
      </c>
    </row>
    <row r="1386" hidden="1">
      <c r="A1386" s="32" t="str">
        <f t="shared" si="1"/>
        <v>Ghana-Africa2012</v>
      </c>
      <c r="B1386" s="32" t="s">
        <v>149</v>
      </c>
      <c r="C1386" s="5" t="s">
        <v>78</v>
      </c>
      <c r="D1386" s="9" t="s">
        <v>74</v>
      </c>
      <c r="E1386" s="12">
        <v>0.031</v>
      </c>
      <c r="F1386" s="12">
        <v>0.053</v>
      </c>
      <c r="G1386" s="12">
        <v>62.0</v>
      </c>
      <c r="H1386" s="12">
        <v>60.0</v>
      </c>
      <c r="I1386" s="12">
        <v>0.386</v>
      </c>
      <c r="J1386" s="12">
        <v>0.579</v>
      </c>
      <c r="K1386" s="12">
        <v>0.035</v>
      </c>
      <c r="L1386" s="12">
        <v>2.5366462E7</v>
      </c>
      <c r="M1386" s="12">
        <v>0.521</v>
      </c>
    </row>
    <row r="1387" hidden="1">
      <c r="A1387" s="32" t="str">
        <f t="shared" si="1"/>
        <v>Zimbabwe-Africa2012</v>
      </c>
      <c r="B1387" s="32" t="s">
        <v>285</v>
      </c>
      <c r="C1387" s="5" t="s">
        <v>78</v>
      </c>
      <c r="D1387" s="9" t="s">
        <v>74</v>
      </c>
      <c r="E1387" s="12">
        <v>0.032</v>
      </c>
      <c r="F1387" s="12">
        <v>0.055</v>
      </c>
      <c r="G1387" s="12">
        <v>59.0</v>
      </c>
      <c r="H1387" s="12">
        <v>57.0</v>
      </c>
      <c r="I1387" s="12">
        <v>0.402</v>
      </c>
      <c r="J1387" s="12">
        <v>0.558</v>
      </c>
      <c r="K1387" s="12">
        <v>0.039</v>
      </c>
      <c r="L1387" s="12">
        <v>1.3724317E7</v>
      </c>
      <c r="M1387" s="12">
        <v>0.328</v>
      </c>
    </row>
    <row r="1388" hidden="1">
      <c r="A1388" s="32" t="str">
        <f t="shared" si="1"/>
        <v>Gabon-Africa2012</v>
      </c>
      <c r="B1388" s="32" t="s">
        <v>145</v>
      </c>
      <c r="C1388" s="5" t="s">
        <v>78</v>
      </c>
      <c r="D1388" s="9" t="s">
        <v>74</v>
      </c>
      <c r="E1388" s="12">
        <v>0.032</v>
      </c>
      <c r="F1388" s="12">
        <v>0.04</v>
      </c>
      <c r="G1388" s="12">
        <v>64.0</v>
      </c>
      <c r="H1388" s="12">
        <v>62.0</v>
      </c>
      <c r="I1388" s="12">
        <v>0.385</v>
      </c>
      <c r="J1388" s="12">
        <v>0.563</v>
      </c>
      <c r="K1388" s="12">
        <v>0.052</v>
      </c>
      <c r="L1388" s="12">
        <v>1632572.0</v>
      </c>
      <c r="M1388" s="12">
        <v>0.864</v>
      </c>
    </row>
    <row r="1389" hidden="1">
      <c r="A1389" s="32" t="str">
        <f t="shared" si="1"/>
        <v>Central African Republic-Africa2012</v>
      </c>
      <c r="B1389" s="32" t="s">
        <v>114</v>
      </c>
      <c r="C1389" s="5" t="s">
        <v>78</v>
      </c>
      <c r="D1389" s="9" t="s">
        <v>74</v>
      </c>
      <c r="E1389" s="12">
        <v>0.034</v>
      </c>
      <c r="F1389" s="12">
        <v>0.098</v>
      </c>
      <c r="G1389" s="12">
        <v>51.0</v>
      </c>
      <c r="H1389" s="12">
        <v>48.0</v>
      </c>
      <c r="I1389" s="12">
        <v>0.401</v>
      </c>
      <c r="J1389" s="12">
        <v>0.561</v>
      </c>
      <c r="K1389" s="12">
        <v>0.039</v>
      </c>
      <c r="L1389" s="12">
        <v>4525209.0</v>
      </c>
      <c r="M1389" s="12">
        <v>0.393</v>
      </c>
    </row>
    <row r="1390" hidden="1">
      <c r="A1390" s="32" t="str">
        <f t="shared" si="1"/>
        <v>Mauritania-Africa2012</v>
      </c>
      <c r="B1390" s="32" t="s">
        <v>197</v>
      </c>
      <c r="C1390" s="5" t="s">
        <v>78</v>
      </c>
      <c r="D1390" s="9" t="s">
        <v>74</v>
      </c>
      <c r="E1390" s="12">
        <v>0.034</v>
      </c>
      <c r="F1390" s="12">
        <v>0.068</v>
      </c>
      <c r="G1390" s="12">
        <v>63.0</v>
      </c>
      <c r="H1390" s="12">
        <v>60.0</v>
      </c>
      <c r="I1390" s="12">
        <v>0.402</v>
      </c>
      <c r="J1390" s="12">
        <v>0.566</v>
      </c>
      <c r="K1390" s="12">
        <v>0.032</v>
      </c>
      <c r="L1390" s="12">
        <v>3796141.0</v>
      </c>
      <c r="M1390" s="12">
        <v>0.58</v>
      </c>
    </row>
    <row r="1391" hidden="1">
      <c r="A1391" s="32" t="str">
        <f t="shared" si="1"/>
        <v>Sudan-Africa2012</v>
      </c>
      <c r="B1391" s="32" t="s">
        <v>256</v>
      </c>
      <c r="C1391" s="5" t="s">
        <v>78</v>
      </c>
      <c r="D1391" s="9" t="s">
        <v>74</v>
      </c>
      <c r="E1391" s="12">
        <v>0.034</v>
      </c>
      <c r="F1391" s="12">
        <v>0.053</v>
      </c>
      <c r="G1391" s="12">
        <v>64.0</v>
      </c>
      <c r="H1391" s="12">
        <v>60.0</v>
      </c>
      <c r="I1391" s="12">
        <v>0.415</v>
      </c>
      <c r="J1391" s="12">
        <v>0.553</v>
      </c>
      <c r="K1391" s="12">
        <v>0.032</v>
      </c>
      <c r="L1391" s="12">
        <v>3.7195349E7</v>
      </c>
      <c r="M1391" s="12">
        <v>0.333</v>
      </c>
    </row>
    <row r="1392" hidden="1">
      <c r="A1392" s="32" t="str">
        <f t="shared" si="1"/>
        <v>Ethiopia-Africa2012</v>
      </c>
      <c r="B1392" s="32" t="s">
        <v>139</v>
      </c>
      <c r="C1392" s="5" t="s">
        <v>78</v>
      </c>
      <c r="D1392" s="9" t="s">
        <v>74</v>
      </c>
      <c r="E1392" s="12">
        <v>0.034</v>
      </c>
      <c r="F1392" s="12">
        <v>0.046</v>
      </c>
      <c r="G1392" s="12">
        <v>65.0</v>
      </c>
      <c r="H1392" s="12">
        <v>61.0</v>
      </c>
      <c r="I1392" s="12">
        <v>0.433</v>
      </c>
      <c r="J1392" s="12">
        <v>0.533</v>
      </c>
      <c r="K1392" s="12">
        <v>0.034</v>
      </c>
      <c r="L1392" s="12">
        <v>9.1728849E7</v>
      </c>
      <c r="M1392" s="12">
        <v>0.182</v>
      </c>
    </row>
    <row r="1393" hidden="1">
      <c r="A1393" s="32" t="str">
        <f t="shared" si="1"/>
        <v>Madagascar-Africa2012</v>
      </c>
      <c r="B1393" s="32" t="s">
        <v>190</v>
      </c>
      <c r="C1393" s="5" t="s">
        <v>78</v>
      </c>
      <c r="D1393" s="9" t="s">
        <v>74</v>
      </c>
      <c r="E1393" s="12">
        <v>0.035</v>
      </c>
      <c r="F1393" s="12">
        <v>0.041</v>
      </c>
      <c r="G1393" s="12">
        <v>66.0</v>
      </c>
      <c r="H1393" s="12">
        <v>63.0</v>
      </c>
      <c r="I1393" s="12">
        <v>0.427</v>
      </c>
      <c r="J1393" s="12">
        <v>0.545</v>
      </c>
      <c r="K1393" s="12">
        <v>0.028</v>
      </c>
      <c r="L1393" s="12">
        <v>2.2293914E7</v>
      </c>
      <c r="M1393" s="12">
        <v>0.332</v>
      </c>
    </row>
    <row r="1394" hidden="1">
      <c r="A1394" s="32" t="str">
        <f t="shared" si="1"/>
        <v>Sao Tome and Principe-Africa2012</v>
      </c>
      <c r="B1394" s="32" t="s">
        <v>235</v>
      </c>
      <c r="C1394" s="5" t="s">
        <v>78</v>
      </c>
      <c r="D1394" s="9" t="s">
        <v>74</v>
      </c>
      <c r="E1394" s="12">
        <v>0.035</v>
      </c>
      <c r="F1394" s="12">
        <v>0.038</v>
      </c>
      <c r="G1394" s="12">
        <v>68.0</v>
      </c>
      <c r="H1394" s="12">
        <v>64.0</v>
      </c>
      <c r="I1394" s="12">
        <v>0.416</v>
      </c>
      <c r="J1394" s="12">
        <v>0.55</v>
      </c>
      <c r="K1394" s="12">
        <v>0.034</v>
      </c>
      <c r="L1394" s="12">
        <v>188098.0</v>
      </c>
      <c r="M1394" s="12">
        <v>0.633</v>
      </c>
    </row>
    <row r="1395">
      <c r="A1395" s="32" t="str">
        <f t="shared" si="1"/>
        <v>Equatorial Guinea-Africa2012</v>
      </c>
      <c r="B1395" s="32" t="s">
        <v>136</v>
      </c>
      <c r="C1395" s="5" t="s">
        <v>78</v>
      </c>
      <c r="D1395" s="9" t="s">
        <v>74</v>
      </c>
      <c r="E1395" s="12">
        <v>0.036</v>
      </c>
      <c r="F1395" s="12">
        <v>0.071</v>
      </c>
      <c r="G1395" s="12">
        <v>54.0</v>
      </c>
      <c r="H1395" s="12">
        <v>51.0</v>
      </c>
      <c r="I1395" s="12">
        <v>0.39</v>
      </c>
      <c r="J1395" s="12">
        <v>0.582</v>
      </c>
      <c r="K1395" s="12">
        <v>0.028</v>
      </c>
      <c r="L1395" s="12">
        <v>736296.0</v>
      </c>
      <c r="M1395" s="12">
        <v>0.395</v>
      </c>
    </row>
    <row r="1396" hidden="1">
      <c r="A1396" s="32" t="str">
        <f t="shared" si="1"/>
        <v>Liberia-Africa2012</v>
      </c>
      <c r="B1396" s="32" t="s">
        <v>184</v>
      </c>
      <c r="C1396" s="5" t="s">
        <v>78</v>
      </c>
      <c r="D1396" s="9" t="s">
        <v>74</v>
      </c>
      <c r="E1396" s="12">
        <v>0.036</v>
      </c>
      <c r="F1396" s="12">
        <v>0.056</v>
      </c>
      <c r="G1396" s="12">
        <v>61.0</v>
      </c>
      <c r="H1396" s="12">
        <v>59.0</v>
      </c>
      <c r="I1396" s="12">
        <v>0.431</v>
      </c>
      <c r="J1396" s="12">
        <v>0.539</v>
      </c>
      <c r="K1396" s="12">
        <v>0.03</v>
      </c>
      <c r="L1396" s="12">
        <v>4190435.0</v>
      </c>
      <c r="M1396" s="12">
        <v>0.485</v>
      </c>
    </row>
    <row r="1397" hidden="1">
      <c r="A1397" s="32" t="str">
        <f t="shared" si="1"/>
        <v>Comoros-Africa2012</v>
      </c>
      <c r="B1397" s="32" t="s">
        <v>119</v>
      </c>
      <c r="C1397" s="5" t="s">
        <v>78</v>
      </c>
      <c r="D1397" s="9" t="s">
        <v>74</v>
      </c>
      <c r="E1397" s="12">
        <v>0.036</v>
      </c>
      <c r="F1397" s="12">
        <v>0.059</v>
      </c>
      <c r="G1397" s="12">
        <v>62.0</v>
      </c>
      <c r="H1397" s="12">
        <v>59.0</v>
      </c>
      <c r="I1397" s="12">
        <v>0.422</v>
      </c>
      <c r="J1397" s="12">
        <v>0.55</v>
      </c>
      <c r="K1397" s="12">
        <v>0.029</v>
      </c>
      <c r="L1397" s="12">
        <v>717503.0</v>
      </c>
      <c r="M1397" s="12">
        <v>0.28</v>
      </c>
    </row>
    <row r="1398" hidden="1">
      <c r="A1398" s="32" t="str">
        <f t="shared" si="1"/>
        <v>Kenya-Africa2012</v>
      </c>
      <c r="B1398" s="32" t="s">
        <v>175</v>
      </c>
      <c r="C1398" s="5" t="s">
        <v>78</v>
      </c>
      <c r="D1398" s="9" t="s">
        <v>74</v>
      </c>
      <c r="E1398" s="12">
        <v>0.036</v>
      </c>
      <c r="F1398" s="12">
        <v>0.049</v>
      </c>
      <c r="G1398" s="12">
        <v>63.0</v>
      </c>
      <c r="H1398" s="12">
        <v>59.0</v>
      </c>
      <c r="I1398" s="12">
        <v>0.424</v>
      </c>
      <c r="J1398" s="12">
        <v>0.55</v>
      </c>
      <c r="K1398" s="12">
        <v>0.026</v>
      </c>
      <c r="L1398" s="12">
        <v>4.3178141E7</v>
      </c>
      <c r="M1398" s="12">
        <v>0.244</v>
      </c>
    </row>
    <row r="1399" hidden="1">
      <c r="A1399" s="32" t="str">
        <f t="shared" si="1"/>
        <v>Rwanda-Africa2012</v>
      </c>
      <c r="B1399" s="32" t="s">
        <v>232</v>
      </c>
      <c r="C1399" s="5" t="s">
        <v>78</v>
      </c>
      <c r="D1399" s="9" t="s">
        <v>74</v>
      </c>
      <c r="E1399" s="12">
        <v>0.036</v>
      </c>
      <c r="F1399" s="12">
        <v>0.039</v>
      </c>
      <c r="G1399" s="12">
        <v>65.0</v>
      </c>
      <c r="H1399" s="12">
        <v>62.0</v>
      </c>
      <c r="I1399" s="12">
        <v>0.436</v>
      </c>
      <c r="J1399" s="12">
        <v>0.541</v>
      </c>
      <c r="K1399" s="12">
        <v>0.023</v>
      </c>
      <c r="L1399" s="12">
        <v>1.1457801E7</v>
      </c>
      <c r="M1399" s="12">
        <v>0.259</v>
      </c>
    </row>
    <row r="1400">
      <c r="A1400" s="32" t="str">
        <f t="shared" si="1"/>
        <v>Sierra Leone-Africa2012</v>
      </c>
      <c r="B1400" s="32" t="s">
        <v>240</v>
      </c>
      <c r="C1400" s="5" t="s">
        <v>78</v>
      </c>
      <c r="D1400" s="9" t="s">
        <v>74</v>
      </c>
      <c r="E1400" s="12">
        <v>0.037</v>
      </c>
      <c r="F1400" s="12">
        <v>0.11</v>
      </c>
      <c r="G1400" s="12">
        <v>46.0</v>
      </c>
      <c r="H1400" s="12">
        <v>45.0</v>
      </c>
      <c r="I1400" s="12">
        <v>0.417</v>
      </c>
      <c r="J1400" s="12">
        <v>0.556</v>
      </c>
      <c r="K1400" s="12">
        <v>0.026</v>
      </c>
      <c r="L1400" s="12">
        <v>5978727.0</v>
      </c>
      <c r="M1400" s="12">
        <v>0.389</v>
      </c>
    </row>
    <row r="1401" hidden="1">
      <c r="A1401" s="32" t="str">
        <f t="shared" si="1"/>
        <v>Cote d'Ivoire-Africa2012</v>
      </c>
      <c r="B1401" s="32" t="s">
        <v>123</v>
      </c>
      <c r="C1401" s="5" t="s">
        <v>78</v>
      </c>
      <c r="D1401" s="9" t="s">
        <v>74</v>
      </c>
      <c r="E1401" s="12">
        <v>0.037</v>
      </c>
      <c r="F1401" s="12">
        <v>0.073</v>
      </c>
      <c r="G1401" s="12">
        <v>51.0</v>
      </c>
      <c r="H1401" s="12">
        <v>50.0</v>
      </c>
      <c r="I1401" s="12">
        <v>0.415</v>
      </c>
      <c r="J1401" s="12">
        <v>0.554</v>
      </c>
      <c r="K1401" s="12">
        <v>0.031</v>
      </c>
      <c r="L1401" s="12">
        <v>1.983975E7</v>
      </c>
      <c r="M1401" s="12">
        <v>0.52</v>
      </c>
    </row>
    <row r="1402" hidden="1">
      <c r="A1402" s="32" t="str">
        <f t="shared" si="1"/>
        <v>South Sudan-Africa2012</v>
      </c>
      <c r="B1402" s="32" t="s">
        <v>249</v>
      </c>
      <c r="C1402" s="5" t="s">
        <v>78</v>
      </c>
      <c r="D1402" s="9" t="s">
        <v>74</v>
      </c>
      <c r="E1402" s="12">
        <v>0.037</v>
      </c>
      <c r="F1402" s="12">
        <v>0.066</v>
      </c>
      <c r="G1402" s="12">
        <v>56.0</v>
      </c>
      <c r="H1402" s="12">
        <v>54.0</v>
      </c>
      <c r="I1402" s="12">
        <v>0.423</v>
      </c>
      <c r="J1402" s="12">
        <v>0.543</v>
      </c>
      <c r="K1402" s="12">
        <v>0.035</v>
      </c>
      <c r="L1402" s="12">
        <v>1.0837527E7</v>
      </c>
      <c r="M1402" s="12">
        <v>0.182</v>
      </c>
    </row>
    <row r="1403" hidden="1">
      <c r="A1403" s="32" t="str">
        <f t="shared" si="1"/>
        <v>Guinea-Africa2012</v>
      </c>
      <c r="B1403" s="32" t="s">
        <v>155</v>
      </c>
      <c r="C1403" s="5" t="s">
        <v>78</v>
      </c>
      <c r="D1403" s="9" t="s">
        <v>74</v>
      </c>
      <c r="E1403" s="12">
        <v>0.037</v>
      </c>
      <c r="F1403" s="12">
        <v>0.067</v>
      </c>
      <c r="G1403" s="12">
        <v>57.0</v>
      </c>
      <c r="H1403" s="12">
        <v>55.0</v>
      </c>
      <c r="I1403" s="12">
        <v>0.425</v>
      </c>
      <c r="J1403" s="12">
        <v>0.544</v>
      </c>
      <c r="K1403" s="12">
        <v>0.031</v>
      </c>
      <c r="L1403" s="12">
        <v>1.1451273E7</v>
      </c>
      <c r="M1403" s="12">
        <v>0.357</v>
      </c>
    </row>
    <row r="1404" hidden="1">
      <c r="A1404" s="32" t="str">
        <f t="shared" si="1"/>
        <v>Togo-Africa2012</v>
      </c>
      <c r="B1404" s="32" t="s">
        <v>266</v>
      </c>
      <c r="C1404" s="5" t="s">
        <v>78</v>
      </c>
      <c r="D1404" s="9" t="s">
        <v>74</v>
      </c>
      <c r="E1404" s="12">
        <v>0.037</v>
      </c>
      <c r="F1404" s="12">
        <v>0.057</v>
      </c>
      <c r="G1404" s="12">
        <v>57.0</v>
      </c>
      <c r="H1404" s="12">
        <v>55.0</v>
      </c>
      <c r="I1404" s="12">
        <v>0.419</v>
      </c>
      <c r="J1404" s="12">
        <v>0.554</v>
      </c>
      <c r="K1404" s="12">
        <v>0.027</v>
      </c>
      <c r="L1404" s="12">
        <v>6642928.0</v>
      </c>
      <c r="M1404" s="12">
        <v>0.385</v>
      </c>
    </row>
    <row r="1405" hidden="1">
      <c r="A1405" s="32" t="str">
        <f t="shared" si="1"/>
        <v>Benin-Africa2012</v>
      </c>
      <c r="B1405" s="32" t="s">
        <v>99</v>
      </c>
      <c r="C1405" s="5" t="s">
        <v>78</v>
      </c>
      <c r="D1405" s="9" t="s">
        <v>74</v>
      </c>
      <c r="E1405" s="12">
        <v>0.037</v>
      </c>
      <c r="F1405" s="12">
        <v>0.058</v>
      </c>
      <c r="G1405" s="12">
        <v>61.0</v>
      </c>
      <c r="H1405" s="12">
        <v>58.0</v>
      </c>
      <c r="I1405" s="12">
        <v>0.43</v>
      </c>
      <c r="J1405" s="12">
        <v>0.542</v>
      </c>
      <c r="K1405" s="12">
        <v>0.029</v>
      </c>
      <c r="L1405" s="12">
        <v>1.0050702E7</v>
      </c>
      <c r="M1405" s="12">
        <v>0.427</v>
      </c>
    </row>
    <row r="1406" hidden="1">
      <c r="A1406" s="32" t="str">
        <f t="shared" si="1"/>
        <v>Eritrea-Africa2012</v>
      </c>
      <c r="B1406" s="32" t="s">
        <v>137</v>
      </c>
      <c r="C1406" s="5" t="s">
        <v>78</v>
      </c>
      <c r="D1406" s="9" t="s">
        <v>74</v>
      </c>
      <c r="E1406" s="12">
        <v>0.037</v>
      </c>
      <c r="F1406" s="12">
        <v>0.037</v>
      </c>
      <c r="G1406" s="12">
        <v>65.0</v>
      </c>
      <c r="H1406" s="12">
        <v>60.0</v>
      </c>
      <c r="I1406" s="12">
        <v>0.431</v>
      </c>
      <c r="J1406" s="12">
        <v>0.547</v>
      </c>
      <c r="K1406" s="12">
        <v>0.022</v>
      </c>
      <c r="L1406" s="12">
        <v>6130922.0</v>
      </c>
      <c r="M1406" s="12">
        <v>0.214</v>
      </c>
    </row>
    <row r="1407" hidden="1">
      <c r="A1407" s="32" t="str">
        <f t="shared" si="1"/>
        <v>Guinea-Bissau-Africa2012</v>
      </c>
      <c r="B1407" s="32" t="s">
        <v>156</v>
      </c>
      <c r="C1407" s="5" t="s">
        <v>78</v>
      </c>
      <c r="D1407" s="9" t="s">
        <v>74</v>
      </c>
      <c r="E1407" s="12">
        <v>0.038</v>
      </c>
      <c r="F1407" s="12">
        <v>0.08</v>
      </c>
      <c r="G1407" s="12">
        <v>56.0</v>
      </c>
      <c r="H1407" s="12">
        <v>53.0</v>
      </c>
      <c r="I1407" s="12">
        <v>0.416</v>
      </c>
      <c r="J1407" s="12">
        <v>0.555</v>
      </c>
      <c r="K1407" s="12">
        <v>0.029</v>
      </c>
      <c r="L1407" s="12">
        <v>1663558.0</v>
      </c>
      <c r="M1407" s="12">
        <v>0.469</v>
      </c>
    </row>
    <row r="1408" hidden="1">
      <c r="A1408" s="32" t="str">
        <f t="shared" si="1"/>
        <v>Cameroon-Africa2012</v>
      </c>
      <c r="B1408" s="32" t="s">
        <v>111</v>
      </c>
      <c r="C1408" s="5" t="s">
        <v>78</v>
      </c>
      <c r="D1408" s="9" t="s">
        <v>74</v>
      </c>
      <c r="E1408" s="12">
        <v>0.038</v>
      </c>
      <c r="F1408" s="12">
        <v>0.062</v>
      </c>
      <c r="G1408" s="12">
        <v>56.0</v>
      </c>
      <c r="H1408" s="12">
        <v>54.0</v>
      </c>
      <c r="I1408" s="12">
        <v>0.431</v>
      </c>
      <c r="J1408" s="12">
        <v>0.537</v>
      </c>
      <c r="K1408" s="12">
        <v>0.032</v>
      </c>
      <c r="L1408" s="12">
        <v>2.1699631E7</v>
      </c>
      <c r="M1408" s="12">
        <v>0.527</v>
      </c>
    </row>
    <row r="1409" hidden="1">
      <c r="A1409" s="32" t="str">
        <f t="shared" si="1"/>
        <v>Congo (Brazzaville)-Africa2012</v>
      </c>
      <c r="B1409" s="32" t="s">
        <v>120</v>
      </c>
      <c r="C1409" s="5" t="s">
        <v>78</v>
      </c>
      <c r="D1409" s="9" t="s">
        <v>74</v>
      </c>
      <c r="E1409" s="12">
        <v>0.038</v>
      </c>
      <c r="F1409" s="12">
        <v>0.037</v>
      </c>
      <c r="G1409" s="12">
        <v>60.0</v>
      </c>
      <c r="H1409" s="12">
        <v>57.0</v>
      </c>
      <c r="I1409" s="12">
        <v>0.424</v>
      </c>
      <c r="J1409" s="12">
        <v>0.542</v>
      </c>
      <c r="K1409" s="12">
        <v>0.034</v>
      </c>
      <c r="L1409" s="12">
        <v>4337051.0</v>
      </c>
      <c r="M1409" s="12">
        <v>0.641</v>
      </c>
    </row>
    <row r="1410" hidden="1">
      <c r="A1410" s="32" t="str">
        <f t="shared" si="1"/>
        <v>Senegal-Africa2012</v>
      </c>
      <c r="B1410" s="32" t="s">
        <v>237</v>
      </c>
      <c r="C1410" s="5" t="s">
        <v>78</v>
      </c>
      <c r="D1410" s="9" t="s">
        <v>74</v>
      </c>
      <c r="E1410" s="12">
        <v>0.038</v>
      </c>
      <c r="F1410" s="12">
        <v>0.045</v>
      </c>
      <c r="G1410" s="12">
        <v>65.0</v>
      </c>
      <c r="H1410" s="12">
        <v>62.0</v>
      </c>
      <c r="I1410" s="12">
        <v>0.435</v>
      </c>
      <c r="J1410" s="12">
        <v>0.534</v>
      </c>
      <c r="K1410" s="12">
        <v>0.03</v>
      </c>
      <c r="L1410" s="12">
        <v>1.3726021E7</v>
      </c>
      <c r="M1410" s="12">
        <v>0.428</v>
      </c>
    </row>
    <row r="1411" hidden="1">
      <c r="A1411" s="32" t="str">
        <f t="shared" si="1"/>
        <v>Mozambique-Africa2012</v>
      </c>
      <c r="B1411" s="32" t="s">
        <v>206</v>
      </c>
      <c r="C1411" s="5" t="s">
        <v>78</v>
      </c>
      <c r="D1411" s="9" t="s">
        <v>74</v>
      </c>
      <c r="E1411" s="12">
        <v>0.039</v>
      </c>
      <c r="F1411" s="12">
        <v>0.064</v>
      </c>
      <c r="G1411" s="12">
        <v>51.0</v>
      </c>
      <c r="H1411" s="12">
        <v>49.0</v>
      </c>
      <c r="I1411" s="12">
        <v>0.454</v>
      </c>
      <c r="J1411" s="12">
        <v>0.514</v>
      </c>
      <c r="K1411" s="12">
        <v>0.033</v>
      </c>
      <c r="L1411" s="12">
        <v>2.5203395E7</v>
      </c>
      <c r="M1411" s="12">
        <v>0.314</v>
      </c>
    </row>
    <row r="1412">
      <c r="A1412" s="32" t="str">
        <f t="shared" si="1"/>
        <v>Malawi-Africa2012</v>
      </c>
      <c r="B1412" s="32" t="s">
        <v>191</v>
      </c>
      <c r="C1412" s="5" t="s">
        <v>78</v>
      </c>
      <c r="D1412" s="9" t="s">
        <v>74</v>
      </c>
      <c r="E1412" s="12">
        <v>0.04</v>
      </c>
      <c r="F1412" s="12">
        <v>0.046</v>
      </c>
      <c r="G1412" s="12">
        <v>55.0</v>
      </c>
      <c r="H1412" s="12">
        <v>55.0</v>
      </c>
      <c r="I1412" s="12">
        <v>0.454</v>
      </c>
      <c r="J1412" s="12">
        <v>0.514</v>
      </c>
      <c r="K1412" s="12">
        <v>0.031</v>
      </c>
      <c r="L1412" s="12">
        <v>1.5906483E7</v>
      </c>
      <c r="M1412" s="12">
        <v>0.158</v>
      </c>
    </row>
    <row r="1413" hidden="1">
      <c r="A1413" s="32" t="str">
        <f t="shared" si="1"/>
        <v>Tanzania-Africa2012</v>
      </c>
      <c r="B1413" s="32" t="s">
        <v>263</v>
      </c>
      <c r="C1413" s="5" t="s">
        <v>78</v>
      </c>
      <c r="D1413" s="9" t="s">
        <v>74</v>
      </c>
      <c r="E1413" s="12">
        <v>0.04</v>
      </c>
      <c r="F1413" s="12">
        <v>0.038</v>
      </c>
      <c r="G1413" s="12">
        <v>62.0</v>
      </c>
      <c r="H1413" s="12">
        <v>60.0</v>
      </c>
      <c r="I1413" s="12">
        <v>0.449</v>
      </c>
      <c r="J1413" s="12">
        <v>0.52</v>
      </c>
      <c r="K1413" s="12">
        <v>0.032</v>
      </c>
      <c r="L1413" s="12">
        <v>4.7783107E7</v>
      </c>
      <c r="M1413" s="12">
        <v>0.295</v>
      </c>
    </row>
    <row r="1414" hidden="1">
      <c r="A1414" s="32" t="str">
        <f t="shared" si="1"/>
        <v>Burkina Faso-Africa2012</v>
      </c>
      <c r="B1414" s="32" t="s">
        <v>108</v>
      </c>
      <c r="C1414" s="5" t="s">
        <v>78</v>
      </c>
      <c r="D1414" s="9" t="s">
        <v>74</v>
      </c>
      <c r="E1414" s="12">
        <v>0.041</v>
      </c>
      <c r="F1414" s="12">
        <v>0.066</v>
      </c>
      <c r="G1414" s="12">
        <v>56.0</v>
      </c>
      <c r="H1414" s="12">
        <v>55.0</v>
      </c>
      <c r="I1414" s="12">
        <v>0.457</v>
      </c>
      <c r="J1414" s="12">
        <v>0.519</v>
      </c>
      <c r="K1414" s="12">
        <v>0.024</v>
      </c>
      <c r="L1414" s="12">
        <v>1.6460141E7</v>
      </c>
      <c r="M1414" s="12">
        <v>0.273</v>
      </c>
    </row>
    <row r="1415" hidden="1">
      <c r="A1415" s="32" t="str">
        <f t="shared" si="1"/>
        <v>Nigeria-Africa2012</v>
      </c>
      <c r="B1415" s="32" t="s">
        <v>215</v>
      </c>
      <c r="C1415" s="5" t="s">
        <v>78</v>
      </c>
      <c r="D1415" s="9" t="s">
        <v>74</v>
      </c>
      <c r="E1415" s="12">
        <v>0.042</v>
      </c>
      <c r="F1415" s="12">
        <v>0.077</v>
      </c>
      <c r="G1415" s="12">
        <v>52.0</v>
      </c>
      <c r="H1415" s="12">
        <v>52.0</v>
      </c>
      <c r="I1415" s="12">
        <v>0.442</v>
      </c>
      <c r="J1415" s="12">
        <v>0.531</v>
      </c>
      <c r="K1415" s="12">
        <v>0.027</v>
      </c>
      <c r="L1415" s="12">
        <v>1.68833776E8</v>
      </c>
      <c r="M1415" s="12">
        <v>0.452</v>
      </c>
    </row>
    <row r="1416" hidden="1">
      <c r="A1416" s="32" t="str">
        <f t="shared" si="1"/>
        <v>Congo (Kinshasa)-Africa2012</v>
      </c>
      <c r="B1416" s="32" t="s">
        <v>121</v>
      </c>
      <c r="C1416" s="5" t="s">
        <v>78</v>
      </c>
      <c r="D1416" s="9" t="s">
        <v>74</v>
      </c>
      <c r="E1416" s="12">
        <v>0.043</v>
      </c>
      <c r="F1416" s="12">
        <v>0.088</v>
      </c>
      <c r="G1416" s="12">
        <v>51.0</v>
      </c>
      <c r="H1416" s="12">
        <v>48.0</v>
      </c>
      <c r="I1416" s="12">
        <v>0.451</v>
      </c>
      <c r="J1416" s="12">
        <v>0.52</v>
      </c>
      <c r="K1416" s="12">
        <v>0.028</v>
      </c>
      <c r="L1416" s="12">
        <v>6.5705093E7</v>
      </c>
      <c r="M1416" s="12">
        <v>0.41</v>
      </c>
    </row>
    <row r="1417" hidden="1">
      <c r="A1417" s="32" t="str">
        <f t="shared" si="1"/>
        <v>Zambia-Africa2012</v>
      </c>
      <c r="B1417" s="32" t="s">
        <v>284</v>
      </c>
      <c r="C1417" s="5" t="s">
        <v>78</v>
      </c>
      <c r="D1417" s="9" t="s">
        <v>74</v>
      </c>
      <c r="E1417" s="12">
        <v>0.043</v>
      </c>
      <c r="F1417" s="12">
        <v>0.057</v>
      </c>
      <c r="G1417" s="12">
        <v>59.0</v>
      </c>
      <c r="H1417" s="12">
        <v>55.0</v>
      </c>
      <c r="I1417" s="12">
        <v>0.467</v>
      </c>
      <c r="J1417" s="12">
        <v>0.506</v>
      </c>
      <c r="K1417" s="12">
        <v>0.026</v>
      </c>
      <c r="L1417" s="12">
        <v>1.4075099E7</v>
      </c>
      <c r="M1417" s="12">
        <v>0.396</v>
      </c>
    </row>
    <row r="1418" hidden="1">
      <c r="A1418" s="32" t="str">
        <f t="shared" si="1"/>
        <v>Gambia, The-Africa2012</v>
      </c>
      <c r="B1418" s="32" t="s">
        <v>146</v>
      </c>
      <c r="C1418" s="5" t="s">
        <v>78</v>
      </c>
      <c r="D1418" s="9" t="s">
        <v>74</v>
      </c>
      <c r="E1418" s="12">
        <v>0.043</v>
      </c>
      <c r="F1418" s="12">
        <v>0.05</v>
      </c>
      <c r="G1418" s="12">
        <v>60.0</v>
      </c>
      <c r="H1418" s="12">
        <v>57.0</v>
      </c>
      <c r="I1418" s="12">
        <v>0.459</v>
      </c>
      <c r="J1418" s="12">
        <v>0.517</v>
      </c>
      <c r="K1418" s="12">
        <v>0.024</v>
      </c>
      <c r="L1418" s="12">
        <v>1791225.0</v>
      </c>
      <c r="M1418" s="12">
        <v>0.577</v>
      </c>
    </row>
    <row r="1419" hidden="1">
      <c r="A1419" s="32" t="str">
        <f t="shared" si="1"/>
        <v>Somalia-Africa2012</v>
      </c>
      <c r="B1419" s="32" t="s">
        <v>246</v>
      </c>
      <c r="C1419" s="5" t="s">
        <v>78</v>
      </c>
      <c r="D1419" s="9" t="s">
        <v>74</v>
      </c>
      <c r="E1419" s="12">
        <v>0.044</v>
      </c>
      <c r="F1419" s="12">
        <v>0.092</v>
      </c>
      <c r="G1419" s="12">
        <v>56.0</v>
      </c>
      <c r="H1419" s="12">
        <v>53.0</v>
      </c>
      <c r="I1419" s="12">
        <v>0.473</v>
      </c>
      <c r="J1419" s="12">
        <v>0.498</v>
      </c>
      <c r="K1419" s="12">
        <v>0.028</v>
      </c>
      <c r="L1419" s="12">
        <v>1.0195134E7</v>
      </c>
      <c r="M1419" s="12">
        <v>0.382</v>
      </c>
    </row>
    <row r="1420" hidden="1">
      <c r="A1420" s="32" t="str">
        <f t="shared" si="1"/>
        <v>Uganda-Africa2012</v>
      </c>
      <c r="B1420" s="32" t="s">
        <v>273</v>
      </c>
      <c r="C1420" s="5" t="s">
        <v>78</v>
      </c>
      <c r="D1420" s="9" t="s">
        <v>74</v>
      </c>
      <c r="E1420" s="12">
        <v>0.044</v>
      </c>
      <c r="F1420" s="12">
        <v>0.045</v>
      </c>
      <c r="G1420" s="12">
        <v>60.0</v>
      </c>
      <c r="H1420" s="12">
        <v>58.0</v>
      </c>
      <c r="I1420" s="12">
        <v>0.485</v>
      </c>
      <c r="J1420" s="12">
        <v>0.49</v>
      </c>
      <c r="K1420" s="12">
        <v>0.024</v>
      </c>
      <c r="L1420" s="12">
        <v>3.634586E7</v>
      </c>
      <c r="M1420" s="12">
        <v>0.151</v>
      </c>
    </row>
    <row r="1421">
      <c r="A1421" s="32" t="str">
        <f t="shared" si="1"/>
        <v>Angola-Africa2012</v>
      </c>
      <c r="B1421" s="32" t="s">
        <v>82</v>
      </c>
      <c r="C1421" s="5" t="s">
        <v>78</v>
      </c>
      <c r="D1421" s="9" t="s">
        <v>74</v>
      </c>
      <c r="E1421" s="12">
        <v>0.045</v>
      </c>
      <c r="F1421" s="12">
        <v>0.104</v>
      </c>
      <c r="G1421" s="12">
        <v>53.0</v>
      </c>
      <c r="H1421" s="12">
        <v>50.0</v>
      </c>
      <c r="I1421" s="12">
        <v>0.476</v>
      </c>
      <c r="J1421" s="12">
        <v>0.5</v>
      </c>
      <c r="K1421" s="12">
        <v>0.024</v>
      </c>
      <c r="L1421" s="12">
        <v>2.0820525E7</v>
      </c>
      <c r="M1421" s="12">
        <v>0.417</v>
      </c>
    </row>
    <row r="1422" hidden="1">
      <c r="A1422" s="32" t="str">
        <f t="shared" si="1"/>
        <v>Burundi-Africa2012</v>
      </c>
      <c r="B1422" s="32" t="s">
        <v>109</v>
      </c>
      <c r="C1422" s="5" t="s">
        <v>78</v>
      </c>
      <c r="D1422" s="9" t="s">
        <v>74</v>
      </c>
      <c r="E1422" s="12">
        <v>0.045</v>
      </c>
      <c r="F1422" s="12">
        <v>0.057</v>
      </c>
      <c r="G1422" s="12">
        <v>56.0</v>
      </c>
      <c r="H1422" s="12">
        <v>52.0</v>
      </c>
      <c r="I1422" s="12">
        <v>0.442</v>
      </c>
      <c r="J1422" s="12">
        <v>0.534</v>
      </c>
      <c r="K1422" s="12">
        <v>0.024</v>
      </c>
      <c r="L1422" s="12">
        <v>9849569.0</v>
      </c>
      <c r="M1422" s="12">
        <v>0.112</v>
      </c>
    </row>
    <row r="1423" hidden="1">
      <c r="A1423" s="32" t="str">
        <f t="shared" si="1"/>
        <v>Chad-Africa2012</v>
      </c>
      <c r="B1423" s="32" t="s">
        <v>115</v>
      </c>
      <c r="C1423" s="5" t="s">
        <v>78</v>
      </c>
      <c r="D1423" s="9" t="s">
        <v>74</v>
      </c>
      <c r="E1423" s="12">
        <v>0.046</v>
      </c>
      <c r="F1423" s="12">
        <v>0.09</v>
      </c>
      <c r="G1423" s="12">
        <v>52.0</v>
      </c>
      <c r="H1423" s="12">
        <v>50.0</v>
      </c>
      <c r="I1423" s="12">
        <v>0.485</v>
      </c>
      <c r="J1423" s="12">
        <v>0.49</v>
      </c>
      <c r="K1423" s="12">
        <v>0.024</v>
      </c>
      <c r="L1423" s="12">
        <v>1.2448175E7</v>
      </c>
      <c r="M1423" s="12">
        <v>0.221</v>
      </c>
    </row>
    <row r="1424">
      <c r="A1424" s="32" t="str">
        <f t="shared" si="1"/>
        <v>Mali-Africa2012</v>
      </c>
      <c r="B1424" s="32" t="s">
        <v>194</v>
      </c>
      <c r="C1424" s="5" t="s">
        <v>78</v>
      </c>
      <c r="D1424" s="9" t="s">
        <v>74</v>
      </c>
      <c r="E1424" s="12">
        <v>0.047</v>
      </c>
      <c r="F1424" s="12">
        <v>0.079</v>
      </c>
      <c r="G1424" s="12">
        <v>54.0</v>
      </c>
      <c r="H1424" s="12">
        <v>55.0</v>
      </c>
      <c r="I1424" s="12">
        <v>0.471</v>
      </c>
      <c r="J1424" s="12">
        <v>0.5</v>
      </c>
      <c r="K1424" s="12">
        <v>0.028</v>
      </c>
      <c r="L1424" s="12">
        <v>1.4853572E7</v>
      </c>
      <c r="M1424" s="12">
        <v>0.376</v>
      </c>
    </row>
    <row r="1425">
      <c r="A1425" s="32" t="str">
        <f t="shared" si="1"/>
        <v>Niger-Africa2012</v>
      </c>
      <c r="B1425" s="32" t="s">
        <v>214</v>
      </c>
      <c r="C1425" s="5" t="s">
        <v>78</v>
      </c>
      <c r="D1425" s="9" t="s">
        <v>74</v>
      </c>
      <c r="E1425" s="12">
        <v>0.05</v>
      </c>
      <c r="F1425" s="12">
        <v>0.062</v>
      </c>
      <c r="G1425" s="12">
        <v>58.0</v>
      </c>
      <c r="H1425" s="12">
        <v>58.0</v>
      </c>
      <c r="I1425" s="12">
        <v>0.5</v>
      </c>
      <c r="J1425" s="12">
        <v>0.474</v>
      </c>
      <c r="K1425" s="12">
        <v>0.026</v>
      </c>
      <c r="L1425" s="12">
        <v>1.7157042E7</v>
      </c>
      <c r="M1425" s="12">
        <v>0.18</v>
      </c>
    </row>
    <row r="1426" hidden="1">
      <c r="A1426" s="32" t="str">
        <f t="shared" si="1"/>
        <v>Macao SAR-Asia2005</v>
      </c>
      <c r="B1426" s="32" t="s">
        <v>189</v>
      </c>
      <c r="C1426" s="5" t="s">
        <v>61</v>
      </c>
      <c r="D1426" s="9" t="s">
        <v>67</v>
      </c>
      <c r="E1426" s="12">
        <v>0.008</v>
      </c>
      <c r="F1426" s="13"/>
      <c r="G1426" s="12">
        <v>81.0</v>
      </c>
      <c r="H1426" s="12">
        <v>76.0</v>
      </c>
      <c r="I1426" s="12">
        <v>0.173</v>
      </c>
      <c r="J1426" s="12">
        <v>0.754</v>
      </c>
      <c r="K1426" s="12">
        <v>0.073</v>
      </c>
      <c r="L1426" s="12">
        <v>468149.0</v>
      </c>
      <c r="M1426" s="12">
        <v>1.0</v>
      </c>
    </row>
    <row r="1427" hidden="1">
      <c r="A1427" s="32" t="str">
        <f t="shared" si="1"/>
        <v>Hong Kong SAR-Asia2005</v>
      </c>
      <c r="B1427" s="32" t="s">
        <v>160</v>
      </c>
      <c r="C1427" s="5" t="s">
        <v>61</v>
      </c>
      <c r="D1427" s="9" t="s">
        <v>67</v>
      </c>
      <c r="E1427" s="12">
        <v>0.008</v>
      </c>
      <c r="F1427" s="13"/>
      <c r="G1427" s="12">
        <v>85.0</v>
      </c>
      <c r="H1427" s="12">
        <v>79.0</v>
      </c>
      <c r="I1427" s="12">
        <v>0.142</v>
      </c>
      <c r="J1427" s="12">
        <v>0.736</v>
      </c>
      <c r="K1427" s="12">
        <v>0.121</v>
      </c>
      <c r="L1427" s="12">
        <v>6813200.0</v>
      </c>
      <c r="M1427" s="12">
        <v>1.0</v>
      </c>
    </row>
    <row r="1428" hidden="1">
      <c r="A1428" s="32" t="str">
        <f t="shared" si="1"/>
        <v>Japan-Asia2005</v>
      </c>
      <c r="B1428" s="32" t="s">
        <v>172</v>
      </c>
      <c r="C1428" s="5" t="s">
        <v>61</v>
      </c>
      <c r="D1428" s="9" t="s">
        <v>67</v>
      </c>
      <c r="E1428" s="12">
        <v>0.008</v>
      </c>
      <c r="F1428" s="12">
        <v>0.003</v>
      </c>
      <c r="G1428" s="12">
        <v>85.0</v>
      </c>
      <c r="H1428" s="12">
        <v>79.0</v>
      </c>
      <c r="I1428" s="12">
        <v>0.138</v>
      </c>
      <c r="J1428" s="12">
        <v>0.663</v>
      </c>
      <c r="K1428" s="12">
        <v>0.198</v>
      </c>
      <c r="L1428" s="12">
        <v>1.27773E8</v>
      </c>
      <c r="M1428" s="12">
        <v>0.86</v>
      </c>
    </row>
    <row r="1429" hidden="1">
      <c r="A1429" s="32" t="str">
        <f t="shared" si="1"/>
        <v>South Korea-Asia2005</v>
      </c>
      <c r="B1429" s="32" t="s">
        <v>248</v>
      </c>
      <c r="C1429" s="5" t="s">
        <v>61</v>
      </c>
      <c r="D1429" s="9" t="s">
        <v>67</v>
      </c>
      <c r="E1429" s="12">
        <v>0.009</v>
      </c>
      <c r="F1429" s="12">
        <v>0.005</v>
      </c>
      <c r="G1429" s="12">
        <v>82.0</v>
      </c>
      <c r="H1429" s="12">
        <v>75.0</v>
      </c>
      <c r="I1429" s="12">
        <v>0.191</v>
      </c>
      <c r="J1429" s="12">
        <v>0.716</v>
      </c>
      <c r="K1429" s="12">
        <v>0.093</v>
      </c>
      <c r="L1429" s="12">
        <v>4.8138077E7</v>
      </c>
      <c r="M1429" s="12">
        <v>0.813</v>
      </c>
    </row>
    <row r="1430" hidden="1">
      <c r="A1430" s="32" t="str">
        <f t="shared" si="1"/>
        <v>Singapore-Asia2005</v>
      </c>
      <c r="B1430" s="32" t="s">
        <v>241</v>
      </c>
      <c r="C1430" s="5" t="s">
        <v>61</v>
      </c>
      <c r="D1430" s="9" t="s">
        <v>67</v>
      </c>
      <c r="E1430" s="12">
        <v>0.01</v>
      </c>
      <c r="F1430" s="12">
        <v>0.002</v>
      </c>
      <c r="G1430" s="12">
        <v>83.0</v>
      </c>
      <c r="H1430" s="12">
        <v>78.0</v>
      </c>
      <c r="I1430" s="12">
        <v>0.191</v>
      </c>
      <c r="J1430" s="12">
        <v>0.726</v>
      </c>
      <c r="K1430" s="12">
        <v>0.082</v>
      </c>
      <c r="L1430" s="12">
        <v>4265800.0</v>
      </c>
      <c r="M1430" s="12">
        <v>1.0</v>
      </c>
    </row>
    <row r="1431" hidden="1">
      <c r="A1431" s="32" t="str">
        <f t="shared" si="1"/>
        <v>China-Asia2005</v>
      </c>
      <c r="B1431" s="32" t="s">
        <v>117</v>
      </c>
      <c r="C1431" s="5" t="s">
        <v>61</v>
      </c>
      <c r="D1431" s="9" t="s">
        <v>67</v>
      </c>
      <c r="E1431" s="12">
        <v>0.012</v>
      </c>
      <c r="F1431" s="12">
        <v>0.02</v>
      </c>
      <c r="G1431" s="12">
        <v>75.0</v>
      </c>
      <c r="H1431" s="12">
        <v>73.0</v>
      </c>
      <c r="I1431" s="12">
        <v>0.205</v>
      </c>
      <c r="J1431" s="12">
        <v>0.718</v>
      </c>
      <c r="K1431" s="12">
        <v>0.077</v>
      </c>
      <c r="L1431" s="12">
        <v>1.30372E9</v>
      </c>
      <c r="M1431" s="12">
        <v>0.425</v>
      </c>
    </row>
    <row r="1432" hidden="1">
      <c r="A1432" s="32" t="str">
        <f t="shared" si="1"/>
        <v>Thailand-Asia2005</v>
      </c>
      <c r="B1432" s="32" t="s">
        <v>264</v>
      </c>
      <c r="C1432" s="5" t="s">
        <v>61</v>
      </c>
      <c r="D1432" s="9" t="s">
        <v>67</v>
      </c>
      <c r="E1432" s="12">
        <v>0.013</v>
      </c>
      <c r="F1432" s="12">
        <v>0.015</v>
      </c>
      <c r="G1432" s="12">
        <v>76.0</v>
      </c>
      <c r="H1432" s="12">
        <v>69.0</v>
      </c>
      <c r="I1432" s="12">
        <v>0.223</v>
      </c>
      <c r="J1432" s="12">
        <v>0.7</v>
      </c>
      <c r="K1432" s="12">
        <v>0.077</v>
      </c>
      <c r="L1432" s="12">
        <v>6.5559487E7</v>
      </c>
      <c r="M1432" s="12">
        <v>0.375</v>
      </c>
    </row>
    <row r="1433" hidden="1">
      <c r="A1433" s="32" t="str">
        <f t="shared" si="1"/>
        <v>Georgia-Asia2005</v>
      </c>
      <c r="B1433" s="32" t="s">
        <v>147</v>
      </c>
      <c r="C1433" s="5" t="s">
        <v>61</v>
      </c>
      <c r="D1433" s="9" t="s">
        <v>67</v>
      </c>
      <c r="E1433" s="12">
        <v>0.013</v>
      </c>
      <c r="F1433" s="12">
        <v>0.022</v>
      </c>
      <c r="G1433" s="12">
        <v>77.0</v>
      </c>
      <c r="H1433" s="12">
        <v>69.0</v>
      </c>
      <c r="I1433" s="12">
        <v>0.184</v>
      </c>
      <c r="J1433" s="12">
        <v>0.67</v>
      </c>
      <c r="K1433" s="12">
        <v>0.146</v>
      </c>
      <c r="L1433" s="12">
        <v>4361400.0</v>
      </c>
      <c r="M1433" s="12">
        <v>0.525</v>
      </c>
    </row>
    <row r="1434" hidden="1">
      <c r="A1434" s="32" t="str">
        <f t="shared" si="1"/>
        <v>Armenia-Asia2005</v>
      </c>
      <c r="B1434" s="32" t="s">
        <v>86</v>
      </c>
      <c r="C1434" s="5" t="s">
        <v>61</v>
      </c>
      <c r="D1434" s="9" t="s">
        <v>67</v>
      </c>
      <c r="E1434" s="12">
        <v>0.014</v>
      </c>
      <c r="F1434" s="12">
        <v>0.021</v>
      </c>
      <c r="G1434" s="12">
        <v>77.0</v>
      </c>
      <c r="H1434" s="12">
        <v>70.0</v>
      </c>
      <c r="I1434" s="12">
        <v>0.219</v>
      </c>
      <c r="J1434" s="12">
        <v>0.665</v>
      </c>
      <c r="K1434" s="12">
        <v>0.116</v>
      </c>
      <c r="L1434" s="12">
        <v>3014917.0</v>
      </c>
      <c r="M1434" s="12">
        <v>0.642</v>
      </c>
    </row>
    <row r="1435" hidden="1">
      <c r="A1435" s="32" t="str">
        <f t="shared" si="1"/>
        <v>North Korea-Asia2005</v>
      </c>
      <c r="B1435" s="32" t="s">
        <v>216</v>
      </c>
      <c r="C1435" s="5" t="s">
        <v>61</v>
      </c>
      <c r="D1435" s="9" t="s">
        <v>67</v>
      </c>
      <c r="E1435" s="12">
        <v>0.016</v>
      </c>
      <c r="F1435" s="12">
        <v>0.026</v>
      </c>
      <c r="G1435" s="12">
        <v>72.0</v>
      </c>
      <c r="H1435" s="12">
        <v>65.0</v>
      </c>
      <c r="I1435" s="12">
        <v>0.247</v>
      </c>
      <c r="J1435" s="12">
        <v>0.678</v>
      </c>
      <c r="K1435" s="12">
        <v>0.074</v>
      </c>
      <c r="L1435" s="12">
        <v>2.3813333E7</v>
      </c>
      <c r="M1435" s="12">
        <v>0.598</v>
      </c>
    </row>
    <row r="1436" hidden="1">
      <c r="A1436" s="32" t="str">
        <f t="shared" si="1"/>
        <v>Azerbaijan-Asia2005</v>
      </c>
      <c r="B1436" s="32" t="s">
        <v>90</v>
      </c>
      <c r="C1436" s="5" t="s">
        <v>61</v>
      </c>
      <c r="D1436" s="9" t="s">
        <v>67</v>
      </c>
      <c r="E1436" s="12">
        <v>0.017</v>
      </c>
      <c r="F1436" s="12">
        <v>0.044</v>
      </c>
      <c r="G1436" s="12">
        <v>72.0</v>
      </c>
      <c r="H1436" s="12">
        <v>66.0</v>
      </c>
      <c r="I1436" s="12">
        <v>0.26</v>
      </c>
      <c r="J1436" s="12">
        <v>0.676</v>
      </c>
      <c r="K1436" s="12">
        <v>0.064</v>
      </c>
      <c r="L1436" s="12">
        <v>8391850.0</v>
      </c>
      <c r="M1436" s="12">
        <v>0.524</v>
      </c>
    </row>
    <row r="1437" hidden="1">
      <c r="A1437" s="32" t="str">
        <f t="shared" si="1"/>
        <v>Vietnam-Asia2005</v>
      </c>
      <c r="B1437" s="32" t="s">
        <v>282</v>
      </c>
      <c r="C1437" s="5" t="s">
        <v>61</v>
      </c>
      <c r="D1437" s="9" t="s">
        <v>67</v>
      </c>
      <c r="E1437" s="12">
        <v>0.017</v>
      </c>
      <c r="F1437" s="12">
        <v>0.024</v>
      </c>
      <c r="G1437" s="12">
        <v>80.0</v>
      </c>
      <c r="H1437" s="12">
        <v>70.0</v>
      </c>
      <c r="I1437" s="12">
        <v>0.271</v>
      </c>
      <c r="J1437" s="12">
        <v>0.663</v>
      </c>
      <c r="K1437" s="12">
        <v>0.066</v>
      </c>
      <c r="L1437" s="12">
        <v>8.23935E7</v>
      </c>
      <c r="M1437" s="12">
        <v>0.273</v>
      </c>
    </row>
    <row r="1438" hidden="1">
      <c r="A1438" s="32" t="str">
        <f t="shared" si="1"/>
        <v>Kazakhstan-Asia2005</v>
      </c>
      <c r="B1438" s="32" t="s">
        <v>174</v>
      </c>
      <c r="C1438" s="5" t="s">
        <v>61</v>
      </c>
      <c r="D1438" s="9" t="s">
        <v>67</v>
      </c>
      <c r="E1438" s="12">
        <v>0.018</v>
      </c>
      <c r="F1438" s="12">
        <v>0.029</v>
      </c>
      <c r="G1438" s="12">
        <v>72.0</v>
      </c>
      <c r="H1438" s="12">
        <v>60.0</v>
      </c>
      <c r="I1438" s="12">
        <v>0.247</v>
      </c>
      <c r="J1438" s="12">
        <v>0.677</v>
      </c>
      <c r="K1438" s="12">
        <v>0.076</v>
      </c>
      <c r="L1438" s="12">
        <v>1.5147029E7</v>
      </c>
      <c r="M1438" s="12">
        <v>0.547</v>
      </c>
    </row>
    <row r="1439" hidden="1">
      <c r="A1439" s="32" t="str">
        <f t="shared" si="1"/>
        <v>Myanmar-Asia2005</v>
      </c>
      <c r="B1439" s="32" t="s">
        <v>207</v>
      </c>
      <c r="C1439" s="5" t="s">
        <v>61</v>
      </c>
      <c r="D1439" s="9" t="s">
        <v>67</v>
      </c>
      <c r="E1439" s="12">
        <v>0.019</v>
      </c>
      <c r="F1439" s="12">
        <v>0.051</v>
      </c>
      <c r="G1439" s="12">
        <v>66.0</v>
      </c>
      <c r="H1439" s="12">
        <v>61.0</v>
      </c>
      <c r="I1439" s="12">
        <v>0.281</v>
      </c>
      <c r="J1439" s="12">
        <v>0.67</v>
      </c>
      <c r="K1439" s="12">
        <v>0.049</v>
      </c>
      <c r="L1439" s="12">
        <v>5.018102E7</v>
      </c>
      <c r="M1439" s="12">
        <v>0.289</v>
      </c>
    </row>
    <row r="1440" hidden="1">
      <c r="A1440" s="32" t="str">
        <f t="shared" si="1"/>
        <v>Sri Lanka-Asia2005</v>
      </c>
      <c r="B1440" s="32" t="s">
        <v>251</v>
      </c>
      <c r="C1440" s="5" t="s">
        <v>61</v>
      </c>
      <c r="D1440" s="9" t="s">
        <v>67</v>
      </c>
      <c r="E1440" s="12">
        <v>0.019</v>
      </c>
      <c r="F1440" s="12">
        <v>0.012</v>
      </c>
      <c r="G1440" s="12">
        <v>77.0</v>
      </c>
      <c r="H1440" s="12">
        <v>70.0</v>
      </c>
      <c r="I1440" s="12">
        <v>0.254</v>
      </c>
      <c r="J1440" s="12">
        <v>0.675</v>
      </c>
      <c r="K1440" s="12">
        <v>0.07</v>
      </c>
      <c r="L1440" s="12">
        <v>1.9644E7</v>
      </c>
      <c r="M1440" s="12">
        <v>0.184</v>
      </c>
    </row>
    <row r="1441" hidden="1">
      <c r="A1441" s="32" t="str">
        <f t="shared" si="1"/>
        <v>Malaysia-Asia2005</v>
      </c>
      <c r="B1441" s="32" t="s">
        <v>192</v>
      </c>
      <c r="C1441" s="5" t="s">
        <v>61</v>
      </c>
      <c r="D1441" s="9" t="s">
        <v>67</v>
      </c>
      <c r="E1441" s="12">
        <v>0.019</v>
      </c>
      <c r="F1441" s="12">
        <v>0.007</v>
      </c>
      <c r="G1441" s="12">
        <v>76.0</v>
      </c>
      <c r="H1441" s="12">
        <v>72.0</v>
      </c>
      <c r="I1441" s="12">
        <v>0.302</v>
      </c>
      <c r="J1441" s="12">
        <v>0.654</v>
      </c>
      <c r="K1441" s="12">
        <v>0.044</v>
      </c>
      <c r="L1441" s="12">
        <v>2.5843466E7</v>
      </c>
      <c r="M1441" s="12">
        <v>0.666</v>
      </c>
    </row>
    <row r="1442" hidden="1">
      <c r="A1442" s="32" t="str">
        <f t="shared" si="1"/>
        <v>Mongolia-Asia2005</v>
      </c>
      <c r="B1442" s="32" t="s">
        <v>203</v>
      </c>
      <c r="C1442" s="5" t="s">
        <v>61</v>
      </c>
      <c r="D1442" s="9" t="s">
        <v>67</v>
      </c>
      <c r="E1442" s="12">
        <v>0.02</v>
      </c>
      <c r="F1442" s="12">
        <v>0.037</v>
      </c>
      <c r="G1442" s="12">
        <v>69.0</v>
      </c>
      <c r="H1442" s="12">
        <v>62.0</v>
      </c>
      <c r="I1442" s="12">
        <v>0.289</v>
      </c>
      <c r="J1442" s="12">
        <v>0.673</v>
      </c>
      <c r="K1442" s="12">
        <v>0.037</v>
      </c>
      <c r="L1442" s="12">
        <v>2526502.0</v>
      </c>
      <c r="M1442" s="12">
        <v>0.625</v>
      </c>
    </row>
    <row r="1443" hidden="1">
      <c r="A1443" s="32" t="str">
        <f t="shared" si="1"/>
        <v>Uzbekistan-Asia2005</v>
      </c>
      <c r="B1443" s="32" t="s">
        <v>279</v>
      </c>
      <c r="C1443" s="5" t="s">
        <v>61</v>
      </c>
      <c r="D1443" s="9" t="s">
        <v>67</v>
      </c>
      <c r="E1443" s="12">
        <v>0.02</v>
      </c>
      <c r="F1443" s="12">
        <v>0.047</v>
      </c>
      <c r="G1443" s="12">
        <v>71.0</v>
      </c>
      <c r="H1443" s="12">
        <v>64.0</v>
      </c>
      <c r="I1443" s="12">
        <v>0.332</v>
      </c>
      <c r="J1443" s="12">
        <v>0.62</v>
      </c>
      <c r="K1443" s="12">
        <v>0.047</v>
      </c>
      <c r="L1443" s="12">
        <v>2.6167E7</v>
      </c>
      <c r="M1443" s="12">
        <v>0.367</v>
      </c>
    </row>
    <row r="1444" hidden="1">
      <c r="A1444" s="32" t="str">
        <f t="shared" si="1"/>
        <v>Brunei-Asia2005</v>
      </c>
      <c r="B1444" s="32" t="s">
        <v>106</v>
      </c>
      <c r="C1444" s="5" t="s">
        <v>61</v>
      </c>
      <c r="D1444" s="9" t="s">
        <v>67</v>
      </c>
      <c r="E1444" s="12">
        <v>0.02</v>
      </c>
      <c r="F1444" s="12">
        <v>0.007</v>
      </c>
      <c r="G1444" s="12">
        <v>79.0</v>
      </c>
      <c r="H1444" s="12">
        <v>75.0</v>
      </c>
      <c r="I1444" s="12">
        <v>0.289</v>
      </c>
      <c r="J1444" s="12">
        <v>0.679</v>
      </c>
      <c r="K1444" s="12">
        <v>0.032</v>
      </c>
      <c r="L1444" s="12">
        <v>367815.0</v>
      </c>
      <c r="M1444" s="12">
        <v>0.735</v>
      </c>
    </row>
    <row r="1445" hidden="1">
      <c r="A1445" s="32" t="str">
        <f t="shared" si="1"/>
        <v>Kyrgyzstan-Asia2005</v>
      </c>
      <c r="B1445" s="32" t="s">
        <v>179</v>
      </c>
      <c r="C1445" s="5" t="s">
        <v>61</v>
      </c>
      <c r="D1445" s="9" t="s">
        <v>67</v>
      </c>
      <c r="E1445" s="12">
        <v>0.021</v>
      </c>
      <c r="F1445" s="12">
        <v>0.034</v>
      </c>
      <c r="G1445" s="12">
        <v>72.0</v>
      </c>
      <c r="H1445" s="12">
        <v>64.0</v>
      </c>
      <c r="I1445" s="12">
        <v>0.313</v>
      </c>
      <c r="J1445" s="12">
        <v>0.631</v>
      </c>
      <c r="K1445" s="12">
        <v>0.056</v>
      </c>
      <c r="L1445" s="12">
        <v>5162600.0</v>
      </c>
      <c r="M1445" s="12">
        <v>0.353</v>
      </c>
    </row>
    <row r="1446" hidden="1">
      <c r="A1446" s="32" t="str">
        <f t="shared" si="1"/>
        <v>Indonesia-Asia2005</v>
      </c>
      <c r="B1446" s="32" t="s">
        <v>164</v>
      </c>
      <c r="C1446" s="5" t="s">
        <v>61</v>
      </c>
      <c r="D1446" s="9" t="s">
        <v>67</v>
      </c>
      <c r="E1446" s="12">
        <v>0.021</v>
      </c>
      <c r="F1446" s="12">
        <v>0.033</v>
      </c>
      <c r="G1446" s="12">
        <v>71.0</v>
      </c>
      <c r="H1446" s="12">
        <v>67.0</v>
      </c>
      <c r="I1446" s="12">
        <v>0.3</v>
      </c>
      <c r="J1446" s="12">
        <v>0.651</v>
      </c>
      <c r="K1446" s="12">
        <v>0.049</v>
      </c>
      <c r="L1446" s="12">
        <v>2.24480901E8</v>
      </c>
      <c r="M1446" s="12">
        <v>0.459</v>
      </c>
    </row>
    <row r="1447" hidden="1">
      <c r="A1447" s="32" t="str">
        <f t="shared" si="1"/>
        <v>Maldives-Asia2005</v>
      </c>
      <c r="B1447" s="32" t="s">
        <v>193</v>
      </c>
      <c r="C1447" s="5" t="s">
        <v>61</v>
      </c>
      <c r="D1447" s="9" t="s">
        <v>67</v>
      </c>
      <c r="E1447" s="12">
        <v>0.021</v>
      </c>
      <c r="F1447" s="12">
        <v>0.019</v>
      </c>
      <c r="G1447" s="12">
        <v>75.0</v>
      </c>
      <c r="H1447" s="12">
        <v>73.0</v>
      </c>
      <c r="I1447" s="12">
        <v>0.343</v>
      </c>
      <c r="J1447" s="12">
        <v>0.611</v>
      </c>
      <c r="K1447" s="12">
        <v>0.046</v>
      </c>
      <c r="L1447" s="12">
        <v>297576.0</v>
      </c>
      <c r="M1447" s="12">
        <v>0.338</v>
      </c>
    </row>
    <row r="1448" hidden="1">
      <c r="A1448" s="32" t="str">
        <f t="shared" si="1"/>
        <v>Turkmenistan-Asia2005</v>
      </c>
      <c r="B1448" s="32" t="s">
        <v>271</v>
      </c>
      <c r="C1448" s="5" t="s">
        <v>61</v>
      </c>
      <c r="D1448" s="9" t="s">
        <v>67</v>
      </c>
      <c r="E1448" s="12">
        <v>0.023</v>
      </c>
      <c r="F1448" s="12">
        <v>0.058</v>
      </c>
      <c r="G1448" s="12">
        <v>69.0</v>
      </c>
      <c r="H1448" s="12">
        <v>60.0</v>
      </c>
      <c r="I1448" s="12">
        <v>0.327</v>
      </c>
      <c r="J1448" s="12">
        <v>0.627</v>
      </c>
      <c r="K1448" s="12">
        <v>0.046</v>
      </c>
      <c r="L1448" s="12">
        <v>4747839.0</v>
      </c>
      <c r="M1448" s="12">
        <v>0.47</v>
      </c>
    </row>
    <row r="1449" hidden="1">
      <c r="A1449" s="32" t="str">
        <f t="shared" si="1"/>
        <v>India-Asia2005</v>
      </c>
      <c r="B1449" s="32" t="s">
        <v>163</v>
      </c>
      <c r="C1449" s="5" t="s">
        <v>61</v>
      </c>
      <c r="D1449" s="9" t="s">
        <v>67</v>
      </c>
      <c r="E1449" s="12">
        <v>0.023</v>
      </c>
      <c r="F1449" s="12">
        <v>0.056</v>
      </c>
      <c r="G1449" s="12">
        <v>66.0</v>
      </c>
      <c r="H1449" s="12">
        <v>63.0</v>
      </c>
      <c r="I1449" s="12">
        <v>0.322</v>
      </c>
      <c r="J1449" s="12">
        <v>0.631</v>
      </c>
      <c r="K1449" s="12">
        <v>0.047</v>
      </c>
      <c r="L1449" s="12">
        <v>1.127143548E9</v>
      </c>
      <c r="M1449" s="12">
        <v>0.292</v>
      </c>
    </row>
    <row r="1450" hidden="1">
      <c r="A1450" s="32" t="str">
        <f t="shared" si="1"/>
        <v>Bhutan-Asia2005</v>
      </c>
      <c r="B1450" s="32" t="s">
        <v>101</v>
      </c>
      <c r="C1450" s="5" t="s">
        <v>61</v>
      </c>
      <c r="D1450" s="9" t="s">
        <v>67</v>
      </c>
      <c r="E1450" s="12">
        <v>0.023</v>
      </c>
      <c r="F1450" s="12">
        <v>0.045</v>
      </c>
      <c r="G1450" s="12">
        <v>64.0</v>
      </c>
      <c r="H1450" s="12">
        <v>64.0</v>
      </c>
      <c r="I1450" s="12">
        <v>0.34</v>
      </c>
      <c r="J1450" s="12">
        <v>0.619</v>
      </c>
      <c r="K1450" s="12">
        <v>0.041</v>
      </c>
      <c r="L1450" s="12">
        <v>650417.0</v>
      </c>
      <c r="M1450" s="12">
        <v>0.31</v>
      </c>
    </row>
    <row r="1451" hidden="1">
      <c r="A1451" s="32" t="str">
        <f t="shared" si="1"/>
        <v>Bangladesh-Asia2005</v>
      </c>
      <c r="B1451" s="32" t="s">
        <v>94</v>
      </c>
      <c r="C1451" s="5" t="s">
        <v>61</v>
      </c>
      <c r="D1451" s="9" t="s">
        <v>67</v>
      </c>
      <c r="E1451" s="12">
        <v>0.023</v>
      </c>
      <c r="F1451" s="12">
        <v>0.051</v>
      </c>
      <c r="G1451" s="12">
        <v>68.0</v>
      </c>
      <c r="H1451" s="12">
        <v>67.0</v>
      </c>
      <c r="I1451" s="12">
        <v>0.343</v>
      </c>
      <c r="J1451" s="12">
        <v>0.614</v>
      </c>
      <c r="K1451" s="12">
        <v>0.043</v>
      </c>
      <c r="L1451" s="12">
        <v>1.4313518E8</v>
      </c>
      <c r="M1451" s="12">
        <v>0.268</v>
      </c>
    </row>
    <row r="1452" hidden="1">
      <c r="A1452" s="32" t="str">
        <f t="shared" si="1"/>
        <v>Cambodia-Asia2005</v>
      </c>
      <c r="B1452" s="32" t="s">
        <v>110</v>
      </c>
      <c r="C1452" s="5" t="s">
        <v>61</v>
      </c>
      <c r="D1452" s="9" t="s">
        <v>67</v>
      </c>
      <c r="E1452" s="12">
        <v>0.026</v>
      </c>
      <c r="F1452" s="12">
        <v>0.052</v>
      </c>
      <c r="G1452" s="12">
        <v>70.0</v>
      </c>
      <c r="H1452" s="12">
        <v>65.0</v>
      </c>
      <c r="I1452" s="12">
        <v>0.361</v>
      </c>
      <c r="J1452" s="12">
        <v>0.595</v>
      </c>
      <c r="K1452" s="12">
        <v>0.044</v>
      </c>
      <c r="L1452" s="12">
        <v>1.3356424E7</v>
      </c>
      <c r="M1452" s="12">
        <v>0.192</v>
      </c>
    </row>
    <row r="1453" hidden="1">
      <c r="A1453" s="32" t="str">
        <f t="shared" si="1"/>
        <v>Philippines-Asia2005</v>
      </c>
      <c r="B1453" s="32" t="s">
        <v>225</v>
      </c>
      <c r="C1453" s="5" t="s">
        <v>61</v>
      </c>
      <c r="D1453" s="9" t="s">
        <v>67</v>
      </c>
      <c r="E1453" s="12">
        <v>0.027</v>
      </c>
      <c r="F1453" s="12">
        <v>0.028</v>
      </c>
      <c r="G1453" s="12">
        <v>71.0</v>
      </c>
      <c r="H1453" s="12">
        <v>64.0</v>
      </c>
      <c r="I1453" s="12">
        <v>0.371</v>
      </c>
      <c r="J1453" s="12">
        <v>0.595</v>
      </c>
      <c r="K1453" s="12">
        <v>0.034</v>
      </c>
      <c r="L1453" s="12">
        <v>8.5821214E7</v>
      </c>
      <c r="M1453" s="12">
        <v>0.466</v>
      </c>
    </row>
    <row r="1454" hidden="1">
      <c r="A1454" s="32" t="str">
        <f t="shared" si="1"/>
        <v>Laos-Asia2005</v>
      </c>
      <c r="B1454" s="32" t="s">
        <v>180</v>
      </c>
      <c r="C1454" s="5" t="s">
        <v>61</v>
      </c>
      <c r="D1454" s="9" t="s">
        <v>67</v>
      </c>
      <c r="E1454" s="12">
        <v>0.028</v>
      </c>
      <c r="F1454" s="12">
        <v>0.07</v>
      </c>
      <c r="G1454" s="12">
        <v>66.0</v>
      </c>
      <c r="H1454" s="12">
        <v>63.0</v>
      </c>
      <c r="I1454" s="12">
        <v>0.404</v>
      </c>
      <c r="J1454" s="12">
        <v>0.559</v>
      </c>
      <c r="K1454" s="12">
        <v>0.037</v>
      </c>
      <c r="L1454" s="12">
        <v>5790646.0</v>
      </c>
      <c r="M1454" s="12">
        <v>0.274</v>
      </c>
    </row>
    <row r="1455" hidden="1">
      <c r="A1455" s="32" t="str">
        <f t="shared" si="1"/>
        <v>Pakistan-Asia2005</v>
      </c>
      <c r="B1455" s="32" t="s">
        <v>220</v>
      </c>
      <c r="C1455" s="5" t="s">
        <v>61</v>
      </c>
      <c r="D1455" s="9" t="s">
        <v>67</v>
      </c>
      <c r="E1455" s="12">
        <v>0.028</v>
      </c>
      <c r="F1455" s="12">
        <v>0.08</v>
      </c>
      <c r="G1455" s="12">
        <v>66.0</v>
      </c>
      <c r="H1455" s="12">
        <v>64.0</v>
      </c>
      <c r="I1455" s="12">
        <v>0.382</v>
      </c>
      <c r="J1455" s="12">
        <v>0.577</v>
      </c>
      <c r="K1455" s="12">
        <v>0.041</v>
      </c>
      <c r="L1455" s="12">
        <v>1.57971415E8</v>
      </c>
      <c r="M1455" s="12">
        <v>0.347</v>
      </c>
    </row>
    <row r="1456" hidden="1">
      <c r="A1456" s="32" t="str">
        <f t="shared" si="1"/>
        <v>Nepal-Asia2005</v>
      </c>
      <c r="B1456" s="32" t="s">
        <v>209</v>
      </c>
      <c r="C1456" s="5" t="s">
        <v>61</v>
      </c>
      <c r="D1456" s="9" t="s">
        <v>67</v>
      </c>
      <c r="E1456" s="12">
        <v>0.028</v>
      </c>
      <c r="F1456" s="12">
        <v>0.047</v>
      </c>
      <c r="G1456" s="12">
        <v>66.0</v>
      </c>
      <c r="H1456" s="12">
        <v>64.0</v>
      </c>
      <c r="I1456" s="12">
        <v>0.395</v>
      </c>
      <c r="J1456" s="12">
        <v>0.561</v>
      </c>
      <c r="K1456" s="12">
        <v>0.044</v>
      </c>
      <c r="L1456" s="12">
        <v>2.5292058E7</v>
      </c>
      <c r="M1456" s="12">
        <v>0.152</v>
      </c>
    </row>
    <row r="1457" hidden="1">
      <c r="A1457" s="32" t="str">
        <f t="shared" si="1"/>
        <v>Tajikistan-Asia2005</v>
      </c>
      <c r="B1457" s="32" t="s">
        <v>262</v>
      </c>
      <c r="C1457" s="5" t="s">
        <v>61</v>
      </c>
      <c r="D1457" s="9" t="s">
        <v>67</v>
      </c>
      <c r="E1457" s="12">
        <v>0.03</v>
      </c>
      <c r="F1457" s="12">
        <v>0.054</v>
      </c>
      <c r="G1457" s="12">
        <v>69.0</v>
      </c>
      <c r="H1457" s="12">
        <v>62.0</v>
      </c>
      <c r="I1457" s="12">
        <v>0.384</v>
      </c>
      <c r="J1457" s="12">
        <v>0.579</v>
      </c>
      <c r="K1457" s="12">
        <v>0.037</v>
      </c>
      <c r="L1457" s="12">
        <v>6805655.0</v>
      </c>
      <c r="M1457" s="12">
        <v>0.264</v>
      </c>
    </row>
    <row r="1458" hidden="1">
      <c r="A1458" s="32" t="str">
        <f t="shared" si="1"/>
        <v>Timor-Leste-Asia2005</v>
      </c>
      <c r="B1458" s="32" t="s">
        <v>265</v>
      </c>
      <c r="C1458" s="5" t="s">
        <v>61</v>
      </c>
      <c r="D1458" s="9" t="s">
        <v>67</v>
      </c>
      <c r="E1458" s="12">
        <v>0.038</v>
      </c>
      <c r="F1458" s="12">
        <v>0.065</v>
      </c>
      <c r="G1458" s="12">
        <v>65.0</v>
      </c>
      <c r="H1458" s="12">
        <v>62.0</v>
      </c>
      <c r="I1458" s="12">
        <v>0.48</v>
      </c>
      <c r="J1458" s="12">
        <v>0.493</v>
      </c>
      <c r="K1458" s="12">
        <v>0.027</v>
      </c>
      <c r="L1458" s="12">
        <v>982889.0</v>
      </c>
      <c r="M1458" s="12">
        <v>0.263</v>
      </c>
    </row>
    <row r="1459">
      <c r="A1459" s="32" t="str">
        <f t="shared" si="1"/>
        <v>Afghanistan-Asia2005</v>
      </c>
      <c r="B1459" s="32" t="s">
        <v>60</v>
      </c>
      <c r="C1459" s="5" t="s">
        <v>61</v>
      </c>
      <c r="D1459" s="9" t="s">
        <v>67</v>
      </c>
      <c r="E1459" s="12">
        <v>0.045</v>
      </c>
      <c r="F1459" s="12">
        <v>0.084</v>
      </c>
      <c r="G1459" s="12">
        <v>58.0</v>
      </c>
      <c r="H1459" s="12">
        <v>56.0</v>
      </c>
      <c r="I1459" s="12">
        <v>0.493</v>
      </c>
      <c r="J1459" s="12">
        <v>0.487</v>
      </c>
      <c r="K1459" s="12">
        <v>0.02</v>
      </c>
      <c r="L1459" s="12">
        <v>2.4860855E7</v>
      </c>
      <c r="M1459" s="12">
        <v>0.229</v>
      </c>
    </row>
    <row r="1460" hidden="1">
      <c r="A1460" s="32" t="str">
        <f t="shared" si="1"/>
        <v>Macao SAR-Asia2006</v>
      </c>
      <c r="B1460" s="32" t="s">
        <v>189</v>
      </c>
      <c r="C1460" s="5" t="s">
        <v>61</v>
      </c>
      <c r="D1460" s="9" t="s">
        <v>68</v>
      </c>
      <c r="E1460" s="12">
        <v>0.008</v>
      </c>
      <c r="F1460" s="13"/>
      <c r="G1460" s="12">
        <v>81.0</v>
      </c>
      <c r="H1460" s="12">
        <v>77.0</v>
      </c>
      <c r="I1460" s="12">
        <v>0.161</v>
      </c>
      <c r="J1460" s="12">
        <v>0.766</v>
      </c>
      <c r="K1460" s="12">
        <v>0.072</v>
      </c>
      <c r="L1460" s="12">
        <v>479808.0</v>
      </c>
      <c r="M1460" s="12">
        <v>1.0</v>
      </c>
    </row>
    <row r="1461" hidden="1">
      <c r="A1461" s="32" t="str">
        <f t="shared" si="1"/>
        <v>South Korea-Asia2006</v>
      </c>
      <c r="B1461" s="32" t="s">
        <v>248</v>
      </c>
      <c r="C1461" s="5" t="s">
        <v>61</v>
      </c>
      <c r="D1461" s="9" t="s">
        <v>68</v>
      </c>
      <c r="E1461" s="12">
        <v>0.009</v>
      </c>
      <c r="F1461" s="12">
        <v>0.005</v>
      </c>
      <c r="G1461" s="12">
        <v>82.0</v>
      </c>
      <c r="H1461" s="12">
        <v>76.0</v>
      </c>
      <c r="I1461" s="12">
        <v>0.186</v>
      </c>
      <c r="J1461" s="12">
        <v>0.718</v>
      </c>
      <c r="K1461" s="12">
        <v>0.097</v>
      </c>
      <c r="L1461" s="12">
        <v>4.8371946E7</v>
      </c>
      <c r="M1461" s="12">
        <v>0.815</v>
      </c>
    </row>
    <row r="1462" hidden="1">
      <c r="A1462" s="32" t="str">
        <f t="shared" si="1"/>
        <v>Japan-Asia2006</v>
      </c>
      <c r="B1462" s="32" t="s">
        <v>172</v>
      </c>
      <c r="C1462" s="5" t="s">
        <v>61</v>
      </c>
      <c r="D1462" s="9" t="s">
        <v>68</v>
      </c>
      <c r="E1462" s="12">
        <v>0.009</v>
      </c>
      <c r="F1462" s="12">
        <v>0.003</v>
      </c>
      <c r="G1462" s="12">
        <v>86.0</v>
      </c>
      <c r="H1462" s="12">
        <v>79.0</v>
      </c>
      <c r="I1462" s="12">
        <v>0.137</v>
      </c>
      <c r="J1462" s="12">
        <v>0.659</v>
      </c>
      <c r="K1462" s="12">
        <v>0.204</v>
      </c>
      <c r="L1462" s="12">
        <v>1.27756E8</v>
      </c>
      <c r="M1462" s="12">
        <v>0.871</v>
      </c>
    </row>
    <row r="1463" hidden="1">
      <c r="A1463" s="32" t="str">
        <f t="shared" si="1"/>
        <v>Singapore-Asia2006</v>
      </c>
      <c r="B1463" s="32" t="s">
        <v>241</v>
      </c>
      <c r="C1463" s="5" t="s">
        <v>61</v>
      </c>
      <c r="D1463" s="9" t="s">
        <v>68</v>
      </c>
      <c r="E1463" s="12">
        <v>0.01</v>
      </c>
      <c r="F1463" s="12">
        <v>0.002</v>
      </c>
      <c r="G1463" s="12">
        <v>83.0</v>
      </c>
      <c r="H1463" s="12">
        <v>78.0</v>
      </c>
      <c r="I1463" s="12">
        <v>0.188</v>
      </c>
      <c r="J1463" s="12">
        <v>0.729</v>
      </c>
      <c r="K1463" s="12">
        <v>0.083</v>
      </c>
      <c r="L1463" s="12">
        <v>4401400.0</v>
      </c>
      <c r="M1463" s="12">
        <v>1.0</v>
      </c>
    </row>
    <row r="1464" hidden="1">
      <c r="A1464" s="32" t="str">
        <f t="shared" si="1"/>
        <v>Hong Kong SAR-Asia2006</v>
      </c>
      <c r="B1464" s="32" t="s">
        <v>160</v>
      </c>
      <c r="C1464" s="5" t="s">
        <v>61</v>
      </c>
      <c r="D1464" s="9" t="s">
        <v>68</v>
      </c>
      <c r="E1464" s="12">
        <v>0.01</v>
      </c>
      <c r="F1464" s="13"/>
      <c r="G1464" s="12">
        <v>86.0</v>
      </c>
      <c r="H1464" s="12">
        <v>79.0</v>
      </c>
      <c r="I1464" s="12">
        <v>0.137</v>
      </c>
      <c r="J1464" s="12">
        <v>0.74</v>
      </c>
      <c r="K1464" s="12">
        <v>0.123</v>
      </c>
      <c r="L1464" s="12">
        <v>6857100.0</v>
      </c>
      <c r="M1464" s="12">
        <v>1.0</v>
      </c>
    </row>
    <row r="1465" hidden="1">
      <c r="A1465" s="32" t="str">
        <f t="shared" si="1"/>
        <v>Thailand-Asia2006</v>
      </c>
      <c r="B1465" s="32" t="s">
        <v>264</v>
      </c>
      <c r="C1465" s="5" t="s">
        <v>61</v>
      </c>
      <c r="D1465" s="9" t="s">
        <v>68</v>
      </c>
      <c r="E1465" s="12">
        <v>0.012</v>
      </c>
      <c r="F1465" s="12">
        <v>0.015</v>
      </c>
      <c r="G1465" s="12">
        <v>76.0</v>
      </c>
      <c r="H1465" s="12">
        <v>69.0</v>
      </c>
      <c r="I1465" s="12">
        <v>0.218</v>
      </c>
      <c r="J1465" s="12">
        <v>0.703</v>
      </c>
      <c r="K1465" s="12">
        <v>0.079</v>
      </c>
      <c r="L1465" s="12">
        <v>6.5883961E7</v>
      </c>
      <c r="M1465" s="12">
        <v>0.388</v>
      </c>
    </row>
    <row r="1466" hidden="1">
      <c r="A1466" s="32" t="str">
        <f t="shared" si="1"/>
        <v>China-Asia2006</v>
      </c>
      <c r="B1466" s="32" t="s">
        <v>117</v>
      </c>
      <c r="C1466" s="5" t="s">
        <v>61</v>
      </c>
      <c r="D1466" s="9" t="s">
        <v>68</v>
      </c>
      <c r="E1466" s="12">
        <v>0.012</v>
      </c>
      <c r="F1466" s="12">
        <v>0.019</v>
      </c>
      <c r="G1466" s="12">
        <v>76.0</v>
      </c>
      <c r="H1466" s="12">
        <v>73.0</v>
      </c>
      <c r="I1466" s="12">
        <v>0.198</v>
      </c>
      <c r="J1466" s="12">
        <v>0.724</v>
      </c>
      <c r="K1466" s="12">
        <v>0.078</v>
      </c>
      <c r="L1466" s="12">
        <v>1.31102E9</v>
      </c>
      <c r="M1466" s="12">
        <v>0.439</v>
      </c>
    </row>
    <row r="1467" hidden="1">
      <c r="A1467" s="32" t="str">
        <f t="shared" si="1"/>
        <v>Georgia-Asia2006</v>
      </c>
      <c r="B1467" s="32" t="s">
        <v>147</v>
      </c>
      <c r="C1467" s="5" t="s">
        <v>61</v>
      </c>
      <c r="D1467" s="9" t="s">
        <v>68</v>
      </c>
      <c r="E1467" s="12">
        <v>0.013</v>
      </c>
      <c r="F1467" s="12">
        <v>0.02</v>
      </c>
      <c r="G1467" s="12">
        <v>77.0</v>
      </c>
      <c r="H1467" s="12">
        <v>70.0</v>
      </c>
      <c r="I1467" s="12">
        <v>0.179</v>
      </c>
      <c r="J1467" s="12">
        <v>0.674</v>
      </c>
      <c r="K1467" s="12">
        <v>0.147</v>
      </c>
      <c r="L1467" s="12">
        <v>4398000.0</v>
      </c>
      <c r="M1467" s="12">
        <v>0.525</v>
      </c>
    </row>
    <row r="1468" hidden="1">
      <c r="A1468" s="32" t="str">
        <f t="shared" si="1"/>
        <v>Armenia-Asia2006</v>
      </c>
      <c r="B1468" s="32" t="s">
        <v>86</v>
      </c>
      <c r="C1468" s="5" t="s">
        <v>61</v>
      </c>
      <c r="D1468" s="9" t="s">
        <v>68</v>
      </c>
      <c r="E1468" s="12">
        <v>0.014</v>
      </c>
      <c r="F1468" s="12">
        <v>0.02</v>
      </c>
      <c r="G1468" s="12">
        <v>77.0</v>
      </c>
      <c r="H1468" s="12">
        <v>70.0</v>
      </c>
      <c r="I1468" s="12">
        <v>0.214</v>
      </c>
      <c r="J1468" s="12">
        <v>0.67</v>
      </c>
      <c r="K1468" s="12">
        <v>0.116</v>
      </c>
      <c r="L1468" s="12">
        <v>3002911.0</v>
      </c>
      <c r="M1468" s="12">
        <v>0.642</v>
      </c>
    </row>
    <row r="1469" hidden="1">
      <c r="A1469" s="32" t="str">
        <f t="shared" si="1"/>
        <v>North Korea-Asia2006</v>
      </c>
      <c r="B1469" s="32" t="s">
        <v>216</v>
      </c>
      <c r="C1469" s="5" t="s">
        <v>61</v>
      </c>
      <c r="D1469" s="9" t="s">
        <v>68</v>
      </c>
      <c r="E1469" s="12">
        <v>0.015</v>
      </c>
      <c r="F1469" s="12">
        <v>0.026</v>
      </c>
      <c r="G1469" s="12">
        <v>72.0</v>
      </c>
      <c r="H1469" s="12">
        <v>65.0</v>
      </c>
      <c r="I1469" s="12">
        <v>0.243</v>
      </c>
      <c r="J1469" s="12">
        <v>0.679</v>
      </c>
      <c r="K1469" s="12">
        <v>0.077</v>
      </c>
      <c r="L1469" s="12">
        <v>2.3969917E7</v>
      </c>
      <c r="M1469" s="12">
        <v>0.599</v>
      </c>
    </row>
    <row r="1470" hidden="1">
      <c r="A1470" s="32" t="str">
        <f t="shared" si="1"/>
        <v>Vietnam-Asia2006</v>
      </c>
      <c r="B1470" s="32" t="s">
        <v>282</v>
      </c>
      <c r="C1470" s="5" t="s">
        <v>61</v>
      </c>
      <c r="D1470" s="9" t="s">
        <v>68</v>
      </c>
      <c r="E1470" s="12">
        <v>0.017</v>
      </c>
      <c r="F1470" s="12">
        <v>0.023</v>
      </c>
      <c r="G1470" s="12">
        <v>80.0</v>
      </c>
      <c r="H1470" s="12">
        <v>70.0</v>
      </c>
      <c r="I1470" s="12">
        <v>0.263</v>
      </c>
      <c r="J1470" s="12">
        <v>0.672</v>
      </c>
      <c r="K1470" s="12">
        <v>0.066</v>
      </c>
      <c r="L1470" s="12">
        <v>8.3313E7</v>
      </c>
      <c r="M1470" s="12">
        <v>0.279</v>
      </c>
    </row>
    <row r="1471" hidden="1">
      <c r="A1471" s="32" t="str">
        <f t="shared" si="1"/>
        <v>Azerbaijan-Asia2006</v>
      </c>
      <c r="B1471" s="32" t="s">
        <v>90</v>
      </c>
      <c r="C1471" s="5" t="s">
        <v>61</v>
      </c>
      <c r="D1471" s="9" t="s">
        <v>68</v>
      </c>
      <c r="E1471" s="12">
        <v>0.018</v>
      </c>
      <c r="F1471" s="12">
        <v>0.042</v>
      </c>
      <c r="G1471" s="12">
        <v>72.0</v>
      </c>
      <c r="H1471" s="12">
        <v>67.0</v>
      </c>
      <c r="I1471" s="12">
        <v>0.251</v>
      </c>
      <c r="J1471" s="12">
        <v>0.685</v>
      </c>
      <c r="K1471" s="12">
        <v>0.064</v>
      </c>
      <c r="L1471" s="12">
        <v>8484550.0</v>
      </c>
      <c r="M1471" s="12">
        <v>0.526</v>
      </c>
    </row>
    <row r="1472" hidden="1">
      <c r="A1472" s="32" t="str">
        <f t="shared" si="1"/>
        <v>Malaysia-Asia2006</v>
      </c>
      <c r="B1472" s="32" t="s">
        <v>192</v>
      </c>
      <c r="C1472" s="5" t="s">
        <v>61</v>
      </c>
      <c r="D1472" s="9" t="s">
        <v>68</v>
      </c>
      <c r="E1472" s="12">
        <v>0.018</v>
      </c>
      <c r="F1472" s="12">
        <v>0.007</v>
      </c>
      <c r="G1472" s="12">
        <v>76.0</v>
      </c>
      <c r="H1472" s="12">
        <v>72.0</v>
      </c>
      <c r="I1472" s="12">
        <v>0.297</v>
      </c>
      <c r="J1472" s="12">
        <v>0.659</v>
      </c>
      <c r="K1472" s="12">
        <v>0.045</v>
      </c>
      <c r="L1472" s="12">
        <v>2.6327098E7</v>
      </c>
      <c r="M1472" s="12">
        <v>0.675</v>
      </c>
    </row>
    <row r="1473" hidden="1">
      <c r="A1473" s="32" t="str">
        <f t="shared" si="1"/>
        <v>Myanmar-Asia2006</v>
      </c>
      <c r="B1473" s="32" t="s">
        <v>207</v>
      </c>
      <c r="C1473" s="5" t="s">
        <v>61</v>
      </c>
      <c r="D1473" s="9" t="s">
        <v>68</v>
      </c>
      <c r="E1473" s="12">
        <v>0.019</v>
      </c>
      <c r="F1473" s="12">
        <v>0.049</v>
      </c>
      <c r="G1473" s="12">
        <v>66.0</v>
      </c>
      <c r="H1473" s="12">
        <v>62.0</v>
      </c>
      <c r="I1473" s="12">
        <v>0.277</v>
      </c>
      <c r="J1473" s="12">
        <v>0.674</v>
      </c>
      <c r="K1473" s="12">
        <v>0.05</v>
      </c>
      <c r="L1473" s="12">
        <v>5.050007E7</v>
      </c>
      <c r="M1473" s="12">
        <v>0.294</v>
      </c>
    </row>
    <row r="1474" hidden="1">
      <c r="A1474" s="32" t="str">
        <f t="shared" si="1"/>
        <v>Sri Lanka-Asia2006</v>
      </c>
      <c r="B1474" s="32" t="s">
        <v>251</v>
      </c>
      <c r="C1474" s="5" t="s">
        <v>61</v>
      </c>
      <c r="D1474" s="9" t="s">
        <v>68</v>
      </c>
      <c r="E1474" s="12">
        <v>0.019</v>
      </c>
      <c r="F1474" s="12">
        <v>0.011</v>
      </c>
      <c r="G1474" s="12">
        <v>77.0</v>
      </c>
      <c r="H1474" s="12">
        <v>70.0</v>
      </c>
      <c r="I1474" s="12">
        <v>0.253</v>
      </c>
      <c r="J1474" s="12">
        <v>0.675</v>
      </c>
      <c r="K1474" s="12">
        <v>0.072</v>
      </c>
      <c r="L1474" s="12">
        <v>1.9858E7</v>
      </c>
      <c r="M1474" s="12">
        <v>0.184</v>
      </c>
    </row>
    <row r="1475" hidden="1">
      <c r="A1475" s="32" t="str">
        <f t="shared" si="1"/>
        <v>Brunei-Asia2006</v>
      </c>
      <c r="B1475" s="32" t="s">
        <v>106</v>
      </c>
      <c r="C1475" s="5" t="s">
        <v>61</v>
      </c>
      <c r="D1475" s="9" t="s">
        <v>68</v>
      </c>
      <c r="E1475" s="12">
        <v>0.019</v>
      </c>
      <c r="F1475" s="12">
        <v>0.007</v>
      </c>
      <c r="G1475" s="12">
        <v>79.0</v>
      </c>
      <c r="H1475" s="12">
        <v>75.0</v>
      </c>
      <c r="I1475" s="12">
        <v>0.285</v>
      </c>
      <c r="J1475" s="12">
        <v>0.683</v>
      </c>
      <c r="K1475" s="12">
        <v>0.033</v>
      </c>
      <c r="L1475" s="12">
        <v>374697.0</v>
      </c>
      <c r="M1475" s="12">
        <v>0.739</v>
      </c>
    </row>
    <row r="1476" hidden="1">
      <c r="A1476" s="32" t="str">
        <f t="shared" si="1"/>
        <v>Kazakhstan-Asia2006</v>
      </c>
      <c r="B1476" s="32" t="s">
        <v>174</v>
      </c>
      <c r="C1476" s="5" t="s">
        <v>61</v>
      </c>
      <c r="D1476" s="9" t="s">
        <v>68</v>
      </c>
      <c r="E1476" s="12">
        <v>0.02</v>
      </c>
      <c r="F1476" s="12">
        <v>0.027</v>
      </c>
      <c r="G1476" s="12">
        <v>72.0</v>
      </c>
      <c r="H1476" s="12">
        <v>61.0</v>
      </c>
      <c r="I1476" s="12">
        <v>0.245</v>
      </c>
      <c r="J1476" s="12">
        <v>0.68</v>
      </c>
      <c r="K1476" s="12">
        <v>0.075</v>
      </c>
      <c r="L1476" s="12">
        <v>1.5308084E7</v>
      </c>
      <c r="M1476" s="12">
        <v>0.545</v>
      </c>
    </row>
    <row r="1477" hidden="1">
      <c r="A1477" s="32" t="str">
        <f t="shared" si="1"/>
        <v>Mongolia-Asia2006</v>
      </c>
      <c r="B1477" s="32" t="s">
        <v>203</v>
      </c>
      <c r="C1477" s="5" t="s">
        <v>61</v>
      </c>
      <c r="D1477" s="9" t="s">
        <v>68</v>
      </c>
      <c r="E1477" s="12">
        <v>0.021</v>
      </c>
      <c r="F1477" s="12">
        <v>0.035</v>
      </c>
      <c r="G1477" s="12">
        <v>70.0</v>
      </c>
      <c r="H1477" s="12">
        <v>62.0</v>
      </c>
      <c r="I1477" s="12">
        <v>0.282</v>
      </c>
      <c r="J1477" s="12">
        <v>0.681</v>
      </c>
      <c r="K1477" s="12">
        <v>0.037</v>
      </c>
      <c r="L1477" s="12">
        <v>2559496.0</v>
      </c>
      <c r="M1477" s="12">
        <v>0.635</v>
      </c>
    </row>
    <row r="1478" hidden="1">
      <c r="A1478" s="32" t="str">
        <f t="shared" si="1"/>
        <v>Uzbekistan-Asia2006</v>
      </c>
      <c r="B1478" s="32" t="s">
        <v>279</v>
      </c>
      <c r="C1478" s="5" t="s">
        <v>61</v>
      </c>
      <c r="D1478" s="9" t="s">
        <v>68</v>
      </c>
      <c r="E1478" s="12">
        <v>0.021</v>
      </c>
      <c r="F1478" s="12">
        <v>0.045</v>
      </c>
      <c r="G1478" s="12">
        <v>71.0</v>
      </c>
      <c r="H1478" s="12">
        <v>64.0</v>
      </c>
      <c r="I1478" s="12">
        <v>0.324</v>
      </c>
      <c r="J1478" s="12">
        <v>0.629</v>
      </c>
      <c r="K1478" s="12">
        <v>0.047</v>
      </c>
      <c r="L1478" s="12">
        <v>2.648825E7</v>
      </c>
      <c r="M1478" s="12">
        <v>0.365</v>
      </c>
    </row>
    <row r="1479" hidden="1">
      <c r="A1479" s="32" t="str">
        <f t="shared" si="1"/>
        <v>Indonesia-Asia2006</v>
      </c>
      <c r="B1479" s="32" t="s">
        <v>164</v>
      </c>
      <c r="C1479" s="5" t="s">
        <v>61</v>
      </c>
      <c r="D1479" s="9" t="s">
        <v>68</v>
      </c>
      <c r="E1479" s="12">
        <v>0.021</v>
      </c>
      <c r="F1479" s="12">
        <v>0.032</v>
      </c>
      <c r="G1479" s="12">
        <v>71.0</v>
      </c>
      <c r="H1479" s="12">
        <v>67.0</v>
      </c>
      <c r="I1479" s="12">
        <v>0.3</v>
      </c>
      <c r="J1479" s="12">
        <v>0.651</v>
      </c>
      <c r="K1479" s="12">
        <v>0.049</v>
      </c>
      <c r="L1479" s="12">
        <v>2.27709821E8</v>
      </c>
      <c r="M1479" s="12">
        <v>0.467</v>
      </c>
    </row>
    <row r="1480" hidden="1">
      <c r="A1480" s="32" t="str">
        <f t="shared" si="1"/>
        <v>Maldives-Asia2006</v>
      </c>
      <c r="B1480" s="32" t="s">
        <v>193</v>
      </c>
      <c r="C1480" s="5" t="s">
        <v>61</v>
      </c>
      <c r="D1480" s="9" t="s">
        <v>68</v>
      </c>
      <c r="E1480" s="12">
        <v>0.021</v>
      </c>
      <c r="F1480" s="12">
        <v>0.017</v>
      </c>
      <c r="G1480" s="12">
        <v>76.0</v>
      </c>
      <c r="H1480" s="12">
        <v>74.0</v>
      </c>
      <c r="I1480" s="12">
        <v>0.332</v>
      </c>
      <c r="J1480" s="12">
        <v>0.621</v>
      </c>
      <c r="K1480" s="12">
        <v>0.047</v>
      </c>
      <c r="L1480" s="12">
        <v>302825.0</v>
      </c>
      <c r="M1480" s="12">
        <v>0.35</v>
      </c>
    </row>
    <row r="1481" hidden="1">
      <c r="A1481" s="32" t="str">
        <f t="shared" si="1"/>
        <v>Turkmenistan-Asia2006</v>
      </c>
      <c r="B1481" s="32" t="s">
        <v>271</v>
      </c>
      <c r="C1481" s="5" t="s">
        <v>61</v>
      </c>
      <c r="D1481" s="9" t="s">
        <v>68</v>
      </c>
      <c r="E1481" s="12">
        <v>0.022</v>
      </c>
      <c r="F1481" s="12">
        <v>0.057</v>
      </c>
      <c r="G1481" s="12">
        <v>69.0</v>
      </c>
      <c r="H1481" s="12">
        <v>61.0</v>
      </c>
      <c r="I1481" s="12">
        <v>0.319</v>
      </c>
      <c r="J1481" s="12">
        <v>0.636</v>
      </c>
      <c r="K1481" s="12">
        <v>0.045</v>
      </c>
      <c r="L1481" s="12">
        <v>4801595.0</v>
      </c>
      <c r="M1481" s="12">
        <v>0.473</v>
      </c>
    </row>
    <row r="1482" hidden="1">
      <c r="A1482" s="32" t="str">
        <f t="shared" si="1"/>
        <v>Bhutan-Asia2006</v>
      </c>
      <c r="B1482" s="32" t="s">
        <v>101</v>
      </c>
      <c r="C1482" s="5" t="s">
        <v>61</v>
      </c>
      <c r="D1482" s="9" t="s">
        <v>68</v>
      </c>
      <c r="E1482" s="12">
        <v>0.022</v>
      </c>
      <c r="F1482" s="12">
        <v>0.043</v>
      </c>
      <c r="G1482" s="12">
        <v>65.0</v>
      </c>
      <c r="H1482" s="12">
        <v>65.0</v>
      </c>
      <c r="I1482" s="12">
        <v>0.329</v>
      </c>
      <c r="J1482" s="12">
        <v>0.629</v>
      </c>
      <c r="K1482" s="12">
        <v>0.041</v>
      </c>
      <c r="L1482" s="12">
        <v>665568.0</v>
      </c>
      <c r="M1482" s="12">
        <v>0.317</v>
      </c>
    </row>
    <row r="1483" hidden="1">
      <c r="A1483" s="32" t="str">
        <f t="shared" si="1"/>
        <v>India-Asia2006</v>
      </c>
      <c r="B1483" s="32" t="s">
        <v>163</v>
      </c>
      <c r="C1483" s="5" t="s">
        <v>61</v>
      </c>
      <c r="D1483" s="9" t="s">
        <v>68</v>
      </c>
      <c r="E1483" s="12">
        <v>0.023</v>
      </c>
      <c r="F1483" s="12">
        <v>0.054</v>
      </c>
      <c r="G1483" s="12">
        <v>66.0</v>
      </c>
      <c r="H1483" s="12">
        <v>63.0</v>
      </c>
      <c r="I1483" s="12">
        <v>0.318</v>
      </c>
      <c r="J1483" s="12">
        <v>0.634</v>
      </c>
      <c r="K1483" s="12">
        <v>0.048</v>
      </c>
      <c r="L1483" s="12">
        <v>1.14328935E9</v>
      </c>
      <c r="M1483" s="12">
        <v>0.296</v>
      </c>
    </row>
    <row r="1484" hidden="1">
      <c r="A1484" s="32" t="str">
        <f t="shared" si="1"/>
        <v>Kyrgyzstan-Asia2006</v>
      </c>
      <c r="B1484" s="32" t="s">
        <v>179</v>
      </c>
      <c r="C1484" s="5" t="s">
        <v>61</v>
      </c>
      <c r="D1484" s="9" t="s">
        <v>68</v>
      </c>
      <c r="E1484" s="12">
        <v>0.023</v>
      </c>
      <c r="F1484" s="12">
        <v>0.033</v>
      </c>
      <c r="G1484" s="12">
        <v>72.0</v>
      </c>
      <c r="H1484" s="12">
        <v>64.0</v>
      </c>
      <c r="I1484" s="12">
        <v>0.308</v>
      </c>
      <c r="J1484" s="12">
        <v>0.638</v>
      </c>
      <c r="K1484" s="12">
        <v>0.054</v>
      </c>
      <c r="L1484" s="12">
        <v>5218400.0</v>
      </c>
      <c r="M1484" s="12">
        <v>0.353</v>
      </c>
    </row>
    <row r="1485" hidden="1">
      <c r="A1485" s="32" t="str">
        <f t="shared" si="1"/>
        <v>Bangladesh-Asia2006</v>
      </c>
      <c r="B1485" s="32" t="s">
        <v>94</v>
      </c>
      <c r="C1485" s="5" t="s">
        <v>61</v>
      </c>
      <c r="D1485" s="9" t="s">
        <v>68</v>
      </c>
      <c r="E1485" s="12">
        <v>0.023</v>
      </c>
      <c r="F1485" s="12">
        <v>0.048</v>
      </c>
      <c r="G1485" s="12">
        <v>68.0</v>
      </c>
      <c r="H1485" s="12">
        <v>67.0</v>
      </c>
      <c r="I1485" s="12">
        <v>0.338</v>
      </c>
      <c r="J1485" s="12">
        <v>0.619</v>
      </c>
      <c r="K1485" s="12">
        <v>0.044</v>
      </c>
      <c r="L1485" s="12">
        <v>1.44868702E8</v>
      </c>
      <c r="M1485" s="12">
        <v>0.275</v>
      </c>
    </row>
    <row r="1486" hidden="1">
      <c r="A1486" s="32" t="str">
        <f t="shared" si="1"/>
        <v>Cambodia-Asia2006</v>
      </c>
      <c r="B1486" s="32" t="s">
        <v>110</v>
      </c>
      <c r="C1486" s="5" t="s">
        <v>61</v>
      </c>
      <c r="D1486" s="9" t="s">
        <v>68</v>
      </c>
      <c r="E1486" s="12">
        <v>0.026</v>
      </c>
      <c r="F1486" s="12">
        <v>0.048</v>
      </c>
      <c r="G1486" s="12">
        <v>71.0</v>
      </c>
      <c r="H1486" s="12">
        <v>65.0</v>
      </c>
      <c r="I1486" s="12">
        <v>0.351</v>
      </c>
      <c r="J1486" s="12">
        <v>0.604</v>
      </c>
      <c r="K1486" s="12">
        <v>0.045</v>
      </c>
      <c r="L1486" s="12">
        <v>1.3555054E7</v>
      </c>
      <c r="M1486" s="12">
        <v>0.193</v>
      </c>
    </row>
    <row r="1487" hidden="1">
      <c r="A1487" s="32" t="str">
        <f t="shared" si="1"/>
        <v>Nepal-Asia2006</v>
      </c>
      <c r="B1487" s="32" t="s">
        <v>209</v>
      </c>
      <c r="C1487" s="5" t="s">
        <v>61</v>
      </c>
      <c r="D1487" s="9" t="s">
        <v>68</v>
      </c>
      <c r="E1487" s="12">
        <v>0.027</v>
      </c>
      <c r="F1487" s="12">
        <v>0.044</v>
      </c>
      <c r="G1487" s="12">
        <v>66.0</v>
      </c>
      <c r="H1487" s="12">
        <v>64.0</v>
      </c>
      <c r="I1487" s="12">
        <v>0.391</v>
      </c>
      <c r="J1487" s="12">
        <v>0.564</v>
      </c>
      <c r="K1487" s="12">
        <v>0.045</v>
      </c>
      <c r="L1487" s="12">
        <v>2.5634043E7</v>
      </c>
      <c r="M1487" s="12">
        <v>0.155</v>
      </c>
    </row>
    <row r="1488" hidden="1">
      <c r="A1488" s="32" t="str">
        <f t="shared" si="1"/>
        <v>Philippines-Asia2006</v>
      </c>
      <c r="B1488" s="32" t="s">
        <v>225</v>
      </c>
      <c r="C1488" s="5" t="s">
        <v>61</v>
      </c>
      <c r="D1488" s="9" t="s">
        <v>68</v>
      </c>
      <c r="E1488" s="12">
        <v>0.027</v>
      </c>
      <c r="F1488" s="12">
        <v>0.027</v>
      </c>
      <c r="G1488" s="12">
        <v>71.0</v>
      </c>
      <c r="H1488" s="12">
        <v>64.0</v>
      </c>
      <c r="I1488" s="12">
        <v>0.367</v>
      </c>
      <c r="J1488" s="12">
        <v>0.598</v>
      </c>
      <c r="K1488" s="12">
        <v>0.035</v>
      </c>
      <c r="L1488" s="12">
        <v>8.7366573E7</v>
      </c>
      <c r="M1488" s="12">
        <v>0.463</v>
      </c>
    </row>
    <row r="1489" hidden="1">
      <c r="A1489" s="32" t="str">
        <f t="shared" si="1"/>
        <v>Pakistan-Asia2006</v>
      </c>
      <c r="B1489" s="32" t="s">
        <v>220</v>
      </c>
      <c r="C1489" s="5" t="s">
        <v>61</v>
      </c>
      <c r="D1489" s="9" t="s">
        <v>68</v>
      </c>
      <c r="E1489" s="12">
        <v>0.028</v>
      </c>
      <c r="F1489" s="12">
        <v>0.079</v>
      </c>
      <c r="G1489" s="12">
        <v>66.0</v>
      </c>
      <c r="H1489" s="12">
        <v>65.0</v>
      </c>
      <c r="I1489" s="12">
        <v>0.376</v>
      </c>
      <c r="J1489" s="12">
        <v>0.583</v>
      </c>
      <c r="K1489" s="12">
        <v>0.042</v>
      </c>
      <c r="L1489" s="12">
        <v>1.60905794E8</v>
      </c>
      <c r="M1489" s="12">
        <v>0.351</v>
      </c>
    </row>
    <row r="1490" hidden="1">
      <c r="A1490" s="32" t="str">
        <f t="shared" si="1"/>
        <v>Laos-Asia2006</v>
      </c>
      <c r="B1490" s="32" t="s">
        <v>180</v>
      </c>
      <c r="C1490" s="5" t="s">
        <v>61</v>
      </c>
      <c r="D1490" s="9" t="s">
        <v>68</v>
      </c>
      <c r="E1490" s="12">
        <v>0.029</v>
      </c>
      <c r="F1490" s="12">
        <v>0.068</v>
      </c>
      <c r="G1490" s="12">
        <v>66.0</v>
      </c>
      <c r="H1490" s="12">
        <v>64.0</v>
      </c>
      <c r="I1490" s="12">
        <v>0.396</v>
      </c>
      <c r="J1490" s="12">
        <v>0.566</v>
      </c>
      <c r="K1490" s="12">
        <v>0.038</v>
      </c>
      <c r="L1490" s="12">
        <v>5895930.0</v>
      </c>
      <c r="M1490" s="12">
        <v>0.285</v>
      </c>
    </row>
    <row r="1491" hidden="1">
      <c r="A1491" s="32" t="str">
        <f t="shared" si="1"/>
        <v>Tajikistan-Asia2006</v>
      </c>
      <c r="B1491" s="32" t="s">
        <v>262</v>
      </c>
      <c r="C1491" s="5" t="s">
        <v>61</v>
      </c>
      <c r="D1491" s="9" t="s">
        <v>68</v>
      </c>
      <c r="E1491" s="12">
        <v>0.03</v>
      </c>
      <c r="F1491" s="12">
        <v>0.052</v>
      </c>
      <c r="G1491" s="12">
        <v>70.0</v>
      </c>
      <c r="H1491" s="12">
        <v>63.0</v>
      </c>
      <c r="I1491" s="12">
        <v>0.376</v>
      </c>
      <c r="J1491" s="12">
        <v>0.587</v>
      </c>
      <c r="K1491" s="12">
        <v>0.037</v>
      </c>
      <c r="L1491" s="12">
        <v>6954522.0</v>
      </c>
      <c r="M1491" s="12">
        <v>0.265</v>
      </c>
    </row>
    <row r="1492" hidden="1">
      <c r="A1492" s="32" t="str">
        <f t="shared" si="1"/>
        <v>Timor-Leste-Asia2006</v>
      </c>
      <c r="B1492" s="32" t="s">
        <v>265</v>
      </c>
      <c r="C1492" s="5" t="s">
        <v>61</v>
      </c>
      <c r="D1492" s="9" t="s">
        <v>68</v>
      </c>
      <c r="E1492" s="12">
        <v>0.038</v>
      </c>
      <c r="F1492" s="12">
        <v>0.062</v>
      </c>
      <c r="G1492" s="12">
        <v>65.0</v>
      </c>
      <c r="H1492" s="12">
        <v>62.0</v>
      </c>
      <c r="I1492" s="12">
        <v>0.478</v>
      </c>
      <c r="J1492" s="12">
        <v>0.494</v>
      </c>
      <c r="K1492" s="12">
        <v>0.028</v>
      </c>
      <c r="L1492" s="12">
        <v>999053.0</v>
      </c>
      <c r="M1492" s="12">
        <v>0.269</v>
      </c>
    </row>
    <row r="1493" hidden="1">
      <c r="A1493" s="32" t="str">
        <f t="shared" si="1"/>
        <v>Afghanistan-Asia2006</v>
      </c>
      <c r="B1493" s="32" t="s">
        <v>60</v>
      </c>
      <c r="C1493" s="5" t="s">
        <v>61</v>
      </c>
      <c r="D1493" s="9" t="s">
        <v>68</v>
      </c>
      <c r="E1493" s="12">
        <v>0.044</v>
      </c>
      <c r="F1493" s="12">
        <v>0.082</v>
      </c>
      <c r="G1493" s="12">
        <v>59.0</v>
      </c>
      <c r="H1493" s="12">
        <v>56.0</v>
      </c>
      <c r="I1493" s="12">
        <v>0.493</v>
      </c>
      <c r="J1493" s="12">
        <v>0.487</v>
      </c>
      <c r="K1493" s="12">
        <v>0.02</v>
      </c>
      <c r="L1493" s="12">
        <v>2.5631282E7</v>
      </c>
      <c r="M1493" s="12">
        <v>0.232</v>
      </c>
    </row>
    <row r="1494" hidden="1">
      <c r="A1494" s="32" t="str">
        <f t="shared" si="1"/>
        <v>Macao SAR-Asia2007</v>
      </c>
      <c r="B1494" s="32" t="s">
        <v>189</v>
      </c>
      <c r="C1494" s="5" t="s">
        <v>61</v>
      </c>
      <c r="D1494" s="9" t="s">
        <v>69</v>
      </c>
      <c r="E1494" s="12">
        <v>0.008</v>
      </c>
      <c r="F1494" s="13"/>
      <c r="G1494" s="12">
        <v>82.0</v>
      </c>
      <c r="H1494" s="12">
        <v>77.0</v>
      </c>
      <c r="I1494" s="12">
        <v>0.15</v>
      </c>
      <c r="J1494" s="12">
        <v>0.778</v>
      </c>
      <c r="K1494" s="12">
        <v>0.071</v>
      </c>
      <c r="L1494" s="12">
        <v>493206.0</v>
      </c>
      <c r="M1494" s="12">
        <v>1.0</v>
      </c>
    </row>
    <row r="1495" hidden="1">
      <c r="A1495" s="32" t="str">
        <f t="shared" si="1"/>
        <v>Japan-Asia2007</v>
      </c>
      <c r="B1495" s="32" t="s">
        <v>172</v>
      </c>
      <c r="C1495" s="5" t="s">
        <v>61</v>
      </c>
      <c r="D1495" s="9" t="s">
        <v>69</v>
      </c>
      <c r="E1495" s="12">
        <v>0.009</v>
      </c>
      <c r="F1495" s="12">
        <v>0.003</v>
      </c>
      <c r="G1495" s="12">
        <v>86.0</v>
      </c>
      <c r="H1495" s="12">
        <v>79.0</v>
      </c>
      <c r="I1495" s="12">
        <v>0.136</v>
      </c>
      <c r="J1495" s="12">
        <v>0.654</v>
      </c>
      <c r="K1495" s="12">
        <v>0.21</v>
      </c>
      <c r="L1495" s="12">
        <v>1.2777075E8</v>
      </c>
      <c r="M1495" s="12">
        <v>0.88</v>
      </c>
    </row>
    <row r="1496" hidden="1">
      <c r="A1496" s="32" t="str">
        <f t="shared" si="1"/>
        <v>South Korea-Asia2007</v>
      </c>
      <c r="B1496" s="32" t="s">
        <v>248</v>
      </c>
      <c r="C1496" s="5" t="s">
        <v>61</v>
      </c>
      <c r="D1496" s="9" t="s">
        <v>69</v>
      </c>
      <c r="E1496" s="12">
        <v>0.01</v>
      </c>
      <c r="F1496" s="12">
        <v>0.004</v>
      </c>
      <c r="G1496" s="12">
        <v>83.0</v>
      </c>
      <c r="H1496" s="12">
        <v>76.0</v>
      </c>
      <c r="I1496" s="12">
        <v>0.18</v>
      </c>
      <c r="J1496" s="12">
        <v>0.72</v>
      </c>
      <c r="K1496" s="12">
        <v>0.1</v>
      </c>
      <c r="L1496" s="12">
        <v>4.8597652E7</v>
      </c>
      <c r="M1496" s="12">
        <v>0.816</v>
      </c>
    </row>
    <row r="1497" hidden="1">
      <c r="A1497" s="32" t="str">
        <f t="shared" si="1"/>
        <v>Singapore-Asia2007</v>
      </c>
      <c r="B1497" s="32" t="s">
        <v>241</v>
      </c>
      <c r="C1497" s="5" t="s">
        <v>61</v>
      </c>
      <c r="D1497" s="9" t="s">
        <v>69</v>
      </c>
      <c r="E1497" s="12">
        <v>0.01</v>
      </c>
      <c r="F1497" s="12">
        <v>0.002</v>
      </c>
      <c r="G1497" s="12">
        <v>83.0</v>
      </c>
      <c r="H1497" s="12">
        <v>78.0</v>
      </c>
      <c r="I1497" s="12">
        <v>0.184</v>
      </c>
      <c r="J1497" s="12">
        <v>0.731</v>
      </c>
      <c r="K1497" s="12">
        <v>0.085</v>
      </c>
      <c r="L1497" s="12">
        <v>4588600.0</v>
      </c>
      <c r="M1497" s="12">
        <v>1.0</v>
      </c>
    </row>
    <row r="1498" hidden="1">
      <c r="A1498" s="32" t="str">
        <f t="shared" si="1"/>
        <v>Hong Kong SAR-Asia2007</v>
      </c>
      <c r="B1498" s="32" t="s">
        <v>160</v>
      </c>
      <c r="C1498" s="5" t="s">
        <v>61</v>
      </c>
      <c r="D1498" s="9" t="s">
        <v>69</v>
      </c>
      <c r="E1498" s="12">
        <v>0.01</v>
      </c>
      <c r="F1498" s="13"/>
      <c r="G1498" s="12">
        <v>85.0</v>
      </c>
      <c r="H1498" s="12">
        <v>79.0</v>
      </c>
      <c r="I1498" s="12">
        <v>0.132</v>
      </c>
      <c r="J1498" s="12">
        <v>0.744</v>
      </c>
      <c r="K1498" s="12">
        <v>0.124</v>
      </c>
      <c r="L1498" s="12">
        <v>6916300.0</v>
      </c>
      <c r="M1498" s="12">
        <v>1.0</v>
      </c>
    </row>
    <row r="1499" hidden="1">
      <c r="A1499" s="32" t="str">
        <f t="shared" si="1"/>
        <v>Thailand-Asia2007</v>
      </c>
      <c r="B1499" s="32" t="s">
        <v>264</v>
      </c>
      <c r="C1499" s="5" t="s">
        <v>61</v>
      </c>
      <c r="D1499" s="9" t="s">
        <v>69</v>
      </c>
      <c r="E1499" s="12">
        <v>0.012</v>
      </c>
      <c r="F1499" s="12">
        <v>0.014</v>
      </c>
      <c r="G1499" s="12">
        <v>76.0</v>
      </c>
      <c r="H1499" s="12">
        <v>70.0</v>
      </c>
      <c r="I1499" s="12">
        <v>0.212</v>
      </c>
      <c r="J1499" s="12">
        <v>0.707</v>
      </c>
      <c r="K1499" s="12">
        <v>0.082</v>
      </c>
      <c r="L1499" s="12">
        <v>6.6076927E7</v>
      </c>
      <c r="M1499" s="12">
        <v>0.401</v>
      </c>
    </row>
    <row r="1500" hidden="1">
      <c r="A1500" s="32" t="str">
        <f t="shared" si="1"/>
        <v>China-Asia2007</v>
      </c>
      <c r="B1500" s="32" t="s">
        <v>117</v>
      </c>
      <c r="C1500" s="5" t="s">
        <v>61</v>
      </c>
      <c r="D1500" s="9" t="s">
        <v>69</v>
      </c>
      <c r="E1500" s="12">
        <v>0.012</v>
      </c>
      <c r="F1500" s="12">
        <v>0.017</v>
      </c>
      <c r="G1500" s="12">
        <v>76.0</v>
      </c>
      <c r="H1500" s="12">
        <v>73.0</v>
      </c>
      <c r="I1500" s="12">
        <v>0.192</v>
      </c>
      <c r="J1500" s="12">
        <v>0.729</v>
      </c>
      <c r="K1500" s="12">
        <v>0.079</v>
      </c>
      <c r="L1500" s="12">
        <v>1.317885E9</v>
      </c>
      <c r="M1500" s="12">
        <v>0.452</v>
      </c>
    </row>
    <row r="1501" hidden="1">
      <c r="A1501" s="32" t="str">
        <f t="shared" si="1"/>
        <v>Georgia-Asia2007</v>
      </c>
      <c r="B1501" s="32" t="s">
        <v>147</v>
      </c>
      <c r="C1501" s="5" t="s">
        <v>61</v>
      </c>
      <c r="D1501" s="9" t="s">
        <v>69</v>
      </c>
      <c r="E1501" s="12">
        <v>0.013</v>
      </c>
      <c r="F1501" s="12">
        <v>0.019</v>
      </c>
      <c r="G1501" s="12">
        <v>77.0</v>
      </c>
      <c r="H1501" s="12">
        <v>70.0</v>
      </c>
      <c r="I1501" s="12">
        <v>0.176</v>
      </c>
      <c r="J1501" s="12">
        <v>0.678</v>
      </c>
      <c r="K1501" s="12">
        <v>0.146</v>
      </c>
      <c r="L1501" s="12">
        <v>4388400.0</v>
      </c>
      <c r="M1501" s="12">
        <v>0.526</v>
      </c>
    </row>
    <row r="1502" hidden="1">
      <c r="A1502" s="32" t="str">
        <f t="shared" si="1"/>
        <v>Armenia-Asia2007</v>
      </c>
      <c r="B1502" s="32" t="s">
        <v>86</v>
      </c>
      <c r="C1502" s="5" t="s">
        <v>61</v>
      </c>
      <c r="D1502" s="9" t="s">
        <v>69</v>
      </c>
      <c r="E1502" s="12">
        <v>0.014</v>
      </c>
      <c r="F1502" s="12">
        <v>0.019</v>
      </c>
      <c r="G1502" s="12">
        <v>77.0</v>
      </c>
      <c r="H1502" s="12">
        <v>70.0</v>
      </c>
      <c r="I1502" s="12">
        <v>0.211</v>
      </c>
      <c r="J1502" s="12">
        <v>0.676</v>
      </c>
      <c r="K1502" s="12">
        <v>0.114</v>
      </c>
      <c r="L1502" s="12">
        <v>2989882.0</v>
      </c>
      <c r="M1502" s="12">
        <v>0.641</v>
      </c>
    </row>
    <row r="1503" hidden="1">
      <c r="A1503" s="32" t="str">
        <f t="shared" si="1"/>
        <v>North Korea-Asia2007</v>
      </c>
      <c r="B1503" s="32" t="s">
        <v>216</v>
      </c>
      <c r="C1503" s="5" t="s">
        <v>61</v>
      </c>
      <c r="D1503" s="9" t="s">
        <v>69</v>
      </c>
      <c r="E1503" s="12">
        <v>0.015</v>
      </c>
      <c r="F1503" s="12">
        <v>0.026</v>
      </c>
      <c r="G1503" s="12">
        <v>72.0</v>
      </c>
      <c r="H1503" s="12">
        <v>65.0</v>
      </c>
      <c r="I1503" s="12">
        <v>0.239</v>
      </c>
      <c r="J1503" s="12">
        <v>0.681</v>
      </c>
      <c r="K1503" s="12">
        <v>0.08</v>
      </c>
      <c r="L1503" s="12">
        <v>2.4111989E7</v>
      </c>
      <c r="M1503" s="12">
        <v>0.6</v>
      </c>
    </row>
    <row r="1504" hidden="1">
      <c r="A1504" s="32" t="str">
        <f t="shared" si="1"/>
        <v>Vietnam-Asia2007</v>
      </c>
      <c r="B1504" s="32" t="s">
        <v>282</v>
      </c>
      <c r="C1504" s="5" t="s">
        <v>61</v>
      </c>
      <c r="D1504" s="9" t="s">
        <v>69</v>
      </c>
      <c r="E1504" s="12">
        <v>0.017</v>
      </c>
      <c r="F1504" s="12">
        <v>0.022</v>
      </c>
      <c r="G1504" s="12">
        <v>80.0</v>
      </c>
      <c r="H1504" s="12">
        <v>70.0</v>
      </c>
      <c r="I1504" s="12">
        <v>0.254</v>
      </c>
      <c r="J1504" s="12">
        <v>0.68</v>
      </c>
      <c r="K1504" s="12">
        <v>0.066</v>
      </c>
      <c r="L1504" s="12">
        <v>8.42211E7</v>
      </c>
      <c r="M1504" s="12">
        <v>0.285</v>
      </c>
    </row>
    <row r="1505" hidden="1">
      <c r="A1505" s="32" t="str">
        <f t="shared" si="1"/>
        <v>Azerbaijan-Asia2007</v>
      </c>
      <c r="B1505" s="32" t="s">
        <v>90</v>
      </c>
      <c r="C1505" s="5" t="s">
        <v>61</v>
      </c>
      <c r="D1505" s="9" t="s">
        <v>69</v>
      </c>
      <c r="E1505" s="12">
        <v>0.018</v>
      </c>
      <c r="F1505" s="12">
        <v>0.039</v>
      </c>
      <c r="G1505" s="12">
        <v>73.0</v>
      </c>
      <c r="H1505" s="12">
        <v>67.0</v>
      </c>
      <c r="I1505" s="12">
        <v>0.243</v>
      </c>
      <c r="J1505" s="12">
        <v>0.693</v>
      </c>
      <c r="K1505" s="12">
        <v>0.063</v>
      </c>
      <c r="L1505" s="12">
        <v>8581300.0</v>
      </c>
      <c r="M1505" s="12">
        <v>0.528</v>
      </c>
    </row>
    <row r="1506" hidden="1">
      <c r="A1506" s="32" t="str">
        <f t="shared" si="1"/>
        <v>Malaysia-Asia2007</v>
      </c>
      <c r="B1506" s="32" t="s">
        <v>192</v>
      </c>
      <c r="C1506" s="5" t="s">
        <v>61</v>
      </c>
      <c r="D1506" s="9" t="s">
        <v>69</v>
      </c>
      <c r="E1506" s="12">
        <v>0.018</v>
      </c>
      <c r="F1506" s="12">
        <v>0.007</v>
      </c>
      <c r="G1506" s="12">
        <v>76.0</v>
      </c>
      <c r="H1506" s="12">
        <v>72.0</v>
      </c>
      <c r="I1506" s="12">
        <v>0.292</v>
      </c>
      <c r="J1506" s="12">
        <v>0.663</v>
      </c>
      <c r="K1506" s="12">
        <v>0.045</v>
      </c>
      <c r="L1506" s="12">
        <v>2.6813819E7</v>
      </c>
      <c r="M1506" s="12">
        <v>0.684</v>
      </c>
    </row>
    <row r="1507" hidden="1">
      <c r="A1507" s="32" t="str">
        <f t="shared" si="1"/>
        <v>Brunei-Asia2007</v>
      </c>
      <c r="B1507" s="32" t="s">
        <v>106</v>
      </c>
      <c r="C1507" s="5" t="s">
        <v>61</v>
      </c>
      <c r="D1507" s="9" t="s">
        <v>69</v>
      </c>
      <c r="E1507" s="12">
        <v>0.018</v>
      </c>
      <c r="F1507" s="12">
        <v>0.008</v>
      </c>
      <c r="G1507" s="12">
        <v>79.0</v>
      </c>
      <c r="H1507" s="12">
        <v>76.0</v>
      </c>
      <c r="I1507" s="12">
        <v>0.28</v>
      </c>
      <c r="J1507" s="12">
        <v>0.686</v>
      </c>
      <c r="K1507" s="12">
        <v>0.033</v>
      </c>
      <c r="L1507" s="12">
        <v>381440.0</v>
      </c>
      <c r="M1507" s="12">
        <v>0.743</v>
      </c>
    </row>
    <row r="1508" hidden="1">
      <c r="A1508" s="32" t="str">
        <f t="shared" si="1"/>
        <v>Myanmar-Asia2007</v>
      </c>
      <c r="B1508" s="32" t="s">
        <v>207</v>
      </c>
      <c r="C1508" s="5" t="s">
        <v>61</v>
      </c>
      <c r="D1508" s="9" t="s">
        <v>69</v>
      </c>
      <c r="E1508" s="12">
        <v>0.019</v>
      </c>
      <c r="F1508" s="12">
        <v>0.048</v>
      </c>
      <c r="G1508" s="12">
        <v>66.0</v>
      </c>
      <c r="H1508" s="12">
        <v>62.0</v>
      </c>
      <c r="I1508" s="12">
        <v>0.272</v>
      </c>
      <c r="J1508" s="12">
        <v>0.678</v>
      </c>
      <c r="K1508" s="12">
        <v>0.05</v>
      </c>
      <c r="L1508" s="12">
        <v>5.0828959E7</v>
      </c>
      <c r="M1508" s="12">
        <v>0.299</v>
      </c>
    </row>
    <row r="1509" hidden="1">
      <c r="A1509" s="32" t="str">
        <f t="shared" si="1"/>
        <v>Sri Lanka-Asia2007</v>
      </c>
      <c r="B1509" s="32" t="s">
        <v>251</v>
      </c>
      <c r="C1509" s="5" t="s">
        <v>61</v>
      </c>
      <c r="D1509" s="9" t="s">
        <v>69</v>
      </c>
      <c r="E1509" s="12">
        <v>0.019</v>
      </c>
      <c r="F1509" s="12">
        <v>0.011</v>
      </c>
      <c r="G1509" s="12">
        <v>77.0</v>
      </c>
      <c r="H1509" s="12">
        <v>70.0</v>
      </c>
      <c r="I1509" s="12">
        <v>0.252</v>
      </c>
      <c r="J1509" s="12">
        <v>0.675</v>
      </c>
      <c r="K1509" s="12">
        <v>0.073</v>
      </c>
      <c r="L1509" s="12">
        <v>2.0039E7</v>
      </c>
      <c r="M1509" s="12">
        <v>0.184</v>
      </c>
    </row>
    <row r="1510" hidden="1">
      <c r="A1510" s="32" t="str">
        <f t="shared" si="1"/>
        <v>Kazakhstan-Asia2007</v>
      </c>
      <c r="B1510" s="32" t="s">
        <v>174</v>
      </c>
      <c r="C1510" s="5" t="s">
        <v>61</v>
      </c>
      <c r="D1510" s="9" t="s">
        <v>69</v>
      </c>
      <c r="E1510" s="12">
        <v>0.021</v>
      </c>
      <c r="F1510" s="12">
        <v>0.025</v>
      </c>
      <c r="G1510" s="12">
        <v>73.0</v>
      </c>
      <c r="H1510" s="12">
        <v>61.0</v>
      </c>
      <c r="I1510" s="12">
        <v>0.244</v>
      </c>
      <c r="J1510" s="12">
        <v>0.682</v>
      </c>
      <c r="K1510" s="12">
        <v>0.073</v>
      </c>
      <c r="L1510" s="12">
        <v>1.5484192E7</v>
      </c>
      <c r="M1510" s="12">
        <v>0.543</v>
      </c>
    </row>
    <row r="1511" hidden="1">
      <c r="A1511" s="32" t="str">
        <f t="shared" si="1"/>
        <v>Indonesia-Asia2007</v>
      </c>
      <c r="B1511" s="32" t="s">
        <v>164</v>
      </c>
      <c r="C1511" s="5" t="s">
        <v>61</v>
      </c>
      <c r="D1511" s="9" t="s">
        <v>69</v>
      </c>
      <c r="E1511" s="12">
        <v>0.021</v>
      </c>
      <c r="F1511" s="12">
        <v>0.031</v>
      </c>
      <c r="G1511" s="12">
        <v>71.0</v>
      </c>
      <c r="H1511" s="12">
        <v>67.0</v>
      </c>
      <c r="I1511" s="12">
        <v>0.3</v>
      </c>
      <c r="J1511" s="12">
        <v>0.651</v>
      </c>
      <c r="K1511" s="12">
        <v>0.049</v>
      </c>
      <c r="L1511" s="12">
        <v>2.30972808E8</v>
      </c>
      <c r="M1511" s="12">
        <v>0.475</v>
      </c>
    </row>
    <row r="1512" hidden="1">
      <c r="A1512" s="32" t="str">
        <f t="shared" si="1"/>
        <v>Turkmenistan-Asia2007</v>
      </c>
      <c r="B1512" s="32" t="s">
        <v>271</v>
      </c>
      <c r="C1512" s="5" t="s">
        <v>61</v>
      </c>
      <c r="D1512" s="9" t="s">
        <v>69</v>
      </c>
      <c r="E1512" s="12">
        <v>0.022</v>
      </c>
      <c r="F1512" s="12">
        <v>0.055</v>
      </c>
      <c r="G1512" s="12">
        <v>69.0</v>
      </c>
      <c r="H1512" s="12">
        <v>61.0</v>
      </c>
      <c r="I1512" s="12">
        <v>0.311</v>
      </c>
      <c r="J1512" s="12">
        <v>0.645</v>
      </c>
      <c r="K1512" s="12">
        <v>0.044</v>
      </c>
      <c r="L1512" s="12">
        <v>4858236.0</v>
      </c>
      <c r="M1512" s="12">
        <v>0.476</v>
      </c>
    </row>
    <row r="1513" hidden="1">
      <c r="A1513" s="32" t="str">
        <f t="shared" si="1"/>
        <v>Mongolia-Asia2007</v>
      </c>
      <c r="B1513" s="32" t="s">
        <v>203</v>
      </c>
      <c r="C1513" s="5" t="s">
        <v>61</v>
      </c>
      <c r="D1513" s="9" t="s">
        <v>69</v>
      </c>
      <c r="E1513" s="12">
        <v>0.022</v>
      </c>
      <c r="F1513" s="12">
        <v>0.033</v>
      </c>
      <c r="G1513" s="12">
        <v>70.0</v>
      </c>
      <c r="H1513" s="12">
        <v>62.0</v>
      </c>
      <c r="I1513" s="12">
        <v>0.276</v>
      </c>
      <c r="J1513" s="12">
        <v>0.686</v>
      </c>
      <c r="K1513" s="12">
        <v>0.038</v>
      </c>
      <c r="L1513" s="12">
        <v>2595068.0</v>
      </c>
      <c r="M1513" s="12">
        <v>0.646</v>
      </c>
    </row>
    <row r="1514" hidden="1">
      <c r="A1514" s="32" t="str">
        <f t="shared" si="1"/>
        <v>India-Asia2007</v>
      </c>
      <c r="B1514" s="32" t="s">
        <v>163</v>
      </c>
      <c r="C1514" s="5" t="s">
        <v>61</v>
      </c>
      <c r="D1514" s="9" t="s">
        <v>69</v>
      </c>
      <c r="E1514" s="12">
        <v>0.022</v>
      </c>
      <c r="F1514" s="12">
        <v>0.052</v>
      </c>
      <c r="G1514" s="12">
        <v>66.0</v>
      </c>
      <c r="H1514" s="12">
        <v>63.0</v>
      </c>
      <c r="I1514" s="12">
        <v>0.314</v>
      </c>
      <c r="J1514" s="12">
        <v>0.638</v>
      </c>
      <c r="K1514" s="12">
        <v>0.049</v>
      </c>
      <c r="L1514" s="12">
        <v>1.15909525E9</v>
      </c>
      <c r="M1514" s="12">
        <v>0.299</v>
      </c>
    </row>
    <row r="1515" hidden="1">
      <c r="A1515" s="32" t="str">
        <f t="shared" si="1"/>
        <v>Bhutan-Asia2007</v>
      </c>
      <c r="B1515" s="32" t="s">
        <v>101</v>
      </c>
      <c r="C1515" s="5" t="s">
        <v>61</v>
      </c>
      <c r="D1515" s="9" t="s">
        <v>69</v>
      </c>
      <c r="E1515" s="12">
        <v>0.022</v>
      </c>
      <c r="F1515" s="12">
        <v>0.041</v>
      </c>
      <c r="G1515" s="12">
        <v>66.0</v>
      </c>
      <c r="H1515" s="12">
        <v>65.0</v>
      </c>
      <c r="I1515" s="12">
        <v>0.32</v>
      </c>
      <c r="J1515" s="12">
        <v>0.638</v>
      </c>
      <c r="K1515" s="12">
        <v>0.042</v>
      </c>
      <c r="L1515" s="12">
        <v>679365.0</v>
      </c>
      <c r="M1515" s="12">
        <v>0.325</v>
      </c>
    </row>
    <row r="1516" hidden="1">
      <c r="A1516" s="32" t="str">
        <f t="shared" si="1"/>
        <v>Bangladesh-Asia2007</v>
      </c>
      <c r="B1516" s="32" t="s">
        <v>94</v>
      </c>
      <c r="C1516" s="5" t="s">
        <v>61</v>
      </c>
      <c r="D1516" s="9" t="s">
        <v>69</v>
      </c>
      <c r="E1516" s="12">
        <v>0.022</v>
      </c>
      <c r="F1516" s="12">
        <v>0.046</v>
      </c>
      <c r="G1516" s="12">
        <v>69.0</v>
      </c>
      <c r="H1516" s="12">
        <v>68.0</v>
      </c>
      <c r="I1516" s="12">
        <v>0.333</v>
      </c>
      <c r="J1516" s="12">
        <v>0.623</v>
      </c>
      <c r="K1516" s="12">
        <v>0.044</v>
      </c>
      <c r="L1516" s="12">
        <v>1.46457067E8</v>
      </c>
      <c r="M1516" s="12">
        <v>0.282</v>
      </c>
    </row>
    <row r="1517" hidden="1">
      <c r="A1517" s="32" t="str">
        <f t="shared" si="1"/>
        <v>Maldives-Asia2007</v>
      </c>
      <c r="B1517" s="32" t="s">
        <v>193</v>
      </c>
      <c r="C1517" s="5" t="s">
        <v>61</v>
      </c>
      <c r="D1517" s="9" t="s">
        <v>69</v>
      </c>
      <c r="E1517" s="12">
        <v>0.022</v>
      </c>
      <c r="F1517" s="12">
        <v>0.015</v>
      </c>
      <c r="G1517" s="12">
        <v>77.0</v>
      </c>
      <c r="H1517" s="12">
        <v>74.0</v>
      </c>
      <c r="I1517" s="12">
        <v>0.322</v>
      </c>
      <c r="J1517" s="12">
        <v>0.63</v>
      </c>
      <c r="K1517" s="12">
        <v>0.048</v>
      </c>
      <c r="L1517" s="12">
        <v>308239.0</v>
      </c>
      <c r="M1517" s="12">
        <v>0.363</v>
      </c>
    </row>
    <row r="1518" hidden="1">
      <c r="A1518" s="32" t="str">
        <f t="shared" si="1"/>
        <v>Uzbekistan-Asia2007</v>
      </c>
      <c r="B1518" s="32" t="s">
        <v>279</v>
      </c>
      <c r="C1518" s="5" t="s">
        <v>61</v>
      </c>
      <c r="D1518" s="9" t="s">
        <v>69</v>
      </c>
      <c r="E1518" s="12">
        <v>0.023</v>
      </c>
      <c r="F1518" s="12">
        <v>0.044</v>
      </c>
      <c r="G1518" s="12">
        <v>71.0</v>
      </c>
      <c r="H1518" s="12">
        <v>64.0</v>
      </c>
      <c r="I1518" s="12">
        <v>0.317</v>
      </c>
      <c r="J1518" s="12">
        <v>0.637</v>
      </c>
      <c r="K1518" s="12">
        <v>0.046</v>
      </c>
      <c r="L1518" s="12">
        <v>2.6868E7</v>
      </c>
      <c r="M1518" s="12">
        <v>0.364</v>
      </c>
    </row>
    <row r="1519" hidden="1">
      <c r="A1519" s="32" t="str">
        <f t="shared" si="1"/>
        <v>Kyrgyzstan-Asia2007</v>
      </c>
      <c r="B1519" s="32" t="s">
        <v>179</v>
      </c>
      <c r="C1519" s="5" t="s">
        <v>61</v>
      </c>
      <c r="D1519" s="9" t="s">
        <v>69</v>
      </c>
      <c r="E1519" s="12">
        <v>0.023</v>
      </c>
      <c r="F1519" s="12">
        <v>0.032</v>
      </c>
      <c r="G1519" s="12">
        <v>72.0</v>
      </c>
      <c r="H1519" s="12">
        <v>64.0</v>
      </c>
      <c r="I1519" s="12">
        <v>0.304</v>
      </c>
      <c r="J1519" s="12">
        <v>0.644</v>
      </c>
      <c r="K1519" s="12">
        <v>0.052</v>
      </c>
      <c r="L1519" s="12">
        <v>5268400.0</v>
      </c>
      <c r="M1519" s="12">
        <v>0.353</v>
      </c>
    </row>
    <row r="1520" hidden="1">
      <c r="A1520" s="32" t="str">
        <f t="shared" si="1"/>
        <v>Philippines-Asia2007</v>
      </c>
      <c r="B1520" s="32" t="s">
        <v>225</v>
      </c>
      <c r="C1520" s="5" t="s">
        <v>61</v>
      </c>
      <c r="D1520" s="9" t="s">
        <v>69</v>
      </c>
      <c r="E1520" s="12">
        <v>0.026</v>
      </c>
      <c r="F1520" s="12">
        <v>0.027</v>
      </c>
      <c r="G1520" s="12">
        <v>71.0</v>
      </c>
      <c r="H1520" s="12">
        <v>64.0</v>
      </c>
      <c r="I1520" s="12">
        <v>0.364</v>
      </c>
      <c r="J1520" s="12">
        <v>0.601</v>
      </c>
      <c r="K1520" s="12">
        <v>0.035</v>
      </c>
      <c r="L1520" s="12">
        <v>8.8875548E7</v>
      </c>
      <c r="M1520" s="12">
        <v>0.461</v>
      </c>
    </row>
    <row r="1521" hidden="1">
      <c r="A1521" s="32" t="str">
        <f t="shared" si="1"/>
        <v>Nepal-Asia2007</v>
      </c>
      <c r="B1521" s="32" t="s">
        <v>209</v>
      </c>
      <c r="C1521" s="5" t="s">
        <v>61</v>
      </c>
      <c r="D1521" s="9" t="s">
        <v>69</v>
      </c>
      <c r="E1521" s="12">
        <v>0.026</v>
      </c>
      <c r="F1521" s="12">
        <v>0.042</v>
      </c>
      <c r="G1521" s="12">
        <v>67.0</v>
      </c>
      <c r="H1521" s="12">
        <v>65.0</v>
      </c>
      <c r="I1521" s="12">
        <v>0.387</v>
      </c>
      <c r="J1521" s="12">
        <v>0.566</v>
      </c>
      <c r="K1521" s="12">
        <v>0.046</v>
      </c>
      <c r="L1521" s="12">
        <v>2.5950022E7</v>
      </c>
      <c r="M1521" s="12">
        <v>0.158</v>
      </c>
    </row>
    <row r="1522" hidden="1">
      <c r="A1522" s="32" t="str">
        <f t="shared" si="1"/>
        <v>Cambodia-Asia2007</v>
      </c>
      <c r="B1522" s="32" t="s">
        <v>110</v>
      </c>
      <c r="C1522" s="5" t="s">
        <v>61</v>
      </c>
      <c r="D1522" s="9" t="s">
        <v>69</v>
      </c>
      <c r="E1522" s="12">
        <v>0.026</v>
      </c>
      <c r="F1522" s="12">
        <v>0.045</v>
      </c>
      <c r="G1522" s="12">
        <v>72.0</v>
      </c>
      <c r="H1522" s="12">
        <v>66.0</v>
      </c>
      <c r="I1522" s="12">
        <v>0.341</v>
      </c>
      <c r="J1522" s="12">
        <v>0.612</v>
      </c>
      <c r="K1522" s="12">
        <v>0.046</v>
      </c>
      <c r="L1522" s="12">
        <v>1.3747288E7</v>
      </c>
      <c r="M1522" s="12">
        <v>0.194</v>
      </c>
    </row>
    <row r="1523" hidden="1">
      <c r="A1523" s="32" t="str">
        <f t="shared" si="1"/>
        <v>Pakistan-Asia2007</v>
      </c>
      <c r="B1523" s="32" t="s">
        <v>220</v>
      </c>
      <c r="C1523" s="5" t="s">
        <v>61</v>
      </c>
      <c r="D1523" s="9" t="s">
        <v>69</v>
      </c>
      <c r="E1523" s="12">
        <v>0.028</v>
      </c>
      <c r="F1523" s="12">
        <v>0.078</v>
      </c>
      <c r="G1523" s="12">
        <v>66.0</v>
      </c>
      <c r="H1523" s="12">
        <v>65.0</v>
      </c>
      <c r="I1523" s="12">
        <v>0.37</v>
      </c>
      <c r="J1523" s="12">
        <v>0.588</v>
      </c>
      <c r="K1523" s="12">
        <v>0.042</v>
      </c>
      <c r="L1523" s="12">
        <v>1.63928329E8</v>
      </c>
      <c r="M1523" s="12">
        <v>0.354</v>
      </c>
    </row>
    <row r="1524" hidden="1">
      <c r="A1524" s="32" t="str">
        <f t="shared" si="1"/>
        <v>Laos-Asia2007</v>
      </c>
      <c r="B1524" s="32" t="s">
        <v>180</v>
      </c>
      <c r="C1524" s="5" t="s">
        <v>61</v>
      </c>
      <c r="D1524" s="9" t="s">
        <v>69</v>
      </c>
      <c r="E1524" s="12">
        <v>0.029</v>
      </c>
      <c r="F1524" s="12">
        <v>0.065</v>
      </c>
      <c r="G1524" s="12">
        <v>67.0</v>
      </c>
      <c r="H1524" s="12">
        <v>64.0</v>
      </c>
      <c r="I1524" s="12">
        <v>0.389</v>
      </c>
      <c r="J1524" s="12">
        <v>0.574</v>
      </c>
      <c r="K1524" s="12">
        <v>0.037</v>
      </c>
      <c r="L1524" s="12">
        <v>6013278.0</v>
      </c>
      <c r="M1524" s="12">
        <v>0.297</v>
      </c>
    </row>
    <row r="1525" hidden="1">
      <c r="A1525" s="32" t="str">
        <f t="shared" si="1"/>
        <v>Tajikistan-Asia2007</v>
      </c>
      <c r="B1525" s="32" t="s">
        <v>262</v>
      </c>
      <c r="C1525" s="5" t="s">
        <v>61</v>
      </c>
      <c r="D1525" s="9" t="s">
        <v>69</v>
      </c>
      <c r="E1525" s="12">
        <v>0.031</v>
      </c>
      <c r="F1525" s="12">
        <v>0.05</v>
      </c>
      <c r="G1525" s="12">
        <v>70.0</v>
      </c>
      <c r="H1525" s="12">
        <v>63.0</v>
      </c>
      <c r="I1525" s="12">
        <v>0.37</v>
      </c>
      <c r="J1525" s="12">
        <v>0.594</v>
      </c>
      <c r="K1525" s="12">
        <v>0.036</v>
      </c>
      <c r="L1525" s="12">
        <v>7111025.0</v>
      </c>
      <c r="M1525" s="12">
        <v>0.265</v>
      </c>
    </row>
    <row r="1526" hidden="1">
      <c r="A1526" s="32" t="str">
        <f t="shared" si="1"/>
        <v>Timor-Leste-Asia2007</v>
      </c>
      <c r="B1526" s="32" t="s">
        <v>265</v>
      </c>
      <c r="C1526" s="5" t="s">
        <v>61</v>
      </c>
      <c r="D1526" s="9" t="s">
        <v>69</v>
      </c>
      <c r="E1526" s="12">
        <v>0.037</v>
      </c>
      <c r="F1526" s="12">
        <v>0.059</v>
      </c>
      <c r="G1526" s="12">
        <v>66.0</v>
      </c>
      <c r="H1526" s="12">
        <v>63.0</v>
      </c>
      <c r="I1526" s="12">
        <v>0.477</v>
      </c>
      <c r="J1526" s="12">
        <v>0.494</v>
      </c>
      <c r="K1526" s="12">
        <v>0.029</v>
      </c>
      <c r="L1526" s="12">
        <v>1015482.0</v>
      </c>
      <c r="M1526" s="12">
        <v>0.276</v>
      </c>
    </row>
    <row r="1527" hidden="1">
      <c r="A1527" s="32" t="str">
        <f t="shared" si="1"/>
        <v>Afghanistan-Asia2007</v>
      </c>
      <c r="B1527" s="32" t="s">
        <v>60</v>
      </c>
      <c r="C1527" s="5" t="s">
        <v>61</v>
      </c>
      <c r="D1527" s="9" t="s">
        <v>69</v>
      </c>
      <c r="E1527" s="12">
        <v>0.042</v>
      </c>
      <c r="F1527" s="12">
        <v>0.08</v>
      </c>
      <c r="G1527" s="12">
        <v>59.0</v>
      </c>
      <c r="H1527" s="12">
        <v>57.0</v>
      </c>
      <c r="I1527" s="12">
        <v>0.492</v>
      </c>
      <c r="J1527" s="12">
        <v>0.487</v>
      </c>
      <c r="K1527" s="12">
        <v>0.021</v>
      </c>
      <c r="L1527" s="12">
        <v>2.6349243E7</v>
      </c>
      <c r="M1527" s="12">
        <v>0.236</v>
      </c>
    </row>
    <row r="1528" hidden="1">
      <c r="A1528" s="32" t="str">
        <f t="shared" si="1"/>
        <v>Macao SAR-Asia2008</v>
      </c>
      <c r="B1528" s="32" t="s">
        <v>189</v>
      </c>
      <c r="C1528" s="5" t="s">
        <v>61</v>
      </c>
      <c r="D1528" s="9" t="s">
        <v>70</v>
      </c>
      <c r="E1528" s="12">
        <v>0.009</v>
      </c>
      <c r="F1528" s="13"/>
      <c r="G1528" s="12">
        <v>82.0</v>
      </c>
      <c r="H1528" s="12">
        <v>77.0</v>
      </c>
      <c r="I1528" s="12">
        <v>0.141</v>
      </c>
      <c r="J1528" s="12">
        <v>0.788</v>
      </c>
      <c r="K1528" s="12">
        <v>0.071</v>
      </c>
      <c r="L1528" s="12">
        <v>507528.0</v>
      </c>
      <c r="M1528" s="12">
        <v>1.0</v>
      </c>
    </row>
    <row r="1529" hidden="1">
      <c r="A1529" s="32" t="str">
        <f t="shared" si="1"/>
        <v>South Korea-Asia2008</v>
      </c>
      <c r="B1529" s="32" t="s">
        <v>248</v>
      </c>
      <c r="C1529" s="5" t="s">
        <v>61</v>
      </c>
      <c r="D1529" s="9" t="s">
        <v>70</v>
      </c>
      <c r="E1529" s="12">
        <v>0.009</v>
      </c>
      <c r="F1529" s="12">
        <v>0.004</v>
      </c>
      <c r="G1529" s="12">
        <v>83.0</v>
      </c>
      <c r="H1529" s="12">
        <v>77.0</v>
      </c>
      <c r="I1529" s="12">
        <v>0.174</v>
      </c>
      <c r="J1529" s="12">
        <v>0.722</v>
      </c>
      <c r="K1529" s="12">
        <v>0.104</v>
      </c>
      <c r="L1529" s="12">
        <v>4.8948698E7</v>
      </c>
      <c r="M1529" s="12">
        <v>0.817</v>
      </c>
    </row>
    <row r="1530" hidden="1">
      <c r="A1530" s="32" t="str">
        <f t="shared" si="1"/>
        <v>Japan-Asia2008</v>
      </c>
      <c r="B1530" s="32" t="s">
        <v>172</v>
      </c>
      <c r="C1530" s="5" t="s">
        <v>61</v>
      </c>
      <c r="D1530" s="9" t="s">
        <v>70</v>
      </c>
      <c r="E1530" s="12">
        <v>0.009</v>
      </c>
      <c r="F1530" s="12">
        <v>0.003</v>
      </c>
      <c r="G1530" s="12">
        <v>86.0</v>
      </c>
      <c r="H1530" s="12">
        <v>79.0</v>
      </c>
      <c r="I1530" s="12">
        <v>0.135</v>
      </c>
      <c r="J1530" s="12">
        <v>0.649</v>
      </c>
      <c r="K1530" s="12">
        <v>0.216</v>
      </c>
      <c r="L1530" s="12">
        <v>1.2770404E8</v>
      </c>
      <c r="M1530" s="12">
        <v>0.889</v>
      </c>
    </row>
    <row r="1531" hidden="1">
      <c r="A1531" s="32" t="str">
        <f t="shared" si="1"/>
        <v>Singapore-Asia2008</v>
      </c>
      <c r="B1531" s="32" t="s">
        <v>241</v>
      </c>
      <c r="C1531" s="5" t="s">
        <v>61</v>
      </c>
      <c r="D1531" s="9" t="s">
        <v>70</v>
      </c>
      <c r="E1531" s="12">
        <v>0.01</v>
      </c>
      <c r="F1531" s="12">
        <v>0.002</v>
      </c>
      <c r="G1531" s="12">
        <v>83.0</v>
      </c>
      <c r="H1531" s="12">
        <v>78.0</v>
      </c>
      <c r="I1531" s="12">
        <v>0.181</v>
      </c>
      <c r="J1531" s="12">
        <v>0.733</v>
      </c>
      <c r="K1531" s="12">
        <v>0.086</v>
      </c>
      <c r="L1531" s="12">
        <v>4839400.0</v>
      </c>
      <c r="M1531" s="12">
        <v>1.0</v>
      </c>
    </row>
    <row r="1532" hidden="1">
      <c r="A1532" s="32" t="str">
        <f t="shared" si="1"/>
        <v>Hong Kong SAR-Asia2008</v>
      </c>
      <c r="B1532" s="32" t="s">
        <v>160</v>
      </c>
      <c r="C1532" s="5" t="s">
        <v>61</v>
      </c>
      <c r="D1532" s="9" t="s">
        <v>70</v>
      </c>
      <c r="E1532" s="12">
        <v>0.011</v>
      </c>
      <c r="F1532" s="13"/>
      <c r="G1532" s="12">
        <v>86.0</v>
      </c>
      <c r="H1532" s="12">
        <v>79.0</v>
      </c>
      <c r="I1532" s="12">
        <v>0.128</v>
      </c>
      <c r="J1532" s="12">
        <v>0.747</v>
      </c>
      <c r="K1532" s="12">
        <v>0.125</v>
      </c>
      <c r="L1532" s="12">
        <v>6957800.0</v>
      </c>
      <c r="M1532" s="12">
        <v>1.0</v>
      </c>
    </row>
    <row r="1533" hidden="1">
      <c r="A1533" s="32" t="str">
        <f t="shared" si="1"/>
        <v>Thailand-Asia2008</v>
      </c>
      <c r="B1533" s="32" t="s">
        <v>264</v>
      </c>
      <c r="C1533" s="5" t="s">
        <v>61</v>
      </c>
      <c r="D1533" s="9" t="s">
        <v>70</v>
      </c>
      <c r="E1533" s="12">
        <v>0.012</v>
      </c>
      <c r="F1533" s="12">
        <v>0.013</v>
      </c>
      <c r="G1533" s="12">
        <v>77.0</v>
      </c>
      <c r="H1533" s="12">
        <v>70.0</v>
      </c>
      <c r="I1533" s="12">
        <v>0.205</v>
      </c>
      <c r="J1533" s="12">
        <v>0.711</v>
      </c>
      <c r="K1533" s="12">
        <v>0.084</v>
      </c>
      <c r="L1533" s="12">
        <v>6.618534E7</v>
      </c>
      <c r="M1533" s="12">
        <v>0.414</v>
      </c>
    </row>
    <row r="1534" hidden="1">
      <c r="A1534" s="32" t="str">
        <f t="shared" si="1"/>
        <v>China-Asia2008</v>
      </c>
      <c r="B1534" s="32" t="s">
        <v>117</v>
      </c>
      <c r="C1534" s="5" t="s">
        <v>61</v>
      </c>
      <c r="D1534" s="9" t="s">
        <v>70</v>
      </c>
      <c r="E1534" s="12">
        <v>0.012</v>
      </c>
      <c r="F1534" s="12">
        <v>0.016</v>
      </c>
      <c r="G1534" s="12">
        <v>76.0</v>
      </c>
      <c r="H1534" s="12">
        <v>73.0</v>
      </c>
      <c r="I1534" s="12">
        <v>0.187</v>
      </c>
      <c r="J1534" s="12">
        <v>0.732</v>
      </c>
      <c r="K1534" s="12">
        <v>0.081</v>
      </c>
      <c r="L1534" s="12">
        <v>1.324655E9</v>
      </c>
      <c r="M1534" s="12">
        <v>0.465</v>
      </c>
    </row>
    <row r="1535" hidden="1">
      <c r="A1535" s="32" t="str">
        <f t="shared" si="1"/>
        <v>Georgia-Asia2008</v>
      </c>
      <c r="B1535" s="32" t="s">
        <v>147</v>
      </c>
      <c r="C1535" s="5" t="s">
        <v>61</v>
      </c>
      <c r="D1535" s="9" t="s">
        <v>70</v>
      </c>
      <c r="E1535" s="12">
        <v>0.014</v>
      </c>
      <c r="F1535" s="12">
        <v>0.017</v>
      </c>
      <c r="G1535" s="12">
        <v>77.0</v>
      </c>
      <c r="H1535" s="12">
        <v>70.0</v>
      </c>
      <c r="I1535" s="12">
        <v>0.174</v>
      </c>
      <c r="J1535" s="12">
        <v>0.682</v>
      </c>
      <c r="K1535" s="12">
        <v>0.145</v>
      </c>
      <c r="L1535" s="12">
        <v>4383800.0</v>
      </c>
      <c r="M1535" s="12">
        <v>0.526</v>
      </c>
    </row>
    <row r="1536" hidden="1">
      <c r="A1536" s="32" t="str">
        <f t="shared" si="1"/>
        <v>Armenia-Asia2008</v>
      </c>
      <c r="B1536" s="32" t="s">
        <v>86</v>
      </c>
      <c r="C1536" s="5" t="s">
        <v>61</v>
      </c>
      <c r="D1536" s="9" t="s">
        <v>70</v>
      </c>
      <c r="E1536" s="12">
        <v>0.014</v>
      </c>
      <c r="F1536" s="12">
        <v>0.018</v>
      </c>
      <c r="G1536" s="12">
        <v>77.0</v>
      </c>
      <c r="H1536" s="12">
        <v>71.0</v>
      </c>
      <c r="I1536" s="12">
        <v>0.208</v>
      </c>
      <c r="J1536" s="12">
        <v>0.681</v>
      </c>
      <c r="K1536" s="12">
        <v>0.111</v>
      </c>
      <c r="L1536" s="12">
        <v>2977488.0</v>
      </c>
      <c r="M1536" s="12">
        <v>0.64</v>
      </c>
    </row>
    <row r="1537" hidden="1">
      <c r="A1537" s="32" t="str">
        <f t="shared" si="1"/>
        <v>North Korea-Asia2008</v>
      </c>
      <c r="B1537" s="32" t="s">
        <v>216</v>
      </c>
      <c r="C1537" s="5" t="s">
        <v>61</v>
      </c>
      <c r="D1537" s="9" t="s">
        <v>70</v>
      </c>
      <c r="E1537" s="12">
        <v>0.015</v>
      </c>
      <c r="F1537" s="12">
        <v>0.026</v>
      </c>
      <c r="G1537" s="12">
        <v>72.0</v>
      </c>
      <c r="H1537" s="12">
        <v>65.0</v>
      </c>
      <c r="I1537" s="12">
        <v>0.235</v>
      </c>
      <c r="J1537" s="12">
        <v>0.682</v>
      </c>
      <c r="K1537" s="12">
        <v>0.083</v>
      </c>
      <c r="L1537" s="12">
        <v>2.4243894E7</v>
      </c>
      <c r="M1537" s="12">
        <v>0.6</v>
      </c>
    </row>
    <row r="1538" hidden="1">
      <c r="A1538" s="32" t="str">
        <f t="shared" si="1"/>
        <v>Azerbaijan-Asia2008</v>
      </c>
      <c r="B1538" s="32" t="s">
        <v>90</v>
      </c>
      <c r="C1538" s="5" t="s">
        <v>61</v>
      </c>
      <c r="D1538" s="9" t="s">
        <v>70</v>
      </c>
      <c r="E1538" s="12">
        <v>0.017</v>
      </c>
      <c r="F1538" s="12">
        <v>0.037</v>
      </c>
      <c r="G1538" s="12">
        <v>73.0</v>
      </c>
      <c r="H1538" s="12">
        <v>67.0</v>
      </c>
      <c r="I1538" s="12">
        <v>0.237</v>
      </c>
      <c r="J1538" s="12">
        <v>0.701</v>
      </c>
      <c r="K1538" s="12">
        <v>0.062</v>
      </c>
      <c r="L1538" s="12">
        <v>8763400.0</v>
      </c>
      <c r="M1538" s="12">
        <v>0.53</v>
      </c>
    </row>
    <row r="1539" hidden="1">
      <c r="A1539" s="32" t="str">
        <f t="shared" si="1"/>
        <v>Vietnam-Asia2008</v>
      </c>
      <c r="B1539" s="32" t="s">
        <v>282</v>
      </c>
      <c r="C1539" s="5" t="s">
        <v>61</v>
      </c>
      <c r="D1539" s="9" t="s">
        <v>70</v>
      </c>
      <c r="E1539" s="12">
        <v>0.017</v>
      </c>
      <c r="F1539" s="12">
        <v>0.022</v>
      </c>
      <c r="G1539" s="12">
        <v>80.0</v>
      </c>
      <c r="H1539" s="12">
        <v>70.0</v>
      </c>
      <c r="I1539" s="12">
        <v>0.247</v>
      </c>
      <c r="J1539" s="12">
        <v>0.688</v>
      </c>
      <c r="K1539" s="12">
        <v>0.066</v>
      </c>
      <c r="L1539" s="12">
        <v>8.51223E7</v>
      </c>
      <c r="M1539" s="12">
        <v>0.291</v>
      </c>
    </row>
    <row r="1540" hidden="1">
      <c r="A1540" s="32" t="str">
        <f t="shared" si="1"/>
        <v>Myanmar-Asia2008</v>
      </c>
      <c r="B1540" s="32" t="s">
        <v>207</v>
      </c>
      <c r="C1540" s="5" t="s">
        <v>61</v>
      </c>
      <c r="D1540" s="9" t="s">
        <v>70</v>
      </c>
      <c r="E1540" s="12">
        <v>0.018</v>
      </c>
      <c r="F1540" s="12">
        <v>0.046</v>
      </c>
      <c r="G1540" s="12">
        <v>66.0</v>
      </c>
      <c r="H1540" s="12">
        <v>62.0</v>
      </c>
      <c r="I1540" s="12">
        <v>0.268</v>
      </c>
      <c r="J1540" s="12">
        <v>0.681</v>
      </c>
      <c r="K1540" s="12">
        <v>0.05</v>
      </c>
      <c r="L1540" s="12">
        <v>5.1174018E7</v>
      </c>
      <c r="M1540" s="12">
        <v>0.304</v>
      </c>
    </row>
    <row r="1541" hidden="1">
      <c r="A1541" s="32" t="str">
        <f t="shared" si="1"/>
        <v>Malaysia-Asia2008</v>
      </c>
      <c r="B1541" s="32" t="s">
        <v>192</v>
      </c>
      <c r="C1541" s="5" t="s">
        <v>61</v>
      </c>
      <c r="D1541" s="9" t="s">
        <v>70</v>
      </c>
      <c r="E1541" s="12">
        <v>0.018</v>
      </c>
      <c r="F1541" s="12">
        <v>0.007</v>
      </c>
      <c r="G1541" s="12">
        <v>77.0</v>
      </c>
      <c r="H1541" s="12">
        <v>72.0</v>
      </c>
      <c r="I1541" s="12">
        <v>0.287</v>
      </c>
      <c r="J1541" s="12">
        <v>0.667</v>
      </c>
      <c r="K1541" s="12">
        <v>0.046</v>
      </c>
      <c r="L1541" s="12">
        <v>2.7302348E7</v>
      </c>
      <c r="M1541" s="12">
        <v>0.692</v>
      </c>
    </row>
    <row r="1542" hidden="1">
      <c r="A1542" s="32" t="str">
        <f t="shared" si="1"/>
        <v>Brunei-Asia2008</v>
      </c>
      <c r="B1542" s="32" t="s">
        <v>106</v>
      </c>
      <c r="C1542" s="5" t="s">
        <v>61</v>
      </c>
      <c r="D1542" s="9" t="s">
        <v>70</v>
      </c>
      <c r="E1542" s="12">
        <v>0.018</v>
      </c>
      <c r="F1542" s="12">
        <v>0.008</v>
      </c>
      <c r="G1542" s="12">
        <v>80.0</v>
      </c>
      <c r="H1542" s="12">
        <v>76.0</v>
      </c>
      <c r="I1542" s="12">
        <v>0.275</v>
      </c>
      <c r="J1542" s="12">
        <v>0.691</v>
      </c>
      <c r="K1542" s="12">
        <v>0.034</v>
      </c>
      <c r="L1542" s="12">
        <v>388017.0</v>
      </c>
      <c r="M1542" s="12">
        <v>0.747</v>
      </c>
    </row>
    <row r="1543" hidden="1">
      <c r="A1543" s="32" t="str">
        <f t="shared" si="1"/>
        <v>Sri Lanka-Asia2008</v>
      </c>
      <c r="B1543" s="32" t="s">
        <v>251</v>
      </c>
      <c r="C1543" s="5" t="s">
        <v>61</v>
      </c>
      <c r="D1543" s="9" t="s">
        <v>70</v>
      </c>
      <c r="E1543" s="12">
        <v>0.019</v>
      </c>
      <c r="F1543" s="12">
        <v>0.01</v>
      </c>
      <c r="G1543" s="12">
        <v>77.0</v>
      </c>
      <c r="H1543" s="12">
        <v>71.0</v>
      </c>
      <c r="I1543" s="12">
        <v>0.252</v>
      </c>
      <c r="J1543" s="12">
        <v>0.674</v>
      </c>
      <c r="K1543" s="12">
        <v>0.074</v>
      </c>
      <c r="L1543" s="12">
        <v>2.0217E7</v>
      </c>
      <c r="M1543" s="12">
        <v>0.183</v>
      </c>
    </row>
    <row r="1544" hidden="1">
      <c r="A1544" s="32" t="str">
        <f t="shared" si="1"/>
        <v>Bhutan-Asia2008</v>
      </c>
      <c r="B1544" s="32" t="s">
        <v>101</v>
      </c>
      <c r="C1544" s="5" t="s">
        <v>61</v>
      </c>
      <c r="D1544" s="9" t="s">
        <v>70</v>
      </c>
      <c r="E1544" s="12">
        <v>0.021</v>
      </c>
      <c r="F1544" s="12">
        <v>0.038</v>
      </c>
      <c r="G1544" s="12">
        <v>66.0</v>
      </c>
      <c r="H1544" s="12">
        <v>66.0</v>
      </c>
      <c r="I1544" s="12">
        <v>0.312</v>
      </c>
      <c r="J1544" s="12">
        <v>0.645</v>
      </c>
      <c r="K1544" s="12">
        <v>0.043</v>
      </c>
      <c r="L1544" s="12">
        <v>692159.0</v>
      </c>
      <c r="M1544" s="12">
        <v>0.332</v>
      </c>
    </row>
    <row r="1545" hidden="1">
      <c r="A1545" s="32" t="str">
        <f t="shared" si="1"/>
        <v>Indonesia-Asia2008</v>
      </c>
      <c r="B1545" s="32" t="s">
        <v>164</v>
      </c>
      <c r="C1545" s="5" t="s">
        <v>61</v>
      </c>
      <c r="D1545" s="9" t="s">
        <v>70</v>
      </c>
      <c r="E1545" s="12">
        <v>0.021</v>
      </c>
      <c r="F1545" s="12">
        <v>0.03</v>
      </c>
      <c r="G1545" s="12">
        <v>72.0</v>
      </c>
      <c r="H1545" s="12">
        <v>68.0</v>
      </c>
      <c r="I1545" s="12">
        <v>0.3</v>
      </c>
      <c r="J1545" s="12">
        <v>0.65</v>
      </c>
      <c r="K1545" s="12">
        <v>0.049</v>
      </c>
      <c r="L1545" s="12">
        <v>2.34243489E8</v>
      </c>
      <c r="M1545" s="12">
        <v>0.483</v>
      </c>
    </row>
    <row r="1546" hidden="1">
      <c r="A1546" s="32" t="str">
        <f t="shared" si="1"/>
        <v>Turkmenistan-Asia2008</v>
      </c>
      <c r="B1546" s="32" t="s">
        <v>271</v>
      </c>
      <c r="C1546" s="5" t="s">
        <v>61</v>
      </c>
      <c r="D1546" s="9" t="s">
        <v>70</v>
      </c>
      <c r="E1546" s="12">
        <v>0.022</v>
      </c>
      <c r="F1546" s="12">
        <v>0.054</v>
      </c>
      <c r="G1546" s="12">
        <v>69.0</v>
      </c>
      <c r="H1546" s="12">
        <v>61.0</v>
      </c>
      <c r="I1546" s="12">
        <v>0.304</v>
      </c>
      <c r="J1546" s="12">
        <v>0.653</v>
      </c>
      <c r="K1546" s="12">
        <v>0.043</v>
      </c>
      <c r="L1546" s="12">
        <v>4917543.0</v>
      </c>
      <c r="M1546" s="12">
        <v>0.478</v>
      </c>
    </row>
    <row r="1547" hidden="1">
      <c r="A1547" s="32" t="str">
        <f t="shared" si="1"/>
        <v>Mongolia-Asia2008</v>
      </c>
      <c r="B1547" s="32" t="s">
        <v>203</v>
      </c>
      <c r="C1547" s="5" t="s">
        <v>61</v>
      </c>
      <c r="D1547" s="9" t="s">
        <v>70</v>
      </c>
      <c r="E1547" s="12">
        <v>0.022</v>
      </c>
      <c r="F1547" s="12">
        <v>0.032</v>
      </c>
      <c r="G1547" s="12">
        <v>70.0</v>
      </c>
      <c r="H1547" s="12">
        <v>62.0</v>
      </c>
      <c r="I1547" s="12">
        <v>0.273</v>
      </c>
      <c r="J1547" s="12">
        <v>0.689</v>
      </c>
      <c r="K1547" s="12">
        <v>0.038</v>
      </c>
      <c r="L1547" s="12">
        <v>2632834.0</v>
      </c>
      <c r="M1547" s="12">
        <v>0.656</v>
      </c>
    </row>
    <row r="1548" hidden="1">
      <c r="A1548" s="32" t="str">
        <f t="shared" si="1"/>
        <v>India-Asia2008</v>
      </c>
      <c r="B1548" s="32" t="s">
        <v>163</v>
      </c>
      <c r="C1548" s="5" t="s">
        <v>61</v>
      </c>
      <c r="D1548" s="9" t="s">
        <v>70</v>
      </c>
      <c r="E1548" s="12">
        <v>0.022</v>
      </c>
      <c r="F1548" s="12">
        <v>0.05</v>
      </c>
      <c r="G1548" s="12">
        <v>67.0</v>
      </c>
      <c r="H1548" s="12">
        <v>63.0</v>
      </c>
      <c r="I1548" s="12">
        <v>0.31</v>
      </c>
      <c r="J1548" s="12">
        <v>0.641</v>
      </c>
      <c r="K1548" s="12">
        <v>0.049</v>
      </c>
      <c r="L1548" s="12">
        <v>1.174662334E9</v>
      </c>
      <c r="M1548" s="12">
        <v>0.302</v>
      </c>
    </row>
    <row r="1549" hidden="1">
      <c r="A1549" s="32" t="str">
        <f t="shared" si="1"/>
        <v>Bangladesh-Asia2008</v>
      </c>
      <c r="B1549" s="32" t="s">
        <v>94</v>
      </c>
      <c r="C1549" s="5" t="s">
        <v>61</v>
      </c>
      <c r="D1549" s="9" t="s">
        <v>70</v>
      </c>
      <c r="E1549" s="12">
        <v>0.022</v>
      </c>
      <c r="F1549" s="12">
        <v>0.043</v>
      </c>
      <c r="G1549" s="12">
        <v>69.0</v>
      </c>
      <c r="H1549" s="12">
        <v>68.0</v>
      </c>
      <c r="I1549" s="12">
        <v>0.327</v>
      </c>
      <c r="J1549" s="12">
        <v>0.628</v>
      </c>
      <c r="K1549" s="12">
        <v>0.045</v>
      </c>
      <c r="L1549" s="12">
        <v>1.47969967E8</v>
      </c>
      <c r="M1549" s="12">
        <v>0.29</v>
      </c>
    </row>
    <row r="1550" hidden="1">
      <c r="A1550" s="32" t="str">
        <f t="shared" si="1"/>
        <v>Maldives-Asia2008</v>
      </c>
      <c r="B1550" s="32" t="s">
        <v>193</v>
      </c>
      <c r="C1550" s="5" t="s">
        <v>61</v>
      </c>
      <c r="D1550" s="9" t="s">
        <v>70</v>
      </c>
      <c r="E1550" s="12">
        <v>0.022</v>
      </c>
      <c r="F1550" s="12">
        <v>0.014</v>
      </c>
      <c r="G1550" s="12">
        <v>77.0</v>
      </c>
      <c r="H1550" s="12">
        <v>75.0</v>
      </c>
      <c r="I1550" s="12">
        <v>0.313</v>
      </c>
      <c r="J1550" s="12">
        <v>0.637</v>
      </c>
      <c r="K1550" s="12">
        <v>0.049</v>
      </c>
      <c r="L1550" s="12">
        <v>313843.0</v>
      </c>
      <c r="M1550" s="12">
        <v>0.376</v>
      </c>
    </row>
    <row r="1551" hidden="1">
      <c r="A1551" s="32" t="str">
        <f t="shared" si="1"/>
        <v>Kazakhstan-Asia2008</v>
      </c>
      <c r="B1551" s="32" t="s">
        <v>174</v>
      </c>
      <c r="C1551" s="5" t="s">
        <v>61</v>
      </c>
      <c r="D1551" s="9" t="s">
        <v>70</v>
      </c>
      <c r="E1551" s="12">
        <v>0.023</v>
      </c>
      <c r="F1551" s="12">
        <v>0.023</v>
      </c>
      <c r="G1551" s="12">
        <v>72.0</v>
      </c>
      <c r="H1551" s="12">
        <v>62.0</v>
      </c>
      <c r="I1551" s="12">
        <v>0.245</v>
      </c>
      <c r="J1551" s="12">
        <v>0.684</v>
      </c>
      <c r="K1551" s="12">
        <v>0.071</v>
      </c>
      <c r="L1551" s="12">
        <v>1.5674E7</v>
      </c>
      <c r="M1551" s="12">
        <v>0.541</v>
      </c>
    </row>
    <row r="1552" hidden="1">
      <c r="A1552" s="32" t="str">
        <f t="shared" si="1"/>
        <v>Uzbekistan-Asia2008</v>
      </c>
      <c r="B1552" s="32" t="s">
        <v>279</v>
      </c>
      <c r="C1552" s="5" t="s">
        <v>61</v>
      </c>
      <c r="D1552" s="9" t="s">
        <v>70</v>
      </c>
      <c r="E1552" s="12">
        <v>0.024</v>
      </c>
      <c r="F1552" s="12">
        <v>0.043</v>
      </c>
      <c r="G1552" s="12">
        <v>71.0</v>
      </c>
      <c r="H1552" s="12">
        <v>64.0</v>
      </c>
      <c r="I1552" s="12">
        <v>0.31</v>
      </c>
      <c r="J1552" s="12">
        <v>0.645</v>
      </c>
      <c r="K1552" s="12">
        <v>0.046</v>
      </c>
      <c r="L1552" s="12">
        <v>2.73028E7</v>
      </c>
      <c r="M1552" s="12">
        <v>0.363</v>
      </c>
    </row>
    <row r="1553" hidden="1">
      <c r="A1553" s="32" t="str">
        <f t="shared" si="1"/>
        <v>Kyrgyzstan-Asia2008</v>
      </c>
      <c r="B1553" s="32" t="s">
        <v>179</v>
      </c>
      <c r="C1553" s="5" t="s">
        <v>61</v>
      </c>
      <c r="D1553" s="9" t="s">
        <v>70</v>
      </c>
      <c r="E1553" s="12">
        <v>0.024</v>
      </c>
      <c r="F1553" s="12">
        <v>0.03</v>
      </c>
      <c r="G1553" s="12">
        <v>73.0</v>
      </c>
      <c r="H1553" s="12">
        <v>65.0</v>
      </c>
      <c r="I1553" s="12">
        <v>0.302</v>
      </c>
      <c r="J1553" s="12">
        <v>0.649</v>
      </c>
      <c r="K1553" s="12">
        <v>0.049</v>
      </c>
      <c r="L1553" s="12">
        <v>5318700.0</v>
      </c>
      <c r="M1553" s="12">
        <v>0.353</v>
      </c>
    </row>
    <row r="1554" hidden="1">
      <c r="A1554" s="32" t="str">
        <f t="shared" si="1"/>
        <v>Nepal-Asia2008</v>
      </c>
      <c r="B1554" s="32" t="s">
        <v>209</v>
      </c>
      <c r="C1554" s="5" t="s">
        <v>61</v>
      </c>
      <c r="D1554" s="9" t="s">
        <v>70</v>
      </c>
      <c r="E1554" s="12">
        <v>0.025</v>
      </c>
      <c r="F1554" s="12">
        <v>0.04</v>
      </c>
      <c r="G1554" s="12">
        <v>67.0</v>
      </c>
      <c r="H1554" s="12">
        <v>65.0</v>
      </c>
      <c r="I1554" s="12">
        <v>0.383</v>
      </c>
      <c r="J1554" s="12">
        <v>0.57</v>
      </c>
      <c r="K1554" s="12">
        <v>0.047</v>
      </c>
      <c r="L1554" s="12">
        <v>2.6249412E7</v>
      </c>
      <c r="M1554" s="12">
        <v>0.162</v>
      </c>
    </row>
    <row r="1555" hidden="1">
      <c r="A1555" s="32" t="str">
        <f t="shared" si="1"/>
        <v>Philippines-Asia2008</v>
      </c>
      <c r="B1555" s="32" t="s">
        <v>225</v>
      </c>
      <c r="C1555" s="5" t="s">
        <v>61</v>
      </c>
      <c r="D1555" s="9" t="s">
        <v>70</v>
      </c>
      <c r="E1555" s="12">
        <v>0.026</v>
      </c>
      <c r="F1555" s="12">
        <v>0.026</v>
      </c>
      <c r="G1555" s="12">
        <v>71.0</v>
      </c>
      <c r="H1555" s="12">
        <v>65.0</v>
      </c>
      <c r="I1555" s="12">
        <v>0.36</v>
      </c>
      <c r="J1555" s="12">
        <v>0.604</v>
      </c>
      <c r="K1555" s="12">
        <v>0.036</v>
      </c>
      <c r="L1555" s="12">
        <v>9.0371287E7</v>
      </c>
      <c r="M1555" s="12">
        <v>0.458</v>
      </c>
    </row>
    <row r="1556" hidden="1">
      <c r="A1556" s="32" t="str">
        <f t="shared" si="1"/>
        <v>Cambodia-Asia2008</v>
      </c>
      <c r="B1556" s="32" t="s">
        <v>110</v>
      </c>
      <c r="C1556" s="5" t="s">
        <v>61</v>
      </c>
      <c r="D1556" s="9" t="s">
        <v>70</v>
      </c>
      <c r="E1556" s="12">
        <v>0.026</v>
      </c>
      <c r="F1556" s="12">
        <v>0.042</v>
      </c>
      <c r="G1556" s="12">
        <v>72.0</v>
      </c>
      <c r="H1556" s="12">
        <v>67.0</v>
      </c>
      <c r="I1556" s="12">
        <v>0.332</v>
      </c>
      <c r="J1556" s="12">
        <v>0.62</v>
      </c>
      <c r="K1556" s="12">
        <v>0.048</v>
      </c>
      <c r="L1556" s="12">
        <v>1.3940518E7</v>
      </c>
      <c r="M1556" s="12">
        <v>0.195</v>
      </c>
    </row>
    <row r="1557" hidden="1">
      <c r="A1557" s="32" t="str">
        <f t="shared" si="1"/>
        <v>Pakistan-Asia2008</v>
      </c>
      <c r="B1557" s="32" t="s">
        <v>220</v>
      </c>
      <c r="C1557" s="5" t="s">
        <v>61</v>
      </c>
      <c r="D1557" s="9" t="s">
        <v>70</v>
      </c>
      <c r="E1557" s="12">
        <v>0.027</v>
      </c>
      <c r="F1557" s="12">
        <v>0.076</v>
      </c>
      <c r="G1557" s="12">
        <v>67.0</v>
      </c>
      <c r="H1557" s="12">
        <v>65.0</v>
      </c>
      <c r="I1557" s="12">
        <v>0.365</v>
      </c>
      <c r="J1557" s="12">
        <v>0.593</v>
      </c>
      <c r="K1557" s="12">
        <v>0.043</v>
      </c>
      <c r="L1557" s="12">
        <v>1.67008083E8</v>
      </c>
      <c r="M1557" s="12">
        <v>0.358</v>
      </c>
    </row>
    <row r="1558" hidden="1">
      <c r="A1558" s="32" t="str">
        <f t="shared" si="1"/>
        <v>Laos-Asia2008</v>
      </c>
      <c r="B1558" s="32" t="s">
        <v>180</v>
      </c>
      <c r="C1558" s="5" t="s">
        <v>61</v>
      </c>
      <c r="D1558" s="9" t="s">
        <v>70</v>
      </c>
      <c r="E1558" s="12">
        <v>0.029</v>
      </c>
      <c r="F1558" s="12">
        <v>0.063</v>
      </c>
      <c r="G1558" s="12">
        <v>67.0</v>
      </c>
      <c r="H1558" s="12">
        <v>65.0</v>
      </c>
      <c r="I1558" s="12">
        <v>0.381</v>
      </c>
      <c r="J1558" s="12">
        <v>0.581</v>
      </c>
      <c r="K1558" s="12">
        <v>0.037</v>
      </c>
      <c r="L1558" s="12">
        <v>6139127.0</v>
      </c>
      <c r="M1558" s="12">
        <v>0.308</v>
      </c>
    </row>
    <row r="1559" hidden="1">
      <c r="A1559" s="32" t="str">
        <f t="shared" si="1"/>
        <v>Tajikistan-Asia2008</v>
      </c>
      <c r="B1559" s="32" t="s">
        <v>262</v>
      </c>
      <c r="C1559" s="5" t="s">
        <v>61</v>
      </c>
      <c r="D1559" s="9" t="s">
        <v>70</v>
      </c>
      <c r="E1559" s="12">
        <v>0.031</v>
      </c>
      <c r="F1559" s="12">
        <v>0.048</v>
      </c>
      <c r="G1559" s="12">
        <v>70.0</v>
      </c>
      <c r="H1559" s="12">
        <v>63.0</v>
      </c>
      <c r="I1559" s="12">
        <v>0.365</v>
      </c>
      <c r="J1559" s="12">
        <v>0.6</v>
      </c>
      <c r="K1559" s="12">
        <v>0.035</v>
      </c>
      <c r="L1559" s="12">
        <v>7275252.0</v>
      </c>
      <c r="M1559" s="12">
        <v>0.265</v>
      </c>
    </row>
    <row r="1560" hidden="1">
      <c r="A1560" s="32" t="str">
        <f t="shared" si="1"/>
        <v>Timor-Leste-Asia2008</v>
      </c>
      <c r="B1560" s="32" t="s">
        <v>265</v>
      </c>
      <c r="C1560" s="5" t="s">
        <v>61</v>
      </c>
      <c r="D1560" s="9" t="s">
        <v>70</v>
      </c>
      <c r="E1560" s="12">
        <v>0.037</v>
      </c>
      <c r="F1560" s="12">
        <v>0.056</v>
      </c>
      <c r="G1560" s="12">
        <v>66.0</v>
      </c>
      <c r="H1560" s="12">
        <v>63.0</v>
      </c>
      <c r="I1560" s="12">
        <v>0.477</v>
      </c>
      <c r="J1560" s="12">
        <v>0.494</v>
      </c>
      <c r="K1560" s="12">
        <v>0.03</v>
      </c>
      <c r="L1560" s="12">
        <v>1032182.0</v>
      </c>
      <c r="M1560" s="12">
        <v>0.282</v>
      </c>
    </row>
    <row r="1561" hidden="1">
      <c r="A1561" s="32" t="str">
        <f t="shared" si="1"/>
        <v>Afghanistan-Asia2008</v>
      </c>
      <c r="B1561" s="32" t="s">
        <v>60</v>
      </c>
      <c r="C1561" s="5" t="s">
        <v>61</v>
      </c>
      <c r="D1561" s="9" t="s">
        <v>70</v>
      </c>
      <c r="E1561" s="12">
        <v>0.041</v>
      </c>
      <c r="F1561" s="12">
        <v>0.079</v>
      </c>
      <c r="G1561" s="12">
        <v>60.0</v>
      </c>
      <c r="H1561" s="12">
        <v>57.0</v>
      </c>
      <c r="I1561" s="12">
        <v>0.492</v>
      </c>
      <c r="J1561" s="12">
        <v>0.487</v>
      </c>
      <c r="K1561" s="12">
        <v>0.021</v>
      </c>
      <c r="L1561" s="12">
        <v>2.7032197E7</v>
      </c>
      <c r="M1561" s="12">
        <v>0.239</v>
      </c>
    </row>
    <row r="1562" hidden="1">
      <c r="A1562" s="32" t="str">
        <f t="shared" si="1"/>
        <v>Macao SAR-Asia2009</v>
      </c>
      <c r="B1562" s="32" t="s">
        <v>189</v>
      </c>
      <c r="C1562" s="5" t="s">
        <v>61</v>
      </c>
      <c r="D1562" s="9" t="s">
        <v>71</v>
      </c>
      <c r="E1562" s="12">
        <v>0.009</v>
      </c>
      <c r="F1562" s="13"/>
      <c r="G1562" s="12">
        <v>82.0</v>
      </c>
      <c r="H1562" s="12">
        <v>77.0</v>
      </c>
      <c r="I1562" s="12">
        <v>0.133</v>
      </c>
      <c r="J1562" s="12">
        <v>0.796</v>
      </c>
      <c r="K1562" s="12">
        <v>0.071</v>
      </c>
      <c r="L1562" s="12">
        <v>521617.0</v>
      </c>
      <c r="M1562" s="12">
        <v>1.0</v>
      </c>
    </row>
    <row r="1563" hidden="1">
      <c r="A1563" s="32" t="str">
        <f t="shared" si="1"/>
        <v>South Korea-Asia2009</v>
      </c>
      <c r="B1563" s="32" t="s">
        <v>248</v>
      </c>
      <c r="C1563" s="5" t="s">
        <v>61</v>
      </c>
      <c r="D1563" s="9" t="s">
        <v>71</v>
      </c>
      <c r="E1563" s="12">
        <v>0.009</v>
      </c>
      <c r="F1563" s="12">
        <v>0.004</v>
      </c>
      <c r="G1563" s="12">
        <v>84.0</v>
      </c>
      <c r="H1563" s="12">
        <v>77.0</v>
      </c>
      <c r="I1563" s="12">
        <v>0.168</v>
      </c>
      <c r="J1563" s="12">
        <v>0.725</v>
      </c>
      <c r="K1563" s="12">
        <v>0.107</v>
      </c>
      <c r="L1563" s="12">
        <v>4.9182038E7</v>
      </c>
      <c r="M1563" s="12">
        <v>0.818</v>
      </c>
    </row>
    <row r="1564" hidden="1">
      <c r="A1564" s="32" t="str">
        <f t="shared" si="1"/>
        <v>Japan-Asia2009</v>
      </c>
      <c r="B1564" s="32" t="s">
        <v>172</v>
      </c>
      <c r="C1564" s="5" t="s">
        <v>61</v>
      </c>
      <c r="D1564" s="9" t="s">
        <v>71</v>
      </c>
      <c r="E1564" s="12">
        <v>0.009</v>
      </c>
      <c r="F1564" s="12">
        <v>0.002</v>
      </c>
      <c r="G1564" s="12">
        <v>86.0</v>
      </c>
      <c r="H1564" s="12">
        <v>80.0</v>
      </c>
      <c r="I1564" s="12">
        <v>0.134</v>
      </c>
      <c r="J1564" s="12">
        <v>0.643</v>
      </c>
      <c r="K1564" s="12">
        <v>0.223</v>
      </c>
      <c r="L1564" s="12">
        <v>1.27557958E8</v>
      </c>
      <c r="M1564" s="12">
        <v>0.897</v>
      </c>
    </row>
    <row r="1565" hidden="1">
      <c r="A1565" s="32" t="str">
        <f t="shared" si="1"/>
        <v>Singapore-Asia2009</v>
      </c>
      <c r="B1565" s="32" t="s">
        <v>241</v>
      </c>
      <c r="C1565" s="5" t="s">
        <v>61</v>
      </c>
      <c r="D1565" s="9" t="s">
        <v>71</v>
      </c>
      <c r="E1565" s="12">
        <v>0.01</v>
      </c>
      <c r="F1565" s="12">
        <v>0.002</v>
      </c>
      <c r="G1565" s="12">
        <v>84.0</v>
      </c>
      <c r="H1565" s="12">
        <v>79.0</v>
      </c>
      <c r="I1565" s="12">
        <v>0.177</v>
      </c>
      <c r="J1565" s="12">
        <v>0.735</v>
      </c>
      <c r="K1565" s="12">
        <v>0.088</v>
      </c>
      <c r="L1565" s="12">
        <v>4987600.0</v>
      </c>
      <c r="M1565" s="12">
        <v>1.0</v>
      </c>
    </row>
    <row r="1566" hidden="1">
      <c r="A1566" s="32" t="str">
        <f t="shared" si="1"/>
        <v>Thailand-Asia2009</v>
      </c>
      <c r="B1566" s="32" t="s">
        <v>264</v>
      </c>
      <c r="C1566" s="5" t="s">
        <v>61</v>
      </c>
      <c r="D1566" s="9" t="s">
        <v>71</v>
      </c>
      <c r="E1566" s="12">
        <v>0.011</v>
      </c>
      <c r="F1566" s="12">
        <v>0.013</v>
      </c>
      <c r="G1566" s="12">
        <v>77.0</v>
      </c>
      <c r="H1566" s="12">
        <v>70.0</v>
      </c>
      <c r="I1566" s="12">
        <v>0.199</v>
      </c>
      <c r="J1566" s="12">
        <v>0.715</v>
      </c>
      <c r="K1566" s="12">
        <v>0.086</v>
      </c>
      <c r="L1566" s="12">
        <v>6.6277335E7</v>
      </c>
      <c r="M1566" s="12">
        <v>0.427</v>
      </c>
    </row>
    <row r="1567" hidden="1">
      <c r="A1567" s="32" t="str">
        <f t="shared" si="1"/>
        <v>China-Asia2009</v>
      </c>
      <c r="B1567" s="32" t="s">
        <v>117</v>
      </c>
      <c r="C1567" s="5" t="s">
        <v>61</v>
      </c>
      <c r="D1567" s="9" t="s">
        <v>71</v>
      </c>
      <c r="E1567" s="12">
        <v>0.012</v>
      </c>
      <c r="F1567" s="12">
        <v>0.015</v>
      </c>
      <c r="G1567" s="12">
        <v>76.0</v>
      </c>
      <c r="H1567" s="12">
        <v>73.0</v>
      </c>
      <c r="I1567" s="12">
        <v>0.184</v>
      </c>
      <c r="J1567" s="12">
        <v>0.734</v>
      </c>
      <c r="K1567" s="12">
        <v>0.082</v>
      </c>
      <c r="L1567" s="12">
        <v>1.33126E9</v>
      </c>
      <c r="M1567" s="12">
        <v>0.479</v>
      </c>
    </row>
    <row r="1568" hidden="1">
      <c r="A1568" s="32" t="str">
        <f t="shared" si="1"/>
        <v>Hong Kong SAR-Asia2009</v>
      </c>
      <c r="B1568" s="32" t="s">
        <v>160</v>
      </c>
      <c r="C1568" s="5" t="s">
        <v>61</v>
      </c>
      <c r="D1568" s="9" t="s">
        <v>71</v>
      </c>
      <c r="E1568" s="12">
        <v>0.012</v>
      </c>
      <c r="F1568" s="13"/>
      <c r="G1568" s="12">
        <v>86.0</v>
      </c>
      <c r="H1568" s="12">
        <v>80.0</v>
      </c>
      <c r="I1568" s="12">
        <v>0.124</v>
      </c>
      <c r="J1568" s="12">
        <v>0.749</v>
      </c>
      <c r="K1568" s="12">
        <v>0.127</v>
      </c>
      <c r="L1568" s="12">
        <v>6972800.0</v>
      </c>
      <c r="M1568" s="12">
        <v>1.0</v>
      </c>
    </row>
    <row r="1569" hidden="1">
      <c r="A1569" s="32" t="str">
        <f t="shared" si="1"/>
        <v>North Korea-Asia2009</v>
      </c>
      <c r="B1569" s="32" t="s">
        <v>216</v>
      </c>
      <c r="C1569" s="5" t="s">
        <v>61</v>
      </c>
      <c r="D1569" s="9" t="s">
        <v>71</v>
      </c>
      <c r="E1569" s="12">
        <v>0.014</v>
      </c>
      <c r="F1569" s="12">
        <v>0.025</v>
      </c>
      <c r="G1569" s="12">
        <v>72.0</v>
      </c>
      <c r="H1569" s="12">
        <v>65.0</v>
      </c>
      <c r="I1569" s="12">
        <v>0.231</v>
      </c>
      <c r="J1569" s="12">
        <v>0.684</v>
      </c>
      <c r="K1569" s="12">
        <v>0.085</v>
      </c>
      <c r="L1569" s="12">
        <v>2.4371865E7</v>
      </c>
      <c r="M1569" s="12">
        <v>0.601</v>
      </c>
    </row>
    <row r="1570" hidden="1">
      <c r="A1570" s="32" t="str">
        <f t="shared" si="1"/>
        <v>Georgia-Asia2009</v>
      </c>
      <c r="B1570" s="32" t="s">
        <v>147</v>
      </c>
      <c r="C1570" s="5" t="s">
        <v>61</v>
      </c>
      <c r="D1570" s="9" t="s">
        <v>71</v>
      </c>
      <c r="E1570" s="12">
        <v>0.014</v>
      </c>
      <c r="F1570" s="12">
        <v>0.016</v>
      </c>
      <c r="G1570" s="12">
        <v>77.0</v>
      </c>
      <c r="H1570" s="12">
        <v>70.0</v>
      </c>
      <c r="I1570" s="12">
        <v>0.173</v>
      </c>
      <c r="J1570" s="12">
        <v>0.684</v>
      </c>
      <c r="K1570" s="12">
        <v>0.143</v>
      </c>
      <c r="L1570" s="12">
        <v>4410900.0</v>
      </c>
      <c r="M1570" s="12">
        <v>0.527</v>
      </c>
    </row>
    <row r="1571" hidden="1">
      <c r="A1571" s="32" t="str">
        <f t="shared" si="1"/>
        <v>Armenia-Asia2009</v>
      </c>
      <c r="B1571" s="32" t="s">
        <v>86</v>
      </c>
      <c r="C1571" s="5" t="s">
        <v>61</v>
      </c>
      <c r="D1571" s="9" t="s">
        <v>71</v>
      </c>
      <c r="E1571" s="12">
        <v>0.014</v>
      </c>
      <c r="F1571" s="12">
        <v>0.017</v>
      </c>
      <c r="G1571" s="12">
        <v>78.0</v>
      </c>
      <c r="H1571" s="12">
        <v>71.0</v>
      </c>
      <c r="I1571" s="12">
        <v>0.206</v>
      </c>
      <c r="J1571" s="12">
        <v>0.686</v>
      </c>
      <c r="K1571" s="12">
        <v>0.108</v>
      </c>
      <c r="L1571" s="12">
        <v>2968154.0</v>
      </c>
      <c r="M1571" s="12">
        <v>0.638</v>
      </c>
    </row>
    <row r="1572" hidden="1">
      <c r="A1572" s="32" t="str">
        <f t="shared" si="1"/>
        <v>Azerbaijan-Asia2009</v>
      </c>
      <c r="B1572" s="32" t="s">
        <v>90</v>
      </c>
      <c r="C1572" s="5" t="s">
        <v>61</v>
      </c>
      <c r="D1572" s="9" t="s">
        <v>71</v>
      </c>
      <c r="E1572" s="12">
        <v>0.017</v>
      </c>
      <c r="F1572" s="12">
        <v>0.035</v>
      </c>
      <c r="G1572" s="12">
        <v>73.0</v>
      </c>
      <c r="H1572" s="12">
        <v>67.0</v>
      </c>
      <c r="I1572" s="12">
        <v>0.231</v>
      </c>
      <c r="J1572" s="12">
        <v>0.708</v>
      </c>
      <c r="K1572" s="12">
        <v>0.061</v>
      </c>
      <c r="L1572" s="12">
        <v>8947243.0</v>
      </c>
      <c r="M1572" s="12">
        <v>0.532</v>
      </c>
    </row>
    <row r="1573" hidden="1">
      <c r="A1573" s="32" t="str">
        <f t="shared" si="1"/>
        <v>Vietnam-Asia2009</v>
      </c>
      <c r="B1573" s="32" t="s">
        <v>282</v>
      </c>
      <c r="C1573" s="5" t="s">
        <v>61</v>
      </c>
      <c r="D1573" s="9" t="s">
        <v>71</v>
      </c>
      <c r="E1573" s="12">
        <v>0.017</v>
      </c>
      <c r="F1573" s="12">
        <v>0.021</v>
      </c>
      <c r="G1573" s="12">
        <v>80.0</v>
      </c>
      <c r="H1573" s="12">
        <v>71.0</v>
      </c>
      <c r="I1573" s="12">
        <v>0.24</v>
      </c>
      <c r="J1573" s="12">
        <v>0.694</v>
      </c>
      <c r="K1573" s="12">
        <v>0.065</v>
      </c>
      <c r="L1573" s="12">
        <v>8.6025E7</v>
      </c>
      <c r="M1573" s="12">
        <v>0.298</v>
      </c>
    </row>
    <row r="1574" hidden="1">
      <c r="A1574" s="32" t="str">
        <f t="shared" si="1"/>
        <v>Brunei-Asia2009</v>
      </c>
      <c r="B1574" s="32" t="s">
        <v>106</v>
      </c>
      <c r="C1574" s="5" t="s">
        <v>61</v>
      </c>
      <c r="D1574" s="9" t="s">
        <v>71</v>
      </c>
      <c r="E1574" s="12">
        <v>0.017</v>
      </c>
      <c r="F1574" s="12">
        <v>0.008</v>
      </c>
      <c r="G1574" s="12">
        <v>80.0</v>
      </c>
      <c r="H1574" s="12">
        <v>76.0</v>
      </c>
      <c r="I1574" s="12">
        <v>0.271</v>
      </c>
      <c r="J1574" s="12">
        <v>0.694</v>
      </c>
      <c r="K1574" s="12">
        <v>0.035</v>
      </c>
      <c r="L1574" s="12">
        <v>394400.0</v>
      </c>
      <c r="M1574" s="12">
        <v>0.751</v>
      </c>
    </row>
    <row r="1575" hidden="1">
      <c r="A1575" s="32" t="str">
        <f t="shared" si="1"/>
        <v>Myanmar-Asia2009</v>
      </c>
      <c r="B1575" s="32" t="s">
        <v>207</v>
      </c>
      <c r="C1575" s="5" t="s">
        <v>61</v>
      </c>
      <c r="D1575" s="9" t="s">
        <v>71</v>
      </c>
      <c r="E1575" s="12">
        <v>0.018</v>
      </c>
      <c r="F1575" s="12">
        <v>0.045</v>
      </c>
      <c r="G1575" s="12">
        <v>66.0</v>
      </c>
      <c r="H1575" s="12">
        <v>62.0</v>
      </c>
      <c r="I1575" s="12">
        <v>0.265</v>
      </c>
      <c r="J1575" s="12">
        <v>0.685</v>
      </c>
      <c r="K1575" s="12">
        <v>0.051</v>
      </c>
      <c r="L1575" s="12">
        <v>5.154049E7</v>
      </c>
      <c r="M1575" s="12">
        <v>0.309</v>
      </c>
    </row>
    <row r="1576" hidden="1">
      <c r="A1576" s="32" t="str">
        <f t="shared" si="1"/>
        <v>Malaysia-Asia2009</v>
      </c>
      <c r="B1576" s="32" t="s">
        <v>192</v>
      </c>
      <c r="C1576" s="5" t="s">
        <v>61</v>
      </c>
      <c r="D1576" s="9" t="s">
        <v>71</v>
      </c>
      <c r="E1576" s="12">
        <v>0.018</v>
      </c>
      <c r="F1576" s="12">
        <v>0.007</v>
      </c>
      <c r="G1576" s="12">
        <v>77.0</v>
      </c>
      <c r="H1576" s="12">
        <v>72.0</v>
      </c>
      <c r="I1576" s="12">
        <v>0.282</v>
      </c>
      <c r="J1576" s="12">
        <v>0.671</v>
      </c>
      <c r="K1576" s="12">
        <v>0.047</v>
      </c>
      <c r="L1576" s="12">
        <v>2.7790324E7</v>
      </c>
      <c r="M1576" s="12">
        <v>0.701</v>
      </c>
    </row>
    <row r="1577" hidden="1">
      <c r="A1577" s="32" t="str">
        <f t="shared" si="1"/>
        <v>Sri Lanka-Asia2009</v>
      </c>
      <c r="B1577" s="32" t="s">
        <v>251</v>
      </c>
      <c r="C1577" s="5" t="s">
        <v>61</v>
      </c>
      <c r="D1577" s="9" t="s">
        <v>71</v>
      </c>
      <c r="E1577" s="12">
        <v>0.019</v>
      </c>
      <c r="F1577" s="12">
        <v>0.01</v>
      </c>
      <c r="G1577" s="12">
        <v>77.0</v>
      </c>
      <c r="H1577" s="12">
        <v>71.0</v>
      </c>
      <c r="I1577" s="12">
        <v>0.251</v>
      </c>
      <c r="J1577" s="12">
        <v>0.673</v>
      </c>
      <c r="K1577" s="12">
        <v>0.076</v>
      </c>
      <c r="L1577" s="12">
        <v>2.045E7</v>
      </c>
      <c r="M1577" s="12">
        <v>0.183</v>
      </c>
    </row>
    <row r="1578" hidden="1">
      <c r="A1578" s="32" t="str">
        <f t="shared" si="1"/>
        <v>Indonesia-Asia2009</v>
      </c>
      <c r="B1578" s="32" t="s">
        <v>164</v>
      </c>
      <c r="C1578" s="5" t="s">
        <v>61</v>
      </c>
      <c r="D1578" s="9" t="s">
        <v>71</v>
      </c>
      <c r="E1578" s="12">
        <v>0.02</v>
      </c>
      <c r="F1578" s="12">
        <v>0.029</v>
      </c>
      <c r="G1578" s="12">
        <v>72.0</v>
      </c>
      <c r="H1578" s="12">
        <v>68.0</v>
      </c>
      <c r="I1578" s="12">
        <v>0.3</v>
      </c>
      <c r="J1578" s="12">
        <v>0.651</v>
      </c>
      <c r="K1578" s="12">
        <v>0.05</v>
      </c>
      <c r="L1578" s="12">
        <v>2.37486894E8</v>
      </c>
      <c r="M1578" s="12">
        <v>0.491</v>
      </c>
    </row>
    <row r="1579" hidden="1">
      <c r="A1579" s="32" t="str">
        <f t="shared" si="1"/>
        <v>Bhutan-Asia2009</v>
      </c>
      <c r="B1579" s="32" t="s">
        <v>101</v>
      </c>
      <c r="C1579" s="5" t="s">
        <v>61</v>
      </c>
      <c r="D1579" s="9" t="s">
        <v>71</v>
      </c>
      <c r="E1579" s="12">
        <v>0.021</v>
      </c>
      <c r="F1579" s="12">
        <v>0.036</v>
      </c>
      <c r="G1579" s="12">
        <v>67.0</v>
      </c>
      <c r="H1579" s="12">
        <v>66.0</v>
      </c>
      <c r="I1579" s="12">
        <v>0.305</v>
      </c>
      <c r="J1579" s="12">
        <v>0.651</v>
      </c>
      <c r="K1579" s="12">
        <v>0.044</v>
      </c>
      <c r="L1579" s="12">
        <v>704542.0</v>
      </c>
      <c r="M1579" s="12">
        <v>0.34</v>
      </c>
    </row>
    <row r="1580" hidden="1">
      <c r="A1580" s="32" t="str">
        <f t="shared" si="1"/>
        <v>Bangladesh-Asia2009</v>
      </c>
      <c r="B1580" s="32" t="s">
        <v>94</v>
      </c>
      <c r="C1580" s="5" t="s">
        <v>61</v>
      </c>
      <c r="D1580" s="9" t="s">
        <v>71</v>
      </c>
      <c r="E1580" s="12">
        <v>0.021</v>
      </c>
      <c r="F1580" s="12">
        <v>0.041</v>
      </c>
      <c r="G1580" s="12">
        <v>70.0</v>
      </c>
      <c r="H1580" s="12">
        <v>68.0</v>
      </c>
      <c r="I1580" s="12">
        <v>0.322</v>
      </c>
      <c r="J1580" s="12">
        <v>0.632</v>
      </c>
      <c r="K1580" s="12">
        <v>0.046</v>
      </c>
      <c r="L1580" s="12">
        <v>1.495031E8</v>
      </c>
      <c r="M1580" s="12">
        <v>0.297</v>
      </c>
    </row>
    <row r="1581" hidden="1">
      <c r="A1581" s="32" t="str">
        <f t="shared" si="1"/>
        <v>Turkmenistan-Asia2009</v>
      </c>
      <c r="B1581" s="32" t="s">
        <v>271</v>
      </c>
      <c r="C1581" s="5" t="s">
        <v>61</v>
      </c>
      <c r="D1581" s="9" t="s">
        <v>71</v>
      </c>
      <c r="E1581" s="12">
        <v>0.022</v>
      </c>
      <c r="F1581" s="12">
        <v>0.052</v>
      </c>
      <c r="G1581" s="12">
        <v>69.0</v>
      </c>
      <c r="H1581" s="12">
        <v>61.0</v>
      </c>
      <c r="I1581" s="12">
        <v>0.297</v>
      </c>
      <c r="J1581" s="12">
        <v>0.661</v>
      </c>
      <c r="K1581" s="12">
        <v>0.042</v>
      </c>
      <c r="L1581" s="12">
        <v>4978962.0</v>
      </c>
      <c r="M1581" s="12">
        <v>0.481</v>
      </c>
    </row>
    <row r="1582" hidden="1">
      <c r="A1582" s="32" t="str">
        <f t="shared" si="1"/>
        <v>India-Asia2009</v>
      </c>
      <c r="B1582" s="32" t="s">
        <v>163</v>
      </c>
      <c r="C1582" s="5" t="s">
        <v>61</v>
      </c>
      <c r="D1582" s="9" t="s">
        <v>71</v>
      </c>
      <c r="E1582" s="12">
        <v>0.022</v>
      </c>
      <c r="F1582" s="12">
        <v>0.048</v>
      </c>
      <c r="G1582" s="12">
        <v>67.0</v>
      </c>
      <c r="H1582" s="12">
        <v>64.0</v>
      </c>
      <c r="I1582" s="12">
        <v>0.306</v>
      </c>
      <c r="J1582" s="12">
        <v>0.644</v>
      </c>
      <c r="K1582" s="12">
        <v>0.05</v>
      </c>
      <c r="L1582" s="12">
        <v>1.190138069E9</v>
      </c>
      <c r="M1582" s="12">
        <v>0.306</v>
      </c>
    </row>
    <row r="1583">
      <c r="A1583" s="32" t="str">
        <f t="shared" si="1"/>
        <v>Kazakhstan-Asia2009</v>
      </c>
      <c r="B1583" s="32" t="s">
        <v>174</v>
      </c>
      <c r="C1583" s="5" t="s">
        <v>61</v>
      </c>
      <c r="D1583" s="9" t="s">
        <v>71</v>
      </c>
      <c r="E1583" s="12">
        <v>0.022</v>
      </c>
      <c r="F1583" s="12">
        <v>0.021</v>
      </c>
      <c r="G1583" s="12">
        <v>74.0</v>
      </c>
      <c r="H1583" s="12">
        <v>64.0</v>
      </c>
      <c r="I1583" s="12">
        <v>0.247</v>
      </c>
      <c r="J1583" s="12">
        <v>0.685</v>
      </c>
      <c r="K1583" s="12">
        <v>0.068</v>
      </c>
      <c r="L1583" s="12">
        <v>1.6092701E7</v>
      </c>
      <c r="M1583" s="12">
        <v>0.539</v>
      </c>
    </row>
    <row r="1584" hidden="1">
      <c r="A1584" s="32" t="str">
        <f t="shared" si="1"/>
        <v>Maldives-Asia2009</v>
      </c>
      <c r="B1584" s="32" t="s">
        <v>193</v>
      </c>
      <c r="C1584" s="5" t="s">
        <v>61</v>
      </c>
      <c r="D1584" s="9" t="s">
        <v>71</v>
      </c>
      <c r="E1584" s="12">
        <v>0.022</v>
      </c>
      <c r="F1584" s="12">
        <v>0.012</v>
      </c>
      <c r="G1584" s="12">
        <v>77.0</v>
      </c>
      <c r="H1584" s="12">
        <v>75.0</v>
      </c>
      <c r="I1584" s="12">
        <v>0.306</v>
      </c>
      <c r="J1584" s="12">
        <v>0.644</v>
      </c>
      <c r="K1584" s="12">
        <v>0.05</v>
      </c>
      <c r="L1584" s="12">
        <v>319660.0</v>
      </c>
      <c r="M1584" s="12">
        <v>0.388</v>
      </c>
    </row>
    <row r="1585" hidden="1">
      <c r="A1585" s="32" t="str">
        <f t="shared" si="1"/>
        <v>Mongolia-Asia2009</v>
      </c>
      <c r="B1585" s="32" t="s">
        <v>203</v>
      </c>
      <c r="C1585" s="5" t="s">
        <v>61</v>
      </c>
      <c r="D1585" s="9" t="s">
        <v>71</v>
      </c>
      <c r="E1585" s="12">
        <v>0.023</v>
      </c>
      <c r="F1585" s="12">
        <v>0.03</v>
      </c>
      <c r="G1585" s="12">
        <v>71.0</v>
      </c>
      <c r="H1585" s="12">
        <v>63.0</v>
      </c>
      <c r="I1585" s="12">
        <v>0.271</v>
      </c>
      <c r="J1585" s="12">
        <v>0.691</v>
      </c>
      <c r="K1585" s="12">
        <v>0.038</v>
      </c>
      <c r="L1585" s="12">
        <v>2672223.0</v>
      </c>
      <c r="M1585" s="12">
        <v>0.666</v>
      </c>
    </row>
    <row r="1586" hidden="1">
      <c r="A1586" s="32" t="str">
        <f t="shared" si="1"/>
        <v>Uzbekistan-Asia2009</v>
      </c>
      <c r="B1586" s="32" t="s">
        <v>279</v>
      </c>
      <c r="C1586" s="5" t="s">
        <v>61</v>
      </c>
      <c r="D1586" s="9" t="s">
        <v>71</v>
      </c>
      <c r="E1586" s="12">
        <v>0.023</v>
      </c>
      <c r="F1586" s="12">
        <v>0.041</v>
      </c>
      <c r="G1586" s="12">
        <v>71.0</v>
      </c>
      <c r="H1586" s="12">
        <v>65.0</v>
      </c>
      <c r="I1586" s="12">
        <v>0.303</v>
      </c>
      <c r="J1586" s="12">
        <v>0.652</v>
      </c>
      <c r="K1586" s="12">
        <v>0.045</v>
      </c>
      <c r="L1586" s="12">
        <v>2.77674E7</v>
      </c>
      <c r="M1586" s="12">
        <v>0.362</v>
      </c>
    </row>
    <row r="1587" hidden="1">
      <c r="A1587" s="32" t="str">
        <f t="shared" si="1"/>
        <v>Nepal-Asia2009</v>
      </c>
      <c r="B1587" s="32" t="s">
        <v>209</v>
      </c>
      <c r="C1587" s="5" t="s">
        <v>61</v>
      </c>
      <c r="D1587" s="9" t="s">
        <v>71</v>
      </c>
      <c r="E1587" s="12">
        <v>0.024</v>
      </c>
      <c r="F1587" s="12">
        <v>0.038</v>
      </c>
      <c r="G1587" s="12">
        <v>68.0</v>
      </c>
      <c r="H1587" s="12">
        <v>66.0</v>
      </c>
      <c r="I1587" s="12">
        <v>0.377</v>
      </c>
      <c r="J1587" s="12">
        <v>0.574</v>
      </c>
      <c r="K1587" s="12">
        <v>0.048</v>
      </c>
      <c r="L1587" s="12">
        <v>2.6544943E7</v>
      </c>
      <c r="M1587" s="12">
        <v>0.165</v>
      </c>
    </row>
    <row r="1588" hidden="1">
      <c r="A1588" s="32" t="str">
        <f t="shared" si="1"/>
        <v>Philippines-Asia2009</v>
      </c>
      <c r="B1588" s="32" t="s">
        <v>225</v>
      </c>
      <c r="C1588" s="5" t="s">
        <v>61</v>
      </c>
      <c r="D1588" s="9" t="s">
        <v>71</v>
      </c>
      <c r="E1588" s="12">
        <v>0.025</v>
      </c>
      <c r="F1588" s="12">
        <v>0.026</v>
      </c>
      <c r="G1588" s="12">
        <v>72.0</v>
      </c>
      <c r="H1588" s="12">
        <v>65.0</v>
      </c>
      <c r="I1588" s="12">
        <v>0.357</v>
      </c>
      <c r="J1588" s="12">
        <v>0.607</v>
      </c>
      <c r="K1588" s="12">
        <v>0.037</v>
      </c>
      <c r="L1588" s="12">
        <v>9.18864E7</v>
      </c>
      <c r="M1588" s="12">
        <v>0.455</v>
      </c>
    </row>
    <row r="1589" hidden="1">
      <c r="A1589" s="32" t="str">
        <f t="shared" si="1"/>
        <v>Kyrgyzstan-Asia2009</v>
      </c>
      <c r="B1589" s="32" t="s">
        <v>179</v>
      </c>
      <c r="C1589" s="5" t="s">
        <v>61</v>
      </c>
      <c r="D1589" s="9" t="s">
        <v>71</v>
      </c>
      <c r="E1589" s="12">
        <v>0.025</v>
      </c>
      <c r="F1589" s="12">
        <v>0.029</v>
      </c>
      <c r="G1589" s="12">
        <v>73.0</v>
      </c>
      <c r="H1589" s="12">
        <v>65.0</v>
      </c>
      <c r="I1589" s="12">
        <v>0.301</v>
      </c>
      <c r="J1589" s="12">
        <v>0.653</v>
      </c>
      <c r="K1589" s="12">
        <v>0.046</v>
      </c>
      <c r="L1589" s="12">
        <v>5383300.0</v>
      </c>
      <c r="M1589" s="12">
        <v>0.353</v>
      </c>
    </row>
    <row r="1590" hidden="1">
      <c r="A1590" s="32" t="str">
        <f t="shared" si="1"/>
        <v>Cambodia-Asia2009</v>
      </c>
      <c r="B1590" s="32" t="s">
        <v>110</v>
      </c>
      <c r="C1590" s="5" t="s">
        <v>61</v>
      </c>
      <c r="D1590" s="9" t="s">
        <v>71</v>
      </c>
      <c r="E1590" s="12">
        <v>0.026</v>
      </c>
      <c r="F1590" s="12">
        <v>0.039</v>
      </c>
      <c r="G1590" s="12">
        <v>73.0</v>
      </c>
      <c r="H1590" s="12">
        <v>68.0</v>
      </c>
      <c r="I1590" s="12">
        <v>0.324</v>
      </c>
      <c r="J1590" s="12">
        <v>0.627</v>
      </c>
      <c r="K1590" s="12">
        <v>0.049</v>
      </c>
      <c r="L1590" s="12">
        <v>1.4144225E7</v>
      </c>
      <c r="M1590" s="12">
        <v>0.197</v>
      </c>
    </row>
    <row r="1591" hidden="1">
      <c r="A1591" s="32" t="str">
        <f t="shared" si="1"/>
        <v>Pakistan-Asia2009</v>
      </c>
      <c r="B1591" s="32" t="s">
        <v>220</v>
      </c>
      <c r="C1591" s="5" t="s">
        <v>61</v>
      </c>
      <c r="D1591" s="9" t="s">
        <v>71</v>
      </c>
      <c r="E1591" s="12">
        <v>0.027</v>
      </c>
      <c r="F1591" s="12">
        <v>0.075</v>
      </c>
      <c r="G1591" s="12">
        <v>67.0</v>
      </c>
      <c r="H1591" s="12">
        <v>65.0</v>
      </c>
      <c r="I1591" s="12">
        <v>0.36</v>
      </c>
      <c r="J1591" s="12">
        <v>0.597</v>
      </c>
      <c r="K1591" s="12">
        <v>0.043</v>
      </c>
      <c r="L1591" s="12">
        <v>1.70093999E8</v>
      </c>
      <c r="M1591" s="12">
        <v>0.362</v>
      </c>
    </row>
    <row r="1592" hidden="1">
      <c r="A1592" s="32" t="str">
        <f t="shared" si="1"/>
        <v>Laos-Asia2009</v>
      </c>
      <c r="B1592" s="32" t="s">
        <v>180</v>
      </c>
      <c r="C1592" s="5" t="s">
        <v>61</v>
      </c>
      <c r="D1592" s="9" t="s">
        <v>71</v>
      </c>
      <c r="E1592" s="12">
        <v>0.029</v>
      </c>
      <c r="F1592" s="12">
        <v>0.061</v>
      </c>
      <c r="G1592" s="12">
        <v>68.0</v>
      </c>
      <c r="H1592" s="12">
        <v>65.0</v>
      </c>
      <c r="I1592" s="12">
        <v>0.374</v>
      </c>
      <c r="J1592" s="12">
        <v>0.588</v>
      </c>
      <c r="K1592" s="12">
        <v>0.037</v>
      </c>
      <c r="L1592" s="12">
        <v>6267968.0</v>
      </c>
      <c r="M1592" s="12">
        <v>0.32</v>
      </c>
    </row>
    <row r="1593" hidden="1">
      <c r="A1593" s="32" t="str">
        <f t="shared" si="1"/>
        <v>Tajikistan-Asia2009</v>
      </c>
      <c r="B1593" s="32" t="s">
        <v>262</v>
      </c>
      <c r="C1593" s="5" t="s">
        <v>61</v>
      </c>
      <c r="D1593" s="9" t="s">
        <v>71</v>
      </c>
      <c r="E1593" s="12">
        <v>0.032</v>
      </c>
      <c r="F1593" s="12">
        <v>0.046</v>
      </c>
      <c r="G1593" s="12">
        <v>70.0</v>
      </c>
      <c r="H1593" s="12">
        <v>64.0</v>
      </c>
      <c r="I1593" s="12">
        <v>0.362</v>
      </c>
      <c r="J1593" s="12">
        <v>0.604</v>
      </c>
      <c r="K1593" s="12">
        <v>0.034</v>
      </c>
      <c r="L1593" s="12">
        <v>7447396.0</v>
      </c>
      <c r="M1593" s="12">
        <v>0.265</v>
      </c>
    </row>
    <row r="1594" hidden="1">
      <c r="A1594" s="32" t="str">
        <f t="shared" si="1"/>
        <v>Timor-Leste-Asia2009</v>
      </c>
      <c r="B1594" s="32" t="s">
        <v>265</v>
      </c>
      <c r="C1594" s="5" t="s">
        <v>61</v>
      </c>
      <c r="D1594" s="9" t="s">
        <v>71</v>
      </c>
      <c r="E1594" s="12">
        <v>0.037</v>
      </c>
      <c r="F1594" s="12">
        <v>0.054</v>
      </c>
      <c r="G1594" s="12">
        <v>67.0</v>
      </c>
      <c r="H1594" s="12">
        <v>64.0</v>
      </c>
      <c r="I1594" s="12">
        <v>0.476</v>
      </c>
      <c r="J1594" s="12">
        <v>0.494</v>
      </c>
      <c r="K1594" s="12">
        <v>0.03</v>
      </c>
      <c r="L1594" s="12">
        <v>1049156.0</v>
      </c>
      <c r="M1594" s="12">
        <v>0.289</v>
      </c>
    </row>
    <row r="1595" hidden="1">
      <c r="A1595" s="32" t="str">
        <f t="shared" si="1"/>
        <v>Afghanistan-Asia2009</v>
      </c>
      <c r="B1595" s="32" t="s">
        <v>60</v>
      </c>
      <c r="C1595" s="5" t="s">
        <v>61</v>
      </c>
      <c r="D1595" s="9" t="s">
        <v>71</v>
      </c>
      <c r="E1595" s="12">
        <v>0.039</v>
      </c>
      <c r="F1595" s="12">
        <v>0.077</v>
      </c>
      <c r="G1595" s="12">
        <v>60.0</v>
      </c>
      <c r="H1595" s="12">
        <v>58.0</v>
      </c>
      <c r="I1595" s="12">
        <v>0.49</v>
      </c>
      <c r="J1595" s="12">
        <v>0.489</v>
      </c>
      <c r="K1595" s="12">
        <v>0.021</v>
      </c>
      <c r="L1595" s="12">
        <v>2.7708187E7</v>
      </c>
      <c r="M1595" s="12">
        <v>0.243</v>
      </c>
    </row>
    <row r="1596" hidden="1">
      <c r="A1596" s="32" t="str">
        <f t="shared" si="1"/>
        <v>Macao SAR-Asia2010</v>
      </c>
      <c r="B1596" s="32" t="s">
        <v>189</v>
      </c>
      <c r="C1596" s="5" t="s">
        <v>61</v>
      </c>
      <c r="D1596" s="9" t="s">
        <v>72</v>
      </c>
      <c r="E1596" s="12">
        <v>0.009</v>
      </c>
      <c r="F1596" s="13"/>
      <c r="G1596" s="12">
        <v>82.0</v>
      </c>
      <c r="H1596" s="12">
        <v>77.0</v>
      </c>
      <c r="I1596" s="12">
        <v>0.127</v>
      </c>
      <c r="J1596" s="12">
        <v>0.801</v>
      </c>
      <c r="K1596" s="12">
        <v>0.072</v>
      </c>
      <c r="L1596" s="12">
        <v>534626.0</v>
      </c>
      <c r="M1596" s="12">
        <v>1.0</v>
      </c>
    </row>
    <row r="1597" hidden="1">
      <c r="A1597" s="32" t="str">
        <f t="shared" si="1"/>
        <v>South Korea-Asia2010</v>
      </c>
      <c r="B1597" s="32" t="s">
        <v>248</v>
      </c>
      <c r="C1597" s="5" t="s">
        <v>61</v>
      </c>
      <c r="D1597" s="9" t="s">
        <v>72</v>
      </c>
      <c r="E1597" s="12">
        <v>0.009</v>
      </c>
      <c r="F1597" s="12">
        <v>0.004</v>
      </c>
      <c r="G1597" s="12">
        <v>84.0</v>
      </c>
      <c r="H1597" s="12">
        <v>77.0</v>
      </c>
      <c r="I1597" s="12">
        <v>0.162</v>
      </c>
      <c r="J1597" s="12">
        <v>0.727</v>
      </c>
      <c r="K1597" s="12">
        <v>0.111</v>
      </c>
      <c r="L1597" s="12">
        <v>4.9410366E7</v>
      </c>
      <c r="M1597" s="12">
        <v>0.819</v>
      </c>
    </row>
    <row r="1598" hidden="1">
      <c r="A1598" s="32" t="str">
        <f t="shared" si="1"/>
        <v>Singapore-Asia2010</v>
      </c>
      <c r="B1598" s="32" t="s">
        <v>241</v>
      </c>
      <c r="C1598" s="5" t="s">
        <v>61</v>
      </c>
      <c r="D1598" s="9" t="s">
        <v>72</v>
      </c>
      <c r="E1598" s="12">
        <v>0.009</v>
      </c>
      <c r="F1598" s="12">
        <v>0.002</v>
      </c>
      <c r="G1598" s="12">
        <v>84.0</v>
      </c>
      <c r="H1598" s="12">
        <v>79.0</v>
      </c>
      <c r="I1598" s="12">
        <v>0.173</v>
      </c>
      <c r="J1598" s="12">
        <v>0.736</v>
      </c>
      <c r="K1598" s="12">
        <v>0.09</v>
      </c>
      <c r="L1598" s="12">
        <v>5076700.0</v>
      </c>
      <c r="M1598" s="12">
        <v>1.0</v>
      </c>
    </row>
    <row r="1599" hidden="1">
      <c r="A1599" s="32" t="str">
        <f t="shared" si="1"/>
        <v>Japan-Asia2010</v>
      </c>
      <c r="B1599" s="32" t="s">
        <v>172</v>
      </c>
      <c r="C1599" s="5" t="s">
        <v>61</v>
      </c>
      <c r="D1599" s="9" t="s">
        <v>72</v>
      </c>
      <c r="E1599" s="12">
        <v>0.009</v>
      </c>
      <c r="F1599" s="12">
        <v>0.002</v>
      </c>
      <c r="G1599" s="12">
        <v>86.0</v>
      </c>
      <c r="H1599" s="12">
        <v>80.0</v>
      </c>
      <c r="I1599" s="12">
        <v>0.133</v>
      </c>
      <c r="J1599" s="12">
        <v>0.638</v>
      </c>
      <c r="K1599" s="12">
        <v>0.23</v>
      </c>
      <c r="L1599" s="12">
        <v>1.27450459E8</v>
      </c>
      <c r="M1599" s="12">
        <v>0.905</v>
      </c>
    </row>
    <row r="1600" hidden="1">
      <c r="A1600" s="32" t="str">
        <f t="shared" si="1"/>
        <v>Thailand-Asia2010</v>
      </c>
      <c r="B1600" s="32" t="s">
        <v>264</v>
      </c>
      <c r="C1600" s="5" t="s">
        <v>61</v>
      </c>
      <c r="D1600" s="9" t="s">
        <v>72</v>
      </c>
      <c r="E1600" s="12">
        <v>0.011</v>
      </c>
      <c r="F1600" s="12">
        <v>0.013</v>
      </c>
      <c r="G1600" s="12">
        <v>77.0</v>
      </c>
      <c r="H1600" s="12">
        <v>71.0</v>
      </c>
      <c r="I1600" s="12">
        <v>0.193</v>
      </c>
      <c r="J1600" s="12">
        <v>0.718</v>
      </c>
      <c r="K1600" s="12">
        <v>0.089</v>
      </c>
      <c r="L1600" s="12">
        <v>6.6402316E7</v>
      </c>
      <c r="M1600" s="12">
        <v>0.441</v>
      </c>
    </row>
    <row r="1601" hidden="1">
      <c r="A1601" s="32" t="str">
        <f t="shared" si="1"/>
        <v>China-Asia2010</v>
      </c>
      <c r="B1601" s="32" t="s">
        <v>117</v>
      </c>
      <c r="C1601" s="5" t="s">
        <v>61</v>
      </c>
      <c r="D1601" s="9" t="s">
        <v>72</v>
      </c>
      <c r="E1601" s="12">
        <v>0.012</v>
      </c>
      <c r="F1601" s="12">
        <v>0.014</v>
      </c>
      <c r="G1601" s="12">
        <v>76.0</v>
      </c>
      <c r="H1601" s="12">
        <v>74.0</v>
      </c>
      <c r="I1601" s="12">
        <v>0.181</v>
      </c>
      <c r="J1601" s="12">
        <v>0.735</v>
      </c>
      <c r="K1601" s="12">
        <v>0.084</v>
      </c>
      <c r="L1601" s="12">
        <v>1.337705E9</v>
      </c>
      <c r="M1601" s="12">
        <v>0.492</v>
      </c>
    </row>
    <row r="1602" hidden="1">
      <c r="A1602" s="32" t="str">
        <f t="shared" si="1"/>
        <v>Hong Kong SAR-Asia2010</v>
      </c>
      <c r="B1602" s="32" t="s">
        <v>160</v>
      </c>
      <c r="C1602" s="5" t="s">
        <v>61</v>
      </c>
      <c r="D1602" s="9" t="s">
        <v>72</v>
      </c>
      <c r="E1602" s="12">
        <v>0.013</v>
      </c>
      <c r="F1602" s="13"/>
      <c r="G1602" s="12">
        <v>86.0</v>
      </c>
      <c r="H1602" s="12">
        <v>80.0</v>
      </c>
      <c r="I1602" s="12">
        <v>0.121</v>
      </c>
      <c r="J1602" s="12">
        <v>0.75</v>
      </c>
      <c r="K1602" s="12">
        <v>0.129</v>
      </c>
      <c r="L1602" s="12">
        <v>7024200.0</v>
      </c>
      <c r="M1602" s="12">
        <v>1.0</v>
      </c>
    </row>
    <row r="1603" hidden="1">
      <c r="A1603" s="32" t="str">
        <f t="shared" si="1"/>
        <v>North Korea-Asia2010</v>
      </c>
      <c r="B1603" s="32" t="s">
        <v>216</v>
      </c>
      <c r="C1603" s="5" t="s">
        <v>61</v>
      </c>
      <c r="D1603" s="9" t="s">
        <v>72</v>
      </c>
      <c r="E1603" s="12">
        <v>0.014</v>
      </c>
      <c r="F1603" s="12">
        <v>0.025</v>
      </c>
      <c r="G1603" s="12">
        <v>72.0</v>
      </c>
      <c r="H1603" s="12">
        <v>66.0</v>
      </c>
      <c r="I1603" s="12">
        <v>0.227</v>
      </c>
      <c r="J1603" s="12">
        <v>0.686</v>
      </c>
      <c r="K1603" s="12">
        <v>0.088</v>
      </c>
      <c r="L1603" s="12">
        <v>2.450052E7</v>
      </c>
      <c r="M1603" s="12">
        <v>0.602</v>
      </c>
    </row>
    <row r="1604" hidden="1">
      <c r="A1604" s="32" t="str">
        <f t="shared" si="1"/>
        <v>Georgia-Asia2010</v>
      </c>
      <c r="B1604" s="32" t="s">
        <v>147</v>
      </c>
      <c r="C1604" s="5" t="s">
        <v>61</v>
      </c>
      <c r="D1604" s="9" t="s">
        <v>72</v>
      </c>
      <c r="E1604" s="12">
        <v>0.014</v>
      </c>
      <c r="F1604" s="12">
        <v>0.015</v>
      </c>
      <c r="G1604" s="12">
        <v>77.0</v>
      </c>
      <c r="H1604" s="12">
        <v>70.0</v>
      </c>
      <c r="I1604" s="12">
        <v>0.173</v>
      </c>
      <c r="J1604" s="12">
        <v>0.685</v>
      </c>
      <c r="K1604" s="12">
        <v>0.142</v>
      </c>
      <c r="L1604" s="12">
        <v>4452800.0</v>
      </c>
      <c r="M1604" s="12">
        <v>0.529</v>
      </c>
    </row>
    <row r="1605" hidden="1">
      <c r="A1605" s="32" t="str">
        <f t="shared" si="1"/>
        <v>Armenia-Asia2010</v>
      </c>
      <c r="B1605" s="32" t="s">
        <v>86</v>
      </c>
      <c r="C1605" s="5" t="s">
        <v>61</v>
      </c>
      <c r="D1605" s="9" t="s">
        <v>72</v>
      </c>
      <c r="E1605" s="12">
        <v>0.014</v>
      </c>
      <c r="F1605" s="12">
        <v>0.016</v>
      </c>
      <c r="G1605" s="12">
        <v>78.0</v>
      </c>
      <c r="H1605" s="12">
        <v>71.0</v>
      </c>
      <c r="I1605" s="12">
        <v>0.205</v>
      </c>
      <c r="J1605" s="12">
        <v>0.689</v>
      </c>
      <c r="K1605" s="12">
        <v>0.105</v>
      </c>
      <c r="L1605" s="12">
        <v>2963496.0</v>
      </c>
      <c r="M1605" s="12">
        <v>0.636</v>
      </c>
    </row>
    <row r="1606" hidden="1">
      <c r="A1606" s="32" t="str">
        <f t="shared" si="1"/>
        <v>Vietnam-Asia2010</v>
      </c>
      <c r="B1606" s="32" t="s">
        <v>282</v>
      </c>
      <c r="C1606" s="5" t="s">
        <v>61</v>
      </c>
      <c r="D1606" s="9" t="s">
        <v>72</v>
      </c>
      <c r="E1606" s="12">
        <v>0.016</v>
      </c>
      <c r="F1606" s="12">
        <v>0.021</v>
      </c>
      <c r="G1606" s="12">
        <v>80.0</v>
      </c>
      <c r="H1606" s="12">
        <v>71.0</v>
      </c>
      <c r="I1606" s="12">
        <v>0.235</v>
      </c>
      <c r="J1606" s="12">
        <v>0.7</v>
      </c>
      <c r="K1606" s="12">
        <v>0.065</v>
      </c>
      <c r="L1606" s="12">
        <v>8.69325E7</v>
      </c>
      <c r="M1606" s="12">
        <v>0.304</v>
      </c>
    </row>
    <row r="1607" hidden="1">
      <c r="A1607" s="32" t="str">
        <f t="shared" si="1"/>
        <v>Brunei-Asia2010</v>
      </c>
      <c r="B1607" s="32" t="s">
        <v>106</v>
      </c>
      <c r="C1607" s="5" t="s">
        <v>61</v>
      </c>
      <c r="D1607" s="9" t="s">
        <v>72</v>
      </c>
      <c r="E1607" s="12">
        <v>0.017</v>
      </c>
      <c r="F1607" s="12">
        <v>0.008</v>
      </c>
      <c r="G1607" s="12">
        <v>80.0</v>
      </c>
      <c r="H1607" s="12">
        <v>76.0</v>
      </c>
      <c r="I1607" s="12">
        <v>0.266</v>
      </c>
      <c r="J1607" s="12">
        <v>0.697</v>
      </c>
      <c r="K1607" s="12">
        <v>0.037</v>
      </c>
      <c r="L1607" s="12">
        <v>400569.0</v>
      </c>
      <c r="M1607" s="12">
        <v>0.755</v>
      </c>
    </row>
    <row r="1608" hidden="1">
      <c r="A1608" s="32" t="str">
        <f t="shared" si="1"/>
        <v>Myanmar-Asia2010</v>
      </c>
      <c r="B1608" s="32" t="s">
        <v>207</v>
      </c>
      <c r="C1608" s="5" t="s">
        <v>61</v>
      </c>
      <c r="D1608" s="9" t="s">
        <v>72</v>
      </c>
      <c r="E1608" s="12">
        <v>0.018</v>
      </c>
      <c r="F1608" s="12">
        <v>0.044</v>
      </c>
      <c r="G1608" s="12">
        <v>67.0</v>
      </c>
      <c r="H1608" s="12">
        <v>63.0</v>
      </c>
      <c r="I1608" s="12">
        <v>0.261</v>
      </c>
      <c r="J1608" s="12">
        <v>0.688</v>
      </c>
      <c r="K1608" s="12">
        <v>0.051</v>
      </c>
      <c r="L1608" s="12">
        <v>5.1931231E7</v>
      </c>
      <c r="M1608" s="12">
        <v>0.314</v>
      </c>
    </row>
    <row r="1609">
      <c r="A1609" s="32" t="str">
        <f t="shared" si="1"/>
        <v>Azerbaijan-Asia2010</v>
      </c>
      <c r="B1609" s="32" t="s">
        <v>90</v>
      </c>
      <c r="C1609" s="5" t="s">
        <v>61</v>
      </c>
      <c r="D1609" s="9" t="s">
        <v>72</v>
      </c>
      <c r="E1609" s="12">
        <v>0.018</v>
      </c>
      <c r="F1609" s="12">
        <v>0.034</v>
      </c>
      <c r="G1609" s="12">
        <v>74.0</v>
      </c>
      <c r="H1609" s="12">
        <v>67.0</v>
      </c>
      <c r="I1609" s="12">
        <v>0.227</v>
      </c>
      <c r="J1609" s="12">
        <v>0.714</v>
      </c>
      <c r="K1609" s="12">
        <v>0.059</v>
      </c>
      <c r="L1609" s="12">
        <v>9054332.0</v>
      </c>
      <c r="M1609" s="12">
        <v>0.534</v>
      </c>
    </row>
    <row r="1610" hidden="1">
      <c r="A1610" s="32" t="str">
        <f t="shared" si="1"/>
        <v>Sri Lanka-Asia2010</v>
      </c>
      <c r="B1610" s="32" t="s">
        <v>251</v>
      </c>
      <c r="C1610" s="5" t="s">
        <v>61</v>
      </c>
      <c r="D1610" s="9" t="s">
        <v>72</v>
      </c>
      <c r="E1610" s="12">
        <v>0.018</v>
      </c>
      <c r="F1610" s="12">
        <v>0.009</v>
      </c>
      <c r="G1610" s="12">
        <v>77.0</v>
      </c>
      <c r="H1610" s="12">
        <v>71.0</v>
      </c>
      <c r="I1610" s="12">
        <v>0.251</v>
      </c>
      <c r="J1610" s="12">
        <v>0.671</v>
      </c>
      <c r="K1610" s="12">
        <v>0.078</v>
      </c>
      <c r="L1610" s="12">
        <v>2.0653E7</v>
      </c>
      <c r="M1610" s="12">
        <v>0.183</v>
      </c>
    </row>
    <row r="1611" hidden="1">
      <c r="A1611" s="32" t="str">
        <f t="shared" si="1"/>
        <v>Malaysia-Asia2010</v>
      </c>
      <c r="B1611" s="32" t="s">
        <v>192</v>
      </c>
      <c r="C1611" s="5" t="s">
        <v>61</v>
      </c>
      <c r="D1611" s="9" t="s">
        <v>72</v>
      </c>
      <c r="E1611" s="12">
        <v>0.018</v>
      </c>
      <c r="F1611" s="12">
        <v>0.007</v>
      </c>
      <c r="G1611" s="12">
        <v>77.0</v>
      </c>
      <c r="H1611" s="12">
        <v>72.0</v>
      </c>
      <c r="I1611" s="12">
        <v>0.277</v>
      </c>
      <c r="J1611" s="12">
        <v>0.675</v>
      </c>
      <c r="K1611" s="12">
        <v>0.048</v>
      </c>
      <c r="L1611" s="12">
        <v>2.8275835E7</v>
      </c>
      <c r="M1611" s="12">
        <v>0.709</v>
      </c>
    </row>
    <row r="1612" hidden="1">
      <c r="A1612" s="32" t="str">
        <f t="shared" si="1"/>
        <v>Indonesia-Asia2010</v>
      </c>
      <c r="B1612" s="32" t="s">
        <v>164</v>
      </c>
      <c r="C1612" s="5" t="s">
        <v>61</v>
      </c>
      <c r="D1612" s="9" t="s">
        <v>72</v>
      </c>
      <c r="E1612" s="12">
        <v>0.02</v>
      </c>
      <c r="F1612" s="12">
        <v>0.027</v>
      </c>
      <c r="G1612" s="12">
        <v>72.0</v>
      </c>
      <c r="H1612" s="12">
        <v>68.0</v>
      </c>
      <c r="I1612" s="12">
        <v>0.298</v>
      </c>
      <c r="J1612" s="12">
        <v>0.652</v>
      </c>
      <c r="K1612" s="12">
        <v>0.05</v>
      </c>
      <c r="L1612" s="12">
        <v>2.40676485E8</v>
      </c>
      <c r="M1612" s="12">
        <v>0.499</v>
      </c>
    </row>
    <row r="1613" hidden="1">
      <c r="A1613" s="32" t="str">
        <f t="shared" si="1"/>
        <v>India-Asia2010</v>
      </c>
      <c r="B1613" s="32" t="s">
        <v>163</v>
      </c>
      <c r="C1613" s="5" t="s">
        <v>61</v>
      </c>
      <c r="D1613" s="9" t="s">
        <v>72</v>
      </c>
      <c r="E1613" s="12">
        <v>0.021</v>
      </c>
      <c r="F1613" s="12">
        <v>0.046</v>
      </c>
      <c r="G1613" s="12">
        <v>67.0</v>
      </c>
      <c r="H1613" s="12">
        <v>64.0</v>
      </c>
      <c r="I1613" s="12">
        <v>0.302</v>
      </c>
      <c r="J1613" s="12">
        <v>0.648</v>
      </c>
      <c r="K1613" s="12">
        <v>0.051</v>
      </c>
      <c r="L1613" s="12">
        <v>1.205624648E9</v>
      </c>
      <c r="M1613" s="12">
        <v>0.309</v>
      </c>
    </row>
    <row r="1614" hidden="1">
      <c r="A1614" s="32" t="str">
        <f t="shared" si="1"/>
        <v>Bhutan-Asia2010</v>
      </c>
      <c r="B1614" s="32" t="s">
        <v>101</v>
      </c>
      <c r="C1614" s="5" t="s">
        <v>61</v>
      </c>
      <c r="D1614" s="9" t="s">
        <v>72</v>
      </c>
      <c r="E1614" s="12">
        <v>0.021</v>
      </c>
      <c r="F1614" s="12">
        <v>0.034</v>
      </c>
      <c r="G1614" s="12">
        <v>67.0</v>
      </c>
      <c r="H1614" s="12">
        <v>67.0</v>
      </c>
      <c r="I1614" s="12">
        <v>0.298</v>
      </c>
      <c r="J1614" s="12">
        <v>0.657</v>
      </c>
      <c r="K1614" s="12">
        <v>0.045</v>
      </c>
      <c r="L1614" s="12">
        <v>716939.0</v>
      </c>
      <c r="M1614" s="12">
        <v>0.348</v>
      </c>
    </row>
    <row r="1615" hidden="1">
      <c r="A1615" s="32" t="str">
        <f t="shared" si="1"/>
        <v>Bangladesh-Asia2010</v>
      </c>
      <c r="B1615" s="32" t="s">
        <v>94</v>
      </c>
      <c r="C1615" s="5" t="s">
        <v>61</v>
      </c>
      <c r="D1615" s="9" t="s">
        <v>72</v>
      </c>
      <c r="E1615" s="12">
        <v>0.021</v>
      </c>
      <c r="F1615" s="12">
        <v>0.039</v>
      </c>
      <c r="G1615" s="12">
        <v>70.0</v>
      </c>
      <c r="H1615" s="12">
        <v>69.0</v>
      </c>
      <c r="I1615" s="12">
        <v>0.317</v>
      </c>
      <c r="J1615" s="12">
        <v>0.637</v>
      </c>
      <c r="K1615" s="12">
        <v>0.046</v>
      </c>
      <c r="L1615" s="12">
        <v>1.51125475E8</v>
      </c>
      <c r="M1615" s="12">
        <v>0.305</v>
      </c>
    </row>
    <row r="1616" hidden="1">
      <c r="A1616" s="32" t="str">
        <f t="shared" si="1"/>
        <v>Turkmenistan-Asia2010</v>
      </c>
      <c r="B1616" s="32" t="s">
        <v>271</v>
      </c>
      <c r="C1616" s="5" t="s">
        <v>61</v>
      </c>
      <c r="D1616" s="9" t="s">
        <v>72</v>
      </c>
      <c r="E1616" s="12">
        <v>0.022</v>
      </c>
      <c r="F1616" s="12">
        <v>0.051</v>
      </c>
      <c r="G1616" s="12">
        <v>69.0</v>
      </c>
      <c r="H1616" s="12">
        <v>61.0</v>
      </c>
      <c r="I1616" s="12">
        <v>0.292</v>
      </c>
      <c r="J1616" s="12">
        <v>0.666</v>
      </c>
      <c r="K1616" s="12">
        <v>0.041</v>
      </c>
      <c r="L1616" s="12">
        <v>5041995.0</v>
      </c>
      <c r="M1616" s="12">
        <v>0.484</v>
      </c>
    </row>
    <row r="1617" hidden="1">
      <c r="A1617" s="32" t="str">
        <f t="shared" si="1"/>
        <v>Maldives-Asia2010</v>
      </c>
      <c r="B1617" s="32" t="s">
        <v>193</v>
      </c>
      <c r="C1617" s="5" t="s">
        <v>61</v>
      </c>
      <c r="D1617" s="9" t="s">
        <v>72</v>
      </c>
      <c r="E1617" s="12">
        <v>0.022</v>
      </c>
      <c r="F1617" s="12">
        <v>0.011</v>
      </c>
      <c r="G1617" s="12">
        <v>78.0</v>
      </c>
      <c r="H1617" s="12">
        <v>76.0</v>
      </c>
      <c r="I1617" s="12">
        <v>0.3</v>
      </c>
      <c r="J1617" s="12">
        <v>0.65</v>
      </c>
      <c r="K1617" s="12">
        <v>0.05</v>
      </c>
      <c r="L1617" s="12">
        <v>325694.0</v>
      </c>
      <c r="M1617" s="12">
        <v>0.4</v>
      </c>
    </row>
    <row r="1618" hidden="1">
      <c r="A1618" s="32" t="str">
        <f t="shared" si="1"/>
        <v>Mongolia-Asia2010</v>
      </c>
      <c r="B1618" s="32" t="s">
        <v>203</v>
      </c>
      <c r="C1618" s="5" t="s">
        <v>61</v>
      </c>
      <c r="D1618" s="9" t="s">
        <v>72</v>
      </c>
      <c r="E1618" s="12">
        <v>0.023</v>
      </c>
      <c r="F1618" s="12">
        <v>0.029</v>
      </c>
      <c r="G1618" s="12">
        <v>71.0</v>
      </c>
      <c r="H1618" s="12">
        <v>63.0</v>
      </c>
      <c r="I1618" s="12">
        <v>0.27</v>
      </c>
      <c r="J1618" s="12">
        <v>0.692</v>
      </c>
      <c r="K1618" s="12">
        <v>0.038</v>
      </c>
      <c r="L1618" s="12">
        <v>2712738.0</v>
      </c>
      <c r="M1618" s="12">
        <v>0.676</v>
      </c>
    </row>
    <row r="1619" hidden="1">
      <c r="A1619" s="32" t="str">
        <f t="shared" si="1"/>
        <v>Kazakhstan-Asia2010</v>
      </c>
      <c r="B1619" s="32" t="s">
        <v>174</v>
      </c>
      <c r="C1619" s="5" t="s">
        <v>61</v>
      </c>
      <c r="D1619" s="9" t="s">
        <v>72</v>
      </c>
      <c r="E1619" s="12">
        <v>0.023</v>
      </c>
      <c r="F1619" s="12">
        <v>0.019</v>
      </c>
      <c r="G1619" s="12">
        <v>73.0</v>
      </c>
      <c r="H1619" s="12">
        <v>64.0</v>
      </c>
      <c r="I1619" s="12">
        <v>0.249</v>
      </c>
      <c r="J1619" s="12">
        <v>0.684</v>
      </c>
      <c r="K1619" s="12">
        <v>0.067</v>
      </c>
      <c r="L1619" s="12">
        <v>1.6321581E7</v>
      </c>
      <c r="M1619" s="12">
        <v>0.537</v>
      </c>
    </row>
    <row r="1620" hidden="1">
      <c r="A1620" s="32" t="str">
        <f t="shared" si="1"/>
        <v>Uzbekistan-Asia2010</v>
      </c>
      <c r="B1620" s="32" t="s">
        <v>279</v>
      </c>
      <c r="C1620" s="5" t="s">
        <v>61</v>
      </c>
      <c r="D1620" s="9" t="s">
        <v>72</v>
      </c>
      <c r="E1620" s="12">
        <v>0.023</v>
      </c>
      <c r="F1620" s="12">
        <v>0.04</v>
      </c>
      <c r="G1620" s="12">
        <v>71.0</v>
      </c>
      <c r="H1620" s="12">
        <v>65.0</v>
      </c>
      <c r="I1620" s="12">
        <v>0.298</v>
      </c>
      <c r="J1620" s="12">
        <v>0.658</v>
      </c>
      <c r="K1620" s="12">
        <v>0.044</v>
      </c>
      <c r="L1620" s="12">
        <v>2.85624E7</v>
      </c>
      <c r="M1620" s="12">
        <v>0.362</v>
      </c>
    </row>
    <row r="1621" hidden="1">
      <c r="A1621" s="32" t="str">
        <f t="shared" si="1"/>
        <v>Nepal-Asia2010</v>
      </c>
      <c r="B1621" s="32" t="s">
        <v>209</v>
      </c>
      <c r="C1621" s="5" t="s">
        <v>61</v>
      </c>
      <c r="D1621" s="9" t="s">
        <v>72</v>
      </c>
      <c r="E1621" s="12">
        <v>0.023</v>
      </c>
      <c r="F1621" s="12">
        <v>0.036</v>
      </c>
      <c r="G1621" s="12">
        <v>68.0</v>
      </c>
      <c r="H1621" s="12">
        <v>66.0</v>
      </c>
      <c r="I1621" s="12">
        <v>0.371</v>
      </c>
      <c r="J1621" s="12">
        <v>0.58</v>
      </c>
      <c r="K1621" s="12">
        <v>0.049</v>
      </c>
      <c r="L1621" s="12">
        <v>2.6846016E7</v>
      </c>
      <c r="M1621" s="12">
        <v>0.168</v>
      </c>
    </row>
    <row r="1622" hidden="1">
      <c r="A1622" s="32" t="str">
        <f t="shared" si="1"/>
        <v>Philippines-Asia2010</v>
      </c>
      <c r="B1622" s="32" t="s">
        <v>225</v>
      </c>
      <c r="C1622" s="5" t="s">
        <v>61</v>
      </c>
      <c r="D1622" s="9" t="s">
        <v>72</v>
      </c>
      <c r="E1622" s="12">
        <v>0.025</v>
      </c>
      <c r="F1622" s="12">
        <v>0.025</v>
      </c>
      <c r="G1622" s="12">
        <v>72.0</v>
      </c>
      <c r="H1622" s="12">
        <v>65.0</v>
      </c>
      <c r="I1622" s="12">
        <v>0.353</v>
      </c>
      <c r="J1622" s="12">
        <v>0.61</v>
      </c>
      <c r="K1622" s="12">
        <v>0.037</v>
      </c>
      <c r="L1622" s="12">
        <v>9.3444322E7</v>
      </c>
      <c r="M1622" s="12">
        <v>0.453</v>
      </c>
    </row>
    <row r="1623" hidden="1">
      <c r="A1623" s="32" t="str">
        <f t="shared" si="1"/>
        <v>Cambodia-Asia2010</v>
      </c>
      <c r="B1623" s="32" t="s">
        <v>110</v>
      </c>
      <c r="C1623" s="5" t="s">
        <v>61</v>
      </c>
      <c r="D1623" s="9" t="s">
        <v>72</v>
      </c>
      <c r="E1623" s="12">
        <v>0.026</v>
      </c>
      <c r="F1623" s="12">
        <v>0.037</v>
      </c>
      <c r="G1623" s="12">
        <v>73.0</v>
      </c>
      <c r="H1623" s="12">
        <v>68.0</v>
      </c>
      <c r="I1623" s="12">
        <v>0.318</v>
      </c>
      <c r="J1623" s="12">
        <v>0.631</v>
      </c>
      <c r="K1623" s="12">
        <v>0.05</v>
      </c>
      <c r="L1623" s="12">
        <v>1.4364931E7</v>
      </c>
      <c r="M1623" s="12">
        <v>0.198</v>
      </c>
    </row>
    <row r="1624" hidden="1">
      <c r="A1624" s="32" t="str">
        <f t="shared" si="1"/>
        <v>Pakistan-Asia2010</v>
      </c>
      <c r="B1624" s="32" t="s">
        <v>220</v>
      </c>
      <c r="C1624" s="5" t="s">
        <v>61</v>
      </c>
      <c r="D1624" s="9" t="s">
        <v>72</v>
      </c>
      <c r="E1624" s="12">
        <v>0.027</v>
      </c>
      <c r="F1624" s="12">
        <v>0.073</v>
      </c>
      <c r="G1624" s="12">
        <v>67.0</v>
      </c>
      <c r="H1624" s="12">
        <v>65.0</v>
      </c>
      <c r="I1624" s="12">
        <v>0.354</v>
      </c>
      <c r="J1624" s="12">
        <v>0.602</v>
      </c>
      <c r="K1624" s="12">
        <v>0.043</v>
      </c>
      <c r="L1624" s="12">
        <v>1.73149306E8</v>
      </c>
      <c r="M1624" s="12">
        <v>0.366</v>
      </c>
    </row>
    <row r="1625">
      <c r="A1625" s="32" t="str">
        <f t="shared" si="1"/>
        <v>Kyrgyzstan-Asia2010</v>
      </c>
      <c r="B1625" s="32" t="s">
        <v>179</v>
      </c>
      <c r="C1625" s="5" t="s">
        <v>61</v>
      </c>
      <c r="D1625" s="9" t="s">
        <v>72</v>
      </c>
      <c r="E1625" s="12">
        <v>0.027</v>
      </c>
      <c r="F1625" s="12">
        <v>0.027</v>
      </c>
      <c r="G1625" s="12">
        <v>74.0</v>
      </c>
      <c r="H1625" s="12">
        <v>65.0</v>
      </c>
      <c r="I1625" s="12">
        <v>0.3</v>
      </c>
      <c r="J1625" s="12">
        <v>0.655</v>
      </c>
      <c r="K1625" s="12">
        <v>0.044</v>
      </c>
      <c r="L1625" s="12">
        <v>5447900.0</v>
      </c>
      <c r="M1625" s="12">
        <v>0.353</v>
      </c>
    </row>
    <row r="1626" hidden="1">
      <c r="A1626" s="32" t="str">
        <f t="shared" si="1"/>
        <v>Laos-Asia2010</v>
      </c>
      <c r="B1626" s="32" t="s">
        <v>180</v>
      </c>
      <c r="C1626" s="5" t="s">
        <v>61</v>
      </c>
      <c r="D1626" s="9" t="s">
        <v>72</v>
      </c>
      <c r="E1626" s="12">
        <v>0.028</v>
      </c>
      <c r="F1626" s="12">
        <v>0.059</v>
      </c>
      <c r="G1626" s="12">
        <v>68.0</v>
      </c>
      <c r="H1626" s="12">
        <v>66.0</v>
      </c>
      <c r="I1626" s="12">
        <v>0.368</v>
      </c>
      <c r="J1626" s="12">
        <v>0.595</v>
      </c>
      <c r="K1626" s="12">
        <v>0.037</v>
      </c>
      <c r="L1626" s="12">
        <v>6395713.0</v>
      </c>
      <c r="M1626" s="12">
        <v>0.331</v>
      </c>
    </row>
    <row r="1627" hidden="1">
      <c r="A1627" s="32" t="str">
        <f t="shared" si="1"/>
        <v>Tajikistan-Asia2010</v>
      </c>
      <c r="B1627" s="32" t="s">
        <v>262</v>
      </c>
      <c r="C1627" s="5" t="s">
        <v>61</v>
      </c>
      <c r="D1627" s="9" t="s">
        <v>72</v>
      </c>
      <c r="E1627" s="12">
        <v>0.033</v>
      </c>
      <c r="F1627" s="12">
        <v>0.045</v>
      </c>
      <c r="G1627" s="12">
        <v>70.0</v>
      </c>
      <c r="H1627" s="12">
        <v>64.0</v>
      </c>
      <c r="I1627" s="12">
        <v>0.359</v>
      </c>
      <c r="J1627" s="12">
        <v>0.608</v>
      </c>
      <c r="K1627" s="12">
        <v>0.033</v>
      </c>
      <c r="L1627" s="12">
        <v>7627326.0</v>
      </c>
      <c r="M1627" s="12">
        <v>0.265</v>
      </c>
    </row>
    <row r="1628" hidden="1">
      <c r="A1628" s="32" t="str">
        <f t="shared" si="1"/>
        <v>Timor-Leste-Asia2010</v>
      </c>
      <c r="B1628" s="32" t="s">
        <v>265</v>
      </c>
      <c r="C1628" s="5" t="s">
        <v>61</v>
      </c>
      <c r="D1628" s="9" t="s">
        <v>72</v>
      </c>
      <c r="E1628" s="12">
        <v>0.036</v>
      </c>
      <c r="F1628" s="12">
        <v>0.052</v>
      </c>
      <c r="G1628" s="12">
        <v>68.0</v>
      </c>
      <c r="H1628" s="12">
        <v>64.0</v>
      </c>
      <c r="I1628" s="12">
        <v>0.473</v>
      </c>
      <c r="J1628" s="12">
        <v>0.496</v>
      </c>
      <c r="K1628" s="12">
        <v>0.031</v>
      </c>
      <c r="L1628" s="12">
        <v>1066409.0</v>
      </c>
      <c r="M1628" s="12">
        <v>0.295</v>
      </c>
    </row>
    <row r="1629" hidden="1">
      <c r="A1629" s="32" t="str">
        <f t="shared" si="1"/>
        <v>Afghanistan-Asia2010</v>
      </c>
      <c r="B1629" s="32" t="s">
        <v>60</v>
      </c>
      <c r="C1629" s="5" t="s">
        <v>61</v>
      </c>
      <c r="D1629" s="9" t="s">
        <v>72</v>
      </c>
      <c r="E1629" s="12">
        <v>0.038</v>
      </c>
      <c r="F1629" s="12">
        <v>0.075</v>
      </c>
      <c r="G1629" s="12">
        <v>61.0</v>
      </c>
      <c r="H1629" s="12">
        <v>58.0</v>
      </c>
      <c r="I1629" s="12">
        <v>0.486</v>
      </c>
      <c r="J1629" s="12">
        <v>0.492</v>
      </c>
      <c r="K1629" s="12">
        <v>0.022</v>
      </c>
      <c r="L1629" s="12">
        <v>2.8397812E7</v>
      </c>
      <c r="M1629" s="12">
        <v>0.247</v>
      </c>
    </row>
    <row r="1630" hidden="1">
      <c r="A1630" s="32" t="str">
        <f t="shared" si="1"/>
        <v>Japan-Asia2011</v>
      </c>
      <c r="B1630" s="32" t="s">
        <v>172</v>
      </c>
      <c r="C1630" s="5" t="s">
        <v>61</v>
      </c>
      <c r="D1630" s="9" t="s">
        <v>73</v>
      </c>
      <c r="E1630" s="12">
        <v>0.008</v>
      </c>
      <c r="F1630" s="12">
        <v>0.002</v>
      </c>
      <c r="G1630" s="12">
        <v>86.0</v>
      </c>
      <c r="H1630" s="12">
        <v>79.0</v>
      </c>
      <c r="I1630" s="12">
        <v>0.132</v>
      </c>
      <c r="J1630" s="12">
        <v>0.631</v>
      </c>
      <c r="K1630" s="12">
        <v>0.237</v>
      </c>
      <c r="L1630" s="12">
        <v>1.27817277E8</v>
      </c>
      <c r="M1630" s="12">
        <v>0.912</v>
      </c>
    </row>
    <row r="1631" hidden="1">
      <c r="A1631" s="32" t="str">
        <f t="shared" si="1"/>
        <v>South Korea-Asia2011</v>
      </c>
      <c r="B1631" s="32" t="s">
        <v>248</v>
      </c>
      <c r="C1631" s="5" t="s">
        <v>61</v>
      </c>
      <c r="D1631" s="9" t="s">
        <v>73</v>
      </c>
      <c r="E1631" s="12">
        <v>0.009</v>
      </c>
      <c r="F1631" s="12">
        <v>0.003</v>
      </c>
      <c r="G1631" s="12">
        <v>84.0</v>
      </c>
      <c r="H1631" s="12">
        <v>78.0</v>
      </c>
      <c r="I1631" s="12">
        <v>0.157</v>
      </c>
      <c r="J1631" s="12">
        <v>0.728</v>
      </c>
      <c r="K1631" s="12">
        <v>0.114</v>
      </c>
      <c r="L1631" s="12">
        <v>4.977944E7</v>
      </c>
      <c r="M1631" s="12">
        <v>0.82</v>
      </c>
    </row>
    <row r="1632" hidden="1">
      <c r="A1632" s="32" t="str">
        <f t="shared" si="1"/>
        <v>Macao SAR-Asia2011</v>
      </c>
      <c r="B1632" s="32" t="s">
        <v>189</v>
      </c>
      <c r="C1632" s="5" t="s">
        <v>61</v>
      </c>
      <c r="D1632" s="9" t="s">
        <v>73</v>
      </c>
      <c r="E1632" s="12">
        <v>0.01</v>
      </c>
      <c r="F1632" s="13"/>
      <c r="G1632" s="12">
        <v>82.0</v>
      </c>
      <c r="H1632" s="12">
        <v>78.0</v>
      </c>
      <c r="I1632" s="12">
        <v>0.124</v>
      </c>
      <c r="J1632" s="12">
        <v>0.802</v>
      </c>
      <c r="K1632" s="12">
        <v>0.074</v>
      </c>
      <c r="L1632" s="12">
        <v>546278.0</v>
      </c>
      <c r="M1632" s="12">
        <v>1.0</v>
      </c>
    </row>
    <row r="1633" hidden="1">
      <c r="A1633" s="32" t="str">
        <f t="shared" si="1"/>
        <v>Singapore-Asia2011</v>
      </c>
      <c r="B1633" s="32" t="s">
        <v>241</v>
      </c>
      <c r="C1633" s="5" t="s">
        <v>61</v>
      </c>
      <c r="D1633" s="9" t="s">
        <v>73</v>
      </c>
      <c r="E1633" s="12">
        <v>0.01</v>
      </c>
      <c r="F1633" s="12">
        <v>0.002</v>
      </c>
      <c r="G1633" s="12">
        <v>84.0</v>
      </c>
      <c r="H1633" s="12">
        <v>80.0</v>
      </c>
      <c r="I1633" s="12">
        <v>0.169</v>
      </c>
      <c r="J1633" s="12">
        <v>0.737</v>
      </c>
      <c r="K1633" s="12">
        <v>0.093</v>
      </c>
      <c r="L1633" s="12">
        <v>5183700.0</v>
      </c>
      <c r="M1633" s="12">
        <v>1.0</v>
      </c>
    </row>
    <row r="1634" hidden="1">
      <c r="A1634" s="32" t="str">
        <f t="shared" si="1"/>
        <v>Thailand-Asia2011</v>
      </c>
      <c r="B1634" s="32" t="s">
        <v>264</v>
      </c>
      <c r="C1634" s="5" t="s">
        <v>61</v>
      </c>
      <c r="D1634" s="9" t="s">
        <v>73</v>
      </c>
      <c r="E1634" s="12">
        <v>0.011</v>
      </c>
      <c r="F1634" s="12">
        <v>0.012</v>
      </c>
      <c r="G1634" s="12">
        <v>77.0</v>
      </c>
      <c r="H1634" s="12">
        <v>71.0</v>
      </c>
      <c r="I1634" s="12">
        <v>0.189</v>
      </c>
      <c r="J1634" s="12">
        <v>0.72</v>
      </c>
      <c r="K1634" s="12">
        <v>0.091</v>
      </c>
      <c r="L1634" s="12">
        <v>6.6576332E7</v>
      </c>
      <c r="M1634" s="12">
        <v>0.454</v>
      </c>
    </row>
    <row r="1635" hidden="1">
      <c r="A1635" s="32" t="str">
        <f t="shared" si="1"/>
        <v>China-Asia2011</v>
      </c>
      <c r="B1635" s="32" t="s">
        <v>117</v>
      </c>
      <c r="C1635" s="5" t="s">
        <v>61</v>
      </c>
      <c r="D1635" s="9" t="s">
        <v>73</v>
      </c>
      <c r="E1635" s="12">
        <v>0.012</v>
      </c>
      <c r="F1635" s="12">
        <v>0.013</v>
      </c>
      <c r="G1635" s="12">
        <v>76.0</v>
      </c>
      <c r="H1635" s="12">
        <v>74.0</v>
      </c>
      <c r="I1635" s="12">
        <v>0.18</v>
      </c>
      <c r="J1635" s="12">
        <v>0.735</v>
      </c>
      <c r="K1635" s="12">
        <v>0.085</v>
      </c>
      <c r="L1635" s="12">
        <v>1.34413E9</v>
      </c>
      <c r="M1635" s="12">
        <v>0.506</v>
      </c>
    </row>
    <row r="1636" hidden="1">
      <c r="A1636" s="32" t="str">
        <f t="shared" si="1"/>
        <v>North Korea-Asia2011</v>
      </c>
      <c r="B1636" s="32" t="s">
        <v>216</v>
      </c>
      <c r="C1636" s="5" t="s">
        <v>61</v>
      </c>
      <c r="D1636" s="9" t="s">
        <v>73</v>
      </c>
      <c r="E1636" s="12">
        <v>0.014</v>
      </c>
      <c r="F1636" s="12">
        <v>0.024</v>
      </c>
      <c r="G1636" s="12">
        <v>73.0</v>
      </c>
      <c r="H1636" s="12">
        <v>66.0</v>
      </c>
      <c r="I1636" s="12">
        <v>0.223</v>
      </c>
      <c r="J1636" s="12">
        <v>0.687</v>
      </c>
      <c r="K1636" s="12">
        <v>0.09</v>
      </c>
      <c r="L1636" s="12">
        <v>2.4631291E7</v>
      </c>
      <c r="M1636" s="12">
        <v>0.603</v>
      </c>
    </row>
    <row r="1637" hidden="1">
      <c r="A1637" s="32" t="str">
        <f t="shared" si="1"/>
        <v>Georgia-Asia2011</v>
      </c>
      <c r="B1637" s="32" t="s">
        <v>147</v>
      </c>
      <c r="C1637" s="5" t="s">
        <v>61</v>
      </c>
      <c r="D1637" s="9" t="s">
        <v>73</v>
      </c>
      <c r="E1637" s="12">
        <v>0.014</v>
      </c>
      <c r="F1637" s="12">
        <v>0.014</v>
      </c>
      <c r="G1637" s="12">
        <v>78.0</v>
      </c>
      <c r="H1637" s="12">
        <v>70.0</v>
      </c>
      <c r="I1637" s="12">
        <v>0.174</v>
      </c>
      <c r="J1637" s="12">
        <v>0.684</v>
      </c>
      <c r="K1637" s="12">
        <v>0.142</v>
      </c>
      <c r="L1637" s="12">
        <v>4483350.0</v>
      </c>
      <c r="M1637" s="12">
        <v>0.53</v>
      </c>
    </row>
    <row r="1638" hidden="1">
      <c r="A1638" s="32" t="str">
        <f t="shared" si="1"/>
        <v>Armenia-Asia2011</v>
      </c>
      <c r="B1638" s="32" t="s">
        <v>86</v>
      </c>
      <c r="C1638" s="5" t="s">
        <v>61</v>
      </c>
      <c r="D1638" s="9" t="s">
        <v>73</v>
      </c>
      <c r="E1638" s="12">
        <v>0.014</v>
      </c>
      <c r="F1638" s="12">
        <v>0.015</v>
      </c>
      <c r="G1638" s="12">
        <v>78.0</v>
      </c>
      <c r="H1638" s="12">
        <v>71.0</v>
      </c>
      <c r="I1638" s="12">
        <v>0.204</v>
      </c>
      <c r="J1638" s="12">
        <v>0.692</v>
      </c>
      <c r="K1638" s="12">
        <v>0.104</v>
      </c>
      <c r="L1638" s="12">
        <v>2964120.0</v>
      </c>
      <c r="M1638" s="12">
        <v>0.634</v>
      </c>
    </row>
    <row r="1639" hidden="1">
      <c r="A1639" s="32" t="str">
        <f t="shared" si="1"/>
        <v>Hong Kong SAR-Asia2011</v>
      </c>
      <c r="B1639" s="32" t="s">
        <v>160</v>
      </c>
      <c r="C1639" s="5" t="s">
        <v>61</v>
      </c>
      <c r="D1639" s="9" t="s">
        <v>73</v>
      </c>
      <c r="E1639" s="12">
        <v>0.014</v>
      </c>
      <c r="F1639" s="13"/>
      <c r="G1639" s="12">
        <v>87.0</v>
      </c>
      <c r="H1639" s="12">
        <v>80.0</v>
      </c>
      <c r="I1639" s="12">
        <v>0.119</v>
      </c>
      <c r="J1639" s="12">
        <v>0.749</v>
      </c>
      <c r="K1639" s="12">
        <v>0.132</v>
      </c>
      <c r="L1639" s="12">
        <v>7071600.0</v>
      </c>
      <c r="M1639" s="12">
        <v>1.0</v>
      </c>
    </row>
    <row r="1640" hidden="1">
      <c r="A1640" s="32" t="str">
        <f t="shared" si="1"/>
        <v>Vietnam-Asia2011</v>
      </c>
      <c r="B1640" s="32" t="s">
        <v>282</v>
      </c>
      <c r="C1640" s="5" t="s">
        <v>61</v>
      </c>
      <c r="D1640" s="9" t="s">
        <v>73</v>
      </c>
      <c r="E1640" s="12">
        <v>0.016</v>
      </c>
      <c r="F1640" s="12">
        <v>0.02</v>
      </c>
      <c r="G1640" s="12">
        <v>80.0</v>
      </c>
      <c r="H1640" s="12">
        <v>71.0</v>
      </c>
      <c r="I1640" s="12">
        <v>0.231</v>
      </c>
      <c r="J1640" s="12">
        <v>0.703</v>
      </c>
      <c r="K1640" s="12">
        <v>0.065</v>
      </c>
      <c r="L1640" s="12">
        <v>8.784E7</v>
      </c>
      <c r="M1640" s="12">
        <v>0.31</v>
      </c>
    </row>
    <row r="1641" hidden="1">
      <c r="A1641" s="32" t="str">
        <f t="shared" si="1"/>
        <v>Brunei-Asia2011</v>
      </c>
      <c r="B1641" s="32" t="s">
        <v>106</v>
      </c>
      <c r="C1641" s="5" t="s">
        <v>61</v>
      </c>
      <c r="D1641" s="9" t="s">
        <v>73</v>
      </c>
      <c r="E1641" s="12">
        <v>0.016</v>
      </c>
      <c r="F1641" s="12">
        <v>0.008</v>
      </c>
      <c r="G1641" s="12">
        <v>80.0</v>
      </c>
      <c r="H1641" s="12">
        <v>76.0</v>
      </c>
      <c r="I1641" s="12">
        <v>0.262</v>
      </c>
      <c r="J1641" s="12">
        <v>0.7</v>
      </c>
      <c r="K1641" s="12">
        <v>0.038</v>
      </c>
      <c r="L1641" s="12">
        <v>406512.0</v>
      </c>
      <c r="M1641" s="12">
        <v>0.759</v>
      </c>
    </row>
    <row r="1642" hidden="1">
      <c r="A1642" s="32" t="str">
        <f t="shared" si="1"/>
        <v>Myanmar-Asia2011</v>
      </c>
      <c r="B1642" s="32" t="s">
        <v>207</v>
      </c>
      <c r="C1642" s="5" t="s">
        <v>61</v>
      </c>
      <c r="D1642" s="9" t="s">
        <v>73</v>
      </c>
      <c r="E1642" s="12">
        <v>0.018</v>
      </c>
      <c r="F1642" s="12">
        <v>0.042</v>
      </c>
      <c r="G1642" s="12">
        <v>67.0</v>
      </c>
      <c r="H1642" s="12">
        <v>63.0</v>
      </c>
      <c r="I1642" s="12">
        <v>0.257</v>
      </c>
      <c r="J1642" s="12">
        <v>0.692</v>
      </c>
      <c r="K1642" s="12">
        <v>0.051</v>
      </c>
      <c r="L1642" s="12">
        <v>5.2350763E7</v>
      </c>
      <c r="M1642" s="12">
        <v>0.319</v>
      </c>
    </row>
    <row r="1643" hidden="1">
      <c r="A1643" s="32" t="str">
        <f t="shared" si="1"/>
        <v>Sri Lanka-Asia2011</v>
      </c>
      <c r="B1643" s="32" t="s">
        <v>251</v>
      </c>
      <c r="C1643" s="5" t="s">
        <v>61</v>
      </c>
      <c r="D1643" s="9" t="s">
        <v>73</v>
      </c>
      <c r="E1643" s="12">
        <v>0.018</v>
      </c>
      <c r="F1643" s="12">
        <v>0.009</v>
      </c>
      <c r="G1643" s="12">
        <v>77.0</v>
      </c>
      <c r="H1643" s="12">
        <v>71.0</v>
      </c>
      <c r="I1643" s="12">
        <v>0.251</v>
      </c>
      <c r="J1643" s="12">
        <v>0.669</v>
      </c>
      <c r="K1643" s="12">
        <v>0.08</v>
      </c>
      <c r="L1643" s="12">
        <v>2.0869E7</v>
      </c>
      <c r="M1643" s="12">
        <v>0.183</v>
      </c>
    </row>
    <row r="1644" hidden="1">
      <c r="A1644" s="32" t="str">
        <f t="shared" si="1"/>
        <v>Malaysia-Asia2011</v>
      </c>
      <c r="B1644" s="32" t="s">
        <v>192</v>
      </c>
      <c r="C1644" s="5" t="s">
        <v>61</v>
      </c>
      <c r="D1644" s="9" t="s">
        <v>73</v>
      </c>
      <c r="E1644" s="12">
        <v>0.018</v>
      </c>
      <c r="F1644" s="12">
        <v>0.007</v>
      </c>
      <c r="G1644" s="12">
        <v>77.0</v>
      </c>
      <c r="H1644" s="12">
        <v>72.0</v>
      </c>
      <c r="I1644" s="12">
        <v>0.272</v>
      </c>
      <c r="J1644" s="12">
        <v>0.678</v>
      </c>
      <c r="K1644" s="12">
        <v>0.05</v>
      </c>
      <c r="L1644" s="12">
        <v>2.8758968E7</v>
      </c>
      <c r="M1644" s="12">
        <v>0.717</v>
      </c>
    </row>
    <row r="1645">
      <c r="A1645" s="32" t="str">
        <f t="shared" si="1"/>
        <v>Azerbaijan-Asia2011</v>
      </c>
      <c r="B1645" s="32" t="s">
        <v>90</v>
      </c>
      <c r="C1645" s="5" t="s">
        <v>61</v>
      </c>
      <c r="D1645" s="9" t="s">
        <v>73</v>
      </c>
      <c r="E1645" s="12">
        <v>0.019</v>
      </c>
      <c r="F1645" s="12">
        <v>0.032</v>
      </c>
      <c r="G1645" s="12">
        <v>74.0</v>
      </c>
      <c r="H1645" s="12">
        <v>68.0</v>
      </c>
      <c r="I1645" s="12">
        <v>0.224</v>
      </c>
      <c r="J1645" s="12">
        <v>0.718</v>
      </c>
      <c r="K1645" s="12">
        <v>0.058</v>
      </c>
      <c r="L1645" s="12">
        <v>9173082.0</v>
      </c>
      <c r="M1645" s="12">
        <v>0.536</v>
      </c>
    </row>
    <row r="1646" hidden="1">
      <c r="A1646" s="32" t="str">
        <f t="shared" si="1"/>
        <v>Bhutan-Asia2011</v>
      </c>
      <c r="B1646" s="32" t="s">
        <v>101</v>
      </c>
      <c r="C1646" s="5" t="s">
        <v>61</v>
      </c>
      <c r="D1646" s="9" t="s">
        <v>73</v>
      </c>
      <c r="E1646" s="12">
        <v>0.02</v>
      </c>
      <c r="F1646" s="12">
        <v>0.033</v>
      </c>
      <c r="G1646" s="12">
        <v>68.0</v>
      </c>
      <c r="H1646" s="12">
        <v>67.0</v>
      </c>
      <c r="I1646" s="12">
        <v>0.291</v>
      </c>
      <c r="J1646" s="12">
        <v>0.663</v>
      </c>
      <c r="K1646" s="12">
        <v>0.046</v>
      </c>
      <c r="L1646" s="12">
        <v>729429.0</v>
      </c>
      <c r="M1646" s="12">
        <v>0.356</v>
      </c>
    </row>
    <row r="1647" hidden="1">
      <c r="A1647" s="32" t="str">
        <f t="shared" si="1"/>
        <v>Indonesia-Asia2011</v>
      </c>
      <c r="B1647" s="32" t="s">
        <v>164</v>
      </c>
      <c r="C1647" s="5" t="s">
        <v>61</v>
      </c>
      <c r="D1647" s="9" t="s">
        <v>73</v>
      </c>
      <c r="E1647" s="12">
        <v>0.02</v>
      </c>
      <c r="F1647" s="12">
        <v>0.026</v>
      </c>
      <c r="G1647" s="12">
        <v>72.0</v>
      </c>
      <c r="H1647" s="12">
        <v>68.0</v>
      </c>
      <c r="I1647" s="12">
        <v>0.296</v>
      </c>
      <c r="J1647" s="12">
        <v>0.653</v>
      </c>
      <c r="K1647" s="12">
        <v>0.051</v>
      </c>
      <c r="L1647" s="12">
        <v>2.43801639E8</v>
      </c>
      <c r="M1647" s="12">
        <v>0.507</v>
      </c>
    </row>
    <row r="1648" hidden="1">
      <c r="A1648" s="32" t="str">
        <f t="shared" si="1"/>
        <v>India-Asia2011</v>
      </c>
      <c r="B1648" s="32" t="s">
        <v>163</v>
      </c>
      <c r="C1648" s="5" t="s">
        <v>61</v>
      </c>
      <c r="D1648" s="9" t="s">
        <v>73</v>
      </c>
      <c r="E1648" s="12">
        <v>0.021</v>
      </c>
      <c r="F1648" s="12">
        <v>0.045</v>
      </c>
      <c r="G1648" s="12">
        <v>68.0</v>
      </c>
      <c r="H1648" s="12">
        <v>64.0</v>
      </c>
      <c r="I1648" s="12">
        <v>0.298</v>
      </c>
      <c r="J1648" s="12">
        <v>0.651</v>
      </c>
      <c r="K1648" s="12">
        <v>0.051</v>
      </c>
      <c r="L1648" s="12">
        <v>1.221156319E9</v>
      </c>
      <c r="M1648" s="12">
        <v>0.313</v>
      </c>
    </row>
    <row r="1649" hidden="1">
      <c r="A1649" s="32" t="str">
        <f t="shared" si="1"/>
        <v>Bangladesh-Asia2011</v>
      </c>
      <c r="B1649" s="32" t="s">
        <v>94</v>
      </c>
      <c r="C1649" s="5" t="s">
        <v>61</v>
      </c>
      <c r="D1649" s="9" t="s">
        <v>73</v>
      </c>
      <c r="E1649" s="12">
        <v>0.021</v>
      </c>
      <c r="F1649" s="12">
        <v>0.037</v>
      </c>
      <c r="G1649" s="12">
        <v>71.0</v>
      </c>
      <c r="H1649" s="12">
        <v>69.0</v>
      </c>
      <c r="I1649" s="12">
        <v>0.311</v>
      </c>
      <c r="J1649" s="12">
        <v>0.642</v>
      </c>
      <c r="K1649" s="12">
        <v>0.047</v>
      </c>
      <c r="L1649" s="12">
        <v>1.52862431E8</v>
      </c>
      <c r="M1649" s="12">
        <v>0.312</v>
      </c>
    </row>
    <row r="1650" hidden="1">
      <c r="A1650" s="32" t="str">
        <f t="shared" si="1"/>
        <v>Turkmenistan-Asia2011</v>
      </c>
      <c r="B1650" s="32" t="s">
        <v>271</v>
      </c>
      <c r="C1650" s="5" t="s">
        <v>61</v>
      </c>
      <c r="D1650" s="9" t="s">
        <v>73</v>
      </c>
      <c r="E1650" s="12">
        <v>0.022</v>
      </c>
      <c r="F1650" s="12">
        <v>0.05</v>
      </c>
      <c r="G1650" s="12">
        <v>69.0</v>
      </c>
      <c r="H1650" s="12">
        <v>61.0</v>
      </c>
      <c r="I1650" s="12">
        <v>0.289</v>
      </c>
      <c r="J1650" s="12">
        <v>0.671</v>
      </c>
      <c r="K1650" s="12">
        <v>0.041</v>
      </c>
      <c r="L1650" s="12">
        <v>5106668.0</v>
      </c>
      <c r="M1650" s="12">
        <v>0.487</v>
      </c>
    </row>
    <row r="1651" hidden="1">
      <c r="A1651" s="32" t="str">
        <f t="shared" si="1"/>
        <v>Uzbekistan-Asia2011</v>
      </c>
      <c r="B1651" s="32" t="s">
        <v>279</v>
      </c>
      <c r="C1651" s="5" t="s">
        <v>61</v>
      </c>
      <c r="D1651" s="9" t="s">
        <v>73</v>
      </c>
      <c r="E1651" s="12">
        <v>0.022</v>
      </c>
      <c r="F1651" s="12">
        <v>0.039</v>
      </c>
      <c r="G1651" s="12">
        <v>71.0</v>
      </c>
      <c r="H1651" s="12">
        <v>65.0</v>
      </c>
      <c r="I1651" s="12">
        <v>0.293</v>
      </c>
      <c r="J1651" s="12">
        <v>0.664</v>
      </c>
      <c r="K1651" s="12">
        <v>0.043</v>
      </c>
      <c r="L1651" s="12">
        <v>2.93394E7</v>
      </c>
      <c r="M1651" s="12">
        <v>0.362</v>
      </c>
    </row>
    <row r="1652" hidden="1">
      <c r="A1652" s="32" t="str">
        <f t="shared" si="1"/>
        <v>Nepal-Asia2011</v>
      </c>
      <c r="B1652" s="32" t="s">
        <v>209</v>
      </c>
      <c r="C1652" s="5" t="s">
        <v>61</v>
      </c>
      <c r="D1652" s="9" t="s">
        <v>73</v>
      </c>
      <c r="E1652" s="12">
        <v>0.022</v>
      </c>
      <c r="F1652" s="12">
        <v>0.035</v>
      </c>
      <c r="G1652" s="12">
        <v>69.0</v>
      </c>
      <c r="H1652" s="12">
        <v>66.0</v>
      </c>
      <c r="I1652" s="12">
        <v>0.364</v>
      </c>
      <c r="J1652" s="12">
        <v>0.586</v>
      </c>
      <c r="K1652" s="12">
        <v>0.05</v>
      </c>
      <c r="L1652" s="12">
        <v>2.7156367E7</v>
      </c>
      <c r="M1652" s="12">
        <v>0.172</v>
      </c>
    </row>
    <row r="1653" hidden="1">
      <c r="A1653" s="32" t="str">
        <f t="shared" si="1"/>
        <v>Maldives-Asia2011</v>
      </c>
      <c r="B1653" s="32" t="s">
        <v>193</v>
      </c>
      <c r="C1653" s="5" t="s">
        <v>61</v>
      </c>
      <c r="D1653" s="9" t="s">
        <v>73</v>
      </c>
      <c r="E1653" s="12">
        <v>0.022</v>
      </c>
      <c r="F1653" s="12">
        <v>0.01</v>
      </c>
      <c r="G1653" s="12">
        <v>78.0</v>
      </c>
      <c r="H1653" s="12">
        <v>76.0</v>
      </c>
      <c r="I1653" s="12">
        <v>0.294</v>
      </c>
      <c r="J1653" s="12">
        <v>0.655</v>
      </c>
      <c r="K1653" s="12">
        <v>0.05</v>
      </c>
      <c r="L1653" s="12">
        <v>331964.0</v>
      </c>
      <c r="M1653" s="12">
        <v>0.412</v>
      </c>
    </row>
    <row r="1654" hidden="1">
      <c r="A1654" s="32" t="str">
        <f t="shared" si="1"/>
        <v>Mongolia-Asia2011</v>
      </c>
      <c r="B1654" s="32" t="s">
        <v>203</v>
      </c>
      <c r="C1654" s="5" t="s">
        <v>61</v>
      </c>
      <c r="D1654" s="9" t="s">
        <v>73</v>
      </c>
      <c r="E1654" s="12">
        <v>0.023</v>
      </c>
      <c r="F1654" s="12">
        <v>0.028</v>
      </c>
      <c r="G1654" s="12">
        <v>71.0</v>
      </c>
      <c r="H1654" s="12">
        <v>63.0</v>
      </c>
      <c r="I1654" s="12">
        <v>0.27</v>
      </c>
      <c r="J1654" s="12">
        <v>0.692</v>
      </c>
      <c r="K1654" s="12">
        <v>0.038</v>
      </c>
      <c r="L1654" s="12">
        <v>2754209.0</v>
      </c>
      <c r="M1654" s="12">
        <v>0.685</v>
      </c>
    </row>
    <row r="1655">
      <c r="A1655" s="32" t="str">
        <f t="shared" si="1"/>
        <v>Kazakhstan-Asia2011</v>
      </c>
      <c r="B1655" s="32" t="s">
        <v>174</v>
      </c>
      <c r="C1655" s="5" t="s">
        <v>61</v>
      </c>
      <c r="D1655" s="9" t="s">
        <v>73</v>
      </c>
      <c r="E1655" s="12">
        <v>0.023</v>
      </c>
      <c r="F1655" s="12">
        <v>0.018</v>
      </c>
      <c r="G1655" s="12">
        <v>74.0</v>
      </c>
      <c r="H1655" s="12">
        <v>64.0</v>
      </c>
      <c r="I1655" s="12">
        <v>0.252</v>
      </c>
      <c r="J1655" s="12">
        <v>0.683</v>
      </c>
      <c r="K1655" s="12">
        <v>0.066</v>
      </c>
      <c r="L1655" s="12">
        <v>1.65566E7</v>
      </c>
      <c r="M1655" s="12">
        <v>0.536</v>
      </c>
    </row>
    <row r="1656" hidden="1">
      <c r="A1656" s="32" t="str">
        <f t="shared" si="1"/>
        <v>Philippines-Asia2011</v>
      </c>
      <c r="B1656" s="32" t="s">
        <v>225</v>
      </c>
      <c r="C1656" s="5" t="s">
        <v>61</v>
      </c>
      <c r="D1656" s="9" t="s">
        <v>73</v>
      </c>
      <c r="E1656" s="12">
        <v>0.025</v>
      </c>
      <c r="F1656" s="12">
        <v>0.025</v>
      </c>
      <c r="G1656" s="12">
        <v>72.0</v>
      </c>
      <c r="H1656" s="12">
        <v>65.0</v>
      </c>
      <c r="I1656" s="12">
        <v>0.349</v>
      </c>
      <c r="J1656" s="12">
        <v>0.613</v>
      </c>
      <c r="K1656" s="12">
        <v>0.038</v>
      </c>
      <c r="L1656" s="12">
        <v>9.5053437E7</v>
      </c>
      <c r="M1656" s="12">
        <v>0.45</v>
      </c>
    </row>
    <row r="1657" hidden="1">
      <c r="A1657" s="32" t="str">
        <f t="shared" si="1"/>
        <v>Pakistan-Asia2011</v>
      </c>
      <c r="B1657" s="32" t="s">
        <v>220</v>
      </c>
      <c r="C1657" s="5" t="s">
        <v>61</v>
      </c>
      <c r="D1657" s="9" t="s">
        <v>73</v>
      </c>
      <c r="E1657" s="12">
        <v>0.026</v>
      </c>
      <c r="F1657" s="12">
        <v>0.072</v>
      </c>
      <c r="G1657" s="12">
        <v>67.0</v>
      </c>
      <c r="H1657" s="12">
        <v>65.0</v>
      </c>
      <c r="I1657" s="12">
        <v>0.349</v>
      </c>
      <c r="J1657" s="12">
        <v>0.608</v>
      </c>
      <c r="K1657" s="12">
        <v>0.043</v>
      </c>
      <c r="L1657" s="12">
        <v>1.76166353E8</v>
      </c>
      <c r="M1657" s="12">
        <v>0.37</v>
      </c>
    </row>
    <row r="1658">
      <c r="A1658" s="32" t="str">
        <f t="shared" si="1"/>
        <v>Cambodia-Asia2011</v>
      </c>
      <c r="B1658" s="32" t="s">
        <v>110</v>
      </c>
      <c r="C1658" s="5" t="s">
        <v>61</v>
      </c>
      <c r="D1658" s="9" t="s">
        <v>73</v>
      </c>
      <c r="E1658" s="12">
        <v>0.026</v>
      </c>
      <c r="F1658" s="12">
        <v>0.036</v>
      </c>
      <c r="G1658" s="12">
        <v>74.0</v>
      </c>
      <c r="H1658" s="12">
        <v>68.0</v>
      </c>
      <c r="I1658" s="12">
        <v>0.314</v>
      </c>
      <c r="J1658" s="12">
        <v>0.634</v>
      </c>
      <c r="K1658" s="12">
        <v>0.051</v>
      </c>
      <c r="L1658" s="12">
        <v>1.4605862E7</v>
      </c>
      <c r="M1658" s="12">
        <v>0.2</v>
      </c>
    </row>
    <row r="1659">
      <c r="A1659" s="32" t="str">
        <f t="shared" si="1"/>
        <v>Kyrgyzstan-Asia2011</v>
      </c>
      <c r="B1659" s="32" t="s">
        <v>179</v>
      </c>
      <c r="C1659" s="5" t="s">
        <v>61</v>
      </c>
      <c r="D1659" s="9" t="s">
        <v>73</v>
      </c>
      <c r="E1659" s="12">
        <v>0.027</v>
      </c>
      <c r="F1659" s="12">
        <v>0.025</v>
      </c>
      <c r="G1659" s="12">
        <v>74.0</v>
      </c>
      <c r="H1659" s="12">
        <v>66.0</v>
      </c>
      <c r="I1659" s="12">
        <v>0.301</v>
      </c>
      <c r="J1659" s="12">
        <v>0.656</v>
      </c>
      <c r="K1659" s="12">
        <v>0.043</v>
      </c>
      <c r="L1659" s="12">
        <v>5514600.0</v>
      </c>
      <c r="M1659" s="12">
        <v>0.353</v>
      </c>
    </row>
    <row r="1660" hidden="1">
      <c r="A1660" s="32" t="str">
        <f t="shared" si="1"/>
        <v>Laos-Asia2011</v>
      </c>
      <c r="B1660" s="32" t="s">
        <v>180</v>
      </c>
      <c r="C1660" s="5" t="s">
        <v>61</v>
      </c>
      <c r="D1660" s="9" t="s">
        <v>73</v>
      </c>
      <c r="E1660" s="12">
        <v>0.028</v>
      </c>
      <c r="F1660" s="12">
        <v>0.057</v>
      </c>
      <c r="G1660" s="12">
        <v>69.0</v>
      </c>
      <c r="H1660" s="12">
        <v>66.0</v>
      </c>
      <c r="I1660" s="12">
        <v>0.362</v>
      </c>
      <c r="J1660" s="12">
        <v>0.601</v>
      </c>
      <c r="K1660" s="12">
        <v>0.037</v>
      </c>
      <c r="L1660" s="12">
        <v>6521314.0</v>
      </c>
      <c r="M1660" s="12">
        <v>0.343</v>
      </c>
    </row>
    <row r="1661" hidden="1">
      <c r="A1661" s="32" t="str">
        <f t="shared" si="1"/>
        <v>Tajikistan-Asia2011</v>
      </c>
      <c r="B1661" s="32" t="s">
        <v>262</v>
      </c>
      <c r="C1661" s="5" t="s">
        <v>61</v>
      </c>
      <c r="D1661" s="9" t="s">
        <v>73</v>
      </c>
      <c r="E1661" s="12">
        <v>0.033</v>
      </c>
      <c r="F1661" s="12">
        <v>0.043</v>
      </c>
      <c r="G1661" s="12">
        <v>71.0</v>
      </c>
      <c r="H1661" s="12">
        <v>64.0</v>
      </c>
      <c r="I1661" s="12">
        <v>0.358</v>
      </c>
      <c r="J1661" s="12">
        <v>0.61</v>
      </c>
      <c r="K1661" s="12">
        <v>0.032</v>
      </c>
      <c r="L1661" s="12">
        <v>7814850.0</v>
      </c>
      <c r="M1661" s="12">
        <v>0.265</v>
      </c>
    </row>
    <row r="1662" hidden="1">
      <c r="A1662" s="32" t="str">
        <f t="shared" si="1"/>
        <v>Timor-Leste-Asia2011</v>
      </c>
      <c r="B1662" s="32" t="s">
        <v>265</v>
      </c>
      <c r="C1662" s="5" t="s">
        <v>61</v>
      </c>
      <c r="D1662" s="9" t="s">
        <v>73</v>
      </c>
      <c r="E1662" s="12">
        <v>0.036</v>
      </c>
      <c r="F1662" s="12">
        <v>0.05</v>
      </c>
      <c r="G1662" s="12">
        <v>68.0</v>
      </c>
      <c r="H1662" s="12">
        <v>65.0</v>
      </c>
      <c r="I1662" s="12">
        <v>0.469</v>
      </c>
      <c r="J1662" s="12">
        <v>0.5</v>
      </c>
      <c r="K1662" s="12">
        <v>0.032</v>
      </c>
      <c r="L1662" s="12">
        <v>1120392.0</v>
      </c>
      <c r="M1662" s="12">
        <v>0.302</v>
      </c>
    </row>
    <row r="1663" hidden="1">
      <c r="A1663" s="32" t="str">
        <f t="shared" si="1"/>
        <v>Afghanistan-Asia2011</v>
      </c>
      <c r="B1663" s="32" t="s">
        <v>60</v>
      </c>
      <c r="C1663" s="5" t="s">
        <v>61</v>
      </c>
      <c r="D1663" s="9" t="s">
        <v>73</v>
      </c>
      <c r="E1663" s="12">
        <v>0.037</v>
      </c>
      <c r="F1663" s="12">
        <v>0.074</v>
      </c>
      <c r="G1663" s="12">
        <v>61.0</v>
      </c>
      <c r="H1663" s="12">
        <v>59.0</v>
      </c>
      <c r="I1663" s="12">
        <v>0.481</v>
      </c>
      <c r="J1663" s="12">
        <v>0.497</v>
      </c>
      <c r="K1663" s="12">
        <v>0.022</v>
      </c>
      <c r="L1663" s="12">
        <v>2.910548E7</v>
      </c>
      <c r="M1663" s="12">
        <v>0.251</v>
      </c>
    </row>
    <row r="1664" hidden="1">
      <c r="A1664" s="32" t="str">
        <f t="shared" si="1"/>
        <v>Japan-Asia2012</v>
      </c>
      <c r="B1664" s="32" t="s">
        <v>172</v>
      </c>
      <c r="C1664" s="5" t="s">
        <v>61</v>
      </c>
      <c r="D1664" s="9" t="s">
        <v>74</v>
      </c>
      <c r="E1664" s="12">
        <v>0.008</v>
      </c>
      <c r="F1664" s="12">
        <v>0.002</v>
      </c>
      <c r="G1664" s="12">
        <v>86.0</v>
      </c>
      <c r="H1664" s="12">
        <v>80.0</v>
      </c>
      <c r="I1664" s="12">
        <v>0.131</v>
      </c>
      <c r="J1664" s="12">
        <v>0.625</v>
      </c>
      <c r="K1664" s="12">
        <v>0.244</v>
      </c>
      <c r="L1664" s="12">
        <v>1.27561489E8</v>
      </c>
      <c r="M1664" s="12">
        <v>0.919</v>
      </c>
    </row>
    <row r="1665" hidden="1">
      <c r="A1665" s="32" t="str">
        <f t="shared" si="1"/>
        <v>Thailand-Asia2012</v>
      </c>
      <c r="B1665" s="32" t="s">
        <v>264</v>
      </c>
      <c r="C1665" s="5" t="s">
        <v>61</v>
      </c>
      <c r="D1665" s="9" t="s">
        <v>74</v>
      </c>
      <c r="E1665" s="12">
        <v>0.01</v>
      </c>
      <c r="F1665" s="12">
        <v>0.012</v>
      </c>
      <c r="G1665" s="12">
        <v>78.0</v>
      </c>
      <c r="H1665" s="12">
        <v>71.0</v>
      </c>
      <c r="I1665" s="12">
        <v>0.185</v>
      </c>
      <c r="J1665" s="12">
        <v>0.721</v>
      </c>
      <c r="K1665" s="12">
        <v>0.094</v>
      </c>
      <c r="L1665" s="12">
        <v>6.6785001E7</v>
      </c>
      <c r="M1665" s="12">
        <v>0.467</v>
      </c>
    </row>
    <row r="1666" hidden="1">
      <c r="A1666" s="32" t="str">
        <f t="shared" si="1"/>
        <v>Macao SAR-Asia2012</v>
      </c>
      <c r="B1666" s="32" t="s">
        <v>189</v>
      </c>
      <c r="C1666" s="5" t="s">
        <v>61</v>
      </c>
      <c r="D1666" s="9" t="s">
        <v>74</v>
      </c>
      <c r="E1666" s="12">
        <v>0.01</v>
      </c>
      <c r="F1666" s="13"/>
      <c r="G1666" s="12">
        <v>82.0</v>
      </c>
      <c r="H1666" s="12">
        <v>78.0</v>
      </c>
      <c r="I1666" s="12">
        <v>0.122</v>
      </c>
      <c r="J1666" s="12">
        <v>0.8</v>
      </c>
      <c r="K1666" s="12">
        <v>0.077</v>
      </c>
      <c r="L1666" s="12">
        <v>556783.0</v>
      </c>
      <c r="M1666" s="12">
        <v>1.0</v>
      </c>
    </row>
    <row r="1667" hidden="1">
      <c r="A1667" s="32" t="str">
        <f t="shared" si="1"/>
        <v>South Korea-Asia2012</v>
      </c>
      <c r="B1667" s="32" t="s">
        <v>248</v>
      </c>
      <c r="C1667" s="5" t="s">
        <v>61</v>
      </c>
      <c r="D1667" s="9" t="s">
        <v>74</v>
      </c>
      <c r="E1667" s="12">
        <v>0.01</v>
      </c>
      <c r="F1667" s="12">
        <v>0.003</v>
      </c>
      <c r="G1667" s="12">
        <v>85.0</v>
      </c>
      <c r="H1667" s="12">
        <v>78.0</v>
      </c>
      <c r="I1667" s="12">
        <v>0.153</v>
      </c>
      <c r="J1667" s="12">
        <v>0.729</v>
      </c>
      <c r="K1667" s="12">
        <v>0.118</v>
      </c>
      <c r="L1667" s="12">
        <v>5.0004441E7</v>
      </c>
      <c r="M1667" s="12">
        <v>0.821</v>
      </c>
    </row>
    <row r="1668" hidden="1">
      <c r="A1668" s="32" t="str">
        <f t="shared" si="1"/>
        <v>Singapore-Asia2012</v>
      </c>
      <c r="B1668" s="32" t="s">
        <v>241</v>
      </c>
      <c r="C1668" s="5" t="s">
        <v>61</v>
      </c>
      <c r="D1668" s="9" t="s">
        <v>74</v>
      </c>
      <c r="E1668" s="12">
        <v>0.01</v>
      </c>
      <c r="F1668" s="12">
        <v>0.002</v>
      </c>
      <c r="G1668" s="12">
        <v>85.0</v>
      </c>
      <c r="H1668" s="12">
        <v>80.0</v>
      </c>
      <c r="I1668" s="12">
        <v>0.165</v>
      </c>
      <c r="J1668" s="12">
        <v>0.738</v>
      </c>
      <c r="K1668" s="12">
        <v>0.097</v>
      </c>
      <c r="L1668" s="12">
        <v>5312400.0</v>
      </c>
      <c r="M1668" s="12">
        <v>1.0</v>
      </c>
    </row>
    <row r="1669" hidden="1">
      <c r="A1669" s="32" t="str">
        <f t="shared" si="1"/>
        <v>China-Asia2012</v>
      </c>
      <c r="B1669" s="32" t="s">
        <v>117</v>
      </c>
      <c r="C1669" s="5" t="s">
        <v>61</v>
      </c>
      <c r="D1669" s="9" t="s">
        <v>74</v>
      </c>
      <c r="E1669" s="12">
        <v>0.012</v>
      </c>
      <c r="F1669" s="12">
        <v>0.012</v>
      </c>
      <c r="G1669" s="12">
        <v>77.0</v>
      </c>
      <c r="H1669" s="12">
        <v>74.0</v>
      </c>
      <c r="I1669" s="12">
        <v>0.18</v>
      </c>
      <c r="J1669" s="12">
        <v>0.733</v>
      </c>
      <c r="K1669" s="12">
        <v>0.087</v>
      </c>
      <c r="L1669" s="12">
        <v>1.350695E9</v>
      </c>
      <c r="M1669" s="12">
        <v>0.519</v>
      </c>
    </row>
    <row r="1670" hidden="1">
      <c r="A1670" s="32" t="str">
        <f t="shared" si="1"/>
        <v>Hong Kong SAR-Asia2012</v>
      </c>
      <c r="B1670" s="32" t="s">
        <v>160</v>
      </c>
      <c r="C1670" s="5" t="s">
        <v>61</v>
      </c>
      <c r="D1670" s="9" t="s">
        <v>74</v>
      </c>
      <c r="E1670" s="12">
        <v>0.013</v>
      </c>
      <c r="F1670" s="13"/>
      <c r="G1670" s="12">
        <v>86.0</v>
      </c>
      <c r="H1670" s="12">
        <v>81.0</v>
      </c>
      <c r="I1670" s="12">
        <v>0.118</v>
      </c>
      <c r="J1670" s="12">
        <v>0.747</v>
      </c>
      <c r="K1670" s="12">
        <v>0.136</v>
      </c>
      <c r="L1670" s="12">
        <v>7154600.0</v>
      </c>
      <c r="M1670" s="12">
        <v>1.0</v>
      </c>
    </row>
    <row r="1671" hidden="1">
      <c r="A1671" s="32" t="str">
        <f t="shared" si="1"/>
        <v>North Korea-Asia2012</v>
      </c>
      <c r="B1671" s="32" t="s">
        <v>216</v>
      </c>
      <c r="C1671" s="5" t="s">
        <v>61</v>
      </c>
      <c r="D1671" s="9" t="s">
        <v>74</v>
      </c>
      <c r="E1671" s="12">
        <v>0.014</v>
      </c>
      <c r="F1671" s="12">
        <v>0.023</v>
      </c>
      <c r="G1671" s="12">
        <v>73.0</v>
      </c>
      <c r="H1671" s="12">
        <v>66.0</v>
      </c>
      <c r="I1671" s="12">
        <v>0.22</v>
      </c>
      <c r="J1671" s="12">
        <v>0.688</v>
      </c>
      <c r="K1671" s="12">
        <v>0.092</v>
      </c>
      <c r="L1671" s="12">
        <v>2.4763188E7</v>
      </c>
      <c r="M1671" s="12">
        <v>0.604</v>
      </c>
    </row>
    <row r="1672" hidden="1">
      <c r="A1672" s="32" t="str">
        <f t="shared" si="1"/>
        <v>Georgia-Asia2012</v>
      </c>
      <c r="B1672" s="32" t="s">
        <v>147</v>
      </c>
      <c r="C1672" s="5" t="s">
        <v>61</v>
      </c>
      <c r="D1672" s="9" t="s">
        <v>74</v>
      </c>
      <c r="E1672" s="12">
        <v>0.014</v>
      </c>
      <c r="F1672" s="12">
        <v>0.013</v>
      </c>
      <c r="G1672" s="12">
        <v>78.0</v>
      </c>
      <c r="H1672" s="12">
        <v>70.0</v>
      </c>
      <c r="I1672" s="12">
        <v>0.176</v>
      </c>
      <c r="J1672" s="12">
        <v>0.681</v>
      </c>
      <c r="K1672" s="12">
        <v>0.143</v>
      </c>
      <c r="L1672" s="12">
        <v>4490700.0</v>
      </c>
      <c r="M1672" s="12">
        <v>0.532</v>
      </c>
    </row>
    <row r="1673" hidden="1">
      <c r="A1673" s="32" t="str">
        <f t="shared" si="1"/>
        <v>Armenia-Asia2012</v>
      </c>
      <c r="B1673" s="32" t="s">
        <v>86</v>
      </c>
      <c r="C1673" s="5" t="s">
        <v>61</v>
      </c>
      <c r="D1673" s="9" t="s">
        <v>74</v>
      </c>
      <c r="E1673" s="12">
        <v>0.014</v>
      </c>
      <c r="F1673" s="12">
        <v>0.015</v>
      </c>
      <c r="G1673" s="12">
        <v>78.0</v>
      </c>
      <c r="H1673" s="12">
        <v>71.0</v>
      </c>
      <c r="I1673" s="12">
        <v>0.203</v>
      </c>
      <c r="J1673" s="12">
        <v>0.693</v>
      </c>
      <c r="K1673" s="12">
        <v>0.103</v>
      </c>
      <c r="L1673" s="12">
        <v>2969081.0</v>
      </c>
      <c r="M1673" s="12">
        <v>0.632</v>
      </c>
    </row>
    <row r="1674" hidden="1">
      <c r="A1674" s="32" t="str">
        <f t="shared" si="1"/>
        <v>Vietnam-Asia2012</v>
      </c>
      <c r="B1674" s="32" t="s">
        <v>282</v>
      </c>
      <c r="C1674" s="5" t="s">
        <v>61</v>
      </c>
      <c r="D1674" s="9" t="s">
        <v>74</v>
      </c>
      <c r="E1674" s="12">
        <v>0.016</v>
      </c>
      <c r="F1674" s="12">
        <v>0.02</v>
      </c>
      <c r="G1674" s="12">
        <v>80.0</v>
      </c>
      <c r="H1674" s="12">
        <v>71.0</v>
      </c>
      <c r="I1674" s="12">
        <v>0.229</v>
      </c>
      <c r="J1674" s="12">
        <v>0.706</v>
      </c>
      <c r="K1674" s="12">
        <v>0.066</v>
      </c>
      <c r="L1674" s="12">
        <v>8.87729E7</v>
      </c>
      <c r="M1674" s="12">
        <v>0.317</v>
      </c>
    </row>
    <row r="1675" hidden="1">
      <c r="A1675" s="32" t="str">
        <f t="shared" si="1"/>
        <v>Brunei-Asia2012</v>
      </c>
      <c r="B1675" s="32" t="s">
        <v>106</v>
      </c>
      <c r="C1675" s="5" t="s">
        <v>61</v>
      </c>
      <c r="D1675" s="9" t="s">
        <v>74</v>
      </c>
      <c r="E1675" s="12">
        <v>0.016</v>
      </c>
      <c r="F1675" s="12">
        <v>0.008</v>
      </c>
      <c r="G1675" s="12">
        <v>80.0</v>
      </c>
      <c r="H1675" s="12">
        <v>77.0</v>
      </c>
      <c r="I1675" s="12">
        <v>0.258</v>
      </c>
      <c r="J1675" s="12">
        <v>0.702</v>
      </c>
      <c r="K1675" s="12">
        <v>0.04</v>
      </c>
      <c r="L1675" s="12">
        <v>412238.0</v>
      </c>
      <c r="M1675" s="12">
        <v>0.762</v>
      </c>
    </row>
    <row r="1676" hidden="1">
      <c r="A1676" s="32" t="str">
        <f t="shared" si="1"/>
        <v>Myanmar-Asia2012</v>
      </c>
      <c r="B1676" s="32" t="s">
        <v>207</v>
      </c>
      <c r="C1676" s="5" t="s">
        <v>61</v>
      </c>
      <c r="D1676" s="9" t="s">
        <v>74</v>
      </c>
      <c r="E1676" s="12">
        <v>0.017</v>
      </c>
      <c r="F1676" s="12">
        <v>0.041</v>
      </c>
      <c r="G1676" s="12">
        <v>67.0</v>
      </c>
      <c r="H1676" s="12">
        <v>63.0</v>
      </c>
      <c r="I1676" s="12">
        <v>0.253</v>
      </c>
      <c r="J1676" s="12">
        <v>0.696</v>
      </c>
      <c r="K1676" s="12">
        <v>0.052</v>
      </c>
      <c r="L1676" s="12">
        <v>5.2797319E7</v>
      </c>
      <c r="M1676" s="12">
        <v>0.325</v>
      </c>
    </row>
    <row r="1677" hidden="1">
      <c r="A1677" s="32" t="str">
        <f t="shared" si="1"/>
        <v>Sri Lanka-Asia2012</v>
      </c>
      <c r="B1677" s="32" t="s">
        <v>251</v>
      </c>
      <c r="C1677" s="5" t="s">
        <v>61</v>
      </c>
      <c r="D1677" s="9" t="s">
        <v>74</v>
      </c>
      <c r="E1677" s="12">
        <v>0.018</v>
      </c>
      <c r="F1677" s="12">
        <v>0.009</v>
      </c>
      <c r="G1677" s="12">
        <v>77.0</v>
      </c>
      <c r="H1677" s="12">
        <v>71.0</v>
      </c>
      <c r="I1677" s="12">
        <v>0.252</v>
      </c>
      <c r="J1677" s="12">
        <v>0.666</v>
      </c>
      <c r="K1677" s="12">
        <v>0.082</v>
      </c>
      <c r="L1677" s="12">
        <v>2.0328E7</v>
      </c>
      <c r="M1677" s="12">
        <v>0.183</v>
      </c>
    </row>
    <row r="1678" hidden="1">
      <c r="A1678" s="32" t="str">
        <f t="shared" si="1"/>
        <v>Malaysia-Asia2012</v>
      </c>
      <c r="B1678" s="32" t="s">
        <v>192</v>
      </c>
      <c r="C1678" s="5" t="s">
        <v>61</v>
      </c>
      <c r="D1678" s="9" t="s">
        <v>74</v>
      </c>
      <c r="E1678" s="12">
        <v>0.018</v>
      </c>
      <c r="F1678" s="12">
        <v>0.007</v>
      </c>
      <c r="G1678" s="12">
        <v>77.0</v>
      </c>
      <c r="H1678" s="12">
        <v>73.0</v>
      </c>
      <c r="I1678" s="12">
        <v>0.267</v>
      </c>
      <c r="J1678" s="12">
        <v>0.682</v>
      </c>
      <c r="K1678" s="12">
        <v>0.052</v>
      </c>
      <c r="L1678" s="12">
        <v>2.9239927E7</v>
      </c>
      <c r="M1678" s="12">
        <v>0.725</v>
      </c>
    </row>
    <row r="1679">
      <c r="A1679" s="32" t="str">
        <f t="shared" si="1"/>
        <v>Azerbaijan-Asia2012</v>
      </c>
      <c r="B1679" s="32" t="s">
        <v>90</v>
      </c>
      <c r="C1679" s="5" t="s">
        <v>61</v>
      </c>
      <c r="D1679" s="9" t="s">
        <v>74</v>
      </c>
      <c r="E1679" s="12">
        <v>0.019</v>
      </c>
      <c r="F1679" s="12">
        <v>0.031</v>
      </c>
      <c r="G1679" s="12">
        <v>74.0</v>
      </c>
      <c r="H1679" s="12">
        <v>68.0</v>
      </c>
      <c r="I1679" s="12">
        <v>0.222</v>
      </c>
      <c r="J1679" s="12">
        <v>0.721</v>
      </c>
      <c r="K1679" s="12">
        <v>0.057</v>
      </c>
      <c r="L1679" s="12">
        <v>9295784.0</v>
      </c>
      <c r="M1679" s="12">
        <v>0.539</v>
      </c>
    </row>
    <row r="1680" hidden="1">
      <c r="A1680" s="32" t="str">
        <f t="shared" si="1"/>
        <v>Indonesia-Asia2012</v>
      </c>
      <c r="B1680" s="32" t="s">
        <v>164</v>
      </c>
      <c r="C1680" s="5" t="s">
        <v>61</v>
      </c>
      <c r="D1680" s="9" t="s">
        <v>74</v>
      </c>
      <c r="E1680" s="12">
        <v>0.019</v>
      </c>
      <c r="F1680" s="12">
        <v>0.025</v>
      </c>
      <c r="G1680" s="12">
        <v>73.0</v>
      </c>
      <c r="H1680" s="12">
        <v>69.0</v>
      </c>
      <c r="I1680" s="12">
        <v>0.293</v>
      </c>
      <c r="J1680" s="12">
        <v>0.656</v>
      </c>
      <c r="K1680" s="12">
        <v>0.051</v>
      </c>
      <c r="L1680" s="12">
        <v>2.46864191E8</v>
      </c>
      <c r="M1680" s="12">
        <v>0.515</v>
      </c>
    </row>
    <row r="1681" hidden="1">
      <c r="A1681" s="32" t="str">
        <f t="shared" si="1"/>
        <v>Bhutan-Asia2012</v>
      </c>
      <c r="B1681" s="32" t="s">
        <v>101</v>
      </c>
      <c r="C1681" s="5" t="s">
        <v>61</v>
      </c>
      <c r="D1681" s="9" t="s">
        <v>74</v>
      </c>
      <c r="E1681" s="12">
        <v>0.02</v>
      </c>
      <c r="F1681" s="12">
        <v>0.031</v>
      </c>
      <c r="G1681" s="12">
        <v>68.0</v>
      </c>
      <c r="H1681" s="12">
        <v>68.0</v>
      </c>
      <c r="I1681" s="12">
        <v>0.285</v>
      </c>
      <c r="J1681" s="12">
        <v>0.668</v>
      </c>
      <c r="K1681" s="12">
        <v>0.047</v>
      </c>
      <c r="L1681" s="12">
        <v>741822.0</v>
      </c>
      <c r="M1681" s="12">
        <v>0.364</v>
      </c>
    </row>
    <row r="1682" hidden="1">
      <c r="A1682" s="32" t="str">
        <f t="shared" si="1"/>
        <v>Bangladesh-Asia2012</v>
      </c>
      <c r="B1682" s="32" t="s">
        <v>94</v>
      </c>
      <c r="C1682" s="5" t="s">
        <v>61</v>
      </c>
      <c r="D1682" s="9" t="s">
        <v>74</v>
      </c>
      <c r="E1682" s="12">
        <v>0.02</v>
      </c>
      <c r="F1682" s="12">
        <v>0.035</v>
      </c>
      <c r="G1682" s="12">
        <v>71.0</v>
      </c>
      <c r="H1682" s="12">
        <v>70.0</v>
      </c>
      <c r="I1682" s="12">
        <v>0.306</v>
      </c>
      <c r="J1682" s="12">
        <v>0.647</v>
      </c>
      <c r="K1682" s="12">
        <v>0.047</v>
      </c>
      <c r="L1682" s="12">
        <v>1.54695368E8</v>
      </c>
      <c r="M1682" s="12">
        <v>0.32</v>
      </c>
    </row>
    <row r="1683" hidden="1">
      <c r="A1683" s="32" t="str">
        <f t="shared" si="1"/>
        <v>India-Asia2012</v>
      </c>
      <c r="B1683" s="32" t="s">
        <v>163</v>
      </c>
      <c r="C1683" s="5" t="s">
        <v>61</v>
      </c>
      <c r="D1683" s="9" t="s">
        <v>74</v>
      </c>
      <c r="E1683" s="12">
        <v>0.021</v>
      </c>
      <c r="F1683" s="12">
        <v>0.043</v>
      </c>
      <c r="G1683" s="12">
        <v>68.0</v>
      </c>
      <c r="H1683" s="12">
        <v>65.0</v>
      </c>
      <c r="I1683" s="12">
        <v>0.294</v>
      </c>
      <c r="J1683" s="12">
        <v>0.654</v>
      </c>
      <c r="K1683" s="12">
        <v>0.052</v>
      </c>
      <c r="L1683" s="12">
        <v>1.236686732E9</v>
      </c>
      <c r="M1683" s="12">
        <v>0.316</v>
      </c>
    </row>
    <row r="1684" hidden="1">
      <c r="A1684" s="32" t="str">
        <f t="shared" si="1"/>
        <v>Uzbekistan-Asia2012</v>
      </c>
      <c r="B1684" s="32" t="s">
        <v>279</v>
      </c>
      <c r="C1684" s="5" t="s">
        <v>61</v>
      </c>
      <c r="D1684" s="9" t="s">
        <v>74</v>
      </c>
      <c r="E1684" s="12">
        <v>0.021</v>
      </c>
      <c r="F1684" s="12">
        <v>0.038</v>
      </c>
      <c r="G1684" s="12">
        <v>72.0</v>
      </c>
      <c r="H1684" s="12">
        <v>65.0</v>
      </c>
      <c r="I1684" s="12">
        <v>0.289</v>
      </c>
      <c r="J1684" s="12">
        <v>0.668</v>
      </c>
      <c r="K1684" s="12">
        <v>0.043</v>
      </c>
      <c r="L1684" s="12">
        <v>2.97745E7</v>
      </c>
      <c r="M1684" s="12">
        <v>0.362</v>
      </c>
    </row>
    <row r="1685" hidden="1">
      <c r="A1685" s="32" t="str">
        <f t="shared" si="1"/>
        <v>Turkmenistan-Asia2012</v>
      </c>
      <c r="B1685" s="32" t="s">
        <v>271</v>
      </c>
      <c r="C1685" s="5" t="s">
        <v>61</v>
      </c>
      <c r="D1685" s="9" t="s">
        <v>74</v>
      </c>
      <c r="E1685" s="12">
        <v>0.022</v>
      </c>
      <c r="F1685" s="12">
        <v>0.048</v>
      </c>
      <c r="G1685" s="12">
        <v>70.0</v>
      </c>
      <c r="H1685" s="12">
        <v>61.0</v>
      </c>
      <c r="I1685" s="12">
        <v>0.286</v>
      </c>
      <c r="J1685" s="12">
        <v>0.673</v>
      </c>
      <c r="K1685" s="12">
        <v>0.041</v>
      </c>
      <c r="L1685" s="12">
        <v>5172931.0</v>
      </c>
      <c r="M1685" s="12">
        <v>0.49</v>
      </c>
    </row>
    <row r="1686" hidden="1">
      <c r="A1686" s="32" t="str">
        <f t="shared" si="1"/>
        <v>Nepal-Asia2012</v>
      </c>
      <c r="B1686" s="32" t="s">
        <v>209</v>
      </c>
      <c r="C1686" s="5" t="s">
        <v>61</v>
      </c>
      <c r="D1686" s="9" t="s">
        <v>74</v>
      </c>
      <c r="E1686" s="12">
        <v>0.022</v>
      </c>
      <c r="F1686" s="12">
        <v>0.033</v>
      </c>
      <c r="G1686" s="12">
        <v>69.0</v>
      </c>
      <c r="H1686" s="12">
        <v>67.0</v>
      </c>
      <c r="I1686" s="12">
        <v>0.356</v>
      </c>
      <c r="J1686" s="12">
        <v>0.594</v>
      </c>
      <c r="K1686" s="12">
        <v>0.051</v>
      </c>
      <c r="L1686" s="12">
        <v>2.7474377E7</v>
      </c>
      <c r="M1686" s="12">
        <v>0.175</v>
      </c>
    </row>
    <row r="1687" hidden="1">
      <c r="A1687" s="32" t="str">
        <f t="shared" si="1"/>
        <v>Maldives-Asia2012</v>
      </c>
      <c r="B1687" s="32" t="s">
        <v>193</v>
      </c>
      <c r="C1687" s="5" t="s">
        <v>61</v>
      </c>
      <c r="D1687" s="9" t="s">
        <v>74</v>
      </c>
      <c r="E1687" s="12">
        <v>0.022</v>
      </c>
      <c r="F1687" s="12">
        <v>0.009</v>
      </c>
      <c r="G1687" s="12">
        <v>79.0</v>
      </c>
      <c r="H1687" s="12">
        <v>77.0</v>
      </c>
      <c r="I1687" s="12">
        <v>0.29</v>
      </c>
      <c r="J1687" s="12">
        <v>0.66</v>
      </c>
      <c r="K1687" s="12">
        <v>0.05</v>
      </c>
      <c r="L1687" s="12">
        <v>338442.0</v>
      </c>
      <c r="M1687" s="12">
        <v>0.423</v>
      </c>
    </row>
    <row r="1688" hidden="1">
      <c r="A1688" s="32" t="str">
        <f t="shared" si="1"/>
        <v>Mongolia-Asia2012</v>
      </c>
      <c r="B1688" s="32" t="s">
        <v>203</v>
      </c>
      <c r="C1688" s="5" t="s">
        <v>61</v>
      </c>
      <c r="D1688" s="9" t="s">
        <v>74</v>
      </c>
      <c r="E1688" s="12">
        <v>0.023</v>
      </c>
      <c r="F1688" s="12">
        <v>0.027</v>
      </c>
      <c r="G1688" s="12">
        <v>71.0</v>
      </c>
      <c r="H1688" s="12">
        <v>63.0</v>
      </c>
      <c r="I1688" s="12">
        <v>0.271</v>
      </c>
      <c r="J1688" s="12">
        <v>0.691</v>
      </c>
      <c r="K1688" s="12">
        <v>0.038</v>
      </c>
      <c r="L1688" s="12">
        <v>2796484.0</v>
      </c>
      <c r="M1688" s="12">
        <v>0.695</v>
      </c>
    </row>
    <row r="1689">
      <c r="A1689" s="32" t="str">
        <f t="shared" si="1"/>
        <v>Kazakhstan-Asia2012</v>
      </c>
      <c r="B1689" s="32" t="s">
        <v>174</v>
      </c>
      <c r="C1689" s="5" t="s">
        <v>61</v>
      </c>
      <c r="D1689" s="9" t="s">
        <v>74</v>
      </c>
      <c r="E1689" s="12">
        <v>0.023</v>
      </c>
      <c r="F1689" s="12">
        <v>0.016</v>
      </c>
      <c r="G1689" s="12">
        <v>74.0</v>
      </c>
      <c r="H1689" s="12">
        <v>65.0</v>
      </c>
      <c r="I1689" s="12">
        <v>0.255</v>
      </c>
      <c r="J1689" s="12">
        <v>0.68</v>
      </c>
      <c r="K1689" s="12">
        <v>0.066</v>
      </c>
      <c r="L1689" s="12">
        <v>1.6791425E7</v>
      </c>
      <c r="M1689" s="12">
        <v>0.535</v>
      </c>
    </row>
    <row r="1690" hidden="1">
      <c r="A1690" s="32" t="str">
        <f t="shared" si="1"/>
        <v>Philippines-Asia2012</v>
      </c>
      <c r="B1690" s="32" t="s">
        <v>225</v>
      </c>
      <c r="C1690" s="5" t="s">
        <v>61</v>
      </c>
      <c r="D1690" s="9" t="s">
        <v>74</v>
      </c>
      <c r="E1690" s="12">
        <v>0.025</v>
      </c>
      <c r="F1690" s="12">
        <v>0.024</v>
      </c>
      <c r="G1690" s="12">
        <v>72.0</v>
      </c>
      <c r="H1690" s="12">
        <v>65.0</v>
      </c>
      <c r="I1690" s="12">
        <v>0.345</v>
      </c>
      <c r="J1690" s="12">
        <v>0.616</v>
      </c>
      <c r="K1690" s="12">
        <v>0.038</v>
      </c>
      <c r="L1690" s="12">
        <v>9.6706764E7</v>
      </c>
      <c r="M1690" s="12">
        <v>0.448</v>
      </c>
    </row>
    <row r="1691" hidden="1">
      <c r="A1691" s="32" t="str">
        <f t="shared" si="1"/>
        <v>Pakistan-Asia2012</v>
      </c>
      <c r="B1691" s="32" t="s">
        <v>220</v>
      </c>
      <c r="C1691" s="5" t="s">
        <v>61</v>
      </c>
      <c r="D1691" s="9" t="s">
        <v>74</v>
      </c>
      <c r="E1691" s="12">
        <v>0.026</v>
      </c>
      <c r="F1691" s="12">
        <v>0.071</v>
      </c>
      <c r="G1691" s="12">
        <v>67.0</v>
      </c>
      <c r="H1691" s="12">
        <v>66.0</v>
      </c>
      <c r="I1691" s="12">
        <v>0.343</v>
      </c>
      <c r="J1691" s="12">
        <v>0.613</v>
      </c>
      <c r="K1691" s="12">
        <v>0.044</v>
      </c>
      <c r="L1691" s="12">
        <v>1.79160111E8</v>
      </c>
      <c r="M1691" s="12">
        <v>0.374</v>
      </c>
    </row>
    <row r="1692">
      <c r="A1692" s="32" t="str">
        <f t="shared" si="1"/>
        <v>Cambodia-Asia2012</v>
      </c>
      <c r="B1692" s="32" t="s">
        <v>110</v>
      </c>
      <c r="C1692" s="5" t="s">
        <v>61</v>
      </c>
      <c r="D1692" s="9" t="s">
        <v>74</v>
      </c>
      <c r="E1692" s="12">
        <v>0.026</v>
      </c>
      <c r="F1692" s="12">
        <v>0.034</v>
      </c>
      <c r="G1692" s="12">
        <v>74.0</v>
      </c>
      <c r="H1692" s="12">
        <v>69.0</v>
      </c>
      <c r="I1692" s="12">
        <v>0.312</v>
      </c>
      <c r="J1692" s="12">
        <v>0.635</v>
      </c>
      <c r="K1692" s="12">
        <v>0.053</v>
      </c>
      <c r="L1692" s="12">
        <v>1.4864646E7</v>
      </c>
      <c r="M1692" s="12">
        <v>0.201</v>
      </c>
    </row>
    <row r="1693" hidden="1">
      <c r="A1693" s="32" t="str">
        <f t="shared" si="1"/>
        <v>Laos-Asia2012</v>
      </c>
      <c r="B1693" s="32" t="s">
        <v>180</v>
      </c>
      <c r="C1693" s="5" t="s">
        <v>61</v>
      </c>
      <c r="D1693" s="9" t="s">
        <v>74</v>
      </c>
      <c r="E1693" s="12">
        <v>0.027</v>
      </c>
      <c r="F1693" s="12">
        <v>0.055</v>
      </c>
      <c r="G1693" s="12">
        <v>69.0</v>
      </c>
      <c r="H1693" s="12">
        <v>66.0</v>
      </c>
      <c r="I1693" s="12">
        <v>0.356</v>
      </c>
      <c r="J1693" s="12">
        <v>0.606</v>
      </c>
      <c r="K1693" s="12">
        <v>0.038</v>
      </c>
      <c r="L1693" s="12">
        <v>6645827.0</v>
      </c>
      <c r="M1693" s="12">
        <v>0.354</v>
      </c>
    </row>
    <row r="1694">
      <c r="A1694" s="32" t="str">
        <f t="shared" si="1"/>
        <v>Kyrgyzstan-Asia2012</v>
      </c>
      <c r="B1694" s="32" t="s">
        <v>179</v>
      </c>
      <c r="C1694" s="5" t="s">
        <v>61</v>
      </c>
      <c r="D1694" s="9" t="s">
        <v>74</v>
      </c>
      <c r="E1694" s="12">
        <v>0.028</v>
      </c>
      <c r="F1694" s="12">
        <v>0.023</v>
      </c>
      <c r="G1694" s="12">
        <v>74.0</v>
      </c>
      <c r="H1694" s="12">
        <v>66.0</v>
      </c>
      <c r="I1694" s="12">
        <v>0.302</v>
      </c>
      <c r="J1694" s="12">
        <v>0.656</v>
      </c>
      <c r="K1694" s="12">
        <v>0.042</v>
      </c>
      <c r="L1694" s="12">
        <v>5607200.0</v>
      </c>
      <c r="M1694" s="12">
        <v>0.354</v>
      </c>
    </row>
    <row r="1695" hidden="1">
      <c r="A1695" s="32" t="str">
        <f t="shared" si="1"/>
        <v>Tajikistan-Asia2012</v>
      </c>
      <c r="B1695" s="32" t="s">
        <v>262</v>
      </c>
      <c r="C1695" s="5" t="s">
        <v>61</v>
      </c>
      <c r="D1695" s="9" t="s">
        <v>74</v>
      </c>
      <c r="E1695" s="12">
        <v>0.033</v>
      </c>
      <c r="F1695" s="12">
        <v>0.042</v>
      </c>
      <c r="G1695" s="12">
        <v>71.0</v>
      </c>
      <c r="H1695" s="12">
        <v>64.0</v>
      </c>
      <c r="I1695" s="12">
        <v>0.358</v>
      </c>
      <c r="J1695" s="12">
        <v>0.61</v>
      </c>
      <c r="K1695" s="12">
        <v>0.032</v>
      </c>
      <c r="L1695" s="12">
        <v>8008990.0</v>
      </c>
      <c r="M1695" s="12">
        <v>0.266</v>
      </c>
    </row>
    <row r="1696" hidden="1">
      <c r="A1696" s="32" t="str">
        <f t="shared" si="1"/>
        <v>Afghanistan-Asia2012</v>
      </c>
      <c r="B1696" s="32" t="s">
        <v>60</v>
      </c>
      <c r="C1696" s="5" t="s">
        <v>61</v>
      </c>
      <c r="D1696" s="9" t="s">
        <v>74</v>
      </c>
      <c r="E1696" s="12">
        <v>0.035</v>
      </c>
      <c r="F1696" s="12">
        <v>0.072</v>
      </c>
      <c r="G1696" s="12">
        <v>62.0</v>
      </c>
      <c r="H1696" s="12">
        <v>59.0</v>
      </c>
      <c r="I1696" s="12">
        <v>0.474</v>
      </c>
      <c r="J1696" s="12">
        <v>0.503</v>
      </c>
      <c r="K1696" s="12">
        <v>0.023</v>
      </c>
      <c r="L1696" s="12">
        <v>2.9824536E7</v>
      </c>
      <c r="M1696" s="12">
        <v>0.255</v>
      </c>
    </row>
    <row r="1697" hidden="1">
      <c r="A1697" s="32" t="str">
        <f t="shared" si="1"/>
        <v>Timor-Leste-Asia2012</v>
      </c>
      <c r="B1697" s="32" t="s">
        <v>265</v>
      </c>
      <c r="C1697" s="5" t="s">
        <v>61</v>
      </c>
      <c r="D1697" s="9" t="s">
        <v>74</v>
      </c>
      <c r="E1697" s="12">
        <v>0.036</v>
      </c>
      <c r="F1697" s="12">
        <v>0.048</v>
      </c>
      <c r="G1697" s="12">
        <v>69.0</v>
      </c>
      <c r="H1697" s="12">
        <v>66.0</v>
      </c>
      <c r="I1697" s="12">
        <v>0.463</v>
      </c>
      <c r="J1697" s="12">
        <v>0.505</v>
      </c>
      <c r="K1697" s="12">
        <v>0.032</v>
      </c>
      <c r="L1697" s="12">
        <v>1148958.0</v>
      </c>
      <c r="M1697" s="12">
        <v>0.308</v>
      </c>
    </row>
    <row r="1698" hidden="1">
      <c r="A1698" s="32" t="str">
        <f t="shared" si="1"/>
        <v>Monaco-Europe2005</v>
      </c>
      <c r="B1698" s="32" t="s">
        <v>202</v>
      </c>
      <c r="C1698" s="5" t="s">
        <v>76</v>
      </c>
      <c r="D1698" s="9" t="s">
        <v>67</v>
      </c>
      <c r="E1698" s="10">
        <f t="shared" ref="E1698:E1699" si="63">if(AND(C1599=C1600,D1599=D1599+1,ISBLANK(E1600)),E1599,E1600)</f>
        <v>0.011</v>
      </c>
      <c r="F1698" s="12">
        <v>0.004</v>
      </c>
      <c r="G1698" s="10">
        <f>if(AND(C1599=C1600,D1599=D1599+1,ISBLANK(G1599)),G1599,G1600)</f>
        <v>77</v>
      </c>
      <c r="H1698" s="10">
        <f>if(AND(C1599=C1600,D1599=D1599+1,ISBLANK(H1599)),H1599,H1600)</f>
        <v>71</v>
      </c>
      <c r="I1698" s="10">
        <f t="shared" ref="I1698:K1698" si="62">if(AND(C1607=C1608,D1607=D1607+1,ISBLANK(I1607)),I1607,I1608)</f>
        <v>0.261</v>
      </c>
      <c r="J1698" s="10">
        <f t="shared" si="62"/>
        <v>0.688</v>
      </c>
      <c r="K1698" s="10">
        <f t="shared" si="62"/>
        <v>0.051</v>
      </c>
      <c r="L1698" s="12">
        <v>33808.0</v>
      </c>
      <c r="M1698" s="12">
        <v>1.0</v>
      </c>
    </row>
    <row r="1699" hidden="1">
      <c r="A1699" s="32" t="str">
        <f t="shared" si="1"/>
        <v>Faeroe Islands-Europe2005</v>
      </c>
      <c r="B1699" s="32" t="s">
        <v>140</v>
      </c>
      <c r="C1699" s="5" t="s">
        <v>76</v>
      </c>
      <c r="D1699" s="9" t="s">
        <v>67</v>
      </c>
      <c r="E1699" s="10">
        <f t="shared" si="63"/>
        <v>0.012</v>
      </c>
      <c r="F1699" s="10">
        <f>if(AND(C1600=C1601,D1600=D1600+1,ISBLANK(F1600)),F1600,F1601)</f>
        <v>0.014</v>
      </c>
      <c r="G1699" s="12">
        <v>82.0</v>
      </c>
      <c r="H1699" s="12">
        <v>77.0</v>
      </c>
      <c r="I1699" s="10">
        <f t="shared" ref="I1699:K1699" si="64">if(AND(C1608=C1609,D1608=D1608+1,ISBLANK(I1608)),I1608,I1609)</f>
        <v>0.227</v>
      </c>
      <c r="J1699" s="10">
        <f t="shared" si="64"/>
        <v>0.714</v>
      </c>
      <c r="K1699" s="10">
        <f t="shared" si="64"/>
        <v>0.059</v>
      </c>
      <c r="L1699" s="12">
        <v>49157.0</v>
      </c>
      <c r="M1699" s="12">
        <v>0.398</v>
      </c>
    </row>
    <row r="1700" hidden="1">
      <c r="A1700" s="32" t="str">
        <f t="shared" si="1"/>
        <v>Bosnia and Herzegovina-Europe2005</v>
      </c>
      <c r="B1700" s="32" t="s">
        <v>103</v>
      </c>
      <c r="C1700" s="5" t="s">
        <v>76</v>
      </c>
      <c r="D1700" s="9" t="s">
        <v>67</v>
      </c>
      <c r="E1700" s="12">
        <v>0.008</v>
      </c>
      <c r="F1700" s="12">
        <v>0.007</v>
      </c>
      <c r="G1700" s="12">
        <v>78.0</v>
      </c>
      <c r="H1700" s="12">
        <v>73.0</v>
      </c>
      <c r="I1700" s="12">
        <v>0.189</v>
      </c>
      <c r="J1700" s="12">
        <v>0.68</v>
      </c>
      <c r="K1700" s="12">
        <v>0.131</v>
      </c>
      <c r="L1700" s="12">
        <v>3879828.0</v>
      </c>
      <c r="M1700" s="12">
        <v>0.392</v>
      </c>
    </row>
    <row r="1701" hidden="1">
      <c r="A1701" s="32" t="str">
        <f t="shared" si="1"/>
        <v>Germany-Europe2005</v>
      </c>
      <c r="B1701" s="32" t="s">
        <v>148</v>
      </c>
      <c r="C1701" s="5" t="s">
        <v>76</v>
      </c>
      <c r="D1701" s="9" t="s">
        <v>67</v>
      </c>
      <c r="E1701" s="12">
        <v>0.008</v>
      </c>
      <c r="F1701" s="12">
        <v>0.004</v>
      </c>
      <c r="G1701" s="12">
        <v>82.0</v>
      </c>
      <c r="H1701" s="12">
        <v>76.0</v>
      </c>
      <c r="I1701" s="12">
        <v>0.143</v>
      </c>
      <c r="J1701" s="12">
        <v>0.667</v>
      </c>
      <c r="K1701" s="12">
        <v>0.189</v>
      </c>
      <c r="L1701" s="12">
        <v>8.2469422E7</v>
      </c>
      <c r="M1701" s="12">
        <v>0.734</v>
      </c>
    </row>
    <row r="1702">
      <c r="A1702" s="32" t="str">
        <f t="shared" si="1"/>
        <v>Ukraine-Europe2005</v>
      </c>
      <c r="B1702" s="32" t="s">
        <v>274</v>
      </c>
      <c r="C1702" s="5" t="s">
        <v>76</v>
      </c>
      <c r="D1702" s="9" t="s">
        <v>67</v>
      </c>
      <c r="E1702" s="12">
        <v>0.009</v>
      </c>
      <c r="F1702" s="12">
        <v>0.013</v>
      </c>
      <c r="G1702" s="12">
        <v>74.0</v>
      </c>
      <c r="H1702" s="12">
        <v>62.0</v>
      </c>
      <c r="I1702" s="12">
        <v>0.147</v>
      </c>
      <c r="J1702" s="12">
        <v>0.695</v>
      </c>
      <c r="K1702" s="12">
        <v>0.158</v>
      </c>
      <c r="L1702" s="12">
        <v>4.710515E7</v>
      </c>
      <c r="M1702" s="12">
        <v>0.678</v>
      </c>
    </row>
    <row r="1703" hidden="1">
      <c r="A1703" s="32" t="str">
        <f t="shared" si="1"/>
        <v>Belarus-Europe2005</v>
      </c>
      <c r="B1703" s="32" t="s">
        <v>96</v>
      </c>
      <c r="C1703" s="5" t="s">
        <v>76</v>
      </c>
      <c r="D1703" s="9" t="s">
        <v>67</v>
      </c>
      <c r="E1703" s="12">
        <v>0.009</v>
      </c>
      <c r="F1703" s="12">
        <v>0.007</v>
      </c>
      <c r="G1703" s="12">
        <v>75.0</v>
      </c>
      <c r="H1703" s="12">
        <v>63.0</v>
      </c>
      <c r="I1703" s="12">
        <v>0.155</v>
      </c>
      <c r="J1703" s="12">
        <v>0.698</v>
      </c>
      <c r="K1703" s="12">
        <v>0.147</v>
      </c>
      <c r="L1703" s="12">
        <v>9663000.0</v>
      </c>
      <c r="M1703" s="12">
        <v>0.724</v>
      </c>
    </row>
    <row r="1704" hidden="1">
      <c r="A1704" s="32" t="str">
        <f t="shared" si="1"/>
        <v>Lithuania-Europe2005</v>
      </c>
      <c r="B1704" s="32" t="s">
        <v>187</v>
      </c>
      <c r="C1704" s="5" t="s">
        <v>76</v>
      </c>
      <c r="D1704" s="9" t="s">
        <v>67</v>
      </c>
      <c r="E1704" s="12">
        <v>0.009</v>
      </c>
      <c r="F1704" s="12">
        <v>0.008</v>
      </c>
      <c r="G1704" s="12">
        <v>77.0</v>
      </c>
      <c r="H1704" s="12">
        <v>65.0</v>
      </c>
      <c r="I1704" s="12">
        <v>0.167</v>
      </c>
      <c r="J1704" s="12">
        <v>0.681</v>
      </c>
      <c r="K1704" s="12">
        <v>0.151</v>
      </c>
      <c r="L1704" s="12">
        <v>3322528.0</v>
      </c>
      <c r="M1704" s="12">
        <v>0.666</v>
      </c>
    </row>
    <row r="1705" hidden="1">
      <c r="A1705" s="32" t="str">
        <f t="shared" si="1"/>
        <v>Bulgaria-Europe2005</v>
      </c>
      <c r="B1705" s="32" t="s">
        <v>107</v>
      </c>
      <c r="C1705" s="5" t="s">
        <v>76</v>
      </c>
      <c r="D1705" s="9" t="s">
        <v>67</v>
      </c>
      <c r="E1705" s="12">
        <v>0.009</v>
      </c>
      <c r="F1705" s="12">
        <v>0.014</v>
      </c>
      <c r="G1705" s="12">
        <v>76.0</v>
      </c>
      <c r="H1705" s="12">
        <v>69.0</v>
      </c>
      <c r="I1705" s="12">
        <v>0.137</v>
      </c>
      <c r="J1705" s="12">
        <v>0.689</v>
      </c>
      <c r="K1705" s="12">
        <v>0.174</v>
      </c>
      <c r="L1705" s="12">
        <v>7739900.0</v>
      </c>
      <c r="M1705" s="12">
        <v>0.706</v>
      </c>
    </row>
    <row r="1706" hidden="1">
      <c r="A1706" s="32" t="str">
        <f t="shared" si="1"/>
        <v>Slovenia-Europe2005</v>
      </c>
      <c r="B1706" s="32" t="s">
        <v>244</v>
      </c>
      <c r="C1706" s="5" t="s">
        <v>76</v>
      </c>
      <c r="D1706" s="9" t="s">
        <v>67</v>
      </c>
      <c r="E1706" s="12">
        <v>0.009</v>
      </c>
      <c r="F1706" s="12">
        <v>0.004</v>
      </c>
      <c r="G1706" s="12">
        <v>81.0</v>
      </c>
      <c r="H1706" s="12">
        <v>74.0</v>
      </c>
      <c r="I1706" s="12">
        <v>0.142</v>
      </c>
      <c r="J1706" s="12">
        <v>0.703</v>
      </c>
      <c r="K1706" s="12">
        <v>0.155</v>
      </c>
      <c r="L1706" s="12">
        <v>2000474.0</v>
      </c>
      <c r="M1706" s="12">
        <v>0.505</v>
      </c>
    </row>
    <row r="1707" hidden="1">
      <c r="A1707" s="32" t="str">
        <f t="shared" si="1"/>
        <v>Russia-Europe2005</v>
      </c>
      <c r="B1707" s="32" t="s">
        <v>231</v>
      </c>
      <c r="C1707" s="5" t="s">
        <v>76</v>
      </c>
      <c r="D1707" s="9" t="s">
        <v>67</v>
      </c>
      <c r="E1707" s="12">
        <v>0.01</v>
      </c>
      <c r="F1707" s="12">
        <v>0.014</v>
      </c>
      <c r="G1707" s="12">
        <v>72.0</v>
      </c>
      <c r="H1707" s="12">
        <v>59.0</v>
      </c>
      <c r="I1707" s="12">
        <v>0.152</v>
      </c>
      <c r="J1707" s="12">
        <v>0.71</v>
      </c>
      <c r="K1707" s="12">
        <v>0.138</v>
      </c>
      <c r="L1707" s="12">
        <v>1.43113885E8</v>
      </c>
      <c r="M1707" s="12">
        <v>0.735</v>
      </c>
    </row>
    <row r="1708" hidden="1">
      <c r="A1708" s="32" t="str">
        <f t="shared" si="1"/>
        <v>Latvia-Europe2005</v>
      </c>
      <c r="B1708" s="32" t="s">
        <v>181</v>
      </c>
      <c r="C1708" s="5" t="s">
        <v>76</v>
      </c>
      <c r="D1708" s="9" t="s">
        <v>67</v>
      </c>
      <c r="E1708" s="12">
        <v>0.01</v>
      </c>
      <c r="F1708" s="12">
        <v>0.011</v>
      </c>
      <c r="G1708" s="12">
        <v>77.0</v>
      </c>
      <c r="H1708" s="12">
        <v>66.0</v>
      </c>
      <c r="I1708" s="12">
        <v>0.148</v>
      </c>
      <c r="J1708" s="12">
        <v>0.681</v>
      </c>
      <c r="K1708" s="12">
        <v>0.172</v>
      </c>
      <c r="L1708" s="12">
        <v>2238799.0</v>
      </c>
      <c r="M1708" s="12">
        <v>0.68</v>
      </c>
    </row>
    <row r="1709" hidden="1">
      <c r="A1709" s="32" t="str">
        <f t="shared" si="1"/>
        <v>Romania-Europe2005</v>
      </c>
      <c r="B1709" s="32" t="s">
        <v>230</v>
      </c>
      <c r="C1709" s="5" t="s">
        <v>76</v>
      </c>
      <c r="D1709" s="9" t="s">
        <v>67</v>
      </c>
      <c r="E1709" s="12">
        <v>0.01</v>
      </c>
      <c r="F1709" s="12">
        <v>0.018</v>
      </c>
      <c r="G1709" s="12">
        <v>76.0</v>
      </c>
      <c r="H1709" s="12">
        <v>68.0</v>
      </c>
      <c r="I1709" s="12">
        <v>0.155</v>
      </c>
      <c r="J1709" s="12">
        <v>0.697</v>
      </c>
      <c r="K1709" s="12">
        <v>0.148</v>
      </c>
      <c r="L1709" s="12">
        <v>2.1319685E7</v>
      </c>
      <c r="M1709" s="12">
        <v>0.532</v>
      </c>
    </row>
    <row r="1710" hidden="1">
      <c r="A1710" s="32" t="str">
        <f t="shared" si="1"/>
        <v>Hungary-Europe2005</v>
      </c>
      <c r="B1710" s="32" t="s">
        <v>161</v>
      </c>
      <c r="C1710" s="5" t="s">
        <v>76</v>
      </c>
      <c r="D1710" s="9" t="s">
        <v>67</v>
      </c>
      <c r="E1710" s="12">
        <v>0.01</v>
      </c>
      <c r="F1710" s="12">
        <v>0.007</v>
      </c>
      <c r="G1710" s="12">
        <v>77.0</v>
      </c>
      <c r="H1710" s="12">
        <v>69.0</v>
      </c>
      <c r="I1710" s="12">
        <v>0.155</v>
      </c>
      <c r="J1710" s="12">
        <v>0.688</v>
      </c>
      <c r="K1710" s="12">
        <v>0.157</v>
      </c>
      <c r="L1710" s="12">
        <v>1.0087065E7</v>
      </c>
      <c r="M1710" s="12">
        <v>0.664</v>
      </c>
    </row>
    <row r="1711" hidden="1">
      <c r="A1711" s="32" t="str">
        <f t="shared" si="1"/>
        <v>Serbia-Europe2005</v>
      </c>
      <c r="B1711" s="32" t="s">
        <v>238</v>
      </c>
      <c r="C1711" s="5" t="s">
        <v>76</v>
      </c>
      <c r="D1711" s="9" t="s">
        <v>67</v>
      </c>
      <c r="E1711" s="12">
        <v>0.01</v>
      </c>
      <c r="F1711" s="12">
        <v>0.008</v>
      </c>
      <c r="G1711" s="12">
        <v>75.0</v>
      </c>
      <c r="H1711" s="12">
        <v>70.0</v>
      </c>
      <c r="I1711" s="12">
        <v>0.181</v>
      </c>
      <c r="J1711" s="12">
        <v>0.679</v>
      </c>
      <c r="K1711" s="12">
        <v>0.14</v>
      </c>
      <c r="L1711" s="12">
        <v>7440769.0</v>
      </c>
      <c r="M1711" s="12">
        <v>0.545</v>
      </c>
    </row>
    <row r="1712" hidden="1">
      <c r="A1712" s="32" t="str">
        <f t="shared" si="1"/>
        <v>Slovakia-Europe2005</v>
      </c>
      <c r="B1712" s="32" t="s">
        <v>243</v>
      </c>
      <c r="C1712" s="5" t="s">
        <v>76</v>
      </c>
      <c r="D1712" s="9" t="s">
        <v>67</v>
      </c>
      <c r="E1712" s="12">
        <v>0.01</v>
      </c>
      <c r="F1712" s="12">
        <v>0.008</v>
      </c>
      <c r="G1712" s="12">
        <v>78.0</v>
      </c>
      <c r="H1712" s="12">
        <v>70.0</v>
      </c>
      <c r="I1712" s="12">
        <v>0.168</v>
      </c>
      <c r="J1712" s="12">
        <v>0.716</v>
      </c>
      <c r="K1712" s="12">
        <v>0.117</v>
      </c>
      <c r="L1712" s="12">
        <v>5372807.0</v>
      </c>
      <c r="M1712" s="12">
        <v>0.556</v>
      </c>
    </row>
    <row r="1713" hidden="1">
      <c r="A1713" s="32" t="str">
        <f t="shared" si="1"/>
        <v>Poland-Europe2005</v>
      </c>
      <c r="B1713" s="32" t="s">
        <v>226</v>
      </c>
      <c r="C1713" s="5" t="s">
        <v>76</v>
      </c>
      <c r="D1713" s="9" t="s">
        <v>67</v>
      </c>
      <c r="E1713" s="12">
        <v>0.01</v>
      </c>
      <c r="F1713" s="12">
        <v>0.007</v>
      </c>
      <c r="G1713" s="12">
        <v>79.0</v>
      </c>
      <c r="H1713" s="12">
        <v>71.0</v>
      </c>
      <c r="I1713" s="12">
        <v>0.164</v>
      </c>
      <c r="J1713" s="12">
        <v>0.703</v>
      </c>
      <c r="K1713" s="12">
        <v>0.133</v>
      </c>
      <c r="L1713" s="12">
        <v>3.8165445E7</v>
      </c>
      <c r="M1713" s="12">
        <v>0.615</v>
      </c>
    </row>
    <row r="1714" hidden="1">
      <c r="A1714" s="32" t="str">
        <f t="shared" si="1"/>
        <v>Croatia-Europe2005</v>
      </c>
      <c r="B1714" s="32" t="s">
        <v>124</v>
      </c>
      <c r="C1714" s="5" t="s">
        <v>76</v>
      </c>
      <c r="D1714" s="9" t="s">
        <v>67</v>
      </c>
      <c r="E1714" s="12">
        <v>0.01</v>
      </c>
      <c r="F1714" s="12">
        <v>0.006</v>
      </c>
      <c r="G1714" s="12">
        <v>79.0</v>
      </c>
      <c r="H1714" s="12">
        <v>72.0</v>
      </c>
      <c r="I1714" s="12">
        <v>0.16</v>
      </c>
      <c r="J1714" s="12">
        <v>0.67</v>
      </c>
      <c r="K1714" s="12">
        <v>0.171</v>
      </c>
      <c r="L1714" s="12">
        <v>4442000.0</v>
      </c>
      <c r="M1714" s="12">
        <v>0.564</v>
      </c>
    </row>
    <row r="1715" hidden="1">
      <c r="A1715" s="32" t="str">
        <f t="shared" si="1"/>
        <v>Czech Republic-Europe2005</v>
      </c>
      <c r="B1715" s="32" t="s">
        <v>128</v>
      </c>
      <c r="C1715" s="5" t="s">
        <v>76</v>
      </c>
      <c r="D1715" s="9" t="s">
        <v>67</v>
      </c>
      <c r="E1715" s="12">
        <v>0.01</v>
      </c>
      <c r="F1715" s="12">
        <v>0.004</v>
      </c>
      <c r="G1715" s="12">
        <v>79.0</v>
      </c>
      <c r="H1715" s="12">
        <v>73.0</v>
      </c>
      <c r="I1715" s="12">
        <v>0.148</v>
      </c>
      <c r="J1715" s="12">
        <v>0.711</v>
      </c>
      <c r="K1715" s="12">
        <v>0.141</v>
      </c>
      <c r="L1715" s="12">
        <v>1.0211216E7</v>
      </c>
      <c r="M1715" s="12">
        <v>0.736</v>
      </c>
    </row>
    <row r="1716" hidden="1">
      <c r="A1716" s="32" t="str">
        <f t="shared" si="1"/>
        <v>Portugal-Europe2005</v>
      </c>
      <c r="B1716" s="32" t="s">
        <v>227</v>
      </c>
      <c r="C1716" s="5" t="s">
        <v>76</v>
      </c>
      <c r="D1716" s="9" t="s">
        <v>67</v>
      </c>
      <c r="E1716" s="12">
        <v>0.01</v>
      </c>
      <c r="F1716" s="12">
        <v>0.004</v>
      </c>
      <c r="G1716" s="12">
        <v>81.0</v>
      </c>
      <c r="H1716" s="12">
        <v>75.0</v>
      </c>
      <c r="I1716" s="12">
        <v>0.156</v>
      </c>
      <c r="J1716" s="12">
        <v>0.673</v>
      </c>
      <c r="K1716" s="12">
        <v>0.171</v>
      </c>
      <c r="L1716" s="12">
        <v>1.050333E7</v>
      </c>
      <c r="M1716" s="12">
        <v>0.575</v>
      </c>
    </row>
    <row r="1717" hidden="1">
      <c r="A1717" s="32" t="str">
        <f t="shared" si="1"/>
        <v>Malta-Europe2005</v>
      </c>
      <c r="B1717" s="32" t="s">
        <v>195</v>
      </c>
      <c r="C1717" s="5" t="s">
        <v>76</v>
      </c>
      <c r="D1717" s="9" t="s">
        <v>67</v>
      </c>
      <c r="E1717" s="12">
        <v>0.01</v>
      </c>
      <c r="F1717" s="12">
        <v>0.006</v>
      </c>
      <c r="G1717" s="12">
        <v>81.0</v>
      </c>
      <c r="H1717" s="12">
        <v>77.0</v>
      </c>
      <c r="I1717" s="12">
        <v>0.173</v>
      </c>
      <c r="J1717" s="12">
        <v>0.694</v>
      </c>
      <c r="K1717" s="12">
        <v>0.133</v>
      </c>
      <c r="L1717" s="12">
        <v>403834.0</v>
      </c>
      <c r="M1717" s="12">
        <v>0.936</v>
      </c>
    </row>
    <row r="1718" hidden="1">
      <c r="A1718" s="32" t="str">
        <f t="shared" si="1"/>
        <v>Austria-Europe2005</v>
      </c>
      <c r="B1718" s="32" t="s">
        <v>89</v>
      </c>
      <c r="C1718" s="5" t="s">
        <v>76</v>
      </c>
      <c r="D1718" s="9" t="s">
        <v>67</v>
      </c>
      <c r="E1718" s="12">
        <v>0.01</v>
      </c>
      <c r="F1718" s="12">
        <v>0.004</v>
      </c>
      <c r="G1718" s="12">
        <v>82.0</v>
      </c>
      <c r="H1718" s="12">
        <v>77.0</v>
      </c>
      <c r="I1718" s="12">
        <v>0.16</v>
      </c>
      <c r="J1718" s="12">
        <v>0.679</v>
      </c>
      <c r="K1718" s="12">
        <v>0.161</v>
      </c>
      <c r="L1718" s="12">
        <v>8227829.0</v>
      </c>
      <c r="M1718" s="12">
        <v>0.658</v>
      </c>
    </row>
    <row r="1719" hidden="1">
      <c r="A1719" s="32" t="str">
        <f t="shared" si="1"/>
        <v>Greece-Europe2005</v>
      </c>
      <c r="B1719" s="32" t="s">
        <v>150</v>
      </c>
      <c r="C1719" s="5" t="s">
        <v>76</v>
      </c>
      <c r="D1719" s="9" t="s">
        <v>67</v>
      </c>
      <c r="E1719" s="12">
        <v>0.01</v>
      </c>
      <c r="F1719" s="12">
        <v>0.005</v>
      </c>
      <c r="G1719" s="12">
        <v>82.0</v>
      </c>
      <c r="H1719" s="12">
        <v>77.0</v>
      </c>
      <c r="I1719" s="12">
        <v>0.144</v>
      </c>
      <c r="J1719" s="12">
        <v>0.671</v>
      </c>
      <c r="K1719" s="12">
        <v>0.186</v>
      </c>
      <c r="L1719" s="12">
        <v>1.1092913E7</v>
      </c>
      <c r="M1719" s="12">
        <v>0.745</v>
      </c>
    </row>
    <row r="1720" hidden="1">
      <c r="A1720" s="32" t="str">
        <f t="shared" si="1"/>
        <v>Italy-Europe2005</v>
      </c>
      <c r="B1720" s="32" t="s">
        <v>170</v>
      </c>
      <c r="C1720" s="5" t="s">
        <v>76</v>
      </c>
      <c r="D1720" s="9" t="s">
        <v>67</v>
      </c>
      <c r="E1720" s="12">
        <v>0.01</v>
      </c>
      <c r="F1720" s="12">
        <v>0.004</v>
      </c>
      <c r="G1720" s="12">
        <v>84.0</v>
      </c>
      <c r="H1720" s="12">
        <v>78.0</v>
      </c>
      <c r="I1720" s="12">
        <v>0.141</v>
      </c>
      <c r="J1720" s="12">
        <v>0.663</v>
      </c>
      <c r="K1720" s="12">
        <v>0.196</v>
      </c>
      <c r="L1720" s="12">
        <v>5.7969484E7</v>
      </c>
      <c r="M1720" s="12">
        <v>0.677</v>
      </c>
    </row>
    <row r="1721" hidden="1">
      <c r="A1721" s="32" t="str">
        <f t="shared" si="1"/>
        <v>Switzerland-Europe2005</v>
      </c>
      <c r="B1721" s="32" t="s">
        <v>260</v>
      </c>
      <c r="C1721" s="5" t="s">
        <v>76</v>
      </c>
      <c r="D1721" s="9" t="s">
        <v>67</v>
      </c>
      <c r="E1721" s="12">
        <v>0.01</v>
      </c>
      <c r="F1721" s="12">
        <v>0.004</v>
      </c>
      <c r="G1721" s="12">
        <v>84.0</v>
      </c>
      <c r="H1721" s="12">
        <v>79.0</v>
      </c>
      <c r="I1721" s="12">
        <v>0.163</v>
      </c>
      <c r="J1721" s="12">
        <v>0.679</v>
      </c>
      <c r="K1721" s="12">
        <v>0.158</v>
      </c>
      <c r="L1721" s="12">
        <v>7437115.0</v>
      </c>
      <c r="M1721" s="12">
        <v>0.735</v>
      </c>
    </row>
    <row r="1722" hidden="1">
      <c r="A1722" s="32" t="str">
        <f t="shared" si="1"/>
        <v>San Marino-Europe2005</v>
      </c>
      <c r="B1722" s="32" t="s">
        <v>234</v>
      </c>
      <c r="C1722" s="5" t="s">
        <v>76</v>
      </c>
      <c r="D1722" s="9" t="s">
        <v>67</v>
      </c>
      <c r="E1722" s="12">
        <v>0.01</v>
      </c>
      <c r="F1722" s="12">
        <v>0.004</v>
      </c>
      <c r="G1722" s="12">
        <v>85.0</v>
      </c>
      <c r="H1722" s="12">
        <v>79.0</v>
      </c>
      <c r="I1722" s="13"/>
      <c r="J1722" s="13"/>
      <c r="K1722" s="13"/>
      <c r="L1722" s="12">
        <v>29775.0</v>
      </c>
      <c r="M1722" s="12">
        <v>0.94</v>
      </c>
    </row>
    <row r="1723">
      <c r="A1723" s="32" t="str">
        <f t="shared" si="1"/>
        <v>Isle of Man-Europe2005</v>
      </c>
      <c r="B1723" s="32" t="s">
        <v>168</v>
      </c>
      <c r="C1723" s="5" t="s">
        <v>76</v>
      </c>
      <c r="D1723" s="9" t="s">
        <v>67</v>
      </c>
      <c r="E1723" s="12">
        <v>0.011</v>
      </c>
      <c r="F1723" s="10" t="str">
        <f t="shared" ref="F1723:H1723" si="65">if(AND(C11=C12,D11=D11+1,ISBLANK(F1724)),F1723,F1723)</f>
        <v>#REF!</v>
      </c>
      <c r="G1723" s="10" t="str">
        <f t="shared" si="65"/>
        <v>#REF!</v>
      </c>
      <c r="H1723" s="10" t="str">
        <f t="shared" si="65"/>
        <v>#REF!</v>
      </c>
      <c r="I1723" s="13"/>
      <c r="J1723" s="13"/>
      <c r="K1723" s="13"/>
      <c r="L1723" s="12">
        <v>80345.0</v>
      </c>
      <c r="M1723" s="12">
        <v>0.519</v>
      </c>
    </row>
    <row r="1724">
      <c r="A1724" s="32" t="str">
        <f t="shared" si="1"/>
        <v>Andorra-Europe2005</v>
      </c>
      <c r="B1724" s="32" t="s">
        <v>81</v>
      </c>
      <c r="C1724" s="5" t="s">
        <v>76</v>
      </c>
      <c r="D1724" s="9" t="s">
        <v>67</v>
      </c>
      <c r="E1724" s="12">
        <v>0.011</v>
      </c>
      <c r="F1724" s="12">
        <v>0.003</v>
      </c>
      <c r="G1724" s="13"/>
      <c r="H1724" s="13"/>
      <c r="I1724" s="13"/>
      <c r="J1724" s="13"/>
      <c r="K1724" s="13"/>
      <c r="L1724" s="12">
        <v>81223.0</v>
      </c>
      <c r="M1724" s="12">
        <v>0.903</v>
      </c>
    </row>
    <row r="1725" hidden="1">
      <c r="A1725" s="32" t="str">
        <f t="shared" si="1"/>
        <v>Estonia-Europe2005</v>
      </c>
      <c r="B1725" s="32" t="s">
        <v>138</v>
      </c>
      <c r="C1725" s="5" t="s">
        <v>76</v>
      </c>
      <c r="D1725" s="9" t="s">
        <v>67</v>
      </c>
      <c r="E1725" s="12">
        <v>0.011</v>
      </c>
      <c r="F1725" s="12">
        <v>0.006</v>
      </c>
      <c r="G1725" s="12">
        <v>78.0</v>
      </c>
      <c r="H1725" s="12">
        <v>67.0</v>
      </c>
      <c r="I1725" s="12">
        <v>0.153</v>
      </c>
      <c r="J1725" s="12">
        <v>0.679</v>
      </c>
      <c r="K1725" s="12">
        <v>0.168</v>
      </c>
      <c r="L1725" s="12">
        <v>1354775.0</v>
      </c>
      <c r="M1725" s="12">
        <v>0.687</v>
      </c>
    </row>
    <row r="1726" hidden="1">
      <c r="A1726" s="32" t="str">
        <f t="shared" si="1"/>
        <v>North Macedonia-Europe2005</v>
      </c>
      <c r="B1726" s="32" t="s">
        <v>217</v>
      </c>
      <c r="C1726" s="5" t="s">
        <v>76</v>
      </c>
      <c r="D1726" s="9" t="s">
        <v>67</v>
      </c>
      <c r="E1726" s="12">
        <v>0.011</v>
      </c>
      <c r="F1726" s="12">
        <v>0.012</v>
      </c>
      <c r="G1726" s="12">
        <v>77.0</v>
      </c>
      <c r="H1726" s="12">
        <v>72.0</v>
      </c>
      <c r="I1726" s="12">
        <v>0.198</v>
      </c>
      <c r="J1726" s="12">
        <v>0.69</v>
      </c>
      <c r="K1726" s="12">
        <v>0.112</v>
      </c>
      <c r="L1726" s="12">
        <v>2090044.0</v>
      </c>
      <c r="M1726" s="12">
        <v>0.575</v>
      </c>
    </row>
    <row r="1727" hidden="1">
      <c r="A1727" s="32" t="str">
        <f t="shared" si="1"/>
        <v>Finland-Europe2005</v>
      </c>
      <c r="B1727" s="32" t="s">
        <v>142</v>
      </c>
      <c r="C1727" s="5" t="s">
        <v>76</v>
      </c>
      <c r="D1727" s="9" t="s">
        <v>67</v>
      </c>
      <c r="E1727" s="12">
        <v>0.011</v>
      </c>
      <c r="F1727" s="12">
        <v>0.003</v>
      </c>
      <c r="G1727" s="12">
        <v>82.0</v>
      </c>
      <c r="H1727" s="12">
        <v>76.0</v>
      </c>
      <c r="I1727" s="12">
        <v>0.174</v>
      </c>
      <c r="J1727" s="12">
        <v>0.667</v>
      </c>
      <c r="K1727" s="12">
        <v>0.159</v>
      </c>
      <c r="L1727" s="12">
        <v>5246096.0</v>
      </c>
      <c r="M1727" s="12">
        <v>0.829</v>
      </c>
    </row>
    <row r="1728" hidden="1">
      <c r="A1728" s="32" t="str">
        <f t="shared" si="1"/>
        <v>Belgium-Europe2005</v>
      </c>
      <c r="B1728" s="32" t="s">
        <v>97</v>
      </c>
      <c r="C1728" s="5" t="s">
        <v>76</v>
      </c>
      <c r="D1728" s="9" t="s">
        <v>67</v>
      </c>
      <c r="E1728" s="12">
        <v>0.011</v>
      </c>
      <c r="F1728" s="12">
        <v>0.004</v>
      </c>
      <c r="G1728" s="12">
        <v>82.0</v>
      </c>
      <c r="H1728" s="12">
        <v>76.0</v>
      </c>
      <c r="I1728" s="12">
        <v>0.171</v>
      </c>
      <c r="J1728" s="12">
        <v>0.657</v>
      </c>
      <c r="K1728" s="12">
        <v>0.173</v>
      </c>
      <c r="L1728" s="12">
        <v>1.0478617E7</v>
      </c>
      <c r="M1728" s="12">
        <v>0.974</v>
      </c>
    </row>
    <row r="1729" hidden="1">
      <c r="A1729" s="32" t="str">
        <f t="shared" si="1"/>
        <v>Liechtenstein-Europe2005</v>
      </c>
      <c r="B1729" s="32" t="s">
        <v>186</v>
      </c>
      <c r="C1729" s="5" t="s">
        <v>76</v>
      </c>
      <c r="D1729" s="9" t="s">
        <v>67</v>
      </c>
      <c r="E1729" s="12">
        <v>0.011</v>
      </c>
      <c r="F1729" s="13"/>
      <c r="G1729" s="12">
        <v>84.0</v>
      </c>
      <c r="H1729" s="12">
        <v>77.0</v>
      </c>
      <c r="I1729" s="13"/>
      <c r="J1729" s="13"/>
      <c r="K1729" s="13"/>
      <c r="L1729" s="12">
        <v>34740.0</v>
      </c>
      <c r="M1729" s="12">
        <v>0.147</v>
      </c>
    </row>
    <row r="1730" hidden="1">
      <c r="A1730" s="32" t="str">
        <f t="shared" si="1"/>
        <v>Spain-Europe2005</v>
      </c>
      <c r="B1730" s="32" t="s">
        <v>250</v>
      </c>
      <c r="C1730" s="5" t="s">
        <v>76</v>
      </c>
      <c r="D1730" s="9" t="s">
        <v>67</v>
      </c>
      <c r="E1730" s="12">
        <v>0.011</v>
      </c>
      <c r="F1730" s="12">
        <v>0.005</v>
      </c>
      <c r="G1730" s="12">
        <v>84.0</v>
      </c>
      <c r="H1730" s="12">
        <v>77.0</v>
      </c>
      <c r="I1730" s="12">
        <v>0.145</v>
      </c>
      <c r="J1730" s="12">
        <v>0.688</v>
      </c>
      <c r="K1730" s="12">
        <v>0.168</v>
      </c>
      <c r="L1730" s="12">
        <v>4.3653155E7</v>
      </c>
      <c r="M1730" s="12">
        <v>0.773</v>
      </c>
    </row>
    <row r="1731" hidden="1">
      <c r="A1731" s="32" t="str">
        <f t="shared" si="1"/>
        <v>Sweden-Europe2005</v>
      </c>
      <c r="B1731" s="32" t="s">
        <v>259</v>
      </c>
      <c r="C1731" s="5" t="s">
        <v>76</v>
      </c>
      <c r="D1731" s="9" t="s">
        <v>67</v>
      </c>
      <c r="E1731" s="12">
        <v>0.011</v>
      </c>
      <c r="F1731" s="12">
        <v>0.003</v>
      </c>
      <c r="G1731" s="12">
        <v>83.0</v>
      </c>
      <c r="H1731" s="12">
        <v>78.0</v>
      </c>
      <c r="I1731" s="12">
        <v>0.174</v>
      </c>
      <c r="J1731" s="12">
        <v>0.653</v>
      </c>
      <c r="K1731" s="12">
        <v>0.173</v>
      </c>
      <c r="L1731" s="12">
        <v>9029572.0</v>
      </c>
      <c r="M1731" s="12">
        <v>0.843</v>
      </c>
    </row>
    <row r="1732" hidden="1">
      <c r="A1732" s="32" t="str">
        <f t="shared" si="1"/>
        <v>Moldova-Europe2005</v>
      </c>
      <c r="B1732" s="32" t="s">
        <v>201</v>
      </c>
      <c r="C1732" s="5" t="s">
        <v>76</v>
      </c>
      <c r="D1732" s="9" t="s">
        <v>67</v>
      </c>
      <c r="E1732" s="12">
        <v>0.012</v>
      </c>
      <c r="F1732" s="12">
        <v>0.019</v>
      </c>
      <c r="G1732" s="12">
        <v>72.0</v>
      </c>
      <c r="H1732" s="12">
        <v>64.0</v>
      </c>
      <c r="I1732" s="12">
        <v>0.19</v>
      </c>
      <c r="J1732" s="12">
        <v>0.698</v>
      </c>
      <c r="K1732" s="12">
        <v>0.112</v>
      </c>
      <c r="L1732" s="12">
        <v>3595187.0</v>
      </c>
      <c r="M1732" s="12">
        <v>0.453</v>
      </c>
    </row>
    <row r="1733" hidden="1">
      <c r="A1733" s="32" t="str">
        <f t="shared" si="1"/>
        <v>Denmark-Europe2005</v>
      </c>
      <c r="B1733" s="32" t="s">
        <v>129</v>
      </c>
      <c r="C1733" s="5" t="s">
        <v>76</v>
      </c>
      <c r="D1733" s="9" t="s">
        <v>67</v>
      </c>
      <c r="E1733" s="12">
        <v>0.012</v>
      </c>
      <c r="F1733" s="12">
        <v>0.004</v>
      </c>
      <c r="G1733" s="12">
        <v>80.0</v>
      </c>
      <c r="H1733" s="12">
        <v>76.0</v>
      </c>
      <c r="I1733" s="12">
        <v>0.187</v>
      </c>
      <c r="J1733" s="12">
        <v>0.661</v>
      </c>
      <c r="K1733" s="12">
        <v>0.151</v>
      </c>
      <c r="L1733" s="12">
        <v>5419432.0</v>
      </c>
      <c r="M1733" s="12">
        <v>0.859</v>
      </c>
    </row>
    <row r="1734" hidden="1">
      <c r="A1734" s="32" t="str">
        <f t="shared" si="1"/>
        <v>Cyprus-Europe2005</v>
      </c>
      <c r="B1734" s="32" t="s">
        <v>127</v>
      </c>
      <c r="C1734" s="5" t="s">
        <v>76</v>
      </c>
      <c r="D1734" s="9" t="s">
        <v>67</v>
      </c>
      <c r="E1734" s="12">
        <v>0.012</v>
      </c>
      <c r="F1734" s="12">
        <v>0.004</v>
      </c>
      <c r="G1734" s="12">
        <v>81.0</v>
      </c>
      <c r="H1734" s="12">
        <v>77.0</v>
      </c>
      <c r="I1734" s="12">
        <v>0.2</v>
      </c>
      <c r="J1734" s="12">
        <v>0.693</v>
      </c>
      <c r="K1734" s="12">
        <v>0.107</v>
      </c>
      <c r="L1734" s="12">
        <v>1032586.0</v>
      </c>
      <c r="M1734" s="12">
        <v>0.683</v>
      </c>
    </row>
    <row r="1735" hidden="1">
      <c r="A1735" s="32" t="str">
        <f t="shared" si="1"/>
        <v>United Kingdom-Europe2005</v>
      </c>
      <c r="B1735" s="32" t="s">
        <v>276</v>
      </c>
      <c r="C1735" s="5" t="s">
        <v>76</v>
      </c>
      <c r="D1735" s="9" t="s">
        <v>67</v>
      </c>
      <c r="E1735" s="12">
        <v>0.012</v>
      </c>
      <c r="F1735" s="12">
        <v>0.005</v>
      </c>
      <c r="G1735" s="12">
        <v>81.0</v>
      </c>
      <c r="H1735" s="12">
        <v>77.0</v>
      </c>
      <c r="I1735" s="12">
        <v>0.179</v>
      </c>
      <c r="J1735" s="12">
        <v>0.661</v>
      </c>
      <c r="K1735" s="12">
        <v>0.16</v>
      </c>
      <c r="L1735" s="12">
        <v>6.0401206E7</v>
      </c>
      <c r="M1735" s="12">
        <v>0.799</v>
      </c>
    </row>
    <row r="1736" hidden="1">
      <c r="A1736" s="32" t="str">
        <f t="shared" si="1"/>
        <v>Luxembourg-Europe2005</v>
      </c>
      <c r="B1736" s="32" t="s">
        <v>188</v>
      </c>
      <c r="C1736" s="5" t="s">
        <v>76</v>
      </c>
      <c r="D1736" s="9" t="s">
        <v>67</v>
      </c>
      <c r="E1736" s="12">
        <v>0.012</v>
      </c>
      <c r="F1736" s="12">
        <v>0.003</v>
      </c>
      <c r="G1736" s="12">
        <v>82.0</v>
      </c>
      <c r="H1736" s="12">
        <v>77.0</v>
      </c>
      <c r="I1736" s="12">
        <v>0.186</v>
      </c>
      <c r="J1736" s="12">
        <v>0.67</v>
      </c>
      <c r="K1736" s="12">
        <v>0.144</v>
      </c>
      <c r="L1736" s="12">
        <v>465158.0</v>
      </c>
      <c r="M1736" s="12">
        <v>0.866</v>
      </c>
    </row>
    <row r="1737" hidden="1">
      <c r="A1737" s="32" t="str">
        <f t="shared" si="1"/>
        <v>Netherlands-Europe2005</v>
      </c>
      <c r="B1737" s="32" t="s">
        <v>210</v>
      </c>
      <c r="C1737" s="5" t="s">
        <v>76</v>
      </c>
      <c r="D1737" s="9" t="s">
        <v>67</v>
      </c>
      <c r="E1737" s="12">
        <v>0.012</v>
      </c>
      <c r="F1737" s="12">
        <v>0.005</v>
      </c>
      <c r="G1737" s="12">
        <v>82.0</v>
      </c>
      <c r="H1737" s="12">
        <v>77.0</v>
      </c>
      <c r="I1737" s="12">
        <v>0.184</v>
      </c>
      <c r="J1737" s="12">
        <v>0.675</v>
      </c>
      <c r="K1737" s="12">
        <v>0.14</v>
      </c>
      <c r="L1737" s="12">
        <v>1.6319868E7</v>
      </c>
      <c r="M1737" s="12">
        <v>0.826</v>
      </c>
    </row>
    <row r="1738" hidden="1">
      <c r="A1738" s="32" t="str">
        <f t="shared" si="1"/>
        <v>Norway-Europe2005</v>
      </c>
      <c r="B1738" s="32" t="s">
        <v>218</v>
      </c>
      <c r="C1738" s="5" t="s">
        <v>76</v>
      </c>
      <c r="D1738" s="9" t="s">
        <v>67</v>
      </c>
      <c r="E1738" s="12">
        <v>0.012</v>
      </c>
      <c r="F1738" s="12">
        <v>0.003</v>
      </c>
      <c r="G1738" s="12">
        <v>83.0</v>
      </c>
      <c r="H1738" s="12">
        <v>78.0</v>
      </c>
      <c r="I1738" s="12">
        <v>0.196</v>
      </c>
      <c r="J1738" s="12">
        <v>0.656</v>
      </c>
      <c r="K1738" s="12">
        <v>0.147</v>
      </c>
      <c r="L1738" s="12">
        <v>4623291.0</v>
      </c>
      <c r="M1738" s="12">
        <v>0.775</v>
      </c>
    </row>
    <row r="1739" hidden="1">
      <c r="A1739" s="32" t="str">
        <f t="shared" si="1"/>
        <v>Montenegro-Europe2005</v>
      </c>
      <c r="B1739" s="32" t="s">
        <v>204</v>
      </c>
      <c r="C1739" s="5" t="s">
        <v>76</v>
      </c>
      <c r="D1739" s="9" t="s">
        <v>67</v>
      </c>
      <c r="E1739" s="12">
        <v>0.013</v>
      </c>
      <c r="F1739" s="12">
        <v>0.01</v>
      </c>
      <c r="G1739" s="12">
        <v>76.0</v>
      </c>
      <c r="H1739" s="12">
        <v>71.0</v>
      </c>
      <c r="I1739" s="12">
        <v>0.201</v>
      </c>
      <c r="J1739" s="12">
        <v>0.67</v>
      </c>
      <c r="K1739" s="12">
        <v>0.129</v>
      </c>
      <c r="L1739" s="12">
        <v>615820.0</v>
      </c>
      <c r="M1739" s="12">
        <v>0.622</v>
      </c>
    </row>
    <row r="1740" hidden="1">
      <c r="A1740" s="32" t="str">
        <f t="shared" si="1"/>
        <v>France-Europe2005</v>
      </c>
      <c r="B1740" s="32" t="s">
        <v>143</v>
      </c>
      <c r="C1740" s="5" t="s">
        <v>76</v>
      </c>
      <c r="D1740" s="9" t="s">
        <v>67</v>
      </c>
      <c r="E1740" s="12">
        <v>0.013</v>
      </c>
      <c r="F1740" s="12">
        <v>0.004</v>
      </c>
      <c r="G1740" s="12">
        <v>84.0</v>
      </c>
      <c r="H1740" s="12">
        <v>77.0</v>
      </c>
      <c r="I1740" s="12">
        <v>0.185</v>
      </c>
      <c r="J1740" s="12">
        <v>0.651</v>
      </c>
      <c r="K1740" s="12">
        <v>0.164</v>
      </c>
      <c r="L1740" s="12">
        <v>6.3176246E7</v>
      </c>
      <c r="M1740" s="12">
        <v>0.771</v>
      </c>
    </row>
    <row r="1741" hidden="1">
      <c r="A1741" s="32" t="str">
        <f t="shared" si="1"/>
        <v>Albania-Europe2005</v>
      </c>
      <c r="B1741" s="32" t="s">
        <v>75</v>
      </c>
      <c r="C1741" s="5" t="s">
        <v>76</v>
      </c>
      <c r="D1741" s="9" t="s">
        <v>67</v>
      </c>
      <c r="E1741" s="12">
        <v>0.014</v>
      </c>
      <c r="F1741" s="12">
        <v>0.018</v>
      </c>
      <c r="G1741" s="12">
        <v>79.0</v>
      </c>
      <c r="H1741" s="12">
        <v>73.0</v>
      </c>
      <c r="I1741" s="12">
        <v>0.265</v>
      </c>
      <c r="J1741" s="12">
        <v>0.649</v>
      </c>
      <c r="K1741" s="12">
        <v>0.085</v>
      </c>
      <c r="L1741" s="12">
        <v>2992724.0</v>
      </c>
      <c r="M1741" s="12">
        <v>0.467</v>
      </c>
    </row>
    <row r="1742" hidden="1">
      <c r="A1742" s="32" t="str">
        <f t="shared" si="1"/>
        <v>Iceland-Europe2005</v>
      </c>
      <c r="B1742" s="32" t="s">
        <v>162</v>
      </c>
      <c r="C1742" s="5" t="s">
        <v>76</v>
      </c>
      <c r="D1742" s="9" t="s">
        <v>67</v>
      </c>
      <c r="E1742" s="12">
        <v>0.014</v>
      </c>
      <c r="F1742" s="12">
        <v>0.002</v>
      </c>
      <c r="G1742" s="12">
        <v>84.0</v>
      </c>
      <c r="H1742" s="12">
        <v>80.0</v>
      </c>
      <c r="I1742" s="12">
        <v>0.221</v>
      </c>
      <c r="J1742" s="12">
        <v>0.662</v>
      </c>
      <c r="K1742" s="12">
        <v>0.117</v>
      </c>
      <c r="L1742" s="12">
        <v>296734.0</v>
      </c>
      <c r="M1742" s="12">
        <v>0.93</v>
      </c>
    </row>
    <row r="1743" hidden="1">
      <c r="A1743" s="32" t="str">
        <f t="shared" si="1"/>
        <v>Ireland-Europe2005</v>
      </c>
      <c r="B1743" s="32" t="s">
        <v>167</v>
      </c>
      <c r="C1743" s="5" t="s">
        <v>76</v>
      </c>
      <c r="D1743" s="9" t="s">
        <v>67</v>
      </c>
      <c r="E1743" s="12">
        <v>0.015</v>
      </c>
      <c r="F1743" s="12">
        <v>0.004</v>
      </c>
      <c r="G1743" s="12">
        <v>81.0</v>
      </c>
      <c r="H1743" s="12">
        <v>77.0</v>
      </c>
      <c r="I1743" s="12">
        <v>0.206</v>
      </c>
      <c r="J1743" s="12">
        <v>0.684</v>
      </c>
      <c r="K1743" s="12">
        <v>0.111</v>
      </c>
      <c r="L1743" s="12">
        <v>4159914.0</v>
      </c>
      <c r="M1743" s="12">
        <v>0.605</v>
      </c>
    </row>
    <row r="1744" hidden="1">
      <c r="A1744" s="32" t="str">
        <f t="shared" si="1"/>
        <v>Turkey-Europe2005</v>
      </c>
      <c r="B1744" s="32" t="s">
        <v>270</v>
      </c>
      <c r="C1744" s="5" t="s">
        <v>76</v>
      </c>
      <c r="D1744" s="9" t="s">
        <v>67</v>
      </c>
      <c r="E1744" s="12">
        <v>0.019</v>
      </c>
      <c r="F1744" s="12">
        <v>0.026</v>
      </c>
      <c r="G1744" s="12">
        <v>76.0</v>
      </c>
      <c r="H1744" s="12">
        <v>69.0</v>
      </c>
      <c r="I1744" s="12">
        <v>0.285</v>
      </c>
      <c r="J1744" s="12">
        <v>0.649</v>
      </c>
      <c r="K1744" s="12">
        <v>0.066</v>
      </c>
      <c r="L1744" s="12">
        <v>6.7743052E7</v>
      </c>
      <c r="M1744" s="12">
        <v>0.678</v>
      </c>
    </row>
    <row r="1745" hidden="1">
      <c r="A1745" s="32" t="str">
        <f t="shared" si="1"/>
        <v>Kosovo-Europe2005</v>
      </c>
      <c r="B1745" s="32" t="s">
        <v>177</v>
      </c>
      <c r="C1745" s="5" t="s">
        <v>76</v>
      </c>
      <c r="D1745" s="9" t="s">
        <v>67</v>
      </c>
      <c r="E1745" s="12">
        <v>0.021</v>
      </c>
      <c r="F1745" s="13"/>
      <c r="G1745" s="12">
        <v>71.0</v>
      </c>
      <c r="H1745" s="12">
        <v>67.0</v>
      </c>
      <c r="I1745" s="13"/>
      <c r="J1745" s="13"/>
      <c r="K1745" s="13"/>
      <c r="L1745" s="12">
        <v>1705780.0</v>
      </c>
      <c r="M1745" s="13"/>
    </row>
    <row r="1746" hidden="1">
      <c r="A1746" s="32" t="str">
        <f t="shared" si="1"/>
        <v>Isle of Man-Europe2006</v>
      </c>
      <c r="B1746" s="32" t="s">
        <v>168</v>
      </c>
      <c r="C1746" s="5" t="s">
        <v>76</v>
      </c>
      <c r="D1746" s="9" t="s">
        <v>68</v>
      </c>
      <c r="E1746" s="10">
        <f t="shared" ref="E1746:E1748" si="67">if(AND(C1647=C1648,D1647=D1647+1,ISBLANK(E1648)),E1647,E1648)</f>
        <v>0.021</v>
      </c>
      <c r="F1746" s="10">
        <f>if(AND(C1647=C1648,D1647=D1647+1,ISBLANK(F1647)),F1647,F1648)</f>
        <v>0.045</v>
      </c>
      <c r="G1746" s="10">
        <f t="shared" ref="G1746:G1747" si="68">if(AND(C1647=C1648,D1647=D1647+1,ISBLANK(G1647)),G1647,G1648)</f>
        <v>68</v>
      </c>
      <c r="H1746" s="10">
        <f t="shared" ref="H1746:H1747" si="69">if(AND(C1647=C1648,D1647=D1647+1,ISBLANK(H1647)),H1647,H1648)</f>
        <v>64</v>
      </c>
      <c r="I1746" s="10">
        <f t="shared" ref="I1746:K1746" si="66">if(AND(C1655=C1656,D1655=D1655+1,ISBLANK(I1655)),I1655,I1656)</f>
        <v>0.349</v>
      </c>
      <c r="J1746" s="10">
        <f t="shared" si="66"/>
        <v>0.613</v>
      </c>
      <c r="K1746" s="10">
        <f t="shared" si="66"/>
        <v>0.038</v>
      </c>
      <c r="L1746" s="12">
        <v>81068.0</v>
      </c>
      <c r="M1746" s="12">
        <v>0.519</v>
      </c>
    </row>
    <row r="1747" hidden="1">
      <c r="A1747" s="32" t="str">
        <f t="shared" si="1"/>
        <v>Monaco-Europe2006</v>
      </c>
      <c r="B1747" s="32" t="s">
        <v>202</v>
      </c>
      <c r="C1747" s="5" t="s">
        <v>76</v>
      </c>
      <c r="D1747" s="9" t="s">
        <v>68</v>
      </c>
      <c r="E1747" s="10">
        <f t="shared" si="67"/>
        <v>0.021</v>
      </c>
      <c r="F1747" s="12">
        <v>0.004</v>
      </c>
      <c r="G1747" s="10">
        <f t="shared" si="68"/>
        <v>71</v>
      </c>
      <c r="H1747" s="10">
        <f t="shared" si="69"/>
        <v>69</v>
      </c>
      <c r="I1747" s="10">
        <f t="shared" ref="I1747:K1747" si="70">if(AND(C1656=C1657,D1656=D1656+1,ISBLANK(I1656)),I1656,I1657)</f>
        <v>0.349</v>
      </c>
      <c r="J1747" s="10">
        <f t="shared" si="70"/>
        <v>0.608</v>
      </c>
      <c r="K1747" s="10">
        <f t="shared" si="70"/>
        <v>0.043</v>
      </c>
      <c r="L1747" s="12">
        <v>34369.0</v>
      </c>
      <c r="M1747" s="12">
        <v>1.0</v>
      </c>
    </row>
    <row r="1748" hidden="1">
      <c r="A1748" s="32" t="str">
        <f t="shared" si="1"/>
        <v>Faeroe Islands-Europe2006</v>
      </c>
      <c r="B1748" s="32" t="s">
        <v>140</v>
      </c>
      <c r="C1748" s="5" t="s">
        <v>76</v>
      </c>
      <c r="D1748" s="9" t="s">
        <v>68</v>
      </c>
      <c r="E1748" s="10">
        <f t="shared" si="67"/>
        <v>0.022</v>
      </c>
      <c r="F1748" s="10">
        <f>if(AND(C1649=C1650,D1649=D1649+1,ISBLANK(F1649)),F1649,F1650)</f>
        <v>0.05</v>
      </c>
      <c r="G1748" s="12">
        <v>82.0</v>
      </c>
      <c r="H1748" s="12">
        <v>77.0</v>
      </c>
      <c r="I1748" s="10">
        <f t="shared" ref="I1748:K1748" si="71">if(AND(C1657=C1658,D1657=D1657+1,ISBLANK(I1657)),I1657,I1658)</f>
        <v>0.314</v>
      </c>
      <c r="J1748" s="10">
        <f t="shared" si="71"/>
        <v>0.634</v>
      </c>
      <c r="K1748" s="10">
        <f t="shared" si="71"/>
        <v>0.051</v>
      </c>
      <c r="L1748" s="12">
        <v>49414.0</v>
      </c>
      <c r="M1748" s="12">
        <v>0.401</v>
      </c>
    </row>
    <row r="1749" hidden="1">
      <c r="A1749" s="32" t="str">
        <f t="shared" si="1"/>
        <v>Bosnia and Herzegovina-Europe2006</v>
      </c>
      <c r="B1749" s="32" t="s">
        <v>103</v>
      </c>
      <c r="C1749" s="5" t="s">
        <v>76</v>
      </c>
      <c r="D1749" s="9" t="s">
        <v>68</v>
      </c>
      <c r="E1749" s="12">
        <v>0.008</v>
      </c>
      <c r="F1749" s="12">
        <v>0.007</v>
      </c>
      <c r="G1749" s="12">
        <v>78.0</v>
      </c>
      <c r="H1749" s="12">
        <v>73.0</v>
      </c>
      <c r="I1749" s="12">
        <v>0.186</v>
      </c>
      <c r="J1749" s="12">
        <v>0.678</v>
      </c>
      <c r="K1749" s="12">
        <v>0.136</v>
      </c>
      <c r="L1749" s="12">
        <v>3875157.0</v>
      </c>
      <c r="M1749" s="12">
        <v>0.392</v>
      </c>
    </row>
    <row r="1750" hidden="1">
      <c r="A1750" s="32" t="str">
        <f t="shared" si="1"/>
        <v>Germany-Europe2006</v>
      </c>
      <c r="B1750" s="32" t="s">
        <v>148</v>
      </c>
      <c r="C1750" s="5" t="s">
        <v>76</v>
      </c>
      <c r="D1750" s="9" t="s">
        <v>68</v>
      </c>
      <c r="E1750" s="12">
        <v>0.008</v>
      </c>
      <c r="F1750" s="12">
        <v>0.004</v>
      </c>
      <c r="G1750" s="12">
        <v>82.0</v>
      </c>
      <c r="H1750" s="12">
        <v>76.0</v>
      </c>
      <c r="I1750" s="12">
        <v>0.141</v>
      </c>
      <c r="J1750" s="12">
        <v>0.665</v>
      </c>
      <c r="K1750" s="12">
        <v>0.194</v>
      </c>
      <c r="L1750" s="12">
        <v>8.2376451E7</v>
      </c>
      <c r="M1750" s="12">
        <v>0.735</v>
      </c>
    </row>
    <row r="1751" hidden="1">
      <c r="A1751" s="32" t="str">
        <f t="shared" si="1"/>
        <v>Croatia-Europe2006</v>
      </c>
      <c r="B1751" s="32" t="s">
        <v>124</v>
      </c>
      <c r="C1751" s="5" t="s">
        <v>76</v>
      </c>
      <c r="D1751" s="9" t="s">
        <v>68</v>
      </c>
      <c r="E1751" s="12">
        <v>0.009</v>
      </c>
      <c r="F1751" s="12">
        <v>0.006</v>
      </c>
      <c r="G1751" s="12">
        <v>79.0</v>
      </c>
      <c r="H1751" s="12">
        <v>73.0</v>
      </c>
      <c r="I1751" s="12">
        <v>0.158</v>
      </c>
      <c r="J1751" s="12">
        <v>0.67</v>
      </c>
      <c r="K1751" s="12">
        <v>0.172</v>
      </c>
      <c r="L1751" s="12">
        <v>4440000.0</v>
      </c>
      <c r="M1751" s="12">
        <v>0.566</v>
      </c>
    </row>
    <row r="1752" hidden="1">
      <c r="A1752" s="32" t="str">
        <f t="shared" si="1"/>
        <v>Slovenia-Europe2006</v>
      </c>
      <c r="B1752" s="32" t="s">
        <v>244</v>
      </c>
      <c r="C1752" s="5" t="s">
        <v>76</v>
      </c>
      <c r="D1752" s="9" t="s">
        <v>68</v>
      </c>
      <c r="E1752" s="12">
        <v>0.009</v>
      </c>
      <c r="F1752" s="12">
        <v>0.003</v>
      </c>
      <c r="G1752" s="12">
        <v>82.0</v>
      </c>
      <c r="H1752" s="12">
        <v>75.0</v>
      </c>
      <c r="I1752" s="12">
        <v>0.14</v>
      </c>
      <c r="J1752" s="12">
        <v>0.702</v>
      </c>
      <c r="K1752" s="12">
        <v>0.158</v>
      </c>
      <c r="L1752" s="12">
        <v>2006868.0</v>
      </c>
      <c r="M1752" s="12">
        <v>0.504</v>
      </c>
    </row>
    <row r="1753" hidden="1">
      <c r="A1753" s="32" t="str">
        <f t="shared" si="1"/>
        <v>Malta-Europe2006</v>
      </c>
      <c r="B1753" s="32" t="s">
        <v>195</v>
      </c>
      <c r="C1753" s="5" t="s">
        <v>76</v>
      </c>
      <c r="D1753" s="9" t="s">
        <v>68</v>
      </c>
      <c r="E1753" s="12">
        <v>0.009</v>
      </c>
      <c r="F1753" s="12">
        <v>0.006</v>
      </c>
      <c r="G1753" s="12">
        <v>82.0</v>
      </c>
      <c r="H1753" s="12">
        <v>77.0</v>
      </c>
      <c r="I1753" s="12">
        <v>0.168</v>
      </c>
      <c r="J1753" s="12">
        <v>0.696</v>
      </c>
      <c r="K1753" s="12">
        <v>0.136</v>
      </c>
      <c r="L1753" s="12">
        <v>405308.0</v>
      </c>
      <c r="M1753" s="12">
        <v>0.939</v>
      </c>
    </row>
    <row r="1754" hidden="1">
      <c r="A1754" s="32" t="str">
        <f t="shared" si="1"/>
        <v>Austria-Europe2006</v>
      </c>
      <c r="B1754" s="32" t="s">
        <v>89</v>
      </c>
      <c r="C1754" s="5" t="s">
        <v>76</v>
      </c>
      <c r="D1754" s="9" t="s">
        <v>68</v>
      </c>
      <c r="E1754" s="12">
        <v>0.009</v>
      </c>
      <c r="F1754" s="12">
        <v>0.004</v>
      </c>
      <c r="G1754" s="12">
        <v>83.0</v>
      </c>
      <c r="H1754" s="12">
        <v>77.0</v>
      </c>
      <c r="I1754" s="12">
        <v>0.158</v>
      </c>
      <c r="J1754" s="12">
        <v>0.679</v>
      </c>
      <c r="K1754" s="12">
        <v>0.164</v>
      </c>
      <c r="L1754" s="12">
        <v>8268641.0</v>
      </c>
      <c r="M1754" s="12">
        <v>0.658</v>
      </c>
    </row>
    <row r="1755" hidden="1">
      <c r="A1755" s="32" t="str">
        <f t="shared" si="1"/>
        <v>Russia-Europe2006</v>
      </c>
      <c r="B1755" s="32" t="s">
        <v>231</v>
      </c>
      <c r="C1755" s="5" t="s">
        <v>76</v>
      </c>
      <c r="D1755" s="9" t="s">
        <v>68</v>
      </c>
      <c r="E1755" s="12">
        <v>0.01</v>
      </c>
      <c r="F1755" s="12">
        <v>0.013</v>
      </c>
      <c r="G1755" s="12">
        <v>73.0</v>
      </c>
      <c r="H1755" s="12">
        <v>60.0</v>
      </c>
      <c r="I1755" s="12">
        <v>0.149</v>
      </c>
      <c r="J1755" s="12">
        <v>0.713</v>
      </c>
      <c r="K1755" s="12">
        <v>0.138</v>
      </c>
      <c r="L1755" s="12">
        <v>1.4248726E8</v>
      </c>
      <c r="M1755" s="12">
        <v>0.735</v>
      </c>
    </row>
    <row r="1756">
      <c r="A1756" s="32" t="str">
        <f t="shared" si="1"/>
        <v>Ukraine-Europe2006</v>
      </c>
      <c r="B1756" s="32" t="s">
        <v>274</v>
      </c>
      <c r="C1756" s="5" t="s">
        <v>76</v>
      </c>
      <c r="D1756" s="9" t="s">
        <v>68</v>
      </c>
      <c r="E1756" s="12">
        <v>0.01</v>
      </c>
      <c r="F1756" s="12">
        <v>0.012</v>
      </c>
      <c r="G1756" s="12">
        <v>74.0</v>
      </c>
      <c r="H1756" s="12">
        <v>62.0</v>
      </c>
      <c r="I1756" s="12">
        <v>0.143</v>
      </c>
      <c r="J1756" s="12">
        <v>0.697</v>
      </c>
      <c r="K1756" s="12">
        <v>0.16</v>
      </c>
      <c r="L1756" s="12">
        <v>4.678775E7</v>
      </c>
      <c r="M1756" s="12">
        <v>0.68</v>
      </c>
    </row>
    <row r="1757" hidden="1">
      <c r="A1757" s="32" t="str">
        <f t="shared" si="1"/>
        <v>Belarus-Europe2006</v>
      </c>
      <c r="B1757" s="32" t="s">
        <v>96</v>
      </c>
      <c r="C1757" s="5" t="s">
        <v>76</v>
      </c>
      <c r="D1757" s="9" t="s">
        <v>68</v>
      </c>
      <c r="E1757" s="12">
        <v>0.01</v>
      </c>
      <c r="F1757" s="12">
        <v>0.007</v>
      </c>
      <c r="G1757" s="12">
        <v>76.0</v>
      </c>
      <c r="H1757" s="12">
        <v>64.0</v>
      </c>
      <c r="I1757" s="12">
        <v>0.152</v>
      </c>
      <c r="J1757" s="12">
        <v>0.702</v>
      </c>
      <c r="K1757" s="12">
        <v>0.147</v>
      </c>
      <c r="L1757" s="12">
        <v>9604000.0</v>
      </c>
      <c r="M1757" s="12">
        <v>0.728</v>
      </c>
    </row>
    <row r="1758" hidden="1">
      <c r="A1758" s="32" t="str">
        <f t="shared" si="1"/>
        <v>Lithuania-Europe2006</v>
      </c>
      <c r="B1758" s="32" t="s">
        <v>187</v>
      </c>
      <c r="C1758" s="5" t="s">
        <v>76</v>
      </c>
      <c r="D1758" s="9" t="s">
        <v>68</v>
      </c>
      <c r="E1758" s="12">
        <v>0.01</v>
      </c>
      <c r="F1758" s="12">
        <v>0.008</v>
      </c>
      <c r="G1758" s="12">
        <v>77.0</v>
      </c>
      <c r="H1758" s="12">
        <v>65.0</v>
      </c>
      <c r="I1758" s="12">
        <v>0.163</v>
      </c>
      <c r="J1758" s="12">
        <v>0.685</v>
      </c>
      <c r="K1758" s="12">
        <v>0.153</v>
      </c>
      <c r="L1758" s="12">
        <v>3269909.0</v>
      </c>
      <c r="M1758" s="12">
        <v>0.667</v>
      </c>
    </row>
    <row r="1759" hidden="1">
      <c r="A1759" s="32" t="str">
        <f t="shared" si="1"/>
        <v>Latvia-Europe2006</v>
      </c>
      <c r="B1759" s="32" t="s">
        <v>181</v>
      </c>
      <c r="C1759" s="5" t="s">
        <v>76</v>
      </c>
      <c r="D1759" s="9" t="s">
        <v>68</v>
      </c>
      <c r="E1759" s="12">
        <v>0.01</v>
      </c>
      <c r="F1759" s="12">
        <v>0.01</v>
      </c>
      <c r="G1759" s="12">
        <v>77.0</v>
      </c>
      <c r="H1759" s="12">
        <v>66.0</v>
      </c>
      <c r="I1759" s="12">
        <v>0.144</v>
      </c>
      <c r="J1759" s="12">
        <v>0.681</v>
      </c>
      <c r="K1759" s="12">
        <v>0.175</v>
      </c>
      <c r="L1759" s="12">
        <v>2218357.0</v>
      </c>
      <c r="M1759" s="12">
        <v>0.68</v>
      </c>
    </row>
    <row r="1760" hidden="1">
      <c r="A1760" s="32" t="str">
        <f t="shared" si="1"/>
        <v>Romania-Europe2006</v>
      </c>
      <c r="B1760" s="32" t="s">
        <v>230</v>
      </c>
      <c r="C1760" s="5" t="s">
        <v>76</v>
      </c>
      <c r="D1760" s="9" t="s">
        <v>68</v>
      </c>
      <c r="E1760" s="12">
        <v>0.01</v>
      </c>
      <c r="F1760" s="12">
        <v>0.017</v>
      </c>
      <c r="G1760" s="12">
        <v>76.0</v>
      </c>
      <c r="H1760" s="12">
        <v>69.0</v>
      </c>
      <c r="I1760" s="12">
        <v>0.152</v>
      </c>
      <c r="J1760" s="12">
        <v>0.7</v>
      </c>
      <c r="K1760" s="12">
        <v>0.149</v>
      </c>
      <c r="L1760" s="12">
        <v>2.119376E7</v>
      </c>
      <c r="M1760" s="12">
        <v>0.533</v>
      </c>
    </row>
    <row r="1761" hidden="1">
      <c r="A1761" s="32" t="str">
        <f t="shared" si="1"/>
        <v>Bulgaria-Europe2006</v>
      </c>
      <c r="B1761" s="32" t="s">
        <v>107</v>
      </c>
      <c r="C1761" s="5" t="s">
        <v>76</v>
      </c>
      <c r="D1761" s="9" t="s">
        <v>68</v>
      </c>
      <c r="E1761" s="12">
        <v>0.01</v>
      </c>
      <c r="F1761" s="12">
        <v>0.013</v>
      </c>
      <c r="G1761" s="12">
        <v>76.0</v>
      </c>
      <c r="H1761" s="12">
        <v>69.0</v>
      </c>
      <c r="I1761" s="12">
        <v>0.135</v>
      </c>
      <c r="J1761" s="12">
        <v>0.69</v>
      </c>
      <c r="K1761" s="12">
        <v>0.176</v>
      </c>
      <c r="L1761" s="12">
        <v>7699020.0</v>
      </c>
      <c r="M1761" s="12">
        <v>0.709</v>
      </c>
    </row>
    <row r="1762" hidden="1">
      <c r="A1762" s="32" t="str">
        <f t="shared" si="1"/>
        <v>Hungary-Europe2006</v>
      </c>
      <c r="B1762" s="32" t="s">
        <v>161</v>
      </c>
      <c r="C1762" s="5" t="s">
        <v>76</v>
      </c>
      <c r="D1762" s="9" t="s">
        <v>68</v>
      </c>
      <c r="E1762" s="12">
        <v>0.01</v>
      </c>
      <c r="F1762" s="12">
        <v>0.007</v>
      </c>
      <c r="G1762" s="12">
        <v>77.0</v>
      </c>
      <c r="H1762" s="12">
        <v>69.0</v>
      </c>
      <c r="I1762" s="12">
        <v>0.153</v>
      </c>
      <c r="J1762" s="12">
        <v>0.688</v>
      </c>
      <c r="K1762" s="12">
        <v>0.159</v>
      </c>
      <c r="L1762" s="12">
        <v>1.007137E7</v>
      </c>
      <c r="M1762" s="12">
        <v>0.669</v>
      </c>
    </row>
    <row r="1763" hidden="1">
      <c r="A1763" s="32" t="str">
        <f t="shared" si="1"/>
        <v>Slovakia-Europe2006</v>
      </c>
      <c r="B1763" s="32" t="s">
        <v>243</v>
      </c>
      <c r="C1763" s="5" t="s">
        <v>76</v>
      </c>
      <c r="D1763" s="9" t="s">
        <v>68</v>
      </c>
      <c r="E1763" s="12">
        <v>0.01</v>
      </c>
      <c r="F1763" s="12">
        <v>0.008</v>
      </c>
      <c r="G1763" s="12">
        <v>78.0</v>
      </c>
      <c r="H1763" s="12">
        <v>70.0</v>
      </c>
      <c r="I1763" s="12">
        <v>0.163</v>
      </c>
      <c r="J1763" s="12">
        <v>0.719</v>
      </c>
      <c r="K1763" s="12">
        <v>0.118</v>
      </c>
      <c r="L1763" s="12">
        <v>5373054.0</v>
      </c>
      <c r="M1763" s="12">
        <v>0.554</v>
      </c>
    </row>
    <row r="1764" hidden="1">
      <c r="A1764" s="32" t="str">
        <f t="shared" si="1"/>
        <v>Serbia-Europe2006</v>
      </c>
      <c r="B1764" s="32" t="s">
        <v>238</v>
      </c>
      <c r="C1764" s="5" t="s">
        <v>76</v>
      </c>
      <c r="D1764" s="9" t="s">
        <v>68</v>
      </c>
      <c r="E1764" s="12">
        <v>0.01</v>
      </c>
      <c r="F1764" s="12">
        <v>0.007</v>
      </c>
      <c r="G1764" s="12">
        <v>76.0</v>
      </c>
      <c r="H1764" s="12">
        <v>71.0</v>
      </c>
      <c r="I1764" s="12">
        <v>0.178</v>
      </c>
      <c r="J1764" s="12">
        <v>0.682</v>
      </c>
      <c r="K1764" s="12">
        <v>0.14</v>
      </c>
      <c r="L1764" s="12">
        <v>7411569.0</v>
      </c>
      <c r="M1764" s="12">
        <v>0.548</v>
      </c>
    </row>
    <row r="1765" hidden="1">
      <c r="A1765" s="32" t="str">
        <f t="shared" si="1"/>
        <v>Poland-Europe2006</v>
      </c>
      <c r="B1765" s="32" t="s">
        <v>226</v>
      </c>
      <c r="C1765" s="5" t="s">
        <v>76</v>
      </c>
      <c r="D1765" s="9" t="s">
        <v>68</v>
      </c>
      <c r="E1765" s="12">
        <v>0.01</v>
      </c>
      <c r="F1765" s="12">
        <v>0.006</v>
      </c>
      <c r="G1765" s="12">
        <v>80.0</v>
      </c>
      <c r="H1765" s="12">
        <v>71.0</v>
      </c>
      <c r="I1765" s="12">
        <v>0.16</v>
      </c>
      <c r="J1765" s="12">
        <v>0.707</v>
      </c>
      <c r="K1765" s="12">
        <v>0.133</v>
      </c>
      <c r="L1765" s="12">
        <v>3.8141267E7</v>
      </c>
      <c r="M1765" s="12">
        <v>0.613</v>
      </c>
    </row>
    <row r="1766" hidden="1">
      <c r="A1766" s="32" t="str">
        <f t="shared" si="1"/>
        <v>Czech Republic-Europe2006</v>
      </c>
      <c r="B1766" s="32" t="s">
        <v>128</v>
      </c>
      <c r="C1766" s="5" t="s">
        <v>76</v>
      </c>
      <c r="D1766" s="9" t="s">
        <v>68</v>
      </c>
      <c r="E1766" s="12">
        <v>0.01</v>
      </c>
      <c r="F1766" s="12">
        <v>0.004</v>
      </c>
      <c r="G1766" s="12">
        <v>80.0</v>
      </c>
      <c r="H1766" s="12">
        <v>74.0</v>
      </c>
      <c r="I1766" s="12">
        <v>0.145</v>
      </c>
      <c r="J1766" s="12">
        <v>0.712</v>
      </c>
      <c r="K1766" s="12">
        <v>0.143</v>
      </c>
      <c r="L1766" s="12">
        <v>1.0238905E7</v>
      </c>
      <c r="M1766" s="12">
        <v>0.735</v>
      </c>
    </row>
    <row r="1767" hidden="1">
      <c r="A1767" s="32" t="str">
        <f t="shared" si="1"/>
        <v>Portugal-Europe2006</v>
      </c>
      <c r="B1767" s="32" t="s">
        <v>227</v>
      </c>
      <c r="C1767" s="5" t="s">
        <v>76</v>
      </c>
      <c r="D1767" s="9" t="s">
        <v>68</v>
      </c>
      <c r="E1767" s="12">
        <v>0.01</v>
      </c>
      <c r="F1767" s="12">
        <v>0.004</v>
      </c>
      <c r="G1767" s="12">
        <v>82.0</v>
      </c>
      <c r="H1767" s="12">
        <v>75.0</v>
      </c>
      <c r="I1767" s="12">
        <v>0.155</v>
      </c>
      <c r="J1767" s="12">
        <v>0.672</v>
      </c>
      <c r="K1767" s="12">
        <v>0.173</v>
      </c>
      <c r="L1767" s="12">
        <v>1.0522288E7</v>
      </c>
      <c r="M1767" s="12">
        <v>0.581</v>
      </c>
    </row>
    <row r="1768" hidden="1">
      <c r="A1768" s="32" t="str">
        <f t="shared" si="1"/>
        <v>Greece-Europe2006</v>
      </c>
      <c r="B1768" s="32" t="s">
        <v>150</v>
      </c>
      <c r="C1768" s="5" t="s">
        <v>76</v>
      </c>
      <c r="D1768" s="9" t="s">
        <v>68</v>
      </c>
      <c r="E1768" s="12">
        <v>0.01</v>
      </c>
      <c r="F1768" s="12">
        <v>0.005</v>
      </c>
      <c r="G1768" s="12">
        <v>82.0</v>
      </c>
      <c r="H1768" s="12">
        <v>77.0</v>
      </c>
      <c r="I1768" s="12">
        <v>0.144</v>
      </c>
      <c r="J1768" s="12">
        <v>0.669</v>
      </c>
      <c r="K1768" s="12">
        <v>0.187</v>
      </c>
      <c r="L1768" s="12">
        <v>1.1127947E7</v>
      </c>
      <c r="M1768" s="12">
        <v>0.748</v>
      </c>
    </row>
    <row r="1769" hidden="1">
      <c r="A1769" s="32" t="str">
        <f t="shared" si="1"/>
        <v>Liechtenstein-Europe2006</v>
      </c>
      <c r="B1769" s="32" t="s">
        <v>186</v>
      </c>
      <c r="C1769" s="5" t="s">
        <v>76</v>
      </c>
      <c r="D1769" s="9" t="s">
        <v>68</v>
      </c>
      <c r="E1769" s="12">
        <v>0.01</v>
      </c>
      <c r="F1769" s="13"/>
      <c r="G1769" s="12">
        <v>83.0</v>
      </c>
      <c r="H1769" s="12">
        <v>79.0</v>
      </c>
      <c r="I1769" s="13"/>
      <c r="J1769" s="13"/>
      <c r="K1769" s="13"/>
      <c r="L1769" s="12">
        <v>35028.0</v>
      </c>
      <c r="M1769" s="12">
        <v>0.147</v>
      </c>
    </row>
    <row r="1770" hidden="1">
      <c r="A1770" s="32" t="str">
        <f t="shared" si="1"/>
        <v>Italy-Europe2006</v>
      </c>
      <c r="B1770" s="32" t="s">
        <v>170</v>
      </c>
      <c r="C1770" s="5" t="s">
        <v>76</v>
      </c>
      <c r="D1770" s="9" t="s">
        <v>68</v>
      </c>
      <c r="E1770" s="12">
        <v>0.01</v>
      </c>
      <c r="F1770" s="12">
        <v>0.004</v>
      </c>
      <c r="G1770" s="12">
        <v>84.0</v>
      </c>
      <c r="H1770" s="12">
        <v>79.0</v>
      </c>
      <c r="I1770" s="12">
        <v>0.141</v>
      </c>
      <c r="J1770" s="12">
        <v>0.661</v>
      </c>
      <c r="K1770" s="12">
        <v>0.198</v>
      </c>
      <c r="L1770" s="12">
        <v>5.8143979E7</v>
      </c>
      <c r="M1770" s="12">
        <v>0.679</v>
      </c>
    </row>
    <row r="1771" hidden="1">
      <c r="A1771" s="32" t="str">
        <f t="shared" si="1"/>
        <v>Switzerland-Europe2006</v>
      </c>
      <c r="B1771" s="32" t="s">
        <v>260</v>
      </c>
      <c r="C1771" s="5" t="s">
        <v>76</v>
      </c>
      <c r="D1771" s="9" t="s">
        <v>68</v>
      </c>
      <c r="E1771" s="12">
        <v>0.01</v>
      </c>
      <c r="F1771" s="12">
        <v>0.004</v>
      </c>
      <c r="G1771" s="12">
        <v>84.0</v>
      </c>
      <c r="H1771" s="12">
        <v>79.0</v>
      </c>
      <c r="I1771" s="12">
        <v>0.16</v>
      </c>
      <c r="J1771" s="12">
        <v>0.68</v>
      </c>
      <c r="K1771" s="12">
        <v>0.16</v>
      </c>
      <c r="L1771" s="12">
        <v>7483934.0</v>
      </c>
      <c r="M1771" s="12">
        <v>0.735</v>
      </c>
    </row>
    <row r="1772" hidden="1">
      <c r="A1772" s="32" t="str">
        <f t="shared" si="1"/>
        <v>San Marino-Europe2006</v>
      </c>
      <c r="B1772" s="32" t="s">
        <v>234</v>
      </c>
      <c r="C1772" s="5" t="s">
        <v>76</v>
      </c>
      <c r="D1772" s="9" t="s">
        <v>68</v>
      </c>
      <c r="E1772" s="12">
        <v>0.01</v>
      </c>
      <c r="F1772" s="12">
        <v>0.004</v>
      </c>
      <c r="G1772" s="12">
        <v>85.0</v>
      </c>
      <c r="H1772" s="12">
        <v>79.0</v>
      </c>
      <c r="I1772" s="13"/>
      <c r="J1772" s="13"/>
      <c r="K1772" s="13"/>
      <c r="L1772" s="12">
        <v>30130.0</v>
      </c>
      <c r="M1772" s="12">
        <v>0.94</v>
      </c>
    </row>
    <row r="1773">
      <c r="A1773" s="32" t="str">
        <f t="shared" si="1"/>
        <v>Andorra-Europe2006</v>
      </c>
      <c r="B1773" s="32" t="s">
        <v>81</v>
      </c>
      <c r="C1773" s="5" t="s">
        <v>76</v>
      </c>
      <c r="D1773" s="9" t="s">
        <v>68</v>
      </c>
      <c r="E1773" s="12">
        <v>0.011</v>
      </c>
      <c r="F1773" s="12">
        <v>0.003</v>
      </c>
      <c r="G1773" s="13"/>
      <c r="H1773" s="13"/>
      <c r="I1773" s="13"/>
      <c r="J1773" s="13"/>
      <c r="K1773" s="13"/>
      <c r="L1773" s="12">
        <v>81877.0</v>
      </c>
      <c r="M1773" s="12">
        <v>0.898</v>
      </c>
    </row>
    <row r="1774" hidden="1">
      <c r="A1774" s="32" t="str">
        <f t="shared" si="1"/>
        <v>Estonia-Europe2006</v>
      </c>
      <c r="B1774" s="32" t="s">
        <v>138</v>
      </c>
      <c r="C1774" s="5" t="s">
        <v>76</v>
      </c>
      <c r="D1774" s="9" t="s">
        <v>68</v>
      </c>
      <c r="E1774" s="12">
        <v>0.011</v>
      </c>
      <c r="F1774" s="12">
        <v>0.005</v>
      </c>
      <c r="G1774" s="12">
        <v>78.0</v>
      </c>
      <c r="H1774" s="12">
        <v>67.0</v>
      </c>
      <c r="I1774" s="12">
        <v>0.151</v>
      </c>
      <c r="J1774" s="12">
        <v>0.679</v>
      </c>
      <c r="K1774" s="12">
        <v>0.17</v>
      </c>
      <c r="L1774" s="12">
        <v>1346810.0</v>
      </c>
      <c r="M1774" s="12">
        <v>0.686</v>
      </c>
    </row>
    <row r="1775" hidden="1">
      <c r="A1775" s="32" t="str">
        <f t="shared" si="1"/>
        <v>North Macedonia-Europe2006</v>
      </c>
      <c r="B1775" s="32" t="s">
        <v>217</v>
      </c>
      <c r="C1775" s="5" t="s">
        <v>76</v>
      </c>
      <c r="D1775" s="9" t="s">
        <v>68</v>
      </c>
      <c r="E1775" s="12">
        <v>0.011</v>
      </c>
      <c r="F1775" s="12">
        <v>0.012</v>
      </c>
      <c r="G1775" s="12">
        <v>77.0</v>
      </c>
      <c r="H1775" s="12">
        <v>72.0</v>
      </c>
      <c r="I1775" s="12">
        <v>0.192</v>
      </c>
      <c r="J1775" s="12">
        <v>0.694</v>
      </c>
      <c r="K1775" s="12">
        <v>0.113</v>
      </c>
      <c r="L1775" s="12">
        <v>2093801.0</v>
      </c>
      <c r="M1775" s="12">
        <v>0.574</v>
      </c>
    </row>
    <row r="1776" hidden="1">
      <c r="A1776" s="32" t="str">
        <f t="shared" si="1"/>
        <v>Finland-Europe2006</v>
      </c>
      <c r="B1776" s="32" t="s">
        <v>142</v>
      </c>
      <c r="C1776" s="5" t="s">
        <v>76</v>
      </c>
      <c r="D1776" s="9" t="s">
        <v>68</v>
      </c>
      <c r="E1776" s="12">
        <v>0.011</v>
      </c>
      <c r="F1776" s="12">
        <v>0.003</v>
      </c>
      <c r="G1776" s="12">
        <v>83.0</v>
      </c>
      <c r="H1776" s="12">
        <v>76.0</v>
      </c>
      <c r="I1776" s="12">
        <v>0.172</v>
      </c>
      <c r="J1776" s="12">
        <v>0.667</v>
      </c>
      <c r="K1776" s="12">
        <v>0.161</v>
      </c>
      <c r="L1776" s="12">
        <v>5266268.0</v>
      </c>
      <c r="M1776" s="12">
        <v>0.83</v>
      </c>
    </row>
    <row r="1777" hidden="1">
      <c r="A1777" s="32" t="str">
        <f t="shared" si="1"/>
        <v>Netherlands-Europe2006</v>
      </c>
      <c r="B1777" s="32" t="s">
        <v>210</v>
      </c>
      <c r="C1777" s="5" t="s">
        <v>76</v>
      </c>
      <c r="D1777" s="9" t="s">
        <v>68</v>
      </c>
      <c r="E1777" s="12">
        <v>0.011</v>
      </c>
      <c r="F1777" s="12">
        <v>0.004</v>
      </c>
      <c r="G1777" s="12">
        <v>82.0</v>
      </c>
      <c r="H1777" s="12">
        <v>78.0</v>
      </c>
      <c r="I1777" s="12">
        <v>0.183</v>
      </c>
      <c r="J1777" s="12">
        <v>0.675</v>
      </c>
      <c r="K1777" s="12">
        <v>0.142</v>
      </c>
      <c r="L1777" s="12">
        <v>1.6346101E7</v>
      </c>
      <c r="M1777" s="12">
        <v>0.836</v>
      </c>
    </row>
    <row r="1778" hidden="1">
      <c r="A1778" s="32" t="str">
        <f t="shared" si="1"/>
        <v>Spain-Europe2006</v>
      </c>
      <c r="B1778" s="32" t="s">
        <v>250</v>
      </c>
      <c r="C1778" s="5" t="s">
        <v>76</v>
      </c>
      <c r="D1778" s="9" t="s">
        <v>68</v>
      </c>
      <c r="E1778" s="12">
        <v>0.011</v>
      </c>
      <c r="F1778" s="12">
        <v>0.005</v>
      </c>
      <c r="G1778" s="12">
        <v>84.0</v>
      </c>
      <c r="H1778" s="12">
        <v>78.0</v>
      </c>
      <c r="I1778" s="12">
        <v>0.145</v>
      </c>
      <c r="J1778" s="12">
        <v>0.687</v>
      </c>
      <c r="K1778" s="12">
        <v>0.168</v>
      </c>
      <c r="L1778" s="12">
        <v>4.4397319E7</v>
      </c>
      <c r="M1778" s="12">
        <v>0.775</v>
      </c>
    </row>
    <row r="1779" hidden="1">
      <c r="A1779" s="32" t="str">
        <f t="shared" si="1"/>
        <v>Moldova-Europe2006</v>
      </c>
      <c r="B1779" s="32" t="s">
        <v>201</v>
      </c>
      <c r="C1779" s="5" t="s">
        <v>76</v>
      </c>
      <c r="D1779" s="9" t="s">
        <v>68</v>
      </c>
      <c r="E1779" s="12">
        <v>0.012</v>
      </c>
      <c r="F1779" s="12">
        <v>0.018</v>
      </c>
      <c r="G1779" s="12">
        <v>72.0</v>
      </c>
      <c r="H1779" s="12">
        <v>64.0</v>
      </c>
      <c r="I1779" s="12">
        <v>0.182</v>
      </c>
      <c r="J1779" s="12">
        <v>0.705</v>
      </c>
      <c r="K1779" s="12">
        <v>0.113</v>
      </c>
      <c r="L1779" s="12">
        <v>3585209.0</v>
      </c>
      <c r="M1779" s="12">
        <v>0.452</v>
      </c>
    </row>
    <row r="1780" hidden="1">
      <c r="A1780" s="32" t="str">
        <f t="shared" si="1"/>
        <v>Denmark-Europe2006</v>
      </c>
      <c r="B1780" s="32" t="s">
        <v>129</v>
      </c>
      <c r="C1780" s="5" t="s">
        <v>76</v>
      </c>
      <c r="D1780" s="9" t="s">
        <v>68</v>
      </c>
      <c r="E1780" s="12">
        <v>0.012</v>
      </c>
      <c r="F1780" s="12">
        <v>0.004</v>
      </c>
      <c r="G1780" s="12">
        <v>80.0</v>
      </c>
      <c r="H1780" s="12">
        <v>76.0</v>
      </c>
      <c r="I1780" s="12">
        <v>0.186</v>
      </c>
      <c r="J1780" s="12">
        <v>0.66</v>
      </c>
      <c r="K1780" s="12">
        <v>0.154</v>
      </c>
      <c r="L1780" s="12">
        <v>5437272.0</v>
      </c>
      <c r="M1780" s="12">
        <v>0.861</v>
      </c>
    </row>
    <row r="1781" hidden="1">
      <c r="A1781" s="32" t="str">
        <f t="shared" si="1"/>
        <v>Cyprus-Europe2006</v>
      </c>
      <c r="B1781" s="32" t="s">
        <v>127</v>
      </c>
      <c r="C1781" s="5" t="s">
        <v>76</v>
      </c>
      <c r="D1781" s="9" t="s">
        <v>68</v>
      </c>
      <c r="E1781" s="12">
        <v>0.012</v>
      </c>
      <c r="F1781" s="12">
        <v>0.004</v>
      </c>
      <c r="G1781" s="12">
        <v>81.0</v>
      </c>
      <c r="H1781" s="12">
        <v>77.0</v>
      </c>
      <c r="I1781" s="12">
        <v>0.195</v>
      </c>
      <c r="J1781" s="12">
        <v>0.697</v>
      </c>
      <c r="K1781" s="12">
        <v>0.109</v>
      </c>
      <c r="L1781" s="12">
        <v>1048314.0</v>
      </c>
      <c r="M1781" s="12">
        <v>0.681</v>
      </c>
    </row>
    <row r="1782" hidden="1">
      <c r="A1782" s="32" t="str">
        <f t="shared" si="1"/>
        <v>United Kingdom-Europe2006</v>
      </c>
      <c r="B1782" s="32" t="s">
        <v>276</v>
      </c>
      <c r="C1782" s="5" t="s">
        <v>76</v>
      </c>
      <c r="D1782" s="9" t="s">
        <v>68</v>
      </c>
      <c r="E1782" s="12">
        <v>0.012</v>
      </c>
      <c r="F1782" s="12">
        <v>0.005</v>
      </c>
      <c r="G1782" s="12">
        <v>81.0</v>
      </c>
      <c r="H1782" s="12">
        <v>77.0</v>
      </c>
      <c r="I1782" s="12">
        <v>0.178</v>
      </c>
      <c r="J1782" s="12">
        <v>0.662</v>
      </c>
      <c r="K1782" s="12">
        <v>0.16</v>
      </c>
      <c r="L1782" s="12">
        <v>6.084682E7</v>
      </c>
      <c r="M1782" s="12">
        <v>0.802</v>
      </c>
    </row>
    <row r="1783" hidden="1">
      <c r="A1783" s="32" t="str">
        <f t="shared" si="1"/>
        <v>Luxembourg-Europe2006</v>
      </c>
      <c r="B1783" s="32" t="s">
        <v>188</v>
      </c>
      <c r="C1783" s="5" t="s">
        <v>76</v>
      </c>
      <c r="D1783" s="9" t="s">
        <v>68</v>
      </c>
      <c r="E1783" s="12">
        <v>0.012</v>
      </c>
      <c r="F1783" s="12">
        <v>0.003</v>
      </c>
      <c r="G1783" s="12">
        <v>82.0</v>
      </c>
      <c r="H1783" s="12">
        <v>77.0</v>
      </c>
      <c r="I1783" s="12">
        <v>0.184</v>
      </c>
      <c r="J1783" s="12">
        <v>0.672</v>
      </c>
      <c r="K1783" s="12">
        <v>0.144</v>
      </c>
      <c r="L1783" s="12">
        <v>472637.0</v>
      </c>
      <c r="M1783" s="12">
        <v>0.87</v>
      </c>
    </row>
    <row r="1784" hidden="1">
      <c r="A1784" s="32" t="str">
        <f t="shared" si="1"/>
        <v>Belgium-Europe2006</v>
      </c>
      <c r="B1784" s="32" t="s">
        <v>97</v>
      </c>
      <c r="C1784" s="5" t="s">
        <v>76</v>
      </c>
      <c r="D1784" s="9" t="s">
        <v>68</v>
      </c>
      <c r="E1784" s="12">
        <v>0.012</v>
      </c>
      <c r="F1784" s="12">
        <v>0.004</v>
      </c>
      <c r="G1784" s="12">
        <v>82.0</v>
      </c>
      <c r="H1784" s="12">
        <v>77.0</v>
      </c>
      <c r="I1784" s="12">
        <v>0.17</v>
      </c>
      <c r="J1784" s="12">
        <v>0.658</v>
      </c>
      <c r="K1784" s="12">
        <v>0.172</v>
      </c>
      <c r="L1784" s="12">
        <v>1.0547958E7</v>
      </c>
      <c r="M1784" s="12">
        <v>0.974</v>
      </c>
    </row>
    <row r="1785" hidden="1">
      <c r="A1785" s="32" t="str">
        <f t="shared" si="1"/>
        <v>Sweden-Europe2006</v>
      </c>
      <c r="B1785" s="32" t="s">
        <v>259</v>
      </c>
      <c r="C1785" s="5" t="s">
        <v>76</v>
      </c>
      <c r="D1785" s="9" t="s">
        <v>68</v>
      </c>
      <c r="E1785" s="12">
        <v>0.012</v>
      </c>
      <c r="F1785" s="12">
        <v>0.003</v>
      </c>
      <c r="G1785" s="12">
        <v>83.0</v>
      </c>
      <c r="H1785" s="12">
        <v>79.0</v>
      </c>
      <c r="I1785" s="12">
        <v>0.172</v>
      </c>
      <c r="J1785" s="12">
        <v>0.655</v>
      </c>
      <c r="K1785" s="12">
        <v>0.174</v>
      </c>
      <c r="L1785" s="12">
        <v>9080505.0</v>
      </c>
      <c r="M1785" s="12">
        <v>0.844</v>
      </c>
    </row>
    <row r="1786" hidden="1">
      <c r="A1786" s="32" t="str">
        <f t="shared" si="1"/>
        <v>Montenegro-Europe2006</v>
      </c>
      <c r="B1786" s="32" t="s">
        <v>204</v>
      </c>
      <c r="C1786" s="5" t="s">
        <v>76</v>
      </c>
      <c r="D1786" s="9" t="s">
        <v>68</v>
      </c>
      <c r="E1786" s="12">
        <v>0.013</v>
      </c>
      <c r="F1786" s="12">
        <v>0.009</v>
      </c>
      <c r="G1786" s="12">
        <v>76.0</v>
      </c>
      <c r="H1786" s="12">
        <v>71.0</v>
      </c>
      <c r="I1786" s="12">
        <v>0.2</v>
      </c>
      <c r="J1786" s="12">
        <v>0.671</v>
      </c>
      <c r="K1786" s="12">
        <v>0.129</v>
      </c>
      <c r="L1786" s="12">
        <v>616854.0</v>
      </c>
      <c r="M1786" s="12">
        <v>0.624</v>
      </c>
    </row>
    <row r="1787" hidden="1">
      <c r="A1787" s="32" t="str">
        <f t="shared" si="1"/>
        <v>France-Europe2006</v>
      </c>
      <c r="B1787" s="32" t="s">
        <v>143</v>
      </c>
      <c r="C1787" s="5" t="s">
        <v>76</v>
      </c>
      <c r="D1787" s="9" t="s">
        <v>68</v>
      </c>
      <c r="E1787" s="12">
        <v>0.013</v>
      </c>
      <c r="F1787" s="12">
        <v>0.004</v>
      </c>
      <c r="G1787" s="12">
        <v>85.0</v>
      </c>
      <c r="H1787" s="12">
        <v>77.0</v>
      </c>
      <c r="I1787" s="12">
        <v>0.185</v>
      </c>
      <c r="J1787" s="12">
        <v>0.651</v>
      </c>
      <c r="K1787" s="12">
        <v>0.165</v>
      </c>
      <c r="L1787" s="12">
        <v>6.3617975E7</v>
      </c>
      <c r="M1787" s="12">
        <v>0.774</v>
      </c>
    </row>
    <row r="1788" hidden="1">
      <c r="A1788" s="32" t="str">
        <f t="shared" si="1"/>
        <v>Norway-Europe2006</v>
      </c>
      <c r="B1788" s="32" t="s">
        <v>218</v>
      </c>
      <c r="C1788" s="5" t="s">
        <v>76</v>
      </c>
      <c r="D1788" s="9" t="s">
        <v>68</v>
      </c>
      <c r="E1788" s="12">
        <v>0.013</v>
      </c>
      <c r="F1788" s="12">
        <v>0.003</v>
      </c>
      <c r="G1788" s="12">
        <v>83.0</v>
      </c>
      <c r="H1788" s="12">
        <v>78.0</v>
      </c>
      <c r="I1788" s="12">
        <v>0.195</v>
      </c>
      <c r="J1788" s="12">
        <v>0.658</v>
      </c>
      <c r="K1788" s="12">
        <v>0.147</v>
      </c>
      <c r="L1788" s="12">
        <v>4660677.0</v>
      </c>
      <c r="M1788" s="12">
        <v>0.779</v>
      </c>
    </row>
    <row r="1789" hidden="1">
      <c r="A1789" s="32" t="str">
        <f t="shared" si="1"/>
        <v>Albania-Europe2006</v>
      </c>
      <c r="B1789" s="32" t="s">
        <v>75</v>
      </c>
      <c r="C1789" s="5" t="s">
        <v>76</v>
      </c>
      <c r="D1789" s="9" t="s">
        <v>68</v>
      </c>
      <c r="E1789" s="12">
        <v>0.014</v>
      </c>
      <c r="F1789" s="12">
        <v>0.017</v>
      </c>
      <c r="G1789" s="12">
        <v>80.0</v>
      </c>
      <c r="H1789" s="12">
        <v>73.0</v>
      </c>
      <c r="I1789" s="12">
        <v>0.258</v>
      </c>
      <c r="J1789" s="12">
        <v>0.654</v>
      </c>
      <c r="K1789" s="12">
        <v>0.089</v>
      </c>
      <c r="L1789" s="12">
        <v>2968028.0</v>
      </c>
      <c r="M1789" s="12">
        <v>0.478</v>
      </c>
    </row>
    <row r="1790" hidden="1">
      <c r="A1790" s="32" t="str">
        <f t="shared" si="1"/>
        <v>Ireland-Europe2006</v>
      </c>
      <c r="B1790" s="32" t="s">
        <v>167</v>
      </c>
      <c r="C1790" s="5" t="s">
        <v>76</v>
      </c>
      <c r="D1790" s="9" t="s">
        <v>68</v>
      </c>
      <c r="E1790" s="12">
        <v>0.015</v>
      </c>
      <c r="F1790" s="12">
        <v>0.004</v>
      </c>
      <c r="G1790" s="12">
        <v>82.0</v>
      </c>
      <c r="H1790" s="12">
        <v>77.0</v>
      </c>
      <c r="I1790" s="12">
        <v>0.206</v>
      </c>
      <c r="J1790" s="12">
        <v>0.683</v>
      </c>
      <c r="K1790" s="12">
        <v>0.111</v>
      </c>
      <c r="L1790" s="12">
        <v>4274137.0</v>
      </c>
      <c r="M1790" s="12">
        <v>0.608</v>
      </c>
    </row>
    <row r="1791" hidden="1">
      <c r="A1791" s="32" t="str">
        <f t="shared" si="1"/>
        <v>Iceland-Europe2006</v>
      </c>
      <c r="B1791" s="32" t="s">
        <v>162</v>
      </c>
      <c r="C1791" s="5" t="s">
        <v>76</v>
      </c>
      <c r="D1791" s="9" t="s">
        <v>68</v>
      </c>
      <c r="E1791" s="12">
        <v>0.015</v>
      </c>
      <c r="F1791" s="12">
        <v>0.002</v>
      </c>
      <c r="G1791" s="12">
        <v>83.0</v>
      </c>
      <c r="H1791" s="12">
        <v>80.0</v>
      </c>
      <c r="I1791" s="12">
        <v>0.218</v>
      </c>
      <c r="J1791" s="12">
        <v>0.664</v>
      </c>
      <c r="K1791" s="12">
        <v>0.118</v>
      </c>
      <c r="L1791" s="12">
        <v>303782.0</v>
      </c>
      <c r="M1791" s="12">
        <v>0.932</v>
      </c>
    </row>
    <row r="1792" hidden="1">
      <c r="A1792" s="32" t="str">
        <f t="shared" si="1"/>
        <v>Kosovo-Europe2006</v>
      </c>
      <c r="B1792" s="32" t="s">
        <v>177</v>
      </c>
      <c r="C1792" s="5" t="s">
        <v>76</v>
      </c>
      <c r="D1792" s="9" t="s">
        <v>68</v>
      </c>
      <c r="E1792" s="12">
        <v>0.019</v>
      </c>
      <c r="F1792" s="13"/>
      <c r="G1792" s="12">
        <v>71.0</v>
      </c>
      <c r="H1792" s="12">
        <v>67.0</v>
      </c>
      <c r="I1792" s="13"/>
      <c r="J1792" s="13"/>
      <c r="K1792" s="13"/>
      <c r="L1792" s="12">
        <v>1719536.0</v>
      </c>
      <c r="M1792" s="13"/>
    </row>
    <row r="1793" hidden="1">
      <c r="A1793" s="32" t="str">
        <f t="shared" si="1"/>
        <v>Turkey-Europe2006</v>
      </c>
      <c r="B1793" s="32" t="s">
        <v>270</v>
      </c>
      <c r="C1793" s="5" t="s">
        <v>76</v>
      </c>
      <c r="D1793" s="9" t="s">
        <v>68</v>
      </c>
      <c r="E1793" s="12">
        <v>0.019</v>
      </c>
      <c r="F1793" s="12">
        <v>0.024</v>
      </c>
      <c r="G1793" s="12">
        <v>76.0</v>
      </c>
      <c r="H1793" s="12">
        <v>69.0</v>
      </c>
      <c r="I1793" s="12">
        <v>0.281</v>
      </c>
      <c r="J1793" s="12">
        <v>0.652</v>
      </c>
      <c r="K1793" s="12">
        <v>0.067</v>
      </c>
      <c r="L1793" s="12">
        <v>6.8626337E7</v>
      </c>
      <c r="M1793" s="12">
        <v>0.684</v>
      </c>
    </row>
    <row r="1794" hidden="1">
      <c r="A1794" s="32" t="str">
        <f t="shared" si="1"/>
        <v>Monaco-Europe2007</v>
      </c>
      <c r="B1794" s="32" t="s">
        <v>202</v>
      </c>
      <c r="C1794" s="5" t="s">
        <v>76</v>
      </c>
      <c r="D1794" s="9" t="s">
        <v>69</v>
      </c>
      <c r="E1794" s="10">
        <f>if(AND(C1695=C1696,D1695=D1695+1,ISBLANK(E1696)),E1695,E1696)</f>
        <v>0.035</v>
      </c>
      <c r="F1794" s="12">
        <v>0.004</v>
      </c>
      <c r="G1794" s="10">
        <f>if(AND(C1695=C1696,D1695=D1695+1,ISBLANK(G1695)),G1695,G1696)</f>
        <v>62</v>
      </c>
      <c r="H1794" s="10">
        <f>if(AND(C1695=C1696,D1695=D1695+1,ISBLANK(H1695)),H1695,H1696)</f>
        <v>59</v>
      </c>
      <c r="I1794" s="10">
        <f t="shared" ref="I1794:K1794" si="72">if(AND(C1703=C1704,D1703=D1703+1,ISBLANK(I1703)),I1703,I1704)</f>
        <v>0.167</v>
      </c>
      <c r="J1794" s="10">
        <f t="shared" si="72"/>
        <v>0.681</v>
      </c>
      <c r="K1794" s="10">
        <f t="shared" si="72"/>
        <v>0.151</v>
      </c>
      <c r="L1794" s="12">
        <v>35013.0</v>
      </c>
      <c r="M1794" s="12">
        <v>1.0</v>
      </c>
    </row>
    <row r="1795" hidden="1">
      <c r="A1795" s="32" t="str">
        <f t="shared" si="1"/>
        <v>Bosnia and Herzegovina-Europe2007</v>
      </c>
      <c r="B1795" s="32" t="s">
        <v>103</v>
      </c>
      <c r="C1795" s="5" t="s">
        <v>76</v>
      </c>
      <c r="D1795" s="9" t="s">
        <v>69</v>
      </c>
      <c r="E1795" s="12">
        <v>0.008</v>
      </c>
      <c r="F1795" s="12">
        <v>0.007</v>
      </c>
      <c r="G1795" s="12">
        <v>78.0</v>
      </c>
      <c r="H1795" s="12">
        <v>73.0</v>
      </c>
      <c r="I1795" s="12">
        <v>0.184</v>
      </c>
      <c r="J1795" s="12">
        <v>0.676</v>
      </c>
      <c r="K1795" s="12">
        <v>0.14</v>
      </c>
      <c r="L1795" s="12">
        <v>3868665.0</v>
      </c>
      <c r="M1795" s="12">
        <v>0.392</v>
      </c>
    </row>
    <row r="1796" hidden="1">
      <c r="A1796" s="32" t="str">
        <f t="shared" si="1"/>
        <v>Germany-Europe2007</v>
      </c>
      <c r="B1796" s="32" t="s">
        <v>148</v>
      </c>
      <c r="C1796" s="5" t="s">
        <v>76</v>
      </c>
      <c r="D1796" s="9" t="s">
        <v>69</v>
      </c>
      <c r="E1796" s="12">
        <v>0.008</v>
      </c>
      <c r="F1796" s="12">
        <v>0.004</v>
      </c>
      <c r="G1796" s="12">
        <v>82.0</v>
      </c>
      <c r="H1796" s="12">
        <v>77.0</v>
      </c>
      <c r="I1796" s="12">
        <v>0.139</v>
      </c>
      <c r="J1796" s="12">
        <v>0.662</v>
      </c>
      <c r="K1796" s="12">
        <v>0.198</v>
      </c>
      <c r="L1796" s="12">
        <v>8.2266372E7</v>
      </c>
      <c r="M1796" s="12">
        <v>0.737</v>
      </c>
    </row>
    <row r="1797" hidden="1">
      <c r="A1797" s="32" t="str">
        <f t="shared" si="1"/>
        <v>Serbia-Europe2007</v>
      </c>
      <c r="B1797" s="32" t="s">
        <v>238</v>
      </c>
      <c r="C1797" s="5" t="s">
        <v>76</v>
      </c>
      <c r="D1797" s="9" t="s">
        <v>69</v>
      </c>
      <c r="E1797" s="12">
        <v>0.009</v>
      </c>
      <c r="F1797" s="12">
        <v>0.007</v>
      </c>
      <c r="G1797" s="12">
        <v>76.0</v>
      </c>
      <c r="H1797" s="12">
        <v>71.0</v>
      </c>
      <c r="I1797" s="12">
        <v>0.176</v>
      </c>
      <c r="J1797" s="12">
        <v>0.686</v>
      </c>
      <c r="K1797" s="12">
        <v>0.139</v>
      </c>
      <c r="L1797" s="12">
        <v>7381579.0</v>
      </c>
      <c r="M1797" s="12">
        <v>0.551</v>
      </c>
    </row>
    <row r="1798" hidden="1">
      <c r="A1798" s="32" t="str">
        <f t="shared" si="1"/>
        <v>Croatia-Europe2007</v>
      </c>
      <c r="B1798" s="32" t="s">
        <v>124</v>
      </c>
      <c r="C1798" s="5" t="s">
        <v>76</v>
      </c>
      <c r="D1798" s="9" t="s">
        <v>69</v>
      </c>
      <c r="E1798" s="12">
        <v>0.009</v>
      </c>
      <c r="F1798" s="12">
        <v>0.005</v>
      </c>
      <c r="G1798" s="12">
        <v>79.0</v>
      </c>
      <c r="H1798" s="12">
        <v>72.0</v>
      </c>
      <c r="I1798" s="12">
        <v>0.157</v>
      </c>
      <c r="J1798" s="12">
        <v>0.67</v>
      </c>
      <c r="K1798" s="12">
        <v>0.173</v>
      </c>
      <c r="L1798" s="12">
        <v>4436000.0</v>
      </c>
      <c r="M1798" s="12">
        <v>0.568</v>
      </c>
    </row>
    <row r="1799" hidden="1">
      <c r="A1799" s="32" t="str">
        <f t="shared" si="1"/>
        <v>Austria-Europe2007</v>
      </c>
      <c r="B1799" s="32" t="s">
        <v>89</v>
      </c>
      <c r="C1799" s="5" t="s">
        <v>76</v>
      </c>
      <c r="D1799" s="9" t="s">
        <v>69</v>
      </c>
      <c r="E1799" s="12">
        <v>0.009</v>
      </c>
      <c r="F1799" s="12">
        <v>0.004</v>
      </c>
      <c r="G1799" s="12">
        <v>83.0</v>
      </c>
      <c r="H1799" s="12">
        <v>77.0</v>
      </c>
      <c r="I1799" s="12">
        <v>0.155</v>
      </c>
      <c r="J1799" s="12">
        <v>0.678</v>
      </c>
      <c r="K1799" s="12">
        <v>0.167</v>
      </c>
      <c r="L1799" s="12">
        <v>8300788.0</v>
      </c>
      <c r="M1799" s="12">
        <v>0.658</v>
      </c>
    </row>
    <row r="1800" hidden="1">
      <c r="A1800" s="32" t="str">
        <f t="shared" si="1"/>
        <v>Malta-Europe2007</v>
      </c>
      <c r="B1800" s="32" t="s">
        <v>195</v>
      </c>
      <c r="C1800" s="5" t="s">
        <v>76</v>
      </c>
      <c r="D1800" s="9" t="s">
        <v>69</v>
      </c>
      <c r="E1800" s="12">
        <v>0.009</v>
      </c>
      <c r="F1800" s="12">
        <v>0.006</v>
      </c>
      <c r="G1800" s="12">
        <v>82.0</v>
      </c>
      <c r="H1800" s="12">
        <v>78.0</v>
      </c>
      <c r="I1800" s="12">
        <v>0.164</v>
      </c>
      <c r="J1800" s="12">
        <v>0.698</v>
      </c>
      <c r="K1800" s="12">
        <v>0.138</v>
      </c>
      <c r="L1800" s="12">
        <v>406724.0</v>
      </c>
      <c r="M1800" s="12">
        <v>0.941</v>
      </c>
    </row>
    <row r="1801" hidden="1">
      <c r="A1801" s="32" t="str">
        <f t="shared" si="1"/>
        <v>San Marino-Europe2007</v>
      </c>
      <c r="B1801" s="32" t="s">
        <v>234</v>
      </c>
      <c r="C1801" s="5" t="s">
        <v>76</v>
      </c>
      <c r="D1801" s="9" t="s">
        <v>69</v>
      </c>
      <c r="E1801" s="12">
        <v>0.009</v>
      </c>
      <c r="F1801" s="12">
        <v>0.003</v>
      </c>
      <c r="G1801" s="12">
        <v>85.0</v>
      </c>
      <c r="H1801" s="12">
        <v>80.0</v>
      </c>
      <c r="I1801" s="13"/>
      <c r="J1801" s="13"/>
      <c r="K1801" s="13"/>
      <c r="L1801" s="12">
        <v>30377.0</v>
      </c>
      <c r="M1801" s="12">
        <v>0.94</v>
      </c>
    </row>
    <row r="1802">
      <c r="A1802" s="32" t="str">
        <f t="shared" si="1"/>
        <v>Andorra-Europe2007</v>
      </c>
      <c r="B1802" s="32" t="s">
        <v>81</v>
      </c>
      <c r="C1802" s="5" t="s">
        <v>76</v>
      </c>
      <c r="D1802" s="9" t="s">
        <v>69</v>
      </c>
      <c r="E1802" s="12">
        <v>0.01</v>
      </c>
      <c r="F1802" s="12">
        <v>0.003</v>
      </c>
      <c r="G1802" s="13"/>
      <c r="H1802" s="13"/>
      <c r="I1802" s="13"/>
      <c r="J1802" s="13"/>
      <c r="K1802" s="13"/>
      <c r="L1802" s="12">
        <v>81292.0</v>
      </c>
      <c r="M1802" s="12">
        <v>0.894</v>
      </c>
    </row>
    <row r="1803">
      <c r="A1803" s="32" t="str">
        <f t="shared" si="1"/>
        <v>Ukraine-Europe2007</v>
      </c>
      <c r="B1803" s="32" t="s">
        <v>274</v>
      </c>
      <c r="C1803" s="5" t="s">
        <v>76</v>
      </c>
      <c r="D1803" s="9" t="s">
        <v>69</v>
      </c>
      <c r="E1803" s="12">
        <v>0.01</v>
      </c>
      <c r="F1803" s="12">
        <v>0.012</v>
      </c>
      <c r="G1803" s="12">
        <v>74.0</v>
      </c>
      <c r="H1803" s="12">
        <v>63.0</v>
      </c>
      <c r="I1803" s="12">
        <v>0.141</v>
      </c>
      <c r="J1803" s="12">
        <v>0.698</v>
      </c>
      <c r="K1803" s="12">
        <v>0.161</v>
      </c>
      <c r="L1803" s="12">
        <v>4.650935E7</v>
      </c>
      <c r="M1803" s="12">
        <v>0.681</v>
      </c>
    </row>
    <row r="1804" hidden="1">
      <c r="A1804" s="32" t="str">
        <f t="shared" si="1"/>
        <v>Lithuania-Europe2007</v>
      </c>
      <c r="B1804" s="32" t="s">
        <v>187</v>
      </c>
      <c r="C1804" s="5" t="s">
        <v>76</v>
      </c>
      <c r="D1804" s="9" t="s">
        <v>69</v>
      </c>
      <c r="E1804" s="12">
        <v>0.01</v>
      </c>
      <c r="F1804" s="12">
        <v>0.007</v>
      </c>
      <c r="G1804" s="12">
        <v>77.0</v>
      </c>
      <c r="H1804" s="12">
        <v>65.0</v>
      </c>
      <c r="I1804" s="12">
        <v>0.159</v>
      </c>
      <c r="J1804" s="12">
        <v>0.688</v>
      </c>
      <c r="K1804" s="12">
        <v>0.154</v>
      </c>
      <c r="L1804" s="12">
        <v>3231294.0</v>
      </c>
      <c r="M1804" s="12">
        <v>0.668</v>
      </c>
    </row>
    <row r="1805" hidden="1">
      <c r="A1805" s="32" t="str">
        <f t="shared" si="1"/>
        <v>Romania-Europe2007</v>
      </c>
      <c r="B1805" s="32" t="s">
        <v>230</v>
      </c>
      <c r="C1805" s="5" t="s">
        <v>76</v>
      </c>
      <c r="D1805" s="9" t="s">
        <v>69</v>
      </c>
      <c r="E1805" s="12">
        <v>0.01</v>
      </c>
      <c r="F1805" s="12">
        <v>0.015</v>
      </c>
      <c r="G1805" s="12">
        <v>76.0</v>
      </c>
      <c r="H1805" s="12">
        <v>69.0</v>
      </c>
      <c r="I1805" s="12">
        <v>0.15</v>
      </c>
      <c r="J1805" s="12">
        <v>0.701</v>
      </c>
      <c r="K1805" s="12">
        <v>0.149</v>
      </c>
      <c r="L1805" s="12">
        <v>2.0882982E7</v>
      </c>
      <c r="M1805" s="12">
        <v>0.534</v>
      </c>
    </row>
    <row r="1806" hidden="1">
      <c r="A1806" s="32" t="str">
        <f t="shared" si="1"/>
        <v>Bulgaria-Europe2007</v>
      </c>
      <c r="B1806" s="32" t="s">
        <v>107</v>
      </c>
      <c r="C1806" s="5" t="s">
        <v>76</v>
      </c>
      <c r="D1806" s="9" t="s">
        <v>69</v>
      </c>
      <c r="E1806" s="12">
        <v>0.01</v>
      </c>
      <c r="F1806" s="12">
        <v>0.012</v>
      </c>
      <c r="G1806" s="12">
        <v>76.0</v>
      </c>
      <c r="H1806" s="12">
        <v>69.0</v>
      </c>
      <c r="I1806" s="12">
        <v>0.133</v>
      </c>
      <c r="J1806" s="12">
        <v>0.689</v>
      </c>
      <c r="K1806" s="12">
        <v>0.177</v>
      </c>
      <c r="L1806" s="12">
        <v>7545338.0</v>
      </c>
      <c r="M1806" s="12">
        <v>0.713</v>
      </c>
    </row>
    <row r="1807" hidden="1">
      <c r="A1807" s="32" t="str">
        <f t="shared" si="1"/>
        <v>Hungary-Europe2007</v>
      </c>
      <c r="B1807" s="32" t="s">
        <v>161</v>
      </c>
      <c r="C1807" s="5" t="s">
        <v>76</v>
      </c>
      <c r="D1807" s="9" t="s">
        <v>69</v>
      </c>
      <c r="E1807" s="12">
        <v>0.01</v>
      </c>
      <c r="F1807" s="12">
        <v>0.007</v>
      </c>
      <c r="G1807" s="12">
        <v>77.0</v>
      </c>
      <c r="H1807" s="12">
        <v>69.0</v>
      </c>
      <c r="I1807" s="12">
        <v>0.151</v>
      </c>
      <c r="J1807" s="12">
        <v>0.689</v>
      </c>
      <c r="K1807" s="12">
        <v>0.161</v>
      </c>
      <c r="L1807" s="12">
        <v>1.005578E7</v>
      </c>
      <c r="M1807" s="12">
        <v>0.674</v>
      </c>
    </row>
    <row r="1808" hidden="1">
      <c r="A1808" s="32" t="str">
        <f t="shared" si="1"/>
        <v>Slovakia-Europe2007</v>
      </c>
      <c r="B1808" s="32" t="s">
        <v>243</v>
      </c>
      <c r="C1808" s="5" t="s">
        <v>76</v>
      </c>
      <c r="D1808" s="9" t="s">
        <v>69</v>
      </c>
      <c r="E1808" s="12">
        <v>0.01</v>
      </c>
      <c r="F1808" s="12">
        <v>0.008</v>
      </c>
      <c r="G1808" s="12">
        <v>78.0</v>
      </c>
      <c r="H1808" s="12">
        <v>71.0</v>
      </c>
      <c r="I1808" s="12">
        <v>0.159</v>
      </c>
      <c r="J1808" s="12">
        <v>0.722</v>
      </c>
      <c r="K1808" s="12">
        <v>0.119</v>
      </c>
      <c r="L1808" s="12">
        <v>5374622.0</v>
      </c>
      <c r="M1808" s="12">
        <v>0.553</v>
      </c>
    </row>
    <row r="1809" hidden="1">
      <c r="A1809" s="32" t="str">
        <f t="shared" si="1"/>
        <v>Poland-Europe2007</v>
      </c>
      <c r="B1809" s="32" t="s">
        <v>226</v>
      </c>
      <c r="C1809" s="5" t="s">
        <v>76</v>
      </c>
      <c r="D1809" s="9" t="s">
        <v>69</v>
      </c>
      <c r="E1809" s="12">
        <v>0.01</v>
      </c>
      <c r="F1809" s="12">
        <v>0.006</v>
      </c>
      <c r="G1809" s="12">
        <v>80.0</v>
      </c>
      <c r="H1809" s="12">
        <v>71.0</v>
      </c>
      <c r="I1809" s="12">
        <v>0.156</v>
      </c>
      <c r="J1809" s="12">
        <v>0.71</v>
      </c>
      <c r="K1809" s="12">
        <v>0.133</v>
      </c>
      <c r="L1809" s="12">
        <v>3.812056E7</v>
      </c>
      <c r="M1809" s="12">
        <v>0.612</v>
      </c>
    </row>
    <row r="1810" hidden="1">
      <c r="A1810" s="32" t="str">
        <f t="shared" si="1"/>
        <v>Portugal-Europe2007</v>
      </c>
      <c r="B1810" s="32" t="s">
        <v>227</v>
      </c>
      <c r="C1810" s="5" t="s">
        <v>76</v>
      </c>
      <c r="D1810" s="9" t="s">
        <v>69</v>
      </c>
      <c r="E1810" s="12">
        <v>0.01</v>
      </c>
      <c r="F1810" s="12">
        <v>0.003</v>
      </c>
      <c r="G1810" s="12">
        <v>82.0</v>
      </c>
      <c r="H1810" s="12">
        <v>75.0</v>
      </c>
      <c r="I1810" s="12">
        <v>0.154</v>
      </c>
      <c r="J1810" s="12">
        <v>0.671</v>
      </c>
      <c r="K1810" s="12">
        <v>0.175</v>
      </c>
      <c r="L1810" s="12">
        <v>1.0542964E7</v>
      </c>
      <c r="M1810" s="12">
        <v>0.587</v>
      </c>
    </row>
    <row r="1811" hidden="1">
      <c r="A1811" s="32" t="str">
        <f t="shared" si="1"/>
        <v>Slovenia-Europe2007</v>
      </c>
      <c r="B1811" s="32" t="s">
        <v>244</v>
      </c>
      <c r="C1811" s="5" t="s">
        <v>76</v>
      </c>
      <c r="D1811" s="9" t="s">
        <v>69</v>
      </c>
      <c r="E1811" s="12">
        <v>0.01</v>
      </c>
      <c r="F1811" s="12">
        <v>0.003</v>
      </c>
      <c r="G1811" s="12">
        <v>82.0</v>
      </c>
      <c r="H1811" s="12">
        <v>75.0</v>
      </c>
      <c r="I1811" s="12">
        <v>0.14</v>
      </c>
      <c r="J1811" s="12">
        <v>0.7</v>
      </c>
      <c r="K1811" s="12">
        <v>0.16</v>
      </c>
      <c r="L1811" s="12">
        <v>2018122.0</v>
      </c>
      <c r="M1811" s="12">
        <v>0.503</v>
      </c>
    </row>
    <row r="1812" hidden="1">
      <c r="A1812" s="32" t="str">
        <f t="shared" si="1"/>
        <v>Greece-Europe2007</v>
      </c>
      <c r="B1812" s="32" t="s">
        <v>150</v>
      </c>
      <c r="C1812" s="5" t="s">
        <v>76</v>
      </c>
      <c r="D1812" s="9" t="s">
        <v>69</v>
      </c>
      <c r="E1812" s="12">
        <v>0.01</v>
      </c>
      <c r="F1812" s="12">
        <v>0.004</v>
      </c>
      <c r="G1812" s="12">
        <v>82.0</v>
      </c>
      <c r="H1812" s="12">
        <v>77.0</v>
      </c>
      <c r="I1812" s="12">
        <v>0.144</v>
      </c>
      <c r="J1812" s="12">
        <v>0.668</v>
      </c>
      <c r="K1812" s="12">
        <v>0.188</v>
      </c>
      <c r="L1812" s="12">
        <v>1.1163002E7</v>
      </c>
      <c r="M1812" s="12">
        <v>0.752</v>
      </c>
    </row>
    <row r="1813" hidden="1">
      <c r="A1813" s="32" t="str">
        <f t="shared" si="1"/>
        <v>Liechtenstein-Europe2007</v>
      </c>
      <c r="B1813" s="32" t="s">
        <v>186</v>
      </c>
      <c r="C1813" s="5" t="s">
        <v>76</v>
      </c>
      <c r="D1813" s="9" t="s">
        <v>69</v>
      </c>
      <c r="E1813" s="12">
        <v>0.01</v>
      </c>
      <c r="F1813" s="13"/>
      <c r="G1813" s="12">
        <v>84.0</v>
      </c>
      <c r="H1813" s="12">
        <v>79.0</v>
      </c>
      <c r="I1813" s="13"/>
      <c r="J1813" s="13"/>
      <c r="K1813" s="13"/>
      <c r="L1813" s="12">
        <v>35308.0</v>
      </c>
      <c r="M1813" s="12">
        <v>0.146</v>
      </c>
    </row>
    <row r="1814" hidden="1">
      <c r="A1814" s="32" t="str">
        <f t="shared" si="1"/>
        <v>Italy-Europe2007</v>
      </c>
      <c r="B1814" s="32" t="s">
        <v>170</v>
      </c>
      <c r="C1814" s="5" t="s">
        <v>76</v>
      </c>
      <c r="D1814" s="9" t="s">
        <v>69</v>
      </c>
      <c r="E1814" s="12">
        <v>0.01</v>
      </c>
      <c r="F1814" s="12">
        <v>0.004</v>
      </c>
      <c r="G1814" s="12">
        <v>84.0</v>
      </c>
      <c r="H1814" s="12">
        <v>79.0</v>
      </c>
      <c r="I1814" s="12">
        <v>0.141</v>
      </c>
      <c r="J1814" s="12">
        <v>0.66</v>
      </c>
      <c r="K1814" s="12">
        <v>0.199</v>
      </c>
      <c r="L1814" s="12">
        <v>5.843831E7</v>
      </c>
      <c r="M1814" s="12">
        <v>0.68</v>
      </c>
    </row>
    <row r="1815" hidden="1">
      <c r="A1815" s="32" t="str">
        <f t="shared" si="1"/>
        <v>Switzerland-Europe2007</v>
      </c>
      <c r="B1815" s="32" t="s">
        <v>260</v>
      </c>
      <c r="C1815" s="5" t="s">
        <v>76</v>
      </c>
      <c r="D1815" s="9" t="s">
        <v>69</v>
      </c>
      <c r="E1815" s="12">
        <v>0.01</v>
      </c>
      <c r="F1815" s="12">
        <v>0.004</v>
      </c>
      <c r="G1815" s="12">
        <v>84.0</v>
      </c>
      <c r="H1815" s="12">
        <v>79.0</v>
      </c>
      <c r="I1815" s="12">
        <v>0.157</v>
      </c>
      <c r="J1815" s="12">
        <v>0.681</v>
      </c>
      <c r="K1815" s="12">
        <v>0.162</v>
      </c>
      <c r="L1815" s="12">
        <v>7551117.0</v>
      </c>
      <c r="M1815" s="12">
        <v>0.736</v>
      </c>
    </row>
    <row r="1816">
      <c r="A1816" s="32" t="str">
        <f t="shared" si="1"/>
        <v>Isle of Man-Europe2007</v>
      </c>
      <c r="B1816" s="32" t="s">
        <v>168</v>
      </c>
      <c r="C1816" s="5" t="s">
        <v>76</v>
      </c>
      <c r="D1816" s="9" t="s">
        <v>69</v>
      </c>
      <c r="E1816" s="12">
        <v>0.011</v>
      </c>
      <c r="F1816" s="10" t="str">
        <f t="shared" ref="F1816:H1816" si="73">if(AND(C104=C105,D104=D104+1,ISBLANK(F1817)),F1816,F1816)</f>
        <v>#REF!</v>
      </c>
      <c r="G1816" s="10" t="str">
        <f t="shared" si="73"/>
        <v>#REF!</v>
      </c>
      <c r="H1816" s="10" t="str">
        <f t="shared" si="73"/>
        <v>#REF!</v>
      </c>
      <c r="I1816" s="13"/>
      <c r="J1816" s="13"/>
      <c r="K1816" s="13"/>
      <c r="L1816" s="12">
        <v>81812.0</v>
      </c>
      <c r="M1816" s="12">
        <v>0.519</v>
      </c>
    </row>
    <row r="1817">
      <c r="A1817" s="32" t="str">
        <f t="shared" si="1"/>
        <v>Russia-Europe2007</v>
      </c>
      <c r="B1817" s="32" t="s">
        <v>231</v>
      </c>
      <c r="C1817" s="5" t="s">
        <v>76</v>
      </c>
      <c r="D1817" s="9" t="s">
        <v>69</v>
      </c>
      <c r="E1817" s="12">
        <v>0.011</v>
      </c>
      <c r="F1817" s="12">
        <v>0.012</v>
      </c>
      <c r="G1817" s="12">
        <v>74.0</v>
      </c>
      <c r="H1817" s="12">
        <v>61.0</v>
      </c>
      <c r="I1817" s="12">
        <v>0.147</v>
      </c>
      <c r="J1817" s="12">
        <v>0.716</v>
      </c>
      <c r="K1817" s="12">
        <v>0.137</v>
      </c>
      <c r="L1817" s="12">
        <v>1.42114903E8</v>
      </c>
      <c r="M1817" s="12">
        <v>0.736</v>
      </c>
    </row>
    <row r="1818" hidden="1">
      <c r="A1818" s="32" t="str">
        <f t="shared" si="1"/>
        <v>Belarus-Europe2007</v>
      </c>
      <c r="B1818" s="32" t="s">
        <v>96</v>
      </c>
      <c r="C1818" s="5" t="s">
        <v>76</v>
      </c>
      <c r="D1818" s="9" t="s">
        <v>69</v>
      </c>
      <c r="E1818" s="12">
        <v>0.011</v>
      </c>
      <c r="F1818" s="12">
        <v>0.006</v>
      </c>
      <c r="G1818" s="12">
        <v>76.0</v>
      </c>
      <c r="H1818" s="12">
        <v>65.0</v>
      </c>
      <c r="I1818" s="12">
        <v>0.15</v>
      </c>
      <c r="J1818" s="12">
        <v>0.705</v>
      </c>
      <c r="K1818" s="12">
        <v>0.145</v>
      </c>
      <c r="L1818" s="12">
        <v>9560000.0</v>
      </c>
      <c r="M1818" s="12">
        <v>0.733</v>
      </c>
    </row>
    <row r="1819" hidden="1">
      <c r="A1819" s="32" t="str">
        <f t="shared" si="1"/>
        <v>Latvia-Europe2007</v>
      </c>
      <c r="B1819" s="32" t="s">
        <v>181</v>
      </c>
      <c r="C1819" s="5" t="s">
        <v>76</v>
      </c>
      <c r="D1819" s="9" t="s">
        <v>69</v>
      </c>
      <c r="E1819" s="12">
        <v>0.011</v>
      </c>
      <c r="F1819" s="12">
        <v>0.01</v>
      </c>
      <c r="G1819" s="12">
        <v>77.0</v>
      </c>
      <c r="H1819" s="12">
        <v>66.0</v>
      </c>
      <c r="I1819" s="12">
        <v>0.142</v>
      </c>
      <c r="J1819" s="12">
        <v>0.68</v>
      </c>
      <c r="K1819" s="12">
        <v>0.178</v>
      </c>
      <c r="L1819" s="12">
        <v>2200325.0</v>
      </c>
      <c r="M1819" s="12">
        <v>0.679</v>
      </c>
    </row>
    <row r="1820" hidden="1">
      <c r="A1820" s="32" t="str">
        <f t="shared" si="1"/>
        <v>North Macedonia-Europe2007</v>
      </c>
      <c r="B1820" s="32" t="s">
        <v>217</v>
      </c>
      <c r="C1820" s="5" t="s">
        <v>76</v>
      </c>
      <c r="D1820" s="9" t="s">
        <v>69</v>
      </c>
      <c r="E1820" s="12">
        <v>0.011</v>
      </c>
      <c r="F1820" s="12">
        <v>0.011</v>
      </c>
      <c r="G1820" s="12">
        <v>77.0</v>
      </c>
      <c r="H1820" s="12">
        <v>72.0</v>
      </c>
      <c r="I1820" s="12">
        <v>0.187</v>
      </c>
      <c r="J1820" s="12">
        <v>0.699</v>
      </c>
      <c r="K1820" s="12">
        <v>0.114</v>
      </c>
      <c r="L1820" s="12">
        <v>2096620.0</v>
      </c>
      <c r="M1820" s="12">
        <v>0.572</v>
      </c>
    </row>
    <row r="1821" hidden="1">
      <c r="A1821" s="32" t="str">
        <f t="shared" si="1"/>
        <v>Czech Republic-Europe2007</v>
      </c>
      <c r="B1821" s="32" t="s">
        <v>128</v>
      </c>
      <c r="C1821" s="5" t="s">
        <v>76</v>
      </c>
      <c r="D1821" s="9" t="s">
        <v>69</v>
      </c>
      <c r="E1821" s="12">
        <v>0.011</v>
      </c>
      <c r="F1821" s="12">
        <v>0.004</v>
      </c>
      <c r="G1821" s="12">
        <v>80.0</v>
      </c>
      <c r="H1821" s="12">
        <v>74.0</v>
      </c>
      <c r="I1821" s="12">
        <v>0.143</v>
      </c>
      <c r="J1821" s="12">
        <v>0.712</v>
      </c>
      <c r="K1821" s="12">
        <v>0.145</v>
      </c>
      <c r="L1821" s="12">
        <v>1.0298828E7</v>
      </c>
      <c r="M1821" s="12">
        <v>0.735</v>
      </c>
    </row>
    <row r="1822" hidden="1">
      <c r="A1822" s="32" t="str">
        <f t="shared" si="1"/>
        <v>Finland-Europe2007</v>
      </c>
      <c r="B1822" s="32" t="s">
        <v>142</v>
      </c>
      <c r="C1822" s="5" t="s">
        <v>76</v>
      </c>
      <c r="D1822" s="9" t="s">
        <v>69</v>
      </c>
      <c r="E1822" s="12">
        <v>0.011</v>
      </c>
      <c r="F1822" s="12">
        <v>0.003</v>
      </c>
      <c r="G1822" s="12">
        <v>83.0</v>
      </c>
      <c r="H1822" s="12">
        <v>76.0</v>
      </c>
      <c r="I1822" s="12">
        <v>0.17</v>
      </c>
      <c r="J1822" s="12">
        <v>0.668</v>
      </c>
      <c r="K1822" s="12">
        <v>0.163</v>
      </c>
      <c r="L1822" s="12">
        <v>5288720.0</v>
      </c>
      <c r="M1822" s="12">
        <v>0.832</v>
      </c>
    </row>
    <row r="1823" hidden="1">
      <c r="A1823" s="32" t="str">
        <f t="shared" si="1"/>
        <v>Luxembourg-Europe2007</v>
      </c>
      <c r="B1823" s="32" t="s">
        <v>188</v>
      </c>
      <c r="C1823" s="5" t="s">
        <v>76</v>
      </c>
      <c r="D1823" s="9" t="s">
        <v>69</v>
      </c>
      <c r="E1823" s="12">
        <v>0.011</v>
      </c>
      <c r="F1823" s="12">
        <v>0.002</v>
      </c>
      <c r="G1823" s="12">
        <v>82.0</v>
      </c>
      <c r="H1823" s="12">
        <v>77.0</v>
      </c>
      <c r="I1823" s="12">
        <v>0.182</v>
      </c>
      <c r="J1823" s="12">
        <v>0.675</v>
      </c>
      <c r="K1823" s="12">
        <v>0.143</v>
      </c>
      <c r="L1823" s="12">
        <v>479993.0</v>
      </c>
      <c r="M1823" s="12">
        <v>0.874</v>
      </c>
    </row>
    <row r="1824" hidden="1">
      <c r="A1824" s="32" t="str">
        <f t="shared" si="1"/>
        <v>Netherlands-Europe2007</v>
      </c>
      <c r="B1824" s="32" t="s">
        <v>210</v>
      </c>
      <c r="C1824" s="5" t="s">
        <v>76</v>
      </c>
      <c r="D1824" s="9" t="s">
        <v>69</v>
      </c>
      <c r="E1824" s="12">
        <v>0.011</v>
      </c>
      <c r="F1824" s="12">
        <v>0.004</v>
      </c>
      <c r="G1824" s="12">
        <v>82.0</v>
      </c>
      <c r="H1824" s="12">
        <v>78.0</v>
      </c>
      <c r="I1824" s="12">
        <v>0.181</v>
      </c>
      <c r="J1824" s="12">
        <v>0.674</v>
      </c>
      <c r="K1824" s="12">
        <v>0.144</v>
      </c>
      <c r="L1824" s="12">
        <v>1.6381696E7</v>
      </c>
      <c r="M1824" s="12">
        <v>0.845</v>
      </c>
    </row>
    <row r="1825" hidden="1">
      <c r="A1825" s="32" t="str">
        <f t="shared" si="1"/>
        <v>Spain-Europe2007</v>
      </c>
      <c r="B1825" s="32" t="s">
        <v>250</v>
      </c>
      <c r="C1825" s="5" t="s">
        <v>76</v>
      </c>
      <c r="D1825" s="9" t="s">
        <v>69</v>
      </c>
      <c r="E1825" s="12">
        <v>0.011</v>
      </c>
      <c r="F1825" s="12">
        <v>0.004</v>
      </c>
      <c r="G1825" s="12">
        <v>84.0</v>
      </c>
      <c r="H1825" s="12">
        <v>78.0</v>
      </c>
      <c r="I1825" s="12">
        <v>0.146</v>
      </c>
      <c r="J1825" s="12">
        <v>0.686</v>
      </c>
      <c r="K1825" s="12">
        <v>0.168</v>
      </c>
      <c r="L1825" s="12">
        <v>4.5226803E7</v>
      </c>
      <c r="M1825" s="12">
        <v>0.777</v>
      </c>
    </row>
    <row r="1826" hidden="1">
      <c r="A1826" s="32" t="str">
        <f t="shared" si="1"/>
        <v>Moldova-Europe2007</v>
      </c>
      <c r="B1826" s="32" t="s">
        <v>201</v>
      </c>
      <c r="C1826" s="5" t="s">
        <v>76</v>
      </c>
      <c r="D1826" s="9" t="s">
        <v>69</v>
      </c>
      <c r="E1826" s="12">
        <v>0.012</v>
      </c>
      <c r="F1826" s="12">
        <v>0.017</v>
      </c>
      <c r="G1826" s="12">
        <v>72.0</v>
      </c>
      <c r="H1826" s="12">
        <v>64.0</v>
      </c>
      <c r="I1826" s="12">
        <v>0.177</v>
      </c>
      <c r="J1826" s="12">
        <v>0.71</v>
      </c>
      <c r="K1826" s="12">
        <v>0.113</v>
      </c>
      <c r="L1826" s="12">
        <v>3576910.0</v>
      </c>
      <c r="M1826" s="12">
        <v>0.451</v>
      </c>
    </row>
    <row r="1827" hidden="1">
      <c r="A1827" s="32" t="str">
        <f t="shared" si="1"/>
        <v>Estonia-Europe2007</v>
      </c>
      <c r="B1827" s="32" t="s">
        <v>138</v>
      </c>
      <c r="C1827" s="5" t="s">
        <v>76</v>
      </c>
      <c r="D1827" s="9" t="s">
        <v>69</v>
      </c>
      <c r="E1827" s="12">
        <v>0.012</v>
      </c>
      <c r="F1827" s="12">
        <v>0.005</v>
      </c>
      <c r="G1827" s="12">
        <v>79.0</v>
      </c>
      <c r="H1827" s="12">
        <v>67.0</v>
      </c>
      <c r="I1827" s="12">
        <v>0.151</v>
      </c>
      <c r="J1827" s="12">
        <v>0.678</v>
      </c>
      <c r="K1827" s="12">
        <v>0.172</v>
      </c>
      <c r="L1827" s="12">
        <v>1340680.0</v>
      </c>
      <c r="M1827" s="12">
        <v>0.685</v>
      </c>
    </row>
    <row r="1828" hidden="1">
      <c r="A1828" s="32" t="str">
        <f t="shared" si="1"/>
        <v>Denmark-Europe2007</v>
      </c>
      <c r="B1828" s="32" t="s">
        <v>129</v>
      </c>
      <c r="C1828" s="5" t="s">
        <v>76</v>
      </c>
      <c r="D1828" s="9" t="s">
        <v>69</v>
      </c>
      <c r="E1828" s="12">
        <v>0.012</v>
      </c>
      <c r="F1828" s="12">
        <v>0.004</v>
      </c>
      <c r="G1828" s="12">
        <v>81.0</v>
      </c>
      <c r="H1828" s="12">
        <v>76.0</v>
      </c>
      <c r="I1828" s="12">
        <v>0.185</v>
      </c>
      <c r="J1828" s="12">
        <v>0.659</v>
      </c>
      <c r="K1828" s="12">
        <v>0.156</v>
      </c>
      <c r="L1828" s="12">
        <v>5461438.0</v>
      </c>
      <c r="M1828" s="12">
        <v>0.863</v>
      </c>
    </row>
    <row r="1829" hidden="1">
      <c r="A1829" s="32" t="str">
        <f t="shared" si="1"/>
        <v>Cyprus-Europe2007</v>
      </c>
      <c r="B1829" s="32" t="s">
        <v>127</v>
      </c>
      <c r="C1829" s="5" t="s">
        <v>76</v>
      </c>
      <c r="D1829" s="9" t="s">
        <v>69</v>
      </c>
      <c r="E1829" s="12">
        <v>0.012</v>
      </c>
      <c r="F1829" s="12">
        <v>0.004</v>
      </c>
      <c r="G1829" s="12">
        <v>81.0</v>
      </c>
      <c r="H1829" s="12">
        <v>77.0</v>
      </c>
      <c r="I1829" s="12">
        <v>0.19</v>
      </c>
      <c r="J1829" s="12">
        <v>0.7</v>
      </c>
      <c r="K1829" s="12">
        <v>0.11</v>
      </c>
      <c r="L1829" s="12">
        <v>1063095.0</v>
      </c>
      <c r="M1829" s="12">
        <v>0.68</v>
      </c>
    </row>
    <row r="1830" hidden="1">
      <c r="A1830" s="32" t="str">
        <f t="shared" si="1"/>
        <v>Belgium-Europe2007</v>
      </c>
      <c r="B1830" s="32" t="s">
        <v>97</v>
      </c>
      <c r="C1830" s="5" t="s">
        <v>76</v>
      </c>
      <c r="D1830" s="9" t="s">
        <v>69</v>
      </c>
      <c r="E1830" s="12">
        <v>0.012</v>
      </c>
      <c r="F1830" s="12">
        <v>0.004</v>
      </c>
      <c r="G1830" s="12">
        <v>83.0</v>
      </c>
      <c r="H1830" s="12">
        <v>77.0</v>
      </c>
      <c r="I1830" s="12">
        <v>0.169</v>
      </c>
      <c r="J1830" s="12">
        <v>0.659</v>
      </c>
      <c r="K1830" s="12">
        <v>0.172</v>
      </c>
      <c r="L1830" s="12">
        <v>1.06257E7</v>
      </c>
      <c r="M1830" s="12">
        <v>0.975</v>
      </c>
    </row>
    <row r="1831" hidden="1">
      <c r="A1831" s="32" t="str">
        <f t="shared" si="1"/>
        <v>Norway-Europe2007</v>
      </c>
      <c r="B1831" s="32" t="s">
        <v>218</v>
      </c>
      <c r="C1831" s="5" t="s">
        <v>76</v>
      </c>
      <c r="D1831" s="9" t="s">
        <v>69</v>
      </c>
      <c r="E1831" s="12">
        <v>0.012</v>
      </c>
      <c r="F1831" s="12">
        <v>0.003</v>
      </c>
      <c r="G1831" s="12">
        <v>83.0</v>
      </c>
      <c r="H1831" s="12">
        <v>78.0</v>
      </c>
      <c r="I1831" s="12">
        <v>0.193</v>
      </c>
      <c r="J1831" s="12">
        <v>0.66</v>
      </c>
      <c r="K1831" s="12">
        <v>0.147</v>
      </c>
      <c r="L1831" s="12">
        <v>4709153.0</v>
      </c>
      <c r="M1831" s="12">
        <v>0.782</v>
      </c>
    </row>
    <row r="1832" hidden="1">
      <c r="A1832" s="32" t="str">
        <f t="shared" si="1"/>
        <v>Sweden-Europe2007</v>
      </c>
      <c r="B1832" s="32" t="s">
        <v>259</v>
      </c>
      <c r="C1832" s="5" t="s">
        <v>76</v>
      </c>
      <c r="D1832" s="9" t="s">
        <v>69</v>
      </c>
      <c r="E1832" s="12">
        <v>0.012</v>
      </c>
      <c r="F1832" s="12">
        <v>0.003</v>
      </c>
      <c r="G1832" s="12">
        <v>83.0</v>
      </c>
      <c r="H1832" s="12">
        <v>79.0</v>
      </c>
      <c r="I1832" s="12">
        <v>0.169</v>
      </c>
      <c r="J1832" s="12">
        <v>0.656</v>
      </c>
      <c r="K1832" s="12">
        <v>0.175</v>
      </c>
      <c r="L1832" s="12">
        <v>9148092.0</v>
      </c>
      <c r="M1832" s="12">
        <v>0.846</v>
      </c>
    </row>
    <row r="1833" hidden="1">
      <c r="A1833" s="32" t="str">
        <f t="shared" si="1"/>
        <v>Montenegro-Europe2007</v>
      </c>
      <c r="B1833" s="32" t="s">
        <v>204</v>
      </c>
      <c r="C1833" s="5" t="s">
        <v>76</v>
      </c>
      <c r="D1833" s="9" t="s">
        <v>69</v>
      </c>
      <c r="E1833" s="12">
        <v>0.013</v>
      </c>
      <c r="F1833" s="12">
        <v>0.008</v>
      </c>
      <c r="G1833" s="12">
        <v>76.0</v>
      </c>
      <c r="H1833" s="12">
        <v>72.0</v>
      </c>
      <c r="I1833" s="12">
        <v>0.199</v>
      </c>
      <c r="J1833" s="12">
        <v>0.673</v>
      </c>
      <c r="K1833" s="12">
        <v>0.128</v>
      </c>
      <c r="L1833" s="12">
        <v>617800.0</v>
      </c>
      <c r="M1833" s="12">
        <v>0.626</v>
      </c>
    </row>
    <row r="1834" hidden="1">
      <c r="A1834" s="32" t="str">
        <f t="shared" si="1"/>
        <v>Albania-Europe2007</v>
      </c>
      <c r="B1834" s="32" t="s">
        <v>75</v>
      </c>
      <c r="C1834" s="5" t="s">
        <v>76</v>
      </c>
      <c r="D1834" s="9" t="s">
        <v>69</v>
      </c>
      <c r="E1834" s="12">
        <v>0.013</v>
      </c>
      <c r="F1834" s="12">
        <v>0.017</v>
      </c>
      <c r="G1834" s="12">
        <v>80.0</v>
      </c>
      <c r="H1834" s="12">
        <v>73.0</v>
      </c>
      <c r="I1834" s="12">
        <v>0.25</v>
      </c>
      <c r="J1834" s="12">
        <v>0.658</v>
      </c>
      <c r="K1834" s="12">
        <v>0.092</v>
      </c>
      <c r="L1834" s="12">
        <v>2940880.0</v>
      </c>
      <c r="M1834" s="12">
        <v>0.489</v>
      </c>
    </row>
    <row r="1835" hidden="1">
      <c r="A1835" s="32" t="str">
        <f t="shared" si="1"/>
        <v>United Kingdom-Europe2007</v>
      </c>
      <c r="B1835" s="32" t="s">
        <v>276</v>
      </c>
      <c r="C1835" s="5" t="s">
        <v>76</v>
      </c>
      <c r="D1835" s="9" t="s">
        <v>69</v>
      </c>
      <c r="E1835" s="12">
        <v>0.013</v>
      </c>
      <c r="F1835" s="12">
        <v>0.005</v>
      </c>
      <c r="G1835" s="12">
        <v>82.0</v>
      </c>
      <c r="H1835" s="12">
        <v>77.0</v>
      </c>
      <c r="I1835" s="12">
        <v>0.177</v>
      </c>
      <c r="J1835" s="12">
        <v>0.662</v>
      </c>
      <c r="K1835" s="12">
        <v>0.161</v>
      </c>
      <c r="L1835" s="12">
        <v>6.1322463E7</v>
      </c>
      <c r="M1835" s="12">
        <v>0.805</v>
      </c>
    </row>
    <row r="1836" hidden="1">
      <c r="A1836" s="32" t="str">
        <f t="shared" si="1"/>
        <v>France-Europe2007</v>
      </c>
      <c r="B1836" s="32" t="s">
        <v>143</v>
      </c>
      <c r="C1836" s="5" t="s">
        <v>76</v>
      </c>
      <c r="D1836" s="9" t="s">
        <v>69</v>
      </c>
      <c r="E1836" s="12">
        <v>0.013</v>
      </c>
      <c r="F1836" s="12">
        <v>0.004</v>
      </c>
      <c r="G1836" s="12">
        <v>85.0</v>
      </c>
      <c r="H1836" s="12">
        <v>78.0</v>
      </c>
      <c r="I1836" s="12">
        <v>0.184</v>
      </c>
      <c r="J1836" s="12">
        <v>0.651</v>
      </c>
      <c r="K1836" s="12">
        <v>0.165</v>
      </c>
      <c r="L1836" s="12">
        <v>6.4012572E7</v>
      </c>
      <c r="M1836" s="12">
        <v>0.776</v>
      </c>
    </row>
    <row r="1837" hidden="1">
      <c r="A1837" s="32" t="str">
        <f t="shared" si="1"/>
        <v>Faeroe Islands-Europe2007</v>
      </c>
      <c r="B1837" s="32" t="s">
        <v>140</v>
      </c>
      <c r="C1837" s="5" t="s">
        <v>76</v>
      </c>
      <c r="D1837" s="9" t="s">
        <v>69</v>
      </c>
      <c r="E1837" s="12">
        <v>0.014</v>
      </c>
      <c r="F1837" s="13"/>
      <c r="G1837" s="12">
        <v>83.0</v>
      </c>
      <c r="H1837" s="12">
        <v>78.0</v>
      </c>
      <c r="I1837" s="13"/>
      <c r="J1837" s="13"/>
      <c r="K1837" s="13"/>
      <c r="L1837" s="12">
        <v>49554.0</v>
      </c>
      <c r="M1837" s="12">
        <v>0.403</v>
      </c>
    </row>
    <row r="1838" hidden="1">
      <c r="A1838" s="32" t="str">
        <f t="shared" si="1"/>
        <v>Iceland-Europe2007</v>
      </c>
      <c r="B1838" s="32" t="s">
        <v>162</v>
      </c>
      <c r="C1838" s="5" t="s">
        <v>76</v>
      </c>
      <c r="D1838" s="9" t="s">
        <v>69</v>
      </c>
      <c r="E1838" s="12">
        <v>0.015</v>
      </c>
      <c r="F1838" s="12">
        <v>0.002</v>
      </c>
      <c r="G1838" s="12">
        <v>83.0</v>
      </c>
      <c r="H1838" s="12">
        <v>80.0</v>
      </c>
      <c r="I1838" s="12">
        <v>0.215</v>
      </c>
      <c r="J1838" s="12">
        <v>0.666</v>
      </c>
      <c r="K1838" s="12">
        <v>0.118</v>
      </c>
      <c r="L1838" s="12">
        <v>311566.0</v>
      </c>
      <c r="M1838" s="12">
        <v>0.933</v>
      </c>
    </row>
    <row r="1839" hidden="1">
      <c r="A1839" s="32" t="str">
        <f t="shared" si="1"/>
        <v>Ireland-Europe2007</v>
      </c>
      <c r="B1839" s="32" t="s">
        <v>167</v>
      </c>
      <c r="C1839" s="5" t="s">
        <v>76</v>
      </c>
      <c r="D1839" s="9" t="s">
        <v>69</v>
      </c>
      <c r="E1839" s="12">
        <v>0.016</v>
      </c>
      <c r="F1839" s="12">
        <v>0.004</v>
      </c>
      <c r="G1839" s="12">
        <v>82.0</v>
      </c>
      <c r="H1839" s="12">
        <v>77.0</v>
      </c>
      <c r="I1839" s="12">
        <v>0.208</v>
      </c>
      <c r="J1839" s="12">
        <v>0.681</v>
      </c>
      <c r="K1839" s="12">
        <v>0.111</v>
      </c>
      <c r="L1839" s="12">
        <v>4398942.0</v>
      </c>
      <c r="M1839" s="12">
        <v>0.61</v>
      </c>
    </row>
    <row r="1840" hidden="1">
      <c r="A1840" s="32" t="str">
        <f t="shared" si="1"/>
        <v>Kosovo-Europe2007</v>
      </c>
      <c r="B1840" s="32" t="s">
        <v>177</v>
      </c>
      <c r="C1840" s="5" t="s">
        <v>76</v>
      </c>
      <c r="D1840" s="9" t="s">
        <v>69</v>
      </c>
      <c r="E1840" s="12">
        <v>0.019</v>
      </c>
      <c r="F1840" s="13"/>
      <c r="G1840" s="12">
        <v>71.0</v>
      </c>
      <c r="H1840" s="12">
        <v>67.0</v>
      </c>
      <c r="I1840" s="13"/>
      <c r="J1840" s="13"/>
      <c r="K1840" s="13"/>
      <c r="L1840" s="12">
        <v>1733404.0</v>
      </c>
      <c r="M1840" s="13"/>
    </row>
    <row r="1841" hidden="1">
      <c r="A1841" s="32" t="str">
        <f t="shared" si="1"/>
        <v>Turkey-Europe2007</v>
      </c>
      <c r="B1841" s="32" t="s">
        <v>270</v>
      </c>
      <c r="C1841" s="5" t="s">
        <v>76</v>
      </c>
      <c r="D1841" s="9" t="s">
        <v>69</v>
      </c>
      <c r="E1841" s="12">
        <v>0.019</v>
      </c>
      <c r="F1841" s="12">
        <v>0.023</v>
      </c>
      <c r="G1841" s="12">
        <v>77.0</v>
      </c>
      <c r="H1841" s="12">
        <v>70.0</v>
      </c>
      <c r="I1841" s="12">
        <v>0.278</v>
      </c>
      <c r="J1841" s="12">
        <v>0.655</v>
      </c>
      <c r="K1841" s="12">
        <v>0.068</v>
      </c>
      <c r="L1841" s="12">
        <v>6.9496513E7</v>
      </c>
      <c r="M1841" s="12">
        <v>0.69</v>
      </c>
    </row>
    <row r="1842" hidden="1">
      <c r="A1842" s="32" t="str">
        <f t="shared" si="1"/>
        <v>Isle of Man-Europe2008</v>
      </c>
      <c r="B1842" s="32" t="s">
        <v>168</v>
      </c>
      <c r="C1842" s="5" t="s">
        <v>76</v>
      </c>
      <c r="D1842" s="9" t="s">
        <v>70</v>
      </c>
      <c r="E1842" s="10">
        <f t="shared" ref="E1842:E1844" si="75">if(AND(C1743=C1744,D1743=D1743+1,ISBLANK(E1744)),E1743,E1744)</f>
        <v>0.019</v>
      </c>
      <c r="F1842" s="10">
        <f>if(AND(C1743=C1744,D1743=D1743+1,ISBLANK(F1743)),F1743,F1744)</f>
        <v>0.026</v>
      </c>
      <c r="G1842" s="10">
        <f t="shared" ref="G1842:G1843" si="76">if(AND(C1743=C1744,D1743=D1743+1,ISBLANK(G1743)),G1743,G1744)</f>
        <v>76</v>
      </c>
      <c r="H1842" s="10">
        <f t="shared" ref="H1842:H1843" si="77">if(AND(C1743=C1744,D1743=D1743+1,ISBLANK(H1743)),H1743,H1744)</f>
        <v>69</v>
      </c>
      <c r="I1842" s="10">
        <f t="shared" ref="I1842:K1842" si="74">if(AND(C1751=C1752,D1751=D1751+1,ISBLANK(I1751)),I1751,I1752)</f>
        <v>0.14</v>
      </c>
      <c r="J1842" s="10">
        <f t="shared" si="74"/>
        <v>0.702</v>
      </c>
      <c r="K1842" s="10">
        <f t="shared" si="74"/>
        <v>0.158</v>
      </c>
      <c r="L1842" s="12">
        <v>82561.0</v>
      </c>
      <c r="M1842" s="12">
        <v>0.52</v>
      </c>
    </row>
    <row r="1843" hidden="1">
      <c r="A1843" s="32" t="str">
        <f t="shared" si="1"/>
        <v>Monaco-Europe2008</v>
      </c>
      <c r="B1843" s="32" t="s">
        <v>202</v>
      </c>
      <c r="C1843" s="5" t="s">
        <v>76</v>
      </c>
      <c r="D1843" s="9" t="s">
        <v>70</v>
      </c>
      <c r="E1843" s="10">
        <f t="shared" si="75"/>
        <v>0.021</v>
      </c>
      <c r="F1843" s="12">
        <v>0.003</v>
      </c>
      <c r="G1843" s="10">
        <f t="shared" si="76"/>
        <v>71</v>
      </c>
      <c r="H1843" s="10">
        <f t="shared" si="77"/>
        <v>67</v>
      </c>
      <c r="I1843" s="10">
        <f t="shared" ref="I1843:K1843" si="78">if(AND(C1752=C1753,D1752=D1752+1,ISBLANK(I1752)),I1752,I1753)</f>
        <v>0.168</v>
      </c>
      <c r="J1843" s="10">
        <f t="shared" si="78"/>
        <v>0.696</v>
      </c>
      <c r="K1843" s="10">
        <f t="shared" si="78"/>
        <v>0.136</v>
      </c>
      <c r="L1843" s="12">
        <v>35686.0</v>
      </c>
      <c r="M1843" s="12">
        <v>1.0</v>
      </c>
    </row>
    <row r="1844" hidden="1">
      <c r="A1844" s="32" t="str">
        <f t="shared" si="1"/>
        <v>Faeroe Islands-Europe2008</v>
      </c>
      <c r="B1844" s="32" t="s">
        <v>140</v>
      </c>
      <c r="C1844" s="5" t="s">
        <v>76</v>
      </c>
      <c r="D1844" s="9" t="s">
        <v>70</v>
      </c>
      <c r="E1844" s="10">
        <f t="shared" si="75"/>
        <v>0.021</v>
      </c>
      <c r="F1844" s="10">
        <f>if(AND(C1745=C1746,D1745=D1745+1,ISBLANK(F1745)),F1745,F1746)</f>
        <v>0.045</v>
      </c>
      <c r="G1844" s="12">
        <v>83.0</v>
      </c>
      <c r="H1844" s="12">
        <v>78.0</v>
      </c>
      <c r="I1844" s="10">
        <f t="shared" ref="I1844:K1844" si="79">if(AND(C1753=C1754,D1753=D1753+1,ISBLANK(I1753)),I1753,I1754)</f>
        <v>0.158</v>
      </c>
      <c r="J1844" s="10">
        <f t="shared" si="79"/>
        <v>0.679</v>
      </c>
      <c r="K1844" s="10">
        <f t="shared" si="79"/>
        <v>0.164</v>
      </c>
      <c r="L1844" s="12">
        <v>49601.0</v>
      </c>
      <c r="M1844" s="12">
        <v>0.405</v>
      </c>
    </row>
    <row r="1845" hidden="1">
      <c r="A1845" s="32" t="str">
        <f t="shared" si="1"/>
        <v>Bosnia and Herzegovina-Europe2008</v>
      </c>
      <c r="B1845" s="32" t="s">
        <v>103</v>
      </c>
      <c r="C1845" s="5" t="s">
        <v>76</v>
      </c>
      <c r="D1845" s="9" t="s">
        <v>70</v>
      </c>
      <c r="E1845" s="12">
        <v>0.008</v>
      </c>
      <c r="F1845" s="12">
        <v>0.007</v>
      </c>
      <c r="G1845" s="12">
        <v>78.0</v>
      </c>
      <c r="H1845" s="12">
        <v>73.0</v>
      </c>
      <c r="I1845" s="12">
        <v>0.181</v>
      </c>
      <c r="J1845" s="12">
        <v>0.674</v>
      </c>
      <c r="K1845" s="12">
        <v>0.144</v>
      </c>
      <c r="L1845" s="12">
        <v>3861201.0</v>
      </c>
      <c r="M1845" s="12">
        <v>0.392</v>
      </c>
    </row>
    <row r="1846" hidden="1">
      <c r="A1846" s="32" t="str">
        <f t="shared" si="1"/>
        <v>Germany-Europe2008</v>
      </c>
      <c r="B1846" s="32" t="s">
        <v>148</v>
      </c>
      <c r="C1846" s="5" t="s">
        <v>76</v>
      </c>
      <c r="D1846" s="9" t="s">
        <v>70</v>
      </c>
      <c r="E1846" s="12">
        <v>0.008</v>
      </c>
      <c r="F1846" s="12">
        <v>0.004</v>
      </c>
      <c r="G1846" s="12">
        <v>82.0</v>
      </c>
      <c r="H1846" s="12">
        <v>77.0</v>
      </c>
      <c r="I1846" s="12">
        <v>0.137</v>
      </c>
      <c r="J1846" s="12">
        <v>0.66</v>
      </c>
      <c r="K1846" s="12">
        <v>0.202</v>
      </c>
      <c r="L1846" s="12">
        <v>8.2110097E7</v>
      </c>
      <c r="M1846" s="12">
        <v>0.739</v>
      </c>
    </row>
    <row r="1847" hidden="1">
      <c r="A1847" s="32" t="str">
        <f t="shared" si="1"/>
        <v>Serbia-Europe2008</v>
      </c>
      <c r="B1847" s="32" t="s">
        <v>238</v>
      </c>
      <c r="C1847" s="5" t="s">
        <v>76</v>
      </c>
      <c r="D1847" s="9" t="s">
        <v>70</v>
      </c>
      <c r="E1847" s="12">
        <v>0.009</v>
      </c>
      <c r="F1847" s="12">
        <v>0.007</v>
      </c>
      <c r="G1847" s="12">
        <v>76.0</v>
      </c>
      <c r="H1847" s="12">
        <v>71.0</v>
      </c>
      <c r="I1847" s="12">
        <v>0.173</v>
      </c>
      <c r="J1847" s="12">
        <v>0.689</v>
      </c>
      <c r="K1847" s="12">
        <v>0.138</v>
      </c>
      <c r="L1847" s="12">
        <v>7350221.0</v>
      </c>
      <c r="M1847" s="12">
        <v>0.551</v>
      </c>
    </row>
    <row r="1848" hidden="1">
      <c r="A1848" s="32" t="str">
        <f t="shared" si="1"/>
        <v>Austria-Europe2008</v>
      </c>
      <c r="B1848" s="32" t="s">
        <v>89</v>
      </c>
      <c r="C1848" s="5" t="s">
        <v>76</v>
      </c>
      <c r="D1848" s="9" t="s">
        <v>70</v>
      </c>
      <c r="E1848" s="12">
        <v>0.009</v>
      </c>
      <c r="F1848" s="12">
        <v>0.004</v>
      </c>
      <c r="G1848" s="12">
        <v>83.0</v>
      </c>
      <c r="H1848" s="12">
        <v>78.0</v>
      </c>
      <c r="I1848" s="12">
        <v>0.152</v>
      </c>
      <c r="J1848" s="12">
        <v>0.677</v>
      </c>
      <c r="K1848" s="12">
        <v>0.171</v>
      </c>
      <c r="L1848" s="12">
        <v>8336926.0</v>
      </c>
      <c r="M1848" s="12">
        <v>0.658</v>
      </c>
    </row>
    <row r="1849">
      <c r="A1849" s="32" t="str">
        <f t="shared" si="1"/>
        <v>Andorra-Europe2008</v>
      </c>
      <c r="B1849" s="32" t="s">
        <v>81</v>
      </c>
      <c r="C1849" s="5" t="s">
        <v>76</v>
      </c>
      <c r="D1849" s="9" t="s">
        <v>70</v>
      </c>
      <c r="E1849" s="12">
        <v>0.01</v>
      </c>
      <c r="F1849" s="12">
        <v>0.003</v>
      </c>
      <c r="G1849" s="13"/>
      <c r="H1849" s="13"/>
      <c r="I1849" s="13"/>
      <c r="J1849" s="13"/>
      <c r="K1849" s="13"/>
      <c r="L1849" s="12">
        <v>79969.0</v>
      </c>
      <c r="M1849" s="12">
        <v>0.889</v>
      </c>
    </row>
    <row r="1850" hidden="1">
      <c r="A1850" s="32" t="str">
        <f t="shared" si="1"/>
        <v>Bulgaria-Europe2008</v>
      </c>
      <c r="B1850" s="32" t="s">
        <v>107</v>
      </c>
      <c r="C1850" s="5" t="s">
        <v>76</v>
      </c>
      <c r="D1850" s="9" t="s">
        <v>70</v>
      </c>
      <c r="E1850" s="12">
        <v>0.01</v>
      </c>
      <c r="F1850" s="12">
        <v>0.012</v>
      </c>
      <c r="G1850" s="12">
        <v>77.0</v>
      </c>
      <c r="H1850" s="12">
        <v>70.0</v>
      </c>
      <c r="I1850" s="12">
        <v>0.133</v>
      </c>
      <c r="J1850" s="12">
        <v>0.688</v>
      </c>
      <c r="K1850" s="12">
        <v>0.179</v>
      </c>
      <c r="L1850" s="12">
        <v>7492561.0</v>
      </c>
      <c r="M1850" s="12">
        <v>0.716</v>
      </c>
    </row>
    <row r="1851" hidden="1">
      <c r="A1851" s="32" t="str">
        <f t="shared" si="1"/>
        <v>Hungary-Europe2008</v>
      </c>
      <c r="B1851" s="32" t="s">
        <v>161</v>
      </c>
      <c r="C1851" s="5" t="s">
        <v>76</v>
      </c>
      <c r="D1851" s="9" t="s">
        <v>70</v>
      </c>
      <c r="E1851" s="12">
        <v>0.01</v>
      </c>
      <c r="F1851" s="12">
        <v>0.006</v>
      </c>
      <c r="G1851" s="12">
        <v>78.0</v>
      </c>
      <c r="H1851" s="12">
        <v>70.0</v>
      </c>
      <c r="I1851" s="12">
        <v>0.149</v>
      </c>
      <c r="J1851" s="12">
        <v>0.688</v>
      </c>
      <c r="K1851" s="12">
        <v>0.163</v>
      </c>
      <c r="L1851" s="12">
        <v>1.0038188E7</v>
      </c>
      <c r="M1851" s="12">
        <v>0.679</v>
      </c>
    </row>
    <row r="1852" hidden="1">
      <c r="A1852" s="32" t="str">
        <f t="shared" si="1"/>
        <v>Croatia-Europe2008</v>
      </c>
      <c r="B1852" s="32" t="s">
        <v>124</v>
      </c>
      <c r="C1852" s="5" t="s">
        <v>76</v>
      </c>
      <c r="D1852" s="9" t="s">
        <v>70</v>
      </c>
      <c r="E1852" s="12">
        <v>0.01</v>
      </c>
      <c r="F1852" s="12">
        <v>0.005</v>
      </c>
      <c r="G1852" s="12">
        <v>80.0</v>
      </c>
      <c r="H1852" s="12">
        <v>72.0</v>
      </c>
      <c r="I1852" s="12">
        <v>0.156</v>
      </c>
      <c r="J1852" s="12">
        <v>0.671</v>
      </c>
      <c r="K1852" s="12">
        <v>0.173</v>
      </c>
      <c r="L1852" s="12">
        <v>4434508.0</v>
      </c>
      <c r="M1852" s="12">
        <v>0.57</v>
      </c>
    </row>
    <row r="1853" hidden="1">
      <c r="A1853" s="32" t="str">
        <f t="shared" si="1"/>
        <v>Portugal-Europe2008</v>
      </c>
      <c r="B1853" s="32" t="s">
        <v>227</v>
      </c>
      <c r="C1853" s="5" t="s">
        <v>76</v>
      </c>
      <c r="D1853" s="9" t="s">
        <v>70</v>
      </c>
      <c r="E1853" s="12">
        <v>0.01</v>
      </c>
      <c r="F1853" s="12">
        <v>0.003</v>
      </c>
      <c r="G1853" s="12">
        <v>82.0</v>
      </c>
      <c r="H1853" s="12">
        <v>76.0</v>
      </c>
      <c r="I1853" s="12">
        <v>0.153</v>
      </c>
      <c r="J1853" s="12">
        <v>0.67</v>
      </c>
      <c r="K1853" s="12">
        <v>0.176</v>
      </c>
      <c r="L1853" s="12">
        <v>1.0558177E7</v>
      </c>
      <c r="M1853" s="12">
        <v>0.594</v>
      </c>
    </row>
    <row r="1854" hidden="1">
      <c r="A1854" s="32" t="str">
        <f t="shared" si="1"/>
        <v>Malta-Europe2008</v>
      </c>
      <c r="B1854" s="32" t="s">
        <v>195</v>
      </c>
      <c r="C1854" s="5" t="s">
        <v>76</v>
      </c>
      <c r="D1854" s="9" t="s">
        <v>70</v>
      </c>
      <c r="E1854" s="12">
        <v>0.01</v>
      </c>
      <c r="F1854" s="12">
        <v>0.006</v>
      </c>
      <c r="G1854" s="12">
        <v>82.0</v>
      </c>
      <c r="H1854" s="12">
        <v>77.0</v>
      </c>
      <c r="I1854" s="12">
        <v>0.162</v>
      </c>
      <c r="J1854" s="12">
        <v>0.699</v>
      </c>
      <c r="K1854" s="12">
        <v>0.139</v>
      </c>
      <c r="L1854" s="12">
        <v>409379.0</v>
      </c>
      <c r="M1854" s="12">
        <v>0.943</v>
      </c>
    </row>
    <row r="1855" hidden="1">
      <c r="A1855" s="32" t="str">
        <f t="shared" si="1"/>
        <v>Italy-Europe2008</v>
      </c>
      <c r="B1855" s="32" t="s">
        <v>170</v>
      </c>
      <c r="C1855" s="5" t="s">
        <v>76</v>
      </c>
      <c r="D1855" s="9" t="s">
        <v>70</v>
      </c>
      <c r="E1855" s="12">
        <v>0.01</v>
      </c>
      <c r="F1855" s="12">
        <v>0.004</v>
      </c>
      <c r="G1855" s="12">
        <v>85.0</v>
      </c>
      <c r="H1855" s="12">
        <v>79.0</v>
      </c>
      <c r="I1855" s="12">
        <v>0.14</v>
      </c>
      <c r="J1855" s="12">
        <v>0.66</v>
      </c>
      <c r="K1855" s="12">
        <v>0.2</v>
      </c>
      <c r="L1855" s="12">
        <v>5.8826731E7</v>
      </c>
      <c r="M1855" s="12">
        <v>0.681</v>
      </c>
    </row>
    <row r="1856" hidden="1">
      <c r="A1856" s="32" t="str">
        <f t="shared" si="1"/>
        <v>Switzerland-Europe2008</v>
      </c>
      <c r="B1856" s="32" t="s">
        <v>260</v>
      </c>
      <c r="C1856" s="5" t="s">
        <v>76</v>
      </c>
      <c r="D1856" s="9" t="s">
        <v>70</v>
      </c>
      <c r="E1856" s="12">
        <v>0.01</v>
      </c>
      <c r="F1856" s="12">
        <v>0.004</v>
      </c>
      <c r="G1856" s="12">
        <v>84.0</v>
      </c>
      <c r="H1856" s="12">
        <v>80.0</v>
      </c>
      <c r="I1856" s="12">
        <v>0.155</v>
      </c>
      <c r="J1856" s="12">
        <v>0.681</v>
      </c>
      <c r="K1856" s="12">
        <v>0.164</v>
      </c>
      <c r="L1856" s="12">
        <v>7647675.0</v>
      </c>
      <c r="M1856" s="12">
        <v>0.736</v>
      </c>
    </row>
    <row r="1857" hidden="1">
      <c r="A1857" s="32" t="str">
        <f t="shared" si="1"/>
        <v>Liechtenstein-Europe2008</v>
      </c>
      <c r="B1857" s="32" t="s">
        <v>186</v>
      </c>
      <c r="C1857" s="5" t="s">
        <v>76</v>
      </c>
      <c r="D1857" s="9" t="s">
        <v>70</v>
      </c>
      <c r="E1857" s="12">
        <v>0.01</v>
      </c>
      <c r="F1857" s="13"/>
      <c r="G1857" s="12">
        <v>86.0</v>
      </c>
      <c r="H1857" s="12">
        <v>80.0</v>
      </c>
      <c r="I1857" s="13"/>
      <c r="J1857" s="13"/>
      <c r="K1857" s="13"/>
      <c r="L1857" s="12">
        <v>35582.0</v>
      </c>
      <c r="M1857" s="12">
        <v>0.146</v>
      </c>
    </row>
    <row r="1858">
      <c r="A1858" s="32" t="str">
        <f t="shared" si="1"/>
        <v>Ukraine-Europe2008</v>
      </c>
      <c r="B1858" s="32" t="s">
        <v>274</v>
      </c>
      <c r="C1858" s="5" t="s">
        <v>76</v>
      </c>
      <c r="D1858" s="9" t="s">
        <v>70</v>
      </c>
      <c r="E1858" s="12">
        <v>0.011</v>
      </c>
      <c r="F1858" s="12">
        <v>0.011</v>
      </c>
      <c r="G1858" s="12">
        <v>74.0</v>
      </c>
      <c r="H1858" s="12">
        <v>63.0</v>
      </c>
      <c r="I1858" s="12">
        <v>0.139</v>
      </c>
      <c r="J1858" s="12">
        <v>0.7</v>
      </c>
      <c r="K1858" s="12">
        <v>0.16</v>
      </c>
      <c r="L1858" s="12">
        <v>4.62582E7</v>
      </c>
      <c r="M1858" s="12">
        <v>0.683</v>
      </c>
    </row>
    <row r="1859" hidden="1">
      <c r="A1859" s="32" t="str">
        <f t="shared" si="1"/>
        <v>Belarus-Europe2008</v>
      </c>
      <c r="B1859" s="32" t="s">
        <v>96</v>
      </c>
      <c r="C1859" s="5" t="s">
        <v>76</v>
      </c>
      <c r="D1859" s="9" t="s">
        <v>70</v>
      </c>
      <c r="E1859" s="12">
        <v>0.011</v>
      </c>
      <c r="F1859" s="12">
        <v>0.006</v>
      </c>
      <c r="G1859" s="12">
        <v>77.0</v>
      </c>
      <c r="H1859" s="12">
        <v>65.0</v>
      </c>
      <c r="I1859" s="12">
        <v>0.148</v>
      </c>
      <c r="J1859" s="12">
        <v>0.708</v>
      </c>
      <c r="K1859" s="12">
        <v>0.143</v>
      </c>
      <c r="L1859" s="12">
        <v>9528000.0</v>
      </c>
      <c r="M1859" s="12">
        <v>0.737</v>
      </c>
    </row>
    <row r="1860" hidden="1">
      <c r="A1860" s="32" t="str">
        <f t="shared" si="1"/>
        <v>Lithuania-Europe2008</v>
      </c>
      <c r="B1860" s="32" t="s">
        <v>187</v>
      </c>
      <c r="C1860" s="5" t="s">
        <v>76</v>
      </c>
      <c r="D1860" s="9" t="s">
        <v>70</v>
      </c>
      <c r="E1860" s="12">
        <v>0.011</v>
      </c>
      <c r="F1860" s="12">
        <v>0.007</v>
      </c>
      <c r="G1860" s="12">
        <v>78.0</v>
      </c>
      <c r="H1860" s="12">
        <v>66.0</v>
      </c>
      <c r="I1860" s="12">
        <v>0.156</v>
      </c>
      <c r="J1860" s="12">
        <v>0.69</v>
      </c>
      <c r="K1860" s="12">
        <v>0.154</v>
      </c>
      <c r="L1860" s="12">
        <v>3198231.0</v>
      </c>
      <c r="M1860" s="12">
        <v>0.668</v>
      </c>
    </row>
    <row r="1861" hidden="1">
      <c r="A1861" s="32" t="str">
        <f t="shared" si="1"/>
        <v>Latvia-Europe2008</v>
      </c>
      <c r="B1861" s="32" t="s">
        <v>181</v>
      </c>
      <c r="C1861" s="5" t="s">
        <v>76</v>
      </c>
      <c r="D1861" s="9" t="s">
        <v>70</v>
      </c>
      <c r="E1861" s="12">
        <v>0.011</v>
      </c>
      <c r="F1861" s="12">
        <v>0.009</v>
      </c>
      <c r="G1861" s="12">
        <v>78.0</v>
      </c>
      <c r="H1861" s="12">
        <v>67.0</v>
      </c>
      <c r="I1861" s="12">
        <v>0.141</v>
      </c>
      <c r="J1861" s="12">
        <v>0.679</v>
      </c>
      <c r="K1861" s="12">
        <v>0.18</v>
      </c>
      <c r="L1861" s="12">
        <v>2177322.0</v>
      </c>
      <c r="M1861" s="12">
        <v>0.678</v>
      </c>
    </row>
    <row r="1862" hidden="1">
      <c r="A1862" s="32" t="str">
        <f t="shared" si="1"/>
        <v>Romania-Europe2008</v>
      </c>
      <c r="B1862" s="32" t="s">
        <v>230</v>
      </c>
      <c r="C1862" s="5" t="s">
        <v>76</v>
      </c>
      <c r="D1862" s="9" t="s">
        <v>70</v>
      </c>
      <c r="E1862" s="12">
        <v>0.011</v>
      </c>
      <c r="F1862" s="12">
        <v>0.014</v>
      </c>
      <c r="G1862" s="12">
        <v>76.0</v>
      </c>
      <c r="H1862" s="12">
        <v>69.0</v>
      </c>
      <c r="I1862" s="12">
        <v>0.15</v>
      </c>
      <c r="J1862" s="12">
        <v>0.702</v>
      </c>
      <c r="K1862" s="12">
        <v>0.149</v>
      </c>
      <c r="L1862" s="12">
        <v>2.0537875E7</v>
      </c>
      <c r="M1862" s="12">
        <v>0.536</v>
      </c>
    </row>
    <row r="1863" hidden="1">
      <c r="A1863" s="32" t="str">
        <f t="shared" si="1"/>
        <v>Slovakia-Europe2008</v>
      </c>
      <c r="B1863" s="32" t="s">
        <v>243</v>
      </c>
      <c r="C1863" s="5" t="s">
        <v>76</v>
      </c>
      <c r="D1863" s="9" t="s">
        <v>70</v>
      </c>
      <c r="E1863" s="12">
        <v>0.011</v>
      </c>
      <c r="F1863" s="12">
        <v>0.007</v>
      </c>
      <c r="G1863" s="12">
        <v>79.0</v>
      </c>
      <c r="H1863" s="12">
        <v>71.0</v>
      </c>
      <c r="I1863" s="12">
        <v>0.156</v>
      </c>
      <c r="J1863" s="12">
        <v>0.724</v>
      </c>
      <c r="K1863" s="12">
        <v>0.12</v>
      </c>
      <c r="L1863" s="12">
        <v>5379233.0</v>
      </c>
      <c r="M1863" s="12">
        <v>0.551</v>
      </c>
    </row>
    <row r="1864" hidden="1">
      <c r="A1864" s="32" t="str">
        <f t="shared" si="1"/>
        <v>Poland-Europe2008</v>
      </c>
      <c r="B1864" s="32" t="s">
        <v>226</v>
      </c>
      <c r="C1864" s="5" t="s">
        <v>76</v>
      </c>
      <c r="D1864" s="9" t="s">
        <v>70</v>
      </c>
      <c r="E1864" s="12">
        <v>0.011</v>
      </c>
      <c r="F1864" s="12">
        <v>0.006</v>
      </c>
      <c r="G1864" s="12">
        <v>80.0</v>
      </c>
      <c r="H1864" s="12">
        <v>71.0</v>
      </c>
      <c r="I1864" s="12">
        <v>0.154</v>
      </c>
      <c r="J1864" s="12">
        <v>0.713</v>
      </c>
      <c r="K1864" s="12">
        <v>0.133</v>
      </c>
      <c r="L1864" s="12">
        <v>3.8125759E7</v>
      </c>
      <c r="M1864" s="12">
        <v>0.611</v>
      </c>
    </row>
    <row r="1865" hidden="1">
      <c r="A1865" s="32" t="str">
        <f t="shared" si="1"/>
        <v>North Macedonia-Europe2008</v>
      </c>
      <c r="B1865" s="32" t="s">
        <v>217</v>
      </c>
      <c r="C1865" s="5" t="s">
        <v>76</v>
      </c>
      <c r="D1865" s="9" t="s">
        <v>70</v>
      </c>
      <c r="E1865" s="12">
        <v>0.011</v>
      </c>
      <c r="F1865" s="12">
        <v>0.01</v>
      </c>
      <c r="G1865" s="12">
        <v>77.0</v>
      </c>
      <c r="H1865" s="12">
        <v>72.0</v>
      </c>
      <c r="I1865" s="12">
        <v>0.182</v>
      </c>
      <c r="J1865" s="12">
        <v>0.703</v>
      </c>
      <c r="K1865" s="12">
        <v>0.115</v>
      </c>
      <c r="L1865" s="12">
        <v>2098769.0</v>
      </c>
      <c r="M1865" s="12">
        <v>0.571</v>
      </c>
    </row>
    <row r="1866" hidden="1">
      <c r="A1866" s="32" t="str">
        <f t="shared" si="1"/>
        <v>Slovenia-Europe2008</v>
      </c>
      <c r="B1866" s="32" t="s">
        <v>244</v>
      </c>
      <c r="C1866" s="5" t="s">
        <v>76</v>
      </c>
      <c r="D1866" s="9" t="s">
        <v>70</v>
      </c>
      <c r="E1866" s="12">
        <v>0.011</v>
      </c>
      <c r="F1866" s="12">
        <v>0.003</v>
      </c>
      <c r="G1866" s="12">
        <v>82.0</v>
      </c>
      <c r="H1866" s="12">
        <v>75.0</v>
      </c>
      <c r="I1866" s="12">
        <v>0.139</v>
      </c>
      <c r="J1866" s="12">
        <v>0.698</v>
      </c>
      <c r="K1866" s="12">
        <v>0.162</v>
      </c>
      <c r="L1866" s="12">
        <v>2021316.0</v>
      </c>
      <c r="M1866" s="12">
        <v>0.502</v>
      </c>
    </row>
    <row r="1867" hidden="1">
      <c r="A1867" s="32" t="str">
        <f t="shared" si="1"/>
        <v>Finland-Europe2008</v>
      </c>
      <c r="B1867" s="32" t="s">
        <v>142</v>
      </c>
      <c r="C1867" s="5" t="s">
        <v>76</v>
      </c>
      <c r="D1867" s="9" t="s">
        <v>70</v>
      </c>
      <c r="E1867" s="12">
        <v>0.011</v>
      </c>
      <c r="F1867" s="12">
        <v>0.003</v>
      </c>
      <c r="G1867" s="12">
        <v>83.0</v>
      </c>
      <c r="H1867" s="12">
        <v>76.0</v>
      </c>
      <c r="I1867" s="12">
        <v>0.168</v>
      </c>
      <c r="J1867" s="12">
        <v>0.668</v>
      </c>
      <c r="K1867" s="12">
        <v>0.165</v>
      </c>
      <c r="L1867" s="12">
        <v>5313399.0</v>
      </c>
      <c r="M1867" s="12">
        <v>0.833</v>
      </c>
    </row>
    <row r="1868" hidden="1">
      <c r="A1868" s="32" t="str">
        <f t="shared" si="1"/>
        <v>Netherlands-Europe2008</v>
      </c>
      <c r="B1868" s="32" t="s">
        <v>210</v>
      </c>
      <c r="C1868" s="5" t="s">
        <v>76</v>
      </c>
      <c r="D1868" s="9" t="s">
        <v>70</v>
      </c>
      <c r="E1868" s="12">
        <v>0.011</v>
      </c>
      <c r="F1868" s="12">
        <v>0.004</v>
      </c>
      <c r="G1868" s="12">
        <v>82.0</v>
      </c>
      <c r="H1868" s="12">
        <v>78.0</v>
      </c>
      <c r="I1868" s="12">
        <v>0.179</v>
      </c>
      <c r="J1868" s="12">
        <v>0.674</v>
      </c>
      <c r="K1868" s="12">
        <v>0.147</v>
      </c>
      <c r="L1868" s="12">
        <v>1.6445593E7</v>
      </c>
      <c r="M1868" s="12">
        <v>0.854</v>
      </c>
    </row>
    <row r="1869" hidden="1">
      <c r="A1869" s="32" t="str">
        <f t="shared" si="1"/>
        <v>Greece-Europe2008</v>
      </c>
      <c r="B1869" s="32" t="s">
        <v>150</v>
      </c>
      <c r="C1869" s="5" t="s">
        <v>76</v>
      </c>
      <c r="D1869" s="9" t="s">
        <v>70</v>
      </c>
      <c r="E1869" s="12">
        <v>0.011</v>
      </c>
      <c r="F1869" s="12">
        <v>0.004</v>
      </c>
      <c r="G1869" s="12">
        <v>83.0</v>
      </c>
      <c r="H1869" s="12">
        <v>78.0</v>
      </c>
      <c r="I1869" s="12">
        <v>0.144</v>
      </c>
      <c r="J1869" s="12">
        <v>0.668</v>
      </c>
      <c r="K1869" s="12">
        <v>0.188</v>
      </c>
      <c r="L1869" s="12">
        <v>1.1186439E7</v>
      </c>
      <c r="M1869" s="12">
        <v>0.756</v>
      </c>
    </row>
    <row r="1870" hidden="1">
      <c r="A1870" s="32" t="str">
        <f t="shared" si="1"/>
        <v>Spain-Europe2008</v>
      </c>
      <c r="B1870" s="32" t="s">
        <v>250</v>
      </c>
      <c r="C1870" s="5" t="s">
        <v>76</v>
      </c>
      <c r="D1870" s="9" t="s">
        <v>70</v>
      </c>
      <c r="E1870" s="12">
        <v>0.011</v>
      </c>
      <c r="F1870" s="12">
        <v>0.004</v>
      </c>
      <c r="G1870" s="12">
        <v>84.0</v>
      </c>
      <c r="H1870" s="12">
        <v>78.0</v>
      </c>
      <c r="I1870" s="12">
        <v>0.147</v>
      </c>
      <c r="J1870" s="12">
        <v>0.684</v>
      </c>
      <c r="K1870" s="12">
        <v>0.169</v>
      </c>
      <c r="L1870" s="12">
        <v>4.5954106E7</v>
      </c>
      <c r="M1870" s="12">
        <v>0.78</v>
      </c>
    </row>
    <row r="1871" hidden="1">
      <c r="A1871" s="32" t="str">
        <f t="shared" si="1"/>
        <v>San Marino-Europe2008</v>
      </c>
      <c r="B1871" s="32" t="s">
        <v>234</v>
      </c>
      <c r="C1871" s="5" t="s">
        <v>76</v>
      </c>
      <c r="D1871" s="9" t="s">
        <v>70</v>
      </c>
      <c r="E1871" s="12">
        <v>0.011</v>
      </c>
      <c r="F1871" s="12">
        <v>0.003</v>
      </c>
      <c r="G1871" s="12">
        <v>86.0</v>
      </c>
      <c r="H1871" s="12">
        <v>80.0</v>
      </c>
      <c r="I1871" s="13"/>
      <c r="J1871" s="13"/>
      <c r="K1871" s="13"/>
      <c r="L1871" s="12">
        <v>30549.0</v>
      </c>
      <c r="M1871" s="12">
        <v>0.941</v>
      </c>
    </row>
    <row r="1872">
      <c r="A1872" s="32" t="str">
        <f t="shared" si="1"/>
        <v>Russia-Europe2008</v>
      </c>
      <c r="B1872" s="32" t="s">
        <v>231</v>
      </c>
      <c r="C1872" s="5" t="s">
        <v>76</v>
      </c>
      <c r="D1872" s="9" t="s">
        <v>70</v>
      </c>
      <c r="E1872" s="12">
        <v>0.012</v>
      </c>
      <c r="F1872" s="12">
        <v>0.012</v>
      </c>
      <c r="G1872" s="12">
        <v>74.0</v>
      </c>
      <c r="H1872" s="12">
        <v>62.0</v>
      </c>
      <c r="I1872" s="12">
        <v>0.147</v>
      </c>
      <c r="J1872" s="12">
        <v>0.718</v>
      </c>
      <c r="K1872" s="12">
        <v>0.135</v>
      </c>
      <c r="L1872" s="12">
        <v>1.41956409E8</v>
      </c>
      <c r="M1872" s="12">
        <v>0.736</v>
      </c>
    </row>
    <row r="1873" hidden="1">
      <c r="A1873" s="32" t="str">
        <f t="shared" si="1"/>
        <v>Moldova-Europe2008</v>
      </c>
      <c r="B1873" s="32" t="s">
        <v>201</v>
      </c>
      <c r="C1873" s="5" t="s">
        <v>76</v>
      </c>
      <c r="D1873" s="9" t="s">
        <v>70</v>
      </c>
      <c r="E1873" s="12">
        <v>0.012</v>
      </c>
      <c r="F1873" s="12">
        <v>0.016</v>
      </c>
      <c r="G1873" s="12">
        <v>72.0</v>
      </c>
      <c r="H1873" s="12">
        <v>64.0</v>
      </c>
      <c r="I1873" s="12">
        <v>0.172</v>
      </c>
      <c r="J1873" s="12">
        <v>0.715</v>
      </c>
      <c r="K1873" s="12">
        <v>0.112</v>
      </c>
      <c r="L1873" s="12">
        <v>3570108.0</v>
      </c>
      <c r="M1873" s="12">
        <v>0.45</v>
      </c>
    </row>
    <row r="1874" hidden="1">
      <c r="A1874" s="32" t="str">
        <f t="shared" si="1"/>
        <v>Estonia-Europe2008</v>
      </c>
      <c r="B1874" s="32" t="s">
        <v>138</v>
      </c>
      <c r="C1874" s="5" t="s">
        <v>76</v>
      </c>
      <c r="D1874" s="9" t="s">
        <v>70</v>
      </c>
      <c r="E1874" s="12">
        <v>0.012</v>
      </c>
      <c r="F1874" s="12">
        <v>0.004</v>
      </c>
      <c r="G1874" s="12">
        <v>79.0</v>
      </c>
      <c r="H1874" s="12">
        <v>69.0</v>
      </c>
      <c r="I1874" s="12">
        <v>0.151</v>
      </c>
      <c r="J1874" s="12">
        <v>0.676</v>
      </c>
      <c r="K1874" s="12">
        <v>0.173</v>
      </c>
      <c r="L1874" s="12">
        <v>1337090.0</v>
      </c>
      <c r="M1874" s="12">
        <v>0.684</v>
      </c>
    </row>
    <row r="1875" hidden="1">
      <c r="A1875" s="32" t="str">
        <f t="shared" si="1"/>
        <v>Montenegro-Europe2008</v>
      </c>
      <c r="B1875" s="32" t="s">
        <v>204</v>
      </c>
      <c r="C1875" s="5" t="s">
        <v>76</v>
      </c>
      <c r="D1875" s="9" t="s">
        <v>70</v>
      </c>
      <c r="E1875" s="12">
        <v>0.012</v>
      </c>
      <c r="F1875" s="12">
        <v>0.007</v>
      </c>
      <c r="G1875" s="12">
        <v>76.0</v>
      </c>
      <c r="H1875" s="12">
        <v>72.0</v>
      </c>
      <c r="I1875" s="12">
        <v>0.198</v>
      </c>
      <c r="J1875" s="12">
        <v>0.676</v>
      </c>
      <c r="K1875" s="12">
        <v>0.126</v>
      </c>
      <c r="L1875" s="12">
        <v>618649.0</v>
      </c>
      <c r="M1875" s="12">
        <v>0.627</v>
      </c>
    </row>
    <row r="1876" hidden="1">
      <c r="A1876" s="32" t="str">
        <f t="shared" si="1"/>
        <v>Czech Republic-Europe2008</v>
      </c>
      <c r="B1876" s="32" t="s">
        <v>128</v>
      </c>
      <c r="C1876" s="5" t="s">
        <v>76</v>
      </c>
      <c r="D1876" s="9" t="s">
        <v>70</v>
      </c>
      <c r="E1876" s="12">
        <v>0.012</v>
      </c>
      <c r="F1876" s="12">
        <v>0.004</v>
      </c>
      <c r="G1876" s="12">
        <v>80.0</v>
      </c>
      <c r="H1876" s="12">
        <v>74.0</v>
      </c>
      <c r="I1876" s="12">
        <v>0.142</v>
      </c>
      <c r="J1876" s="12">
        <v>0.711</v>
      </c>
      <c r="K1876" s="12">
        <v>0.147</v>
      </c>
      <c r="L1876" s="12">
        <v>1.0384603E7</v>
      </c>
      <c r="M1876" s="12">
        <v>0.734</v>
      </c>
    </row>
    <row r="1877" hidden="1">
      <c r="A1877" s="32" t="str">
        <f t="shared" si="1"/>
        <v>Denmark-Europe2008</v>
      </c>
      <c r="B1877" s="32" t="s">
        <v>129</v>
      </c>
      <c r="C1877" s="5" t="s">
        <v>76</v>
      </c>
      <c r="D1877" s="9" t="s">
        <v>70</v>
      </c>
      <c r="E1877" s="12">
        <v>0.012</v>
      </c>
      <c r="F1877" s="12">
        <v>0.004</v>
      </c>
      <c r="G1877" s="12">
        <v>81.0</v>
      </c>
      <c r="H1877" s="12">
        <v>76.0</v>
      </c>
      <c r="I1877" s="12">
        <v>0.183</v>
      </c>
      <c r="J1877" s="12">
        <v>0.657</v>
      </c>
      <c r="K1877" s="12">
        <v>0.159</v>
      </c>
      <c r="L1877" s="12">
        <v>5493621.0</v>
      </c>
      <c r="M1877" s="12">
        <v>0.865</v>
      </c>
    </row>
    <row r="1878" hidden="1">
      <c r="A1878" s="32" t="str">
        <f t="shared" si="1"/>
        <v>Cyprus-Europe2008</v>
      </c>
      <c r="B1878" s="32" t="s">
        <v>127</v>
      </c>
      <c r="C1878" s="5" t="s">
        <v>76</v>
      </c>
      <c r="D1878" s="9" t="s">
        <v>70</v>
      </c>
      <c r="E1878" s="12">
        <v>0.012</v>
      </c>
      <c r="F1878" s="12">
        <v>0.003</v>
      </c>
      <c r="G1878" s="12">
        <v>81.0</v>
      </c>
      <c r="H1878" s="12">
        <v>77.0</v>
      </c>
      <c r="I1878" s="12">
        <v>0.186</v>
      </c>
      <c r="J1878" s="12">
        <v>0.703</v>
      </c>
      <c r="K1878" s="12">
        <v>0.112</v>
      </c>
      <c r="L1878" s="12">
        <v>1077089.0</v>
      </c>
      <c r="M1878" s="12">
        <v>0.678</v>
      </c>
    </row>
    <row r="1879" hidden="1">
      <c r="A1879" s="32" t="str">
        <f t="shared" si="1"/>
        <v>Belgium-Europe2008</v>
      </c>
      <c r="B1879" s="32" t="s">
        <v>97</v>
      </c>
      <c r="C1879" s="5" t="s">
        <v>76</v>
      </c>
      <c r="D1879" s="9" t="s">
        <v>70</v>
      </c>
      <c r="E1879" s="12">
        <v>0.012</v>
      </c>
      <c r="F1879" s="12">
        <v>0.004</v>
      </c>
      <c r="G1879" s="12">
        <v>83.0</v>
      </c>
      <c r="H1879" s="12">
        <v>77.0</v>
      </c>
      <c r="I1879" s="12">
        <v>0.168</v>
      </c>
      <c r="J1879" s="12">
        <v>0.661</v>
      </c>
      <c r="K1879" s="12">
        <v>0.171</v>
      </c>
      <c r="L1879" s="12">
        <v>1.0709973E7</v>
      </c>
      <c r="M1879" s="12">
        <v>0.975</v>
      </c>
    </row>
    <row r="1880" hidden="1">
      <c r="A1880" s="32" t="str">
        <f t="shared" si="1"/>
        <v>Luxembourg-Europe2008</v>
      </c>
      <c r="B1880" s="32" t="s">
        <v>188</v>
      </c>
      <c r="C1880" s="5" t="s">
        <v>76</v>
      </c>
      <c r="D1880" s="9" t="s">
        <v>70</v>
      </c>
      <c r="E1880" s="12">
        <v>0.012</v>
      </c>
      <c r="F1880" s="12">
        <v>0.002</v>
      </c>
      <c r="G1880" s="12">
        <v>83.0</v>
      </c>
      <c r="H1880" s="12">
        <v>78.0</v>
      </c>
      <c r="I1880" s="12">
        <v>0.18</v>
      </c>
      <c r="J1880" s="12">
        <v>0.679</v>
      </c>
      <c r="K1880" s="12">
        <v>0.141</v>
      </c>
      <c r="L1880" s="12">
        <v>488650.0</v>
      </c>
      <c r="M1880" s="12">
        <v>0.878</v>
      </c>
    </row>
    <row r="1881" hidden="1">
      <c r="A1881" s="32" t="str">
        <f t="shared" si="1"/>
        <v>Sweden-Europe2008</v>
      </c>
      <c r="B1881" s="32" t="s">
        <v>259</v>
      </c>
      <c r="C1881" s="5" t="s">
        <v>76</v>
      </c>
      <c r="D1881" s="9" t="s">
        <v>70</v>
      </c>
      <c r="E1881" s="12">
        <v>0.012</v>
      </c>
      <c r="F1881" s="12">
        <v>0.003</v>
      </c>
      <c r="G1881" s="12">
        <v>83.0</v>
      </c>
      <c r="H1881" s="12">
        <v>79.0</v>
      </c>
      <c r="I1881" s="12">
        <v>0.167</v>
      </c>
      <c r="J1881" s="12">
        <v>0.656</v>
      </c>
      <c r="K1881" s="12">
        <v>0.177</v>
      </c>
      <c r="L1881" s="12">
        <v>9219637.0</v>
      </c>
      <c r="M1881" s="12">
        <v>0.847</v>
      </c>
    </row>
    <row r="1882" hidden="1">
      <c r="A1882" s="32" t="str">
        <f t="shared" si="1"/>
        <v>Albania-Europe2008</v>
      </c>
      <c r="B1882" s="32" t="s">
        <v>75</v>
      </c>
      <c r="C1882" s="5" t="s">
        <v>76</v>
      </c>
      <c r="D1882" s="9" t="s">
        <v>70</v>
      </c>
      <c r="E1882" s="12">
        <v>0.013</v>
      </c>
      <c r="F1882" s="12">
        <v>0.016</v>
      </c>
      <c r="G1882" s="12">
        <v>80.0</v>
      </c>
      <c r="H1882" s="12">
        <v>74.0</v>
      </c>
      <c r="I1882" s="12">
        <v>0.243</v>
      </c>
      <c r="J1882" s="12">
        <v>0.662</v>
      </c>
      <c r="K1882" s="12">
        <v>0.095</v>
      </c>
      <c r="L1882" s="12">
        <v>2912559.0</v>
      </c>
      <c r="M1882" s="12">
        <v>0.5</v>
      </c>
    </row>
    <row r="1883" hidden="1">
      <c r="A1883" s="32" t="str">
        <f t="shared" si="1"/>
        <v>United Kingdom-Europe2008</v>
      </c>
      <c r="B1883" s="32" t="s">
        <v>276</v>
      </c>
      <c r="C1883" s="5" t="s">
        <v>76</v>
      </c>
      <c r="D1883" s="9" t="s">
        <v>70</v>
      </c>
      <c r="E1883" s="12">
        <v>0.013</v>
      </c>
      <c r="F1883" s="12">
        <v>0.005</v>
      </c>
      <c r="G1883" s="12">
        <v>82.0</v>
      </c>
      <c r="H1883" s="12">
        <v>78.0</v>
      </c>
      <c r="I1883" s="12">
        <v>0.176</v>
      </c>
      <c r="J1883" s="12">
        <v>0.661</v>
      </c>
      <c r="K1883" s="12">
        <v>0.162</v>
      </c>
      <c r="L1883" s="12">
        <v>6.1806995E7</v>
      </c>
      <c r="M1883" s="12">
        <v>0.808</v>
      </c>
    </row>
    <row r="1884" hidden="1">
      <c r="A1884" s="32" t="str">
        <f t="shared" si="1"/>
        <v>Norway-Europe2008</v>
      </c>
      <c r="B1884" s="32" t="s">
        <v>218</v>
      </c>
      <c r="C1884" s="5" t="s">
        <v>76</v>
      </c>
      <c r="D1884" s="9" t="s">
        <v>70</v>
      </c>
      <c r="E1884" s="12">
        <v>0.013</v>
      </c>
      <c r="F1884" s="12">
        <v>0.003</v>
      </c>
      <c r="G1884" s="12">
        <v>83.0</v>
      </c>
      <c r="H1884" s="12">
        <v>78.0</v>
      </c>
      <c r="I1884" s="12">
        <v>0.191</v>
      </c>
      <c r="J1884" s="12">
        <v>0.661</v>
      </c>
      <c r="K1884" s="12">
        <v>0.148</v>
      </c>
      <c r="L1884" s="12">
        <v>4768212.0</v>
      </c>
      <c r="M1884" s="12">
        <v>0.785</v>
      </c>
    </row>
    <row r="1885" hidden="1">
      <c r="A1885" s="32" t="str">
        <f t="shared" si="1"/>
        <v>France-Europe2008</v>
      </c>
      <c r="B1885" s="32" t="s">
        <v>143</v>
      </c>
      <c r="C1885" s="5" t="s">
        <v>76</v>
      </c>
      <c r="D1885" s="9" t="s">
        <v>70</v>
      </c>
      <c r="E1885" s="12">
        <v>0.013</v>
      </c>
      <c r="F1885" s="12">
        <v>0.004</v>
      </c>
      <c r="G1885" s="12">
        <v>85.0</v>
      </c>
      <c r="H1885" s="12">
        <v>78.0</v>
      </c>
      <c r="I1885" s="12">
        <v>0.184</v>
      </c>
      <c r="J1885" s="12">
        <v>0.651</v>
      </c>
      <c r="K1885" s="12">
        <v>0.165</v>
      </c>
      <c r="L1885" s="12">
        <v>6.4371099E7</v>
      </c>
      <c r="M1885" s="12">
        <v>0.779</v>
      </c>
    </row>
    <row r="1886" hidden="1">
      <c r="A1886" s="32" t="str">
        <f t="shared" si="1"/>
        <v>Iceland-Europe2008</v>
      </c>
      <c r="B1886" s="32" t="s">
        <v>162</v>
      </c>
      <c r="C1886" s="5" t="s">
        <v>76</v>
      </c>
      <c r="D1886" s="9" t="s">
        <v>70</v>
      </c>
      <c r="E1886" s="12">
        <v>0.015</v>
      </c>
      <c r="F1886" s="12">
        <v>0.002</v>
      </c>
      <c r="G1886" s="12">
        <v>83.0</v>
      </c>
      <c r="H1886" s="12">
        <v>80.0</v>
      </c>
      <c r="I1886" s="12">
        <v>0.213</v>
      </c>
      <c r="J1886" s="12">
        <v>0.668</v>
      </c>
      <c r="K1886" s="12">
        <v>0.119</v>
      </c>
      <c r="L1886" s="12">
        <v>317414.0</v>
      </c>
      <c r="M1886" s="12">
        <v>0.934</v>
      </c>
    </row>
    <row r="1887" hidden="1">
      <c r="A1887" s="32" t="str">
        <f t="shared" si="1"/>
        <v>Ireland-Europe2008</v>
      </c>
      <c r="B1887" s="32" t="s">
        <v>167</v>
      </c>
      <c r="C1887" s="5" t="s">
        <v>76</v>
      </c>
      <c r="D1887" s="9" t="s">
        <v>70</v>
      </c>
      <c r="E1887" s="12">
        <v>0.017</v>
      </c>
      <c r="F1887" s="12">
        <v>0.004</v>
      </c>
      <c r="G1887" s="12">
        <v>82.0</v>
      </c>
      <c r="H1887" s="12">
        <v>78.0</v>
      </c>
      <c r="I1887" s="12">
        <v>0.21</v>
      </c>
      <c r="J1887" s="12">
        <v>0.679</v>
      </c>
      <c r="K1887" s="12">
        <v>0.111</v>
      </c>
      <c r="L1887" s="12">
        <v>4489544.0</v>
      </c>
      <c r="M1887" s="12">
        <v>0.613</v>
      </c>
    </row>
    <row r="1888" hidden="1">
      <c r="A1888" s="32" t="str">
        <f t="shared" si="1"/>
        <v>Turkey-Europe2008</v>
      </c>
      <c r="B1888" s="32" t="s">
        <v>270</v>
      </c>
      <c r="C1888" s="5" t="s">
        <v>76</v>
      </c>
      <c r="D1888" s="9" t="s">
        <v>70</v>
      </c>
      <c r="E1888" s="12">
        <v>0.018</v>
      </c>
      <c r="F1888" s="12">
        <v>0.022</v>
      </c>
      <c r="G1888" s="12">
        <v>77.0</v>
      </c>
      <c r="H1888" s="12">
        <v>70.0</v>
      </c>
      <c r="I1888" s="12">
        <v>0.274</v>
      </c>
      <c r="J1888" s="12">
        <v>0.657</v>
      </c>
      <c r="K1888" s="12">
        <v>0.069</v>
      </c>
      <c r="L1888" s="12">
        <v>7.0363511E7</v>
      </c>
      <c r="M1888" s="12">
        <v>0.696</v>
      </c>
    </row>
    <row r="1889" hidden="1">
      <c r="A1889" s="32" t="str">
        <f t="shared" si="1"/>
        <v>Kosovo-Europe2008</v>
      </c>
      <c r="B1889" s="32" t="s">
        <v>177</v>
      </c>
      <c r="C1889" s="5" t="s">
        <v>76</v>
      </c>
      <c r="D1889" s="9" t="s">
        <v>70</v>
      </c>
      <c r="E1889" s="12">
        <v>0.019</v>
      </c>
      <c r="F1889" s="13"/>
      <c r="G1889" s="12">
        <v>72.0</v>
      </c>
      <c r="H1889" s="12">
        <v>67.0</v>
      </c>
      <c r="I1889" s="13"/>
      <c r="J1889" s="13"/>
      <c r="K1889" s="13"/>
      <c r="L1889" s="12">
        <v>1747383.0</v>
      </c>
      <c r="M1889" s="13"/>
    </row>
    <row r="1890" hidden="1">
      <c r="A1890" s="32" t="str">
        <f t="shared" si="1"/>
        <v>Isle of Man-Europe2009</v>
      </c>
      <c r="B1890" s="32" t="s">
        <v>168</v>
      </c>
      <c r="C1890" s="5" t="s">
        <v>76</v>
      </c>
      <c r="D1890" s="9" t="s">
        <v>71</v>
      </c>
      <c r="E1890" s="10">
        <f t="shared" ref="E1890:E1892" si="81">if(AND(C1791=C1792,D1791=D1791+1,ISBLANK(E1792)),E1791,E1792)</f>
        <v>0.019</v>
      </c>
      <c r="F1890" s="33">
        <v>45.0</v>
      </c>
      <c r="G1890" s="10">
        <f t="shared" ref="G1890:G1891" si="82">if(AND(C1791=C1792,D1791=D1791+1,ISBLANK(G1791)),G1791,G1792)</f>
        <v>71</v>
      </c>
      <c r="H1890" s="10">
        <f t="shared" ref="H1890:H1891" si="83">if(AND(C1791=C1792,D1791=D1791+1,ISBLANK(H1791)),H1791,H1792)</f>
        <v>67</v>
      </c>
      <c r="I1890" s="10">
        <f t="shared" ref="I1890:K1890" si="80">if(AND(C1799=C1800,D1799=D1799+1,ISBLANK(I1799)),I1799,I1800)</f>
        <v>0.164</v>
      </c>
      <c r="J1890" s="10">
        <f t="shared" si="80"/>
        <v>0.698</v>
      </c>
      <c r="K1890" s="10">
        <f t="shared" si="80"/>
        <v>0.138</v>
      </c>
      <c r="L1890" s="12">
        <v>83293.0</v>
      </c>
      <c r="M1890" s="12">
        <v>0.52</v>
      </c>
    </row>
    <row r="1891" hidden="1">
      <c r="A1891" s="32" t="str">
        <f t="shared" si="1"/>
        <v>Monaco-Europe2009</v>
      </c>
      <c r="B1891" s="32" t="s">
        <v>202</v>
      </c>
      <c r="C1891" s="5" t="s">
        <v>76</v>
      </c>
      <c r="D1891" s="9" t="s">
        <v>71</v>
      </c>
      <c r="E1891" s="10">
        <f t="shared" si="81"/>
        <v>0.019</v>
      </c>
      <c r="F1891" s="12">
        <v>0.003</v>
      </c>
      <c r="G1891" s="10">
        <f t="shared" si="82"/>
        <v>76</v>
      </c>
      <c r="H1891" s="10">
        <f t="shared" si="83"/>
        <v>69</v>
      </c>
      <c r="I1891" s="24">
        <v>0.164</v>
      </c>
      <c r="J1891" s="24">
        <v>0.698</v>
      </c>
      <c r="K1891" s="24">
        <v>0.138</v>
      </c>
      <c r="L1891" s="12">
        <v>36314.0</v>
      </c>
      <c r="M1891" s="12">
        <v>1.0</v>
      </c>
    </row>
    <row r="1892" hidden="1">
      <c r="A1892" s="32" t="str">
        <f t="shared" si="1"/>
        <v>Faeroe Islands-Europe2009</v>
      </c>
      <c r="B1892" s="32" t="s">
        <v>140</v>
      </c>
      <c r="C1892" s="5" t="s">
        <v>76</v>
      </c>
      <c r="D1892" s="9" t="s">
        <v>71</v>
      </c>
      <c r="E1892" s="10">
        <f t="shared" si="81"/>
        <v>0.035</v>
      </c>
      <c r="F1892" s="10">
        <f>if(AND(C1793=C1794,D1793=D1793+1,ISBLANK(F1793)),F1793,F1794)</f>
        <v>0.004</v>
      </c>
      <c r="G1892" s="12">
        <v>84.0</v>
      </c>
      <c r="H1892" s="12">
        <v>78.0</v>
      </c>
      <c r="I1892" s="24">
        <v>0.164</v>
      </c>
      <c r="J1892" s="24">
        <v>0.698</v>
      </c>
      <c r="K1892" s="24">
        <v>0.138</v>
      </c>
      <c r="L1892" s="12">
        <v>49600.0</v>
      </c>
      <c r="M1892" s="12">
        <v>0.407</v>
      </c>
    </row>
    <row r="1893" hidden="1">
      <c r="A1893" s="32" t="str">
        <f t="shared" si="1"/>
        <v>Germany-Europe2009</v>
      </c>
      <c r="B1893" s="32" t="s">
        <v>148</v>
      </c>
      <c r="C1893" s="5" t="s">
        <v>76</v>
      </c>
      <c r="D1893" s="9" t="s">
        <v>71</v>
      </c>
      <c r="E1893" s="12">
        <v>0.008</v>
      </c>
      <c r="F1893" s="12">
        <v>0.004</v>
      </c>
      <c r="G1893" s="12">
        <v>83.0</v>
      </c>
      <c r="H1893" s="12">
        <v>77.0</v>
      </c>
      <c r="I1893" s="12">
        <v>0.136</v>
      </c>
      <c r="J1893" s="12">
        <v>0.659</v>
      </c>
      <c r="K1893" s="12">
        <v>0.206</v>
      </c>
      <c r="L1893" s="12">
        <v>8.1902307E7</v>
      </c>
      <c r="M1893" s="12">
        <v>0.741</v>
      </c>
    </row>
    <row r="1894" hidden="1">
      <c r="A1894" s="32" t="str">
        <f t="shared" si="1"/>
        <v>Bosnia and Herzegovina-Europe2009</v>
      </c>
      <c r="B1894" s="32" t="s">
        <v>103</v>
      </c>
      <c r="C1894" s="5" t="s">
        <v>76</v>
      </c>
      <c r="D1894" s="9" t="s">
        <v>71</v>
      </c>
      <c r="E1894" s="12">
        <v>0.009</v>
      </c>
      <c r="F1894" s="12">
        <v>0.007</v>
      </c>
      <c r="G1894" s="12">
        <v>78.0</v>
      </c>
      <c r="H1894" s="12">
        <v>73.0</v>
      </c>
      <c r="I1894" s="12">
        <v>0.178</v>
      </c>
      <c r="J1894" s="12">
        <v>0.674</v>
      </c>
      <c r="K1894" s="12">
        <v>0.148</v>
      </c>
      <c r="L1894" s="12">
        <v>3853446.0</v>
      </c>
      <c r="M1894" s="12">
        <v>0.392</v>
      </c>
    </row>
    <row r="1895" hidden="1">
      <c r="A1895" s="32" t="str">
        <f t="shared" si="1"/>
        <v>Portugal-Europe2009</v>
      </c>
      <c r="B1895" s="32" t="s">
        <v>227</v>
      </c>
      <c r="C1895" s="5" t="s">
        <v>76</v>
      </c>
      <c r="D1895" s="9" t="s">
        <v>71</v>
      </c>
      <c r="E1895" s="12">
        <v>0.009</v>
      </c>
      <c r="F1895" s="12">
        <v>0.003</v>
      </c>
      <c r="G1895" s="12">
        <v>82.0</v>
      </c>
      <c r="H1895" s="12">
        <v>76.0</v>
      </c>
      <c r="I1895" s="12">
        <v>0.153</v>
      </c>
      <c r="J1895" s="12">
        <v>0.669</v>
      </c>
      <c r="K1895" s="12">
        <v>0.178</v>
      </c>
      <c r="L1895" s="12">
        <v>1.0568247E7</v>
      </c>
      <c r="M1895" s="12">
        <v>0.6</v>
      </c>
    </row>
    <row r="1896" hidden="1">
      <c r="A1896" s="32" t="str">
        <f t="shared" si="1"/>
        <v>Austria-Europe2009</v>
      </c>
      <c r="B1896" s="32" t="s">
        <v>89</v>
      </c>
      <c r="C1896" s="5" t="s">
        <v>76</v>
      </c>
      <c r="D1896" s="9" t="s">
        <v>71</v>
      </c>
      <c r="E1896" s="12">
        <v>0.009</v>
      </c>
      <c r="F1896" s="12">
        <v>0.004</v>
      </c>
      <c r="G1896" s="12">
        <v>83.0</v>
      </c>
      <c r="H1896" s="12">
        <v>77.0</v>
      </c>
      <c r="I1896" s="12">
        <v>0.15</v>
      </c>
      <c r="J1896" s="12">
        <v>0.675</v>
      </c>
      <c r="K1896" s="12">
        <v>0.175</v>
      </c>
      <c r="L1896" s="12">
        <v>8365275.0</v>
      </c>
      <c r="M1896" s="12">
        <v>0.658</v>
      </c>
    </row>
    <row r="1897">
      <c r="A1897" s="32" t="str">
        <f t="shared" si="1"/>
        <v>Andorra-Europe2009</v>
      </c>
      <c r="B1897" s="32" t="s">
        <v>81</v>
      </c>
      <c r="C1897" s="5" t="s">
        <v>76</v>
      </c>
      <c r="D1897" s="9" t="s">
        <v>71</v>
      </c>
      <c r="E1897" s="12">
        <v>0.01</v>
      </c>
      <c r="F1897" s="12">
        <v>0.003</v>
      </c>
      <c r="G1897" s="13"/>
      <c r="H1897" s="13"/>
      <c r="I1897" s="13"/>
      <c r="J1897" s="13"/>
      <c r="K1897" s="13"/>
      <c r="L1897" s="12">
        <v>78659.0</v>
      </c>
      <c r="M1897" s="12">
        <v>0.884</v>
      </c>
    </row>
    <row r="1898" hidden="1">
      <c r="A1898" s="32" t="str">
        <f t="shared" si="1"/>
        <v>Latvia-Europe2009</v>
      </c>
      <c r="B1898" s="32" t="s">
        <v>181</v>
      </c>
      <c r="C1898" s="5" t="s">
        <v>76</v>
      </c>
      <c r="D1898" s="9" t="s">
        <v>71</v>
      </c>
      <c r="E1898" s="12">
        <v>0.01</v>
      </c>
      <c r="F1898" s="12">
        <v>0.009</v>
      </c>
      <c r="G1898" s="12">
        <v>78.0</v>
      </c>
      <c r="H1898" s="12">
        <v>68.0</v>
      </c>
      <c r="I1898" s="12">
        <v>0.141</v>
      </c>
      <c r="J1898" s="12">
        <v>0.677</v>
      </c>
      <c r="K1898" s="12">
        <v>0.182</v>
      </c>
      <c r="L1898" s="12">
        <v>2141669.0</v>
      </c>
      <c r="M1898" s="12">
        <v>0.678</v>
      </c>
    </row>
    <row r="1899" hidden="1">
      <c r="A1899" s="32" t="str">
        <f t="shared" si="1"/>
        <v>Hungary-Europe2009</v>
      </c>
      <c r="B1899" s="32" t="s">
        <v>161</v>
      </c>
      <c r="C1899" s="5" t="s">
        <v>76</v>
      </c>
      <c r="D1899" s="9" t="s">
        <v>71</v>
      </c>
      <c r="E1899" s="12">
        <v>0.01</v>
      </c>
      <c r="F1899" s="12">
        <v>0.006</v>
      </c>
      <c r="G1899" s="12">
        <v>78.0</v>
      </c>
      <c r="H1899" s="12">
        <v>70.0</v>
      </c>
      <c r="I1899" s="12">
        <v>0.147</v>
      </c>
      <c r="J1899" s="12">
        <v>0.687</v>
      </c>
      <c r="K1899" s="12">
        <v>0.165</v>
      </c>
      <c r="L1899" s="12">
        <v>1.002265E7</v>
      </c>
      <c r="M1899" s="12">
        <v>0.684</v>
      </c>
    </row>
    <row r="1900" hidden="1">
      <c r="A1900" s="32" t="str">
        <f t="shared" si="1"/>
        <v>Serbia-Europe2009</v>
      </c>
      <c r="B1900" s="32" t="s">
        <v>238</v>
      </c>
      <c r="C1900" s="5" t="s">
        <v>76</v>
      </c>
      <c r="D1900" s="9" t="s">
        <v>71</v>
      </c>
      <c r="E1900" s="12">
        <v>0.01</v>
      </c>
      <c r="F1900" s="12">
        <v>0.007</v>
      </c>
      <c r="G1900" s="12">
        <v>76.0</v>
      </c>
      <c r="H1900" s="12">
        <v>71.0</v>
      </c>
      <c r="I1900" s="12">
        <v>0.171</v>
      </c>
      <c r="J1900" s="12">
        <v>0.692</v>
      </c>
      <c r="K1900" s="12">
        <v>0.137</v>
      </c>
      <c r="L1900" s="12">
        <v>7320807.0</v>
      </c>
      <c r="M1900" s="12">
        <v>0.552</v>
      </c>
    </row>
    <row r="1901" hidden="1">
      <c r="A1901" s="32" t="str">
        <f t="shared" si="1"/>
        <v>Croatia-Europe2009</v>
      </c>
      <c r="B1901" s="32" t="s">
        <v>124</v>
      </c>
      <c r="C1901" s="5" t="s">
        <v>76</v>
      </c>
      <c r="D1901" s="9" t="s">
        <v>71</v>
      </c>
      <c r="E1901" s="12">
        <v>0.01</v>
      </c>
      <c r="F1901" s="12">
        <v>0.005</v>
      </c>
      <c r="G1901" s="12">
        <v>80.0</v>
      </c>
      <c r="H1901" s="12">
        <v>73.0</v>
      </c>
      <c r="I1901" s="12">
        <v>0.154</v>
      </c>
      <c r="J1901" s="12">
        <v>0.672</v>
      </c>
      <c r="K1901" s="12">
        <v>0.174</v>
      </c>
      <c r="L1901" s="12">
        <v>4429078.0</v>
      </c>
      <c r="M1901" s="12">
        <v>0.573</v>
      </c>
    </row>
    <row r="1902" hidden="1">
      <c r="A1902" s="32" t="str">
        <f t="shared" si="1"/>
        <v>Malta-Europe2009</v>
      </c>
      <c r="B1902" s="32" t="s">
        <v>195</v>
      </c>
      <c r="C1902" s="5" t="s">
        <v>76</v>
      </c>
      <c r="D1902" s="9" t="s">
        <v>71</v>
      </c>
      <c r="E1902" s="12">
        <v>0.01</v>
      </c>
      <c r="F1902" s="12">
        <v>0.006</v>
      </c>
      <c r="G1902" s="12">
        <v>83.0</v>
      </c>
      <c r="H1902" s="12">
        <v>78.0</v>
      </c>
      <c r="I1902" s="12">
        <v>0.159</v>
      </c>
      <c r="J1902" s="12">
        <v>0.699</v>
      </c>
      <c r="K1902" s="12">
        <v>0.141</v>
      </c>
      <c r="L1902" s="12">
        <v>412477.0</v>
      </c>
      <c r="M1902" s="12">
        <v>0.945</v>
      </c>
    </row>
    <row r="1903" hidden="1">
      <c r="A1903" s="32" t="str">
        <f t="shared" si="1"/>
        <v>Italy-Europe2009</v>
      </c>
      <c r="B1903" s="32" t="s">
        <v>170</v>
      </c>
      <c r="C1903" s="5" t="s">
        <v>76</v>
      </c>
      <c r="D1903" s="9" t="s">
        <v>71</v>
      </c>
      <c r="E1903" s="12">
        <v>0.01</v>
      </c>
      <c r="F1903" s="12">
        <v>0.004</v>
      </c>
      <c r="G1903" s="12">
        <v>85.0</v>
      </c>
      <c r="H1903" s="12">
        <v>79.0</v>
      </c>
      <c r="I1903" s="12">
        <v>0.14</v>
      </c>
      <c r="J1903" s="12">
        <v>0.658</v>
      </c>
      <c r="K1903" s="12">
        <v>0.201</v>
      </c>
      <c r="L1903" s="12">
        <v>5.9095365E7</v>
      </c>
      <c r="M1903" s="12">
        <v>0.682</v>
      </c>
    </row>
    <row r="1904" hidden="1">
      <c r="A1904" s="32" t="str">
        <f t="shared" si="1"/>
        <v>Switzerland-Europe2009</v>
      </c>
      <c r="B1904" s="32" t="s">
        <v>260</v>
      </c>
      <c r="C1904" s="5" t="s">
        <v>76</v>
      </c>
      <c r="D1904" s="9" t="s">
        <v>71</v>
      </c>
      <c r="E1904" s="12">
        <v>0.01</v>
      </c>
      <c r="F1904" s="12">
        <v>0.004</v>
      </c>
      <c r="G1904" s="12">
        <v>84.0</v>
      </c>
      <c r="H1904" s="12">
        <v>80.0</v>
      </c>
      <c r="I1904" s="12">
        <v>0.152</v>
      </c>
      <c r="J1904" s="12">
        <v>0.681</v>
      </c>
      <c r="K1904" s="12">
        <v>0.167</v>
      </c>
      <c r="L1904" s="12">
        <v>7743831.0</v>
      </c>
      <c r="M1904" s="12">
        <v>0.736</v>
      </c>
    </row>
    <row r="1905" hidden="1">
      <c r="A1905" s="32" t="str">
        <f t="shared" si="1"/>
        <v>Ukraine-Europe2009</v>
      </c>
      <c r="B1905" s="32" t="s">
        <v>274</v>
      </c>
      <c r="C1905" s="5" t="s">
        <v>76</v>
      </c>
      <c r="D1905" s="9" t="s">
        <v>71</v>
      </c>
      <c r="E1905" s="12">
        <v>0.011</v>
      </c>
      <c r="F1905" s="12">
        <v>0.011</v>
      </c>
      <c r="G1905" s="12">
        <v>75.0</v>
      </c>
      <c r="H1905" s="12">
        <v>64.0</v>
      </c>
      <c r="I1905" s="12">
        <v>0.139</v>
      </c>
      <c r="J1905" s="12">
        <v>0.702</v>
      </c>
      <c r="K1905" s="12">
        <v>0.159</v>
      </c>
      <c r="L1905" s="12">
        <v>4.60533E7</v>
      </c>
      <c r="M1905" s="12">
        <v>0.685</v>
      </c>
    </row>
    <row r="1906" hidden="1">
      <c r="A1906" s="32" t="str">
        <f t="shared" si="1"/>
        <v>Belarus-Europe2009</v>
      </c>
      <c r="B1906" s="32" t="s">
        <v>96</v>
      </c>
      <c r="C1906" s="5" t="s">
        <v>76</v>
      </c>
      <c r="D1906" s="9" t="s">
        <v>71</v>
      </c>
      <c r="E1906" s="12">
        <v>0.011</v>
      </c>
      <c r="F1906" s="12">
        <v>0.005</v>
      </c>
      <c r="G1906" s="12">
        <v>76.0</v>
      </c>
      <c r="H1906" s="12">
        <v>65.0</v>
      </c>
      <c r="I1906" s="12">
        <v>0.148</v>
      </c>
      <c r="J1906" s="12">
        <v>0.711</v>
      </c>
      <c r="K1906" s="12">
        <v>0.141</v>
      </c>
      <c r="L1906" s="12">
        <v>9507000.0</v>
      </c>
      <c r="M1906" s="12">
        <v>0.742</v>
      </c>
    </row>
    <row r="1907" hidden="1">
      <c r="A1907" s="32" t="str">
        <f t="shared" si="1"/>
        <v>Romania-Europe2009</v>
      </c>
      <c r="B1907" s="32" t="s">
        <v>230</v>
      </c>
      <c r="C1907" s="5" t="s">
        <v>76</v>
      </c>
      <c r="D1907" s="9" t="s">
        <v>71</v>
      </c>
      <c r="E1907" s="12">
        <v>0.011</v>
      </c>
      <c r="F1907" s="12">
        <v>0.013</v>
      </c>
      <c r="G1907" s="12">
        <v>77.0</v>
      </c>
      <c r="H1907" s="12">
        <v>70.0</v>
      </c>
      <c r="I1907" s="12">
        <v>0.15</v>
      </c>
      <c r="J1907" s="12">
        <v>0.702</v>
      </c>
      <c r="K1907" s="12">
        <v>0.148</v>
      </c>
      <c r="L1907" s="12">
        <v>2.0367487E7</v>
      </c>
      <c r="M1907" s="12">
        <v>0.537</v>
      </c>
    </row>
    <row r="1908" hidden="1">
      <c r="A1908" s="32" t="str">
        <f t="shared" si="1"/>
        <v>Bulgaria-Europe2009</v>
      </c>
      <c r="B1908" s="32" t="s">
        <v>107</v>
      </c>
      <c r="C1908" s="5" t="s">
        <v>76</v>
      </c>
      <c r="D1908" s="9" t="s">
        <v>71</v>
      </c>
      <c r="E1908" s="12">
        <v>0.011</v>
      </c>
      <c r="F1908" s="12">
        <v>0.012</v>
      </c>
      <c r="G1908" s="12">
        <v>77.0</v>
      </c>
      <c r="H1908" s="12">
        <v>70.0</v>
      </c>
      <c r="I1908" s="12">
        <v>0.133</v>
      </c>
      <c r="J1908" s="12">
        <v>0.686</v>
      </c>
      <c r="K1908" s="12">
        <v>0.181</v>
      </c>
      <c r="L1908" s="12">
        <v>7444443.0</v>
      </c>
      <c r="M1908" s="12">
        <v>0.72</v>
      </c>
    </row>
    <row r="1909" hidden="1">
      <c r="A1909" s="32" t="str">
        <f t="shared" si="1"/>
        <v>Slovakia-Europe2009</v>
      </c>
      <c r="B1909" s="32" t="s">
        <v>243</v>
      </c>
      <c r="C1909" s="5" t="s">
        <v>76</v>
      </c>
      <c r="D1909" s="9" t="s">
        <v>71</v>
      </c>
      <c r="E1909" s="12">
        <v>0.011</v>
      </c>
      <c r="F1909" s="12">
        <v>0.007</v>
      </c>
      <c r="G1909" s="12">
        <v>79.0</v>
      </c>
      <c r="H1909" s="12">
        <v>71.0</v>
      </c>
      <c r="I1909" s="12">
        <v>0.153</v>
      </c>
      <c r="J1909" s="12">
        <v>0.726</v>
      </c>
      <c r="K1909" s="12">
        <v>0.121</v>
      </c>
      <c r="L1909" s="12">
        <v>5386406.0</v>
      </c>
      <c r="M1909" s="12">
        <v>0.55</v>
      </c>
    </row>
    <row r="1910" hidden="1">
      <c r="A1910" s="32" t="str">
        <f t="shared" si="1"/>
        <v>North Macedonia-Europe2009</v>
      </c>
      <c r="B1910" s="32" t="s">
        <v>217</v>
      </c>
      <c r="C1910" s="5" t="s">
        <v>76</v>
      </c>
      <c r="D1910" s="9" t="s">
        <v>71</v>
      </c>
      <c r="E1910" s="12">
        <v>0.011</v>
      </c>
      <c r="F1910" s="12">
        <v>0.01</v>
      </c>
      <c r="G1910" s="12">
        <v>77.0</v>
      </c>
      <c r="H1910" s="12">
        <v>72.0</v>
      </c>
      <c r="I1910" s="12">
        <v>0.178</v>
      </c>
      <c r="J1910" s="12">
        <v>0.707</v>
      </c>
      <c r="K1910" s="12">
        <v>0.115</v>
      </c>
      <c r="L1910" s="12">
        <v>2100558.0</v>
      </c>
      <c r="M1910" s="12">
        <v>0.57</v>
      </c>
    </row>
    <row r="1911" hidden="1">
      <c r="A1911" s="32" t="str">
        <f t="shared" si="1"/>
        <v>Poland-Europe2009</v>
      </c>
      <c r="B1911" s="32" t="s">
        <v>226</v>
      </c>
      <c r="C1911" s="5" t="s">
        <v>76</v>
      </c>
      <c r="D1911" s="9" t="s">
        <v>71</v>
      </c>
      <c r="E1911" s="12">
        <v>0.011</v>
      </c>
      <c r="F1911" s="12">
        <v>0.005</v>
      </c>
      <c r="G1911" s="12">
        <v>80.0</v>
      </c>
      <c r="H1911" s="12">
        <v>72.0</v>
      </c>
      <c r="I1911" s="12">
        <v>0.152</v>
      </c>
      <c r="J1911" s="12">
        <v>0.715</v>
      </c>
      <c r="K1911" s="12">
        <v>0.134</v>
      </c>
      <c r="L1911" s="12">
        <v>3.8151603E7</v>
      </c>
      <c r="M1911" s="12">
        <v>0.61</v>
      </c>
    </row>
    <row r="1912" hidden="1">
      <c r="A1912" s="32" t="str">
        <f t="shared" si="1"/>
        <v>Czech Republic-Europe2009</v>
      </c>
      <c r="B1912" s="32" t="s">
        <v>128</v>
      </c>
      <c r="C1912" s="5" t="s">
        <v>76</v>
      </c>
      <c r="D1912" s="9" t="s">
        <v>71</v>
      </c>
      <c r="E1912" s="12">
        <v>0.011</v>
      </c>
      <c r="F1912" s="12">
        <v>0.004</v>
      </c>
      <c r="G1912" s="12">
        <v>80.0</v>
      </c>
      <c r="H1912" s="12">
        <v>74.0</v>
      </c>
      <c r="I1912" s="12">
        <v>0.142</v>
      </c>
      <c r="J1912" s="12">
        <v>0.708</v>
      </c>
      <c r="K1912" s="12">
        <v>0.15</v>
      </c>
      <c r="L1912" s="12">
        <v>1.0443936E7</v>
      </c>
      <c r="M1912" s="12">
        <v>0.733</v>
      </c>
    </row>
    <row r="1913" hidden="1">
      <c r="A1913" s="32" t="str">
        <f t="shared" si="1"/>
        <v>Slovenia-Europe2009</v>
      </c>
      <c r="B1913" s="32" t="s">
        <v>244</v>
      </c>
      <c r="C1913" s="5" t="s">
        <v>76</v>
      </c>
      <c r="D1913" s="9" t="s">
        <v>71</v>
      </c>
      <c r="E1913" s="12">
        <v>0.011</v>
      </c>
      <c r="F1913" s="12">
        <v>0.003</v>
      </c>
      <c r="G1913" s="12">
        <v>82.0</v>
      </c>
      <c r="H1913" s="12">
        <v>76.0</v>
      </c>
      <c r="I1913" s="12">
        <v>0.14</v>
      </c>
      <c r="J1913" s="12">
        <v>0.696</v>
      </c>
      <c r="K1913" s="12">
        <v>0.165</v>
      </c>
      <c r="L1913" s="12">
        <v>2039669.0</v>
      </c>
      <c r="M1913" s="12">
        <v>0.501</v>
      </c>
    </row>
    <row r="1914" hidden="1">
      <c r="A1914" s="32" t="str">
        <f t="shared" si="1"/>
        <v>Denmark-Europe2009</v>
      </c>
      <c r="B1914" s="32" t="s">
        <v>129</v>
      </c>
      <c r="C1914" s="5" t="s">
        <v>76</v>
      </c>
      <c r="D1914" s="9" t="s">
        <v>71</v>
      </c>
      <c r="E1914" s="12">
        <v>0.011</v>
      </c>
      <c r="F1914" s="12">
        <v>0.004</v>
      </c>
      <c r="G1914" s="12">
        <v>81.0</v>
      </c>
      <c r="H1914" s="12">
        <v>77.0</v>
      </c>
      <c r="I1914" s="12">
        <v>0.181</v>
      </c>
      <c r="J1914" s="12">
        <v>0.656</v>
      </c>
      <c r="K1914" s="12">
        <v>0.163</v>
      </c>
      <c r="L1914" s="12">
        <v>5523095.0</v>
      </c>
      <c r="M1914" s="12">
        <v>0.867</v>
      </c>
    </row>
    <row r="1915" hidden="1">
      <c r="A1915" s="32" t="str">
        <f t="shared" si="1"/>
        <v>Finland-Europe2009</v>
      </c>
      <c r="B1915" s="32" t="s">
        <v>142</v>
      </c>
      <c r="C1915" s="5" t="s">
        <v>76</v>
      </c>
      <c r="D1915" s="9" t="s">
        <v>71</v>
      </c>
      <c r="E1915" s="12">
        <v>0.011</v>
      </c>
      <c r="F1915" s="12">
        <v>0.003</v>
      </c>
      <c r="G1915" s="12">
        <v>83.0</v>
      </c>
      <c r="H1915" s="12">
        <v>77.0</v>
      </c>
      <c r="I1915" s="12">
        <v>0.166</v>
      </c>
      <c r="J1915" s="12">
        <v>0.666</v>
      </c>
      <c r="K1915" s="12">
        <v>0.167</v>
      </c>
      <c r="L1915" s="12">
        <v>5338871.0</v>
      </c>
      <c r="M1915" s="12">
        <v>0.834</v>
      </c>
    </row>
    <row r="1916" hidden="1">
      <c r="A1916" s="32" t="str">
        <f t="shared" si="1"/>
        <v>Greece-Europe2009</v>
      </c>
      <c r="B1916" s="32" t="s">
        <v>150</v>
      </c>
      <c r="C1916" s="5" t="s">
        <v>76</v>
      </c>
      <c r="D1916" s="9" t="s">
        <v>71</v>
      </c>
      <c r="E1916" s="12">
        <v>0.011</v>
      </c>
      <c r="F1916" s="12">
        <v>0.004</v>
      </c>
      <c r="G1916" s="12">
        <v>83.0</v>
      </c>
      <c r="H1916" s="12">
        <v>78.0</v>
      </c>
      <c r="I1916" s="12">
        <v>0.145</v>
      </c>
      <c r="J1916" s="12">
        <v>0.667</v>
      </c>
      <c r="K1916" s="12">
        <v>0.189</v>
      </c>
      <c r="L1916" s="12">
        <v>1.1187085E7</v>
      </c>
      <c r="M1916" s="12">
        <v>0.759</v>
      </c>
    </row>
    <row r="1917" hidden="1">
      <c r="A1917" s="32" t="str">
        <f t="shared" si="1"/>
        <v>Luxembourg-Europe2009</v>
      </c>
      <c r="B1917" s="32" t="s">
        <v>188</v>
      </c>
      <c r="C1917" s="5" t="s">
        <v>76</v>
      </c>
      <c r="D1917" s="9" t="s">
        <v>71</v>
      </c>
      <c r="E1917" s="12">
        <v>0.011</v>
      </c>
      <c r="F1917" s="12">
        <v>0.002</v>
      </c>
      <c r="G1917" s="12">
        <v>83.0</v>
      </c>
      <c r="H1917" s="12">
        <v>78.0</v>
      </c>
      <c r="I1917" s="12">
        <v>0.178</v>
      </c>
      <c r="J1917" s="12">
        <v>0.682</v>
      </c>
      <c r="K1917" s="12">
        <v>0.14</v>
      </c>
      <c r="L1917" s="12">
        <v>497783.0</v>
      </c>
      <c r="M1917" s="12">
        <v>0.882</v>
      </c>
    </row>
    <row r="1918" hidden="1">
      <c r="A1918" s="32" t="str">
        <f t="shared" si="1"/>
        <v>Netherlands-Europe2009</v>
      </c>
      <c r="B1918" s="32" t="s">
        <v>210</v>
      </c>
      <c r="C1918" s="5" t="s">
        <v>76</v>
      </c>
      <c r="D1918" s="9" t="s">
        <v>71</v>
      </c>
      <c r="E1918" s="12">
        <v>0.011</v>
      </c>
      <c r="F1918" s="12">
        <v>0.004</v>
      </c>
      <c r="G1918" s="12">
        <v>83.0</v>
      </c>
      <c r="H1918" s="12">
        <v>79.0</v>
      </c>
      <c r="I1918" s="12">
        <v>0.177</v>
      </c>
      <c r="J1918" s="12">
        <v>0.673</v>
      </c>
      <c r="K1918" s="12">
        <v>0.15</v>
      </c>
      <c r="L1918" s="12">
        <v>1.6530388E7</v>
      </c>
      <c r="M1918" s="12">
        <v>0.862</v>
      </c>
    </row>
    <row r="1919" hidden="1">
      <c r="A1919" s="32" t="str">
        <f t="shared" si="1"/>
        <v>Spain-Europe2009</v>
      </c>
      <c r="B1919" s="32" t="s">
        <v>250</v>
      </c>
      <c r="C1919" s="5" t="s">
        <v>76</v>
      </c>
      <c r="D1919" s="9" t="s">
        <v>71</v>
      </c>
      <c r="E1919" s="12">
        <v>0.011</v>
      </c>
      <c r="F1919" s="12">
        <v>0.004</v>
      </c>
      <c r="G1919" s="12">
        <v>85.0</v>
      </c>
      <c r="H1919" s="12">
        <v>79.0</v>
      </c>
      <c r="I1919" s="12">
        <v>0.148</v>
      </c>
      <c r="J1919" s="12">
        <v>0.682</v>
      </c>
      <c r="K1919" s="12">
        <v>0.17</v>
      </c>
      <c r="L1919" s="12">
        <v>4.6362946E7</v>
      </c>
      <c r="M1919" s="12">
        <v>0.782</v>
      </c>
    </row>
    <row r="1920" hidden="1">
      <c r="A1920" s="32" t="str">
        <f t="shared" si="1"/>
        <v>Liechtenstein-Europe2009</v>
      </c>
      <c r="B1920" s="32" t="s">
        <v>186</v>
      </c>
      <c r="C1920" s="5" t="s">
        <v>76</v>
      </c>
      <c r="D1920" s="9" t="s">
        <v>71</v>
      </c>
      <c r="E1920" s="12">
        <v>0.011</v>
      </c>
      <c r="F1920" s="13"/>
      <c r="G1920" s="12">
        <v>84.0</v>
      </c>
      <c r="H1920" s="12">
        <v>80.0</v>
      </c>
      <c r="I1920" s="13"/>
      <c r="J1920" s="13"/>
      <c r="K1920" s="13"/>
      <c r="L1920" s="12">
        <v>35851.0</v>
      </c>
      <c r="M1920" s="12">
        <v>0.145</v>
      </c>
    </row>
    <row r="1921" hidden="1">
      <c r="A1921" s="32" t="str">
        <f t="shared" si="1"/>
        <v>San Marino-Europe2009</v>
      </c>
      <c r="B1921" s="32" t="s">
        <v>234</v>
      </c>
      <c r="C1921" s="5" t="s">
        <v>76</v>
      </c>
      <c r="D1921" s="9" t="s">
        <v>71</v>
      </c>
      <c r="E1921" s="12">
        <v>0.011</v>
      </c>
      <c r="F1921" s="12">
        <v>0.003</v>
      </c>
      <c r="G1921" s="12">
        <v>86.0</v>
      </c>
      <c r="H1921" s="12">
        <v>80.0</v>
      </c>
      <c r="I1921" s="13"/>
      <c r="J1921" s="13"/>
      <c r="K1921" s="13"/>
      <c r="L1921" s="12">
        <v>30698.0</v>
      </c>
      <c r="M1921" s="12">
        <v>0.941</v>
      </c>
    </row>
    <row r="1922" hidden="1">
      <c r="A1922" s="32" t="str">
        <f t="shared" si="1"/>
        <v>Russia-Europe2009</v>
      </c>
      <c r="B1922" s="32" t="s">
        <v>231</v>
      </c>
      <c r="C1922" s="5" t="s">
        <v>76</v>
      </c>
      <c r="D1922" s="9" t="s">
        <v>71</v>
      </c>
      <c r="E1922" s="12">
        <v>0.012</v>
      </c>
      <c r="F1922" s="12">
        <v>0.011</v>
      </c>
      <c r="G1922" s="12">
        <v>75.0</v>
      </c>
      <c r="H1922" s="12">
        <v>63.0</v>
      </c>
      <c r="I1922" s="12">
        <v>0.148</v>
      </c>
      <c r="J1922" s="12">
        <v>0.72</v>
      </c>
      <c r="K1922" s="12">
        <v>0.133</v>
      </c>
      <c r="L1922" s="12">
        <v>1.41909244E8</v>
      </c>
      <c r="M1922" s="12">
        <v>0.736</v>
      </c>
    </row>
    <row r="1923" hidden="1">
      <c r="A1923" s="32" t="str">
        <f t="shared" si="1"/>
        <v>Moldova-Europe2009</v>
      </c>
      <c r="B1923" s="32" t="s">
        <v>201</v>
      </c>
      <c r="C1923" s="5" t="s">
        <v>76</v>
      </c>
      <c r="D1923" s="9" t="s">
        <v>71</v>
      </c>
      <c r="E1923" s="12">
        <v>0.012</v>
      </c>
      <c r="F1923" s="12">
        <v>0.016</v>
      </c>
      <c r="G1923" s="12">
        <v>72.0</v>
      </c>
      <c r="H1923" s="12">
        <v>65.0</v>
      </c>
      <c r="I1923" s="12">
        <v>0.169</v>
      </c>
      <c r="J1923" s="12">
        <v>0.719</v>
      </c>
      <c r="K1923" s="12">
        <v>0.112</v>
      </c>
      <c r="L1923" s="12">
        <v>3565604.0</v>
      </c>
      <c r="M1923" s="12">
        <v>0.449</v>
      </c>
    </row>
    <row r="1924" hidden="1">
      <c r="A1924" s="32" t="str">
        <f t="shared" si="1"/>
        <v>Lithuania-Europe2009</v>
      </c>
      <c r="B1924" s="32" t="s">
        <v>187</v>
      </c>
      <c r="C1924" s="5" t="s">
        <v>76</v>
      </c>
      <c r="D1924" s="9" t="s">
        <v>71</v>
      </c>
      <c r="E1924" s="12">
        <v>0.012</v>
      </c>
      <c r="F1924" s="12">
        <v>0.006</v>
      </c>
      <c r="G1924" s="12">
        <v>79.0</v>
      </c>
      <c r="H1924" s="12">
        <v>68.0</v>
      </c>
      <c r="I1924" s="12">
        <v>0.154</v>
      </c>
      <c r="J1924" s="12">
        <v>0.692</v>
      </c>
      <c r="K1924" s="12">
        <v>0.155</v>
      </c>
      <c r="L1924" s="12">
        <v>3162916.0</v>
      </c>
      <c r="M1924" s="12">
        <v>0.668</v>
      </c>
    </row>
    <row r="1925" hidden="1">
      <c r="A1925" s="32" t="str">
        <f t="shared" si="1"/>
        <v>Estonia-Europe2009</v>
      </c>
      <c r="B1925" s="32" t="s">
        <v>138</v>
      </c>
      <c r="C1925" s="5" t="s">
        <v>76</v>
      </c>
      <c r="D1925" s="9" t="s">
        <v>71</v>
      </c>
      <c r="E1925" s="12">
        <v>0.012</v>
      </c>
      <c r="F1925" s="12">
        <v>0.004</v>
      </c>
      <c r="G1925" s="12">
        <v>80.0</v>
      </c>
      <c r="H1925" s="12">
        <v>70.0</v>
      </c>
      <c r="I1925" s="12">
        <v>0.153</v>
      </c>
      <c r="J1925" s="12">
        <v>0.674</v>
      </c>
      <c r="K1925" s="12">
        <v>0.174</v>
      </c>
      <c r="L1925" s="12">
        <v>1334515.0</v>
      </c>
      <c r="M1925" s="12">
        <v>0.682</v>
      </c>
    </row>
    <row r="1926" hidden="1">
      <c r="A1926" s="32" t="str">
        <f t="shared" si="1"/>
        <v>Montenegro-Europe2009</v>
      </c>
      <c r="B1926" s="32" t="s">
        <v>204</v>
      </c>
      <c r="C1926" s="5" t="s">
        <v>76</v>
      </c>
      <c r="D1926" s="9" t="s">
        <v>71</v>
      </c>
      <c r="E1926" s="12">
        <v>0.012</v>
      </c>
      <c r="F1926" s="12">
        <v>0.007</v>
      </c>
      <c r="G1926" s="12">
        <v>77.0</v>
      </c>
      <c r="H1926" s="12">
        <v>72.0</v>
      </c>
      <c r="I1926" s="12">
        <v>0.196</v>
      </c>
      <c r="J1926" s="12">
        <v>0.679</v>
      </c>
      <c r="K1926" s="12">
        <v>0.125</v>
      </c>
      <c r="L1926" s="12">
        <v>619408.0</v>
      </c>
      <c r="M1926" s="12">
        <v>0.629</v>
      </c>
    </row>
    <row r="1927" hidden="1">
      <c r="A1927" s="32" t="str">
        <f t="shared" si="1"/>
        <v>Cyprus-Europe2009</v>
      </c>
      <c r="B1927" s="32" t="s">
        <v>127</v>
      </c>
      <c r="C1927" s="5" t="s">
        <v>76</v>
      </c>
      <c r="D1927" s="9" t="s">
        <v>71</v>
      </c>
      <c r="E1927" s="12">
        <v>0.012</v>
      </c>
      <c r="F1927" s="12">
        <v>0.003</v>
      </c>
      <c r="G1927" s="12">
        <v>81.0</v>
      </c>
      <c r="H1927" s="12">
        <v>77.0</v>
      </c>
      <c r="I1927" s="12">
        <v>0.181</v>
      </c>
      <c r="J1927" s="12">
        <v>0.705</v>
      </c>
      <c r="K1927" s="12">
        <v>0.114</v>
      </c>
      <c r="L1927" s="12">
        <v>1090553.0</v>
      </c>
      <c r="M1927" s="12">
        <v>0.677</v>
      </c>
    </row>
    <row r="1928" hidden="1">
      <c r="A1928" s="32" t="str">
        <f t="shared" si="1"/>
        <v>Belgium-Europe2009</v>
      </c>
      <c r="B1928" s="32" t="s">
        <v>97</v>
      </c>
      <c r="C1928" s="5" t="s">
        <v>76</v>
      </c>
      <c r="D1928" s="9" t="s">
        <v>71</v>
      </c>
      <c r="E1928" s="12">
        <v>0.012</v>
      </c>
      <c r="F1928" s="12">
        <v>0.004</v>
      </c>
      <c r="G1928" s="12">
        <v>83.0</v>
      </c>
      <c r="H1928" s="12">
        <v>77.0</v>
      </c>
      <c r="I1928" s="12">
        <v>0.168</v>
      </c>
      <c r="J1928" s="12">
        <v>0.661</v>
      </c>
      <c r="K1928" s="12">
        <v>0.171</v>
      </c>
      <c r="L1928" s="12">
        <v>1.0796493E7</v>
      </c>
      <c r="M1928" s="12">
        <v>0.976</v>
      </c>
    </row>
    <row r="1929" hidden="1">
      <c r="A1929" s="32" t="str">
        <f t="shared" si="1"/>
        <v>Sweden-Europe2009</v>
      </c>
      <c r="B1929" s="32" t="s">
        <v>259</v>
      </c>
      <c r="C1929" s="5" t="s">
        <v>76</v>
      </c>
      <c r="D1929" s="9" t="s">
        <v>71</v>
      </c>
      <c r="E1929" s="12">
        <v>0.012</v>
      </c>
      <c r="F1929" s="12">
        <v>0.003</v>
      </c>
      <c r="G1929" s="12">
        <v>83.0</v>
      </c>
      <c r="H1929" s="12">
        <v>79.0</v>
      </c>
      <c r="I1929" s="12">
        <v>0.166</v>
      </c>
      <c r="J1929" s="12">
        <v>0.655</v>
      </c>
      <c r="K1929" s="12">
        <v>0.179</v>
      </c>
      <c r="L1929" s="12">
        <v>9298515.0</v>
      </c>
      <c r="M1929" s="12">
        <v>0.849</v>
      </c>
    </row>
    <row r="1930" hidden="1">
      <c r="A1930" s="32" t="str">
        <f t="shared" si="1"/>
        <v>Albania-Europe2009</v>
      </c>
      <c r="B1930" s="32" t="s">
        <v>75</v>
      </c>
      <c r="C1930" s="5" t="s">
        <v>76</v>
      </c>
      <c r="D1930" s="9" t="s">
        <v>71</v>
      </c>
      <c r="E1930" s="12">
        <v>0.013</v>
      </c>
      <c r="F1930" s="12">
        <v>0.015</v>
      </c>
      <c r="G1930" s="12">
        <v>80.0</v>
      </c>
      <c r="H1930" s="12">
        <v>74.0</v>
      </c>
      <c r="I1930" s="12">
        <v>0.236</v>
      </c>
      <c r="J1930" s="12">
        <v>0.666</v>
      </c>
      <c r="K1930" s="12">
        <v>0.098</v>
      </c>
      <c r="L1930" s="12">
        <v>2884303.0</v>
      </c>
      <c r="M1930" s="12">
        <v>0.511</v>
      </c>
    </row>
    <row r="1931" hidden="1">
      <c r="A1931" s="32" t="str">
        <f t="shared" si="1"/>
        <v>United Kingdom-Europe2009</v>
      </c>
      <c r="B1931" s="32" t="s">
        <v>276</v>
      </c>
      <c r="C1931" s="5" t="s">
        <v>76</v>
      </c>
      <c r="D1931" s="9" t="s">
        <v>71</v>
      </c>
      <c r="E1931" s="12">
        <v>0.013</v>
      </c>
      <c r="F1931" s="12">
        <v>0.005</v>
      </c>
      <c r="G1931" s="12">
        <v>82.0</v>
      </c>
      <c r="H1931" s="12">
        <v>78.0</v>
      </c>
      <c r="I1931" s="12">
        <v>0.176</v>
      </c>
      <c r="J1931" s="12">
        <v>0.66</v>
      </c>
      <c r="K1931" s="12">
        <v>0.164</v>
      </c>
      <c r="L1931" s="12">
        <v>6.227627E7</v>
      </c>
      <c r="M1931" s="12">
        <v>0.81</v>
      </c>
    </row>
    <row r="1932" hidden="1">
      <c r="A1932" s="32" t="str">
        <f t="shared" si="1"/>
        <v>France-Europe2009</v>
      </c>
      <c r="B1932" s="32" t="s">
        <v>143</v>
      </c>
      <c r="C1932" s="5" t="s">
        <v>76</v>
      </c>
      <c r="D1932" s="9" t="s">
        <v>71</v>
      </c>
      <c r="E1932" s="12">
        <v>0.013</v>
      </c>
      <c r="F1932" s="12">
        <v>0.004</v>
      </c>
      <c r="G1932" s="12">
        <v>85.0</v>
      </c>
      <c r="H1932" s="12">
        <v>78.0</v>
      </c>
      <c r="I1932" s="12">
        <v>0.184</v>
      </c>
      <c r="J1932" s="12">
        <v>0.65</v>
      </c>
      <c r="K1932" s="12">
        <v>0.166</v>
      </c>
      <c r="L1932" s="12">
        <v>6.4702921E7</v>
      </c>
      <c r="M1932" s="12">
        <v>0.781</v>
      </c>
    </row>
    <row r="1933" hidden="1">
      <c r="A1933" s="32" t="str">
        <f t="shared" si="1"/>
        <v>Norway-Europe2009</v>
      </c>
      <c r="B1933" s="32" t="s">
        <v>218</v>
      </c>
      <c r="C1933" s="5" t="s">
        <v>76</v>
      </c>
      <c r="D1933" s="9" t="s">
        <v>71</v>
      </c>
      <c r="E1933" s="12">
        <v>0.013</v>
      </c>
      <c r="F1933" s="12">
        <v>0.003</v>
      </c>
      <c r="G1933" s="12">
        <v>83.0</v>
      </c>
      <c r="H1933" s="12">
        <v>79.0</v>
      </c>
      <c r="I1933" s="12">
        <v>0.189</v>
      </c>
      <c r="J1933" s="12">
        <v>0.662</v>
      </c>
      <c r="K1933" s="12">
        <v>0.149</v>
      </c>
      <c r="L1933" s="12">
        <v>4828726.0</v>
      </c>
      <c r="M1933" s="12">
        <v>0.788</v>
      </c>
    </row>
    <row r="1934" hidden="1">
      <c r="A1934" s="32" t="str">
        <f t="shared" si="1"/>
        <v>Iceland-Europe2009</v>
      </c>
      <c r="B1934" s="32" t="s">
        <v>162</v>
      </c>
      <c r="C1934" s="5" t="s">
        <v>76</v>
      </c>
      <c r="D1934" s="9" t="s">
        <v>71</v>
      </c>
      <c r="E1934" s="12">
        <v>0.016</v>
      </c>
      <c r="F1934" s="12">
        <v>0.002</v>
      </c>
      <c r="G1934" s="12">
        <v>84.0</v>
      </c>
      <c r="H1934" s="12">
        <v>80.0</v>
      </c>
      <c r="I1934" s="12">
        <v>0.211</v>
      </c>
      <c r="J1934" s="12">
        <v>0.669</v>
      </c>
      <c r="K1934" s="12">
        <v>0.12</v>
      </c>
      <c r="L1934" s="12">
        <v>318499.0</v>
      </c>
      <c r="M1934" s="12">
        <v>0.935</v>
      </c>
    </row>
    <row r="1935" hidden="1">
      <c r="A1935" s="32" t="str">
        <f t="shared" si="1"/>
        <v>Ireland-Europe2009</v>
      </c>
      <c r="B1935" s="32" t="s">
        <v>167</v>
      </c>
      <c r="C1935" s="5" t="s">
        <v>76</v>
      </c>
      <c r="D1935" s="9" t="s">
        <v>71</v>
      </c>
      <c r="E1935" s="12">
        <v>0.017</v>
      </c>
      <c r="F1935" s="12">
        <v>0.004</v>
      </c>
      <c r="G1935" s="12">
        <v>83.0</v>
      </c>
      <c r="H1935" s="12">
        <v>78.0</v>
      </c>
      <c r="I1935" s="12">
        <v>0.212</v>
      </c>
      <c r="J1935" s="12">
        <v>0.676</v>
      </c>
      <c r="K1935" s="12">
        <v>0.112</v>
      </c>
      <c r="L1935" s="12">
        <v>4535375.0</v>
      </c>
      <c r="M1935" s="12">
        <v>0.616</v>
      </c>
    </row>
    <row r="1936" hidden="1">
      <c r="A1936" s="32" t="str">
        <f t="shared" si="1"/>
        <v>Turkey-Europe2009</v>
      </c>
      <c r="B1936" s="32" t="s">
        <v>270</v>
      </c>
      <c r="C1936" s="5" t="s">
        <v>76</v>
      </c>
      <c r="D1936" s="9" t="s">
        <v>71</v>
      </c>
      <c r="E1936" s="12">
        <v>0.018</v>
      </c>
      <c r="F1936" s="12">
        <v>0.021</v>
      </c>
      <c r="G1936" s="12">
        <v>77.0</v>
      </c>
      <c r="H1936" s="12">
        <v>70.0</v>
      </c>
      <c r="I1936" s="12">
        <v>0.271</v>
      </c>
      <c r="J1936" s="12">
        <v>0.66</v>
      </c>
      <c r="K1936" s="12">
        <v>0.069</v>
      </c>
      <c r="L1936" s="12">
        <v>7.124108E7</v>
      </c>
      <c r="M1936" s="12">
        <v>0.701</v>
      </c>
    </row>
    <row r="1937" hidden="1">
      <c r="A1937" s="32" t="str">
        <f t="shared" si="1"/>
        <v>Kosovo-Europe2009</v>
      </c>
      <c r="B1937" s="32" t="s">
        <v>177</v>
      </c>
      <c r="C1937" s="5" t="s">
        <v>76</v>
      </c>
      <c r="D1937" s="9" t="s">
        <v>71</v>
      </c>
      <c r="E1937" s="12">
        <v>0.019</v>
      </c>
      <c r="F1937" s="13"/>
      <c r="G1937" s="12">
        <v>72.0</v>
      </c>
      <c r="H1937" s="12">
        <v>68.0</v>
      </c>
      <c r="I1937" s="13"/>
      <c r="J1937" s="13"/>
      <c r="K1937" s="13"/>
      <c r="L1937" s="12">
        <v>1761474.0</v>
      </c>
      <c r="M1937" s="13"/>
    </row>
    <row r="1938" hidden="1">
      <c r="A1938" s="32" t="str">
        <f t="shared" si="1"/>
        <v>Isle of Man-Europe2010</v>
      </c>
      <c r="B1938" s="32" t="s">
        <v>168</v>
      </c>
      <c r="C1938" s="5" t="s">
        <v>76</v>
      </c>
      <c r="D1938" s="9" t="s">
        <v>72</v>
      </c>
      <c r="E1938" s="10">
        <f t="shared" ref="E1938:E1940" si="85">if(AND(C1839=C1840,D1839=D1839+1,ISBLANK(E1840)),E1839,E1840)</f>
        <v>0.019</v>
      </c>
      <c r="F1938" s="24">
        <v>0.004</v>
      </c>
      <c r="G1938" s="10">
        <f t="shared" ref="G1938:G1939" si="86">if(AND(C1839=C1840,D1839=D1839+1,ISBLANK(G1839)),G1839,G1840)</f>
        <v>71</v>
      </c>
      <c r="H1938" s="10">
        <f t="shared" ref="H1938:H1939" si="87">if(AND(C1839=C1840,D1839=D1839+1,ISBLANK(H1839)),H1839,H1840)</f>
        <v>67</v>
      </c>
      <c r="I1938" s="10">
        <f t="shared" ref="I1938:K1938" si="84">if(AND(C1847=C1848,D1847=D1847+1,ISBLANK(I1847)),I1847,I1848)</f>
        <v>0.152</v>
      </c>
      <c r="J1938" s="10">
        <f t="shared" si="84"/>
        <v>0.677</v>
      </c>
      <c r="K1938" s="10">
        <f t="shared" si="84"/>
        <v>0.171</v>
      </c>
      <c r="L1938" s="12">
        <v>83992.0</v>
      </c>
      <c r="M1938" s="12">
        <v>0.52</v>
      </c>
    </row>
    <row r="1939" hidden="1">
      <c r="A1939" s="32" t="str">
        <f t="shared" si="1"/>
        <v>Monaco-Europe2010</v>
      </c>
      <c r="B1939" s="32" t="s">
        <v>202</v>
      </c>
      <c r="C1939" s="5" t="s">
        <v>76</v>
      </c>
      <c r="D1939" s="9" t="s">
        <v>72</v>
      </c>
      <c r="E1939" s="10">
        <f t="shared" si="85"/>
        <v>0.019</v>
      </c>
      <c r="F1939" s="12">
        <v>0.003</v>
      </c>
      <c r="G1939" s="10">
        <f t="shared" si="86"/>
        <v>77</v>
      </c>
      <c r="H1939" s="10">
        <f t="shared" si="87"/>
        <v>70</v>
      </c>
      <c r="I1939" s="33">
        <v>152.0</v>
      </c>
      <c r="J1939" s="24">
        <v>0.677</v>
      </c>
      <c r="K1939" s="24">
        <v>0.171</v>
      </c>
      <c r="L1939" s="12">
        <v>36845.0</v>
      </c>
      <c r="M1939" s="12">
        <v>1.0</v>
      </c>
    </row>
    <row r="1940" hidden="1">
      <c r="A1940" s="32" t="str">
        <f t="shared" si="1"/>
        <v>Faeroe Islands-Europe2010</v>
      </c>
      <c r="B1940" s="32" t="s">
        <v>140</v>
      </c>
      <c r="C1940" s="5" t="s">
        <v>76</v>
      </c>
      <c r="D1940" s="9" t="s">
        <v>72</v>
      </c>
      <c r="E1940" s="10">
        <f t="shared" si="85"/>
        <v>0.019</v>
      </c>
      <c r="F1940" s="10">
        <f>if(AND(C1841=C1842,D1841=D1841+1,ISBLANK(F1841)),F1841,F1842)</f>
        <v>0.026</v>
      </c>
      <c r="G1940" s="12">
        <v>84.0</v>
      </c>
      <c r="H1940" s="12">
        <v>79.0</v>
      </c>
      <c r="I1940" s="10">
        <f t="shared" ref="I1940:K1940" si="88">if(AND(C1849=C1850,D1849=D1849+1,ISBLANK(I1849)),I1849,I1850)</f>
        <v>0.133</v>
      </c>
      <c r="J1940" s="10">
        <f t="shared" si="88"/>
        <v>0.688</v>
      </c>
      <c r="K1940" s="10">
        <f t="shared" si="88"/>
        <v>0.179</v>
      </c>
      <c r="L1940" s="12">
        <v>49581.0</v>
      </c>
      <c r="M1940" s="12">
        <v>0.409</v>
      </c>
    </row>
    <row r="1941" hidden="1">
      <c r="A1941" s="32" t="str">
        <f t="shared" si="1"/>
        <v>Germany-Europe2010</v>
      </c>
      <c r="B1941" s="32" t="s">
        <v>148</v>
      </c>
      <c r="C1941" s="5" t="s">
        <v>76</v>
      </c>
      <c r="D1941" s="9" t="s">
        <v>72</v>
      </c>
      <c r="E1941" s="12">
        <v>0.008</v>
      </c>
      <c r="F1941" s="12">
        <v>0.004</v>
      </c>
      <c r="G1941" s="12">
        <v>83.0</v>
      </c>
      <c r="H1941" s="12">
        <v>78.0</v>
      </c>
      <c r="I1941" s="12">
        <v>0.134</v>
      </c>
      <c r="J1941" s="12">
        <v>0.658</v>
      </c>
      <c r="K1941" s="12">
        <v>0.208</v>
      </c>
      <c r="L1941" s="12">
        <v>8.177693E7</v>
      </c>
      <c r="M1941" s="12">
        <v>0.743</v>
      </c>
    </row>
    <row r="1942" hidden="1">
      <c r="A1942" s="32" t="str">
        <f t="shared" si="1"/>
        <v>Latvia-Europe2010</v>
      </c>
      <c r="B1942" s="32" t="s">
        <v>181</v>
      </c>
      <c r="C1942" s="5" t="s">
        <v>76</v>
      </c>
      <c r="D1942" s="9" t="s">
        <v>72</v>
      </c>
      <c r="E1942" s="12">
        <v>0.009</v>
      </c>
      <c r="F1942" s="12">
        <v>0.008</v>
      </c>
      <c r="G1942" s="12">
        <v>78.0</v>
      </c>
      <c r="H1942" s="12">
        <v>69.0</v>
      </c>
      <c r="I1942" s="12">
        <v>0.142</v>
      </c>
      <c r="J1942" s="12">
        <v>0.675</v>
      </c>
      <c r="K1942" s="12">
        <v>0.184</v>
      </c>
      <c r="L1942" s="12">
        <v>2097555.0</v>
      </c>
      <c r="M1942" s="12">
        <v>0.677</v>
      </c>
    </row>
    <row r="1943" hidden="1">
      <c r="A1943" s="32" t="str">
        <f t="shared" si="1"/>
        <v>Serbia-Europe2010</v>
      </c>
      <c r="B1943" s="32" t="s">
        <v>238</v>
      </c>
      <c r="C1943" s="5" t="s">
        <v>76</v>
      </c>
      <c r="D1943" s="9" t="s">
        <v>72</v>
      </c>
      <c r="E1943" s="12">
        <v>0.009</v>
      </c>
      <c r="F1943" s="12">
        <v>0.007</v>
      </c>
      <c r="G1943" s="12">
        <v>77.0</v>
      </c>
      <c r="H1943" s="12">
        <v>71.0</v>
      </c>
      <c r="I1943" s="12">
        <v>0.169</v>
      </c>
      <c r="J1943" s="12">
        <v>0.694</v>
      </c>
      <c r="K1943" s="12">
        <v>0.137</v>
      </c>
      <c r="L1943" s="12">
        <v>7291436.0</v>
      </c>
      <c r="M1943" s="12">
        <v>0.552</v>
      </c>
    </row>
    <row r="1944" hidden="1">
      <c r="A1944" s="32" t="str">
        <f t="shared" si="1"/>
        <v>Hungary-Europe2010</v>
      </c>
      <c r="B1944" s="32" t="s">
        <v>161</v>
      </c>
      <c r="C1944" s="5" t="s">
        <v>76</v>
      </c>
      <c r="D1944" s="9" t="s">
        <v>72</v>
      </c>
      <c r="E1944" s="12">
        <v>0.009</v>
      </c>
      <c r="F1944" s="12">
        <v>0.006</v>
      </c>
      <c r="G1944" s="12">
        <v>78.0</v>
      </c>
      <c r="H1944" s="12">
        <v>71.0</v>
      </c>
      <c r="I1944" s="12">
        <v>0.146</v>
      </c>
      <c r="J1944" s="12">
        <v>0.686</v>
      </c>
      <c r="K1944" s="12">
        <v>0.167</v>
      </c>
      <c r="L1944" s="12">
        <v>1.0000023E7</v>
      </c>
      <c r="M1944" s="12">
        <v>0.689</v>
      </c>
    </row>
    <row r="1945" hidden="1">
      <c r="A1945" s="32" t="str">
        <f t="shared" si="1"/>
        <v>Bosnia and Herzegovina-Europe2010</v>
      </c>
      <c r="B1945" s="32" t="s">
        <v>103</v>
      </c>
      <c r="C1945" s="5" t="s">
        <v>76</v>
      </c>
      <c r="D1945" s="9" t="s">
        <v>72</v>
      </c>
      <c r="E1945" s="12">
        <v>0.009</v>
      </c>
      <c r="F1945" s="12">
        <v>0.007</v>
      </c>
      <c r="G1945" s="12">
        <v>78.0</v>
      </c>
      <c r="H1945" s="12">
        <v>73.0</v>
      </c>
      <c r="I1945" s="12">
        <v>0.174</v>
      </c>
      <c r="J1945" s="12">
        <v>0.675</v>
      </c>
      <c r="K1945" s="12">
        <v>0.151</v>
      </c>
      <c r="L1945" s="12">
        <v>3845929.0</v>
      </c>
      <c r="M1945" s="12">
        <v>0.392</v>
      </c>
    </row>
    <row r="1946" hidden="1">
      <c r="A1946" s="32" t="str">
        <f t="shared" si="1"/>
        <v>Austria-Europe2010</v>
      </c>
      <c r="B1946" s="32" t="s">
        <v>89</v>
      </c>
      <c r="C1946" s="5" t="s">
        <v>76</v>
      </c>
      <c r="D1946" s="9" t="s">
        <v>72</v>
      </c>
      <c r="E1946" s="12">
        <v>0.009</v>
      </c>
      <c r="F1946" s="12">
        <v>0.004</v>
      </c>
      <c r="G1946" s="12">
        <v>83.0</v>
      </c>
      <c r="H1946" s="12">
        <v>78.0</v>
      </c>
      <c r="I1946" s="12">
        <v>0.148</v>
      </c>
      <c r="J1946" s="12">
        <v>0.674</v>
      </c>
      <c r="K1946" s="12">
        <v>0.178</v>
      </c>
      <c r="L1946" s="12">
        <v>8389771.0</v>
      </c>
      <c r="M1946" s="12">
        <v>0.659</v>
      </c>
    </row>
    <row r="1947" hidden="1">
      <c r="A1947" s="32" t="str">
        <f t="shared" si="1"/>
        <v>Malta-Europe2010</v>
      </c>
      <c r="B1947" s="32" t="s">
        <v>195</v>
      </c>
      <c r="C1947" s="5" t="s">
        <v>76</v>
      </c>
      <c r="D1947" s="9" t="s">
        <v>72</v>
      </c>
      <c r="E1947" s="12">
        <v>0.009</v>
      </c>
      <c r="F1947" s="12">
        <v>0.006</v>
      </c>
      <c r="G1947" s="12">
        <v>84.0</v>
      </c>
      <c r="H1947" s="12">
        <v>79.0</v>
      </c>
      <c r="I1947" s="12">
        <v>0.156</v>
      </c>
      <c r="J1947" s="12">
        <v>0.699</v>
      </c>
      <c r="K1947" s="12">
        <v>0.145</v>
      </c>
      <c r="L1947" s="12">
        <v>414508.0</v>
      </c>
      <c r="M1947" s="12">
        <v>0.947</v>
      </c>
    </row>
    <row r="1948" hidden="1">
      <c r="A1948" s="32" t="str">
        <f t="shared" si="1"/>
        <v>Liechtenstein-Europe2010</v>
      </c>
      <c r="B1948" s="32" t="s">
        <v>186</v>
      </c>
      <c r="C1948" s="5" t="s">
        <v>76</v>
      </c>
      <c r="D1948" s="9" t="s">
        <v>72</v>
      </c>
      <c r="E1948" s="12">
        <v>0.009</v>
      </c>
      <c r="F1948" s="13"/>
      <c r="G1948" s="12">
        <v>84.0</v>
      </c>
      <c r="H1948" s="12">
        <v>80.0</v>
      </c>
      <c r="I1948" s="13"/>
      <c r="J1948" s="13"/>
      <c r="K1948" s="13"/>
      <c r="L1948" s="12">
        <v>36120.0</v>
      </c>
      <c r="M1948" s="12">
        <v>0.145</v>
      </c>
    </row>
    <row r="1949" hidden="1">
      <c r="A1949" s="32" t="str">
        <f t="shared" si="1"/>
        <v>Italy-Europe2010</v>
      </c>
      <c r="B1949" s="32" t="s">
        <v>170</v>
      </c>
      <c r="C1949" s="5" t="s">
        <v>76</v>
      </c>
      <c r="D1949" s="9" t="s">
        <v>72</v>
      </c>
      <c r="E1949" s="12">
        <v>0.009</v>
      </c>
      <c r="F1949" s="12">
        <v>0.003</v>
      </c>
      <c r="G1949" s="12">
        <v>85.0</v>
      </c>
      <c r="H1949" s="12">
        <v>80.0</v>
      </c>
      <c r="I1949" s="12">
        <v>0.14</v>
      </c>
      <c r="J1949" s="12">
        <v>0.657</v>
      </c>
      <c r="K1949" s="12">
        <v>0.203</v>
      </c>
      <c r="L1949" s="12">
        <v>5.9277417E7</v>
      </c>
      <c r="M1949" s="12">
        <v>0.683</v>
      </c>
    </row>
    <row r="1950">
      <c r="A1950" s="32" t="str">
        <f t="shared" si="1"/>
        <v>Andorra-Europe2010</v>
      </c>
      <c r="B1950" s="32" t="s">
        <v>81</v>
      </c>
      <c r="C1950" s="5" t="s">
        <v>76</v>
      </c>
      <c r="D1950" s="9" t="s">
        <v>72</v>
      </c>
      <c r="E1950" s="12">
        <v>0.01</v>
      </c>
      <c r="F1950" s="12">
        <v>0.002</v>
      </c>
      <c r="G1950" s="13"/>
      <c r="H1950" s="13"/>
      <c r="I1950" s="13"/>
      <c r="J1950" s="13"/>
      <c r="K1950" s="13"/>
      <c r="L1950" s="12">
        <v>77907.0</v>
      </c>
      <c r="M1950" s="12">
        <v>0.878</v>
      </c>
    </row>
    <row r="1951" hidden="1">
      <c r="A1951" s="32" t="str">
        <f t="shared" si="1"/>
        <v>Bulgaria-Europe2010</v>
      </c>
      <c r="B1951" s="32" t="s">
        <v>107</v>
      </c>
      <c r="C1951" s="5" t="s">
        <v>76</v>
      </c>
      <c r="D1951" s="9" t="s">
        <v>72</v>
      </c>
      <c r="E1951" s="12">
        <v>0.01</v>
      </c>
      <c r="F1951" s="12">
        <v>0.011</v>
      </c>
      <c r="G1951" s="12">
        <v>77.0</v>
      </c>
      <c r="H1951" s="12">
        <v>70.0</v>
      </c>
      <c r="I1951" s="12">
        <v>0.133</v>
      </c>
      <c r="J1951" s="12">
        <v>0.683</v>
      </c>
      <c r="K1951" s="12">
        <v>0.183</v>
      </c>
      <c r="L1951" s="12">
        <v>7395599.0</v>
      </c>
      <c r="M1951" s="12">
        <v>0.723</v>
      </c>
    </row>
    <row r="1952" hidden="1">
      <c r="A1952" s="32" t="str">
        <f t="shared" si="1"/>
        <v>Croatia-Europe2010</v>
      </c>
      <c r="B1952" s="32" t="s">
        <v>124</v>
      </c>
      <c r="C1952" s="5" t="s">
        <v>76</v>
      </c>
      <c r="D1952" s="9" t="s">
        <v>72</v>
      </c>
      <c r="E1952" s="12">
        <v>0.01</v>
      </c>
      <c r="F1952" s="12">
        <v>0.005</v>
      </c>
      <c r="G1952" s="12">
        <v>80.0</v>
      </c>
      <c r="H1952" s="12">
        <v>74.0</v>
      </c>
      <c r="I1952" s="12">
        <v>0.153</v>
      </c>
      <c r="J1952" s="12">
        <v>0.672</v>
      </c>
      <c r="K1952" s="12">
        <v>0.175</v>
      </c>
      <c r="L1952" s="12">
        <v>4417781.0</v>
      </c>
      <c r="M1952" s="12">
        <v>0.575</v>
      </c>
    </row>
    <row r="1953" hidden="1">
      <c r="A1953" s="32" t="str">
        <f t="shared" si="1"/>
        <v>Portugal-Europe2010</v>
      </c>
      <c r="B1953" s="32" t="s">
        <v>227</v>
      </c>
      <c r="C1953" s="5" t="s">
        <v>76</v>
      </c>
      <c r="D1953" s="9" t="s">
        <v>72</v>
      </c>
      <c r="E1953" s="12">
        <v>0.01</v>
      </c>
      <c r="F1953" s="12">
        <v>0.003</v>
      </c>
      <c r="G1953" s="12">
        <v>82.0</v>
      </c>
      <c r="H1953" s="12">
        <v>76.0</v>
      </c>
      <c r="I1953" s="12">
        <v>0.151</v>
      </c>
      <c r="J1953" s="12">
        <v>0.668</v>
      </c>
      <c r="K1953" s="12">
        <v>0.18</v>
      </c>
      <c r="L1953" s="12">
        <v>1.05731E7</v>
      </c>
      <c r="M1953" s="12">
        <v>0.606</v>
      </c>
    </row>
    <row r="1954" hidden="1">
      <c r="A1954" s="32" t="str">
        <f t="shared" si="1"/>
        <v>Greece-Europe2010</v>
      </c>
      <c r="B1954" s="32" t="s">
        <v>150</v>
      </c>
      <c r="C1954" s="5" t="s">
        <v>76</v>
      </c>
      <c r="D1954" s="9" t="s">
        <v>72</v>
      </c>
      <c r="E1954" s="12">
        <v>0.01</v>
      </c>
      <c r="F1954" s="12">
        <v>0.004</v>
      </c>
      <c r="G1954" s="12">
        <v>83.0</v>
      </c>
      <c r="H1954" s="12">
        <v>78.0</v>
      </c>
      <c r="I1954" s="12">
        <v>0.145</v>
      </c>
      <c r="J1954" s="12">
        <v>0.665</v>
      </c>
      <c r="K1954" s="12">
        <v>0.19</v>
      </c>
      <c r="L1954" s="12">
        <v>1.1153454E7</v>
      </c>
      <c r="M1954" s="12">
        <v>0.763</v>
      </c>
    </row>
    <row r="1955" hidden="1">
      <c r="A1955" s="32" t="str">
        <f t="shared" si="1"/>
        <v>Spain-Europe2010</v>
      </c>
      <c r="B1955" s="32" t="s">
        <v>250</v>
      </c>
      <c r="C1955" s="5" t="s">
        <v>76</v>
      </c>
      <c r="D1955" s="9" t="s">
        <v>72</v>
      </c>
      <c r="E1955" s="12">
        <v>0.01</v>
      </c>
      <c r="F1955" s="12">
        <v>0.004</v>
      </c>
      <c r="G1955" s="12">
        <v>85.0</v>
      </c>
      <c r="H1955" s="12">
        <v>79.0</v>
      </c>
      <c r="I1955" s="12">
        <v>0.149</v>
      </c>
      <c r="J1955" s="12">
        <v>0.68</v>
      </c>
      <c r="K1955" s="12">
        <v>0.171</v>
      </c>
      <c r="L1955" s="12">
        <v>4.6576897E7</v>
      </c>
      <c r="M1955" s="12">
        <v>0.784</v>
      </c>
    </row>
    <row r="1956" hidden="1">
      <c r="A1956" s="32" t="str">
        <f t="shared" si="1"/>
        <v>Switzerland-Europe2010</v>
      </c>
      <c r="B1956" s="32" t="s">
        <v>260</v>
      </c>
      <c r="C1956" s="5" t="s">
        <v>76</v>
      </c>
      <c r="D1956" s="9" t="s">
        <v>72</v>
      </c>
      <c r="E1956" s="12">
        <v>0.01</v>
      </c>
      <c r="F1956" s="12">
        <v>0.004</v>
      </c>
      <c r="G1956" s="12">
        <v>85.0</v>
      </c>
      <c r="H1956" s="12">
        <v>80.0</v>
      </c>
      <c r="I1956" s="12">
        <v>0.151</v>
      </c>
      <c r="J1956" s="12">
        <v>0.68</v>
      </c>
      <c r="K1956" s="12">
        <v>0.169</v>
      </c>
      <c r="L1956" s="12">
        <v>7824909.0</v>
      </c>
      <c r="M1956" s="12">
        <v>0.737</v>
      </c>
    </row>
    <row r="1957" hidden="1">
      <c r="A1957" s="32" t="str">
        <f t="shared" si="1"/>
        <v>Ukraine-Europe2010</v>
      </c>
      <c r="B1957" s="32" t="s">
        <v>274</v>
      </c>
      <c r="C1957" s="5" t="s">
        <v>76</v>
      </c>
      <c r="D1957" s="9" t="s">
        <v>72</v>
      </c>
      <c r="E1957" s="12">
        <v>0.011</v>
      </c>
      <c r="F1957" s="12">
        <v>0.01</v>
      </c>
      <c r="G1957" s="12">
        <v>76.0</v>
      </c>
      <c r="H1957" s="12">
        <v>65.0</v>
      </c>
      <c r="I1957" s="12">
        <v>0.139</v>
      </c>
      <c r="J1957" s="12">
        <v>0.703</v>
      </c>
      <c r="K1957" s="12">
        <v>0.158</v>
      </c>
      <c r="L1957" s="12">
        <v>4.58707E7</v>
      </c>
      <c r="M1957" s="12">
        <v>0.687</v>
      </c>
    </row>
    <row r="1958" hidden="1">
      <c r="A1958" s="32" t="str">
        <f t="shared" si="1"/>
        <v>Belarus-Europe2010</v>
      </c>
      <c r="B1958" s="32" t="s">
        <v>96</v>
      </c>
      <c r="C1958" s="5" t="s">
        <v>76</v>
      </c>
      <c r="D1958" s="9" t="s">
        <v>72</v>
      </c>
      <c r="E1958" s="12">
        <v>0.011</v>
      </c>
      <c r="F1958" s="12">
        <v>0.005</v>
      </c>
      <c r="G1958" s="12">
        <v>77.0</v>
      </c>
      <c r="H1958" s="12">
        <v>65.0</v>
      </c>
      <c r="I1958" s="12">
        <v>0.148</v>
      </c>
      <c r="J1958" s="12">
        <v>0.712</v>
      </c>
      <c r="K1958" s="12">
        <v>0.139</v>
      </c>
      <c r="L1958" s="12">
        <v>9490000.0</v>
      </c>
      <c r="M1958" s="12">
        <v>0.746</v>
      </c>
    </row>
    <row r="1959" hidden="1">
      <c r="A1959" s="32" t="str">
        <f t="shared" si="1"/>
        <v>Romania-Europe2010</v>
      </c>
      <c r="B1959" s="32" t="s">
        <v>230</v>
      </c>
      <c r="C1959" s="5" t="s">
        <v>76</v>
      </c>
      <c r="D1959" s="9" t="s">
        <v>72</v>
      </c>
      <c r="E1959" s="12">
        <v>0.011</v>
      </c>
      <c r="F1959" s="12">
        <v>0.012</v>
      </c>
      <c r="G1959" s="12">
        <v>77.0</v>
      </c>
      <c r="H1959" s="12">
        <v>70.0</v>
      </c>
      <c r="I1959" s="12">
        <v>0.15</v>
      </c>
      <c r="J1959" s="12">
        <v>0.701</v>
      </c>
      <c r="K1959" s="12">
        <v>0.148</v>
      </c>
      <c r="L1959" s="12">
        <v>2.0246871E7</v>
      </c>
      <c r="M1959" s="12">
        <v>0.538</v>
      </c>
    </row>
    <row r="1960" hidden="1">
      <c r="A1960" s="32" t="str">
        <f t="shared" si="1"/>
        <v>Slovakia-Europe2010</v>
      </c>
      <c r="B1960" s="32" t="s">
        <v>243</v>
      </c>
      <c r="C1960" s="5" t="s">
        <v>76</v>
      </c>
      <c r="D1960" s="9" t="s">
        <v>72</v>
      </c>
      <c r="E1960" s="12">
        <v>0.011</v>
      </c>
      <c r="F1960" s="12">
        <v>0.007</v>
      </c>
      <c r="G1960" s="12">
        <v>79.0</v>
      </c>
      <c r="H1960" s="12">
        <v>72.0</v>
      </c>
      <c r="I1960" s="12">
        <v>0.151</v>
      </c>
      <c r="J1960" s="12">
        <v>0.726</v>
      </c>
      <c r="K1960" s="12">
        <v>0.123</v>
      </c>
      <c r="L1960" s="12">
        <v>5391428.0</v>
      </c>
      <c r="M1960" s="12">
        <v>0.547</v>
      </c>
    </row>
    <row r="1961" hidden="1">
      <c r="A1961" s="32" t="str">
        <f t="shared" si="1"/>
        <v>Poland-Europe2010</v>
      </c>
      <c r="B1961" s="32" t="s">
        <v>226</v>
      </c>
      <c r="C1961" s="5" t="s">
        <v>76</v>
      </c>
      <c r="D1961" s="9" t="s">
        <v>72</v>
      </c>
      <c r="E1961" s="12">
        <v>0.011</v>
      </c>
      <c r="F1961" s="12">
        <v>0.005</v>
      </c>
      <c r="G1961" s="12">
        <v>81.0</v>
      </c>
      <c r="H1961" s="12">
        <v>72.0</v>
      </c>
      <c r="I1961" s="12">
        <v>0.15</v>
      </c>
      <c r="J1961" s="12">
        <v>0.715</v>
      </c>
      <c r="K1961" s="12">
        <v>0.135</v>
      </c>
      <c r="L1961" s="12">
        <v>3.8183683E7</v>
      </c>
      <c r="M1961" s="12">
        <v>0.609</v>
      </c>
    </row>
    <row r="1962" hidden="1">
      <c r="A1962" s="32" t="str">
        <f t="shared" si="1"/>
        <v>North Macedonia-Europe2010</v>
      </c>
      <c r="B1962" s="32" t="s">
        <v>217</v>
      </c>
      <c r="C1962" s="5" t="s">
        <v>76</v>
      </c>
      <c r="D1962" s="9" t="s">
        <v>72</v>
      </c>
      <c r="E1962" s="12">
        <v>0.011</v>
      </c>
      <c r="F1962" s="12">
        <v>0.009</v>
      </c>
      <c r="G1962" s="12">
        <v>77.0</v>
      </c>
      <c r="H1962" s="12">
        <v>73.0</v>
      </c>
      <c r="I1962" s="12">
        <v>0.174</v>
      </c>
      <c r="J1962" s="12">
        <v>0.709</v>
      </c>
      <c r="K1962" s="12">
        <v>0.117</v>
      </c>
      <c r="L1962" s="12">
        <v>2102216.0</v>
      </c>
      <c r="M1962" s="12">
        <v>0.57</v>
      </c>
    </row>
    <row r="1963" hidden="1">
      <c r="A1963" s="32" t="str">
        <f t="shared" si="1"/>
        <v>Czech Republic-Europe2010</v>
      </c>
      <c r="B1963" s="32" t="s">
        <v>128</v>
      </c>
      <c r="C1963" s="5" t="s">
        <v>76</v>
      </c>
      <c r="D1963" s="9" t="s">
        <v>72</v>
      </c>
      <c r="E1963" s="12">
        <v>0.011</v>
      </c>
      <c r="F1963" s="12">
        <v>0.003</v>
      </c>
      <c r="G1963" s="12">
        <v>81.0</v>
      </c>
      <c r="H1963" s="12">
        <v>74.0</v>
      </c>
      <c r="I1963" s="12">
        <v>0.142</v>
      </c>
      <c r="J1963" s="12">
        <v>0.704</v>
      </c>
      <c r="K1963" s="12">
        <v>0.154</v>
      </c>
      <c r="L1963" s="12">
        <v>1.047441E7</v>
      </c>
      <c r="M1963" s="12">
        <v>0.733</v>
      </c>
    </row>
    <row r="1964" hidden="1">
      <c r="A1964" s="32" t="str">
        <f t="shared" si="1"/>
        <v>Slovenia-Europe2010</v>
      </c>
      <c r="B1964" s="32" t="s">
        <v>244</v>
      </c>
      <c r="C1964" s="5" t="s">
        <v>76</v>
      </c>
      <c r="D1964" s="9" t="s">
        <v>72</v>
      </c>
      <c r="E1964" s="12">
        <v>0.011</v>
      </c>
      <c r="F1964" s="12">
        <v>0.003</v>
      </c>
      <c r="G1964" s="12">
        <v>83.0</v>
      </c>
      <c r="H1964" s="12">
        <v>76.0</v>
      </c>
      <c r="I1964" s="12">
        <v>0.14</v>
      </c>
      <c r="J1964" s="12">
        <v>0.693</v>
      </c>
      <c r="K1964" s="12">
        <v>0.167</v>
      </c>
      <c r="L1964" s="12">
        <v>2048583.0</v>
      </c>
      <c r="M1964" s="12">
        <v>0.5</v>
      </c>
    </row>
    <row r="1965" hidden="1">
      <c r="A1965" s="32" t="str">
        <f t="shared" si="1"/>
        <v>Denmark-Europe2010</v>
      </c>
      <c r="B1965" s="32" t="s">
        <v>129</v>
      </c>
      <c r="C1965" s="5" t="s">
        <v>76</v>
      </c>
      <c r="D1965" s="9" t="s">
        <v>72</v>
      </c>
      <c r="E1965" s="12">
        <v>0.011</v>
      </c>
      <c r="F1965" s="12">
        <v>0.003</v>
      </c>
      <c r="G1965" s="12">
        <v>81.0</v>
      </c>
      <c r="H1965" s="12">
        <v>77.0</v>
      </c>
      <c r="I1965" s="12">
        <v>0.18</v>
      </c>
      <c r="J1965" s="12">
        <v>0.654</v>
      </c>
      <c r="K1965" s="12">
        <v>0.167</v>
      </c>
      <c r="L1965" s="12">
        <v>5547683.0</v>
      </c>
      <c r="M1965" s="12">
        <v>0.868</v>
      </c>
    </row>
    <row r="1966" hidden="1">
      <c r="A1966" s="32" t="str">
        <f t="shared" si="1"/>
        <v>Finland-Europe2010</v>
      </c>
      <c r="B1966" s="32" t="s">
        <v>142</v>
      </c>
      <c r="C1966" s="5" t="s">
        <v>76</v>
      </c>
      <c r="D1966" s="9" t="s">
        <v>72</v>
      </c>
      <c r="E1966" s="12">
        <v>0.011</v>
      </c>
      <c r="F1966" s="12">
        <v>0.003</v>
      </c>
      <c r="G1966" s="12">
        <v>83.0</v>
      </c>
      <c r="H1966" s="12">
        <v>77.0</v>
      </c>
      <c r="I1966" s="12">
        <v>0.165</v>
      </c>
      <c r="J1966" s="12">
        <v>0.664</v>
      </c>
      <c r="K1966" s="12">
        <v>0.171</v>
      </c>
      <c r="L1966" s="12">
        <v>5363352.0</v>
      </c>
      <c r="M1966" s="12">
        <v>0.836</v>
      </c>
    </row>
    <row r="1967" hidden="1">
      <c r="A1967" s="32" t="str">
        <f t="shared" si="1"/>
        <v>Netherlands-Europe2010</v>
      </c>
      <c r="B1967" s="32" t="s">
        <v>210</v>
      </c>
      <c r="C1967" s="5" t="s">
        <v>76</v>
      </c>
      <c r="D1967" s="9" t="s">
        <v>72</v>
      </c>
      <c r="E1967" s="12">
        <v>0.011</v>
      </c>
      <c r="F1967" s="12">
        <v>0.004</v>
      </c>
      <c r="G1967" s="12">
        <v>83.0</v>
      </c>
      <c r="H1967" s="12">
        <v>79.0</v>
      </c>
      <c r="I1967" s="12">
        <v>0.175</v>
      </c>
      <c r="J1967" s="12">
        <v>0.671</v>
      </c>
      <c r="K1967" s="12">
        <v>0.154</v>
      </c>
      <c r="L1967" s="12">
        <v>1.6615394E7</v>
      </c>
      <c r="M1967" s="12">
        <v>0.871</v>
      </c>
    </row>
    <row r="1968" hidden="1">
      <c r="A1968" s="32" t="str">
        <f t="shared" si="1"/>
        <v>San Marino-Europe2010</v>
      </c>
      <c r="B1968" s="32" t="s">
        <v>234</v>
      </c>
      <c r="C1968" s="5" t="s">
        <v>76</v>
      </c>
      <c r="D1968" s="9" t="s">
        <v>72</v>
      </c>
      <c r="E1968" s="12">
        <v>0.011</v>
      </c>
      <c r="F1968" s="12">
        <v>0.003</v>
      </c>
      <c r="G1968" s="12">
        <v>86.0</v>
      </c>
      <c r="H1968" s="12">
        <v>80.0</v>
      </c>
      <c r="I1968" s="13"/>
      <c r="J1968" s="13"/>
      <c r="K1968" s="13"/>
      <c r="L1968" s="12">
        <v>30861.0</v>
      </c>
      <c r="M1968" s="12">
        <v>0.941</v>
      </c>
    </row>
    <row r="1969" hidden="1">
      <c r="A1969" s="32" t="str">
        <f t="shared" si="1"/>
        <v>Moldova-Europe2010</v>
      </c>
      <c r="B1969" s="32" t="s">
        <v>201</v>
      </c>
      <c r="C1969" s="5" t="s">
        <v>76</v>
      </c>
      <c r="D1969" s="9" t="s">
        <v>72</v>
      </c>
      <c r="E1969" s="12">
        <v>0.012</v>
      </c>
      <c r="F1969" s="12">
        <v>0.015</v>
      </c>
      <c r="G1969" s="12">
        <v>72.0</v>
      </c>
      <c r="H1969" s="12">
        <v>65.0</v>
      </c>
      <c r="I1969" s="12">
        <v>0.167</v>
      </c>
      <c r="J1969" s="12">
        <v>0.722</v>
      </c>
      <c r="K1969" s="12">
        <v>0.112</v>
      </c>
      <c r="L1969" s="12">
        <v>3562045.0</v>
      </c>
      <c r="M1969" s="12">
        <v>0.449</v>
      </c>
    </row>
    <row r="1970" hidden="1">
      <c r="A1970" s="32" t="str">
        <f t="shared" si="1"/>
        <v>Lithuania-Europe2010</v>
      </c>
      <c r="B1970" s="32" t="s">
        <v>187</v>
      </c>
      <c r="C1970" s="5" t="s">
        <v>76</v>
      </c>
      <c r="D1970" s="9" t="s">
        <v>72</v>
      </c>
      <c r="E1970" s="12">
        <v>0.012</v>
      </c>
      <c r="F1970" s="12">
        <v>0.006</v>
      </c>
      <c r="G1970" s="12">
        <v>79.0</v>
      </c>
      <c r="H1970" s="12">
        <v>68.0</v>
      </c>
      <c r="I1970" s="12">
        <v>0.152</v>
      </c>
      <c r="J1970" s="12">
        <v>0.693</v>
      </c>
      <c r="K1970" s="12">
        <v>0.155</v>
      </c>
      <c r="L1970" s="12">
        <v>3097282.0</v>
      </c>
      <c r="M1970" s="12">
        <v>0.668</v>
      </c>
    </row>
    <row r="1971" hidden="1">
      <c r="A1971" s="32" t="str">
        <f t="shared" si="1"/>
        <v>Estonia-Europe2010</v>
      </c>
      <c r="B1971" s="32" t="s">
        <v>138</v>
      </c>
      <c r="C1971" s="5" t="s">
        <v>76</v>
      </c>
      <c r="D1971" s="9" t="s">
        <v>72</v>
      </c>
      <c r="E1971" s="12">
        <v>0.012</v>
      </c>
      <c r="F1971" s="12">
        <v>0.004</v>
      </c>
      <c r="G1971" s="12">
        <v>81.0</v>
      </c>
      <c r="H1971" s="12">
        <v>71.0</v>
      </c>
      <c r="I1971" s="12">
        <v>0.154</v>
      </c>
      <c r="J1971" s="12">
        <v>0.671</v>
      </c>
      <c r="K1971" s="12">
        <v>0.175</v>
      </c>
      <c r="L1971" s="12">
        <v>1331475.0</v>
      </c>
      <c r="M1971" s="12">
        <v>0.681</v>
      </c>
    </row>
    <row r="1972" hidden="1">
      <c r="A1972" s="32" t="str">
        <f t="shared" si="1"/>
        <v>Montenegro-Europe2010</v>
      </c>
      <c r="B1972" s="32" t="s">
        <v>204</v>
      </c>
      <c r="C1972" s="5" t="s">
        <v>76</v>
      </c>
      <c r="D1972" s="9" t="s">
        <v>72</v>
      </c>
      <c r="E1972" s="12">
        <v>0.012</v>
      </c>
      <c r="F1972" s="12">
        <v>0.006</v>
      </c>
      <c r="G1972" s="12">
        <v>77.0</v>
      </c>
      <c r="H1972" s="12">
        <v>72.0</v>
      </c>
      <c r="I1972" s="12">
        <v>0.195</v>
      </c>
      <c r="J1972" s="12">
        <v>0.681</v>
      </c>
      <c r="K1972" s="12">
        <v>0.125</v>
      </c>
      <c r="L1972" s="12">
        <v>620078.0</v>
      </c>
      <c r="M1972" s="12">
        <v>0.631</v>
      </c>
    </row>
    <row r="1973" hidden="1">
      <c r="A1973" s="32" t="str">
        <f t="shared" si="1"/>
        <v>Cyprus-Europe2010</v>
      </c>
      <c r="B1973" s="32" t="s">
        <v>127</v>
      </c>
      <c r="C1973" s="5" t="s">
        <v>76</v>
      </c>
      <c r="D1973" s="9" t="s">
        <v>72</v>
      </c>
      <c r="E1973" s="12">
        <v>0.012</v>
      </c>
      <c r="F1973" s="12">
        <v>0.003</v>
      </c>
      <c r="G1973" s="12">
        <v>81.0</v>
      </c>
      <c r="H1973" s="12">
        <v>77.0</v>
      </c>
      <c r="I1973" s="12">
        <v>0.178</v>
      </c>
      <c r="J1973" s="12">
        <v>0.707</v>
      </c>
      <c r="K1973" s="12">
        <v>0.116</v>
      </c>
      <c r="L1973" s="12">
        <v>1103685.0</v>
      </c>
      <c r="M1973" s="12">
        <v>0.676</v>
      </c>
    </row>
    <row r="1974" hidden="1">
      <c r="A1974" s="32" t="str">
        <f t="shared" si="1"/>
        <v>Belgium-Europe2010</v>
      </c>
      <c r="B1974" s="32" t="s">
        <v>97</v>
      </c>
      <c r="C1974" s="5" t="s">
        <v>76</v>
      </c>
      <c r="D1974" s="9" t="s">
        <v>72</v>
      </c>
      <c r="E1974" s="12">
        <v>0.012</v>
      </c>
      <c r="F1974" s="12">
        <v>0.004</v>
      </c>
      <c r="G1974" s="12">
        <v>83.0</v>
      </c>
      <c r="H1974" s="12">
        <v>78.0</v>
      </c>
      <c r="I1974" s="12">
        <v>0.168</v>
      </c>
      <c r="J1974" s="12">
        <v>0.661</v>
      </c>
      <c r="K1974" s="12">
        <v>0.172</v>
      </c>
      <c r="L1974" s="12">
        <v>1.0920272E7</v>
      </c>
      <c r="M1974" s="12">
        <v>0.976</v>
      </c>
    </row>
    <row r="1975" hidden="1">
      <c r="A1975" s="32" t="str">
        <f t="shared" si="1"/>
        <v>Luxembourg-Europe2010</v>
      </c>
      <c r="B1975" s="32" t="s">
        <v>188</v>
      </c>
      <c r="C1975" s="5" t="s">
        <v>76</v>
      </c>
      <c r="D1975" s="9" t="s">
        <v>72</v>
      </c>
      <c r="E1975" s="12">
        <v>0.012</v>
      </c>
      <c r="F1975" s="12">
        <v>0.002</v>
      </c>
      <c r="G1975" s="12">
        <v>84.0</v>
      </c>
      <c r="H1975" s="12">
        <v>78.0</v>
      </c>
      <c r="I1975" s="12">
        <v>0.176</v>
      </c>
      <c r="J1975" s="12">
        <v>0.684</v>
      </c>
      <c r="K1975" s="12">
        <v>0.14</v>
      </c>
      <c r="L1975" s="12">
        <v>506953.0</v>
      </c>
      <c r="M1975" s="12">
        <v>0.885</v>
      </c>
    </row>
    <row r="1976" hidden="1">
      <c r="A1976" s="32" t="str">
        <f t="shared" si="1"/>
        <v>Sweden-Europe2010</v>
      </c>
      <c r="B1976" s="32" t="s">
        <v>259</v>
      </c>
      <c r="C1976" s="5" t="s">
        <v>76</v>
      </c>
      <c r="D1976" s="9" t="s">
        <v>72</v>
      </c>
      <c r="E1976" s="12">
        <v>0.012</v>
      </c>
      <c r="F1976" s="12">
        <v>0.003</v>
      </c>
      <c r="G1976" s="12">
        <v>84.0</v>
      </c>
      <c r="H1976" s="12">
        <v>80.0</v>
      </c>
      <c r="I1976" s="12">
        <v>0.165</v>
      </c>
      <c r="J1976" s="12">
        <v>0.653</v>
      </c>
      <c r="K1976" s="12">
        <v>0.182</v>
      </c>
      <c r="L1976" s="12">
        <v>9378126.0</v>
      </c>
      <c r="M1976" s="12">
        <v>0.851</v>
      </c>
    </row>
    <row r="1977" hidden="1">
      <c r="A1977" s="32" t="str">
        <f t="shared" si="1"/>
        <v>Russia-Europe2010</v>
      </c>
      <c r="B1977" s="32" t="s">
        <v>231</v>
      </c>
      <c r="C1977" s="5" t="s">
        <v>76</v>
      </c>
      <c r="D1977" s="9" t="s">
        <v>72</v>
      </c>
      <c r="E1977" s="12">
        <v>0.013</v>
      </c>
      <c r="F1977" s="12">
        <v>0.01</v>
      </c>
      <c r="G1977" s="12">
        <v>75.0</v>
      </c>
      <c r="H1977" s="12">
        <v>63.0</v>
      </c>
      <c r="I1977" s="12">
        <v>0.149</v>
      </c>
      <c r="J1977" s="12">
        <v>0.72</v>
      </c>
      <c r="K1977" s="12">
        <v>0.131</v>
      </c>
      <c r="L1977" s="12">
        <v>1.42385523E8</v>
      </c>
      <c r="M1977" s="12">
        <v>0.737</v>
      </c>
    </row>
    <row r="1978" hidden="1">
      <c r="A1978" s="32" t="str">
        <f t="shared" si="1"/>
        <v>Albania-Europe2010</v>
      </c>
      <c r="B1978" s="32" t="s">
        <v>75</v>
      </c>
      <c r="C1978" s="5" t="s">
        <v>76</v>
      </c>
      <c r="D1978" s="9" t="s">
        <v>72</v>
      </c>
      <c r="E1978" s="12">
        <v>0.013</v>
      </c>
      <c r="F1978" s="12">
        <v>0.015</v>
      </c>
      <c r="G1978" s="12">
        <v>80.0</v>
      </c>
      <c r="H1978" s="12">
        <v>74.0</v>
      </c>
      <c r="I1978" s="12">
        <v>0.228</v>
      </c>
      <c r="J1978" s="12">
        <v>0.671</v>
      </c>
      <c r="K1978" s="12">
        <v>0.101</v>
      </c>
      <c r="L1978" s="12">
        <v>2856673.0</v>
      </c>
      <c r="M1978" s="12">
        <v>0.522</v>
      </c>
    </row>
    <row r="1979" hidden="1">
      <c r="A1979" s="32" t="str">
        <f t="shared" si="1"/>
        <v>France-Europe2010</v>
      </c>
      <c r="B1979" s="32" t="s">
        <v>143</v>
      </c>
      <c r="C1979" s="5" t="s">
        <v>76</v>
      </c>
      <c r="D1979" s="9" t="s">
        <v>72</v>
      </c>
      <c r="E1979" s="12">
        <v>0.013</v>
      </c>
      <c r="F1979" s="12">
        <v>0.004</v>
      </c>
      <c r="G1979" s="12">
        <v>85.0</v>
      </c>
      <c r="H1979" s="12">
        <v>78.0</v>
      </c>
      <c r="I1979" s="12">
        <v>0.184</v>
      </c>
      <c r="J1979" s="12">
        <v>0.648</v>
      </c>
      <c r="K1979" s="12">
        <v>0.168</v>
      </c>
      <c r="L1979" s="12">
        <v>6.5023142E7</v>
      </c>
      <c r="M1979" s="12">
        <v>0.783</v>
      </c>
    </row>
    <row r="1980" hidden="1">
      <c r="A1980" s="32" t="str">
        <f t="shared" si="1"/>
        <v>United Kingdom-Europe2010</v>
      </c>
      <c r="B1980" s="32" t="s">
        <v>276</v>
      </c>
      <c r="C1980" s="5" t="s">
        <v>76</v>
      </c>
      <c r="D1980" s="9" t="s">
        <v>72</v>
      </c>
      <c r="E1980" s="12">
        <v>0.013</v>
      </c>
      <c r="F1980" s="12">
        <v>0.004</v>
      </c>
      <c r="G1980" s="12">
        <v>82.0</v>
      </c>
      <c r="H1980" s="12">
        <v>79.0</v>
      </c>
      <c r="I1980" s="12">
        <v>0.176</v>
      </c>
      <c r="J1980" s="12">
        <v>0.659</v>
      </c>
      <c r="K1980" s="12">
        <v>0.166</v>
      </c>
      <c r="L1980" s="12">
        <v>6.2766365E7</v>
      </c>
      <c r="M1980" s="12">
        <v>0.813</v>
      </c>
    </row>
    <row r="1981" hidden="1">
      <c r="A1981" s="32" t="str">
        <f t="shared" si="1"/>
        <v>Norway-Europe2010</v>
      </c>
      <c r="B1981" s="32" t="s">
        <v>218</v>
      </c>
      <c r="C1981" s="5" t="s">
        <v>76</v>
      </c>
      <c r="D1981" s="9" t="s">
        <v>72</v>
      </c>
      <c r="E1981" s="12">
        <v>0.013</v>
      </c>
      <c r="F1981" s="12">
        <v>0.003</v>
      </c>
      <c r="G1981" s="12">
        <v>83.0</v>
      </c>
      <c r="H1981" s="12">
        <v>79.0</v>
      </c>
      <c r="I1981" s="12">
        <v>0.188</v>
      </c>
      <c r="J1981" s="12">
        <v>0.662</v>
      </c>
      <c r="K1981" s="12">
        <v>0.15</v>
      </c>
      <c r="L1981" s="12">
        <v>4889252.0</v>
      </c>
      <c r="M1981" s="12">
        <v>0.791</v>
      </c>
    </row>
    <row r="1982" hidden="1">
      <c r="A1982" s="32" t="str">
        <f t="shared" si="1"/>
        <v>Iceland-Europe2010</v>
      </c>
      <c r="B1982" s="32" t="s">
        <v>162</v>
      </c>
      <c r="C1982" s="5" t="s">
        <v>76</v>
      </c>
      <c r="D1982" s="9" t="s">
        <v>72</v>
      </c>
      <c r="E1982" s="12">
        <v>0.015</v>
      </c>
      <c r="F1982" s="12">
        <v>0.002</v>
      </c>
      <c r="G1982" s="12">
        <v>84.0</v>
      </c>
      <c r="H1982" s="12">
        <v>80.0</v>
      </c>
      <c r="I1982" s="12">
        <v>0.209</v>
      </c>
      <c r="J1982" s="12">
        <v>0.669</v>
      </c>
      <c r="K1982" s="12">
        <v>0.121</v>
      </c>
      <c r="L1982" s="12">
        <v>318041.0</v>
      </c>
      <c r="M1982" s="12">
        <v>0.936</v>
      </c>
    </row>
    <row r="1983" hidden="1">
      <c r="A1983" s="32" t="str">
        <f t="shared" si="1"/>
        <v>Ireland-Europe2010</v>
      </c>
      <c r="B1983" s="32" t="s">
        <v>167</v>
      </c>
      <c r="C1983" s="5" t="s">
        <v>76</v>
      </c>
      <c r="D1983" s="9" t="s">
        <v>72</v>
      </c>
      <c r="E1983" s="12">
        <v>0.017</v>
      </c>
      <c r="F1983" s="12">
        <v>0.004</v>
      </c>
      <c r="G1983" s="12">
        <v>83.0</v>
      </c>
      <c r="H1983" s="12">
        <v>79.0</v>
      </c>
      <c r="I1983" s="12">
        <v>0.213</v>
      </c>
      <c r="J1983" s="12">
        <v>0.673</v>
      </c>
      <c r="K1983" s="12">
        <v>0.113</v>
      </c>
      <c r="L1983" s="12">
        <v>4560155.0</v>
      </c>
      <c r="M1983" s="12">
        <v>0.618</v>
      </c>
    </row>
    <row r="1984" hidden="1">
      <c r="A1984" s="32" t="str">
        <f t="shared" si="1"/>
        <v>Turkey-Europe2010</v>
      </c>
      <c r="B1984" s="32" t="s">
        <v>270</v>
      </c>
      <c r="C1984" s="5" t="s">
        <v>76</v>
      </c>
      <c r="D1984" s="9" t="s">
        <v>72</v>
      </c>
      <c r="E1984" s="12">
        <v>0.018</v>
      </c>
      <c r="F1984" s="12">
        <v>0.02</v>
      </c>
      <c r="G1984" s="12">
        <v>78.0</v>
      </c>
      <c r="H1984" s="12">
        <v>71.0</v>
      </c>
      <c r="I1984" s="12">
        <v>0.267</v>
      </c>
      <c r="J1984" s="12">
        <v>0.662</v>
      </c>
      <c r="K1984" s="12">
        <v>0.071</v>
      </c>
      <c r="L1984" s="12">
        <v>7.2137546E7</v>
      </c>
      <c r="M1984" s="12">
        <v>0.707</v>
      </c>
    </row>
    <row r="1985" hidden="1">
      <c r="A1985" s="32" t="str">
        <f t="shared" si="1"/>
        <v>Kosovo-Europe2010</v>
      </c>
      <c r="B1985" s="32" t="s">
        <v>177</v>
      </c>
      <c r="C1985" s="5" t="s">
        <v>76</v>
      </c>
      <c r="D1985" s="9" t="s">
        <v>72</v>
      </c>
      <c r="E1985" s="12">
        <v>0.019</v>
      </c>
      <c r="F1985" s="13"/>
      <c r="G1985" s="12">
        <v>72.0</v>
      </c>
      <c r="H1985" s="12">
        <v>68.0</v>
      </c>
      <c r="I1985" s="12">
        <v>0.275</v>
      </c>
      <c r="J1985" s="12">
        <v>0.659</v>
      </c>
      <c r="K1985" s="12">
        <v>0.067</v>
      </c>
      <c r="L1985" s="12">
        <v>1775680.0</v>
      </c>
      <c r="M1985" s="13"/>
    </row>
    <row r="1986" hidden="1">
      <c r="A1986" s="32" t="str">
        <f t="shared" si="1"/>
        <v>Isle of Man-Europe2011</v>
      </c>
      <c r="B1986" s="32" t="s">
        <v>168</v>
      </c>
      <c r="C1986" s="5" t="s">
        <v>76</v>
      </c>
      <c r="D1986" s="9" t="s">
        <v>73</v>
      </c>
      <c r="E1986" s="10">
        <f t="shared" ref="E1986:E1988" si="90">if(AND(C1887=C1888,D1887=D1887+1,ISBLANK(E1888)),E1887,E1888)</f>
        <v>0.018</v>
      </c>
      <c r="F1986" s="10">
        <f>if(AND(C1887=C1888,D1887=D1887+1,ISBLANK(F1887)),F1887,F1888)</f>
        <v>0.022</v>
      </c>
      <c r="G1986" s="10">
        <f t="shared" ref="G1986:G1988" si="91">if(AND(C1887=C1888,D1887=D1887+1,ISBLANK(G1887)),G1887,G1888)</f>
        <v>77</v>
      </c>
      <c r="H1986" s="10">
        <f t="shared" ref="H1986:H1988" si="92">if(AND(C1887=C1888,D1887=D1887+1,ISBLANK(H1887)),H1887,H1888)</f>
        <v>70</v>
      </c>
      <c r="I1986" s="10">
        <f t="shared" ref="I1986:K1986" si="89">if(AND(C1895=C1896,D1895=D1895+1,ISBLANK(I1895)),I1895,I1896)</f>
        <v>0.15</v>
      </c>
      <c r="J1986" s="10">
        <f t="shared" si="89"/>
        <v>0.675</v>
      </c>
      <c r="K1986" s="10">
        <f t="shared" si="89"/>
        <v>0.175</v>
      </c>
      <c r="L1986" s="12">
        <v>84654.0</v>
      </c>
      <c r="M1986" s="12">
        <v>0.52</v>
      </c>
    </row>
    <row r="1987" hidden="1">
      <c r="A1987" s="32" t="str">
        <f t="shared" si="1"/>
        <v>Andorra-Europe2011</v>
      </c>
      <c r="B1987" s="32" t="s">
        <v>81</v>
      </c>
      <c r="C1987" s="5" t="s">
        <v>76</v>
      </c>
      <c r="D1987" s="9" t="s">
        <v>73</v>
      </c>
      <c r="E1987" s="10">
        <f t="shared" si="90"/>
        <v>0.019</v>
      </c>
      <c r="F1987" s="12">
        <v>0.002</v>
      </c>
      <c r="G1987" s="10">
        <f t="shared" si="91"/>
        <v>72</v>
      </c>
      <c r="H1987" s="10">
        <f t="shared" si="92"/>
        <v>67</v>
      </c>
      <c r="I1987" s="24">
        <v>0.15</v>
      </c>
      <c r="J1987" s="24">
        <v>0.675</v>
      </c>
      <c r="K1987" s="24">
        <v>0.175</v>
      </c>
      <c r="L1987" s="12">
        <v>77865.0</v>
      </c>
      <c r="M1987" s="12">
        <v>0.873</v>
      </c>
    </row>
    <row r="1988" hidden="1">
      <c r="A1988" s="32" t="str">
        <f t="shared" si="1"/>
        <v>Monaco-Europe2011</v>
      </c>
      <c r="B1988" s="32" t="s">
        <v>202</v>
      </c>
      <c r="C1988" s="5" t="s">
        <v>76</v>
      </c>
      <c r="D1988" s="9" t="s">
        <v>73</v>
      </c>
      <c r="E1988" s="10">
        <f t="shared" si="90"/>
        <v>0.019</v>
      </c>
      <c r="F1988" s="12">
        <v>0.003</v>
      </c>
      <c r="G1988" s="10">
        <f t="shared" si="91"/>
        <v>71</v>
      </c>
      <c r="H1988" s="10">
        <f t="shared" si="92"/>
        <v>67</v>
      </c>
      <c r="I1988" s="10">
        <f t="shared" ref="I1988:K1988" si="93">if(AND(C1897=C1898,D1897=D1897+1,ISBLANK(I1897)),I1897,I1898)</f>
        <v>0.141</v>
      </c>
      <c r="J1988" s="10">
        <f t="shared" si="93"/>
        <v>0.677</v>
      </c>
      <c r="K1988" s="10">
        <f t="shared" si="93"/>
        <v>0.182</v>
      </c>
      <c r="L1988" s="12">
        <v>37261.0</v>
      </c>
      <c r="M1988" s="12">
        <v>1.0</v>
      </c>
    </row>
    <row r="1989" hidden="1">
      <c r="A1989" s="32" t="str">
        <f t="shared" si="1"/>
        <v>Germany-Europe2011</v>
      </c>
      <c r="B1989" s="32" t="s">
        <v>148</v>
      </c>
      <c r="C1989" s="5" t="s">
        <v>76</v>
      </c>
      <c r="D1989" s="9" t="s">
        <v>73</v>
      </c>
      <c r="E1989" s="12">
        <v>0.008</v>
      </c>
      <c r="F1989" s="12">
        <v>0.003</v>
      </c>
      <c r="G1989" s="12">
        <v>83.0</v>
      </c>
      <c r="H1989" s="12">
        <v>78.0</v>
      </c>
      <c r="I1989" s="12">
        <v>0.133</v>
      </c>
      <c r="J1989" s="12">
        <v>0.657</v>
      </c>
      <c r="K1989" s="12">
        <v>0.21</v>
      </c>
      <c r="L1989" s="12">
        <v>8.1797673E7</v>
      </c>
      <c r="M1989" s="12">
        <v>0.745</v>
      </c>
    </row>
    <row r="1990" hidden="1">
      <c r="A1990" s="32" t="str">
        <f t="shared" si="1"/>
        <v>Latvia-Europe2011</v>
      </c>
      <c r="B1990" s="32" t="s">
        <v>181</v>
      </c>
      <c r="C1990" s="5" t="s">
        <v>76</v>
      </c>
      <c r="D1990" s="9" t="s">
        <v>73</v>
      </c>
      <c r="E1990" s="12">
        <v>0.009</v>
      </c>
      <c r="F1990" s="12">
        <v>0.008</v>
      </c>
      <c r="G1990" s="12">
        <v>79.0</v>
      </c>
      <c r="H1990" s="12">
        <v>69.0</v>
      </c>
      <c r="I1990" s="12">
        <v>0.143</v>
      </c>
      <c r="J1990" s="12">
        <v>0.672</v>
      </c>
      <c r="K1990" s="12">
        <v>0.185</v>
      </c>
      <c r="L1990" s="12">
        <v>2059709.0</v>
      </c>
      <c r="M1990" s="12">
        <v>0.676</v>
      </c>
    </row>
    <row r="1991" hidden="1">
      <c r="A1991" s="32" t="str">
        <f t="shared" si="1"/>
        <v>Hungary-Europe2011</v>
      </c>
      <c r="B1991" s="32" t="s">
        <v>161</v>
      </c>
      <c r="C1991" s="5" t="s">
        <v>76</v>
      </c>
      <c r="D1991" s="9" t="s">
        <v>73</v>
      </c>
      <c r="E1991" s="12">
        <v>0.009</v>
      </c>
      <c r="F1991" s="12">
        <v>0.006</v>
      </c>
      <c r="G1991" s="12">
        <v>79.0</v>
      </c>
      <c r="H1991" s="12">
        <v>71.0</v>
      </c>
      <c r="I1991" s="12">
        <v>0.146</v>
      </c>
      <c r="J1991" s="12">
        <v>0.685</v>
      </c>
      <c r="K1991" s="12">
        <v>0.169</v>
      </c>
      <c r="L1991" s="12">
        <v>9971727.0</v>
      </c>
      <c r="M1991" s="12">
        <v>0.693</v>
      </c>
    </row>
    <row r="1992" hidden="1">
      <c r="A1992" s="32" t="str">
        <f t="shared" si="1"/>
        <v>Serbia-Europe2011</v>
      </c>
      <c r="B1992" s="32" t="s">
        <v>238</v>
      </c>
      <c r="C1992" s="5" t="s">
        <v>76</v>
      </c>
      <c r="D1992" s="9" t="s">
        <v>73</v>
      </c>
      <c r="E1992" s="12">
        <v>0.009</v>
      </c>
      <c r="F1992" s="12">
        <v>0.006</v>
      </c>
      <c r="G1992" s="12">
        <v>77.0</v>
      </c>
      <c r="H1992" s="12">
        <v>72.0</v>
      </c>
      <c r="I1992" s="12">
        <v>0.167</v>
      </c>
      <c r="J1992" s="12">
        <v>0.695</v>
      </c>
      <c r="K1992" s="12">
        <v>0.138</v>
      </c>
      <c r="L1992" s="12">
        <v>7234099.0</v>
      </c>
      <c r="M1992" s="12">
        <v>0.553</v>
      </c>
    </row>
    <row r="1993" hidden="1">
      <c r="A1993" s="32" t="str">
        <f t="shared" si="1"/>
        <v>Bosnia and Herzegovina-Europe2011</v>
      </c>
      <c r="B1993" s="32" t="s">
        <v>103</v>
      </c>
      <c r="C1993" s="5" t="s">
        <v>76</v>
      </c>
      <c r="D1993" s="9" t="s">
        <v>73</v>
      </c>
      <c r="E1993" s="12">
        <v>0.009</v>
      </c>
      <c r="F1993" s="12">
        <v>0.006</v>
      </c>
      <c r="G1993" s="12">
        <v>79.0</v>
      </c>
      <c r="H1993" s="12">
        <v>73.0</v>
      </c>
      <c r="I1993" s="12">
        <v>0.169</v>
      </c>
      <c r="J1993" s="12">
        <v>0.678</v>
      </c>
      <c r="K1993" s="12">
        <v>0.153</v>
      </c>
      <c r="L1993" s="12">
        <v>3839322.0</v>
      </c>
      <c r="M1993" s="12">
        <v>0.393</v>
      </c>
    </row>
    <row r="1994" hidden="1">
      <c r="A1994" s="32" t="str">
        <f t="shared" si="1"/>
        <v>Portugal-Europe2011</v>
      </c>
      <c r="B1994" s="32" t="s">
        <v>227</v>
      </c>
      <c r="C1994" s="5" t="s">
        <v>76</v>
      </c>
      <c r="D1994" s="9" t="s">
        <v>73</v>
      </c>
      <c r="E1994" s="12">
        <v>0.009</v>
      </c>
      <c r="F1994" s="12">
        <v>0.003</v>
      </c>
      <c r="G1994" s="12">
        <v>84.0</v>
      </c>
      <c r="H1994" s="12">
        <v>77.0</v>
      </c>
      <c r="I1994" s="12">
        <v>0.15</v>
      </c>
      <c r="J1994" s="12">
        <v>0.667</v>
      </c>
      <c r="K1994" s="12">
        <v>0.182</v>
      </c>
      <c r="L1994" s="12">
        <v>1.055756E7</v>
      </c>
      <c r="M1994" s="12">
        <v>0.612</v>
      </c>
    </row>
    <row r="1995" hidden="1">
      <c r="A1995" s="32" t="str">
        <f t="shared" si="1"/>
        <v>Austria-Europe2011</v>
      </c>
      <c r="B1995" s="32" t="s">
        <v>89</v>
      </c>
      <c r="C1995" s="5" t="s">
        <v>76</v>
      </c>
      <c r="D1995" s="9" t="s">
        <v>73</v>
      </c>
      <c r="E1995" s="12">
        <v>0.009</v>
      </c>
      <c r="F1995" s="12">
        <v>0.003</v>
      </c>
      <c r="G1995" s="12">
        <v>84.0</v>
      </c>
      <c r="H1995" s="12">
        <v>78.0</v>
      </c>
      <c r="I1995" s="12">
        <v>0.146</v>
      </c>
      <c r="J1995" s="12">
        <v>0.673</v>
      </c>
      <c r="K1995" s="12">
        <v>0.181</v>
      </c>
      <c r="L1995" s="12">
        <v>8406187.0</v>
      </c>
      <c r="M1995" s="12">
        <v>0.659</v>
      </c>
    </row>
    <row r="1996" hidden="1">
      <c r="A1996" s="32" t="str">
        <f t="shared" si="1"/>
        <v>Italy-Europe2011</v>
      </c>
      <c r="B1996" s="32" t="s">
        <v>170</v>
      </c>
      <c r="C1996" s="5" t="s">
        <v>76</v>
      </c>
      <c r="D1996" s="9" t="s">
        <v>73</v>
      </c>
      <c r="E1996" s="12">
        <v>0.009</v>
      </c>
      <c r="F1996" s="12">
        <v>0.003</v>
      </c>
      <c r="G1996" s="12">
        <v>85.0</v>
      </c>
      <c r="H1996" s="12">
        <v>80.0</v>
      </c>
      <c r="I1996" s="12">
        <v>0.14</v>
      </c>
      <c r="J1996" s="12">
        <v>0.654</v>
      </c>
      <c r="K1996" s="12">
        <v>0.205</v>
      </c>
      <c r="L1996" s="12">
        <v>5.9379449E7</v>
      </c>
      <c r="M1996" s="12">
        <v>0.684</v>
      </c>
    </row>
    <row r="1997" hidden="1">
      <c r="A1997" s="32" t="str">
        <f t="shared" si="1"/>
        <v>Romania-Europe2011</v>
      </c>
      <c r="B1997" s="32" t="s">
        <v>230</v>
      </c>
      <c r="C1997" s="5" t="s">
        <v>76</v>
      </c>
      <c r="D1997" s="9" t="s">
        <v>73</v>
      </c>
      <c r="E1997" s="12">
        <v>0.01</v>
      </c>
      <c r="F1997" s="12">
        <v>0.012</v>
      </c>
      <c r="G1997" s="12">
        <v>78.0</v>
      </c>
      <c r="H1997" s="12">
        <v>71.0</v>
      </c>
      <c r="I1997" s="12">
        <v>0.15</v>
      </c>
      <c r="J1997" s="12">
        <v>0.701</v>
      </c>
      <c r="K1997" s="12">
        <v>0.149</v>
      </c>
      <c r="L1997" s="12">
        <v>2.0147528E7</v>
      </c>
      <c r="M1997" s="12">
        <v>0.54</v>
      </c>
    </row>
    <row r="1998" hidden="1">
      <c r="A1998" s="32" t="str">
        <f t="shared" si="1"/>
        <v>Bulgaria-Europe2011</v>
      </c>
      <c r="B1998" s="32" t="s">
        <v>107</v>
      </c>
      <c r="C1998" s="5" t="s">
        <v>76</v>
      </c>
      <c r="D1998" s="9" t="s">
        <v>73</v>
      </c>
      <c r="E1998" s="12">
        <v>0.01</v>
      </c>
      <c r="F1998" s="12">
        <v>0.011</v>
      </c>
      <c r="G1998" s="12">
        <v>78.0</v>
      </c>
      <c r="H1998" s="12">
        <v>71.0</v>
      </c>
      <c r="I1998" s="12">
        <v>0.134</v>
      </c>
      <c r="J1998" s="12">
        <v>0.68</v>
      </c>
      <c r="K1998" s="12">
        <v>0.186</v>
      </c>
      <c r="L1998" s="12">
        <v>7348328.0</v>
      </c>
      <c r="M1998" s="12">
        <v>0.726</v>
      </c>
    </row>
    <row r="1999" hidden="1">
      <c r="A1999" s="32" t="str">
        <f t="shared" si="1"/>
        <v>Poland-Europe2011</v>
      </c>
      <c r="B1999" s="32" t="s">
        <v>226</v>
      </c>
      <c r="C1999" s="5" t="s">
        <v>76</v>
      </c>
      <c r="D1999" s="9" t="s">
        <v>73</v>
      </c>
      <c r="E1999" s="12">
        <v>0.01</v>
      </c>
      <c r="F1999" s="12">
        <v>0.005</v>
      </c>
      <c r="G1999" s="12">
        <v>81.0</v>
      </c>
      <c r="H1999" s="12">
        <v>73.0</v>
      </c>
      <c r="I1999" s="12">
        <v>0.149</v>
      </c>
      <c r="J1999" s="12">
        <v>0.713</v>
      </c>
      <c r="K1999" s="12">
        <v>0.137</v>
      </c>
      <c r="L1999" s="12">
        <v>3.8534157E7</v>
      </c>
      <c r="M1999" s="12">
        <v>0.608</v>
      </c>
    </row>
    <row r="2000" hidden="1">
      <c r="A2000" s="32" t="str">
        <f t="shared" si="1"/>
        <v>Croatia-Europe2011</v>
      </c>
      <c r="B2000" s="32" t="s">
        <v>124</v>
      </c>
      <c r="C2000" s="5" t="s">
        <v>76</v>
      </c>
      <c r="D2000" s="9" t="s">
        <v>73</v>
      </c>
      <c r="E2000" s="12">
        <v>0.01</v>
      </c>
      <c r="F2000" s="12">
        <v>0.004</v>
      </c>
      <c r="G2000" s="12">
        <v>80.0</v>
      </c>
      <c r="H2000" s="12">
        <v>74.0</v>
      </c>
      <c r="I2000" s="12">
        <v>0.151</v>
      </c>
      <c r="J2000" s="12">
        <v>0.671</v>
      </c>
      <c r="K2000" s="12">
        <v>0.177</v>
      </c>
      <c r="L2000" s="12">
        <v>4280622.0</v>
      </c>
      <c r="M2000" s="12">
        <v>0.578</v>
      </c>
    </row>
    <row r="2001" hidden="1">
      <c r="A2001" s="32" t="str">
        <f t="shared" si="1"/>
        <v>Czech Republic-Europe2011</v>
      </c>
      <c r="B2001" s="32" t="s">
        <v>128</v>
      </c>
      <c r="C2001" s="5" t="s">
        <v>76</v>
      </c>
      <c r="D2001" s="9" t="s">
        <v>73</v>
      </c>
      <c r="E2001" s="12">
        <v>0.01</v>
      </c>
      <c r="F2001" s="12">
        <v>0.003</v>
      </c>
      <c r="G2001" s="12">
        <v>81.0</v>
      </c>
      <c r="H2001" s="12">
        <v>75.0</v>
      </c>
      <c r="I2001" s="12">
        <v>0.143</v>
      </c>
      <c r="J2001" s="12">
        <v>0.699</v>
      </c>
      <c r="K2001" s="12">
        <v>0.158</v>
      </c>
      <c r="L2001" s="12">
        <v>1.0496088E7</v>
      </c>
      <c r="M2001" s="12">
        <v>0.732</v>
      </c>
    </row>
    <row r="2002" hidden="1">
      <c r="A2002" s="32" t="str">
        <f t="shared" si="1"/>
        <v>Greece-Europe2011</v>
      </c>
      <c r="B2002" s="32" t="s">
        <v>150</v>
      </c>
      <c r="C2002" s="5" t="s">
        <v>76</v>
      </c>
      <c r="D2002" s="9" t="s">
        <v>73</v>
      </c>
      <c r="E2002" s="12">
        <v>0.01</v>
      </c>
      <c r="F2002" s="12">
        <v>0.004</v>
      </c>
      <c r="G2002" s="12">
        <v>84.0</v>
      </c>
      <c r="H2002" s="12">
        <v>78.0</v>
      </c>
      <c r="I2002" s="12">
        <v>0.146</v>
      </c>
      <c r="J2002" s="12">
        <v>0.663</v>
      </c>
      <c r="K2002" s="12">
        <v>0.192</v>
      </c>
      <c r="L2002" s="12">
        <v>1.1123213E7</v>
      </c>
      <c r="M2002" s="12">
        <v>0.766</v>
      </c>
    </row>
    <row r="2003" hidden="1">
      <c r="A2003" s="32" t="str">
        <f t="shared" si="1"/>
        <v>Malta-Europe2011</v>
      </c>
      <c r="B2003" s="32" t="s">
        <v>195</v>
      </c>
      <c r="C2003" s="5" t="s">
        <v>76</v>
      </c>
      <c r="D2003" s="9" t="s">
        <v>73</v>
      </c>
      <c r="E2003" s="12">
        <v>0.01</v>
      </c>
      <c r="F2003" s="12">
        <v>0.005</v>
      </c>
      <c r="G2003" s="12">
        <v>83.0</v>
      </c>
      <c r="H2003" s="12">
        <v>79.0</v>
      </c>
      <c r="I2003" s="12">
        <v>0.153</v>
      </c>
      <c r="J2003" s="12">
        <v>0.697</v>
      </c>
      <c r="K2003" s="12">
        <v>0.15</v>
      </c>
      <c r="L2003" s="12">
        <v>416268.0</v>
      </c>
      <c r="M2003" s="12">
        <v>0.948</v>
      </c>
    </row>
    <row r="2004" hidden="1">
      <c r="A2004" s="32" t="str">
        <f t="shared" si="1"/>
        <v>San Marino-Europe2011</v>
      </c>
      <c r="B2004" s="32" t="s">
        <v>234</v>
      </c>
      <c r="C2004" s="5" t="s">
        <v>76</v>
      </c>
      <c r="D2004" s="9" t="s">
        <v>73</v>
      </c>
      <c r="E2004" s="12">
        <v>0.01</v>
      </c>
      <c r="F2004" s="12">
        <v>0.003</v>
      </c>
      <c r="G2004" s="12">
        <v>86.0</v>
      </c>
      <c r="H2004" s="12">
        <v>80.0</v>
      </c>
      <c r="I2004" s="13"/>
      <c r="J2004" s="13"/>
      <c r="K2004" s="13"/>
      <c r="L2004" s="12">
        <v>31048.0</v>
      </c>
      <c r="M2004" s="12">
        <v>0.941</v>
      </c>
    </row>
    <row r="2005" hidden="1">
      <c r="A2005" s="32" t="str">
        <f t="shared" si="1"/>
        <v>Spain-Europe2011</v>
      </c>
      <c r="B2005" s="32" t="s">
        <v>250</v>
      </c>
      <c r="C2005" s="5" t="s">
        <v>76</v>
      </c>
      <c r="D2005" s="9" t="s">
        <v>73</v>
      </c>
      <c r="E2005" s="12">
        <v>0.01</v>
      </c>
      <c r="F2005" s="12">
        <v>0.004</v>
      </c>
      <c r="G2005" s="12">
        <v>86.0</v>
      </c>
      <c r="H2005" s="12">
        <v>80.0</v>
      </c>
      <c r="I2005" s="12">
        <v>0.151</v>
      </c>
      <c r="J2005" s="12">
        <v>0.677</v>
      </c>
      <c r="K2005" s="12">
        <v>0.173</v>
      </c>
      <c r="L2005" s="12">
        <v>4.6742697E7</v>
      </c>
      <c r="M2005" s="12">
        <v>0.787</v>
      </c>
    </row>
    <row r="2006" hidden="1">
      <c r="A2006" s="32" t="str">
        <f t="shared" si="1"/>
        <v>Switzerland-Europe2011</v>
      </c>
      <c r="B2006" s="32" t="s">
        <v>260</v>
      </c>
      <c r="C2006" s="5" t="s">
        <v>76</v>
      </c>
      <c r="D2006" s="9" t="s">
        <v>73</v>
      </c>
      <c r="E2006" s="12">
        <v>0.01</v>
      </c>
      <c r="F2006" s="12">
        <v>0.004</v>
      </c>
      <c r="G2006" s="12">
        <v>85.0</v>
      </c>
      <c r="H2006" s="12">
        <v>81.0</v>
      </c>
      <c r="I2006" s="12">
        <v>0.149</v>
      </c>
      <c r="J2006" s="12">
        <v>0.679</v>
      </c>
      <c r="K2006" s="12">
        <v>0.172</v>
      </c>
      <c r="L2006" s="12">
        <v>7912398.0</v>
      </c>
      <c r="M2006" s="12">
        <v>0.737</v>
      </c>
    </row>
    <row r="2007" hidden="1">
      <c r="A2007" s="32" t="str">
        <f t="shared" si="1"/>
        <v>Ukraine-Europe2011</v>
      </c>
      <c r="B2007" s="32" t="s">
        <v>274</v>
      </c>
      <c r="C2007" s="5" t="s">
        <v>76</v>
      </c>
      <c r="D2007" s="9" t="s">
        <v>73</v>
      </c>
      <c r="E2007" s="12">
        <v>0.011</v>
      </c>
      <c r="F2007" s="12">
        <v>0.01</v>
      </c>
      <c r="G2007" s="12">
        <v>76.0</v>
      </c>
      <c r="H2007" s="12">
        <v>66.0</v>
      </c>
      <c r="I2007" s="12">
        <v>0.14</v>
      </c>
      <c r="J2007" s="12">
        <v>0.704</v>
      </c>
      <c r="K2007" s="12">
        <v>0.156</v>
      </c>
      <c r="L2007" s="12">
        <v>4.57061E7</v>
      </c>
      <c r="M2007" s="12">
        <v>0.689</v>
      </c>
    </row>
    <row r="2008" hidden="1">
      <c r="A2008" s="32" t="str">
        <f t="shared" si="1"/>
        <v>Lithuania-Europe2011</v>
      </c>
      <c r="B2008" s="32" t="s">
        <v>187</v>
      </c>
      <c r="C2008" s="5" t="s">
        <v>76</v>
      </c>
      <c r="D2008" s="9" t="s">
        <v>73</v>
      </c>
      <c r="E2008" s="12">
        <v>0.011</v>
      </c>
      <c r="F2008" s="12">
        <v>0.005</v>
      </c>
      <c r="G2008" s="12">
        <v>79.0</v>
      </c>
      <c r="H2008" s="12">
        <v>68.0</v>
      </c>
      <c r="I2008" s="12">
        <v>0.151</v>
      </c>
      <c r="J2008" s="12">
        <v>0.693</v>
      </c>
      <c r="K2008" s="12">
        <v>0.155</v>
      </c>
      <c r="L2008" s="12">
        <v>3028115.0</v>
      </c>
      <c r="M2008" s="12">
        <v>0.667</v>
      </c>
    </row>
    <row r="2009" hidden="1">
      <c r="A2009" s="32" t="str">
        <f t="shared" si="1"/>
        <v>Estonia-Europe2011</v>
      </c>
      <c r="B2009" s="32" t="s">
        <v>138</v>
      </c>
      <c r="C2009" s="5" t="s">
        <v>76</v>
      </c>
      <c r="D2009" s="9" t="s">
        <v>73</v>
      </c>
      <c r="E2009" s="12">
        <v>0.011</v>
      </c>
      <c r="F2009" s="12">
        <v>0.003</v>
      </c>
      <c r="G2009" s="12">
        <v>81.0</v>
      </c>
      <c r="H2009" s="12">
        <v>71.0</v>
      </c>
      <c r="I2009" s="12">
        <v>0.155</v>
      </c>
      <c r="J2009" s="12">
        <v>0.668</v>
      </c>
      <c r="K2009" s="12">
        <v>0.176</v>
      </c>
      <c r="L2009" s="12">
        <v>1327439.0</v>
      </c>
      <c r="M2009" s="12">
        <v>0.68</v>
      </c>
    </row>
    <row r="2010" hidden="1">
      <c r="A2010" s="32" t="str">
        <f t="shared" si="1"/>
        <v>Slovakia-Europe2011</v>
      </c>
      <c r="B2010" s="32" t="s">
        <v>243</v>
      </c>
      <c r="C2010" s="5" t="s">
        <v>76</v>
      </c>
      <c r="D2010" s="9" t="s">
        <v>73</v>
      </c>
      <c r="E2010" s="12">
        <v>0.011</v>
      </c>
      <c r="F2010" s="12">
        <v>0.007</v>
      </c>
      <c r="G2010" s="12">
        <v>80.0</v>
      </c>
      <c r="H2010" s="12">
        <v>72.0</v>
      </c>
      <c r="I2010" s="12">
        <v>0.15</v>
      </c>
      <c r="J2010" s="12">
        <v>0.725</v>
      </c>
      <c r="K2010" s="12">
        <v>0.125</v>
      </c>
      <c r="L2010" s="12">
        <v>5398384.0</v>
      </c>
      <c r="M2010" s="12">
        <v>0.544</v>
      </c>
    </row>
    <row r="2011" hidden="1">
      <c r="A2011" s="32" t="str">
        <f t="shared" si="1"/>
        <v>North Macedonia-Europe2011</v>
      </c>
      <c r="B2011" s="32" t="s">
        <v>217</v>
      </c>
      <c r="C2011" s="5" t="s">
        <v>76</v>
      </c>
      <c r="D2011" s="9" t="s">
        <v>73</v>
      </c>
      <c r="E2011" s="12">
        <v>0.011</v>
      </c>
      <c r="F2011" s="12">
        <v>0.008</v>
      </c>
      <c r="G2011" s="12">
        <v>77.0</v>
      </c>
      <c r="H2011" s="12">
        <v>73.0</v>
      </c>
      <c r="I2011" s="12">
        <v>0.171</v>
      </c>
      <c r="J2011" s="12">
        <v>0.71</v>
      </c>
      <c r="K2011" s="12">
        <v>0.118</v>
      </c>
      <c r="L2011" s="12">
        <v>2103890.0</v>
      </c>
      <c r="M2011" s="12">
        <v>0.57</v>
      </c>
    </row>
    <row r="2012" hidden="1">
      <c r="A2012" s="32" t="str">
        <f t="shared" si="1"/>
        <v>Slovenia-Europe2011</v>
      </c>
      <c r="B2012" s="32" t="s">
        <v>244</v>
      </c>
      <c r="C2012" s="5" t="s">
        <v>76</v>
      </c>
      <c r="D2012" s="9" t="s">
        <v>73</v>
      </c>
      <c r="E2012" s="12">
        <v>0.011</v>
      </c>
      <c r="F2012" s="12">
        <v>0.003</v>
      </c>
      <c r="G2012" s="12">
        <v>83.0</v>
      </c>
      <c r="H2012" s="12">
        <v>77.0</v>
      </c>
      <c r="I2012" s="12">
        <v>0.141</v>
      </c>
      <c r="J2012" s="12">
        <v>0.691</v>
      </c>
      <c r="K2012" s="12">
        <v>0.169</v>
      </c>
      <c r="L2012" s="12">
        <v>2052843.0</v>
      </c>
      <c r="M2012" s="12">
        <v>0.499</v>
      </c>
    </row>
    <row r="2013" hidden="1">
      <c r="A2013" s="32" t="str">
        <f t="shared" si="1"/>
        <v>Finland-Europe2011</v>
      </c>
      <c r="B2013" s="32" t="s">
        <v>142</v>
      </c>
      <c r="C2013" s="5" t="s">
        <v>76</v>
      </c>
      <c r="D2013" s="9" t="s">
        <v>73</v>
      </c>
      <c r="E2013" s="12">
        <v>0.011</v>
      </c>
      <c r="F2013" s="12">
        <v>0.002</v>
      </c>
      <c r="G2013" s="12">
        <v>84.0</v>
      </c>
      <c r="H2013" s="12">
        <v>77.0</v>
      </c>
      <c r="I2013" s="12">
        <v>0.164</v>
      </c>
      <c r="J2013" s="12">
        <v>0.659</v>
      </c>
      <c r="K2013" s="12">
        <v>0.177</v>
      </c>
      <c r="L2013" s="12">
        <v>5388272.0</v>
      </c>
      <c r="M2013" s="12">
        <v>0.837</v>
      </c>
    </row>
    <row r="2014" hidden="1">
      <c r="A2014" s="32" t="str">
        <f t="shared" si="1"/>
        <v>Denmark-Europe2011</v>
      </c>
      <c r="B2014" s="32" t="s">
        <v>129</v>
      </c>
      <c r="C2014" s="5" t="s">
        <v>76</v>
      </c>
      <c r="D2014" s="9" t="s">
        <v>73</v>
      </c>
      <c r="E2014" s="12">
        <v>0.011</v>
      </c>
      <c r="F2014" s="12">
        <v>0.003</v>
      </c>
      <c r="G2014" s="12">
        <v>82.0</v>
      </c>
      <c r="H2014" s="12">
        <v>78.0</v>
      </c>
      <c r="I2014" s="12">
        <v>0.178</v>
      </c>
      <c r="J2014" s="12">
        <v>0.651</v>
      </c>
      <c r="K2014" s="12">
        <v>0.171</v>
      </c>
      <c r="L2014" s="12">
        <v>5570572.0</v>
      </c>
      <c r="M2014" s="12">
        <v>0.87</v>
      </c>
    </row>
    <row r="2015" hidden="1">
      <c r="A2015" s="32" t="str">
        <f t="shared" si="1"/>
        <v>Netherlands-Europe2011</v>
      </c>
      <c r="B2015" s="32" t="s">
        <v>210</v>
      </c>
      <c r="C2015" s="5" t="s">
        <v>76</v>
      </c>
      <c r="D2015" s="9" t="s">
        <v>73</v>
      </c>
      <c r="E2015" s="12">
        <v>0.011</v>
      </c>
      <c r="F2015" s="12">
        <v>0.004</v>
      </c>
      <c r="G2015" s="12">
        <v>83.0</v>
      </c>
      <c r="H2015" s="12">
        <v>79.0</v>
      </c>
      <c r="I2015" s="12">
        <v>0.173</v>
      </c>
      <c r="J2015" s="12">
        <v>0.667</v>
      </c>
      <c r="K2015" s="12">
        <v>0.159</v>
      </c>
      <c r="L2015" s="12">
        <v>1.6693074E7</v>
      </c>
      <c r="M2015" s="12">
        <v>0.878</v>
      </c>
    </row>
    <row r="2016" hidden="1">
      <c r="A2016" s="32" t="str">
        <f t="shared" si="1"/>
        <v>Luxembourg-Europe2011</v>
      </c>
      <c r="B2016" s="32" t="s">
        <v>188</v>
      </c>
      <c r="C2016" s="5" t="s">
        <v>76</v>
      </c>
      <c r="D2016" s="9" t="s">
        <v>73</v>
      </c>
      <c r="E2016" s="12">
        <v>0.011</v>
      </c>
      <c r="F2016" s="12">
        <v>0.002</v>
      </c>
      <c r="G2016" s="12">
        <v>84.0</v>
      </c>
      <c r="H2016" s="12">
        <v>79.0</v>
      </c>
      <c r="I2016" s="12">
        <v>0.175</v>
      </c>
      <c r="J2016" s="12">
        <v>0.685</v>
      </c>
      <c r="K2016" s="12">
        <v>0.14</v>
      </c>
      <c r="L2016" s="12">
        <v>518347.0</v>
      </c>
      <c r="M2016" s="12">
        <v>0.889</v>
      </c>
    </row>
    <row r="2017" hidden="1">
      <c r="A2017" s="32" t="str">
        <f t="shared" si="1"/>
        <v>Liechtenstein-Europe2011</v>
      </c>
      <c r="B2017" s="32" t="s">
        <v>186</v>
      </c>
      <c r="C2017" s="5" t="s">
        <v>76</v>
      </c>
      <c r="D2017" s="9" t="s">
        <v>73</v>
      </c>
      <c r="E2017" s="12">
        <v>0.011</v>
      </c>
      <c r="F2017" s="13"/>
      <c r="G2017" s="12">
        <v>84.0</v>
      </c>
      <c r="H2017" s="12">
        <v>80.0</v>
      </c>
      <c r="I2017" s="13"/>
      <c r="J2017" s="13"/>
      <c r="K2017" s="13"/>
      <c r="L2017" s="12">
        <v>36388.0</v>
      </c>
      <c r="M2017" s="12">
        <v>0.144</v>
      </c>
    </row>
    <row r="2018" hidden="1">
      <c r="A2018" s="32" t="str">
        <f t="shared" si="1"/>
        <v>Moldova-Europe2011</v>
      </c>
      <c r="B2018" s="32" t="s">
        <v>201</v>
      </c>
      <c r="C2018" s="5" t="s">
        <v>76</v>
      </c>
      <c r="D2018" s="9" t="s">
        <v>73</v>
      </c>
      <c r="E2018" s="12">
        <v>0.012</v>
      </c>
      <c r="F2018" s="12">
        <v>0.014</v>
      </c>
      <c r="G2018" s="12">
        <v>73.0</v>
      </c>
      <c r="H2018" s="12">
        <v>65.0</v>
      </c>
      <c r="I2018" s="12">
        <v>0.165</v>
      </c>
      <c r="J2018" s="12">
        <v>0.723</v>
      </c>
      <c r="K2018" s="12">
        <v>0.112</v>
      </c>
      <c r="L2018" s="12">
        <v>3559986.0</v>
      </c>
      <c r="M2018" s="12">
        <v>0.449</v>
      </c>
    </row>
    <row r="2019" hidden="1">
      <c r="A2019" s="32" t="str">
        <f t="shared" si="1"/>
        <v>Belarus-Europe2011</v>
      </c>
      <c r="B2019" s="32" t="s">
        <v>96</v>
      </c>
      <c r="C2019" s="5" t="s">
        <v>76</v>
      </c>
      <c r="D2019" s="9" t="s">
        <v>73</v>
      </c>
      <c r="E2019" s="12">
        <v>0.012</v>
      </c>
      <c r="F2019" s="12">
        <v>0.004</v>
      </c>
      <c r="G2019" s="12">
        <v>77.0</v>
      </c>
      <c r="H2019" s="12">
        <v>65.0</v>
      </c>
      <c r="I2019" s="12">
        <v>0.149</v>
      </c>
      <c r="J2019" s="12">
        <v>0.712</v>
      </c>
      <c r="K2019" s="12">
        <v>0.138</v>
      </c>
      <c r="L2019" s="12">
        <v>9473000.0</v>
      </c>
      <c r="M2019" s="12">
        <v>0.75</v>
      </c>
    </row>
    <row r="2020" hidden="1">
      <c r="A2020" s="32" t="str">
        <f t="shared" si="1"/>
        <v>Montenegro-Europe2011</v>
      </c>
      <c r="B2020" s="32" t="s">
        <v>204</v>
      </c>
      <c r="C2020" s="5" t="s">
        <v>76</v>
      </c>
      <c r="D2020" s="9" t="s">
        <v>73</v>
      </c>
      <c r="E2020" s="12">
        <v>0.012</v>
      </c>
      <c r="F2020" s="12">
        <v>0.006</v>
      </c>
      <c r="G2020" s="12">
        <v>77.0</v>
      </c>
      <c r="H2020" s="12">
        <v>72.0</v>
      </c>
      <c r="I2020" s="12">
        <v>0.193</v>
      </c>
      <c r="J2020" s="12">
        <v>0.682</v>
      </c>
      <c r="K2020" s="12">
        <v>0.126</v>
      </c>
      <c r="L2020" s="12">
        <v>620644.0</v>
      </c>
      <c r="M2020" s="12">
        <v>0.633</v>
      </c>
    </row>
    <row r="2021" hidden="1">
      <c r="A2021" s="32" t="str">
        <f t="shared" si="1"/>
        <v>Cyprus-Europe2011</v>
      </c>
      <c r="B2021" s="32" t="s">
        <v>127</v>
      </c>
      <c r="C2021" s="5" t="s">
        <v>76</v>
      </c>
      <c r="D2021" s="9" t="s">
        <v>73</v>
      </c>
      <c r="E2021" s="12">
        <v>0.012</v>
      </c>
      <c r="F2021" s="12">
        <v>0.003</v>
      </c>
      <c r="G2021" s="12">
        <v>82.0</v>
      </c>
      <c r="H2021" s="12">
        <v>77.0</v>
      </c>
      <c r="I2021" s="12">
        <v>0.174</v>
      </c>
      <c r="J2021" s="12">
        <v>0.708</v>
      </c>
      <c r="K2021" s="12">
        <v>0.118</v>
      </c>
      <c r="L2021" s="12">
        <v>1116513.0</v>
      </c>
      <c r="M2021" s="12">
        <v>0.674</v>
      </c>
    </row>
    <row r="2022" hidden="1">
      <c r="A2022" s="32" t="str">
        <f t="shared" si="1"/>
        <v>Belgium-Europe2011</v>
      </c>
      <c r="B2022" s="32" t="s">
        <v>97</v>
      </c>
      <c r="C2022" s="5" t="s">
        <v>76</v>
      </c>
      <c r="D2022" s="9" t="s">
        <v>73</v>
      </c>
      <c r="E2022" s="12">
        <v>0.012</v>
      </c>
      <c r="F2022" s="12">
        <v>0.004</v>
      </c>
      <c r="G2022" s="12">
        <v>83.0</v>
      </c>
      <c r="H2022" s="12">
        <v>78.0</v>
      </c>
      <c r="I2022" s="12">
        <v>0.168</v>
      </c>
      <c r="J2022" s="12">
        <v>0.658</v>
      </c>
      <c r="K2022" s="12">
        <v>0.174</v>
      </c>
      <c r="L2022" s="12">
        <v>1.1047744E7</v>
      </c>
      <c r="M2022" s="12">
        <v>0.977</v>
      </c>
    </row>
    <row r="2023" hidden="1">
      <c r="A2023" s="32" t="str">
        <f t="shared" si="1"/>
        <v>Faeroe Islands-Europe2011</v>
      </c>
      <c r="B2023" s="32" t="s">
        <v>140</v>
      </c>
      <c r="C2023" s="5" t="s">
        <v>76</v>
      </c>
      <c r="D2023" s="9" t="s">
        <v>73</v>
      </c>
      <c r="E2023" s="12">
        <v>0.012</v>
      </c>
      <c r="F2023" s="13"/>
      <c r="G2023" s="12">
        <v>84.0</v>
      </c>
      <c r="H2023" s="12">
        <v>79.0</v>
      </c>
      <c r="I2023" s="13"/>
      <c r="J2023" s="13"/>
      <c r="K2023" s="13"/>
      <c r="L2023" s="12">
        <v>49551.0</v>
      </c>
      <c r="M2023" s="12">
        <v>0.411</v>
      </c>
    </row>
    <row r="2024" hidden="1">
      <c r="A2024" s="32" t="str">
        <f t="shared" si="1"/>
        <v>Norway-Europe2011</v>
      </c>
      <c r="B2024" s="32" t="s">
        <v>218</v>
      </c>
      <c r="C2024" s="5" t="s">
        <v>76</v>
      </c>
      <c r="D2024" s="9" t="s">
        <v>73</v>
      </c>
      <c r="E2024" s="12">
        <v>0.012</v>
      </c>
      <c r="F2024" s="12">
        <v>0.003</v>
      </c>
      <c r="G2024" s="12">
        <v>84.0</v>
      </c>
      <c r="H2024" s="12">
        <v>79.0</v>
      </c>
      <c r="I2024" s="12">
        <v>0.187</v>
      </c>
      <c r="J2024" s="12">
        <v>0.661</v>
      </c>
      <c r="K2024" s="12">
        <v>0.152</v>
      </c>
      <c r="L2024" s="12">
        <v>4953088.0</v>
      </c>
      <c r="M2024" s="12">
        <v>0.794</v>
      </c>
    </row>
    <row r="2025" hidden="1">
      <c r="A2025" s="32" t="str">
        <f t="shared" si="1"/>
        <v>Sweden-Europe2011</v>
      </c>
      <c r="B2025" s="32" t="s">
        <v>259</v>
      </c>
      <c r="C2025" s="5" t="s">
        <v>76</v>
      </c>
      <c r="D2025" s="9" t="s">
        <v>73</v>
      </c>
      <c r="E2025" s="12">
        <v>0.012</v>
      </c>
      <c r="F2025" s="12">
        <v>0.002</v>
      </c>
      <c r="G2025" s="12">
        <v>84.0</v>
      </c>
      <c r="H2025" s="12">
        <v>80.0</v>
      </c>
      <c r="I2025" s="12">
        <v>0.166</v>
      </c>
      <c r="J2025" s="12">
        <v>0.649</v>
      </c>
      <c r="K2025" s="12">
        <v>0.185</v>
      </c>
      <c r="L2025" s="12">
        <v>9449213.0</v>
      </c>
      <c r="M2025" s="12">
        <v>0.852</v>
      </c>
    </row>
    <row r="2026" hidden="1">
      <c r="A2026" s="32" t="str">
        <f t="shared" si="1"/>
        <v>Russia-Europe2011</v>
      </c>
      <c r="B2026" s="32" t="s">
        <v>231</v>
      </c>
      <c r="C2026" s="5" t="s">
        <v>76</v>
      </c>
      <c r="D2026" s="9" t="s">
        <v>73</v>
      </c>
      <c r="E2026" s="12">
        <v>0.013</v>
      </c>
      <c r="F2026" s="12">
        <v>0.01</v>
      </c>
      <c r="G2026" s="12">
        <v>76.0</v>
      </c>
      <c r="H2026" s="12">
        <v>64.0</v>
      </c>
      <c r="I2026" s="12">
        <v>0.151</v>
      </c>
      <c r="J2026" s="12">
        <v>0.718</v>
      </c>
      <c r="K2026" s="12">
        <v>0.13</v>
      </c>
      <c r="L2026" s="12">
        <v>1.4295646E8</v>
      </c>
      <c r="M2026" s="12">
        <v>0.737</v>
      </c>
    </row>
    <row r="2027" hidden="1">
      <c r="A2027" s="32" t="str">
        <f t="shared" si="1"/>
        <v>Albania-Europe2011</v>
      </c>
      <c r="B2027" s="32" t="s">
        <v>75</v>
      </c>
      <c r="C2027" s="5" t="s">
        <v>76</v>
      </c>
      <c r="D2027" s="9" t="s">
        <v>73</v>
      </c>
      <c r="E2027" s="12">
        <v>0.013</v>
      </c>
      <c r="F2027" s="12">
        <v>0.014</v>
      </c>
      <c r="G2027" s="12">
        <v>80.0</v>
      </c>
      <c r="H2027" s="12">
        <v>74.0</v>
      </c>
      <c r="I2027" s="12">
        <v>0.221</v>
      </c>
      <c r="J2027" s="12">
        <v>0.676</v>
      </c>
      <c r="K2027" s="12">
        <v>0.103</v>
      </c>
      <c r="L2027" s="12">
        <v>2829337.0</v>
      </c>
      <c r="M2027" s="12">
        <v>0.532</v>
      </c>
    </row>
    <row r="2028" hidden="1">
      <c r="A2028" s="32" t="str">
        <f t="shared" si="1"/>
        <v>United Kingdom-Europe2011</v>
      </c>
      <c r="B2028" s="32" t="s">
        <v>276</v>
      </c>
      <c r="C2028" s="5" t="s">
        <v>76</v>
      </c>
      <c r="D2028" s="9" t="s">
        <v>73</v>
      </c>
      <c r="E2028" s="12">
        <v>0.013</v>
      </c>
      <c r="F2028" s="12">
        <v>0.004</v>
      </c>
      <c r="G2028" s="12">
        <v>83.0</v>
      </c>
      <c r="H2028" s="12">
        <v>79.0</v>
      </c>
      <c r="I2028" s="12">
        <v>0.175</v>
      </c>
      <c r="J2028" s="12">
        <v>0.656</v>
      </c>
      <c r="K2028" s="12">
        <v>0.169</v>
      </c>
      <c r="L2028" s="12">
        <v>6.3258918E7</v>
      </c>
      <c r="M2028" s="12">
        <v>0.816</v>
      </c>
    </row>
    <row r="2029" hidden="1">
      <c r="A2029" s="32" t="str">
        <f t="shared" si="1"/>
        <v>France-Europe2011</v>
      </c>
      <c r="B2029" s="32" t="s">
        <v>143</v>
      </c>
      <c r="C2029" s="5" t="s">
        <v>76</v>
      </c>
      <c r="D2029" s="9" t="s">
        <v>73</v>
      </c>
      <c r="E2029" s="12">
        <v>0.013</v>
      </c>
      <c r="F2029" s="12">
        <v>0.004</v>
      </c>
      <c r="G2029" s="12">
        <v>86.0</v>
      </c>
      <c r="H2029" s="12">
        <v>79.0</v>
      </c>
      <c r="I2029" s="12">
        <v>0.183</v>
      </c>
      <c r="J2029" s="12">
        <v>0.646</v>
      </c>
      <c r="K2029" s="12">
        <v>0.171</v>
      </c>
      <c r="L2029" s="12">
        <v>6.5343588E7</v>
      </c>
      <c r="M2029" s="12">
        <v>0.786</v>
      </c>
    </row>
    <row r="2030" hidden="1">
      <c r="A2030" s="32" t="str">
        <f t="shared" si="1"/>
        <v>Iceland-Europe2011</v>
      </c>
      <c r="B2030" s="32" t="s">
        <v>162</v>
      </c>
      <c r="C2030" s="5" t="s">
        <v>76</v>
      </c>
      <c r="D2030" s="9" t="s">
        <v>73</v>
      </c>
      <c r="E2030" s="12">
        <v>0.014</v>
      </c>
      <c r="F2030" s="12">
        <v>0.002</v>
      </c>
      <c r="G2030" s="12">
        <v>84.0</v>
      </c>
      <c r="H2030" s="12">
        <v>81.0</v>
      </c>
      <c r="I2030" s="12">
        <v>0.208</v>
      </c>
      <c r="J2030" s="12">
        <v>0.669</v>
      </c>
      <c r="K2030" s="12">
        <v>0.123</v>
      </c>
      <c r="L2030" s="12">
        <v>319014.0</v>
      </c>
      <c r="M2030" s="12">
        <v>0.937</v>
      </c>
    </row>
    <row r="2031" hidden="1">
      <c r="A2031" s="32" t="str">
        <f t="shared" si="1"/>
        <v>Ireland-Europe2011</v>
      </c>
      <c r="B2031" s="32" t="s">
        <v>167</v>
      </c>
      <c r="C2031" s="5" t="s">
        <v>76</v>
      </c>
      <c r="D2031" s="9" t="s">
        <v>73</v>
      </c>
      <c r="E2031" s="12">
        <v>0.016</v>
      </c>
      <c r="F2031" s="12">
        <v>0.003</v>
      </c>
      <c r="G2031" s="12">
        <v>83.0</v>
      </c>
      <c r="H2031" s="12">
        <v>79.0</v>
      </c>
      <c r="I2031" s="12">
        <v>0.215</v>
      </c>
      <c r="J2031" s="12">
        <v>0.67</v>
      </c>
      <c r="K2031" s="12">
        <v>0.115</v>
      </c>
      <c r="L2031" s="12">
        <v>4576794.0</v>
      </c>
      <c r="M2031" s="12">
        <v>0.621</v>
      </c>
    </row>
    <row r="2032" hidden="1">
      <c r="A2032" s="32" t="str">
        <f t="shared" si="1"/>
        <v>Turkey-Europe2011</v>
      </c>
      <c r="B2032" s="32" t="s">
        <v>270</v>
      </c>
      <c r="C2032" s="5" t="s">
        <v>76</v>
      </c>
      <c r="D2032" s="9" t="s">
        <v>73</v>
      </c>
      <c r="E2032" s="12">
        <v>0.017</v>
      </c>
      <c r="F2032" s="12">
        <v>0.019</v>
      </c>
      <c r="G2032" s="12">
        <v>78.0</v>
      </c>
      <c r="H2032" s="12">
        <v>71.0</v>
      </c>
      <c r="I2032" s="12">
        <v>0.264</v>
      </c>
      <c r="J2032" s="12">
        <v>0.665</v>
      </c>
      <c r="K2032" s="12">
        <v>0.072</v>
      </c>
      <c r="L2032" s="12">
        <v>7.3058638E7</v>
      </c>
      <c r="M2032" s="12">
        <v>0.713</v>
      </c>
    </row>
    <row r="2033" hidden="1">
      <c r="A2033" s="32" t="str">
        <f t="shared" si="1"/>
        <v>Kosovo-Europe2011</v>
      </c>
      <c r="B2033" s="32" t="s">
        <v>177</v>
      </c>
      <c r="C2033" s="5" t="s">
        <v>76</v>
      </c>
      <c r="D2033" s="9" t="s">
        <v>73</v>
      </c>
      <c r="E2033" s="12">
        <v>0.018</v>
      </c>
      <c r="F2033" s="13"/>
      <c r="G2033" s="12">
        <v>72.0</v>
      </c>
      <c r="H2033" s="12">
        <v>68.0</v>
      </c>
      <c r="I2033" s="13"/>
      <c r="J2033" s="13"/>
      <c r="K2033" s="13"/>
      <c r="L2033" s="12">
        <v>1790957.0</v>
      </c>
      <c r="M2033" s="13"/>
    </row>
    <row r="2034" hidden="1">
      <c r="A2034" s="32" t="str">
        <f t="shared" si="1"/>
        <v>Isle of Man-Europe2012</v>
      </c>
      <c r="B2034" s="32" t="s">
        <v>168</v>
      </c>
      <c r="C2034" s="5" t="s">
        <v>76</v>
      </c>
      <c r="D2034" s="9" t="s">
        <v>74</v>
      </c>
      <c r="E2034" s="10">
        <f t="shared" ref="E2034:E2035" si="95">if(AND(C1935=C1936,D1935=D1935+1,ISBLANK(E1936)),E1935,E1936)</f>
        <v>0.018</v>
      </c>
      <c r="F2034" s="10">
        <f>if(AND(C1935=C1936,D1935=D1935+1,ISBLANK(F1935)),F1935,F1936)</f>
        <v>0.021</v>
      </c>
      <c r="G2034" s="10">
        <f t="shared" ref="G2034:G2035" si="96">if(AND(C1935=C1936,D1935=D1935+1,ISBLANK(G1935)),G1935,G1936)</f>
        <v>77</v>
      </c>
      <c r="H2034" s="10">
        <f t="shared" ref="H2034:H2035" si="97">if(AND(C1935=C1936,D1935=D1935+1,ISBLANK(H1935)),H1935,H1936)</f>
        <v>70</v>
      </c>
      <c r="I2034" s="10">
        <f t="shared" ref="I2034:K2034" si="94">if(AND(C1943=C1944,D1943=D1943+1,ISBLANK(I1943)),I1943,I1944)</f>
        <v>0.146</v>
      </c>
      <c r="J2034" s="10">
        <f t="shared" si="94"/>
        <v>0.686</v>
      </c>
      <c r="K2034" s="10">
        <f t="shared" si="94"/>
        <v>0.167</v>
      </c>
      <c r="L2034" s="12">
        <v>85284.0</v>
      </c>
      <c r="M2034" s="12">
        <v>0.52</v>
      </c>
    </row>
    <row r="2035" hidden="1">
      <c r="A2035" s="32" t="str">
        <f t="shared" si="1"/>
        <v>Monaco-Europe2012</v>
      </c>
      <c r="B2035" s="32" t="s">
        <v>202</v>
      </c>
      <c r="C2035" s="5" t="s">
        <v>76</v>
      </c>
      <c r="D2035" s="9" t="s">
        <v>74</v>
      </c>
      <c r="E2035" s="10">
        <f t="shared" si="95"/>
        <v>0.019</v>
      </c>
      <c r="F2035" s="12">
        <v>0.003</v>
      </c>
      <c r="G2035" s="10">
        <f t="shared" si="96"/>
        <v>72</v>
      </c>
      <c r="H2035" s="10">
        <f t="shared" si="97"/>
        <v>68</v>
      </c>
      <c r="I2035" s="10">
        <f t="shared" ref="I2035:K2035" si="98">if(AND(C1944=C1945,D1944=D1944+1,ISBLANK(I1944)),I1944,I1945)</f>
        <v>0.174</v>
      </c>
      <c r="J2035" s="10">
        <f t="shared" si="98"/>
        <v>0.675</v>
      </c>
      <c r="K2035" s="10">
        <f t="shared" si="98"/>
        <v>0.151</v>
      </c>
      <c r="L2035" s="12">
        <v>37579.0</v>
      </c>
      <c r="M2035" s="12">
        <v>1.0</v>
      </c>
    </row>
    <row r="2036" hidden="1">
      <c r="A2036" s="32" t="str">
        <f t="shared" si="1"/>
        <v>Germany-Europe2012</v>
      </c>
      <c r="B2036" s="32" t="s">
        <v>148</v>
      </c>
      <c r="C2036" s="5" t="s">
        <v>76</v>
      </c>
      <c r="D2036" s="9" t="s">
        <v>74</v>
      </c>
      <c r="E2036" s="12">
        <v>0.008</v>
      </c>
      <c r="F2036" s="12">
        <v>0.003</v>
      </c>
      <c r="G2036" s="12">
        <v>83.0</v>
      </c>
      <c r="H2036" s="12">
        <v>79.0</v>
      </c>
      <c r="I2036" s="12">
        <v>0.132</v>
      </c>
      <c r="J2036" s="12">
        <v>0.657</v>
      </c>
      <c r="K2036" s="12">
        <v>0.211</v>
      </c>
      <c r="L2036" s="12">
        <v>8.0425823E7</v>
      </c>
      <c r="M2036" s="12">
        <v>0.747</v>
      </c>
    </row>
    <row r="2037" hidden="1">
      <c r="A2037" s="32" t="str">
        <f t="shared" si="1"/>
        <v>Hungary-Europe2012</v>
      </c>
      <c r="B2037" s="32" t="s">
        <v>161</v>
      </c>
      <c r="C2037" s="5" t="s">
        <v>76</v>
      </c>
      <c r="D2037" s="9" t="s">
        <v>74</v>
      </c>
      <c r="E2037" s="12">
        <v>0.009</v>
      </c>
      <c r="F2037" s="12">
        <v>0.005</v>
      </c>
      <c r="G2037" s="12">
        <v>79.0</v>
      </c>
      <c r="H2037" s="12">
        <v>72.0</v>
      </c>
      <c r="I2037" s="12">
        <v>0.146</v>
      </c>
      <c r="J2037" s="12">
        <v>0.683</v>
      </c>
      <c r="K2037" s="12">
        <v>0.17</v>
      </c>
      <c r="L2037" s="12">
        <v>9920362.0</v>
      </c>
      <c r="M2037" s="12">
        <v>0.698</v>
      </c>
    </row>
    <row r="2038" hidden="1">
      <c r="A2038" s="32" t="str">
        <f t="shared" si="1"/>
        <v>Serbia-Europe2012</v>
      </c>
      <c r="B2038" s="32" t="s">
        <v>238</v>
      </c>
      <c r="C2038" s="5" t="s">
        <v>76</v>
      </c>
      <c r="D2038" s="9" t="s">
        <v>74</v>
      </c>
      <c r="E2038" s="12">
        <v>0.009</v>
      </c>
      <c r="F2038" s="12">
        <v>0.006</v>
      </c>
      <c r="G2038" s="12">
        <v>78.0</v>
      </c>
      <c r="H2038" s="12">
        <v>73.0</v>
      </c>
      <c r="I2038" s="12">
        <v>0.165</v>
      </c>
      <c r="J2038" s="12">
        <v>0.695</v>
      </c>
      <c r="K2038" s="12">
        <v>0.14</v>
      </c>
      <c r="L2038" s="12">
        <v>7199077.0</v>
      </c>
      <c r="M2038" s="12">
        <v>0.553</v>
      </c>
    </row>
    <row r="2039" hidden="1">
      <c r="A2039" s="32" t="str">
        <f t="shared" si="1"/>
        <v>Bosnia and Herzegovina-Europe2012</v>
      </c>
      <c r="B2039" s="32" t="s">
        <v>103</v>
      </c>
      <c r="C2039" s="5" t="s">
        <v>76</v>
      </c>
      <c r="D2039" s="9" t="s">
        <v>74</v>
      </c>
      <c r="E2039" s="12">
        <v>0.009</v>
      </c>
      <c r="F2039" s="12">
        <v>0.006</v>
      </c>
      <c r="G2039" s="12">
        <v>79.0</v>
      </c>
      <c r="H2039" s="12">
        <v>74.0</v>
      </c>
      <c r="I2039" s="12">
        <v>0.163</v>
      </c>
      <c r="J2039" s="12">
        <v>0.682</v>
      </c>
      <c r="K2039" s="12">
        <v>0.155</v>
      </c>
      <c r="L2039" s="12">
        <v>3833916.0</v>
      </c>
      <c r="M2039" s="12">
        <v>0.394</v>
      </c>
    </row>
    <row r="2040" hidden="1">
      <c r="A2040" s="32" t="str">
        <f t="shared" si="1"/>
        <v>Portugal-Europe2012</v>
      </c>
      <c r="B2040" s="32" t="s">
        <v>227</v>
      </c>
      <c r="C2040" s="5" t="s">
        <v>76</v>
      </c>
      <c r="D2040" s="9" t="s">
        <v>74</v>
      </c>
      <c r="E2040" s="12">
        <v>0.009</v>
      </c>
      <c r="F2040" s="12">
        <v>0.003</v>
      </c>
      <c r="G2040" s="12">
        <v>84.0</v>
      </c>
      <c r="H2040" s="12">
        <v>77.0</v>
      </c>
      <c r="I2040" s="12">
        <v>0.149</v>
      </c>
      <c r="J2040" s="12">
        <v>0.666</v>
      </c>
      <c r="K2040" s="12">
        <v>0.185</v>
      </c>
      <c r="L2040" s="12">
        <v>1.0514844E7</v>
      </c>
      <c r="M2040" s="12">
        <v>0.618</v>
      </c>
    </row>
    <row r="2041" hidden="1">
      <c r="A2041" s="32" t="str">
        <f t="shared" si="1"/>
        <v>Greece-Europe2012</v>
      </c>
      <c r="B2041" s="32" t="s">
        <v>150</v>
      </c>
      <c r="C2041" s="5" t="s">
        <v>76</v>
      </c>
      <c r="D2041" s="9" t="s">
        <v>74</v>
      </c>
      <c r="E2041" s="12">
        <v>0.009</v>
      </c>
      <c r="F2041" s="12">
        <v>0.004</v>
      </c>
      <c r="G2041" s="12">
        <v>83.0</v>
      </c>
      <c r="H2041" s="12">
        <v>78.0</v>
      </c>
      <c r="I2041" s="12">
        <v>0.146</v>
      </c>
      <c r="J2041" s="12">
        <v>0.66</v>
      </c>
      <c r="K2041" s="12">
        <v>0.194</v>
      </c>
      <c r="L2041" s="12">
        <v>1.1092771E7</v>
      </c>
      <c r="M2041" s="12">
        <v>0.77</v>
      </c>
    </row>
    <row r="2042" hidden="1">
      <c r="A2042" s="32" t="str">
        <f t="shared" si="1"/>
        <v>Austria-Europe2012</v>
      </c>
      <c r="B2042" s="32" t="s">
        <v>89</v>
      </c>
      <c r="C2042" s="5" t="s">
        <v>76</v>
      </c>
      <c r="D2042" s="9" t="s">
        <v>74</v>
      </c>
      <c r="E2042" s="12">
        <v>0.009</v>
      </c>
      <c r="F2042" s="12">
        <v>0.003</v>
      </c>
      <c r="G2042" s="12">
        <v>84.0</v>
      </c>
      <c r="H2042" s="12">
        <v>78.0</v>
      </c>
      <c r="I2042" s="12">
        <v>0.145</v>
      </c>
      <c r="J2042" s="12">
        <v>0.672</v>
      </c>
      <c r="K2042" s="12">
        <v>0.182</v>
      </c>
      <c r="L2042" s="12">
        <v>8429991.0</v>
      </c>
      <c r="M2042" s="12">
        <v>0.659</v>
      </c>
    </row>
    <row r="2043" hidden="1">
      <c r="A2043" s="32" t="str">
        <f t="shared" si="1"/>
        <v>Italy-Europe2012</v>
      </c>
      <c r="B2043" s="32" t="s">
        <v>170</v>
      </c>
      <c r="C2043" s="5" t="s">
        <v>76</v>
      </c>
      <c r="D2043" s="9" t="s">
        <v>74</v>
      </c>
      <c r="E2043" s="12">
        <v>0.009</v>
      </c>
      <c r="F2043" s="12">
        <v>0.003</v>
      </c>
      <c r="G2043" s="12">
        <v>86.0</v>
      </c>
      <c r="H2043" s="12">
        <v>80.0</v>
      </c>
      <c r="I2043" s="12">
        <v>0.14</v>
      </c>
      <c r="J2043" s="12">
        <v>0.651</v>
      </c>
      <c r="K2043" s="12">
        <v>0.208</v>
      </c>
      <c r="L2043" s="12">
        <v>5.9539717E7</v>
      </c>
      <c r="M2043" s="12">
        <v>0.686</v>
      </c>
    </row>
    <row r="2044">
      <c r="A2044" s="32" t="str">
        <f t="shared" si="1"/>
        <v>Andorra-Europe2012</v>
      </c>
      <c r="B2044" s="32" t="s">
        <v>81</v>
      </c>
      <c r="C2044" s="5" t="s">
        <v>76</v>
      </c>
      <c r="D2044" s="9" t="s">
        <v>74</v>
      </c>
      <c r="E2044" s="12">
        <v>0.01</v>
      </c>
      <c r="F2044" s="12">
        <v>0.002</v>
      </c>
      <c r="G2044" s="13"/>
      <c r="H2044" s="13"/>
      <c r="I2044" s="13"/>
      <c r="J2044" s="13"/>
      <c r="K2044" s="13"/>
      <c r="L2044" s="12">
        <v>78360.0</v>
      </c>
      <c r="M2044" s="12">
        <v>0.867</v>
      </c>
    </row>
    <row r="2045">
      <c r="A2045" s="32" t="str">
        <f t="shared" si="1"/>
        <v>San Marino-Europe2012</v>
      </c>
      <c r="B2045" s="32" t="s">
        <v>234</v>
      </c>
      <c r="C2045" s="5" t="s">
        <v>76</v>
      </c>
      <c r="D2045" s="9" t="s">
        <v>74</v>
      </c>
      <c r="E2045" s="12">
        <v>0.01</v>
      </c>
      <c r="F2045" s="12">
        <v>0.003</v>
      </c>
      <c r="G2045" s="13"/>
      <c r="H2045" s="13"/>
      <c r="I2045" s="13"/>
      <c r="J2045" s="13"/>
      <c r="K2045" s="13"/>
      <c r="L2045" s="12">
        <v>31247.0</v>
      </c>
      <c r="M2045" s="12">
        <v>0.941</v>
      </c>
    </row>
    <row r="2046" hidden="1">
      <c r="A2046" s="32" t="str">
        <f t="shared" si="1"/>
        <v>Lithuania-Europe2012</v>
      </c>
      <c r="B2046" s="32" t="s">
        <v>187</v>
      </c>
      <c r="C2046" s="5" t="s">
        <v>76</v>
      </c>
      <c r="D2046" s="9" t="s">
        <v>74</v>
      </c>
      <c r="E2046" s="12">
        <v>0.01</v>
      </c>
      <c r="F2046" s="12">
        <v>0.005</v>
      </c>
      <c r="G2046" s="12">
        <v>80.0</v>
      </c>
      <c r="H2046" s="12">
        <v>68.0</v>
      </c>
      <c r="I2046" s="12">
        <v>0.151</v>
      </c>
      <c r="J2046" s="12">
        <v>0.693</v>
      </c>
      <c r="K2046" s="12">
        <v>0.156</v>
      </c>
      <c r="L2046" s="12">
        <v>2987773.0</v>
      </c>
      <c r="M2046" s="12">
        <v>0.666</v>
      </c>
    </row>
    <row r="2047" hidden="1">
      <c r="A2047" s="32" t="str">
        <f t="shared" si="1"/>
        <v>Latvia-Europe2012</v>
      </c>
      <c r="B2047" s="32" t="s">
        <v>181</v>
      </c>
      <c r="C2047" s="5" t="s">
        <v>76</v>
      </c>
      <c r="D2047" s="9" t="s">
        <v>74</v>
      </c>
      <c r="E2047" s="12">
        <v>0.01</v>
      </c>
      <c r="F2047" s="12">
        <v>0.008</v>
      </c>
      <c r="G2047" s="12">
        <v>79.0</v>
      </c>
      <c r="H2047" s="12">
        <v>69.0</v>
      </c>
      <c r="I2047" s="12">
        <v>0.146</v>
      </c>
      <c r="J2047" s="12">
        <v>0.669</v>
      </c>
      <c r="K2047" s="12">
        <v>0.185</v>
      </c>
      <c r="L2047" s="12">
        <v>2034319.0</v>
      </c>
      <c r="M2047" s="12">
        <v>0.675</v>
      </c>
    </row>
    <row r="2048" hidden="1">
      <c r="A2048" s="32" t="str">
        <f t="shared" si="1"/>
        <v>Romania-Europe2012</v>
      </c>
      <c r="B2048" s="32" t="s">
        <v>230</v>
      </c>
      <c r="C2048" s="5" t="s">
        <v>76</v>
      </c>
      <c r="D2048" s="9" t="s">
        <v>74</v>
      </c>
      <c r="E2048" s="12">
        <v>0.01</v>
      </c>
      <c r="F2048" s="12">
        <v>0.011</v>
      </c>
      <c r="G2048" s="12">
        <v>78.0</v>
      </c>
      <c r="H2048" s="12">
        <v>71.0</v>
      </c>
      <c r="I2048" s="12">
        <v>0.15</v>
      </c>
      <c r="J2048" s="12">
        <v>0.7</v>
      </c>
      <c r="K2048" s="12">
        <v>0.15</v>
      </c>
      <c r="L2048" s="12">
        <v>2.0076727E7</v>
      </c>
      <c r="M2048" s="12">
        <v>0.541</v>
      </c>
    </row>
    <row r="2049" hidden="1">
      <c r="A2049" s="32" t="str">
        <f t="shared" si="1"/>
        <v>Bulgaria-Europe2012</v>
      </c>
      <c r="B2049" s="32" t="s">
        <v>107</v>
      </c>
      <c r="C2049" s="5" t="s">
        <v>76</v>
      </c>
      <c r="D2049" s="9" t="s">
        <v>74</v>
      </c>
      <c r="E2049" s="12">
        <v>0.01</v>
      </c>
      <c r="F2049" s="12">
        <v>0.011</v>
      </c>
      <c r="G2049" s="12">
        <v>78.0</v>
      </c>
      <c r="H2049" s="12">
        <v>71.0</v>
      </c>
      <c r="I2049" s="12">
        <v>0.135</v>
      </c>
      <c r="J2049" s="12">
        <v>0.675</v>
      </c>
      <c r="K2049" s="12">
        <v>0.189</v>
      </c>
      <c r="L2049" s="12">
        <v>7305888.0</v>
      </c>
      <c r="M2049" s="12">
        <v>0.73</v>
      </c>
    </row>
    <row r="2050" hidden="1">
      <c r="A2050" s="32" t="str">
        <f t="shared" si="1"/>
        <v>Slovakia-Europe2012</v>
      </c>
      <c r="B2050" s="32" t="s">
        <v>243</v>
      </c>
      <c r="C2050" s="5" t="s">
        <v>76</v>
      </c>
      <c r="D2050" s="9" t="s">
        <v>74</v>
      </c>
      <c r="E2050" s="12">
        <v>0.01</v>
      </c>
      <c r="F2050" s="12">
        <v>0.006</v>
      </c>
      <c r="G2050" s="12">
        <v>80.0</v>
      </c>
      <c r="H2050" s="12">
        <v>73.0</v>
      </c>
      <c r="I2050" s="12">
        <v>0.15</v>
      </c>
      <c r="J2050" s="12">
        <v>0.723</v>
      </c>
      <c r="K2050" s="12">
        <v>0.127</v>
      </c>
      <c r="L2050" s="12">
        <v>5407579.0</v>
      </c>
      <c r="M2050" s="12">
        <v>0.542</v>
      </c>
    </row>
    <row r="2051" hidden="1">
      <c r="A2051" s="32" t="str">
        <f t="shared" si="1"/>
        <v>Poland-Europe2012</v>
      </c>
      <c r="B2051" s="32" t="s">
        <v>226</v>
      </c>
      <c r="C2051" s="5" t="s">
        <v>76</v>
      </c>
      <c r="D2051" s="9" t="s">
        <v>74</v>
      </c>
      <c r="E2051" s="12">
        <v>0.01</v>
      </c>
      <c r="F2051" s="12">
        <v>0.005</v>
      </c>
      <c r="G2051" s="12">
        <v>81.0</v>
      </c>
      <c r="H2051" s="12">
        <v>73.0</v>
      </c>
      <c r="I2051" s="12">
        <v>0.149</v>
      </c>
      <c r="J2051" s="12">
        <v>0.71</v>
      </c>
      <c r="K2051" s="12">
        <v>0.14</v>
      </c>
      <c r="L2051" s="12">
        <v>3.8535873E7</v>
      </c>
      <c r="M2051" s="12">
        <v>0.607</v>
      </c>
    </row>
    <row r="2052" hidden="1">
      <c r="A2052" s="32" t="str">
        <f t="shared" si="1"/>
        <v>Croatia-Europe2012</v>
      </c>
      <c r="B2052" s="32" t="s">
        <v>124</v>
      </c>
      <c r="C2052" s="5" t="s">
        <v>76</v>
      </c>
      <c r="D2052" s="9" t="s">
        <v>74</v>
      </c>
      <c r="E2052" s="12">
        <v>0.01</v>
      </c>
      <c r="F2052" s="12">
        <v>0.004</v>
      </c>
      <c r="G2052" s="12">
        <v>80.0</v>
      </c>
      <c r="H2052" s="12">
        <v>74.0</v>
      </c>
      <c r="I2052" s="12">
        <v>0.15</v>
      </c>
      <c r="J2052" s="12">
        <v>0.67</v>
      </c>
      <c r="K2052" s="12">
        <v>0.18</v>
      </c>
      <c r="L2052" s="12">
        <v>4267558.0</v>
      </c>
      <c r="M2052" s="12">
        <v>0.581</v>
      </c>
    </row>
    <row r="2053" hidden="1">
      <c r="A2053" s="32" t="str">
        <f t="shared" si="1"/>
        <v>Czech Republic-Europe2012</v>
      </c>
      <c r="B2053" s="32" t="s">
        <v>128</v>
      </c>
      <c r="C2053" s="5" t="s">
        <v>76</v>
      </c>
      <c r="D2053" s="9" t="s">
        <v>74</v>
      </c>
      <c r="E2053" s="12">
        <v>0.01</v>
      </c>
      <c r="F2053" s="12">
        <v>0.003</v>
      </c>
      <c r="G2053" s="12">
        <v>81.0</v>
      </c>
      <c r="H2053" s="12">
        <v>75.0</v>
      </c>
      <c r="I2053" s="12">
        <v>0.146</v>
      </c>
      <c r="J2053" s="12">
        <v>0.692</v>
      </c>
      <c r="K2053" s="12">
        <v>0.162</v>
      </c>
      <c r="L2053" s="12">
        <v>1.0510785E7</v>
      </c>
      <c r="M2053" s="12">
        <v>0.731</v>
      </c>
    </row>
    <row r="2054" hidden="1">
      <c r="A2054" s="32" t="str">
        <f t="shared" si="1"/>
        <v>Denmark-Europe2012</v>
      </c>
      <c r="B2054" s="32" t="s">
        <v>129</v>
      </c>
      <c r="C2054" s="5" t="s">
        <v>76</v>
      </c>
      <c r="D2054" s="9" t="s">
        <v>74</v>
      </c>
      <c r="E2054" s="12">
        <v>0.01</v>
      </c>
      <c r="F2054" s="12">
        <v>0.003</v>
      </c>
      <c r="G2054" s="12">
        <v>82.0</v>
      </c>
      <c r="H2054" s="12">
        <v>78.0</v>
      </c>
      <c r="I2054" s="12">
        <v>0.177</v>
      </c>
      <c r="J2054" s="12">
        <v>0.649</v>
      </c>
      <c r="K2054" s="12">
        <v>0.175</v>
      </c>
      <c r="L2054" s="12">
        <v>5591572.0</v>
      </c>
      <c r="M2054" s="12">
        <v>0.871</v>
      </c>
    </row>
    <row r="2055" hidden="1">
      <c r="A2055" s="32" t="str">
        <f t="shared" si="1"/>
        <v>Malta-Europe2012</v>
      </c>
      <c r="B2055" s="32" t="s">
        <v>195</v>
      </c>
      <c r="C2055" s="5" t="s">
        <v>76</v>
      </c>
      <c r="D2055" s="9" t="s">
        <v>74</v>
      </c>
      <c r="E2055" s="12">
        <v>0.01</v>
      </c>
      <c r="F2055" s="12">
        <v>0.005</v>
      </c>
      <c r="G2055" s="12">
        <v>83.0</v>
      </c>
      <c r="H2055" s="12">
        <v>79.0</v>
      </c>
      <c r="I2055" s="12">
        <v>0.15</v>
      </c>
      <c r="J2055" s="12">
        <v>0.694</v>
      </c>
      <c r="K2055" s="12">
        <v>0.156</v>
      </c>
      <c r="L2055" s="12">
        <v>419455.0</v>
      </c>
      <c r="M2055" s="12">
        <v>0.95</v>
      </c>
    </row>
    <row r="2056" hidden="1">
      <c r="A2056" s="32" t="str">
        <f t="shared" si="1"/>
        <v>Liechtenstein-Europe2012</v>
      </c>
      <c r="B2056" s="32" t="s">
        <v>186</v>
      </c>
      <c r="C2056" s="5" t="s">
        <v>76</v>
      </c>
      <c r="D2056" s="9" t="s">
        <v>74</v>
      </c>
      <c r="E2056" s="12">
        <v>0.01</v>
      </c>
      <c r="F2056" s="13"/>
      <c r="G2056" s="12">
        <v>85.0</v>
      </c>
      <c r="H2056" s="12">
        <v>80.0</v>
      </c>
      <c r="I2056" s="13"/>
      <c r="J2056" s="13"/>
      <c r="K2056" s="13"/>
      <c r="L2056" s="12">
        <v>36656.0</v>
      </c>
      <c r="M2056" s="12">
        <v>0.144</v>
      </c>
    </row>
    <row r="2057" hidden="1">
      <c r="A2057" s="32" t="str">
        <f t="shared" si="1"/>
        <v>Spain-Europe2012</v>
      </c>
      <c r="B2057" s="32" t="s">
        <v>250</v>
      </c>
      <c r="C2057" s="5" t="s">
        <v>76</v>
      </c>
      <c r="D2057" s="9" t="s">
        <v>74</v>
      </c>
      <c r="E2057" s="12">
        <v>0.01</v>
      </c>
      <c r="F2057" s="12">
        <v>0.004</v>
      </c>
      <c r="G2057" s="12">
        <v>85.0</v>
      </c>
      <c r="H2057" s="12">
        <v>80.0</v>
      </c>
      <c r="I2057" s="12">
        <v>0.152</v>
      </c>
      <c r="J2057" s="12">
        <v>0.673</v>
      </c>
      <c r="K2057" s="12">
        <v>0.175</v>
      </c>
      <c r="L2057" s="12">
        <v>4.6761264E7</v>
      </c>
      <c r="M2057" s="12">
        <v>0.789</v>
      </c>
    </row>
    <row r="2058" hidden="1">
      <c r="A2058" s="32" t="str">
        <f t="shared" si="1"/>
        <v>Switzerland-Europe2012</v>
      </c>
      <c r="B2058" s="32" t="s">
        <v>260</v>
      </c>
      <c r="C2058" s="5" t="s">
        <v>76</v>
      </c>
      <c r="D2058" s="9" t="s">
        <v>74</v>
      </c>
      <c r="E2058" s="12">
        <v>0.01</v>
      </c>
      <c r="F2058" s="12">
        <v>0.004</v>
      </c>
      <c r="G2058" s="12">
        <v>85.0</v>
      </c>
      <c r="H2058" s="12">
        <v>81.0</v>
      </c>
      <c r="I2058" s="12">
        <v>0.148</v>
      </c>
      <c r="J2058" s="12">
        <v>0.678</v>
      </c>
      <c r="K2058" s="12">
        <v>0.174</v>
      </c>
      <c r="L2058" s="12">
        <v>7996861.0</v>
      </c>
      <c r="M2058" s="12">
        <v>0.737</v>
      </c>
    </row>
    <row r="2059" hidden="1">
      <c r="A2059" s="32" t="str">
        <f t="shared" si="1"/>
        <v>Ukraine-Europe2012</v>
      </c>
      <c r="B2059" s="32" t="s">
        <v>274</v>
      </c>
      <c r="C2059" s="5" t="s">
        <v>76</v>
      </c>
      <c r="D2059" s="9" t="s">
        <v>74</v>
      </c>
      <c r="E2059" s="12">
        <v>0.011</v>
      </c>
      <c r="F2059" s="12">
        <v>0.009</v>
      </c>
      <c r="G2059" s="12">
        <v>76.0</v>
      </c>
      <c r="H2059" s="12">
        <v>66.0</v>
      </c>
      <c r="I2059" s="12">
        <v>0.142</v>
      </c>
      <c r="J2059" s="12">
        <v>0.705</v>
      </c>
      <c r="K2059" s="12">
        <v>0.153</v>
      </c>
      <c r="L2059" s="12">
        <v>4.55933E7</v>
      </c>
      <c r="M2059" s="12">
        <v>0.691</v>
      </c>
    </row>
    <row r="2060" hidden="1">
      <c r="A2060" s="32" t="str">
        <f t="shared" si="1"/>
        <v>Estonia-Europe2012</v>
      </c>
      <c r="B2060" s="32" t="s">
        <v>138</v>
      </c>
      <c r="C2060" s="5" t="s">
        <v>76</v>
      </c>
      <c r="D2060" s="9" t="s">
        <v>74</v>
      </c>
      <c r="E2060" s="12">
        <v>0.011</v>
      </c>
      <c r="F2060" s="12">
        <v>0.003</v>
      </c>
      <c r="G2060" s="12">
        <v>82.0</v>
      </c>
      <c r="H2060" s="12">
        <v>72.0</v>
      </c>
      <c r="I2060" s="12">
        <v>0.157</v>
      </c>
      <c r="J2060" s="12">
        <v>0.665</v>
      </c>
      <c r="K2060" s="12">
        <v>0.178</v>
      </c>
      <c r="L2060" s="12">
        <v>1325016.0</v>
      </c>
      <c r="M2060" s="12">
        <v>0.678</v>
      </c>
    </row>
    <row r="2061" hidden="1">
      <c r="A2061" s="32" t="str">
        <f t="shared" si="1"/>
        <v>North Macedonia-Europe2012</v>
      </c>
      <c r="B2061" s="32" t="s">
        <v>217</v>
      </c>
      <c r="C2061" s="5" t="s">
        <v>76</v>
      </c>
      <c r="D2061" s="9" t="s">
        <v>74</v>
      </c>
      <c r="E2061" s="12">
        <v>0.011</v>
      </c>
      <c r="F2061" s="12">
        <v>0.007</v>
      </c>
      <c r="G2061" s="12">
        <v>77.0</v>
      </c>
      <c r="H2061" s="12">
        <v>73.0</v>
      </c>
      <c r="I2061" s="12">
        <v>0.169</v>
      </c>
      <c r="J2061" s="12">
        <v>0.711</v>
      </c>
      <c r="K2061" s="12">
        <v>0.12</v>
      </c>
      <c r="L2061" s="12">
        <v>2105575.0</v>
      </c>
      <c r="M2061" s="12">
        <v>0.57</v>
      </c>
    </row>
    <row r="2062" hidden="1">
      <c r="A2062" s="32" t="str">
        <f t="shared" si="1"/>
        <v>Slovenia-Europe2012</v>
      </c>
      <c r="B2062" s="32" t="s">
        <v>244</v>
      </c>
      <c r="C2062" s="5" t="s">
        <v>76</v>
      </c>
      <c r="D2062" s="9" t="s">
        <v>74</v>
      </c>
      <c r="E2062" s="12">
        <v>0.011</v>
      </c>
      <c r="F2062" s="12">
        <v>0.002</v>
      </c>
      <c r="G2062" s="12">
        <v>83.0</v>
      </c>
      <c r="H2062" s="12">
        <v>77.0</v>
      </c>
      <c r="I2062" s="12">
        <v>0.142</v>
      </c>
      <c r="J2062" s="12">
        <v>0.688</v>
      </c>
      <c r="K2062" s="12">
        <v>0.171</v>
      </c>
      <c r="L2062" s="12">
        <v>2057159.0</v>
      </c>
      <c r="M2062" s="12">
        <v>0.499</v>
      </c>
    </row>
    <row r="2063" hidden="1">
      <c r="A2063" s="32" t="str">
        <f t="shared" si="1"/>
        <v>Belgium-Europe2012</v>
      </c>
      <c r="B2063" s="32" t="s">
        <v>97</v>
      </c>
      <c r="C2063" s="5" t="s">
        <v>76</v>
      </c>
      <c r="D2063" s="9" t="s">
        <v>74</v>
      </c>
      <c r="E2063" s="12">
        <v>0.011</v>
      </c>
      <c r="F2063" s="12">
        <v>0.004</v>
      </c>
      <c r="G2063" s="12">
        <v>83.0</v>
      </c>
      <c r="H2063" s="12">
        <v>78.0</v>
      </c>
      <c r="I2063" s="12">
        <v>0.169</v>
      </c>
      <c r="J2063" s="12">
        <v>0.655</v>
      </c>
      <c r="K2063" s="12">
        <v>0.176</v>
      </c>
      <c r="L2063" s="12">
        <v>1.1128246E7</v>
      </c>
      <c r="M2063" s="12">
        <v>0.977</v>
      </c>
    </row>
    <row r="2064" hidden="1">
      <c r="A2064" s="32" t="str">
        <f t="shared" si="1"/>
        <v>Finland-Europe2012</v>
      </c>
      <c r="B2064" s="32" t="s">
        <v>142</v>
      </c>
      <c r="C2064" s="5" t="s">
        <v>76</v>
      </c>
      <c r="D2064" s="9" t="s">
        <v>74</v>
      </c>
      <c r="E2064" s="12">
        <v>0.011</v>
      </c>
      <c r="F2064" s="12">
        <v>0.002</v>
      </c>
      <c r="G2064" s="12">
        <v>84.0</v>
      </c>
      <c r="H2064" s="12">
        <v>78.0</v>
      </c>
      <c r="I2064" s="12">
        <v>0.164</v>
      </c>
      <c r="J2064" s="12">
        <v>0.653</v>
      </c>
      <c r="K2064" s="12">
        <v>0.183</v>
      </c>
      <c r="L2064" s="12">
        <v>5413971.0</v>
      </c>
      <c r="M2064" s="12">
        <v>0.838</v>
      </c>
    </row>
    <row r="2065" hidden="1">
      <c r="A2065" s="32" t="str">
        <f t="shared" si="1"/>
        <v>Netherlands-Europe2012</v>
      </c>
      <c r="B2065" s="32" t="s">
        <v>210</v>
      </c>
      <c r="C2065" s="5" t="s">
        <v>76</v>
      </c>
      <c r="D2065" s="9" t="s">
        <v>74</v>
      </c>
      <c r="E2065" s="12">
        <v>0.011</v>
      </c>
      <c r="F2065" s="12">
        <v>0.004</v>
      </c>
      <c r="G2065" s="12">
        <v>83.0</v>
      </c>
      <c r="H2065" s="12">
        <v>79.0</v>
      </c>
      <c r="I2065" s="12">
        <v>0.172</v>
      </c>
      <c r="J2065" s="12">
        <v>0.663</v>
      </c>
      <c r="K2065" s="12">
        <v>0.164</v>
      </c>
      <c r="L2065" s="12">
        <v>1.6754962E7</v>
      </c>
      <c r="M2065" s="12">
        <v>0.886</v>
      </c>
    </row>
    <row r="2066" hidden="1">
      <c r="A2066" s="32" t="str">
        <f t="shared" si="1"/>
        <v>Luxembourg-Europe2012</v>
      </c>
      <c r="B2066" s="32" t="s">
        <v>188</v>
      </c>
      <c r="C2066" s="5" t="s">
        <v>76</v>
      </c>
      <c r="D2066" s="9" t="s">
        <v>74</v>
      </c>
      <c r="E2066" s="12">
        <v>0.011</v>
      </c>
      <c r="F2066" s="12">
        <v>0.002</v>
      </c>
      <c r="G2066" s="12">
        <v>84.0</v>
      </c>
      <c r="H2066" s="12">
        <v>79.0</v>
      </c>
      <c r="I2066" s="12">
        <v>0.175</v>
      </c>
      <c r="J2066" s="12">
        <v>0.685</v>
      </c>
      <c r="K2066" s="12">
        <v>0.141</v>
      </c>
      <c r="L2066" s="12">
        <v>530946.0</v>
      </c>
      <c r="M2066" s="12">
        <v>0.892</v>
      </c>
    </row>
    <row r="2067" hidden="1">
      <c r="A2067" s="32" t="str">
        <f t="shared" si="1"/>
        <v>Moldova-Europe2012</v>
      </c>
      <c r="B2067" s="32" t="s">
        <v>201</v>
      </c>
      <c r="C2067" s="5" t="s">
        <v>76</v>
      </c>
      <c r="D2067" s="9" t="s">
        <v>74</v>
      </c>
      <c r="E2067" s="12">
        <v>0.012</v>
      </c>
      <c r="F2067" s="12">
        <v>0.014</v>
      </c>
      <c r="G2067" s="12">
        <v>73.0</v>
      </c>
      <c r="H2067" s="12">
        <v>65.0</v>
      </c>
      <c r="I2067" s="12">
        <v>0.165</v>
      </c>
      <c r="J2067" s="12">
        <v>0.722</v>
      </c>
      <c r="K2067" s="12">
        <v>0.112</v>
      </c>
      <c r="L2067" s="12">
        <v>3559519.0</v>
      </c>
      <c r="M2067" s="12">
        <v>0.449</v>
      </c>
    </row>
    <row r="2068" hidden="1">
      <c r="A2068" s="32" t="str">
        <f t="shared" si="1"/>
        <v>Belarus-Europe2012</v>
      </c>
      <c r="B2068" s="32" t="s">
        <v>96</v>
      </c>
      <c r="C2068" s="5" t="s">
        <v>76</v>
      </c>
      <c r="D2068" s="9" t="s">
        <v>74</v>
      </c>
      <c r="E2068" s="12">
        <v>0.012</v>
      </c>
      <c r="F2068" s="12">
        <v>0.004</v>
      </c>
      <c r="G2068" s="12">
        <v>78.0</v>
      </c>
      <c r="H2068" s="12">
        <v>67.0</v>
      </c>
      <c r="I2068" s="12">
        <v>0.151</v>
      </c>
      <c r="J2068" s="12">
        <v>0.711</v>
      </c>
      <c r="K2068" s="12">
        <v>0.138</v>
      </c>
      <c r="L2068" s="12">
        <v>9464000.0</v>
      </c>
      <c r="M2068" s="12">
        <v>0.755</v>
      </c>
    </row>
    <row r="2069" hidden="1">
      <c r="A2069" s="32" t="str">
        <f t="shared" si="1"/>
        <v>Montenegro-Europe2012</v>
      </c>
      <c r="B2069" s="32" t="s">
        <v>204</v>
      </c>
      <c r="C2069" s="5" t="s">
        <v>76</v>
      </c>
      <c r="D2069" s="9" t="s">
        <v>74</v>
      </c>
      <c r="E2069" s="12">
        <v>0.012</v>
      </c>
      <c r="F2069" s="12">
        <v>0.005</v>
      </c>
      <c r="G2069" s="12">
        <v>77.0</v>
      </c>
      <c r="H2069" s="12">
        <v>72.0</v>
      </c>
      <c r="I2069" s="12">
        <v>0.19</v>
      </c>
      <c r="J2069" s="12">
        <v>0.682</v>
      </c>
      <c r="K2069" s="12">
        <v>0.128</v>
      </c>
      <c r="L2069" s="12">
        <v>621081.0</v>
      </c>
      <c r="M2069" s="12">
        <v>0.635</v>
      </c>
    </row>
    <row r="2070" hidden="1">
      <c r="A2070" s="32" t="str">
        <f t="shared" si="1"/>
        <v>Cyprus-Europe2012</v>
      </c>
      <c r="B2070" s="32" t="s">
        <v>127</v>
      </c>
      <c r="C2070" s="5" t="s">
        <v>76</v>
      </c>
      <c r="D2070" s="9" t="s">
        <v>74</v>
      </c>
      <c r="E2070" s="12">
        <v>0.012</v>
      </c>
      <c r="F2070" s="12">
        <v>0.003</v>
      </c>
      <c r="G2070" s="12">
        <v>82.0</v>
      </c>
      <c r="H2070" s="12">
        <v>78.0</v>
      </c>
      <c r="I2070" s="12">
        <v>0.172</v>
      </c>
      <c r="J2070" s="12">
        <v>0.708</v>
      </c>
      <c r="K2070" s="12">
        <v>0.12</v>
      </c>
      <c r="L2070" s="12">
        <v>1128994.0</v>
      </c>
      <c r="M2070" s="12">
        <v>0.673</v>
      </c>
    </row>
    <row r="2071" hidden="1">
      <c r="A2071" s="32" t="str">
        <f t="shared" si="1"/>
        <v>Norway-Europe2012</v>
      </c>
      <c r="B2071" s="32" t="s">
        <v>218</v>
      </c>
      <c r="C2071" s="5" t="s">
        <v>76</v>
      </c>
      <c r="D2071" s="9" t="s">
        <v>74</v>
      </c>
      <c r="E2071" s="12">
        <v>0.012</v>
      </c>
      <c r="F2071" s="12">
        <v>0.002</v>
      </c>
      <c r="G2071" s="12">
        <v>84.0</v>
      </c>
      <c r="H2071" s="12">
        <v>80.0</v>
      </c>
      <c r="I2071" s="12">
        <v>0.186</v>
      </c>
      <c r="J2071" s="12">
        <v>0.659</v>
      </c>
      <c r="K2071" s="12">
        <v>0.155</v>
      </c>
      <c r="L2071" s="12">
        <v>5018573.0</v>
      </c>
      <c r="M2071" s="12">
        <v>0.797</v>
      </c>
    </row>
    <row r="2072" hidden="1">
      <c r="A2072" s="32" t="str">
        <f t="shared" si="1"/>
        <v>Sweden-Europe2012</v>
      </c>
      <c r="B2072" s="32" t="s">
        <v>259</v>
      </c>
      <c r="C2072" s="5" t="s">
        <v>76</v>
      </c>
      <c r="D2072" s="9" t="s">
        <v>74</v>
      </c>
      <c r="E2072" s="12">
        <v>0.012</v>
      </c>
      <c r="F2072" s="12">
        <v>0.002</v>
      </c>
      <c r="G2072" s="12">
        <v>84.0</v>
      </c>
      <c r="H2072" s="12">
        <v>80.0</v>
      </c>
      <c r="I2072" s="12">
        <v>0.167</v>
      </c>
      <c r="J2072" s="12">
        <v>0.644</v>
      </c>
      <c r="K2072" s="12">
        <v>0.189</v>
      </c>
      <c r="L2072" s="12">
        <v>9519374.0</v>
      </c>
      <c r="M2072" s="12">
        <v>0.854</v>
      </c>
    </row>
    <row r="2073" hidden="1">
      <c r="A2073" s="32" t="str">
        <f t="shared" si="1"/>
        <v>Russia-Europe2012</v>
      </c>
      <c r="B2073" s="32" t="s">
        <v>231</v>
      </c>
      <c r="C2073" s="5" t="s">
        <v>76</v>
      </c>
      <c r="D2073" s="9" t="s">
        <v>74</v>
      </c>
      <c r="E2073" s="12">
        <v>0.013</v>
      </c>
      <c r="F2073" s="12">
        <v>0.009</v>
      </c>
      <c r="G2073" s="12">
        <v>76.0</v>
      </c>
      <c r="H2073" s="12">
        <v>65.0</v>
      </c>
      <c r="I2073" s="12">
        <v>0.154</v>
      </c>
      <c r="J2073" s="12">
        <v>0.716</v>
      </c>
      <c r="K2073" s="12">
        <v>0.13</v>
      </c>
      <c r="L2073" s="12">
        <v>1.43178E8</v>
      </c>
      <c r="M2073" s="12">
        <v>0.738</v>
      </c>
    </row>
    <row r="2074" hidden="1">
      <c r="A2074" s="32" t="str">
        <f t="shared" si="1"/>
        <v>Albania-Europe2012</v>
      </c>
      <c r="B2074" s="32" t="s">
        <v>75</v>
      </c>
      <c r="C2074" s="5" t="s">
        <v>76</v>
      </c>
      <c r="D2074" s="9" t="s">
        <v>74</v>
      </c>
      <c r="E2074" s="12">
        <v>0.013</v>
      </c>
      <c r="F2074" s="12">
        <v>0.014</v>
      </c>
      <c r="G2074" s="12">
        <v>80.0</v>
      </c>
      <c r="H2074" s="12">
        <v>74.0</v>
      </c>
      <c r="I2074" s="12">
        <v>0.213</v>
      </c>
      <c r="J2074" s="12">
        <v>0.681</v>
      </c>
      <c r="K2074" s="12">
        <v>0.106</v>
      </c>
      <c r="L2074" s="12">
        <v>2801681.0</v>
      </c>
      <c r="M2074" s="12">
        <v>0.543</v>
      </c>
    </row>
    <row r="2075" hidden="1">
      <c r="A2075" s="32" t="str">
        <f t="shared" si="1"/>
        <v>France-Europe2012</v>
      </c>
      <c r="B2075" s="32" t="s">
        <v>143</v>
      </c>
      <c r="C2075" s="5" t="s">
        <v>76</v>
      </c>
      <c r="D2075" s="9" t="s">
        <v>74</v>
      </c>
      <c r="E2075" s="12">
        <v>0.013</v>
      </c>
      <c r="F2075" s="12">
        <v>0.004</v>
      </c>
      <c r="G2075" s="12">
        <v>86.0</v>
      </c>
      <c r="H2075" s="12">
        <v>79.0</v>
      </c>
      <c r="I2075" s="12">
        <v>0.183</v>
      </c>
      <c r="J2075" s="12">
        <v>0.643</v>
      </c>
      <c r="K2075" s="12">
        <v>0.175</v>
      </c>
      <c r="L2075" s="12">
        <v>6.5676758E7</v>
      </c>
      <c r="M2075" s="12">
        <v>0.788</v>
      </c>
    </row>
    <row r="2076" hidden="1">
      <c r="A2076" s="32" t="str">
        <f t="shared" si="1"/>
        <v>United Kingdom-Europe2012</v>
      </c>
      <c r="B2076" s="32" t="s">
        <v>276</v>
      </c>
      <c r="C2076" s="5" t="s">
        <v>76</v>
      </c>
      <c r="D2076" s="9" t="s">
        <v>74</v>
      </c>
      <c r="E2076" s="12">
        <v>0.013</v>
      </c>
      <c r="F2076" s="12">
        <v>0.004</v>
      </c>
      <c r="G2076" s="12">
        <v>84.0</v>
      </c>
      <c r="H2076" s="12">
        <v>80.0</v>
      </c>
      <c r="I2076" s="12">
        <v>0.175</v>
      </c>
      <c r="J2076" s="12">
        <v>0.653</v>
      </c>
      <c r="K2076" s="12">
        <v>0.172</v>
      </c>
      <c r="L2076" s="12">
        <v>6.3695687E7</v>
      </c>
      <c r="M2076" s="12">
        <v>0.818</v>
      </c>
    </row>
    <row r="2077" hidden="1">
      <c r="A2077" s="32" t="str">
        <f t="shared" si="1"/>
        <v>Faeroe Islands-Europe2012</v>
      </c>
      <c r="B2077" s="32" t="s">
        <v>140</v>
      </c>
      <c r="C2077" s="5" t="s">
        <v>76</v>
      </c>
      <c r="D2077" s="9" t="s">
        <v>74</v>
      </c>
      <c r="E2077" s="12">
        <v>0.013</v>
      </c>
      <c r="F2077" s="13"/>
      <c r="G2077" s="12">
        <v>85.0</v>
      </c>
      <c r="H2077" s="12">
        <v>80.0</v>
      </c>
      <c r="I2077" s="13"/>
      <c r="J2077" s="13"/>
      <c r="K2077" s="13"/>
      <c r="L2077" s="12">
        <v>49506.0</v>
      </c>
      <c r="M2077" s="12">
        <v>0.413</v>
      </c>
    </row>
    <row r="2078" hidden="1">
      <c r="A2078" s="32" t="str">
        <f t="shared" si="1"/>
        <v>Iceland-Europe2012</v>
      </c>
      <c r="B2078" s="32" t="s">
        <v>162</v>
      </c>
      <c r="C2078" s="5" t="s">
        <v>76</v>
      </c>
      <c r="D2078" s="9" t="s">
        <v>74</v>
      </c>
      <c r="E2078" s="12">
        <v>0.014</v>
      </c>
      <c r="F2078" s="12">
        <v>0.002</v>
      </c>
      <c r="G2078" s="12">
        <v>84.0</v>
      </c>
      <c r="H2078" s="12">
        <v>82.0</v>
      </c>
      <c r="I2078" s="12">
        <v>0.207</v>
      </c>
      <c r="J2078" s="12">
        <v>0.667</v>
      </c>
      <c r="K2078" s="12">
        <v>0.126</v>
      </c>
      <c r="L2078" s="12">
        <v>320716.0</v>
      </c>
      <c r="M2078" s="12">
        <v>0.938</v>
      </c>
    </row>
    <row r="2079" hidden="1">
      <c r="A2079" s="32" t="str">
        <f t="shared" si="1"/>
        <v>Ireland-Europe2012</v>
      </c>
      <c r="B2079" s="32" t="s">
        <v>167</v>
      </c>
      <c r="C2079" s="5" t="s">
        <v>76</v>
      </c>
      <c r="D2079" s="9" t="s">
        <v>74</v>
      </c>
      <c r="E2079" s="12">
        <v>0.016</v>
      </c>
      <c r="F2079" s="12">
        <v>0.003</v>
      </c>
      <c r="G2079" s="12">
        <v>83.0</v>
      </c>
      <c r="H2079" s="12">
        <v>79.0</v>
      </c>
      <c r="I2079" s="12">
        <v>0.215</v>
      </c>
      <c r="J2079" s="12">
        <v>0.667</v>
      </c>
      <c r="K2079" s="12">
        <v>0.118</v>
      </c>
      <c r="L2079" s="12">
        <v>4586897.0</v>
      </c>
      <c r="M2079" s="12">
        <v>0.624</v>
      </c>
    </row>
    <row r="2080" hidden="1">
      <c r="A2080" s="32" t="str">
        <f t="shared" si="1"/>
        <v>Turkey-Europe2012</v>
      </c>
      <c r="B2080" s="32" t="s">
        <v>270</v>
      </c>
      <c r="C2080" s="5" t="s">
        <v>76</v>
      </c>
      <c r="D2080" s="9" t="s">
        <v>74</v>
      </c>
      <c r="E2080" s="12">
        <v>0.017</v>
      </c>
      <c r="F2080" s="12">
        <v>0.017</v>
      </c>
      <c r="G2080" s="12">
        <v>78.0</v>
      </c>
      <c r="H2080" s="12">
        <v>72.0</v>
      </c>
      <c r="I2080" s="12">
        <v>0.26</v>
      </c>
      <c r="J2080" s="12">
        <v>0.667</v>
      </c>
      <c r="K2080" s="12">
        <v>0.073</v>
      </c>
      <c r="L2080" s="12">
        <v>7.3997128E7</v>
      </c>
      <c r="M2080" s="12">
        <v>0.718</v>
      </c>
    </row>
    <row r="2081" hidden="1">
      <c r="A2081" s="32" t="str">
        <f t="shared" si="1"/>
        <v>Kosovo-Europe2012</v>
      </c>
      <c r="B2081" s="32" t="s">
        <v>177</v>
      </c>
      <c r="C2081" s="5" t="s">
        <v>76</v>
      </c>
      <c r="D2081" s="9" t="s">
        <v>74</v>
      </c>
      <c r="E2081" s="12">
        <v>0.018</v>
      </c>
      <c r="F2081" s="13"/>
      <c r="G2081" s="12">
        <v>73.0</v>
      </c>
      <c r="H2081" s="12">
        <v>68.0</v>
      </c>
      <c r="I2081" s="13"/>
      <c r="J2081" s="13"/>
      <c r="K2081" s="13"/>
      <c r="L2081" s="12">
        <v>1807106.0</v>
      </c>
      <c r="M2081" s="13"/>
    </row>
    <row r="2082" hidden="1">
      <c r="A2082" s="32" t="str">
        <f t="shared" si="1"/>
        <v>Lebanon-Middle East2005</v>
      </c>
      <c r="B2082" s="32" t="s">
        <v>182</v>
      </c>
      <c r="C2082" s="5" t="s">
        <v>93</v>
      </c>
      <c r="D2082" s="9" t="s">
        <v>67</v>
      </c>
      <c r="E2082" s="12">
        <v>0.014</v>
      </c>
      <c r="F2082" s="12">
        <v>0.012</v>
      </c>
      <c r="G2082" s="12">
        <v>79.0</v>
      </c>
      <c r="H2082" s="12">
        <v>75.0</v>
      </c>
      <c r="I2082" s="12">
        <v>0.279</v>
      </c>
      <c r="J2082" s="12">
        <v>0.646</v>
      </c>
      <c r="K2082" s="12">
        <v>0.075</v>
      </c>
      <c r="L2082" s="12">
        <v>3986865.0</v>
      </c>
      <c r="M2082" s="12">
        <v>0.866</v>
      </c>
    </row>
    <row r="2083" hidden="1">
      <c r="A2083" s="32" t="str">
        <f t="shared" si="1"/>
        <v>Qatar-Middle East2005</v>
      </c>
      <c r="B2083" s="32" t="s">
        <v>229</v>
      </c>
      <c r="C2083" s="5" t="s">
        <v>93</v>
      </c>
      <c r="D2083" s="9" t="s">
        <v>67</v>
      </c>
      <c r="E2083" s="12">
        <v>0.015</v>
      </c>
      <c r="F2083" s="12">
        <v>0.009</v>
      </c>
      <c r="G2083" s="12">
        <v>78.0</v>
      </c>
      <c r="H2083" s="12">
        <v>77.0</v>
      </c>
      <c r="I2083" s="12">
        <v>0.237</v>
      </c>
      <c r="J2083" s="12">
        <v>0.749</v>
      </c>
      <c r="K2083" s="12">
        <v>0.014</v>
      </c>
      <c r="L2083" s="12">
        <v>821159.0</v>
      </c>
      <c r="M2083" s="12">
        <v>0.974</v>
      </c>
    </row>
    <row r="2084" hidden="1">
      <c r="A2084" s="32" t="str">
        <f t="shared" si="1"/>
        <v>United Arab Emirates-Middle East2005</v>
      </c>
      <c r="B2084" s="32" t="s">
        <v>275</v>
      </c>
      <c r="C2084" s="5" t="s">
        <v>93</v>
      </c>
      <c r="D2084" s="9" t="s">
        <v>67</v>
      </c>
      <c r="E2084" s="12">
        <v>0.016</v>
      </c>
      <c r="F2084" s="12">
        <v>0.008</v>
      </c>
      <c r="G2084" s="12">
        <v>77.0</v>
      </c>
      <c r="H2084" s="12">
        <v>75.0</v>
      </c>
      <c r="I2084" s="12">
        <v>0.2</v>
      </c>
      <c r="J2084" s="12">
        <v>0.791</v>
      </c>
      <c r="K2084" s="12">
        <v>0.008</v>
      </c>
      <c r="L2084" s="12">
        <v>4148883.0</v>
      </c>
      <c r="M2084" s="12">
        <v>0.823</v>
      </c>
    </row>
    <row r="2085" hidden="1">
      <c r="A2085" s="32" t="str">
        <f t="shared" si="1"/>
        <v>Iran-Middle East2005</v>
      </c>
      <c r="B2085" s="32" t="s">
        <v>165</v>
      </c>
      <c r="C2085" s="5" t="s">
        <v>93</v>
      </c>
      <c r="D2085" s="9" t="s">
        <v>67</v>
      </c>
      <c r="E2085" s="12">
        <v>0.018</v>
      </c>
      <c r="F2085" s="12">
        <v>0.022</v>
      </c>
      <c r="G2085" s="12">
        <v>73.0</v>
      </c>
      <c r="H2085" s="12">
        <v>70.0</v>
      </c>
      <c r="I2085" s="12">
        <v>0.258</v>
      </c>
      <c r="J2085" s="12">
        <v>0.693</v>
      </c>
      <c r="K2085" s="12">
        <v>0.049</v>
      </c>
      <c r="L2085" s="12">
        <v>7.0152384E7</v>
      </c>
      <c r="M2085" s="12">
        <v>0.676</v>
      </c>
    </row>
    <row r="2086" hidden="1">
      <c r="A2086" s="32" t="str">
        <f t="shared" si="1"/>
        <v>Bahrain-Middle East2005</v>
      </c>
      <c r="B2086" s="32" t="s">
        <v>92</v>
      </c>
      <c r="C2086" s="5" t="s">
        <v>93</v>
      </c>
      <c r="D2086" s="9" t="s">
        <v>67</v>
      </c>
      <c r="E2086" s="12">
        <v>0.019</v>
      </c>
      <c r="F2086" s="12">
        <v>0.009</v>
      </c>
      <c r="G2086" s="12">
        <v>76.0</v>
      </c>
      <c r="H2086" s="12">
        <v>75.0</v>
      </c>
      <c r="I2086" s="12">
        <v>0.269</v>
      </c>
      <c r="J2086" s="12">
        <v>0.709</v>
      </c>
      <c r="K2086" s="12">
        <v>0.022</v>
      </c>
      <c r="L2086" s="12">
        <v>879534.0</v>
      </c>
      <c r="M2086" s="12">
        <v>0.884</v>
      </c>
    </row>
    <row r="2087" hidden="1">
      <c r="A2087" s="32" t="str">
        <f t="shared" si="1"/>
        <v>Kuwait-Middle East2005</v>
      </c>
      <c r="B2087" s="32" t="s">
        <v>178</v>
      </c>
      <c r="C2087" s="5" t="s">
        <v>93</v>
      </c>
      <c r="D2087" s="9" t="s">
        <v>67</v>
      </c>
      <c r="E2087" s="12">
        <v>0.021</v>
      </c>
      <c r="F2087" s="12">
        <v>0.01</v>
      </c>
      <c r="G2087" s="12">
        <v>75.0</v>
      </c>
      <c r="H2087" s="12">
        <v>73.0</v>
      </c>
      <c r="I2087" s="12">
        <v>0.255</v>
      </c>
      <c r="J2087" s="12">
        <v>0.712</v>
      </c>
      <c r="K2087" s="12">
        <v>0.033</v>
      </c>
      <c r="L2087" s="12">
        <v>2296314.0</v>
      </c>
      <c r="M2087" s="12">
        <v>0.982</v>
      </c>
    </row>
    <row r="2088" hidden="1">
      <c r="A2088" s="32" t="str">
        <f t="shared" si="1"/>
        <v>Israel-Middle East2005</v>
      </c>
      <c r="B2088" s="32" t="s">
        <v>169</v>
      </c>
      <c r="C2088" s="5" t="s">
        <v>93</v>
      </c>
      <c r="D2088" s="9" t="s">
        <v>67</v>
      </c>
      <c r="E2088" s="12">
        <v>0.021</v>
      </c>
      <c r="F2088" s="12">
        <v>0.005</v>
      </c>
      <c r="G2088" s="12">
        <v>82.0</v>
      </c>
      <c r="H2088" s="12">
        <v>78.0</v>
      </c>
      <c r="I2088" s="12">
        <v>0.279</v>
      </c>
      <c r="J2088" s="12">
        <v>0.621</v>
      </c>
      <c r="K2088" s="12">
        <v>0.1</v>
      </c>
      <c r="L2088" s="12">
        <v>6930100.0</v>
      </c>
      <c r="M2088" s="12">
        <v>0.915</v>
      </c>
    </row>
    <row r="2089" hidden="1">
      <c r="A2089" s="32" t="str">
        <f t="shared" si="1"/>
        <v>Oman-Middle East2005</v>
      </c>
      <c r="B2089" s="32" t="s">
        <v>219</v>
      </c>
      <c r="C2089" s="5" t="s">
        <v>93</v>
      </c>
      <c r="D2089" s="9" t="s">
        <v>67</v>
      </c>
      <c r="E2089" s="12">
        <v>0.022</v>
      </c>
      <c r="F2089" s="12">
        <v>0.011</v>
      </c>
      <c r="G2089" s="12">
        <v>77.0</v>
      </c>
      <c r="H2089" s="12">
        <v>72.0</v>
      </c>
      <c r="I2089" s="12">
        <v>0.351</v>
      </c>
      <c r="J2089" s="12">
        <v>0.624</v>
      </c>
      <c r="K2089" s="12">
        <v>0.025</v>
      </c>
      <c r="L2089" s="12">
        <v>2522325.0</v>
      </c>
      <c r="M2089" s="12">
        <v>0.724</v>
      </c>
    </row>
    <row r="2090" hidden="1">
      <c r="A2090" s="32" t="str">
        <f t="shared" si="1"/>
        <v>Saudi Arabia-Middle East2005</v>
      </c>
      <c r="B2090" s="32" t="s">
        <v>236</v>
      </c>
      <c r="C2090" s="5" t="s">
        <v>93</v>
      </c>
      <c r="D2090" s="9" t="s">
        <v>67</v>
      </c>
      <c r="E2090" s="12">
        <v>0.023</v>
      </c>
      <c r="F2090" s="12">
        <v>0.017</v>
      </c>
      <c r="G2090" s="12">
        <v>76.0</v>
      </c>
      <c r="H2090" s="12">
        <v>72.0</v>
      </c>
      <c r="I2090" s="12">
        <v>0.343</v>
      </c>
      <c r="J2090" s="12">
        <v>0.626</v>
      </c>
      <c r="K2090" s="12">
        <v>0.031</v>
      </c>
      <c r="L2090" s="12">
        <v>2.4690067E7</v>
      </c>
      <c r="M2090" s="12">
        <v>0.81</v>
      </c>
    </row>
    <row r="2091" hidden="1">
      <c r="A2091" s="32" t="str">
        <f t="shared" si="1"/>
        <v>Syria-Middle East2005</v>
      </c>
      <c r="B2091" s="32" t="s">
        <v>261</v>
      </c>
      <c r="C2091" s="5" t="s">
        <v>93</v>
      </c>
      <c r="D2091" s="9" t="s">
        <v>67</v>
      </c>
      <c r="E2091" s="12">
        <v>0.027</v>
      </c>
      <c r="F2091" s="12">
        <v>0.016</v>
      </c>
      <c r="G2091" s="12">
        <v>77.0</v>
      </c>
      <c r="H2091" s="12">
        <v>73.0</v>
      </c>
      <c r="I2091" s="12">
        <v>0.386</v>
      </c>
      <c r="J2091" s="12">
        <v>0.58</v>
      </c>
      <c r="K2091" s="12">
        <v>0.034</v>
      </c>
      <c r="L2091" s="12">
        <v>1.8167367E7</v>
      </c>
      <c r="M2091" s="12">
        <v>0.538</v>
      </c>
    </row>
    <row r="2092">
      <c r="A2092" s="32" t="str">
        <f t="shared" si="1"/>
        <v>Jordan-Middle East2005</v>
      </c>
      <c r="B2092" s="32" t="s">
        <v>173</v>
      </c>
      <c r="C2092" s="5" t="s">
        <v>93</v>
      </c>
      <c r="D2092" s="9" t="s">
        <v>67</v>
      </c>
      <c r="E2092" s="12">
        <v>0.03</v>
      </c>
      <c r="F2092" s="12">
        <v>0.02</v>
      </c>
      <c r="G2092" s="12">
        <v>74.0</v>
      </c>
      <c r="H2092" s="12">
        <v>71.0</v>
      </c>
      <c r="I2092" s="12">
        <v>0.379</v>
      </c>
      <c r="J2092" s="12">
        <v>0.589</v>
      </c>
      <c r="K2092" s="12">
        <v>0.032</v>
      </c>
      <c r="L2092" s="12">
        <v>5411000.0</v>
      </c>
      <c r="M2092" s="12">
        <v>0.812</v>
      </c>
    </row>
    <row r="2093" hidden="1">
      <c r="A2093" s="32" t="str">
        <f t="shared" si="1"/>
        <v>Iraq-Middle East2005</v>
      </c>
      <c r="B2093" s="32" t="s">
        <v>166</v>
      </c>
      <c r="C2093" s="5" t="s">
        <v>93</v>
      </c>
      <c r="D2093" s="9" t="s">
        <v>67</v>
      </c>
      <c r="E2093" s="12">
        <v>0.034</v>
      </c>
      <c r="F2093" s="12">
        <v>0.033</v>
      </c>
      <c r="G2093" s="12">
        <v>72.0</v>
      </c>
      <c r="H2093" s="12">
        <v>67.0</v>
      </c>
      <c r="I2093" s="12">
        <v>0.419</v>
      </c>
      <c r="J2093" s="12">
        <v>0.546</v>
      </c>
      <c r="K2093" s="12">
        <v>0.035</v>
      </c>
      <c r="L2093" s="12">
        <v>2.7377045E7</v>
      </c>
      <c r="M2093" s="12">
        <v>0.688</v>
      </c>
    </row>
    <row r="2094" hidden="1">
      <c r="A2094" s="32" t="str">
        <f t="shared" si="1"/>
        <v>Yemen-Middle East2005</v>
      </c>
      <c r="B2094" s="32" t="s">
        <v>283</v>
      </c>
      <c r="C2094" s="5" t="s">
        <v>93</v>
      </c>
      <c r="D2094" s="9" t="s">
        <v>67</v>
      </c>
      <c r="E2094" s="12">
        <v>0.035</v>
      </c>
      <c r="F2094" s="12">
        <v>0.056</v>
      </c>
      <c r="G2094" s="12">
        <v>63.0</v>
      </c>
      <c r="H2094" s="12">
        <v>60.0</v>
      </c>
      <c r="I2094" s="12">
        <v>0.457</v>
      </c>
      <c r="J2094" s="12">
        <v>0.517</v>
      </c>
      <c r="K2094" s="12">
        <v>0.026</v>
      </c>
      <c r="L2094" s="12">
        <v>2.0139661E7</v>
      </c>
      <c r="M2094" s="12">
        <v>0.289</v>
      </c>
    </row>
    <row r="2095" hidden="1">
      <c r="A2095" s="32" t="str">
        <f t="shared" si="1"/>
        <v>Lebanon-Middle East2006</v>
      </c>
      <c r="B2095" s="32" t="s">
        <v>182</v>
      </c>
      <c r="C2095" s="5" t="s">
        <v>93</v>
      </c>
      <c r="D2095" s="9" t="s">
        <v>68</v>
      </c>
      <c r="E2095" s="12">
        <v>0.014</v>
      </c>
      <c r="F2095" s="12">
        <v>0.011</v>
      </c>
      <c r="G2095" s="12">
        <v>80.0</v>
      </c>
      <c r="H2095" s="12">
        <v>76.0</v>
      </c>
      <c r="I2095" s="12">
        <v>0.274</v>
      </c>
      <c r="J2095" s="12">
        <v>0.65</v>
      </c>
      <c r="K2095" s="12">
        <v>0.076</v>
      </c>
      <c r="L2095" s="12">
        <v>4079823.0</v>
      </c>
      <c r="M2095" s="12">
        <v>0.867</v>
      </c>
    </row>
    <row r="2096" hidden="1">
      <c r="A2096" s="32" t="str">
        <f t="shared" si="1"/>
        <v>Qatar-Middle East2006</v>
      </c>
      <c r="B2096" s="32" t="s">
        <v>229</v>
      </c>
      <c r="C2096" s="5" t="s">
        <v>93</v>
      </c>
      <c r="D2096" s="9" t="s">
        <v>68</v>
      </c>
      <c r="E2096" s="12">
        <v>0.014</v>
      </c>
      <c r="F2096" s="12">
        <v>0.009</v>
      </c>
      <c r="G2096" s="12">
        <v>78.0</v>
      </c>
      <c r="H2096" s="12">
        <v>77.0</v>
      </c>
      <c r="I2096" s="12">
        <v>0.21</v>
      </c>
      <c r="J2096" s="12">
        <v>0.778</v>
      </c>
      <c r="K2096" s="12">
        <v>0.013</v>
      </c>
      <c r="L2096" s="12">
        <v>967602.0</v>
      </c>
      <c r="M2096" s="12">
        <v>0.978</v>
      </c>
    </row>
    <row r="2097" hidden="1">
      <c r="A2097" s="32" t="str">
        <f t="shared" si="1"/>
        <v>United Arab Emirates-Middle East2006</v>
      </c>
      <c r="B2097" s="32" t="s">
        <v>275</v>
      </c>
      <c r="C2097" s="5" t="s">
        <v>93</v>
      </c>
      <c r="D2097" s="9" t="s">
        <v>68</v>
      </c>
      <c r="E2097" s="12">
        <v>0.016</v>
      </c>
      <c r="F2097" s="12">
        <v>0.008</v>
      </c>
      <c r="G2097" s="12">
        <v>77.0</v>
      </c>
      <c r="H2097" s="12">
        <v>75.0</v>
      </c>
      <c r="I2097" s="12">
        <v>0.18</v>
      </c>
      <c r="J2097" s="12">
        <v>0.813</v>
      </c>
      <c r="K2097" s="12">
        <v>0.007</v>
      </c>
      <c r="L2097" s="12">
        <v>4875639.0</v>
      </c>
      <c r="M2097" s="12">
        <v>0.826</v>
      </c>
    </row>
    <row r="2098">
      <c r="A2098" s="32" t="str">
        <f t="shared" si="1"/>
        <v>Iran-Middle East2006</v>
      </c>
      <c r="B2098" s="32" t="s">
        <v>165</v>
      </c>
      <c r="C2098" s="5" t="s">
        <v>93</v>
      </c>
      <c r="D2098" s="9" t="s">
        <v>68</v>
      </c>
      <c r="E2098" s="12">
        <v>0.018</v>
      </c>
      <c r="F2098" s="12">
        <v>0.021</v>
      </c>
      <c r="G2098" s="12">
        <v>74.0</v>
      </c>
      <c r="H2098" s="12">
        <v>70.0</v>
      </c>
      <c r="I2098" s="12">
        <v>0.249</v>
      </c>
      <c r="J2098" s="12">
        <v>0.701</v>
      </c>
      <c r="K2098" s="12">
        <v>0.05</v>
      </c>
      <c r="L2098" s="12">
        <v>7.0976584E7</v>
      </c>
      <c r="M2098" s="12">
        <v>0.682</v>
      </c>
    </row>
    <row r="2099" hidden="1">
      <c r="A2099" s="32" t="str">
        <f t="shared" si="1"/>
        <v>Bahrain-Middle East2006</v>
      </c>
      <c r="B2099" s="32" t="s">
        <v>92</v>
      </c>
      <c r="C2099" s="5" t="s">
        <v>93</v>
      </c>
      <c r="D2099" s="9" t="s">
        <v>68</v>
      </c>
      <c r="E2099" s="12">
        <v>0.018</v>
      </c>
      <c r="F2099" s="12">
        <v>0.009</v>
      </c>
      <c r="G2099" s="12">
        <v>76.0</v>
      </c>
      <c r="H2099" s="12">
        <v>75.0</v>
      </c>
      <c r="I2099" s="12">
        <v>0.252</v>
      </c>
      <c r="J2099" s="12">
        <v>0.727</v>
      </c>
      <c r="K2099" s="12">
        <v>0.022</v>
      </c>
      <c r="L2099" s="12">
        <v>950951.0</v>
      </c>
      <c r="M2099" s="12">
        <v>0.884</v>
      </c>
    </row>
    <row r="2100" hidden="1">
      <c r="A2100" s="32" t="str">
        <f t="shared" si="1"/>
        <v>Kuwait-Middle East2006</v>
      </c>
      <c r="B2100" s="32" t="s">
        <v>178</v>
      </c>
      <c r="C2100" s="5" t="s">
        <v>93</v>
      </c>
      <c r="D2100" s="9" t="s">
        <v>68</v>
      </c>
      <c r="E2100" s="12">
        <v>0.021</v>
      </c>
      <c r="F2100" s="12">
        <v>0.01</v>
      </c>
      <c r="G2100" s="12">
        <v>75.0</v>
      </c>
      <c r="H2100" s="12">
        <v>73.0</v>
      </c>
      <c r="I2100" s="12">
        <v>0.255</v>
      </c>
      <c r="J2100" s="12">
        <v>0.715</v>
      </c>
      <c r="K2100" s="12">
        <v>0.031</v>
      </c>
      <c r="L2100" s="12">
        <v>2417445.0</v>
      </c>
      <c r="M2100" s="12">
        <v>0.982</v>
      </c>
    </row>
    <row r="2101" hidden="1">
      <c r="A2101" s="32" t="str">
        <f t="shared" si="1"/>
        <v>Israel-Middle East2006</v>
      </c>
      <c r="B2101" s="32" t="s">
        <v>169</v>
      </c>
      <c r="C2101" s="5" t="s">
        <v>93</v>
      </c>
      <c r="D2101" s="9" t="s">
        <v>68</v>
      </c>
      <c r="E2101" s="12">
        <v>0.021</v>
      </c>
      <c r="F2101" s="12">
        <v>0.004</v>
      </c>
      <c r="G2101" s="12">
        <v>83.0</v>
      </c>
      <c r="H2101" s="12">
        <v>88.0</v>
      </c>
      <c r="I2101" s="12">
        <v>0.277</v>
      </c>
      <c r="J2101" s="12">
        <v>0.622</v>
      </c>
      <c r="K2101" s="12">
        <v>0.101</v>
      </c>
      <c r="L2101" s="12">
        <v>7053700.0</v>
      </c>
      <c r="M2101" s="12">
        <v>0.916</v>
      </c>
    </row>
    <row r="2102" hidden="1">
      <c r="A2102" s="32" t="str">
        <f t="shared" si="1"/>
        <v>Oman-Middle East2006</v>
      </c>
      <c r="B2102" s="32" t="s">
        <v>219</v>
      </c>
      <c r="C2102" s="5" t="s">
        <v>93</v>
      </c>
      <c r="D2102" s="9" t="s">
        <v>68</v>
      </c>
      <c r="E2102" s="12">
        <v>0.022</v>
      </c>
      <c r="F2102" s="12">
        <v>0.011</v>
      </c>
      <c r="G2102" s="12">
        <v>77.0</v>
      </c>
      <c r="H2102" s="12">
        <v>73.0</v>
      </c>
      <c r="I2102" s="12">
        <v>0.34</v>
      </c>
      <c r="J2102" s="12">
        <v>0.635</v>
      </c>
      <c r="K2102" s="12">
        <v>0.025</v>
      </c>
      <c r="L2102" s="12">
        <v>2554905.0</v>
      </c>
      <c r="M2102" s="12">
        <v>0.73</v>
      </c>
    </row>
    <row r="2103" hidden="1">
      <c r="A2103" s="32" t="str">
        <f t="shared" si="1"/>
        <v>Saudi Arabia-Middle East2006</v>
      </c>
      <c r="B2103" s="32" t="s">
        <v>236</v>
      </c>
      <c r="C2103" s="5" t="s">
        <v>93</v>
      </c>
      <c r="D2103" s="9" t="s">
        <v>68</v>
      </c>
      <c r="E2103" s="12">
        <v>0.023</v>
      </c>
      <c r="F2103" s="12">
        <v>0.016</v>
      </c>
      <c r="G2103" s="12">
        <v>76.0</v>
      </c>
      <c r="H2103" s="12">
        <v>72.0</v>
      </c>
      <c r="I2103" s="12">
        <v>0.335</v>
      </c>
      <c r="J2103" s="12">
        <v>0.634</v>
      </c>
      <c r="K2103" s="12">
        <v>0.03</v>
      </c>
      <c r="L2103" s="12">
        <v>2.5371936E7</v>
      </c>
      <c r="M2103" s="12">
        <v>0.812</v>
      </c>
    </row>
    <row r="2104" hidden="1">
      <c r="A2104" s="32" t="str">
        <f t="shared" si="1"/>
        <v>Syria-Middle East2006</v>
      </c>
      <c r="B2104" s="32" t="s">
        <v>261</v>
      </c>
      <c r="C2104" s="5" t="s">
        <v>93</v>
      </c>
      <c r="D2104" s="9" t="s">
        <v>68</v>
      </c>
      <c r="E2104" s="12">
        <v>0.027</v>
      </c>
      <c r="F2104" s="12">
        <v>0.015</v>
      </c>
      <c r="G2104" s="12">
        <v>77.0</v>
      </c>
      <c r="H2104" s="12">
        <v>73.0</v>
      </c>
      <c r="I2104" s="12">
        <v>0.38</v>
      </c>
      <c r="J2104" s="12">
        <v>0.585</v>
      </c>
      <c r="K2104" s="12">
        <v>0.034</v>
      </c>
      <c r="L2104" s="12">
        <v>1.8804914E7</v>
      </c>
      <c r="M2104" s="12">
        <v>0.542</v>
      </c>
    </row>
    <row r="2105">
      <c r="A2105" s="32" t="str">
        <f t="shared" si="1"/>
        <v>Jordan-Middle East2006</v>
      </c>
      <c r="B2105" s="32" t="s">
        <v>173</v>
      </c>
      <c r="C2105" s="5" t="s">
        <v>93</v>
      </c>
      <c r="D2105" s="9" t="s">
        <v>68</v>
      </c>
      <c r="E2105" s="12">
        <v>0.03</v>
      </c>
      <c r="F2105" s="12">
        <v>0.02</v>
      </c>
      <c r="G2105" s="12">
        <v>74.0</v>
      </c>
      <c r="H2105" s="12">
        <v>71.0</v>
      </c>
      <c r="I2105" s="12">
        <v>0.374</v>
      </c>
      <c r="J2105" s="12">
        <v>0.594</v>
      </c>
      <c r="K2105" s="12">
        <v>0.032</v>
      </c>
      <c r="L2105" s="12">
        <v>5536000.0</v>
      </c>
      <c r="M2105" s="12">
        <v>0.814</v>
      </c>
    </row>
    <row r="2106" hidden="1">
      <c r="A2106" s="32" t="str">
        <f t="shared" si="1"/>
        <v>Iraq-Middle East2006</v>
      </c>
      <c r="B2106" s="32" t="s">
        <v>166</v>
      </c>
      <c r="C2106" s="5" t="s">
        <v>93</v>
      </c>
      <c r="D2106" s="9" t="s">
        <v>68</v>
      </c>
      <c r="E2106" s="12">
        <v>0.034</v>
      </c>
      <c r="F2106" s="12">
        <v>0.033</v>
      </c>
      <c r="G2106" s="12">
        <v>72.0</v>
      </c>
      <c r="H2106" s="12">
        <v>66.0</v>
      </c>
      <c r="I2106" s="12">
        <v>0.418</v>
      </c>
      <c r="J2106" s="12">
        <v>0.547</v>
      </c>
      <c r="K2106" s="12">
        <v>0.034</v>
      </c>
      <c r="L2106" s="12">
        <v>2.8064095E7</v>
      </c>
      <c r="M2106" s="12">
        <v>0.688</v>
      </c>
    </row>
    <row r="2107" hidden="1">
      <c r="A2107" s="32" t="str">
        <f t="shared" si="1"/>
        <v>Yemen-Middle East2006</v>
      </c>
      <c r="B2107" s="32" t="s">
        <v>283</v>
      </c>
      <c r="C2107" s="5" t="s">
        <v>93</v>
      </c>
      <c r="D2107" s="9" t="s">
        <v>68</v>
      </c>
      <c r="E2107" s="12">
        <v>0.035</v>
      </c>
      <c r="F2107" s="12">
        <v>0.054</v>
      </c>
      <c r="G2107" s="12">
        <v>63.0</v>
      </c>
      <c r="H2107" s="12">
        <v>60.0</v>
      </c>
      <c r="I2107" s="12">
        <v>0.449</v>
      </c>
      <c r="J2107" s="12">
        <v>0.524</v>
      </c>
      <c r="K2107" s="12">
        <v>0.026</v>
      </c>
      <c r="L2107" s="12">
        <v>2.0661714E7</v>
      </c>
      <c r="M2107" s="12">
        <v>0.295</v>
      </c>
    </row>
    <row r="2108" hidden="1">
      <c r="A2108" s="32" t="str">
        <f t="shared" si="1"/>
        <v>Lebanon-Middle East2007</v>
      </c>
      <c r="B2108" s="32" t="s">
        <v>182</v>
      </c>
      <c r="C2108" s="5" t="s">
        <v>93</v>
      </c>
      <c r="D2108" s="9" t="s">
        <v>69</v>
      </c>
      <c r="E2108" s="12">
        <v>0.013</v>
      </c>
      <c r="F2108" s="12">
        <v>0.011</v>
      </c>
      <c r="G2108" s="12">
        <v>80.0</v>
      </c>
      <c r="H2108" s="12">
        <v>76.0</v>
      </c>
      <c r="I2108" s="12">
        <v>0.266</v>
      </c>
      <c r="J2108" s="12">
        <v>0.655</v>
      </c>
      <c r="K2108" s="12">
        <v>0.078</v>
      </c>
      <c r="L2108" s="12">
        <v>4139813.0</v>
      </c>
      <c r="M2108" s="12">
        <v>0.868</v>
      </c>
    </row>
    <row r="2109" hidden="1">
      <c r="A2109" s="32" t="str">
        <f t="shared" si="1"/>
        <v>Qatar-Middle East2007</v>
      </c>
      <c r="B2109" s="32" t="s">
        <v>229</v>
      </c>
      <c r="C2109" s="5" t="s">
        <v>93</v>
      </c>
      <c r="D2109" s="9" t="s">
        <v>69</v>
      </c>
      <c r="E2109" s="12">
        <v>0.013</v>
      </c>
      <c r="F2109" s="12">
        <v>0.008</v>
      </c>
      <c r="G2109" s="12">
        <v>79.0</v>
      </c>
      <c r="H2109" s="12">
        <v>77.0</v>
      </c>
      <c r="I2109" s="12">
        <v>0.183</v>
      </c>
      <c r="J2109" s="12">
        <v>0.805</v>
      </c>
      <c r="K2109" s="12">
        <v>0.012</v>
      </c>
      <c r="L2109" s="12">
        <v>1152459.0</v>
      </c>
      <c r="M2109" s="12">
        <v>0.98</v>
      </c>
    </row>
    <row r="2110" hidden="1">
      <c r="A2110" s="32" t="str">
        <f t="shared" si="1"/>
        <v>United Arab Emirates-Middle East2007</v>
      </c>
      <c r="B2110" s="32" t="s">
        <v>275</v>
      </c>
      <c r="C2110" s="5" t="s">
        <v>93</v>
      </c>
      <c r="D2110" s="9" t="s">
        <v>69</v>
      </c>
      <c r="E2110" s="12">
        <v>0.016</v>
      </c>
      <c r="F2110" s="12">
        <v>0.008</v>
      </c>
      <c r="G2110" s="12">
        <v>77.0</v>
      </c>
      <c r="H2110" s="12">
        <v>75.0</v>
      </c>
      <c r="I2110" s="12">
        <v>0.162</v>
      </c>
      <c r="J2110" s="12">
        <v>0.833</v>
      </c>
      <c r="K2110" s="12">
        <v>0.005</v>
      </c>
      <c r="L2110" s="12">
        <v>5797347.0</v>
      </c>
      <c r="M2110" s="12">
        <v>0.83</v>
      </c>
    </row>
    <row r="2111" hidden="1">
      <c r="A2111" s="32" t="str">
        <f t="shared" si="1"/>
        <v>Bahrain-Middle East2007</v>
      </c>
      <c r="B2111" s="32" t="s">
        <v>92</v>
      </c>
      <c r="C2111" s="5" t="s">
        <v>93</v>
      </c>
      <c r="D2111" s="9" t="s">
        <v>69</v>
      </c>
      <c r="E2111" s="12">
        <v>0.018</v>
      </c>
      <c r="F2111" s="12">
        <v>0.009</v>
      </c>
      <c r="G2111" s="12">
        <v>77.0</v>
      </c>
      <c r="H2111" s="12">
        <v>75.0</v>
      </c>
      <c r="I2111" s="12">
        <v>0.233</v>
      </c>
      <c r="J2111" s="12">
        <v>0.746</v>
      </c>
      <c r="K2111" s="12">
        <v>0.021</v>
      </c>
      <c r="L2111" s="12">
        <v>1032353.0</v>
      </c>
      <c r="M2111" s="12">
        <v>0.884</v>
      </c>
    </row>
    <row r="2112">
      <c r="A2112" s="32" t="str">
        <f t="shared" si="1"/>
        <v>Iran-Middle East2007</v>
      </c>
      <c r="B2112" s="32" t="s">
        <v>165</v>
      </c>
      <c r="C2112" s="5" t="s">
        <v>93</v>
      </c>
      <c r="D2112" s="9" t="s">
        <v>69</v>
      </c>
      <c r="E2112" s="12">
        <v>0.019</v>
      </c>
      <c r="F2112" s="12">
        <v>0.019</v>
      </c>
      <c r="G2112" s="12">
        <v>74.0</v>
      </c>
      <c r="H2112" s="12">
        <v>70.0</v>
      </c>
      <c r="I2112" s="12">
        <v>0.242</v>
      </c>
      <c r="J2112" s="12">
        <v>0.707</v>
      </c>
      <c r="K2112" s="12">
        <v>0.051</v>
      </c>
      <c r="L2112" s="12">
        <v>7.1809219E7</v>
      </c>
      <c r="M2112" s="12">
        <v>0.689</v>
      </c>
    </row>
    <row r="2113" hidden="1">
      <c r="A2113" s="32" t="str">
        <f t="shared" si="1"/>
        <v>Kuwait-Middle East2007</v>
      </c>
      <c r="B2113" s="32" t="s">
        <v>178</v>
      </c>
      <c r="C2113" s="5" t="s">
        <v>93</v>
      </c>
      <c r="D2113" s="9" t="s">
        <v>69</v>
      </c>
      <c r="E2113" s="12">
        <v>0.021</v>
      </c>
      <c r="F2113" s="12">
        <v>0.01</v>
      </c>
      <c r="G2113" s="12">
        <v>75.0</v>
      </c>
      <c r="H2113" s="12">
        <v>73.0</v>
      </c>
      <c r="I2113" s="12">
        <v>0.254</v>
      </c>
      <c r="J2113" s="12">
        <v>0.718</v>
      </c>
      <c r="K2113" s="12">
        <v>0.028</v>
      </c>
      <c r="L2113" s="12">
        <v>2554920.0</v>
      </c>
      <c r="M2113" s="12">
        <v>0.982</v>
      </c>
    </row>
    <row r="2114" hidden="1">
      <c r="A2114" s="32" t="str">
        <f t="shared" si="1"/>
        <v>Israel-Middle East2007</v>
      </c>
      <c r="B2114" s="32" t="s">
        <v>169</v>
      </c>
      <c r="C2114" s="5" t="s">
        <v>93</v>
      </c>
      <c r="D2114" s="9" t="s">
        <v>69</v>
      </c>
      <c r="E2114" s="12">
        <v>0.021</v>
      </c>
      <c r="F2114" s="12">
        <v>0.004</v>
      </c>
      <c r="G2114" s="12">
        <v>82.0</v>
      </c>
      <c r="H2114" s="12">
        <v>88.0</v>
      </c>
      <c r="I2114" s="12">
        <v>0.275</v>
      </c>
      <c r="J2114" s="12">
        <v>0.623</v>
      </c>
      <c r="K2114" s="12">
        <v>0.102</v>
      </c>
      <c r="L2114" s="12">
        <v>7180100.0</v>
      </c>
      <c r="M2114" s="12">
        <v>0.916</v>
      </c>
    </row>
    <row r="2115" hidden="1">
      <c r="A2115" s="32" t="str">
        <f t="shared" si="1"/>
        <v>Saudi Arabia-Middle East2007</v>
      </c>
      <c r="B2115" s="32" t="s">
        <v>236</v>
      </c>
      <c r="C2115" s="5" t="s">
        <v>93</v>
      </c>
      <c r="D2115" s="9" t="s">
        <v>69</v>
      </c>
      <c r="E2115" s="12">
        <v>0.022</v>
      </c>
      <c r="F2115" s="12">
        <v>0.016</v>
      </c>
      <c r="G2115" s="12">
        <v>76.0</v>
      </c>
      <c r="H2115" s="12">
        <v>73.0</v>
      </c>
      <c r="I2115" s="12">
        <v>0.328</v>
      </c>
      <c r="J2115" s="12">
        <v>0.642</v>
      </c>
      <c r="K2115" s="12">
        <v>0.03</v>
      </c>
      <c r="L2115" s="12">
        <v>2.5915624E7</v>
      </c>
      <c r="M2115" s="12">
        <v>0.814</v>
      </c>
    </row>
    <row r="2116" hidden="1">
      <c r="A2116" s="32" t="str">
        <f t="shared" si="1"/>
        <v>Oman-Middle East2007</v>
      </c>
      <c r="B2116" s="32" t="s">
        <v>219</v>
      </c>
      <c r="C2116" s="5" t="s">
        <v>93</v>
      </c>
      <c r="D2116" s="9" t="s">
        <v>69</v>
      </c>
      <c r="E2116" s="12">
        <v>0.022</v>
      </c>
      <c r="F2116" s="12">
        <v>0.01</v>
      </c>
      <c r="G2116" s="12">
        <v>77.0</v>
      </c>
      <c r="H2116" s="12">
        <v>73.0</v>
      </c>
      <c r="I2116" s="12">
        <v>0.327</v>
      </c>
      <c r="J2116" s="12">
        <v>0.649</v>
      </c>
      <c r="K2116" s="12">
        <v>0.024</v>
      </c>
      <c r="L2116" s="12">
        <v>2569739.0</v>
      </c>
      <c r="M2116" s="12">
        <v>0.735</v>
      </c>
    </row>
    <row r="2117" hidden="1">
      <c r="A2117" s="32" t="str">
        <f t="shared" si="1"/>
        <v>Syria-Middle East2007</v>
      </c>
      <c r="B2117" s="32" t="s">
        <v>261</v>
      </c>
      <c r="C2117" s="5" t="s">
        <v>93</v>
      </c>
      <c r="D2117" s="9" t="s">
        <v>69</v>
      </c>
      <c r="E2117" s="12">
        <v>0.026</v>
      </c>
      <c r="F2117" s="12">
        <v>0.015</v>
      </c>
      <c r="G2117" s="12">
        <v>77.0</v>
      </c>
      <c r="H2117" s="12">
        <v>73.0</v>
      </c>
      <c r="I2117" s="12">
        <v>0.373</v>
      </c>
      <c r="J2117" s="12">
        <v>0.592</v>
      </c>
      <c r="K2117" s="12">
        <v>0.035</v>
      </c>
      <c r="L2117" s="12">
        <v>1.9561477E7</v>
      </c>
      <c r="M2117" s="12">
        <v>0.545</v>
      </c>
    </row>
    <row r="2118" hidden="1">
      <c r="A2118" s="32" t="str">
        <f t="shared" si="1"/>
        <v>Jordan-Middle East2007</v>
      </c>
      <c r="B2118" s="32" t="s">
        <v>173</v>
      </c>
      <c r="C2118" s="5" t="s">
        <v>93</v>
      </c>
      <c r="D2118" s="9" t="s">
        <v>69</v>
      </c>
      <c r="E2118" s="12">
        <v>0.03</v>
      </c>
      <c r="F2118" s="12">
        <v>0.019</v>
      </c>
      <c r="G2118" s="12">
        <v>75.0</v>
      </c>
      <c r="H2118" s="12">
        <v>71.0</v>
      </c>
      <c r="I2118" s="12">
        <v>0.368</v>
      </c>
      <c r="J2118" s="12">
        <v>0.6</v>
      </c>
      <c r="K2118" s="12">
        <v>0.033</v>
      </c>
      <c r="L2118" s="12">
        <v>5661000.0</v>
      </c>
      <c r="M2118" s="12">
        <v>0.817</v>
      </c>
    </row>
    <row r="2119" hidden="1">
      <c r="A2119" s="32" t="str">
        <f t="shared" si="1"/>
        <v>Yemen-Middle East2007</v>
      </c>
      <c r="B2119" s="32" t="s">
        <v>283</v>
      </c>
      <c r="C2119" s="5" t="s">
        <v>93</v>
      </c>
      <c r="D2119" s="9" t="s">
        <v>69</v>
      </c>
      <c r="E2119" s="12">
        <v>0.034</v>
      </c>
      <c r="F2119" s="12">
        <v>0.052</v>
      </c>
      <c r="G2119" s="12">
        <v>63.0</v>
      </c>
      <c r="H2119" s="12">
        <v>61.0</v>
      </c>
      <c r="I2119" s="12">
        <v>0.442</v>
      </c>
      <c r="J2119" s="12">
        <v>0.532</v>
      </c>
      <c r="K2119" s="12">
        <v>0.026</v>
      </c>
      <c r="L2119" s="12">
        <v>2.1182162E7</v>
      </c>
      <c r="M2119" s="12">
        <v>0.3</v>
      </c>
    </row>
    <row r="2120" hidden="1">
      <c r="A2120" s="32" t="str">
        <f t="shared" si="1"/>
        <v>Iraq-Middle East2007</v>
      </c>
      <c r="B2120" s="32" t="s">
        <v>166</v>
      </c>
      <c r="C2120" s="5" t="s">
        <v>93</v>
      </c>
      <c r="D2120" s="9" t="s">
        <v>69</v>
      </c>
      <c r="E2120" s="12">
        <v>0.034</v>
      </c>
      <c r="F2120" s="12">
        <v>0.032</v>
      </c>
      <c r="G2120" s="12">
        <v>72.0</v>
      </c>
      <c r="H2120" s="12">
        <v>66.0</v>
      </c>
      <c r="I2120" s="12">
        <v>0.417</v>
      </c>
      <c r="J2120" s="12">
        <v>0.548</v>
      </c>
      <c r="K2120" s="12">
        <v>0.034</v>
      </c>
      <c r="L2120" s="12">
        <v>2.874063E7</v>
      </c>
      <c r="M2120" s="12">
        <v>0.689</v>
      </c>
    </row>
    <row r="2121" hidden="1">
      <c r="A2121" s="32" t="str">
        <f t="shared" si="1"/>
        <v>Lebanon-Middle East2008</v>
      </c>
      <c r="B2121" s="32" t="s">
        <v>182</v>
      </c>
      <c r="C2121" s="5" t="s">
        <v>93</v>
      </c>
      <c r="D2121" s="9" t="s">
        <v>70</v>
      </c>
      <c r="E2121" s="12">
        <v>0.013</v>
      </c>
      <c r="F2121" s="12">
        <v>0.01</v>
      </c>
      <c r="G2121" s="12">
        <v>81.0</v>
      </c>
      <c r="H2121" s="12">
        <v>76.0</v>
      </c>
      <c r="I2121" s="12">
        <v>0.257</v>
      </c>
      <c r="J2121" s="12">
        <v>0.662</v>
      </c>
      <c r="K2121" s="12">
        <v>0.081</v>
      </c>
      <c r="L2121" s="12">
        <v>4186088.0</v>
      </c>
      <c r="M2121" s="12">
        <v>0.869</v>
      </c>
    </row>
    <row r="2122" hidden="1">
      <c r="A2122" s="32" t="str">
        <f t="shared" si="1"/>
        <v>Qatar-Middle East2008</v>
      </c>
      <c r="B2122" s="32" t="s">
        <v>229</v>
      </c>
      <c r="C2122" s="5" t="s">
        <v>93</v>
      </c>
      <c r="D2122" s="9" t="s">
        <v>70</v>
      </c>
      <c r="E2122" s="12">
        <v>0.013</v>
      </c>
      <c r="F2122" s="12">
        <v>0.008</v>
      </c>
      <c r="G2122" s="12">
        <v>79.0</v>
      </c>
      <c r="H2122" s="12">
        <v>77.0</v>
      </c>
      <c r="I2122" s="12">
        <v>0.161</v>
      </c>
      <c r="J2122" s="12">
        <v>0.827</v>
      </c>
      <c r="K2122" s="12">
        <v>0.012</v>
      </c>
      <c r="L2122" s="12">
        <v>1359114.0</v>
      </c>
      <c r="M2122" s="12">
        <v>0.983</v>
      </c>
    </row>
    <row r="2123" hidden="1">
      <c r="A2123" s="32" t="str">
        <f t="shared" si="1"/>
        <v>United Arab Emirates-Middle East2008</v>
      </c>
      <c r="B2123" s="32" t="s">
        <v>275</v>
      </c>
      <c r="C2123" s="5" t="s">
        <v>93</v>
      </c>
      <c r="D2123" s="9" t="s">
        <v>70</v>
      </c>
      <c r="E2123" s="12">
        <v>0.016</v>
      </c>
      <c r="F2123" s="12">
        <v>0.008</v>
      </c>
      <c r="G2123" s="12">
        <v>77.0</v>
      </c>
      <c r="H2123" s="12">
        <v>75.0</v>
      </c>
      <c r="I2123" s="12">
        <v>0.149</v>
      </c>
      <c r="J2123" s="12">
        <v>0.847</v>
      </c>
      <c r="K2123" s="12">
        <v>0.004</v>
      </c>
      <c r="L2123" s="12">
        <v>6798635.0</v>
      </c>
      <c r="M2123" s="12">
        <v>0.834</v>
      </c>
    </row>
    <row r="2124" hidden="1">
      <c r="A2124" s="32" t="str">
        <f t="shared" si="1"/>
        <v>Bahrain-Middle East2008</v>
      </c>
      <c r="B2124" s="32" t="s">
        <v>92</v>
      </c>
      <c r="C2124" s="5" t="s">
        <v>93</v>
      </c>
      <c r="D2124" s="9" t="s">
        <v>70</v>
      </c>
      <c r="E2124" s="12">
        <v>0.017</v>
      </c>
      <c r="F2124" s="12">
        <v>0.008</v>
      </c>
      <c r="G2124" s="12">
        <v>77.0</v>
      </c>
      <c r="H2124" s="12">
        <v>75.0</v>
      </c>
      <c r="I2124" s="12">
        <v>0.217</v>
      </c>
      <c r="J2124" s="12">
        <v>0.763</v>
      </c>
      <c r="K2124" s="12">
        <v>0.021</v>
      </c>
      <c r="L2124" s="12">
        <v>1116038.0</v>
      </c>
      <c r="M2124" s="12">
        <v>0.885</v>
      </c>
    </row>
    <row r="2125">
      <c r="A2125" s="32" t="str">
        <f t="shared" si="1"/>
        <v>Iran-Middle East2008</v>
      </c>
      <c r="B2125" s="32" t="s">
        <v>165</v>
      </c>
      <c r="C2125" s="5" t="s">
        <v>93</v>
      </c>
      <c r="D2125" s="9" t="s">
        <v>70</v>
      </c>
      <c r="E2125" s="12">
        <v>0.019</v>
      </c>
      <c r="F2125" s="12">
        <v>0.018</v>
      </c>
      <c r="G2125" s="12">
        <v>74.0</v>
      </c>
      <c r="H2125" s="12">
        <v>71.0</v>
      </c>
      <c r="I2125" s="12">
        <v>0.239</v>
      </c>
      <c r="J2125" s="12">
        <v>0.71</v>
      </c>
      <c r="K2125" s="12">
        <v>0.051</v>
      </c>
      <c r="L2125" s="12">
        <v>7.2660887E7</v>
      </c>
      <c r="M2125" s="12">
        <v>0.695</v>
      </c>
    </row>
    <row r="2126" hidden="1">
      <c r="A2126" s="32" t="str">
        <f t="shared" si="1"/>
        <v>Kuwait-Middle East2008</v>
      </c>
      <c r="B2126" s="32" t="s">
        <v>178</v>
      </c>
      <c r="C2126" s="5" t="s">
        <v>93</v>
      </c>
      <c r="D2126" s="9" t="s">
        <v>70</v>
      </c>
      <c r="E2126" s="12">
        <v>0.021</v>
      </c>
      <c r="F2126" s="12">
        <v>0.01</v>
      </c>
      <c r="G2126" s="12">
        <v>75.0</v>
      </c>
      <c r="H2126" s="12">
        <v>73.0</v>
      </c>
      <c r="I2126" s="12">
        <v>0.254</v>
      </c>
      <c r="J2126" s="12">
        <v>0.721</v>
      </c>
      <c r="K2126" s="12">
        <v>0.025</v>
      </c>
      <c r="L2126" s="12">
        <v>2702221.0</v>
      </c>
      <c r="M2126" s="12">
        <v>0.982</v>
      </c>
    </row>
    <row r="2127" hidden="1">
      <c r="A2127" s="32" t="str">
        <f t="shared" si="1"/>
        <v>Saudi Arabia-Middle East2008</v>
      </c>
      <c r="B2127" s="32" t="s">
        <v>236</v>
      </c>
      <c r="C2127" s="5" t="s">
        <v>93</v>
      </c>
      <c r="D2127" s="9" t="s">
        <v>70</v>
      </c>
      <c r="E2127" s="12">
        <v>0.022</v>
      </c>
      <c r="F2127" s="12">
        <v>0.016</v>
      </c>
      <c r="G2127" s="12">
        <v>76.0</v>
      </c>
      <c r="H2127" s="12">
        <v>73.0</v>
      </c>
      <c r="I2127" s="12">
        <v>0.32</v>
      </c>
      <c r="J2127" s="12">
        <v>0.65</v>
      </c>
      <c r="K2127" s="12">
        <v>0.03</v>
      </c>
      <c r="L2127" s="12">
        <v>2.6366358E7</v>
      </c>
      <c r="M2127" s="12">
        <v>0.816</v>
      </c>
    </row>
    <row r="2128" hidden="1">
      <c r="A2128" s="32" t="str">
        <f t="shared" si="1"/>
        <v>Oman-Middle East2008</v>
      </c>
      <c r="B2128" s="32" t="s">
        <v>219</v>
      </c>
      <c r="C2128" s="5" t="s">
        <v>93</v>
      </c>
      <c r="D2128" s="9" t="s">
        <v>70</v>
      </c>
      <c r="E2128" s="12">
        <v>0.022</v>
      </c>
      <c r="F2128" s="12">
        <v>0.01</v>
      </c>
      <c r="G2128" s="12">
        <v>78.0</v>
      </c>
      <c r="H2128" s="12">
        <v>73.0</v>
      </c>
      <c r="I2128" s="12">
        <v>0.311</v>
      </c>
      <c r="J2128" s="12">
        <v>0.665</v>
      </c>
      <c r="K2128" s="12">
        <v>0.024</v>
      </c>
      <c r="L2128" s="12">
        <v>2593523.0</v>
      </c>
      <c r="M2128" s="12">
        <v>0.741</v>
      </c>
    </row>
    <row r="2129" hidden="1">
      <c r="A2129" s="32" t="str">
        <f t="shared" si="1"/>
        <v>Israel-Middle East2008</v>
      </c>
      <c r="B2129" s="32" t="s">
        <v>169</v>
      </c>
      <c r="C2129" s="5" t="s">
        <v>93</v>
      </c>
      <c r="D2129" s="9" t="s">
        <v>70</v>
      </c>
      <c r="E2129" s="12">
        <v>0.022</v>
      </c>
      <c r="F2129" s="12">
        <v>0.004</v>
      </c>
      <c r="G2129" s="12">
        <v>83.0</v>
      </c>
      <c r="H2129" s="12">
        <v>79.0</v>
      </c>
      <c r="I2129" s="12">
        <v>0.274</v>
      </c>
      <c r="J2129" s="12">
        <v>0.624</v>
      </c>
      <c r="K2129" s="12">
        <v>0.103</v>
      </c>
      <c r="L2129" s="12">
        <v>7308800.0</v>
      </c>
      <c r="M2129" s="12">
        <v>0.917</v>
      </c>
    </row>
    <row r="2130" hidden="1">
      <c r="A2130" s="32" t="str">
        <f t="shared" si="1"/>
        <v>Syria-Middle East2008</v>
      </c>
      <c r="B2130" s="32" t="s">
        <v>261</v>
      </c>
      <c r="C2130" s="5" t="s">
        <v>93</v>
      </c>
      <c r="D2130" s="9" t="s">
        <v>70</v>
      </c>
      <c r="E2130" s="12">
        <v>0.026</v>
      </c>
      <c r="F2130" s="12">
        <v>0.014</v>
      </c>
      <c r="G2130" s="12">
        <v>77.0</v>
      </c>
      <c r="H2130" s="12">
        <v>73.0</v>
      </c>
      <c r="I2130" s="12">
        <v>0.367</v>
      </c>
      <c r="J2130" s="12">
        <v>0.598</v>
      </c>
      <c r="K2130" s="12">
        <v>0.036</v>
      </c>
      <c r="L2130" s="12">
        <v>2.0346056E7</v>
      </c>
      <c r="M2130" s="12">
        <v>0.549</v>
      </c>
    </row>
    <row r="2131" hidden="1">
      <c r="A2131" s="32" t="str">
        <f t="shared" si="1"/>
        <v>Jordan-Middle East2008</v>
      </c>
      <c r="B2131" s="32" t="s">
        <v>173</v>
      </c>
      <c r="C2131" s="5" t="s">
        <v>93</v>
      </c>
      <c r="D2131" s="9" t="s">
        <v>70</v>
      </c>
      <c r="E2131" s="12">
        <v>0.03</v>
      </c>
      <c r="F2131" s="12">
        <v>0.019</v>
      </c>
      <c r="G2131" s="12">
        <v>75.0</v>
      </c>
      <c r="H2131" s="12">
        <v>72.0</v>
      </c>
      <c r="I2131" s="12">
        <v>0.362</v>
      </c>
      <c r="J2131" s="12">
        <v>0.605</v>
      </c>
      <c r="K2131" s="12">
        <v>0.033</v>
      </c>
      <c r="L2131" s="12">
        <v>5786000.0</v>
      </c>
      <c r="M2131" s="12">
        <v>0.82</v>
      </c>
    </row>
    <row r="2132" hidden="1">
      <c r="A2132" s="32" t="str">
        <f t="shared" si="1"/>
        <v>Yemen-Middle East2008</v>
      </c>
      <c r="B2132" s="32" t="s">
        <v>283</v>
      </c>
      <c r="C2132" s="5" t="s">
        <v>93</v>
      </c>
      <c r="D2132" s="9" t="s">
        <v>70</v>
      </c>
      <c r="E2132" s="12">
        <v>0.033</v>
      </c>
      <c r="F2132" s="12">
        <v>0.05</v>
      </c>
      <c r="G2132" s="12">
        <v>63.0</v>
      </c>
      <c r="H2132" s="12">
        <v>61.0</v>
      </c>
      <c r="I2132" s="12">
        <v>0.434</v>
      </c>
      <c r="J2132" s="12">
        <v>0.539</v>
      </c>
      <c r="K2132" s="12">
        <v>0.027</v>
      </c>
      <c r="L2132" s="12">
        <v>2.1703571E7</v>
      </c>
      <c r="M2132" s="12">
        <v>0.306</v>
      </c>
    </row>
    <row r="2133" hidden="1">
      <c r="A2133" s="32" t="str">
        <f t="shared" si="1"/>
        <v>Iraq-Middle East2008</v>
      </c>
      <c r="B2133" s="32" t="s">
        <v>166</v>
      </c>
      <c r="C2133" s="5" t="s">
        <v>93</v>
      </c>
      <c r="D2133" s="9" t="s">
        <v>70</v>
      </c>
      <c r="E2133" s="12">
        <v>0.033</v>
      </c>
      <c r="F2133" s="12">
        <v>0.031</v>
      </c>
      <c r="G2133" s="12">
        <v>72.0</v>
      </c>
      <c r="H2133" s="12">
        <v>65.0</v>
      </c>
      <c r="I2133" s="12">
        <v>0.416</v>
      </c>
      <c r="J2133" s="12">
        <v>0.549</v>
      </c>
      <c r="K2133" s="12">
        <v>0.034</v>
      </c>
      <c r="L2133" s="12">
        <v>2.9429829E7</v>
      </c>
      <c r="M2133" s="12">
        <v>0.689</v>
      </c>
    </row>
    <row r="2134" hidden="1">
      <c r="A2134" s="32" t="str">
        <f t="shared" si="1"/>
        <v>Qatar-Middle East2009</v>
      </c>
      <c r="B2134" s="32" t="s">
        <v>229</v>
      </c>
      <c r="C2134" s="5" t="s">
        <v>93</v>
      </c>
      <c r="D2134" s="9" t="s">
        <v>71</v>
      </c>
      <c r="E2134" s="12">
        <v>0.012</v>
      </c>
      <c r="F2134" s="12">
        <v>0.008</v>
      </c>
      <c r="G2134" s="12">
        <v>79.0</v>
      </c>
      <c r="H2134" s="12">
        <v>77.0</v>
      </c>
      <c r="I2134" s="12">
        <v>0.146</v>
      </c>
      <c r="J2134" s="12">
        <v>0.843</v>
      </c>
      <c r="K2134" s="12">
        <v>0.011</v>
      </c>
      <c r="L2134" s="12">
        <v>1564082.0</v>
      </c>
      <c r="M2134" s="12">
        <v>0.985</v>
      </c>
    </row>
    <row r="2135" hidden="1">
      <c r="A2135" s="32" t="str">
        <f t="shared" si="1"/>
        <v>Lebanon-Middle East2009</v>
      </c>
      <c r="B2135" s="32" t="s">
        <v>182</v>
      </c>
      <c r="C2135" s="5" t="s">
        <v>93</v>
      </c>
      <c r="D2135" s="9" t="s">
        <v>71</v>
      </c>
      <c r="E2135" s="12">
        <v>0.013</v>
      </c>
      <c r="F2135" s="12">
        <v>0.009</v>
      </c>
      <c r="G2135" s="12">
        <v>81.0</v>
      </c>
      <c r="H2135" s="12">
        <v>77.0</v>
      </c>
      <c r="I2135" s="12">
        <v>0.247</v>
      </c>
      <c r="J2135" s="12">
        <v>0.67</v>
      </c>
      <c r="K2135" s="12">
        <v>0.083</v>
      </c>
      <c r="L2135" s="12">
        <v>4246924.0</v>
      </c>
      <c r="M2135" s="12">
        <v>0.871</v>
      </c>
    </row>
    <row r="2136" hidden="1">
      <c r="A2136" s="32" t="str">
        <f t="shared" si="1"/>
        <v>United Arab Emirates-Middle East2009</v>
      </c>
      <c r="B2136" s="32" t="s">
        <v>275</v>
      </c>
      <c r="C2136" s="5" t="s">
        <v>93</v>
      </c>
      <c r="D2136" s="9" t="s">
        <v>71</v>
      </c>
      <c r="E2136" s="12">
        <v>0.016</v>
      </c>
      <c r="F2136" s="12">
        <v>0.008</v>
      </c>
      <c r="G2136" s="12">
        <v>77.0</v>
      </c>
      <c r="H2136" s="12">
        <v>75.0</v>
      </c>
      <c r="I2136" s="12">
        <v>0.141</v>
      </c>
      <c r="J2136" s="12">
        <v>0.855</v>
      </c>
      <c r="K2136" s="12">
        <v>0.004</v>
      </c>
      <c r="L2136" s="12">
        <v>7718319.0</v>
      </c>
      <c r="M2136" s="12">
        <v>0.837</v>
      </c>
    </row>
    <row r="2137" hidden="1">
      <c r="A2137" s="32" t="str">
        <f t="shared" si="1"/>
        <v>Bahrain-Middle East2009</v>
      </c>
      <c r="B2137" s="32" t="s">
        <v>92</v>
      </c>
      <c r="C2137" s="5" t="s">
        <v>93</v>
      </c>
      <c r="D2137" s="9" t="s">
        <v>71</v>
      </c>
      <c r="E2137" s="12">
        <v>0.017</v>
      </c>
      <c r="F2137" s="12">
        <v>0.007</v>
      </c>
      <c r="G2137" s="12">
        <v>77.0</v>
      </c>
      <c r="H2137" s="12">
        <v>75.0</v>
      </c>
      <c r="I2137" s="12">
        <v>0.205</v>
      </c>
      <c r="J2137" s="12">
        <v>0.775</v>
      </c>
      <c r="K2137" s="12">
        <v>0.02</v>
      </c>
      <c r="L2137" s="12">
        <v>1191539.0</v>
      </c>
      <c r="M2137" s="12">
        <v>0.885</v>
      </c>
    </row>
    <row r="2138" hidden="1">
      <c r="A2138" s="32" t="str">
        <f t="shared" si="1"/>
        <v>Iran-Middle East2009</v>
      </c>
      <c r="B2138" s="32" t="s">
        <v>165</v>
      </c>
      <c r="C2138" s="5" t="s">
        <v>93</v>
      </c>
      <c r="D2138" s="9" t="s">
        <v>71</v>
      </c>
      <c r="E2138" s="12">
        <v>0.019</v>
      </c>
      <c r="F2138" s="12">
        <v>0.017</v>
      </c>
      <c r="G2138" s="12">
        <v>75.0</v>
      </c>
      <c r="H2138" s="12">
        <v>71.0</v>
      </c>
      <c r="I2138" s="12">
        <v>0.237</v>
      </c>
      <c r="J2138" s="12">
        <v>0.712</v>
      </c>
      <c r="K2138" s="12">
        <v>0.051</v>
      </c>
      <c r="L2138" s="12">
        <v>7.3542954E7</v>
      </c>
      <c r="M2138" s="12">
        <v>0.7</v>
      </c>
    </row>
    <row r="2139" hidden="1">
      <c r="A2139" s="32" t="str">
        <f t="shared" si="1"/>
        <v>Kuwait-Middle East2009</v>
      </c>
      <c r="B2139" s="32" t="s">
        <v>178</v>
      </c>
      <c r="C2139" s="5" t="s">
        <v>93</v>
      </c>
      <c r="D2139" s="9" t="s">
        <v>71</v>
      </c>
      <c r="E2139" s="12">
        <v>0.021</v>
      </c>
      <c r="F2139" s="12">
        <v>0.01</v>
      </c>
      <c r="G2139" s="12">
        <v>75.0</v>
      </c>
      <c r="H2139" s="12">
        <v>73.0</v>
      </c>
      <c r="I2139" s="12">
        <v>0.253</v>
      </c>
      <c r="J2139" s="12">
        <v>0.724</v>
      </c>
      <c r="K2139" s="12">
        <v>0.023</v>
      </c>
      <c r="L2139" s="12">
        <v>2850102.0</v>
      </c>
      <c r="M2139" s="12">
        <v>0.982</v>
      </c>
    </row>
    <row r="2140" hidden="1">
      <c r="A2140" s="32" t="str">
        <f t="shared" si="1"/>
        <v>Saudi Arabia-Middle East2009</v>
      </c>
      <c r="B2140" s="32" t="s">
        <v>236</v>
      </c>
      <c r="C2140" s="5" t="s">
        <v>93</v>
      </c>
      <c r="D2140" s="9" t="s">
        <v>71</v>
      </c>
      <c r="E2140" s="12">
        <v>0.021</v>
      </c>
      <c r="F2140" s="12">
        <v>0.015</v>
      </c>
      <c r="G2140" s="12">
        <v>77.0</v>
      </c>
      <c r="H2140" s="12">
        <v>73.0</v>
      </c>
      <c r="I2140" s="12">
        <v>0.313</v>
      </c>
      <c r="J2140" s="12">
        <v>0.657</v>
      </c>
      <c r="K2140" s="12">
        <v>0.03</v>
      </c>
      <c r="L2140" s="12">
        <v>2.6796375E7</v>
      </c>
      <c r="M2140" s="12">
        <v>0.819</v>
      </c>
    </row>
    <row r="2141" hidden="1">
      <c r="A2141" s="32" t="str">
        <f t="shared" si="1"/>
        <v>Oman-Middle East2009</v>
      </c>
      <c r="B2141" s="32" t="s">
        <v>219</v>
      </c>
      <c r="C2141" s="5" t="s">
        <v>93</v>
      </c>
      <c r="D2141" s="9" t="s">
        <v>71</v>
      </c>
      <c r="E2141" s="12">
        <v>0.022</v>
      </c>
      <c r="F2141" s="12">
        <v>0.01</v>
      </c>
      <c r="G2141" s="12">
        <v>78.0</v>
      </c>
      <c r="H2141" s="12">
        <v>74.0</v>
      </c>
      <c r="I2141" s="12">
        <v>0.292</v>
      </c>
      <c r="J2141" s="12">
        <v>0.683</v>
      </c>
      <c r="K2141" s="12">
        <v>0.024</v>
      </c>
      <c r="L2141" s="12">
        <v>2663224.0</v>
      </c>
      <c r="M2141" s="12">
        <v>0.746</v>
      </c>
    </row>
    <row r="2142" hidden="1">
      <c r="A2142" s="32" t="str">
        <f t="shared" si="1"/>
        <v>Israel-Middle East2009</v>
      </c>
      <c r="B2142" s="32" t="s">
        <v>169</v>
      </c>
      <c r="C2142" s="5" t="s">
        <v>93</v>
      </c>
      <c r="D2142" s="9" t="s">
        <v>71</v>
      </c>
      <c r="E2142" s="12">
        <v>0.022</v>
      </c>
      <c r="F2142" s="12">
        <v>0.004</v>
      </c>
      <c r="G2142" s="12">
        <v>83.0</v>
      </c>
      <c r="H2142" s="12">
        <v>80.0</v>
      </c>
      <c r="I2142" s="12">
        <v>0.272</v>
      </c>
      <c r="J2142" s="12">
        <v>0.624</v>
      </c>
      <c r="K2142" s="12">
        <v>0.104</v>
      </c>
      <c r="L2142" s="12">
        <v>7485600.0</v>
      </c>
      <c r="M2142" s="12">
        <v>0.918</v>
      </c>
    </row>
    <row r="2143" hidden="1">
      <c r="A2143" s="32" t="str">
        <f t="shared" si="1"/>
        <v>Syria-Middle East2009</v>
      </c>
      <c r="B2143" s="32" t="s">
        <v>261</v>
      </c>
      <c r="C2143" s="5" t="s">
        <v>93</v>
      </c>
      <c r="D2143" s="9" t="s">
        <v>71</v>
      </c>
      <c r="E2143" s="12">
        <v>0.025</v>
      </c>
      <c r="F2143" s="12">
        <v>0.014</v>
      </c>
      <c r="G2143" s="12">
        <v>77.0</v>
      </c>
      <c r="H2143" s="12">
        <v>73.0</v>
      </c>
      <c r="I2143" s="12">
        <v>0.361</v>
      </c>
      <c r="J2143" s="12">
        <v>0.602</v>
      </c>
      <c r="K2143" s="12">
        <v>0.036</v>
      </c>
      <c r="L2143" s="12">
        <v>2.1031546E7</v>
      </c>
      <c r="M2143" s="12">
        <v>0.553</v>
      </c>
    </row>
    <row r="2144" hidden="1">
      <c r="A2144" s="32" t="str">
        <f t="shared" si="1"/>
        <v>Jordan-Middle East2009</v>
      </c>
      <c r="B2144" s="32" t="s">
        <v>173</v>
      </c>
      <c r="C2144" s="5" t="s">
        <v>93</v>
      </c>
      <c r="D2144" s="9" t="s">
        <v>71</v>
      </c>
      <c r="E2144" s="12">
        <v>0.029</v>
      </c>
      <c r="F2144" s="12">
        <v>0.018</v>
      </c>
      <c r="G2144" s="12">
        <v>75.0</v>
      </c>
      <c r="H2144" s="12">
        <v>72.0</v>
      </c>
      <c r="I2144" s="12">
        <v>0.356</v>
      </c>
      <c r="J2144" s="12">
        <v>0.61</v>
      </c>
      <c r="K2144" s="12">
        <v>0.034</v>
      </c>
      <c r="L2144" s="12">
        <v>5915000.0</v>
      </c>
      <c r="M2144" s="12">
        <v>0.822</v>
      </c>
    </row>
    <row r="2145" hidden="1">
      <c r="A2145" s="32" t="str">
        <f t="shared" si="1"/>
        <v>Yemen-Middle East2009</v>
      </c>
      <c r="B2145" s="32" t="s">
        <v>283</v>
      </c>
      <c r="C2145" s="5" t="s">
        <v>93</v>
      </c>
      <c r="D2145" s="9" t="s">
        <v>71</v>
      </c>
      <c r="E2145" s="12">
        <v>0.033</v>
      </c>
      <c r="F2145" s="12">
        <v>0.048</v>
      </c>
      <c r="G2145" s="12">
        <v>64.0</v>
      </c>
      <c r="H2145" s="12">
        <v>61.0</v>
      </c>
      <c r="I2145" s="12">
        <v>0.427</v>
      </c>
      <c r="J2145" s="12">
        <v>0.547</v>
      </c>
      <c r="K2145" s="12">
        <v>0.027</v>
      </c>
      <c r="L2145" s="12">
        <v>2.2229625E7</v>
      </c>
      <c r="M2145" s="12">
        <v>0.312</v>
      </c>
    </row>
    <row r="2146" hidden="1">
      <c r="A2146" s="32" t="str">
        <f t="shared" si="1"/>
        <v>Iraq-Middle East2009</v>
      </c>
      <c r="B2146" s="32" t="s">
        <v>166</v>
      </c>
      <c r="C2146" s="5" t="s">
        <v>93</v>
      </c>
      <c r="D2146" s="9" t="s">
        <v>71</v>
      </c>
      <c r="E2146" s="12">
        <v>0.033</v>
      </c>
      <c r="F2146" s="12">
        <v>0.031</v>
      </c>
      <c r="G2146" s="12">
        <v>72.0</v>
      </c>
      <c r="H2146" s="12">
        <v>65.0</v>
      </c>
      <c r="I2146" s="12">
        <v>0.415</v>
      </c>
      <c r="J2146" s="12">
        <v>0.551</v>
      </c>
      <c r="K2146" s="12">
        <v>0.034</v>
      </c>
      <c r="L2146" s="12">
        <v>3.0163199E7</v>
      </c>
      <c r="M2146" s="12">
        <v>0.69</v>
      </c>
    </row>
    <row r="2147" hidden="1">
      <c r="A2147" s="32" t="str">
        <f t="shared" si="1"/>
        <v>Qatar-Middle East2010</v>
      </c>
      <c r="B2147" s="32" t="s">
        <v>229</v>
      </c>
      <c r="C2147" s="5" t="s">
        <v>93</v>
      </c>
      <c r="D2147" s="9" t="s">
        <v>72</v>
      </c>
      <c r="E2147" s="12">
        <v>0.012</v>
      </c>
      <c r="F2147" s="12">
        <v>0.008</v>
      </c>
      <c r="G2147" s="12">
        <v>79.0</v>
      </c>
      <c r="H2147" s="12">
        <v>77.0</v>
      </c>
      <c r="I2147" s="12">
        <v>0.137</v>
      </c>
      <c r="J2147" s="12">
        <v>0.852</v>
      </c>
      <c r="K2147" s="12">
        <v>0.011</v>
      </c>
      <c r="L2147" s="12">
        <v>1749713.0</v>
      </c>
      <c r="M2147" s="12">
        <v>0.987</v>
      </c>
    </row>
    <row r="2148" hidden="1">
      <c r="A2148" s="32" t="str">
        <f t="shared" si="1"/>
        <v>Lebanon-Middle East2010</v>
      </c>
      <c r="B2148" s="32" t="s">
        <v>182</v>
      </c>
      <c r="C2148" s="5" t="s">
        <v>93</v>
      </c>
      <c r="D2148" s="9" t="s">
        <v>72</v>
      </c>
      <c r="E2148" s="12">
        <v>0.013</v>
      </c>
      <c r="F2148" s="12">
        <v>0.009</v>
      </c>
      <c r="G2148" s="12">
        <v>81.0</v>
      </c>
      <c r="H2148" s="12">
        <v>77.0</v>
      </c>
      <c r="I2148" s="12">
        <v>0.237</v>
      </c>
      <c r="J2148" s="12">
        <v>0.678</v>
      </c>
      <c r="K2148" s="12">
        <v>0.084</v>
      </c>
      <c r="L2148" s="12">
        <v>4341092.0</v>
      </c>
      <c r="M2148" s="12">
        <v>0.872</v>
      </c>
    </row>
    <row r="2149" hidden="1">
      <c r="A2149" s="32" t="str">
        <f t="shared" si="1"/>
        <v>Bahrain-Middle East2010</v>
      </c>
      <c r="B2149" s="32" t="s">
        <v>92</v>
      </c>
      <c r="C2149" s="5" t="s">
        <v>93</v>
      </c>
      <c r="D2149" s="9" t="s">
        <v>72</v>
      </c>
      <c r="E2149" s="12">
        <v>0.016</v>
      </c>
      <c r="F2149" s="12">
        <v>0.007</v>
      </c>
      <c r="G2149" s="12">
        <v>77.0</v>
      </c>
      <c r="H2149" s="12">
        <v>76.0</v>
      </c>
      <c r="I2149" s="12">
        <v>0.199</v>
      </c>
      <c r="J2149" s="12">
        <v>0.781</v>
      </c>
      <c r="K2149" s="12">
        <v>0.02</v>
      </c>
      <c r="L2149" s="12">
        <v>1251513.0</v>
      </c>
      <c r="M2149" s="12">
        <v>0.885</v>
      </c>
    </row>
    <row r="2150" hidden="1">
      <c r="A2150" s="32" t="str">
        <f t="shared" si="1"/>
        <v>United Arab Emirates-Middle East2010</v>
      </c>
      <c r="B2150" s="32" t="s">
        <v>275</v>
      </c>
      <c r="C2150" s="5" t="s">
        <v>93</v>
      </c>
      <c r="D2150" s="9" t="s">
        <v>72</v>
      </c>
      <c r="E2150" s="12">
        <v>0.016</v>
      </c>
      <c r="F2150" s="12">
        <v>0.008</v>
      </c>
      <c r="G2150" s="12">
        <v>78.0</v>
      </c>
      <c r="H2150" s="12">
        <v>76.0</v>
      </c>
      <c r="I2150" s="12">
        <v>0.139</v>
      </c>
      <c r="J2150" s="12">
        <v>0.858</v>
      </c>
      <c r="K2150" s="12">
        <v>0.003</v>
      </c>
      <c r="L2150" s="12">
        <v>8441537.0</v>
      </c>
      <c r="M2150" s="12">
        <v>0.841</v>
      </c>
    </row>
    <row r="2151" hidden="1">
      <c r="A2151" s="32" t="str">
        <f t="shared" si="1"/>
        <v>Iran-Middle East2010</v>
      </c>
      <c r="B2151" s="32" t="s">
        <v>165</v>
      </c>
      <c r="C2151" s="5" t="s">
        <v>93</v>
      </c>
      <c r="D2151" s="9" t="s">
        <v>72</v>
      </c>
      <c r="E2151" s="12">
        <v>0.019</v>
      </c>
      <c r="F2151" s="12">
        <v>0.016</v>
      </c>
      <c r="G2151" s="12">
        <v>75.0</v>
      </c>
      <c r="H2151" s="12">
        <v>71.0</v>
      </c>
      <c r="I2151" s="12">
        <v>0.236</v>
      </c>
      <c r="J2151" s="12">
        <v>0.712</v>
      </c>
      <c r="K2151" s="12">
        <v>0.052</v>
      </c>
      <c r="L2151" s="12">
        <v>7.4462314E7</v>
      </c>
      <c r="M2151" s="12">
        <v>0.706</v>
      </c>
    </row>
    <row r="2152" hidden="1">
      <c r="A2152" s="32" t="str">
        <f t="shared" si="1"/>
        <v>Kuwait-Middle East2010</v>
      </c>
      <c r="B2152" s="32" t="s">
        <v>178</v>
      </c>
      <c r="C2152" s="5" t="s">
        <v>93</v>
      </c>
      <c r="D2152" s="9" t="s">
        <v>72</v>
      </c>
      <c r="E2152" s="12">
        <v>0.021</v>
      </c>
      <c r="F2152" s="12">
        <v>0.009</v>
      </c>
      <c r="G2152" s="12">
        <v>75.0</v>
      </c>
      <c r="H2152" s="12">
        <v>73.0</v>
      </c>
      <c r="I2152" s="12">
        <v>0.252</v>
      </c>
      <c r="J2152" s="12">
        <v>0.726</v>
      </c>
      <c r="K2152" s="12">
        <v>0.021</v>
      </c>
      <c r="L2152" s="12">
        <v>2991580.0</v>
      </c>
      <c r="M2152" s="12">
        <v>0.983</v>
      </c>
    </row>
    <row r="2153" hidden="1">
      <c r="A2153" s="32" t="str">
        <f t="shared" si="1"/>
        <v>Saudi Arabia-Middle East2010</v>
      </c>
      <c r="B2153" s="32" t="s">
        <v>236</v>
      </c>
      <c r="C2153" s="5" t="s">
        <v>93</v>
      </c>
      <c r="D2153" s="9" t="s">
        <v>72</v>
      </c>
      <c r="E2153" s="12">
        <v>0.021</v>
      </c>
      <c r="F2153" s="12">
        <v>0.015</v>
      </c>
      <c r="G2153" s="12">
        <v>77.0</v>
      </c>
      <c r="H2153" s="12">
        <v>73.0</v>
      </c>
      <c r="I2153" s="12">
        <v>0.307</v>
      </c>
      <c r="J2153" s="12">
        <v>0.663</v>
      </c>
      <c r="K2153" s="12">
        <v>0.03</v>
      </c>
      <c r="L2153" s="12">
        <v>2.7258387E7</v>
      </c>
      <c r="M2153" s="12">
        <v>0.821</v>
      </c>
    </row>
    <row r="2154" hidden="1">
      <c r="A2154" s="32" t="str">
        <f t="shared" si="1"/>
        <v>Oman-Middle East2010</v>
      </c>
      <c r="B2154" s="32" t="s">
        <v>219</v>
      </c>
      <c r="C2154" s="5" t="s">
        <v>93</v>
      </c>
      <c r="D2154" s="9" t="s">
        <v>72</v>
      </c>
      <c r="E2154" s="12">
        <v>0.022</v>
      </c>
      <c r="F2154" s="12">
        <v>0.01</v>
      </c>
      <c r="G2154" s="12">
        <v>78.0</v>
      </c>
      <c r="H2154" s="12">
        <v>74.0</v>
      </c>
      <c r="I2154" s="12">
        <v>0.274</v>
      </c>
      <c r="J2154" s="12">
        <v>0.701</v>
      </c>
      <c r="K2154" s="12">
        <v>0.025</v>
      </c>
      <c r="L2154" s="12">
        <v>2802768.0</v>
      </c>
      <c r="M2154" s="12">
        <v>0.752</v>
      </c>
    </row>
    <row r="2155" hidden="1">
      <c r="A2155" s="32" t="str">
        <f t="shared" si="1"/>
        <v>Israel-Middle East2010</v>
      </c>
      <c r="B2155" s="32" t="s">
        <v>169</v>
      </c>
      <c r="C2155" s="5" t="s">
        <v>93</v>
      </c>
      <c r="D2155" s="9" t="s">
        <v>72</v>
      </c>
      <c r="E2155" s="12">
        <v>0.022</v>
      </c>
      <c r="F2155" s="12">
        <v>0.004</v>
      </c>
      <c r="G2155" s="12">
        <v>84.0</v>
      </c>
      <c r="H2155" s="12">
        <v>80.0</v>
      </c>
      <c r="I2155" s="12">
        <v>0.272</v>
      </c>
      <c r="J2155" s="12">
        <v>0.623</v>
      </c>
      <c r="K2155" s="12">
        <v>0.104</v>
      </c>
      <c r="L2155" s="12">
        <v>7623600.0</v>
      </c>
      <c r="M2155" s="12">
        <v>0.918</v>
      </c>
    </row>
    <row r="2156" hidden="1">
      <c r="A2156" s="32" t="str">
        <f t="shared" si="1"/>
        <v>Syria-Middle East2010</v>
      </c>
      <c r="B2156" s="32" t="s">
        <v>261</v>
      </c>
      <c r="C2156" s="5" t="s">
        <v>93</v>
      </c>
      <c r="D2156" s="9" t="s">
        <v>72</v>
      </c>
      <c r="E2156" s="12">
        <v>0.025</v>
      </c>
      <c r="F2156" s="12">
        <v>0.013</v>
      </c>
      <c r="G2156" s="12">
        <v>78.0</v>
      </c>
      <c r="H2156" s="12">
        <v>72.0</v>
      </c>
      <c r="I2156" s="12">
        <v>0.357</v>
      </c>
      <c r="J2156" s="12">
        <v>0.605</v>
      </c>
      <c r="K2156" s="12">
        <v>0.037</v>
      </c>
      <c r="L2156" s="12">
        <v>2.1532647E7</v>
      </c>
      <c r="M2156" s="12">
        <v>0.557</v>
      </c>
    </row>
    <row r="2157" hidden="1">
      <c r="A2157" s="32" t="str">
        <f t="shared" si="1"/>
        <v>Jordan-Middle East2010</v>
      </c>
      <c r="B2157" s="32" t="s">
        <v>173</v>
      </c>
      <c r="C2157" s="5" t="s">
        <v>93</v>
      </c>
      <c r="D2157" s="9" t="s">
        <v>72</v>
      </c>
      <c r="E2157" s="12">
        <v>0.029</v>
      </c>
      <c r="F2157" s="12">
        <v>0.018</v>
      </c>
      <c r="G2157" s="12">
        <v>75.0</v>
      </c>
      <c r="H2157" s="12">
        <v>72.0</v>
      </c>
      <c r="I2157" s="12">
        <v>0.351</v>
      </c>
      <c r="J2157" s="12">
        <v>0.615</v>
      </c>
      <c r="K2157" s="12">
        <v>0.034</v>
      </c>
      <c r="L2157" s="12">
        <v>6046000.0</v>
      </c>
      <c r="M2157" s="12">
        <v>0.825</v>
      </c>
    </row>
    <row r="2158" hidden="1">
      <c r="A2158" s="32" t="str">
        <f t="shared" si="1"/>
        <v>Yemen-Middle East2010</v>
      </c>
      <c r="B2158" s="32" t="s">
        <v>283</v>
      </c>
      <c r="C2158" s="5" t="s">
        <v>93</v>
      </c>
      <c r="D2158" s="9" t="s">
        <v>72</v>
      </c>
      <c r="E2158" s="12">
        <v>0.032</v>
      </c>
      <c r="F2158" s="12">
        <v>0.046</v>
      </c>
      <c r="G2158" s="12">
        <v>64.0</v>
      </c>
      <c r="H2158" s="12">
        <v>61.0</v>
      </c>
      <c r="I2158" s="12">
        <v>0.42</v>
      </c>
      <c r="J2158" s="12">
        <v>0.553</v>
      </c>
      <c r="K2158" s="12">
        <v>0.027</v>
      </c>
      <c r="L2158" s="12">
        <v>2.2763008E7</v>
      </c>
      <c r="M2158" s="12">
        <v>0.317</v>
      </c>
    </row>
    <row r="2159" hidden="1">
      <c r="A2159" s="32" t="str">
        <f t="shared" si="1"/>
        <v>Iraq-Middle East2010</v>
      </c>
      <c r="B2159" s="32" t="s">
        <v>166</v>
      </c>
      <c r="C2159" s="5" t="s">
        <v>93</v>
      </c>
      <c r="D2159" s="9" t="s">
        <v>72</v>
      </c>
      <c r="E2159" s="12">
        <v>0.032</v>
      </c>
      <c r="F2159" s="12">
        <v>0.03</v>
      </c>
      <c r="G2159" s="12">
        <v>73.0</v>
      </c>
      <c r="H2159" s="12">
        <v>65.0</v>
      </c>
      <c r="I2159" s="12">
        <v>0.412</v>
      </c>
      <c r="J2159" s="12">
        <v>0.554</v>
      </c>
      <c r="K2159" s="12">
        <v>0.034</v>
      </c>
      <c r="L2159" s="12">
        <v>3.096238E7</v>
      </c>
      <c r="M2159" s="12">
        <v>0.69</v>
      </c>
    </row>
    <row r="2160" hidden="1">
      <c r="A2160" s="32" t="str">
        <f t="shared" si="1"/>
        <v>Qatar-Middle East2011</v>
      </c>
      <c r="B2160" s="32" t="s">
        <v>229</v>
      </c>
      <c r="C2160" s="5" t="s">
        <v>93</v>
      </c>
      <c r="D2160" s="9" t="s">
        <v>73</v>
      </c>
      <c r="E2160" s="12">
        <v>0.011</v>
      </c>
      <c r="F2160" s="12">
        <v>0.007</v>
      </c>
      <c r="G2160" s="12">
        <v>79.0</v>
      </c>
      <c r="H2160" s="12">
        <v>77.0</v>
      </c>
      <c r="I2160" s="12">
        <v>0.134</v>
      </c>
      <c r="J2160" s="12">
        <v>0.856</v>
      </c>
      <c r="K2160" s="12">
        <v>0.01</v>
      </c>
      <c r="L2160" s="12">
        <v>1910902.0</v>
      </c>
      <c r="M2160" s="12">
        <v>0.988</v>
      </c>
    </row>
    <row r="2161" hidden="1">
      <c r="A2161" s="32" t="str">
        <f t="shared" si="1"/>
        <v>Lebanon-Middle East2011</v>
      </c>
      <c r="B2161" s="32" t="s">
        <v>182</v>
      </c>
      <c r="C2161" s="5" t="s">
        <v>93</v>
      </c>
      <c r="D2161" s="9" t="s">
        <v>73</v>
      </c>
      <c r="E2161" s="12">
        <v>0.013</v>
      </c>
      <c r="F2161" s="12">
        <v>0.009</v>
      </c>
      <c r="G2161" s="12">
        <v>82.0</v>
      </c>
      <c r="H2161" s="12">
        <v>77.0</v>
      </c>
      <c r="I2161" s="12">
        <v>0.227</v>
      </c>
      <c r="J2161" s="12">
        <v>0.688</v>
      </c>
      <c r="K2161" s="12">
        <v>0.085</v>
      </c>
      <c r="L2161" s="12">
        <v>4382790.0</v>
      </c>
      <c r="M2161" s="12">
        <v>0.873</v>
      </c>
    </row>
    <row r="2162" hidden="1">
      <c r="A2162" s="32" t="str">
        <f t="shared" si="1"/>
        <v>Bahrain-Middle East2011</v>
      </c>
      <c r="B2162" s="32" t="s">
        <v>92</v>
      </c>
      <c r="C2162" s="5" t="s">
        <v>93</v>
      </c>
      <c r="D2162" s="9" t="s">
        <v>73</v>
      </c>
      <c r="E2162" s="12">
        <v>0.016</v>
      </c>
      <c r="F2162" s="12">
        <v>0.006</v>
      </c>
      <c r="G2162" s="12">
        <v>77.0</v>
      </c>
      <c r="H2162" s="12">
        <v>76.0</v>
      </c>
      <c r="I2162" s="12">
        <v>0.198</v>
      </c>
      <c r="J2162" s="12">
        <v>0.781</v>
      </c>
      <c r="K2162" s="12">
        <v>0.021</v>
      </c>
      <c r="L2162" s="12">
        <v>1292764.0</v>
      </c>
      <c r="M2162" s="12">
        <v>0.886</v>
      </c>
    </row>
    <row r="2163" hidden="1">
      <c r="A2163" s="32" t="str">
        <f t="shared" si="1"/>
        <v>United Arab Emirates-Middle East2011</v>
      </c>
      <c r="B2163" s="32" t="s">
        <v>275</v>
      </c>
      <c r="C2163" s="5" t="s">
        <v>93</v>
      </c>
      <c r="D2163" s="9" t="s">
        <v>73</v>
      </c>
      <c r="E2163" s="12">
        <v>0.016</v>
      </c>
      <c r="F2163" s="12">
        <v>0.007</v>
      </c>
      <c r="G2163" s="12">
        <v>78.0</v>
      </c>
      <c r="H2163" s="12">
        <v>76.0</v>
      </c>
      <c r="I2163" s="12">
        <v>0.14</v>
      </c>
      <c r="J2163" s="12">
        <v>0.857</v>
      </c>
      <c r="K2163" s="12">
        <v>0.003</v>
      </c>
      <c r="L2163" s="12">
        <v>8925096.0</v>
      </c>
      <c r="M2163" s="12">
        <v>0.844</v>
      </c>
    </row>
    <row r="2164" hidden="1">
      <c r="A2164" s="32" t="str">
        <f t="shared" si="1"/>
        <v>Iran-Middle East2011</v>
      </c>
      <c r="B2164" s="32" t="s">
        <v>165</v>
      </c>
      <c r="C2164" s="5" t="s">
        <v>93</v>
      </c>
      <c r="D2164" s="9" t="s">
        <v>73</v>
      </c>
      <c r="E2164" s="12">
        <v>0.019</v>
      </c>
      <c r="F2164" s="12">
        <v>0.016</v>
      </c>
      <c r="G2164" s="12">
        <v>75.0</v>
      </c>
      <c r="H2164" s="12">
        <v>72.0</v>
      </c>
      <c r="I2164" s="12">
        <v>0.236</v>
      </c>
      <c r="J2164" s="12">
        <v>0.712</v>
      </c>
      <c r="K2164" s="12">
        <v>0.052</v>
      </c>
      <c r="L2164" s="12">
        <v>7.5424285E7</v>
      </c>
      <c r="M2164" s="12">
        <v>0.712</v>
      </c>
    </row>
    <row r="2165" hidden="1">
      <c r="A2165" s="32" t="str">
        <f t="shared" si="1"/>
        <v>Saudi Arabia-Middle East2011</v>
      </c>
      <c r="B2165" s="32" t="s">
        <v>236</v>
      </c>
      <c r="C2165" s="5" t="s">
        <v>93</v>
      </c>
      <c r="D2165" s="9" t="s">
        <v>73</v>
      </c>
      <c r="E2165" s="12">
        <v>0.02</v>
      </c>
      <c r="F2165" s="12">
        <v>0.014</v>
      </c>
      <c r="G2165" s="12">
        <v>77.0</v>
      </c>
      <c r="H2165" s="12">
        <v>74.0</v>
      </c>
      <c r="I2165" s="12">
        <v>0.302</v>
      </c>
      <c r="J2165" s="12">
        <v>0.669</v>
      </c>
      <c r="K2165" s="12">
        <v>0.029</v>
      </c>
      <c r="L2165" s="12">
        <v>2.7761728E7</v>
      </c>
      <c r="M2165" s="12">
        <v>0.823</v>
      </c>
    </row>
    <row r="2166" hidden="1">
      <c r="A2166" s="32" t="str">
        <f t="shared" si="1"/>
        <v>Kuwait-Middle East2011</v>
      </c>
      <c r="B2166" s="32" t="s">
        <v>178</v>
      </c>
      <c r="C2166" s="5" t="s">
        <v>93</v>
      </c>
      <c r="D2166" s="9" t="s">
        <v>73</v>
      </c>
      <c r="E2166" s="12">
        <v>0.021</v>
      </c>
      <c r="F2166" s="12">
        <v>0.009</v>
      </c>
      <c r="G2166" s="12">
        <v>75.0</v>
      </c>
      <c r="H2166" s="12">
        <v>73.0</v>
      </c>
      <c r="I2166" s="12">
        <v>0.251</v>
      </c>
      <c r="J2166" s="12">
        <v>0.728</v>
      </c>
      <c r="K2166" s="12">
        <v>0.021</v>
      </c>
      <c r="L2166" s="12">
        <v>3124705.0</v>
      </c>
      <c r="M2166" s="12">
        <v>0.983</v>
      </c>
    </row>
    <row r="2167" hidden="1">
      <c r="A2167" s="32" t="str">
        <f t="shared" si="1"/>
        <v>Israel-Middle East2011</v>
      </c>
      <c r="B2167" s="32" t="s">
        <v>169</v>
      </c>
      <c r="C2167" s="5" t="s">
        <v>93</v>
      </c>
      <c r="D2167" s="9" t="s">
        <v>73</v>
      </c>
      <c r="E2167" s="12">
        <v>0.021</v>
      </c>
      <c r="F2167" s="12">
        <v>0.003</v>
      </c>
      <c r="G2167" s="12">
        <v>84.0</v>
      </c>
      <c r="H2167" s="12">
        <v>80.0</v>
      </c>
      <c r="I2167" s="12">
        <v>0.273</v>
      </c>
      <c r="J2167" s="12">
        <v>0.622</v>
      </c>
      <c r="K2167" s="12">
        <v>0.105</v>
      </c>
      <c r="L2167" s="12">
        <v>7765800.0</v>
      </c>
      <c r="M2167" s="12">
        <v>0.919</v>
      </c>
    </row>
    <row r="2168" hidden="1">
      <c r="A2168" s="32" t="str">
        <f t="shared" si="1"/>
        <v>Oman-Middle East2011</v>
      </c>
      <c r="B2168" s="32" t="s">
        <v>219</v>
      </c>
      <c r="C2168" s="5" t="s">
        <v>93</v>
      </c>
      <c r="D2168" s="9" t="s">
        <v>73</v>
      </c>
      <c r="E2168" s="12">
        <v>0.022</v>
      </c>
      <c r="F2168" s="12">
        <v>0.01</v>
      </c>
      <c r="G2168" s="12">
        <v>79.0</v>
      </c>
      <c r="H2168" s="12">
        <v>74.0</v>
      </c>
      <c r="I2168" s="12">
        <v>0.257</v>
      </c>
      <c r="J2168" s="12">
        <v>0.717</v>
      </c>
      <c r="K2168" s="12">
        <v>0.026</v>
      </c>
      <c r="L2168" s="12">
        <v>3024774.0</v>
      </c>
      <c r="M2168" s="12">
        <v>0.757</v>
      </c>
    </row>
    <row r="2169" hidden="1">
      <c r="A2169" s="32" t="str">
        <f t="shared" si="1"/>
        <v>Syria-Middle East2011</v>
      </c>
      <c r="B2169" s="32" t="s">
        <v>261</v>
      </c>
      <c r="C2169" s="5" t="s">
        <v>93</v>
      </c>
      <c r="D2169" s="9" t="s">
        <v>73</v>
      </c>
      <c r="E2169" s="12">
        <v>0.025</v>
      </c>
      <c r="F2169" s="12">
        <v>0.013</v>
      </c>
      <c r="G2169" s="12">
        <v>78.0</v>
      </c>
      <c r="H2169" s="12">
        <v>72.0</v>
      </c>
      <c r="I2169" s="12">
        <v>0.355</v>
      </c>
      <c r="J2169" s="12">
        <v>0.607</v>
      </c>
      <c r="K2169" s="12">
        <v>0.038</v>
      </c>
      <c r="L2169" s="12">
        <v>2.1961676E7</v>
      </c>
      <c r="M2169" s="12">
        <v>0.561</v>
      </c>
    </row>
    <row r="2170" hidden="1">
      <c r="A2170" s="32" t="str">
        <f t="shared" si="1"/>
        <v>Jordan-Middle East2011</v>
      </c>
      <c r="B2170" s="32" t="s">
        <v>173</v>
      </c>
      <c r="C2170" s="5" t="s">
        <v>93</v>
      </c>
      <c r="D2170" s="9" t="s">
        <v>73</v>
      </c>
      <c r="E2170" s="12">
        <v>0.028</v>
      </c>
      <c r="F2170" s="12">
        <v>0.017</v>
      </c>
      <c r="G2170" s="12">
        <v>75.0</v>
      </c>
      <c r="H2170" s="12">
        <v>72.0</v>
      </c>
      <c r="I2170" s="12">
        <v>0.346</v>
      </c>
      <c r="J2170" s="12">
        <v>0.62</v>
      </c>
      <c r="K2170" s="12">
        <v>0.034</v>
      </c>
      <c r="L2170" s="12">
        <v>6181000.0</v>
      </c>
      <c r="M2170" s="12">
        <v>0.827</v>
      </c>
    </row>
    <row r="2171" hidden="1">
      <c r="A2171" s="32" t="str">
        <f t="shared" si="1"/>
        <v>Yemen-Middle East2011</v>
      </c>
      <c r="B2171" s="32" t="s">
        <v>283</v>
      </c>
      <c r="C2171" s="5" t="s">
        <v>93</v>
      </c>
      <c r="D2171" s="9" t="s">
        <v>73</v>
      </c>
      <c r="E2171" s="12">
        <v>0.032</v>
      </c>
      <c r="F2171" s="12">
        <v>0.044</v>
      </c>
      <c r="G2171" s="12">
        <v>64.0</v>
      </c>
      <c r="H2171" s="12">
        <v>61.0</v>
      </c>
      <c r="I2171" s="12">
        <v>0.413</v>
      </c>
      <c r="J2171" s="12">
        <v>0.559</v>
      </c>
      <c r="K2171" s="12">
        <v>0.028</v>
      </c>
      <c r="L2171" s="12">
        <v>2.3304206E7</v>
      </c>
      <c r="M2171" s="12">
        <v>0.323</v>
      </c>
    </row>
    <row r="2172" hidden="1">
      <c r="A2172" s="32" t="str">
        <f t="shared" si="1"/>
        <v>Iraq-Middle East2011</v>
      </c>
      <c r="B2172" s="32" t="s">
        <v>166</v>
      </c>
      <c r="C2172" s="5" t="s">
        <v>93</v>
      </c>
      <c r="D2172" s="9" t="s">
        <v>73</v>
      </c>
      <c r="E2172" s="12">
        <v>0.032</v>
      </c>
      <c r="F2172" s="12">
        <v>0.029</v>
      </c>
      <c r="G2172" s="12">
        <v>73.0</v>
      </c>
      <c r="H2172" s="12">
        <v>65.0</v>
      </c>
      <c r="I2172" s="12">
        <v>0.409</v>
      </c>
      <c r="J2172" s="12">
        <v>0.558</v>
      </c>
      <c r="K2172" s="12">
        <v>0.033</v>
      </c>
      <c r="L2172" s="12">
        <v>3.176002E7</v>
      </c>
      <c r="M2172" s="12">
        <v>0.691</v>
      </c>
    </row>
    <row r="2173" hidden="1">
      <c r="A2173" s="32" t="str">
        <f t="shared" si="1"/>
        <v>Qatar-Middle East2012</v>
      </c>
      <c r="B2173" s="32" t="s">
        <v>229</v>
      </c>
      <c r="C2173" s="5" t="s">
        <v>93</v>
      </c>
      <c r="D2173" s="9" t="s">
        <v>74</v>
      </c>
      <c r="E2173" s="12">
        <v>0.011</v>
      </c>
      <c r="F2173" s="12">
        <v>0.007</v>
      </c>
      <c r="G2173" s="12">
        <v>79.0</v>
      </c>
      <c r="H2173" s="12">
        <v>78.0</v>
      </c>
      <c r="I2173" s="12">
        <v>0.133</v>
      </c>
      <c r="J2173" s="12">
        <v>0.857</v>
      </c>
      <c r="K2173" s="12">
        <v>0.01</v>
      </c>
      <c r="L2173" s="12">
        <v>2050514.0</v>
      </c>
      <c r="M2173" s="12">
        <v>0.989</v>
      </c>
    </row>
    <row r="2174" hidden="1">
      <c r="A2174" s="32" t="str">
        <f t="shared" si="1"/>
        <v>Lebanon-Middle East2012</v>
      </c>
      <c r="B2174" s="32" t="s">
        <v>182</v>
      </c>
      <c r="C2174" s="5" t="s">
        <v>93</v>
      </c>
      <c r="D2174" s="9" t="s">
        <v>74</v>
      </c>
      <c r="E2174" s="12">
        <v>0.013</v>
      </c>
      <c r="F2174" s="12">
        <v>0.008</v>
      </c>
      <c r="G2174" s="12">
        <v>82.0</v>
      </c>
      <c r="H2174" s="12">
        <v>78.0</v>
      </c>
      <c r="I2174" s="12">
        <v>0.216</v>
      </c>
      <c r="J2174" s="12">
        <v>0.698</v>
      </c>
      <c r="K2174" s="12">
        <v>0.086</v>
      </c>
      <c r="L2174" s="12">
        <v>4424888.0</v>
      </c>
      <c r="M2174" s="12">
        <v>0.874</v>
      </c>
    </row>
    <row r="2175" hidden="1">
      <c r="A2175" s="32" t="str">
        <f t="shared" si="1"/>
        <v>United Arab Emirates-Middle East2012</v>
      </c>
      <c r="B2175" s="32" t="s">
        <v>275</v>
      </c>
      <c r="C2175" s="5" t="s">
        <v>93</v>
      </c>
      <c r="D2175" s="9" t="s">
        <v>74</v>
      </c>
      <c r="E2175" s="12">
        <v>0.015</v>
      </c>
      <c r="F2175" s="12">
        <v>0.007</v>
      </c>
      <c r="G2175" s="12">
        <v>78.0</v>
      </c>
      <c r="H2175" s="12">
        <v>76.0</v>
      </c>
      <c r="I2175" s="12">
        <v>0.144</v>
      </c>
      <c r="J2175" s="12">
        <v>0.852</v>
      </c>
      <c r="K2175" s="12">
        <v>0.004</v>
      </c>
      <c r="L2175" s="12">
        <v>9205651.0</v>
      </c>
      <c r="M2175" s="12">
        <v>0.847</v>
      </c>
    </row>
    <row r="2176" hidden="1">
      <c r="A2176" s="32" t="str">
        <f t="shared" si="1"/>
        <v>Bahrain-Middle East2012</v>
      </c>
      <c r="B2176" s="32" t="s">
        <v>92</v>
      </c>
      <c r="C2176" s="5" t="s">
        <v>93</v>
      </c>
      <c r="D2176" s="9" t="s">
        <v>74</v>
      </c>
      <c r="E2176" s="12">
        <v>0.016</v>
      </c>
      <c r="F2176" s="12">
        <v>0.006</v>
      </c>
      <c r="G2176" s="12">
        <v>77.0</v>
      </c>
      <c r="H2176" s="12">
        <v>76.0</v>
      </c>
      <c r="I2176" s="12">
        <v>0.202</v>
      </c>
      <c r="J2176" s="12">
        <v>0.777</v>
      </c>
      <c r="K2176" s="12">
        <v>0.021</v>
      </c>
      <c r="L2176" s="12">
        <v>1317827.0</v>
      </c>
      <c r="M2176" s="12">
        <v>0.886</v>
      </c>
    </row>
    <row r="2177" hidden="1">
      <c r="A2177" s="32" t="str">
        <f t="shared" si="1"/>
        <v>Iran-Middle East2012</v>
      </c>
      <c r="B2177" s="32" t="s">
        <v>165</v>
      </c>
      <c r="C2177" s="5" t="s">
        <v>93</v>
      </c>
      <c r="D2177" s="9" t="s">
        <v>74</v>
      </c>
      <c r="E2177" s="12">
        <v>0.019</v>
      </c>
      <c r="F2177" s="12">
        <v>0.015</v>
      </c>
      <c r="G2177" s="12">
        <v>76.0</v>
      </c>
      <c r="H2177" s="12">
        <v>72.0</v>
      </c>
      <c r="I2177" s="12">
        <v>0.237</v>
      </c>
      <c r="J2177" s="12">
        <v>0.711</v>
      </c>
      <c r="K2177" s="12">
        <v>0.052</v>
      </c>
      <c r="L2177" s="12">
        <v>7.6424443E7</v>
      </c>
      <c r="M2177" s="12">
        <v>0.718</v>
      </c>
    </row>
    <row r="2178" hidden="1">
      <c r="A2178" s="32" t="str">
        <f t="shared" si="1"/>
        <v>Saudi Arabia-Middle East2012</v>
      </c>
      <c r="B2178" s="32" t="s">
        <v>236</v>
      </c>
      <c r="C2178" s="5" t="s">
        <v>93</v>
      </c>
      <c r="D2178" s="9" t="s">
        <v>74</v>
      </c>
      <c r="E2178" s="12">
        <v>0.02</v>
      </c>
      <c r="F2178" s="12">
        <v>0.014</v>
      </c>
      <c r="G2178" s="12">
        <v>77.0</v>
      </c>
      <c r="H2178" s="12">
        <v>74.0</v>
      </c>
      <c r="I2178" s="12">
        <v>0.297</v>
      </c>
      <c r="J2178" s="12">
        <v>0.674</v>
      </c>
      <c r="K2178" s="12">
        <v>0.029</v>
      </c>
      <c r="L2178" s="12">
        <v>2.8287855E7</v>
      </c>
      <c r="M2178" s="12">
        <v>0.825</v>
      </c>
    </row>
    <row r="2179" hidden="1">
      <c r="A2179" s="32" t="str">
        <f t="shared" si="1"/>
        <v>Kuwait-Middle East2012</v>
      </c>
      <c r="B2179" s="32" t="s">
        <v>178</v>
      </c>
      <c r="C2179" s="5" t="s">
        <v>93</v>
      </c>
      <c r="D2179" s="9" t="s">
        <v>74</v>
      </c>
      <c r="E2179" s="12">
        <v>0.021</v>
      </c>
      <c r="F2179" s="12">
        <v>0.009</v>
      </c>
      <c r="G2179" s="12">
        <v>75.0</v>
      </c>
      <c r="H2179" s="12">
        <v>73.0</v>
      </c>
      <c r="I2179" s="12">
        <v>0.249</v>
      </c>
      <c r="J2179" s="12">
        <v>0.729</v>
      </c>
      <c r="K2179" s="12">
        <v>0.022</v>
      </c>
      <c r="L2179" s="12">
        <v>3250496.0</v>
      </c>
      <c r="M2179" s="12">
        <v>0.983</v>
      </c>
    </row>
    <row r="2180" hidden="1">
      <c r="A2180" s="32" t="str">
        <f t="shared" si="1"/>
        <v>Oman-Middle East2012</v>
      </c>
      <c r="B2180" s="32" t="s">
        <v>219</v>
      </c>
      <c r="C2180" s="5" t="s">
        <v>93</v>
      </c>
      <c r="D2180" s="9" t="s">
        <v>74</v>
      </c>
      <c r="E2180" s="12">
        <v>0.021</v>
      </c>
      <c r="F2180" s="12">
        <v>0.01</v>
      </c>
      <c r="G2180" s="12">
        <v>79.0</v>
      </c>
      <c r="H2180" s="12">
        <v>75.0</v>
      </c>
      <c r="I2180" s="12">
        <v>0.242</v>
      </c>
      <c r="J2180" s="12">
        <v>0.731</v>
      </c>
      <c r="K2180" s="12">
        <v>0.028</v>
      </c>
      <c r="L2180" s="12">
        <v>3314001.0</v>
      </c>
      <c r="M2180" s="12">
        <v>0.762</v>
      </c>
    </row>
    <row r="2181" hidden="1">
      <c r="A2181" s="32" t="str">
        <f t="shared" si="1"/>
        <v>Israel-Middle East2012</v>
      </c>
      <c r="B2181" s="32" t="s">
        <v>169</v>
      </c>
      <c r="C2181" s="5" t="s">
        <v>93</v>
      </c>
      <c r="D2181" s="9" t="s">
        <v>74</v>
      </c>
      <c r="E2181" s="12">
        <v>0.022</v>
      </c>
      <c r="F2181" s="12">
        <v>0.003</v>
      </c>
      <c r="G2181" s="12">
        <v>84.0</v>
      </c>
      <c r="H2181" s="12">
        <v>80.0</v>
      </c>
      <c r="I2181" s="12">
        <v>0.275</v>
      </c>
      <c r="J2181" s="12">
        <v>0.619</v>
      </c>
      <c r="K2181" s="12">
        <v>0.105</v>
      </c>
      <c r="L2181" s="12">
        <v>7910500.0</v>
      </c>
      <c r="M2181" s="12">
        <v>0.919</v>
      </c>
    </row>
    <row r="2182" hidden="1">
      <c r="A2182" s="32" t="str">
        <f t="shared" si="1"/>
        <v>Syria-Middle East2012</v>
      </c>
      <c r="B2182" s="32" t="s">
        <v>261</v>
      </c>
      <c r="C2182" s="5" t="s">
        <v>93</v>
      </c>
      <c r="D2182" s="9" t="s">
        <v>74</v>
      </c>
      <c r="E2182" s="12">
        <v>0.024</v>
      </c>
      <c r="F2182" s="12">
        <v>0.012</v>
      </c>
      <c r="G2182" s="12">
        <v>78.0</v>
      </c>
      <c r="H2182" s="12">
        <v>72.0</v>
      </c>
      <c r="I2182" s="12">
        <v>0.354</v>
      </c>
      <c r="J2182" s="12">
        <v>0.607</v>
      </c>
      <c r="K2182" s="12">
        <v>0.039</v>
      </c>
      <c r="L2182" s="12">
        <v>2.2399254E7</v>
      </c>
      <c r="M2182" s="12">
        <v>0.565</v>
      </c>
    </row>
    <row r="2183" hidden="1">
      <c r="A2183" s="32" t="str">
        <f t="shared" si="1"/>
        <v>Jordan-Middle East2012</v>
      </c>
      <c r="B2183" s="32" t="s">
        <v>173</v>
      </c>
      <c r="C2183" s="5" t="s">
        <v>93</v>
      </c>
      <c r="D2183" s="9" t="s">
        <v>74</v>
      </c>
      <c r="E2183" s="12">
        <v>0.028</v>
      </c>
      <c r="F2183" s="12">
        <v>0.017</v>
      </c>
      <c r="G2183" s="12">
        <v>75.0</v>
      </c>
      <c r="H2183" s="12">
        <v>72.0</v>
      </c>
      <c r="I2183" s="12">
        <v>0.341</v>
      </c>
      <c r="J2183" s="12">
        <v>0.624</v>
      </c>
      <c r="K2183" s="12">
        <v>0.035</v>
      </c>
      <c r="L2183" s="12">
        <v>6318000.0</v>
      </c>
      <c r="M2183" s="12">
        <v>0.83</v>
      </c>
    </row>
    <row r="2184" hidden="1">
      <c r="A2184" s="32" t="str">
        <f t="shared" si="1"/>
        <v>Yemen-Middle East2012</v>
      </c>
      <c r="B2184" s="32" t="s">
        <v>283</v>
      </c>
      <c r="C2184" s="5" t="s">
        <v>93</v>
      </c>
      <c r="D2184" s="9" t="s">
        <v>74</v>
      </c>
      <c r="E2184" s="12">
        <v>0.031</v>
      </c>
      <c r="F2184" s="12">
        <v>0.042</v>
      </c>
      <c r="G2184" s="12">
        <v>64.0</v>
      </c>
      <c r="H2184" s="12">
        <v>62.0</v>
      </c>
      <c r="I2184" s="12">
        <v>0.407</v>
      </c>
      <c r="J2184" s="12">
        <v>0.565</v>
      </c>
      <c r="K2184" s="12">
        <v>0.028</v>
      </c>
      <c r="L2184" s="12">
        <v>2.3852409E7</v>
      </c>
      <c r="M2184" s="12">
        <v>0.329</v>
      </c>
    </row>
    <row r="2185" hidden="1">
      <c r="A2185" s="32" t="str">
        <f t="shared" si="1"/>
        <v>Iraq-Middle East2012</v>
      </c>
      <c r="B2185" s="32" t="s">
        <v>166</v>
      </c>
      <c r="C2185" s="5" t="s">
        <v>93</v>
      </c>
      <c r="D2185" s="9" t="s">
        <v>74</v>
      </c>
      <c r="E2185" s="12">
        <v>0.031</v>
      </c>
      <c r="F2185" s="12">
        <v>0.029</v>
      </c>
      <c r="G2185" s="12">
        <v>73.0</v>
      </c>
      <c r="H2185" s="12">
        <v>66.0</v>
      </c>
      <c r="I2185" s="12">
        <v>0.405</v>
      </c>
      <c r="J2185" s="12">
        <v>0.562</v>
      </c>
      <c r="K2185" s="12">
        <v>0.033</v>
      </c>
      <c r="L2185" s="12">
        <v>3.2578209E7</v>
      </c>
      <c r="M2185" s="12">
        <v>0.692</v>
      </c>
    </row>
    <row r="2186" hidden="1">
      <c r="A2186" s="32" t="str">
        <f t="shared" si="1"/>
        <v>American Samoa-Oceania2005</v>
      </c>
      <c r="B2186" s="32" t="s">
        <v>79</v>
      </c>
      <c r="C2186" s="5" t="s">
        <v>80</v>
      </c>
      <c r="D2186" s="9" t="s">
        <v>67</v>
      </c>
      <c r="E2186" s="10">
        <f>if(AND(C2087=C2088,D2087=D2087+1,ISBLANK(E2088)),E2087,E2088)</f>
        <v>0.021</v>
      </c>
      <c r="F2186" s="10">
        <f>if(AND(C2087=C2088,D2087=D2087+1,ISBLANK(F2087)),F2087,F2088)</f>
        <v>0.005</v>
      </c>
      <c r="G2186" s="10">
        <f>if(AND(C2087=C2088,D2087=D2087+1,ISBLANK(G2087)),G2087,G2088)</f>
        <v>82</v>
      </c>
      <c r="H2186" s="10">
        <f>if(AND(C2087=C2088,D2087=D2087+1,ISBLANK(H2087)),H2087,H2088)</f>
        <v>78</v>
      </c>
      <c r="I2186" s="10">
        <f t="shared" ref="I2186:K2186" si="99">if(AND(C2095=C2096,D2095=D2095+1,ISBLANK(I2095)),I2095,I2096)</f>
        <v>0.21</v>
      </c>
      <c r="J2186" s="10">
        <f t="shared" si="99"/>
        <v>0.778</v>
      </c>
      <c r="K2186" s="10">
        <f t="shared" si="99"/>
        <v>0.013</v>
      </c>
      <c r="L2186" s="12">
        <v>59117.0</v>
      </c>
      <c r="M2186" s="12">
        <v>0.881</v>
      </c>
    </row>
    <row r="2187" hidden="1">
      <c r="A2187" s="32" t="str">
        <f t="shared" si="1"/>
        <v>Australia-Oceania2005</v>
      </c>
      <c r="B2187" s="32" t="s">
        <v>88</v>
      </c>
      <c r="C2187" s="5" t="s">
        <v>80</v>
      </c>
      <c r="D2187" s="9" t="s">
        <v>67</v>
      </c>
      <c r="E2187" s="12">
        <v>0.013</v>
      </c>
      <c r="F2187" s="12">
        <v>0.005</v>
      </c>
      <c r="G2187" s="12">
        <v>83.0</v>
      </c>
      <c r="H2187" s="12">
        <v>79.0</v>
      </c>
      <c r="I2187" s="12">
        <v>0.198</v>
      </c>
      <c r="J2187" s="12">
        <v>0.673</v>
      </c>
      <c r="K2187" s="12">
        <v>0.129</v>
      </c>
      <c r="L2187" s="12">
        <v>2.03948E7</v>
      </c>
      <c r="M2187" s="12">
        <v>0.88</v>
      </c>
    </row>
    <row r="2188" hidden="1">
      <c r="A2188" s="32" t="str">
        <f t="shared" si="1"/>
        <v>New Zealand-Oceania2005</v>
      </c>
      <c r="B2188" s="32" t="s">
        <v>212</v>
      </c>
      <c r="C2188" s="5" t="s">
        <v>80</v>
      </c>
      <c r="D2188" s="9" t="s">
        <v>67</v>
      </c>
      <c r="E2188" s="12">
        <v>0.014</v>
      </c>
      <c r="F2188" s="12">
        <v>0.005</v>
      </c>
      <c r="G2188" s="12">
        <v>82.0</v>
      </c>
      <c r="H2188" s="12">
        <v>78.0</v>
      </c>
      <c r="I2188" s="12">
        <v>0.215</v>
      </c>
      <c r="J2188" s="12">
        <v>0.664</v>
      </c>
      <c r="K2188" s="12">
        <v>0.12</v>
      </c>
      <c r="L2188" s="12">
        <v>4133900.0</v>
      </c>
      <c r="M2188" s="12">
        <v>0.861</v>
      </c>
    </row>
    <row r="2189" hidden="1">
      <c r="A2189" s="32" t="str">
        <f t="shared" si="1"/>
        <v>New Caledonia-Oceania2005</v>
      </c>
      <c r="B2189" s="32" t="s">
        <v>211</v>
      </c>
      <c r="C2189" s="5" t="s">
        <v>80</v>
      </c>
      <c r="D2189" s="9" t="s">
        <v>67</v>
      </c>
      <c r="E2189" s="12">
        <v>0.017</v>
      </c>
      <c r="F2189" s="13"/>
      <c r="G2189" s="12">
        <v>79.0</v>
      </c>
      <c r="H2189" s="12">
        <v>72.0</v>
      </c>
      <c r="I2189" s="12">
        <v>0.269</v>
      </c>
      <c r="J2189" s="12">
        <v>0.662</v>
      </c>
      <c r="K2189" s="12">
        <v>0.069</v>
      </c>
      <c r="L2189" s="12">
        <v>234393.0</v>
      </c>
      <c r="M2189" s="12">
        <v>0.64</v>
      </c>
    </row>
    <row r="2190" hidden="1">
      <c r="A2190" s="32" t="str">
        <f t="shared" si="1"/>
        <v>French Polynesia-Oceania2005</v>
      </c>
      <c r="B2190" s="32" t="s">
        <v>144</v>
      </c>
      <c r="C2190" s="5" t="s">
        <v>80</v>
      </c>
      <c r="D2190" s="9" t="s">
        <v>67</v>
      </c>
      <c r="E2190" s="12">
        <v>0.018</v>
      </c>
      <c r="F2190" s="13"/>
      <c r="G2190" s="12">
        <v>77.0</v>
      </c>
      <c r="H2190" s="12">
        <v>72.0</v>
      </c>
      <c r="I2190" s="12">
        <v>0.277</v>
      </c>
      <c r="J2190" s="12">
        <v>0.672</v>
      </c>
      <c r="K2190" s="12">
        <v>0.05</v>
      </c>
      <c r="L2190" s="12">
        <v>254884.0</v>
      </c>
      <c r="M2190" s="12">
        <v>0.564</v>
      </c>
    </row>
    <row r="2191" hidden="1">
      <c r="A2191" s="32" t="str">
        <f t="shared" si="1"/>
        <v>Guam-Oceania2005</v>
      </c>
      <c r="B2191" s="32" t="s">
        <v>153</v>
      </c>
      <c r="C2191" s="5" t="s">
        <v>80</v>
      </c>
      <c r="D2191" s="9" t="s">
        <v>67</v>
      </c>
      <c r="E2191" s="12">
        <v>0.019</v>
      </c>
      <c r="F2191" s="13"/>
      <c r="G2191" s="12">
        <v>79.0</v>
      </c>
      <c r="H2191" s="12">
        <v>74.0</v>
      </c>
      <c r="I2191" s="12">
        <v>0.295</v>
      </c>
      <c r="J2191" s="12">
        <v>0.641</v>
      </c>
      <c r="K2191" s="12">
        <v>0.064</v>
      </c>
      <c r="L2191" s="12">
        <v>158401.0</v>
      </c>
      <c r="M2191" s="12">
        <v>0.936</v>
      </c>
    </row>
    <row r="2192" hidden="1">
      <c r="A2192" s="32" t="str">
        <f t="shared" si="1"/>
        <v>Fiji-Oceania2005</v>
      </c>
      <c r="B2192" s="32" t="s">
        <v>141</v>
      </c>
      <c r="C2192" s="5" t="s">
        <v>80</v>
      </c>
      <c r="D2192" s="9" t="s">
        <v>67</v>
      </c>
      <c r="E2192" s="12">
        <v>0.023</v>
      </c>
      <c r="F2192" s="12">
        <v>0.02</v>
      </c>
      <c r="G2192" s="12">
        <v>71.0</v>
      </c>
      <c r="H2192" s="12">
        <v>66.0</v>
      </c>
      <c r="I2192" s="12">
        <v>0.306</v>
      </c>
      <c r="J2192" s="12">
        <v>0.653</v>
      </c>
      <c r="K2192" s="12">
        <v>0.041</v>
      </c>
      <c r="L2192" s="12">
        <v>822484.0</v>
      </c>
      <c r="M2192" s="12">
        <v>0.499</v>
      </c>
    </row>
    <row r="2193" hidden="1">
      <c r="A2193" s="32" t="str">
        <f t="shared" si="1"/>
        <v>Kiribati-Oceania2005</v>
      </c>
      <c r="B2193" s="32" t="s">
        <v>176</v>
      </c>
      <c r="C2193" s="5" t="s">
        <v>80</v>
      </c>
      <c r="D2193" s="9" t="s">
        <v>67</v>
      </c>
      <c r="E2193" s="12">
        <v>0.025</v>
      </c>
      <c r="F2193" s="12">
        <v>0.05</v>
      </c>
      <c r="G2193" s="12">
        <v>69.0</v>
      </c>
      <c r="H2193" s="12">
        <v>64.0</v>
      </c>
      <c r="I2193" s="12">
        <v>0.371</v>
      </c>
      <c r="J2193" s="12">
        <v>0.593</v>
      </c>
      <c r="K2193" s="12">
        <v>0.036</v>
      </c>
      <c r="L2193" s="12">
        <v>90468.0</v>
      </c>
      <c r="M2193" s="12">
        <v>0.436</v>
      </c>
    </row>
    <row r="2194" hidden="1">
      <c r="A2194" s="32" t="str">
        <f t="shared" si="1"/>
        <v>Micronesia, Fed. Sts.-Oceania2005</v>
      </c>
      <c r="B2194" s="32" t="s">
        <v>200</v>
      </c>
      <c r="C2194" s="5" t="s">
        <v>80</v>
      </c>
      <c r="D2194" s="9" t="s">
        <v>67</v>
      </c>
      <c r="E2194" s="12">
        <v>0.026</v>
      </c>
      <c r="F2194" s="12">
        <v>0.037</v>
      </c>
      <c r="G2194" s="12">
        <v>69.0</v>
      </c>
      <c r="H2194" s="12">
        <v>67.0</v>
      </c>
      <c r="I2194" s="12">
        <v>0.388</v>
      </c>
      <c r="J2194" s="12">
        <v>0.572</v>
      </c>
      <c r="K2194" s="12">
        <v>0.04</v>
      </c>
      <c r="L2194" s="12">
        <v>106198.0</v>
      </c>
      <c r="M2194" s="12">
        <v>0.223</v>
      </c>
    </row>
    <row r="2195" hidden="1">
      <c r="A2195" s="32" t="str">
        <f t="shared" si="1"/>
        <v>Vanuatu-Oceania2005</v>
      </c>
      <c r="B2195" s="32" t="s">
        <v>280</v>
      </c>
      <c r="C2195" s="5" t="s">
        <v>80</v>
      </c>
      <c r="D2195" s="9" t="s">
        <v>67</v>
      </c>
      <c r="E2195" s="12">
        <v>0.029</v>
      </c>
      <c r="F2195" s="12">
        <v>0.018</v>
      </c>
      <c r="G2195" s="12">
        <v>71.0</v>
      </c>
      <c r="H2195" s="12">
        <v>67.0</v>
      </c>
      <c r="I2195" s="12">
        <v>0.397</v>
      </c>
      <c r="J2195" s="12">
        <v>0.57</v>
      </c>
      <c r="K2195" s="12">
        <v>0.033</v>
      </c>
      <c r="L2195" s="12">
        <v>209375.0</v>
      </c>
      <c r="M2195" s="12">
        <v>0.231</v>
      </c>
    </row>
    <row r="2196">
      <c r="A2196" s="32" t="str">
        <f t="shared" si="1"/>
        <v>Samoa-Oceania2005</v>
      </c>
      <c r="B2196" s="32" t="s">
        <v>233</v>
      </c>
      <c r="C2196" s="5" t="s">
        <v>80</v>
      </c>
      <c r="D2196" s="9" t="s">
        <v>67</v>
      </c>
      <c r="E2196" s="12">
        <v>0.029</v>
      </c>
      <c r="F2196" s="12">
        <v>0.017</v>
      </c>
      <c r="G2196" s="12">
        <v>74.0</v>
      </c>
      <c r="H2196" s="12">
        <v>68.0</v>
      </c>
      <c r="I2196" s="12">
        <v>0.396</v>
      </c>
      <c r="J2196" s="12">
        <v>0.556</v>
      </c>
      <c r="K2196" s="12">
        <v>0.048</v>
      </c>
      <c r="L2196" s="12">
        <v>179928.0</v>
      </c>
      <c r="M2196" s="12">
        <v>0.212</v>
      </c>
    </row>
    <row r="2197">
      <c r="A2197" s="32" t="str">
        <f t="shared" si="1"/>
        <v>Tonga-Oceania2005</v>
      </c>
      <c r="B2197" s="32" t="s">
        <v>267</v>
      </c>
      <c r="C2197" s="5" t="s">
        <v>80</v>
      </c>
      <c r="D2197" s="9" t="s">
        <v>67</v>
      </c>
      <c r="E2197" s="12">
        <v>0.029</v>
      </c>
      <c r="F2197" s="12">
        <v>0.013</v>
      </c>
      <c r="G2197" s="12">
        <v>74.0</v>
      </c>
      <c r="H2197" s="12">
        <v>69.0</v>
      </c>
      <c r="I2197" s="12">
        <v>0.381</v>
      </c>
      <c r="J2197" s="12">
        <v>0.559</v>
      </c>
      <c r="K2197" s="12">
        <v>0.06</v>
      </c>
      <c r="L2197" s="12">
        <v>100960.0</v>
      </c>
      <c r="M2197" s="12">
        <v>0.232</v>
      </c>
    </row>
    <row r="2198" hidden="1">
      <c r="A2198" s="32" t="str">
        <f t="shared" si="1"/>
        <v>Papua New Guinea-Oceania2005</v>
      </c>
      <c r="B2198" s="32" t="s">
        <v>222</v>
      </c>
      <c r="C2198" s="5" t="s">
        <v>80</v>
      </c>
      <c r="D2198" s="9" t="s">
        <v>67</v>
      </c>
      <c r="E2198" s="12">
        <v>0.033</v>
      </c>
      <c r="F2198" s="12">
        <v>0.056</v>
      </c>
      <c r="G2198" s="12">
        <v>63.0</v>
      </c>
      <c r="H2198" s="12">
        <v>59.0</v>
      </c>
      <c r="I2198" s="12">
        <v>0.4</v>
      </c>
      <c r="J2198" s="12">
        <v>0.574</v>
      </c>
      <c r="K2198" s="12">
        <v>0.026</v>
      </c>
      <c r="L2198" s="12">
        <v>6095959.0</v>
      </c>
      <c r="M2198" s="12">
        <v>0.131</v>
      </c>
    </row>
    <row r="2199">
      <c r="A2199" s="32" t="str">
        <f t="shared" si="1"/>
        <v>Marshall Islands-Oceania2005</v>
      </c>
      <c r="B2199" s="32" t="s">
        <v>196</v>
      </c>
      <c r="C2199" s="5" t="s">
        <v>80</v>
      </c>
      <c r="D2199" s="9" t="s">
        <v>67</v>
      </c>
      <c r="E2199" s="12">
        <v>0.035</v>
      </c>
      <c r="F2199" s="12">
        <v>0.033</v>
      </c>
      <c r="G2199" s="13"/>
      <c r="H2199" s="13"/>
      <c r="I2199" s="13"/>
      <c r="J2199" s="13"/>
      <c r="K2199" s="13"/>
      <c r="L2199" s="12">
        <v>52058.0</v>
      </c>
      <c r="M2199" s="12">
        <v>0.699</v>
      </c>
    </row>
    <row r="2200" hidden="1">
      <c r="A2200" s="32" t="str">
        <f t="shared" si="1"/>
        <v>Solomon Islands-Oceania2005</v>
      </c>
      <c r="B2200" s="32" t="s">
        <v>245</v>
      </c>
      <c r="C2200" s="5" t="s">
        <v>80</v>
      </c>
      <c r="D2200" s="9" t="s">
        <v>67</v>
      </c>
      <c r="E2200" s="12">
        <v>0.035</v>
      </c>
      <c r="F2200" s="12">
        <v>0.029</v>
      </c>
      <c r="G2200" s="12">
        <v>67.0</v>
      </c>
      <c r="H2200" s="12">
        <v>64.0</v>
      </c>
      <c r="I2200" s="12">
        <v>0.413</v>
      </c>
      <c r="J2200" s="12">
        <v>0.557</v>
      </c>
      <c r="K2200" s="12">
        <v>0.03</v>
      </c>
      <c r="L2200" s="12">
        <v>469306.0</v>
      </c>
      <c r="M2200" s="12">
        <v>0.178</v>
      </c>
    </row>
    <row r="2201" hidden="1">
      <c r="A2201" s="32" t="str">
        <f t="shared" si="1"/>
        <v>Australia-Oceania2006</v>
      </c>
      <c r="B2201" s="32" t="s">
        <v>88</v>
      </c>
      <c r="C2201" s="5" t="s">
        <v>80</v>
      </c>
      <c r="D2201" s="9" t="s">
        <v>68</v>
      </c>
      <c r="E2201" s="12">
        <v>0.013</v>
      </c>
      <c r="F2201" s="12">
        <v>0.005</v>
      </c>
      <c r="G2201" s="12">
        <v>84.0</v>
      </c>
      <c r="H2201" s="12">
        <v>79.0</v>
      </c>
      <c r="I2201" s="12">
        <v>0.195</v>
      </c>
      <c r="J2201" s="12">
        <v>0.674</v>
      </c>
      <c r="K2201" s="12">
        <v>0.13</v>
      </c>
      <c r="L2201" s="12">
        <v>2.06979E7</v>
      </c>
      <c r="M2201" s="12">
        <v>0.882</v>
      </c>
    </row>
    <row r="2202" hidden="1">
      <c r="A2202" s="32" t="str">
        <f t="shared" si="1"/>
        <v>New Zealand-Oceania2006</v>
      </c>
      <c r="B2202" s="32" t="s">
        <v>212</v>
      </c>
      <c r="C2202" s="5" t="s">
        <v>80</v>
      </c>
      <c r="D2202" s="9" t="s">
        <v>68</v>
      </c>
      <c r="E2202" s="12">
        <v>0.014</v>
      </c>
      <c r="F2202" s="12">
        <v>0.005</v>
      </c>
      <c r="G2202" s="12">
        <v>82.0</v>
      </c>
      <c r="H2202" s="12">
        <v>78.0</v>
      </c>
      <c r="I2202" s="12">
        <v>0.213</v>
      </c>
      <c r="J2202" s="12">
        <v>0.666</v>
      </c>
      <c r="K2202" s="12">
        <v>0.121</v>
      </c>
      <c r="L2202" s="12">
        <v>4184600.0</v>
      </c>
      <c r="M2202" s="12">
        <v>0.861</v>
      </c>
    </row>
    <row r="2203" hidden="1">
      <c r="A2203" s="32" t="str">
        <f t="shared" si="1"/>
        <v>French Polynesia-Oceania2006</v>
      </c>
      <c r="B2203" s="32" t="s">
        <v>144</v>
      </c>
      <c r="C2203" s="5" t="s">
        <v>80</v>
      </c>
      <c r="D2203" s="9" t="s">
        <v>68</v>
      </c>
      <c r="E2203" s="12">
        <v>0.018</v>
      </c>
      <c r="F2203" s="13"/>
      <c r="G2203" s="12">
        <v>77.0</v>
      </c>
      <c r="H2203" s="12">
        <v>72.0</v>
      </c>
      <c r="I2203" s="12">
        <v>0.269</v>
      </c>
      <c r="J2203" s="12">
        <v>0.678</v>
      </c>
      <c r="K2203" s="12">
        <v>0.053</v>
      </c>
      <c r="L2203" s="12">
        <v>257731.0</v>
      </c>
      <c r="M2203" s="12">
        <v>0.566</v>
      </c>
    </row>
    <row r="2204" hidden="1">
      <c r="A2204" s="32" t="str">
        <f t="shared" si="1"/>
        <v>New Caledonia-Oceania2006</v>
      </c>
      <c r="B2204" s="32" t="s">
        <v>211</v>
      </c>
      <c r="C2204" s="5" t="s">
        <v>80</v>
      </c>
      <c r="D2204" s="9" t="s">
        <v>68</v>
      </c>
      <c r="E2204" s="12">
        <v>0.018</v>
      </c>
      <c r="F2204" s="13"/>
      <c r="G2204" s="12">
        <v>80.0</v>
      </c>
      <c r="H2204" s="12">
        <v>73.0</v>
      </c>
      <c r="I2204" s="12">
        <v>0.262</v>
      </c>
      <c r="J2204" s="12">
        <v>0.664</v>
      </c>
      <c r="K2204" s="12">
        <v>0.074</v>
      </c>
      <c r="L2204" s="12">
        <v>238459.0</v>
      </c>
      <c r="M2204" s="12">
        <v>0.646</v>
      </c>
    </row>
    <row r="2205" hidden="1">
      <c r="A2205" s="32" t="str">
        <f t="shared" si="1"/>
        <v>Guam-Oceania2006</v>
      </c>
      <c r="B2205" s="32" t="s">
        <v>153</v>
      </c>
      <c r="C2205" s="5" t="s">
        <v>80</v>
      </c>
      <c r="D2205" s="9" t="s">
        <v>68</v>
      </c>
      <c r="E2205" s="12">
        <v>0.019</v>
      </c>
      <c r="F2205" s="13"/>
      <c r="G2205" s="12">
        <v>80.0</v>
      </c>
      <c r="H2205" s="12">
        <v>74.0</v>
      </c>
      <c r="I2205" s="12">
        <v>0.292</v>
      </c>
      <c r="J2205" s="12">
        <v>0.642</v>
      </c>
      <c r="K2205" s="12">
        <v>0.066</v>
      </c>
      <c r="L2205" s="12">
        <v>158429.0</v>
      </c>
      <c r="M2205" s="12">
        <v>0.937</v>
      </c>
    </row>
    <row r="2206">
      <c r="A2206" s="32" t="str">
        <f t="shared" si="1"/>
        <v>American Samoa-Oceania2006</v>
      </c>
      <c r="B2206" s="32" t="s">
        <v>79</v>
      </c>
      <c r="C2206" s="5" t="s">
        <v>80</v>
      </c>
      <c r="D2206" s="9" t="s">
        <v>68</v>
      </c>
      <c r="E2206" s="12">
        <v>0.022</v>
      </c>
      <c r="F2206" s="10" t="str">
        <f t="shared" ref="F2206:H2206" si="100">if(AND(C494=C495,D494=D494+1,ISBLANK(F2207)),F2206,F2206)</f>
        <v>#REF!</v>
      </c>
      <c r="G2206" s="10" t="str">
        <f t="shared" si="100"/>
        <v>#REF!</v>
      </c>
      <c r="H2206" s="10" t="str">
        <f t="shared" si="100"/>
        <v>#REF!</v>
      </c>
      <c r="I2206" s="13"/>
      <c r="J2206" s="13"/>
      <c r="K2206" s="13"/>
      <c r="L2206" s="12">
        <v>58652.0</v>
      </c>
      <c r="M2206" s="12">
        <v>0.88</v>
      </c>
    </row>
    <row r="2207" hidden="1">
      <c r="A2207" s="32" t="str">
        <f t="shared" si="1"/>
        <v>Fiji-Oceania2006</v>
      </c>
      <c r="B2207" s="32" t="s">
        <v>141</v>
      </c>
      <c r="C2207" s="5" t="s">
        <v>80</v>
      </c>
      <c r="D2207" s="9" t="s">
        <v>68</v>
      </c>
      <c r="E2207" s="12">
        <v>0.023</v>
      </c>
      <c r="F2207" s="12">
        <v>0.02</v>
      </c>
      <c r="G2207" s="12">
        <v>72.0</v>
      </c>
      <c r="H2207" s="12">
        <v>66.0</v>
      </c>
      <c r="I2207" s="12">
        <v>0.3</v>
      </c>
      <c r="J2207" s="12">
        <v>0.657</v>
      </c>
      <c r="K2207" s="12">
        <v>0.042</v>
      </c>
      <c r="L2207" s="12">
        <v>828060.0</v>
      </c>
      <c r="M2207" s="12">
        <v>0.503</v>
      </c>
    </row>
    <row r="2208" hidden="1">
      <c r="A2208" s="32" t="str">
        <f t="shared" si="1"/>
        <v>Kiribati-Oceania2006</v>
      </c>
      <c r="B2208" s="32" t="s">
        <v>176</v>
      </c>
      <c r="C2208" s="5" t="s">
        <v>80</v>
      </c>
      <c r="D2208" s="9" t="s">
        <v>68</v>
      </c>
      <c r="E2208" s="12">
        <v>0.024</v>
      </c>
      <c r="F2208" s="12">
        <v>0.05</v>
      </c>
      <c r="G2208" s="12">
        <v>69.0</v>
      </c>
      <c r="H2208" s="12">
        <v>64.0</v>
      </c>
      <c r="I2208" s="12">
        <v>0.364</v>
      </c>
      <c r="J2208" s="12">
        <v>0.6</v>
      </c>
      <c r="K2208" s="12">
        <v>0.037</v>
      </c>
      <c r="L2208" s="12">
        <v>91953.0</v>
      </c>
      <c r="M2208" s="12">
        <v>0.436</v>
      </c>
    </row>
    <row r="2209" hidden="1">
      <c r="A2209" s="32" t="str">
        <f t="shared" si="1"/>
        <v>Micronesia, Fed. Sts.-Oceania2006</v>
      </c>
      <c r="B2209" s="32" t="s">
        <v>200</v>
      </c>
      <c r="C2209" s="5" t="s">
        <v>80</v>
      </c>
      <c r="D2209" s="9" t="s">
        <v>68</v>
      </c>
      <c r="E2209" s="12">
        <v>0.025</v>
      </c>
      <c r="F2209" s="12">
        <v>0.036</v>
      </c>
      <c r="G2209" s="12">
        <v>69.0</v>
      </c>
      <c r="H2209" s="12">
        <v>67.0</v>
      </c>
      <c r="I2209" s="12">
        <v>0.385</v>
      </c>
      <c r="J2209" s="12">
        <v>0.575</v>
      </c>
      <c r="K2209" s="12">
        <v>0.04</v>
      </c>
      <c r="L2209" s="12">
        <v>105686.0</v>
      </c>
      <c r="M2209" s="12">
        <v>0.223</v>
      </c>
    </row>
    <row r="2210" hidden="1">
      <c r="A2210" s="32" t="str">
        <f t="shared" si="1"/>
        <v>Vanuatu-Oceania2006</v>
      </c>
      <c r="B2210" s="32" t="s">
        <v>280</v>
      </c>
      <c r="C2210" s="5" t="s">
        <v>80</v>
      </c>
      <c r="D2210" s="9" t="s">
        <v>68</v>
      </c>
      <c r="E2210" s="12">
        <v>0.029</v>
      </c>
      <c r="F2210" s="12">
        <v>0.017</v>
      </c>
      <c r="G2210" s="12">
        <v>72.0</v>
      </c>
      <c r="H2210" s="12">
        <v>68.0</v>
      </c>
      <c r="I2210" s="12">
        <v>0.394</v>
      </c>
      <c r="J2210" s="12">
        <v>0.572</v>
      </c>
      <c r="K2210" s="12">
        <v>0.034</v>
      </c>
      <c r="L2210" s="12">
        <v>214654.0</v>
      </c>
      <c r="M2210" s="12">
        <v>0.234</v>
      </c>
    </row>
    <row r="2211" hidden="1">
      <c r="A2211" s="32" t="str">
        <f t="shared" si="1"/>
        <v>Samoa-Oceania2006</v>
      </c>
      <c r="B2211" s="32" t="s">
        <v>233</v>
      </c>
      <c r="C2211" s="5" t="s">
        <v>80</v>
      </c>
      <c r="D2211" s="9" t="s">
        <v>68</v>
      </c>
      <c r="E2211" s="12">
        <v>0.029</v>
      </c>
      <c r="F2211" s="12">
        <v>0.016</v>
      </c>
      <c r="G2211" s="12">
        <v>75.0</v>
      </c>
      <c r="H2211" s="12">
        <v>68.0</v>
      </c>
      <c r="I2211" s="12">
        <v>0.393</v>
      </c>
      <c r="J2211" s="12">
        <v>0.558</v>
      </c>
      <c r="K2211" s="12">
        <v>0.049</v>
      </c>
      <c r="L2211" s="12">
        <v>181073.0</v>
      </c>
      <c r="M2211" s="12">
        <v>0.21</v>
      </c>
    </row>
    <row r="2212">
      <c r="A2212" s="32" t="str">
        <f t="shared" si="1"/>
        <v>Tonga-Oceania2006</v>
      </c>
      <c r="B2212" s="32" t="s">
        <v>267</v>
      </c>
      <c r="C2212" s="5" t="s">
        <v>80</v>
      </c>
      <c r="D2212" s="9" t="s">
        <v>68</v>
      </c>
      <c r="E2212" s="12">
        <v>0.029</v>
      </c>
      <c r="F2212" s="12">
        <v>0.013</v>
      </c>
      <c r="G2212" s="12">
        <v>74.0</v>
      </c>
      <c r="H2212" s="12">
        <v>69.0</v>
      </c>
      <c r="I2212" s="12">
        <v>0.38</v>
      </c>
      <c r="J2212" s="12">
        <v>0.56</v>
      </c>
      <c r="K2212" s="12">
        <v>0.06</v>
      </c>
      <c r="L2212" s="12">
        <v>101617.0</v>
      </c>
      <c r="M2212" s="12">
        <v>0.232</v>
      </c>
    </row>
    <row r="2213" hidden="1">
      <c r="A2213" s="32" t="str">
        <f t="shared" si="1"/>
        <v>Papua New Guinea-Oceania2006</v>
      </c>
      <c r="B2213" s="32" t="s">
        <v>222</v>
      </c>
      <c r="C2213" s="5" t="s">
        <v>80</v>
      </c>
      <c r="D2213" s="9" t="s">
        <v>68</v>
      </c>
      <c r="E2213" s="12">
        <v>0.032</v>
      </c>
      <c r="F2213" s="12">
        <v>0.055</v>
      </c>
      <c r="G2213" s="12">
        <v>63.0</v>
      </c>
      <c r="H2213" s="12">
        <v>59.0</v>
      </c>
      <c r="I2213" s="12">
        <v>0.399</v>
      </c>
      <c r="J2213" s="12">
        <v>0.575</v>
      </c>
      <c r="K2213" s="12">
        <v>0.026</v>
      </c>
      <c r="L2213" s="12">
        <v>6245797.0</v>
      </c>
      <c r="M2213" s="12">
        <v>0.131</v>
      </c>
    </row>
    <row r="2214" hidden="1">
      <c r="A2214" s="32" t="str">
        <f t="shared" si="1"/>
        <v>Solomon Islands-Oceania2006</v>
      </c>
      <c r="B2214" s="32" t="s">
        <v>245</v>
      </c>
      <c r="C2214" s="5" t="s">
        <v>80</v>
      </c>
      <c r="D2214" s="9" t="s">
        <v>68</v>
      </c>
      <c r="E2214" s="12">
        <v>0.034</v>
      </c>
      <c r="F2214" s="12">
        <v>0.029</v>
      </c>
      <c r="G2214" s="12">
        <v>67.0</v>
      </c>
      <c r="H2214" s="12">
        <v>65.0</v>
      </c>
      <c r="I2214" s="12">
        <v>0.412</v>
      </c>
      <c r="J2214" s="12">
        <v>0.557</v>
      </c>
      <c r="K2214" s="12">
        <v>0.03</v>
      </c>
      <c r="L2214" s="12">
        <v>480745.0</v>
      </c>
      <c r="M2214" s="12">
        <v>0.183</v>
      </c>
    </row>
    <row r="2215">
      <c r="A2215" s="32" t="str">
        <f t="shared" si="1"/>
        <v>Marshall Islands-Oceania2006</v>
      </c>
      <c r="B2215" s="32" t="s">
        <v>196</v>
      </c>
      <c r="C2215" s="5" t="s">
        <v>80</v>
      </c>
      <c r="D2215" s="9" t="s">
        <v>68</v>
      </c>
      <c r="E2215" s="12">
        <v>0.035</v>
      </c>
      <c r="F2215" s="12">
        <v>0.033</v>
      </c>
      <c r="G2215" s="13"/>
      <c r="H2215" s="13"/>
      <c r="I2215" s="13"/>
      <c r="J2215" s="13"/>
      <c r="K2215" s="13"/>
      <c r="L2215" s="12">
        <v>52084.0</v>
      </c>
      <c r="M2215" s="12">
        <v>0.702</v>
      </c>
    </row>
    <row r="2216" hidden="1">
      <c r="A2216" s="32" t="str">
        <f t="shared" si="1"/>
        <v>American Samoa-Oceania2007</v>
      </c>
      <c r="B2216" s="32" t="s">
        <v>79</v>
      </c>
      <c r="C2216" s="5" t="s">
        <v>80</v>
      </c>
      <c r="D2216" s="9" t="s">
        <v>69</v>
      </c>
      <c r="E2216" s="10">
        <f>if(AND(C2117=C2118,D2117=D2117+1,ISBLANK(E2118)),E2117,E2118)</f>
        <v>0.03</v>
      </c>
      <c r="F2216" s="10">
        <f>if(AND(C2117=C2118,D2117=D2117+1,ISBLANK(F2117)),F2117,F2118)</f>
        <v>0.019</v>
      </c>
      <c r="G2216" s="10">
        <f>if(AND(C2117=C2118,D2117=D2117+1,ISBLANK(G2117)),G2117,G2118)</f>
        <v>75</v>
      </c>
      <c r="H2216" s="10">
        <f>if(AND(C2117=C2118,D2117=D2117+1,ISBLANK(H2117)),H2117,H2118)</f>
        <v>71</v>
      </c>
      <c r="I2216" s="10">
        <f t="shared" ref="I2216:K2216" si="101">if(AND(C2125=C2126,D2125=D2125+1,ISBLANK(I2125)),I2125,I2126)</f>
        <v>0.254</v>
      </c>
      <c r="J2216" s="10">
        <f t="shared" si="101"/>
        <v>0.721</v>
      </c>
      <c r="K2216" s="10">
        <f t="shared" si="101"/>
        <v>0.025</v>
      </c>
      <c r="L2216" s="12">
        <v>57919.0</v>
      </c>
      <c r="M2216" s="12">
        <v>0.879</v>
      </c>
    </row>
    <row r="2217" hidden="1">
      <c r="A2217" s="32" t="str">
        <f t="shared" si="1"/>
        <v>Australia-Oceania2007</v>
      </c>
      <c r="B2217" s="32" t="s">
        <v>88</v>
      </c>
      <c r="C2217" s="5" t="s">
        <v>80</v>
      </c>
      <c r="D2217" s="9" t="s">
        <v>69</v>
      </c>
      <c r="E2217" s="12">
        <v>0.014</v>
      </c>
      <c r="F2217" s="12">
        <v>0.005</v>
      </c>
      <c r="G2217" s="12">
        <v>84.0</v>
      </c>
      <c r="H2217" s="12">
        <v>79.0</v>
      </c>
      <c r="I2217" s="12">
        <v>0.193</v>
      </c>
      <c r="J2217" s="12">
        <v>0.676</v>
      </c>
      <c r="K2217" s="12">
        <v>0.131</v>
      </c>
      <c r="L2217" s="12">
        <v>2.08276E7</v>
      </c>
      <c r="M2217" s="12">
        <v>0.883</v>
      </c>
    </row>
    <row r="2218" hidden="1">
      <c r="A2218" s="32" t="str">
        <f t="shared" si="1"/>
        <v>New Zealand-Oceania2007</v>
      </c>
      <c r="B2218" s="32" t="s">
        <v>212</v>
      </c>
      <c r="C2218" s="5" t="s">
        <v>80</v>
      </c>
      <c r="D2218" s="9" t="s">
        <v>69</v>
      </c>
      <c r="E2218" s="12">
        <v>0.015</v>
      </c>
      <c r="F2218" s="12">
        <v>0.005</v>
      </c>
      <c r="G2218" s="12">
        <v>82.0</v>
      </c>
      <c r="H2218" s="12">
        <v>78.0</v>
      </c>
      <c r="I2218" s="12">
        <v>0.211</v>
      </c>
      <c r="J2218" s="12">
        <v>0.666</v>
      </c>
      <c r="K2218" s="12">
        <v>0.123</v>
      </c>
      <c r="L2218" s="12">
        <v>4228300.0</v>
      </c>
      <c r="M2218" s="12">
        <v>0.861</v>
      </c>
    </row>
    <row r="2219" hidden="1">
      <c r="A2219" s="32" t="str">
        <f t="shared" si="1"/>
        <v>New Caledonia-Oceania2007</v>
      </c>
      <c r="B2219" s="32" t="s">
        <v>211</v>
      </c>
      <c r="C2219" s="5" t="s">
        <v>80</v>
      </c>
      <c r="D2219" s="9" t="s">
        <v>69</v>
      </c>
      <c r="E2219" s="12">
        <v>0.017</v>
      </c>
      <c r="F2219" s="13"/>
      <c r="G2219" s="12">
        <v>80.0</v>
      </c>
      <c r="H2219" s="12">
        <v>72.0</v>
      </c>
      <c r="I2219" s="12">
        <v>0.255</v>
      </c>
      <c r="J2219" s="12">
        <v>0.665</v>
      </c>
      <c r="K2219" s="12">
        <v>0.08</v>
      </c>
      <c r="L2219" s="12">
        <v>242400.0</v>
      </c>
      <c r="M2219" s="12">
        <v>0.653</v>
      </c>
    </row>
    <row r="2220" hidden="1">
      <c r="A2220" s="32" t="str">
        <f t="shared" si="1"/>
        <v>French Polynesia-Oceania2007</v>
      </c>
      <c r="B2220" s="32" t="s">
        <v>144</v>
      </c>
      <c r="C2220" s="5" t="s">
        <v>80</v>
      </c>
      <c r="D2220" s="9" t="s">
        <v>69</v>
      </c>
      <c r="E2220" s="12">
        <v>0.018</v>
      </c>
      <c r="F2220" s="13"/>
      <c r="G2220" s="12">
        <v>77.0</v>
      </c>
      <c r="H2220" s="12">
        <v>73.0</v>
      </c>
      <c r="I2220" s="12">
        <v>0.26</v>
      </c>
      <c r="J2220" s="12">
        <v>0.683</v>
      </c>
      <c r="K2220" s="12">
        <v>0.057</v>
      </c>
      <c r="L2220" s="12">
        <v>260361.0</v>
      </c>
      <c r="M2220" s="12">
        <v>0.568</v>
      </c>
    </row>
    <row r="2221" hidden="1">
      <c r="A2221" s="32" t="str">
        <f t="shared" si="1"/>
        <v>Guam-Oceania2007</v>
      </c>
      <c r="B2221" s="32" t="s">
        <v>153</v>
      </c>
      <c r="C2221" s="5" t="s">
        <v>80</v>
      </c>
      <c r="D2221" s="9" t="s">
        <v>69</v>
      </c>
      <c r="E2221" s="12">
        <v>0.019</v>
      </c>
      <c r="F2221" s="13"/>
      <c r="G2221" s="12">
        <v>80.0</v>
      </c>
      <c r="H2221" s="12">
        <v>75.0</v>
      </c>
      <c r="I2221" s="12">
        <v>0.288</v>
      </c>
      <c r="J2221" s="12">
        <v>0.645</v>
      </c>
      <c r="K2221" s="12">
        <v>0.067</v>
      </c>
      <c r="L2221" s="12">
        <v>158331.0</v>
      </c>
      <c r="M2221" s="12">
        <v>0.938</v>
      </c>
    </row>
    <row r="2222" hidden="1">
      <c r="A2222" s="32" t="str">
        <f t="shared" si="1"/>
        <v>Fiji-Oceania2007</v>
      </c>
      <c r="B2222" s="32" t="s">
        <v>141</v>
      </c>
      <c r="C2222" s="5" t="s">
        <v>80</v>
      </c>
      <c r="D2222" s="9" t="s">
        <v>69</v>
      </c>
      <c r="E2222" s="12">
        <v>0.023</v>
      </c>
      <c r="F2222" s="12">
        <v>0.02</v>
      </c>
      <c r="G2222" s="12">
        <v>72.0</v>
      </c>
      <c r="H2222" s="12">
        <v>66.0</v>
      </c>
      <c r="I2222" s="12">
        <v>0.296</v>
      </c>
      <c r="J2222" s="12">
        <v>0.66</v>
      </c>
      <c r="K2222" s="12">
        <v>0.044</v>
      </c>
      <c r="L2222" s="12">
        <v>835392.0</v>
      </c>
      <c r="M2222" s="12">
        <v>0.507</v>
      </c>
    </row>
    <row r="2223" hidden="1">
      <c r="A2223" s="32" t="str">
        <f t="shared" si="1"/>
        <v>Kiribati-Oceania2007</v>
      </c>
      <c r="B2223" s="32" t="s">
        <v>176</v>
      </c>
      <c r="C2223" s="5" t="s">
        <v>80</v>
      </c>
      <c r="D2223" s="9" t="s">
        <v>69</v>
      </c>
      <c r="E2223" s="12">
        <v>0.024</v>
      </c>
      <c r="F2223" s="12">
        <v>0.05</v>
      </c>
      <c r="G2223" s="12">
        <v>70.0</v>
      </c>
      <c r="H2223" s="12">
        <v>64.0</v>
      </c>
      <c r="I2223" s="12">
        <v>0.357</v>
      </c>
      <c r="J2223" s="12">
        <v>0.606</v>
      </c>
      <c r="K2223" s="12">
        <v>0.037</v>
      </c>
      <c r="L2223" s="12">
        <v>93401.0</v>
      </c>
      <c r="M2223" s="12">
        <v>0.436</v>
      </c>
    </row>
    <row r="2224" hidden="1">
      <c r="A2224" s="32" t="str">
        <f t="shared" si="1"/>
        <v>Micronesia, Fed. Sts.-Oceania2007</v>
      </c>
      <c r="B2224" s="32" t="s">
        <v>200</v>
      </c>
      <c r="C2224" s="5" t="s">
        <v>80</v>
      </c>
      <c r="D2224" s="9" t="s">
        <v>69</v>
      </c>
      <c r="E2224" s="12">
        <v>0.025</v>
      </c>
      <c r="F2224" s="12">
        <v>0.035</v>
      </c>
      <c r="G2224" s="12">
        <v>69.0</v>
      </c>
      <c r="H2224" s="12">
        <v>67.0</v>
      </c>
      <c r="I2224" s="12">
        <v>0.382</v>
      </c>
      <c r="J2224" s="12">
        <v>0.579</v>
      </c>
      <c r="K2224" s="12">
        <v>0.039</v>
      </c>
      <c r="L2224" s="12">
        <v>105097.0</v>
      </c>
      <c r="M2224" s="12">
        <v>0.223</v>
      </c>
    </row>
    <row r="2225" hidden="1">
      <c r="A2225" s="32" t="str">
        <f t="shared" si="1"/>
        <v>Vanuatu-Oceania2007</v>
      </c>
      <c r="B2225" s="32" t="s">
        <v>280</v>
      </c>
      <c r="C2225" s="5" t="s">
        <v>80</v>
      </c>
      <c r="D2225" s="9" t="s">
        <v>69</v>
      </c>
      <c r="E2225" s="12">
        <v>0.028</v>
      </c>
      <c r="F2225" s="12">
        <v>0.017</v>
      </c>
      <c r="G2225" s="12">
        <v>72.0</v>
      </c>
      <c r="H2225" s="12">
        <v>68.0</v>
      </c>
      <c r="I2225" s="12">
        <v>0.391</v>
      </c>
      <c r="J2225" s="12">
        <v>0.573</v>
      </c>
      <c r="K2225" s="12">
        <v>0.036</v>
      </c>
      <c r="L2225" s="12">
        <v>220001.0</v>
      </c>
      <c r="M2225" s="12">
        <v>0.237</v>
      </c>
    </row>
    <row r="2226" hidden="1">
      <c r="A2226" s="32" t="str">
        <f t="shared" si="1"/>
        <v>Tonga-Oceania2007</v>
      </c>
      <c r="B2226" s="32" t="s">
        <v>267</v>
      </c>
      <c r="C2226" s="5" t="s">
        <v>80</v>
      </c>
      <c r="D2226" s="9" t="s">
        <v>69</v>
      </c>
      <c r="E2226" s="12">
        <v>0.028</v>
      </c>
      <c r="F2226" s="12">
        <v>0.013</v>
      </c>
      <c r="G2226" s="12">
        <v>75.0</v>
      </c>
      <c r="H2226" s="12">
        <v>69.0</v>
      </c>
      <c r="I2226" s="12">
        <v>0.379</v>
      </c>
      <c r="J2226" s="12">
        <v>0.561</v>
      </c>
      <c r="K2226" s="12">
        <v>0.06</v>
      </c>
      <c r="L2226" s="12">
        <v>102289.0</v>
      </c>
      <c r="M2226" s="12">
        <v>0.232</v>
      </c>
    </row>
    <row r="2227" hidden="1">
      <c r="A2227" s="32" t="str">
        <f t="shared" si="1"/>
        <v>Samoa-Oceania2007</v>
      </c>
      <c r="B2227" s="32" t="s">
        <v>233</v>
      </c>
      <c r="C2227" s="5" t="s">
        <v>80</v>
      </c>
      <c r="D2227" s="9" t="s">
        <v>69</v>
      </c>
      <c r="E2227" s="12">
        <v>0.029</v>
      </c>
      <c r="F2227" s="12">
        <v>0.016</v>
      </c>
      <c r="G2227" s="12">
        <v>75.0</v>
      </c>
      <c r="H2227" s="12">
        <v>68.0</v>
      </c>
      <c r="I2227" s="12">
        <v>0.39</v>
      </c>
      <c r="J2227" s="12">
        <v>0.56</v>
      </c>
      <c r="K2227" s="12">
        <v>0.049</v>
      </c>
      <c r="L2227" s="12">
        <v>182240.0</v>
      </c>
      <c r="M2227" s="12">
        <v>0.208</v>
      </c>
    </row>
    <row r="2228" hidden="1">
      <c r="A2228" s="32" t="str">
        <f t="shared" si="1"/>
        <v>Papua New Guinea-Oceania2007</v>
      </c>
      <c r="B2228" s="32" t="s">
        <v>222</v>
      </c>
      <c r="C2228" s="5" t="s">
        <v>80</v>
      </c>
      <c r="D2228" s="9" t="s">
        <v>69</v>
      </c>
      <c r="E2228" s="12">
        <v>0.032</v>
      </c>
      <c r="F2228" s="12">
        <v>0.054</v>
      </c>
      <c r="G2228" s="12">
        <v>63.0</v>
      </c>
      <c r="H2228" s="12">
        <v>59.0</v>
      </c>
      <c r="I2228" s="12">
        <v>0.397</v>
      </c>
      <c r="J2228" s="12">
        <v>0.576</v>
      </c>
      <c r="K2228" s="12">
        <v>0.027</v>
      </c>
      <c r="L2228" s="12">
        <v>6397623.0</v>
      </c>
      <c r="M2228" s="12">
        <v>0.131</v>
      </c>
    </row>
    <row r="2229" hidden="1">
      <c r="A2229" s="32" t="str">
        <f t="shared" si="1"/>
        <v>Solomon Islands-Oceania2007</v>
      </c>
      <c r="B2229" s="32" t="s">
        <v>245</v>
      </c>
      <c r="C2229" s="5" t="s">
        <v>80</v>
      </c>
      <c r="D2229" s="9" t="s">
        <v>69</v>
      </c>
      <c r="E2229" s="12">
        <v>0.034</v>
      </c>
      <c r="F2229" s="12">
        <v>0.029</v>
      </c>
      <c r="G2229" s="12">
        <v>68.0</v>
      </c>
      <c r="H2229" s="12">
        <v>65.0</v>
      </c>
      <c r="I2229" s="12">
        <v>0.411</v>
      </c>
      <c r="J2229" s="12">
        <v>0.558</v>
      </c>
      <c r="K2229" s="12">
        <v>0.031</v>
      </c>
      <c r="L2229" s="12">
        <v>492148.0</v>
      </c>
      <c r="M2229" s="12">
        <v>0.187</v>
      </c>
    </row>
    <row r="2230">
      <c r="A2230" s="32" t="str">
        <f t="shared" si="1"/>
        <v>Marshall Islands-Oceania2007</v>
      </c>
      <c r="B2230" s="32" t="s">
        <v>196</v>
      </c>
      <c r="C2230" s="5" t="s">
        <v>80</v>
      </c>
      <c r="D2230" s="9" t="s">
        <v>69</v>
      </c>
      <c r="E2230" s="12">
        <v>0.035</v>
      </c>
      <c r="F2230" s="12">
        <v>0.032</v>
      </c>
      <c r="G2230" s="13"/>
      <c r="H2230" s="13"/>
      <c r="I2230" s="13"/>
      <c r="J2230" s="13"/>
      <c r="K2230" s="13"/>
      <c r="L2230" s="12">
        <v>52150.0</v>
      </c>
      <c r="M2230" s="12">
        <v>0.705</v>
      </c>
    </row>
    <row r="2231" hidden="1">
      <c r="A2231" s="32" t="str">
        <f t="shared" si="1"/>
        <v>American Samoa-Oceania2008</v>
      </c>
      <c r="B2231" s="32" t="s">
        <v>79</v>
      </c>
      <c r="C2231" s="5" t="s">
        <v>80</v>
      </c>
      <c r="D2231" s="9" t="s">
        <v>70</v>
      </c>
      <c r="E2231" s="10">
        <f t="shared" ref="E2231:E2232" si="103">if(AND(C2132=C2133,D2132=D2132+1,ISBLANK(E2133)),E2132,E2133)</f>
        <v>0.033</v>
      </c>
      <c r="F2231" s="10">
        <f>if(AND(C2132=C2133,D2132=D2132+1,ISBLANK(F2132)),F2132,F2133)</f>
        <v>0.031</v>
      </c>
      <c r="G2231" s="10">
        <f t="shared" ref="G2231:G2232" si="104">if(AND(C2132=C2133,D2132=D2132+1,ISBLANK(G2132)),G2132,G2133)</f>
        <v>72</v>
      </c>
      <c r="H2231" s="10">
        <f t="shared" ref="H2231:H2232" si="105">if(AND(C2132=C2133,D2132=D2132+1,ISBLANK(H2132)),H2132,H2133)</f>
        <v>65</v>
      </c>
      <c r="I2231" s="10">
        <f t="shared" ref="I2231:K2231" si="102">if(AND(C2140=C2141,D2140=D2140+1,ISBLANK(I2140)),I2140,I2141)</f>
        <v>0.292</v>
      </c>
      <c r="J2231" s="10">
        <f t="shared" si="102"/>
        <v>0.683</v>
      </c>
      <c r="K2231" s="10">
        <f t="shared" si="102"/>
        <v>0.024</v>
      </c>
      <c r="L2231" s="12">
        <v>57053.0</v>
      </c>
      <c r="M2231" s="12">
        <v>0.878</v>
      </c>
    </row>
    <row r="2232" hidden="1">
      <c r="A2232" s="32" t="str">
        <f t="shared" si="1"/>
        <v>Marshall Islands-Oceania2008</v>
      </c>
      <c r="B2232" s="32" t="s">
        <v>196</v>
      </c>
      <c r="C2232" s="5" t="s">
        <v>80</v>
      </c>
      <c r="D2232" s="9" t="s">
        <v>70</v>
      </c>
      <c r="E2232" s="10">
        <f t="shared" si="103"/>
        <v>0.012</v>
      </c>
      <c r="F2232" s="12">
        <v>0.032</v>
      </c>
      <c r="G2232" s="10">
        <f t="shared" si="104"/>
        <v>79</v>
      </c>
      <c r="H2232" s="10">
        <f t="shared" si="105"/>
        <v>77</v>
      </c>
      <c r="I2232" s="10">
        <f t="shared" ref="I2232:K2232" si="106">if(AND(C2141=C2142,D2141=D2141+1,ISBLANK(I2141)),I2141,I2142)</f>
        <v>0.272</v>
      </c>
      <c r="J2232" s="10">
        <f t="shared" si="106"/>
        <v>0.624</v>
      </c>
      <c r="K2232" s="10">
        <f t="shared" si="106"/>
        <v>0.104</v>
      </c>
      <c r="L2232" s="12">
        <v>52245.0</v>
      </c>
      <c r="M2232" s="12">
        <v>0.708</v>
      </c>
    </row>
    <row r="2233" hidden="1">
      <c r="A2233" s="32" t="str">
        <f t="shared" si="1"/>
        <v>Australia-Oceania2008</v>
      </c>
      <c r="B2233" s="32" t="s">
        <v>88</v>
      </c>
      <c r="C2233" s="5" t="s">
        <v>80</v>
      </c>
      <c r="D2233" s="9" t="s">
        <v>70</v>
      </c>
      <c r="E2233" s="12">
        <v>0.014</v>
      </c>
      <c r="F2233" s="12">
        <v>0.004</v>
      </c>
      <c r="G2233" s="12">
        <v>84.0</v>
      </c>
      <c r="H2233" s="12">
        <v>79.0</v>
      </c>
      <c r="I2233" s="12">
        <v>0.192</v>
      </c>
      <c r="J2233" s="12">
        <v>0.677</v>
      </c>
      <c r="K2233" s="12">
        <v>0.132</v>
      </c>
      <c r="L2233" s="12">
        <v>2.12492E7</v>
      </c>
      <c r="M2233" s="12">
        <v>0.884</v>
      </c>
    </row>
    <row r="2234" hidden="1">
      <c r="A2234" s="32" t="str">
        <f t="shared" si="1"/>
        <v>New Zealand-Oceania2008</v>
      </c>
      <c r="B2234" s="32" t="s">
        <v>212</v>
      </c>
      <c r="C2234" s="5" t="s">
        <v>80</v>
      </c>
      <c r="D2234" s="9" t="s">
        <v>70</v>
      </c>
      <c r="E2234" s="12">
        <v>0.015</v>
      </c>
      <c r="F2234" s="12">
        <v>0.005</v>
      </c>
      <c r="G2234" s="12">
        <v>82.0</v>
      </c>
      <c r="H2234" s="12">
        <v>78.0</v>
      </c>
      <c r="I2234" s="12">
        <v>0.208</v>
      </c>
      <c r="J2234" s="12">
        <v>0.666</v>
      </c>
      <c r="K2234" s="12">
        <v>0.125</v>
      </c>
      <c r="L2234" s="12">
        <v>4268900.0</v>
      </c>
      <c r="M2234" s="12">
        <v>0.861</v>
      </c>
    </row>
    <row r="2235" hidden="1">
      <c r="A2235" s="32" t="str">
        <f t="shared" si="1"/>
        <v>New Caledonia-Oceania2008</v>
      </c>
      <c r="B2235" s="32" t="s">
        <v>211</v>
      </c>
      <c r="C2235" s="5" t="s">
        <v>80</v>
      </c>
      <c r="D2235" s="9" t="s">
        <v>70</v>
      </c>
      <c r="E2235" s="12">
        <v>0.016</v>
      </c>
      <c r="F2235" s="13"/>
      <c r="G2235" s="12">
        <v>81.0</v>
      </c>
      <c r="H2235" s="12">
        <v>72.0</v>
      </c>
      <c r="I2235" s="12">
        <v>0.248</v>
      </c>
      <c r="J2235" s="12">
        <v>0.667</v>
      </c>
      <c r="K2235" s="12">
        <v>0.086</v>
      </c>
      <c r="L2235" s="12">
        <v>243985.0</v>
      </c>
      <c r="M2235" s="12">
        <v>0.66</v>
      </c>
    </row>
    <row r="2236" hidden="1">
      <c r="A2236" s="32" t="str">
        <f t="shared" si="1"/>
        <v>French Polynesia-Oceania2008</v>
      </c>
      <c r="B2236" s="32" t="s">
        <v>144</v>
      </c>
      <c r="C2236" s="5" t="s">
        <v>80</v>
      </c>
      <c r="D2236" s="9" t="s">
        <v>70</v>
      </c>
      <c r="E2236" s="12">
        <v>0.017</v>
      </c>
      <c r="F2236" s="13"/>
      <c r="G2236" s="12">
        <v>78.0</v>
      </c>
      <c r="H2236" s="12">
        <v>73.0</v>
      </c>
      <c r="I2236" s="12">
        <v>0.251</v>
      </c>
      <c r="J2236" s="12">
        <v>0.688</v>
      </c>
      <c r="K2236" s="12">
        <v>0.061</v>
      </c>
      <c r="L2236" s="12">
        <v>262877.0</v>
      </c>
      <c r="M2236" s="12">
        <v>0.567</v>
      </c>
    </row>
    <row r="2237" hidden="1">
      <c r="A2237" s="32" t="str">
        <f t="shared" si="1"/>
        <v>Guam-Oceania2008</v>
      </c>
      <c r="B2237" s="32" t="s">
        <v>153</v>
      </c>
      <c r="C2237" s="5" t="s">
        <v>80</v>
      </c>
      <c r="D2237" s="9" t="s">
        <v>70</v>
      </c>
      <c r="E2237" s="12">
        <v>0.018</v>
      </c>
      <c r="F2237" s="13"/>
      <c r="G2237" s="12">
        <v>80.0</v>
      </c>
      <c r="H2237" s="12">
        <v>75.0</v>
      </c>
      <c r="I2237" s="12">
        <v>0.284</v>
      </c>
      <c r="J2237" s="12">
        <v>0.647</v>
      </c>
      <c r="K2237" s="12">
        <v>0.069</v>
      </c>
      <c r="L2237" s="12">
        <v>158310.0</v>
      </c>
      <c r="M2237" s="12">
        <v>0.939</v>
      </c>
    </row>
    <row r="2238" hidden="1">
      <c r="A2238" s="32" t="str">
        <f t="shared" si="1"/>
        <v>Fiji-Oceania2008</v>
      </c>
      <c r="B2238" s="32" t="s">
        <v>141</v>
      </c>
      <c r="C2238" s="5" t="s">
        <v>80</v>
      </c>
      <c r="D2238" s="9" t="s">
        <v>70</v>
      </c>
      <c r="E2238" s="12">
        <v>0.022</v>
      </c>
      <c r="F2238" s="12">
        <v>0.02</v>
      </c>
      <c r="G2238" s="12">
        <v>72.0</v>
      </c>
      <c r="H2238" s="12">
        <v>66.0</v>
      </c>
      <c r="I2238" s="12">
        <v>0.294</v>
      </c>
      <c r="J2238" s="12">
        <v>0.661</v>
      </c>
      <c r="K2238" s="12">
        <v>0.045</v>
      </c>
      <c r="L2238" s="12">
        <v>843851.0</v>
      </c>
      <c r="M2238" s="12">
        <v>0.511</v>
      </c>
    </row>
    <row r="2239" hidden="1">
      <c r="A2239" s="32" t="str">
        <f t="shared" si="1"/>
        <v>Kiribati-Oceania2008</v>
      </c>
      <c r="B2239" s="32" t="s">
        <v>176</v>
      </c>
      <c r="C2239" s="5" t="s">
        <v>80</v>
      </c>
      <c r="D2239" s="9" t="s">
        <v>70</v>
      </c>
      <c r="E2239" s="12">
        <v>0.024</v>
      </c>
      <c r="F2239" s="12">
        <v>0.049</v>
      </c>
      <c r="G2239" s="12">
        <v>70.0</v>
      </c>
      <c r="H2239" s="12">
        <v>64.0</v>
      </c>
      <c r="I2239" s="12">
        <v>0.35</v>
      </c>
      <c r="J2239" s="12">
        <v>0.613</v>
      </c>
      <c r="K2239" s="12">
        <v>0.037</v>
      </c>
      <c r="L2239" s="12">
        <v>94832.0</v>
      </c>
      <c r="M2239" s="12">
        <v>0.436</v>
      </c>
    </row>
    <row r="2240" hidden="1">
      <c r="A2240" s="32" t="str">
        <f t="shared" si="1"/>
        <v>Micronesia, Fed. Sts.-Oceania2008</v>
      </c>
      <c r="B2240" s="32" t="s">
        <v>200</v>
      </c>
      <c r="C2240" s="5" t="s">
        <v>80</v>
      </c>
      <c r="D2240" s="9" t="s">
        <v>70</v>
      </c>
      <c r="E2240" s="12">
        <v>0.024</v>
      </c>
      <c r="F2240" s="12">
        <v>0.034</v>
      </c>
      <c r="G2240" s="12">
        <v>69.0</v>
      </c>
      <c r="H2240" s="12">
        <v>68.0</v>
      </c>
      <c r="I2240" s="12">
        <v>0.378</v>
      </c>
      <c r="J2240" s="12">
        <v>0.583</v>
      </c>
      <c r="K2240" s="12">
        <v>0.039</v>
      </c>
      <c r="L2240" s="12">
        <v>104498.0</v>
      </c>
      <c r="M2240" s="12">
        <v>0.223</v>
      </c>
    </row>
    <row r="2241" hidden="1">
      <c r="A2241" s="32" t="str">
        <f t="shared" si="1"/>
        <v>Vanuatu-Oceania2008</v>
      </c>
      <c r="B2241" s="32" t="s">
        <v>280</v>
      </c>
      <c r="C2241" s="5" t="s">
        <v>80</v>
      </c>
      <c r="D2241" s="9" t="s">
        <v>70</v>
      </c>
      <c r="E2241" s="12">
        <v>0.028</v>
      </c>
      <c r="F2241" s="12">
        <v>0.017</v>
      </c>
      <c r="G2241" s="12">
        <v>72.0</v>
      </c>
      <c r="H2241" s="12">
        <v>68.0</v>
      </c>
      <c r="I2241" s="12">
        <v>0.388</v>
      </c>
      <c r="J2241" s="12">
        <v>0.574</v>
      </c>
      <c r="K2241" s="12">
        <v>0.037</v>
      </c>
      <c r="L2241" s="12">
        <v>225398.0</v>
      </c>
      <c r="M2241" s="12">
        <v>0.24</v>
      </c>
    </row>
    <row r="2242" hidden="1">
      <c r="A2242" s="32" t="str">
        <f t="shared" si="1"/>
        <v>Tonga-Oceania2008</v>
      </c>
      <c r="B2242" s="32" t="s">
        <v>267</v>
      </c>
      <c r="C2242" s="5" t="s">
        <v>80</v>
      </c>
      <c r="D2242" s="9" t="s">
        <v>70</v>
      </c>
      <c r="E2242" s="12">
        <v>0.028</v>
      </c>
      <c r="F2242" s="12">
        <v>0.012</v>
      </c>
      <c r="G2242" s="12">
        <v>75.0</v>
      </c>
      <c r="H2242" s="12">
        <v>69.0</v>
      </c>
      <c r="I2242" s="12">
        <v>0.377</v>
      </c>
      <c r="J2242" s="12">
        <v>0.563</v>
      </c>
      <c r="K2242" s="12">
        <v>0.059</v>
      </c>
      <c r="L2242" s="12">
        <v>102947.0</v>
      </c>
      <c r="M2242" s="12">
        <v>0.233</v>
      </c>
    </row>
    <row r="2243" hidden="1">
      <c r="A2243" s="32" t="str">
        <f t="shared" si="1"/>
        <v>Samoa-Oceania2008</v>
      </c>
      <c r="B2243" s="32" t="s">
        <v>233</v>
      </c>
      <c r="C2243" s="5" t="s">
        <v>80</v>
      </c>
      <c r="D2243" s="9" t="s">
        <v>70</v>
      </c>
      <c r="E2243" s="12">
        <v>0.029</v>
      </c>
      <c r="F2243" s="12">
        <v>0.016</v>
      </c>
      <c r="G2243" s="12">
        <v>75.0</v>
      </c>
      <c r="H2243" s="12">
        <v>69.0</v>
      </c>
      <c r="I2243" s="12">
        <v>0.388</v>
      </c>
      <c r="J2243" s="12">
        <v>0.563</v>
      </c>
      <c r="K2243" s="12">
        <v>0.05</v>
      </c>
      <c r="L2243" s="12">
        <v>183444.0</v>
      </c>
      <c r="M2243" s="12">
        <v>0.205</v>
      </c>
    </row>
    <row r="2244" hidden="1">
      <c r="A2244" s="32" t="str">
        <f t="shared" si="1"/>
        <v>Papua New Guinea-Oceania2008</v>
      </c>
      <c r="B2244" s="32" t="s">
        <v>222</v>
      </c>
      <c r="C2244" s="5" t="s">
        <v>80</v>
      </c>
      <c r="D2244" s="9" t="s">
        <v>70</v>
      </c>
      <c r="E2244" s="12">
        <v>0.031</v>
      </c>
      <c r="F2244" s="12">
        <v>0.053</v>
      </c>
      <c r="G2244" s="12">
        <v>64.0</v>
      </c>
      <c r="H2244" s="12">
        <v>60.0</v>
      </c>
      <c r="I2244" s="12">
        <v>0.395</v>
      </c>
      <c r="J2244" s="12">
        <v>0.578</v>
      </c>
      <c r="K2244" s="12">
        <v>0.027</v>
      </c>
      <c r="L2244" s="12">
        <v>6550877.0</v>
      </c>
      <c r="M2244" s="12">
        <v>0.131</v>
      </c>
    </row>
    <row r="2245" hidden="1">
      <c r="A2245" s="32" t="str">
        <f t="shared" si="1"/>
        <v>Solomon Islands-Oceania2008</v>
      </c>
      <c r="B2245" s="32" t="s">
        <v>245</v>
      </c>
      <c r="C2245" s="5" t="s">
        <v>80</v>
      </c>
      <c r="D2245" s="9" t="s">
        <v>70</v>
      </c>
      <c r="E2245" s="12">
        <v>0.034</v>
      </c>
      <c r="F2245" s="12">
        <v>0.028</v>
      </c>
      <c r="G2245" s="12">
        <v>68.0</v>
      </c>
      <c r="H2245" s="12">
        <v>65.0</v>
      </c>
      <c r="I2245" s="12">
        <v>0.41</v>
      </c>
      <c r="J2245" s="12">
        <v>0.558</v>
      </c>
      <c r="K2245" s="12">
        <v>0.032</v>
      </c>
      <c r="L2245" s="12">
        <v>503541.0</v>
      </c>
      <c r="M2245" s="12">
        <v>0.191</v>
      </c>
    </row>
    <row r="2246" hidden="1">
      <c r="A2246" s="32" t="str">
        <f t="shared" si="1"/>
        <v>American Samoa-Oceania2009</v>
      </c>
      <c r="B2246" s="32" t="s">
        <v>79</v>
      </c>
      <c r="C2246" s="5" t="s">
        <v>80</v>
      </c>
      <c r="D2246" s="9" t="s">
        <v>71</v>
      </c>
      <c r="E2246" s="10">
        <f t="shared" ref="E2246:E2247" si="108">if(AND(C2147=C2148,D2147=D2147+1,ISBLANK(E2148)),E2147,E2148)</f>
        <v>0.013</v>
      </c>
      <c r="F2246" s="10">
        <f>if(AND(C2147=C2148,D2147=D2147+1,ISBLANK(F2147)),F2147,F2148)</f>
        <v>0.009</v>
      </c>
      <c r="G2246" s="10">
        <f t="shared" ref="G2246:G2247" si="109">if(AND(C2147=C2148,D2147=D2147+1,ISBLANK(G2147)),G2147,G2148)</f>
        <v>81</v>
      </c>
      <c r="H2246" s="10">
        <f t="shared" ref="H2246:H2247" si="110">if(AND(C2147=C2148,D2147=D2147+1,ISBLANK(H2147)),H2147,H2148)</f>
        <v>77</v>
      </c>
      <c r="I2246" s="10">
        <f t="shared" ref="I2246:K2246" si="107">if(AND(C2155=C2156,D2155=D2155+1,ISBLANK(I2155)),I2155,I2156)</f>
        <v>0.357</v>
      </c>
      <c r="J2246" s="10">
        <f t="shared" si="107"/>
        <v>0.605</v>
      </c>
      <c r="K2246" s="10">
        <f t="shared" si="107"/>
        <v>0.037</v>
      </c>
      <c r="L2246" s="12">
        <v>56245.0</v>
      </c>
      <c r="M2246" s="12">
        <v>0.877</v>
      </c>
    </row>
    <row r="2247" hidden="1">
      <c r="A2247" s="32" t="str">
        <f t="shared" si="1"/>
        <v>Marshall Islands-Oceania2009</v>
      </c>
      <c r="B2247" s="32" t="s">
        <v>196</v>
      </c>
      <c r="C2247" s="5" t="s">
        <v>80</v>
      </c>
      <c r="D2247" s="9" t="s">
        <v>71</v>
      </c>
      <c r="E2247" s="10">
        <f t="shared" si="108"/>
        <v>0.016</v>
      </c>
      <c r="F2247" s="12">
        <v>0.032</v>
      </c>
      <c r="G2247" s="10">
        <f t="shared" si="109"/>
        <v>77</v>
      </c>
      <c r="H2247" s="10">
        <f t="shared" si="110"/>
        <v>76</v>
      </c>
      <c r="I2247" s="10">
        <f t="shared" ref="I2247:K2247" si="111">if(AND(C2156=C2157,D2156=D2156+1,ISBLANK(I2156)),I2156,I2157)</f>
        <v>0.351</v>
      </c>
      <c r="J2247" s="10">
        <f t="shared" si="111"/>
        <v>0.615</v>
      </c>
      <c r="K2247" s="10">
        <f t="shared" si="111"/>
        <v>0.034</v>
      </c>
      <c r="L2247" s="12">
        <v>52341.0</v>
      </c>
      <c r="M2247" s="12">
        <v>0.711</v>
      </c>
    </row>
    <row r="2248" hidden="1">
      <c r="A2248" s="32" t="str">
        <f t="shared" si="1"/>
        <v>New Zealand-Oceania2009</v>
      </c>
      <c r="B2248" s="32" t="s">
        <v>212</v>
      </c>
      <c r="C2248" s="5" t="s">
        <v>80</v>
      </c>
      <c r="D2248" s="9" t="s">
        <v>71</v>
      </c>
      <c r="E2248" s="12">
        <v>0.014</v>
      </c>
      <c r="F2248" s="12">
        <v>0.005</v>
      </c>
      <c r="G2248" s="12">
        <v>83.0</v>
      </c>
      <c r="H2248" s="12">
        <v>79.0</v>
      </c>
      <c r="I2248" s="12">
        <v>0.207</v>
      </c>
      <c r="J2248" s="12">
        <v>0.666</v>
      </c>
      <c r="K2248" s="12">
        <v>0.127</v>
      </c>
      <c r="L2248" s="12">
        <v>4315800.0</v>
      </c>
      <c r="M2248" s="12">
        <v>0.861</v>
      </c>
    </row>
    <row r="2249" hidden="1">
      <c r="A2249" s="32" t="str">
        <f t="shared" si="1"/>
        <v>Australia-Oceania2009</v>
      </c>
      <c r="B2249" s="32" t="s">
        <v>88</v>
      </c>
      <c r="C2249" s="5" t="s">
        <v>80</v>
      </c>
      <c r="D2249" s="9" t="s">
        <v>71</v>
      </c>
      <c r="E2249" s="12">
        <v>0.014</v>
      </c>
      <c r="F2249" s="12">
        <v>0.004</v>
      </c>
      <c r="G2249" s="12">
        <v>84.0</v>
      </c>
      <c r="H2249" s="12">
        <v>79.0</v>
      </c>
      <c r="I2249" s="12">
        <v>0.19</v>
      </c>
      <c r="J2249" s="12">
        <v>0.677</v>
      </c>
      <c r="K2249" s="12">
        <v>0.133</v>
      </c>
      <c r="L2249" s="12">
        <v>2.16917E7</v>
      </c>
      <c r="M2249" s="12">
        <v>0.886</v>
      </c>
    </row>
    <row r="2250" hidden="1">
      <c r="A2250" s="32" t="str">
        <f t="shared" si="1"/>
        <v>New Caledonia-Oceania2009</v>
      </c>
      <c r="B2250" s="32" t="s">
        <v>211</v>
      </c>
      <c r="C2250" s="5" t="s">
        <v>80</v>
      </c>
      <c r="D2250" s="9" t="s">
        <v>71</v>
      </c>
      <c r="E2250" s="12">
        <v>0.016</v>
      </c>
      <c r="F2250" s="13"/>
      <c r="G2250" s="12">
        <v>81.0</v>
      </c>
      <c r="H2250" s="12">
        <v>72.0</v>
      </c>
      <c r="I2250" s="12">
        <v>0.241</v>
      </c>
      <c r="J2250" s="12">
        <v>0.668</v>
      </c>
      <c r="K2250" s="12">
        <v>0.091</v>
      </c>
      <c r="L2250" s="12">
        <v>245580.0</v>
      </c>
      <c r="M2250" s="12">
        <v>0.666</v>
      </c>
    </row>
    <row r="2251" hidden="1">
      <c r="A2251" s="32" t="str">
        <f t="shared" si="1"/>
        <v>French Polynesia-Oceania2009</v>
      </c>
      <c r="B2251" s="32" t="s">
        <v>144</v>
      </c>
      <c r="C2251" s="5" t="s">
        <v>80</v>
      </c>
      <c r="D2251" s="9" t="s">
        <v>71</v>
      </c>
      <c r="E2251" s="12">
        <v>0.017</v>
      </c>
      <c r="F2251" s="13"/>
      <c r="G2251" s="12">
        <v>78.0</v>
      </c>
      <c r="H2251" s="12">
        <v>73.0</v>
      </c>
      <c r="I2251" s="12">
        <v>0.244</v>
      </c>
      <c r="J2251" s="12">
        <v>0.692</v>
      </c>
      <c r="K2251" s="12">
        <v>0.065</v>
      </c>
      <c r="L2251" s="12">
        <v>265412.0</v>
      </c>
      <c r="M2251" s="12">
        <v>0.566</v>
      </c>
    </row>
    <row r="2252" hidden="1">
      <c r="A2252" s="32" t="str">
        <f t="shared" si="1"/>
        <v>Guam-Oceania2009</v>
      </c>
      <c r="B2252" s="32" t="s">
        <v>153</v>
      </c>
      <c r="C2252" s="5" t="s">
        <v>80</v>
      </c>
      <c r="D2252" s="9" t="s">
        <v>71</v>
      </c>
      <c r="E2252" s="12">
        <v>0.018</v>
      </c>
      <c r="F2252" s="13"/>
      <c r="G2252" s="12">
        <v>81.0</v>
      </c>
      <c r="H2252" s="12">
        <v>75.0</v>
      </c>
      <c r="I2252" s="12">
        <v>0.279</v>
      </c>
      <c r="J2252" s="12">
        <v>0.65</v>
      </c>
      <c r="K2252" s="12">
        <v>0.071</v>
      </c>
      <c r="L2252" s="12">
        <v>158621.0</v>
      </c>
      <c r="M2252" s="12">
        <v>0.94</v>
      </c>
    </row>
    <row r="2253" hidden="1">
      <c r="A2253" s="32" t="str">
        <f t="shared" si="1"/>
        <v>Fiji-Oceania2009</v>
      </c>
      <c r="B2253" s="32" t="s">
        <v>141</v>
      </c>
      <c r="C2253" s="5" t="s">
        <v>80</v>
      </c>
      <c r="D2253" s="9" t="s">
        <v>71</v>
      </c>
      <c r="E2253" s="12">
        <v>0.022</v>
      </c>
      <c r="F2253" s="12">
        <v>0.02</v>
      </c>
      <c r="G2253" s="12">
        <v>72.0</v>
      </c>
      <c r="H2253" s="12">
        <v>66.0</v>
      </c>
      <c r="I2253" s="12">
        <v>0.292</v>
      </c>
      <c r="J2253" s="12">
        <v>0.662</v>
      </c>
      <c r="K2253" s="12">
        <v>0.047</v>
      </c>
      <c r="L2253" s="12">
        <v>852479.0</v>
      </c>
      <c r="M2253" s="12">
        <v>0.514</v>
      </c>
    </row>
    <row r="2254" hidden="1">
      <c r="A2254" s="32" t="str">
        <f t="shared" si="1"/>
        <v>Kiribati-Oceania2009</v>
      </c>
      <c r="B2254" s="32" t="s">
        <v>176</v>
      </c>
      <c r="C2254" s="5" t="s">
        <v>80</v>
      </c>
      <c r="D2254" s="9" t="s">
        <v>71</v>
      </c>
      <c r="E2254" s="12">
        <v>0.024</v>
      </c>
      <c r="F2254" s="12">
        <v>0.049</v>
      </c>
      <c r="G2254" s="12">
        <v>70.0</v>
      </c>
      <c r="H2254" s="12">
        <v>65.0</v>
      </c>
      <c r="I2254" s="12">
        <v>0.343</v>
      </c>
      <c r="J2254" s="12">
        <v>0.619</v>
      </c>
      <c r="K2254" s="12">
        <v>0.038</v>
      </c>
      <c r="L2254" s="12">
        <v>96272.0</v>
      </c>
      <c r="M2254" s="12">
        <v>0.437</v>
      </c>
    </row>
    <row r="2255" hidden="1">
      <c r="A2255" s="32" t="str">
        <f t="shared" si="1"/>
        <v>Micronesia, Fed. Sts.-Oceania2009</v>
      </c>
      <c r="B2255" s="32" t="s">
        <v>200</v>
      </c>
      <c r="C2255" s="5" t="s">
        <v>80</v>
      </c>
      <c r="D2255" s="9" t="s">
        <v>71</v>
      </c>
      <c r="E2255" s="12">
        <v>0.024</v>
      </c>
      <c r="F2255" s="12">
        <v>0.033</v>
      </c>
      <c r="G2255" s="12">
        <v>69.0</v>
      </c>
      <c r="H2255" s="12">
        <v>68.0</v>
      </c>
      <c r="I2255" s="12">
        <v>0.374</v>
      </c>
      <c r="J2255" s="12">
        <v>0.588</v>
      </c>
      <c r="K2255" s="12">
        <v>0.039</v>
      </c>
      <c r="L2255" s="12">
        <v>103983.0</v>
      </c>
      <c r="M2255" s="12">
        <v>0.223</v>
      </c>
    </row>
    <row r="2256" hidden="1">
      <c r="A2256" s="32" t="str">
        <f t="shared" si="1"/>
        <v>Vanuatu-Oceania2009</v>
      </c>
      <c r="B2256" s="32" t="s">
        <v>280</v>
      </c>
      <c r="C2256" s="5" t="s">
        <v>80</v>
      </c>
      <c r="D2256" s="9" t="s">
        <v>71</v>
      </c>
      <c r="E2256" s="12">
        <v>0.028</v>
      </c>
      <c r="F2256" s="12">
        <v>0.016</v>
      </c>
      <c r="G2256" s="12">
        <v>73.0</v>
      </c>
      <c r="H2256" s="12">
        <v>69.0</v>
      </c>
      <c r="I2256" s="12">
        <v>0.385</v>
      </c>
      <c r="J2256" s="12">
        <v>0.576</v>
      </c>
      <c r="K2256" s="12">
        <v>0.039</v>
      </c>
      <c r="L2256" s="12">
        <v>230833.0</v>
      </c>
      <c r="M2256" s="12">
        <v>0.243</v>
      </c>
    </row>
    <row r="2257" hidden="1">
      <c r="A2257" s="32" t="str">
        <f t="shared" si="1"/>
        <v>Samoa-Oceania2009</v>
      </c>
      <c r="B2257" s="32" t="s">
        <v>233</v>
      </c>
      <c r="C2257" s="5" t="s">
        <v>80</v>
      </c>
      <c r="D2257" s="9" t="s">
        <v>71</v>
      </c>
      <c r="E2257" s="12">
        <v>0.028</v>
      </c>
      <c r="F2257" s="12">
        <v>0.016</v>
      </c>
      <c r="G2257" s="12">
        <v>75.0</v>
      </c>
      <c r="H2257" s="12">
        <v>69.0</v>
      </c>
      <c r="I2257" s="12">
        <v>0.385</v>
      </c>
      <c r="J2257" s="12">
        <v>0.565</v>
      </c>
      <c r="K2257" s="12">
        <v>0.05</v>
      </c>
      <c r="L2257" s="12">
        <v>184704.0</v>
      </c>
      <c r="M2257" s="12">
        <v>0.203</v>
      </c>
    </row>
    <row r="2258" hidden="1">
      <c r="A2258" s="32" t="str">
        <f t="shared" si="1"/>
        <v>Tonga-Oceania2009</v>
      </c>
      <c r="B2258" s="32" t="s">
        <v>267</v>
      </c>
      <c r="C2258" s="5" t="s">
        <v>80</v>
      </c>
      <c r="D2258" s="9" t="s">
        <v>71</v>
      </c>
      <c r="E2258" s="12">
        <v>0.028</v>
      </c>
      <c r="F2258" s="12">
        <v>0.012</v>
      </c>
      <c r="G2258" s="12">
        <v>75.0</v>
      </c>
      <c r="H2258" s="12">
        <v>69.0</v>
      </c>
      <c r="I2258" s="12">
        <v>0.376</v>
      </c>
      <c r="J2258" s="12">
        <v>0.565</v>
      </c>
      <c r="K2258" s="12">
        <v>0.059</v>
      </c>
      <c r="L2258" s="12">
        <v>103557.0</v>
      </c>
      <c r="M2258" s="12">
        <v>0.233</v>
      </c>
    </row>
    <row r="2259" hidden="1">
      <c r="A2259" s="32" t="str">
        <f t="shared" si="1"/>
        <v>Papua New Guinea-Oceania2009</v>
      </c>
      <c r="B2259" s="32" t="s">
        <v>222</v>
      </c>
      <c r="C2259" s="5" t="s">
        <v>80</v>
      </c>
      <c r="D2259" s="9" t="s">
        <v>71</v>
      </c>
      <c r="E2259" s="12">
        <v>0.031</v>
      </c>
      <c r="F2259" s="12">
        <v>0.052</v>
      </c>
      <c r="G2259" s="12">
        <v>64.0</v>
      </c>
      <c r="H2259" s="12">
        <v>60.0</v>
      </c>
      <c r="I2259" s="12">
        <v>0.393</v>
      </c>
      <c r="J2259" s="12">
        <v>0.579</v>
      </c>
      <c r="K2259" s="12">
        <v>0.027</v>
      </c>
      <c r="L2259" s="12">
        <v>6704829.0</v>
      </c>
      <c r="M2259" s="12">
        <v>0.13</v>
      </c>
    </row>
    <row r="2260" hidden="1">
      <c r="A2260" s="32" t="str">
        <f t="shared" si="1"/>
        <v>Solomon Islands-Oceania2009</v>
      </c>
      <c r="B2260" s="32" t="s">
        <v>245</v>
      </c>
      <c r="C2260" s="5" t="s">
        <v>80</v>
      </c>
      <c r="D2260" s="9" t="s">
        <v>71</v>
      </c>
      <c r="E2260" s="12">
        <v>0.033</v>
      </c>
      <c r="F2260" s="12">
        <v>0.028</v>
      </c>
      <c r="G2260" s="12">
        <v>68.0</v>
      </c>
      <c r="H2260" s="12">
        <v>66.0</v>
      </c>
      <c r="I2260" s="12">
        <v>0.409</v>
      </c>
      <c r="J2260" s="12">
        <v>0.559</v>
      </c>
      <c r="K2260" s="12">
        <v>0.032</v>
      </c>
      <c r="L2260" s="12">
        <v>514964.0</v>
      </c>
      <c r="M2260" s="12">
        <v>0.196</v>
      </c>
    </row>
    <row r="2261" hidden="1">
      <c r="A2261" s="32" t="str">
        <f t="shared" si="1"/>
        <v>Marshall Islands-Oceania2010</v>
      </c>
      <c r="B2261" s="32" t="s">
        <v>196</v>
      </c>
      <c r="C2261" s="5" t="s">
        <v>80</v>
      </c>
      <c r="D2261" s="9" t="s">
        <v>72</v>
      </c>
      <c r="E2261" s="10">
        <f>if(AND(C2162=C2163,D2162=D2162+1,ISBLANK(E2163)),E2162,E2163)</f>
        <v>0.016</v>
      </c>
      <c r="F2261" s="12">
        <v>0.032</v>
      </c>
      <c r="G2261" s="10">
        <f>if(AND(C2162=C2163,D2162=D2162+1,ISBLANK(G2162)),G2162,G2163)</f>
        <v>78</v>
      </c>
      <c r="H2261" s="10">
        <f>if(AND(C2162=C2163,D2162=D2162+1,ISBLANK(H2162)),H2162,H2163)</f>
        <v>76</v>
      </c>
      <c r="I2261" s="10">
        <f t="shared" ref="I2261:K2261" si="112">if(AND(C2170=C2171,D2170=D2170+1,ISBLANK(I2170)),I2170,I2171)</f>
        <v>0.413</v>
      </c>
      <c r="J2261" s="10">
        <f t="shared" si="112"/>
        <v>0.559</v>
      </c>
      <c r="K2261" s="10">
        <f t="shared" si="112"/>
        <v>0.028</v>
      </c>
      <c r="L2261" s="12">
        <v>52428.0</v>
      </c>
      <c r="M2261" s="12">
        <v>0.713</v>
      </c>
    </row>
    <row r="2262" hidden="1">
      <c r="A2262" s="32" t="str">
        <f t="shared" si="1"/>
        <v>Australia-Oceania2010</v>
      </c>
      <c r="B2262" s="32" t="s">
        <v>88</v>
      </c>
      <c r="C2262" s="5" t="s">
        <v>80</v>
      </c>
      <c r="D2262" s="9" t="s">
        <v>72</v>
      </c>
      <c r="E2262" s="12">
        <v>0.014</v>
      </c>
      <c r="F2262" s="12">
        <v>0.004</v>
      </c>
      <c r="G2262" s="12">
        <v>84.0</v>
      </c>
      <c r="H2262" s="12">
        <v>80.0</v>
      </c>
      <c r="I2262" s="12">
        <v>0.189</v>
      </c>
      <c r="J2262" s="12">
        <v>0.676</v>
      </c>
      <c r="K2262" s="12">
        <v>0.134</v>
      </c>
      <c r="L2262" s="12">
        <v>2.20318E7</v>
      </c>
      <c r="M2262" s="12">
        <v>0.887</v>
      </c>
    </row>
    <row r="2263" hidden="1">
      <c r="A2263" s="32" t="str">
        <f t="shared" si="1"/>
        <v>New Zealand-Oceania2010</v>
      </c>
      <c r="B2263" s="32" t="s">
        <v>212</v>
      </c>
      <c r="C2263" s="5" t="s">
        <v>80</v>
      </c>
      <c r="D2263" s="9" t="s">
        <v>72</v>
      </c>
      <c r="E2263" s="12">
        <v>0.015</v>
      </c>
      <c r="F2263" s="12">
        <v>0.005</v>
      </c>
      <c r="G2263" s="12">
        <v>83.0</v>
      </c>
      <c r="H2263" s="12">
        <v>79.0</v>
      </c>
      <c r="I2263" s="12">
        <v>0.205</v>
      </c>
      <c r="J2263" s="12">
        <v>0.665</v>
      </c>
      <c r="K2263" s="12">
        <v>0.13</v>
      </c>
      <c r="L2263" s="12">
        <v>4367800.0</v>
      </c>
      <c r="M2263" s="12">
        <v>0.862</v>
      </c>
    </row>
    <row r="2264" hidden="1">
      <c r="A2264" s="32" t="str">
        <f t="shared" si="1"/>
        <v>French Polynesia-Oceania2010</v>
      </c>
      <c r="B2264" s="32" t="s">
        <v>144</v>
      </c>
      <c r="C2264" s="5" t="s">
        <v>80</v>
      </c>
      <c r="D2264" s="9" t="s">
        <v>72</v>
      </c>
      <c r="E2264" s="12">
        <v>0.017</v>
      </c>
      <c r="F2264" s="13"/>
      <c r="G2264" s="12">
        <v>78.0</v>
      </c>
      <c r="H2264" s="12">
        <v>73.0</v>
      </c>
      <c r="I2264" s="12">
        <v>0.238</v>
      </c>
      <c r="J2264" s="12">
        <v>0.695</v>
      </c>
      <c r="K2264" s="12">
        <v>0.068</v>
      </c>
      <c r="L2264" s="12">
        <v>268065.0</v>
      </c>
      <c r="M2264" s="12">
        <v>0.565</v>
      </c>
    </row>
    <row r="2265" hidden="1">
      <c r="A2265" s="32" t="str">
        <f t="shared" si="1"/>
        <v>New Caledonia-Oceania2010</v>
      </c>
      <c r="B2265" s="32" t="s">
        <v>211</v>
      </c>
      <c r="C2265" s="5" t="s">
        <v>80</v>
      </c>
      <c r="D2265" s="9" t="s">
        <v>72</v>
      </c>
      <c r="E2265" s="12">
        <v>0.017</v>
      </c>
      <c r="F2265" s="13"/>
      <c r="G2265" s="12">
        <v>79.0</v>
      </c>
      <c r="H2265" s="12">
        <v>73.0</v>
      </c>
      <c r="I2265" s="12">
        <v>0.235</v>
      </c>
      <c r="J2265" s="12">
        <v>0.67</v>
      </c>
      <c r="K2265" s="12">
        <v>0.095</v>
      </c>
      <c r="L2265" s="12">
        <v>250000.0</v>
      </c>
      <c r="M2265" s="12">
        <v>0.673</v>
      </c>
    </row>
    <row r="2266" hidden="1">
      <c r="A2266" s="32" t="str">
        <f t="shared" si="1"/>
        <v>Guam-Oceania2010</v>
      </c>
      <c r="B2266" s="32" t="s">
        <v>153</v>
      </c>
      <c r="C2266" s="5" t="s">
        <v>80</v>
      </c>
      <c r="D2266" s="9" t="s">
        <v>72</v>
      </c>
      <c r="E2266" s="12">
        <v>0.018</v>
      </c>
      <c r="F2266" s="13"/>
      <c r="G2266" s="12">
        <v>81.0</v>
      </c>
      <c r="H2266" s="12">
        <v>75.0</v>
      </c>
      <c r="I2266" s="12">
        <v>0.275</v>
      </c>
      <c r="J2266" s="12">
        <v>0.652</v>
      </c>
      <c r="K2266" s="12">
        <v>0.073</v>
      </c>
      <c r="L2266" s="12">
        <v>159440.0</v>
      </c>
      <c r="M2266" s="12">
        <v>0.941</v>
      </c>
    </row>
    <row r="2267">
      <c r="A2267" s="32" t="str">
        <f t="shared" si="1"/>
        <v>American Samoa-Oceania2010</v>
      </c>
      <c r="B2267" s="32" t="s">
        <v>79</v>
      </c>
      <c r="C2267" s="5" t="s">
        <v>80</v>
      </c>
      <c r="D2267" s="9" t="s">
        <v>72</v>
      </c>
      <c r="E2267" s="12">
        <v>0.019</v>
      </c>
      <c r="F2267" s="10" t="str">
        <f t="shared" ref="F2267:H2267" si="113">if(AND(C555=C556,D555=D555+1,ISBLANK(F2268)),F2267,F2267)</f>
        <v>#REF!</v>
      </c>
      <c r="G2267" s="10" t="str">
        <f t="shared" si="113"/>
        <v>#REF!</v>
      </c>
      <c r="H2267" s="10" t="str">
        <f t="shared" si="113"/>
        <v>#REF!</v>
      </c>
      <c r="I2267" s="13"/>
      <c r="J2267" s="13"/>
      <c r="K2267" s="13"/>
      <c r="L2267" s="12">
        <v>55636.0</v>
      </c>
      <c r="M2267" s="12">
        <v>0.876</v>
      </c>
    </row>
    <row r="2268" hidden="1">
      <c r="A2268" s="32" t="str">
        <f t="shared" si="1"/>
        <v>Fiji-Oceania2010</v>
      </c>
      <c r="B2268" s="32" t="s">
        <v>141</v>
      </c>
      <c r="C2268" s="5" t="s">
        <v>80</v>
      </c>
      <c r="D2268" s="9" t="s">
        <v>72</v>
      </c>
      <c r="E2268" s="12">
        <v>0.022</v>
      </c>
      <c r="F2268" s="12">
        <v>0.02</v>
      </c>
      <c r="G2268" s="12">
        <v>72.0</v>
      </c>
      <c r="H2268" s="12">
        <v>66.0</v>
      </c>
      <c r="I2268" s="12">
        <v>0.29</v>
      </c>
      <c r="J2268" s="12">
        <v>0.661</v>
      </c>
      <c r="K2268" s="12">
        <v>0.048</v>
      </c>
      <c r="L2268" s="12">
        <v>860559.0</v>
      </c>
      <c r="M2268" s="12">
        <v>0.518</v>
      </c>
    </row>
    <row r="2269" hidden="1">
      <c r="A2269" s="32" t="str">
        <f t="shared" si="1"/>
        <v>Kiribati-Oceania2010</v>
      </c>
      <c r="B2269" s="32" t="s">
        <v>176</v>
      </c>
      <c r="C2269" s="5" t="s">
        <v>80</v>
      </c>
      <c r="D2269" s="9" t="s">
        <v>72</v>
      </c>
      <c r="E2269" s="12">
        <v>0.023</v>
      </c>
      <c r="F2269" s="12">
        <v>0.048</v>
      </c>
      <c r="G2269" s="12">
        <v>71.0</v>
      </c>
      <c r="H2269" s="12">
        <v>65.0</v>
      </c>
      <c r="I2269" s="12">
        <v>0.336</v>
      </c>
      <c r="J2269" s="12">
        <v>0.626</v>
      </c>
      <c r="K2269" s="12">
        <v>0.039</v>
      </c>
      <c r="L2269" s="12">
        <v>97743.0</v>
      </c>
      <c r="M2269" s="12">
        <v>0.438</v>
      </c>
    </row>
    <row r="2270" hidden="1">
      <c r="A2270" s="32" t="str">
        <f t="shared" si="1"/>
        <v>Micronesia, Fed. Sts.-Oceania2010</v>
      </c>
      <c r="B2270" s="32" t="s">
        <v>200</v>
      </c>
      <c r="C2270" s="5" t="s">
        <v>80</v>
      </c>
      <c r="D2270" s="9" t="s">
        <v>72</v>
      </c>
      <c r="E2270" s="12">
        <v>0.024</v>
      </c>
      <c r="F2270" s="12">
        <v>0.033</v>
      </c>
      <c r="G2270" s="12">
        <v>69.0</v>
      </c>
      <c r="H2270" s="12">
        <v>68.0</v>
      </c>
      <c r="I2270" s="12">
        <v>0.369</v>
      </c>
      <c r="J2270" s="12">
        <v>0.593</v>
      </c>
      <c r="K2270" s="12">
        <v>0.038</v>
      </c>
      <c r="L2270" s="12">
        <v>103619.0</v>
      </c>
      <c r="M2270" s="12">
        <v>0.223</v>
      </c>
    </row>
    <row r="2271" hidden="1">
      <c r="A2271" s="32" t="str">
        <f t="shared" si="1"/>
        <v>Vanuatu-Oceania2010</v>
      </c>
      <c r="B2271" s="32" t="s">
        <v>280</v>
      </c>
      <c r="C2271" s="5" t="s">
        <v>80</v>
      </c>
      <c r="D2271" s="9" t="s">
        <v>72</v>
      </c>
      <c r="E2271" s="12">
        <v>0.027</v>
      </c>
      <c r="F2271" s="12">
        <v>0.016</v>
      </c>
      <c r="G2271" s="12">
        <v>73.0</v>
      </c>
      <c r="H2271" s="12">
        <v>69.0</v>
      </c>
      <c r="I2271" s="12">
        <v>0.382</v>
      </c>
      <c r="J2271" s="12">
        <v>0.579</v>
      </c>
      <c r="K2271" s="12">
        <v>0.039</v>
      </c>
      <c r="L2271" s="12">
        <v>236299.0</v>
      </c>
      <c r="M2271" s="12">
        <v>0.246</v>
      </c>
    </row>
    <row r="2272" hidden="1">
      <c r="A2272" s="32" t="str">
        <f t="shared" si="1"/>
        <v>Tonga-Oceania2010</v>
      </c>
      <c r="B2272" s="32" t="s">
        <v>267</v>
      </c>
      <c r="C2272" s="5" t="s">
        <v>80</v>
      </c>
      <c r="D2272" s="9" t="s">
        <v>72</v>
      </c>
      <c r="E2272" s="12">
        <v>0.027</v>
      </c>
      <c r="F2272" s="12">
        <v>0.012</v>
      </c>
      <c r="G2272" s="12">
        <v>75.0</v>
      </c>
      <c r="H2272" s="12">
        <v>69.0</v>
      </c>
      <c r="I2272" s="12">
        <v>0.375</v>
      </c>
      <c r="J2272" s="12">
        <v>0.567</v>
      </c>
      <c r="K2272" s="12">
        <v>0.059</v>
      </c>
      <c r="L2272" s="12">
        <v>104098.0</v>
      </c>
      <c r="M2272" s="12">
        <v>0.234</v>
      </c>
    </row>
    <row r="2273" hidden="1">
      <c r="A2273" s="32" t="str">
        <f t="shared" si="1"/>
        <v>Samoa-Oceania2010</v>
      </c>
      <c r="B2273" s="32" t="s">
        <v>233</v>
      </c>
      <c r="C2273" s="5" t="s">
        <v>80</v>
      </c>
      <c r="D2273" s="9" t="s">
        <v>72</v>
      </c>
      <c r="E2273" s="12">
        <v>0.028</v>
      </c>
      <c r="F2273" s="12">
        <v>0.016</v>
      </c>
      <c r="G2273" s="12">
        <v>76.0</v>
      </c>
      <c r="H2273" s="12">
        <v>69.0</v>
      </c>
      <c r="I2273" s="12">
        <v>0.383</v>
      </c>
      <c r="J2273" s="12">
        <v>0.567</v>
      </c>
      <c r="K2273" s="12">
        <v>0.051</v>
      </c>
      <c r="L2273" s="12">
        <v>186029.0</v>
      </c>
      <c r="M2273" s="12">
        <v>0.201</v>
      </c>
    </row>
    <row r="2274" hidden="1">
      <c r="A2274" s="32" t="str">
        <f t="shared" si="1"/>
        <v>Papua New Guinea-Oceania2010</v>
      </c>
      <c r="B2274" s="32" t="s">
        <v>222</v>
      </c>
      <c r="C2274" s="5" t="s">
        <v>80</v>
      </c>
      <c r="D2274" s="9" t="s">
        <v>72</v>
      </c>
      <c r="E2274" s="12">
        <v>0.03</v>
      </c>
      <c r="F2274" s="12">
        <v>0.051</v>
      </c>
      <c r="G2274" s="12">
        <v>64.0</v>
      </c>
      <c r="H2274" s="12">
        <v>60.0</v>
      </c>
      <c r="I2274" s="12">
        <v>0.391</v>
      </c>
      <c r="J2274" s="12">
        <v>0.582</v>
      </c>
      <c r="K2274" s="12">
        <v>0.028</v>
      </c>
      <c r="L2274" s="12">
        <v>6858945.0</v>
      </c>
      <c r="M2274" s="12">
        <v>0.13</v>
      </c>
    </row>
    <row r="2275" hidden="1">
      <c r="A2275" s="32" t="str">
        <f t="shared" si="1"/>
        <v>Solomon Islands-Oceania2010</v>
      </c>
      <c r="B2275" s="32" t="s">
        <v>245</v>
      </c>
      <c r="C2275" s="5" t="s">
        <v>80</v>
      </c>
      <c r="D2275" s="9" t="s">
        <v>72</v>
      </c>
      <c r="E2275" s="12">
        <v>0.033</v>
      </c>
      <c r="F2275" s="12">
        <v>0.027</v>
      </c>
      <c r="G2275" s="12">
        <v>68.0</v>
      </c>
      <c r="H2275" s="12">
        <v>66.0</v>
      </c>
      <c r="I2275" s="12">
        <v>0.408</v>
      </c>
      <c r="J2275" s="12">
        <v>0.56</v>
      </c>
      <c r="K2275" s="12">
        <v>0.033</v>
      </c>
      <c r="L2275" s="12">
        <v>526447.0</v>
      </c>
      <c r="M2275" s="12">
        <v>0.2</v>
      </c>
    </row>
    <row r="2276" hidden="1">
      <c r="A2276" s="32" t="str">
        <f t="shared" si="1"/>
        <v>American Samoa-Oceania2011</v>
      </c>
      <c r="B2276" s="32" t="s">
        <v>79</v>
      </c>
      <c r="C2276" s="5" t="s">
        <v>80</v>
      </c>
      <c r="D2276" s="9" t="s">
        <v>73</v>
      </c>
      <c r="E2276" s="10">
        <f t="shared" ref="E2276:E2277" si="115">if(AND(C2177=C2178,D2177=D2177+1,ISBLANK(E2178)),E2177,E2178)</f>
        <v>0.02</v>
      </c>
      <c r="F2276" s="10">
        <f>if(AND(C2177=C2178,D2177=D2177+1,ISBLANK(F2177)),F2177,F2178)</f>
        <v>0.014</v>
      </c>
      <c r="G2276" s="10">
        <f t="shared" ref="G2276:G2277" si="116">if(AND(C2177=C2178,D2177=D2177+1,ISBLANK(G2177)),G2177,G2178)</f>
        <v>77</v>
      </c>
      <c r="H2276" s="10">
        <f t="shared" ref="H2276:H2277" si="117">if(AND(C2177=C2178,D2177=D2177+1,ISBLANK(H2177)),H2177,H2178)</f>
        <v>74</v>
      </c>
      <c r="I2276" s="10">
        <f t="shared" ref="I2276:K2276" si="114">if(AND(C2185=C2186,D2185=D2185+1,ISBLANK(I2185)),I2185,I2186)</f>
        <v>0.21</v>
      </c>
      <c r="J2276" s="10">
        <f t="shared" si="114"/>
        <v>0.778</v>
      </c>
      <c r="K2276" s="10">
        <f t="shared" si="114"/>
        <v>0.013</v>
      </c>
      <c r="L2276" s="12">
        <v>55274.0</v>
      </c>
      <c r="M2276" s="12">
        <v>0.875</v>
      </c>
    </row>
    <row r="2277" hidden="1">
      <c r="A2277" s="32" t="str">
        <f t="shared" si="1"/>
        <v>Marshall Islands-Oceania2011</v>
      </c>
      <c r="B2277" s="32" t="s">
        <v>196</v>
      </c>
      <c r="C2277" s="5" t="s">
        <v>80</v>
      </c>
      <c r="D2277" s="9" t="s">
        <v>73</v>
      </c>
      <c r="E2277" s="10">
        <f t="shared" si="115"/>
        <v>0.021</v>
      </c>
      <c r="F2277" s="12">
        <v>0.032</v>
      </c>
      <c r="G2277" s="10">
        <f t="shared" si="116"/>
        <v>75</v>
      </c>
      <c r="H2277" s="10">
        <f t="shared" si="117"/>
        <v>73</v>
      </c>
      <c r="I2277" s="10">
        <f t="shared" ref="I2277:K2277" si="118">if(AND(C2186=C2187,D2186=D2186+1,ISBLANK(I2186)),I2186,I2187)</f>
        <v>0.198</v>
      </c>
      <c r="J2277" s="10">
        <f t="shared" si="118"/>
        <v>0.673</v>
      </c>
      <c r="K2277" s="10">
        <f t="shared" si="118"/>
        <v>0.129</v>
      </c>
      <c r="L2277" s="12">
        <v>52495.0</v>
      </c>
      <c r="M2277" s="12">
        <v>0.716</v>
      </c>
    </row>
    <row r="2278" hidden="1">
      <c r="A2278" s="32" t="str">
        <f t="shared" si="1"/>
        <v>New Zealand-Oceania2011</v>
      </c>
      <c r="B2278" s="32" t="s">
        <v>212</v>
      </c>
      <c r="C2278" s="5" t="s">
        <v>80</v>
      </c>
      <c r="D2278" s="9" t="s">
        <v>73</v>
      </c>
      <c r="E2278" s="12">
        <v>0.014</v>
      </c>
      <c r="F2278" s="12">
        <v>0.005</v>
      </c>
      <c r="G2278" s="12">
        <v>83.0</v>
      </c>
      <c r="H2278" s="12">
        <v>79.0</v>
      </c>
      <c r="I2278" s="12">
        <v>0.204</v>
      </c>
      <c r="J2278" s="12">
        <v>0.663</v>
      </c>
      <c r="K2278" s="12">
        <v>0.133</v>
      </c>
      <c r="L2278" s="12">
        <v>4405200.0</v>
      </c>
      <c r="M2278" s="12">
        <v>0.862</v>
      </c>
    </row>
    <row r="2279" hidden="1">
      <c r="A2279" s="32" t="str">
        <f t="shared" si="1"/>
        <v>Australia-Oceania2011</v>
      </c>
      <c r="B2279" s="32" t="s">
        <v>88</v>
      </c>
      <c r="C2279" s="5" t="s">
        <v>80</v>
      </c>
      <c r="D2279" s="9" t="s">
        <v>73</v>
      </c>
      <c r="E2279" s="12">
        <v>0.014</v>
      </c>
      <c r="F2279" s="12">
        <v>0.004</v>
      </c>
      <c r="G2279" s="12">
        <v>84.0</v>
      </c>
      <c r="H2279" s="12">
        <v>80.0</v>
      </c>
      <c r="I2279" s="12">
        <v>0.189</v>
      </c>
      <c r="J2279" s="12">
        <v>0.674</v>
      </c>
      <c r="K2279" s="12">
        <v>0.137</v>
      </c>
      <c r="L2279" s="12">
        <v>2.234E7</v>
      </c>
      <c r="M2279" s="12">
        <v>0.889</v>
      </c>
    </row>
    <row r="2280" hidden="1">
      <c r="A2280" s="32" t="str">
        <f t="shared" si="1"/>
        <v>New Caledonia-Oceania2011</v>
      </c>
      <c r="B2280" s="32" t="s">
        <v>211</v>
      </c>
      <c r="C2280" s="5" t="s">
        <v>80</v>
      </c>
      <c r="D2280" s="9" t="s">
        <v>73</v>
      </c>
      <c r="E2280" s="12">
        <v>0.016</v>
      </c>
      <c r="F2280" s="13"/>
      <c r="G2280" s="12">
        <v>79.0</v>
      </c>
      <c r="H2280" s="12">
        <v>73.0</v>
      </c>
      <c r="I2280" s="12">
        <v>0.231</v>
      </c>
      <c r="J2280" s="12">
        <v>0.671</v>
      </c>
      <c r="K2280" s="12">
        <v>0.098</v>
      </c>
      <c r="L2280" s="12">
        <v>254000.0</v>
      </c>
      <c r="M2280" s="12">
        <v>0.679</v>
      </c>
    </row>
    <row r="2281" hidden="1">
      <c r="A2281" s="32" t="str">
        <f t="shared" si="1"/>
        <v>French Polynesia-Oceania2011</v>
      </c>
      <c r="B2281" s="32" t="s">
        <v>144</v>
      </c>
      <c r="C2281" s="5" t="s">
        <v>80</v>
      </c>
      <c r="D2281" s="9" t="s">
        <v>73</v>
      </c>
      <c r="E2281" s="12">
        <v>0.017</v>
      </c>
      <c r="F2281" s="13"/>
      <c r="G2281" s="12">
        <v>78.0</v>
      </c>
      <c r="H2281" s="12">
        <v>74.0</v>
      </c>
      <c r="I2281" s="12">
        <v>0.233</v>
      </c>
      <c r="J2281" s="12">
        <v>0.698</v>
      </c>
      <c r="K2281" s="12">
        <v>0.07</v>
      </c>
      <c r="L2281" s="12">
        <v>270874.0</v>
      </c>
      <c r="M2281" s="12">
        <v>0.563</v>
      </c>
    </row>
    <row r="2282" hidden="1">
      <c r="A2282" s="32" t="str">
        <f t="shared" si="1"/>
        <v>Guam-Oceania2011</v>
      </c>
      <c r="B2282" s="32" t="s">
        <v>153</v>
      </c>
      <c r="C2282" s="5" t="s">
        <v>80</v>
      </c>
      <c r="D2282" s="9" t="s">
        <v>73</v>
      </c>
      <c r="E2282" s="12">
        <v>0.018</v>
      </c>
      <c r="F2282" s="13"/>
      <c r="G2282" s="12">
        <v>81.0</v>
      </c>
      <c r="H2282" s="12">
        <v>76.0</v>
      </c>
      <c r="I2282" s="12">
        <v>0.271</v>
      </c>
      <c r="J2282" s="12">
        <v>0.654</v>
      </c>
      <c r="K2282" s="12">
        <v>0.075</v>
      </c>
      <c r="L2282" s="12">
        <v>160858.0</v>
      </c>
      <c r="M2282" s="12">
        <v>0.942</v>
      </c>
    </row>
    <row r="2283" hidden="1">
      <c r="A2283" s="32" t="str">
        <f t="shared" si="1"/>
        <v>Fiji-Oceania2011</v>
      </c>
      <c r="B2283" s="32" t="s">
        <v>141</v>
      </c>
      <c r="C2283" s="5" t="s">
        <v>80</v>
      </c>
      <c r="D2283" s="9" t="s">
        <v>73</v>
      </c>
      <c r="E2283" s="12">
        <v>0.021</v>
      </c>
      <c r="F2283" s="12">
        <v>0.02</v>
      </c>
      <c r="G2283" s="12">
        <v>73.0</v>
      </c>
      <c r="H2283" s="12">
        <v>67.0</v>
      </c>
      <c r="I2283" s="12">
        <v>0.289</v>
      </c>
      <c r="J2283" s="12">
        <v>0.661</v>
      </c>
      <c r="K2283" s="12">
        <v>0.05</v>
      </c>
      <c r="L2283" s="12">
        <v>867921.0</v>
      </c>
      <c r="M2283" s="12">
        <v>0.522</v>
      </c>
    </row>
    <row r="2284" hidden="1">
      <c r="A2284" s="32" t="str">
        <f t="shared" si="1"/>
        <v>Kiribati-Oceania2011</v>
      </c>
      <c r="B2284" s="32" t="s">
        <v>176</v>
      </c>
      <c r="C2284" s="5" t="s">
        <v>80</v>
      </c>
      <c r="D2284" s="9" t="s">
        <v>73</v>
      </c>
      <c r="E2284" s="12">
        <v>0.023</v>
      </c>
      <c r="F2284" s="12">
        <v>0.047</v>
      </c>
      <c r="G2284" s="12">
        <v>71.0</v>
      </c>
      <c r="H2284" s="12">
        <v>65.0</v>
      </c>
      <c r="I2284" s="12">
        <v>0.33</v>
      </c>
      <c r="J2284" s="12">
        <v>0.631</v>
      </c>
      <c r="K2284" s="12">
        <v>0.039</v>
      </c>
      <c r="L2284" s="12">
        <v>99250.0</v>
      </c>
      <c r="M2284" s="12">
        <v>0.439</v>
      </c>
    </row>
    <row r="2285" hidden="1">
      <c r="A2285" s="32" t="str">
        <f t="shared" si="1"/>
        <v>Micronesia, Fed. Sts.-Oceania2011</v>
      </c>
      <c r="B2285" s="32" t="s">
        <v>200</v>
      </c>
      <c r="C2285" s="5" t="s">
        <v>80</v>
      </c>
      <c r="D2285" s="9" t="s">
        <v>73</v>
      </c>
      <c r="E2285" s="12">
        <v>0.024</v>
      </c>
      <c r="F2285" s="12">
        <v>0.032</v>
      </c>
      <c r="G2285" s="12">
        <v>70.0</v>
      </c>
      <c r="H2285" s="12">
        <v>68.0</v>
      </c>
      <c r="I2285" s="12">
        <v>0.364</v>
      </c>
      <c r="J2285" s="12">
        <v>0.597</v>
      </c>
      <c r="K2285" s="12">
        <v>0.039</v>
      </c>
      <c r="L2285" s="12">
        <v>103424.0</v>
      </c>
      <c r="M2285" s="12">
        <v>0.223</v>
      </c>
    </row>
    <row r="2286" hidden="1">
      <c r="A2286" s="32" t="str">
        <f t="shared" si="1"/>
        <v>Vanuatu-Oceania2011</v>
      </c>
      <c r="B2286" s="32" t="s">
        <v>280</v>
      </c>
      <c r="C2286" s="5" t="s">
        <v>80</v>
      </c>
      <c r="D2286" s="9" t="s">
        <v>73</v>
      </c>
      <c r="E2286" s="12">
        <v>0.027</v>
      </c>
      <c r="F2286" s="12">
        <v>0.015</v>
      </c>
      <c r="G2286" s="12">
        <v>73.0</v>
      </c>
      <c r="H2286" s="12">
        <v>69.0</v>
      </c>
      <c r="I2286" s="12">
        <v>0.378</v>
      </c>
      <c r="J2286" s="12">
        <v>0.582</v>
      </c>
      <c r="K2286" s="12">
        <v>0.04</v>
      </c>
      <c r="L2286" s="12">
        <v>241778.0</v>
      </c>
      <c r="M2286" s="12">
        <v>0.249</v>
      </c>
    </row>
    <row r="2287" hidden="1">
      <c r="A2287" s="32" t="str">
        <f t="shared" si="1"/>
        <v>Tonga-Oceania2011</v>
      </c>
      <c r="B2287" s="32" t="s">
        <v>267</v>
      </c>
      <c r="C2287" s="5" t="s">
        <v>80</v>
      </c>
      <c r="D2287" s="9" t="s">
        <v>73</v>
      </c>
      <c r="E2287" s="12">
        <v>0.027</v>
      </c>
      <c r="F2287" s="12">
        <v>0.011</v>
      </c>
      <c r="G2287" s="12">
        <v>75.0</v>
      </c>
      <c r="H2287" s="12">
        <v>69.0</v>
      </c>
      <c r="I2287" s="12">
        <v>0.374</v>
      </c>
      <c r="J2287" s="12">
        <v>0.568</v>
      </c>
      <c r="K2287" s="12">
        <v>0.058</v>
      </c>
      <c r="L2287" s="12">
        <v>104554.0</v>
      </c>
      <c r="M2287" s="12">
        <v>0.234</v>
      </c>
    </row>
    <row r="2288" hidden="1">
      <c r="A2288" s="32" t="str">
        <f t="shared" si="1"/>
        <v>Samoa-Oceania2011</v>
      </c>
      <c r="B2288" s="32" t="s">
        <v>233</v>
      </c>
      <c r="C2288" s="5" t="s">
        <v>80</v>
      </c>
      <c r="D2288" s="9" t="s">
        <v>73</v>
      </c>
      <c r="E2288" s="12">
        <v>0.027</v>
      </c>
      <c r="F2288" s="12">
        <v>0.016</v>
      </c>
      <c r="G2288" s="12">
        <v>76.0</v>
      </c>
      <c r="H2288" s="12">
        <v>70.0</v>
      </c>
      <c r="I2288" s="12">
        <v>0.381</v>
      </c>
      <c r="J2288" s="12">
        <v>0.569</v>
      </c>
      <c r="K2288" s="12">
        <v>0.051</v>
      </c>
      <c r="L2288" s="12">
        <v>187429.0</v>
      </c>
      <c r="M2288" s="12">
        <v>0.199</v>
      </c>
    </row>
    <row r="2289" hidden="1">
      <c r="A2289" s="32" t="str">
        <f t="shared" si="1"/>
        <v>Papua New Guinea-Oceania2011</v>
      </c>
      <c r="B2289" s="32" t="s">
        <v>222</v>
      </c>
      <c r="C2289" s="5" t="s">
        <v>80</v>
      </c>
      <c r="D2289" s="9" t="s">
        <v>73</v>
      </c>
      <c r="E2289" s="12">
        <v>0.03</v>
      </c>
      <c r="F2289" s="12">
        <v>0.05</v>
      </c>
      <c r="G2289" s="12">
        <v>64.0</v>
      </c>
      <c r="H2289" s="12">
        <v>60.0</v>
      </c>
      <c r="I2289" s="12">
        <v>0.387</v>
      </c>
      <c r="J2289" s="12">
        <v>0.584</v>
      </c>
      <c r="K2289" s="12">
        <v>0.028</v>
      </c>
      <c r="L2289" s="12">
        <v>7012977.0</v>
      </c>
      <c r="M2289" s="12">
        <v>0.13</v>
      </c>
    </row>
    <row r="2290" hidden="1">
      <c r="A2290" s="32" t="str">
        <f t="shared" si="1"/>
        <v>Solomon Islands-Oceania2011</v>
      </c>
      <c r="B2290" s="32" t="s">
        <v>245</v>
      </c>
      <c r="C2290" s="5" t="s">
        <v>80</v>
      </c>
      <c r="D2290" s="9" t="s">
        <v>73</v>
      </c>
      <c r="E2290" s="12">
        <v>0.032</v>
      </c>
      <c r="F2290" s="12">
        <v>0.026</v>
      </c>
      <c r="G2290" s="12">
        <v>69.0</v>
      </c>
      <c r="H2290" s="12">
        <v>66.0</v>
      </c>
      <c r="I2290" s="12">
        <v>0.406</v>
      </c>
      <c r="J2290" s="12">
        <v>0.561</v>
      </c>
      <c r="K2290" s="12">
        <v>0.033</v>
      </c>
      <c r="L2290" s="12">
        <v>537997.0</v>
      </c>
      <c r="M2290" s="12">
        <v>0.205</v>
      </c>
    </row>
    <row r="2291" hidden="1">
      <c r="A2291" s="32" t="str">
        <f t="shared" si="1"/>
        <v>American Samoa-Oceania2012</v>
      </c>
      <c r="B2291" s="32" t="s">
        <v>79</v>
      </c>
      <c r="C2291" s="5" t="s">
        <v>80</v>
      </c>
      <c r="D2291" s="9" t="s">
        <v>74</v>
      </c>
      <c r="E2291" s="10">
        <f t="shared" ref="E2291:E2292" si="120">if(AND(C2192=C2193,D2192=D2192+1,ISBLANK(E2193)),E2192,E2193)</f>
        <v>0.025</v>
      </c>
      <c r="F2291" s="10">
        <f>if(AND(C2192=C2193,D2192=D2192+1,ISBLANK(F2192)),F2192,F2193)</f>
        <v>0.05</v>
      </c>
      <c r="G2291" s="10">
        <f t="shared" ref="G2291:G2292" si="121">if(AND(C2192=C2193,D2192=D2192+1,ISBLANK(G2192)),G2192,G2193)</f>
        <v>69</v>
      </c>
      <c r="H2291" s="10">
        <f t="shared" ref="H2291:H2292" si="122">if(AND(C2192=C2193,D2192=D2192+1,ISBLANK(H2192)),H2192,H2193)</f>
        <v>64</v>
      </c>
      <c r="I2291" s="10">
        <f t="shared" ref="I2291:K2291" si="119">if(AND(C2200=C2201,D2200=D2200+1,ISBLANK(I2200)),I2200,I2201)</f>
        <v>0.195</v>
      </c>
      <c r="J2291" s="10">
        <f t="shared" si="119"/>
        <v>0.674</v>
      </c>
      <c r="K2291" s="10">
        <f t="shared" si="119"/>
        <v>0.13</v>
      </c>
      <c r="L2291" s="12">
        <v>55128.0</v>
      </c>
      <c r="M2291" s="12">
        <v>0.874</v>
      </c>
    </row>
    <row r="2292" hidden="1">
      <c r="A2292" s="32" t="str">
        <f t="shared" si="1"/>
        <v>Marshall Islands-Oceania2012</v>
      </c>
      <c r="B2292" s="32" t="s">
        <v>196</v>
      </c>
      <c r="C2292" s="5" t="s">
        <v>80</v>
      </c>
      <c r="D2292" s="9" t="s">
        <v>74</v>
      </c>
      <c r="E2292" s="10">
        <f t="shared" si="120"/>
        <v>0.026</v>
      </c>
      <c r="F2292" s="12">
        <v>0.031</v>
      </c>
      <c r="G2292" s="10">
        <f t="shared" si="121"/>
        <v>69</v>
      </c>
      <c r="H2292" s="10">
        <f t="shared" si="122"/>
        <v>67</v>
      </c>
      <c r="I2292" s="10">
        <f t="shared" ref="I2292:K2292" si="123">if(AND(C2201=C2202,D2201=D2201+1,ISBLANK(I2201)),I2201,I2202)</f>
        <v>0.213</v>
      </c>
      <c r="J2292" s="10">
        <f t="shared" si="123"/>
        <v>0.666</v>
      </c>
      <c r="K2292" s="10">
        <f t="shared" si="123"/>
        <v>0.121</v>
      </c>
      <c r="L2292" s="12">
        <v>52555.0</v>
      </c>
      <c r="M2292" s="12">
        <v>0.719</v>
      </c>
    </row>
    <row r="2293" hidden="1">
      <c r="A2293" s="32" t="str">
        <f t="shared" si="1"/>
        <v>New Zealand-Oceania2012</v>
      </c>
      <c r="B2293" s="32" t="s">
        <v>212</v>
      </c>
      <c r="C2293" s="5" t="s">
        <v>80</v>
      </c>
      <c r="D2293" s="9" t="s">
        <v>74</v>
      </c>
      <c r="E2293" s="12">
        <v>0.014</v>
      </c>
      <c r="F2293" s="12">
        <v>0.005</v>
      </c>
      <c r="G2293" s="12">
        <v>83.0</v>
      </c>
      <c r="H2293" s="12">
        <v>79.0</v>
      </c>
      <c r="I2293" s="12">
        <v>0.203</v>
      </c>
      <c r="J2293" s="12">
        <v>0.661</v>
      </c>
      <c r="K2293" s="12">
        <v>0.136</v>
      </c>
      <c r="L2293" s="12">
        <v>4433000.0</v>
      </c>
      <c r="M2293" s="12">
        <v>0.862</v>
      </c>
    </row>
    <row r="2294" hidden="1">
      <c r="A2294" s="32" t="str">
        <f t="shared" si="1"/>
        <v>Australia-Oceania2012</v>
      </c>
      <c r="B2294" s="32" t="s">
        <v>88</v>
      </c>
      <c r="C2294" s="5" t="s">
        <v>80</v>
      </c>
      <c r="D2294" s="9" t="s">
        <v>74</v>
      </c>
      <c r="E2294" s="12">
        <v>0.014</v>
      </c>
      <c r="F2294" s="12">
        <v>0.004</v>
      </c>
      <c r="G2294" s="12">
        <v>84.0</v>
      </c>
      <c r="H2294" s="12">
        <v>80.0</v>
      </c>
      <c r="I2294" s="12">
        <v>0.189</v>
      </c>
      <c r="J2294" s="12">
        <v>0.671</v>
      </c>
      <c r="K2294" s="12">
        <v>0.14</v>
      </c>
      <c r="L2294" s="12">
        <v>2.27239E7</v>
      </c>
      <c r="M2294" s="12">
        <v>0.89</v>
      </c>
    </row>
    <row r="2295" hidden="1">
      <c r="A2295" s="32" t="str">
        <f t="shared" si="1"/>
        <v>New Caledonia-Oceania2012</v>
      </c>
      <c r="B2295" s="32" t="s">
        <v>211</v>
      </c>
      <c r="C2295" s="5" t="s">
        <v>80</v>
      </c>
      <c r="D2295" s="9" t="s">
        <v>74</v>
      </c>
      <c r="E2295" s="12">
        <v>0.016</v>
      </c>
      <c r="F2295" s="13"/>
      <c r="G2295" s="12">
        <v>79.0</v>
      </c>
      <c r="H2295" s="12">
        <v>73.0</v>
      </c>
      <c r="I2295" s="12">
        <v>0.228</v>
      </c>
      <c r="J2295" s="12">
        <v>0.673</v>
      </c>
      <c r="K2295" s="12">
        <v>0.099</v>
      </c>
      <c r="L2295" s="12">
        <v>258000.0</v>
      </c>
      <c r="M2295" s="12">
        <v>0.685</v>
      </c>
    </row>
    <row r="2296" hidden="1">
      <c r="A2296" s="32" t="str">
        <f t="shared" si="1"/>
        <v>French Polynesia-Oceania2012</v>
      </c>
      <c r="B2296" s="32" t="s">
        <v>144</v>
      </c>
      <c r="C2296" s="5" t="s">
        <v>80</v>
      </c>
      <c r="D2296" s="9" t="s">
        <v>74</v>
      </c>
      <c r="E2296" s="12">
        <v>0.017</v>
      </c>
      <c r="F2296" s="13"/>
      <c r="G2296" s="12">
        <v>78.0</v>
      </c>
      <c r="H2296" s="12">
        <v>74.0</v>
      </c>
      <c r="I2296" s="12">
        <v>0.229</v>
      </c>
      <c r="J2296" s="12">
        <v>0.7</v>
      </c>
      <c r="K2296" s="12">
        <v>0.071</v>
      </c>
      <c r="L2296" s="12">
        <v>273814.0</v>
      </c>
      <c r="M2296" s="12">
        <v>0.562</v>
      </c>
    </row>
    <row r="2297" hidden="1">
      <c r="A2297" s="32" t="str">
        <f t="shared" si="1"/>
        <v>Guam-Oceania2012</v>
      </c>
      <c r="B2297" s="32" t="s">
        <v>153</v>
      </c>
      <c r="C2297" s="5" t="s">
        <v>80</v>
      </c>
      <c r="D2297" s="9" t="s">
        <v>74</v>
      </c>
      <c r="E2297" s="12">
        <v>0.017</v>
      </c>
      <c r="F2297" s="13"/>
      <c r="G2297" s="12">
        <v>81.0</v>
      </c>
      <c r="H2297" s="12">
        <v>76.0</v>
      </c>
      <c r="I2297" s="12">
        <v>0.266</v>
      </c>
      <c r="J2297" s="12">
        <v>0.656</v>
      </c>
      <c r="K2297" s="12">
        <v>0.078</v>
      </c>
      <c r="L2297" s="12">
        <v>162810.0</v>
      </c>
      <c r="M2297" s="12">
        <v>0.943</v>
      </c>
    </row>
    <row r="2298" hidden="1">
      <c r="A2298" s="32" t="str">
        <f t="shared" si="1"/>
        <v>Fiji-Oceania2012</v>
      </c>
      <c r="B2298" s="32" t="s">
        <v>141</v>
      </c>
      <c r="C2298" s="5" t="s">
        <v>80</v>
      </c>
      <c r="D2298" s="9" t="s">
        <v>74</v>
      </c>
      <c r="E2298" s="12">
        <v>0.021</v>
      </c>
      <c r="F2298" s="12">
        <v>0.02</v>
      </c>
      <c r="G2298" s="12">
        <v>73.0</v>
      </c>
      <c r="H2298" s="12">
        <v>67.0</v>
      </c>
      <c r="I2298" s="12">
        <v>0.289</v>
      </c>
      <c r="J2298" s="12">
        <v>0.659</v>
      </c>
      <c r="K2298" s="12">
        <v>0.052</v>
      </c>
      <c r="L2298" s="12">
        <v>874742.0</v>
      </c>
      <c r="M2298" s="12">
        <v>0.526</v>
      </c>
    </row>
    <row r="2299" hidden="1">
      <c r="A2299" s="32" t="str">
        <f t="shared" si="1"/>
        <v>Kiribati-Oceania2012</v>
      </c>
      <c r="B2299" s="32" t="s">
        <v>176</v>
      </c>
      <c r="C2299" s="5" t="s">
        <v>80</v>
      </c>
      <c r="D2299" s="9" t="s">
        <v>74</v>
      </c>
      <c r="E2299" s="12">
        <v>0.023</v>
      </c>
      <c r="F2299" s="12">
        <v>0.046</v>
      </c>
      <c r="G2299" s="12">
        <v>71.0</v>
      </c>
      <c r="H2299" s="12">
        <v>66.0</v>
      </c>
      <c r="I2299" s="12">
        <v>0.324</v>
      </c>
      <c r="J2299" s="12">
        <v>0.636</v>
      </c>
      <c r="K2299" s="12">
        <v>0.04</v>
      </c>
      <c r="L2299" s="12">
        <v>100786.0</v>
      </c>
      <c r="M2299" s="12">
        <v>0.439</v>
      </c>
    </row>
    <row r="2300" hidden="1">
      <c r="A2300" s="32" t="str">
        <f t="shared" si="1"/>
        <v>Micronesia, Fed. Sts.-Oceania2012</v>
      </c>
      <c r="B2300" s="32" t="s">
        <v>200</v>
      </c>
      <c r="C2300" s="5" t="s">
        <v>80</v>
      </c>
      <c r="D2300" s="9" t="s">
        <v>74</v>
      </c>
      <c r="E2300" s="12">
        <v>0.024</v>
      </c>
      <c r="F2300" s="12">
        <v>0.031</v>
      </c>
      <c r="G2300" s="12">
        <v>70.0</v>
      </c>
      <c r="H2300" s="12">
        <v>68.0</v>
      </c>
      <c r="I2300" s="12">
        <v>0.358</v>
      </c>
      <c r="J2300" s="12">
        <v>0.602</v>
      </c>
      <c r="K2300" s="12">
        <v>0.039</v>
      </c>
      <c r="L2300" s="12">
        <v>103395.0</v>
      </c>
      <c r="M2300" s="12">
        <v>0.223</v>
      </c>
    </row>
    <row r="2301" hidden="1">
      <c r="A2301" s="32" t="str">
        <f t="shared" si="1"/>
        <v>Tonga-Oceania2012</v>
      </c>
      <c r="B2301" s="32" t="s">
        <v>267</v>
      </c>
      <c r="C2301" s="5" t="s">
        <v>80</v>
      </c>
      <c r="D2301" s="9" t="s">
        <v>74</v>
      </c>
      <c r="E2301" s="12">
        <v>0.026</v>
      </c>
      <c r="F2301" s="12">
        <v>0.011</v>
      </c>
      <c r="G2301" s="12">
        <v>75.0</v>
      </c>
      <c r="H2301" s="12">
        <v>70.0</v>
      </c>
      <c r="I2301" s="12">
        <v>0.373</v>
      </c>
      <c r="J2301" s="12">
        <v>0.568</v>
      </c>
      <c r="K2301" s="12">
        <v>0.058</v>
      </c>
      <c r="L2301" s="12">
        <v>104941.0</v>
      </c>
      <c r="M2301" s="12">
        <v>0.235</v>
      </c>
    </row>
    <row r="2302" hidden="1">
      <c r="A2302" s="32" t="str">
        <f t="shared" si="1"/>
        <v>Vanuatu-Oceania2012</v>
      </c>
      <c r="B2302" s="32" t="s">
        <v>280</v>
      </c>
      <c r="C2302" s="5" t="s">
        <v>80</v>
      </c>
      <c r="D2302" s="9" t="s">
        <v>74</v>
      </c>
      <c r="E2302" s="12">
        <v>0.027</v>
      </c>
      <c r="F2302" s="12">
        <v>0.015</v>
      </c>
      <c r="G2302" s="12">
        <v>73.0</v>
      </c>
      <c r="H2302" s="12">
        <v>69.0</v>
      </c>
      <c r="I2302" s="12">
        <v>0.374</v>
      </c>
      <c r="J2302" s="12">
        <v>0.586</v>
      </c>
      <c r="K2302" s="12">
        <v>0.04</v>
      </c>
      <c r="L2302" s="12">
        <v>247262.0</v>
      </c>
      <c r="M2302" s="12">
        <v>0.252</v>
      </c>
    </row>
    <row r="2303" hidden="1">
      <c r="A2303" s="32" t="str">
        <f t="shared" si="1"/>
        <v>Samoa-Oceania2012</v>
      </c>
      <c r="B2303" s="32" t="s">
        <v>233</v>
      </c>
      <c r="C2303" s="5" t="s">
        <v>80</v>
      </c>
      <c r="D2303" s="9" t="s">
        <v>74</v>
      </c>
      <c r="E2303" s="12">
        <v>0.027</v>
      </c>
      <c r="F2303" s="12">
        <v>0.016</v>
      </c>
      <c r="G2303" s="12">
        <v>76.0</v>
      </c>
      <c r="H2303" s="12">
        <v>70.0</v>
      </c>
      <c r="I2303" s="12">
        <v>0.379</v>
      </c>
      <c r="J2303" s="12">
        <v>0.57</v>
      </c>
      <c r="K2303" s="12">
        <v>0.051</v>
      </c>
      <c r="L2303" s="12">
        <v>188889.0</v>
      </c>
      <c r="M2303" s="12">
        <v>0.196</v>
      </c>
    </row>
    <row r="2304" hidden="1">
      <c r="A2304" s="32" t="str">
        <f t="shared" si="1"/>
        <v>Papua New Guinea-Oceania2012</v>
      </c>
      <c r="B2304" s="32" t="s">
        <v>222</v>
      </c>
      <c r="C2304" s="5" t="s">
        <v>80</v>
      </c>
      <c r="D2304" s="9" t="s">
        <v>74</v>
      </c>
      <c r="E2304" s="12">
        <v>0.029</v>
      </c>
      <c r="F2304" s="12">
        <v>0.048</v>
      </c>
      <c r="G2304" s="12">
        <v>64.0</v>
      </c>
      <c r="H2304" s="12">
        <v>60.0</v>
      </c>
      <c r="I2304" s="12">
        <v>0.384</v>
      </c>
      <c r="J2304" s="12">
        <v>0.588</v>
      </c>
      <c r="K2304" s="12">
        <v>0.029</v>
      </c>
      <c r="L2304" s="12">
        <v>7167010.0</v>
      </c>
      <c r="M2304" s="12">
        <v>0.13</v>
      </c>
    </row>
    <row r="2305" hidden="1">
      <c r="A2305" s="32" t="str">
        <f t="shared" si="1"/>
        <v>Solomon Islands-Oceania2012</v>
      </c>
      <c r="B2305" s="32" t="s">
        <v>245</v>
      </c>
      <c r="C2305" s="5" t="s">
        <v>80</v>
      </c>
      <c r="D2305" s="9" t="s">
        <v>74</v>
      </c>
      <c r="E2305" s="12">
        <v>0.031</v>
      </c>
      <c r="F2305" s="12">
        <v>0.026</v>
      </c>
      <c r="G2305" s="12">
        <v>69.0</v>
      </c>
      <c r="H2305" s="12">
        <v>66.0</v>
      </c>
      <c r="I2305" s="12">
        <v>0.404</v>
      </c>
      <c r="J2305" s="12">
        <v>0.563</v>
      </c>
      <c r="K2305" s="12">
        <v>0.033</v>
      </c>
      <c r="L2305" s="12">
        <v>549598.0</v>
      </c>
      <c r="M2305" s="12">
        <v>0.21</v>
      </c>
    </row>
    <row r="2306" hidden="1">
      <c r="A2306" s="32" t="str">
        <f t="shared" si="1"/>
        <v>Cayman Islands-The Americas2004</v>
      </c>
      <c r="B2306" s="32" t="s">
        <v>113</v>
      </c>
      <c r="C2306" s="5" t="s">
        <v>84</v>
      </c>
      <c r="D2306" s="9" t="s">
        <v>66</v>
      </c>
      <c r="E2306" s="10">
        <f t="shared" ref="E2306:E2311" si="125">if(AND(C2207=C2208,D2207=D2207+1,ISBLANK(E2208)),E2207,E2208)</f>
        <v>0.024</v>
      </c>
      <c r="F2306" s="10">
        <f t="shared" ref="F2306:F2309" si="126">if(AND(C2207=C2208,D2207=D2207+1,ISBLANK(F2207)),F2207,F2208)</f>
        <v>0.05</v>
      </c>
      <c r="G2306" s="10">
        <f t="shared" ref="G2306:G2311" si="127">if(AND(C2207=C2208,D2207=D2207+1,ISBLANK(G2207)),G2207,G2208)</f>
        <v>69</v>
      </c>
      <c r="H2306" s="10">
        <f t="shared" ref="H2306:H2311" si="128">if(AND(C2207=C2208,D2207=D2207+1,ISBLANK(H2207)),H2207,H2208)</f>
        <v>64</v>
      </c>
      <c r="I2306" s="10">
        <f t="shared" ref="I2306:K2306" si="124">if(AND(C2215=C2216,D2215=D2215+1,ISBLANK(I2215)),I2215,I2216)</f>
        <v>0.254</v>
      </c>
      <c r="J2306" s="10">
        <f t="shared" si="124"/>
        <v>0.721</v>
      </c>
      <c r="K2306" s="10">
        <f t="shared" si="124"/>
        <v>0.025</v>
      </c>
      <c r="L2306" s="12">
        <v>47299.0</v>
      </c>
      <c r="M2306" s="12">
        <v>1.0</v>
      </c>
    </row>
    <row r="2307" hidden="1">
      <c r="A2307" s="32" t="str">
        <f t="shared" si="1"/>
        <v>Curacao-The Americas2004</v>
      </c>
      <c r="B2307" s="32" t="s">
        <v>126</v>
      </c>
      <c r="C2307" s="5" t="s">
        <v>84</v>
      </c>
      <c r="D2307" s="9" t="s">
        <v>66</v>
      </c>
      <c r="E2307" s="10">
        <f t="shared" si="125"/>
        <v>0.025</v>
      </c>
      <c r="F2307" s="10">
        <f t="shared" si="126"/>
        <v>0.036</v>
      </c>
      <c r="G2307" s="10">
        <f t="shared" si="127"/>
        <v>69</v>
      </c>
      <c r="H2307" s="10">
        <f t="shared" si="128"/>
        <v>67</v>
      </c>
      <c r="I2307" s="12">
        <v>0.218</v>
      </c>
      <c r="J2307" s="12">
        <v>0.665</v>
      </c>
      <c r="K2307" s="12">
        <v>0.118</v>
      </c>
      <c r="L2307" s="12">
        <v>133363.0</v>
      </c>
      <c r="M2307" s="12">
        <v>0.907</v>
      </c>
    </row>
    <row r="2308" hidden="1">
      <c r="A2308" s="32" t="str">
        <f t="shared" si="1"/>
        <v>Sint Maarten (Dutch part)-The Americas2004</v>
      </c>
      <c r="B2308" s="32" t="s">
        <v>242</v>
      </c>
      <c r="C2308" s="5" t="s">
        <v>84</v>
      </c>
      <c r="D2308" s="9" t="s">
        <v>66</v>
      </c>
      <c r="E2308" s="10">
        <f t="shared" si="125"/>
        <v>0.029</v>
      </c>
      <c r="F2308" s="10">
        <f t="shared" si="126"/>
        <v>0.017</v>
      </c>
      <c r="G2308" s="10">
        <f t="shared" si="127"/>
        <v>72</v>
      </c>
      <c r="H2308" s="10">
        <f t="shared" si="128"/>
        <v>68</v>
      </c>
      <c r="I2308" s="10">
        <f t="shared" ref="I2308:K2308" si="129">if(AND(C2217=C2218,D2217=D2217+1,ISBLANK(I2217)),I2217,I2218)</f>
        <v>0.211</v>
      </c>
      <c r="J2308" s="10">
        <f t="shared" si="129"/>
        <v>0.666</v>
      </c>
      <c r="K2308" s="10">
        <f t="shared" si="129"/>
        <v>0.123</v>
      </c>
      <c r="L2308" s="12">
        <v>35318.0</v>
      </c>
      <c r="M2308" s="12">
        <v>1.0</v>
      </c>
    </row>
    <row r="2309" hidden="1">
      <c r="A2309" s="32" t="str">
        <f t="shared" si="1"/>
        <v>Turks and Caicos Islands-The Americas2004</v>
      </c>
      <c r="B2309" s="32" t="s">
        <v>272</v>
      </c>
      <c r="C2309" s="5" t="s">
        <v>84</v>
      </c>
      <c r="D2309" s="9" t="s">
        <v>66</v>
      </c>
      <c r="E2309" s="10">
        <f t="shared" si="125"/>
        <v>0.029</v>
      </c>
      <c r="F2309" s="10">
        <f t="shared" si="126"/>
        <v>0.016</v>
      </c>
      <c r="G2309" s="10">
        <f t="shared" si="127"/>
        <v>75</v>
      </c>
      <c r="H2309" s="10">
        <f t="shared" si="128"/>
        <v>68</v>
      </c>
      <c r="I2309" s="10">
        <f t="shared" ref="I2309:K2309" si="130">if(AND(C2218=C2219,D2218=D2218+1,ISBLANK(I2218)),I2218,I2219)</f>
        <v>0.255</v>
      </c>
      <c r="J2309" s="10">
        <f t="shared" si="130"/>
        <v>0.665</v>
      </c>
      <c r="K2309" s="10">
        <f t="shared" si="130"/>
        <v>0.08</v>
      </c>
      <c r="L2309" s="12">
        <v>25025.0</v>
      </c>
      <c r="M2309" s="12">
        <v>0.872</v>
      </c>
    </row>
    <row r="2310">
      <c r="A2310" s="32" t="str">
        <f t="shared" si="1"/>
        <v>St. Kitts and Nevis-The Americas2004</v>
      </c>
      <c r="B2310" s="32" t="s">
        <v>252</v>
      </c>
      <c r="C2310" s="5" t="s">
        <v>84</v>
      </c>
      <c r="D2310" s="9" t="s">
        <v>66</v>
      </c>
      <c r="E2310" s="10">
        <f t="shared" si="125"/>
        <v>0.029</v>
      </c>
      <c r="F2310" s="12">
        <v>0.011</v>
      </c>
      <c r="G2310" s="10">
        <f t="shared" si="127"/>
        <v>74</v>
      </c>
      <c r="H2310" s="10">
        <f t="shared" si="128"/>
        <v>69</v>
      </c>
      <c r="I2310" s="10">
        <f t="shared" ref="I2310:K2310" si="131">if(AND(C2219=C2220,D2219=D2219+1,ISBLANK(I2219)),I2219,I2220)</f>
        <v>0.26</v>
      </c>
      <c r="J2310" s="10">
        <f t="shared" si="131"/>
        <v>0.683</v>
      </c>
      <c r="K2310" s="10">
        <f t="shared" si="131"/>
        <v>0.057</v>
      </c>
      <c r="L2310" s="12">
        <v>48421.0</v>
      </c>
      <c r="M2310" s="12">
        <v>0.322</v>
      </c>
    </row>
    <row r="2311" hidden="1">
      <c r="A2311" s="32" t="str">
        <f t="shared" si="1"/>
        <v>Dominica-The Americas2004</v>
      </c>
      <c r="B2311" s="32" t="s">
        <v>131</v>
      </c>
      <c r="C2311" s="5" t="s">
        <v>84</v>
      </c>
      <c r="D2311" s="9" t="s">
        <v>66</v>
      </c>
      <c r="E2311" s="10">
        <f t="shared" si="125"/>
        <v>0.032</v>
      </c>
      <c r="F2311" s="12">
        <v>0.013</v>
      </c>
      <c r="G2311" s="10">
        <f t="shared" si="127"/>
        <v>63</v>
      </c>
      <c r="H2311" s="10">
        <f t="shared" si="128"/>
        <v>59</v>
      </c>
      <c r="I2311" s="10">
        <f t="shared" ref="I2311:K2311" si="132">if(AND(C2220=C2221,D2220=D2220+1,ISBLANK(I2220)),I2220,I2221)</f>
        <v>0.288</v>
      </c>
      <c r="J2311" s="10">
        <f t="shared" si="132"/>
        <v>0.645</v>
      </c>
      <c r="K2311" s="10">
        <f t="shared" si="132"/>
        <v>0.067</v>
      </c>
      <c r="L2311" s="12">
        <v>70325.0</v>
      </c>
      <c r="M2311" s="12">
        <v>0.663</v>
      </c>
    </row>
    <row r="2312" hidden="1">
      <c r="A2312" s="32" t="str">
        <f t="shared" si="1"/>
        <v>Canada-The Americas2004</v>
      </c>
      <c r="B2312" s="32" t="s">
        <v>112</v>
      </c>
      <c r="C2312" s="5" t="s">
        <v>84</v>
      </c>
      <c r="D2312" s="9" t="s">
        <v>66</v>
      </c>
      <c r="E2312" s="12">
        <v>0.011</v>
      </c>
      <c r="F2312" s="12">
        <v>0.005</v>
      </c>
      <c r="G2312" s="12">
        <v>83.0</v>
      </c>
      <c r="H2312" s="12">
        <v>78.0</v>
      </c>
      <c r="I2312" s="12">
        <v>0.18</v>
      </c>
      <c r="J2312" s="12">
        <v>0.691</v>
      </c>
      <c r="K2312" s="12">
        <v>0.13</v>
      </c>
      <c r="L2312" s="12">
        <v>3.1995E7</v>
      </c>
      <c r="M2312" s="12">
        <v>0.8</v>
      </c>
    </row>
    <row r="2313" hidden="1">
      <c r="A2313" s="32" t="str">
        <f t="shared" si="1"/>
        <v>Cuba-The Americas2004</v>
      </c>
      <c r="B2313" s="32" t="s">
        <v>125</v>
      </c>
      <c r="C2313" s="5" t="s">
        <v>84</v>
      </c>
      <c r="D2313" s="9" t="s">
        <v>66</v>
      </c>
      <c r="E2313" s="12">
        <v>0.012</v>
      </c>
      <c r="F2313" s="12">
        <v>0.006</v>
      </c>
      <c r="G2313" s="12">
        <v>80.0</v>
      </c>
      <c r="H2313" s="12">
        <v>76.0</v>
      </c>
      <c r="I2313" s="12">
        <v>0.199</v>
      </c>
      <c r="J2313" s="12">
        <v>0.694</v>
      </c>
      <c r="K2313" s="12">
        <v>0.107</v>
      </c>
      <c r="L2313" s="12">
        <v>1.1273363E7</v>
      </c>
      <c r="M2313" s="12">
        <v>0.76</v>
      </c>
    </row>
    <row r="2314" hidden="1">
      <c r="A2314" s="32" t="str">
        <f t="shared" si="1"/>
        <v>Puerto Rico-The Americas2004</v>
      </c>
      <c r="B2314" s="32" t="s">
        <v>228</v>
      </c>
      <c r="C2314" s="5" t="s">
        <v>84</v>
      </c>
      <c r="D2314" s="9" t="s">
        <v>66</v>
      </c>
      <c r="E2314" s="12">
        <v>0.013</v>
      </c>
      <c r="F2314" s="13"/>
      <c r="G2314" s="12">
        <v>82.0</v>
      </c>
      <c r="H2314" s="12">
        <v>74.0</v>
      </c>
      <c r="I2314" s="12">
        <v>0.225</v>
      </c>
      <c r="J2314" s="12">
        <v>0.655</v>
      </c>
      <c r="K2314" s="12">
        <v>0.12</v>
      </c>
      <c r="L2314" s="12">
        <v>3826878.0</v>
      </c>
      <c r="M2314" s="12">
        <v>0.942</v>
      </c>
    </row>
    <row r="2315" hidden="1">
      <c r="A2315" s="32" t="str">
        <f t="shared" si="1"/>
        <v>United States-The Americas2004</v>
      </c>
      <c r="B2315" s="32" t="s">
        <v>277</v>
      </c>
      <c r="C2315" s="5" t="s">
        <v>84</v>
      </c>
      <c r="D2315" s="9" t="s">
        <v>66</v>
      </c>
      <c r="E2315" s="12">
        <v>0.014</v>
      </c>
      <c r="F2315" s="12">
        <v>0.007</v>
      </c>
      <c r="G2315" s="12">
        <v>80.0</v>
      </c>
      <c r="H2315" s="12">
        <v>75.0</v>
      </c>
      <c r="I2315" s="12">
        <v>0.207</v>
      </c>
      <c r="J2315" s="12">
        <v>0.67</v>
      </c>
      <c r="K2315" s="12">
        <v>0.123</v>
      </c>
      <c r="L2315" s="12">
        <v>2.92805298E8</v>
      </c>
      <c r="M2315" s="12">
        <v>0.798</v>
      </c>
    </row>
    <row r="2316" hidden="1">
      <c r="A2316" s="32" t="str">
        <f t="shared" si="1"/>
        <v>Trinidad and Tobago-The Americas2004</v>
      </c>
      <c r="B2316" s="32" t="s">
        <v>268</v>
      </c>
      <c r="C2316" s="5" t="s">
        <v>84</v>
      </c>
      <c r="D2316" s="9" t="s">
        <v>66</v>
      </c>
      <c r="E2316" s="12">
        <v>0.015</v>
      </c>
      <c r="F2316" s="12">
        <v>0.024</v>
      </c>
      <c r="G2316" s="12">
        <v>73.0</v>
      </c>
      <c r="H2316" s="12">
        <v>65.0</v>
      </c>
      <c r="I2316" s="12">
        <v>0.224</v>
      </c>
      <c r="J2316" s="12">
        <v>0.706</v>
      </c>
      <c r="K2316" s="12">
        <v>0.071</v>
      </c>
      <c r="L2316" s="12">
        <v>1290379.0</v>
      </c>
      <c r="M2316" s="12">
        <v>0.101</v>
      </c>
    </row>
    <row r="2317" hidden="1">
      <c r="A2317" s="32" t="str">
        <f t="shared" si="1"/>
        <v>Chile-The Americas2004</v>
      </c>
      <c r="B2317" s="32" t="s">
        <v>116</v>
      </c>
      <c r="C2317" s="5" t="s">
        <v>84</v>
      </c>
      <c r="D2317" s="9" t="s">
        <v>66</v>
      </c>
      <c r="E2317" s="12">
        <v>0.015</v>
      </c>
      <c r="F2317" s="12">
        <v>0.008</v>
      </c>
      <c r="G2317" s="12">
        <v>81.0</v>
      </c>
      <c r="H2317" s="12">
        <v>75.0</v>
      </c>
      <c r="I2317" s="12">
        <v>0.255</v>
      </c>
      <c r="J2317" s="12">
        <v>0.667</v>
      </c>
      <c r="K2317" s="12">
        <v>0.079</v>
      </c>
      <c r="L2317" s="12">
        <v>1.6168241E7</v>
      </c>
      <c r="M2317" s="12">
        <v>0.872</v>
      </c>
    </row>
    <row r="2318" hidden="1">
      <c r="A2318" s="32" t="str">
        <f t="shared" si="1"/>
        <v>Greenland-The Americas2004</v>
      </c>
      <c r="B2318" s="32" t="s">
        <v>151</v>
      </c>
      <c r="C2318" s="5" t="s">
        <v>84</v>
      </c>
      <c r="D2318" s="9" t="s">
        <v>66</v>
      </c>
      <c r="E2318" s="12">
        <v>0.016</v>
      </c>
      <c r="F2318" s="13"/>
      <c r="G2318" s="12">
        <v>72.0</v>
      </c>
      <c r="H2318" s="12">
        <v>66.0</v>
      </c>
      <c r="I2318" s="13"/>
      <c r="J2318" s="13"/>
      <c r="K2318" s="13"/>
      <c r="L2318" s="12">
        <v>56911.0</v>
      </c>
      <c r="M2318" s="12">
        <v>0.826</v>
      </c>
    </row>
    <row r="2319" hidden="1">
      <c r="A2319" s="32" t="str">
        <f t="shared" si="1"/>
        <v>Uruguay-The Americas2004</v>
      </c>
      <c r="B2319" s="32" t="s">
        <v>278</v>
      </c>
      <c r="C2319" s="5" t="s">
        <v>84</v>
      </c>
      <c r="D2319" s="9" t="s">
        <v>66</v>
      </c>
      <c r="E2319" s="12">
        <v>0.016</v>
      </c>
      <c r="F2319" s="12">
        <v>0.013</v>
      </c>
      <c r="G2319" s="12">
        <v>79.0</v>
      </c>
      <c r="H2319" s="12">
        <v>72.0</v>
      </c>
      <c r="I2319" s="12">
        <v>0.24</v>
      </c>
      <c r="J2319" s="12">
        <v>0.626</v>
      </c>
      <c r="K2319" s="12">
        <v>0.135</v>
      </c>
      <c r="L2319" s="12">
        <v>3323822.0</v>
      </c>
      <c r="M2319" s="12">
        <v>0.931</v>
      </c>
    </row>
    <row r="2320">
      <c r="A2320" s="32" t="str">
        <f t="shared" si="1"/>
        <v>Jamaica-The Americas2004</v>
      </c>
      <c r="B2320" s="32" t="s">
        <v>171</v>
      </c>
      <c r="C2320" s="5" t="s">
        <v>84</v>
      </c>
      <c r="D2320" s="9" t="s">
        <v>66</v>
      </c>
      <c r="E2320" s="12">
        <v>0.017</v>
      </c>
      <c r="F2320" s="12">
        <v>0.018</v>
      </c>
      <c r="G2320" s="12">
        <v>74.0</v>
      </c>
      <c r="H2320" s="12">
        <v>68.0</v>
      </c>
      <c r="I2320" s="12">
        <v>0.315</v>
      </c>
      <c r="J2320" s="12">
        <v>0.609</v>
      </c>
      <c r="K2320" s="12">
        <v>0.076</v>
      </c>
      <c r="L2320" s="12">
        <v>2634145.0</v>
      </c>
      <c r="M2320" s="12">
        <v>0.526</v>
      </c>
    </row>
    <row r="2321" hidden="1">
      <c r="A2321" s="32" t="str">
        <f t="shared" si="1"/>
        <v>St. Martin (French part)-The Americas2004</v>
      </c>
      <c r="B2321" s="32" t="s">
        <v>254</v>
      </c>
      <c r="C2321" s="5" t="s">
        <v>84</v>
      </c>
      <c r="D2321" s="9" t="s">
        <v>66</v>
      </c>
      <c r="E2321" s="12">
        <v>0.017</v>
      </c>
      <c r="F2321" s="13"/>
      <c r="G2321" s="12">
        <v>81.0</v>
      </c>
      <c r="H2321" s="12">
        <v>75.0</v>
      </c>
      <c r="I2321" s="13"/>
      <c r="J2321" s="13"/>
      <c r="K2321" s="13"/>
      <c r="L2321" s="12">
        <v>27514.0</v>
      </c>
      <c r="M2321" s="13"/>
    </row>
    <row r="2322" hidden="1">
      <c r="A2322" s="32" t="str">
        <f t="shared" si="1"/>
        <v>St. Vincent and the Grenadines-The Americas2004</v>
      </c>
      <c r="B2322" s="32" t="s">
        <v>255</v>
      </c>
      <c r="C2322" s="5" t="s">
        <v>84</v>
      </c>
      <c r="D2322" s="9" t="s">
        <v>66</v>
      </c>
      <c r="E2322" s="12">
        <v>0.018</v>
      </c>
      <c r="F2322" s="12">
        <v>0.019</v>
      </c>
      <c r="G2322" s="12">
        <v>73.0</v>
      </c>
      <c r="H2322" s="12">
        <v>69.0</v>
      </c>
      <c r="I2322" s="12">
        <v>0.29</v>
      </c>
      <c r="J2322" s="12">
        <v>0.638</v>
      </c>
      <c r="K2322" s="12">
        <v>0.072</v>
      </c>
      <c r="L2322" s="12">
        <v>108562.0</v>
      </c>
      <c r="M2322" s="12">
        <v>0.466</v>
      </c>
    </row>
    <row r="2323" hidden="1">
      <c r="A2323" s="32" t="str">
        <f t="shared" si="1"/>
        <v>St. Lucia-The Americas2004</v>
      </c>
      <c r="B2323" s="32" t="s">
        <v>253</v>
      </c>
      <c r="C2323" s="5" t="s">
        <v>84</v>
      </c>
      <c r="D2323" s="9" t="s">
        <v>66</v>
      </c>
      <c r="E2323" s="12">
        <v>0.018</v>
      </c>
      <c r="F2323" s="12">
        <v>0.015</v>
      </c>
      <c r="G2323" s="12">
        <v>75.0</v>
      </c>
      <c r="H2323" s="12">
        <v>71.0</v>
      </c>
      <c r="I2323" s="12">
        <v>0.292</v>
      </c>
      <c r="J2323" s="12">
        <v>0.636</v>
      </c>
      <c r="K2323" s="12">
        <v>0.072</v>
      </c>
      <c r="L2323" s="12">
        <v>163460.0</v>
      </c>
      <c r="M2323" s="12">
        <v>0.241</v>
      </c>
    </row>
    <row r="2324" hidden="1">
      <c r="A2324" s="32" t="str">
        <f t="shared" si="1"/>
        <v>Costa Rica-The Americas2004</v>
      </c>
      <c r="B2324" s="32" t="s">
        <v>122</v>
      </c>
      <c r="C2324" s="5" t="s">
        <v>84</v>
      </c>
      <c r="D2324" s="9" t="s">
        <v>66</v>
      </c>
      <c r="E2324" s="12">
        <v>0.018</v>
      </c>
      <c r="F2324" s="12">
        <v>0.009</v>
      </c>
      <c r="G2324" s="12">
        <v>81.0</v>
      </c>
      <c r="H2324" s="12">
        <v>76.0</v>
      </c>
      <c r="I2324" s="12">
        <v>0.286</v>
      </c>
      <c r="J2324" s="12">
        <v>0.656</v>
      </c>
      <c r="K2324" s="12">
        <v>0.058</v>
      </c>
      <c r="L2324" s="12">
        <v>4246336.0</v>
      </c>
      <c r="M2324" s="12">
        <v>0.644</v>
      </c>
    </row>
    <row r="2325">
      <c r="A2325" s="32" t="str">
        <f t="shared" si="1"/>
        <v>Grenada-The Americas2004</v>
      </c>
      <c r="B2325" s="32" t="s">
        <v>152</v>
      </c>
      <c r="C2325" s="5" t="s">
        <v>84</v>
      </c>
      <c r="D2325" s="9" t="s">
        <v>66</v>
      </c>
      <c r="E2325" s="12">
        <v>0.019</v>
      </c>
      <c r="F2325" s="12">
        <v>0.013</v>
      </c>
      <c r="G2325" s="12">
        <v>74.0</v>
      </c>
      <c r="H2325" s="12">
        <v>69.0</v>
      </c>
      <c r="I2325" s="12">
        <v>0.309</v>
      </c>
      <c r="J2325" s="12">
        <v>0.614</v>
      </c>
      <c r="K2325" s="12">
        <v>0.077</v>
      </c>
      <c r="L2325" s="12">
        <v>102655.0</v>
      </c>
      <c r="M2325" s="12">
        <v>0.36</v>
      </c>
    </row>
    <row r="2326" hidden="1">
      <c r="A2326" s="32" t="str">
        <f t="shared" si="1"/>
        <v>Suriname-The Americas2004</v>
      </c>
      <c r="B2326" s="32" t="s">
        <v>257</v>
      </c>
      <c r="C2326" s="5" t="s">
        <v>84</v>
      </c>
      <c r="D2326" s="9" t="s">
        <v>66</v>
      </c>
      <c r="E2326" s="12">
        <v>0.021</v>
      </c>
      <c r="F2326" s="12">
        <v>0.027</v>
      </c>
      <c r="G2326" s="12">
        <v>72.0</v>
      </c>
      <c r="H2326" s="12">
        <v>65.0</v>
      </c>
      <c r="I2326" s="12">
        <v>0.3</v>
      </c>
      <c r="J2326" s="12">
        <v>0.64</v>
      </c>
      <c r="K2326" s="12">
        <v>0.06</v>
      </c>
      <c r="L2326" s="12">
        <v>493394.0</v>
      </c>
      <c r="M2326" s="12">
        <v>0.667</v>
      </c>
    </row>
    <row r="2327" hidden="1">
      <c r="A2327" s="32" t="str">
        <f t="shared" si="1"/>
        <v>El Salvador-The Americas2004</v>
      </c>
      <c r="B2327" s="32" t="s">
        <v>135</v>
      </c>
      <c r="C2327" s="5" t="s">
        <v>84</v>
      </c>
      <c r="D2327" s="9" t="s">
        <v>66</v>
      </c>
      <c r="E2327" s="12">
        <v>0.021</v>
      </c>
      <c r="F2327" s="12">
        <v>0.021</v>
      </c>
      <c r="G2327" s="12">
        <v>75.0</v>
      </c>
      <c r="H2327" s="12">
        <v>66.0</v>
      </c>
      <c r="I2327" s="12">
        <v>0.363</v>
      </c>
      <c r="J2327" s="12">
        <v>0.576</v>
      </c>
      <c r="K2327" s="12">
        <v>0.061</v>
      </c>
      <c r="L2327" s="12">
        <v>6050297.0</v>
      </c>
      <c r="M2327" s="12">
        <v>0.611</v>
      </c>
    </row>
    <row r="2328" hidden="1">
      <c r="A2328" s="32" t="str">
        <f t="shared" si="1"/>
        <v>Guyana-The Americas2004</v>
      </c>
      <c r="B2328" s="32" t="s">
        <v>157</v>
      </c>
      <c r="C2328" s="5" t="s">
        <v>84</v>
      </c>
      <c r="D2328" s="9" t="s">
        <v>66</v>
      </c>
      <c r="E2328" s="12">
        <v>0.022</v>
      </c>
      <c r="F2328" s="12">
        <v>0.036</v>
      </c>
      <c r="G2328" s="12">
        <v>68.0</v>
      </c>
      <c r="H2328" s="12">
        <v>61.0</v>
      </c>
      <c r="I2328" s="12">
        <v>0.363</v>
      </c>
      <c r="J2328" s="12">
        <v>0.598</v>
      </c>
      <c r="K2328" s="12">
        <v>0.039</v>
      </c>
      <c r="L2328" s="12">
        <v>756939.0</v>
      </c>
      <c r="M2328" s="12">
        <v>0.284</v>
      </c>
    </row>
    <row r="2329" hidden="1">
      <c r="A2329" s="32" t="str">
        <f t="shared" si="1"/>
        <v>Colombia-The Americas2004</v>
      </c>
      <c r="B2329" s="32" t="s">
        <v>118</v>
      </c>
      <c r="C2329" s="5" t="s">
        <v>84</v>
      </c>
      <c r="D2329" s="9" t="s">
        <v>66</v>
      </c>
      <c r="E2329" s="12">
        <v>0.022</v>
      </c>
      <c r="F2329" s="12">
        <v>0.019</v>
      </c>
      <c r="G2329" s="12">
        <v>76.0</v>
      </c>
      <c r="H2329" s="12">
        <v>68.0</v>
      </c>
      <c r="I2329" s="12">
        <v>0.312</v>
      </c>
      <c r="J2329" s="12">
        <v>0.638</v>
      </c>
      <c r="K2329" s="12">
        <v>0.05</v>
      </c>
      <c r="L2329" s="12">
        <v>4.2527623E7</v>
      </c>
      <c r="M2329" s="12">
        <v>0.733</v>
      </c>
    </row>
    <row r="2330" hidden="1">
      <c r="A2330" s="32" t="str">
        <f t="shared" si="1"/>
        <v>Peru-The Americas2004</v>
      </c>
      <c r="B2330" s="32" t="s">
        <v>224</v>
      </c>
      <c r="C2330" s="5" t="s">
        <v>84</v>
      </c>
      <c r="D2330" s="9" t="s">
        <v>66</v>
      </c>
      <c r="E2330" s="12">
        <v>0.022</v>
      </c>
      <c r="F2330" s="12">
        <v>0.023</v>
      </c>
      <c r="G2330" s="12">
        <v>75.0</v>
      </c>
      <c r="H2330" s="12">
        <v>69.0</v>
      </c>
      <c r="I2330" s="12">
        <v>0.324</v>
      </c>
      <c r="J2330" s="12">
        <v>0.623</v>
      </c>
      <c r="K2330" s="12">
        <v>0.053</v>
      </c>
      <c r="L2330" s="12">
        <v>2.7403845E7</v>
      </c>
      <c r="M2330" s="12">
        <v>0.746</v>
      </c>
    </row>
    <row r="2331" hidden="1">
      <c r="A2331" s="32" t="str">
        <f t="shared" si="1"/>
        <v>Venezuela-The Americas2004</v>
      </c>
      <c r="B2331" s="32" t="s">
        <v>281</v>
      </c>
      <c r="C2331" s="5" t="s">
        <v>84</v>
      </c>
      <c r="D2331" s="9" t="s">
        <v>66</v>
      </c>
      <c r="E2331" s="12">
        <v>0.022</v>
      </c>
      <c r="F2331" s="12">
        <v>0.016</v>
      </c>
      <c r="G2331" s="12">
        <v>76.0</v>
      </c>
      <c r="H2331" s="12">
        <v>70.0</v>
      </c>
      <c r="I2331" s="12">
        <v>0.318</v>
      </c>
      <c r="J2331" s="12">
        <v>0.633</v>
      </c>
      <c r="K2331" s="12">
        <v>0.049</v>
      </c>
      <c r="L2331" s="12">
        <v>2.6261326E7</v>
      </c>
      <c r="M2331" s="12">
        <v>0.885</v>
      </c>
    </row>
    <row r="2332" hidden="1">
      <c r="A2332" s="32" t="str">
        <f t="shared" si="1"/>
        <v>Mexico-The Americas2004</v>
      </c>
      <c r="B2332" s="32" t="s">
        <v>199</v>
      </c>
      <c r="C2332" s="5" t="s">
        <v>84</v>
      </c>
      <c r="D2332" s="9" t="s">
        <v>66</v>
      </c>
      <c r="E2332" s="12">
        <v>0.022</v>
      </c>
      <c r="F2332" s="12">
        <v>0.017</v>
      </c>
      <c r="G2332" s="12">
        <v>78.0</v>
      </c>
      <c r="H2332" s="12">
        <v>73.0</v>
      </c>
      <c r="I2332" s="12">
        <v>0.327</v>
      </c>
      <c r="J2332" s="12">
        <v>0.621</v>
      </c>
      <c r="K2332" s="12">
        <v>0.052</v>
      </c>
      <c r="L2332" s="12">
        <v>1.0938155E8</v>
      </c>
      <c r="M2332" s="12">
        <v>0.76</v>
      </c>
    </row>
    <row r="2333" hidden="1">
      <c r="A2333" s="32" t="str">
        <f t="shared" si="1"/>
        <v>Panama-The Americas2004</v>
      </c>
      <c r="B2333" s="32" t="s">
        <v>221</v>
      </c>
      <c r="C2333" s="5" t="s">
        <v>84</v>
      </c>
      <c r="D2333" s="9" t="s">
        <v>66</v>
      </c>
      <c r="E2333" s="12">
        <v>0.023</v>
      </c>
      <c r="F2333" s="12">
        <v>0.02</v>
      </c>
      <c r="G2333" s="12">
        <v>79.0</v>
      </c>
      <c r="H2333" s="12">
        <v>73.0</v>
      </c>
      <c r="I2333" s="12">
        <v>0.31</v>
      </c>
      <c r="J2333" s="12">
        <v>0.63</v>
      </c>
      <c r="K2333" s="12">
        <v>0.06</v>
      </c>
      <c r="L2333" s="12">
        <v>3303335.0</v>
      </c>
      <c r="M2333" s="12">
        <v>0.634</v>
      </c>
    </row>
    <row r="2334" hidden="1">
      <c r="A2334" s="32" t="str">
        <f t="shared" si="1"/>
        <v>Dominican Republic-The Americas2004</v>
      </c>
      <c r="B2334" s="32" t="s">
        <v>132</v>
      </c>
      <c r="C2334" s="5" t="s">
        <v>84</v>
      </c>
      <c r="D2334" s="9" t="s">
        <v>66</v>
      </c>
      <c r="E2334" s="12">
        <v>0.024</v>
      </c>
      <c r="F2334" s="12">
        <v>0.03</v>
      </c>
      <c r="G2334" s="12">
        <v>75.0</v>
      </c>
      <c r="H2334" s="12">
        <v>68.0</v>
      </c>
      <c r="I2334" s="12">
        <v>0.334</v>
      </c>
      <c r="J2334" s="12">
        <v>0.61</v>
      </c>
      <c r="K2334" s="12">
        <v>0.056</v>
      </c>
      <c r="L2334" s="12">
        <v>9207389.0</v>
      </c>
      <c r="M2334" s="12">
        <v>0.66</v>
      </c>
    </row>
    <row r="2335" hidden="1">
      <c r="A2335" s="32" t="str">
        <f t="shared" si="1"/>
        <v>Ecuador-The Americas2004</v>
      </c>
      <c r="B2335" s="32" t="s">
        <v>133</v>
      </c>
      <c r="C2335" s="5" t="s">
        <v>84</v>
      </c>
      <c r="D2335" s="9" t="s">
        <v>66</v>
      </c>
      <c r="E2335" s="12">
        <v>0.024</v>
      </c>
      <c r="F2335" s="12">
        <v>0.025</v>
      </c>
      <c r="G2335" s="12">
        <v>77.0</v>
      </c>
      <c r="H2335" s="12">
        <v>72.0</v>
      </c>
      <c r="I2335" s="12">
        <v>0.33</v>
      </c>
      <c r="J2335" s="12">
        <v>0.615</v>
      </c>
      <c r="K2335" s="12">
        <v>0.055</v>
      </c>
      <c r="L2335" s="12">
        <v>1.3529091E7</v>
      </c>
      <c r="M2335" s="12">
        <v>0.615</v>
      </c>
    </row>
    <row r="2336" hidden="1">
      <c r="A2336" s="32" t="str">
        <f t="shared" si="1"/>
        <v>Paraguay-The Americas2004</v>
      </c>
      <c r="B2336" s="32" t="s">
        <v>223</v>
      </c>
      <c r="C2336" s="5" t="s">
        <v>84</v>
      </c>
      <c r="D2336" s="9" t="s">
        <v>66</v>
      </c>
      <c r="E2336" s="12">
        <v>0.026</v>
      </c>
      <c r="F2336" s="12">
        <v>0.025</v>
      </c>
      <c r="G2336" s="12">
        <v>73.0</v>
      </c>
      <c r="H2336" s="12">
        <v>69.0</v>
      </c>
      <c r="I2336" s="12">
        <v>0.363</v>
      </c>
      <c r="J2336" s="12">
        <v>0.59</v>
      </c>
      <c r="K2336" s="12">
        <v>0.047</v>
      </c>
      <c r="L2336" s="12">
        <v>5793330.0</v>
      </c>
      <c r="M2336" s="12">
        <v>0.571</v>
      </c>
    </row>
    <row r="2337" hidden="1">
      <c r="A2337" s="32" t="str">
        <f t="shared" si="1"/>
        <v>Nicaragua-The Americas2004</v>
      </c>
      <c r="B2337" s="32" t="s">
        <v>213</v>
      </c>
      <c r="C2337" s="5" t="s">
        <v>84</v>
      </c>
      <c r="D2337" s="9" t="s">
        <v>66</v>
      </c>
      <c r="E2337" s="12">
        <v>0.026</v>
      </c>
      <c r="F2337" s="12">
        <v>0.027</v>
      </c>
      <c r="G2337" s="12">
        <v>75.0</v>
      </c>
      <c r="H2337" s="12">
        <v>69.0</v>
      </c>
      <c r="I2337" s="12">
        <v>0.384</v>
      </c>
      <c r="J2337" s="12">
        <v>0.575</v>
      </c>
      <c r="K2337" s="12">
        <v>0.04</v>
      </c>
      <c r="L2337" s="12">
        <v>5386299.0</v>
      </c>
      <c r="M2337" s="12">
        <v>0.557</v>
      </c>
    </row>
    <row r="2338" hidden="1">
      <c r="A2338" s="32" t="str">
        <f t="shared" si="1"/>
        <v>Haiti-The Americas2004</v>
      </c>
      <c r="B2338" s="32" t="s">
        <v>158</v>
      </c>
      <c r="C2338" s="5" t="s">
        <v>84</v>
      </c>
      <c r="D2338" s="9" t="s">
        <v>66</v>
      </c>
      <c r="E2338" s="12">
        <v>0.029</v>
      </c>
      <c r="F2338" s="12">
        <v>0.067</v>
      </c>
      <c r="G2338" s="12">
        <v>61.0</v>
      </c>
      <c r="H2338" s="12">
        <v>57.0</v>
      </c>
      <c r="I2338" s="12">
        <v>0.385</v>
      </c>
      <c r="J2338" s="12">
        <v>0.574</v>
      </c>
      <c r="K2338" s="12">
        <v>0.041</v>
      </c>
      <c r="L2338" s="12">
        <v>9129933.0</v>
      </c>
      <c r="M2338" s="12">
        <v>0.424</v>
      </c>
    </row>
    <row r="2339">
      <c r="A2339" s="32" t="str">
        <f t="shared" si="1"/>
        <v>Honduras-The Americas2004</v>
      </c>
      <c r="B2339" s="32" t="s">
        <v>159</v>
      </c>
      <c r="C2339" s="5" t="s">
        <v>84</v>
      </c>
      <c r="D2339" s="9" t="s">
        <v>66</v>
      </c>
      <c r="E2339" s="12">
        <v>0.029</v>
      </c>
      <c r="F2339" s="12">
        <v>0.027</v>
      </c>
      <c r="G2339" s="12">
        <v>74.0</v>
      </c>
      <c r="H2339" s="12">
        <v>69.0</v>
      </c>
      <c r="I2339" s="12">
        <v>0.404</v>
      </c>
      <c r="J2339" s="12">
        <v>0.555</v>
      </c>
      <c r="K2339" s="12">
        <v>0.041</v>
      </c>
      <c r="L2339" s="12">
        <v>6762426.0</v>
      </c>
      <c r="M2339" s="12">
        <v>0.479</v>
      </c>
    </row>
    <row r="2340" hidden="1">
      <c r="A2340" s="32" t="str">
        <f t="shared" si="1"/>
        <v>Guatemala-The Americas2004</v>
      </c>
      <c r="B2340" s="32" t="s">
        <v>154</v>
      </c>
      <c r="C2340" s="5" t="s">
        <v>84</v>
      </c>
      <c r="D2340" s="9" t="s">
        <v>66</v>
      </c>
      <c r="E2340" s="12">
        <v>0.035</v>
      </c>
      <c r="F2340" s="12">
        <v>0.035</v>
      </c>
      <c r="G2340" s="12">
        <v>73.0</v>
      </c>
      <c r="H2340" s="12">
        <v>66.0</v>
      </c>
      <c r="I2340" s="12">
        <v>0.434</v>
      </c>
      <c r="J2340" s="12">
        <v>0.524</v>
      </c>
      <c r="K2340" s="12">
        <v>0.043</v>
      </c>
      <c r="L2340" s="12">
        <v>1.23678E7</v>
      </c>
      <c r="M2340" s="12">
        <v>0.468</v>
      </c>
    </row>
    <row r="2341" hidden="1">
      <c r="A2341" s="32" t="str">
        <f t="shared" si="1"/>
        <v>Cayman Islands-The Americas2005</v>
      </c>
      <c r="B2341" s="32" t="s">
        <v>113</v>
      </c>
      <c r="C2341" s="5" t="s">
        <v>84</v>
      </c>
      <c r="D2341" s="9" t="s">
        <v>67</v>
      </c>
      <c r="E2341" s="10">
        <f t="shared" ref="E2341:E2346" si="134">if(AND(C2242=C2243,D2242=D2242+1,ISBLANK(E2243)),E2242,E2243)</f>
        <v>0.029</v>
      </c>
      <c r="F2341" s="10">
        <f t="shared" ref="F2341:F2344" si="135">if(AND(C2242=C2243,D2242=D2242+1,ISBLANK(F2242)),F2242,F2243)</f>
        <v>0.016</v>
      </c>
      <c r="G2341" s="10">
        <f t="shared" ref="G2341:G2346" si="136">if(AND(C2242=C2243,D2242=D2242+1,ISBLANK(G2242)),G2242,G2243)</f>
        <v>75</v>
      </c>
      <c r="H2341" s="10">
        <f t="shared" ref="H2341:H2346" si="137">if(AND(C2242=C2243,D2242=D2242+1,ISBLANK(H2242)),H2242,H2243)</f>
        <v>69</v>
      </c>
      <c r="I2341" s="10">
        <f t="shared" ref="I2341:K2341" si="133">if(AND(C2250=C2251,D2250=D2250+1,ISBLANK(I2250)),I2250,I2251)</f>
        <v>0.244</v>
      </c>
      <c r="J2341" s="10">
        <f t="shared" si="133"/>
        <v>0.692</v>
      </c>
      <c r="K2341" s="10">
        <f t="shared" si="133"/>
        <v>0.065</v>
      </c>
      <c r="L2341" s="12">
        <v>48623.0</v>
      </c>
      <c r="M2341" s="12">
        <v>1.0</v>
      </c>
    </row>
    <row r="2342" hidden="1">
      <c r="A2342" s="32" t="str">
        <f t="shared" si="1"/>
        <v>Curacao-The Americas2005</v>
      </c>
      <c r="B2342" s="32" t="s">
        <v>126</v>
      </c>
      <c r="C2342" s="5" t="s">
        <v>84</v>
      </c>
      <c r="D2342" s="9" t="s">
        <v>67</v>
      </c>
      <c r="E2342" s="10">
        <f t="shared" si="134"/>
        <v>0.031</v>
      </c>
      <c r="F2342" s="10">
        <f t="shared" si="135"/>
        <v>0.053</v>
      </c>
      <c r="G2342" s="10">
        <f t="shared" si="136"/>
        <v>64</v>
      </c>
      <c r="H2342" s="10">
        <f t="shared" si="137"/>
        <v>60</v>
      </c>
      <c r="I2342" s="12">
        <v>0.211</v>
      </c>
      <c r="J2342" s="12">
        <v>0.668</v>
      </c>
      <c r="K2342" s="12">
        <v>0.121</v>
      </c>
      <c r="L2342" s="12">
        <v>136708.0</v>
      </c>
      <c r="M2342" s="12">
        <v>0.905</v>
      </c>
    </row>
    <row r="2343" hidden="1">
      <c r="A2343" s="32" t="str">
        <f t="shared" si="1"/>
        <v>Sint Maarten (Dutch part)-The Americas2005</v>
      </c>
      <c r="B2343" s="32" t="s">
        <v>242</v>
      </c>
      <c r="C2343" s="5" t="s">
        <v>84</v>
      </c>
      <c r="D2343" s="9" t="s">
        <v>67</v>
      </c>
      <c r="E2343" s="10">
        <f t="shared" si="134"/>
        <v>0.034</v>
      </c>
      <c r="F2343" s="10">
        <f t="shared" si="135"/>
        <v>0.028</v>
      </c>
      <c r="G2343" s="10">
        <f t="shared" si="136"/>
        <v>68</v>
      </c>
      <c r="H2343" s="10">
        <f t="shared" si="137"/>
        <v>65</v>
      </c>
      <c r="I2343" s="10">
        <f t="shared" ref="I2343:K2343" si="138">if(AND(C2252=C2253,D2252=D2252+1,ISBLANK(I2252)),I2252,I2253)</f>
        <v>0.292</v>
      </c>
      <c r="J2343" s="10">
        <f t="shared" si="138"/>
        <v>0.662</v>
      </c>
      <c r="K2343" s="10">
        <f t="shared" si="138"/>
        <v>0.047</v>
      </c>
      <c r="L2343" s="12">
        <v>36936.0</v>
      </c>
      <c r="M2343" s="12">
        <v>1.0</v>
      </c>
    </row>
    <row r="2344" hidden="1">
      <c r="A2344" s="32" t="str">
        <f t="shared" si="1"/>
        <v>Turks and Caicos Islands-The Americas2005</v>
      </c>
      <c r="B2344" s="32" t="s">
        <v>272</v>
      </c>
      <c r="C2344" s="5" t="s">
        <v>84</v>
      </c>
      <c r="D2344" s="9" t="s">
        <v>67</v>
      </c>
      <c r="E2344" s="10">
        <f t="shared" si="134"/>
        <v>0.013</v>
      </c>
      <c r="F2344" s="10">
        <f t="shared" si="135"/>
        <v>0.009</v>
      </c>
      <c r="G2344" s="10">
        <f t="shared" si="136"/>
        <v>81</v>
      </c>
      <c r="H2344" s="10">
        <f t="shared" si="137"/>
        <v>77</v>
      </c>
      <c r="I2344" s="10">
        <f t="shared" ref="I2344:K2344" si="139">if(AND(C2253=C2254,D2253=D2253+1,ISBLANK(I2253)),I2253,I2254)</f>
        <v>0.343</v>
      </c>
      <c r="J2344" s="10">
        <f t="shared" si="139"/>
        <v>0.619</v>
      </c>
      <c r="K2344" s="10">
        <f t="shared" si="139"/>
        <v>0.038</v>
      </c>
      <c r="L2344" s="12">
        <v>26450.0</v>
      </c>
      <c r="M2344" s="12">
        <v>0.877</v>
      </c>
    </row>
    <row r="2345" hidden="1">
      <c r="A2345" s="32" t="str">
        <f t="shared" si="1"/>
        <v>Dominica-The Americas2005</v>
      </c>
      <c r="B2345" s="32" t="s">
        <v>131</v>
      </c>
      <c r="C2345" s="5" t="s">
        <v>84</v>
      </c>
      <c r="D2345" s="9" t="s">
        <v>67</v>
      </c>
      <c r="E2345" s="10">
        <f t="shared" si="134"/>
        <v>0.016</v>
      </c>
      <c r="F2345" s="12">
        <v>0.012</v>
      </c>
      <c r="G2345" s="10">
        <f t="shared" si="136"/>
        <v>77</v>
      </c>
      <c r="H2345" s="10">
        <f t="shared" si="137"/>
        <v>76</v>
      </c>
      <c r="I2345" s="10">
        <f t="shared" ref="I2345:K2345" si="140">if(AND(C2254=C2255,D2254=D2254+1,ISBLANK(I2254)),I2254,I2255)</f>
        <v>0.374</v>
      </c>
      <c r="J2345" s="10">
        <f t="shared" si="140"/>
        <v>0.588</v>
      </c>
      <c r="K2345" s="10">
        <f t="shared" si="140"/>
        <v>0.039</v>
      </c>
      <c r="L2345" s="12">
        <v>70542.0</v>
      </c>
      <c r="M2345" s="12">
        <v>0.666</v>
      </c>
    </row>
    <row r="2346" hidden="1">
      <c r="A2346" s="32" t="str">
        <f t="shared" si="1"/>
        <v>St. Kitts and Nevis-The Americas2005</v>
      </c>
      <c r="B2346" s="32" t="s">
        <v>252</v>
      </c>
      <c r="C2346" s="5" t="s">
        <v>84</v>
      </c>
      <c r="D2346" s="9" t="s">
        <v>67</v>
      </c>
      <c r="E2346" s="10">
        <f t="shared" si="134"/>
        <v>0.014</v>
      </c>
      <c r="F2346" s="12">
        <v>0.011</v>
      </c>
      <c r="G2346" s="10">
        <f t="shared" si="136"/>
        <v>83</v>
      </c>
      <c r="H2346" s="10">
        <f t="shared" si="137"/>
        <v>79</v>
      </c>
      <c r="I2346" s="10">
        <f t="shared" ref="I2346:K2346" si="141">if(AND(C2255=C2256,D2255=D2255+1,ISBLANK(I2255)),I2255,I2256)</f>
        <v>0.385</v>
      </c>
      <c r="J2346" s="10">
        <f t="shared" si="141"/>
        <v>0.576</v>
      </c>
      <c r="K2346" s="10">
        <f t="shared" si="141"/>
        <v>0.039</v>
      </c>
      <c r="L2346" s="12">
        <v>49139.0</v>
      </c>
      <c r="M2346" s="12">
        <v>0.32</v>
      </c>
    </row>
    <row r="2347" hidden="1">
      <c r="A2347" s="32" t="str">
        <f t="shared" si="1"/>
        <v>Cuba-The Americas2005</v>
      </c>
      <c r="B2347" s="32" t="s">
        <v>125</v>
      </c>
      <c r="C2347" s="5" t="s">
        <v>84</v>
      </c>
      <c r="D2347" s="9" t="s">
        <v>67</v>
      </c>
      <c r="E2347" s="12">
        <v>0.011</v>
      </c>
      <c r="F2347" s="12">
        <v>0.005</v>
      </c>
      <c r="G2347" s="12">
        <v>80.0</v>
      </c>
      <c r="H2347" s="12">
        <v>76.0</v>
      </c>
      <c r="I2347" s="12">
        <v>0.195</v>
      </c>
      <c r="J2347" s="12">
        <v>0.696</v>
      </c>
      <c r="K2347" s="12">
        <v>0.11</v>
      </c>
      <c r="L2347" s="12">
        <v>1.1292078E7</v>
      </c>
      <c r="M2347" s="12">
        <v>0.761</v>
      </c>
    </row>
    <row r="2348" hidden="1">
      <c r="A2348" s="32" t="str">
        <f t="shared" si="1"/>
        <v>Canada-The Americas2005</v>
      </c>
      <c r="B2348" s="32" t="s">
        <v>112</v>
      </c>
      <c r="C2348" s="5" t="s">
        <v>84</v>
      </c>
      <c r="D2348" s="9" t="s">
        <v>67</v>
      </c>
      <c r="E2348" s="12">
        <v>0.011</v>
      </c>
      <c r="F2348" s="12">
        <v>0.005</v>
      </c>
      <c r="G2348" s="12">
        <v>83.0</v>
      </c>
      <c r="H2348" s="12">
        <v>78.0</v>
      </c>
      <c r="I2348" s="12">
        <v>0.177</v>
      </c>
      <c r="J2348" s="12">
        <v>0.692</v>
      </c>
      <c r="K2348" s="12">
        <v>0.131</v>
      </c>
      <c r="L2348" s="12">
        <v>3.2312E7</v>
      </c>
      <c r="M2348" s="12">
        <v>0.801</v>
      </c>
    </row>
    <row r="2349" hidden="1">
      <c r="A2349" s="32" t="str">
        <f t="shared" si="1"/>
        <v>Aruba-The Americas2005</v>
      </c>
      <c r="B2349" s="32" t="s">
        <v>87</v>
      </c>
      <c r="C2349" s="5" t="s">
        <v>84</v>
      </c>
      <c r="D2349" s="9" t="s">
        <v>67</v>
      </c>
      <c r="E2349" s="12">
        <v>0.012</v>
      </c>
      <c r="F2349" s="13"/>
      <c r="G2349" s="12">
        <v>77.0</v>
      </c>
      <c r="H2349" s="12">
        <v>72.0</v>
      </c>
      <c r="I2349" s="12">
        <v>0.215</v>
      </c>
      <c r="J2349" s="12">
        <v>0.699</v>
      </c>
      <c r="K2349" s="12">
        <v>0.086</v>
      </c>
      <c r="L2349" s="12">
        <v>100031.0</v>
      </c>
      <c r="M2349" s="12">
        <v>0.449</v>
      </c>
    </row>
    <row r="2350" hidden="1">
      <c r="A2350" s="32" t="str">
        <f t="shared" si="1"/>
        <v>Barbados-The Americas2005</v>
      </c>
      <c r="B2350" s="32" t="s">
        <v>95</v>
      </c>
      <c r="C2350" s="5" t="s">
        <v>84</v>
      </c>
      <c r="D2350" s="9" t="s">
        <v>67</v>
      </c>
      <c r="E2350" s="12">
        <v>0.013</v>
      </c>
      <c r="F2350" s="12">
        <v>0.015</v>
      </c>
      <c r="G2350" s="12">
        <v>76.0</v>
      </c>
      <c r="H2350" s="12">
        <v>72.0</v>
      </c>
      <c r="I2350" s="12">
        <v>0.206</v>
      </c>
      <c r="J2350" s="12">
        <v>0.686</v>
      </c>
      <c r="K2350" s="12">
        <v>0.108</v>
      </c>
      <c r="L2350" s="12">
        <v>273568.0</v>
      </c>
      <c r="M2350" s="12">
        <v>0.329</v>
      </c>
    </row>
    <row r="2351" hidden="1">
      <c r="A2351" s="32" t="str">
        <f t="shared" si="1"/>
        <v>Puerto Rico-The Americas2005</v>
      </c>
      <c r="B2351" s="32" t="s">
        <v>228</v>
      </c>
      <c r="C2351" s="5" t="s">
        <v>84</v>
      </c>
      <c r="D2351" s="9" t="s">
        <v>67</v>
      </c>
      <c r="E2351" s="12">
        <v>0.013</v>
      </c>
      <c r="F2351" s="13"/>
      <c r="G2351" s="12">
        <v>82.0</v>
      </c>
      <c r="H2351" s="12">
        <v>74.0</v>
      </c>
      <c r="I2351" s="12">
        <v>0.222</v>
      </c>
      <c r="J2351" s="12">
        <v>0.657</v>
      </c>
      <c r="K2351" s="12">
        <v>0.122</v>
      </c>
      <c r="L2351" s="12">
        <v>3821362.0</v>
      </c>
      <c r="M2351" s="12">
        <v>0.941</v>
      </c>
    </row>
    <row r="2352" hidden="1">
      <c r="A2352" s="32" t="str">
        <f t="shared" si="1"/>
        <v>Bermuda-The Americas2005</v>
      </c>
      <c r="B2352" s="32" t="s">
        <v>100</v>
      </c>
      <c r="C2352" s="5" t="s">
        <v>84</v>
      </c>
      <c r="D2352" s="9" t="s">
        <v>67</v>
      </c>
      <c r="E2352" s="12">
        <v>0.013</v>
      </c>
      <c r="F2352" s="13"/>
      <c r="G2352" s="12">
        <v>81.0</v>
      </c>
      <c r="H2352" s="12">
        <v>76.0</v>
      </c>
      <c r="I2352" s="13"/>
      <c r="J2352" s="13"/>
      <c r="K2352" s="13"/>
      <c r="L2352" s="12">
        <v>64154.0</v>
      </c>
      <c r="M2352" s="12">
        <v>1.0</v>
      </c>
    </row>
    <row r="2353" hidden="1">
      <c r="A2353" s="32" t="str">
        <f t="shared" si="1"/>
        <v>United States-The Americas2005</v>
      </c>
      <c r="B2353" s="32" t="s">
        <v>277</v>
      </c>
      <c r="C2353" s="5" t="s">
        <v>84</v>
      </c>
      <c r="D2353" s="9" t="s">
        <v>67</v>
      </c>
      <c r="E2353" s="12">
        <v>0.014</v>
      </c>
      <c r="F2353" s="12">
        <v>0.007</v>
      </c>
      <c r="G2353" s="12">
        <v>80.0</v>
      </c>
      <c r="H2353" s="12">
        <v>75.0</v>
      </c>
      <c r="I2353" s="12">
        <v>0.205</v>
      </c>
      <c r="J2353" s="12">
        <v>0.671</v>
      </c>
      <c r="K2353" s="12">
        <v>0.123</v>
      </c>
      <c r="L2353" s="12">
        <v>2.95516599E8</v>
      </c>
      <c r="M2353" s="12">
        <v>0.799</v>
      </c>
    </row>
    <row r="2354" hidden="1">
      <c r="A2354" s="32" t="str">
        <f t="shared" si="1"/>
        <v>Trinidad and Tobago-The Americas2005</v>
      </c>
      <c r="B2354" s="32" t="s">
        <v>268</v>
      </c>
      <c r="C2354" s="5" t="s">
        <v>84</v>
      </c>
      <c r="D2354" s="9" t="s">
        <v>67</v>
      </c>
      <c r="E2354" s="12">
        <v>0.015</v>
      </c>
      <c r="F2354" s="12">
        <v>0.024</v>
      </c>
      <c r="G2354" s="12">
        <v>73.0</v>
      </c>
      <c r="H2354" s="12">
        <v>65.0</v>
      </c>
      <c r="I2354" s="12">
        <v>0.218</v>
      </c>
      <c r="J2354" s="12">
        <v>0.709</v>
      </c>
      <c r="K2354" s="12">
        <v>0.072</v>
      </c>
      <c r="L2354" s="12">
        <v>1296933.0</v>
      </c>
      <c r="M2354" s="12">
        <v>0.099</v>
      </c>
    </row>
    <row r="2355" hidden="1">
      <c r="A2355" s="32" t="str">
        <f t="shared" si="1"/>
        <v>Bahamas, The-The Americas2005</v>
      </c>
      <c r="B2355" s="32" t="s">
        <v>91</v>
      </c>
      <c r="C2355" s="5" t="s">
        <v>84</v>
      </c>
      <c r="D2355" s="9" t="s">
        <v>67</v>
      </c>
      <c r="E2355" s="12">
        <v>0.015</v>
      </c>
      <c r="F2355" s="12">
        <v>0.013</v>
      </c>
      <c r="G2355" s="12">
        <v>77.0</v>
      </c>
      <c r="H2355" s="12">
        <v>71.0</v>
      </c>
      <c r="I2355" s="12">
        <v>0.256</v>
      </c>
      <c r="J2355" s="12">
        <v>0.682</v>
      </c>
      <c r="K2355" s="12">
        <v>0.062</v>
      </c>
      <c r="L2355" s="12">
        <v>329088.0</v>
      </c>
      <c r="M2355" s="12">
        <v>0.823</v>
      </c>
    </row>
    <row r="2356" hidden="1">
      <c r="A2356" s="32" t="str">
        <f t="shared" si="1"/>
        <v>Uruguay-The Americas2005</v>
      </c>
      <c r="B2356" s="32" t="s">
        <v>278</v>
      </c>
      <c r="C2356" s="5" t="s">
        <v>84</v>
      </c>
      <c r="D2356" s="9" t="s">
        <v>67</v>
      </c>
      <c r="E2356" s="12">
        <v>0.015</v>
      </c>
      <c r="F2356" s="12">
        <v>0.012</v>
      </c>
      <c r="G2356" s="12">
        <v>79.0</v>
      </c>
      <c r="H2356" s="12">
        <v>72.0</v>
      </c>
      <c r="I2356" s="12">
        <v>0.238</v>
      </c>
      <c r="J2356" s="12">
        <v>0.627</v>
      </c>
      <c r="K2356" s="12">
        <v>0.135</v>
      </c>
      <c r="L2356" s="12">
        <v>3325155.0</v>
      </c>
      <c r="M2356" s="12">
        <v>0.933</v>
      </c>
    </row>
    <row r="2357" hidden="1">
      <c r="A2357" s="32" t="str">
        <f t="shared" si="1"/>
        <v>Chile-The Americas2005</v>
      </c>
      <c r="B2357" s="32" t="s">
        <v>116</v>
      </c>
      <c r="C2357" s="5" t="s">
        <v>84</v>
      </c>
      <c r="D2357" s="9" t="s">
        <v>67</v>
      </c>
      <c r="E2357" s="12">
        <v>0.015</v>
      </c>
      <c r="F2357" s="12">
        <v>0.008</v>
      </c>
      <c r="G2357" s="12">
        <v>81.0</v>
      </c>
      <c r="H2357" s="12">
        <v>75.0</v>
      </c>
      <c r="I2357" s="12">
        <v>0.249</v>
      </c>
      <c r="J2357" s="12">
        <v>0.671</v>
      </c>
      <c r="K2357" s="12">
        <v>0.08</v>
      </c>
      <c r="L2357" s="12">
        <v>1.6337749E7</v>
      </c>
      <c r="M2357" s="12">
        <v>0.874</v>
      </c>
    </row>
    <row r="2358" hidden="1">
      <c r="A2358" s="32" t="str">
        <f t="shared" si="1"/>
        <v>Greenland-The Americas2005</v>
      </c>
      <c r="B2358" s="32" t="s">
        <v>151</v>
      </c>
      <c r="C2358" s="5" t="s">
        <v>84</v>
      </c>
      <c r="D2358" s="9" t="s">
        <v>67</v>
      </c>
      <c r="E2358" s="12">
        <v>0.016</v>
      </c>
      <c r="F2358" s="13"/>
      <c r="G2358" s="12">
        <v>72.0</v>
      </c>
      <c r="H2358" s="12">
        <v>67.0</v>
      </c>
      <c r="I2358" s="13"/>
      <c r="J2358" s="13"/>
      <c r="K2358" s="13"/>
      <c r="L2358" s="12">
        <v>56935.0</v>
      </c>
      <c r="M2358" s="12">
        <v>0.829</v>
      </c>
    </row>
    <row r="2359" hidden="1">
      <c r="A2359" s="32" t="str">
        <f t="shared" si="1"/>
        <v>St. Lucia-The Americas2005</v>
      </c>
      <c r="B2359" s="32" t="s">
        <v>253</v>
      </c>
      <c r="C2359" s="5" t="s">
        <v>84</v>
      </c>
      <c r="D2359" s="9" t="s">
        <v>67</v>
      </c>
      <c r="E2359" s="12">
        <v>0.017</v>
      </c>
      <c r="F2359" s="12">
        <v>0.015</v>
      </c>
      <c r="G2359" s="12">
        <v>75.0</v>
      </c>
      <c r="H2359" s="12">
        <v>71.0</v>
      </c>
      <c r="I2359" s="12">
        <v>0.285</v>
      </c>
      <c r="J2359" s="12">
        <v>0.643</v>
      </c>
      <c r="K2359" s="12">
        <v>0.072</v>
      </c>
      <c r="L2359" s="12">
        <v>165407.0</v>
      </c>
      <c r="M2359" s="12">
        <v>0.231</v>
      </c>
    </row>
    <row r="2360" hidden="1">
      <c r="A2360" s="32" t="str">
        <f t="shared" si="1"/>
        <v>Costa Rica-The Americas2005</v>
      </c>
      <c r="B2360" s="32" t="s">
        <v>122</v>
      </c>
      <c r="C2360" s="5" t="s">
        <v>84</v>
      </c>
      <c r="D2360" s="9" t="s">
        <v>67</v>
      </c>
      <c r="E2360" s="12">
        <v>0.017</v>
      </c>
      <c r="F2360" s="12">
        <v>0.009</v>
      </c>
      <c r="G2360" s="12">
        <v>81.0</v>
      </c>
      <c r="H2360" s="12">
        <v>76.0</v>
      </c>
      <c r="I2360" s="12">
        <v>0.279</v>
      </c>
      <c r="J2360" s="12">
        <v>0.662</v>
      </c>
      <c r="K2360" s="12">
        <v>0.059</v>
      </c>
      <c r="L2360" s="12">
        <v>4320130.0</v>
      </c>
      <c r="M2360" s="12">
        <v>0.657</v>
      </c>
    </row>
    <row r="2361" hidden="1">
      <c r="A2361" s="32" t="str">
        <f t="shared" si="1"/>
        <v>Brazil-The Americas2005</v>
      </c>
      <c r="B2361" s="32" t="s">
        <v>105</v>
      </c>
      <c r="C2361" s="5" t="s">
        <v>84</v>
      </c>
      <c r="D2361" s="9" t="s">
        <v>67</v>
      </c>
      <c r="E2361" s="12">
        <v>0.018</v>
      </c>
      <c r="F2361" s="12">
        <v>0.02</v>
      </c>
      <c r="G2361" s="12">
        <v>76.0</v>
      </c>
      <c r="H2361" s="12">
        <v>68.0</v>
      </c>
      <c r="I2361" s="12">
        <v>0.276</v>
      </c>
      <c r="J2361" s="12">
        <v>0.663</v>
      </c>
      <c r="K2361" s="12">
        <v>0.062</v>
      </c>
      <c r="L2361" s="12">
        <v>1.86142403E8</v>
      </c>
      <c r="M2361" s="12">
        <v>0.828</v>
      </c>
    </row>
    <row r="2362">
      <c r="A2362" s="32" t="str">
        <f t="shared" si="1"/>
        <v>Jamaica-The Americas2005</v>
      </c>
      <c r="B2362" s="32" t="s">
        <v>171</v>
      </c>
      <c r="C2362" s="5" t="s">
        <v>84</v>
      </c>
      <c r="D2362" s="9" t="s">
        <v>67</v>
      </c>
      <c r="E2362" s="12">
        <v>0.018</v>
      </c>
      <c r="F2362" s="12">
        <v>0.018</v>
      </c>
      <c r="G2362" s="12">
        <v>74.0</v>
      </c>
      <c r="H2362" s="12">
        <v>69.0</v>
      </c>
      <c r="I2362" s="12">
        <v>0.311</v>
      </c>
      <c r="J2362" s="12">
        <v>0.612</v>
      </c>
      <c r="K2362" s="12">
        <v>0.077</v>
      </c>
      <c r="L2362" s="12">
        <v>2643601.0</v>
      </c>
      <c r="M2362" s="12">
        <v>0.528</v>
      </c>
    </row>
    <row r="2363">
      <c r="A2363" s="32" t="str">
        <f t="shared" si="1"/>
        <v>St. Vincent and the Grenadines-The Americas2005</v>
      </c>
      <c r="B2363" s="32" t="s">
        <v>255</v>
      </c>
      <c r="C2363" s="5" t="s">
        <v>84</v>
      </c>
      <c r="D2363" s="9" t="s">
        <v>67</v>
      </c>
      <c r="E2363" s="12">
        <v>0.018</v>
      </c>
      <c r="F2363" s="12">
        <v>0.019</v>
      </c>
      <c r="G2363" s="12">
        <v>74.0</v>
      </c>
      <c r="H2363" s="12">
        <v>69.0</v>
      </c>
      <c r="I2363" s="12">
        <v>0.285</v>
      </c>
      <c r="J2363" s="12">
        <v>0.643</v>
      </c>
      <c r="K2363" s="12">
        <v>0.072</v>
      </c>
      <c r="L2363" s="12">
        <v>108749.0</v>
      </c>
      <c r="M2363" s="12">
        <v>0.47</v>
      </c>
    </row>
    <row r="2364" hidden="1">
      <c r="A2364" s="32" t="str">
        <f t="shared" si="1"/>
        <v>Argentina-The Americas2005</v>
      </c>
      <c r="B2364" s="32" t="s">
        <v>85</v>
      </c>
      <c r="C2364" s="5" t="s">
        <v>84</v>
      </c>
      <c r="D2364" s="9" t="s">
        <v>67</v>
      </c>
      <c r="E2364" s="12">
        <v>0.018</v>
      </c>
      <c r="F2364" s="12">
        <v>0.015</v>
      </c>
      <c r="G2364" s="12">
        <v>79.0</v>
      </c>
      <c r="H2364" s="12">
        <v>71.0</v>
      </c>
      <c r="I2364" s="12">
        <v>0.263</v>
      </c>
      <c r="J2364" s="12">
        <v>0.634</v>
      </c>
      <c r="K2364" s="12">
        <v>0.102</v>
      </c>
      <c r="L2364" s="12">
        <v>3.8647854E7</v>
      </c>
      <c r="M2364" s="12">
        <v>0.901</v>
      </c>
    </row>
    <row r="2365" hidden="1">
      <c r="A2365" s="32" t="str">
        <f t="shared" si="1"/>
        <v>St. Martin (French part)-The Americas2005</v>
      </c>
      <c r="B2365" s="32" t="s">
        <v>254</v>
      </c>
      <c r="C2365" s="5" t="s">
        <v>84</v>
      </c>
      <c r="D2365" s="9" t="s">
        <v>67</v>
      </c>
      <c r="E2365" s="12">
        <v>0.018</v>
      </c>
      <c r="F2365" s="13"/>
      <c r="G2365" s="12">
        <v>81.0</v>
      </c>
      <c r="H2365" s="12">
        <v>75.0</v>
      </c>
      <c r="I2365" s="13"/>
      <c r="J2365" s="13"/>
      <c r="K2365" s="13"/>
      <c r="L2365" s="12">
        <v>27906.0</v>
      </c>
      <c r="M2365" s="13"/>
    </row>
    <row r="2366">
      <c r="A2366" s="32" t="str">
        <f t="shared" si="1"/>
        <v>Grenada-The Americas2005</v>
      </c>
      <c r="B2366" s="32" t="s">
        <v>152</v>
      </c>
      <c r="C2366" s="5" t="s">
        <v>84</v>
      </c>
      <c r="D2366" s="9" t="s">
        <v>67</v>
      </c>
      <c r="E2366" s="12">
        <v>0.019</v>
      </c>
      <c r="F2366" s="12">
        <v>0.013</v>
      </c>
      <c r="G2366" s="12">
        <v>74.0</v>
      </c>
      <c r="H2366" s="12">
        <v>69.0</v>
      </c>
      <c r="I2366" s="12">
        <v>0.3</v>
      </c>
      <c r="J2366" s="12">
        <v>0.623</v>
      </c>
      <c r="K2366" s="12">
        <v>0.077</v>
      </c>
      <c r="L2366" s="12">
        <v>102951.0</v>
      </c>
      <c r="M2366" s="12">
        <v>0.359</v>
      </c>
    </row>
    <row r="2367" hidden="1">
      <c r="A2367" s="32" t="str">
        <f t="shared" si="1"/>
        <v>Antigua and Barbuda-The Americas2005</v>
      </c>
      <c r="B2367" s="32" t="s">
        <v>83</v>
      </c>
      <c r="C2367" s="5" t="s">
        <v>84</v>
      </c>
      <c r="D2367" s="9" t="s">
        <v>67</v>
      </c>
      <c r="E2367" s="12">
        <v>0.019</v>
      </c>
      <c r="F2367" s="12">
        <v>0.011</v>
      </c>
      <c r="G2367" s="12">
        <v>77.0</v>
      </c>
      <c r="H2367" s="12">
        <v>72.0</v>
      </c>
      <c r="I2367" s="12">
        <v>0.283</v>
      </c>
      <c r="J2367" s="12">
        <v>0.644</v>
      </c>
      <c r="K2367" s="12">
        <v>0.073</v>
      </c>
      <c r="L2367" s="12">
        <v>82565.0</v>
      </c>
      <c r="M2367" s="12">
        <v>0.292</v>
      </c>
    </row>
    <row r="2368" hidden="1">
      <c r="A2368" s="32" t="str">
        <f t="shared" si="1"/>
        <v>Suriname-The Americas2005</v>
      </c>
      <c r="B2368" s="32" t="s">
        <v>257</v>
      </c>
      <c r="C2368" s="5" t="s">
        <v>84</v>
      </c>
      <c r="D2368" s="9" t="s">
        <v>67</v>
      </c>
      <c r="E2368" s="12">
        <v>0.02</v>
      </c>
      <c r="F2368" s="12">
        <v>0.026</v>
      </c>
      <c r="G2368" s="12">
        <v>72.0</v>
      </c>
      <c r="H2368" s="12">
        <v>66.0</v>
      </c>
      <c r="I2368" s="12">
        <v>0.299</v>
      </c>
      <c r="J2368" s="12">
        <v>0.64</v>
      </c>
      <c r="K2368" s="12">
        <v>0.061</v>
      </c>
      <c r="L2368" s="12">
        <v>499523.0</v>
      </c>
      <c r="M2368" s="12">
        <v>0.667</v>
      </c>
    </row>
    <row r="2369" hidden="1">
      <c r="A2369" s="32" t="str">
        <f t="shared" si="1"/>
        <v>El Salvador-The Americas2005</v>
      </c>
      <c r="B2369" s="32" t="s">
        <v>135</v>
      </c>
      <c r="C2369" s="5" t="s">
        <v>84</v>
      </c>
      <c r="D2369" s="9" t="s">
        <v>67</v>
      </c>
      <c r="E2369" s="12">
        <v>0.021</v>
      </c>
      <c r="F2369" s="12">
        <v>0.02</v>
      </c>
      <c r="G2369" s="12">
        <v>75.0</v>
      </c>
      <c r="H2369" s="12">
        <v>66.0</v>
      </c>
      <c r="I2369" s="12">
        <v>0.357</v>
      </c>
      <c r="J2369" s="12">
        <v>0.581</v>
      </c>
      <c r="K2369" s="12">
        <v>0.062</v>
      </c>
      <c r="L2369" s="12">
        <v>6072538.0</v>
      </c>
      <c r="M2369" s="12">
        <v>0.616</v>
      </c>
    </row>
    <row r="2370" hidden="1">
      <c r="A2370" s="32" t="str">
        <f t="shared" si="1"/>
        <v>Colombia-The Americas2005</v>
      </c>
      <c r="B2370" s="32" t="s">
        <v>118</v>
      </c>
      <c r="C2370" s="5" t="s">
        <v>84</v>
      </c>
      <c r="D2370" s="9" t="s">
        <v>67</v>
      </c>
      <c r="E2370" s="12">
        <v>0.021</v>
      </c>
      <c r="F2370" s="12">
        <v>0.018</v>
      </c>
      <c r="G2370" s="12">
        <v>76.0</v>
      </c>
      <c r="H2370" s="12">
        <v>69.0</v>
      </c>
      <c r="I2370" s="12">
        <v>0.308</v>
      </c>
      <c r="J2370" s="12">
        <v>0.642</v>
      </c>
      <c r="K2370" s="12">
        <v>0.051</v>
      </c>
      <c r="L2370" s="12">
        <v>4.3184026E7</v>
      </c>
      <c r="M2370" s="12">
        <v>0.736</v>
      </c>
    </row>
    <row r="2371" hidden="1">
      <c r="A2371" s="32" t="str">
        <f t="shared" si="1"/>
        <v>Guyana-The Americas2005</v>
      </c>
      <c r="B2371" s="32" t="s">
        <v>157</v>
      </c>
      <c r="C2371" s="5" t="s">
        <v>84</v>
      </c>
      <c r="D2371" s="9" t="s">
        <v>67</v>
      </c>
      <c r="E2371" s="12">
        <v>0.022</v>
      </c>
      <c r="F2371" s="12">
        <v>0.036</v>
      </c>
      <c r="G2371" s="12">
        <v>68.0</v>
      </c>
      <c r="H2371" s="12">
        <v>62.0</v>
      </c>
      <c r="I2371" s="12">
        <v>0.366</v>
      </c>
      <c r="J2371" s="12">
        <v>0.596</v>
      </c>
      <c r="K2371" s="12">
        <v>0.038</v>
      </c>
      <c r="L2371" s="12">
        <v>760834.0</v>
      </c>
      <c r="M2371" s="12">
        <v>0.283</v>
      </c>
    </row>
    <row r="2372" hidden="1">
      <c r="A2372" s="32" t="str">
        <f t="shared" si="1"/>
        <v>Peru-The Americas2005</v>
      </c>
      <c r="B2372" s="32" t="s">
        <v>224</v>
      </c>
      <c r="C2372" s="5" t="s">
        <v>84</v>
      </c>
      <c r="D2372" s="9" t="s">
        <v>67</v>
      </c>
      <c r="E2372" s="12">
        <v>0.022</v>
      </c>
      <c r="F2372" s="12">
        <v>0.022</v>
      </c>
      <c r="G2372" s="12">
        <v>75.0</v>
      </c>
      <c r="H2372" s="12">
        <v>70.0</v>
      </c>
      <c r="I2372" s="12">
        <v>0.32</v>
      </c>
      <c r="J2372" s="12">
        <v>0.626</v>
      </c>
      <c r="K2372" s="12">
        <v>0.054</v>
      </c>
      <c r="L2372" s="12">
        <v>2.7723281E7</v>
      </c>
      <c r="M2372" s="12">
        <v>0.75</v>
      </c>
    </row>
    <row r="2373" hidden="1">
      <c r="A2373" s="32" t="str">
        <f t="shared" si="1"/>
        <v>Venezuela-The Americas2005</v>
      </c>
      <c r="B2373" s="32" t="s">
        <v>281</v>
      </c>
      <c r="C2373" s="5" t="s">
        <v>84</v>
      </c>
      <c r="D2373" s="9" t="s">
        <v>67</v>
      </c>
      <c r="E2373" s="12">
        <v>0.022</v>
      </c>
      <c r="F2373" s="12">
        <v>0.016</v>
      </c>
      <c r="G2373" s="12">
        <v>76.0</v>
      </c>
      <c r="H2373" s="12">
        <v>70.0</v>
      </c>
      <c r="I2373" s="12">
        <v>0.313</v>
      </c>
      <c r="J2373" s="12">
        <v>0.637</v>
      </c>
      <c r="K2373" s="12">
        <v>0.05</v>
      </c>
      <c r="L2373" s="12">
        <v>2.6725897E7</v>
      </c>
      <c r="M2373" s="12">
        <v>0.886</v>
      </c>
    </row>
    <row r="2374" hidden="1">
      <c r="A2374" s="32" t="str">
        <f t="shared" si="1"/>
        <v>Mexico-The Americas2005</v>
      </c>
      <c r="B2374" s="32" t="s">
        <v>199</v>
      </c>
      <c r="C2374" s="5" t="s">
        <v>84</v>
      </c>
      <c r="D2374" s="9" t="s">
        <v>67</v>
      </c>
      <c r="E2374" s="12">
        <v>0.022</v>
      </c>
      <c r="F2374" s="12">
        <v>0.017</v>
      </c>
      <c r="G2374" s="12">
        <v>78.0</v>
      </c>
      <c r="H2374" s="12">
        <v>73.0</v>
      </c>
      <c r="I2374" s="12">
        <v>0.323</v>
      </c>
      <c r="J2374" s="12">
        <v>0.624</v>
      </c>
      <c r="K2374" s="12">
        <v>0.053</v>
      </c>
      <c r="L2374" s="12">
        <v>1.10731826E8</v>
      </c>
      <c r="M2374" s="12">
        <v>0.763</v>
      </c>
    </row>
    <row r="2375" hidden="1">
      <c r="A2375" s="32" t="str">
        <f t="shared" si="1"/>
        <v>Panama-The Americas2005</v>
      </c>
      <c r="B2375" s="32" t="s">
        <v>221</v>
      </c>
      <c r="C2375" s="5" t="s">
        <v>84</v>
      </c>
      <c r="D2375" s="9" t="s">
        <v>67</v>
      </c>
      <c r="E2375" s="12">
        <v>0.022</v>
      </c>
      <c r="F2375" s="12">
        <v>0.019</v>
      </c>
      <c r="G2375" s="12">
        <v>79.0</v>
      </c>
      <c r="H2375" s="12">
        <v>73.0</v>
      </c>
      <c r="I2375" s="12">
        <v>0.307</v>
      </c>
      <c r="J2375" s="12">
        <v>0.632</v>
      </c>
      <c r="K2375" s="12">
        <v>0.061</v>
      </c>
      <c r="L2375" s="12">
        <v>3365929.0</v>
      </c>
      <c r="M2375" s="12">
        <v>0.637</v>
      </c>
    </row>
    <row r="2376" hidden="1">
      <c r="A2376" s="32" t="str">
        <f t="shared" si="1"/>
        <v>Dominican Republic-The Americas2005</v>
      </c>
      <c r="B2376" s="32" t="s">
        <v>132</v>
      </c>
      <c r="C2376" s="5" t="s">
        <v>84</v>
      </c>
      <c r="D2376" s="9" t="s">
        <v>67</v>
      </c>
      <c r="E2376" s="12">
        <v>0.024</v>
      </c>
      <c r="F2376" s="12">
        <v>0.029</v>
      </c>
      <c r="G2376" s="12">
        <v>75.0</v>
      </c>
      <c r="H2376" s="12">
        <v>69.0</v>
      </c>
      <c r="I2376" s="12">
        <v>0.331</v>
      </c>
      <c r="J2376" s="12">
        <v>0.613</v>
      </c>
      <c r="K2376" s="12">
        <v>0.057</v>
      </c>
      <c r="L2376" s="12">
        <v>9343362.0</v>
      </c>
      <c r="M2376" s="12">
        <v>0.674</v>
      </c>
    </row>
    <row r="2377" hidden="1">
      <c r="A2377" s="32" t="str">
        <f t="shared" si="1"/>
        <v>Ecuador-The Americas2005</v>
      </c>
      <c r="B2377" s="32" t="s">
        <v>133</v>
      </c>
      <c r="C2377" s="5" t="s">
        <v>84</v>
      </c>
      <c r="D2377" s="9" t="s">
        <v>67</v>
      </c>
      <c r="E2377" s="12">
        <v>0.024</v>
      </c>
      <c r="F2377" s="12">
        <v>0.024</v>
      </c>
      <c r="G2377" s="12">
        <v>78.0</v>
      </c>
      <c r="H2377" s="12">
        <v>72.0</v>
      </c>
      <c r="I2377" s="12">
        <v>0.327</v>
      </c>
      <c r="J2377" s="12">
        <v>0.617</v>
      </c>
      <c r="K2377" s="12">
        <v>0.056</v>
      </c>
      <c r="L2377" s="12">
        <v>1.3777131E7</v>
      </c>
      <c r="M2377" s="12">
        <v>0.617</v>
      </c>
    </row>
    <row r="2378" hidden="1">
      <c r="A2378" s="32" t="str">
        <f t="shared" si="1"/>
        <v>Nicaragua-The Americas2005</v>
      </c>
      <c r="B2378" s="32" t="s">
        <v>213</v>
      </c>
      <c r="C2378" s="5" t="s">
        <v>84</v>
      </c>
      <c r="D2378" s="9" t="s">
        <v>67</v>
      </c>
      <c r="E2378" s="12">
        <v>0.025</v>
      </c>
      <c r="F2378" s="12">
        <v>0.026</v>
      </c>
      <c r="G2378" s="12">
        <v>75.0</v>
      </c>
      <c r="H2378" s="12">
        <v>69.0</v>
      </c>
      <c r="I2378" s="12">
        <v>0.378</v>
      </c>
      <c r="J2378" s="12">
        <v>0.581</v>
      </c>
      <c r="K2378" s="12">
        <v>0.041</v>
      </c>
      <c r="L2378" s="12">
        <v>5455219.0</v>
      </c>
      <c r="M2378" s="12">
        <v>0.559</v>
      </c>
    </row>
    <row r="2379" hidden="1">
      <c r="A2379" s="32" t="str">
        <f t="shared" si="1"/>
        <v>Paraguay-The Americas2005</v>
      </c>
      <c r="B2379" s="32" t="s">
        <v>223</v>
      </c>
      <c r="C2379" s="5" t="s">
        <v>84</v>
      </c>
      <c r="D2379" s="9" t="s">
        <v>67</v>
      </c>
      <c r="E2379" s="12">
        <v>0.026</v>
      </c>
      <c r="F2379" s="12">
        <v>0.024</v>
      </c>
      <c r="G2379" s="12">
        <v>73.0</v>
      </c>
      <c r="H2379" s="12">
        <v>69.0</v>
      </c>
      <c r="I2379" s="12">
        <v>0.358</v>
      </c>
      <c r="J2379" s="12">
        <v>0.594</v>
      </c>
      <c r="K2379" s="12">
        <v>0.048</v>
      </c>
      <c r="L2379" s="12">
        <v>5904170.0</v>
      </c>
      <c r="M2379" s="12">
        <v>0.574</v>
      </c>
    </row>
    <row r="2380" hidden="1">
      <c r="A2380" s="32" t="str">
        <f t="shared" si="1"/>
        <v>Belize-The Americas2005</v>
      </c>
      <c r="B2380" s="32" t="s">
        <v>98</v>
      </c>
      <c r="C2380" s="5" t="s">
        <v>84</v>
      </c>
      <c r="D2380" s="9" t="s">
        <v>67</v>
      </c>
      <c r="E2380" s="12">
        <v>0.027</v>
      </c>
      <c r="F2380" s="12">
        <v>0.018</v>
      </c>
      <c r="G2380" s="12">
        <v>75.0</v>
      </c>
      <c r="H2380" s="12">
        <v>69.0</v>
      </c>
      <c r="I2380" s="12">
        <v>0.379</v>
      </c>
      <c r="J2380" s="12">
        <v>0.58</v>
      </c>
      <c r="K2380" s="12">
        <v>0.041</v>
      </c>
      <c r="L2380" s="12">
        <v>271920.0</v>
      </c>
      <c r="M2380" s="12">
        <v>0.463</v>
      </c>
    </row>
    <row r="2381" hidden="1">
      <c r="A2381" s="32" t="str">
        <f t="shared" si="1"/>
        <v>Haiti-The Americas2005</v>
      </c>
      <c r="B2381" s="32" t="s">
        <v>158</v>
      </c>
      <c r="C2381" s="5" t="s">
        <v>84</v>
      </c>
      <c r="D2381" s="9" t="s">
        <v>67</v>
      </c>
      <c r="E2381" s="12">
        <v>0.029</v>
      </c>
      <c r="F2381" s="12">
        <v>0.066</v>
      </c>
      <c r="G2381" s="12">
        <v>61.0</v>
      </c>
      <c r="H2381" s="12">
        <v>58.0</v>
      </c>
      <c r="I2381" s="12">
        <v>0.381</v>
      </c>
      <c r="J2381" s="12">
        <v>0.578</v>
      </c>
      <c r="K2381" s="12">
        <v>0.042</v>
      </c>
      <c r="L2381" s="12">
        <v>9260879.0</v>
      </c>
      <c r="M2381" s="12">
        <v>0.441</v>
      </c>
    </row>
    <row r="2382" hidden="1">
      <c r="A2382" s="32" t="str">
        <f t="shared" si="1"/>
        <v>Bolivia-The Americas2005</v>
      </c>
      <c r="B2382" s="32" t="s">
        <v>102</v>
      </c>
      <c r="C2382" s="5" t="s">
        <v>84</v>
      </c>
      <c r="D2382" s="9" t="s">
        <v>67</v>
      </c>
      <c r="E2382" s="12">
        <v>0.029</v>
      </c>
      <c r="F2382" s="12">
        <v>0.044</v>
      </c>
      <c r="G2382" s="12">
        <v>67.0</v>
      </c>
      <c r="H2382" s="12">
        <v>63.0</v>
      </c>
      <c r="I2382" s="12">
        <v>0.383</v>
      </c>
      <c r="J2382" s="12">
        <v>0.573</v>
      </c>
      <c r="K2382" s="12">
        <v>0.044</v>
      </c>
      <c r="L2382" s="12">
        <v>9354709.0</v>
      </c>
      <c r="M2382" s="12">
        <v>0.642</v>
      </c>
    </row>
    <row r="2383">
      <c r="A2383" s="32" t="str">
        <f t="shared" si="1"/>
        <v>Honduras-The Americas2005</v>
      </c>
      <c r="B2383" s="32" t="s">
        <v>159</v>
      </c>
      <c r="C2383" s="5" t="s">
        <v>84</v>
      </c>
      <c r="D2383" s="9" t="s">
        <v>67</v>
      </c>
      <c r="E2383" s="12">
        <v>0.029</v>
      </c>
      <c r="F2383" s="12">
        <v>0.026</v>
      </c>
      <c r="G2383" s="12">
        <v>74.0</v>
      </c>
      <c r="H2383" s="12">
        <v>69.0</v>
      </c>
      <c r="I2383" s="12">
        <v>0.398</v>
      </c>
      <c r="J2383" s="12">
        <v>0.56</v>
      </c>
      <c r="K2383" s="12">
        <v>0.041</v>
      </c>
      <c r="L2383" s="12">
        <v>6898825.0</v>
      </c>
      <c r="M2383" s="12">
        <v>0.485</v>
      </c>
    </row>
    <row r="2384" hidden="1">
      <c r="A2384" s="32" t="str">
        <f t="shared" si="1"/>
        <v>Guatemala-The Americas2005</v>
      </c>
      <c r="B2384" s="32" t="s">
        <v>154</v>
      </c>
      <c r="C2384" s="5" t="s">
        <v>84</v>
      </c>
      <c r="D2384" s="9" t="s">
        <v>67</v>
      </c>
      <c r="E2384" s="12">
        <v>0.035</v>
      </c>
      <c r="F2384" s="12">
        <v>0.033</v>
      </c>
      <c r="G2384" s="12">
        <v>73.0</v>
      </c>
      <c r="H2384" s="12">
        <v>66.0</v>
      </c>
      <c r="I2384" s="12">
        <v>0.432</v>
      </c>
      <c r="J2384" s="12">
        <v>0.526</v>
      </c>
      <c r="K2384" s="12">
        <v>0.043</v>
      </c>
      <c r="L2384" s="12">
        <v>1.2678919E7</v>
      </c>
      <c r="M2384" s="12">
        <v>0.472</v>
      </c>
    </row>
    <row r="2385" hidden="1">
      <c r="A2385" s="32" t="str">
        <f t="shared" si="1"/>
        <v>Cayman Islands-The Americas2006</v>
      </c>
      <c r="B2385" s="32" t="s">
        <v>113</v>
      </c>
      <c r="C2385" s="5" t="s">
        <v>84</v>
      </c>
      <c r="D2385" s="9" t="s">
        <v>68</v>
      </c>
      <c r="E2385" s="10">
        <f t="shared" ref="E2385:E2388" si="143">if(AND(C2286=C2287,D2286=D2286+1,ISBLANK(E2287)),E2286,E2287)</f>
        <v>0.027</v>
      </c>
      <c r="F2385" s="10">
        <f t="shared" ref="F2385:F2387" si="144">if(AND(C2286=C2287,D2286=D2286+1,ISBLANK(F2286)),F2286,F2287)</f>
        <v>0.011</v>
      </c>
      <c r="G2385" s="10">
        <f t="shared" ref="G2385:G2388" si="145">if(AND(C2286=C2287,D2286=D2286+1,ISBLANK(G2286)),G2286,G2287)</f>
        <v>75</v>
      </c>
      <c r="H2385" s="10">
        <f t="shared" ref="H2385:H2388" si="146">if(AND(C2286=C2287,D2286=D2286+1,ISBLANK(H2286)),H2286,H2287)</f>
        <v>69</v>
      </c>
      <c r="I2385" s="10">
        <f t="shared" ref="I2385:K2385" si="142">if(AND(C2294=C2295,D2294=D2294+1,ISBLANK(I2294)),I2294,I2295)</f>
        <v>0.228</v>
      </c>
      <c r="J2385" s="10">
        <f t="shared" si="142"/>
        <v>0.673</v>
      </c>
      <c r="K2385" s="10">
        <f t="shared" si="142"/>
        <v>0.099</v>
      </c>
      <c r="L2385" s="12">
        <v>50026.0</v>
      </c>
      <c r="M2385" s="12">
        <v>1.0</v>
      </c>
    </row>
    <row r="2386" hidden="1">
      <c r="A2386" s="32" t="str">
        <f t="shared" si="1"/>
        <v>Sint Maarten (Dutch part)-The Americas2006</v>
      </c>
      <c r="B2386" s="32" t="s">
        <v>242</v>
      </c>
      <c r="C2386" s="5" t="s">
        <v>84</v>
      </c>
      <c r="D2386" s="9" t="s">
        <v>68</v>
      </c>
      <c r="E2386" s="10">
        <f t="shared" si="143"/>
        <v>0.027</v>
      </c>
      <c r="F2386" s="10">
        <f t="shared" si="144"/>
        <v>0.016</v>
      </c>
      <c r="G2386" s="10">
        <f t="shared" si="145"/>
        <v>76</v>
      </c>
      <c r="H2386" s="10">
        <f t="shared" si="146"/>
        <v>70</v>
      </c>
      <c r="I2386" s="10">
        <f t="shared" ref="I2386:K2386" si="147">if(AND(C2295=C2296,D2295=D2295+1,ISBLANK(I2295)),I2295,I2296)</f>
        <v>0.229</v>
      </c>
      <c r="J2386" s="10">
        <f t="shared" si="147"/>
        <v>0.7</v>
      </c>
      <c r="K2386" s="10">
        <f t="shared" si="147"/>
        <v>0.071</v>
      </c>
      <c r="L2386" s="12">
        <v>38272.0</v>
      </c>
      <c r="M2386" s="12">
        <v>1.0</v>
      </c>
    </row>
    <row r="2387" hidden="1">
      <c r="A2387" s="32" t="str">
        <f t="shared" si="1"/>
        <v>Turks and Caicos Islands-The Americas2006</v>
      </c>
      <c r="B2387" s="32" t="s">
        <v>272</v>
      </c>
      <c r="C2387" s="5" t="s">
        <v>84</v>
      </c>
      <c r="D2387" s="9" t="s">
        <v>68</v>
      </c>
      <c r="E2387" s="10">
        <f t="shared" si="143"/>
        <v>0.03</v>
      </c>
      <c r="F2387" s="10">
        <f t="shared" si="144"/>
        <v>0.05</v>
      </c>
      <c r="G2387" s="10">
        <f t="shared" si="145"/>
        <v>64</v>
      </c>
      <c r="H2387" s="10">
        <f t="shared" si="146"/>
        <v>60</v>
      </c>
      <c r="I2387" s="10">
        <f t="shared" ref="I2387:K2387" si="148">if(AND(C2296=C2297,D2296=D2296+1,ISBLANK(I2296)),I2296,I2297)</f>
        <v>0.266</v>
      </c>
      <c r="J2387" s="10">
        <f t="shared" si="148"/>
        <v>0.656</v>
      </c>
      <c r="K2387" s="10">
        <f t="shared" si="148"/>
        <v>0.078</v>
      </c>
      <c r="L2387" s="12">
        <v>27642.0</v>
      </c>
      <c r="M2387" s="12">
        <v>0.883</v>
      </c>
    </row>
    <row r="2388" hidden="1">
      <c r="A2388" s="32" t="str">
        <f t="shared" si="1"/>
        <v>St. Kitts and Nevis-The Americas2006</v>
      </c>
      <c r="B2388" s="32" t="s">
        <v>252</v>
      </c>
      <c r="C2388" s="5" t="s">
        <v>84</v>
      </c>
      <c r="D2388" s="9" t="s">
        <v>68</v>
      </c>
      <c r="E2388" s="10">
        <f t="shared" si="143"/>
        <v>0.032</v>
      </c>
      <c r="F2388" s="12">
        <v>0.01</v>
      </c>
      <c r="G2388" s="10">
        <f t="shared" si="145"/>
        <v>69</v>
      </c>
      <c r="H2388" s="10">
        <f t="shared" si="146"/>
        <v>66</v>
      </c>
      <c r="I2388" s="10">
        <f t="shared" ref="I2388:K2388" si="149">if(AND(C2297=C2298,D2297=D2297+1,ISBLANK(I2297)),I2297,I2298)</f>
        <v>0.289</v>
      </c>
      <c r="J2388" s="10">
        <f t="shared" si="149"/>
        <v>0.659</v>
      </c>
      <c r="K2388" s="10">
        <f t="shared" si="149"/>
        <v>0.052</v>
      </c>
      <c r="L2388" s="12">
        <v>49823.0</v>
      </c>
      <c r="M2388" s="12">
        <v>0.32</v>
      </c>
    </row>
    <row r="2389" hidden="1">
      <c r="A2389" s="32" t="str">
        <f t="shared" si="1"/>
        <v>Cuba-The Americas2006</v>
      </c>
      <c r="B2389" s="32" t="s">
        <v>125</v>
      </c>
      <c r="C2389" s="5" t="s">
        <v>84</v>
      </c>
      <c r="D2389" s="9" t="s">
        <v>68</v>
      </c>
      <c r="E2389" s="12">
        <v>0.011</v>
      </c>
      <c r="F2389" s="12">
        <v>0.005</v>
      </c>
      <c r="G2389" s="12">
        <v>80.0</v>
      </c>
      <c r="H2389" s="12">
        <v>76.0</v>
      </c>
      <c r="I2389" s="12">
        <v>0.19</v>
      </c>
      <c r="J2389" s="12">
        <v>0.698</v>
      </c>
      <c r="K2389" s="12">
        <v>0.112</v>
      </c>
      <c r="L2389" s="12">
        <v>1.13011E7</v>
      </c>
      <c r="M2389" s="12">
        <v>0.762</v>
      </c>
    </row>
    <row r="2390" hidden="1">
      <c r="A2390" s="32" t="str">
        <f t="shared" si="1"/>
        <v>Canada-The Americas2006</v>
      </c>
      <c r="B2390" s="32" t="s">
        <v>112</v>
      </c>
      <c r="C2390" s="5" t="s">
        <v>84</v>
      </c>
      <c r="D2390" s="9" t="s">
        <v>68</v>
      </c>
      <c r="E2390" s="12">
        <v>0.011</v>
      </c>
      <c r="F2390" s="12">
        <v>0.005</v>
      </c>
      <c r="G2390" s="12">
        <v>83.0</v>
      </c>
      <c r="H2390" s="12">
        <v>78.0</v>
      </c>
      <c r="I2390" s="12">
        <v>0.174</v>
      </c>
      <c r="J2390" s="12">
        <v>0.694</v>
      </c>
      <c r="K2390" s="12">
        <v>0.133</v>
      </c>
      <c r="L2390" s="12">
        <v>3.2570505E7</v>
      </c>
      <c r="M2390" s="12">
        <v>0.802</v>
      </c>
    </row>
    <row r="2391" hidden="1">
      <c r="A2391" s="32" t="str">
        <f t="shared" si="1"/>
        <v>Aruba-The Americas2006</v>
      </c>
      <c r="B2391" s="32" t="s">
        <v>87</v>
      </c>
      <c r="C2391" s="5" t="s">
        <v>84</v>
      </c>
      <c r="D2391" s="9" t="s">
        <v>68</v>
      </c>
      <c r="E2391" s="12">
        <v>0.012</v>
      </c>
      <c r="F2391" s="13"/>
      <c r="G2391" s="12">
        <v>77.0</v>
      </c>
      <c r="H2391" s="12">
        <v>72.0</v>
      </c>
      <c r="I2391" s="12">
        <v>0.213</v>
      </c>
      <c r="J2391" s="12">
        <v>0.698</v>
      </c>
      <c r="K2391" s="12">
        <v>0.089</v>
      </c>
      <c r="L2391" s="12">
        <v>100830.0</v>
      </c>
      <c r="M2391" s="12">
        <v>0.445</v>
      </c>
    </row>
    <row r="2392" hidden="1">
      <c r="A2392" s="32" t="str">
        <f t="shared" si="1"/>
        <v>Puerto Rico-The Americas2006</v>
      </c>
      <c r="B2392" s="32" t="s">
        <v>228</v>
      </c>
      <c r="C2392" s="5" t="s">
        <v>84</v>
      </c>
      <c r="D2392" s="9" t="s">
        <v>68</v>
      </c>
      <c r="E2392" s="12">
        <v>0.012</v>
      </c>
      <c r="F2392" s="13"/>
      <c r="G2392" s="12">
        <v>83.0</v>
      </c>
      <c r="H2392" s="12">
        <v>74.0</v>
      </c>
      <c r="I2392" s="12">
        <v>0.219</v>
      </c>
      <c r="J2392" s="12">
        <v>0.658</v>
      </c>
      <c r="K2392" s="12">
        <v>0.123</v>
      </c>
      <c r="L2392" s="12">
        <v>3805214.0</v>
      </c>
      <c r="M2392" s="12">
        <v>0.941</v>
      </c>
    </row>
    <row r="2393" hidden="1">
      <c r="A2393" s="32" t="str">
        <f t="shared" si="1"/>
        <v>Barbados-The Americas2006</v>
      </c>
      <c r="B2393" s="32" t="s">
        <v>95</v>
      </c>
      <c r="C2393" s="5" t="s">
        <v>84</v>
      </c>
      <c r="D2393" s="9" t="s">
        <v>68</v>
      </c>
      <c r="E2393" s="12">
        <v>0.013</v>
      </c>
      <c r="F2393" s="12">
        <v>0.014</v>
      </c>
      <c r="G2393" s="12">
        <v>77.0</v>
      </c>
      <c r="H2393" s="12">
        <v>72.0</v>
      </c>
      <c r="I2393" s="12">
        <v>0.203</v>
      </c>
      <c r="J2393" s="12">
        <v>0.69</v>
      </c>
      <c r="K2393" s="12">
        <v>0.107</v>
      </c>
      <c r="L2393" s="12">
        <v>274923.0</v>
      </c>
      <c r="M2393" s="12">
        <v>0.328</v>
      </c>
    </row>
    <row r="2394" hidden="1">
      <c r="A2394" s="32" t="str">
        <f t="shared" si="1"/>
        <v>Bermuda-The Americas2006</v>
      </c>
      <c r="B2394" s="32" t="s">
        <v>100</v>
      </c>
      <c r="C2394" s="5" t="s">
        <v>84</v>
      </c>
      <c r="D2394" s="9" t="s">
        <v>68</v>
      </c>
      <c r="E2394" s="12">
        <v>0.013</v>
      </c>
      <c r="F2394" s="13"/>
      <c r="G2394" s="12">
        <v>82.0</v>
      </c>
      <c r="H2394" s="12">
        <v>76.0</v>
      </c>
      <c r="I2394" s="13"/>
      <c r="J2394" s="13"/>
      <c r="K2394" s="13"/>
      <c r="L2394" s="12">
        <v>64523.0</v>
      </c>
      <c r="M2394" s="12">
        <v>1.0</v>
      </c>
    </row>
    <row r="2395" hidden="1">
      <c r="A2395" s="32" t="str">
        <f t="shared" si="1"/>
        <v>Curacao-The Americas2006</v>
      </c>
      <c r="B2395" s="32" t="s">
        <v>126</v>
      </c>
      <c r="C2395" s="5" t="s">
        <v>84</v>
      </c>
      <c r="D2395" s="9" t="s">
        <v>68</v>
      </c>
      <c r="E2395" s="12">
        <v>0.014</v>
      </c>
      <c r="F2395" s="13"/>
      <c r="G2395" s="12">
        <v>79.0</v>
      </c>
      <c r="H2395" s="12">
        <v>71.0</v>
      </c>
      <c r="I2395" s="12">
        <v>0.206</v>
      </c>
      <c r="J2395" s="12">
        <v>0.67</v>
      </c>
      <c r="K2395" s="12">
        <v>0.124</v>
      </c>
      <c r="L2395" s="12">
        <v>140217.0</v>
      </c>
      <c r="M2395" s="12">
        <v>0.904</v>
      </c>
    </row>
    <row r="2396" hidden="1">
      <c r="A2396" s="32" t="str">
        <f t="shared" si="1"/>
        <v>United States-The Americas2006</v>
      </c>
      <c r="B2396" s="32" t="s">
        <v>277</v>
      </c>
      <c r="C2396" s="5" t="s">
        <v>84</v>
      </c>
      <c r="D2396" s="9" t="s">
        <v>68</v>
      </c>
      <c r="E2396" s="12">
        <v>0.014</v>
      </c>
      <c r="F2396" s="12">
        <v>0.007</v>
      </c>
      <c r="G2396" s="12">
        <v>80.0</v>
      </c>
      <c r="H2396" s="12">
        <v>75.0</v>
      </c>
      <c r="I2396" s="12">
        <v>0.204</v>
      </c>
      <c r="J2396" s="12">
        <v>0.672</v>
      </c>
      <c r="K2396" s="12">
        <v>0.124</v>
      </c>
      <c r="L2396" s="12">
        <v>2.98379912E8</v>
      </c>
      <c r="M2396" s="12">
        <v>0.801</v>
      </c>
    </row>
    <row r="2397">
      <c r="A2397" s="32" t="str">
        <f t="shared" si="1"/>
        <v>Dominica-The Americas2006</v>
      </c>
      <c r="B2397" s="32" t="s">
        <v>131</v>
      </c>
      <c r="C2397" s="5" t="s">
        <v>84</v>
      </c>
      <c r="D2397" s="9" t="s">
        <v>68</v>
      </c>
      <c r="E2397" s="12">
        <v>0.015</v>
      </c>
      <c r="F2397" s="12">
        <v>0.012</v>
      </c>
      <c r="G2397" s="13"/>
      <c r="H2397" s="13"/>
      <c r="I2397" s="13"/>
      <c r="J2397" s="13"/>
      <c r="K2397" s="13"/>
      <c r="L2397" s="12">
        <v>70690.0</v>
      </c>
      <c r="M2397" s="12">
        <v>0.669</v>
      </c>
    </row>
    <row r="2398" hidden="1">
      <c r="A2398" s="32" t="str">
        <f t="shared" si="1"/>
        <v>Trinidad and Tobago-The Americas2006</v>
      </c>
      <c r="B2398" s="32" t="s">
        <v>268</v>
      </c>
      <c r="C2398" s="5" t="s">
        <v>84</v>
      </c>
      <c r="D2398" s="9" t="s">
        <v>68</v>
      </c>
      <c r="E2398" s="12">
        <v>0.015</v>
      </c>
      <c r="F2398" s="12">
        <v>0.023</v>
      </c>
      <c r="G2398" s="12">
        <v>73.0</v>
      </c>
      <c r="H2398" s="12">
        <v>66.0</v>
      </c>
      <c r="I2398" s="12">
        <v>0.214</v>
      </c>
      <c r="J2398" s="12">
        <v>0.712</v>
      </c>
      <c r="K2398" s="12">
        <v>0.074</v>
      </c>
      <c r="L2398" s="12">
        <v>1303478.0</v>
      </c>
      <c r="M2398" s="12">
        <v>0.097</v>
      </c>
    </row>
    <row r="2399" hidden="1">
      <c r="A2399" s="32" t="str">
        <f t="shared" si="1"/>
        <v>Greenland-The Americas2006</v>
      </c>
      <c r="B2399" s="32" t="s">
        <v>151</v>
      </c>
      <c r="C2399" s="5" t="s">
        <v>84</v>
      </c>
      <c r="D2399" s="9" t="s">
        <v>68</v>
      </c>
      <c r="E2399" s="12">
        <v>0.015</v>
      </c>
      <c r="F2399" s="13"/>
      <c r="G2399" s="12">
        <v>72.0</v>
      </c>
      <c r="H2399" s="12">
        <v>67.0</v>
      </c>
      <c r="I2399" s="13"/>
      <c r="J2399" s="13"/>
      <c r="K2399" s="13"/>
      <c r="L2399" s="12">
        <v>56774.0</v>
      </c>
      <c r="M2399" s="12">
        <v>0.832</v>
      </c>
    </row>
    <row r="2400" hidden="1">
      <c r="A2400" s="32" t="str">
        <f t="shared" si="1"/>
        <v>Bahamas, The-The Americas2006</v>
      </c>
      <c r="B2400" s="32" t="s">
        <v>91</v>
      </c>
      <c r="C2400" s="5" t="s">
        <v>84</v>
      </c>
      <c r="D2400" s="9" t="s">
        <v>68</v>
      </c>
      <c r="E2400" s="12">
        <v>0.015</v>
      </c>
      <c r="F2400" s="12">
        <v>0.012</v>
      </c>
      <c r="G2400" s="12">
        <v>77.0</v>
      </c>
      <c r="H2400" s="12">
        <v>71.0</v>
      </c>
      <c r="I2400" s="12">
        <v>0.249</v>
      </c>
      <c r="J2400" s="12">
        <v>0.688</v>
      </c>
      <c r="K2400" s="12">
        <v>0.064</v>
      </c>
      <c r="L2400" s="12">
        <v>335622.0</v>
      </c>
      <c r="M2400" s="12">
        <v>0.823</v>
      </c>
    </row>
    <row r="2401" hidden="1">
      <c r="A2401" s="32" t="str">
        <f t="shared" si="1"/>
        <v>Uruguay-The Americas2006</v>
      </c>
      <c r="B2401" s="32" t="s">
        <v>278</v>
      </c>
      <c r="C2401" s="5" t="s">
        <v>84</v>
      </c>
      <c r="D2401" s="9" t="s">
        <v>68</v>
      </c>
      <c r="E2401" s="12">
        <v>0.015</v>
      </c>
      <c r="F2401" s="12">
        <v>0.012</v>
      </c>
      <c r="G2401" s="12">
        <v>80.0</v>
      </c>
      <c r="H2401" s="12">
        <v>72.0</v>
      </c>
      <c r="I2401" s="12">
        <v>0.235</v>
      </c>
      <c r="J2401" s="12">
        <v>0.628</v>
      </c>
      <c r="K2401" s="12">
        <v>0.136</v>
      </c>
      <c r="L2401" s="12">
        <v>3330217.0</v>
      </c>
      <c r="M2401" s="12">
        <v>0.936</v>
      </c>
    </row>
    <row r="2402" hidden="1">
      <c r="A2402" s="32" t="str">
        <f t="shared" si="1"/>
        <v>Chile-The Americas2006</v>
      </c>
      <c r="B2402" s="32" t="s">
        <v>116</v>
      </c>
      <c r="C2402" s="5" t="s">
        <v>84</v>
      </c>
      <c r="D2402" s="9" t="s">
        <v>68</v>
      </c>
      <c r="E2402" s="12">
        <v>0.015</v>
      </c>
      <c r="F2402" s="12">
        <v>0.008</v>
      </c>
      <c r="G2402" s="12">
        <v>81.0</v>
      </c>
      <c r="H2402" s="12">
        <v>75.0</v>
      </c>
      <c r="I2402" s="12">
        <v>0.243</v>
      </c>
      <c r="J2402" s="12">
        <v>0.675</v>
      </c>
      <c r="K2402" s="12">
        <v>0.082</v>
      </c>
      <c r="L2402" s="12">
        <v>1.650453E7</v>
      </c>
      <c r="M2402" s="12">
        <v>0.877</v>
      </c>
    </row>
    <row r="2403" hidden="1">
      <c r="A2403" s="32" t="str">
        <f t="shared" si="1"/>
        <v>Jamaica-The Americas2006</v>
      </c>
      <c r="B2403" s="32" t="s">
        <v>171</v>
      </c>
      <c r="C2403" s="5" t="s">
        <v>84</v>
      </c>
      <c r="D2403" s="9" t="s">
        <v>68</v>
      </c>
      <c r="E2403" s="12">
        <v>0.016</v>
      </c>
      <c r="F2403" s="12">
        <v>0.018</v>
      </c>
      <c r="G2403" s="12">
        <v>75.0</v>
      </c>
      <c r="H2403" s="12">
        <v>69.0</v>
      </c>
      <c r="I2403" s="12">
        <v>0.308</v>
      </c>
      <c r="J2403" s="12">
        <v>0.615</v>
      </c>
      <c r="K2403" s="12">
        <v>0.077</v>
      </c>
      <c r="L2403" s="12">
        <v>2653042.0</v>
      </c>
      <c r="M2403" s="12">
        <v>0.53</v>
      </c>
    </row>
    <row r="2404" hidden="1">
      <c r="A2404" s="32" t="str">
        <f t="shared" si="1"/>
        <v>Brazil-The Americas2006</v>
      </c>
      <c r="B2404" s="32" t="s">
        <v>105</v>
      </c>
      <c r="C2404" s="5" t="s">
        <v>84</v>
      </c>
      <c r="D2404" s="9" t="s">
        <v>68</v>
      </c>
      <c r="E2404" s="12">
        <v>0.017</v>
      </c>
      <c r="F2404" s="12">
        <v>0.019</v>
      </c>
      <c r="G2404" s="12">
        <v>76.0</v>
      </c>
      <c r="H2404" s="12">
        <v>68.0</v>
      </c>
      <c r="I2404" s="12">
        <v>0.272</v>
      </c>
      <c r="J2404" s="12">
        <v>0.665</v>
      </c>
      <c r="K2404" s="12">
        <v>0.063</v>
      </c>
      <c r="L2404" s="12">
        <v>1.88134315E8</v>
      </c>
      <c r="M2404" s="12">
        <v>0.831</v>
      </c>
    </row>
    <row r="2405" hidden="1">
      <c r="A2405" s="32" t="str">
        <f t="shared" si="1"/>
        <v>St. Lucia-The Americas2006</v>
      </c>
      <c r="B2405" s="32" t="s">
        <v>253</v>
      </c>
      <c r="C2405" s="5" t="s">
        <v>84</v>
      </c>
      <c r="D2405" s="9" t="s">
        <v>68</v>
      </c>
      <c r="E2405" s="12">
        <v>0.017</v>
      </c>
      <c r="F2405" s="12">
        <v>0.015</v>
      </c>
      <c r="G2405" s="12">
        <v>76.0</v>
      </c>
      <c r="H2405" s="12">
        <v>71.0</v>
      </c>
      <c r="I2405" s="12">
        <v>0.277</v>
      </c>
      <c r="J2405" s="12">
        <v>0.649</v>
      </c>
      <c r="K2405" s="12">
        <v>0.074</v>
      </c>
      <c r="L2405" s="12">
        <v>167658.0</v>
      </c>
      <c r="M2405" s="12">
        <v>0.221</v>
      </c>
    </row>
    <row r="2406" hidden="1">
      <c r="A2406" s="32" t="str">
        <f t="shared" si="1"/>
        <v>Costa Rica-The Americas2006</v>
      </c>
      <c r="B2406" s="32" t="s">
        <v>122</v>
      </c>
      <c r="C2406" s="5" t="s">
        <v>84</v>
      </c>
      <c r="D2406" s="9" t="s">
        <v>68</v>
      </c>
      <c r="E2406" s="12">
        <v>0.017</v>
      </c>
      <c r="F2406" s="12">
        <v>0.009</v>
      </c>
      <c r="G2406" s="12">
        <v>81.0</v>
      </c>
      <c r="H2406" s="12">
        <v>76.0</v>
      </c>
      <c r="I2406" s="12">
        <v>0.272</v>
      </c>
      <c r="J2406" s="12">
        <v>0.668</v>
      </c>
      <c r="K2406" s="12">
        <v>0.06</v>
      </c>
      <c r="L2406" s="12">
        <v>4392493.0</v>
      </c>
      <c r="M2406" s="12">
        <v>0.669</v>
      </c>
    </row>
    <row r="2407">
      <c r="A2407" s="32" t="str">
        <f t="shared" si="1"/>
        <v>St. Vincent and the Grenadines-The Americas2006</v>
      </c>
      <c r="B2407" s="32" t="s">
        <v>255</v>
      </c>
      <c r="C2407" s="5" t="s">
        <v>84</v>
      </c>
      <c r="D2407" s="9" t="s">
        <v>68</v>
      </c>
      <c r="E2407" s="12">
        <v>0.018</v>
      </c>
      <c r="F2407" s="12">
        <v>0.019</v>
      </c>
      <c r="G2407" s="12">
        <v>74.0</v>
      </c>
      <c r="H2407" s="12">
        <v>69.0</v>
      </c>
      <c r="I2407" s="12">
        <v>0.281</v>
      </c>
      <c r="J2407" s="12">
        <v>0.648</v>
      </c>
      <c r="K2407" s="12">
        <v>0.071</v>
      </c>
      <c r="L2407" s="12">
        <v>108908.0</v>
      </c>
      <c r="M2407" s="12">
        <v>0.474</v>
      </c>
    </row>
    <row r="2408" hidden="1">
      <c r="A2408" s="32" t="str">
        <f t="shared" si="1"/>
        <v>Argentina-The Americas2006</v>
      </c>
      <c r="B2408" s="32" t="s">
        <v>85</v>
      </c>
      <c r="C2408" s="5" t="s">
        <v>84</v>
      </c>
      <c r="D2408" s="9" t="s">
        <v>68</v>
      </c>
      <c r="E2408" s="12">
        <v>0.018</v>
      </c>
      <c r="F2408" s="12">
        <v>0.015</v>
      </c>
      <c r="G2408" s="12">
        <v>79.0</v>
      </c>
      <c r="H2408" s="12">
        <v>71.0</v>
      </c>
      <c r="I2408" s="12">
        <v>0.26</v>
      </c>
      <c r="J2408" s="12">
        <v>0.637</v>
      </c>
      <c r="K2408" s="12">
        <v>0.103</v>
      </c>
      <c r="L2408" s="12">
        <v>3.8988923E7</v>
      </c>
      <c r="M2408" s="12">
        <v>0.903</v>
      </c>
    </row>
    <row r="2409" hidden="1">
      <c r="A2409" s="32" t="str">
        <f t="shared" si="1"/>
        <v>Antigua and Barbuda-The Americas2006</v>
      </c>
      <c r="B2409" s="32" t="s">
        <v>83</v>
      </c>
      <c r="C2409" s="5" t="s">
        <v>84</v>
      </c>
      <c r="D2409" s="9" t="s">
        <v>68</v>
      </c>
      <c r="E2409" s="12">
        <v>0.018</v>
      </c>
      <c r="F2409" s="12">
        <v>0.01</v>
      </c>
      <c r="G2409" s="12">
        <v>77.0</v>
      </c>
      <c r="H2409" s="12">
        <v>72.0</v>
      </c>
      <c r="I2409" s="12">
        <v>0.28</v>
      </c>
      <c r="J2409" s="12">
        <v>0.647</v>
      </c>
      <c r="K2409" s="12">
        <v>0.073</v>
      </c>
      <c r="L2409" s="12">
        <v>83467.0</v>
      </c>
      <c r="M2409" s="12">
        <v>0.286</v>
      </c>
    </row>
    <row r="2410" hidden="1">
      <c r="A2410" s="32" t="str">
        <f t="shared" si="1"/>
        <v>St. Martin (French part)-The Americas2006</v>
      </c>
      <c r="B2410" s="32" t="s">
        <v>254</v>
      </c>
      <c r="C2410" s="5" t="s">
        <v>84</v>
      </c>
      <c r="D2410" s="9" t="s">
        <v>68</v>
      </c>
      <c r="E2410" s="12">
        <v>0.018</v>
      </c>
      <c r="F2410" s="13"/>
      <c r="G2410" s="12">
        <v>81.0</v>
      </c>
      <c r="H2410" s="12">
        <v>75.0</v>
      </c>
      <c r="I2410" s="13"/>
      <c r="J2410" s="13"/>
      <c r="K2410" s="13"/>
      <c r="L2410" s="12">
        <v>28414.0</v>
      </c>
      <c r="M2410" s="13"/>
    </row>
    <row r="2411">
      <c r="A2411" s="32" t="str">
        <f t="shared" si="1"/>
        <v>Grenada-The Americas2006</v>
      </c>
      <c r="B2411" s="32" t="s">
        <v>152</v>
      </c>
      <c r="C2411" s="5" t="s">
        <v>84</v>
      </c>
      <c r="D2411" s="9" t="s">
        <v>68</v>
      </c>
      <c r="E2411" s="12">
        <v>0.019</v>
      </c>
      <c r="F2411" s="12">
        <v>0.013</v>
      </c>
      <c r="G2411" s="12">
        <v>74.0</v>
      </c>
      <c r="H2411" s="12">
        <v>69.0</v>
      </c>
      <c r="I2411" s="12">
        <v>0.293</v>
      </c>
      <c r="J2411" s="12">
        <v>0.631</v>
      </c>
      <c r="K2411" s="12">
        <v>0.076</v>
      </c>
      <c r="L2411" s="12">
        <v>103260.0</v>
      </c>
      <c r="M2411" s="12">
        <v>0.359</v>
      </c>
    </row>
    <row r="2412" hidden="1">
      <c r="A2412" s="32" t="str">
        <f t="shared" si="1"/>
        <v>Suriname-The Americas2006</v>
      </c>
      <c r="B2412" s="32" t="s">
        <v>257</v>
      </c>
      <c r="C2412" s="5" t="s">
        <v>84</v>
      </c>
      <c r="D2412" s="9" t="s">
        <v>68</v>
      </c>
      <c r="E2412" s="12">
        <v>0.02</v>
      </c>
      <c r="F2412" s="12">
        <v>0.025</v>
      </c>
      <c r="G2412" s="12">
        <v>73.0</v>
      </c>
      <c r="H2412" s="12">
        <v>66.0</v>
      </c>
      <c r="I2412" s="12">
        <v>0.297</v>
      </c>
      <c r="J2412" s="12">
        <v>0.641</v>
      </c>
      <c r="K2412" s="12">
        <v>0.062</v>
      </c>
      <c r="L2412" s="12">
        <v>505186.0</v>
      </c>
      <c r="M2412" s="12">
        <v>0.666</v>
      </c>
    </row>
    <row r="2413" hidden="1">
      <c r="A2413" s="32" t="str">
        <f t="shared" si="1"/>
        <v>El Salvador-The Americas2006</v>
      </c>
      <c r="B2413" s="32" t="s">
        <v>135</v>
      </c>
      <c r="C2413" s="5" t="s">
        <v>84</v>
      </c>
      <c r="D2413" s="9" t="s">
        <v>68</v>
      </c>
      <c r="E2413" s="12">
        <v>0.021</v>
      </c>
      <c r="F2413" s="12">
        <v>0.019</v>
      </c>
      <c r="G2413" s="12">
        <v>76.0</v>
      </c>
      <c r="H2413" s="12">
        <v>66.0</v>
      </c>
      <c r="I2413" s="12">
        <v>0.35</v>
      </c>
      <c r="J2413" s="12">
        <v>0.586</v>
      </c>
      <c r="K2413" s="12">
        <v>0.064</v>
      </c>
      <c r="L2413" s="12">
        <v>6096692.0</v>
      </c>
      <c r="M2413" s="12">
        <v>0.622</v>
      </c>
    </row>
    <row r="2414" hidden="1">
      <c r="A2414" s="32" t="str">
        <f t="shared" si="1"/>
        <v>Colombia-The Americas2006</v>
      </c>
      <c r="B2414" s="32" t="s">
        <v>118</v>
      </c>
      <c r="C2414" s="5" t="s">
        <v>84</v>
      </c>
      <c r="D2414" s="9" t="s">
        <v>68</v>
      </c>
      <c r="E2414" s="12">
        <v>0.021</v>
      </c>
      <c r="F2414" s="12">
        <v>0.018</v>
      </c>
      <c r="G2414" s="12">
        <v>76.0</v>
      </c>
      <c r="H2414" s="12">
        <v>69.0</v>
      </c>
      <c r="I2414" s="12">
        <v>0.304</v>
      </c>
      <c r="J2414" s="12">
        <v>0.645</v>
      </c>
      <c r="K2414" s="12">
        <v>0.052</v>
      </c>
      <c r="L2414" s="12">
        <v>4.384137E7</v>
      </c>
      <c r="M2414" s="12">
        <v>0.739</v>
      </c>
    </row>
    <row r="2415" hidden="1">
      <c r="A2415" s="32" t="str">
        <f t="shared" si="1"/>
        <v>Mexico-The Americas2006</v>
      </c>
      <c r="B2415" s="32" t="s">
        <v>199</v>
      </c>
      <c r="C2415" s="5" t="s">
        <v>84</v>
      </c>
      <c r="D2415" s="9" t="s">
        <v>68</v>
      </c>
      <c r="E2415" s="12">
        <v>0.021</v>
      </c>
      <c r="F2415" s="12">
        <v>0.016</v>
      </c>
      <c r="G2415" s="12">
        <v>78.0</v>
      </c>
      <c r="H2415" s="12">
        <v>73.0</v>
      </c>
      <c r="I2415" s="12">
        <v>0.319</v>
      </c>
      <c r="J2415" s="12">
        <v>0.627</v>
      </c>
      <c r="K2415" s="12">
        <v>0.054</v>
      </c>
      <c r="L2415" s="12">
        <v>1.12116694E8</v>
      </c>
      <c r="M2415" s="12">
        <v>0.766</v>
      </c>
    </row>
    <row r="2416" hidden="1">
      <c r="A2416" s="32" t="str">
        <f t="shared" si="1"/>
        <v>Guyana-The Americas2006</v>
      </c>
      <c r="B2416" s="32" t="s">
        <v>157</v>
      </c>
      <c r="C2416" s="5" t="s">
        <v>84</v>
      </c>
      <c r="D2416" s="9" t="s">
        <v>68</v>
      </c>
      <c r="E2416" s="12">
        <v>0.022</v>
      </c>
      <c r="F2416" s="12">
        <v>0.035</v>
      </c>
      <c r="G2416" s="12">
        <v>68.0</v>
      </c>
      <c r="H2416" s="12">
        <v>62.0</v>
      </c>
      <c r="I2416" s="12">
        <v>0.369</v>
      </c>
      <c r="J2416" s="12">
        <v>0.594</v>
      </c>
      <c r="K2416" s="12">
        <v>0.037</v>
      </c>
      <c r="L2416" s="12">
        <v>765367.0</v>
      </c>
      <c r="M2416" s="12">
        <v>0.283</v>
      </c>
    </row>
    <row r="2417" hidden="1">
      <c r="A2417" s="32" t="str">
        <f t="shared" si="1"/>
        <v>Peru-The Americas2006</v>
      </c>
      <c r="B2417" s="32" t="s">
        <v>224</v>
      </c>
      <c r="C2417" s="5" t="s">
        <v>84</v>
      </c>
      <c r="D2417" s="9" t="s">
        <v>68</v>
      </c>
      <c r="E2417" s="12">
        <v>0.022</v>
      </c>
      <c r="F2417" s="12">
        <v>0.02</v>
      </c>
      <c r="G2417" s="12">
        <v>75.0</v>
      </c>
      <c r="H2417" s="12">
        <v>70.0</v>
      </c>
      <c r="I2417" s="12">
        <v>0.316</v>
      </c>
      <c r="J2417" s="12">
        <v>0.629</v>
      </c>
      <c r="K2417" s="12">
        <v>0.055</v>
      </c>
      <c r="L2417" s="12">
        <v>2.8030688E7</v>
      </c>
      <c r="M2417" s="12">
        <v>0.754</v>
      </c>
    </row>
    <row r="2418" hidden="1">
      <c r="A2418" s="32" t="str">
        <f t="shared" si="1"/>
        <v>Venezuela-The Americas2006</v>
      </c>
      <c r="B2418" s="32" t="s">
        <v>281</v>
      </c>
      <c r="C2418" s="5" t="s">
        <v>84</v>
      </c>
      <c r="D2418" s="9" t="s">
        <v>68</v>
      </c>
      <c r="E2418" s="12">
        <v>0.022</v>
      </c>
      <c r="F2418" s="12">
        <v>0.015</v>
      </c>
      <c r="G2418" s="12">
        <v>76.0</v>
      </c>
      <c r="H2418" s="12">
        <v>71.0</v>
      </c>
      <c r="I2418" s="12">
        <v>0.309</v>
      </c>
      <c r="J2418" s="12">
        <v>0.64</v>
      </c>
      <c r="K2418" s="12">
        <v>0.051</v>
      </c>
      <c r="L2418" s="12">
        <v>2.7190882E7</v>
      </c>
      <c r="M2418" s="12">
        <v>0.886</v>
      </c>
    </row>
    <row r="2419" hidden="1">
      <c r="A2419" s="32" t="str">
        <f t="shared" si="1"/>
        <v>Panama-The Americas2006</v>
      </c>
      <c r="B2419" s="32" t="s">
        <v>221</v>
      </c>
      <c r="C2419" s="5" t="s">
        <v>84</v>
      </c>
      <c r="D2419" s="9" t="s">
        <v>68</v>
      </c>
      <c r="E2419" s="12">
        <v>0.022</v>
      </c>
      <c r="F2419" s="12">
        <v>0.019</v>
      </c>
      <c r="G2419" s="12">
        <v>79.0</v>
      </c>
      <c r="H2419" s="12">
        <v>73.0</v>
      </c>
      <c r="I2419" s="12">
        <v>0.305</v>
      </c>
      <c r="J2419" s="12">
        <v>0.633</v>
      </c>
      <c r="K2419" s="12">
        <v>0.062</v>
      </c>
      <c r="L2419" s="12">
        <v>3428509.0</v>
      </c>
      <c r="M2419" s="12">
        <v>0.64</v>
      </c>
    </row>
    <row r="2420" hidden="1">
      <c r="A2420" s="32" t="str">
        <f t="shared" si="1"/>
        <v>Dominican Republic-The Americas2006</v>
      </c>
      <c r="B2420" s="32" t="s">
        <v>132</v>
      </c>
      <c r="C2420" s="5" t="s">
        <v>84</v>
      </c>
      <c r="D2420" s="9" t="s">
        <v>68</v>
      </c>
      <c r="E2420" s="12">
        <v>0.023</v>
      </c>
      <c r="F2420" s="12">
        <v>0.028</v>
      </c>
      <c r="G2420" s="12">
        <v>75.0</v>
      </c>
      <c r="H2420" s="12">
        <v>69.0</v>
      </c>
      <c r="I2420" s="12">
        <v>0.327</v>
      </c>
      <c r="J2420" s="12">
        <v>0.616</v>
      </c>
      <c r="K2420" s="12">
        <v>0.057</v>
      </c>
      <c r="L2420" s="12">
        <v>9479269.0</v>
      </c>
      <c r="M2420" s="12">
        <v>0.687</v>
      </c>
    </row>
    <row r="2421" hidden="1">
      <c r="A2421" s="32" t="str">
        <f t="shared" si="1"/>
        <v>Ecuador-The Americas2006</v>
      </c>
      <c r="B2421" s="32" t="s">
        <v>133</v>
      </c>
      <c r="C2421" s="5" t="s">
        <v>84</v>
      </c>
      <c r="D2421" s="9" t="s">
        <v>68</v>
      </c>
      <c r="E2421" s="12">
        <v>0.023</v>
      </c>
      <c r="F2421" s="12">
        <v>0.023</v>
      </c>
      <c r="G2421" s="12">
        <v>78.0</v>
      </c>
      <c r="H2421" s="12">
        <v>72.0</v>
      </c>
      <c r="I2421" s="12">
        <v>0.323</v>
      </c>
      <c r="J2421" s="12">
        <v>0.62</v>
      </c>
      <c r="K2421" s="12">
        <v>0.057</v>
      </c>
      <c r="L2421" s="12">
        <v>1.4023503E7</v>
      </c>
      <c r="M2421" s="12">
        <v>0.619</v>
      </c>
    </row>
    <row r="2422">
      <c r="A2422" s="32" t="str">
        <f t="shared" si="1"/>
        <v>Paraguay-The Americas2006</v>
      </c>
      <c r="B2422" s="32" t="s">
        <v>223</v>
      </c>
      <c r="C2422" s="5" t="s">
        <v>84</v>
      </c>
      <c r="D2422" s="9" t="s">
        <v>68</v>
      </c>
      <c r="E2422" s="12">
        <v>0.025</v>
      </c>
      <c r="F2422" s="12">
        <v>0.023</v>
      </c>
      <c r="G2422" s="12">
        <v>74.0</v>
      </c>
      <c r="H2422" s="12">
        <v>69.0</v>
      </c>
      <c r="I2422" s="12">
        <v>0.353</v>
      </c>
      <c r="J2422" s="12">
        <v>0.598</v>
      </c>
      <c r="K2422" s="12">
        <v>0.048</v>
      </c>
      <c r="L2422" s="12">
        <v>6014781.0</v>
      </c>
      <c r="M2422" s="12">
        <v>0.576</v>
      </c>
    </row>
    <row r="2423" hidden="1">
      <c r="A2423" s="32" t="str">
        <f t="shared" si="1"/>
        <v>Nicaragua-The Americas2006</v>
      </c>
      <c r="B2423" s="32" t="s">
        <v>213</v>
      </c>
      <c r="C2423" s="5" t="s">
        <v>84</v>
      </c>
      <c r="D2423" s="9" t="s">
        <v>68</v>
      </c>
      <c r="E2423" s="12">
        <v>0.025</v>
      </c>
      <c r="F2423" s="12">
        <v>0.025</v>
      </c>
      <c r="G2423" s="12">
        <v>75.0</v>
      </c>
      <c r="H2423" s="12">
        <v>69.0</v>
      </c>
      <c r="I2423" s="12">
        <v>0.371</v>
      </c>
      <c r="J2423" s="12">
        <v>0.587</v>
      </c>
      <c r="K2423" s="12">
        <v>0.042</v>
      </c>
      <c r="L2423" s="12">
        <v>5524927.0</v>
      </c>
      <c r="M2423" s="12">
        <v>0.562</v>
      </c>
    </row>
    <row r="2424" hidden="1">
      <c r="A2424" s="32" t="str">
        <f t="shared" si="1"/>
        <v>Belize-The Americas2006</v>
      </c>
      <c r="B2424" s="32" t="s">
        <v>98</v>
      </c>
      <c r="C2424" s="5" t="s">
        <v>84</v>
      </c>
      <c r="D2424" s="9" t="s">
        <v>68</v>
      </c>
      <c r="E2424" s="12">
        <v>0.026</v>
      </c>
      <c r="F2424" s="12">
        <v>0.018</v>
      </c>
      <c r="G2424" s="12">
        <v>75.0</v>
      </c>
      <c r="H2424" s="12">
        <v>69.0</v>
      </c>
      <c r="I2424" s="12">
        <v>0.374</v>
      </c>
      <c r="J2424" s="12">
        <v>0.585</v>
      </c>
      <c r="K2424" s="12">
        <v>0.04</v>
      </c>
      <c r="L2424" s="12">
        <v>278985.0</v>
      </c>
      <c r="M2424" s="12">
        <v>0.46</v>
      </c>
    </row>
    <row r="2425" hidden="1">
      <c r="A2425" s="32" t="str">
        <f t="shared" si="1"/>
        <v>Haiti-The Americas2006</v>
      </c>
      <c r="B2425" s="32" t="s">
        <v>158</v>
      </c>
      <c r="C2425" s="5" t="s">
        <v>84</v>
      </c>
      <c r="D2425" s="9" t="s">
        <v>68</v>
      </c>
      <c r="E2425" s="12">
        <v>0.028</v>
      </c>
      <c r="F2425" s="12">
        <v>0.064</v>
      </c>
      <c r="G2425" s="12">
        <v>62.0</v>
      </c>
      <c r="H2425" s="12">
        <v>58.0</v>
      </c>
      <c r="I2425" s="12">
        <v>0.377</v>
      </c>
      <c r="J2425" s="12">
        <v>0.581</v>
      </c>
      <c r="K2425" s="12">
        <v>0.042</v>
      </c>
      <c r="L2425" s="12">
        <v>9388642.0</v>
      </c>
      <c r="M2425" s="12">
        <v>0.458</v>
      </c>
    </row>
    <row r="2426" hidden="1">
      <c r="A2426" s="32" t="str">
        <f t="shared" si="1"/>
        <v>Bolivia-The Americas2006</v>
      </c>
      <c r="B2426" s="32" t="s">
        <v>102</v>
      </c>
      <c r="C2426" s="5" t="s">
        <v>84</v>
      </c>
      <c r="D2426" s="9" t="s">
        <v>68</v>
      </c>
      <c r="E2426" s="12">
        <v>0.028</v>
      </c>
      <c r="F2426" s="12">
        <v>0.042</v>
      </c>
      <c r="G2426" s="12">
        <v>67.0</v>
      </c>
      <c r="H2426" s="12">
        <v>63.0</v>
      </c>
      <c r="I2426" s="12">
        <v>0.379</v>
      </c>
      <c r="J2426" s="12">
        <v>0.576</v>
      </c>
      <c r="K2426" s="12">
        <v>0.045</v>
      </c>
      <c r="L2426" s="12">
        <v>9517395.0</v>
      </c>
      <c r="M2426" s="12">
        <v>0.647</v>
      </c>
    </row>
    <row r="2427">
      <c r="A2427" s="32" t="str">
        <f t="shared" si="1"/>
        <v>Honduras-The Americas2006</v>
      </c>
      <c r="B2427" s="32" t="s">
        <v>159</v>
      </c>
      <c r="C2427" s="5" t="s">
        <v>84</v>
      </c>
      <c r="D2427" s="9" t="s">
        <v>68</v>
      </c>
      <c r="E2427" s="12">
        <v>0.028</v>
      </c>
      <c r="F2427" s="12">
        <v>0.025</v>
      </c>
      <c r="G2427" s="12">
        <v>74.0</v>
      </c>
      <c r="H2427" s="12">
        <v>69.0</v>
      </c>
      <c r="I2427" s="12">
        <v>0.392</v>
      </c>
      <c r="J2427" s="12">
        <v>0.566</v>
      </c>
      <c r="K2427" s="12">
        <v>0.042</v>
      </c>
      <c r="L2427" s="12">
        <v>7037428.0</v>
      </c>
      <c r="M2427" s="12">
        <v>0.492</v>
      </c>
    </row>
    <row r="2428" hidden="1">
      <c r="A2428" s="32" t="str">
        <f t="shared" si="1"/>
        <v>Guatemala-The Americas2006</v>
      </c>
      <c r="B2428" s="32" t="s">
        <v>154</v>
      </c>
      <c r="C2428" s="5" t="s">
        <v>84</v>
      </c>
      <c r="D2428" s="9" t="s">
        <v>68</v>
      </c>
      <c r="E2428" s="12">
        <v>0.034</v>
      </c>
      <c r="F2428" s="12">
        <v>0.032</v>
      </c>
      <c r="G2428" s="12">
        <v>73.0</v>
      </c>
      <c r="H2428" s="12">
        <v>66.0</v>
      </c>
      <c r="I2428" s="12">
        <v>0.429</v>
      </c>
      <c r="J2428" s="12">
        <v>0.528</v>
      </c>
      <c r="K2428" s="12">
        <v>0.043</v>
      </c>
      <c r="L2428" s="12">
        <v>1.2995374E7</v>
      </c>
      <c r="M2428" s="12">
        <v>0.476</v>
      </c>
    </row>
    <row r="2429" hidden="1">
      <c r="A2429" s="32" t="str">
        <f t="shared" si="1"/>
        <v>Turks and Caicos Islands-The Americas2007</v>
      </c>
      <c r="B2429" s="32" t="s">
        <v>272</v>
      </c>
      <c r="C2429" s="5" t="s">
        <v>84</v>
      </c>
      <c r="D2429" s="9" t="s">
        <v>69</v>
      </c>
      <c r="E2429" s="10">
        <f t="shared" ref="E2429:E2432" si="151">if(AND(C2330=C2331,D2330=D2330+1,ISBLANK(E2331)),E2330,E2331)</f>
        <v>0.022</v>
      </c>
      <c r="F2429" s="10">
        <f>if(AND(C2330=C2331,D2330=D2330+1,ISBLANK(F2330)),F2330,F2331)</f>
        <v>0.016</v>
      </c>
      <c r="G2429" s="10">
        <f t="shared" ref="G2429:G2431" si="152">if(AND(C2330=C2331,D2330=D2330+1,ISBLANK(G2330)),G2330,G2331)</f>
        <v>76</v>
      </c>
      <c r="H2429" s="10">
        <f t="shared" ref="H2429:H2431" si="153">if(AND(C2330=C2331,D2330=D2330+1,ISBLANK(H2330)),H2330,H2331)</f>
        <v>70</v>
      </c>
      <c r="I2429" s="10">
        <f t="shared" ref="I2429:K2429" si="150">if(AND(C2338=C2339,D2338=D2338+1,ISBLANK(I2338)),I2338,I2339)</f>
        <v>0.404</v>
      </c>
      <c r="J2429" s="10">
        <f t="shared" si="150"/>
        <v>0.555</v>
      </c>
      <c r="K2429" s="10">
        <f t="shared" si="150"/>
        <v>0.041</v>
      </c>
      <c r="L2429" s="12">
        <v>28638.0</v>
      </c>
      <c r="M2429" s="12">
        <v>0.888</v>
      </c>
    </row>
    <row r="2430" hidden="1">
      <c r="A2430" s="32" t="str">
        <f t="shared" si="1"/>
        <v>Dominica-The Americas2007</v>
      </c>
      <c r="B2430" s="32" t="s">
        <v>131</v>
      </c>
      <c r="C2430" s="5" t="s">
        <v>84</v>
      </c>
      <c r="D2430" s="9" t="s">
        <v>69</v>
      </c>
      <c r="E2430" s="10">
        <f t="shared" si="151"/>
        <v>0.022</v>
      </c>
      <c r="F2430" s="12">
        <v>0.012</v>
      </c>
      <c r="G2430" s="10">
        <f t="shared" si="152"/>
        <v>78</v>
      </c>
      <c r="H2430" s="10">
        <f t="shared" si="153"/>
        <v>73</v>
      </c>
      <c r="I2430" s="10">
        <f t="shared" ref="I2430:K2430" si="154">if(AND(C2339=C2340,D2339=D2339+1,ISBLANK(I2339)),I2339,I2340)</f>
        <v>0.434</v>
      </c>
      <c r="J2430" s="10">
        <f t="shared" si="154"/>
        <v>0.524</v>
      </c>
      <c r="K2430" s="10">
        <f t="shared" si="154"/>
        <v>0.043</v>
      </c>
      <c r="L2430" s="12">
        <v>70795.0</v>
      </c>
      <c r="M2430" s="12">
        <v>0.672</v>
      </c>
    </row>
    <row r="2431" hidden="1">
      <c r="A2431" s="32" t="str">
        <f t="shared" si="1"/>
        <v>St. Kitts and Nevis-The Americas2007</v>
      </c>
      <c r="B2431" s="32" t="s">
        <v>252</v>
      </c>
      <c r="C2431" s="5" t="s">
        <v>84</v>
      </c>
      <c r="D2431" s="9" t="s">
        <v>69</v>
      </c>
      <c r="E2431" s="10">
        <f t="shared" si="151"/>
        <v>0.023</v>
      </c>
      <c r="F2431" s="12">
        <v>0.01</v>
      </c>
      <c r="G2431" s="10">
        <f t="shared" si="152"/>
        <v>79</v>
      </c>
      <c r="H2431" s="10">
        <f t="shared" si="153"/>
        <v>73</v>
      </c>
      <c r="I2431" s="10">
        <f t="shared" ref="I2431:K2431" si="155">if(AND(C2340=C2341,D2340=D2340+1,ISBLANK(I2340)),I2340,I2341)</f>
        <v>0.244</v>
      </c>
      <c r="J2431" s="10">
        <f t="shared" si="155"/>
        <v>0.692</v>
      </c>
      <c r="K2431" s="10">
        <f t="shared" si="155"/>
        <v>0.065</v>
      </c>
      <c r="L2431" s="12">
        <v>50478.0</v>
      </c>
      <c r="M2431" s="12">
        <v>0.319</v>
      </c>
    </row>
    <row r="2432" hidden="1">
      <c r="A2432" s="32" t="str">
        <f t="shared" si="1"/>
        <v>Sint Maarten (Dutch part)-The Americas2007</v>
      </c>
      <c r="B2432" s="32" t="s">
        <v>242</v>
      </c>
      <c r="C2432" s="5" t="s">
        <v>84</v>
      </c>
      <c r="D2432" s="9" t="s">
        <v>69</v>
      </c>
      <c r="E2432" s="10">
        <f t="shared" si="151"/>
        <v>0.024</v>
      </c>
      <c r="F2432" s="10">
        <f>if(AND(C2333=C2334,D2333=D2333+1,ISBLANK(F2333)),F2333,F2334)</f>
        <v>0.03</v>
      </c>
      <c r="G2432" s="12">
        <v>77.0</v>
      </c>
      <c r="H2432" s="12">
        <v>72.0</v>
      </c>
      <c r="I2432" s="10">
        <f t="shared" ref="I2432:K2432" si="156">if(AND(C2341=C2342,D2341=D2341+1,ISBLANK(I2341)),I2341,I2342)</f>
        <v>0.211</v>
      </c>
      <c r="J2432" s="10">
        <f t="shared" si="156"/>
        <v>0.668</v>
      </c>
      <c r="K2432" s="10">
        <f t="shared" si="156"/>
        <v>0.121</v>
      </c>
      <c r="L2432" s="12">
        <v>39464.0</v>
      </c>
      <c r="M2432" s="12">
        <v>1.0</v>
      </c>
    </row>
    <row r="2433" hidden="1">
      <c r="A2433" s="32" t="str">
        <f t="shared" si="1"/>
        <v>Cuba-The Americas2007</v>
      </c>
      <c r="B2433" s="32" t="s">
        <v>125</v>
      </c>
      <c r="C2433" s="5" t="s">
        <v>84</v>
      </c>
      <c r="D2433" s="9" t="s">
        <v>69</v>
      </c>
      <c r="E2433" s="12">
        <v>0.011</v>
      </c>
      <c r="F2433" s="12">
        <v>0.005</v>
      </c>
      <c r="G2433" s="12">
        <v>80.0</v>
      </c>
      <c r="H2433" s="12">
        <v>76.0</v>
      </c>
      <c r="I2433" s="12">
        <v>0.186</v>
      </c>
      <c r="J2433" s="12">
        <v>0.699</v>
      </c>
      <c r="K2433" s="12">
        <v>0.115</v>
      </c>
      <c r="L2433" s="12">
        <v>1.1301674E7</v>
      </c>
      <c r="M2433" s="12">
        <v>0.763</v>
      </c>
    </row>
    <row r="2434" hidden="1">
      <c r="A2434" s="32" t="str">
        <f t="shared" si="1"/>
        <v>Canada-The Americas2007</v>
      </c>
      <c r="B2434" s="32" t="s">
        <v>112</v>
      </c>
      <c r="C2434" s="5" t="s">
        <v>84</v>
      </c>
      <c r="D2434" s="9" t="s">
        <v>69</v>
      </c>
      <c r="E2434" s="12">
        <v>0.011</v>
      </c>
      <c r="F2434" s="12">
        <v>0.005</v>
      </c>
      <c r="G2434" s="12">
        <v>83.0</v>
      </c>
      <c r="H2434" s="12">
        <v>78.0</v>
      </c>
      <c r="I2434" s="12">
        <v>0.171</v>
      </c>
      <c r="J2434" s="12">
        <v>0.695</v>
      </c>
      <c r="K2434" s="12">
        <v>0.134</v>
      </c>
      <c r="L2434" s="12">
        <v>3.2887928E7</v>
      </c>
      <c r="M2434" s="12">
        <v>0.804</v>
      </c>
    </row>
    <row r="2435" hidden="1">
      <c r="A2435" s="32" t="str">
        <f t="shared" si="1"/>
        <v>Aruba-The Americas2007</v>
      </c>
      <c r="B2435" s="32" t="s">
        <v>87</v>
      </c>
      <c r="C2435" s="5" t="s">
        <v>84</v>
      </c>
      <c r="D2435" s="9" t="s">
        <v>69</v>
      </c>
      <c r="E2435" s="12">
        <v>0.012</v>
      </c>
      <c r="F2435" s="13"/>
      <c r="G2435" s="12">
        <v>77.0</v>
      </c>
      <c r="H2435" s="12">
        <v>72.0</v>
      </c>
      <c r="I2435" s="12">
        <v>0.212</v>
      </c>
      <c r="J2435" s="12">
        <v>0.696</v>
      </c>
      <c r="K2435" s="12">
        <v>0.092</v>
      </c>
      <c r="L2435" s="12">
        <v>101219.0</v>
      </c>
      <c r="M2435" s="12">
        <v>0.441</v>
      </c>
    </row>
    <row r="2436" hidden="1">
      <c r="A2436" s="32" t="str">
        <f t="shared" si="1"/>
        <v>Puerto Rico-The Americas2007</v>
      </c>
      <c r="B2436" s="32" t="s">
        <v>228</v>
      </c>
      <c r="C2436" s="5" t="s">
        <v>84</v>
      </c>
      <c r="D2436" s="9" t="s">
        <v>69</v>
      </c>
      <c r="E2436" s="12">
        <v>0.012</v>
      </c>
      <c r="F2436" s="13"/>
      <c r="G2436" s="12">
        <v>83.0</v>
      </c>
      <c r="H2436" s="12">
        <v>74.0</v>
      </c>
      <c r="I2436" s="12">
        <v>0.215</v>
      </c>
      <c r="J2436" s="12">
        <v>0.66</v>
      </c>
      <c r="K2436" s="12">
        <v>0.125</v>
      </c>
      <c r="L2436" s="12">
        <v>3782995.0</v>
      </c>
      <c r="M2436" s="12">
        <v>0.94</v>
      </c>
    </row>
    <row r="2437" hidden="1">
      <c r="A2437" s="32" t="str">
        <f t="shared" si="1"/>
        <v>Barbados-The Americas2007</v>
      </c>
      <c r="B2437" s="32" t="s">
        <v>95</v>
      </c>
      <c r="C2437" s="5" t="s">
        <v>84</v>
      </c>
      <c r="D2437" s="9" t="s">
        <v>69</v>
      </c>
      <c r="E2437" s="12">
        <v>0.013</v>
      </c>
      <c r="F2437" s="12">
        <v>0.014</v>
      </c>
      <c r="G2437" s="12">
        <v>77.0</v>
      </c>
      <c r="H2437" s="12">
        <v>72.0</v>
      </c>
      <c r="I2437" s="12">
        <v>0.2</v>
      </c>
      <c r="J2437" s="12">
        <v>0.694</v>
      </c>
      <c r="K2437" s="12">
        <v>0.106</v>
      </c>
      <c r="L2437" s="12">
        <v>276277.0</v>
      </c>
      <c r="M2437" s="12">
        <v>0.326</v>
      </c>
    </row>
    <row r="2438" hidden="1">
      <c r="A2438" s="32" t="str">
        <f t="shared" si="1"/>
        <v>Curacao-The Americas2007</v>
      </c>
      <c r="B2438" s="32" t="s">
        <v>126</v>
      </c>
      <c r="C2438" s="5" t="s">
        <v>84</v>
      </c>
      <c r="D2438" s="9" t="s">
        <v>69</v>
      </c>
      <c r="E2438" s="12">
        <v>0.013</v>
      </c>
      <c r="F2438" s="13"/>
      <c r="G2438" s="12">
        <v>79.0</v>
      </c>
      <c r="H2438" s="12">
        <v>72.0</v>
      </c>
      <c r="I2438" s="12">
        <v>0.203</v>
      </c>
      <c r="J2438" s="12">
        <v>0.671</v>
      </c>
      <c r="K2438" s="12">
        <v>0.126</v>
      </c>
      <c r="L2438" s="12">
        <v>143026.0</v>
      </c>
      <c r="M2438" s="12">
        <v>0.903</v>
      </c>
    </row>
    <row r="2439" hidden="1">
      <c r="A2439" s="32" t="str">
        <f t="shared" si="1"/>
        <v>Bermuda-The Americas2007</v>
      </c>
      <c r="B2439" s="32" t="s">
        <v>100</v>
      </c>
      <c r="C2439" s="5" t="s">
        <v>84</v>
      </c>
      <c r="D2439" s="9" t="s">
        <v>69</v>
      </c>
      <c r="E2439" s="12">
        <v>0.013</v>
      </c>
      <c r="F2439" s="13"/>
      <c r="G2439" s="12">
        <v>82.0</v>
      </c>
      <c r="H2439" s="12">
        <v>76.0</v>
      </c>
      <c r="I2439" s="13"/>
      <c r="J2439" s="13"/>
      <c r="K2439" s="13"/>
      <c r="L2439" s="12">
        <v>64888.0</v>
      </c>
      <c r="M2439" s="12">
        <v>1.0</v>
      </c>
    </row>
    <row r="2440">
      <c r="A2440" s="32" t="str">
        <f t="shared" si="1"/>
        <v>Cayman Islands-The Americas2007</v>
      </c>
      <c r="B2440" s="32" t="s">
        <v>113</v>
      </c>
      <c r="C2440" s="5" t="s">
        <v>84</v>
      </c>
      <c r="D2440" s="9" t="s">
        <v>69</v>
      </c>
      <c r="E2440" s="12">
        <v>0.014</v>
      </c>
      <c r="F2440" s="10" t="str">
        <f t="shared" ref="F2440:H2440" si="157">if(AND(C728=C729,D728=D728+1,ISBLANK(F2441)),F2440,F2440)</f>
        <v>#REF!</v>
      </c>
      <c r="G2440" s="10" t="str">
        <f t="shared" si="157"/>
        <v>#REF!</v>
      </c>
      <c r="H2440" s="10" t="str">
        <f t="shared" si="157"/>
        <v>#REF!</v>
      </c>
      <c r="I2440" s="13"/>
      <c r="J2440" s="13"/>
      <c r="K2440" s="13"/>
      <c r="L2440" s="12">
        <v>51472.0</v>
      </c>
      <c r="M2440" s="12">
        <v>1.0</v>
      </c>
    </row>
    <row r="2441" hidden="1">
      <c r="A2441" s="32" t="str">
        <f t="shared" si="1"/>
        <v>United States-The Americas2007</v>
      </c>
      <c r="B2441" s="32" t="s">
        <v>277</v>
      </c>
      <c r="C2441" s="5" t="s">
        <v>84</v>
      </c>
      <c r="D2441" s="9" t="s">
        <v>69</v>
      </c>
      <c r="E2441" s="12">
        <v>0.014</v>
      </c>
      <c r="F2441" s="12">
        <v>0.007</v>
      </c>
      <c r="G2441" s="12">
        <v>80.0</v>
      </c>
      <c r="H2441" s="12">
        <v>75.0</v>
      </c>
      <c r="I2441" s="12">
        <v>0.202</v>
      </c>
      <c r="J2441" s="12">
        <v>0.673</v>
      </c>
      <c r="K2441" s="12">
        <v>0.125</v>
      </c>
      <c r="L2441" s="12">
        <v>3.01231207E8</v>
      </c>
      <c r="M2441" s="12">
        <v>0.803</v>
      </c>
    </row>
    <row r="2442" hidden="1">
      <c r="A2442" s="32" t="str">
        <f t="shared" si="1"/>
        <v>Trinidad and Tobago-The Americas2007</v>
      </c>
      <c r="B2442" s="32" t="s">
        <v>268</v>
      </c>
      <c r="C2442" s="5" t="s">
        <v>84</v>
      </c>
      <c r="D2442" s="9" t="s">
        <v>69</v>
      </c>
      <c r="E2442" s="12">
        <v>0.015</v>
      </c>
      <c r="F2442" s="12">
        <v>0.023</v>
      </c>
      <c r="G2442" s="12">
        <v>73.0</v>
      </c>
      <c r="H2442" s="12">
        <v>66.0</v>
      </c>
      <c r="I2442" s="12">
        <v>0.211</v>
      </c>
      <c r="J2442" s="12">
        <v>0.713</v>
      </c>
      <c r="K2442" s="12">
        <v>0.076</v>
      </c>
      <c r="L2442" s="12">
        <v>1310040.0</v>
      </c>
      <c r="M2442" s="12">
        <v>0.096</v>
      </c>
    </row>
    <row r="2443" hidden="1">
      <c r="A2443" s="32" t="str">
        <f t="shared" si="1"/>
        <v>Greenland-The Americas2007</v>
      </c>
      <c r="B2443" s="32" t="s">
        <v>151</v>
      </c>
      <c r="C2443" s="5" t="s">
        <v>84</v>
      </c>
      <c r="D2443" s="9" t="s">
        <v>69</v>
      </c>
      <c r="E2443" s="12">
        <v>0.015</v>
      </c>
      <c r="F2443" s="13"/>
      <c r="G2443" s="12">
        <v>72.0</v>
      </c>
      <c r="H2443" s="12">
        <v>68.0</v>
      </c>
      <c r="I2443" s="13"/>
      <c r="J2443" s="13"/>
      <c r="K2443" s="13"/>
      <c r="L2443" s="12">
        <v>56555.0</v>
      </c>
      <c r="M2443" s="12">
        <v>0.835</v>
      </c>
    </row>
    <row r="2444" hidden="1">
      <c r="A2444" s="32" t="str">
        <f t="shared" si="1"/>
        <v>Bahamas, The-The Americas2007</v>
      </c>
      <c r="B2444" s="32" t="s">
        <v>91</v>
      </c>
      <c r="C2444" s="5" t="s">
        <v>84</v>
      </c>
      <c r="D2444" s="9" t="s">
        <v>69</v>
      </c>
      <c r="E2444" s="12">
        <v>0.015</v>
      </c>
      <c r="F2444" s="12">
        <v>0.012</v>
      </c>
      <c r="G2444" s="12">
        <v>77.0</v>
      </c>
      <c r="H2444" s="12">
        <v>71.0</v>
      </c>
      <c r="I2444" s="12">
        <v>0.242</v>
      </c>
      <c r="J2444" s="12">
        <v>0.693</v>
      </c>
      <c r="K2444" s="12">
        <v>0.065</v>
      </c>
      <c r="L2444" s="12">
        <v>342049.0</v>
      </c>
      <c r="M2444" s="12">
        <v>0.824</v>
      </c>
    </row>
    <row r="2445" hidden="1">
      <c r="A2445" s="32" t="str">
        <f t="shared" si="1"/>
        <v>Uruguay-The Americas2007</v>
      </c>
      <c r="B2445" s="32" t="s">
        <v>278</v>
      </c>
      <c r="C2445" s="5" t="s">
        <v>84</v>
      </c>
      <c r="D2445" s="9" t="s">
        <v>69</v>
      </c>
      <c r="E2445" s="12">
        <v>0.015</v>
      </c>
      <c r="F2445" s="12">
        <v>0.012</v>
      </c>
      <c r="G2445" s="12">
        <v>80.0</v>
      </c>
      <c r="H2445" s="12">
        <v>73.0</v>
      </c>
      <c r="I2445" s="12">
        <v>0.233</v>
      </c>
      <c r="J2445" s="12">
        <v>0.63</v>
      </c>
      <c r="K2445" s="12">
        <v>0.137</v>
      </c>
      <c r="L2445" s="12">
        <v>3338384.0</v>
      </c>
      <c r="M2445" s="12">
        <v>0.938</v>
      </c>
    </row>
    <row r="2446" hidden="1">
      <c r="A2446" s="32" t="str">
        <f t="shared" si="1"/>
        <v>Chile-The Americas2007</v>
      </c>
      <c r="B2446" s="32" t="s">
        <v>116</v>
      </c>
      <c r="C2446" s="5" t="s">
        <v>84</v>
      </c>
      <c r="D2446" s="9" t="s">
        <v>69</v>
      </c>
      <c r="E2446" s="12">
        <v>0.015</v>
      </c>
      <c r="F2446" s="12">
        <v>0.008</v>
      </c>
      <c r="G2446" s="12">
        <v>82.0</v>
      </c>
      <c r="H2446" s="12">
        <v>76.0</v>
      </c>
      <c r="I2446" s="12">
        <v>0.237</v>
      </c>
      <c r="J2446" s="12">
        <v>0.678</v>
      </c>
      <c r="K2446" s="12">
        <v>0.085</v>
      </c>
      <c r="L2446" s="12">
        <v>1.6668892E7</v>
      </c>
      <c r="M2446" s="12">
        <v>0.879</v>
      </c>
    </row>
    <row r="2447" hidden="1">
      <c r="A2447" s="32" t="str">
        <f t="shared" si="1"/>
        <v>Jamaica-The Americas2007</v>
      </c>
      <c r="B2447" s="32" t="s">
        <v>171</v>
      </c>
      <c r="C2447" s="5" t="s">
        <v>84</v>
      </c>
      <c r="D2447" s="9" t="s">
        <v>69</v>
      </c>
      <c r="E2447" s="12">
        <v>0.016</v>
      </c>
      <c r="F2447" s="12">
        <v>0.017</v>
      </c>
      <c r="G2447" s="12">
        <v>75.0</v>
      </c>
      <c r="H2447" s="12">
        <v>69.0</v>
      </c>
      <c r="I2447" s="12">
        <v>0.304</v>
      </c>
      <c r="J2447" s="12">
        <v>0.618</v>
      </c>
      <c r="K2447" s="12">
        <v>0.077</v>
      </c>
      <c r="L2447" s="12">
        <v>2662481.0</v>
      </c>
      <c r="M2447" s="12">
        <v>0.532</v>
      </c>
    </row>
    <row r="2448" hidden="1">
      <c r="A2448" s="32" t="str">
        <f t="shared" si="1"/>
        <v>Brazil-The Americas2007</v>
      </c>
      <c r="B2448" s="32" t="s">
        <v>105</v>
      </c>
      <c r="C2448" s="5" t="s">
        <v>84</v>
      </c>
      <c r="D2448" s="9" t="s">
        <v>69</v>
      </c>
      <c r="E2448" s="12">
        <v>0.017</v>
      </c>
      <c r="F2448" s="12">
        <v>0.018</v>
      </c>
      <c r="G2448" s="12">
        <v>76.0</v>
      </c>
      <c r="H2448" s="12">
        <v>69.0</v>
      </c>
      <c r="I2448" s="12">
        <v>0.268</v>
      </c>
      <c r="J2448" s="12">
        <v>0.668</v>
      </c>
      <c r="K2448" s="12">
        <v>0.064</v>
      </c>
      <c r="L2448" s="12">
        <v>1.89996976E8</v>
      </c>
      <c r="M2448" s="12">
        <v>0.834</v>
      </c>
    </row>
    <row r="2449" hidden="1">
      <c r="A2449" s="32" t="str">
        <f t="shared" si="1"/>
        <v>St. Lucia-The Americas2007</v>
      </c>
      <c r="B2449" s="32" t="s">
        <v>253</v>
      </c>
      <c r="C2449" s="5" t="s">
        <v>84</v>
      </c>
      <c r="D2449" s="9" t="s">
        <v>69</v>
      </c>
      <c r="E2449" s="12">
        <v>0.017</v>
      </c>
      <c r="F2449" s="12">
        <v>0.014</v>
      </c>
      <c r="G2449" s="12">
        <v>76.0</v>
      </c>
      <c r="H2449" s="12">
        <v>71.0</v>
      </c>
      <c r="I2449" s="12">
        <v>0.27</v>
      </c>
      <c r="J2449" s="12">
        <v>0.653</v>
      </c>
      <c r="K2449" s="12">
        <v>0.077</v>
      </c>
      <c r="L2449" s="12">
        <v>170149.0</v>
      </c>
      <c r="M2449" s="12">
        <v>0.211</v>
      </c>
    </row>
    <row r="2450" hidden="1">
      <c r="A2450" s="32" t="str">
        <f t="shared" si="1"/>
        <v>Argentina-The Americas2007</v>
      </c>
      <c r="B2450" s="32" t="s">
        <v>85</v>
      </c>
      <c r="C2450" s="5" t="s">
        <v>84</v>
      </c>
      <c r="D2450" s="9" t="s">
        <v>69</v>
      </c>
      <c r="E2450" s="12">
        <v>0.017</v>
      </c>
      <c r="F2450" s="12">
        <v>0.014</v>
      </c>
      <c r="G2450" s="12">
        <v>79.0</v>
      </c>
      <c r="H2450" s="12">
        <v>71.0</v>
      </c>
      <c r="I2450" s="12">
        <v>0.257</v>
      </c>
      <c r="J2450" s="12">
        <v>0.639</v>
      </c>
      <c r="K2450" s="12">
        <v>0.104</v>
      </c>
      <c r="L2450" s="12">
        <v>3.9331357E7</v>
      </c>
      <c r="M2450" s="12">
        <v>0.904</v>
      </c>
    </row>
    <row r="2451" hidden="1">
      <c r="A2451" s="32" t="str">
        <f t="shared" si="1"/>
        <v>St. Martin (French part)-The Americas2007</v>
      </c>
      <c r="B2451" s="32" t="s">
        <v>254</v>
      </c>
      <c r="C2451" s="5" t="s">
        <v>84</v>
      </c>
      <c r="D2451" s="9" t="s">
        <v>69</v>
      </c>
      <c r="E2451" s="12">
        <v>0.017</v>
      </c>
      <c r="F2451" s="13"/>
      <c r="G2451" s="12">
        <v>82.0</v>
      </c>
      <c r="H2451" s="12">
        <v>75.0</v>
      </c>
      <c r="I2451" s="13"/>
      <c r="J2451" s="13"/>
      <c r="K2451" s="13"/>
      <c r="L2451" s="12">
        <v>28905.0</v>
      </c>
      <c r="M2451" s="13"/>
    </row>
    <row r="2452" hidden="1">
      <c r="A2452" s="32" t="str">
        <f t="shared" si="1"/>
        <v>Costa Rica-The Americas2007</v>
      </c>
      <c r="B2452" s="32" t="s">
        <v>122</v>
      </c>
      <c r="C2452" s="5" t="s">
        <v>84</v>
      </c>
      <c r="D2452" s="9" t="s">
        <v>69</v>
      </c>
      <c r="E2452" s="12">
        <v>0.017</v>
      </c>
      <c r="F2452" s="12">
        <v>0.009</v>
      </c>
      <c r="G2452" s="12">
        <v>81.0</v>
      </c>
      <c r="H2452" s="12">
        <v>76.0</v>
      </c>
      <c r="I2452" s="12">
        <v>0.266</v>
      </c>
      <c r="J2452" s="12">
        <v>0.673</v>
      </c>
      <c r="K2452" s="12">
        <v>0.061</v>
      </c>
      <c r="L2452" s="12">
        <v>4463226.0</v>
      </c>
      <c r="M2452" s="12">
        <v>0.682</v>
      </c>
    </row>
    <row r="2453">
      <c r="A2453" s="32" t="str">
        <f t="shared" si="1"/>
        <v>St. Vincent and the Grenadines-The Americas2007</v>
      </c>
      <c r="B2453" s="32" t="s">
        <v>255</v>
      </c>
      <c r="C2453" s="5" t="s">
        <v>84</v>
      </c>
      <c r="D2453" s="9" t="s">
        <v>69</v>
      </c>
      <c r="E2453" s="12">
        <v>0.018</v>
      </c>
      <c r="F2453" s="12">
        <v>0.019</v>
      </c>
      <c r="G2453" s="12">
        <v>74.0</v>
      </c>
      <c r="H2453" s="12">
        <v>70.0</v>
      </c>
      <c r="I2453" s="12">
        <v>0.276</v>
      </c>
      <c r="J2453" s="12">
        <v>0.653</v>
      </c>
      <c r="K2453" s="12">
        <v>0.07</v>
      </c>
      <c r="L2453" s="12">
        <v>109045.0</v>
      </c>
      <c r="M2453" s="12">
        <v>0.477</v>
      </c>
    </row>
    <row r="2454" hidden="1">
      <c r="A2454" s="32" t="str">
        <f t="shared" si="1"/>
        <v>Antigua and Barbuda-The Americas2007</v>
      </c>
      <c r="B2454" s="32" t="s">
        <v>83</v>
      </c>
      <c r="C2454" s="5" t="s">
        <v>84</v>
      </c>
      <c r="D2454" s="9" t="s">
        <v>69</v>
      </c>
      <c r="E2454" s="12">
        <v>0.018</v>
      </c>
      <c r="F2454" s="12">
        <v>0.01</v>
      </c>
      <c r="G2454" s="12">
        <v>77.0</v>
      </c>
      <c r="H2454" s="12">
        <v>72.0</v>
      </c>
      <c r="I2454" s="12">
        <v>0.276</v>
      </c>
      <c r="J2454" s="12">
        <v>0.651</v>
      </c>
      <c r="K2454" s="12">
        <v>0.073</v>
      </c>
      <c r="L2454" s="12">
        <v>84397.0</v>
      </c>
      <c r="M2454" s="12">
        <v>0.28</v>
      </c>
    </row>
    <row r="2455" hidden="1">
      <c r="A2455" s="32" t="str">
        <f t="shared" si="1"/>
        <v>Suriname-The Americas2007</v>
      </c>
      <c r="B2455" s="32" t="s">
        <v>257</v>
      </c>
      <c r="C2455" s="5" t="s">
        <v>84</v>
      </c>
      <c r="D2455" s="9" t="s">
        <v>69</v>
      </c>
      <c r="E2455" s="12">
        <v>0.019</v>
      </c>
      <c r="F2455" s="12">
        <v>0.024</v>
      </c>
      <c r="G2455" s="12">
        <v>73.0</v>
      </c>
      <c r="H2455" s="12">
        <v>66.0</v>
      </c>
      <c r="I2455" s="12">
        <v>0.295</v>
      </c>
      <c r="J2455" s="12">
        <v>0.643</v>
      </c>
      <c r="K2455" s="12">
        <v>0.062</v>
      </c>
      <c r="L2455" s="12">
        <v>510433.0</v>
      </c>
      <c r="M2455" s="12">
        <v>0.665</v>
      </c>
    </row>
    <row r="2456">
      <c r="A2456" s="32" t="str">
        <f t="shared" si="1"/>
        <v>Grenada-The Americas2007</v>
      </c>
      <c r="B2456" s="32" t="s">
        <v>152</v>
      </c>
      <c r="C2456" s="5" t="s">
        <v>84</v>
      </c>
      <c r="D2456" s="9" t="s">
        <v>69</v>
      </c>
      <c r="E2456" s="12">
        <v>0.019</v>
      </c>
      <c r="F2456" s="12">
        <v>0.012</v>
      </c>
      <c r="G2456" s="12">
        <v>74.0</v>
      </c>
      <c r="H2456" s="12">
        <v>69.0</v>
      </c>
      <c r="I2456" s="12">
        <v>0.287</v>
      </c>
      <c r="J2456" s="12">
        <v>0.638</v>
      </c>
      <c r="K2456" s="12">
        <v>0.075</v>
      </c>
      <c r="L2456" s="12">
        <v>103586.0</v>
      </c>
      <c r="M2456" s="12">
        <v>0.358</v>
      </c>
    </row>
    <row r="2457" hidden="1">
      <c r="A2457" s="32" t="str">
        <f t="shared" si="1"/>
        <v>El Salvador-The Americas2007</v>
      </c>
      <c r="B2457" s="32" t="s">
        <v>135</v>
      </c>
      <c r="C2457" s="5" t="s">
        <v>84</v>
      </c>
      <c r="D2457" s="9" t="s">
        <v>69</v>
      </c>
      <c r="E2457" s="12">
        <v>0.021</v>
      </c>
      <c r="F2457" s="12">
        <v>0.018</v>
      </c>
      <c r="G2457" s="12">
        <v>76.0</v>
      </c>
      <c r="H2457" s="12">
        <v>66.0</v>
      </c>
      <c r="I2457" s="12">
        <v>0.343</v>
      </c>
      <c r="J2457" s="12">
        <v>0.592</v>
      </c>
      <c r="K2457" s="12">
        <v>0.065</v>
      </c>
      <c r="L2457" s="12">
        <v>6122952.0</v>
      </c>
      <c r="M2457" s="12">
        <v>0.627</v>
      </c>
    </row>
    <row r="2458" hidden="1">
      <c r="A2458" s="32" t="str">
        <f t="shared" si="1"/>
        <v>Colombia-The Americas2007</v>
      </c>
      <c r="B2458" s="32" t="s">
        <v>118</v>
      </c>
      <c r="C2458" s="5" t="s">
        <v>84</v>
      </c>
      <c r="D2458" s="9" t="s">
        <v>69</v>
      </c>
      <c r="E2458" s="12">
        <v>0.021</v>
      </c>
      <c r="F2458" s="12">
        <v>0.017</v>
      </c>
      <c r="G2458" s="12">
        <v>77.0</v>
      </c>
      <c r="H2458" s="12">
        <v>69.0</v>
      </c>
      <c r="I2458" s="12">
        <v>0.3</v>
      </c>
      <c r="J2458" s="12">
        <v>0.648</v>
      </c>
      <c r="K2458" s="12">
        <v>0.052</v>
      </c>
      <c r="L2458" s="12">
        <v>4.449839E7</v>
      </c>
      <c r="M2458" s="12">
        <v>0.742</v>
      </c>
    </row>
    <row r="2459" hidden="1">
      <c r="A2459" s="32" t="str">
        <f t="shared" si="1"/>
        <v>Peru-The Americas2007</v>
      </c>
      <c r="B2459" s="32" t="s">
        <v>224</v>
      </c>
      <c r="C2459" s="5" t="s">
        <v>84</v>
      </c>
      <c r="D2459" s="9" t="s">
        <v>69</v>
      </c>
      <c r="E2459" s="12">
        <v>0.021</v>
      </c>
      <c r="F2459" s="12">
        <v>0.019</v>
      </c>
      <c r="G2459" s="12">
        <v>76.0</v>
      </c>
      <c r="H2459" s="12">
        <v>70.0</v>
      </c>
      <c r="I2459" s="12">
        <v>0.312</v>
      </c>
      <c r="J2459" s="12">
        <v>0.632</v>
      </c>
      <c r="K2459" s="12">
        <v>0.056</v>
      </c>
      <c r="L2459" s="12">
        <v>2.832841E7</v>
      </c>
      <c r="M2459" s="12">
        <v>0.758</v>
      </c>
    </row>
    <row r="2460" hidden="1">
      <c r="A2460" s="32" t="str">
        <f t="shared" si="1"/>
        <v>Mexico-The Americas2007</v>
      </c>
      <c r="B2460" s="32" t="s">
        <v>199</v>
      </c>
      <c r="C2460" s="5" t="s">
        <v>84</v>
      </c>
      <c r="D2460" s="9" t="s">
        <v>69</v>
      </c>
      <c r="E2460" s="12">
        <v>0.021</v>
      </c>
      <c r="F2460" s="12">
        <v>0.016</v>
      </c>
      <c r="G2460" s="12">
        <v>78.0</v>
      </c>
      <c r="H2460" s="12">
        <v>74.0</v>
      </c>
      <c r="I2460" s="12">
        <v>0.314</v>
      </c>
      <c r="J2460" s="12">
        <v>0.63</v>
      </c>
      <c r="K2460" s="12">
        <v>0.056</v>
      </c>
      <c r="L2460" s="12">
        <v>1.13529819E8</v>
      </c>
      <c r="M2460" s="12">
        <v>0.769</v>
      </c>
    </row>
    <row r="2461" hidden="1">
      <c r="A2461" s="32" t="str">
        <f t="shared" si="1"/>
        <v>Panama-The Americas2007</v>
      </c>
      <c r="B2461" s="32" t="s">
        <v>221</v>
      </c>
      <c r="C2461" s="5" t="s">
        <v>84</v>
      </c>
      <c r="D2461" s="9" t="s">
        <v>69</v>
      </c>
      <c r="E2461" s="12">
        <v>0.021</v>
      </c>
      <c r="F2461" s="12">
        <v>0.018</v>
      </c>
      <c r="G2461" s="12">
        <v>79.0</v>
      </c>
      <c r="H2461" s="12">
        <v>74.0</v>
      </c>
      <c r="I2461" s="12">
        <v>0.302</v>
      </c>
      <c r="J2461" s="12">
        <v>0.635</v>
      </c>
      <c r="K2461" s="12">
        <v>0.063</v>
      </c>
      <c r="L2461" s="12">
        <v>3491034.0</v>
      </c>
      <c r="M2461" s="12">
        <v>0.643</v>
      </c>
    </row>
    <row r="2462" hidden="1">
      <c r="A2462" s="32" t="str">
        <f t="shared" si="1"/>
        <v>Guyana-The Americas2007</v>
      </c>
      <c r="B2462" s="32" t="s">
        <v>157</v>
      </c>
      <c r="C2462" s="5" t="s">
        <v>84</v>
      </c>
      <c r="D2462" s="9" t="s">
        <v>69</v>
      </c>
      <c r="E2462" s="12">
        <v>0.022</v>
      </c>
      <c r="F2462" s="12">
        <v>0.034</v>
      </c>
      <c r="G2462" s="12">
        <v>68.0</v>
      </c>
      <c r="H2462" s="12">
        <v>62.0</v>
      </c>
      <c r="I2462" s="12">
        <v>0.372</v>
      </c>
      <c r="J2462" s="12">
        <v>0.592</v>
      </c>
      <c r="K2462" s="12">
        <v>0.035</v>
      </c>
      <c r="L2462" s="12">
        <v>770407.0</v>
      </c>
      <c r="M2462" s="12">
        <v>0.282</v>
      </c>
    </row>
    <row r="2463" hidden="1">
      <c r="A2463" s="32" t="str">
        <f t="shared" si="1"/>
        <v>Venezuela-The Americas2007</v>
      </c>
      <c r="B2463" s="32" t="s">
        <v>281</v>
      </c>
      <c r="C2463" s="5" t="s">
        <v>84</v>
      </c>
      <c r="D2463" s="9" t="s">
        <v>69</v>
      </c>
      <c r="E2463" s="12">
        <v>0.022</v>
      </c>
      <c r="F2463" s="12">
        <v>0.015</v>
      </c>
      <c r="G2463" s="12">
        <v>77.0</v>
      </c>
      <c r="H2463" s="12">
        <v>71.0</v>
      </c>
      <c r="I2463" s="12">
        <v>0.305</v>
      </c>
      <c r="J2463" s="12">
        <v>0.643</v>
      </c>
      <c r="K2463" s="12">
        <v>0.052</v>
      </c>
      <c r="L2463" s="12">
        <v>2.7655937E7</v>
      </c>
      <c r="M2463" s="12">
        <v>0.886</v>
      </c>
    </row>
    <row r="2464" hidden="1">
      <c r="A2464" s="32" t="str">
        <f t="shared" si="1"/>
        <v>Dominican Republic-The Americas2007</v>
      </c>
      <c r="B2464" s="32" t="s">
        <v>132</v>
      </c>
      <c r="C2464" s="5" t="s">
        <v>84</v>
      </c>
      <c r="D2464" s="9" t="s">
        <v>69</v>
      </c>
      <c r="E2464" s="12">
        <v>0.023</v>
      </c>
      <c r="F2464" s="12">
        <v>0.028</v>
      </c>
      <c r="G2464" s="12">
        <v>75.0</v>
      </c>
      <c r="H2464" s="12">
        <v>69.0</v>
      </c>
      <c r="I2464" s="12">
        <v>0.323</v>
      </c>
      <c r="J2464" s="12">
        <v>0.619</v>
      </c>
      <c r="K2464" s="12">
        <v>0.058</v>
      </c>
      <c r="L2464" s="12">
        <v>9615015.0</v>
      </c>
      <c r="M2464" s="12">
        <v>0.7</v>
      </c>
    </row>
    <row r="2465" hidden="1">
      <c r="A2465" s="32" t="str">
        <f t="shared" si="1"/>
        <v>Ecuador-The Americas2007</v>
      </c>
      <c r="B2465" s="32" t="s">
        <v>133</v>
      </c>
      <c r="C2465" s="5" t="s">
        <v>84</v>
      </c>
      <c r="D2465" s="9" t="s">
        <v>69</v>
      </c>
      <c r="E2465" s="12">
        <v>0.023</v>
      </c>
      <c r="F2465" s="12">
        <v>0.023</v>
      </c>
      <c r="G2465" s="12">
        <v>78.0</v>
      </c>
      <c r="H2465" s="12">
        <v>72.0</v>
      </c>
      <c r="I2465" s="12">
        <v>0.32</v>
      </c>
      <c r="J2465" s="12">
        <v>0.622</v>
      </c>
      <c r="K2465" s="12">
        <v>0.058</v>
      </c>
      <c r="L2465" s="12">
        <v>1.4268397E7</v>
      </c>
      <c r="M2465" s="12">
        <v>0.621</v>
      </c>
    </row>
    <row r="2466">
      <c r="A2466" s="32" t="str">
        <f t="shared" si="1"/>
        <v>Paraguay-The Americas2007</v>
      </c>
      <c r="B2466" s="32" t="s">
        <v>223</v>
      </c>
      <c r="C2466" s="5" t="s">
        <v>84</v>
      </c>
      <c r="D2466" s="9" t="s">
        <v>69</v>
      </c>
      <c r="E2466" s="12">
        <v>0.025</v>
      </c>
      <c r="F2466" s="12">
        <v>0.023</v>
      </c>
      <c r="G2466" s="12">
        <v>74.0</v>
      </c>
      <c r="H2466" s="12">
        <v>70.0</v>
      </c>
      <c r="I2466" s="12">
        <v>0.349</v>
      </c>
      <c r="J2466" s="12">
        <v>0.602</v>
      </c>
      <c r="K2466" s="12">
        <v>0.049</v>
      </c>
      <c r="L2466" s="12">
        <v>6125285.0</v>
      </c>
      <c r="M2466" s="12">
        <v>0.578</v>
      </c>
    </row>
    <row r="2467" hidden="1">
      <c r="A2467" s="32" t="str">
        <f t="shared" si="1"/>
        <v>Nicaragua-The Americas2007</v>
      </c>
      <c r="B2467" s="32" t="s">
        <v>213</v>
      </c>
      <c r="C2467" s="5" t="s">
        <v>84</v>
      </c>
      <c r="D2467" s="9" t="s">
        <v>69</v>
      </c>
      <c r="E2467" s="12">
        <v>0.025</v>
      </c>
      <c r="F2467" s="12">
        <v>0.024</v>
      </c>
      <c r="G2467" s="12">
        <v>76.0</v>
      </c>
      <c r="H2467" s="12">
        <v>70.0</v>
      </c>
      <c r="I2467" s="12">
        <v>0.364</v>
      </c>
      <c r="J2467" s="12">
        <v>0.592</v>
      </c>
      <c r="K2467" s="12">
        <v>0.043</v>
      </c>
      <c r="L2467" s="12">
        <v>5595533.0</v>
      </c>
      <c r="M2467" s="12">
        <v>0.564</v>
      </c>
    </row>
    <row r="2468" hidden="1">
      <c r="A2468" s="32" t="str">
        <f t="shared" si="1"/>
        <v>Belize-The Americas2007</v>
      </c>
      <c r="B2468" s="32" t="s">
        <v>98</v>
      </c>
      <c r="C2468" s="5" t="s">
        <v>84</v>
      </c>
      <c r="D2468" s="9" t="s">
        <v>69</v>
      </c>
      <c r="E2468" s="12">
        <v>0.026</v>
      </c>
      <c r="F2468" s="12">
        <v>0.017</v>
      </c>
      <c r="G2468" s="12">
        <v>76.0</v>
      </c>
      <c r="H2468" s="12">
        <v>70.0</v>
      </c>
      <c r="I2468" s="12">
        <v>0.37</v>
      </c>
      <c r="J2468" s="12">
        <v>0.59</v>
      </c>
      <c r="K2468" s="12">
        <v>0.04</v>
      </c>
      <c r="L2468" s="12">
        <v>286196.0</v>
      </c>
      <c r="M2468" s="12">
        <v>0.458</v>
      </c>
    </row>
    <row r="2469" hidden="1">
      <c r="A2469" s="32" t="str">
        <f t="shared" si="1"/>
        <v>Haiti-The Americas2007</v>
      </c>
      <c r="B2469" s="32" t="s">
        <v>158</v>
      </c>
      <c r="C2469" s="5" t="s">
        <v>84</v>
      </c>
      <c r="D2469" s="9" t="s">
        <v>69</v>
      </c>
      <c r="E2469" s="12">
        <v>0.028</v>
      </c>
      <c r="F2469" s="12">
        <v>0.063</v>
      </c>
      <c r="G2469" s="12">
        <v>62.0</v>
      </c>
      <c r="H2469" s="12">
        <v>59.0</v>
      </c>
      <c r="I2469" s="12">
        <v>0.373</v>
      </c>
      <c r="J2469" s="12">
        <v>0.584</v>
      </c>
      <c r="K2469" s="12">
        <v>0.043</v>
      </c>
      <c r="L2469" s="12">
        <v>9513714.0</v>
      </c>
      <c r="M2469" s="12">
        <v>0.474</v>
      </c>
    </row>
    <row r="2470" hidden="1">
      <c r="A2470" s="32" t="str">
        <f t="shared" si="1"/>
        <v>Bolivia-The Americas2007</v>
      </c>
      <c r="B2470" s="32" t="s">
        <v>102</v>
      </c>
      <c r="C2470" s="5" t="s">
        <v>84</v>
      </c>
      <c r="D2470" s="9" t="s">
        <v>69</v>
      </c>
      <c r="E2470" s="12">
        <v>0.028</v>
      </c>
      <c r="F2470" s="12">
        <v>0.04</v>
      </c>
      <c r="G2470" s="12">
        <v>68.0</v>
      </c>
      <c r="H2470" s="12">
        <v>63.0</v>
      </c>
      <c r="I2470" s="12">
        <v>0.374</v>
      </c>
      <c r="J2470" s="12">
        <v>0.58</v>
      </c>
      <c r="K2470" s="12">
        <v>0.045</v>
      </c>
      <c r="L2470" s="12">
        <v>9676456.0</v>
      </c>
      <c r="M2470" s="12">
        <v>0.651</v>
      </c>
    </row>
    <row r="2471">
      <c r="A2471" s="32" t="str">
        <f t="shared" si="1"/>
        <v>Honduras-The Americas2007</v>
      </c>
      <c r="B2471" s="32" t="s">
        <v>159</v>
      </c>
      <c r="C2471" s="5" t="s">
        <v>84</v>
      </c>
      <c r="D2471" s="9" t="s">
        <v>69</v>
      </c>
      <c r="E2471" s="12">
        <v>0.028</v>
      </c>
      <c r="F2471" s="12">
        <v>0.024</v>
      </c>
      <c r="G2471" s="12">
        <v>74.0</v>
      </c>
      <c r="H2471" s="12">
        <v>70.0</v>
      </c>
      <c r="I2471" s="12">
        <v>0.386</v>
      </c>
      <c r="J2471" s="12">
        <v>0.572</v>
      </c>
      <c r="K2471" s="12">
        <v>0.042</v>
      </c>
      <c r="L2471" s="12">
        <v>7178436.0</v>
      </c>
      <c r="M2471" s="12">
        <v>0.498</v>
      </c>
    </row>
    <row r="2472">
      <c r="A2472" s="32" t="str">
        <f t="shared" si="1"/>
        <v>Guatemala-The Americas2007</v>
      </c>
      <c r="B2472" s="32" t="s">
        <v>154</v>
      </c>
      <c r="C2472" s="5" t="s">
        <v>84</v>
      </c>
      <c r="D2472" s="9" t="s">
        <v>69</v>
      </c>
      <c r="E2472" s="12">
        <v>0.034</v>
      </c>
      <c r="F2472" s="12">
        <v>0.031</v>
      </c>
      <c r="G2472" s="12">
        <v>74.0</v>
      </c>
      <c r="H2472" s="12">
        <v>67.0</v>
      </c>
      <c r="I2472" s="12">
        <v>0.426</v>
      </c>
      <c r="J2472" s="12">
        <v>0.531</v>
      </c>
      <c r="K2472" s="12">
        <v>0.043</v>
      </c>
      <c r="L2472" s="12">
        <v>1.3317931E7</v>
      </c>
      <c r="M2472" s="12">
        <v>0.48</v>
      </c>
    </row>
    <row r="2473" hidden="1">
      <c r="A2473" s="32" t="str">
        <f t="shared" si="1"/>
        <v>Cayman Islands-The Americas2008</v>
      </c>
      <c r="B2473" s="32" t="s">
        <v>113</v>
      </c>
      <c r="C2473" s="5" t="s">
        <v>84</v>
      </c>
      <c r="D2473" s="9" t="s">
        <v>70</v>
      </c>
      <c r="E2473" s="10">
        <f t="shared" ref="E2473:E2476" si="159">if(AND(C2374=C2375,D2374=D2374+1,ISBLANK(E2375)),E2374,E2375)</f>
        <v>0.022</v>
      </c>
      <c r="F2473" s="10">
        <f t="shared" ref="F2473:F2474" si="160">if(AND(C2374=C2375,D2374=D2374+1,ISBLANK(F2374)),F2374,F2375)</f>
        <v>0.019</v>
      </c>
      <c r="G2473" s="10">
        <f t="shared" ref="G2473:G2476" si="161">if(AND(C2374=C2375,D2374=D2374+1,ISBLANK(G2374)),G2374,G2375)</f>
        <v>79</v>
      </c>
      <c r="H2473" s="10">
        <f t="shared" ref="H2473:H2476" si="162">if(AND(C2374=C2375,D2374=D2374+1,ISBLANK(H2374)),H2374,H2375)</f>
        <v>73</v>
      </c>
      <c r="I2473" s="10">
        <f t="shared" ref="I2473:K2473" si="158">if(AND(C2382=C2383,D2382=D2382+1,ISBLANK(I2382)),I2382,I2383)</f>
        <v>0.398</v>
      </c>
      <c r="J2473" s="10">
        <f t="shared" si="158"/>
        <v>0.56</v>
      </c>
      <c r="K2473" s="10">
        <f t="shared" si="158"/>
        <v>0.041</v>
      </c>
      <c r="L2473" s="12">
        <v>52912.0</v>
      </c>
      <c r="M2473" s="12">
        <v>1.0</v>
      </c>
    </row>
    <row r="2474" hidden="1">
      <c r="A2474" s="32" t="str">
        <f t="shared" si="1"/>
        <v>Turks and Caicos Islands-The Americas2008</v>
      </c>
      <c r="B2474" s="32" t="s">
        <v>272</v>
      </c>
      <c r="C2474" s="5" t="s">
        <v>84</v>
      </c>
      <c r="D2474" s="9" t="s">
        <v>70</v>
      </c>
      <c r="E2474" s="10">
        <f t="shared" si="159"/>
        <v>0.024</v>
      </c>
      <c r="F2474" s="10">
        <f t="shared" si="160"/>
        <v>0.029</v>
      </c>
      <c r="G2474" s="10">
        <f t="shared" si="161"/>
        <v>75</v>
      </c>
      <c r="H2474" s="10">
        <f t="shared" si="162"/>
        <v>69</v>
      </c>
      <c r="I2474" s="10">
        <f t="shared" ref="I2474:K2474" si="163">if(AND(C2383=C2384,D2383=D2383+1,ISBLANK(I2383)),I2383,I2384)</f>
        <v>0.432</v>
      </c>
      <c r="J2474" s="10">
        <f t="shared" si="163"/>
        <v>0.526</v>
      </c>
      <c r="K2474" s="10">
        <f t="shared" si="163"/>
        <v>0.043</v>
      </c>
      <c r="L2474" s="12">
        <v>29481.0</v>
      </c>
      <c r="M2474" s="12">
        <v>0.893</v>
      </c>
    </row>
    <row r="2475" hidden="1">
      <c r="A2475" s="32" t="str">
        <f t="shared" si="1"/>
        <v>Dominica-The Americas2008</v>
      </c>
      <c r="B2475" s="32" t="s">
        <v>131</v>
      </c>
      <c r="C2475" s="5" t="s">
        <v>84</v>
      </c>
      <c r="D2475" s="9" t="s">
        <v>70</v>
      </c>
      <c r="E2475" s="10">
        <f t="shared" si="159"/>
        <v>0.024</v>
      </c>
      <c r="F2475" s="12">
        <v>0.012</v>
      </c>
      <c r="G2475" s="10">
        <f t="shared" si="161"/>
        <v>78</v>
      </c>
      <c r="H2475" s="10">
        <f t="shared" si="162"/>
        <v>72</v>
      </c>
      <c r="I2475" s="10">
        <f t="shared" ref="I2475:K2475" si="164">if(AND(C2384=C2385,D2384=D2384+1,ISBLANK(I2384)),I2384,I2385)</f>
        <v>0.228</v>
      </c>
      <c r="J2475" s="10">
        <f t="shared" si="164"/>
        <v>0.673</v>
      </c>
      <c r="K2475" s="10">
        <f t="shared" si="164"/>
        <v>0.099</v>
      </c>
      <c r="L2475" s="12">
        <v>70883.0</v>
      </c>
      <c r="M2475" s="12">
        <v>0.675</v>
      </c>
    </row>
    <row r="2476" hidden="1">
      <c r="A2476" s="32" t="str">
        <f t="shared" si="1"/>
        <v>St. Kitts and Nevis-The Americas2008</v>
      </c>
      <c r="B2476" s="32" t="s">
        <v>252</v>
      </c>
      <c r="C2476" s="5" t="s">
        <v>84</v>
      </c>
      <c r="D2476" s="9" t="s">
        <v>70</v>
      </c>
      <c r="E2476" s="10">
        <f t="shared" si="159"/>
        <v>0.025</v>
      </c>
      <c r="F2476" s="12">
        <v>0.009</v>
      </c>
      <c r="G2476" s="10">
        <f t="shared" si="161"/>
        <v>75</v>
      </c>
      <c r="H2476" s="10">
        <f t="shared" si="162"/>
        <v>69</v>
      </c>
      <c r="I2476" s="10">
        <f t="shared" ref="I2476:K2476" si="165">if(AND(C2385=C2386,D2385=D2385+1,ISBLANK(I2385)),I2385,I2386)</f>
        <v>0.229</v>
      </c>
      <c r="J2476" s="10">
        <f t="shared" si="165"/>
        <v>0.7</v>
      </c>
      <c r="K2476" s="10">
        <f t="shared" si="165"/>
        <v>0.071</v>
      </c>
      <c r="L2476" s="12">
        <v>51110.0</v>
      </c>
      <c r="M2476" s="12">
        <v>0.318</v>
      </c>
    </row>
    <row r="2477" hidden="1">
      <c r="A2477" s="32" t="str">
        <f t="shared" si="1"/>
        <v>Cuba-The Americas2008</v>
      </c>
      <c r="B2477" s="32" t="s">
        <v>125</v>
      </c>
      <c r="C2477" s="5" t="s">
        <v>84</v>
      </c>
      <c r="D2477" s="9" t="s">
        <v>70</v>
      </c>
      <c r="E2477" s="12">
        <v>0.01</v>
      </c>
      <c r="F2477" s="12">
        <v>0.005</v>
      </c>
      <c r="G2477" s="12">
        <v>80.0</v>
      </c>
      <c r="H2477" s="12">
        <v>76.0</v>
      </c>
      <c r="I2477" s="12">
        <v>0.181</v>
      </c>
      <c r="J2477" s="12">
        <v>0.7</v>
      </c>
      <c r="K2477" s="12">
        <v>0.118</v>
      </c>
      <c r="L2477" s="12">
        <v>1.1296355E7</v>
      </c>
      <c r="M2477" s="12">
        <v>0.764</v>
      </c>
    </row>
    <row r="2478" hidden="1">
      <c r="A2478" s="32" t="str">
        <f t="shared" si="1"/>
        <v>Aruba-The Americas2008</v>
      </c>
      <c r="B2478" s="32" t="s">
        <v>87</v>
      </c>
      <c r="C2478" s="5" t="s">
        <v>84</v>
      </c>
      <c r="D2478" s="9" t="s">
        <v>70</v>
      </c>
      <c r="E2478" s="12">
        <v>0.011</v>
      </c>
      <c r="F2478" s="13"/>
      <c r="G2478" s="12">
        <v>77.0</v>
      </c>
      <c r="H2478" s="12">
        <v>72.0</v>
      </c>
      <c r="I2478" s="12">
        <v>0.212</v>
      </c>
      <c r="J2478" s="12">
        <v>0.693</v>
      </c>
      <c r="K2478" s="12">
        <v>0.096</v>
      </c>
      <c r="L2478" s="12">
        <v>101344.0</v>
      </c>
      <c r="M2478" s="12">
        <v>0.438</v>
      </c>
    </row>
    <row r="2479" hidden="1">
      <c r="A2479" s="32" t="str">
        <f t="shared" si="1"/>
        <v>Canada-The Americas2008</v>
      </c>
      <c r="B2479" s="32" t="s">
        <v>112</v>
      </c>
      <c r="C2479" s="5" t="s">
        <v>84</v>
      </c>
      <c r="D2479" s="9" t="s">
        <v>70</v>
      </c>
      <c r="E2479" s="12">
        <v>0.011</v>
      </c>
      <c r="F2479" s="12">
        <v>0.005</v>
      </c>
      <c r="G2479" s="12">
        <v>83.0</v>
      </c>
      <c r="H2479" s="12">
        <v>78.0</v>
      </c>
      <c r="I2479" s="12">
        <v>0.168</v>
      </c>
      <c r="J2479" s="12">
        <v>0.695</v>
      </c>
      <c r="K2479" s="12">
        <v>0.136</v>
      </c>
      <c r="L2479" s="12">
        <v>3.3245773E7</v>
      </c>
      <c r="M2479" s="12">
        <v>0.806</v>
      </c>
    </row>
    <row r="2480" hidden="1">
      <c r="A2480" s="32" t="str">
        <f t="shared" si="1"/>
        <v>Puerto Rico-The Americas2008</v>
      </c>
      <c r="B2480" s="32" t="s">
        <v>228</v>
      </c>
      <c r="C2480" s="5" t="s">
        <v>84</v>
      </c>
      <c r="D2480" s="9" t="s">
        <v>70</v>
      </c>
      <c r="E2480" s="12">
        <v>0.012</v>
      </c>
      <c r="F2480" s="13"/>
      <c r="G2480" s="12">
        <v>83.0</v>
      </c>
      <c r="H2480" s="12">
        <v>75.0</v>
      </c>
      <c r="I2480" s="12">
        <v>0.212</v>
      </c>
      <c r="J2480" s="12">
        <v>0.662</v>
      </c>
      <c r="K2480" s="12">
        <v>0.126</v>
      </c>
      <c r="L2480" s="12">
        <v>3760866.0</v>
      </c>
      <c r="M2480" s="12">
        <v>0.939</v>
      </c>
    </row>
    <row r="2481" hidden="1">
      <c r="A2481" s="32" t="str">
        <f t="shared" si="1"/>
        <v>Sint Maarten (Dutch part)-The Americas2008</v>
      </c>
      <c r="B2481" s="32" t="s">
        <v>242</v>
      </c>
      <c r="C2481" s="5" t="s">
        <v>84</v>
      </c>
      <c r="D2481" s="9" t="s">
        <v>70</v>
      </c>
      <c r="E2481" s="12">
        <v>0.013</v>
      </c>
      <c r="F2481" s="13"/>
      <c r="G2481" s="12">
        <v>77.0</v>
      </c>
      <c r="H2481" s="12">
        <v>72.0</v>
      </c>
      <c r="I2481" s="13"/>
      <c r="J2481" s="13"/>
      <c r="K2481" s="13"/>
      <c r="L2481" s="12">
        <v>40459.0</v>
      </c>
      <c r="M2481" s="12">
        <v>1.0</v>
      </c>
    </row>
    <row r="2482" hidden="1">
      <c r="A2482" s="32" t="str">
        <f t="shared" si="1"/>
        <v>Barbados-The Americas2008</v>
      </c>
      <c r="B2482" s="32" t="s">
        <v>95</v>
      </c>
      <c r="C2482" s="5" t="s">
        <v>84</v>
      </c>
      <c r="D2482" s="9" t="s">
        <v>70</v>
      </c>
      <c r="E2482" s="12">
        <v>0.013</v>
      </c>
      <c r="F2482" s="12">
        <v>0.014</v>
      </c>
      <c r="G2482" s="12">
        <v>77.0</v>
      </c>
      <c r="H2482" s="12">
        <v>72.0</v>
      </c>
      <c r="I2482" s="12">
        <v>0.198</v>
      </c>
      <c r="J2482" s="12">
        <v>0.698</v>
      </c>
      <c r="K2482" s="12">
        <v>0.105</v>
      </c>
      <c r="L2482" s="12">
        <v>277634.0</v>
      </c>
      <c r="M2482" s="12">
        <v>0.324</v>
      </c>
    </row>
    <row r="2483" hidden="1">
      <c r="A2483" s="32" t="str">
        <f t="shared" si="1"/>
        <v>Bermuda-The Americas2008</v>
      </c>
      <c r="B2483" s="32" t="s">
        <v>100</v>
      </c>
      <c r="C2483" s="5" t="s">
        <v>84</v>
      </c>
      <c r="D2483" s="9" t="s">
        <v>70</v>
      </c>
      <c r="E2483" s="12">
        <v>0.013</v>
      </c>
      <c r="F2483" s="13"/>
      <c r="G2483" s="12">
        <v>82.0</v>
      </c>
      <c r="H2483" s="12">
        <v>77.0</v>
      </c>
      <c r="I2483" s="13"/>
      <c r="J2483" s="13"/>
      <c r="K2483" s="13"/>
      <c r="L2483" s="12">
        <v>65273.0</v>
      </c>
      <c r="M2483" s="12">
        <v>1.0</v>
      </c>
    </row>
    <row r="2484" hidden="1">
      <c r="A2484" s="32" t="str">
        <f t="shared" si="1"/>
        <v>Curacao-The Americas2008</v>
      </c>
      <c r="B2484" s="32" t="s">
        <v>126</v>
      </c>
      <c r="C2484" s="5" t="s">
        <v>84</v>
      </c>
      <c r="D2484" s="9" t="s">
        <v>70</v>
      </c>
      <c r="E2484" s="12">
        <v>0.014</v>
      </c>
      <c r="F2484" s="13"/>
      <c r="G2484" s="12">
        <v>79.0</v>
      </c>
      <c r="H2484" s="12">
        <v>72.0</v>
      </c>
      <c r="I2484" s="12">
        <v>0.201</v>
      </c>
      <c r="J2484" s="12">
        <v>0.671</v>
      </c>
      <c r="K2484" s="12">
        <v>0.128</v>
      </c>
      <c r="L2484" s="12">
        <v>144971.0</v>
      </c>
      <c r="M2484" s="12">
        <v>0.902</v>
      </c>
    </row>
    <row r="2485" hidden="1">
      <c r="A2485" s="32" t="str">
        <f t="shared" si="1"/>
        <v>United States-The Americas2008</v>
      </c>
      <c r="B2485" s="32" t="s">
        <v>277</v>
      </c>
      <c r="C2485" s="5" t="s">
        <v>84</v>
      </c>
      <c r="D2485" s="9" t="s">
        <v>70</v>
      </c>
      <c r="E2485" s="12">
        <v>0.014</v>
      </c>
      <c r="F2485" s="12">
        <v>0.007</v>
      </c>
      <c r="G2485" s="12">
        <v>81.0</v>
      </c>
      <c r="H2485" s="12">
        <v>76.0</v>
      </c>
      <c r="I2485" s="12">
        <v>0.201</v>
      </c>
      <c r="J2485" s="12">
        <v>0.673</v>
      </c>
      <c r="K2485" s="12">
        <v>0.127</v>
      </c>
      <c r="L2485" s="12">
        <v>3.04093966E8</v>
      </c>
      <c r="M2485" s="12">
        <v>0.804</v>
      </c>
    </row>
    <row r="2486" hidden="1">
      <c r="A2486" s="32" t="str">
        <f t="shared" si="1"/>
        <v>Trinidad and Tobago-The Americas2008</v>
      </c>
      <c r="B2486" s="32" t="s">
        <v>268</v>
      </c>
      <c r="C2486" s="5" t="s">
        <v>84</v>
      </c>
      <c r="D2486" s="9" t="s">
        <v>70</v>
      </c>
      <c r="E2486" s="12">
        <v>0.015</v>
      </c>
      <c r="F2486" s="12">
        <v>0.022</v>
      </c>
      <c r="G2486" s="12">
        <v>73.0</v>
      </c>
      <c r="H2486" s="12">
        <v>66.0</v>
      </c>
      <c r="I2486" s="12">
        <v>0.209</v>
      </c>
      <c r="J2486" s="12">
        <v>0.712</v>
      </c>
      <c r="K2486" s="12">
        <v>0.078</v>
      </c>
      <c r="L2486" s="12">
        <v>1316449.0</v>
      </c>
      <c r="M2486" s="12">
        <v>0.094</v>
      </c>
    </row>
    <row r="2487" hidden="1">
      <c r="A2487" s="32" t="str">
        <f t="shared" si="1"/>
        <v>Greenland-The Americas2008</v>
      </c>
      <c r="B2487" s="32" t="s">
        <v>151</v>
      </c>
      <c r="C2487" s="5" t="s">
        <v>84</v>
      </c>
      <c r="D2487" s="9" t="s">
        <v>70</v>
      </c>
      <c r="E2487" s="12">
        <v>0.015</v>
      </c>
      <c r="F2487" s="13"/>
      <c r="G2487" s="12">
        <v>73.0</v>
      </c>
      <c r="H2487" s="12">
        <v>68.0</v>
      </c>
      <c r="I2487" s="13"/>
      <c r="J2487" s="13"/>
      <c r="K2487" s="13"/>
      <c r="L2487" s="12">
        <v>56328.0</v>
      </c>
      <c r="M2487" s="12">
        <v>0.838</v>
      </c>
    </row>
    <row r="2488" hidden="1">
      <c r="A2488" s="32" t="str">
        <f t="shared" si="1"/>
        <v>Uruguay-The Americas2008</v>
      </c>
      <c r="B2488" s="32" t="s">
        <v>278</v>
      </c>
      <c r="C2488" s="5" t="s">
        <v>84</v>
      </c>
      <c r="D2488" s="9" t="s">
        <v>70</v>
      </c>
      <c r="E2488" s="12">
        <v>0.015</v>
      </c>
      <c r="F2488" s="12">
        <v>0.011</v>
      </c>
      <c r="G2488" s="12">
        <v>80.0</v>
      </c>
      <c r="H2488" s="12">
        <v>73.0</v>
      </c>
      <c r="I2488" s="12">
        <v>0.23</v>
      </c>
      <c r="J2488" s="12">
        <v>0.632</v>
      </c>
      <c r="K2488" s="12">
        <v>0.137</v>
      </c>
      <c r="L2488" s="12">
        <v>3348898.0</v>
      </c>
      <c r="M2488" s="12">
        <v>0.94</v>
      </c>
    </row>
    <row r="2489" hidden="1">
      <c r="A2489" s="32" t="str">
        <f t="shared" si="1"/>
        <v>Chile-The Americas2008</v>
      </c>
      <c r="B2489" s="32" t="s">
        <v>116</v>
      </c>
      <c r="C2489" s="5" t="s">
        <v>84</v>
      </c>
      <c r="D2489" s="9" t="s">
        <v>70</v>
      </c>
      <c r="E2489" s="12">
        <v>0.015</v>
      </c>
      <c r="F2489" s="12">
        <v>0.008</v>
      </c>
      <c r="G2489" s="12">
        <v>82.0</v>
      </c>
      <c r="H2489" s="12">
        <v>76.0</v>
      </c>
      <c r="I2489" s="12">
        <v>0.231</v>
      </c>
      <c r="J2489" s="12">
        <v>0.682</v>
      </c>
      <c r="K2489" s="12">
        <v>0.087</v>
      </c>
      <c r="L2489" s="12">
        <v>1.6831184E7</v>
      </c>
      <c r="M2489" s="12">
        <v>0.882</v>
      </c>
    </row>
    <row r="2490" hidden="1">
      <c r="A2490" s="32" t="str">
        <f t="shared" si="1"/>
        <v>Brazil-The Americas2008</v>
      </c>
      <c r="B2490" s="32" t="s">
        <v>105</v>
      </c>
      <c r="C2490" s="5" t="s">
        <v>84</v>
      </c>
      <c r="D2490" s="9" t="s">
        <v>70</v>
      </c>
      <c r="E2490" s="12">
        <v>0.016</v>
      </c>
      <c r="F2490" s="12">
        <v>0.017</v>
      </c>
      <c r="G2490" s="12">
        <v>76.0</v>
      </c>
      <c r="H2490" s="12">
        <v>69.0</v>
      </c>
      <c r="I2490" s="12">
        <v>0.264</v>
      </c>
      <c r="J2490" s="12">
        <v>0.671</v>
      </c>
      <c r="K2490" s="12">
        <v>0.066</v>
      </c>
      <c r="L2490" s="12">
        <v>1.91765567E8</v>
      </c>
      <c r="M2490" s="12">
        <v>0.837</v>
      </c>
    </row>
    <row r="2491" hidden="1">
      <c r="A2491" s="32" t="str">
        <f t="shared" si="1"/>
        <v>Jamaica-The Americas2008</v>
      </c>
      <c r="B2491" s="32" t="s">
        <v>171</v>
      </c>
      <c r="C2491" s="5" t="s">
        <v>84</v>
      </c>
      <c r="D2491" s="9" t="s">
        <v>70</v>
      </c>
      <c r="E2491" s="12">
        <v>0.016</v>
      </c>
      <c r="F2491" s="12">
        <v>0.017</v>
      </c>
      <c r="G2491" s="12">
        <v>75.0</v>
      </c>
      <c r="H2491" s="12">
        <v>70.0</v>
      </c>
      <c r="I2491" s="12">
        <v>0.3</v>
      </c>
      <c r="J2491" s="12">
        <v>0.622</v>
      </c>
      <c r="K2491" s="12">
        <v>0.078</v>
      </c>
      <c r="L2491" s="12">
        <v>2671934.0</v>
      </c>
      <c r="M2491" s="12">
        <v>0.534</v>
      </c>
    </row>
    <row r="2492" hidden="1">
      <c r="A2492" s="32" t="str">
        <f t="shared" si="1"/>
        <v>Bahamas, The-The Americas2008</v>
      </c>
      <c r="B2492" s="32" t="s">
        <v>91</v>
      </c>
      <c r="C2492" s="5" t="s">
        <v>84</v>
      </c>
      <c r="D2492" s="9" t="s">
        <v>70</v>
      </c>
      <c r="E2492" s="12">
        <v>0.016</v>
      </c>
      <c r="F2492" s="12">
        <v>0.012</v>
      </c>
      <c r="G2492" s="12">
        <v>77.0</v>
      </c>
      <c r="H2492" s="12">
        <v>71.0</v>
      </c>
      <c r="I2492" s="12">
        <v>0.236</v>
      </c>
      <c r="J2492" s="12">
        <v>0.698</v>
      </c>
      <c r="K2492" s="12">
        <v>0.066</v>
      </c>
      <c r="L2492" s="12">
        <v>348340.0</v>
      </c>
      <c r="M2492" s="12">
        <v>0.824</v>
      </c>
    </row>
    <row r="2493" hidden="1">
      <c r="A2493" s="32" t="str">
        <f t="shared" si="1"/>
        <v>Costa Rica-The Americas2008</v>
      </c>
      <c r="B2493" s="32" t="s">
        <v>122</v>
      </c>
      <c r="C2493" s="5" t="s">
        <v>84</v>
      </c>
      <c r="D2493" s="9" t="s">
        <v>70</v>
      </c>
      <c r="E2493" s="12">
        <v>0.016</v>
      </c>
      <c r="F2493" s="12">
        <v>0.009</v>
      </c>
      <c r="G2493" s="12">
        <v>81.0</v>
      </c>
      <c r="H2493" s="12">
        <v>77.0</v>
      </c>
      <c r="I2493" s="12">
        <v>0.26</v>
      </c>
      <c r="J2493" s="12">
        <v>0.678</v>
      </c>
      <c r="K2493" s="12">
        <v>0.062</v>
      </c>
      <c r="L2493" s="12">
        <v>4532711.0</v>
      </c>
      <c r="M2493" s="12">
        <v>0.694</v>
      </c>
    </row>
    <row r="2494" hidden="1">
      <c r="A2494" s="32" t="str">
        <f t="shared" si="1"/>
        <v>St. Lucia-The Americas2008</v>
      </c>
      <c r="B2494" s="32" t="s">
        <v>253</v>
      </c>
      <c r="C2494" s="5" t="s">
        <v>84</v>
      </c>
      <c r="D2494" s="9" t="s">
        <v>70</v>
      </c>
      <c r="E2494" s="12">
        <v>0.017</v>
      </c>
      <c r="F2494" s="12">
        <v>0.014</v>
      </c>
      <c r="G2494" s="12">
        <v>77.0</v>
      </c>
      <c r="H2494" s="12">
        <v>71.0</v>
      </c>
      <c r="I2494" s="12">
        <v>0.264</v>
      </c>
      <c r="J2494" s="12">
        <v>0.656</v>
      </c>
      <c r="K2494" s="12">
        <v>0.08</v>
      </c>
      <c r="L2494" s="12">
        <v>172734.0</v>
      </c>
      <c r="M2494" s="12">
        <v>0.201</v>
      </c>
    </row>
    <row r="2495" hidden="1">
      <c r="A2495" s="32" t="str">
        <f t="shared" si="1"/>
        <v>Argentina-The Americas2008</v>
      </c>
      <c r="B2495" s="32" t="s">
        <v>85</v>
      </c>
      <c r="C2495" s="5" t="s">
        <v>84</v>
      </c>
      <c r="D2495" s="9" t="s">
        <v>70</v>
      </c>
      <c r="E2495" s="12">
        <v>0.017</v>
      </c>
      <c r="F2495" s="12">
        <v>0.014</v>
      </c>
      <c r="G2495" s="12">
        <v>79.0</v>
      </c>
      <c r="H2495" s="12">
        <v>72.0</v>
      </c>
      <c r="I2495" s="12">
        <v>0.254</v>
      </c>
      <c r="J2495" s="12">
        <v>0.641</v>
      </c>
      <c r="K2495" s="12">
        <v>0.104</v>
      </c>
      <c r="L2495" s="12">
        <v>3.9676083E7</v>
      </c>
      <c r="M2495" s="12">
        <v>0.906</v>
      </c>
    </row>
    <row r="2496" hidden="1">
      <c r="A2496" s="32" t="str">
        <f t="shared" si="1"/>
        <v>St. Martin (French part)-The Americas2008</v>
      </c>
      <c r="B2496" s="32" t="s">
        <v>254</v>
      </c>
      <c r="C2496" s="5" t="s">
        <v>84</v>
      </c>
      <c r="D2496" s="9" t="s">
        <v>70</v>
      </c>
      <c r="E2496" s="12">
        <v>0.017</v>
      </c>
      <c r="F2496" s="13"/>
      <c r="G2496" s="12">
        <v>82.0</v>
      </c>
      <c r="H2496" s="12">
        <v>75.0</v>
      </c>
      <c r="I2496" s="13"/>
      <c r="J2496" s="13"/>
      <c r="K2496" s="13"/>
      <c r="L2496" s="12">
        <v>29376.0</v>
      </c>
      <c r="M2496" s="13"/>
    </row>
    <row r="2497">
      <c r="A2497" s="32" t="str">
        <f t="shared" si="1"/>
        <v>St. Vincent and the Grenadines-The Americas2008</v>
      </c>
      <c r="B2497" s="32" t="s">
        <v>255</v>
      </c>
      <c r="C2497" s="5" t="s">
        <v>84</v>
      </c>
      <c r="D2497" s="9" t="s">
        <v>70</v>
      </c>
      <c r="E2497" s="12">
        <v>0.018</v>
      </c>
      <c r="F2497" s="12">
        <v>0.019</v>
      </c>
      <c r="G2497" s="12">
        <v>74.0</v>
      </c>
      <c r="H2497" s="12">
        <v>70.0</v>
      </c>
      <c r="I2497" s="12">
        <v>0.273</v>
      </c>
      <c r="J2497" s="12">
        <v>0.659</v>
      </c>
      <c r="K2497" s="12">
        <v>0.069</v>
      </c>
      <c r="L2497" s="12">
        <v>109158.0</v>
      </c>
      <c r="M2497" s="12">
        <v>0.481</v>
      </c>
    </row>
    <row r="2498" hidden="1">
      <c r="A2498" s="32" t="str">
        <f t="shared" si="1"/>
        <v>Antigua and Barbuda-The Americas2008</v>
      </c>
      <c r="B2498" s="32" t="s">
        <v>83</v>
      </c>
      <c r="C2498" s="5" t="s">
        <v>84</v>
      </c>
      <c r="D2498" s="9" t="s">
        <v>70</v>
      </c>
      <c r="E2498" s="12">
        <v>0.018</v>
      </c>
      <c r="F2498" s="12">
        <v>0.009</v>
      </c>
      <c r="G2498" s="12">
        <v>77.0</v>
      </c>
      <c r="H2498" s="12">
        <v>73.0</v>
      </c>
      <c r="I2498" s="12">
        <v>0.271</v>
      </c>
      <c r="J2498" s="12">
        <v>0.656</v>
      </c>
      <c r="K2498" s="12">
        <v>0.073</v>
      </c>
      <c r="L2498" s="12">
        <v>85349.0</v>
      </c>
      <c r="M2498" s="12">
        <v>0.274</v>
      </c>
    </row>
    <row r="2499" hidden="1">
      <c r="A2499" s="32" t="str">
        <f t="shared" si="1"/>
        <v>Suriname-The Americas2008</v>
      </c>
      <c r="B2499" s="32" t="s">
        <v>257</v>
      </c>
      <c r="C2499" s="5" t="s">
        <v>84</v>
      </c>
      <c r="D2499" s="9" t="s">
        <v>70</v>
      </c>
      <c r="E2499" s="12">
        <v>0.019</v>
      </c>
      <c r="F2499" s="12">
        <v>0.024</v>
      </c>
      <c r="G2499" s="12">
        <v>73.0</v>
      </c>
      <c r="H2499" s="12">
        <v>67.0</v>
      </c>
      <c r="I2499" s="12">
        <v>0.293</v>
      </c>
      <c r="J2499" s="12">
        <v>0.644</v>
      </c>
      <c r="K2499" s="12">
        <v>0.063</v>
      </c>
      <c r="L2499" s="12">
        <v>515372.0</v>
      </c>
      <c r="M2499" s="12">
        <v>0.665</v>
      </c>
    </row>
    <row r="2500">
      <c r="A2500" s="32" t="str">
        <f t="shared" si="1"/>
        <v>Grenada-The Americas2008</v>
      </c>
      <c r="B2500" s="32" t="s">
        <v>152</v>
      </c>
      <c r="C2500" s="5" t="s">
        <v>84</v>
      </c>
      <c r="D2500" s="9" t="s">
        <v>70</v>
      </c>
      <c r="E2500" s="12">
        <v>0.019</v>
      </c>
      <c r="F2500" s="12">
        <v>0.012</v>
      </c>
      <c r="G2500" s="12">
        <v>74.0</v>
      </c>
      <c r="H2500" s="12">
        <v>70.0</v>
      </c>
      <c r="I2500" s="12">
        <v>0.282</v>
      </c>
      <c r="J2500" s="12">
        <v>0.643</v>
      </c>
      <c r="K2500" s="12">
        <v>0.074</v>
      </c>
      <c r="L2500" s="12">
        <v>103932.0</v>
      </c>
      <c r="M2500" s="12">
        <v>0.358</v>
      </c>
    </row>
    <row r="2501" hidden="1">
      <c r="A2501" s="32" t="str">
        <f t="shared" si="1"/>
        <v>Colombia-The Americas2008</v>
      </c>
      <c r="B2501" s="32" t="s">
        <v>118</v>
      </c>
      <c r="C2501" s="5" t="s">
        <v>84</v>
      </c>
      <c r="D2501" s="9" t="s">
        <v>70</v>
      </c>
      <c r="E2501" s="12">
        <v>0.02</v>
      </c>
      <c r="F2501" s="12">
        <v>0.017</v>
      </c>
      <c r="G2501" s="12">
        <v>77.0</v>
      </c>
      <c r="H2501" s="12">
        <v>69.0</v>
      </c>
      <c r="I2501" s="12">
        <v>0.295</v>
      </c>
      <c r="J2501" s="12">
        <v>0.651</v>
      </c>
      <c r="K2501" s="12">
        <v>0.054</v>
      </c>
      <c r="L2501" s="12">
        <v>4.5153037E7</v>
      </c>
      <c r="M2501" s="12">
        <v>0.745</v>
      </c>
    </row>
    <row r="2502" hidden="1">
      <c r="A2502" s="32" t="str">
        <f t="shared" si="1"/>
        <v>Mexico-The Americas2008</v>
      </c>
      <c r="B2502" s="32" t="s">
        <v>199</v>
      </c>
      <c r="C2502" s="5" t="s">
        <v>84</v>
      </c>
      <c r="D2502" s="9" t="s">
        <v>70</v>
      </c>
      <c r="E2502" s="12">
        <v>0.02</v>
      </c>
      <c r="F2502" s="12">
        <v>0.015</v>
      </c>
      <c r="G2502" s="12">
        <v>79.0</v>
      </c>
      <c r="H2502" s="12">
        <v>74.0</v>
      </c>
      <c r="I2502" s="12">
        <v>0.31</v>
      </c>
      <c r="J2502" s="12">
        <v>0.633</v>
      </c>
      <c r="K2502" s="12">
        <v>0.057</v>
      </c>
      <c r="L2502" s="12">
        <v>1.14968039E8</v>
      </c>
      <c r="M2502" s="12">
        <v>0.772</v>
      </c>
    </row>
    <row r="2503" hidden="1">
      <c r="A2503" s="32" t="str">
        <f t="shared" si="1"/>
        <v>El Salvador-The Americas2008</v>
      </c>
      <c r="B2503" s="32" t="s">
        <v>135</v>
      </c>
      <c r="C2503" s="5" t="s">
        <v>84</v>
      </c>
      <c r="D2503" s="9" t="s">
        <v>70</v>
      </c>
      <c r="E2503" s="12">
        <v>0.021</v>
      </c>
      <c r="F2503" s="12">
        <v>0.017</v>
      </c>
      <c r="G2503" s="12">
        <v>76.0</v>
      </c>
      <c r="H2503" s="12">
        <v>67.0</v>
      </c>
      <c r="I2503" s="12">
        <v>0.336</v>
      </c>
      <c r="J2503" s="12">
        <v>0.598</v>
      </c>
      <c r="K2503" s="12">
        <v>0.066</v>
      </c>
      <c r="L2503" s="12">
        <v>6151776.0</v>
      </c>
      <c r="M2503" s="12">
        <v>0.633</v>
      </c>
    </row>
    <row r="2504" hidden="1">
      <c r="A2504" s="32" t="str">
        <f t="shared" si="1"/>
        <v>Peru-The Americas2008</v>
      </c>
      <c r="B2504" s="32" t="s">
        <v>224</v>
      </c>
      <c r="C2504" s="5" t="s">
        <v>84</v>
      </c>
      <c r="D2504" s="9" t="s">
        <v>70</v>
      </c>
      <c r="E2504" s="12">
        <v>0.021</v>
      </c>
      <c r="F2504" s="12">
        <v>0.017</v>
      </c>
      <c r="G2504" s="12">
        <v>76.0</v>
      </c>
      <c r="H2504" s="12">
        <v>71.0</v>
      </c>
      <c r="I2504" s="12">
        <v>0.308</v>
      </c>
      <c r="J2504" s="12">
        <v>0.635</v>
      </c>
      <c r="K2504" s="12">
        <v>0.057</v>
      </c>
      <c r="L2504" s="12">
        <v>2.8625628E7</v>
      </c>
      <c r="M2504" s="12">
        <v>0.762</v>
      </c>
    </row>
    <row r="2505" hidden="1">
      <c r="A2505" s="32" t="str">
        <f t="shared" si="1"/>
        <v>Venezuela-The Americas2008</v>
      </c>
      <c r="B2505" s="32" t="s">
        <v>281</v>
      </c>
      <c r="C2505" s="5" t="s">
        <v>84</v>
      </c>
      <c r="D2505" s="9" t="s">
        <v>70</v>
      </c>
      <c r="E2505" s="12">
        <v>0.021</v>
      </c>
      <c r="F2505" s="12">
        <v>0.014</v>
      </c>
      <c r="G2505" s="12">
        <v>77.0</v>
      </c>
      <c r="H2505" s="12">
        <v>71.0</v>
      </c>
      <c r="I2505" s="12">
        <v>0.302</v>
      </c>
      <c r="J2505" s="12">
        <v>0.645</v>
      </c>
      <c r="K2505" s="12">
        <v>0.053</v>
      </c>
      <c r="L2505" s="12">
        <v>2.8120312E7</v>
      </c>
      <c r="M2505" s="12">
        <v>0.887</v>
      </c>
    </row>
    <row r="2506" hidden="1">
      <c r="A2506" s="32" t="str">
        <f t="shared" si="1"/>
        <v>Panama-The Americas2008</v>
      </c>
      <c r="B2506" s="32" t="s">
        <v>221</v>
      </c>
      <c r="C2506" s="5" t="s">
        <v>84</v>
      </c>
      <c r="D2506" s="9" t="s">
        <v>70</v>
      </c>
      <c r="E2506" s="12">
        <v>0.021</v>
      </c>
      <c r="F2506" s="12">
        <v>0.018</v>
      </c>
      <c r="G2506" s="12">
        <v>80.0</v>
      </c>
      <c r="H2506" s="12">
        <v>74.0</v>
      </c>
      <c r="I2506" s="12">
        <v>0.299</v>
      </c>
      <c r="J2506" s="12">
        <v>0.636</v>
      </c>
      <c r="K2506" s="12">
        <v>0.065</v>
      </c>
      <c r="L2506" s="12">
        <v>3553480.0</v>
      </c>
      <c r="M2506" s="12">
        <v>0.645</v>
      </c>
    </row>
    <row r="2507" hidden="1">
      <c r="A2507" s="32" t="str">
        <f t="shared" si="1"/>
        <v>Guyana-The Americas2008</v>
      </c>
      <c r="B2507" s="32" t="s">
        <v>157</v>
      </c>
      <c r="C2507" s="5" t="s">
        <v>84</v>
      </c>
      <c r="D2507" s="9" t="s">
        <v>70</v>
      </c>
      <c r="E2507" s="12">
        <v>0.022</v>
      </c>
      <c r="F2507" s="12">
        <v>0.034</v>
      </c>
      <c r="G2507" s="12">
        <v>68.0</v>
      </c>
      <c r="H2507" s="12">
        <v>63.0</v>
      </c>
      <c r="I2507" s="12">
        <v>0.375</v>
      </c>
      <c r="J2507" s="12">
        <v>0.591</v>
      </c>
      <c r="K2507" s="12">
        <v>0.034</v>
      </c>
      <c r="L2507" s="12">
        <v>775739.0</v>
      </c>
      <c r="M2507" s="12">
        <v>0.282</v>
      </c>
    </row>
    <row r="2508" hidden="1">
      <c r="A2508" s="32" t="str">
        <f t="shared" si="1"/>
        <v>Ecuador-The Americas2008</v>
      </c>
      <c r="B2508" s="32" t="s">
        <v>133</v>
      </c>
      <c r="C2508" s="5" t="s">
        <v>84</v>
      </c>
      <c r="D2508" s="9" t="s">
        <v>70</v>
      </c>
      <c r="E2508" s="12">
        <v>0.022</v>
      </c>
      <c r="F2508" s="12">
        <v>0.022</v>
      </c>
      <c r="G2508" s="12">
        <v>78.0</v>
      </c>
      <c r="H2508" s="12">
        <v>72.0</v>
      </c>
      <c r="I2508" s="12">
        <v>0.316</v>
      </c>
      <c r="J2508" s="12">
        <v>0.624</v>
      </c>
      <c r="K2508" s="12">
        <v>0.059</v>
      </c>
      <c r="L2508" s="12">
        <v>1.4512402E7</v>
      </c>
      <c r="M2508" s="12">
        <v>0.623</v>
      </c>
    </row>
    <row r="2509" hidden="1">
      <c r="A2509" s="32" t="str">
        <f t="shared" si="1"/>
        <v>Dominican Republic-The Americas2008</v>
      </c>
      <c r="B2509" s="32" t="s">
        <v>132</v>
      </c>
      <c r="C2509" s="5" t="s">
        <v>84</v>
      </c>
      <c r="D2509" s="9" t="s">
        <v>70</v>
      </c>
      <c r="E2509" s="12">
        <v>0.023</v>
      </c>
      <c r="F2509" s="12">
        <v>0.027</v>
      </c>
      <c r="G2509" s="12">
        <v>76.0</v>
      </c>
      <c r="H2509" s="12">
        <v>69.0</v>
      </c>
      <c r="I2509" s="12">
        <v>0.319</v>
      </c>
      <c r="J2509" s="12">
        <v>0.622</v>
      </c>
      <c r="K2509" s="12">
        <v>0.059</v>
      </c>
      <c r="L2509" s="12">
        <v>9750195.0</v>
      </c>
      <c r="M2509" s="12">
        <v>0.713</v>
      </c>
    </row>
    <row r="2510">
      <c r="A2510" s="32" t="str">
        <f t="shared" si="1"/>
        <v>Paraguay-The Americas2008</v>
      </c>
      <c r="B2510" s="32" t="s">
        <v>223</v>
      </c>
      <c r="C2510" s="5" t="s">
        <v>84</v>
      </c>
      <c r="D2510" s="9" t="s">
        <v>70</v>
      </c>
      <c r="E2510" s="12">
        <v>0.025</v>
      </c>
      <c r="F2510" s="12">
        <v>0.022</v>
      </c>
      <c r="G2510" s="12">
        <v>74.0</v>
      </c>
      <c r="H2510" s="12">
        <v>70.0</v>
      </c>
      <c r="I2510" s="12">
        <v>0.344</v>
      </c>
      <c r="J2510" s="12">
        <v>0.606</v>
      </c>
      <c r="K2510" s="12">
        <v>0.05</v>
      </c>
      <c r="L2510" s="12">
        <v>6236005.0</v>
      </c>
      <c r="M2510" s="12">
        <v>0.58</v>
      </c>
    </row>
    <row r="2511" hidden="1">
      <c r="A2511" s="32" t="str">
        <f t="shared" si="1"/>
        <v>Nicaragua-The Americas2008</v>
      </c>
      <c r="B2511" s="32" t="s">
        <v>213</v>
      </c>
      <c r="C2511" s="5" t="s">
        <v>84</v>
      </c>
      <c r="D2511" s="9" t="s">
        <v>70</v>
      </c>
      <c r="E2511" s="12">
        <v>0.025</v>
      </c>
      <c r="F2511" s="12">
        <v>0.024</v>
      </c>
      <c r="G2511" s="12">
        <v>76.0</v>
      </c>
      <c r="H2511" s="12">
        <v>70.0</v>
      </c>
      <c r="I2511" s="12">
        <v>0.358</v>
      </c>
      <c r="J2511" s="12">
        <v>0.598</v>
      </c>
      <c r="K2511" s="12">
        <v>0.044</v>
      </c>
      <c r="L2511" s="12">
        <v>5667983.0</v>
      </c>
      <c r="M2511" s="12">
        <v>0.567</v>
      </c>
    </row>
    <row r="2512" hidden="1">
      <c r="A2512" s="32" t="str">
        <f t="shared" si="1"/>
        <v>Belize-The Americas2008</v>
      </c>
      <c r="B2512" s="32" t="s">
        <v>98</v>
      </c>
      <c r="C2512" s="5" t="s">
        <v>84</v>
      </c>
      <c r="D2512" s="9" t="s">
        <v>70</v>
      </c>
      <c r="E2512" s="12">
        <v>0.025</v>
      </c>
      <c r="F2512" s="12">
        <v>0.017</v>
      </c>
      <c r="G2512" s="12">
        <v>76.0</v>
      </c>
      <c r="H2512" s="12">
        <v>70.0</v>
      </c>
      <c r="I2512" s="12">
        <v>0.365</v>
      </c>
      <c r="J2512" s="12">
        <v>0.596</v>
      </c>
      <c r="K2512" s="12">
        <v>0.039</v>
      </c>
      <c r="L2512" s="12">
        <v>293544.0</v>
      </c>
      <c r="M2512" s="12">
        <v>0.455</v>
      </c>
    </row>
    <row r="2513" hidden="1">
      <c r="A2513" s="32" t="str">
        <f t="shared" si="1"/>
        <v>Haiti-The Americas2008</v>
      </c>
      <c r="B2513" s="32" t="s">
        <v>158</v>
      </c>
      <c r="C2513" s="5" t="s">
        <v>84</v>
      </c>
      <c r="D2513" s="9" t="s">
        <v>70</v>
      </c>
      <c r="E2513" s="12">
        <v>0.027</v>
      </c>
      <c r="F2513" s="12">
        <v>0.061</v>
      </c>
      <c r="G2513" s="12">
        <v>63.0</v>
      </c>
      <c r="H2513" s="12">
        <v>59.0</v>
      </c>
      <c r="I2513" s="12">
        <v>0.369</v>
      </c>
      <c r="J2513" s="12">
        <v>0.587</v>
      </c>
      <c r="K2513" s="12">
        <v>0.044</v>
      </c>
      <c r="L2513" s="12">
        <v>9638255.0</v>
      </c>
      <c r="M2513" s="12">
        <v>0.49</v>
      </c>
    </row>
    <row r="2514" hidden="1">
      <c r="A2514" s="32" t="str">
        <f t="shared" si="1"/>
        <v>Bolivia-The Americas2008</v>
      </c>
      <c r="B2514" s="32" t="s">
        <v>102</v>
      </c>
      <c r="C2514" s="5" t="s">
        <v>84</v>
      </c>
      <c r="D2514" s="9" t="s">
        <v>70</v>
      </c>
      <c r="E2514" s="12">
        <v>0.027</v>
      </c>
      <c r="F2514" s="12">
        <v>0.038</v>
      </c>
      <c r="G2514" s="12">
        <v>68.0</v>
      </c>
      <c r="H2514" s="12">
        <v>64.0</v>
      </c>
      <c r="I2514" s="12">
        <v>0.37</v>
      </c>
      <c r="J2514" s="12">
        <v>0.585</v>
      </c>
      <c r="K2514" s="12">
        <v>0.046</v>
      </c>
      <c r="L2514" s="12">
        <v>9834098.0</v>
      </c>
      <c r="M2514" s="12">
        <v>0.656</v>
      </c>
    </row>
    <row r="2515" hidden="1">
      <c r="A2515" s="32" t="str">
        <f t="shared" si="1"/>
        <v>Honduras-The Americas2008</v>
      </c>
      <c r="B2515" s="32" t="s">
        <v>159</v>
      </c>
      <c r="C2515" s="5" t="s">
        <v>84</v>
      </c>
      <c r="D2515" s="9" t="s">
        <v>70</v>
      </c>
      <c r="E2515" s="12">
        <v>0.028</v>
      </c>
      <c r="F2515" s="12">
        <v>0.023</v>
      </c>
      <c r="G2515" s="12">
        <v>75.0</v>
      </c>
      <c r="H2515" s="12">
        <v>70.0</v>
      </c>
      <c r="I2515" s="12">
        <v>0.38</v>
      </c>
      <c r="J2515" s="12">
        <v>0.578</v>
      </c>
      <c r="K2515" s="12">
        <v>0.042</v>
      </c>
      <c r="L2515" s="12">
        <v>7322368.0</v>
      </c>
      <c r="M2515" s="12">
        <v>0.504</v>
      </c>
    </row>
    <row r="2516">
      <c r="A2516" s="32" t="str">
        <f t="shared" si="1"/>
        <v>Guatemala-The Americas2008</v>
      </c>
      <c r="B2516" s="32" t="s">
        <v>154</v>
      </c>
      <c r="C2516" s="5" t="s">
        <v>84</v>
      </c>
      <c r="D2516" s="9" t="s">
        <v>70</v>
      </c>
      <c r="E2516" s="12">
        <v>0.033</v>
      </c>
      <c r="F2516" s="12">
        <v>0.03</v>
      </c>
      <c r="G2516" s="12">
        <v>74.0</v>
      </c>
      <c r="H2516" s="12">
        <v>67.0</v>
      </c>
      <c r="I2516" s="12">
        <v>0.422</v>
      </c>
      <c r="J2516" s="12">
        <v>0.534</v>
      </c>
      <c r="K2516" s="12">
        <v>0.044</v>
      </c>
      <c r="L2516" s="12">
        <v>1.3648307E7</v>
      </c>
      <c r="M2516" s="12">
        <v>0.484</v>
      </c>
    </row>
    <row r="2517" hidden="1">
      <c r="A2517" s="32" t="str">
        <f t="shared" si="1"/>
        <v>Turks and Caicos Islands-The Americas2009</v>
      </c>
      <c r="B2517" s="32" t="s">
        <v>272</v>
      </c>
      <c r="C2517" s="5" t="s">
        <v>84</v>
      </c>
      <c r="D2517" s="9" t="s">
        <v>71</v>
      </c>
      <c r="E2517" s="10">
        <f t="shared" ref="E2517:E2520" si="167">if(AND(C2418=C2419,D2418=D2418+1,ISBLANK(E2419)),E2418,E2419)</f>
        <v>0.022</v>
      </c>
      <c r="F2517" s="10">
        <f>if(AND(C2418=C2419,D2418=D2418+1,ISBLANK(F2418)),F2418,F2419)</f>
        <v>0.019</v>
      </c>
      <c r="G2517" s="10">
        <f t="shared" ref="G2517:G2519" si="168">if(AND(C2418=C2419,D2418=D2418+1,ISBLANK(G2418)),G2418,G2419)</f>
        <v>79</v>
      </c>
      <c r="H2517" s="10">
        <f t="shared" ref="H2517:H2519" si="169">if(AND(C2418=C2419,D2418=D2418+1,ISBLANK(H2418)),H2418,H2419)</f>
        <v>73</v>
      </c>
      <c r="I2517" s="10">
        <f t="shared" ref="I2517:K2517" si="166">if(AND(C2426=C2427,D2426=D2426+1,ISBLANK(I2426)),I2426,I2427)</f>
        <v>0.392</v>
      </c>
      <c r="J2517" s="10">
        <f t="shared" si="166"/>
        <v>0.566</v>
      </c>
      <c r="K2517" s="10">
        <f t="shared" si="166"/>
        <v>0.042</v>
      </c>
      <c r="L2517" s="12">
        <v>30247.0</v>
      </c>
      <c r="M2517" s="12">
        <v>0.898</v>
      </c>
    </row>
    <row r="2518" hidden="1">
      <c r="A2518" s="32" t="str">
        <f t="shared" si="1"/>
        <v>Dominica-The Americas2009</v>
      </c>
      <c r="B2518" s="32" t="s">
        <v>131</v>
      </c>
      <c r="C2518" s="5" t="s">
        <v>84</v>
      </c>
      <c r="D2518" s="9" t="s">
        <v>71</v>
      </c>
      <c r="E2518" s="10">
        <f t="shared" si="167"/>
        <v>0.023</v>
      </c>
      <c r="F2518" s="12">
        <v>0.011</v>
      </c>
      <c r="G2518" s="10">
        <f t="shared" si="168"/>
        <v>75</v>
      </c>
      <c r="H2518" s="10">
        <f t="shared" si="169"/>
        <v>69</v>
      </c>
      <c r="I2518" s="10">
        <f t="shared" ref="I2518:K2518" si="170">if(AND(C2427=C2428,D2427=D2427+1,ISBLANK(I2427)),I2427,I2428)</f>
        <v>0.429</v>
      </c>
      <c r="J2518" s="10">
        <f t="shared" si="170"/>
        <v>0.528</v>
      </c>
      <c r="K2518" s="10">
        <f t="shared" si="170"/>
        <v>0.043</v>
      </c>
      <c r="L2518" s="12">
        <v>70996.0</v>
      </c>
      <c r="M2518" s="12">
        <v>0.678</v>
      </c>
    </row>
    <row r="2519" hidden="1">
      <c r="A2519" s="32" t="str">
        <f t="shared" si="1"/>
        <v>St. Kitts and Nevis-The Americas2009</v>
      </c>
      <c r="B2519" s="32" t="s">
        <v>252</v>
      </c>
      <c r="C2519" s="5" t="s">
        <v>84</v>
      </c>
      <c r="D2519" s="9" t="s">
        <v>71</v>
      </c>
      <c r="E2519" s="10">
        <f t="shared" si="167"/>
        <v>0.023</v>
      </c>
      <c r="F2519" s="12">
        <v>0.009</v>
      </c>
      <c r="G2519" s="10">
        <f t="shared" si="168"/>
        <v>78</v>
      </c>
      <c r="H2519" s="10">
        <f t="shared" si="169"/>
        <v>72</v>
      </c>
      <c r="I2519" s="10">
        <f t="shared" ref="I2519:K2519" si="171">if(AND(C2428=C2429,D2428=D2428+1,ISBLANK(I2428)),I2428,I2429)</f>
        <v>0.404</v>
      </c>
      <c r="J2519" s="10">
        <f t="shared" si="171"/>
        <v>0.555</v>
      </c>
      <c r="K2519" s="10">
        <f t="shared" si="171"/>
        <v>0.041</v>
      </c>
      <c r="L2519" s="12">
        <v>51731.0</v>
      </c>
      <c r="M2519" s="12">
        <v>0.318</v>
      </c>
    </row>
    <row r="2520" hidden="1">
      <c r="A2520" s="32" t="str">
        <f t="shared" si="1"/>
        <v>Sint Maarten (Dutch part)-The Americas2009</v>
      </c>
      <c r="B2520" s="32" t="s">
        <v>242</v>
      </c>
      <c r="C2520" s="5" t="s">
        <v>84</v>
      </c>
      <c r="D2520" s="9" t="s">
        <v>71</v>
      </c>
      <c r="E2520" s="10">
        <f t="shared" si="167"/>
        <v>0.025</v>
      </c>
      <c r="F2520" s="10">
        <f>if(AND(C2421=C2422,D2421=D2421+1,ISBLANK(F2421)),F2421,F2422)</f>
        <v>0.023</v>
      </c>
      <c r="G2520" s="12">
        <v>78.0</v>
      </c>
      <c r="H2520" s="12">
        <v>73.0</v>
      </c>
      <c r="I2520" s="10">
        <f t="shared" ref="I2520:K2520" si="172">if(AND(C2429=C2430,D2429=D2429+1,ISBLANK(I2429)),I2429,I2430)</f>
        <v>0.434</v>
      </c>
      <c r="J2520" s="10">
        <f t="shared" si="172"/>
        <v>0.524</v>
      </c>
      <c r="K2520" s="10">
        <f t="shared" si="172"/>
        <v>0.043</v>
      </c>
      <c r="L2520" s="12">
        <v>39133.0</v>
      </c>
      <c r="M2520" s="12">
        <v>1.0</v>
      </c>
    </row>
    <row r="2521" hidden="1">
      <c r="A2521" s="32" t="str">
        <f t="shared" si="1"/>
        <v>Cuba-The Americas2009</v>
      </c>
      <c r="B2521" s="32" t="s">
        <v>125</v>
      </c>
      <c r="C2521" s="5" t="s">
        <v>84</v>
      </c>
      <c r="D2521" s="9" t="s">
        <v>71</v>
      </c>
      <c r="E2521" s="12">
        <v>0.01</v>
      </c>
      <c r="F2521" s="12">
        <v>0.005</v>
      </c>
      <c r="G2521" s="12">
        <v>81.0</v>
      </c>
      <c r="H2521" s="12">
        <v>77.0</v>
      </c>
      <c r="I2521" s="12">
        <v>0.177</v>
      </c>
      <c r="J2521" s="12">
        <v>0.701</v>
      </c>
      <c r="K2521" s="12">
        <v>0.121</v>
      </c>
      <c r="L2521" s="12">
        <v>1.1288826E7</v>
      </c>
      <c r="M2521" s="12">
        <v>0.765</v>
      </c>
    </row>
    <row r="2522" hidden="1">
      <c r="A2522" s="32" t="str">
        <f t="shared" si="1"/>
        <v>Aruba-The Americas2009</v>
      </c>
      <c r="B2522" s="32" t="s">
        <v>87</v>
      </c>
      <c r="C2522" s="5" t="s">
        <v>84</v>
      </c>
      <c r="D2522" s="9" t="s">
        <v>71</v>
      </c>
      <c r="E2522" s="12">
        <v>0.011</v>
      </c>
      <c r="F2522" s="13"/>
      <c r="G2522" s="12">
        <v>77.0</v>
      </c>
      <c r="H2522" s="12">
        <v>72.0</v>
      </c>
      <c r="I2522" s="12">
        <v>0.21</v>
      </c>
      <c r="J2522" s="12">
        <v>0.69</v>
      </c>
      <c r="K2522" s="12">
        <v>0.099</v>
      </c>
      <c r="L2522" s="12">
        <v>101418.0</v>
      </c>
      <c r="M2522" s="12">
        <v>0.434</v>
      </c>
    </row>
    <row r="2523" hidden="1">
      <c r="A2523" s="32" t="str">
        <f t="shared" si="1"/>
        <v>Canada-The Americas2009</v>
      </c>
      <c r="B2523" s="32" t="s">
        <v>112</v>
      </c>
      <c r="C2523" s="5" t="s">
        <v>84</v>
      </c>
      <c r="D2523" s="9" t="s">
        <v>71</v>
      </c>
      <c r="E2523" s="12">
        <v>0.011</v>
      </c>
      <c r="F2523" s="12">
        <v>0.005</v>
      </c>
      <c r="G2523" s="12">
        <v>83.0</v>
      </c>
      <c r="H2523" s="12">
        <v>79.0</v>
      </c>
      <c r="I2523" s="12">
        <v>0.166</v>
      </c>
      <c r="J2523" s="12">
        <v>0.695</v>
      </c>
      <c r="K2523" s="12">
        <v>0.139</v>
      </c>
      <c r="L2523" s="12">
        <v>3.3628571E7</v>
      </c>
      <c r="M2523" s="12">
        <v>0.808</v>
      </c>
    </row>
    <row r="2524" hidden="1">
      <c r="A2524" s="32" t="str">
        <f t="shared" si="1"/>
        <v>Puerto Rico-The Americas2009</v>
      </c>
      <c r="B2524" s="32" t="s">
        <v>228</v>
      </c>
      <c r="C2524" s="5" t="s">
        <v>84</v>
      </c>
      <c r="D2524" s="9" t="s">
        <v>71</v>
      </c>
      <c r="E2524" s="12">
        <v>0.012</v>
      </c>
      <c r="F2524" s="13"/>
      <c r="G2524" s="12">
        <v>82.0</v>
      </c>
      <c r="H2524" s="12">
        <v>74.0</v>
      </c>
      <c r="I2524" s="12">
        <v>0.208</v>
      </c>
      <c r="J2524" s="12">
        <v>0.664</v>
      </c>
      <c r="K2524" s="12">
        <v>0.128</v>
      </c>
      <c r="L2524" s="12">
        <v>3740410.0</v>
      </c>
      <c r="M2524" s="12">
        <v>0.939</v>
      </c>
    </row>
    <row r="2525" hidden="1">
      <c r="A2525" s="32" t="str">
        <f t="shared" si="1"/>
        <v>Bermuda-The Americas2009</v>
      </c>
      <c r="B2525" s="32" t="s">
        <v>100</v>
      </c>
      <c r="C2525" s="5" t="s">
        <v>84</v>
      </c>
      <c r="D2525" s="9" t="s">
        <v>71</v>
      </c>
      <c r="E2525" s="12">
        <v>0.012</v>
      </c>
      <c r="F2525" s="13"/>
      <c r="G2525" s="12">
        <v>82.0</v>
      </c>
      <c r="H2525" s="12">
        <v>77.0</v>
      </c>
      <c r="I2525" s="13"/>
      <c r="J2525" s="13"/>
      <c r="K2525" s="13"/>
      <c r="L2525" s="12">
        <v>65636.0</v>
      </c>
      <c r="M2525" s="12">
        <v>1.0</v>
      </c>
    </row>
    <row r="2526" hidden="1">
      <c r="A2526" s="32" t="str">
        <f t="shared" si="1"/>
        <v>Barbados-The Americas2009</v>
      </c>
      <c r="B2526" s="32" t="s">
        <v>95</v>
      </c>
      <c r="C2526" s="5" t="s">
        <v>84</v>
      </c>
      <c r="D2526" s="9" t="s">
        <v>71</v>
      </c>
      <c r="E2526" s="12">
        <v>0.013</v>
      </c>
      <c r="F2526" s="12">
        <v>0.014</v>
      </c>
      <c r="G2526" s="12">
        <v>77.0</v>
      </c>
      <c r="H2526" s="12">
        <v>72.0</v>
      </c>
      <c r="I2526" s="12">
        <v>0.195</v>
      </c>
      <c r="J2526" s="12">
        <v>0.701</v>
      </c>
      <c r="K2526" s="12">
        <v>0.104</v>
      </c>
      <c r="L2526" s="12">
        <v>279006.0</v>
      </c>
      <c r="M2526" s="12">
        <v>0.322</v>
      </c>
    </row>
    <row r="2527" hidden="1">
      <c r="A2527" s="32" t="str">
        <f t="shared" si="1"/>
        <v>Curacao-The Americas2009</v>
      </c>
      <c r="B2527" s="32" t="s">
        <v>126</v>
      </c>
      <c r="C2527" s="5" t="s">
        <v>84</v>
      </c>
      <c r="D2527" s="9" t="s">
        <v>71</v>
      </c>
      <c r="E2527" s="12">
        <v>0.013</v>
      </c>
      <c r="F2527" s="13"/>
      <c r="G2527" s="12">
        <v>80.0</v>
      </c>
      <c r="H2527" s="12">
        <v>72.0</v>
      </c>
      <c r="I2527" s="12">
        <v>0.2</v>
      </c>
      <c r="J2527" s="12">
        <v>0.67</v>
      </c>
      <c r="K2527" s="12">
        <v>0.13</v>
      </c>
      <c r="L2527" s="12">
        <v>145890.0</v>
      </c>
      <c r="M2527" s="12">
        <v>0.9</v>
      </c>
    </row>
    <row r="2528" hidden="1">
      <c r="A2528" s="32" t="str">
        <f t="shared" si="1"/>
        <v>United States-The Americas2009</v>
      </c>
      <c r="B2528" s="32" t="s">
        <v>277</v>
      </c>
      <c r="C2528" s="5" t="s">
        <v>84</v>
      </c>
      <c r="D2528" s="9" t="s">
        <v>71</v>
      </c>
      <c r="E2528" s="12">
        <v>0.014</v>
      </c>
      <c r="F2528" s="12">
        <v>0.006</v>
      </c>
      <c r="G2528" s="12">
        <v>81.0</v>
      </c>
      <c r="H2528" s="12">
        <v>76.0</v>
      </c>
      <c r="I2528" s="12">
        <v>0.2</v>
      </c>
      <c r="J2528" s="12">
        <v>0.672</v>
      </c>
      <c r="K2528" s="12">
        <v>0.128</v>
      </c>
      <c r="L2528" s="12">
        <v>3.06771529E8</v>
      </c>
      <c r="M2528" s="12">
        <v>0.806</v>
      </c>
    </row>
    <row r="2529" hidden="1">
      <c r="A2529" s="32" t="str">
        <f t="shared" si="1"/>
        <v>Chile-The Americas2009</v>
      </c>
      <c r="B2529" s="32" t="s">
        <v>116</v>
      </c>
      <c r="C2529" s="5" t="s">
        <v>84</v>
      </c>
      <c r="D2529" s="9" t="s">
        <v>71</v>
      </c>
      <c r="E2529" s="12">
        <v>0.014</v>
      </c>
      <c r="F2529" s="12">
        <v>0.008</v>
      </c>
      <c r="G2529" s="12">
        <v>82.0</v>
      </c>
      <c r="H2529" s="12">
        <v>76.0</v>
      </c>
      <c r="I2529" s="12">
        <v>0.226</v>
      </c>
      <c r="J2529" s="12">
        <v>0.685</v>
      </c>
      <c r="K2529" s="12">
        <v>0.089</v>
      </c>
      <c r="L2529" s="12">
        <v>1.6991729E7</v>
      </c>
      <c r="M2529" s="12">
        <v>0.884</v>
      </c>
    </row>
    <row r="2530" hidden="1">
      <c r="A2530" s="32" t="str">
        <f t="shared" si="1"/>
        <v>Trinidad and Tobago-The Americas2009</v>
      </c>
      <c r="B2530" s="32" t="s">
        <v>268</v>
      </c>
      <c r="C2530" s="5" t="s">
        <v>84</v>
      </c>
      <c r="D2530" s="9" t="s">
        <v>71</v>
      </c>
      <c r="E2530" s="12">
        <v>0.015</v>
      </c>
      <c r="F2530" s="12">
        <v>0.021</v>
      </c>
      <c r="G2530" s="12">
        <v>73.0</v>
      </c>
      <c r="H2530" s="12">
        <v>66.0</v>
      </c>
      <c r="I2530" s="12">
        <v>0.208</v>
      </c>
      <c r="J2530" s="12">
        <v>0.711</v>
      </c>
      <c r="K2530" s="12">
        <v>0.081</v>
      </c>
      <c r="L2530" s="12">
        <v>1322518.0</v>
      </c>
      <c r="M2530" s="12">
        <v>0.092</v>
      </c>
    </row>
    <row r="2531" hidden="1">
      <c r="A2531" s="32" t="str">
        <f t="shared" si="1"/>
        <v>Uruguay-The Americas2009</v>
      </c>
      <c r="B2531" s="32" t="s">
        <v>278</v>
      </c>
      <c r="C2531" s="5" t="s">
        <v>84</v>
      </c>
      <c r="D2531" s="9" t="s">
        <v>71</v>
      </c>
      <c r="E2531" s="12">
        <v>0.015</v>
      </c>
      <c r="F2531" s="12">
        <v>0.011</v>
      </c>
      <c r="G2531" s="12">
        <v>80.0</v>
      </c>
      <c r="H2531" s="12">
        <v>73.0</v>
      </c>
      <c r="I2531" s="12">
        <v>0.228</v>
      </c>
      <c r="J2531" s="12">
        <v>0.634</v>
      </c>
      <c r="K2531" s="12">
        <v>0.138</v>
      </c>
      <c r="L2531" s="12">
        <v>3360431.0</v>
      </c>
      <c r="M2531" s="12">
        <v>0.942</v>
      </c>
    </row>
    <row r="2532">
      <c r="A2532" s="32" t="str">
        <f t="shared" si="1"/>
        <v>Cayman Islands-The Americas2009</v>
      </c>
      <c r="B2532" s="32" t="s">
        <v>113</v>
      </c>
      <c r="C2532" s="5" t="s">
        <v>84</v>
      </c>
      <c r="D2532" s="9" t="s">
        <v>71</v>
      </c>
      <c r="E2532" s="12">
        <v>0.016</v>
      </c>
      <c r="F2532" s="10" t="str">
        <f t="shared" ref="F2532:H2532" si="173">if(AND(C820=C821,D820=D820+1,ISBLANK(F2533)),F2532,F2532)</f>
        <v>#REF!</v>
      </c>
      <c r="G2532" s="10" t="str">
        <f t="shared" si="173"/>
        <v>#REF!</v>
      </c>
      <c r="H2532" s="10" t="str">
        <f t="shared" si="173"/>
        <v>#REF!</v>
      </c>
      <c r="I2532" s="13"/>
      <c r="J2532" s="13"/>
      <c r="K2532" s="13"/>
      <c r="L2532" s="12">
        <v>54275.0</v>
      </c>
      <c r="M2532" s="12">
        <v>1.0</v>
      </c>
    </row>
    <row r="2533" hidden="1">
      <c r="A2533" s="32" t="str">
        <f t="shared" si="1"/>
        <v>Greenland-The Americas2009</v>
      </c>
      <c r="B2533" s="32" t="s">
        <v>151</v>
      </c>
      <c r="C2533" s="5" t="s">
        <v>84</v>
      </c>
      <c r="D2533" s="9" t="s">
        <v>71</v>
      </c>
      <c r="E2533" s="12">
        <v>0.016</v>
      </c>
      <c r="F2533" s="13"/>
      <c r="G2533" s="12">
        <v>73.0</v>
      </c>
      <c r="H2533" s="12">
        <v>68.0</v>
      </c>
      <c r="I2533" s="13"/>
      <c r="J2533" s="13"/>
      <c r="K2533" s="13"/>
      <c r="L2533" s="12">
        <v>56323.0</v>
      </c>
      <c r="M2533" s="12">
        <v>0.841</v>
      </c>
    </row>
    <row r="2534" hidden="1">
      <c r="A2534" s="32" t="str">
        <f t="shared" si="1"/>
        <v>Brazil-The Americas2009</v>
      </c>
      <c r="B2534" s="32" t="s">
        <v>105</v>
      </c>
      <c r="C2534" s="5" t="s">
        <v>84</v>
      </c>
      <c r="D2534" s="9" t="s">
        <v>71</v>
      </c>
      <c r="E2534" s="12">
        <v>0.016</v>
      </c>
      <c r="F2534" s="12">
        <v>0.016</v>
      </c>
      <c r="G2534" s="12">
        <v>77.0</v>
      </c>
      <c r="H2534" s="12">
        <v>69.0</v>
      </c>
      <c r="I2534" s="12">
        <v>0.259</v>
      </c>
      <c r="J2534" s="12">
        <v>0.673</v>
      </c>
      <c r="K2534" s="12">
        <v>0.067</v>
      </c>
      <c r="L2534" s="12">
        <v>1.93490922E8</v>
      </c>
      <c r="M2534" s="12">
        <v>0.84</v>
      </c>
    </row>
    <row r="2535" hidden="1">
      <c r="A2535" s="32" t="str">
        <f t="shared" si="1"/>
        <v>Jamaica-The Americas2009</v>
      </c>
      <c r="B2535" s="32" t="s">
        <v>171</v>
      </c>
      <c r="C2535" s="5" t="s">
        <v>84</v>
      </c>
      <c r="D2535" s="9" t="s">
        <v>71</v>
      </c>
      <c r="E2535" s="12">
        <v>0.016</v>
      </c>
      <c r="F2535" s="12">
        <v>0.016</v>
      </c>
      <c r="G2535" s="12">
        <v>75.0</v>
      </c>
      <c r="H2535" s="12">
        <v>70.0</v>
      </c>
      <c r="I2535" s="12">
        <v>0.296</v>
      </c>
      <c r="J2535" s="12">
        <v>0.626</v>
      </c>
      <c r="K2535" s="12">
        <v>0.078</v>
      </c>
      <c r="L2535" s="12">
        <v>2681386.0</v>
      </c>
      <c r="M2535" s="12">
        <v>0.536</v>
      </c>
    </row>
    <row r="2536" hidden="1">
      <c r="A2536" s="32" t="str">
        <f t="shared" si="1"/>
        <v>Bahamas, The-The Americas2009</v>
      </c>
      <c r="B2536" s="32" t="s">
        <v>91</v>
      </c>
      <c r="C2536" s="5" t="s">
        <v>84</v>
      </c>
      <c r="D2536" s="9" t="s">
        <v>71</v>
      </c>
      <c r="E2536" s="12">
        <v>0.016</v>
      </c>
      <c r="F2536" s="12">
        <v>0.012</v>
      </c>
      <c r="G2536" s="12">
        <v>78.0</v>
      </c>
      <c r="H2536" s="12">
        <v>71.0</v>
      </c>
      <c r="I2536" s="12">
        <v>0.23</v>
      </c>
      <c r="J2536" s="12">
        <v>0.702</v>
      </c>
      <c r="K2536" s="12">
        <v>0.068</v>
      </c>
      <c r="L2536" s="12">
        <v>354492.0</v>
      </c>
      <c r="M2536" s="12">
        <v>0.825</v>
      </c>
    </row>
    <row r="2537" hidden="1">
      <c r="A2537" s="32" t="str">
        <f t="shared" si="1"/>
        <v>Costa Rica-The Americas2009</v>
      </c>
      <c r="B2537" s="32" t="s">
        <v>122</v>
      </c>
      <c r="C2537" s="5" t="s">
        <v>84</v>
      </c>
      <c r="D2537" s="9" t="s">
        <v>71</v>
      </c>
      <c r="E2537" s="12">
        <v>0.016</v>
      </c>
      <c r="F2537" s="12">
        <v>0.009</v>
      </c>
      <c r="G2537" s="12">
        <v>81.0</v>
      </c>
      <c r="H2537" s="12">
        <v>77.0</v>
      </c>
      <c r="I2537" s="12">
        <v>0.255</v>
      </c>
      <c r="J2537" s="12">
        <v>0.682</v>
      </c>
      <c r="K2537" s="12">
        <v>0.064</v>
      </c>
      <c r="L2537" s="12">
        <v>4601424.0</v>
      </c>
      <c r="M2537" s="12">
        <v>0.706</v>
      </c>
    </row>
    <row r="2538">
      <c r="A2538" s="32" t="str">
        <f t="shared" si="1"/>
        <v>St. Vincent and the Grenadines-The Americas2009</v>
      </c>
      <c r="B2538" s="32" t="s">
        <v>255</v>
      </c>
      <c r="C2538" s="5" t="s">
        <v>84</v>
      </c>
      <c r="D2538" s="9" t="s">
        <v>71</v>
      </c>
      <c r="E2538" s="12">
        <v>0.017</v>
      </c>
      <c r="F2538" s="12">
        <v>0.019</v>
      </c>
      <c r="G2538" s="12">
        <v>74.0</v>
      </c>
      <c r="H2538" s="12">
        <v>70.0</v>
      </c>
      <c r="I2538" s="12">
        <v>0.269</v>
      </c>
      <c r="J2538" s="12">
        <v>0.663</v>
      </c>
      <c r="K2538" s="12">
        <v>0.068</v>
      </c>
      <c r="L2538" s="12">
        <v>109249.0</v>
      </c>
      <c r="M2538" s="12">
        <v>0.484</v>
      </c>
    </row>
    <row r="2539" hidden="1">
      <c r="A2539" s="32" t="str">
        <f t="shared" si="1"/>
        <v>St. Lucia-The Americas2009</v>
      </c>
      <c r="B2539" s="32" t="s">
        <v>253</v>
      </c>
      <c r="C2539" s="5" t="s">
        <v>84</v>
      </c>
      <c r="D2539" s="9" t="s">
        <v>71</v>
      </c>
      <c r="E2539" s="12">
        <v>0.017</v>
      </c>
      <c r="F2539" s="12">
        <v>0.014</v>
      </c>
      <c r="G2539" s="12">
        <v>77.0</v>
      </c>
      <c r="H2539" s="12">
        <v>72.0</v>
      </c>
      <c r="I2539" s="12">
        <v>0.258</v>
      </c>
      <c r="J2539" s="12">
        <v>0.66</v>
      </c>
      <c r="K2539" s="12">
        <v>0.083</v>
      </c>
      <c r="L2539" s="12">
        <v>175200.0</v>
      </c>
      <c r="M2539" s="12">
        <v>0.192</v>
      </c>
    </row>
    <row r="2540" hidden="1">
      <c r="A2540" s="32" t="str">
        <f t="shared" si="1"/>
        <v>Argentina-The Americas2009</v>
      </c>
      <c r="B2540" s="32" t="s">
        <v>85</v>
      </c>
      <c r="C2540" s="5" t="s">
        <v>84</v>
      </c>
      <c r="D2540" s="9" t="s">
        <v>71</v>
      </c>
      <c r="E2540" s="12">
        <v>0.017</v>
      </c>
      <c r="F2540" s="12">
        <v>0.013</v>
      </c>
      <c r="G2540" s="12">
        <v>79.0</v>
      </c>
      <c r="H2540" s="12">
        <v>72.0</v>
      </c>
      <c r="I2540" s="12">
        <v>0.251</v>
      </c>
      <c r="J2540" s="12">
        <v>0.643</v>
      </c>
      <c r="K2540" s="12">
        <v>0.105</v>
      </c>
      <c r="L2540" s="12">
        <v>4.0023641E7</v>
      </c>
      <c r="M2540" s="12">
        <v>0.908</v>
      </c>
    </row>
    <row r="2541" hidden="1">
      <c r="A2541" s="32" t="str">
        <f t="shared" si="1"/>
        <v>Antigua and Barbuda-The Americas2009</v>
      </c>
      <c r="B2541" s="32" t="s">
        <v>83</v>
      </c>
      <c r="C2541" s="5" t="s">
        <v>84</v>
      </c>
      <c r="D2541" s="9" t="s">
        <v>71</v>
      </c>
      <c r="E2541" s="12">
        <v>0.017</v>
      </c>
      <c r="F2541" s="12">
        <v>0.009</v>
      </c>
      <c r="G2541" s="12">
        <v>78.0</v>
      </c>
      <c r="H2541" s="12">
        <v>73.0</v>
      </c>
      <c r="I2541" s="12">
        <v>0.267</v>
      </c>
      <c r="J2541" s="12">
        <v>0.661</v>
      </c>
      <c r="K2541" s="12">
        <v>0.073</v>
      </c>
      <c r="L2541" s="12">
        <v>86300.0</v>
      </c>
      <c r="M2541" s="12">
        <v>0.268</v>
      </c>
    </row>
    <row r="2542" hidden="1">
      <c r="A2542" s="32" t="str">
        <f t="shared" si="1"/>
        <v>St. Martin (French part)-The Americas2009</v>
      </c>
      <c r="B2542" s="32" t="s">
        <v>254</v>
      </c>
      <c r="C2542" s="5" t="s">
        <v>84</v>
      </c>
      <c r="D2542" s="9" t="s">
        <v>71</v>
      </c>
      <c r="E2542" s="12">
        <v>0.017</v>
      </c>
      <c r="F2542" s="13"/>
      <c r="G2542" s="12">
        <v>82.0</v>
      </c>
      <c r="H2542" s="12">
        <v>75.0</v>
      </c>
      <c r="I2542" s="13"/>
      <c r="J2542" s="13"/>
      <c r="K2542" s="13"/>
      <c r="L2542" s="12">
        <v>29820.0</v>
      </c>
      <c r="M2542" s="13"/>
    </row>
    <row r="2543" hidden="1">
      <c r="A2543" s="32" t="str">
        <f t="shared" si="1"/>
        <v>Suriname-The Americas2009</v>
      </c>
      <c r="B2543" s="32" t="s">
        <v>257</v>
      </c>
      <c r="C2543" s="5" t="s">
        <v>84</v>
      </c>
      <c r="D2543" s="9" t="s">
        <v>71</v>
      </c>
      <c r="E2543" s="12">
        <v>0.019</v>
      </c>
      <c r="F2543" s="12">
        <v>0.023</v>
      </c>
      <c r="G2543" s="12">
        <v>73.0</v>
      </c>
      <c r="H2543" s="12">
        <v>67.0</v>
      </c>
      <c r="I2543" s="12">
        <v>0.29</v>
      </c>
      <c r="J2543" s="12">
        <v>0.647</v>
      </c>
      <c r="K2543" s="12">
        <v>0.064</v>
      </c>
      <c r="L2543" s="12">
        <v>520173.0</v>
      </c>
      <c r="M2543" s="12">
        <v>0.664</v>
      </c>
    </row>
    <row r="2544" hidden="1">
      <c r="A2544" s="32" t="str">
        <f t="shared" si="1"/>
        <v>Grenada-The Americas2009</v>
      </c>
      <c r="B2544" s="32" t="s">
        <v>152</v>
      </c>
      <c r="C2544" s="5" t="s">
        <v>84</v>
      </c>
      <c r="D2544" s="9" t="s">
        <v>71</v>
      </c>
      <c r="E2544" s="12">
        <v>0.019</v>
      </c>
      <c r="F2544" s="12">
        <v>0.012</v>
      </c>
      <c r="G2544" s="12">
        <v>75.0</v>
      </c>
      <c r="H2544" s="12">
        <v>70.0</v>
      </c>
      <c r="I2544" s="12">
        <v>0.279</v>
      </c>
      <c r="J2544" s="12">
        <v>0.648</v>
      </c>
      <c r="K2544" s="12">
        <v>0.073</v>
      </c>
      <c r="L2544" s="12">
        <v>104296.0</v>
      </c>
      <c r="M2544" s="12">
        <v>0.357</v>
      </c>
    </row>
    <row r="2545" hidden="1">
      <c r="A2545" s="32" t="str">
        <f t="shared" si="1"/>
        <v>Colombia-The Americas2009</v>
      </c>
      <c r="B2545" s="32" t="s">
        <v>118</v>
      </c>
      <c r="C2545" s="5" t="s">
        <v>84</v>
      </c>
      <c r="D2545" s="9" t="s">
        <v>71</v>
      </c>
      <c r="E2545" s="12">
        <v>0.02</v>
      </c>
      <c r="F2545" s="12">
        <v>0.016</v>
      </c>
      <c r="G2545" s="12">
        <v>77.0</v>
      </c>
      <c r="H2545" s="12">
        <v>70.0</v>
      </c>
      <c r="I2545" s="12">
        <v>0.291</v>
      </c>
      <c r="J2545" s="12">
        <v>0.654</v>
      </c>
      <c r="K2545" s="12">
        <v>0.055</v>
      </c>
      <c r="L2545" s="12">
        <v>4.5802561E7</v>
      </c>
      <c r="M2545" s="12">
        <v>0.747</v>
      </c>
    </row>
    <row r="2546" hidden="1">
      <c r="A2546" s="32" t="str">
        <f t="shared" si="1"/>
        <v>Mexico-The Americas2009</v>
      </c>
      <c r="B2546" s="32" t="s">
        <v>199</v>
      </c>
      <c r="C2546" s="5" t="s">
        <v>84</v>
      </c>
      <c r="D2546" s="9" t="s">
        <v>71</v>
      </c>
      <c r="E2546" s="12">
        <v>0.02</v>
      </c>
      <c r="F2546" s="12">
        <v>0.015</v>
      </c>
      <c r="G2546" s="12">
        <v>79.0</v>
      </c>
      <c r="H2546" s="12">
        <v>74.0</v>
      </c>
      <c r="I2546" s="12">
        <v>0.305</v>
      </c>
      <c r="J2546" s="12">
        <v>0.636</v>
      </c>
      <c r="K2546" s="12">
        <v>0.058</v>
      </c>
      <c r="L2546" s="12">
        <v>1.16422752E8</v>
      </c>
      <c r="M2546" s="12">
        <v>0.775</v>
      </c>
    </row>
    <row r="2547" hidden="1">
      <c r="A2547" s="32" t="str">
        <f t="shared" si="1"/>
        <v>El Salvador-The Americas2009</v>
      </c>
      <c r="B2547" s="32" t="s">
        <v>135</v>
      </c>
      <c r="C2547" s="5" t="s">
        <v>84</v>
      </c>
      <c r="D2547" s="9" t="s">
        <v>71</v>
      </c>
      <c r="E2547" s="12">
        <v>0.021</v>
      </c>
      <c r="F2547" s="12">
        <v>0.016</v>
      </c>
      <c r="G2547" s="12">
        <v>76.0</v>
      </c>
      <c r="H2547" s="12">
        <v>67.0</v>
      </c>
      <c r="I2547" s="12">
        <v>0.328</v>
      </c>
      <c r="J2547" s="12">
        <v>0.604</v>
      </c>
      <c r="K2547" s="12">
        <v>0.068</v>
      </c>
      <c r="L2547" s="12">
        <v>6183484.0</v>
      </c>
      <c r="M2547" s="12">
        <v>0.638</v>
      </c>
    </row>
    <row r="2548" hidden="1">
      <c r="A2548" s="32" t="str">
        <f t="shared" si="1"/>
        <v>Peru-The Americas2009</v>
      </c>
      <c r="B2548" s="32" t="s">
        <v>224</v>
      </c>
      <c r="C2548" s="5" t="s">
        <v>84</v>
      </c>
      <c r="D2548" s="9" t="s">
        <v>71</v>
      </c>
      <c r="E2548" s="12">
        <v>0.021</v>
      </c>
      <c r="F2548" s="12">
        <v>0.016</v>
      </c>
      <c r="G2548" s="12">
        <v>76.0</v>
      </c>
      <c r="H2548" s="12">
        <v>71.0</v>
      </c>
      <c r="I2548" s="12">
        <v>0.304</v>
      </c>
      <c r="J2548" s="12">
        <v>0.637</v>
      </c>
      <c r="K2548" s="12">
        <v>0.059</v>
      </c>
      <c r="L2548" s="12">
        <v>2.8934303E7</v>
      </c>
      <c r="M2548" s="12">
        <v>0.766</v>
      </c>
    </row>
    <row r="2549" hidden="1">
      <c r="A2549" s="32" t="str">
        <f t="shared" si="1"/>
        <v>Venezuela-The Americas2009</v>
      </c>
      <c r="B2549" s="32" t="s">
        <v>281</v>
      </c>
      <c r="C2549" s="5" t="s">
        <v>84</v>
      </c>
      <c r="D2549" s="9" t="s">
        <v>71</v>
      </c>
      <c r="E2549" s="12">
        <v>0.021</v>
      </c>
      <c r="F2549" s="12">
        <v>0.014</v>
      </c>
      <c r="G2549" s="12">
        <v>77.0</v>
      </c>
      <c r="H2549" s="12">
        <v>71.0</v>
      </c>
      <c r="I2549" s="12">
        <v>0.298</v>
      </c>
      <c r="J2549" s="12">
        <v>0.647</v>
      </c>
      <c r="K2549" s="12">
        <v>0.055</v>
      </c>
      <c r="L2549" s="12">
        <v>2.858304E7</v>
      </c>
      <c r="M2549" s="12">
        <v>0.887</v>
      </c>
    </row>
    <row r="2550" hidden="1">
      <c r="A2550" s="32" t="str">
        <f t="shared" si="1"/>
        <v>Panama-The Americas2009</v>
      </c>
      <c r="B2550" s="32" t="s">
        <v>221</v>
      </c>
      <c r="C2550" s="5" t="s">
        <v>84</v>
      </c>
      <c r="D2550" s="9" t="s">
        <v>71</v>
      </c>
      <c r="E2550" s="12">
        <v>0.021</v>
      </c>
      <c r="F2550" s="12">
        <v>0.017</v>
      </c>
      <c r="G2550" s="12">
        <v>80.0</v>
      </c>
      <c r="H2550" s="12">
        <v>74.0</v>
      </c>
      <c r="I2550" s="12">
        <v>0.296</v>
      </c>
      <c r="J2550" s="12">
        <v>0.638</v>
      </c>
      <c r="K2550" s="12">
        <v>0.066</v>
      </c>
      <c r="L2550" s="12">
        <v>3615846.0</v>
      </c>
      <c r="M2550" s="12">
        <v>0.648</v>
      </c>
    </row>
    <row r="2551" hidden="1">
      <c r="A2551" s="32" t="str">
        <f t="shared" si="1"/>
        <v>Guyana-The Americas2009</v>
      </c>
      <c r="B2551" s="32" t="s">
        <v>157</v>
      </c>
      <c r="C2551" s="5" t="s">
        <v>84</v>
      </c>
      <c r="D2551" s="9" t="s">
        <v>71</v>
      </c>
      <c r="E2551" s="12">
        <v>0.022</v>
      </c>
      <c r="F2551" s="12">
        <v>0.033</v>
      </c>
      <c r="G2551" s="12">
        <v>68.0</v>
      </c>
      <c r="H2551" s="12">
        <v>63.0</v>
      </c>
      <c r="I2551" s="12">
        <v>0.376</v>
      </c>
      <c r="J2551" s="12">
        <v>0.591</v>
      </c>
      <c r="K2551" s="12">
        <v>0.033</v>
      </c>
      <c r="L2551" s="12">
        <v>781055.0</v>
      </c>
      <c r="M2551" s="12">
        <v>0.282</v>
      </c>
    </row>
    <row r="2552" hidden="1">
      <c r="A2552" s="32" t="str">
        <f t="shared" si="1"/>
        <v>Dominican Republic-The Americas2009</v>
      </c>
      <c r="B2552" s="32" t="s">
        <v>132</v>
      </c>
      <c r="C2552" s="5" t="s">
        <v>84</v>
      </c>
      <c r="D2552" s="9" t="s">
        <v>71</v>
      </c>
      <c r="E2552" s="12">
        <v>0.022</v>
      </c>
      <c r="F2552" s="12">
        <v>0.026</v>
      </c>
      <c r="G2552" s="12">
        <v>76.0</v>
      </c>
      <c r="H2552" s="12">
        <v>70.0</v>
      </c>
      <c r="I2552" s="12">
        <v>0.315</v>
      </c>
      <c r="J2552" s="12">
        <v>0.625</v>
      </c>
      <c r="K2552" s="12">
        <v>0.059</v>
      </c>
      <c r="L2552" s="12">
        <v>9884265.0</v>
      </c>
      <c r="M2552" s="12">
        <v>0.725</v>
      </c>
    </row>
    <row r="2553" hidden="1">
      <c r="A2553" s="32" t="str">
        <f t="shared" si="1"/>
        <v>Ecuador-The Americas2009</v>
      </c>
      <c r="B2553" s="32" t="s">
        <v>133</v>
      </c>
      <c r="C2553" s="5" t="s">
        <v>84</v>
      </c>
      <c r="D2553" s="9" t="s">
        <v>71</v>
      </c>
      <c r="E2553" s="12">
        <v>0.022</v>
      </c>
      <c r="F2553" s="12">
        <v>0.022</v>
      </c>
      <c r="G2553" s="12">
        <v>78.0</v>
      </c>
      <c r="H2553" s="12">
        <v>73.0</v>
      </c>
      <c r="I2553" s="12">
        <v>0.313</v>
      </c>
      <c r="J2553" s="12">
        <v>0.627</v>
      </c>
      <c r="K2553" s="12">
        <v>0.061</v>
      </c>
      <c r="L2553" s="12">
        <v>1.4756424E7</v>
      </c>
      <c r="M2553" s="12">
        <v>0.625</v>
      </c>
    </row>
    <row r="2554" hidden="1">
      <c r="A2554" s="32" t="str">
        <f t="shared" si="1"/>
        <v>Nicaragua-The Americas2009</v>
      </c>
      <c r="B2554" s="32" t="s">
        <v>213</v>
      </c>
      <c r="C2554" s="5" t="s">
        <v>84</v>
      </c>
      <c r="D2554" s="9" t="s">
        <v>71</v>
      </c>
      <c r="E2554" s="12">
        <v>0.024</v>
      </c>
      <c r="F2554" s="12">
        <v>0.023</v>
      </c>
      <c r="G2554" s="12">
        <v>77.0</v>
      </c>
      <c r="H2554" s="12">
        <v>70.0</v>
      </c>
      <c r="I2554" s="12">
        <v>0.351</v>
      </c>
      <c r="J2554" s="12">
        <v>0.604</v>
      </c>
      <c r="K2554" s="12">
        <v>0.045</v>
      </c>
      <c r="L2554" s="12">
        <v>5743329.0</v>
      </c>
      <c r="M2554" s="12">
        <v>0.57</v>
      </c>
    </row>
    <row r="2555">
      <c r="A2555" s="32" t="str">
        <f t="shared" si="1"/>
        <v>Paraguay-The Americas2009</v>
      </c>
      <c r="B2555" s="32" t="s">
        <v>223</v>
      </c>
      <c r="C2555" s="5" t="s">
        <v>84</v>
      </c>
      <c r="D2555" s="9" t="s">
        <v>71</v>
      </c>
      <c r="E2555" s="12">
        <v>0.025</v>
      </c>
      <c r="F2555" s="12">
        <v>0.021</v>
      </c>
      <c r="G2555" s="12">
        <v>74.0</v>
      </c>
      <c r="H2555" s="12">
        <v>70.0</v>
      </c>
      <c r="I2555" s="12">
        <v>0.34</v>
      </c>
      <c r="J2555" s="12">
        <v>0.61</v>
      </c>
      <c r="K2555" s="12">
        <v>0.051</v>
      </c>
      <c r="L2555" s="12">
        <v>6347383.0</v>
      </c>
      <c r="M2555" s="12">
        <v>0.583</v>
      </c>
    </row>
    <row r="2556" hidden="1">
      <c r="A2556" s="32" t="str">
        <f t="shared" si="1"/>
        <v>Belize-The Americas2009</v>
      </c>
      <c r="B2556" s="32" t="s">
        <v>98</v>
      </c>
      <c r="C2556" s="5" t="s">
        <v>84</v>
      </c>
      <c r="D2556" s="9" t="s">
        <v>71</v>
      </c>
      <c r="E2556" s="12">
        <v>0.025</v>
      </c>
      <c r="F2556" s="12">
        <v>0.016</v>
      </c>
      <c r="G2556" s="12">
        <v>76.0</v>
      </c>
      <c r="H2556" s="12">
        <v>70.0</v>
      </c>
      <c r="I2556" s="12">
        <v>0.36</v>
      </c>
      <c r="J2556" s="12">
        <v>0.601</v>
      </c>
      <c r="K2556" s="12">
        <v>0.039</v>
      </c>
      <c r="L2556" s="12">
        <v>301016.0</v>
      </c>
      <c r="M2556" s="12">
        <v>0.452</v>
      </c>
    </row>
    <row r="2557" hidden="1">
      <c r="A2557" s="32" t="str">
        <f t="shared" si="1"/>
        <v>Haiti-The Americas2009</v>
      </c>
      <c r="B2557" s="32" t="s">
        <v>158</v>
      </c>
      <c r="C2557" s="5" t="s">
        <v>84</v>
      </c>
      <c r="D2557" s="9" t="s">
        <v>71</v>
      </c>
      <c r="E2557" s="12">
        <v>0.027</v>
      </c>
      <c r="F2557" s="12">
        <v>0.06</v>
      </c>
      <c r="G2557" s="12">
        <v>63.0</v>
      </c>
      <c r="H2557" s="12">
        <v>60.0</v>
      </c>
      <c r="I2557" s="12">
        <v>0.365</v>
      </c>
      <c r="J2557" s="12">
        <v>0.59</v>
      </c>
      <c r="K2557" s="12">
        <v>0.044</v>
      </c>
      <c r="L2557" s="12">
        <v>9765153.0</v>
      </c>
      <c r="M2557" s="12">
        <v>0.505</v>
      </c>
    </row>
    <row r="2558" hidden="1">
      <c r="A2558" s="32" t="str">
        <f t="shared" si="1"/>
        <v>Bolivia-The Americas2009</v>
      </c>
      <c r="B2558" s="32" t="s">
        <v>102</v>
      </c>
      <c r="C2558" s="5" t="s">
        <v>84</v>
      </c>
      <c r="D2558" s="9" t="s">
        <v>71</v>
      </c>
      <c r="E2558" s="12">
        <v>0.027</v>
      </c>
      <c r="F2558" s="12">
        <v>0.036</v>
      </c>
      <c r="G2558" s="12">
        <v>68.0</v>
      </c>
      <c r="H2558" s="12">
        <v>64.0</v>
      </c>
      <c r="I2558" s="12">
        <v>0.365</v>
      </c>
      <c r="J2558" s="12">
        <v>0.589</v>
      </c>
      <c r="K2558" s="12">
        <v>0.046</v>
      </c>
      <c r="L2558" s="12">
        <v>9993406.0</v>
      </c>
      <c r="M2558" s="12">
        <v>0.66</v>
      </c>
    </row>
    <row r="2559" hidden="1">
      <c r="A2559" s="32" t="str">
        <f t="shared" si="1"/>
        <v>Honduras-The Americas2009</v>
      </c>
      <c r="B2559" s="32" t="s">
        <v>159</v>
      </c>
      <c r="C2559" s="5" t="s">
        <v>84</v>
      </c>
      <c r="D2559" s="9" t="s">
        <v>71</v>
      </c>
      <c r="E2559" s="12">
        <v>0.027</v>
      </c>
      <c r="F2559" s="12">
        <v>0.022</v>
      </c>
      <c r="G2559" s="12">
        <v>75.0</v>
      </c>
      <c r="H2559" s="12">
        <v>70.0</v>
      </c>
      <c r="I2559" s="12">
        <v>0.374</v>
      </c>
      <c r="J2559" s="12">
        <v>0.584</v>
      </c>
      <c r="K2559" s="12">
        <v>0.043</v>
      </c>
      <c r="L2559" s="12">
        <v>7469844.0</v>
      </c>
      <c r="M2559" s="12">
        <v>0.511</v>
      </c>
    </row>
    <row r="2560">
      <c r="A2560" s="32" t="str">
        <f t="shared" si="1"/>
        <v>Guatemala-The Americas2009</v>
      </c>
      <c r="B2560" s="32" t="s">
        <v>154</v>
      </c>
      <c r="C2560" s="5" t="s">
        <v>84</v>
      </c>
      <c r="D2560" s="9" t="s">
        <v>71</v>
      </c>
      <c r="E2560" s="12">
        <v>0.033</v>
      </c>
      <c r="F2560" s="12">
        <v>0.029</v>
      </c>
      <c r="G2560" s="12">
        <v>74.0</v>
      </c>
      <c r="H2560" s="12">
        <v>67.0</v>
      </c>
      <c r="I2560" s="12">
        <v>0.419</v>
      </c>
      <c r="J2560" s="12">
        <v>0.537</v>
      </c>
      <c r="K2560" s="12">
        <v>0.044</v>
      </c>
      <c r="L2560" s="12">
        <v>1.3988988E7</v>
      </c>
      <c r="M2560" s="12">
        <v>0.489</v>
      </c>
    </row>
    <row r="2561" hidden="1">
      <c r="A2561" s="32" t="str">
        <f t="shared" si="1"/>
        <v>Sint Maarten (Dutch part)-The Americas2010</v>
      </c>
      <c r="B2561" s="32" t="s">
        <v>242</v>
      </c>
      <c r="C2561" s="5" t="s">
        <v>84</v>
      </c>
      <c r="D2561" s="9" t="s">
        <v>72</v>
      </c>
      <c r="E2561" s="10">
        <f t="shared" ref="E2561:E2563" si="175">if(AND(C2462=C2463,D2462=D2462+1,ISBLANK(E2463)),E2462,E2463)</f>
        <v>0.022</v>
      </c>
      <c r="F2561" s="10">
        <f t="shared" ref="F2561:F2562" si="176">if(AND(C2462=C2463,D2462=D2462+1,ISBLANK(F2462)),F2462,F2463)</f>
        <v>0.015</v>
      </c>
      <c r="G2561" s="10">
        <f t="shared" ref="G2561:G2563" si="177">if(AND(C2462=C2463,D2462=D2462+1,ISBLANK(G2462)),G2462,G2463)</f>
        <v>77</v>
      </c>
      <c r="H2561" s="10">
        <f t="shared" ref="H2561:H2563" si="178">if(AND(C2462=C2463,D2462=D2462+1,ISBLANK(H2462)),H2462,H2463)</f>
        <v>71</v>
      </c>
      <c r="I2561" s="10">
        <f t="shared" ref="I2561:K2561" si="174">if(AND(C2470=C2471,D2470=D2470+1,ISBLANK(I2470)),I2470,I2471)</f>
        <v>0.386</v>
      </c>
      <c r="J2561" s="10">
        <f t="shared" si="174"/>
        <v>0.572</v>
      </c>
      <c r="K2561" s="10">
        <f t="shared" si="174"/>
        <v>0.042</v>
      </c>
      <c r="L2561" s="12">
        <v>37850.0</v>
      </c>
      <c r="M2561" s="12">
        <v>1.0</v>
      </c>
    </row>
    <row r="2562" hidden="1">
      <c r="A2562" s="32" t="str">
        <f t="shared" si="1"/>
        <v>Turks and Caicos Islands-The Americas2010</v>
      </c>
      <c r="B2562" s="32" t="s">
        <v>272</v>
      </c>
      <c r="C2562" s="5" t="s">
        <v>84</v>
      </c>
      <c r="D2562" s="9" t="s">
        <v>72</v>
      </c>
      <c r="E2562" s="10">
        <f t="shared" si="175"/>
        <v>0.023</v>
      </c>
      <c r="F2562" s="10">
        <f t="shared" si="176"/>
        <v>0.028</v>
      </c>
      <c r="G2562" s="10">
        <f t="shared" si="177"/>
        <v>75</v>
      </c>
      <c r="H2562" s="10">
        <f t="shared" si="178"/>
        <v>69</v>
      </c>
      <c r="I2562" s="10">
        <f t="shared" ref="I2562:K2562" si="179">if(AND(C2471=C2472,D2471=D2471+1,ISBLANK(I2471)),I2471,I2472)</f>
        <v>0.426</v>
      </c>
      <c r="J2562" s="10">
        <f t="shared" si="179"/>
        <v>0.531</v>
      </c>
      <c r="K2562" s="10">
        <f t="shared" si="179"/>
        <v>0.043</v>
      </c>
      <c r="L2562" s="12">
        <v>30993.0</v>
      </c>
      <c r="M2562" s="12">
        <v>0.902</v>
      </c>
    </row>
    <row r="2563" hidden="1">
      <c r="A2563" s="32" t="str">
        <f t="shared" si="1"/>
        <v>St. Kitts and Nevis-The Americas2010</v>
      </c>
      <c r="B2563" s="32" t="s">
        <v>252</v>
      </c>
      <c r="C2563" s="5" t="s">
        <v>84</v>
      </c>
      <c r="D2563" s="9" t="s">
        <v>72</v>
      </c>
      <c r="E2563" s="10">
        <f t="shared" si="175"/>
        <v>0.023</v>
      </c>
      <c r="F2563" s="12">
        <v>0.009</v>
      </c>
      <c r="G2563" s="10">
        <f t="shared" si="177"/>
        <v>78</v>
      </c>
      <c r="H2563" s="10">
        <f t="shared" si="178"/>
        <v>72</v>
      </c>
      <c r="I2563" s="10">
        <f t="shared" ref="I2563:K2563" si="180">if(AND(C2472=C2473,D2472=D2472+1,ISBLANK(I2472)),I2472,I2473)</f>
        <v>0.398</v>
      </c>
      <c r="J2563" s="10">
        <f t="shared" si="180"/>
        <v>0.56</v>
      </c>
      <c r="K2563" s="10">
        <f t="shared" si="180"/>
        <v>0.041</v>
      </c>
      <c r="L2563" s="12">
        <v>52352.0</v>
      </c>
      <c r="M2563" s="12">
        <v>0.318</v>
      </c>
    </row>
    <row r="2564" hidden="1">
      <c r="A2564" s="32" t="str">
        <f t="shared" si="1"/>
        <v>Cuba-The Americas2010</v>
      </c>
      <c r="B2564" s="32" t="s">
        <v>125</v>
      </c>
      <c r="C2564" s="5" t="s">
        <v>84</v>
      </c>
      <c r="D2564" s="9" t="s">
        <v>72</v>
      </c>
      <c r="E2564" s="12">
        <v>0.01</v>
      </c>
      <c r="F2564" s="12">
        <v>0.005</v>
      </c>
      <c r="G2564" s="12">
        <v>81.0</v>
      </c>
      <c r="H2564" s="12">
        <v>77.0</v>
      </c>
      <c r="I2564" s="12">
        <v>0.173</v>
      </c>
      <c r="J2564" s="12">
        <v>0.702</v>
      </c>
      <c r="K2564" s="12">
        <v>0.124</v>
      </c>
      <c r="L2564" s="12">
        <v>1.1281768E7</v>
      </c>
      <c r="M2564" s="12">
        <v>0.766</v>
      </c>
    </row>
    <row r="2565" hidden="1">
      <c r="A2565" s="32" t="str">
        <f t="shared" si="1"/>
        <v>Aruba-The Americas2010</v>
      </c>
      <c r="B2565" s="32" t="s">
        <v>87</v>
      </c>
      <c r="C2565" s="5" t="s">
        <v>84</v>
      </c>
      <c r="D2565" s="9" t="s">
        <v>72</v>
      </c>
      <c r="E2565" s="12">
        <v>0.011</v>
      </c>
      <c r="F2565" s="13"/>
      <c r="G2565" s="12">
        <v>77.0</v>
      </c>
      <c r="H2565" s="12">
        <v>73.0</v>
      </c>
      <c r="I2565" s="12">
        <v>0.208</v>
      </c>
      <c r="J2565" s="12">
        <v>0.689</v>
      </c>
      <c r="K2565" s="12">
        <v>0.103</v>
      </c>
      <c r="L2565" s="12">
        <v>101597.0</v>
      </c>
      <c r="M2565" s="12">
        <v>0.431</v>
      </c>
    </row>
    <row r="2566" hidden="1">
      <c r="A2566" s="32" t="str">
        <f t="shared" si="1"/>
        <v>Puerto Rico-The Americas2010</v>
      </c>
      <c r="B2566" s="32" t="s">
        <v>228</v>
      </c>
      <c r="C2566" s="5" t="s">
        <v>84</v>
      </c>
      <c r="D2566" s="9" t="s">
        <v>72</v>
      </c>
      <c r="E2566" s="12">
        <v>0.011</v>
      </c>
      <c r="F2566" s="13"/>
      <c r="G2566" s="12">
        <v>82.0</v>
      </c>
      <c r="H2566" s="12">
        <v>74.0</v>
      </c>
      <c r="I2566" s="12">
        <v>0.205</v>
      </c>
      <c r="J2566" s="12">
        <v>0.665</v>
      </c>
      <c r="K2566" s="12">
        <v>0.13</v>
      </c>
      <c r="L2566" s="12">
        <v>3721208.0</v>
      </c>
      <c r="M2566" s="12">
        <v>0.938</v>
      </c>
    </row>
    <row r="2567" hidden="1">
      <c r="A2567" s="32" t="str">
        <f t="shared" si="1"/>
        <v>Canada-The Americas2010</v>
      </c>
      <c r="B2567" s="32" t="s">
        <v>112</v>
      </c>
      <c r="C2567" s="5" t="s">
        <v>84</v>
      </c>
      <c r="D2567" s="9" t="s">
        <v>72</v>
      </c>
      <c r="E2567" s="12">
        <v>0.011</v>
      </c>
      <c r="F2567" s="12">
        <v>0.005</v>
      </c>
      <c r="G2567" s="12">
        <v>83.0</v>
      </c>
      <c r="H2567" s="12">
        <v>79.0</v>
      </c>
      <c r="I2567" s="12">
        <v>0.165</v>
      </c>
      <c r="J2567" s="12">
        <v>0.694</v>
      </c>
      <c r="K2567" s="12">
        <v>0.142</v>
      </c>
      <c r="L2567" s="12">
        <v>3.4005274E7</v>
      </c>
      <c r="M2567" s="12">
        <v>0.809</v>
      </c>
    </row>
    <row r="2568" hidden="1">
      <c r="A2568" s="32" t="str">
        <f t="shared" si="1"/>
        <v>Bermuda-The Americas2010</v>
      </c>
      <c r="B2568" s="32" t="s">
        <v>100</v>
      </c>
      <c r="C2568" s="5" t="s">
        <v>84</v>
      </c>
      <c r="D2568" s="9" t="s">
        <v>72</v>
      </c>
      <c r="E2568" s="12">
        <v>0.012</v>
      </c>
      <c r="F2568" s="13"/>
      <c r="G2568" s="12">
        <v>82.0</v>
      </c>
      <c r="H2568" s="12">
        <v>77.0</v>
      </c>
      <c r="I2568" s="13"/>
      <c r="J2568" s="13"/>
      <c r="K2568" s="13"/>
      <c r="L2568" s="12">
        <v>65124.0</v>
      </c>
      <c r="M2568" s="12">
        <v>1.0</v>
      </c>
    </row>
    <row r="2569">
      <c r="A2569" s="32" t="str">
        <f t="shared" si="1"/>
        <v>Dominica-The Americas2010</v>
      </c>
      <c r="B2569" s="32" t="s">
        <v>131</v>
      </c>
      <c r="C2569" s="5" t="s">
        <v>84</v>
      </c>
      <c r="D2569" s="9" t="s">
        <v>72</v>
      </c>
      <c r="E2569" s="12">
        <v>0.013</v>
      </c>
      <c r="F2569" s="12">
        <v>0.011</v>
      </c>
      <c r="G2569" s="13"/>
      <c r="H2569" s="13"/>
      <c r="I2569" s="13"/>
      <c r="J2569" s="13"/>
      <c r="K2569" s="13"/>
      <c r="L2569" s="12">
        <v>71167.0</v>
      </c>
      <c r="M2569" s="12">
        <v>0.681</v>
      </c>
    </row>
    <row r="2570" hidden="1">
      <c r="A2570" s="32" t="str">
        <f t="shared" si="1"/>
        <v>Barbados-The Americas2010</v>
      </c>
      <c r="B2570" s="32" t="s">
        <v>95</v>
      </c>
      <c r="C2570" s="5" t="s">
        <v>84</v>
      </c>
      <c r="D2570" s="9" t="s">
        <v>72</v>
      </c>
      <c r="E2570" s="12">
        <v>0.013</v>
      </c>
      <c r="F2570" s="12">
        <v>0.014</v>
      </c>
      <c r="G2570" s="12">
        <v>77.0</v>
      </c>
      <c r="H2570" s="12">
        <v>72.0</v>
      </c>
      <c r="I2570" s="12">
        <v>0.193</v>
      </c>
      <c r="J2570" s="12">
        <v>0.703</v>
      </c>
      <c r="K2570" s="12">
        <v>0.104</v>
      </c>
      <c r="L2570" s="12">
        <v>280396.0</v>
      </c>
      <c r="M2570" s="12">
        <v>0.321</v>
      </c>
    </row>
    <row r="2571" hidden="1">
      <c r="A2571" s="32" t="str">
        <f t="shared" si="1"/>
        <v>United States-The Americas2010</v>
      </c>
      <c r="B2571" s="32" t="s">
        <v>277</v>
      </c>
      <c r="C2571" s="5" t="s">
        <v>84</v>
      </c>
      <c r="D2571" s="9" t="s">
        <v>72</v>
      </c>
      <c r="E2571" s="12">
        <v>0.013</v>
      </c>
      <c r="F2571" s="12">
        <v>0.006</v>
      </c>
      <c r="G2571" s="12">
        <v>81.0</v>
      </c>
      <c r="H2571" s="12">
        <v>76.0</v>
      </c>
      <c r="I2571" s="12">
        <v>0.198</v>
      </c>
      <c r="J2571" s="12">
        <v>0.671</v>
      </c>
      <c r="K2571" s="12">
        <v>0.131</v>
      </c>
      <c r="L2571" s="12">
        <v>3.09326295E8</v>
      </c>
      <c r="M2571" s="12">
        <v>0.808</v>
      </c>
    </row>
    <row r="2572">
      <c r="A2572" s="32" t="str">
        <f t="shared" si="1"/>
        <v>Curacao-The Americas2010</v>
      </c>
      <c r="B2572" s="32" t="s">
        <v>126</v>
      </c>
      <c r="C2572" s="5" t="s">
        <v>84</v>
      </c>
      <c r="D2572" s="9" t="s">
        <v>72</v>
      </c>
      <c r="E2572" s="12">
        <v>0.014</v>
      </c>
      <c r="F2572" s="10" t="str">
        <f t="shared" ref="F2572:H2572" si="181">if(AND(C860=C861,D860=D860+1,ISBLANK(F2573)),F2572,F2572)</f>
        <v>#REF!</v>
      </c>
      <c r="G2572" s="10" t="str">
        <f t="shared" si="181"/>
        <v>#REF!</v>
      </c>
      <c r="H2572" s="10" t="str">
        <f t="shared" si="181"/>
        <v>#REF!</v>
      </c>
      <c r="I2572" s="12">
        <v>0.198</v>
      </c>
      <c r="J2572" s="12">
        <v>0.67</v>
      </c>
      <c r="K2572" s="12">
        <v>0.132</v>
      </c>
      <c r="L2572" s="12">
        <v>149311.0</v>
      </c>
      <c r="M2572" s="12">
        <v>0.899</v>
      </c>
    </row>
    <row r="2573" hidden="1">
      <c r="A2573" s="32" t="str">
        <f t="shared" si="1"/>
        <v>Chile-The Americas2010</v>
      </c>
      <c r="B2573" s="32" t="s">
        <v>116</v>
      </c>
      <c r="C2573" s="5" t="s">
        <v>84</v>
      </c>
      <c r="D2573" s="9" t="s">
        <v>72</v>
      </c>
      <c r="E2573" s="12">
        <v>0.014</v>
      </c>
      <c r="F2573" s="12">
        <v>0.008</v>
      </c>
      <c r="G2573" s="12">
        <v>82.0</v>
      </c>
      <c r="H2573" s="12">
        <v>76.0</v>
      </c>
      <c r="I2573" s="12">
        <v>0.221</v>
      </c>
      <c r="J2573" s="12">
        <v>0.687</v>
      </c>
      <c r="K2573" s="12">
        <v>0.092</v>
      </c>
      <c r="L2573" s="12">
        <v>1.715076E7</v>
      </c>
      <c r="M2573" s="12">
        <v>0.886</v>
      </c>
    </row>
    <row r="2574">
      <c r="A2574" s="32" t="str">
        <f t="shared" si="1"/>
        <v>Cayman Islands-The Americas2010</v>
      </c>
      <c r="B2574" s="32" t="s">
        <v>113</v>
      </c>
      <c r="C2574" s="5" t="s">
        <v>84</v>
      </c>
      <c r="D2574" s="9" t="s">
        <v>72</v>
      </c>
      <c r="E2574" s="12">
        <v>0.015</v>
      </c>
      <c r="F2574" s="10" t="str">
        <f t="shared" ref="F2574:H2574" si="182">if(AND(C862=C863,D862=D862+1,ISBLANK(F2575)),F2574,F2574)</f>
        <v>#REF!</v>
      </c>
      <c r="G2574" s="10" t="str">
        <f t="shared" si="182"/>
        <v>#REF!</v>
      </c>
      <c r="H2574" s="10" t="str">
        <f t="shared" si="182"/>
        <v>#REF!</v>
      </c>
      <c r="I2574" s="13"/>
      <c r="J2574" s="13"/>
      <c r="K2574" s="13"/>
      <c r="L2574" s="12">
        <v>55509.0</v>
      </c>
      <c r="M2574" s="12">
        <v>1.0</v>
      </c>
    </row>
    <row r="2575" hidden="1">
      <c r="A2575" s="32" t="str">
        <f t="shared" si="1"/>
        <v>Trinidad and Tobago-The Americas2010</v>
      </c>
      <c r="B2575" s="32" t="s">
        <v>268</v>
      </c>
      <c r="C2575" s="5" t="s">
        <v>84</v>
      </c>
      <c r="D2575" s="9" t="s">
        <v>72</v>
      </c>
      <c r="E2575" s="12">
        <v>0.015</v>
      </c>
      <c r="F2575" s="12">
        <v>0.021</v>
      </c>
      <c r="G2575" s="12">
        <v>73.0</v>
      </c>
      <c r="H2575" s="12">
        <v>66.0</v>
      </c>
      <c r="I2575" s="12">
        <v>0.207</v>
      </c>
      <c r="J2575" s="12">
        <v>0.71</v>
      </c>
      <c r="K2575" s="12">
        <v>0.083</v>
      </c>
      <c r="L2575" s="12">
        <v>1328095.0</v>
      </c>
      <c r="M2575" s="12">
        <v>0.091</v>
      </c>
    </row>
    <row r="2576" hidden="1">
      <c r="A2576" s="32" t="str">
        <f t="shared" si="1"/>
        <v>Greenland-The Americas2010</v>
      </c>
      <c r="B2576" s="32" t="s">
        <v>151</v>
      </c>
      <c r="C2576" s="5" t="s">
        <v>84</v>
      </c>
      <c r="D2576" s="9" t="s">
        <v>72</v>
      </c>
      <c r="E2576" s="12">
        <v>0.015</v>
      </c>
      <c r="F2576" s="13"/>
      <c r="G2576" s="12">
        <v>73.0</v>
      </c>
      <c r="H2576" s="12">
        <v>69.0</v>
      </c>
      <c r="I2576" s="13"/>
      <c r="J2576" s="13"/>
      <c r="K2576" s="13"/>
      <c r="L2576" s="12">
        <v>56905.0</v>
      </c>
      <c r="M2576" s="12">
        <v>0.844</v>
      </c>
    </row>
    <row r="2577" hidden="1">
      <c r="A2577" s="32" t="str">
        <f t="shared" si="1"/>
        <v>Jamaica-The Americas2010</v>
      </c>
      <c r="B2577" s="32" t="s">
        <v>171</v>
      </c>
      <c r="C2577" s="5" t="s">
        <v>84</v>
      </c>
      <c r="D2577" s="9" t="s">
        <v>72</v>
      </c>
      <c r="E2577" s="12">
        <v>0.015</v>
      </c>
      <c r="F2577" s="12">
        <v>0.016</v>
      </c>
      <c r="G2577" s="12">
        <v>76.0</v>
      </c>
      <c r="H2577" s="12">
        <v>70.0</v>
      </c>
      <c r="I2577" s="12">
        <v>0.29</v>
      </c>
      <c r="J2577" s="12">
        <v>0.631</v>
      </c>
      <c r="K2577" s="12">
        <v>0.078</v>
      </c>
      <c r="L2577" s="12">
        <v>2690824.0</v>
      </c>
      <c r="M2577" s="12">
        <v>0.537</v>
      </c>
    </row>
    <row r="2578" hidden="1">
      <c r="A2578" s="32" t="str">
        <f t="shared" si="1"/>
        <v>Uruguay-The Americas2010</v>
      </c>
      <c r="B2578" s="32" t="s">
        <v>278</v>
      </c>
      <c r="C2578" s="5" t="s">
        <v>84</v>
      </c>
      <c r="D2578" s="9" t="s">
        <v>72</v>
      </c>
      <c r="E2578" s="12">
        <v>0.015</v>
      </c>
      <c r="F2578" s="12">
        <v>0.011</v>
      </c>
      <c r="G2578" s="12">
        <v>80.0</v>
      </c>
      <c r="H2578" s="12">
        <v>73.0</v>
      </c>
      <c r="I2578" s="12">
        <v>0.225</v>
      </c>
      <c r="J2578" s="12">
        <v>0.636</v>
      </c>
      <c r="K2578" s="12">
        <v>0.139</v>
      </c>
      <c r="L2578" s="12">
        <v>3371982.0</v>
      </c>
      <c r="M2578" s="12">
        <v>0.944</v>
      </c>
    </row>
    <row r="2579" hidden="1">
      <c r="A2579" s="32" t="str">
        <f t="shared" si="1"/>
        <v>Brazil-The Americas2010</v>
      </c>
      <c r="B2579" s="32" t="s">
        <v>105</v>
      </c>
      <c r="C2579" s="5" t="s">
        <v>84</v>
      </c>
      <c r="D2579" s="9" t="s">
        <v>72</v>
      </c>
      <c r="E2579" s="12">
        <v>0.016</v>
      </c>
      <c r="F2579" s="12">
        <v>0.015</v>
      </c>
      <c r="G2579" s="12">
        <v>77.0</v>
      </c>
      <c r="H2579" s="12">
        <v>70.0</v>
      </c>
      <c r="I2579" s="12">
        <v>0.255</v>
      </c>
      <c r="J2579" s="12">
        <v>0.676</v>
      </c>
      <c r="K2579" s="12">
        <v>0.069</v>
      </c>
      <c r="L2579" s="12">
        <v>1.95210154E8</v>
      </c>
      <c r="M2579" s="12">
        <v>0.843</v>
      </c>
    </row>
    <row r="2580" hidden="1">
      <c r="A2580" s="32" t="str">
        <f t="shared" si="1"/>
        <v>St. Lucia-The Americas2010</v>
      </c>
      <c r="B2580" s="32" t="s">
        <v>253</v>
      </c>
      <c r="C2580" s="5" t="s">
        <v>84</v>
      </c>
      <c r="D2580" s="9" t="s">
        <v>72</v>
      </c>
      <c r="E2580" s="12">
        <v>0.016</v>
      </c>
      <c r="F2580" s="12">
        <v>0.014</v>
      </c>
      <c r="G2580" s="12">
        <v>77.0</v>
      </c>
      <c r="H2580" s="12">
        <v>72.0</v>
      </c>
      <c r="I2580" s="12">
        <v>0.253</v>
      </c>
      <c r="J2580" s="12">
        <v>0.663</v>
      </c>
      <c r="K2580" s="12">
        <v>0.085</v>
      </c>
      <c r="L2580" s="12">
        <v>177397.0</v>
      </c>
      <c r="M2580" s="12">
        <v>0.185</v>
      </c>
    </row>
    <row r="2581" hidden="1">
      <c r="A2581" s="32" t="str">
        <f t="shared" si="1"/>
        <v>Bahamas, The-The Americas2010</v>
      </c>
      <c r="B2581" s="32" t="s">
        <v>91</v>
      </c>
      <c r="C2581" s="5" t="s">
        <v>84</v>
      </c>
      <c r="D2581" s="9" t="s">
        <v>72</v>
      </c>
      <c r="E2581" s="12">
        <v>0.016</v>
      </c>
      <c r="F2581" s="12">
        <v>0.011</v>
      </c>
      <c r="G2581" s="12">
        <v>78.0</v>
      </c>
      <c r="H2581" s="12">
        <v>72.0</v>
      </c>
      <c r="I2581" s="12">
        <v>0.225</v>
      </c>
      <c r="J2581" s="12">
        <v>0.706</v>
      </c>
      <c r="K2581" s="12">
        <v>0.07</v>
      </c>
      <c r="L2581" s="12">
        <v>360498.0</v>
      </c>
      <c r="M2581" s="12">
        <v>0.825</v>
      </c>
    </row>
    <row r="2582" hidden="1">
      <c r="A2582" s="32" t="str">
        <f t="shared" si="1"/>
        <v>Costa Rica-The Americas2010</v>
      </c>
      <c r="B2582" s="32" t="s">
        <v>122</v>
      </c>
      <c r="C2582" s="5" t="s">
        <v>84</v>
      </c>
      <c r="D2582" s="9" t="s">
        <v>72</v>
      </c>
      <c r="E2582" s="12">
        <v>0.016</v>
      </c>
      <c r="F2582" s="12">
        <v>0.009</v>
      </c>
      <c r="G2582" s="12">
        <v>82.0</v>
      </c>
      <c r="H2582" s="12">
        <v>77.0</v>
      </c>
      <c r="I2582" s="12">
        <v>0.249</v>
      </c>
      <c r="J2582" s="12">
        <v>0.686</v>
      </c>
      <c r="K2582" s="12">
        <v>0.065</v>
      </c>
      <c r="L2582" s="12">
        <v>4669685.0</v>
      </c>
      <c r="M2582" s="12">
        <v>0.717</v>
      </c>
    </row>
    <row r="2583">
      <c r="A2583" s="32" t="str">
        <f t="shared" si="1"/>
        <v>St. Vincent and the Grenadines-The Americas2010</v>
      </c>
      <c r="B2583" s="32" t="s">
        <v>255</v>
      </c>
      <c r="C2583" s="5" t="s">
        <v>84</v>
      </c>
      <c r="D2583" s="9" t="s">
        <v>72</v>
      </c>
      <c r="E2583" s="12">
        <v>0.017</v>
      </c>
      <c r="F2583" s="12">
        <v>0.019</v>
      </c>
      <c r="G2583" s="12">
        <v>74.0</v>
      </c>
      <c r="H2583" s="12">
        <v>70.0</v>
      </c>
      <c r="I2583" s="12">
        <v>0.265</v>
      </c>
      <c r="J2583" s="12">
        <v>0.668</v>
      </c>
      <c r="K2583" s="12">
        <v>0.067</v>
      </c>
      <c r="L2583" s="12">
        <v>109316.0</v>
      </c>
      <c r="M2583" s="12">
        <v>0.488</v>
      </c>
    </row>
    <row r="2584" hidden="1">
      <c r="A2584" s="32" t="str">
        <f t="shared" si="1"/>
        <v>Argentina-The Americas2010</v>
      </c>
      <c r="B2584" s="32" t="s">
        <v>85</v>
      </c>
      <c r="C2584" s="5" t="s">
        <v>84</v>
      </c>
      <c r="D2584" s="9" t="s">
        <v>72</v>
      </c>
      <c r="E2584" s="12">
        <v>0.017</v>
      </c>
      <c r="F2584" s="12">
        <v>0.013</v>
      </c>
      <c r="G2584" s="12">
        <v>79.0</v>
      </c>
      <c r="H2584" s="12">
        <v>72.0</v>
      </c>
      <c r="I2584" s="12">
        <v>0.249</v>
      </c>
      <c r="J2584" s="12">
        <v>0.645</v>
      </c>
      <c r="K2584" s="12">
        <v>0.106</v>
      </c>
      <c r="L2584" s="12">
        <v>4.0374224E7</v>
      </c>
      <c r="M2584" s="12">
        <v>0.91</v>
      </c>
    </row>
    <row r="2585" hidden="1">
      <c r="A2585" s="32" t="str">
        <f t="shared" si="1"/>
        <v>Antigua and Barbuda-The Americas2010</v>
      </c>
      <c r="B2585" s="32" t="s">
        <v>83</v>
      </c>
      <c r="C2585" s="5" t="s">
        <v>84</v>
      </c>
      <c r="D2585" s="9" t="s">
        <v>72</v>
      </c>
      <c r="E2585" s="12">
        <v>0.017</v>
      </c>
      <c r="F2585" s="12">
        <v>0.009</v>
      </c>
      <c r="G2585" s="12">
        <v>78.0</v>
      </c>
      <c r="H2585" s="12">
        <v>73.0</v>
      </c>
      <c r="I2585" s="12">
        <v>0.262</v>
      </c>
      <c r="J2585" s="12">
        <v>0.665</v>
      </c>
      <c r="K2585" s="12">
        <v>0.072</v>
      </c>
      <c r="L2585" s="12">
        <v>87233.0</v>
      </c>
      <c r="M2585" s="12">
        <v>0.262</v>
      </c>
    </row>
    <row r="2586" hidden="1">
      <c r="A2586" s="32" t="str">
        <f t="shared" si="1"/>
        <v>St. Martin (French part)-The Americas2010</v>
      </c>
      <c r="B2586" s="32" t="s">
        <v>254</v>
      </c>
      <c r="C2586" s="5" t="s">
        <v>84</v>
      </c>
      <c r="D2586" s="9" t="s">
        <v>72</v>
      </c>
      <c r="E2586" s="12">
        <v>0.017</v>
      </c>
      <c r="F2586" s="13"/>
      <c r="G2586" s="12">
        <v>82.0</v>
      </c>
      <c r="H2586" s="12">
        <v>76.0</v>
      </c>
      <c r="I2586" s="13"/>
      <c r="J2586" s="13"/>
      <c r="K2586" s="13"/>
      <c r="L2586" s="12">
        <v>30235.0</v>
      </c>
      <c r="M2586" s="13"/>
    </row>
    <row r="2587">
      <c r="A2587" s="32" t="str">
        <f t="shared" si="1"/>
        <v>Suriname-The Americas2010</v>
      </c>
      <c r="B2587" s="32" t="s">
        <v>257</v>
      </c>
      <c r="C2587" s="5" t="s">
        <v>84</v>
      </c>
      <c r="D2587" s="9" t="s">
        <v>72</v>
      </c>
      <c r="E2587" s="12">
        <v>0.018</v>
      </c>
      <c r="F2587" s="12">
        <v>0.022</v>
      </c>
      <c r="G2587" s="12">
        <v>74.0</v>
      </c>
      <c r="H2587" s="12">
        <v>67.0</v>
      </c>
      <c r="I2587" s="12">
        <v>0.286</v>
      </c>
      <c r="J2587" s="12">
        <v>0.649</v>
      </c>
      <c r="K2587" s="12">
        <v>0.064</v>
      </c>
      <c r="L2587" s="12">
        <v>524960.0</v>
      </c>
      <c r="M2587" s="12">
        <v>0.663</v>
      </c>
    </row>
    <row r="2588" hidden="1">
      <c r="A2588" s="32" t="str">
        <f t="shared" si="1"/>
        <v>Grenada-The Americas2010</v>
      </c>
      <c r="B2588" s="32" t="s">
        <v>152</v>
      </c>
      <c r="C2588" s="5" t="s">
        <v>84</v>
      </c>
      <c r="D2588" s="9" t="s">
        <v>72</v>
      </c>
      <c r="E2588" s="12">
        <v>0.019</v>
      </c>
      <c r="F2588" s="12">
        <v>0.012</v>
      </c>
      <c r="G2588" s="12">
        <v>75.0</v>
      </c>
      <c r="H2588" s="12">
        <v>70.0</v>
      </c>
      <c r="I2588" s="12">
        <v>0.275</v>
      </c>
      <c r="J2588" s="12">
        <v>0.652</v>
      </c>
      <c r="K2588" s="12">
        <v>0.072</v>
      </c>
      <c r="L2588" s="12">
        <v>104677.0</v>
      </c>
      <c r="M2588" s="12">
        <v>0.357</v>
      </c>
    </row>
    <row r="2589" hidden="1">
      <c r="A2589" s="32" t="str">
        <f t="shared" si="1"/>
        <v>El Salvador-The Americas2010</v>
      </c>
      <c r="B2589" s="32" t="s">
        <v>135</v>
      </c>
      <c r="C2589" s="5" t="s">
        <v>84</v>
      </c>
      <c r="D2589" s="9" t="s">
        <v>72</v>
      </c>
      <c r="E2589" s="12">
        <v>0.02</v>
      </c>
      <c r="F2589" s="12">
        <v>0.015</v>
      </c>
      <c r="G2589" s="12">
        <v>76.0</v>
      </c>
      <c r="H2589" s="12">
        <v>67.0</v>
      </c>
      <c r="I2589" s="12">
        <v>0.321</v>
      </c>
      <c r="J2589" s="12">
        <v>0.61</v>
      </c>
      <c r="K2589" s="12">
        <v>0.069</v>
      </c>
      <c r="L2589" s="12">
        <v>6218195.0</v>
      </c>
      <c r="M2589" s="12">
        <v>0.643</v>
      </c>
    </row>
    <row r="2590" hidden="1">
      <c r="A2590" s="32" t="str">
        <f t="shared" si="1"/>
        <v>Colombia-The Americas2010</v>
      </c>
      <c r="B2590" s="32" t="s">
        <v>118</v>
      </c>
      <c r="C2590" s="5" t="s">
        <v>84</v>
      </c>
      <c r="D2590" s="9" t="s">
        <v>72</v>
      </c>
      <c r="E2590" s="12">
        <v>0.02</v>
      </c>
      <c r="F2590" s="12">
        <v>0.016</v>
      </c>
      <c r="G2590" s="12">
        <v>77.0</v>
      </c>
      <c r="H2590" s="12">
        <v>70.0</v>
      </c>
      <c r="I2590" s="12">
        <v>0.288</v>
      </c>
      <c r="J2590" s="12">
        <v>0.656</v>
      </c>
      <c r="K2590" s="12">
        <v>0.056</v>
      </c>
      <c r="L2590" s="12">
        <v>4.6444798E7</v>
      </c>
      <c r="M2590" s="12">
        <v>0.75</v>
      </c>
    </row>
    <row r="2591" hidden="1">
      <c r="A2591" s="32" t="str">
        <f t="shared" si="1"/>
        <v>Mexico-The Americas2010</v>
      </c>
      <c r="B2591" s="32" t="s">
        <v>199</v>
      </c>
      <c r="C2591" s="5" t="s">
        <v>84</v>
      </c>
      <c r="D2591" s="9" t="s">
        <v>72</v>
      </c>
      <c r="E2591" s="12">
        <v>0.02</v>
      </c>
      <c r="F2591" s="12">
        <v>0.014</v>
      </c>
      <c r="G2591" s="12">
        <v>79.0</v>
      </c>
      <c r="H2591" s="12">
        <v>74.0</v>
      </c>
      <c r="I2591" s="12">
        <v>0.3</v>
      </c>
      <c r="J2591" s="12">
        <v>0.64</v>
      </c>
      <c r="K2591" s="12">
        <v>0.06</v>
      </c>
      <c r="L2591" s="12">
        <v>1.17886404E8</v>
      </c>
      <c r="M2591" s="12">
        <v>0.778</v>
      </c>
    </row>
    <row r="2592" hidden="1">
      <c r="A2592" s="32" t="str">
        <f t="shared" si="1"/>
        <v>Panama-The Americas2010</v>
      </c>
      <c r="B2592" s="32" t="s">
        <v>221</v>
      </c>
      <c r="C2592" s="5" t="s">
        <v>84</v>
      </c>
      <c r="D2592" s="9" t="s">
        <v>72</v>
      </c>
      <c r="E2592" s="12">
        <v>0.02</v>
      </c>
      <c r="F2592" s="12">
        <v>0.017</v>
      </c>
      <c r="G2592" s="12">
        <v>80.0</v>
      </c>
      <c r="H2592" s="12">
        <v>74.0</v>
      </c>
      <c r="I2592" s="12">
        <v>0.293</v>
      </c>
      <c r="J2592" s="12">
        <v>0.639</v>
      </c>
      <c r="K2592" s="12">
        <v>0.068</v>
      </c>
      <c r="L2592" s="12">
        <v>3678128.0</v>
      </c>
      <c r="M2592" s="12">
        <v>0.651</v>
      </c>
    </row>
    <row r="2593" hidden="1">
      <c r="A2593" s="32" t="str">
        <f t="shared" si="1"/>
        <v>Peru-The Americas2010</v>
      </c>
      <c r="B2593" s="32" t="s">
        <v>224</v>
      </c>
      <c r="C2593" s="5" t="s">
        <v>84</v>
      </c>
      <c r="D2593" s="9" t="s">
        <v>72</v>
      </c>
      <c r="E2593" s="12">
        <v>0.021</v>
      </c>
      <c r="F2593" s="12">
        <v>0.015</v>
      </c>
      <c r="G2593" s="12">
        <v>77.0</v>
      </c>
      <c r="H2593" s="12">
        <v>71.0</v>
      </c>
      <c r="I2593" s="12">
        <v>0.3</v>
      </c>
      <c r="J2593" s="12">
        <v>0.64</v>
      </c>
      <c r="K2593" s="12">
        <v>0.06</v>
      </c>
      <c r="L2593" s="12">
        <v>2.926283E7</v>
      </c>
      <c r="M2593" s="12">
        <v>0.769</v>
      </c>
    </row>
    <row r="2594" hidden="1">
      <c r="A2594" s="32" t="str">
        <f t="shared" si="1"/>
        <v>Venezuela-The Americas2010</v>
      </c>
      <c r="B2594" s="32" t="s">
        <v>281</v>
      </c>
      <c r="C2594" s="5" t="s">
        <v>84</v>
      </c>
      <c r="D2594" s="9" t="s">
        <v>72</v>
      </c>
      <c r="E2594" s="12">
        <v>0.021</v>
      </c>
      <c r="F2594" s="12">
        <v>0.014</v>
      </c>
      <c r="G2594" s="12">
        <v>77.0</v>
      </c>
      <c r="H2594" s="12">
        <v>71.0</v>
      </c>
      <c r="I2594" s="12">
        <v>0.295</v>
      </c>
      <c r="J2594" s="12">
        <v>0.649</v>
      </c>
      <c r="K2594" s="12">
        <v>0.056</v>
      </c>
      <c r="L2594" s="12">
        <v>2.9043283E7</v>
      </c>
      <c r="M2594" s="12">
        <v>0.888</v>
      </c>
    </row>
    <row r="2595" hidden="1">
      <c r="A2595" s="32" t="str">
        <f t="shared" si="1"/>
        <v>Guyana-The Americas2010</v>
      </c>
      <c r="B2595" s="32" t="s">
        <v>157</v>
      </c>
      <c r="C2595" s="5" t="s">
        <v>84</v>
      </c>
      <c r="D2595" s="9" t="s">
        <v>72</v>
      </c>
      <c r="E2595" s="12">
        <v>0.022</v>
      </c>
      <c r="F2595" s="12">
        <v>0.032</v>
      </c>
      <c r="G2595" s="12">
        <v>68.0</v>
      </c>
      <c r="H2595" s="12">
        <v>63.0</v>
      </c>
      <c r="I2595" s="12">
        <v>0.376</v>
      </c>
      <c r="J2595" s="12">
        <v>0.592</v>
      </c>
      <c r="K2595" s="12">
        <v>0.033</v>
      </c>
      <c r="L2595" s="12">
        <v>786126.0</v>
      </c>
      <c r="M2595" s="12">
        <v>0.282</v>
      </c>
    </row>
    <row r="2596" hidden="1">
      <c r="A2596" s="32" t="str">
        <f t="shared" si="1"/>
        <v>Dominican Republic-The Americas2010</v>
      </c>
      <c r="B2596" s="32" t="s">
        <v>132</v>
      </c>
      <c r="C2596" s="5" t="s">
        <v>84</v>
      </c>
      <c r="D2596" s="9" t="s">
        <v>72</v>
      </c>
      <c r="E2596" s="12">
        <v>0.022</v>
      </c>
      <c r="F2596" s="12">
        <v>0.026</v>
      </c>
      <c r="G2596" s="12">
        <v>76.0</v>
      </c>
      <c r="H2596" s="12">
        <v>70.0</v>
      </c>
      <c r="I2596" s="12">
        <v>0.312</v>
      </c>
      <c r="J2596" s="12">
        <v>0.628</v>
      </c>
      <c r="K2596" s="12">
        <v>0.06</v>
      </c>
      <c r="L2596" s="12">
        <v>1.0016797E7</v>
      </c>
      <c r="M2596" s="12">
        <v>0.738</v>
      </c>
    </row>
    <row r="2597" hidden="1">
      <c r="A2597" s="32" t="str">
        <f t="shared" si="1"/>
        <v>Ecuador-The Americas2010</v>
      </c>
      <c r="B2597" s="32" t="s">
        <v>133</v>
      </c>
      <c r="C2597" s="5" t="s">
        <v>84</v>
      </c>
      <c r="D2597" s="9" t="s">
        <v>72</v>
      </c>
      <c r="E2597" s="12">
        <v>0.022</v>
      </c>
      <c r="F2597" s="12">
        <v>0.021</v>
      </c>
      <c r="G2597" s="12">
        <v>79.0</v>
      </c>
      <c r="H2597" s="12">
        <v>73.0</v>
      </c>
      <c r="I2597" s="12">
        <v>0.31</v>
      </c>
      <c r="J2597" s="12">
        <v>0.629</v>
      </c>
      <c r="K2597" s="12">
        <v>0.062</v>
      </c>
      <c r="L2597" s="12">
        <v>1.5001072E7</v>
      </c>
      <c r="M2597" s="12">
        <v>0.627</v>
      </c>
    </row>
    <row r="2598">
      <c r="A2598" s="32" t="str">
        <f t="shared" si="1"/>
        <v>Paraguay-The Americas2010</v>
      </c>
      <c r="B2598" s="32" t="s">
        <v>223</v>
      </c>
      <c r="C2598" s="5" t="s">
        <v>84</v>
      </c>
      <c r="D2598" s="9" t="s">
        <v>72</v>
      </c>
      <c r="E2598" s="12">
        <v>0.024</v>
      </c>
      <c r="F2598" s="12">
        <v>0.021</v>
      </c>
      <c r="G2598" s="12">
        <v>74.0</v>
      </c>
      <c r="H2598" s="12">
        <v>70.0</v>
      </c>
      <c r="I2598" s="12">
        <v>0.335</v>
      </c>
      <c r="J2598" s="12">
        <v>0.613</v>
      </c>
      <c r="K2598" s="12">
        <v>0.052</v>
      </c>
      <c r="L2598" s="12">
        <v>6459721.0</v>
      </c>
      <c r="M2598" s="12">
        <v>0.585</v>
      </c>
    </row>
    <row r="2599" hidden="1">
      <c r="A2599" s="32" t="str">
        <f t="shared" si="1"/>
        <v>Belize-The Americas2010</v>
      </c>
      <c r="B2599" s="32" t="s">
        <v>98</v>
      </c>
      <c r="C2599" s="5" t="s">
        <v>84</v>
      </c>
      <c r="D2599" s="9" t="s">
        <v>72</v>
      </c>
      <c r="E2599" s="12">
        <v>0.024</v>
      </c>
      <c r="F2599" s="12">
        <v>0.016</v>
      </c>
      <c r="G2599" s="12">
        <v>76.0</v>
      </c>
      <c r="H2599" s="12">
        <v>70.0</v>
      </c>
      <c r="I2599" s="12">
        <v>0.355</v>
      </c>
      <c r="J2599" s="12">
        <v>0.606</v>
      </c>
      <c r="K2599" s="12">
        <v>0.039</v>
      </c>
      <c r="L2599" s="12">
        <v>308595.0</v>
      </c>
      <c r="M2599" s="12">
        <v>0.45</v>
      </c>
    </row>
    <row r="2600" hidden="1">
      <c r="A2600" s="32" t="str">
        <f t="shared" si="1"/>
        <v>Nicaragua-The Americas2010</v>
      </c>
      <c r="B2600" s="32" t="s">
        <v>213</v>
      </c>
      <c r="C2600" s="5" t="s">
        <v>84</v>
      </c>
      <c r="D2600" s="9" t="s">
        <v>72</v>
      </c>
      <c r="E2600" s="12">
        <v>0.024</v>
      </c>
      <c r="F2600" s="12">
        <v>0.022</v>
      </c>
      <c r="G2600" s="12">
        <v>77.0</v>
      </c>
      <c r="H2600" s="12">
        <v>71.0</v>
      </c>
      <c r="I2600" s="12">
        <v>0.345</v>
      </c>
      <c r="J2600" s="12">
        <v>0.609</v>
      </c>
      <c r="K2600" s="12">
        <v>0.046</v>
      </c>
      <c r="L2600" s="12">
        <v>5822209.0</v>
      </c>
      <c r="M2600" s="12">
        <v>0.573</v>
      </c>
    </row>
    <row r="2601" hidden="1">
      <c r="A2601" s="32" t="str">
        <f t="shared" si="1"/>
        <v>Bolivia-The Americas2010</v>
      </c>
      <c r="B2601" s="32" t="s">
        <v>102</v>
      </c>
      <c r="C2601" s="5" t="s">
        <v>84</v>
      </c>
      <c r="D2601" s="9" t="s">
        <v>72</v>
      </c>
      <c r="E2601" s="12">
        <v>0.026</v>
      </c>
      <c r="F2601" s="12">
        <v>0.035</v>
      </c>
      <c r="G2601" s="12">
        <v>69.0</v>
      </c>
      <c r="H2601" s="12">
        <v>64.0</v>
      </c>
      <c r="I2601" s="12">
        <v>0.36</v>
      </c>
      <c r="J2601" s="12">
        <v>0.593</v>
      </c>
      <c r="K2601" s="12">
        <v>0.047</v>
      </c>
      <c r="L2601" s="12">
        <v>1.0156601E7</v>
      </c>
      <c r="M2601" s="12">
        <v>0.664</v>
      </c>
    </row>
    <row r="2602" hidden="1">
      <c r="A2602" s="32" t="str">
        <f t="shared" si="1"/>
        <v>Haiti-The Americas2010</v>
      </c>
      <c r="B2602" s="32" t="s">
        <v>158</v>
      </c>
      <c r="C2602" s="5" t="s">
        <v>84</v>
      </c>
      <c r="D2602" s="9" t="s">
        <v>72</v>
      </c>
      <c r="E2602" s="12">
        <v>0.027</v>
      </c>
      <c r="F2602" s="12">
        <v>0.073</v>
      </c>
      <c r="G2602" s="12">
        <v>64.0</v>
      </c>
      <c r="H2602" s="12">
        <v>60.0</v>
      </c>
      <c r="I2602" s="12">
        <v>0.362</v>
      </c>
      <c r="J2602" s="12">
        <v>0.594</v>
      </c>
      <c r="K2602" s="12">
        <v>0.045</v>
      </c>
      <c r="L2602" s="12">
        <v>9896400.0</v>
      </c>
      <c r="M2602" s="12">
        <v>0.52</v>
      </c>
    </row>
    <row r="2603" hidden="1">
      <c r="A2603" s="32" t="str">
        <f t="shared" si="1"/>
        <v>Honduras-The Americas2010</v>
      </c>
      <c r="B2603" s="32" t="s">
        <v>159</v>
      </c>
      <c r="C2603" s="5" t="s">
        <v>84</v>
      </c>
      <c r="D2603" s="9" t="s">
        <v>72</v>
      </c>
      <c r="E2603" s="12">
        <v>0.027</v>
      </c>
      <c r="F2603" s="12">
        <v>0.021</v>
      </c>
      <c r="G2603" s="12">
        <v>75.0</v>
      </c>
      <c r="H2603" s="12">
        <v>70.0</v>
      </c>
      <c r="I2603" s="12">
        <v>0.368</v>
      </c>
      <c r="J2603" s="12">
        <v>0.589</v>
      </c>
      <c r="K2603" s="12">
        <v>0.043</v>
      </c>
      <c r="L2603" s="12">
        <v>7621204.0</v>
      </c>
      <c r="M2603" s="12">
        <v>0.517</v>
      </c>
    </row>
    <row r="2604" hidden="1">
      <c r="A2604" s="32" t="str">
        <f t="shared" si="1"/>
        <v>Guatemala-The Americas2010</v>
      </c>
      <c r="B2604" s="32" t="s">
        <v>154</v>
      </c>
      <c r="C2604" s="5" t="s">
        <v>84</v>
      </c>
      <c r="D2604" s="9" t="s">
        <v>72</v>
      </c>
      <c r="E2604" s="12">
        <v>0.032</v>
      </c>
      <c r="F2604" s="12">
        <v>0.028</v>
      </c>
      <c r="G2604" s="12">
        <v>75.0</v>
      </c>
      <c r="H2604" s="12">
        <v>68.0</v>
      </c>
      <c r="I2604" s="12">
        <v>0.415</v>
      </c>
      <c r="J2604" s="12">
        <v>0.541</v>
      </c>
      <c r="K2604" s="12">
        <v>0.044</v>
      </c>
      <c r="L2604" s="12">
        <v>1.4341576E7</v>
      </c>
      <c r="M2604" s="12">
        <v>0.493</v>
      </c>
    </row>
    <row r="2605" hidden="1">
      <c r="A2605" s="32" t="str">
        <f t="shared" si="1"/>
        <v>Sint Maarten (Dutch part)-The Americas2011</v>
      </c>
      <c r="B2605" s="32" t="s">
        <v>242</v>
      </c>
      <c r="C2605" s="5" t="s">
        <v>84</v>
      </c>
      <c r="D2605" s="9" t="s">
        <v>73</v>
      </c>
      <c r="E2605" s="10">
        <f t="shared" ref="E2605:E2608" si="184">if(AND(C2506=C2507,D2506=D2506+1,ISBLANK(E2507)),E2506,E2507)</f>
        <v>0.022</v>
      </c>
      <c r="F2605" s="10">
        <f t="shared" ref="F2605:F2606" si="185">if(AND(C2506=C2507,D2506=D2506+1,ISBLANK(F2506)),F2506,F2507)</f>
        <v>0.034</v>
      </c>
      <c r="G2605" s="10">
        <f t="shared" ref="G2605:G2608" si="186">if(AND(C2506=C2507,D2506=D2506+1,ISBLANK(G2506)),G2506,G2507)</f>
        <v>68</v>
      </c>
      <c r="H2605" s="10">
        <f t="shared" ref="H2605:H2608" si="187">if(AND(C2506=C2507,D2506=D2506+1,ISBLANK(H2506)),H2506,H2507)</f>
        <v>63</v>
      </c>
      <c r="I2605" s="10">
        <f t="shared" ref="I2605:K2605" si="183">if(AND(C2514=C2515,D2514=D2514+1,ISBLANK(I2514)),I2514,I2515)</f>
        <v>0.38</v>
      </c>
      <c r="J2605" s="10">
        <f t="shared" si="183"/>
        <v>0.578</v>
      </c>
      <c r="K2605" s="10">
        <f t="shared" si="183"/>
        <v>0.042</v>
      </c>
      <c r="L2605" s="12">
        <v>38486.0</v>
      </c>
      <c r="M2605" s="12">
        <v>1.0</v>
      </c>
    </row>
    <row r="2606" hidden="1">
      <c r="A2606" s="32" t="str">
        <f t="shared" si="1"/>
        <v>Turks and Caicos Islands-The Americas2011</v>
      </c>
      <c r="B2606" s="32" t="s">
        <v>272</v>
      </c>
      <c r="C2606" s="5" t="s">
        <v>84</v>
      </c>
      <c r="D2606" s="9" t="s">
        <v>73</v>
      </c>
      <c r="E2606" s="10">
        <f t="shared" si="184"/>
        <v>0.022</v>
      </c>
      <c r="F2606" s="10">
        <f t="shared" si="185"/>
        <v>0.022</v>
      </c>
      <c r="G2606" s="10">
        <f t="shared" si="186"/>
        <v>78</v>
      </c>
      <c r="H2606" s="10">
        <f t="shared" si="187"/>
        <v>72</v>
      </c>
      <c r="I2606" s="10">
        <f t="shared" ref="I2606:K2606" si="188">if(AND(C2515=C2516,D2515=D2515+1,ISBLANK(I2515)),I2515,I2516)</f>
        <v>0.422</v>
      </c>
      <c r="J2606" s="10">
        <f t="shared" si="188"/>
        <v>0.534</v>
      </c>
      <c r="K2606" s="10">
        <f t="shared" si="188"/>
        <v>0.044</v>
      </c>
      <c r="L2606" s="12">
        <v>31726.0</v>
      </c>
      <c r="M2606" s="12">
        <v>0.907</v>
      </c>
    </row>
    <row r="2607" hidden="1">
      <c r="A2607" s="32" t="str">
        <f t="shared" si="1"/>
        <v>Dominica-The Americas2011</v>
      </c>
      <c r="B2607" s="32" t="s">
        <v>131</v>
      </c>
      <c r="C2607" s="5" t="s">
        <v>84</v>
      </c>
      <c r="D2607" s="9" t="s">
        <v>73</v>
      </c>
      <c r="E2607" s="10">
        <f t="shared" si="184"/>
        <v>0.023</v>
      </c>
      <c r="F2607" s="12">
        <v>0.011</v>
      </c>
      <c r="G2607" s="10">
        <f t="shared" si="186"/>
        <v>76</v>
      </c>
      <c r="H2607" s="10">
        <f t="shared" si="187"/>
        <v>69</v>
      </c>
      <c r="I2607" s="10">
        <f t="shared" ref="I2607:K2607" si="189">if(AND(C2516=C2517,D2516=D2516+1,ISBLANK(I2516)),I2516,I2517)</f>
        <v>0.392</v>
      </c>
      <c r="J2607" s="10">
        <f t="shared" si="189"/>
        <v>0.566</v>
      </c>
      <c r="K2607" s="10">
        <f t="shared" si="189"/>
        <v>0.042</v>
      </c>
      <c r="L2607" s="12">
        <v>71401.0</v>
      </c>
      <c r="M2607" s="12">
        <v>0.684</v>
      </c>
    </row>
    <row r="2608">
      <c r="A2608" s="32" t="str">
        <f t="shared" si="1"/>
        <v>St. Kitts and Nevis-The Americas2011</v>
      </c>
      <c r="B2608" s="32" t="s">
        <v>252</v>
      </c>
      <c r="C2608" s="5" t="s">
        <v>84</v>
      </c>
      <c r="D2608" s="9" t="s">
        <v>73</v>
      </c>
      <c r="E2608" s="10">
        <f t="shared" si="184"/>
        <v>0.025</v>
      </c>
      <c r="F2608" s="12">
        <v>0.008</v>
      </c>
      <c r="G2608" s="10">
        <f t="shared" si="186"/>
        <v>74</v>
      </c>
      <c r="H2608" s="10">
        <f t="shared" si="187"/>
        <v>70</v>
      </c>
      <c r="I2608" s="10">
        <f t="shared" ref="I2608:K2608" si="190">if(AND(C2517=C2518,D2517=D2517+1,ISBLANK(I2517)),I2517,I2518)</f>
        <v>0.429</v>
      </c>
      <c r="J2608" s="10">
        <f t="shared" si="190"/>
        <v>0.528</v>
      </c>
      <c r="K2608" s="10">
        <f t="shared" si="190"/>
        <v>0.043</v>
      </c>
      <c r="L2608" s="12">
        <v>52971.0</v>
      </c>
      <c r="M2608" s="12">
        <v>0.318</v>
      </c>
    </row>
    <row r="2609" hidden="1">
      <c r="A2609" s="32" t="str">
        <f t="shared" si="1"/>
        <v>Cuba-The Americas2011</v>
      </c>
      <c r="B2609" s="32" t="s">
        <v>125</v>
      </c>
      <c r="C2609" s="5" t="s">
        <v>84</v>
      </c>
      <c r="D2609" s="9" t="s">
        <v>73</v>
      </c>
      <c r="E2609" s="12">
        <v>0.01</v>
      </c>
      <c r="F2609" s="12">
        <v>0.006</v>
      </c>
      <c r="G2609" s="12">
        <v>81.0</v>
      </c>
      <c r="H2609" s="12">
        <v>77.0</v>
      </c>
      <c r="I2609" s="12">
        <v>0.169</v>
      </c>
      <c r="J2609" s="12">
        <v>0.703</v>
      </c>
      <c r="K2609" s="12">
        <v>0.127</v>
      </c>
      <c r="L2609" s="12">
        <v>1.1276053E7</v>
      </c>
      <c r="M2609" s="12">
        <v>0.767</v>
      </c>
    </row>
    <row r="2610" hidden="1">
      <c r="A2610" s="32" t="str">
        <f t="shared" si="1"/>
        <v>Aruba-The Americas2011</v>
      </c>
      <c r="B2610" s="32" t="s">
        <v>87</v>
      </c>
      <c r="C2610" s="5" t="s">
        <v>84</v>
      </c>
      <c r="D2610" s="9" t="s">
        <v>73</v>
      </c>
      <c r="E2610" s="12">
        <v>0.011</v>
      </c>
      <c r="F2610" s="13"/>
      <c r="G2610" s="12">
        <v>78.0</v>
      </c>
      <c r="H2610" s="12">
        <v>73.0</v>
      </c>
      <c r="I2610" s="12">
        <v>0.204</v>
      </c>
      <c r="J2610" s="12">
        <v>0.689</v>
      </c>
      <c r="K2610" s="12">
        <v>0.107</v>
      </c>
      <c r="L2610" s="12">
        <v>101932.0</v>
      </c>
      <c r="M2610" s="12">
        <v>0.427</v>
      </c>
    </row>
    <row r="2611" hidden="1">
      <c r="A2611" s="32" t="str">
        <f t="shared" si="1"/>
        <v>Puerto Rico-The Americas2011</v>
      </c>
      <c r="B2611" s="32" t="s">
        <v>228</v>
      </c>
      <c r="C2611" s="5" t="s">
        <v>84</v>
      </c>
      <c r="D2611" s="9" t="s">
        <v>73</v>
      </c>
      <c r="E2611" s="12">
        <v>0.011</v>
      </c>
      <c r="F2611" s="13"/>
      <c r="G2611" s="12">
        <v>82.0</v>
      </c>
      <c r="H2611" s="12">
        <v>75.0</v>
      </c>
      <c r="I2611" s="12">
        <v>0.201</v>
      </c>
      <c r="J2611" s="12">
        <v>0.666</v>
      </c>
      <c r="K2611" s="12">
        <v>0.132</v>
      </c>
      <c r="L2611" s="12">
        <v>3686580.0</v>
      </c>
      <c r="M2611" s="12">
        <v>0.938</v>
      </c>
    </row>
    <row r="2612" hidden="1">
      <c r="A2612" s="32" t="str">
        <f t="shared" si="1"/>
        <v>Canada-The Americas2011</v>
      </c>
      <c r="B2612" s="32" t="s">
        <v>112</v>
      </c>
      <c r="C2612" s="5" t="s">
        <v>84</v>
      </c>
      <c r="D2612" s="9" t="s">
        <v>73</v>
      </c>
      <c r="E2612" s="12">
        <v>0.011</v>
      </c>
      <c r="F2612" s="12">
        <v>0.005</v>
      </c>
      <c r="G2612" s="12">
        <v>83.0</v>
      </c>
      <c r="H2612" s="12">
        <v>79.0</v>
      </c>
      <c r="I2612" s="12">
        <v>0.164</v>
      </c>
      <c r="J2612" s="12">
        <v>0.691</v>
      </c>
      <c r="K2612" s="12">
        <v>0.145</v>
      </c>
      <c r="L2612" s="12">
        <v>3.434278E7</v>
      </c>
      <c r="M2612" s="12">
        <v>0.811</v>
      </c>
    </row>
    <row r="2613" hidden="1">
      <c r="A2613" s="32" t="str">
        <f t="shared" si="1"/>
        <v>Bermuda-The Americas2011</v>
      </c>
      <c r="B2613" s="32" t="s">
        <v>100</v>
      </c>
      <c r="C2613" s="5" t="s">
        <v>84</v>
      </c>
      <c r="D2613" s="9" t="s">
        <v>73</v>
      </c>
      <c r="E2613" s="12">
        <v>0.012</v>
      </c>
      <c r="F2613" s="13"/>
      <c r="G2613" s="12">
        <v>82.0</v>
      </c>
      <c r="H2613" s="12">
        <v>77.0</v>
      </c>
      <c r="I2613" s="13"/>
      <c r="J2613" s="13"/>
      <c r="K2613" s="13"/>
      <c r="L2613" s="12">
        <v>64564.0</v>
      </c>
      <c r="M2613" s="12">
        <v>1.0</v>
      </c>
    </row>
    <row r="2614" hidden="1">
      <c r="A2614" s="32" t="str">
        <f t="shared" si="1"/>
        <v>Barbados-The Americas2011</v>
      </c>
      <c r="B2614" s="32" t="s">
        <v>95</v>
      </c>
      <c r="C2614" s="5" t="s">
        <v>84</v>
      </c>
      <c r="D2614" s="9" t="s">
        <v>73</v>
      </c>
      <c r="E2614" s="12">
        <v>0.013</v>
      </c>
      <c r="F2614" s="12">
        <v>0.014</v>
      </c>
      <c r="G2614" s="12">
        <v>77.0</v>
      </c>
      <c r="H2614" s="12">
        <v>73.0</v>
      </c>
      <c r="I2614" s="12">
        <v>0.191</v>
      </c>
      <c r="J2614" s="12">
        <v>0.704</v>
      </c>
      <c r="K2614" s="12">
        <v>0.105</v>
      </c>
      <c r="L2614" s="12">
        <v>281804.0</v>
      </c>
      <c r="M2614" s="12">
        <v>0.319</v>
      </c>
    </row>
    <row r="2615" hidden="1">
      <c r="A2615" s="32" t="str">
        <f t="shared" si="1"/>
        <v>Curacao-The Americas2011</v>
      </c>
      <c r="B2615" s="32" t="s">
        <v>126</v>
      </c>
      <c r="C2615" s="5" t="s">
        <v>84</v>
      </c>
      <c r="D2615" s="9" t="s">
        <v>73</v>
      </c>
      <c r="E2615" s="12">
        <v>0.013</v>
      </c>
      <c r="F2615" s="13"/>
      <c r="G2615" s="12">
        <v>81.0</v>
      </c>
      <c r="H2615" s="12">
        <v>74.0</v>
      </c>
      <c r="I2615" s="12">
        <v>0.197</v>
      </c>
      <c r="J2615" s="12">
        <v>0.669</v>
      </c>
      <c r="K2615" s="12">
        <v>0.134</v>
      </c>
      <c r="L2615" s="12">
        <v>150612.0</v>
      </c>
      <c r="M2615" s="12">
        <v>0.898</v>
      </c>
    </row>
    <row r="2616" hidden="1">
      <c r="A2616" s="32" t="str">
        <f t="shared" si="1"/>
        <v>United States-The Americas2011</v>
      </c>
      <c r="B2616" s="32" t="s">
        <v>277</v>
      </c>
      <c r="C2616" s="5" t="s">
        <v>84</v>
      </c>
      <c r="D2616" s="9" t="s">
        <v>73</v>
      </c>
      <c r="E2616" s="12">
        <v>0.013</v>
      </c>
      <c r="F2616" s="12">
        <v>0.006</v>
      </c>
      <c r="G2616" s="12">
        <v>81.0</v>
      </c>
      <c r="H2616" s="12">
        <v>76.0</v>
      </c>
      <c r="I2616" s="12">
        <v>0.197</v>
      </c>
      <c r="J2616" s="12">
        <v>0.669</v>
      </c>
      <c r="K2616" s="12">
        <v>0.133</v>
      </c>
      <c r="L2616" s="12">
        <v>3.11582564E8</v>
      </c>
      <c r="M2616" s="12">
        <v>0.809</v>
      </c>
    </row>
    <row r="2617">
      <c r="A2617" s="32" t="str">
        <f t="shared" si="1"/>
        <v>Greenland-The Americas2011</v>
      </c>
      <c r="B2617" s="32" t="s">
        <v>151</v>
      </c>
      <c r="C2617" s="5" t="s">
        <v>84</v>
      </c>
      <c r="D2617" s="9" t="s">
        <v>73</v>
      </c>
      <c r="E2617" s="12">
        <v>0.014</v>
      </c>
      <c r="F2617" s="10" t="str">
        <f t="shared" ref="F2617:H2617" si="191">if(AND(C905=C906,D905=D905+1,ISBLANK(F2618)),F2617,F2617)</f>
        <v>#REF!</v>
      </c>
      <c r="G2617" s="10" t="str">
        <f t="shared" si="191"/>
        <v>#REF!</v>
      </c>
      <c r="H2617" s="10" t="str">
        <f t="shared" si="191"/>
        <v>#REF!</v>
      </c>
      <c r="I2617" s="13"/>
      <c r="J2617" s="13"/>
      <c r="K2617" s="13"/>
      <c r="L2617" s="12">
        <v>56890.0</v>
      </c>
      <c r="M2617" s="12">
        <v>0.848</v>
      </c>
    </row>
    <row r="2618" hidden="1">
      <c r="A2618" s="32" t="str">
        <f t="shared" si="1"/>
        <v>Chile-The Americas2011</v>
      </c>
      <c r="B2618" s="32" t="s">
        <v>116</v>
      </c>
      <c r="C2618" s="5" t="s">
        <v>84</v>
      </c>
      <c r="D2618" s="9" t="s">
        <v>73</v>
      </c>
      <c r="E2618" s="12">
        <v>0.014</v>
      </c>
      <c r="F2618" s="12">
        <v>0.007</v>
      </c>
      <c r="G2618" s="12">
        <v>82.0</v>
      </c>
      <c r="H2618" s="12">
        <v>76.0</v>
      </c>
      <c r="I2618" s="12">
        <v>0.217</v>
      </c>
      <c r="J2618" s="12">
        <v>0.688</v>
      </c>
      <c r="K2618" s="12">
        <v>0.094</v>
      </c>
      <c r="L2618" s="12">
        <v>1.7308449E7</v>
      </c>
      <c r="M2618" s="12">
        <v>0.888</v>
      </c>
    </row>
    <row r="2619">
      <c r="A2619" s="32" t="str">
        <f t="shared" si="1"/>
        <v>Cayman Islands-The Americas2011</v>
      </c>
      <c r="B2619" s="32" t="s">
        <v>113</v>
      </c>
      <c r="C2619" s="5" t="s">
        <v>84</v>
      </c>
      <c r="D2619" s="9" t="s">
        <v>73</v>
      </c>
      <c r="E2619" s="12">
        <v>0.015</v>
      </c>
      <c r="F2619" s="10" t="str">
        <f t="shared" ref="F2619:H2619" si="192">if(AND(C907=C908,D907=D907+1,ISBLANK(F2620)),F2619,F2619)</f>
        <v>#REF!</v>
      </c>
      <c r="G2619" s="10" t="str">
        <f t="shared" si="192"/>
        <v>#REF!</v>
      </c>
      <c r="H2619" s="10" t="str">
        <f t="shared" si="192"/>
        <v>#REF!</v>
      </c>
      <c r="I2619" s="13"/>
      <c r="J2619" s="13"/>
      <c r="K2619" s="13"/>
      <c r="L2619" s="12">
        <v>56601.0</v>
      </c>
      <c r="M2619" s="12">
        <v>1.0</v>
      </c>
    </row>
    <row r="2620" hidden="1">
      <c r="A2620" s="32" t="str">
        <f t="shared" si="1"/>
        <v>Trinidad and Tobago-The Americas2011</v>
      </c>
      <c r="B2620" s="32" t="s">
        <v>268</v>
      </c>
      <c r="C2620" s="5" t="s">
        <v>84</v>
      </c>
      <c r="D2620" s="9" t="s">
        <v>73</v>
      </c>
      <c r="E2620" s="12">
        <v>0.015</v>
      </c>
      <c r="F2620" s="12">
        <v>0.02</v>
      </c>
      <c r="G2620" s="12">
        <v>73.0</v>
      </c>
      <c r="H2620" s="12">
        <v>66.0</v>
      </c>
      <c r="I2620" s="12">
        <v>0.207</v>
      </c>
      <c r="J2620" s="12">
        <v>0.708</v>
      </c>
      <c r="K2620" s="12">
        <v>0.085</v>
      </c>
      <c r="L2620" s="12">
        <v>1333082.0</v>
      </c>
      <c r="M2620" s="12">
        <v>0.089</v>
      </c>
    </row>
    <row r="2621" hidden="1">
      <c r="A2621" s="32" t="str">
        <f t="shared" si="1"/>
        <v>Brazil-The Americas2011</v>
      </c>
      <c r="B2621" s="32" t="s">
        <v>105</v>
      </c>
      <c r="C2621" s="5" t="s">
        <v>84</v>
      </c>
      <c r="D2621" s="9" t="s">
        <v>73</v>
      </c>
      <c r="E2621" s="12">
        <v>0.015</v>
      </c>
      <c r="F2621" s="12">
        <v>0.014</v>
      </c>
      <c r="G2621" s="12">
        <v>77.0</v>
      </c>
      <c r="H2621" s="12">
        <v>70.0</v>
      </c>
      <c r="I2621" s="12">
        <v>0.25</v>
      </c>
      <c r="J2621" s="12">
        <v>0.679</v>
      </c>
      <c r="K2621" s="12">
        <v>0.071</v>
      </c>
      <c r="L2621" s="12">
        <v>1.96935134E8</v>
      </c>
      <c r="M2621" s="12">
        <v>0.846</v>
      </c>
    </row>
    <row r="2622" hidden="1">
      <c r="A2622" s="32" t="str">
        <f t="shared" si="1"/>
        <v>Jamaica-The Americas2011</v>
      </c>
      <c r="B2622" s="32" t="s">
        <v>171</v>
      </c>
      <c r="C2622" s="5" t="s">
        <v>84</v>
      </c>
      <c r="D2622" s="9" t="s">
        <v>73</v>
      </c>
      <c r="E2622" s="12">
        <v>0.015</v>
      </c>
      <c r="F2622" s="12">
        <v>0.015</v>
      </c>
      <c r="G2622" s="12">
        <v>76.0</v>
      </c>
      <c r="H2622" s="12">
        <v>71.0</v>
      </c>
      <c r="I2622" s="12">
        <v>0.284</v>
      </c>
      <c r="J2622" s="12">
        <v>0.637</v>
      </c>
      <c r="K2622" s="12">
        <v>0.079</v>
      </c>
      <c r="L2622" s="12">
        <v>2699838.0</v>
      </c>
      <c r="M2622" s="12">
        <v>0.539</v>
      </c>
    </row>
    <row r="2623" hidden="1">
      <c r="A2623" s="32" t="str">
        <f t="shared" si="1"/>
        <v>Bahamas, The-The Americas2011</v>
      </c>
      <c r="B2623" s="32" t="s">
        <v>91</v>
      </c>
      <c r="C2623" s="5" t="s">
        <v>84</v>
      </c>
      <c r="D2623" s="9" t="s">
        <v>73</v>
      </c>
      <c r="E2623" s="12">
        <v>0.015</v>
      </c>
      <c r="F2623" s="12">
        <v>0.011</v>
      </c>
      <c r="G2623" s="12">
        <v>78.0</v>
      </c>
      <c r="H2623" s="12">
        <v>72.0</v>
      </c>
      <c r="I2623" s="12">
        <v>0.22</v>
      </c>
      <c r="J2623" s="12">
        <v>0.708</v>
      </c>
      <c r="K2623" s="12">
        <v>0.072</v>
      </c>
      <c r="L2623" s="12">
        <v>366331.0</v>
      </c>
      <c r="M2623" s="12">
        <v>0.826</v>
      </c>
    </row>
    <row r="2624" hidden="1">
      <c r="A2624" s="32" t="str">
        <f t="shared" si="1"/>
        <v>Uruguay-The Americas2011</v>
      </c>
      <c r="B2624" s="32" t="s">
        <v>278</v>
      </c>
      <c r="C2624" s="5" t="s">
        <v>84</v>
      </c>
      <c r="D2624" s="9" t="s">
        <v>73</v>
      </c>
      <c r="E2624" s="12">
        <v>0.015</v>
      </c>
      <c r="F2624" s="12">
        <v>0.01</v>
      </c>
      <c r="G2624" s="12">
        <v>80.0</v>
      </c>
      <c r="H2624" s="12">
        <v>73.0</v>
      </c>
      <c r="I2624" s="12">
        <v>0.223</v>
      </c>
      <c r="J2624" s="12">
        <v>0.638</v>
      </c>
      <c r="K2624" s="12">
        <v>0.139</v>
      </c>
      <c r="L2624" s="12">
        <v>3383486.0</v>
      </c>
      <c r="M2624" s="12">
        <v>0.946</v>
      </c>
    </row>
    <row r="2625" hidden="1">
      <c r="A2625" s="32" t="str">
        <f t="shared" si="1"/>
        <v>St. Lucia-The Americas2011</v>
      </c>
      <c r="B2625" s="32" t="s">
        <v>253</v>
      </c>
      <c r="C2625" s="5" t="s">
        <v>84</v>
      </c>
      <c r="D2625" s="9" t="s">
        <v>73</v>
      </c>
      <c r="E2625" s="12">
        <v>0.016</v>
      </c>
      <c r="F2625" s="12">
        <v>0.013</v>
      </c>
      <c r="G2625" s="12">
        <v>77.0</v>
      </c>
      <c r="H2625" s="12">
        <v>72.0</v>
      </c>
      <c r="I2625" s="12">
        <v>0.248</v>
      </c>
      <c r="J2625" s="12">
        <v>0.666</v>
      </c>
      <c r="K2625" s="12">
        <v>0.086</v>
      </c>
      <c r="L2625" s="12">
        <v>179271.0</v>
      </c>
      <c r="M2625" s="12">
        <v>0.185</v>
      </c>
    </row>
    <row r="2626" hidden="1">
      <c r="A2626" s="32" t="str">
        <f t="shared" si="1"/>
        <v>Costa Rica-The Americas2011</v>
      </c>
      <c r="B2626" s="32" t="s">
        <v>122</v>
      </c>
      <c r="C2626" s="5" t="s">
        <v>84</v>
      </c>
      <c r="D2626" s="9" t="s">
        <v>73</v>
      </c>
      <c r="E2626" s="12">
        <v>0.016</v>
      </c>
      <c r="F2626" s="12">
        <v>0.009</v>
      </c>
      <c r="G2626" s="12">
        <v>82.0</v>
      </c>
      <c r="H2626" s="12">
        <v>77.0</v>
      </c>
      <c r="I2626" s="12">
        <v>0.244</v>
      </c>
      <c r="J2626" s="12">
        <v>0.689</v>
      </c>
      <c r="K2626" s="12">
        <v>0.067</v>
      </c>
      <c r="L2626" s="12">
        <v>4737680.0</v>
      </c>
      <c r="M2626" s="12">
        <v>0.729</v>
      </c>
    </row>
    <row r="2627">
      <c r="A2627" s="32" t="str">
        <f t="shared" si="1"/>
        <v>St. Vincent and the Grenadines-The Americas2011</v>
      </c>
      <c r="B2627" s="32" t="s">
        <v>255</v>
      </c>
      <c r="C2627" s="5" t="s">
        <v>84</v>
      </c>
      <c r="D2627" s="9" t="s">
        <v>73</v>
      </c>
      <c r="E2627" s="12">
        <v>0.017</v>
      </c>
      <c r="F2627" s="12">
        <v>0.018</v>
      </c>
      <c r="G2627" s="12">
        <v>74.0</v>
      </c>
      <c r="H2627" s="12">
        <v>70.0</v>
      </c>
      <c r="I2627" s="12">
        <v>0.261</v>
      </c>
      <c r="J2627" s="12">
        <v>0.671</v>
      </c>
      <c r="K2627" s="12">
        <v>0.068</v>
      </c>
      <c r="L2627" s="12">
        <v>109357.0</v>
      </c>
      <c r="M2627" s="12">
        <v>0.491</v>
      </c>
    </row>
    <row r="2628" hidden="1">
      <c r="A2628" s="32" t="str">
        <f t="shared" si="1"/>
        <v>Argentina-The Americas2011</v>
      </c>
      <c r="B2628" s="32" t="s">
        <v>85</v>
      </c>
      <c r="C2628" s="5" t="s">
        <v>84</v>
      </c>
      <c r="D2628" s="9" t="s">
        <v>73</v>
      </c>
      <c r="E2628" s="12">
        <v>0.017</v>
      </c>
      <c r="F2628" s="12">
        <v>0.013</v>
      </c>
      <c r="G2628" s="12">
        <v>80.0</v>
      </c>
      <c r="H2628" s="12">
        <v>72.0</v>
      </c>
      <c r="I2628" s="12">
        <v>0.246</v>
      </c>
      <c r="J2628" s="12">
        <v>0.646</v>
      </c>
      <c r="K2628" s="12">
        <v>0.107</v>
      </c>
      <c r="L2628" s="12">
        <v>4.0728738E7</v>
      </c>
      <c r="M2628" s="12">
        <v>0.911</v>
      </c>
    </row>
    <row r="2629" hidden="1">
      <c r="A2629" s="32" t="str">
        <f t="shared" si="1"/>
        <v>Antigua and Barbuda-The Americas2011</v>
      </c>
      <c r="B2629" s="32" t="s">
        <v>83</v>
      </c>
      <c r="C2629" s="5" t="s">
        <v>84</v>
      </c>
      <c r="D2629" s="9" t="s">
        <v>73</v>
      </c>
      <c r="E2629" s="12">
        <v>0.017</v>
      </c>
      <c r="F2629" s="12">
        <v>0.008</v>
      </c>
      <c r="G2629" s="12">
        <v>78.0</v>
      </c>
      <c r="H2629" s="12">
        <v>73.0</v>
      </c>
      <c r="I2629" s="12">
        <v>0.258</v>
      </c>
      <c r="J2629" s="12">
        <v>0.67</v>
      </c>
      <c r="K2629" s="12">
        <v>0.072</v>
      </c>
      <c r="L2629" s="12">
        <v>88152.0</v>
      </c>
      <c r="M2629" s="12">
        <v>0.257</v>
      </c>
    </row>
    <row r="2630" hidden="1">
      <c r="A2630" s="32" t="str">
        <f t="shared" si="1"/>
        <v>St. Martin (French part)-The Americas2011</v>
      </c>
      <c r="B2630" s="32" t="s">
        <v>254</v>
      </c>
      <c r="C2630" s="5" t="s">
        <v>84</v>
      </c>
      <c r="D2630" s="9" t="s">
        <v>73</v>
      </c>
      <c r="E2630" s="12">
        <v>0.017</v>
      </c>
      <c r="F2630" s="13"/>
      <c r="G2630" s="12">
        <v>82.0</v>
      </c>
      <c r="H2630" s="12">
        <v>76.0</v>
      </c>
      <c r="I2630" s="13"/>
      <c r="J2630" s="13"/>
      <c r="K2630" s="13"/>
      <c r="L2630" s="12">
        <v>30615.0</v>
      </c>
      <c r="M2630" s="13"/>
    </row>
    <row r="2631">
      <c r="A2631" s="32" t="str">
        <f t="shared" si="1"/>
        <v>Suriname-The Americas2011</v>
      </c>
      <c r="B2631" s="32" t="s">
        <v>257</v>
      </c>
      <c r="C2631" s="5" t="s">
        <v>84</v>
      </c>
      <c r="D2631" s="9" t="s">
        <v>73</v>
      </c>
      <c r="E2631" s="12">
        <v>0.018</v>
      </c>
      <c r="F2631" s="12">
        <v>0.022</v>
      </c>
      <c r="G2631" s="12">
        <v>74.0</v>
      </c>
      <c r="H2631" s="12">
        <v>67.0</v>
      </c>
      <c r="I2631" s="12">
        <v>0.283</v>
      </c>
      <c r="J2631" s="12">
        <v>0.652</v>
      </c>
      <c r="K2631" s="12">
        <v>0.065</v>
      </c>
      <c r="L2631" s="12">
        <v>529761.0</v>
      </c>
      <c r="M2631" s="12">
        <v>0.663</v>
      </c>
    </row>
    <row r="2632" hidden="1">
      <c r="A2632" s="32" t="str">
        <f t="shared" si="1"/>
        <v>Grenada-The Americas2011</v>
      </c>
      <c r="B2632" s="32" t="s">
        <v>152</v>
      </c>
      <c r="C2632" s="5" t="s">
        <v>84</v>
      </c>
      <c r="D2632" s="9" t="s">
        <v>73</v>
      </c>
      <c r="E2632" s="12">
        <v>0.019</v>
      </c>
      <c r="F2632" s="12">
        <v>0.011</v>
      </c>
      <c r="G2632" s="12">
        <v>75.0</v>
      </c>
      <c r="H2632" s="12">
        <v>70.0</v>
      </c>
      <c r="I2632" s="12">
        <v>0.272</v>
      </c>
      <c r="J2632" s="12">
        <v>0.656</v>
      </c>
      <c r="K2632" s="12">
        <v>0.072</v>
      </c>
      <c r="L2632" s="12">
        <v>105074.0</v>
      </c>
      <c r="M2632" s="12">
        <v>0.356</v>
      </c>
    </row>
    <row r="2633" hidden="1">
      <c r="A2633" s="32" t="str">
        <f t="shared" si="1"/>
        <v>Colombia-The Americas2011</v>
      </c>
      <c r="B2633" s="32" t="s">
        <v>118</v>
      </c>
      <c r="C2633" s="5" t="s">
        <v>84</v>
      </c>
      <c r="D2633" s="9" t="s">
        <v>73</v>
      </c>
      <c r="E2633" s="12">
        <v>0.019</v>
      </c>
      <c r="F2633" s="12">
        <v>0.015</v>
      </c>
      <c r="G2633" s="12">
        <v>77.0</v>
      </c>
      <c r="H2633" s="12">
        <v>70.0</v>
      </c>
      <c r="I2633" s="12">
        <v>0.284</v>
      </c>
      <c r="J2633" s="12">
        <v>0.658</v>
      </c>
      <c r="K2633" s="12">
        <v>0.058</v>
      </c>
      <c r="L2633" s="12">
        <v>4.7078792E7</v>
      </c>
      <c r="M2633" s="12">
        <v>0.753</v>
      </c>
    </row>
    <row r="2634" hidden="1">
      <c r="A2634" s="32" t="str">
        <f t="shared" si="1"/>
        <v>Mexico-The Americas2011</v>
      </c>
      <c r="B2634" s="32" t="s">
        <v>199</v>
      </c>
      <c r="C2634" s="5" t="s">
        <v>84</v>
      </c>
      <c r="D2634" s="9" t="s">
        <v>73</v>
      </c>
      <c r="E2634" s="12">
        <v>0.019</v>
      </c>
      <c r="F2634" s="12">
        <v>0.014</v>
      </c>
      <c r="G2634" s="12">
        <v>79.0</v>
      </c>
      <c r="H2634" s="12">
        <v>75.0</v>
      </c>
      <c r="I2634" s="12">
        <v>0.295</v>
      </c>
      <c r="J2634" s="12">
        <v>0.643</v>
      </c>
      <c r="K2634" s="12">
        <v>0.061</v>
      </c>
      <c r="L2634" s="12">
        <v>1.19361233E8</v>
      </c>
      <c r="M2634" s="12">
        <v>0.781</v>
      </c>
    </row>
    <row r="2635" hidden="1">
      <c r="A2635" s="32" t="str">
        <f t="shared" si="1"/>
        <v>El Salvador-The Americas2011</v>
      </c>
      <c r="B2635" s="32" t="s">
        <v>135</v>
      </c>
      <c r="C2635" s="5" t="s">
        <v>84</v>
      </c>
      <c r="D2635" s="9" t="s">
        <v>73</v>
      </c>
      <c r="E2635" s="12">
        <v>0.02</v>
      </c>
      <c r="F2635" s="12">
        <v>0.015</v>
      </c>
      <c r="G2635" s="12">
        <v>77.0</v>
      </c>
      <c r="H2635" s="12">
        <v>67.0</v>
      </c>
      <c r="I2635" s="12">
        <v>0.313</v>
      </c>
      <c r="J2635" s="12">
        <v>0.617</v>
      </c>
      <c r="K2635" s="12">
        <v>0.07</v>
      </c>
      <c r="L2635" s="12">
        <v>6256242.0</v>
      </c>
      <c r="M2635" s="12">
        <v>0.648</v>
      </c>
    </row>
    <row r="2636" hidden="1">
      <c r="A2636" s="32" t="str">
        <f t="shared" si="1"/>
        <v>Venezuela-The Americas2011</v>
      </c>
      <c r="B2636" s="32" t="s">
        <v>281</v>
      </c>
      <c r="C2636" s="5" t="s">
        <v>84</v>
      </c>
      <c r="D2636" s="9" t="s">
        <v>73</v>
      </c>
      <c r="E2636" s="12">
        <v>0.02</v>
      </c>
      <c r="F2636" s="12">
        <v>0.014</v>
      </c>
      <c r="G2636" s="12">
        <v>77.0</v>
      </c>
      <c r="H2636" s="12">
        <v>71.0</v>
      </c>
      <c r="I2636" s="12">
        <v>0.291</v>
      </c>
      <c r="J2636" s="12">
        <v>0.651</v>
      </c>
      <c r="K2636" s="12">
        <v>0.058</v>
      </c>
      <c r="L2636" s="12">
        <v>2.9500625E7</v>
      </c>
      <c r="M2636" s="12">
        <v>0.888</v>
      </c>
    </row>
    <row r="2637" hidden="1">
      <c r="A2637" s="32" t="str">
        <f t="shared" si="1"/>
        <v>Peru-The Americas2011</v>
      </c>
      <c r="B2637" s="32" t="s">
        <v>224</v>
      </c>
      <c r="C2637" s="5" t="s">
        <v>84</v>
      </c>
      <c r="D2637" s="9" t="s">
        <v>73</v>
      </c>
      <c r="E2637" s="12">
        <v>0.02</v>
      </c>
      <c r="F2637" s="12">
        <v>0.014</v>
      </c>
      <c r="G2637" s="12">
        <v>77.0</v>
      </c>
      <c r="H2637" s="12">
        <v>72.0</v>
      </c>
      <c r="I2637" s="12">
        <v>0.296</v>
      </c>
      <c r="J2637" s="12">
        <v>0.643</v>
      </c>
      <c r="K2637" s="12">
        <v>0.061</v>
      </c>
      <c r="L2637" s="12">
        <v>2.9614887E7</v>
      </c>
      <c r="M2637" s="12">
        <v>0.773</v>
      </c>
    </row>
    <row r="2638" hidden="1">
      <c r="A2638" s="32" t="str">
        <f t="shared" si="1"/>
        <v>Panama-The Americas2011</v>
      </c>
      <c r="B2638" s="32" t="s">
        <v>221</v>
      </c>
      <c r="C2638" s="5" t="s">
        <v>84</v>
      </c>
      <c r="D2638" s="9" t="s">
        <v>73</v>
      </c>
      <c r="E2638" s="12">
        <v>0.02</v>
      </c>
      <c r="F2638" s="12">
        <v>0.016</v>
      </c>
      <c r="G2638" s="12">
        <v>80.0</v>
      </c>
      <c r="H2638" s="12">
        <v>74.0</v>
      </c>
      <c r="I2638" s="12">
        <v>0.29</v>
      </c>
      <c r="J2638" s="12">
        <v>0.641</v>
      </c>
      <c r="K2638" s="12">
        <v>0.069</v>
      </c>
      <c r="L2638" s="12">
        <v>3740282.0</v>
      </c>
      <c r="M2638" s="12">
        <v>0.654</v>
      </c>
    </row>
    <row r="2639" hidden="1">
      <c r="A2639" s="32" t="str">
        <f t="shared" si="1"/>
        <v>Guyana-The Americas2011</v>
      </c>
      <c r="B2639" s="32" t="s">
        <v>157</v>
      </c>
      <c r="C2639" s="5" t="s">
        <v>84</v>
      </c>
      <c r="D2639" s="9" t="s">
        <v>73</v>
      </c>
      <c r="E2639" s="12">
        <v>0.021</v>
      </c>
      <c r="F2639" s="12">
        <v>0.032</v>
      </c>
      <c r="G2639" s="12">
        <v>69.0</v>
      </c>
      <c r="H2639" s="12">
        <v>63.0</v>
      </c>
      <c r="I2639" s="12">
        <v>0.373</v>
      </c>
      <c r="J2639" s="12">
        <v>0.595</v>
      </c>
      <c r="K2639" s="12">
        <v>0.033</v>
      </c>
      <c r="L2639" s="12">
        <v>790882.0</v>
      </c>
      <c r="M2639" s="12">
        <v>0.283</v>
      </c>
    </row>
    <row r="2640" hidden="1">
      <c r="A2640" s="32" t="str">
        <f t="shared" si="1"/>
        <v>Ecuador-The Americas2011</v>
      </c>
      <c r="B2640" s="32" t="s">
        <v>133</v>
      </c>
      <c r="C2640" s="5" t="s">
        <v>84</v>
      </c>
      <c r="D2640" s="9" t="s">
        <v>73</v>
      </c>
      <c r="E2640" s="12">
        <v>0.021</v>
      </c>
      <c r="F2640" s="12">
        <v>0.02</v>
      </c>
      <c r="G2640" s="12">
        <v>79.0</v>
      </c>
      <c r="H2640" s="12">
        <v>73.0</v>
      </c>
      <c r="I2640" s="12">
        <v>0.306</v>
      </c>
      <c r="J2640" s="12">
        <v>0.631</v>
      </c>
      <c r="K2640" s="12">
        <v>0.063</v>
      </c>
      <c r="L2640" s="12">
        <v>1.5246481E7</v>
      </c>
      <c r="M2640" s="12">
        <v>0.629</v>
      </c>
    </row>
    <row r="2641" hidden="1">
      <c r="A2641" s="32" t="str">
        <f t="shared" si="1"/>
        <v>Dominican Republic-The Americas2011</v>
      </c>
      <c r="B2641" s="32" t="s">
        <v>132</v>
      </c>
      <c r="C2641" s="5" t="s">
        <v>84</v>
      </c>
      <c r="D2641" s="9" t="s">
        <v>73</v>
      </c>
      <c r="E2641" s="12">
        <v>0.022</v>
      </c>
      <c r="F2641" s="12">
        <v>0.025</v>
      </c>
      <c r="G2641" s="12">
        <v>76.0</v>
      </c>
      <c r="H2641" s="12">
        <v>70.0</v>
      </c>
      <c r="I2641" s="12">
        <v>0.308</v>
      </c>
      <c r="J2641" s="12">
        <v>0.631</v>
      </c>
      <c r="K2641" s="12">
        <v>0.061</v>
      </c>
      <c r="L2641" s="12">
        <v>1.0147598E7</v>
      </c>
      <c r="M2641" s="12">
        <v>0.749</v>
      </c>
    </row>
    <row r="2642">
      <c r="A2642" s="32" t="str">
        <f t="shared" si="1"/>
        <v>Paraguay-The Americas2011</v>
      </c>
      <c r="B2642" s="32" t="s">
        <v>223</v>
      </c>
      <c r="C2642" s="5" t="s">
        <v>84</v>
      </c>
      <c r="D2642" s="9" t="s">
        <v>73</v>
      </c>
      <c r="E2642" s="12">
        <v>0.024</v>
      </c>
      <c r="F2642" s="12">
        <v>0.02</v>
      </c>
      <c r="G2642" s="12">
        <v>74.0</v>
      </c>
      <c r="H2642" s="12">
        <v>70.0</v>
      </c>
      <c r="I2642" s="12">
        <v>0.331</v>
      </c>
      <c r="J2642" s="12">
        <v>0.616</v>
      </c>
      <c r="K2642" s="12">
        <v>0.053</v>
      </c>
      <c r="L2642" s="12">
        <v>6573097.0</v>
      </c>
      <c r="M2642" s="12">
        <v>0.587</v>
      </c>
    </row>
    <row r="2643" hidden="1">
      <c r="A2643" s="32" t="str">
        <f t="shared" si="1"/>
        <v>Nicaragua-The Americas2011</v>
      </c>
      <c r="B2643" s="32" t="s">
        <v>213</v>
      </c>
      <c r="C2643" s="5" t="s">
        <v>84</v>
      </c>
      <c r="D2643" s="9" t="s">
        <v>73</v>
      </c>
      <c r="E2643" s="12">
        <v>0.024</v>
      </c>
      <c r="F2643" s="12">
        <v>0.021</v>
      </c>
      <c r="G2643" s="12">
        <v>77.0</v>
      </c>
      <c r="H2643" s="12">
        <v>71.0</v>
      </c>
      <c r="I2643" s="12">
        <v>0.339</v>
      </c>
      <c r="J2643" s="12">
        <v>0.615</v>
      </c>
      <c r="K2643" s="12">
        <v>0.046</v>
      </c>
      <c r="L2643" s="12">
        <v>5905146.0</v>
      </c>
      <c r="M2643" s="12">
        <v>0.575</v>
      </c>
    </row>
    <row r="2644" hidden="1">
      <c r="A2644" s="32" t="str">
        <f t="shared" si="1"/>
        <v>Belize-The Americas2011</v>
      </c>
      <c r="B2644" s="32" t="s">
        <v>98</v>
      </c>
      <c r="C2644" s="5" t="s">
        <v>84</v>
      </c>
      <c r="D2644" s="9" t="s">
        <v>73</v>
      </c>
      <c r="E2644" s="12">
        <v>0.024</v>
      </c>
      <c r="F2644" s="12">
        <v>0.015</v>
      </c>
      <c r="G2644" s="12">
        <v>77.0</v>
      </c>
      <c r="H2644" s="12">
        <v>71.0</v>
      </c>
      <c r="I2644" s="12">
        <v>0.349</v>
      </c>
      <c r="J2644" s="12">
        <v>0.612</v>
      </c>
      <c r="K2644" s="12">
        <v>0.039</v>
      </c>
      <c r="L2644" s="12">
        <v>316280.0</v>
      </c>
      <c r="M2644" s="12">
        <v>0.447</v>
      </c>
    </row>
    <row r="2645" hidden="1">
      <c r="A2645" s="32" t="str">
        <f t="shared" si="1"/>
        <v>Haiti-The Americas2011</v>
      </c>
      <c r="B2645" s="32" t="s">
        <v>158</v>
      </c>
      <c r="C2645" s="5" t="s">
        <v>84</v>
      </c>
      <c r="D2645" s="9" t="s">
        <v>73</v>
      </c>
      <c r="E2645" s="12">
        <v>0.026</v>
      </c>
      <c r="F2645" s="12">
        <v>0.057</v>
      </c>
      <c r="G2645" s="12">
        <v>64.0</v>
      </c>
      <c r="H2645" s="12">
        <v>61.0</v>
      </c>
      <c r="I2645" s="12">
        <v>0.358</v>
      </c>
      <c r="J2645" s="12">
        <v>0.598</v>
      </c>
      <c r="K2645" s="12">
        <v>0.045</v>
      </c>
      <c r="L2645" s="12">
        <v>1.0032864E7</v>
      </c>
      <c r="M2645" s="12">
        <v>0.535</v>
      </c>
    </row>
    <row r="2646" hidden="1">
      <c r="A2646" s="32" t="str">
        <f t="shared" si="1"/>
        <v>Bolivia-The Americas2011</v>
      </c>
      <c r="B2646" s="32" t="s">
        <v>102</v>
      </c>
      <c r="C2646" s="5" t="s">
        <v>84</v>
      </c>
      <c r="D2646" s="9" t="s">
        <v>73</v>
      </c>
      <c r="E2646" s="12">
        <v>0.026</v>
      </c>
      <c r="F2646" s="12">
        <v>0.033</v>
      </c>
      <c r="G2646" s="12">
        <v>69.0</v>
      </c>
      <c r="H2646" s="12">
        <v>65.0</v>
      </c>
      <c r="I2646" s="12">
        <v>0.356</v>
      </c>
      <c r="J2646" s="12">
        <v>0.596</v>
      </c>
      <c r="K2646" s="12">
        <v>0.048</v>
      </c>
      <c r="L2646" s="12">
        <v>1.0324445E7</v>
      </c>
      <c r="M2646" s="12">
        <v>0.669</v>
      </c>
    </row>
    <row r="2647" hidden="1">
      <c r="A2647" s="32" t="str">
        <f t="shared" si="1"/>
        <v>Honduras-The Americas2011</v>
      </c>
      <c r="B2647" s="32" t="s">
        <v>159</v>
      </c>
      <c r="C2647" s="5" t="s">
        <v>84</v>
      </c>
      <c r="D2647" s="9" t="s">
        <v>73</v>
      </c>
      <c r="E2647" s="12">
        <v>0.026</v>
      </c>
      <c r="F2647" s="12">
        <v>0.02</v>
      </c>
      <c r="G2647" s="12">
        <v>76.0</v>
      </c>
      <c r="H2647" s="12">
        <v>71.0</v>
      </c>
      <c r="I2647" s="12">
        <v>0.362</v>
      </c>
      <c r="J2647" s="12">
        <v>0.594</v>
      </c>
      <c r="K2647" s="12">
        <v>0.043</v>
      </c>
      <c r="L2647" s="12">
        <v>7776669.0</v>
      </c>
      <c r="M2647" s="12">
        <v>0.523</v>
      </c>
    </row>
    <row r="2648" hidden="1">
      <c r="A2648" s="32" t="str">
        <f t="shared" si="1"/>
        <v>Guatemala-The Americas2011</v>
      </c>
      <c r="B2648" s="32" t="s">
        <v>154</v>
      </c>
      <c r="C2648" s="5" t="s">
        <v>84</v>
      </c>
      <c r="D2648" s="9" t="s">
        <v>73</v>
      </c>
      <c r="E2648" s="12">
        <v>0.032</v>
      </c>
      <c r="F2648" s="12">
        <v>0.028</v>
      </c>
      <c r="G2648" s="12">
        <v>75.0</v>
      </c>
      <c r="H2648" s="12">
        <v>68.0</v>
      </c>
      <c r="I2648" s="12">
        <v>0.412</v>
      </c>
      <c r="J2648" s="12">
        <v>0.544</v>
      </c>
      <c r="K2648" s="12">
        <v>0.045</v>
      </c>
      <c r="L2648" s="12">
        <v>1.4706578E7</v>
      </c>
      <c r="M2648" s="12">
        <v>0.498</v>
      </c>
    </row>
    <row r="2649" hidden="1">
      <c r="A2649" s="32" t="str">
        <f t="shared" si="1"/>
        <v>Sint Maarten (Dutch part)-The Americas2012</v>
      </c>
      <c r="B2649" s="32" t="s">
        <v>242</v>
      </c>
      <c r="C2649" s="5" t="s">
        <v>84</v>
      </c>
      <c r="D2649" s="9" t="s">
        <v>74</v>
      </c>
      <c r="E2649" s="10">
        <f t="shared" ref="E2649:E2652" si="194">if(AND(C2550=C2551,D2550=D2550+1,ISBLANK(E2551)),E2550,E2551)</f>
        <v>0.022</v>
      </c>
      <c r="F2649" s="10">
        <f t="shared" ref="F2649:F2650" si="195">if(AND(C2550=C2551,D2550=D2550+1,ISBLANK(F2550)),F2550,F2551)</f>
        <v>0.033</v>
      </c>
      <c r="G2649" s="10">
        <f t="shared" ref="G2649:G2652" si="196">if(AND(C2550=C2551,D2550=D2550+1,ISBLANK(G2550)),G2550,G2551)</f>
        <v>68</v>
      </c>
      <c r="H2649" s="10">
        <f t="shared" ref="H2649:H2652" si="197">if(AND(C2550=C2551,D2550=D2550+1,ISBLANK(H2550)),H2550,H2551)</f>
        <v>63</v>
      </c>
      <c r="I2649" s="10">
        <f t="shared" ref="I2649:K2649" si="193">if(AND(C2558=C2559,D2558=D2558+1,ISBLANK(I2558)),I2558,I2559)</f>
        <v>0.374</v>
      </c>
      <c r="J2649" s="10">
        <f t="shared" si="193"/>
        <v>0.584</v>
      </c>
      <c r="K2649" s="10">
        <f t="shared" si="193"/>
        <v>0.043</v>
      </c>
      <c r="L2649" s="12">
        <v>39088.0</v>
      </c>
      <c r="M2649" s="12">
        <v>1.0</v>
      </c>
    </row>
    <row r="2650" hidden="1">
      <c r="A2650" s="32" t="str">
        <f t="shared" si="1"/>
        <v>Turks and Caicos Islands-The Americas2012</v>
      </c>
      <c r="B2650" s="32" t="s">
        <v>272</v>
      </c>
      <c r="C2650" s="5" t="s">
        <v>84</v>
      </c>
      <c r="D2650" s="9" t="s">
        <v>74</v>
      </c>
      <c r="E2650" s="10">
        <f t="shared" si="194"/>
        <v>0.022</v>
      </c>
      <c r="F2650" s="10">
        <f t="shared" si="195"/>
        <v>0.026</v>
      </c>
      <c r="G2650" s="10">
        <f t="shared" si="196"/>
        <v>76</v>
      </c>
      <c r="H2650" s="10">
        <f t="shared" si="197"/>
        <v>70</v>
      </c>
      <c r="I2650" s="10">
        <f t="shared" ref="I2650:K2650" si="198">if(AND(C2559=C2560,D2559=D2559+1,ISBLANK(I2559)),I2559,I2560)</f>
        <v>0.419</v>
      </c>
      <c r="J2650" s="10">
        <f t="shared" si="198"/>
        <v>0.537</v>
      </c>
      <c r="K2650" s="10">
        <f t="shared" si="198"/>
        <v>0.044</v>
      </c>
      <c r="L2650" s="12">
        <v>32427.0</v>
      </c>
      <c r="M2650" s="12">
        <v>0.911</v>
      </c>
    </row>
    <row r="2651" hidden="1">
      <c r="A2651" s="32" t="str">
        <f t="shared" si="1"/>
        <v>Dominica-The Americas2012</v>
      </c>
      <c r="B2651" s="32" t="s">
        <v>131</v>
      </c>
      <c r="C2651" s="5" t="s">
        <v>84</v>
      </c>
      <c r="D2651" s="9" t="s">
        <v>74</v>
      </c>
      <c r="E2651" s="10">
        <f t="shared" si="194"/>
        <v>0.022</v>
      </c>
      <c r="F2651" s="12">
        <v>0.011</v>
      </c>
      <c r="G2651" s="10">
        <f t="shared" si="196"/>
        <v>78</v>
      </c>
      <c r="H2651" s="10">
        <f t="shared" si="197"/>
        <v>73</v>
      </c>
      <c r="I2651" s="10">
        <f t="shared" ref="I2651:K2651" si="199">if(AND(C2560=C2561,D2560=D2560+1,ISBLANK(I2560)),I2560,I2561)</f>
        <v>0.386</v>
      </c>
      <c r="J2651" s="10">
        <f t="shared" si="199"/>
        <v>0.572</v>
      </c>
      <c r="K2651" s="10">
        <f t="shared" si="199"/>
        <v>0.042</v>
      </c>
      <c r="L2651" s="12">
        <v>71684.0</v>
      </c>
      <c r="M2651" s="12">
        <v>0.687</v>
      </c>
    </row>
    <row r="2652" hidden="1">
      <c r="A2652" s="32" t="str">
        <f t="shared" si="1"/>
        <v>St. Kitts and Nevis-The Americas2012</v>
      </c>
      <c r="B2652" s="32" t="s">
        <v>252</v>
      </c>
      <c r="C2652" s="5" t="s">
        <v>84</v>
      </c>
      <c r="D2652" s="9" t="s">
        <v>74</v>
      </c>
      <c r="E2652" s="10">
        <f t="shared" si="194"/>
        <v>0.024</v>
      </c>
      <c r="F2652" s="12">
        <v>0.008</v>
      </c>
      <c r="G2652" s="10">
        <f t="shared" si="196"/>
        <v>77</v>
      </c>
      <c r="H2652" s="10">
        <f t="shared" si="197"/>
        <v>70</v>
      </c>
      <c r="I2652" s="10">
        <f t="shared" ref="I2652:K2652" si="200">if(AND(C2561=C2562,D2561=D2561+1,ISBLANK(I2561)),I2561,I2562)</f>
        <v>0.426</v>
      </c>
      <c r="J2652" s="10">
        <f t="shared" si="200"/>
        <v>0.531</v>
      </c>
      <c r="K2652" s="10">
        <f t="shared" si="200"/>
        <v>0.043</v>
      </c>
      <c r="L2652" s="12">
        <v>53584.0</v>
      </c>
      <c r="M2652" s="12">
        <v>0.318</v>
      </c>
    </row>
    <row r="2653" hidden="1">
      <c r="A2653" s="32" t="str">
        <f t="shared" si="1"/>
        <v>Aruba-The Americas2012</v>
      </c>
      <c r="B2653" s="32" t="s">
        <v>87</v>
      </c>
      <c r="C2653" s="5" t="s">
        <v>84</v>
      </c>
      <c r="D2653" s="9" t="s">
        <v>74</v>
      </c>
      <c r="E2653" s="12">
        <v>0.01</v>
      </c>
      <c r="F2653" s="13"/>
      <c r="G2653" s="12">
        <v>78.0</v>
      </c>
      <c r="H2653" s="12">
        <v>73.0</v>
      </c>
      <c r="I2653" s="12">
        <v>0.199</v>
      </c>
      <c r="J2653" s="12">
        <v>0.69</v>
      </c>
      <c r="K2653" s="12">
        <v>0.11</v>
      </c>
      <c r="L2653" s="12">
        <v>102384.0</v>
      </c>
      <c r="M2653" s="12">
        <v>0.424</v>
      </c>
    </row>
    <row r="2654" hidden="1">
      <c r="A2654" s="32" t="str">
        <f t="shared" si="1"/>
        <v>Cuba-The Americas2012</v>
      </c>
      <c r="B2654" s="32" t="s">
        <v>125</v>
      </c>
      <c r="C2654" s="5" t="s">
        <v>84</v>
      </c>
      <c r="D2654" s="9" t="s">
        <v>74</v>
      </c>
      <c r="E2654" s="12">
        <v>0.01</v>
      </c>
      <c r="F2654" s="12">
        <v>0.005</v>
      </c>
      <c r="G2654" s="12">
        <v>81.0</v>
      </c>
      <c r="H2654" s="12">
        <v>77.0</v>
      </c>
      <c r="I2654" s="12">
        <v>0.166</v>
      </c>
      <c r="J2654" s="12">
        <v>0.704</v>
      </c>
      <c r="K2654" s="12">
        <v>0.13</v>
      </c>
      <c r="L2654" s="12">
        <v>1.1270957E7</v>
      </c>
      <c r="M2654" s="12">
        <v>0.768</v>
      </c>
    </row>
    <row r="2655" hidden="1">
      <c r="A2655" s="32" t="str">
        <f t="shared" si="1"/>
        <v>Puerto Rico-The Americas2012</v>
      </c>
      <c r="B2655" s="32" t="s">
        <v>228</v>
      </c>
      <c r="C2655" s="5" t="s">
        <v>84</v>
      </c>
      <c r="D2655" s="9" t="s">
        <v>74</v>
      </c>
      <c r="E2655" s="12">
        <v>0.011</v>
      </c>
      <c r="F2655" s="13"/>
      <c r="G2655" s="12">
        <v>82.0</v>
      </c>
      <c r="H2655" s="12">
        <v>75.0</v>
      </c>
      <c r="I2655" s="12">
        <v>0.198</v>
      </c>
      <c r="J2655" s="12">
        <v>0.667</v>
      </c>
      <c r="K2655" s="12">
        <v>0.135</v>
      </c>
      <c r="L2655" s="12">
        <v>3651545.0</v>
      </c>
      <c r="M2655" s="12">
        <v>0.937</v>
      </c>
    </row>
    <row r="2656" hidden="1">
      <c r="A2656" s="32" t="str">
        <f t="shared" si="1"/>
        <v>Canada-The Americas2012</v>
      </c>
      <c r="B2656" s="32" t="s">
        <v>112</v>
      </c>
      <c r="C2656" s="5" t="s">
        <v>84</v>
      </c>
      <c r="D2656" s="9" t="s">
        <v>74</v>
      </c>
      <c r="E2656" s="12">
        <v>0.011</v>
      </c>
      <c r="F2656" s="12">
        <v>0.005</v>
      </c>
      <c r="G2656" s="12">
        <v>83.0</v>
      </c>
      <c r="H2656" s="12">
        <v>79.0</v>
      </c>
      <c r="I2656" s="12">
        <v>0.164</v>
      </c>
      <c r="J2656" s="12">
        <v>0.688</v>
      </c>
      <c r="K2656" s="12">
        <v>0.148</v>
      </c>
      <c r="L2656" s="12">
        <v>3.4754312E7</v>
      </c>
      <c r="M2656" s="12">
        <v>0.813</v>
      </c>
    </row>
    <row r="2657" hidden="1">
      <c r="A2657" s="32" t="str">
        <f t="shared" si="1"/>
        <v>Bermuda-The Americas2012</v>
      </c>
      <c r="B2657" s="32" t="s">
        <v>100</v>
      </c>
      <c r="C2657" s="5" t="s">
        <v>84</v>
      </c>
      <c r="D2657" s="9" t="s">
        <v>74</v>
      </c>
      <c r="E2657" s="12">
        <v>0.012</v>
      </c>
      <c r="F2657" s="13"/>
      <c r="G2657" s="12">
        <v>82.0</v>
      </c>
      <c r="H2657" s="12">
        <v>77.0</v>
      </c>
      <c r="I2657" s="13"/>
      <c r="J2657" s="13"/>
      <c r="K2657" s="13"/>
      <c r="L2657" s="12">
        <v>64798.0</v>
      </c>
      <c r="M2657" s="12">
        <v>1.0</v>
      </c>
    </row>
    <row r="2658">
      <c r="A2658" s="32" t="str">
        <f t="shared" si="1"/>
        <v>Cayman Islands-The Americas2012</v>
      </c>
      <c r="B2658" s="32" t="s">
        <v>113</v>
      </c>
      <c r="C2658" s="5" t="s">
        <v>84</v>
      </c>
      <c r="D2658" s="9" t="s">
        <v>74</v>
      </c>
      <c r="E2658" s="12">
        <v>0.013</v>
      </c>
      <c r="F2658" s="10" t="str">
        <f t="shared" ref="F2658:H2658" si="201">if(AND(C946=C947,D946=D946+1,ISBLANK(F2659)),F2658,F2658)</f>
        <v>#REF!</v>
      </c>
      <c r="G2658" s="10" t="str">
        <f t="shared" si="201"/>
        <v>#REF!</v>
      </c>
      <c r="H2658" s="10" t="str">
        <f t="shared" si="201"/>
        <v>#REF!</v>
      </c>
      <c r="I2658" s="13"/>
      <c r="J2658" s="13"/>
      <c r="K2658" s="13"/>
      <c r="L2658" s="12">
        <v>57570.0</v>
      </c>
      <c r="M2658" s="12">
        <v>1.0</v>
      </c>
    </row>
    <row r="2659">
      <c r="A2659" s="32" t="str">
        <f t="shared" si="1"/>
        <v>Curacao-The Americas2012</v>
      </c>
      <c r="B2659" s="32" t="s">
        <v>126</v>
      </c>
      <c r="C2659" s="5" t="s">
        <v>84</v>
      </c>
      <c r="D2659" s="9" t="s">
        <v>74</v>
      </c>
      <c r="E2659" s="12">
        <v>0.013</v>
      </c>
      <c r="F2659" s="10" t="str">
        <f t="shared" ref="F2659:H2659" si="202">if(AND(C947=C948,D947=D947+1,ISBLANK(F2660)),F2659,F2659)</f>
        <v>#REF!</v>
      </c>
      <c r="G2659" s="10" t="str">
        <f t="shared" si="202"/>
        <v>#REF!</v>
      </c>
      <c r="H2659" s="10" t="str">
        <f t="shared" si="202"/>
        <v>#REF!</v>
      </c>
      <c r="I2659" s="12">
        <v>0.195</v>
      </c>
      <c r="J2659" s="12">
        <v>0.668</v>
      </c>
      <c r="K2659" s="12">
        <v>0.137</v>
      </c>
      <c r="L2659" s="12">
        <v>152056.0</v>
      </c>
      <c r="M2659" s="12">
        <v>0.897</v>
      </c>
    </row>
    <row r="2660" hidden="1">
      <c r="A2660" s="32" t="str">
        <f t="shared" si="1"/>
        <v>Barbados-The Americas2012</v>
      </c>
      <c r="B2660" s="32" t="s">
        <v>95</v>
      </c>
      <c r="C2660" s="5" t="s">
        <v>84</v>
      </c>
      <c r="D2660" s="9" t="s">
        <v>74</v>
      </c>
      <c r="E2660" s="12">
        <v>0.013</v>
      </c>
      <c r="F2660" s="12">
        <v>0.014</v>
      </c>
      <c r="G2660" s="12">
        <v>78.0</v>
      </c>
      <c r="H2660" s="12">
        <v>73.0</v>
      </c>
      <c r="I2660" s="12">
        <v>0.19</v>
      </c>
      <c r="J2660" s="12">
        <v>0.704</v>
      </c>
      <c r="K2660" s="12">
        <v>0.106</v>
      </c>
      <c r="L2660" s="12">
        <v>283221.0</v>
      </c>
      <c r="M2660" s="12">
        <v>0.318</v>
      </c>
    </row>
    <row r="2661" hidden="1">
      <c r="A2661" s="32" t="str">
        <f t="shared" si="1"/>
        <v>United States-The Americas2012</v>
      </c>
      <c r="B2661" s="32" t="s">
        <v>277</v>
      </c>
      <c r="C2661" s="5" t="s">
        <v>84</v>
      </c>
      <c r="D2661" s="9" t="s">
        <v>74</v>
      </c>
      <c r="E2661" s="12">
        <v>0.013</v>
      </c>
      <c r="F2661" s="12">
        <v>0.006</v>
      </c>
      <c r="G2661" s="12">
        <v>81.0</v>
      </c>
      <c r="H2661" s="12">
        <v>76.0</v>
      </c>
      <c r="I2661" s="12">
        <v>0.196</v>
      </c>
      <c r="J2661" s="12">
        <v>0.667</v>
      </c>
      <c r="K2661" s="12">
        <v>0.136</v>
      </c>
      <c r="L2661" s="12">
        <v>3.13873685E8</v>
      </c>
      <c r="M2661" s="12">
        <v>0.811</v>
      </c>
    </row>
    <row r="2662">
      <c r="A2662" s="32" t="str">
        <f t="shared" si="1"/>
        <v>Greenland-The Americas2012</v>
      </c>
      <c r="B2662" s="32" t="s">
        <v>151</v>
      </c>
      <c r="C2662" s="5" t="s">
        <v>84</v>
      </c>
      <c r="D2662" s="9" t="s">
        <v>74</v>
      </c>
      <c r="E2662" s="12">
        <v>0.014</v>
      </c>
      <c r="F2662" s="10" t="str">
        <f t="shared" ref="F2662:H2662" si="203">if(AND(C950=C951,D950=D950+1,ISBLANK(F2663)),F2662,F2662)</f>
        <v>#REF!</v>
      </c>
      <c r="G2662" s="10" t="str">
        <f t="shared" si="203"/>
        <v>#REF!</v>
      </c>
      <c r="H2662" s="10" t="str">
        <f t="shared" si="203"/>
        <v>#REF!</v>
      </c>
      <c r="I2662" s="13"/>
      <c r="J2662" s="13"/>
      <c r="K2662" s="13"/>
      <c r="L2662" s="12">
        <v>56810.0</v>
      </c>
      <c r="M2662" s="12">
        <v>0.852</v>
      </c>
    </row>
    <row r="2663" hidden="1">
      <c r="A2663" s="32" t="str">
        <f t="shared" si="1"/>
        <v>Chile-The Americas2012</v>
      </c>
      <c r="B2663" s="32" t="s">
        <v>116</v>
      </c>
      <c r="C2663" s="5" t="s">
        <v>84</v>
      </c>
      <c r="D2663" s="9" t="s">
        <v>74</v>
      </c>
      <c r="E2663" s="12">
        <v>0.014</v>
      </c>
      <c r="F2663" s="12">
        <v>0.007</v>
      </c>
      <c r="G2663" s="12">
        <v>82.0</v>
      </c>
      <c r="H2663" s="12">
        <v>77.0</v>
      </c>
      <c r="I2663" s="12">
        <v>0.214</v>
      </c>
      <c r="J2663" s="12">
        <v>0.689</v>
      </c>
      <c r="K2663" s="12">
        <v>0.097</v>
      </c>
      <c r="L2663" s="12">
        <v>1.7464814E7</v>
      </c>
      <c r="M2663" s="12">
        <v>0.89</v>
      </c>
    </row>
    <row r="2664">
      <c r="A2664" s="32" t="str">
        <f t="shared" si="1"/>
        <v>Trinidad and Tobago-The Americas2012</v>
      </c>
      <c r="B2664" s="32" t="s">
        <v>268</v>
      </c>
      <c r="C2664" s="5" t="s">
        <v>84</v>
      </c>
      <c r="D2664" s="9" t="s">
        <v>74</v>
      </c>
      <c r="E2664" s="12">
        <v>0.015</v>
      </c>
      <c r="F2664" s="12">
        <v>0.02</v>
      </c>
      <c r="G2664" s="12">
        <v>74.0</v>
      </c>
      <c r="H2664" s="12">
        <v>66.0</v>
      </c>
      <c r="I2664" s="12">
        <v>0.207</v>
      </c>
      <c r="J2664" s="12">
        <v>0.705</v>
      </c>
      <c r="K2664" s="12">
        <v>0.088</v>
      </c>
      <c r="L2664" s="12">
        <v>1337439.0</v>
      </c>
      <c r="M2664" s="12">
        <v>0.088</v>
      </c>
    </row>
    <row r="2665" hidden="1">
      <c r="A2665" s="32" t="str">
        <f t="shared" si="1"/>
        <v>Brazil-The Americas2012</v>
      </c>
      <c r="B2665" s="32" t="s">
        <v>105</v>
      </c>
      <c r="C2665" s="5" t="s">
        <v>84</v>
      </c>
      <c r="D2665" s="9" t="s">
        <v>74</v>
      </c>
      <c r="E2665" s="12">
        <v>0.015</v>
      </c>
      <c r="F2665" s="12">
        <v>0.013</v>
      </c>
      <c r="G2665" s="12">
        <v>77.0</v>
      </c>
      <c r="H2665" s="12">
        <v>70.0</v>
      </c>
      <c r="I2665" s="12">
        <v>0.246</v>
      </c>
      <c r="J2665" s="12">
        <v>0.681</v>
      </c>
      <c r="K2665" s="12">
        <v>0.073</v>
      </c>
      <c r="L2665" s="12">
        <v>1.98656019E8</v>
      </c>
      <c r="M2665" s="12">
        <v>0.849</v>
      </c>
    </row>
    <row r="2666" hidden="1">
      <c r="A2666" s="32" t="str">
        <f t="shared" si="1"/>
        <v>Jamaica-The Americas2012</v>
      </c>
      <c r="B2666" s="32" t="s">
        <v>171</v>
      </c>
      <c r="C2666" s="5" t="s">
        <v>84</v>
      </c>
      <c r="D2666" s="9" t="s">
        <v>74</v>
      </c>
      <c r="E2666" s="12">
        <v>0.015</v>
      </c>
      <c r="F2666" s="12">
        <v>0.015</v>
      </c>
      <c r="G2666" s="12">
        <v>76.0</v>
      </c>
      <c r="H2666" s="12">
        <v>71.0</v>
      </c>
      <c r="I2666" s="12">
        <v>0.278</v>
      </c>
      <c r="J2666" s="12">
        <v>0.643</v>
      </c>
      <c r="K2666" s="12">
        <v>0.079</v>
      </c>
      <c r="L2666" s="12">
        <v>2707805.0</v>
      </c>
      <c r="M2666" s="12">
        <v>0.541</v>
      </c>
    </row>
    <row r="2667" hidden="1">
      <c r="A2667" s="32" t="str">
        <f t="shared" si="1"/>
        <v>Bahamas, The-The Americas2012</v>
      </c>
      <c r="B2667" s="32" t="s">
        <v>91</v>
      </c>
      <c r="C2667" s="5" t="s">
        <v>84</v>
      </c>
      <c r="D2667" s="9" t="s">
        <v>74</v>
      </c>
      <c r="E2667" s="12">
        <v>0.015</v>
      </c>
      <c r="F2667" s="12">
        <v>0.011</v>
      </c>
      <c r="G2667" s="12">
        <v>78.0</v>
      </c>
      <c r="H2667" s="12">
        <v>72.0</v>
      </c>
      <c r="I2667" s="12">
        <v>0.216</v>
      </c>
      <c r="J2667" s="12">
        <v>0.71</v>
      </c>
      <c r="K2667" s="12">
        <v>0.074</v>
      </c>
      <c r="L2667" s="12">
        <v>371960.0</v>
      </c>
      <c r="M2667" s="12">
        <v>0.827</v>
      </c>
    </row>
    <row r="2668" hidden="1">
      <c r="A2668" s="32" t="str">
        <f t="shared" si="1"/>
        <v>Uruguay-The Americas2012</v>
      </c>
      <c r="B2668" s="32" t="s">
        <v>278</v>
      </c>
      <c r="C2668" s="5" t="s">
        <v>84</v>
      </c>
      <c r="D2668" s="9" t="s">
        <v>74</v>
      </c>
      <c r="E2668" s="12">
        <v>0.015</v>
      </c>
      <c r="F2668" s="12">
        <v>0.01</v>
      </c>
      <c r="G2668" s="12">
        <v>80.0</v>
      </c>
      <c r="H2668" s="12">
        <v>74.0</v>
      </c>
      <c r="I2668" s="12">
        <v>0.22</v>
      </c>
      <c r="J2668" s="12">
        <v>0.639</v>
      </c>
      <c r="K2668" s="12">
        <v>0.14</v>
      </c>
      <c r="L2668" s="12">
        <v>3395253.0</v>
      </c>
      <c r="M2668" s="12">
        <v>0.948</v>
      </c>
    </row>
    <row r="2669" hidden="1">
      <c r="A2669" s="32" t="str">
        <f t="shared" si="1"/>
        <v>Costa Rica-The Americas2012</v>
      </c>
      <c r="B2669" s="32" t="s">
        <v>122</v>
      </c>
      <c r="C2669" s="5" t="s">
        <v>84</v>
      </c>
      <c r="D2669" s="9" t="s">
        <v>74</v>
      </c>
      <c r="E2669" s="12">
        <v>0.015</v>
      </c>
      <c r="F2669" s="12">
        <v>0.009</v>
      </c>
      <c r="G2669" s="12">
        <v>82.0</v>
      </c>
      <c r="H2669" s="12">
        <v>78.0</v>
      </c>
      <c r="I2669" s="12">
        <v>0.239</v>
      </c>
      <c r="J2669" s="12">
        <v>0.692</v>
      </c>
      <c r="K2669" s="12">
        <v>0.068</v>
      </c>
      <c r="L2669" s="12">
        <v>4805295.0</v>
      </c>
      <c r="M2669" s="12">
        <v>0.739</v>
      </c>
    </row>
    <row r="2670" hidden="1">
      <c r="A2670" s="32" t="str">
        <f t="shared" si="1"/>
        <v>St. Lucia-The Americas2012</v>
      </c>
      <c r="B2670" s="32" t="s">
        <v>253</v>
      </c>
      <c r="C2670" s="5" t="s">
        <v>84</v>
      </c>
      <c r="D2670" s="9" t="s">
        <v>74</v>
      </c>
      <c r="E2670" s="12">
        <v>0.016</v>
      </c>
      <c r="F2670" s="12">
        <v>0.013</v>
      </c>
      <c r="G2670" s="12">
        <v>77.0</v>
      </c>
      <c r="H2670" s="12">
        <v>72.0</v>
      </c>
      <c r="I2670" s="12">
        <v>0.243</v>
      </c>
      <c r="J2670" s="12">
        <v>0.67</v>
      </c>
      <c r="K2670" s="12">
        <v>0.087</v>
      </c>
      <c r="L2670" s="12">
        <v>180870.0</v>
      </c>
      <c r="M2670" s="12">
        <v>0.185</v>
      </c>
    </row>
    <row r="2671" hidden="1">
      <c r="A2671" s="32" t="str">
        <f t="shared" si="1"/>
        <v>St. Martin (French part)-The Americas2012</v>
      </c>
      <c r="B2671" s="32" t="s">
        <v>254</v>
      </c>
      <c r="C2671" s="5" t="s">
        <v>84</v>
      </c>
      <c r="D2671" s="9" t="s">
        <v>74</v>
      </c>
      <c r="E2671" s="12">
        <v>0.016</v>
      </c>
      <c r="F2671" s="13"/>
      <c r="G2671" s="12">
        <v>82.0</v>
      </c>
      <c r="H2671" s="12">
        <v>76.0</v>
      </c>
      <c r="I2671" s="13"/>
      <c r="J2671" s="13"/>
      <c r="K2671" s="13"/>
      <c r="L2671" s="12">
        <v>30959.0</v>
      </c>
      <c r="M2671" s="13"/>
    </row>
    <row r="2672" hidden="1">
      <c r="A2672" s="32" t="str">
        <f t="shared" si="1"/>
        <v>St. Vincent and the Grenadines-The Americas2012</v>
      </c>
      <c r="B2672" s="32" t="s">
        <v>255</v>
      </c>
      <c r="C2672" s="5" t="s">
        <v>84</v>
      </c>
      <c r="D2672" s="9" t="s">
        <v>74</v>
      </c>
      <c r="E2672" s="12">
        <v>0.017</v>
      </c>
      <c r="F2672" s="12">
        <v>0.018</v>
      </c>
      <c r="G2672" s="12">
        <v>75.0</v>
      </c>
      <c r="H2672" s="12">
        <v>70.0</v>
      </c>
      <c r="I2672" s="12">
        <v>0.257</v>
      </c>
      <c r="J2672" s="12">
        <v>0.675</v>
      </c>
      <c r="K2672" s="12">
        <v>0.068</v>
      </c>
      <c r="L2672" s="12">
        <v>109373.0</v>
      </c>
      <c r="M2672" s="12">
        <v>0.495</v>
      </c>
    </row>
    <row r="2673" hidden="1">
      <c r="A2673" s="32" t="str">
        <f t="shared" si="1"/>
        <v>Argentina-The Americas2012</v>
      </c>
      <c r="B2673" s="32" t="s">
        <v>85</v>
      </c>
      <c r="C2673" s="5" t="s">
        <v>84</v>
      </c>
      <c r="D2673" s="9" t="s">
        <v>74</v>
      </c>
      <c r="E2673" s="12">
        <v>0.017</v>
      </c>
      <c r="F2673" s="12">
        <v>0.012</v>
      </c>
      <c r="G2673" s="12">
        <v>80.0</v>
      </c>
      <c r="H2673" s="12">
        <v>72.0</v>
      </c>
      <c r="I2673" s="12">
        <v>0.244</v>
      </c>
      <c r="J2673" s="12">
        <v>0.648</v>
      </c>
      <c r="K2673" s="12">
        <v>0.108</v>
      </c>
      <c r="L2673" s="12">
        <v>4.1086927E7</v>
      </c>
      <c r="M2673" s="12">
        <v>0.913</v>
      </c>
    </row>
    <row r="2674" hidden="1">
      <c r="A2674" s="32" t="str">
        <f t="shared" si="1"/>
        <v>Antigua and Barbuda-The Americas2012</v>
      </c>
      <c r="B2674" s="32" t="s">
        <v>83</v>
      </c>
      <c r="C2674" s="5" t="s">
        <v>84</v>
      </c>
      <c r="D2674" s="9" t="s">
        <v>74</v>
      </c>
      <c r="E2674" s="12">
        <v>0.017</v>
      </c>
      <c r="F2674" s="12">
        <v>0.008</v>
      </c>
      <c r="G2674" s="12">
        <v>78.0</v>
      </c>
      <c r="H2674" s="12">
        <v>73.0</v>
      </c>
      <c r="I2674" s="12">
        <v>0.254</v>
      </c>
      <c r="J2674" s="12">
        <v>0.675</v>
      </c>
      <c r="K2674" s="12">
        <v>0.071</v>
      </c>
      <c r="L2674" s="12">
        <v>89069.0</v>
      </c>
      <c r="M2674" s="12">
        <v>0.251</v>
      </c>
    </row>
    <row r="2675">
      <c r="A2675" s="32" t="str">
        <f t="shared" si="1"/>
        <v>Suriname-The Americas2012</v>
      </c>
      <c r="B2675" s="32" t="s">
        <v>257</v>
      </c>
      <c r="C2675" s="5" t="s">
        <v>84</v>
      </c>
      <c r="D2675" s="9" t="s">
        <v>74</v>
      </c>
      <c r="E2675" s="12">
        <v>0.018</v>
      </c>
      <c r="F2675" s="12">
        <v>0.021</v>
      </c>
      <c r="G2675" s="12">
        <v>74.0</v>
      </c>
      <c r="H2675" s="12">
        <v>68.0</v>
      </c>
      <c r="I2675" s="12">
        <v>0.278</v>
      </c>
      <c r="J2675" s="12">
        <v>0.656</v>
      </c>
      <c r="K2675" s="12">
        <v>0.066</v>
      </c>
      <c r="L2675" s="12">
        <v>534541.0</v>
      </c>
      <c r="M2675" s="12">
        <v>0.662</v>
      </c>
    </row>
    <row r="2676" hidden="1">
      <c r="A2676" s="32" t="str">
        <f t="shared" si="1"/>
        <v>Grenada-The Americas2012</v>
      </c>
      <c r="B2676" s="32" t="s">
        <v>152</v>
      </c>
      <c r="C2676" s="5" t="s">
        <v>84</v>
      </c>
      <c r="D2676" s="9" t="s">
        <v>74</v>
      </c>
      <c r="E2676" s="12">
        <v>0.019</v>
      </c>
      <c r="F2676" s="12">
        <v>0.011</v>
      </c>
      <c r="G2676" s="12">
        <v>75.0</v>
      </c>
      <c r="H2676" s="12">
        <v>70.0</v>
      </c>
      <c r="I2676" s="12">
        <v>0.27</v>
      </c>
      <c r="J2676" s="12">
        <v>0.659</v>
      </c>
      <c r="K2676" s="12">
        <v>0.071</v>
      </c>
      <c r="L2676" s="12">
        <v>105483.0</v>
      </c>
      <c r="M2676" s="12">
        <v>0.356</v>
      </c>
    </row>
    <row r="2677" hidden="1">
      <c r="A2677" s="32" t="str">
        <f t="shared" si="1"/>
        <v>Colombia-The Americas2012</v>
      </c>
      <c r="B2677" s="32" t="s">
        <v>118</v>
      </c>
      <c r="C2677" s="5" t="s">
        <v>84</v>
      </c>
      <c r="D2677" s="9" t="s">
        <v>74</v>
      </c>
      <c r="E2677" s="12">
        <v>0.019</v>
      </c>
      <c r="F2677" s="12">
        <v>0.015</v>
      </c>
      <c r="G2677" s="12">
        <v>78.0</v>
      </c>
      <c r="H2677" s="12">
        <v>70.0</v>
      </c>
      <c r="I2677" s="12">
        <v>0.28</v>
      </c>
      <c r="J2677" s="12">
        <v>0.66</v>
      </c>
      <c r="K2677" s="12">
        <v>0.06</v>
      </c>
      <c r="L2677" s="12">
        <v>4.7704427E7</v>
      </c>
      <c r="M2677" s="12">
        <v>0.756</v>
      </c>
    </row>
    <row r="2678" hidden="1">
      <c r="A2678" s="32" t="str">
        <f t="shared" si="1"/>
        <v>Mexico-The Americas2012</v>
      </c>
      <c r="B2678" s="32" t="s">
        <v>199</v>
      </c>
      <c r="C2678" s="5" t="s">
        <v>84</v>
      </c>
      <c r="D2678" s="9" t="s">
        <v>74</v>
      </c>
      <c r="E2678" s="12">
        <v>0.019</v>
      </c>
      <c r="F2678" s="12">
        <v>0.013</v>
      </c>
      <c r="G2678" s="12">
        <v>80.0</v>
      </c>
      <c r="H2678" s="12">
        <v>75.0</v>
      </c>
      <c r="I2678" s="12">
        <v>0.29</v>
      </c>
      <c r="J2678" s="12">
        <v>0.647</v>
      </c>
      <c r="K2678" s="12">
        <v>0.063</v>
      </c>
      <c r="L2678" s="12">
        <v>1.20847477E8</v>
      </c>
      <c r="M2678" s="12">
        <v>0.784</v>
      </c>
    </row>
    <row r="2679" hidden="1">
      <c r="A2679" s="32" t="str">
        <f t="shared" si="1"/>
        <v>El Salvador-The Americas2012</v>
      </c>
      <c r="B2679" s="32" t="s">
        <v>135</v>
      </c>
      <c r="C2679" s="5" t="s">
        <v>84</v>
      </c>
      <c r="D2679" s="9" t="s">
        <v>74</v>
      </c>
      <c r="E2679" s="12">
        <v>0.02</v>
      </c>
      <c r="F2679" s="12">
        <v>0.014</v>
      </c>
      <c r="G2679" s="12">
        <v>77.0</v>
      </c>
      <c r="H2679" s="12">
        <v>68.0</v>
      </c>
      <c r="I2679" s="12">
        <v>0.306</v>
      </c>
      <c r="J2679" s="12">
        <v>0.623</v>
      </c>
      <c r="K2679" s="12">
        <v>0.071</v>
      </c>
      <c r="L2679" s="12">
        <v>6297394.0</v>
      </c>
      <c r="M2679" s="12">
        <v>0.653</v>
      </c>
    </row>
    <row r="2680" hidden="1">
      <c r="A2680" s="32" t="str">
        <f t="shared" si="1"/>
        <v>Peru-The Americas2012</v>
      </c>
      <c r="B2680" s="32" t="s">
        <v>224</v>
      </c>
      <c r="C2680" s="5" t="s">
        <v>84</v>
      </c>
      <c r="D2680" s="9" t="s">
        <v>74</v>
      </c>
      <c r="E2680" s="12">
        <v>0.02</v>
      </c>
      <c r="F2680" s="12">
        <v>0.014</v>
      </c>
      <c r="G2680" s="12">
        <v>77.0</v>
      </c>
      <c r="H2680" s="12">
        <v>72.0</v>
      </c>
      <c r="I2680" s="12">
        <v>0.292</v>
      </c>
      <c r="J2680" s="12">
        <v>0.646</v>
      </c>
      <c r="K2680" s="12">
        <v>0.063</v>
      </c>
      <c r="L2680" s="12">
        <v>2.99878E7</v>
      </c>
      <c r="M2680" s="12">
        <v>0.776</v>
      </c>
    </row>
    <row r="2681" hidden="1">
      <c r="A2681" s="32" t="str">
        <f t="shared" si="1"/>
        <v>Venezuela-The Americas2012</v>
      </c>
      <c r="B2681" s="32" t="s">
        <v>281</v>
      </c>
      <c r="C2681" s="5" t="s">
        <v>84</v>
      </c>
      <c r="D2681" s="9" t="s">
        <v>74</v>
      </c>
      <c r="E2681" s="12">
        <v>0.02</v>
      </c>
      <c r="F2681" s="12">
        <v>0.013</v>
      </c>
      <c r="G2681" s="12">
        <v>78.0</v>
      </c>
      <c r="H2681" s="12">
        <v>72.0</v>
      </c>
      <c r="I2681" s="12">
        <v>0.288</v>
      </c>
      <c r="J2681" s="12">
        <v>0.652</v>
      </c>
      <c r="K2681" s="12">
        <v>0.06</v>
      </c>
      <c r="L2681" s="12">
        <v>2.9954782E7</v>
      </c>
      <c r="M2681" s="12">
        <v>0.889</v>
      </c>
    </row>
    <row r="2682" hidden="1">
      <c r="A2682" s="32" t="str">
        <f t="shared" si="1"/>
        <v>Panama-The Americas2012</v>
      </c>
      <c r="B2682" s="32" t="s">
        <v>221</v>
      </c>
      <c r="C2682" s="5" t="s">
        <v>84</v>
      </c>
      <c r="D2682" s="9" t="s">
        <v>74</v>
      </c>
      <c r="E2682" s="12">
        <v>0.02</v>
      </c>
      <c r="F2682" s="12">
        <v>0.016</v>
      </c>
      <c r="G2682" s="12">
        <v>80.0</v>
      </c>
      <c r="H2682" s="12">
        <v>75.0</v>
      </c>
      <c r="I2682" s="12">
        <v>0.286</v>
      </c>
      <c r="J2682" s="12">
        <v>0.643</v>
      </c>
      <c r="K2682" s="12">
        <v>0.071</v>
      </c>
      <c r="L2682" s="12">
        <v>3802281.0</v>
      </c>
      <c r="M2682" s="12">
        <v>0.657</v>
      </c>
    </row>
    <row r="2683" hidden="1">
      <c r="A2683" s="32" t="str">
        <f t="shared" si="1"/>
        <v>Guyana-The Americas2012</v>
      </c>
      <c r="B2683" s="32" t="s">
        <v>157</v>
      </c>
      <c r="C2683" s="5" t="s">
        <v>84</v>
      </c>
      <c r="D2683" s="9" t="s">
        <v>74</v>
      </c>
      <c r="E2683" s="12">
        <v>0.021</v>
      </c>
      <c r="F2683" s="12">
        <v>0.031</v>
      </c>
      <c r="G2683" s="12">
        <v>69.0</v>
      </c>
      <c r="H2683" s="12">
        <v>63.0</v>
      </c>
      <c r="I2683" s="12">
        <v>0.368</v>
      </c>
      <c r="J2683" s="12">
        <v>0.599</v>
      </c>
      <c r="K2683" s="12">
        <v>0.033</v>
      </c>
      <c r="L2683" s="12">
        <v>795369.0</v>
      </c>
      <c r="M2683" s="12">
        <v>0.283</v>
      </c>
    </row>
    <row r="2684" hidden="1">
      <c r="A2684" s="32" t="str">
        <f t="shared" si="1"/>
        <v>Dominican Republic-The Americas2012</v>
      </c>
      <c r="B2684" s="32" t="s">
        <v>132</v>
      </c>
      <c r="C2684" s="5" t="s">
        <v>84</v>
      </c>
      <c r="D2684" s="9" t="s">
        <v>74</v>
      </c>
      <c r="E2684" s="12">
        <v>0.021</v>
      </c>
      <c r="F2684" s="12">
        <v>0.024</v>
      </c>
      <c r="G2684" s="12">
        <v>76.0</v>
      </c>
      <c r="H2684" s="12">
        <v>70.0</v>
      </c>
      <c r="I2684" s="12">
        <v>0.305</v>
      </c>
      <c r="J2684" s="12">
        <v>0.633</v>
      </c>
      <c r="K2684" s="12">
        <v>0.062</v>
      </c>
      <c r="L2684" s="12">
        <v>1.0276621E7</v>
      </c>
      <c r="M2684" s="12">
        <v>0.76</v>
      </c>
    </row>
    <row r="2685" hidden="1">
      <c r="A2685" s="32" t="str">
        <f t="shared" si="1"/>
        <v>Ecuador-The Americas2012</v>
      </c>
      <c r="B2685" s="32" t="s">
        <v>133</v>
      </c>
      <c r="C2685" s="5" t="s">
        <v>84</v>
      </c>
      <c r="D2685" s="9" t="s">
        <v>74</v>
      </c>
      <c r="E2685" s="12">
        <v>0.021</v>
      </c>
      <c r="F2685" s="12">
        <v>0.02</v>
      </c>
      <c r="G2685" s="12">
        <v>79.0</v>
      </c>
      <c r="H2685" s="12">
        <v>73.0</v>
      </c>
      <c r="I2685" s="12">
        <v>0.303</v>
      </c>
      <c r="J2685" s="12">
        <v>0.633</v>
      </c>
      <c r="K2685" s="12">
        <v>0.064</v>
      </c>
      <c r="L2685" s="12">
        <v>1.5492264E7</v>
      </c>
      <c r="M2685" s="12">
        <v>0.631</v>
      </c>
    </row>
    <row r="2686" hidden="1">
      <c r="A2686" s="32" t="str">
        <f t="shared" si="1"/>
        <v>Nicaragua-The Americas2012</v>
      </c>
      <c r="B2686" s="32" t="s">
        <v>213</v>
      </c>
      <c r="C2686" s="5" t="s">
        <v>84</v>
      </c>
      <c r="D2686" s="9" t="s">
        <v>74</v>
      </c>
      <c r="E2686" s="12">
        <v>0.023</v>
      </c>
      <c r="F2686" s="12">
        <v>0.021</v>
      </c>
      <c r="G2686" s="12">
        <v>78.0</v>
      </c>
      <c r="H2686" s="12">
        <v>71.0</v>
      </c>
      <c r="I2686" s="12">
        <v>0.334</v>
      </c>
      <c r="J2686" s="12">
        <v>0.62</v>
      </c>
      <c r="K2686" s="12">
        <v>0.046</v>
      </c>
      <c r="L2686" s="12">
        <v>5991733.0</v>
      </c>
      <c r="M2686" s="12">
        <v>0.578</v>
      </c>
    </row>
    <row r="2687">
      <c r="A2687" s="32" t="str">
        <f t="shared" si="1"/>
        <v>Paraguay-The Americas2012</v>
      </c>
      <c r="B2687" s="32" t="s">
        <v>223</v>
      </c>
      <c r="C2687" s="5" t="s">
        <v>84</v>
      </c>
      <c r="D2687" s="9" t="s">
        <v>74</v>
      </c>
      <c r="E2687" s="12">
        <v>0.024</v>
      </c>
      <c r="F2687" s="12">
        <v>0.019</v>
      </c>
      <c r="G2687" s="12">
        <v>74.0</v>
      </c>
      <c r="H2687" s="12">
        <v>70.0</v>
      </c>
      <c r="I2687" s="12">
        <v>0.328</v>
      </c>
      <c r="J2687" s="12">
        <v>0.619</v>
      </c>
      <c r="K2687" s="12">
        <v>0.054</v>
      </c>
      <c r="L2687" s="12">
        <v>6687361.0</v>
      </c>
      <c r="M2687" s="12">
        <v>0.589</v>
      </c>
    </row>
    <row r="2688" hidden="1">
      <c r="A2688" s="32" t="str">
        <f t="shared" si="1"/>
        <v>Belize-The Americas2012</v>
      </c>
      <c r="B2688" s="32" t="s">
        <v>98</v>
      </c>
      <c r="C2688" s="5" t="s">
        <v>84</v>
      </c>
      <c r="D2688" s="9" t="s">
        <v>74</v>
      </c>
      <c r="E2688" s="12">
        <v>0.024</v>
      </c>
      <c r="F2688" s="12">
        <v>0.015</v>
      </c>
      <c r="G2688" s="12">
        <v>77.0</v>
      </c>
      <c r="H2688" s="12">
        <v>71.0</v>
      </c>
      <c r="I2688" s="12">
        <v>0.344</v>
      </c>
      <c r="J2688" s="12">
        <v>0.617</v>
      </c>
      <c r="K2688" s="12">
        <v>0.039</v>
      </c>
      <c r="L2688" s="12">
        <v>324060.0</v>
      </c>
      <c r="M2688" s="12">
        <v>0.445</v>
      </c>
    </row>
    <row r="2689" hidden="1">
      <c r="A2689" s="32" t="str">
        <f t="shared" si="1"/>
        <v>Haiti-The Americas2012</v>
      </c>
      <c r="B2689" s="32" t="s">
        <v>158</v>
      </c>
      <c r="C2689" s="5" t="s">
        <v>84</v>
      </c>
      <c r="D2689" s="9" t="s">
        <v>74</v>
      </c>
      <c r="E2689" s="12">
        <v>0.026</v>
      </c>
      <c r="F2689" s="12">
        <v>0.056</v>
      </c>
      <c r="G2689" s="12">
        <v>65.0</v>
      </c>
      <c r="H2689" s="12">
        <v>61.0</v>
      </c>
      <c r="I2689" s="12">
        <v>0.354</v>
      </c>
      <c r="J2689" s="12">
        <v>0.601</v>
      </c>
      <c r="K2689" s="12">
        <v>0.045</v>
      </c>
      <c r="L2689" s="12">
        <v>1.0173775E7</v>
      </c>
      <c r="M2689" s="12">
        <v>0.548</v>
      </c>
    </row>
    <row r="2690" hidden="1">
      <c r="A2690" s="32" t="str">
        <f t="shared" si="1"/>
        <v>Bolivia-The Americas2012</v>
      </c>
      <c r="B2690" s="32" t="s">
        <v>102</v>
      </c>
      <c r="C2690" s="5" t="s">
        <v>84</v>
      </c>
      <c r="D2690" s="9" t="s">
        <v>74</v>
      </c>
      <c r="E2690" s="12">
        <v>0.026</v>
      </c>
      <c r="F2690" s="12">
        <v>0.032</v>
      </c>
      <c r="G2690" s="12">
        <v>69.0</v>
      </c>
      <c r="H2690" s="12">
        <v>65.0</v>
      </c>
      <c r="I2690" s="12">
        <v>0.352</v>
      </c>
      <c r="J2690" s="12">
        <v>0.599</v>
      </c>
      <c r="K2690" s="12">
        <v>0.048</v>
      </c>
      <c r="L2690" s="12">
        <v>1.0496285E7</v>
      </c>
      <c r="M2690" s="12">
        <v>0.673</v>
      </c>
    </row>
    <row r="2691" hidden="1">
      <c r="A2691" s="32" t="str">
        <f t="shared" si="1"/>
        <v>Honduras-The Americas2012</v>
      </c>
      <c r="B2691" s="32" t="s">
        <v>159</v>
      </c>
      <c r="C2691" s="5" t="s">
        <v>84</v>
      </c>
      <c r="D2691" s="9" t="s">
        <v>74</v>
      </c>
      <c r="E2691" s="12">
        <v>0.026</v>
      </c>
      <c r="F2691" s="12">
        <v>0.02</v>
      </c>
      <c r="G2691" s="12">
        <v>76.0</v>
      </c>
      <c r="H2691" s="12">
        <v>71.0</v>
      </c>
      <c r="I2691" s="12">
        <v>0.357</v>
      </c>
      <c r="J2691" s="12">
        <v>0.599</v>
      </c>
      <c r="K2691" s="12">
        <v>0.044</v>
      </c>
      <c r="L2691" s="12">
        <v>7935846.0</v>
      </c>
      <c r="M2691" s="12">
        <v>0.529</v>
      </c>
    </row>
    <row r="2692" hidden="1">
      <c r="A2692" s="32" t="str">
        <f t="shared" si="1"/>
        <v>Guatemala-The Americas2012</v>
      </c>
      <c r="B2692" s="32" t="s">
        <v>154</v>
      </c>
      <c r="C2692" s="5" t="s">
        <v>84</v>
      </c>
      <c r="D2692" s="9" t="s">
        <v>74</v>
      </c>
      <c r="E2692" s="12">
        <v>0.031</v>
      </c>
      <c r="F2692" s="12">
        <v>0.027</v>
      </c>
      <c r="G2692" s="12">
        <v>75.0</v>
      </c>
      <c r="H2692" s="12">
        <v>68.0</v>
      </c>
      <c r="I2692" s="12">
        <v>0.408</v>
      </c>
      <c r="J2692" s="12">
        <v>0.547</v>
      </c>
      <c r="K2692" s="12">
        <v>0.045</v>
      </c>
      <c r="L2692" s="12">
        <v>1.5082831E7</v>
      </c>
      <c r="M2692" s="12">
        <v>0.502</v>
      </c>
    </row>
  </sheetData>
  <autoFilter ref="$A$1:$M$2692">
    <filterColumn colId="6">
      <filters blank="1">
        <filter val="44"/>
        <filter val="45"/>
        <filter val="46"/>
        <filter val="47"/>
        <filter val="48"/>
        <filter val="50"/>
        <filter val="53"/>
        <filter val="54"/>
        <filter val="55"/>
        <filter val="#REF!"/>
        <filter val="58"/>
        <filter val="74"/>
        <filter val="39"/>
        <filter val="40"/>
        <filter val="41"/>
        <filter val="42"/>
        <filter val="43"/>
      </filters>
    </filterColumn>
  </autoFil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24.75"/>
    <col customWidth="1" min="3" max="3" width="11.0"/>
    <col customWidth="1" min="4" max="4" width="9.5"/>
    <col customWidth="1" min="5" max="5" width="13.5"/>
    <col customWidth="1" min="6" max="6" width="14.88"/>
  </cols>
  <sheetData>
    <row r="1">
      <c r="A1" s="5" t="s">
        <v>58</v>
      </c>
      <c r="B1" s="5" t="s">
        <v>5</v>
      </c>
      <c r="C1" s="5" t="s">
        <v>4</v>
      </c>
      <c r="D1" s="6" t="s">
        <v>59</v>
      </c>
      <c r="E1" s="5" t="s">
        <v>41</v>
      </c>
      <c r="F1" s="5" t="s">
        <v>43</v>
      </c>
    </row>
    <row r="2" hidden="1">
      <c r="A2" s="32" t="str">
        <f t="shared" ref="A2:A2692" si="1">CONCATENATE(B2,D2)</f>
        <v>Algeria-Africa2000</v>
      </c>
      <c r="B2" s="32" t="s">
        <v>77</v>
      </c>
      <c r="C2" s="5" t="s">
        <v>78</v>
      </c>
      <c r="D2" s="9" t="s">
        <v>62</v>
      </c>
      <c r="E2" s="12">
        <v>1.02E8</v>
      </c>
      <c r="F2" s="12">
        <v>1.93E8</v>
      </c>
    </row>
    <row r="3" hidden="1">
      <c r="A3" s="32" t="str">
        <f t="shared" si="1"/>
        <v>Angola-Africa2000</v>
      </c>
      <c r="B3" s="32" t="s">
        <v>82</v>
      </c>
      <c r="C3" s="5" t="s">
        <v>78</v>
      </c>
      <c r="D3" s="9" t="s">
        <v>62</v>
      </c>
      <c r="E3" s="12">
        <v>3.4E7</v>
      </c>
      <c r="F3" s="12">
        <v>1.46E8</v>
      </c>
    </row>
    <row r="4" hidden="1">
      <c r="A4" s="32" t="str">
        <f t="shared" si="1"/>
        <v>Benin-Africa2000</v>
      </c>
      <c r="B4" s="32" t="s">
        <v>99</v>
      </c>
      <c r="C4" s="5" t="s">
        <v>78</v>
      </c>
      <c r="D4" s="9" t="s">
        <v>62</v>
      </c>
      <c r="E4" s="12">
        <v>7.7E7</v>
      </c>
      <c r="F4" s="12">
        <v>5.0E7</v>
      </c>
    </row>
    <row r="5" hidden="1">
      <c r="A5" s="32" t="str">
        <f t="shared" si="1"/>
        <v>Botswana-Africa2000</v>
      </c>
      <c r="B5" s="32" t="s">
        <v>104</v>
      </c>
      <c r="C5" s="5" t="s">
        <v>78</v>
      </c>
      <c r="D5" s="9" t="s">
        <v>62</v>
      </c>
      <c r="E5" s="12">
        <v>2.27E8</v>
      </c>
      <c r="F5" s="12">
        <v>2.09E8</v>
      </c>
    </row>
    <row r="6" hidden="1">
      <c r="A6" s="32" t="str">
        <f t="shared" si="1"/>
        <v>Burkina Faso-Africa2000</v>
      </c>
      <c r="B6" s="32" t="s">
        <v>108</v>
      </c>
      <c r="C6" s="5" t="s">
        <v>78</v>
      </c>
      <c r="D6" s="9" t="s">
        <v>62</v>
      </c>
      <c r="E6" s="12">
        <v>2.3E7</v>
      </c>
      <c r="F6" s="12">
        <v>3.0E7</v>
      </c>
    </row>
    <row r="7" hidden="1">
      <c r="A7" s="32" t="str">
        <f t="shared" si="1"/>
        <v>Burundi-Africa2000</v>
      </c>
      <c r="B7" s="32" t="s">
        <v>109</v>
      </c>
      <c r="C7" s="5" t="s">
        <v>78</v>
      </c>
      <c r="D7" s="9" t="s">
        <v>62</v>
      </c>
      <c r="E7" s="12">
        <v>1400000.0</v>
      </c>
      <c r="F7" s="12">
        <v>1.4E7</v>
      </c>
    </row>
    <row r="8" hidden="1">
      <c r="A8" s="32" t="str">
        <f t="shared" si="1"/>
        <v>Cameroon-Africa2000</v>
      </c>
      <c r="B8" s="32" t="s">
        <v>111</v>
      </c>
      <c r="C8" s="5" t="s">
        <v>78</v>
      </c>
      <c r="D8" s="9" t="s">
        <v>62</v>
      </c>
      <c r="E8" s="12">
        <v>1.32E8</v>
      </c>
      <c r="F8" s="12">
        <v>2.41E8</v>
      </c>
    </row>
    <row r="9" hidden="1">
      <c r="A9" s="32" t="str">
        <f t="shared" si="1"/>
        <v>Central African Republic-Africa2000</v>
      </c>
      <c r="B9" s="32" t="s">
        <v>114</v>
      </c>
      <c r="C9" s="5" t="s">
        <v>78</v>
      </c>
      <c r="D9" s="9" t="s">
        <v>62</v>
      </c>
      <c r="E9" s="12">
        <v>5000000.0</v>
      </c>
      <c r="F9" s="12">
        <v>3.3E7</v>
      </c>
    </row>
    <row r="10" hidden="1">
      <c r="A10" s="32" t="str">
        <f t="shared" si="1"/>
        <v>Chad-Africa2000</v>
      </c>
      <c r="B10" s="32" t="s">
        <v>115</v>
      </c>
      <c r="C10" s="5" t="s">
        <v>78</v>
      </c>
      <c r="D10" s="9" t="s">
        <v>62</v>
      </c>
      <c r="E10" s="12">
        <v>1.4E7</v>
      </c>
      <c r="F10" s="12">
        <v>5.6E7</v>
      </c>
    </row>
    <row r="11" hidden="1">
      <c r="A11" s="32" t="str">
        <f t="shared" si="1"/>
        <v>Comoros-Africa2000</v>
      </c>
      <c r="B11" s="32" t="s">
        <v>119</v>
      </c>
      <c r="C11" s="5" t="s">
        <v>78</v>
      </c>
      <c r="D11" s="9" t="s">
        <v>62</v>
      </c>
      <c r="E11" s="12">
        <v>1.5E7</v>
      </c>
      <c r="F11" s="13"/>
    </row>
    <row r="12">
      <c r="A12" s="32" t="str">
        <f t="shared" si="1"/>
        <v>Congo (Kinshasa)-Africa2000</v>
      </c>
      <c r="B12" s="32" t="s">
        <v>121</v>
      </c>
      <c r="C12" s="5" t="s">
        <v>78</v>
      </c>
      <c r="D12" s="9" t="s">
        <v>62</v>
      </c>
      <c r="E12" s="10">
        <f>if(AND(C2=C3,D2=D2+1,ISBLANK(E3)),E2,E3)</f>
        <v>34000000</v>
      </c>
      <c r="F12" s="10">
        <f>if(AND(C2=C3,D2=D2+1,ISBLANK(F3)),F2,F3)</f>
        <v>146000000</v>
      </c>
    </row>
    <row r="13" hidden="1">
      <c r="A13" s="32" t="str">
        <f t="shared" si="1"/>
        <v>Congo (Brazzaville)-Africa2000</v>
      </c>
      <c r="B13" s="32" t="s">
        <v>120</v>
      </c>
      <c r="C13" s="5" t="s">
        <v>78</v>
      </c>
      <c r="D13" s="9" t="s">
        <v>62</v>
      </c>
      <c r="E13" s="12">
        <v>1.24E7</v>
      </c>
      <c r="F13" s="12">
        <v>5.9E7</v>
      </c>
    </row>
    <row r="14" hidden="1">
      <c r="A14" s="32" t="str">
        <f t="shared" si="1"/>
        <v>Cote d'Ivoire-Africa2000</v>
      </c>
      <c r="B14" s="32" t="s">
        <v>123</v>
      </c>
      <c r="C14" s="5" t="s">
        <v>78</v>
      </c>
      <c r="D14" s="9" t="s">
        <v>62</v>
      </c>
      <c r="E14" s="12">
        <v>5.3E7</v>
      </c>
      <c r="F14" s="12">
        <v>2.91E8</v>
      </c>
    </row>
    <row r="15" hidden="1">
      <c r="A15" s="32" t="str">
        <f t="shared" si="1"/>
        <v>Djibouti-Africa2000</v>
      </c>
      <c r="B15" s="32" t="s">
        <v>130</v>
      </c>
      <c r="C15" s="5" t="s">
        <v>78</v>
      </c>
      <c r="D15" s="9" t="s">
        <v>62</v>
      </c>
      <c r="E15" s="12">
        <v>8100000.0</v>
      </c>
      <c r="F15" s="12">
        <v>1.48E7</v>
      </c>
    </row>
    <row r="16" hidden="1">
      <c r="A16" s="32" t="str">
        <f t="shared" si="1"/>
        <v>Egypt-Africa2000</v>
      </c>
      <c r="B16" s="32" t="s">
        <v>134</v>
      </c>
      <c r="C16" s="5" t="s">
        <v>78</v>
      </c>
      <c r="D16" s="9" t="s">
        <v>62</v>
      </c>
      <c r="E16" s="12">
        <v>4.657E9</v>
      </c>
      <c r="F16" s="12">
        <v>1.206E9</v>
      </c>
    </row>
    <row r="17" hidden="1">
      <c r="A17" s="32" t="str">
        <f t="shared" si="1"/>
        <v>Equatorial Guinea-Africa2000</v>
      </c>
      <c r="B17" s="32" t="s">
        <v>136</v>
      </c>
      <c r="C17" s="5" t="s">
        <v>78</v>
      </c>
      <c r="D17" s="9" t="s">
        <v>62</v>
      </c>
      <c r="E17" s="12">
        <v>5000000.0</v>
      </c>
      <c r="F17" s="12">
        <v>1.9E7</v>
      </c>
    </row>
    <row r="18" hidden="1">
      <c r="A18" s="32" t="str">
        <f t="shared" si="1"/>
        <v>Eritrea-Africa2000</v>
      </c>
      <c r="B18" s="32" t="s">
        <v>137</v>
      </c>
      <c r="C18" s="5" t="s">
        <v>78</v>
      </c>
      <c r="D18" s="9" t="s">
        <v>62</v>
      </c>
      <c r="E18" s="12">
        <v>3.6E7</v>
      </c>
      <c r="F18" s="13"/>
    </row>
    <row r="19" hidden="1">
      <c r="A19" s="32" t="str">
        <f t="shared" si="1"/>
        <v>Ethiopia-Africa2000</v>
      </c>
      <c r="B19" s="32" t="s">
        <v>139</v>
      </c>
      <c r="C19" s="5" t="s">
        <v>78</v>
      </c>
      <c r="D19" s="9" t="s">
        <v>62</v>
      </c>
      <c r="E19" s="12">
        <v>2.05E8</v>
      </c>
      <c r="F19" s="12">
        <v>8.0E7</v>
      </c>
    </row>
    <row r="20" hidden="1">
      <c r="A20" s="32" t="str">
        <f t="shared" si="1"/>
        <v>Gabon-Africa2000</v>
      </c>
      <c r="B20" s="32" t="s">
        <v>145</v>
      </c>
      <c r="C20" s="5" t="s">
        <v>78</v>
      </c>
      <c r="D20" s="9" t="s">
        <v>62</v>
      </c>
      <c r="E20" s="12">
        <v>9.9E7</v>
      </c>
      <c r="F20" s="12">
        <v>1.83E8</v>
      </c>
    </row>
    <row r="21">
      <c r="A21" s="32" t="str">
        <f t="shared" si="1"/>
        <v>Gambia, The-Africa2000</v>
      </c>
      <c r="B21" s="32" t="s">
        <v>146</v>
      </c>
      <c r="C21" s="5" t="s">
        <v>78</v>
      </c>
      <c r="D21" s="9" t="s">
        <v>62</v>
      </c>
      <c r="E21" s="10">
        <f>if(AND(C11=C12,D11=D11+1,ISBLANK(E12)),E11,E12)</f>
        <v>34000000</v>
      </c>
      <c r="F21" s="10">
        <f>if(AND(C11=C12,D11=D11+1,ISBLANK(F12)),F11,F12)</f>
        <v>146000000</v>
      </c>
    </row>
    <row r="22" hidden="1">
      <c r="A22" s="32" t="str">
        <f t="shared" si="1"/>
        <v>Ghana-Africa2000</v>
      </c>
      <c r="B22" s="32" t="s">
        <v>149</v>
      </c>
      <c r="C22" s="5" t="s">
        <v>78</v>
      </c>
      <c r="D22" s="9" t="s">
        <v>62</v>
      </c>
      <c r="E22" s="12">
        <v>3.57E8</v>
      </c>
      <c r="F22" s="12">
        <v>1.62E8</v>
      </c>
    </row>
    <row r="23" hidden="1">
      <c r="A23" s="32" t="str">
        <f t="shared" si="1"/>
        <v>Guinea-Africa2000</v>
      </c>
      <c r="B23" s="32" t="s">
        <v>155</v>
      </c>
      <c r="C23" s="5" t="s">
        <v>78</v>
      </c>
      <c r="D23" s="9" t="s">
        <v>62</v>
      </c>
      <c r="E23" s="12">
        <v>7800000.0</v>
      </c>
      <c r="F23" s="12">
        <v>1.3E7</v>
      </c>
    </row>
    <row r="24">
      <c r="A24" s="32" t="str">
        <f t="shared" si="1"/>
        <v>Guinea-Bissau-Africa2000</v>
      </c>
      <c r="B24" s="32" t="s">
        <v>156</v>
      </c>
      <c r="C24" s="5" t="s">
        <v>78</v>
      </c>
      <c r="D24" s="9" t="s">
        <v>62</v>
      </c>
      <c r="E24" s="10">
        <f>if(AND(C14=C15,D14=D14+1,ISBLANK(E15)),E14,E15)</f>
        <v>8100000</v>
      </c>
      <c r="F24" s="10">
        <f>if(AND(C14=C15,D14=D14+1,ISBLANK(F15)),F14,F15)</f>
        <v>14800000</v>
      </c>
    </row>
    <row r="25" hidden="1">
      <c r="A25" s="32" t="str">
        <f t="shared" si="1"/>
        <v>Kenya-Africa2000</v>
      </c>
      <c r="B25" s="32" t="s">
        <v>175</v>
      </c>
      <c r="C25" s="5" t="s">
        <v>78</v>
      </c>
      <c r="D25" s="9" t="s">
        <v>62</v>
      </c>
      <c r="E25" s="12">
        <v>5.0E8</v>
      </c>
      <c r="F25" s="12">
        <v>1.56E8</v>
      </c>
    </row>
    <row r="26" hidden="1">
      <c r="A26" s="32" t="str">
        <f t="shared" si="1"/>
        <v>Lesotho-Africa2000</v>
      </c>
      <c r="B26" s="32" t="s">
        <v>183</v>
      </c>
      <c r="C26" s="5" t="s">
        <v>78</v>
      </c>
      <c r="D26" s="9" t="s">
        <v>62</v>
      </c>
      <c r="E26" s="12">
        <v>1.8E7</v>
      </c>
      <c r="F26" s="12">
        <v>1.95E8</v>
      </c>
    </row>
    <row r="27">
      <c r="A27" s="32" t="str">
        <f t="shared" si="1"/>
        <v>Liberia-Africa2000</v>
      </c>
      <c r="B27" s="32" t="s">
        <v>184</v>
      </c>
      <c r="C27" s="5" t="s">
        <v>78</v>
      </c>
      <c r="D27" s="9" t="s">
        <v>62</v>
      </c>
      <c r="E27" s="10">
        <f>if(AND(C17=C18,D17=D17+1,ISBLANK(E18)),E17,E18)</f>
        <v>36000000</v>
      </c>
      <c r="F27" s="24">
        <v>1.48E7</v>
      </c>
    </row>
    <row r="28" hidden="1">
      <c r="A28" s="32" t="str">
        <f t="shared" si="1"/>
        <v>Libya-Africa2000</v>
      </c>
      <c r="B28" s="32" t="s">
        <v>185</v>
      </c>
      <c r="C28" s="5" t="s">
        <v>78</v>
      </c>
      <c r="D28" s="9" t="s">
        <v>62</v>
      </c>
      <c r="E28" s="12">
        <v>8.4E7</v>
      </c>
      <c r="F28" s="12">
        <v>4.95E8</v>
      </c>
    </row>
    <row r="29" hidden="1">
      <c r="A29" s="32" t="str">
        <f t="shared" si="1"/>
        <v>Madagascar-Africa2000</v>
      </c>
      <c r="B29" s="32" t="s">
        <v>190</v>
      </c>
      <c r="C29" s="5" t="s">
        <v>78</v>
      </c>
      <c r="D29" s="9" t="s">
        <v>62</v>
      </c>
      <c r="E29" s="12">
        <v>1.52E8</v>
      </c>
      <c r="F29" s="12">
        <v>1.39E8</v>
      </c>
    </row>
    <row r="30" hidden="1">
      <c r="A30" s="32" t="str">
        <f t="shared" si="1"/>
        <v>Malawi-Africa2000</v>
      </c>
      <c r="B30" s="32" t="s">
        <v>191</v>
      </c>
      <c r="C30" s="5" t="s">
        <v>78</v>
      </c>
      <c r="D30" s="9" t="s">
        <v>62</v>
      </c>
      <c r="E30" s="12">
        <v>2.9E7</v>
      </c>
      <c r="F30" s="12">
        <v>5.3E7</v>
      </c>
    </row>
    <row r="31" hidden="1">
      <c r="A31" s="32" t="str">
        <f t="shared" si="1"/>
        <v>Mali-Africa2000</v>
      </c>
      <c r="B31" s="32" t="s">
        <v>194</v>
      </c>
      <c r="C31" s="5" t="s">
        <v>78</v>
      </c>
      <c r="D31" s="9" t="s">
        <v>62</v>
      </c>
      <c r="E31" s="12">
        <v>4.7E7</v>
      </c>
      <c r="F31" s="12">
        <v>6.6E7</v>
      </c>
    </row>
    <row r="32">
      <c r="A32" s="32" t="str">
        <f t="shared" si="1"/>
        <v>Mauritania-Africa2000</v>
      </c>
      <c r="B32" s="32" t="s">
        <v>197</v>
      </c>
      <c r="C32" s="5" t="s">
        <v>78</v>
      </c>
      <c r="D32" s="9" t="s">
        <v>62</v>
      </c>
      <c r="E32" s="10">
        <f>if(AND(C22=C23,D22=D22+1,ISBLANK(E23)),E22,E23)</f>
        <v>7800000</v>
      </c>
      <c r="F32" s="10">
        <f>if(AND(C22=C23,D22=D22+1,ISBLANK(F23)),F22,F23)</f>
        <v>13000000</v>
      </c>
    </row>
    <row r="33" hidden="1">
      <c r="A33" s="32" t="str">
        <f t="shared" si="1"/>
        <v>Mauritius-Africa2000</v>
      </c>
      <c r="B33" s="32" t="s">
        <v>198</v>
      </c>
      <c r="C33" s="5" t="s">
        <v>78</v>
      </c>
      <c r="D33" s="9" t="s">
        <v>62</v>
      </c>
      <c r="E33" s="12">
        <v>7.32E8</v>
      </c>
      <c r="F33" s="12">
        <v>2.03E8</v>
      </c>
    </row>
    <row r="34" hidden="1">
      <c r="A34" s="32" t="str">
        <f t="shared" si="1"/>
        <v>Morocco-Africa2000</v>
      </c>
      <c r="B34" s="32" t="s">
        <v>205</v>
      </c>
      <c r="C34" s="5" t="s">
        <v>78</v>
      </c>
      <c r="D34" s="9" t="s">
        <v>62</v>
      </c>
      <c r="E34" s="12">
        <v>2.28E9</v>
      </c>
      <c r="F34" s="12">
        <v>5.06E8</v>
      </c>
    </row>
    <row r="35" hidden="1">
      <c r="A35" s="32" t="str">
        <f t="shared" si="1"/>
        <v>Mozambique-Africa2000</v>
      </c>
      <c r="B35" s="32" t="s">
        <v>206</v>
      </c>
      <c r="C35" s="5" t="s">
        <v>78</v>
      </c>
      <c r="D35" s="9" t="s">
        <v>62</v>
      </c>
      <c r="E35" s="12">
        <v>7.4E7</v>
      </c>
      <c r="F35" s="12">
        <v>1.22E8</v>
      </c>
    </row>
    <row r="36" hidden="1">
      <c r="A36" s="32" t="str">
        <f t="shared" si="1"/>
        <v>Namibia-Africa2000</v>
      </c>
      <c r="B36" s="32" t="s">
        <v>208</v>
      </c>
      <c r="C36" s="5" t="s">
        <v>78</v>
      </c>
      <c r="D36" s="9" t="s">
        <v>62</v>
      </c>
      <c r="E36" s="12">
        <v>1.93E8</v>
      </c>
      <c r="F36" s="12">
        <v>8.6E7</v>
      </c>
    </row>
    <row r="37" hidden="1">
      <c r="A37" s="32" t="str">
        <f t="shared" si="1"/>
        <v>Niger-Africa2000</v>
      </c>
      <c r="B37" s="32" t="s">
        <v>214</v>
      </c>
      <c r="C37" s="5" t="s">
        <v>78</v>
      </c>
      <c r="D37" s="9" t="s">
        <v>62</v>
      </c>
      <c r="E37" s="12">
        <v>2.3E7</v>
      </c>
      <c r="F37" s="12">
        <v>3.2E7</v>
      </c>
    </row>
    <row r="38" hidden="1">
      <c r="A38" s="32" t="str">
        <f t="shared" si="1"/>
        <v>Nigeria-Africa2000</v>
      </c>
      <c r="B38" s="32" t="s">
        <v>215</v>
      </c>
      <c r="C38" s="5" t="s">
        <v>78</v>
      </c>
      <c r="D38" s="9" t="s">
        <v>62</v>
      </c>
      <c r="E38" s="12">
        <v>1.86E8</v>
      </c>
      <c r="F38" s="12">
        <v>6.1E8</v>
      </c>
    </row>
    <row r="39" hidden="1">
      <c r="A39" s="32" t="str">
        <f t="shared" si="1"/>
        <v>Rwanda-Africa2000</v>
      </c>
      <c r="B39" s="32" t="s">
        <v>232</v>
      </c>
      <c r="C39" s="5" t="s">
        <v>78</v>
      </c>
      <c r="D39" s="9" t="s">
        <v>62</v>
      </c>
      <c r="E39" s="12">
        <v>2.7E7</v>
      </c>
      <c r="F39" s="12">
        <v>3.5E7</v>
      </c>
    </row>
    <row r="40" hidden="1">
      <c r="A40" s="32" t="str">
        <f t="shared" si="1"/>
        <v>Sao Tome and Principe-Africa2000</v>
      </c>
      <c r="B40" s="32" t="s">
        <v>235</v>
      </c>
      <c r="C40" s="5" t="s">
        <v>78</v>
      </c>
      <c r="D40" s="9" t="s">
        <v>62</v>
      </c>
      <c r="E40" s="12">
        <v>9900000.0</v>
      </c>
      <c r="F40" s="12">
        <v>2200000.0</v>
      </c>
    </row>
    <row r="41" hidden="1">
      <c r="A41" s="32" t="str">
        <f t="shared" si="1"/>
        <v>Senegal-Africa2000</v>
      </c>
      <c r="B41" s="32" t="s">
        <v>237</v>
      </c>
      <c r="C41" s="5" t="s">
        <v>78</v>
      </c>
      <c r="D41" s="9" t="s">
        <v>62</v>
      </c>
      <c r="E41" s="12">
        <v>1.52E8</v>
      </c>
      <c r="F41" s="12">
        <v>1.25E8</v>
      </c>
    </row>
    <row r="42" hidden="1">
      <c r="A42" s="32" t="str">
        <f t="shared" si="1"/>
        <v>Seychelles-Africa2000</v>
      </c>
      <c r="B42" s="32" t="s">
        <v>239</v>
      </c>
      <c r="C42" s="5" t="s">
        <v>78</v>
      </c>
      <c r="D42" s="9" t="s">
        <v>62</v>
      </c>
      <c r="E42" s="12">
        <v>2.25E8</v>
      </c>
      <c r="F42" s="12">
        <v>4.4E7</v>
      </c>
    </row>
    <row r="43" hidden="1">
      <c r="A43" s="32" t="str">
        <f t="shared" si="1"/>
        <v>Sierra Leone-Africa2000</v>
      </c>
      <c r="B43" s="32" t="s">
        <v>240</v>
      </c>
      <c r="C43" s="5" t="s">
        <v>78</v>
      </c>
      <c r="D43" s="9" t="s">
        <v>62</v>
      </c>
      <c r="E43" s="12">
        <v>1.0E7</v>
      </c>
      <c r="F43" s="12">
        <v>3.5E7</v>
      </c>
    </row>
    <row r="44">
      <c r="A44" s="32" t="str">
        <f t="shared" si="1"/>
        <v>Somalia-Africa2000</v>
      </c>
      <c r="B44" s="32" t="s">
        <v>246</v>
      </c>
      <c r="C44" s="5" t="s">
        <v>78</v>
      </c>
      <c r="D44" s="9" t="s">
        <v>62</v>
      </c>
      <c r="E44" s="10">
        <f>if(AND(C34=C35,D34=D34+1,ISBLANK(E35)),E34,E35)</f>
        <v>74000000</v>
      </c>
      <c r="F44" s="10">
        <f>if(AND(C34=C35,D34=D34+1,ISBLANK(F35)),F34,F35)</f>
        <v>122000000</v>
      </c>
    </row>
    <row r="45" hidden="1">
      <c r="A45" s="32" t="str">
        <f t="shared" si="1"/>
        <v>South Africa-Africa2000</v>
      </c>
      <c r="B45" s="32" t="s">
        <v>247</v>
      </c>
      <c r="C45" s="5" t="s">
        <v>78</v>
      </c>
      <c r="D45" s="9" t="s">
        <v>62</v>
      </c>
      <c r="E45" s="12">
        <v>3.338E9</v>
      </c>
      <c r="F45" s="12">
        <v>2.684E9</v>
      </c>
    </row>
    <row r="46">
      <c r="A46" s="32" t="str">
        <f t="shared" si="1"/>
        <v>South Sudan-Africa2000</v>
      </c>
      <c r="B46" s="32" t="s">
        <v>249</v>
      </c>
      <c r="C46" s="5" t="s">
        <v>78</v>
      </c>
      <c r="D46" s="9" t="s">
        <v>62</v>
      </c>
      <c r="E46" s="10">
        <f>if(AND(C36=C37,D36=D36+1,ISBLANK(E37)),E36,E37)</f>
        <v>23000000</v>
      </c>
      <c r="F46" s="10">
        <f>if(AND(C36=C37,D36=D36+1,ISBLANK(F37)),F36,F37)</f>
        <v>32000000</v>
      </c>
    </row>
    <row r="47" hidden="1">
      <c r="A47" s="32" t="str">
        <f t="shared" si="1"/>
        <v>Sudan-Africa2000</v>
      </c>
      <c r="B47" s="32" t="s">
        <v>256</v>
      </c>
      <c r="C47" s="5" t="s">
        <v>78</v>
      </c>
      <c r="D47" s="9" t="s">
        <v>62</v>
      </c>
      <c r="E47" s="12">
        <v>5000000.0</v>
      </c>
      <c r="F47" s="12">
        <v>5.5E7</v>
      </c>
    </row>
    <row r="48" hidden="1">
      <c r="A48" s="32" t="str">
        <f t="shared" si="1"/>
        <v>Swaziland-Africa2000</v>
      </c>
      <c r="B48" s="32" t="s">
        <v>258</v>
      </c>
      <c r="C48" s="5" t="s">
        <v>78</v>
      </c>
      <c r="D48" s="9" t="s">
        <v>62</v>
      </c>
      <c r="E48" s="12">
        <v>2.4E7</v>
      </c>
      <c r="F48" s="12">
        <v>3.2E7</v>
      </c>
    </row>
    <row r="49" hidden="1">
      <c r="A49" s="32" t="str">
        <f t="shared" si="1"/>
        <v>Tanzania-Africa2000</v>
      </c>
      <c r="B49" s="32" t="s">
        <v>263</v>
      </c>
      <c r="C49" s="5" t="s">
        <v>78</v>
      </c>
      <c r="D49" s="9" t="s">
        <v>62</v>
      </c>
      <c r="E49" s="12">
        <v>3.81E8</v>
      </c>
      <c r="F49" s="12">
        <v>3.69E8</v>
      </c>
    </row>
    <row r="50" hidden="1">
      <c r="A50" s="32" t="str">
        <f t="shared" si="1"/>
        <v>Togo-Africa2000</v>
      </c>
      <c r="B50" s="32" t="s">
        <v>266</v>
      </c>
      <c r="C50" s="5" t="s">
        <v>78</v>
      </c>
      <c r="D50" s="9" t="s">
        <v>62</v>
      </c>
      <c r="E50" s="12">
        <v>1.1E7</v>
      </c>
      <c r="F50" s="12">
        <v>1.5E7</v>
      </c>
    </row>
    <row r="51" hidden="1">
      <c r="A51" s="32" t="str">
        <f t="shared" si="1"/>
        <v>Tunisia-Africa2000</v>
      </c>
      <c r="B51" s="32" t="s">
        <v>269</v>
      </c>
      <c r="C51" s="5" t="s">
        <v>78</v>
      </c>
      <c r="D51" s="9" t="s">
        <v>62</v>
      </c>
      <c r="E51" s="12">
        <v>1.977E9</v>
      </c>
      <c r="F51" s="12">
        <v>3.1E8</v>
      </c>
    </row>
    <row r="52" hidden="1">
      <c r="A52" s="32" t="str">
        <f t="shared" si="1"/>
        <v>Uganda-Africa2000</v>
      </c>
      <c r="B52" s="32" t="s">
        <v>273</v>
      </c>
      <c r="C52" s="5" t="s">
        <v>78</v>
      </c>
      <c r="D52" s="9" t="s">
        <v>62</v>
      </c>
      <c r="E52" s="12">
        <v>1.65E8</v>
      </c>
      <c r="F52" s="13"/>
    </row>
    <row r="53" hidden="1">
      <c r="A53" s="32" t="str">
        <f t="shared" si="1"/>
        <v>Zambia-Africa2000</v>
      </c>
      <c r="B53" s="32" t="s">
        <v>284</v>
      </c>
      <c r="C53" s="5" t="s">
        <v>78</v>
      </c>
      <c r="D53" s="9" t="s">
        <v>62</v>
      </c>
      <c r="E53" s="12">
        <v>6.7E7</v>
      </c>
      <c r="F53" s="12">
        <v>1.02E8</v>
      </c>
    </row>
    <row r="54" hidden="1">
      <c r="A54" s="32" t="str">
        <f t="shared" si="1"/>
        <v>Zimbabwe-Africa2000</v>
      </c>
      <c r="B54" s="32" t="s">
        <v>285</v>
      </c>
      <c r="C54" s="5" t="s">
        <v>78</v>
      </c>
      <c r="D54" s="9" t="s">
        <v>62</v>
      </c>
      <c r="E54" s="12">
        <v>1.25E8</v>
      </c>
      <c r="F54" s="13"/>
    </row>
    <row r="55">
      <c r="A55" s="32" t="str">
        <f t="shared" si="1"/>
        <v>Afghanistan-Asia2000</v>
      </c>
      <c r="B55" s="32" t="s">
        <v>60</v>
      </c>
      <c r="C55" s="5" t="s">
        <v>61</v>
      </c>
      <c r="D55" s="9" t="s">
        <v>62</v>
      </c>
      <c r="E55" s="10">
        <f>if(AND(C45=C46,D45=D45+1,ISBLANK(E46)),E45,E46)</f>
        <v>23000000</v>
      </c>
      <c r="F55" s="10">
        <f>if(AND(C45=C46,D45=D45+1,ISBLANK(F46)),F45,F46)</f>
        <v>32000000</v>
      </c>
    </row>
    <row r="56" hidden="1">
      <c r="A56" s="32" t="str">
        <f t="shared" si="1"/>
        <v>Armenia-Asia2000</v>
      </c>
      <c r="B56" s="32" t="s">
        <v>86</v>
      </c>
      <c r="C56" s="5" t="s">
        <v>61</v>
      </c>
      <c r="D56" s="9" t="s">
        <v>62</v>
      </c>
      <c r="E56" s="12">
        <v>5.2E7</v>
      </c>
      <c r="F56" s="12">
        <v>5.6E7</v>
      </c>
    </row>
    <row r="57" hidden="1">
      <c r="A57" s="32" t="str">
        <f t="shared" si="1"/>
        <v>Azerbaijan-Asia2000</v>
      </c>
      <c r="B57" s="32" t="s">
        <v>90</v>
      </c>
      <c r="C57" s="5" t="s">
        <v>61</v>
      </c>
      <c r="D57" s="9" t="s">
        <v>62</v>
      </c>
      <c r="E57" s="12">
        <v>6.8E7</v>
      </c>
      <c r="F57" s="12">
        <v>1.38E8</v>
      </c>
    </row>
    <row r="58" hidden="1">
      <c r="A58" s="32" t="str">
        <f t="shared" si="1"/>
        <v>Bangladesh-Asia2000</v>
      </c>
      <c r="B58" s="32" t="s">
        <v>94</v>
      </c>
      <c r="C58" s="5" t="s">
        <v>61</v>
      </c>
      <c r="D58" s="9" t="s">
        <v>62</v>
      </c>
      <c r="E58" s="12">
        <v>5.0E7</v>
      </c>
      <c r="F58" s="12">
        <v>4.71E8</v>
      </c>
    </row>
    <row r="59" hidden="1">
      <c r="A59" s="32" t="str">
        <f t="shared" si="1"/>
        <v>Bhutan-Asia2000</v>
      </c>
      <c r="B59" s="32" t="s">
        <v>101</v>
      </c>
      <c r="C59" s="5" t="s">
        <v>61</v>
      </c>
      <c r="D59" s="9" t="s">
        <v>62</v>
      </c>
      <c r="E59" s="12">
        <v>1.0E7</v>
      </c>
      <c r="F59" s="13"/>
    </row>
    <row r="60">
      <c r="A60" s="32" t="str">
        <f t="shared" si="1"/>
        <v>Brunei-Asia2000</v>
      </c>
      <c r="B60" s="32" t="s">
        <v>106</v>
      </c>
      <c r="C60" s="5" t="s">
        <v>61</v>
      </c>
      <c r="D60" s="9" t="s">
        <v>62</v>
      </c>
      <c r="E60" s="10">
        <f>if(AND(C50=C51,D50=D50+1,ISBLANK(E51)),E50,E51)</f>
        <v>1977000000</v>
      </c>
      <c r="F60" s="10">
        <f>if(AND(C50=C51,D50=D50+1,ISBLANK(F51)),F50,F51)</f>
        <v>310000000</v>
      </c>
    </row>
    <row r="61" hidden="1">
      <c r="A61" s="32" t="str">
        <f t="shared" si="1"/>
        <v>Cambodia-Asia2000</v>
      </c>
      <c r="B61" s="32" t="s">
        <v>110</v>
      </c>
      <c r="C61" s="5" t="s">
        <v>61</v>
      </c>
      <c r="D61" s="9" t="s">
        <v>62</v>
      </c>
      <c r="E61" s="12">
        <v>3.45E8</v>
      </c>
      <c r="F61" s="12">
        <v>5.2E7</v>
      </c>
    </row>
    <row r="62" hidden="1">
      <c r="A62" s="32" t="str">
        <f t="shared" si="1"/>
        <v>China-Asia2000</v>
      </c>
      <c r="B62" s="32" t="s">
        <v>117</v>
      </c>
      <c r="C62" s="5" t="s">
        <v>61</v>
      </c>
      <c r="D62" s="9" t="s">
        <v>62</v>
      </c>
      <c r="E62" s="12">
        <v>1.7318E10</v>
      </c>
      <c r="F62" s="12">
        <v>1.4169E10</v>
      </c>
    </row>
    <row r="63" hidden="1">
      <c r="A63" s="32" t="str">
        <f t="shared" si="1"/>
        <v>Georgia-Asia2000</v>
      </c>
      <c r="B63" s="32" t="s">
        <v>147</v>
      </c>
      <c r="C63" s="5" t="s">
        <v>61</v>
      </c>
      <c r="D63" s="9" t="s">
        <v>62</v>
      </c>
      <c r="E63" s="12">
        <v>1.07E8</v>
      </c>
      <c r="F63" s="12">
        <v>1.29E8</v>
      </c>
    </row>
    <row r="64" hidden="1">
      <c r="A64" s="32" t="str">
        <f t="shared" si="1"/>
        <v>Hong Kong SAR-Asia2000</v>
      </c>
      <c r="B64" s="32" t="s">
        <v>160</v>
      </c>
      <c r="C64" s="5" t="s">
        <v>61</v>
      </c>
      <c r="D64" s="9" t="s">
        <v>62</v>
      </c>
      <c r="E64" s="12">
        <v>8.198E9</v>
      </c>
      <c r="F64" s="12">
        <v>1.2502E10</v>
      </c>
    </row>
    <row r="65" hidden="1">
      <c r="A65" s="32" t="str">
        <f t="shared" si="1"/>
        <v>India-Asia2000</v>
      </c>
      <c r="B65" s="32" t="s">
        <v>163</v>
      </c>
      <c r="C65" s="5" t="s">
        <v>61</v>
      </c>
      <c r="D65" s="9" t="s">
        <v>62</v>
      </c>
      <c r="E65" s="12">
        <v>3.598E9</v>
      </c>
      <c r="F65" s="12">
        <v>3.686E9</v>
      </c>
    </row>
    <row r="66" hidden="1">
      <c r="A66" s="32" t="str">
        <f t="shared" si="1"/>
        <v>Indonesia-Asia2000</v>
      </c>
      <c r="B66" s="32" t="s">
        <v>164</v>
      </c>
      <c r="C66" s="5" t="s">
        <v>61</v>
      </c>
      <c r="D66" s="9" t="s">
        <v>62</v>
      </c>
      <c r="E66" s="12">
        <v>4.975E9</v>
      </c>
      <c r="F66" s="12">
        <v>3.197E9</v>
      </c>
    </row>
    <row r="67" hidden="1">
      <c r="A67" s="32" t="str">
        <f t="shared" si="1"/>
        <v>Japan-Asia2000</v>
      </c>
      <c r="B67" s="32" t="s">
        <v>172</v>
      </c>
      <c r="C67" s="5" t="s">
        <v>61</v>
      </c>
      <c r="D67" s="9" t="s">
        <v>62</v>
      </c>
      <c r="E67" s="12">
        <v>5.97E9</v>
      </c>
      <c r="F67" s="12">
        <v>4.2643E10</v>
      </c>
    </row>
    <row r="68" hidden="1">
      <c r="A68" s="32" t="str">
        <f t="shared" si="1"/>
        <v>Kazakhstan-Asia2000</v>
      </c>
      <c r="B68" s="32" t="s">
        <v>174</v>
      </c>
      <c r="C68" s="5" t="s">
        <v>61</v>
      </c>
      <c r="D68" s="9" t="s">
        <v>62</v>
      </c>
      <c r="E68" s="12">
        <v>4.03E8</v>
      </c>
      <c r="F68" s="12">
        <v>4.83E8</v>
      </c>
    </row>
    <row r="69">
      <c r="A69" s="32" t="str">
        <f t="shared" si="1"/>
        <v>North Korea-Asia2000</v>
      </c>
      <c r="B69" s="32" t="s">
        <v>216</v>
      </c>
      <c r="C69" s="5" t="s">
        <v>61</v>
      </c>
      <c r="D69" s="9" t="s">
        <v>62</v>
      </c>
      <c r="E69" s="10">
        <f>if(AND(C59=C60,D59=D59+1,ISBLANK(E60)),E59,E60)</f>
        <v>1977000000</v>
      </c>
      <c r="F69" s="10">
        <f>if(AND(C59=C60,D59=D59+1,ISBLANK(F60)),F59,F60)</f>
        <v>310000000</v>
      </c>
    </row>
    <row r="70" hidden="1">
      <c r="A70" s="32" t="str">
        <f t="shared" si="1"/>
        <v>South Korea-Asia2000</v>
      </c>
      <c r="B70" s="32" t="s">
        <v>248</v>
      </c>
      <c r="C70" s="5" t="s">
        <v>61</v>
      </c>
      <c r="D70" s="9" t="s">
        <v>62</v>
      </c>
      <c r="E70" s="12">
        <v>8.527E9</v>
      </c>
      <c r="F70" s="12">
        <v>7.945E9</v>
      </c>
    </row>
    <row r="71" hidden="1">
      <c r="A71" s="32" t="str">
        <f t="shared" si="1"/>
        <v>Kyrgyzstan-Asia2000</v>
      </c>
      <c r="B71" s="32" t="s">
        <v>179</v>
      </c>
      <c r="C71" s="5" t="s">
        <v>61</v>
      </c>
      <c r="D71" s="9" t="s">
        <v>62</v>
      </c>
      <c r="E71" s="12">
        <v>2.0E7</v>
      </c>
      <c r="F71" s="12">
        <v>2.8E7</v>
      </c>
    </row>
    <row r="72" hidden="1">
      <c r="A72" s="32" t="str">
        <f t="shared" si="1"/>
        <v>Laos-Asia2000</v>
      </c>
      <c r="B72" s="32" t="s">
        <v>180</v>
      </c>
      <c r="C72" s="5" t="s">
        <v>61</v>
      </c>
      <c r="D72" s="9" t="s">
        <v>62</v>
      </c>
      <c r="E72" s="12">
        <v>1.14E8</v>
      </c>
      <c r="F72" s="12">
        <v>8000000.0</v>
      </c>
    </row>
    <row r="73" hidden="1">
      <c r="A73" s="32" t="str">
        <f t="shared" si="1"/>
        <v>Macao SAR-Asia2000</v>
      </c>
      <c r="B73" s="32" t="s">
        <v>189</v>
      </c>
      <c r="C73" s="5" t="s">
        <v>61</v>
      </c>
      <c r="D73" s="9" t="s">
        <v>62</v>
      </c>
      <c r="E73" s="12">
        <v>3.205E9</v>
      </c>
      <c r="F73" s="13"/>
    </row>
    <row r="74" hidden="1">
      <c r="A74" s="32" t="str">
        <f t="shared" si="1"/>
        <v>Malaysia-Asia2000</v>
      </c>
      <c r="B74" s="32" t="s">
        <v>192</v>
      </c>
      <c r="C74" s="5" t="s">
        <v>61</v>
      </c>
      <c r="D74" s="9" t="s">
        <v>62</v>
      </c>
      <c r="E74" s="12">
        <v>5.873E9</v>
      </c>
      <c r="F74" s="12">
        <v>2.543E9</v>
      </c>
    </row>
    <row r="75" hidden="1">
      <c r="A75" s="32" t="str">
        <f t="shared" si="1"/>
        <v>Maldives-Asia2000</v>
      </c>
      <c r="B75" s="32" t="s">
        <v>193</v>
      </c>
      <c r="C75" s="5" t="s">
        <v>61</v>
      </c>
      <c r="D75" s="9" t="s">
        <v>62</v>
      </c>
      <c r="E75" s="12">
        <v>3.21E8</v>
      </c>
      <c r="F75" s="12">
        <v>6.0E7</v>
      </c>
    </row>
    <row r="76" hidden="1">
      <c r="A76" s="32" t="str">
        <f t="shared" si="1"/>
        <v>Mongolia-Asia2000</v>
      </c>
      <c r="B76" s="32" t="s">
        <v>203</v>
      </c>
      <c r="C76" s="5" t="s">
        <v>61</v>
      </c>
      <c r="D76" s="9" t="s">
        <v>62</v>
      </c>
      <c r="E76" s="12">
        <v>4.3E7</v>
      </c>
      <c r="F76" s="12">
        <v>5.4E7</v>
      </c>
    </row>
    <row r="77" hidden="1">
      <c r="A77" s="32" t="str">
        <f t="shared" si="1"/>
        <v>Myanmar-Asia2000</v>
      </c>
      <c r="B77" s="32" t="s">
        <v>207</v>
      </c>
      <c r="C77" s="5" t="s">
        <v>61</v>
      </c>
      <c r="D77" s="9" t="s">
        <v>62</v>
      </c>
      <c r="E77" s="12">
        <v>1.95E8</v>
      </c>
      <c r="F77" s="12">
        <v>3.0E7</v>
      </c>
    </row>
    <row r="78" hidden="1">
      <c r="A78" s="32" t="str">
        <f t="shared" si="1"/>
        <v>Nepal-Asia2000</v>
      </c>
      <c r="B78" s="32" t="s">
        <v>209</v>
      </c>
      <c r="C78" s="5" t="s">
        <v>61</v>
      </c>
      <c r="D78" s="9" t="s">
        <v>62</v>
      </c>
      <c r="E78" s="12">
        <v>2.19E8</v>
      </c>
      <c r="F78" s="12">
        <v>1.09E8</v>
      </c>
    </row>
    <row r="79" hidden="1">
      <c r="A79" s="32" t="str">
        <f t="shared" si="1"/>
        <v>Pakistan-Asia2000</v>
      </c>
      <c r="B79" s="32" t="s">
        <v>220</v>
      </c>
      <c r="C79" s="5" t="s">
        <v>61</v>
      </c>
      <c r="D79" s="9" t="s">
        <v>62</v>
      </c>
      <c r="E79" s="12">
        <v>5.51E8</v>
      </c>
      <c r="F79" s="12">
        <v>5.74E8</v>
      </c>
    </row>
    <row r="80" hidden="1">
      <c r="A80" s="32" t="str">
        <f t="shared" si="1"/>
        <v>Philippines-Asia2000</v>
      </c>
      <c r="B80" s="32" t="s">
        <v>225</v>
      </c>
      <c r="C80" s="5" t="s">
        <v>61</v>
      </c>
      <c r="D80" s="9" t="s">
        <v>62</v>
      </c>
      <c r="E80" s="12">
        <v>2.334E9</v>
      </c>
      <c r="F80" s="12">
        <v>1.841E9</v>
      </c>
    </row>
    <row r="81" hidden="1">
      <c r="A81" s="32" t="str">
        <f t="shared" si="1"/>
        <v>Singapore-Asia2000</v>
      </c>
      <c r="B81" s="32" t="s">
        <v>241</v>
      </c>
      <c r="C81" s="5" t="s">
        <v>61</v>
      </c>
      <c r="D81" s="9" t="s">
        <v>62</v>
      </c>
      <c r="E81" s="12">
        <v>5.142E9</v>
      </c>
      <c r="F81" s="12">
        <v>4.535E9</v>
      </c>
    </row>
    <row r="82" hidden="1">
      <c r="A82" s="32" t="str">
        <f t="shared" si="1"/>
        <v>Sri Lanka-Asia2000</v>
      </c>
      <c r="B82" s="32" t="s">
        <v>251</v>
      </c>
      <c r="C82" s="5" t="s">
        <v>61</v>
      </c>
      <c r="D82" s="9" t="s">
        <v>62</v>
      </c>
      <c r="E82" s="12">
        <v>3.88E8</v>
      </c>
      <c r="F82" s="12">
        <v>3.83E8</v>
      </c>
    </row>
    <row r="83">
      <c r="A83" s="32" t="str">
        <f t="shared" si="1"/>
        <v>Tajikistan-Asia2000</v>
      </c>
      <c r="B83" s="32" t="s">
        <v>262</v>
      </c>
      <c r="C83" s="5" t="s">
        <v>61</v>
      </c>
      <c r="D83" s="9" t="s">
        <v>62</v>
      </c>
      <c r="E83" s="10">
        <f>if(AND(C73=C74,D73=D73+1,ISBLANK(E74)),E73,E74)</f>
        <v>5873000000</v>
      </c>
      <c r="F83" s="10">
        <f>if(AND(C73=C74,D73=D73+1,ISBLANK(F74)),F73,F74)</f>
        <v>2543000000</v>
      </c>
    </row>
    <row r="84" hidden="1">
      <c r="A84" s="32" t="str">
        <f t="shared" si="1"/>
        <v>Thailand-Asia2000</v>
      </c>
      <c r="B84" s="32" t="s">
        <v>264</v>
      </c>
      <c r="C84" s="5" t="s">
        <v>61</v>
      </c>
      <c r="D84" s="9" t="s">
        <v>62</v>
      </c>
      <c r="E84" s="12">
        <v>9.935E9</v>
      </c>
      <c r="F84" s="12">
        <v>3.218E9</v>
      </c>
    </row>
    <row r="85">
      <c r="A85" s="32" t="str">
        <f t="shared" si="1"/>
        <v>Timor-Leste-Asia2000</v>
      </c>
      <c r="B85" s="32" t="s">
        <v>265</v>
      </c>
      <c r="C85" s="5" t="s">
        <v>61</v>
      </c>
      <c r="D85" s="9" t="s">
        <v>62</v>
      </c>
      <c r="E85" s="10">
        <f t="shared" ref="E85:E86" si="2">if(AND(C75=C76,D75=D75+1,ISBLANK(E76)),E75,E76)</f>
        <v>43000000</v>
      </c>
      <c r="F85" s="10">
        <f t="shared" ref="F85:F86" si="3">if(AND(C75=C76,D75=D75+1,ISBLANK(F76)),F75,F76)</f>
        <v>54000000</v>
      </c>
    </row>
    <row r="86">
      <c r="A86" s="32" t="str">
        <f t="shared" si="1"/>
        <v>Turkmenistan-Asia2000</v>
      </c>
      <c r="B86" s="32" t="s">
        <v>271</v>
      </c>
      <c r="C86" s="5" t="s">
        <v>61</v>
      </c>
      <c r="D86" s="9" t="s">
        <v>62</v>
      </c>
      <c r="E86" s="10">
        <f t="shared" si="2"/>
        <v>195000000</v>
      </c>
      <c r="F86" s="10">
        <f t="shared" si="3"/>
        <v>30000000</v>
      </c>
    </row>
    <row r="87" hidden="1">
      <c r="A87" s="32" t="str">
        <f t="shared" si="1"/>
        <v>Uzbekistan-Asia2000</v>
      </c>
      <c r="B87" s="32" t="s">
        <v>279</v>
      </c>
      <c r="C87" s="5" t="s">
        <v>61</v>
      </c>
      <c r="D87" s="9" t="s">
        <v>62</v>
      </c>
      <c r="E87" s="12">
        <v>6.3E7</v>
      </c>
      <c r="F87" s="13"/>
    </row>
    <row r="88">
      <c r="A88" s="32" t="str">
        <f t="shared" si="1"/>
        <v>Vietnam-Asia2000</v>
      </c>
      <c r="B88" s="32" t="s">
        <v>282</v>
      </c>
      <c r="C88" s="5" t="s">
        <v>61</v>
      </c>
      <c r="D88" s="9" t="s">
        <v>62</v>
      </c>
      <c r="E88" s="10">
        <f>if(AND(C78=C79,D78=D78+1,ISBLANK(E79)),E78,E79)</f>
        <v>551000000</v>
      </c>
      <c r="F88" s="10">
        <f>if(AND(C78=C79,D78=D78+1,ISBLANK(F79)),F78,F79)</f>
        <v>574000000</v>
      </c>
    </row>
    <row r="89" hidden="1">
      <c r="A89" s="32" t="str">
        <f t="shared" si="1"/>
        <v>Albania-Europe2000</v>
      </c>
      <c r="B89" s="32" t="s">
        <v>75</v>
      </c>
      <c r="C89" s="5" t="s">
        <v>76</v>
      </c>
      <c r="D89" s="9" t="s">
        <v>62</v>
      </c>
      <c r="E89" s="12">
        <v>3.98E8</v>
      </c>
      <c r="F89" s="12">
        <v>2.9E8</v>
      </c>
    </row>
    <row r="90">
      <c r="A90" s="32" t="str">
        <f t="shared" si="1"/>
        <v>Andorra-Europe2000</v>
      </c>
      <c r="B90" s="32" t="s">
        <v>81</v>
      </c>
      <c r="C90" s="5" t="s">
        <v>76</v>
      </c>
      <c r="D90" s="9" t="s">
        <v>62</v>
      </c>
      <c r="E90" s="10">
        <f>if(AND(C80=C81,D80=D80+1,ISBLANK(E81)),E80,E81)</f>
        <v>5142000000</v>
      </c>
      <c r="F90" s="10">
        <f>if(AND(C80=C81,D80=D80+1,ISBLANK(F81)),F80,F81)</f>
        <v>4535000000</v>
      </c>
    </row>
    <row r="91" hidden="1">
      <c r="A91" s="32" t="str">
        <f t="shared" si="1"/>
        <v>Austria-Europe2000</v>
      </c>
      <c r="B91" s="32" t="s">
        <v>89</v>
      </c>
      <c r="C91" s="5" t="s">
        <v>76</v>
      </c>
      <c r="D91" s="9" t="s">
        <v>62</v>
      </c>
      <c r="E91" s="12">
        <v>1.1382E10</v>
      </c>
      <c r="F91" s="12">
        <v>7.001E9</v>
      </c>
    </row>
    <row r="92" hidden="1">
      <c r="A92" s="32" t="str">
        <f t="shared" si="1"/>
        <v>Belarus-Europe2000</v>
      </c>
      <c r="B92" s="32" t="s">
        <v>96</v>
      </c>
      <c r="C92" s="5" t="s">
        <v>76</v>
      </c>
      <c r="D92" s="9" t="s">
        <v>62</v>
      </c>
      <c r="E92" s="12">
        <v>1.88E8</v>
      </c>
      <c r="F92" s="12">
        <v>2.47E8</v>
      </c>
    </row>
    <row r="93" hidden="1">
      <c r="A93" s="32" t="str">
        <f t="shared" si="1"/>
        <v>Belgium-Europe2000</v>
      </c>
      <c r="B93" s="32" t="s">
        <v>97</v>
      </c>
      <c r="C93" s="5" t="s">
        <v>76</v>
      </c>
      <c r="D93" s="9" t="s">
        <v>62</v>
      </c>
      <c r="E93" s="12">
        <v>6.592E9</v>
      </c>
      <c r="F93" s="12">
        <v>9.429E9</v>
      </c>
    </row>
    <row r="94" hidden="1">
      <c r="A94" s="32" t="str">
        <f t="shared" si="1"/>
        <v>Bosnia and Herzegovina-Europe2000</v>
      </c>
      <c r="B94" s="32" t="s">
        <v>103</v>
      </c>
      <c r="C94" s="5" t="s">
        <v>76</v>
      </c>
      <c r="D94" s="9" t="s">
        <v>62</v>
      </c>
      <c r="E94" s="12">
        <v>2.46E8</v>
      </c>
      <c r="F94" s="12">
        <v>9.2E7</v>
      </c>
    </row>
    <row r="95" hidden="1">
      <c r="A95" s="32" t="str">
        <f t="shared" si="1"/>
        <v>Bulgaria-Europe2000</v>
      </c>
      <c r="B95" s="32" t="s">
        <v>107</v>
      </c>
      <c r="C95" s="5" t="s">
        <v>76</v>
      </c>
      <c r="D95" s="9" t="s">
        <v>62</v>
      </c>
      <c r="E95" s="12">
        <v>1.364E9</v>
      </c>
      <c r="F95" s="12">
        <v>7.64E8</v>
      </c>
    </row>
    <row r="96" hidden="1">
      <c r="A96" s="32" t="str">
        <f t="shared" si="1"/>
        <v>Croatia-Europe2000</v>
      </c>
      <c r="B96" s="32" t="s">
        <v>124</v>
      </c>
      <c r="C96" s="5" t="s">
        <v>76</v>
      </c>
      <c r="D96" s="9" t="s">
        <v>62</v>
      </c>
      <c r="E96" s="12">
        <v>2.871E9</v>
      </c>
      <c r="F96" s="12">
        <v>6.34E8</v>
      </c>
    </row>
    <row r="97" hidden="1">
      <c r="A97" s="32" t="str">
        <f t="shared" si="1"/>
        <v>Cyprus-Europe2000</v>
      </c>
      <c r="B97" s="32" t="s">
        <v>127</v>
      </c>
      <c r="C97" s="5" t="s">
        <v>76</v>
      </c>
      <c r="D97" s="9" t="s">
        <v>62</v>
      </c>
      <c r="E97" s="12">
        <v>2.137E9</v>
      </c>
      <c r="F97" s="12">
        <v>5.43E8</v>
      </c>
    </row>
    <row r="98" hidden="1">
      <c r="A98" s="32" t="str">
        <f t="shared" si="1"/>
        <v>Czech Republic-Europe2000</v>
      </c>
      <c r="B98" s="32" t="s">
        <v>128</v>
      </c>
      <c r="C98" s="5" t="s">
        <v>76</v>
      </c>
      <c r="D98" s="9" t="s">
        <v>62</v>
      </c>
      <c r="E98" s="12">
        <v>2.973E9</v>
      </c>
      <c r="F98" s="12">
        <v>1.276E9</v>
      </c>
    </row>
    <row r="99" hidden="1">
      <c r="A99" s="32" t="str">
        <f t="shared" si="1"/>
        <v>Denmark-Europe2000</v>
      </c>
      <c r="B99" s="32" t="s">
        <v>129</v>
      </c>
      <c r="C99" s="5" t="s">
        <v>76</v>
      </c>
      <c r="D99" s="9" t="s">
        <v>62</v>
      </c>
      <c r="E99" s="12">
        <v>3.671E9</v>
      </c>
      <c r="F99" s="12">
        <v>4.669E9</v>
      </c>
    </row>
    <row r="100" hidden="1">
      <c r="A100" s="32" t="str">
        <f t="shared" si="1"/>
        <v>Estonia-Europe2000</v>
      </c>
      <c r="B100" s="32" t="s">
        <v>138</v>
      </c>
      <c r="C100" s="5" t="s">
        <v>76</v>
      </c>
      <c r="D100" s="9" t="s">
        <v>62</v>
      </c>
      <c r="E100" s="12">
        <v>6.57E8</v>
      </c>
      <c r="F100" s="12">
        <v>2.53E8</v>
      </c>
    </row>
    <row r="101">
      <c r="A101" s="32" t="str">
        <f t="shared" si="1"/>
        <v>Faeroe Islands-Europe2000</v>
      </c>
      <c r="B101" s="32" t="s">
        <v>140</v>
      </c>
      <c r="C101" s="5" t="s">
        <v>76</v>
      </c>
      <c r="D101" s="9" t="s">
        <v>62</v>
      </c>
      <c r="E101" s="10">
        <f>if(AND(C91=C92,D91=D91+1,ISBLANK(E92)),E91,E92)</f>
        <v>188000000</v>
      </c>
      <c r="F101" s="10">
        <f>if(AND(C91=C92,D91=D91+1,ISBLANK(F92)),F91,F92)</f>
        <v>247000000</v>
      </c>
    </row>
    <row r="102" hidden="1">
      <c r="A102" s="32" t="str">
        <f t="shared" si="1"/>
        <v>Finland-Europe2000</v>
      </c>
      <c r="B102" s="32" t="s">
        <v>142</v>
      </c>
      <c r="C102" s="5" t="s">
        <v>76</v>
      </c>
      <c r="D102" s="9" t="s">
        <v>62</v>
      </c>
      <c r="E102" s="12">
        <v>2.035E9</v>
      </c>
      <c r="F102" s="12">
        <v>2.293E9</v>
      </c>
    </row>
    <row r="103" hidden="1">
      <c r="A103" s="32" t="str">
        <f t="shared" si="1"/>
        <v>France-Europe2000</v>
      </c>
      <c r="B103" s="32" t="s">
        <v>143</v>
      </c>
      <c r="C103" s="5" t="s">
        <v>76</v>
      </c>
      <c r="D103" s="9" t="s">
        <v>62</v>
      </c>
      <c r="E103" s="12">
        <v>3.8534E10</v>
      </c>
      <c r="F103" s="12">
        <v>2.6703E10</v>
      </c>
    </row>
    <row r="104" hidden="1">
      <c r="A104" s="32" t="str">
        <f t="shared" si="1"/>
        <v>Germany-Europe2000</v>
      </c>
      <c r="B104" s="32" t="s">
        <v>148</v>
      </c>
      <c r="C104" s="5" t="s">
        <v>76</v>
      </c>
      <c r="D104" s="9" t="s">
        <v>62</v>
      </c>
      <c r="E104" s="12">
        <v>2.4943E10</v>
      </c>
      <c r="F104" s="12">
        <v>5.7601E10</v>
      </c>
    </row>
    <row r="105" hidden="1">
      <c r="A105" s="32" t="str">
        <f t="shared" si="1"/>
        <v>Greece-Europe2000</v>
      </c>
      <c r="B105" s="32" t="s">
        <v>150</v>
      </c>
      <c r="C105" s="5" t="s">
        <v>76</v>
      </c>
      <c r="D105" s="9" t="s">
        <v>62</v>
      </c>
      <c r="E105" s="12">
        <v>9.262E9</v>
      </c>
      <c r="F105" s="12">
        <v>4.564E9</v>
      </c>
    </row>
    <row r="106" hidden="1">
      <c r="A106" s="32" t="str">
        <f t="shared" si="1"/>
        <v>Hungary-Europe2000</v>
      </c>
      <c r="B106" s="32" t="s">
        <v>161</v>
      </c>
      <c r="C106" s="5" t="s">
        <v>76</v>
      </c>
      <c r="D106" s="9" t="s">
        <v>62</v>
      </c>
      <c r="E106" s="12">
        <v>3.809E9</v>
      </c>
      <c r="F106" s="12">
        <v>1.722E9</v>
      </c>
    </row>
    <row r="107" hidden="1">
      <c r="A107" s="32" t="str">
        <f t="shared" si="1"/>
        <v>Iceland-Europe2000</v>
      </c>
      <c r="B107" s="32" t="s">
        <v>162</v>
      </c>
      <c r="C107" s="5" t="s">
        <v>76</v>
      </c>
      <c r="D107" s="9" t="s">
        <v>62</v>
      </c>
      <c r="E107" s="12">
        <v>3.86E8</v>
      </c>
      <c r="F107" s="12">
        <v>4.71E8</v>
      </c>
    </row>
    <row r="108" hidden="1">
      <c r="A108" s="32" t="str">
        <f t="shared" si="1"/>
        <v>Ireland-Europe2000</v>
      </c>
      <c r="B108" s="32" t="s">
        <v>167</v>
      </c>
      <c r="C108" s="5" t="s">
        <v>76</v>
      </c>
      <c r="D108" s="9" t="s">
        <v>62</v>
      </c>
      <c r="E108" s="12">
        <v>3.517E9</v>
      </c>
      <c r="F108" s="12">
        <v>2.626E9</v>
      </c>
    </row>
    <row r="109">
      <c r="A109" s="32" t="str">
        <f t="shared" si="1"/>
        <v>Isle of Man-Europe2000</v>
      </c>
      <c r="B109" s="32" t="s">
        <v>168</v>
      </c>
      <c r="C109" s="5" t="s">
        <v>76</v>
      </c>
      <c r="D109" s="9" t="s">
        <v>62</v>
      </c>
      <c r="E109" s="10">
        <f>if(AND(C99=C100,D99=D99+1,ISBLANK(E100)),E99,E100)</f>
        <v>657000000</v>
      </c>
      <c r="F109" s="10">
        <f>if(AND(C99=C100,D99=D99+1,ISBLANK(F100)),F99,F100)</f>
        <v>253000000</v>
      </c>
    </row>
    <row r="110" hidden="1">
      <c r="A110" s="32" t="str">
        <f t="shared" si="1"/>
        <v>Italy-Europe2000</v>
      </c>
      <c r="B110" s="32" t="s">
        <v>170</v>
      </c>
      <c r="C110" s="5" t="s">
        <v>76</v>
      </c>
      <c r="D110" s="9" t="s">
        <v>62</v>
      </c>
      <c r="E110" s="12">
        <v>2.8706E10</v>
      </c>
      <c r="F110" s="12">
        <v>1.8169E10</v>
      </c>
    </row>
    <row r="111">
      <c r="A111" s="32" t="str">
        <f t="shared" si="1"/>
        <v>Kosovo-Europe2000</v>
      </c>
      <c r="B111" s="32" t="s">
        <v>177</v>
      </c>
      <c r="C111" s="5" t="s">
        <v>76</v>
      </c>
      <c r="D111" s="9" t="s">
        <v>62</v>
      </c>
      <c r="E111" s="10">
        <f>if(AND(C101=C102,D101=D101+1,ISBLANK(E102)),E101,E102)</f>
        <v>2035000000</v>
      </c>
      <c r="F111" s="10">
        <f>if(AND(C101=C102,D101=D101+1,ISBLANK(F102)),F101,F102)</f>
        <v>2293000000</v>
      </c>
    </row>
    <row r="112" hidden="1">
      <c r="A112" s="32" t="str">
        <f t="shared" si="1"/>
        <v>Latvia-Europe2000</v>
      </c>
      <c r="B112" s="32" t="s">
        <v>181</v>
      </c>
      <c r="C112" s="5" t="s">
        <v>76</v>
      </c>
      <c r="D112" s="9" t="s">
        <v>62</v>
      </c>
      <c r="E112" s="12">
        <v>1.72E8</v>
      </c>
      <c r="F112" s="12">
        <v>2.81E8</v>
      </c>
    </row>
    <row r="113">
      <c r="A113" s="32" t="str">
        <f t="shared" si="1"/>
        <v>Liechtenstein-Europe2000</v>
      </c>
      <c r="B113" s="32" t="s">
        <v>186</v>
      </c>
      <c r="C113" s="5" t="s">
        <v>76</v>
      </c>
      <c r="D113" s="9" t="s">
        <v>62</v>
      </c>
      <c r="E113" s="10">
        <f>if(AND(C103=C104,D103=D103+1,ISBLANK(E104)),E103,E104)</f>
        <v>24943000000</v>
      </c>
      <c r="F113" s="10">
        <f>if(AND(C103=C104,D103=D103+1,ISBLANK(F104)),F103,F104)</f>
        <v>57601000000</v>
      </c>
    </row>
    <row r="114" hidden="1">
      <c r="A114" s="32" t="str">
        <f t="shared" si="1"/>
        <v>Lithuania-Europe2000</v>
      </c>
      <c r="B114" s="32" t="s">
        <v>187</v>
      </c>
      <c r="C114" s="5" t="s">
        <v>76</v>
      </c>
      <c r="D114" s="9" t="s">
        <v>62</v>
      </c>
      <c r="E114" s="12">
        <v>4.3E8</v>
      </c>
      <c r="F114" s="12">
        <v>2.61E8</v>
      </c>
    </row>
    <row r="115" hidden="1">
      <c r="A115" s="32" t="str">
        <f t="shared" si="1"/>
        <v>Luxembourg-Europe2000</v>
      </c>
      <c r="B115" s="32" t="s">
        <v>188</v>
      </c>
      <c r="C115" s="5" t="s">
        <v>76</v>
      </c>
      <c r="D115" s="9" t="s">
        <v>62</v>
      </c>
      <c r="E115" s="12">
        <v>1.686E9</v>
      </c>
      <c r="F115" s="12">
        <v>1.309E9</v>
      </c>
    </row>
    <row r="116" hidden="1">
      <c r="A116" s="32" t="str">
        <f t="shared" si="1"/>
        <v>North Macedonia-Europe2000</v>
      </c>
      <c r="B116" s="32" t="s">
        <v>217</v>
      </c>
      <c r="C116" s="5" t="s">
        <v>76</v>
      </c>
      <c r="D116" s="9" t="s">
        <v>62</v>
      </c>
      <c r="E116" s="12">
        <v>8.8E7</v>
      </c>
      <c r="F116" s="12">
        <v>5.8E7</v>
      </c>
    </row>
    <row r="117" hidden="1">
      <c r="A117" s="32" t="str">
        <f t="shared" si="1"/>
        <v>Malta-Europe2000</v>
      </c>
      <c r="B117" s="32" t="s">
        <v>195</v>
      </c>
      <c r="C117" s="5" t="s">
        <v>76</v>
      </c>
      <c r="D117" s="9" t="s">
        <v>62</v>
      </c>
      <c r="E117" s="12">
        <v>7.31E8</v>
      </c>
      <c r="F117" s="12">
        <v>2.24E8</v>
      </c>
    </row>
    <row r="118" hidden="1">
      <c r="A118" s="32" t="str">
        <f t="shared" si="1"/>
        <v>Moldova-Europe2000</v>
      </c>
      <c r="B118" s="32" t="s">
        <v>201</v>
      </c>
      <c r="C118" s="5" t="s">
        <v>76</v>
      </c>
      <c r="D118" s="9" t="s">
        <v>62</v>
      </c>
      <c r="E118" s="12">
        <v>5.7E7</v>
      </c>
      <c r="F118" s="12">
        <v>8.6E7</v>
      </c>
    </row>
    <row r="119">
      <c r="A119" s="32" t="str">
        <f t="shared" si="1"/>
        <v>Monaco-Europe2000</v>
      </c>
      <c r="B119" s="32" t="s">
        <v>202</v>
      </c>
      <c r="C119" s="5" t="s">
        <v>76</v>
      </c>
      <c r="D119" s="9" t="s">
        <v>62</v>
      </c>
      <c r="E119" s="10">
        <f t="shared" ref="E119:E120" si="4">if(AND(C109=C110,D109=D109+1,ISBLANK(E110)),E109,E110)</f>
        <v>28706000000</v>
      </c>
      <c r="F119" s="10">
        <f t="shared" ref="F119:F120" si="5">if(AND(C109=C110,D109=D109+1,ISBLANK(F110)),F109,F110)</f>
        <v>18169000000</v>
      </c>
    </row>
    <row r="120">
      <c r="A120" s="32" t="str">
        <f t="shared" si="1"/>
        <v>Montenegro-Europe2000</v>
      </c>
      <c r="B120" s="32" t="s">
        <v>204</v>
      </c>
      <c r="C120" s="5" t="s">
        <v>76</v>
      </c>
      <c r="D120" s="9" t="s">
        <v>62</v>
      </c>
      <c r="E120" s="10">
        <f t="shared" si="4"/>
        <v>2035000000</v>
      </c>
      <c r="F120" s="10">
        <f t="shared" si="5"/>
        <v>2293000000</v>
      </c>
    </row>
    <row r="121" hidden="1">
      <c r="A121" s="32" t="str">
        <f t="shared" si="1"/>
        <v>Netherlands-Europe2000</v>
      </c>
      <c r="B121" s="32" t="s">
        <v>210</v>
      </c>
      <c r="C121" s="5" t="s">
        <v>76</v>
      </c>
      <c r="D121" s="9" t="s">
        <v>62</v>
      </c>
      <c r="E121" s="12">
        <v>1.1285E10</v>
      </c>
      <c r="F121" s="12">
        <v>1.3649E10</v>
      </c>
    </row>
    <row r="122" hidden="1">
      <c r="A122" s="32" t="str">
        <f t="shared" si="1"/>
        <v>Norway-Europe2000</v>
      </c>
      <c r="B122" s="32" t="s">
        <v>218</v>
      </c>
      <c r="C122" s="5" t="s">
        <v>76</v>
      </c>
      <c r="D122" s="9" t="s">
        <v>62</v>
      </c>
      <c r="E122" s="12">
        <v>2.521E9</v>
      </c>
      <c r="F122" s="12">
        <v>4.893E9</v>
      </c>
    </row>
    <row r="123" hidden="1">
      <c r="A123" s="32" t="str">
        <f t="shared" si="1"/>
        <v>Poland-Europe2000</v>
      </c>
      <c r="B123" s="32" t="s">
        <v>226</v>
      </c>
      <c r="C123" s="5" t="s">
        <v>76</v>
      </c>
      <c r="D123" s="9" t="s">
        <v>62</v>
      </c>
      <c r="E123" s="12">
        <v>6.128E9</v>
      </c>
      <c r="F123" s="12">
        <v>3.417E9</v>
      </c>
    </row>
    <row r="124" hidden="1">
      <c r="A124" s="32" t="str">
        <f t="shared" si="1"/>
        <v>Portugal-Europe2000</v>
      </c>
      <c r="B124" s="32" t="s">
        <v>227</v>
      </c>
      <c r="C124" s="5" t="s">
        <v>76</v>
      </c>
      <c r="D124" s="9" t="s">
        <v>62</v>
      </c>
      <c r="E124" s="12">
        <v>6.027E9</v>
      </c>
      <c r="F124" s="12">
        <v>2.754E9</v>
      </c>
    </row>
    <row r="125" hidden="1">
      <c r="A125" s="32" t="str">
        <f t="shared" si="1"/>
        <v>Romania-Europe2000</v>
      </c>
      <c r="B125" s="32" t="s">
        <v>230</v>
      </c>
      <c r="C125" s="5" t="s">
        <v>76</v>
      </c>
      <c r="D125" s="9" t="s">
        <v>62</v>
      </c>
      <c r="E125" s="12">
        <v>3.94E8</v>
      </c>
      <c r="F125" s="12">
        <v>4.47E8</v>
      </c>
    </row>
    <row r="126" hidden="1">
      <c r="A126" s="32" t="str">
        <f t="shared" si="1"/>
        <v>Russia-Europe2000</v>
      </c>
      <c r="B126" s="32" t="s">
        <v>231</v>
      </c>
      <c r="C126" s="5" t="s">
        <v>76</v>
      </c>
      <c r="D126" s="9" t="s">
        <v>62</v>
      </c>
      <c r="E126" s="12">
        <v>3.429E9</v>
      </c>
      <c r="F126" s="12">
        <v>8.848E9</v>
      </c>
    </row>
    <row r="127">
      <c r="A127" s="32" t="str">
        <f t="shared" si="1"/>
        <v>San Marino-Europe2000</v>
      </c>
      <c r="B127" s="32" t="s">
        <v>234</v>
      </c>
      <c r="C127" s="5" t="s">
        <v>76</v>
      </c>
      <c r="D127" s="9" t="s">
        <v>62</v>
      </c>
      <c r="E127" s="10">
        <f t="shared" ref="E127:E128" si="6">if(AND(C117=C118,D117=D117+1,ISBLANK(E118)),E117,E118)</f>
        <v>57000000</v>
      </c>
      <c r="F127" s="10">
        <f t="shared" ref="F127:F128" si="7">if(AND(C117=C118,D117=D117+1,ISBLANK(F118)),F117,F118)</f>
        <v>86000000</v>
      </c>
    </row>
    <row r="128">
      <c r="A128" s="32" t="str">
        <f t="shared" si="1"/>
        <v>Serbia-Europe2000</v>
      </c>
      <c r="B128" s="32" t="s">
        <v>238</v>
      </c>
      <c r="C128" s="5" t="s">
        <v>76</v>
      </c>
      <c r="D128" s="9" t="s">
        <v>62</v>
      </c>
      <c r="E128" s="10">
        <f t="shared" si="6"/>
        <v>28706000000</v>
      </c>
      <c r="F128" s="10">
        <f t="shared" si="7"/>
        <v>18169000000</v>
      </c>
    </row>
    <row r="129" hidden="1">
      <c r="A129" s="32" t="str">
        <f t="shared" si="1"/>
        <v>Slovakia-Europe2000</v>
      </c>
      <c r="B129" s="32" t="s">
        <v>243</v>
      </c>
      <c r="C129" s="5" t="s">
        <v>76</v>
      </c>
      <c r="D129" s="9" t="s">
        <v>62</v>
      </c>
      <c r="E129" s="12">
        <v>4.41E8</v>
      </c>
      <c r="F129" s="12">
        <v>3.41E8</v>
      </c>
    </row>
    <row r="130" hidden="1">
      <c r="A130" s="32" t="str">
        <f t="shared" si="1"/>
        <v>Slovenia-Europe2000</v>
      </c>
      <c r="B130" s="32" t="s">
        <v>244</v>
      </c>
      <c r="C130" s="5" t="s">
        <v>76</v>
      </c>
      <c r="D130" s="9" t="s">
        <v>62</v>
      </c>
      <c r="E130" s="12">
        <v>1.016E9</v>
      </c>
      <c r="F130" s="12">
        <v>5.44E8</v>
      </c>
    </row>
    <row r="131" hidden="1">
      <c r="A131" s="32" t="str">
        <f t="shared" si="1"/>
        <v>Spain-Europe2000</v>
      </c>
      <c r="B131" s="32" t="s">
        <v>250</v>
      </c>
      <c r="C131" s="5" t="s">
        <v>76</v>
      </c>
      <c r="D131" s="9" t="s">
        <v>62</v>
      </c>
      <c r="E131" s="12">
        <v>3.2656E10</v>
      </c>
      <c r="F131" s="12">
        <v>7.71E9</v>
      </c>
    </row>
    <row r="132" hidden="1">
      <c r="A132" s="32" t="str">
        <f t="shared" si="1"/>
        <v>Sweden-Europe2000</v>
      </c>
      <c r="B132" s="32" t="s">
        <v>259</v>
      </c>
      <c r="C132" s="5" t="s">
        <v>76</v>
      </c>
      <c r="D132" s="9" t="s">
        <v>62</v>
      </c>
      <c r="E132" s="12">
        <v>4.825E9</v>
      </c>
      <c r="F132" s="12">
        <v>8.959E9</v>
      </c>
    </row>
    <row r="133" hidden="1">
      <c r="A133" s="32" t="str">
        <f t="shared" si="1"/>
        <v>Switzerland-Europe2000</v>
      </c>
      <c r="B133" s="32" t="s">
        <v>260</v>
      </c>
      <c r="C133" s="5" t="s">
        <v>76</v>
      </c>
      <c r="D133" s="9" t="s">
        <v>62</v>
      </c>
      <c r="E133" s="12">
        <v>8.988E9</v>
      </c>
      <c r="F133" s="12">
        <v>7.36E9</v>
      </c>
    </row>
    <row r="134" hidden="1">
      <c r="A134" s="32" t="str">
        <f t="shared" si="1"/>
        <v>Turkey-Europe2000</v>
      </c>
      <c r="B134" s="32" t="s">
        <v>270</v>
      </c>
      <c r="C134" s="5" t="s">
        <v>76</v>
      </c>
      <c r="D134" s="9" t="s">
        <v>62</v>
      </c>
      <c r="E134" s="12">
        <v>7.636E9</v>
      </c>
      <c r="F134" s="12">
        <v>1.713E9</v>
      </c>
    </row>
    <row r="135" hidden="1">
      <c r="A135" s="32" t="str">
        <f t="shared" si="1"/>
        <v>Ukraine-Europe2000</v>
      </c>
      <c r="B135" s="32" t="s">
        <v>274</v>
      </c>
      <c r="C135" s="5" t="s">
        <v>76</v>
      </c>
      <c r="D135" s="9" t="s">
        <v>62</v>
      </c>
      <c r="E135" s="12">
        <v>5.63E8</v>
      </c>
      <c r="F135" s="12">
        <v>5.61E8</v>
      </c>
    </row>
    <row r="136" hidden="1">
      <c r="A136" s="32" t="str">
        <f t="shared" si="1"/>
        <v>United Kingdom-Europe2000</v>
      </c>
      <c r="B136" s="32" t="s">
        <v>276</v>
      </c>
      <c r="C136" s="5" t="s">
        <v>76</v>
      </c>
      <c r="D136" s="9" t="s">
        <v>62</v>
      </c>
      <c r="E136" s="12">
        <v>2.9978E10</v>
      </c>
      <c r="F136" s="12">
        <v>4.7009E10</v>
      </c>
    </row>
    <row r="137" hidden="1">
      <c r="A137" s="32" t="str">
        <f t="shared" si="1"/>
        <v>Bahrain-Middle East2000</v>
      </c>
      <c r="B137" s="32" t="s">
        <v>92</v>
      </c>
      <c r="C137" s="5" t="s">
        <v>93</v>
      </c>
      <c r="D137" s="9" t="s">
        <v>62</v>
      </c>
      <c r="E137" s="12">
        <v>8.54E8</v>
      </c>
      <c r="F137" s="12">
        <v>4.25E8</v>
      </c>
    </row>
    <row r="138" hidden="1">
      <c r="A138" s="32" t="str">
        <f t="shared" si="1"/>
        <v>Iran-Middle East2000</v>
      </c>
      <c r="B138" s="32" t="s">
        <v>165</v>
      </c>
      <c r="C138" s="5" t="s">
        <v>93</v>
      </c>
      <c r="D138" s="9" t="s">
        <v>62</v>
      </c>
      <c r="E138" s="12">
        <v>6.77E8</v>
      </c>
      <c r="F138" s="12">
        <v>6.71E8</v>
      </c>
    </row>
    <row r="139" hidden="1">
      <c r="A139" s="32" t="str">
        <f t="shared" si="1"/>
        <v>Iraq-Middle East2000</v>
      </c>
      <c r="B139" s="32" t="s">
        <v>166</v>
      </c>
      <c r="C139" s="5" t="s">
        <v>93</v>
      </c>
      <c r="D139" s="9" t="s">
        <v>62</v>
      </c>
      <c r="E139" s="12">
        <v>2000000.0</v>
      </c>
      <c r="F139" s="12">
        <v>9000000.0</v>
      </c>
    </row>
    <row r="140" hidden="1">
      <c r="A140" s="32" t="str">
        <f t="shared" si="1"/>
        <v>Israel-Middle East2000</v>
      </c>
      <c r="B140" s="32" t="s">
        <v>169</v>
      </c>
      <c r="C140" s="5" t="s">
        <v>93</v>
      </c>
      <c r="D140" s="9" t="s">
        <v>62</v>
      </c>
      <c r="E140" s="12">
        <v>4.611E9</v>
      </c>
      <c r="F140" s="12">
        <v>3.733E9</v>
      </c>
    </row>
    <row r="141" hidden="1">
      <c r="A141" s="32" t="str">
        <f t="shared" si="1"/>
        <v>Jordan-Middle East2000</v>
      </c>
      <c r="B141" s="32" t="s">
        <v>173</v>
      </c>
      <c r="C141" s="5" t="s">
        <v>93</v>
      </c>
      <c r="D141" s="9" t="s">
        <v>62</v>
      </c>
      <c r="E141" s="12">
        <v>9.35E8</v>
      </c>
      <c r="F141" s="12">
        <v>3.87E8</v>
      </c>
    </row>
    <row r="142" hidden="1">
      <c r="A142" s="32" t="str">
        <f t="shared" si="1"/>
        <v>Kuwait-Middle East2000</v>
      </c>
      <c r="B142" s="32" t="s">
        <v>178</v>
      </c>
      <c r="C142" s="5" t="s">
        <v>93</v>
      </c>
      <c r="D142" s="9" t="s">
        <v>62</v>
      </c>
      <c r="E142" s="12">
        <v>3.94E8</v>
      </c>
      <c r="F142" s="12">
        <v>2.852E9</v>
      </c>
    </row>
    <row r="143" hidden="1">
      <c r="A143" s="32" t="str">
        <f t="shared" si="1"/>
        <v>Lebanon-Middle East2000</v>
      </c>
      <c r="B143" s="32" t="s">
        <v>182</v>
      </c>
      <c r="C143" s="5" t="s">
        <v>93</v>
      </c>
      <c r="D143" s="9" t="s">
        <v>62</v>
      </c>
      <c r="E143" s="12">
        <v>7.42E8</v>
      </c>
      <c r="F143" s="13"/>
    </row>
    <row r="144" hidden="1">
      <c r="A144" s="32" t="str">
        <f t="shared" si="1"/>
        <v>Oman-Middle East2000</v>
      </c>
      <c r="B144" s="32" t="s">
        <v>219</v>
      </c>
      <c r="C144" s="5" t="s">
        <v>93</v>
      </c>
      <c r="D144" s="9" t="s">
        <v>62</v>
      </c>
      <c r="E144" s="12">
        <v>3.77E8</v>
      </c>
      <c r="F144" s="12">
        <v>6.29E8</v>
      </c>
    </row>
    <row r="145" hidden="1">
      <c r="A145" s="32" t="str">
        <f t="shared" si="1"/>
        <v>Qatar-Middle East2000</v>
      </c>
      <c r="B145" s="32" t="s">
        <v>229</v>
      </c>
      <c r="C145" s="5" t="s">
        <v>93</v>
      </c>
      <c r="D145" s="9" t="s">
        <v>62</v>
      </c>
      <c r="E145" s="12">
        <v>1.28E8</v>
      </c>
      <c r="F145" s="12">
        <v>3.07E8</v>
      </c>
    </row>
    <row r="146">
      <c r="A146" s="32" t="str">
        <f t="shared" si="1"/>
        <v>Saudi Arabia-Middle East2000</v>
      </c>
      <c r="B146" s="32" t="s">
        <v>236</v>
      </c>
      <c r="C146" s="5" t="s">
        <v>93</v>
      </c>
      <c r="D146" s="9" t="s">
        <v>62</v>
      </c>
      <c r="E146" s="10">
        <f>if(AND(C136=C137,D136=D136+1,ISBLANK(E137)),E136,E137)</f>
        <v>854000000</v>
      </c>
      <c r="F146" s="10">
        <f>if(AND(C136=C137,D136=D136+1,ISBLANK(F137)),F136,F137)</f>
        <v>425000000</v>
      </c>
    </row>
    <row r="147" hidden="1">
      <c r="A147" s="32" t="str">
        <f t="shared" si="1"/>
        <v>Syria-Middle East2000</v>
      </c>
      <c r="B147" s="32" t="s">
        <v>261</v>
      </c>
      <c r="C147" s="5" t="s">
        <v>93</v>
      </c>
      <c r="D147" s="9" t="s">
        <v>62</v>
      </c>
      <c r="E147" s="12">
        <v>1.082E9</v>
      </c>
      <c r="F147" s="12">
        <v>6.69E8</v>
      </c>
    </row>
    <row r="148" hidden="1">
      <c r="A148" s="32" t="str">
        <f t="shared" si="1"/>
        <v>United Arab Emirates-Middle East2000</v>
      </c>
      <c r="B148" s="32" t="s">
        <v>275</v>
      </c>
      <c r="C148" s="5" t="s">
        <v>93</v>
      </c>
      <c r="D148" s="9" t="s">
        <v>62</v>
      </c>
      <c r="E148" s="12">
        <v>1.063E9</v>
      </c>
      <c r="F148" s="12">
        <v>3.019E9</v>
      </c>
    </row>
    <row r="149" hidden="1">
      <c r="A149" s="32" t="str">
        <f t="shared" si="1"/>
        <v>Yemen-Middle East2000</v>
      </c>
      <c r="B149" s="32" t="s">
        <v>283</v>
      </c>
      <c r="C149" s="5" t="s">
        <v>93</v>
      </c>
      <c r="D149" s="9" t="s">
        <v>62</v>
      </c>
      <c r="E149" s="12">
        <v>7.3E7</v>
      </c>
      <c r="F149" s="12">
        <v>1.27E8</v>
      </c>
    </row>
    <row r="150">
      <c r="A150" s="32" t="str">
        <f t="shared" si="1"/>
        <v>American Samoa-Oceania2000</v>
      </c>
      <c r="B150" s="32" t="s">
        <v>79</v>
      </c>
      <c r="C150" s="5" t="s">
        <v>80</v>
      </c>
      <c r="D150" s="9" t="s">
        <v>62</v>
      </c>
      <c r="E150" s="10">
        <f>if(AND(C140=C141,D140=D140+1,ISBLANK(E141)),E140,E141)</f>
        <v>935000000</v>
      </c>
      <c r="F150" s="10">
        <f>if(AND(C140=C141,D140=D140+1,ISBLANK(F141)),F140,F141)</f>
        <v>387000000</v>
      </c>
    </row>
    <row r="151" hidden="1">
      <c r="A151" s="32" t="str">
        <f t="shared" si="1"/>
        <v>Australia-Oceania2000</v>
      </c>
      <c r="B151" s="32" t="s">
        <v>88</v>
      </c>
      <c r="C151" s="5" t="s">
        <v>80</v>
      </c>
      <c r="D151" s="9" t="s">
        <v>62</v>
      </c>
      <c r="E151" s="12">
        <v>1.3016E10</v>
      </c>
      <c r="F151" s="12">
        <v>8.78E9</v>
      </c>
    </row>
    <row r="152" hidden="1">
      <c r="A152" s="32" t="str">
        <f t="shared" si="1"/>
        <v>Fiji-Oceania2000</v>
      </c>
      <c r="B152" s="32" t="s">
        <v>141</v>
      </c>
      <c r="C152" s="5" t="s">
        <v>80</v>
      </c>
      <c r="D152" s="9" t="s">
        <v>62</v>
      </c>
      <c r="E152" s="12">
        <v>2.91E8</v>
      </c>
      <c r="F152" s="12">
        <v>9.6E7</v>
      </c>
    </row>
    <row r="153">
      <c r="A153" s="32" t="str">
        <f t="shared" si="1"/>
        <v>French Polynesia-Oceania2000</v>
      </c>
      <c r="B153" s="32" t="s">
        <v>144</v>
      </c>
      <c r="C153" s="5" t="s">
        <v>80</v>
      </c>
      <c r="D153" s="9" t="s">
        <v>62</v>
      </c>
      <c r="E153" s="10">
        <f t="shared" ref="E153:E154" si="8">if(AND(C143=C144,D143=D143+1,ISBLANK(E144)),E143,E144)</f>
        <v>377000000</v>
      </c>
      <c r="F153" s="10">
        <f t="shared" ref="F153:F154" si="9">if(AND(C143=C144,D143=D143+1,ISBLANK(F144)),F143,F144)</f>
        <v>629000000</v>
      </c>
    </row>
    <row r="154">
      <c r="A154" s="32" t="str">
        <f t="shared" si="1"/>
        <v>Guam-Oceania2000</v>
      </c>
      <c r="B154" s="32" t="s">
        <v>153</v>
      </c>
      <c r="C154" s="5" t="s">
        <v>80</v>
      </c>
      <c r="D154" s="9" t="s">
        <v>62</v>
      </c>
      <c r="E154" s="10">
        <f t="shared" si="8"/>
        <v>128000000</v>
      </c>
      <c r="F154" s="10">
        <f t="shared" si="9"/>
        <v>307000000</v>
      </c>
    </row>
    <row r="155" hidden="1">
      <c r="A155" s="32" t="str">
        <f t="shared" si="1"/>
        <v>Kiribati-Oceania2000</v>
      </c>
      <c r="B155" s="32" t="s">
        <v>176</v>
      </c>
      <c r="C155" s="5" t="s">
        <v>80</v>
      </c>
      <c r="D155" s="9" t="s">
        <v>62</v>
      </c>
      <c r="E155" s="12">
        <v>2700000.0</v>
      </c>
      <c r="F155" s="13"/>
    </row>
    <row r="156" hidden="1">
      <c r="A156" s="32" t="str">
        <f t="shared" si="1"/>
        <v>Marshall Islands-Oceania2000</v>
      </c>
      <c r="B156" s="32" t="s">
        <v>196</v>
      </c>
      <c r="C156" s="5" t="s">
        <v>80</v>
      </c>
      <c r="D156" s="9" t="s">
        <v>62</v>
      </c>
      <c r="E156" s="12">
        <v>3000000.0</v>
      </c>
      <c r="F156" s="12">
        <v>200000.0</v>
      </c>
    </row>
    <row r="157" hidden="1">
      <c r="A157" s="32" t="str">
        <f t="shared" si="1"/>
        <v>Micronesia, Fed. Sts.-Oceania2000</v>
      </c>
      <c r="B157" s="32" t="s">
        <v>200</v>
      </c>
      <c r="C157" s="5" t="s">
        <v>80</v>
      </c>
      <c r="D157" s="9" t="s">
        <v>62</v>
      </c>
      <c r="E157" s="12">
        <v>1.7E7</v>
      </c>
      <c r="F157" s="12">
        <v>5000000.0</v>
      </c>
    </row>
    <row r="158" hidden="1">
      <c r="A158" s="32" t="str">
        <f t="shared" si="1"/>
        <v>New Caledonia-Oceania2000</v>
      </c>
      <c r="B158" s="32" t="s">
        <v>211</v>
      </c>
      <c r="C158" s="5" t="s">
        <v>80</v>
      </c>
      <c r="D158" s="9" t="s">
        <v>62</v>
      </c>
      <c r="E158" s="12">
        <v>1.11E8</v>
      </c>
      <c r="F158" s="13"/>
    </row>
    <row r="159" hidden="1">
      <c r="A159" s="32" t="str">
        <f t="shared" si="1"/>
        <v>New Zealand-Oceania2000</v>
      </c>
      <c r="B159" s="32" t="s">
        <v>212</v>
      </c>
      <c r="C159" s="5" t="s">
        <v>80</v>
      </c>
      <c r="D159" s="9" t="s">
        <v>62</v>
      </c>
      <c r="E159" s="12">
        <v>2.272E9</v>
      </c>
      <c r="F159" s="12">
        <v>1.235E9</v>
      </c>
    </row>
    <row r="160" hidden="1">
      <c r="A160" s="32" t="str">
        <f t="shared" si="1"/>
        <v>Papua New Guinea-Oceania2000</v>
      </c>
      <c r="B160" s="32" t="s">
        <v>222</v>
      </c>
      <c r="C160" s="5" t="s">
        <v>80</v>
      </c>
      <c r="D160" s="9" t="s">
        <v>62</v>
      </c>
      <c r="E160" s="12">
        <v>7000000.0</v>
      </c>
      <c r="F160" s="12">
        <v>5.0E7</v>
      </c>
    </row>
    <row r="161" hidden="1">
      <c r="A161" s="32" t="str">
        <f t="shared" si="1"/>
        <v>Samoa-Oceania2000</v>
      </c>
      <c r="B161" s="32" t="s">
        <v>233</v>
      </c>
      <c r="C161" s="5" t="s">
        <v>80</v>
      </c>
      <c r="D161" s="9" t="s">
        <v>62</v>
      </c>
      <c r="E161" s="12">
        <v>4.1E7</v>
      </c>
      <c r="F161" s="13"/>
    </row>
    <row r="162" hidden="1">
      <c r="A162" s="32" t="str">
        <f t="shared" si="1"/>
        <v>Solomon Islands-Oceania2000</v>
      </c>
      <c r="B162" s="32" t="s">
        <v>245</v>
      </c>
      <c r="C162" s="5" t="s">
        <v>80</v>
      </c>
      <c r="D162" s="9" t="s">
        <v>62</v>
      </c>
      <c r="E162" s="12">
        <v>4000000.0</v>
      </c>
      <c r="F162" s="12">
        <v>1.22E7</v>
      </c>
    </row>
    <row r="163" hidden="1">
      <c r="A163" s="32" t="str">
        <f t="shared" si="1"/>
        <v>Tonga-Oceania2000</v>
      </c>
      <c r="B163" s="32" t="s">
        <v>267</v>
      </c>
      <c r="C163" s="5" t="s">
        <v>80</v>
      </c>
      <c r="D163" s="9" t="s">
        <v>62</v>
      </c>
      <c r="E163" s="12">
        <v>7000000.0</v>
      </c>
      <c r="F163" s="13"/>
    </row>
    <row r="164" hidden="1">
      <c r="A164" s="32" t="str">
        <f t="shared" si="1"/>
        <v>Vanuatu-Oceania2000</v>
      </c>
      <c r="B164" s="32" t="s">
        <v>280</v>
      </c>
      <c r="C164" s="5" t="s">
        <v>80</v>
      </c>
      <c r="D164" s="9" t="s">
        <v>62</v>
      </c>
      <c r="E164" s="12">
        <v>6.9E7</v>
      </c>
      <c r="F164" s="12">
        <v>9000000.0</v>
      </c>
    </row>
    <row r="165" hidden="1">
      <c r="A165" s="32" t="str">
        <f t="shared" si="1"/>
        <v>Antigua and Barbuda-The Americas2000</v>
      </c>
      <c r="B165" s="32" t="s">
        <v>83</v>
      </c>
      <c r="C165" s="5" t="s">
        <v>84</v>
      </c>
      <c r="D165" s="9" t="s">
        <v>62</v>
      </c>
      <c r="E165" s="12">
        <v>2.91E8</v>
      </c>
      <c r="F165" s="12">
        <v>3.1E7</v>
      </c>
    </row>
    <row r="166" hidden="1">
      <c r="A166" s="32" t="str">
        <f t="shared" si="1"/>
        <v>Argentina-The Americas2000</v>
      </c>
      <c r="B166" s="32" t="s">
        <v>85</v>
      </c>
      <c r="C166" s="5" t="s">
        <v>84</v>
      </c>
      <c r="D166" s="9" t="s">
        <v>62</v>
      </c>
      <c r="E166" s="12">
        <v>3.195E9</v>
      </c>
      <c r="F166" s="12">
        <v>5.46E9</v>
      </c>
    </row>
    <row r="167" hidden="1">
      <c r="A167" s="32" t="str">
        <f t="shared" si="1"/>
        <v>Aruba-The Americas2000</v>
      </c>
      <c r="B167" s="32" t="s">
        <v>87</v>
      </c>
      <c r="C167" s="5" t="s">
        <v>84</v>
      </c>
      <c r="D167" s="9" t="s">
        <v>62</v>
      </c>
      <c r="E167" s="12">
        <v>8.5E8</v>
      </c>
      <c r="F167" s="12">
        <v>1.63E8</v>
      </c>
    </row>
    <row r="168" hidden="1">
      <c r="A168" s="32" t="str">
        <f t="shared" si="1"/>
        <v>Bahamas, The-The Americas2000</v>
      </c>
      <c r="B168" s="32" t="s">
        <v>91</v>
      </c>
      <c r="C168" s="5" t="s">
        <v>84</v>
      </c>
      <c r="D168" s="9" t="s">
        <v>62</v>
      </c>
      <c r="E168" s="12">
        <v>1.753E9</v>
      </c>
      <c r="F168" s="12">
        <v>3.48E8</v>
      </c>
    </row>
    <row r="169" hidden="1">
      <c r="A169" s="32" t="str">
        <f t="shared" si="1"/>
        <v>Barbados-The Americas2000</v>
      </c>
      <c r="B169" s="32" t="s">
        <v>95</v>
      </c>
      <c r="C169" s="5" t="s">
        <v>84</v>
      </c>
      <c r="D169" s="9" t="s">
        <v>62</v>
      </c>
      <c r="E169" s="12">
        <v>7.33E8</v>
      </c>
      <c r="F169" s="12">
        <v>1.41E8</v>
      </c>
    </row>
    <row r="170" hidden="1">
      <c r="A170" s="32" t="str">
        <f t="shared" si="1"/>
        <v>Belize-The Americas2000</v>
      </c>
      <c r="B170" s="32" t="s">
        <v>98</v>
      </c>
      <c r="C170" s="5" t="s">
        <v>84</v>
      </c>
      <c r="D170" s="9" t="s">
        <v>62</v>
      </c>
      <c r="E170" s="12">
        <v>1.11E8</v>
      </c>
      <c r="F170" s="12">
        <v>4.4E7</v>
      </c>
    </row>
    <row r="171" hidden="1">
      <c r="A171" s="32" t="str">
        <f t="shared" si="1"/>
        <v>Bermuda-The Americas2000</v>
      </c>
      <c r="B171" s="32" t="s">
        <v>100</v>
      </c>
      <c r="C171" s="5" t="s">
        <v>84</v>
      </c>
      <c r="D171" s="9" t="s">
        <v>62</v>
      </c>
      <c r="E171" s="12">
        <v>4.31E8</v>
      </c>
      <c r="F171" s="13"/>
    </row>
    <row r="172" hidden="1">
      <c r="A172" s="32" t="str">
        <f t="shared" si="1"/>
        <v>Bolivia-The Americas2000</v>
      </c>
      <c r="B172" s="32" t="s">
        <v>102</v>
      </c>
      <c r="C172" s="5" t="s">
        <v>84</v>
      </c>
      <c r="D172" s="9" t="s">
        <v>62</v>
      </c>
      <c r="E172" s="12">
        <v>1.01E8</v>
      </c>
      <c r="F172" s="12">
        <v>1.16E8</v>
      </c>
    </row>
    <row r="173" hidden="1">
      <c r="A173" s="32" t="str">
        <f t="shared" si="1"/>
        <v>Brazil-The Americas2000</v>
      </c>
      <c r="B173" s="32" t="s">
        <v>105</v>
      </c>
      <c r="C173" s="5" t="s">
        <v>84</v>
      </c>
      <c r="D173" s="9" t="s">
        <v>62</v>
      </c>
      <c r="E173" s="12">
        <v>1.969E9</v>
      </c>
      <c r="F173" s="12">
        <v>4.548E9</v>
      </c>
    </row>
    <row r="174" hidden="1">
      <c r="A174" s="32" t="str">
        <f t="shared" si="1"/>
        <v>Canada-The Americas2000</v>
      </c>
      <c r="B174" s="32" t="s">
        <v>112</v>
      </c>
      <c r="C174" s="5" t="s">
        <v>84</v>
      </c>
      <c r="D174" s="9" t="s">
        <v>62</v>
      </c>
      <c r="E174" s="12">
        <v>1.3035E10</v>
      </c>
      <c r="F174" s="12">
        <v>1.5125E10</v>
      </c>
    </row>
    <row r="175" hidden="1">
      <c r="A175" s="32" t="str">
        <f t="shared" si="1"/>
        <v>Cayman Islands-The Americas2000</v>
      </c>
      <c r="B175" s="32" t="s">
        <v>113</v>
      </c>
      <c r="C175" s="5" t="s">
        <v>84</v>
      </c>
      <c r="D175" s="9" t="s">
        <v>62</v>
      </c>
      <c r="E175" s="12">
        <v>5.59E8</v>
      </c>
      <c r="F175" s="13"/>
    </row>
    <row r="176" hidden="1">
      <c r="A176" s="32" t="str">
        <f t="shared" si="1"/>
        <v>Chile-The Americas2000</v>
      </c>
      <c r="B176" s="32" t="s">
        <v>116</v>
      </c>
      <c r="C176" s="5" t="s">
        <v>84</v>
      </c>
      <c r="D176" s="9" t="s">
        <v>62</v>
      </c>
      <c r="E176" s="12">
        <v>1.179E9</v>
      </c>
      <c r="F176" s="12">
        <v>9.04E8</v>
      </c>
    </row>
    <row r="177" hidden="1">
      <c r="A177" s="32" t="str">
        <f t="shared" si="1"/>
        <v>Colombia-The Americas2000</v>
      </c>
      <c r="B177" s="32" t="s">
        <v>118</v>
      </c>
      <c r="C177" s="5" t="s">
        <v>84</v>
      </c>
      <c r="D177" s="9" t="s">
        <v>62</v>
      </c>
      <c r="E177" s="12">
        <v>1.313E9</v>
      </c>
      <c r="F177" s="12">
        <v>1.452E9</v>
      </c>
    </row>
    <row r="178" hidden="1">
      <c r="A178" s="32" t="str">
        <f t="shared" si="1"/>
        <v>Costa Rica-The Americas2000</v>
      </c>
      <c r="B178" s="32" t="s">
        <v>122</v>
      </c>
      <c r="C178" s="5" t="s">
        <v>84</v>
      </c>
      <c r="D178" s="9" t="s">
        <v>62</v>
      </c>
      <c r="E178" s="12">
        <v>1.477E9</v>
      </c>
      <c r="F178" s="12">
        <v>5.51E8</v>
      </c>
    </row>
    <row r="179" hidden="1">
      <c r="A179" s="32" t="str">
        <f t="shared" si="1"/>
        <v>Cuba-The Americas2000</v>
      </c>
      <c r="B179" s="32" t="s">
        <v>125</v>
      </c>
      <c r="C179" s="5" t="s">
        <v>84</v>
      </c>
      <c r="D179" s="9" t="s">
        <v>62</v>
      </c>
      <c r="E179" s="12">
        <v>1.948E9</v>
      </c>
      <c r="F179" s="13"/>
    </row>
    <row r="180" hidden="1">
      <c r="A180" s="32" t="str">
        <f t="shared" si="1"/>
        <v>Curacao-The Americas2000</v>
      </c>
      <c r="B180" s="32" t="s">
        <v>126</v>
      </c>
      <c r="C180" s="5" t="s">
        <v>84</v>
      </c>
      <c r="D180" s="9" t="s">
        <v>62</v>
      </c>
      <c r="E180" s="12">
        <v>2.27E8</v>
      </c>
      <c r="F180" s="13"/>
    </row>
    <row r="181" hidden="1">
      <c r="A181" s="32" t="str">
        <f t="shared" si="1"/>
        <v>Dominica-The Americas2000</v>
      </c>
      <c r="B181" s="32" t="s">
        <v>131</v>
      </c>
      <c r="C181" s="5" t="s">
        <v>84</v>
      </c>
      <c r="D181" s="9" t="s">
        <v>62</v>
      </c>
      <c r="E181" s="12">
        <v>4.8E7</v>
      </c>
      <c r="F181" s="12">
        <v>9000000.0</v>
      </c>
    </row>
    <row r="182" hidden="1">
      <c r="A182" s="32" t="str">
        <f t="shared" si="1"/>
        <v>Dominican Republic-The Americas2000</v>
      </c>
      <c r="B182" s="32" t="s">
        <v>132</v>
      </c>
      <c r="C182" s="5" t="s">
        <v>84</v>
      </c>
      <c r="D182" s="9" t="s">
        <v>62</v>
      </c>
      <c r="E182" s="12">
        <v>2.86E9</v>
      </c>
      <c r="F182" s="12">
        <v>4.4E8</v>
      </c>
    </row>
    <row r="183" hidden="1">
      <c r="A183" s="32" t="str">
        <f t="shared" si="1"/>
        <v>Ecuador-The Americas2000</v>
      </c>
      <c r="B183" s="32" t="s">
        <v>133</v>
      </c>
      <c r="C183" s="5" t="s">
        <v>84</v>
      </c>
      <c r="D183" s="9" t="s">
        <v>62</v>
      </c>
      <c r="E183" s="12">
        <v>4.51E8</v>
      </c>
      <c r="F183" s="12">
        <v>4.16E8</v>
      </c>
    </row>
    <row r="184" hidden="1">
      <c r="A184" s="32" t="str">
        <f t="shared" si="1"/>
        <v>El Salvador-The Americas2000</v>
      </c>
      <c r="B184" s="32" t="s">
        <v>135</v>
      </c>
      <c r="C184" s="5" t="s">
        <v>84</v>
      </c>
      <c r="D184" s="9" t="s">
        <v>62</v>
      </c>
      <c r="E184" s="12">
        <v>4.37E8</v>
      </c>
      <c r="F184" s="12">
        <v>2.19E8</v>
      </c>
    </row>
    <row r="185">
      <c r="A185" s="32" t="str">
        <f t="shared" si="1"/>
        <v>Greenland-The Americas2000</v>
      </c>
      <c r="B185" s="32" t="s">
        <v>151</v>
      </c>
      <c r="C185" s="5" t="s">
        <v>84</v>
      </c>
      <c r="D185" s="9" t="s">
        <v>62</v>
      </c>
      <c r="E185" s="10">
        <f>if(AND(C175=C176,D175=D175+1,ISBLANK(E176)),E175,E176)</f>
        <v>1179000000</v>
      </c>
      <c r="F185" s="10">
        <f>if(AND(C175=C176,D175=D175+1,ISBLANK(F176)),F175,F176)</f>
        <v>904000000</v>
      </c>
    </row>
    <row r="186" hidden="1">
      <c r="A186" s="32" t="str">
        <f t="shared" si="1"/>
        <v>Grenada-The Americas2000</v>
      </c>
      <c r="B186" s="32" t="s">
        <v>152</v>
      </c>
      <c r="C186" s="5" t="s">
        <v>84</v>
      </c>
      <c r="D186" s="9" t="s">
        <v>62</v>
      </c>
      <c r="E186" s="12">
        <v>9.3E7</v>
      </c>
      <c r="F186" s="12">
        <v>8000000.0</v>
      </c>
    </row>
    <row r="187" hidden="1">
      <c r="A187" s="32" t="str">
        <f t="shared" si="1"/>
        <v>Guatemala-The Americas2000</v>
      </c>
      <c r="B187" s="32" t="s">
        <v>154</v>
      </c>
      <c r="C187" s="5" t="s">
        <v>84</v>
      </c>
      <c r="D187" s="9" t="s">
        <v>62</v>
      </c>
      <c r="E187" s="12">
        <v>4.98E8</v>
      </c>
      <c r="F187" s="12">
        <v>2.16E8</v>
      </c>
    </row>
    <row r="188" hidden="1">
      <c r="A188" s="32" t="str">
        <f t="shared" si="1"/>
        <v>Guyana-The Americas2000</v>
      </c>
      <c r="B188" s="32" t="s">
        <v>157</v>
      </c>
      <c r="C188" s="5" t="s">
        <v>84</v>
      </c>
      <c r="D188" s="9" t="s">
        <v>62</v>
      </c>
      <c r="E188" s="12">
        <v>8.0E7</v>
      </c>
      <c r="F188" s="12">
        <v>7.7E7</v>
      </c>
    </row>
    <row r="189" hidden="1">
      <c r="A189" s="32" t="str">
        <f t="shared" si="1"/>
        <v>Haiti-The Americas2000</v>
      </c>
      <c r="B189" s="32" t="s">
        <v>158</v>
      </c>
      <c r="C189" s="5" t="s">
        <v>84</v>
      </c>
      <c r="D189" s="9" t="s">
        <v>62</v>
      </c>
      <c r="E189" s="12">
        <v>1.28E8</v>
      </c>
      <c r="F189" s="12">
        <v>1.73E8</v>
      </c>
    </row>
    <row r="190" hidden="1">
      <c r="A190" s="32" t="str">
        <f t="shared" si="1"/>
        <v>Honduras-The Americas2000</v>
      </c>
      <c r="B190" s="32" t="s">
        <v>159</v>
      </c>
      <c r="C190" s="5" t="s">
        <v>84</v>
      </c>
      <c r="D190" s="9" t="s">
        <v>62</v>
      </c>
      <c r="E190" s="12">
        <v>2.63E8</v>
      </c>
      <c r="F190" s="12">
        <v>1.98E8</v>
      </c>
    </row>
    <row r="191" hidden="1">
      <c r="A191" s="32" t="str">
        <f t="shared" si="1"/>
        <v>Jamaica-The Americas2000</v>
      </c>
      <c r="B191" s="32" t="s">
        <v>171</v>
      </c>
      <c r="C191" s="5" t="s">
        <v>84</v>
      </c>
      <c r="D191" s="9" t="s">
        <v>62</v>
      </c>
      <c r="E191" s="12">
        <v>1.577E9</v>
      </c>
      <c r="F191" s="12">
        <v>2.38E8</v>
      </c>
    </row>
    <row r="192" hidden="1">
      <c r="A192" s="32" t="str">
        <f t="shared" si="1"/>
        <v>Mexico-The Americas2000</v>
      </c>
      <c r="B192" s="32" t="s">
        <v>199</v>
      </c>
      <c r="C192" s="5" t="s">
        <v>84</v>
      </c>
      <c r="D192" s="9" t="s">
        <v>62</v>
      </c>
      <c r="E192" s="12">
        <v>9.133E9</v>
      </c>
      <c r="F192" s="12">
        <v>6.365E9</v>
      </c>
    </row>
    <row r="193" hidden="1">
      <c r="A193" s="32" t="str">
        <f t="shared" si="1"/>
        <v>Nicaragua-The Americas2000</v>
      </c>
      <c r="B193" s="32" t="s">
        <v>213</v>
      </c>
      <c r="C193" s="5" t="s">
        <v>84</v>
      </c>
      <c r="D193" s="9" t="s">
        <v>62</v>
      </c>
      <c r="E193" s="12">
        <v>1.29E8</v>
      </c>
      <c r="F193" s="12">
        <v>1.26E8</v>
      </c>
    </row>
    <row r="194" hidden="1">
      <c r="A194" s="32" t="str">
        <f t="shared" si="1"/>
        <v>Panama-The Americas2000</v>
      </c>
      <c r="B194" s="32" t="s">
        <v>221</v>
      </c>
      <c r="C194" s="5" t="s">
        <v>84</v>
      </c>
      <c r="D194" s="9" t="s">
        <v>62</v>
      </c>
      <c r="E194" s="12">
        <v>6.28E8</v>
      </c>
      <c r="F194" s="12">
        <v>2.41E8</v>
      </c>
    </row>
    <row r="195" hidden="1">
      <c r="A195" s="32" t="str">
        <f t="shared" si="1"/>
        <v>Paraguay-The Americas2000</v>
      </c>
      <c r="B195" s="32" t="s">
        <v>223</v>
      </c>
      <c r="C195" s="5" t="s">
        <v>84</v>
      </c>
      <c r="D195" s="9" t="s">
        <v>62</v>
      </c>
      <c r="E195" s="12">
        <v>8.8E7</v>
      </c>
      <c r="F195" s="12">
        <v>1.54E8</v>
      </c>
    </row>
    <row r="196" hidden="1">
      <c r="A196" s="32" t="str">
        <f t="shared" si="1"/>
        <v>Peru-The Americas2000</v>
      </c>
      <c r="B196" s="32" t="s">
        <v>224</v>
      </c>
      <c r="C196" s="5" t="s">
        <v>84</v>
      </c>
      <c r="D196" s="9" t="s">
        <v>62</v>
      </c>
      <c r="E196" s="12">
        <v>8.61E8</v>
      </c>
      <c r="F196" s="12">
        <v>6.41E8</v>
      </c>
    </row>
    <row r="197" hidden="1">
      <c r="A197" s="32" t="str">
        <f t="shared" si="1"/>
        <v>Puerto Rico-The Americas2000</v>
      </c>
      <c r="B197" s="32" t="s">
        <v>228</v>
      </c>
      <c r="C197" s="5" t="s">
        <v>84</v>
      </c>
      <c r="D197" s="9" t="s">
        <v>62</v>
      </c>
      <c r="E197" s="12">
        <v>2.388E9</v>
      </c>
      <c r="F197" s="12">
        <v>1.333E9</v>
      </c>
    </row>
    <row r="198" hidden="1">
      <c r="A198" s="32" t="str">
        <f t="shared" si="1"/>
        <v>Sint Maarten (Dutch part)-The Americas2000</v>
      </c>
      <c r="B198" s="32" t="s">
        <v>242</v>
      </c>
      <c r="C198" s="5" t="s">
        <v>84</v>
      </c>
      <c r="D198" s="9" t="s">
        <v>62</v>
      </c>
      <c r="E198" s="12">
        <v>5.11E8</v>
      </c>
      <c r="F198" s="12">
        <v>1.27E8</v>
      </c>
    </row>
    <row r="199" hidden="1">
      <c r="A199" s="32" t="str">
        <f t="shared" si="1"/>
        <v>St. Kitts and Nevis-The Americas2000</v>
      </c>
      <c r="B199" s="32" t="s">
        <v>252</v>
      </c>
      <c r="C199" s="5" t="s">
        <v>84</v>
      </c>
      <c r="D199" s="9" t="s">
        <v>62</v>
      </c>
      <c r="E199" s="12">
        <v>5.8E7</v>
      </c>
      <c r="F199" s="12">
        <v>9000000.0</v>
      </c>
    </row>
    <row r="200" hidden="1">
      <c r="A200" s="32" t="str">
        <f t="shared" si="1"/>
        <v>St. Lucia-The Americas2000</v>
      </c>
      <c r="B200" s="32" t="s">
        <v>253</v>
      </c>
      <c r="C200" s="5" t="s">
        <v>84</v>
      </c>
      <c r="D200" s="9" t="s">
        <v>62</v>
      </c>
      <c r="E200" s="12">
        <v>2.81E8</v>
      </c>
      <c r="F200" s="12">
        <v>3.3E7</v>
      </c>
    </row>
    <row r="201">
      <c r="A201" s="32" t="str">
        <f t="shared" si="1"/>
        <v>St. Martin (French part)-The Americas2000</v>
      </c>
      <c r="B201" s="32" t="s">
        <v>254</v>
      </c>
      <c r="C201" s="5" t="s">
        <v>84</v>
      </c>
      <c r="D201" s="9" t="s">
        <v>62</v>
      </c>
      <c r="E201" s="10">
        <f>if(AND(C191=C192,D191=D191+1,ISBLANK(E192)),E191,E192)</f>
        <v>9133000000</v>
      </c>
      <c r="F201" s="10">
        <f>if(AND(C191=C192,D191=D191+1,ISBLANK(F192)),F191,F192)</f>
        <v>6365000000</v>
      </c>
    </row>
    <row r="202" hidden="1">
      <c r="A202" s="32" t="str">
        <f t="shared" si="1"/>
        <v>St. Vincent and the Grenadines-The Americas2000</v>
      </c>
      <c r="B202" s="32" t="s">
        <v>255</v>
      </c>
      <c r="C202" s="5" t="s">
        <v>84</v>
      </c>
      <c r="D202" s="9" t="s">
        <v>62</v>
      </c>
      <c r="E202" s="12">
        <v>8.2E7</v>
      </c>
      <c r="F202" s="12">
        <v>1.0E7</v>
      </c>
    </row>
    <row r="203" hidden="1">
      <c r="A203" s="32" t="str">
        <f t="shared" si="1"/>
        <v>Suriname-The Americas2000</v>
      </c>
      <c r="B203" s="32" t="s">
        <v>257</v>
      </c>
      <c r="C203" s="5" t="s">
        <v>84</v>
      </c>
      <c r="D203" s="9" t="s">
        <v>62</v>
      </c>
      <c r="E203" s="12">
        <v>4.2E7</v>
      </c>
      <c r="F203" s="12">
        <v>6.7E7</v>
      </c>
    </row>
    <row r="204" hidden="1">
      <c r="A204" s="32" t="str">
        <f t="shared" si="1"/>
        <v>Trinidad and Tobago-The Americas2000</v>
      </c>
      <c r="B204" s="32" t="s">
        <v>268</v>
      </c>
      <c r="C204" s="5" t="s">
        <v>84</v>
      </c>
      <c r="D204" s="9" t="s">
        <v>62</v>
      </c>
      <c r="E204" s="12">
        <v>3.71E8</v>
      </c>
      <c r="F204" s="12">
        <v>1.9E8</v>
      </c>
    </row>
    <row r="205" hidden="1">
      <c r="A205" s="32" t="str">
        <f t="shared" si="1"/>
        <v>Turks and Caicos Islands-The Americas2000</v>
      </c>
      <c r="B205" s="32" t="s">
        <v>272</v>
      </c>
      <c r="C205" s="5" t="s">
        <v>84</v>
      </c>
      <c r="D205" s="9" t="s">
        <v>62</v>
      </c>
      <c r="E205" s="12">
        <v>2.85E8</v>
      </c>
      <c r="F205" s="13"/>
    </row>
    <row r="206" hidden="1">
      <c r="A206" s="32" t="str">
        <f t="shared" si="1"/>
        <v>United States-The Americas2000</v>
      </c>
      <c r="B206" s="32" t="s">
        <v>277</v>
      </c>
      <c r="C206" s="5" t="s">
        <v>84</v>
      </c>
      <c r="D206" s="9" t="s">
        <v>62</v>
      </c>
      <c r="E206" s="34">
        <v>1.21E11</v>
      </c>
      <c r="F206" s="12">
        <v>9.1473E10</v>
      </c>
    </row>
    <row r="207" hidden="1">
      <c r="A207" s="32" t="str">
        <f t="shared" si="1"/>
        <v>Uruguay-The Americas2000</v>
      </c>
      <c r="B207" s="32" t="s">
        <v>278</v>
      </c>
      <c r="C207" s="5" t="s">
        <v>84</v>
      </c>
      <c r="D207" s="9" t="s">
        <v>62</v>
      </c>
      <c r="E207" s="12">
        <v>8.27E8</v>
      </c>
      <c r="F207" s="12">
        <v>3.81E8</v>
      </c>
    </row>
    <row r="208" hidden="1">
      <c r="A208" s="32" t="str">
        <f t="shared" si="1"/>
        <v>Venezuela-The Americas2000</v>
      </c>
      <c r="B208" s="32" t="s">
        <v>281</v>
      </c>
      <c r="C208" s="5" t="s">
        <v>84</v>
      </c>
      <c r="D208" s="9" t="s">
        <v>62</v>
      </c>
      <c r="E208" s="12">
        <v>4.69E8</v>
      </c>
      <c r="F208" s="12">
        <v>1.647E9</v>
      </c>
    </row>
    <row r="209" hidden="1">
      <c r="A209" s="32" t="str">
        <f t="shared" si="1"/>
        <v>Algeria-Africa2001</v>
      </c>
      <c r="B209" s="32" t="s">
        <v>77</v>
      </c>
      <c r="C209" s="5" t="s">
        <v>78</v>
      </c>
      <c r="D209" s="9" t="s">
        <v>63</v>
      </c>
      <c r="E209" s="12">
        <v>1.0E8</v>
      </c>
      <c r="F209" s="12">
        <v>1.94E8</v>
      </c>
    </row>
    <row r="210" hidden="1">
      <c r="A210" s="32" t="str">
        <f t="shared" si="1"/>
        <v>Angola-Africa2001</v>
      </c>
      <c r="B210" s="32" t="s">
        <v>82</v>
      </c>
      <c r="C210" s="5" t="s">
        <v>78</v>
      </c>
      <c r="D210" s="9" t="s">
        <v>63</v>
      </c>
      <c r="E210" s="12">
        <v>3.5E7</v>
      </c>
      <c r="F210" s="12">
        <v>8.0E7</v>
      </c>
    </row>
    <row r="211" hidden="1">
      <c r="A211" s="32" t="str">
        <f t="shared" si="1"/>
        <v>Benin-Africa2001</v>
      </c>
      <c r="B211" s="32" t="s">
        <v>99</v>
      </c>
      <c r="C211" s="5" t="s">
        <v>78</v>
      </c>
      <c r="D211" s="9" t="s">
        <v>63</v>
      </c>
      <c r="E211" s="12">
        <v>8.6E7</v>
      </c>
      <c r="F211" s="12">
        <v>4.8E7</v>
      </c>
    </row>
    <row r="212" hidden="1">
      <c r="A212" s="32" t="str">
        <f t="shared" si="1"/>
        <v>Botswana-Africa2001</v>
      </c>
      <c r="B212" s="32" t="s">
        <v>104</v>
      </c>
      <c r="C212" s="5" t="s">
        <v>78</v>
      </c>
      <c r="D212" s="9" t="s">
        <v>63</v>
      </c>
      <c r="E212" s="12">
        <v>2.35E8</v>
      </c>
      <c r="F212" s="12">
        <v>2.15E8</v>
      </c>
    </row>
    <row r="213" hidden="1">
      <c r="A213" s="32" t="str">
        <f t="shared" si="1"/>
        <v>Burkina Faso-Africa2001</v>
      </c>
      <c r="B213" s="32" t="s">
        <v>108</v>
      </c>
      <c r="C213" s="5" t="s">
        <v>78</v>
      </c>
      <c r="D213" s="9" t="s">
        <v>63</v>
      </c>
      <c r="E213" s="12">
        <v>2.5E7</v>
      </c>
      <c r="F213" s="12">
        <v>3.5E7</v>
      </c>
    </row>
    <row r="214" hidden="1">
      <c r="A214" s="32" t="str">
        <f t="shared" si="1"/>
        <v>Burundi-Africa2001</v>
      </c>
      <c r="B214" s="32" t="s">
        <v>109</v>
      </c>
      <c r="C214" s="5" t="s">
        <v>78</v>
      </c>
      <c r="D214" s="9" t="s">
        <v>63</v>
      </c>
      <c r="E214" s="12">
        <v>900000.0</v>
      </c>
      <c r="F214" s="12">
        <v>1.2E7</v>
      </c>
    </row>
    <row r="215" hidden="1">
      <c r="A215" s="32" t="str">
        <f t="shared" si="1"/>
        <v>Cameroon-Africa2001</v>
      </c>
      <c r="B215" s="32" t="s">
        <v>111</v>
      </c>
      <c r="C215" s="5" t="s">
        <v>78</v>
      </c>
      <c r="D215" s="9" t="s">
        <v>63</v>
      </c>
      <c r="E215" s="12">
        <v>1.82E8</v>
      </c>
      <c r="F215" s="12">
        <v>1.99E8</v>
      </c>
    </row>
    <row r="216" hidden="1">
      <c r="A216" s="32" t="str">
        <f t="shared" si="1"/>
        <v>Central African Republic-Africa2001</v>
      </c>
      <c r="B216" s="32" t="s">
        <v>114</v>
      </c>
      <c r="C216" s="5" t="s">
        <v>78</v>
      </c>
      <c r="D216" s="9" t="s">
        <v>63</v>
      </c>
      <c r="E216" s="12">
        <v>5000000.0</v>
      </c>
      <c r="F216" s="12">
        <v>2.9E7</v>
      </c>
    </row>
    <row r="217" hidden="1">
      <c r="A217" s="32" t="str">
        <f t="shared" si="1"/>
        <v>Chad-Africa2001</v>
      </c>
      <c r="B217" s="32" t="s">
        <v>115</v>
      </c>
      <c r="C217" s="5" t="s">
        <v>78</v>
      </c>
      <c r="D217" s="9" t="s">
        <v>63</v>
      </c>
      <c r="E217" s="12">
        <v>2.3E7</v>
      </c>
      <c r="F217" s="12">
        <v>5.6E7</v>
      </c>
    </row>
    <row r="218" hidden="1">
      <c r="A218" s="32" t="str">
        <f t="shared" si="1"/>
        <v>Comoros-Africa2001</v>
      </c>
      <c r="B218" s="32" t="s">
        <v>119</v>
      </c>
      <c r="C218" s="5" t="s">
        <v>78</v>
      </c>
      <c r="D218" s="9" t="s">
        <v>63</v>
      </c>
      <c r="E218" s="12">
        <v>9000000.0</v>
      </c>
      <c r="F218" s="13"/>
    </row>
    <row r="219">
      <c r="A219" s="32" t="str">
        <f t="shared" si="1"/>
        <v>Congo (Kinshasa)-Africa2001</v>
      </c>
      <c r="B219" s="32" t="s">
        <v>121</v>
      </c>
      <c r="C219" s="5" t="s">
        <v>78</v>
      </c>
      <c r="D219" s="9" t="s">
        <v>63</v>
      </c>
      <c r="E219" s="10">
        <f>if(AND(C209=C210,D209=D209+1,ISBLANK(E210)),E209,E210)</f>
        <v>35000000</v>
      </c>
      <c r="F219" s="10">
        <f>if(AND(C209=C210,D209=D209+1,ISBLANK(F210)),F209,F210)</f>
        <v>80000000</v>
      </c>
    </row>
    <row r="220" hidden="1">
      <c r="A220" s="32" t="str">
        <f t="shared" si="1"/>
        <v>Congo (Brazzaville)-Africa2001</v>
      </c>
      <c r="B220" s="32" t="s">
        <v>120</v>
      </c>
      <c r="C220" s="5" t="s">
        <v>78</v>
      </c>
      <c r="D220" s="9" t="s">
        <v>63</v>
      </c>
      <c r="E220" s="12">
        <v>2.26E7</v>
      </c>
      <c r="F220" s="12">
        <v>8.2E7</v>
      </c>
    </row>
    <row r="221" hidden="1">
      <c r="A221" s="32" t="str">
        <f t="shared" si="1"/>
        <v>Cote d'Ivoire-Africa2001</v>
      </c>
      <c r="B221" s="32" t="s">
        <v>123</v>
      </c>
      <c r="C221" s="5" t="s">
        <v>78</v>
      </c>
      <c r="D221" s="9" t="s">
        <v>63</v>
      </c>
      <c r="E221" s="12">
        <v>5.8E7</v>
      </c>
      <c r="F221" s="12">
        <v>2.89E8</v>
      </c>
    </row>
    <row r="222" hidden="1">
      <c r="A222" s="32" t="str">
        <f t="shared" si="1"/>
        <v>Djibouti-Africa2001</v>
      </c>
      <c r="B222" s="32" t="s">
        <v>130</v>
      </c>
      <c r="C222" s="5" t="s">
        <v>78</v>
      </c>
      <c r="D222" s="9" t="s">
        <v>63</v>
      </c>
      <c r="E222" s="12">
        <v>8600000.0</v>
      </c>
      <c r="F222" s="12">
        <v>1.29E7</v>
      </c>
    </row>
    <row r="223" hidden="1">
      <c r="A223" s="32" t="str">
        <f t="shared" si="1"/>
        <v>Egypt-Africa2001</v>
      </c>
      <c r="B223" s="32" t="s">
        <v>134</v>
      </c>
      <c r="C223" s="5" t="s">
        <v>78</v>
      </c>
      <c r="D223" s="9" t="s">
        <v>63</v>
      </c>
      <c r="E223" s="12">
        <v>4.119E9</v>
      </c>
      <c r="F223" s="12">
        <v>1.248E9</v>
      </c>
    </row>
    <row r="224" hidden="1">
      <c r="A224" s="32" t="str">
        <f t="shared" si="1"/>
        <v>Equatorial Guinea-Africa2001</v>
      </c>
      <c r="B224" s="32" t="s">
        <v>136</v>
      </c>
      <c r="C224" s="5" t="s">
        <v>78</v>
      </c>
      <c r="D224" s="9" t="s">
        <v>63</v>
      </c>
      <c r="E224" s="12">
        <v>1.4E7</v>
      </c>
      <c r="F224" s="12">
        <v>3.0E7</v>
      </c>
    </row>
    <row r="225" hidden="1">
      <c r="A225" s="32" t="str">
        <f t="shared" si="1"/>
        <v>Eritrea-Africa2001</v>
      </c>
      <c r="B225" s="32" t="s">
        <v>137</v>
      </c>
      <c r="C225" s="5" t="s">
        <v>78</v>
      </c>
      <c r="D225" s="9" t="s">
        <v>63</v>
      </c>
      <c r="E225" s="12">
        <v>7.4E7</v>
      </c>
      <c r="F225" s="13"/>
    </row>
    <row r="226" hidden="1">
      <c r="A226" s="32" t="str">
        <f t="shared" si="1"/>
        <v>Ethiopia-Africa2001</v>
      </c>
      <c r="B226" s="32" t="s">
        <v>139</v>
      </c>
      <c r="C226" s="5" t="s">
        <v>78</v>
      </c>
      <c r="D226" s="9" t="s">
        <v>63</v>
      </c>
      <c r="E226" s="12">
        <v>2.18E8</v>
      </c>
      <c r="F226" s="12">
        <v>5.0E7</v>
      </c>
    </row>
    <row r="227" hidden="1">
      <c r="A227" s="32" t="str">
        <f t="shared" si="1"/>
        <v>Gabon-Africa2001</v>
      </c>
      <c r="B227" s="32" t="s">
        <v>145</v>
      </c>
      <c r="C227" s="5" t="s">
        <v>78</v>
      </c>
      <c r="D227" s="9" t="s">
        <v>63</v>
      </c>
      <c r="E227" s="12">
        <v>4.6E7</v>
      </c>
      <c r="F227" s="12">
        <v>2.56E8</v>
      </c>
    </row>
    <row r="228">
      <c r="A228" s="32" t="str">
        <f t="shared" si="1"/>
        <v>Gambia, The-Africa2001</v>
      </c>
      <c r="B228" s="32" t="s">
        <v>146</v>
      </c>
      <c r="C228" s="5" t="s">
        <v>78</v>
      </c>
      <c r="D228" s="9" t="s">
        <v>63</v>
      </c>
      <c r="E228" s="10">
        <f>if(AND(C218=C219,D218=D218+1,ISBLANK(E219)),E218,E219)</f>
        <v>35000000</v>
      </c>
      <c r="F228" s="10">
        <f>if(AND(C218=C219,D218=D218+1,ISBLANK(F219)),F218,F219)</f>
        <v>80000000</v>
      </c>
    </row>
    <row r="229" hidden="1">
      <c r="A229" s="32" t="str">
        <f t="shared" si="1"/>
        <v>Ghana-Africa2001</v>
      </c>
      <c r="B229" s="32" t="s">
        <v>149</v>
      </c>
      <c r="C229" s="5" t="s">
        <v>78</v>
      </c>
      <c r="D229" s="9" t="s">
        <v>63</v>
      </c>
      <c r="E229" s="12">
        <v>3.74E8</v>
      </c>
      <c r="F229" s="12">
        <v>1.65E8</v>
      </c>
    </row>
    <row r="230" hidden="1">
      <c r="A230" s="32" t="str">
        <f t="shared" si="1"/>
        <v>Guinea-Africa2001</v>
      </c>
      <c r="B230" s="32" t="s">
        <v>155</v>
      </c>
      <c r="C230" s="5" t="s">
        <v>78</v>
      </c>
      <c r="D230" s="9" t="s">
        <v>63</v>
      </c>
      <c r="E230" s="12">
        <v>8200000.0</v>
      </c>
      <c r="F230" s="12">
        <v>2.6E7</v>
      </c>
    </row>
    <row r="231" hidden="1">
      <c r="A231" s="32" t="str">
        <f t="shared" si="1"/>
        <v>Guinea-Bissau-Africa2001</v>
      </c>
      <c r="B231" s="32" t="s">
        <v>156</v>
      </c>
      <c r="C231" s="5" t="s">
        <v>78</v>
      </c>
      <c r="D231" s="9" t="s">
        <v>63</v>
      </c>
      <c r="E231" s="12">
        <v>2700000.0</v>
      </c>
      <c r="F231" s="12">
        <v>5500000.0</v>
      </c>
    </row>
    <row r="232" hidden="1">
      <c r="A232" s="32" t="str">
        <f t="shared" si="1"/>
        <v>Kenya-Africa2001</v>
      </c>
      <c r="B232" s="32" t="s">
        <v>175</v>
      </c>
      <c r="C232" s="5" t="s">
        <v>78</v>
      </c>
      <c r="D232" s="9" t="s">
        <v>63</v>
      </c>
      <c r="E232" s="12">
        <v>5.36E8</v>
      </c>
      <c r="F232" s="12">
        <v>1.83E8</v>
      </c>
    </row>
    <row r="233" hidden="1">
      <c r="A233" s="32" t="str">
        <f t="shared" si="1"/>
        <v>Lesotho-Africa2001</v>
      </c>
      <c r="B233" s="32" t="s">
        <v>183</v>
      </c>
      <c r="C233" s="5" t="s">
        <v>78</v>
      </c>
      <c r="D233" s="9" t="s">
        <v>63</v>
      </c>
      <c r="E233" s="12">
        <v>1.6E7</v>
      </c>
      <c r="F233" s="12">
        <v>1.66E8</v>
      </c>
    </row>
    <row r="234">
      <c r="A234" s="32" t="str">
        <f t="shared" si="1"/>
        <v>Liberia-Africa2001</v>
      </c>
      <c r="B234" s="32" t="s">
        <v>184</v>
      </c>
      <c r="C234" s="5" t="s">
        <v>78</v>
      </c>
      <c r="D234" s="9" t="s">
        <v>63</v>
      </c>
      <c r="E234" s="10">
        <f>if(AND(C224=C225,D224=D224+1,ISBLANK(E225)),E224,E225)</f>
        <v>74000000</v>
      </c>
      <c r="F234" s="24">
        <v>8.0E7</v>
      </c>
    </row>
    <row r="235" hidden="1">
      <c r="A235" s="32" t="str">
        <f t="shared" si="1"/>
        <v>Libya-Africa2001</v>
      </c>
      <c r="B235" s="32" t="s">
        <v>185</v>
      </c>
      <c r="C235" s="5" t="s">
        <v>78</v>
      </c>
      <c r="D235" s="9" t="s">
        <v>63</v>
      </c>
      <c r="E235" s="12">
        <v>9.0E7</v>
      </c>
      <c r="F235" s="12">
        <v>5.72E8</v>
      </c>
    </row>
    <row r="236" hidden="1">
      <c r="A236" s="32" t="str">
        <f t="shared" si="1"/>
        <v>Madagascar-Africa2001</v>
      </c>
      <c r="B236" s="32" t="s">
        <v>190</v>
      </c>
      <c r="C236" s="5" t="s">
        <v>78</v>
      </c>
      <c r="D236" s="9" t="s">
        <v>63</v>
      </c>
      <c r="E236" s="12">
        <v>1.49E8</v>
      </c>
      <c r="F236" s="12">
        <v>1.79E8</v>
      </c>
    </row>
    <row r="237" hidden="1">
      <c r="A237" s="32" t="str">
        <f t="shared" si="1"/>
        <v>Malawi-Africa2001</v>
      </c>
      <c r="B237" s="32" t="s">
        <v>191</v>
      </c>
      <c r="C237" s="5" t="s">
        <v>78</v>
      </c>
      <c r="D237" s="9" t="s">
        <v>63</v>
      </c>
      <c r="E237" s="12">
        <v>4.0E7</v>
      </c>
      <c r="F237" s="12">
        <v>5.2E7</v>
      </c>
    </row>
    <row r="238" hidden="1">
      <c r="A238" s="32" t="str">
        <f t="shared" si="1"/>
        <v>Mali-Africa2001</v>
      </c>
      <c r="B238" s="32" t="s">
        <v>194</v>
      </c>
      <c r="C238" s="5" t="s">
        <v>78</v>
      </c>
      <c r="D238" s="9" t="s">
        <v>63</v>
      </c>
      <c r="E238" s="12">
        <v>9.1E7</v>
      </c>
      <c r="F238" s="12">
        <v>6.5E7</v>
      </c>
    </row>
    <row r="239">
      <c r="A239" s="32" t="str">
        <f t="shared" si="1"/>
        <v>Mauritania-Africa2001</v>
      </c>
      <c r="B239" s="32" t="s">
        <v>197</v>
      </c>
      <c r="C239" s="5" t="s">
        <v>78</v>
      </c>
      <c r="D239" s="9" t="s">
        <v>63</v>
      </c>
      <c r="E239" s="10">
        <f>if(AND(C229=C230,D229=D229+1,ISBLANK(E230)),E229,E230)</f>
        <v>8200000</v>
      </c>
      <c r="F239" s="10">
        <f>if(AND(C229=C230,D229=D229+1,ISBLANK(F230)),F229,F230)</f>
        <v>26000000</v>
      </c>
    </row>
    <row r="240" hidden="1">
      <c r="A240" s="32" t="str">
        <f t="shared" si="1"/>
        <v>Mauritius-Africa2001</v>
      </c>
      <c r="B240" s="32" t="s">
        <v>198</v>
      </c>
      <c r="C240" s="5" t="s">
        <v>78</v>
      </c>
      <c r="D240" s="9" t="s">
        <v>63</v>
      </c>
      <c r="E240" s="12">
        <v>8.2E8</v>
      </c>
      <c r="F240" s="12">
        <v>2.16E8</v>
      </c>
    </row>
    <row r="241" hidden="1">
      <c r="A241" s="32" t="str">
        <f t="shared" si="1"/>
        <v>Morocco-Africa2001</v>
      </c>
      <c r="B241" s="32" t="s">
        <v>205</v>
      </c>
      <c r="C241" s="5" t="s">
        <v>78</v>
      </c>
      <c r="D241" s="9" t="s">
        <v>63</v>
      </c>
      <c r="E241" s="12">
        <v>2.966E9</v>
      </c>
      <c r="F241" s="12">
        <v>5.89E8</v>
      </c>
    </row>
    <row r="242" hidden="1">
      <c r="A242" s="32" t="str">
        <f t="shared" si="1"/>
        <v>Mozambique-Africa2001</v>
      </c>
      <c r="B242" s="32" t="s">
        <v>206</v>
      </c>
      <c r="C242" s="5" t="s">
        <v>78</v>
      </c>
      <c r="D242" s="9" t="s">
        <v>63</v>
      </c>
      <c r="E242" s="12">
        <v>6.4E7</v>
      </c>
      <c r="F242" s="12">
        <v>1.32E8</v>
      </c>
    </row>
    <row r="243" hidden="1">
      <c r="A243" s="32" t="str">
        <f t="shared" si="1"/>
        <v>Namibia-Africa2001</v>
      </c>
      <c r="B243" s="32" t="s">
        <v>208</v>
      </c>
      <c r="C243" s="5" t="s">
        <v>78</v>
      </c>
      <c r="D243" s="9" t="s">
        <v>63</v>
      </c>
      <c r="E243" s="12">
        <v>2.64E8</v>
      </c>
      <c r="F243" s="12">
        <v>7.1E7</v>
      </c>
    </row>
    <row r="244" hidden="1">
      <c r="A244" s="32" t="str">
        <f t="shared" si="1"/>
        <v>Niger-Africa2001</v>
      </c>
      <c r="B244" s="32" t="s">
        <v>214</v>
      </c>
      <c r="C244" s="5" t="s">
        <v>78</v>
      </c>
      <c r="D244" s="9" t="s">
        <v>63</v>
      </c>
      <c r="E244" s="12">
        <v>3.0E7</v>
      </c>
      <c r="F244" s="12">
        <v>3.3E7</v>
      </c>
    </row>
    <row r="245" hidden="1">
      <c r="A245" s="32" t="str">
        <f t="shared" si="1"/>
        <v>Nigeria-Africa2001</v>
      </c>
      <c r="B245" s="32" t="s">
        <v>215</v>
      </c>
      <c r="C245" s="5" t="s">
        <v>78</v>
      </c>
      <c r="D245" s="9" t="s">
        <v>63</v>
      </c>
      <c r="E245" s="12">
        <v>1.68E8</v>
      </c>
      <c r="F245" s="12">
        <v>8.58E8</v>
      </c>
    </row>
    <row r="246" hidden="1">
      <c r="A246" s="32" t="str">
        <f t="shared" si="1"/>
        <v>Rwanda-Africa2001</v>
      </c>
      <c r="B246" s="32" t="s">
        <v>232</v>
      </c>
      <c r="C246" s="5" t="s">
        <v>78</v>
      </c>
      <c r="D246" s="9" t="s">
        <v>63</v>
      </c>
      <c r="E246" s="12">
        <v>2.9E7</v>
      </c>
      <c r="F246" s="12">
        <v>3.3E7</v>
      </c>
    </row>
    <row r="247" hidden="1">
      <c r="A247" s="32" t="str">
        <f t="shared" si="1"/>
        <v>Sao Tome and Principe-Africa2001</v>
      </c>
      <c r="B247" s="32" t="s">
        <v>235</v>
      </c>
      <c r="C247" s="5" t="s">
        <v>78</v>
      </c>
      <c r="D247" s="9" t="s">
        <v>63</v>
      </c>
      <c r="E247" s="12">
        <v>6200000.0</v>
      </c>
      <c r="F247" s="12">
        <v>2000000.0</v>
      </c>
    </row>
    <row r="248" hidden="1">
      <c r="A248" s="32" t="str">
        <f t="shared" si="1"/>
        <v>Senegal-Africa2001</v>
      </c>
      <c r="B248" s="32" t="s">
        <v>237</v>
      </c>
      <c r="C248" s="5" t="s">
        <v>78</v>
      </c>
      <c r="D248" s="9" t="s">
        <v>63</v>
      </c>
      <c r="E248" s="12">
        <v>1.75E8</v>
      </c>
      <c r="F248" s="12">
        <v>1.12E8</v>
      </c>
    </row>
    <row r="249" hidden="1">
      <c r="A249" s="32" t="str">
        <f t="shared" si="1"/>
        <v>Seychelles-Africa2001</v>
      </c>
      <c r="B249" s="32" t="s">
        <v>239</v>
      </c>
      <c r="C249" s="5" t="s">
        <v>78</v>
      </c>
      <c r="D249" s="9" t="s">
        <v>63</v>
      </c>
      <c r="E249" s="12">
        <v>2.21E8</v>
      </c>
      <c r="F249" s="12">
        <v>4.1E7</v>
      </c>
    </row>
    <row r="250" hidden="1">
      <c r="A250" s="32" t="str">
        <f t="shared" si="1"/>
        <v>Sierra Leone-Africa2001</v>
      </c>
      <c r="B250" s="32" t="s">
        <v>240</v>
      </c>
      <c r="C250" s="5" t="s">
        <v>78</v>
      </c>
      <c r="D250" s="9" t="s">
        <v>63</v>
      </c>
      <c r="E250" s="12">
        <v>1.4E7</v>
      </c>
      <c r="F250" s="12">
        <v>4.2E7</v>
      </c>
    </row>
    <row r="251">
      <c r="A251" s="32" t="str">
        <f t="shared" si="1"/>
        <v>Somalia-Africa2001</v>
      </c>
      <c r="B251" s="32" t="s">
        <v>246</v>
      </c>
      <c r="C251" s="5" t="s">
        <v>78</v>
      </c>
      <c r="D251" s="9" t="s">
        <v>63</v>
      </c>
      <c r="E251" s="10">
        <f>if(AND(C241=C242,D241=D241+1,ISBLANK(E242)),E241,E242)</f>
        <v>64000000</v>
      </c>
      <c r="F251" s="10">
        <f>if(AND(C241=C242,D241=D241+1,ISBLANK(F242)),F241,F242)</f>
        <v>132000000</v>
      </c>
    </row>
    <row r="252" hidden="1">
      <c r="A252" s="32" t="str">
        <f t="shared" si="1"/>
        <v>South Africa-Africa2001</v>
      </c>
      <c r="B252" s="32" t="s">
        <v>247</v>
      </c>
      <c r="C252" s="5" t="s">
        <v>78</v>
      </c>
      <c r="D252" s="9" t="s">
        <v>63</v>
      </c>
      <c r="E252" s="12">
        <v>3.256E9</v>
      </c>
      <c r="F252" s="12">
        <v>2.366E9</v>
      </c>
    </row>
    <row r="253">
      <c r="A253" s="32" t="str">
        <f t="shared" si="1"/>
        <v>South Sudan-Africa2001</v>
      </c>
      <c r="B253" s="32" t="s">
        <v>249</v>
      </c>
      <c r="C253" s="5" t="s">
        <v>78</v>
      </c>
      <c r="D253" s="9" t="s">
        <v>63</v>
      </c>
      <c r="E253" s="10">
        <f>if(AND(C243=C244,D243=D243+1,ISBLANK(E244)),E243,E244)</f>
        <v>30000000</v>
      </c>
      <c r="F253" s="10">
        <f>if(AND(C243=C244,D243=D243+1,ISBLANK(F244)),F243,F244)</f>
        <v>33000000</v>
      </c>
    </row>
    <row r="254" hidden="1">
      <c r="A254" s="32" t="str">
        <f t="shared" si="1"/>
        <v>Sudan-Africa2001</v>
      </c>
      <c r="B254" s="32" t="s">
        <v>256</v>
      </c>
      <c r="C254" s="5" t="s">
        <v>78</v>
      </c>
      <c r="D254" s="9" t="s">
        <v>63</v>
      </c>
      <c r="E254" s="12">
        <v>3000000.0</v>
      </c>
      <c r="F254" s="12">
        <v>7.4E7</v>
      </c>
    </row>
    <row r="255" hidden="1">
      <c r="A255" s="32" t="str">
        <f t="shared" si="1"/>
        <v>Swaziland-Africa2001</v>
      </c>
      <c r="B255" s="32" t="s">
        <v>258</v>
      </c>
      <c r="C255" s="5" t="s">
        <v>78</v>
      </c>
      <c r="D255" s="9" t="s">
        <v>63</v>
      </c>
      <c r="E255" s="12">
        <v>2.3E7</v>
      </c>
      <c r="F255" s="12">
        <v>3.1E7</v>
      </c>
    </row>
    <row r="256" hidden="1">
      <c r="A256" s="32" t="str">
        <f t="shared" si="1"/>
        <v>Tanzania-Africa2001</v>
      </c>
      <c r="B256" s="32" t="s">
        <v>263</v>
      </c>
      <c r="C256" s="5" t="s">
        <v>78</v>
      </c>
      <c r="D256" s="9" t="s">
        <v>63</v>
      </c>
      <c r="E256" s="12">
        <v>6.26E8</v>
      </c>
      <c r="F256" s="12">
        <v>3.63E8</v>
      </c>
    </row>
    <row r="257" hidden="1">
      <c r="A257" s="32" t="str">
        <f t="shared" si="1"/>
        <v>Togo-Africa2001</v>
      </c>
      <c r="B257" s="32" t="s">
        <v>266</v>
      </c>
      <c r="C257" s="5" t="s">
        <v>78</v>
      </c>
      <c r="D257" s="9" t="s">
        <v>63</v>
      </c>
      <c r="E257" s="12">
        <v>1.4E7</v>
      </c>
      <c r="F257" s="12">
        <v>2.0E7</v>
      </c>
    </row>
    <row r="258" hidden="1">
      <c r="A258" s="32" t="str">
        <f t="shared" si="1"/>
        <v>Tunisia-Africa2001</v>
      </c>
      <c r="B258" s="32" t="s">
        <v>269</v>
      </c>
      <c r="C258" s="5" t="s">
        <v>78</v>
      </c>
      <c r="D258" s="9" t="s">
        <v>63</v>
      </c>
      <c r="E258" s="12">
        <v>2.061E9</v>
      </c>
      <c r="F258" s="12">
        <v>3.22E8</v>
      </c>
    </row>
    <row r="259" hidden="1">
      <c r="A259" s="32" t="str">
        <f t="shared" si="1"/>
        <v>Uganda-Africa2001</v>
      </c>
      <c r="B259" s="32" t="s">
        <v>273</v>
      </c>
      <c r="C259" s="5" t="s">
        <v>78</v>
      </c>
      <c r="D259" s="9" t="s">
        <v>63</v>
      </c>
      <c r="E259" s="12">
        <v>1.87E8</v>
      </c>
      <c r="F259" s="13"/>
    </row>
    <row r="260" hidden="1">
      <c r="A260" s="32" t="str">
        <f t="shared" si="1"/>
        <v>Zambia-Africa2001</v>
      </c>
      <c r="B260" s="32" t="s">
        <v>284</v>
      </c>
      <c r="C260" s="5" t="s">
        <v>78</v>
      </c>
      <c r="D260" s="9" t="s">
        <v>63</v>
      </c>
      <c r="E260" s="12">
        <v>8.0E7</v>
      </c>
      <c r="F260" s="12">
        <v>1.02E8</v>
      </c>
    </row>
    <row r="261" hidden="1">
      <c r="A261" s="32" t="str">
        <f t="shared" si="1"/>
        <v>Zimbabwe-Africa2001</v>
      </c>
      <c r="B261" s="32" t="s">
        <v>285</v>
      </c>
      <c r="C261" s="5" t="s">
        <v>78</v>
      </c>
      <c r="D261" s="9" t="s">
        <v>63</v>
      </c>
      <c r="E261" s="12">
        <v>8.1E7</v>
      </c>
      <c r="F261" s="13"/>
    </row>
    <row r="262">
      <c r="A262" s="32" t="str">
        <f t="shared" si="1"/>
        <v>Afghanistan-Asia2001</v>
      </c>
      <c r="B262" s="32" t="s">
        <v>60</v>
      </c>
      <c r="C262" s="5" t="s">
        <v>61</v>
      </c>
      <c r="D262" s="9" t="s">
        <v>63</v>
      </c>
      <c r="E262" s="10">
        <f>if(AND(C252=C253,D252=D252+1,ISBLANK(E253)),E252,E253)</f>
        <v>30000000</v>
      </c>
      <c r="F262" s="10">
        <f>if(AND(C252=C253,D252=D252+1,ISBLANK(F253)),F252,F253)</f>
        <v>33000000</v>
      </c>
    </row>
    <row r="263" hidden="1">
      <c r="A263" s="32" t="str">
        <f t="shared" si="1"/>
        <v>Armenia-Asia2001</v>
      </c>
      <c r="B263" s="32" t="s">
        <v>86</v>
      </c>
      <c r="C263" s="5" t="s">
        <v>61</v>
      </c>
      <c r="D263" s="9" t="s">
        <v>63</v>
      </c>
      <c r="E263" s="12">
        <v>8.1E7</v>
      </c>
      <c r="F263" s="12">
        <v>5.9E7</v>
      </c>
    </row>
    <row r="264" hidden="1">
      <c r="A264" s="32" t="str">
        <f t="shared" si="1"/>
        <v>Azerbaijan-Asia2001</v>
      </c>
      <c r="B264" s="32" t="s">
        <v>90</v>
      </c>
      <c r="C264" s="5" t="s">
        <v>61</v>
      </c>
      <c r="D264" s="9" t="s">
        <v>63</v>
      </c>
      <c r="E264" s="12">
        <v>5.7E7</v>
      </c>
      <c r="F264" s="12">
        <v>1.19E8</v>
      </c>
    </row>
    <row r="265" hidden="1">
      <c r="A265" s="32" t="str">
        <f t="shared" si="1"/>
        <v>Bangladesh-Asia2001</v>
      </c>
      <c r="B265" s="32" t="s">
        <v>94</v>
      </c>
      <c r="C265" s="5" t="s">
        <v>61</v>
      </c>
      <c r="D265" s="9" t="s">
        <v>63</v>
      </c>
      <c r="E265" s="12">
        <v>4.8E7</v>
      </c>
      <c r="F265" s="12">
        <v>3.41E8</v>
      </c>
    </row>
    <row r="266" hidden="1">
      <c r="A266" s="32" t="str">
        <f t="shared" si="1"/>
        <v>Bhutan-Asia2001</v>
      </c>
      <c r="B266" s="32" t="s">
        <v>101</v>
      </c>
      <c r="C266" s="5" t="s">
        <v>61</v>
      </c>
      <c r="D266" s="9" t="s">
        <v>63</v>
      </c>
      <c r="E266" s="12">
        <v>9000000.0</v>
      </c>
      <c r="F266" s="13"/>
    </row>
    <row r="267" hidden="1">
      <c r="A267" s="32" t="str">
        <f t="shared" si="1"/>
        <v>Brunei-Asia2001</v>
      </c>
      <c r="B267" s="32" t="s">
        <v>106</v>
      </c>
      <c r="C267" s="5" t="s">
        <v>61</v>
      </c>
      <c r="D267" s="9" t="s">
        <v>63</v>
      </c>
      <c r="E267" s="12">
        <v>1.55E8</v>
      </c>
      <c r="F267" s="12">
        <v>4.56E8</v>
      </c>
    </row>
    <row r="268" hidden="1">
      <c r="A268" s="32" t="str">
        <f t="shared" si="1"/>
        <v>Cambodia-Asia2001</v>
      </c>
      <c r="B268" s="32" t="s">
        <v>110</v>
      </c>
      <c r="C268" s="5" t="s">
        <v>61</v>
      </c>
      <c r="D268" s="9" t="s">
        <v>63</v>
      </c>
      <c r="E268" s="12">
        <v>4.29E8</v>
      </c>
      <c r="F268" s="12">
        <v>5.9E7</v>
      </c>
    </row>
    <row r="269" hidden="1">
      <c r="A269" s="32" t="str">
        <f t="shared" si="1"/>
        <v>China-Asia2001</v>
      </c>
      <c r="B269" s="32" t="s">
        <v>117</v>
      </c>
      <c r="C269" s="5" t="s">
        <v>61</v>
      </c>
      <c r="D269" s="9" t="s">
        <v>63</v>
      </c>
      <c r="E269" s="12">
        <v>1.9006E10</v>
      </c>
      <c r="F269" s="12">
        <v>1.4992E10</v>
      </c>
    </row>
    <row r="270" hidden="1">
      <c r="A270" s="32" t="str">
        <f t="shared" si="1"/>
        <v>Georgia-Asia2001</v>
      </c>
      <c r="B270" s="32" t="s">
        <v>147</v>
      </c>
      <c r="C270" s="5" t="s">
        <v>61</v>
      </c>
      <c r="D270" s="9" t="s">
        <v>63</v>
      </c>
      <c r="E270" s="12">
        <v>1.36E8</v>
      </c>
      <c r="F270" s="12">
        <v>1.36E8</v>
      </c>
    </row>
    <row r="271" hidden="1">
      <c r="A271" s="32" t="str">
        <f t="shared" si="1"/>
        <v>Hong Kong SAR-Asia2001</v>
      </c>
      <c r="B271" s="32" t="s">
        <v>160</v>
      </c>
      <c r="C271" s="5" t="s">
        <v>61</v>
      </c>
      <c r="D271" s="9" t="s">
        <v>63</v>
      </c>
      <c r="E271" s="12">
        <v>7.923E9</v>
      </c>
      <c r="F271" s="12">
        <v>1.2317E10</v>
      </c>
    </row>
    <row r="272" hidden="1">
      <c r="A272" s="32" t="str">
        <f t="shared" si="1"/>
        <v>India-Asia2001</v>
      </c>
      <c r="B272" s="32" t="s">
        <v>163</v>
      </c>
      <c r="C272" s="5" t="s">
        <v>61</v>
      </c>
      <c r="D272" s="9" t="s">
        <v>63</v>
      </c>
      <c r="E272" s="12">
        <v>3.342E9</v>
      </c>
      <c r="F272" s="12">
        <v>4.367E9</v>
      </c>
    </row>
    <row r="273" hidden="1">
      <c r="A273" s="32" t="str">
        <f t="shared" si="1"/>
        <v>Indonesia-Asia2001</v>
      </c>
      <c r="B273" s="32" t="s">
        <v>164</v>
      </c>
      <c r="C273" s="5" t="s">
        <v>61</v>
      </c>
      <c r="D273" s="9" t="s">
        <v>63</v>
      </c>
      <c r="E273" s="12">
        <v>5.277E9</v>
      </c>
      <c r="F273" s="12">
        <v>3.406E9</v>
      </c>
    </row>
    <row r="274" hidden="1">
      <c r="A274" s="32" t="str">
        <f t="shared" si="1"/>
        <v>Japan-Asia2001</v>
      </c>
      <c r="B274" s="32" t="s">
        <v>172</v>
      </c>
      <c r="C274" s="5" t="s">
        <v>61</v>
      </c>
      <c r="D274" s="9" t="s">
        <v>63</v>
      </c>
      <c r="E274" s="12">
        <v>5.75E9</v>
      </c>
      <c r="F274" s="12">
        <v>3.5526E10</v>
      </c>
    </row>
    <row r="275" hidden="1">
      <c r="A275" s="32" t="str">
        <f t="shared" si="1"/>
        <v>Kazakhstan-Asia2001</v>
      </c>
      <c r="B275" s="32" t="s">
        <v>174</v>
      </c>
      <c r="C275" s="5" t="s">
        <v>61</v>
      </c>
      <c r="D275" s="9" t="s">
        <v>63</v>
      </c>
      <c r="E275" s="12">
        <v>5.02E8</v>
      </c>
      <c r="F275" s="12">
        <v>7.61E8</v>
      </c>
    </row>
    <row r="276">
      <c r="A276" s="32" t="str">
        <f t="shared" si="1"/>
        <v>North Korea-Asia2001</v>
      </c>
      <c r="B276" s="32" t="s">
        <v>216</v>
      </c>
      <c r="C276" s="5" t="s">
        <v>61</v>
      </c>
      <c r="D276" s="9" t="s">
        <v>63</v>
      </c>
      <c r="E276" s="10">
        <f>if(AND(C266=C267,D266=D266+1,ISBLANK(E267)),E266,E267)</f>
        <v>155000000</v>
      </c>
      <c r="F276" s="10">
        <f>if(AND(C266=C267,D266=D266+1,ISBLANK(F267)),F266,F267)</f>
        <v>456000000</v>
      </c>
    </row>
    <row r="277" hidden="1">
      <c r="A277" s="32" t="str">
        <f t="shared" si="1"/>
        <v>South Korea-Asia2001</v>
      </c>
      <c r="B277" s="32" t="s">
        <v>248</v>
      </c>
      <c r="C277" s="5" t="s">
        <v>61</v>
      </c>
      <c r="D277" s="9" t="s">
        <v>63</v>
      </c>
      <c r="E277" s="12">
        <v>7.919E9</v>
      </c>
      <c r="F277" s="12">
        <v>8.349E9</v>
      </c>
    </row>
    <row r="278" hidden="1">
      <c r="A278" s="32" t="str">
        <f t="shared" si="1"/>
        <v>Kyrgyzstan-Asia2001</v>
      </c>
      <c r="B278" s="32" t="s">
        <v>179</v>
      </c>
      <c r="C278" s="5" t="s">
        <v>61</v>
      </c>
      <c r="D278" s="9" t="s">
        <v>63</v>
      </c>
      <c r="E278" s="12">
        <v>3.2E7</v>
      </c>
      <c r="F278" s="12">
        <v>2.1E7</v>
      </c>
    </row>
    <row r="279" hidden="1">
      <c r="A279" s="32" t="str">
        <f t="shared" si="1"/>
        <v>Laos-Asia2001</v>
      </c>
      <c r="B279" s="32" t="s">
        <v>180</v>
      </c>
      <c r="C279" s="5" t="s">
        <v>61</v>
      </c>
      <c r="D279" s="9" t="s">
        <v>63</v>
      </c>
      <c r="E279" s="12">
        <v>1.08E8</v>
      </c>
      <c r="F279" s="12">
        <v>4000000.0</v>
      </c>
    </row>
    <row r="280" hidden="1">
      <c r="A280" s="32" t="str">
        <f t="shared" si="1"/>
        <v>Macao SAR-Asia2001</v>
      </c>
      <c r="B280" s="32" t="s">
        <v>189</v>
      </c>
      <c r="C280" s="5" t="s">
        <v>61</v>
      </c>
      <c r="D280" s="9" t="s">
        <v>63</v>
      </c>
      <c r="E280" s="12">
        <v>3.745E9</v>
      </c>
      <c r="F280" s="13"/>
    </row>
    <row r="281" hidden="1">
      <c r="A281" s="32" t="str">
        <f t="shared" si="1"/>
        <v>Malaysia-Asia2001</v>
      </c>
      <c r="B281" s="32" t="s">
        <v>192</v>
      </c>
      <c r="C281" s="5" t="s">
        <v>61</v>
      </c>
      <c r="D281" s="9" t="s">
        <v>63</v>
      </c>
      <c r="E281" s="12">
        <v>7.627E9</v>
      </c>
      <c r="F281" s="12">
        <v>3.391E9</v>
      </c>
    </row>
    <row r="282" hidden="1">
      <c r="A282" s="32" t="str">
        <f t="shared" si="1"/>
        <v>Maldives-Asia2001</v>
      </c>
      <c r="B282" s="32" t="s">
        <v>193</v>
      </c>
      <c r="C282" s="5" t="s">
        <v>61</v>
      </c>
      <c r="D282" s="9" t="s">
        <v>63</v>
      </c>
      <c r="E282" s="12">
        <v>3.27E8</v>
      </c>
      <c r="F282" s="12">
        <v>5.9E7</v>
      </c>
    </row>
    <row r="283" hidden="1">
      <c r="A283" s="32" t="str">
        <f t="shared" si="1"/>
        <v>Mongolia-Asia2001</v>
      </c>
      <c r="B283" s="32" t="s">
        <v>203</v>
      </c>
      <c r="C283" s="5" t="s">
        <v>61</v>
      </c>
      <c r="D283" s="9" t="s">
        <v>63</v>
      </c>
      <c r="E283" s="12">
        <v>4.9E7</v>
      </c>
      <c r="F283" s="12">
        <v>5.9E7</v>
      </c>
    </row>
    <row r="284" hidden="1">
      <c r="A284" s="32" t="str">
        <f t="shared" si="1"/>
        <v>Myanmar-Asia2001</v>
      </c>
      <c r="B284" s="32" t="s">
        <v>207</v>
      </c>
      <c r="C284" s="5" t="s">
        <v>61</v>
      </c>
      <c r="D284" s="9" t="s">
        <v>63</v>
      </c>
      <c r="E284" s="12">
        <v>1.32E8</v>
      </c>
      <c r="F284" s="12">
        <v>3.2E7</v>
      </c>
    </row>
    <row r="285" hidden="1">
      <c r="A285" s="32" t="str">
        <f t="shared" si="1"/>
        <v>Nepal-Asia2001</v>
      </c>
      <c r="B285" s="32" t="s">
        <v>209</v>
      </c>
      <c r="C285" s="5" t="s">
        <v>61</v>
      </c>
      <c r="D285" s="9" t="s">
        <v>63</v>
      </c>
      <c r="E285" s="12">
        <v>1.91E8</v>
      </c>
      <c r="F285" s="12">
        <v>1.28E8</v>
      </c>
    </row>
    <row r="286" hidden="1">
      <c r="A286" s="32" t="str">
        <f t="shared" si="1"/>
        <v>Pakistan-Asia2001</v>
      </c>
      <c r="B286" s="32" t="s">
        <v>220</v>
      </c>
      <c r="C286" s="5" t="s">
        <v>61</v>
      </c>
      <c r="D286" s="9" t="s">
        <v>63</v>
      </c>
      <c r="E286" s="12">
        <v>5.33E8</v>
      </c>
      <c r="F286" s="12">
        <v>5.55E8</v>
      </c>
    </row>
    <row r="287" hidden="1">
      <c r="A287" s="32" t="str">
        <f t="shared" si="1"/>
        <v>Philippines-Asia2001</v>
      </c>
      <c r="B287" s="32" t="s">
        <v>225</v>
      </c>
      <c r="C287" s="5" t="s">
        <v>61</v>
      </c>
      <c r="D287" s="9" t="s">
        <v>63</v>
      </c>
      <c r="E287" s="12">
        <v>2.011E9</v>
      </c>
      <c r="F287" s="12">
        <v>1.918E9</v>
      </c>
    </row>
    <row r="288" hidden="1">
      <c r="A288" s="32" t="str">
        <f t="shared" si="1"/>
        <v>Singapore-Asia2001</v>
      </c>
      <c r="B288" s="32" t="s">
        <v>241</v>
      </c>
      <c r="C288" s="5" t="s">
        <v>61</v>
      </c>
      <c r="D288" s="9" t="s">
        <v>63</v>
      </c>
      <c r="E288" s="12">
        <v>4.641E9</v>
      </c>
      <c r="F288" s="12">
        <v>6.6E9</v>
      </c>
    </row>
    <row r="289" hidden="1">
      <c r="A289" s="32" t="str">
        <f t="shared" si="1"/>
        <v>Sri Lanka-Asia2001</v>
      </c>
      <c r="B289" s="32" t="s">
        <v>251</v>
      </c>
      <c r="C289" s="5" t="s">
        <v>61</v>
      </c>
      <c r="D289" s="9" t="s">
        <v>63</v>
      </c>
      <c r="E289" s="12">
        <v>3.47E8</v>
      </c>
      <c r="F289" s="12">
        <v>4.02E8</v>
      </c>
    </row>
    <row r="290">
      <c r="A290" s="32" t="str">
        <f t="shared" si="1"/>
        <v>Tajikistan-Asia2001</v>
      </c>
      <c r="B290" s="32" t="s">
        <v>262</v>
      </c>
      <c r="C290" s="5" t="s">
        <v>61</v>
      </c>
      <c r="D290" s="9" t="s">
        <v>63</v>
      </c>
      <c r="E290" s="10">
        <f>if(AND(C280=C281,D280=D280+1,ISBLANK(E281)),E280,E281)</f>
        <v>7627000000</v>
      </c>
      <c r="F290" s="10">
        <f>if(AND(C280=C281,D280=D280+1,ISBLANK(F281)),F280,F281)</f>
        <v>3391000000</v>
      </c>
    </row>
    <row r="291" hidden="1">
      <c r="A291" s="32" t="str">
        <f t="shared" si="1"/>
        <v>Thailand-Asia2001</v>
      </c>
      <c r="B291" s="32" t="s">
        <v>264</v>
      </c>
      <c r="C291" s="5" t="s">
        <v>61</v>
      </c>
      <c r="D291" s="9" t="s">
        <v>63</v>
      </c>
      <c r="E291" s="12">
        <v>9.378E9</v>
      </c>
      <c r="F291" s="12">
        <v>3.334E9</v>
      </c>
    </row>
    <row r="292">
      <c r="A292" s="32" t="str">
        <f t="shared" si="1"/>
        <v>Timor-Leste-Asia2001</v>
      </c>
      <c r="B292" s="32" t="s">
        <v>265</v>
      </c>
      <c r="C292" s="5" t="s">
        <v>61</v>
      </c>
      <c r="D292" s="9" t="s">
        <v>63</v>
      </c>
      <c r="E292" s="10">
        <f t="shared" ref="E292:E293" si="10">if(AND(C282=C283,D282=D282+1,ISBLANK(E283)),E282,E283)</f>
        <v>49000000</v>
      </c>
      <c r="F292" s="10">
        <f t="shared" ref="F292:F293" si="11">if(AND(C282=C283,D282=D282+1,ISBLANK(F283)),F282,F283)</f>
        <v>59000000</v>
      </c>
    </row>
    <row r="293">
      <c r="A293" s="32" t="str">
        <f t="shared" si="1"/>
        <v>Turkmenistan-Asia2001</v>
      </c>
      <c r="B293" s="32" t="s">
        <v>271</v>
      </c>
      <c r="C293" s="5" t="s">
        <v>61</v>
      </c>
      <c r="D293" s="9" t="s">
        <v>63</v>
      </c>
      <c r="E293" s="10">
        <f t="shared" si="10"/>
        <v>132000000</v>
      </c>
      <c r="F293" s="10">
        <f t="shared" si="11"/>
        <v>32000000</v>
      </c>
    </row>
    <row r="294" hidden="1">
      <c r="A294" s="32" t="str">
        <f t="shared" si="1"/>
        <v>Uzbekistan-Asia2001</v>
      </c>
      <c r="B294" s="32" t="s">
        <v>279</v>
      </c>
      <c r="C294" s="5" t="s">
        <v>61</v>
      </c>
      <c r="D294" s="9" t="s">
        <v>63</v>
      </c>
      <c r="E294" s="12">
        <v>7.2E7</v>
      </c>
      <c r="F294" s="13"/>
    </row>
    <row r="295">
      <c r="A295" s="32" t="str">
        <f t="shared" si="1"/>
        <v>Vietnam-Asia2001</v>
      </c>
      <c r="B295" s="32" t="s">
        <v>282</v>
      </c>
      <c r="C295" s="5" t="s">
        <v>61</v>
      </c>
      <c r="D295" s="9" t="s">
        <v>63</v>
      </c>
      <c r="E295" s="10">
        <f>if(AND(C285=C286,D285=D285+1,ISBLANK(E286)),E285,E286)</f>
        <v>533000000</v>
      </c>
      <c r="F295" s="10">
        <f>if(AND(C285=C286,D285=D285+1,ISBLANK(F286)),F285,F286)</f>
        <v>555000000</v>
      </c>
    </row>
    <row r="296" hidden="1">
      <c r="A296" s="32" t="str">
        <f t="shared" si="1"/>
        <v>Albania-Europe2001</v>
      </c>
      <c r="B296" s="32" t="s">
        <v>75</v>
      </c>
      <c r="C296" s="5" t="s">
        <v>76</v>
      </c>
      <c r="D296" s="9" t="s">
        <v>63</v>
      </c>
      <c r="E296" s="12">
        <v>4.51E8</v>
      </c>
      <c r="F296" s="12">
        <v>2.69E8</v>
      </c>
    </row>
    <row r="297">
      <c r="A297" s="32" t="str">
        <f t="shared" si="1"/>
        <v>Andorra-Europe2001</v>
      </c>
      <c r="B297" s="32" t="s">
        <v>81</v>
      </c>
      <c r="C297" s="5" t="s">
        <v>76</v>
      </c>
      <c r="D297" s="9" t="s">
        <v>63</v>
      </c>
      <c r="E297" s="10">
        <f>if(AND(C287=C288,D287=D287+1,ISBLANK(E288)),E287,E288)</f>
        <v>4641000000</v>
      </c>
      <c r="F297" s="10">
        <f>if(AND(C287=C288,D287=D287+1,ISBLANK(F288)),F287,F288)</f>
        <v>6600000000</v>
      </c>
    </row>
    <row r="298" hidden="1">
      <c r="A298" s="32" t="str">
        <f t="shared" si="1"/>
        <v>Austria-Europe2001</v>
      </c>
      <c r="B298" s="32" t="s">
        <v>89</v>
      </c>
      <c r="C298" s="5" t="s">
        <v>76</v>
      </c>
      <c r="D298" s="9" t="s">
        <v>63</v>
      </c>
      <c r="E298" s="12">
        <v>1.1511E10</v>
      </c>
      <c r="F298" s="12">
        <v>7.408E9</v>
      </c>
    </row>
    <row r="299" hidden="1">
      <c r="A299" s="32" t="str">
        <f t="shared" si="1"/>
        <v>Belarus-Europe2001</v>
      </c>
      <c r="B299" s="32" t="s">
        <v>96</v>
      </c>
      <c r="C299" s="5" t="s">
        <v>76</v>
      </c>
      <c r="D299" s="9" t="s">
        <v>63</v>
      </c>
      <c r="E299" s="12">
        <v>2.72E8</v>
      </c>
      <c r="F299" s="12">
        <v>4.86E8</v>
      </c>
    </row>
    <row r="300" hidden="1">
      <c r="A300" s="32" t="str">
        <f t="shared" si="1"/>
        <v>Belgium-Europe2001</v>
      </c>
      <c r="B300" s="32" t="s">
        <v>97</v>
      </c>
      <c r="C300" s="5" t="s">
        <v>76</v>
      </c>
      <c r="D300" s="9" t="s">
        <v>63</v>
      </c>
      <c r="E300" s="12">
        <v>8.304E9</v>
      </c>
      <c r="F300" s="12">
        <v>1.0878E10</v>
      </c>
    </row>
    <row r="301" hidden="1">
      <c r="A301" s="32" t="str">
        <f t="shared" si="1"/>
        <v>Bosnia and Herzegovina-Europe2001</v>
      </c>
      <c r="B301" s="32" t="s">
        <v>103</v>
      </c>
      <c r="C301" s="5" t="s">
        <v>76</v>
      </c>
      <c r="D301" s="9" t="s">
        <v>63</v>
      </c>
      <c r="E301" s="12">
        <v>2.79E8</v>
      </c>
      <c r="F301" s="12">
        <v>9.6E7</v>
      </c>
    </row>
    <row r="302" hidden="1">
      <c r="A302" s="32" t="str">
        <f t="shared" si="1"/>
        <v>Bulgaria-Europe2001</v>
      </c>
      <c r="B302" s="32" t="s">
        <v>107</v>
      </c>
      <c r="C302" s="5" t="s">
        <v>76</v>
      </c>
      <c r="D302" s="9" t="s">
        <v>63</v>
      </c>
      <c r="E302" s="12">
        <v>1.262E9</v>
      </c>
      <c r="F302" s="12">
        <v>8.36E8</v>
      </c>
    </row>
    <row r="303" hidden="1">
      <c r="A303" s="32" t="str">
        <f t="shared" si="1"/>
        <v>Croatia-Europe2001</v>
      </c>
      <c r="B303" s="32" t="s">
        <v>124</v>
      </c>
      <c r="C303" s="5" t="s">
        <v>76</v>
      </c>
      <c r="D303" s="9" t="s">
        <v>63</v>
      </c>
      <c r="E303" s="12">
        <v>3.463E9</v>
      </c>
      <c r="F303" s="12">
        <v>6.77E8</v>
      </c>
    </row>
    <row r="304" hidden="1">
      <c r="A304" s="32" t="str">
        <f t="shared" si="1"/>
        <v>Cyprus-Europe2001</v>
      </c>
      <c r="B304" s="32" t="s">
        <v>127</v>
      </c>
      <c r="C304" s="5" t="s">
        <v>76</v>
      </c>
      <c r="D304" s="9" t="s">
        <v>63</v>
      </c>
      <c r="E304" s="12">
        <v>2.203E9</v>
      </c>
      <c r="F304" s="12">
        <v>5.68E8</v>
      </c>
    </row>
    <row r="305" hidden="1">
      <c r="A305" s="32" t="str">
        <f t="shared" si="1"/>
        <v>Czech Republic-Europe2001</v>
      </c>
      <c r="B305" s="32" t="s">
        <v>128</v>
      </c>
      <c r="C305" s="5" t="s">
        <v>76</v>
      </c>
      <c r="D305" s="9" t="s">
        <v>63</v>
      </c>
      <c r="E305" s="12">
        <v>3.104E9</v>
      </c>
      <c r="F305" s="12">
        <v>1.386E9</v>
      </c>
    </row>
    <row r="306" hidden="1">
      <c r="A306" s="32" t="str">
        <f t="shared" si="1"/>
        <v>Denmark-Europe2001</v>
      </c>
      <c r="B306" s="32" t="s">
        <v>129</v>
      </c>
      <c r="C306" s="5" t="s">
        <v>76</v>
      </c>
      <c r="D306" s="9" t="s">
        <v>63</v>
      </c>
      <c r="E306" s="12">
        <v>4.003E9</v>
      </c>
      <c r="F306" s="12">
        <v>4.861E9</v>
      </c>
    </row>
    <row r="307" hidden="1">
      <c r="A307" s="32" t="str">
        <f t="shared" si="1"/>
        <v>Estonia-Europe2001</v>
      </c>
      <c r="B307" s="32" t="s">
        <v>138</v>
      </c>
      <c r="C307" s="5" t="s">
        <v>76</v>
      </c>
      <c r="D307" s="9" t="s">
        <v>63</v>
      </c>
      <c r="E307" s="12">
        <v>6.61E8</v>
      </c>
      <c r="F307" s="12">
        <v>2.53E8</v>
      </c>
    </row>
    <row r="308">
      <c r="A308" s="32" t="str">
        <f t="shared" si="1"/>
        <v>Faeroe Islands-Europe2001</v>
      </c>
      <c r="B308" s="32" t="s">
        <v>140</v>
      </c>
      <c r="C308" s="5" t="s">
        <v>76</v>
      </c>
      <c r="D308" s="9" t="s">
        <v>63</v>
      </c>
      <c r="E308" s="10">
        <f>if(AND(C298=C299,D298=D298+1,ISBLANK(E299)),E298,E299)</f>
        <v>272000000</v>
      </c>
      <c r="F308" s="10">
        <f>if(AND(C298=C299,D298=D298+1,ISBLANK(F299)),F298,F299)</f>
        <v>486000000</v>
      </c>
    </row>
    <row r="309" hidden="1">
      <c r="A309" s="32" t="str">
        <f t="shared" si="1"/>
        <v>Finland-Europe2001</v>
      </c>
      <c r="B309" s="32" t="s">
        <v>142</v>
      </c>
      <c r="C309" s="5" t="s">
        <v>76</v>
      </c>
      <c r="D309" s="9" t="s">
        <v>63</v>
      </c>
      <c r="E309" s="12">
        <v>2.065E9</v>
      </c>
      <c r="F309" s="12">
        <v>2.442E9</v>
      </c>
    </row>
    <row r="310" hidden="1">
      <c r="A310" s="32" t="str">
        <f t="shared" si="1"/>
        <v>France-Europe2001</v>
      </c>
      <c r="B310" s="32" t="s">
        <v>143</v>
      </c>
      <c r="C310" s="5" t="s">
        <v>76</v>
      </c>
      <c r="D310" s="9" t="s">
        <v>63</v>
      </c>
      <c r="E310" s="12">
        <v>3.8385E10</v>
      </c>
      <c r="F310" s="12">
        <v>2.6749E10</v>
      </c>
    </row>
    <row r="311" hidden="1">
      <c r="A311" s="32" t="str">
        <f t="shared" si="1"/>
        <v>Germany-Europe2001</v>
      </c>
      <c r="B311" s="32" t="s">
        <v>148</v>
      </c>
      <c r="C311" s="5" t="s">
        <v>76</v>
      </c>
      <c r="D311" s="9" t="s">
        <v>63</v>
      </c>
      <c r="E311" s="12">
        <v>2.4175E10</v>
      </c>
      <c r="F311" s="12">
        <v>5.6529E10</v>
      </c>
    </row>
    <row r="312" hidden="1">
      <c r="A312" s="32" t="str">
        <f t="shared" si="1"/>
        <v>Greece-Europe2001</v>
      </c>
      <c r="B312" s="32" t="s">
        <v>150</v>
      </c>
      <c r="C312" s="5" t="s">
        <v>76</v>
      </c>
      <c r="D312" s="9" t="s">
        <v>63</v>
      </c>
      <c r="E312" s="12">
        <v>9.216E9</v>
      </c>
      <c r="F312" s="12">
        <v>4.189E9</v>
      </c>
    </row>
    <row r="313" hidden="1">
      <c r="A313" s="32" t="str">
        <f t="shared" si="1"/>
        <v>Hungary-Europe2001</v>
      </c>
      <c r="B313" s="32" t="s">
        <v>161</v>
      </c>
      <c r="C313" s="5" t="s">
        <v>76</v>
      </c>
      <c r="D313" s="9" t="s">
        <v>63</v>
      </c>
      <c r="E313" s="12">
        <v>4.191E9</v>
      </c>
      <c r="F313" s="12">
        <v>1.887E9</v>
      </c>
    </row>
    <row r="314" hidden="1">
      <c r="A314" s="32" t="str">
        <f t="shared" si="1"/>
        <v>Iceland-Europe2001</v>
      </c>
      <c r="B314" s="32" t="s">
        <v>162</v>
      </c>
      <c r="C314" s="5" t="s">
        <v>76</v>
      </c>
      <c r="D314" s="9" t="s">
        <v>63</v>
      </c>
      <c r="E314" s="12">
        <v>3.83E8</v>
      </c>
      <c r="F314" s="12">
        <v>3.72E8</v>
      </c>
    </row>
    <row r="315" hidden="1">
      <c r="A315" s="32" t="str">
        <f t="shared" si="1"/>
        <v>Ireland-Europe2001</v>
      </c>
      <c r="B315" s="32" t="s">
        <v>167</v>
      </c>
      <c r="C315" s="5" t="s">
        <v>76</v>
      </c>
      <c r="D315" s="9" t="s">
        <v>63</v>
      </c>
      <c r="E315" s="12">
        <v>3.789E9</v>
      </c>
      <c r="F315" s="12">
        <v>2.956E9</v>
      </c>
    </row>
    <row r="316">
      <c r="A316" s="32" t="str">
        <f t="shared" si="1"/>
        <v>Isle of Man-Europe2001</v>
      </c>
      <c r="B316" s="32" t="s">
        <v>168</v>
      </c>
      <c r="C316" s="5" t="s">
        <v>76</v>
      </c>
      <c r="D316" s="9" t="s">
        <v>63</v>
      </c>
      <c r="E316" s="10">
        <f>if(AND(C306=C307,D306=D306+1,ISBLANK(E307)),E306,E307)</f>
        <v>661000000</v>
      </c>
      <c r="F316" s="10">
        <f>if(AND(C306=C307,D306=D306+1,ISBLANK(F307)),F306,F307)</f>
        <v>253000000</v>
      </c>
    </row>
    <row r="317" hidden="1">
      <c r="A317" s="32" t="str">
        <f t="shared" si="1"/>
        <v>Italy-Europe2001</v>
      </c>
      <c r="B317" s="32" t="s">
        <v>170</v>
      </c>
      <c r="C317" s="5" t="s">
        <v>76</v>
      </c>
      <c r="D317" s="9" t="s">
        <v>63</v>
      </c>
      <c r="E317" s="12">
        <v>2.6916E10</v>
      </c>
      <c r="F317" s="12">
        <v>1.6997E10</v>
      </c>
    </row>
    <row r="318">
      <c r="A318" s="32" t="str">
        <f t="shared" si="1"/>
        <v>Kosovo-Europe2001</v>
      </c>
      <c r="B318" s="32" t="s">
        <v>177</v>
      </c>
      <c r="C318" s="5" t="s">
        <v>76</v>
      </c>
      <c r="D318" s="9" t="s">
        <v>63</v>
      </c>
      <c r="E318" s="10">
        <f>if(AND(C308=C309,D308=D308+1,ISBLANK(E309)),E308,E309)</f>
        <v>2065000000</v>
      </c>
      <c r="F318" s="10">
        <f>if(AND(C308=C309,D308=D308+1,ISBLANK(F309)),F308,F309)</f>
        <v>2442000000</v>
      </c>
    </row>
    <row r="319" hidden="1">
      <c r="A319" s="32" t="str">
        <f t="shared" si="1"/>
        <v>Latvia-Europe2001</v>
      </c>
      <c r="B319" s="32" t="s">
        <v>181</v>
      </c>
      <c r="C319" s="5" t="s">
        <v>76</v>
      </c>
      <c r="D319" s="9" t="s">
        <v>63</v>
      </c>
      <c r="E319" s="12">
        <v>1.53E8</v>
      </c>
      <c r="F319" s="12">
        <v>2.55E8</v>
      </c>
    </row>
    <row r="320">
      <c r="A320" s="32" t="str">
        <f t="shared" si="1"/>
        <v>Liechtenstein-Europe2001</v>
      </c>
      <c r="B320" s="32" t="s">
        <v>186</v>
      </c>
      <c r="C320" s="5" t="s">
        <v>76</v>
      </c>
      <c r="D320" s="9" t="s">
        <v>63</v>
      </c>
      <c r="E320" s="10">
        <f>if(AND(C310=C311,D310=D310+1,ISBLANK(E311)),E310,E311)</f>
        <v>24175000000</v>
      </c>
      <c r="F320" s="10">
        <f>if(AND(C310=C311,D310=D310+1,ISBLANK(F311)),F310,F311)</f>
        <v>56529000000</v>
      </c>
    </row>
    <row r="321" hidden="1">
      <c r="A321" s="32" t="str">
        <f t="shared" si="1"/>
        <v>Lithuania-Europe2001</v>
      </c>
      <c r="B321" s="32" t="s">
        <v>187</v>
      </c>
      <c r="C321" s="5" t="s">
        <v>76</v>
      </c>
      <c r="D321" s="9" t="s">
        <v>63</v>
      </c>
      <c r="E321" s="12">
        <v>4.25E8</v>
      </c>
      <c r="F321" s="12">
        <v>2.27E8</v>
      </c>
    </row>
    <row r="322" hidden="1">
      <c r="A322" s="32" t="str">
        <f t="shared" si="1"/>
        <v>Luxembourg-Europe2001</v>
      </c>
      <c r="B322" s="32" t="s">
        <v>188</v>
      </c>
      <c r="C322" s="5" t="s">
        <v>76</v>
      </c>
      <c r="D322" s="9" t="s">
        <v>63</v>
      </c>
      <c r="E322" s="12">
        <v>1.78E9</v>
      </c>
      <c r="F322" s="12">
        <v>1.464E9</v>
      </c>
    </row>
    <row r="323" hidden="1">
      <c r="A323" s="32" t="str">
        <f t="shared" si="1"/>
        <v>North Macedonia-Europe2001</v>
      </c>
      <c r="B323" s="32" t="s">
        <v>217</v>
      </c>
      <c r="C323" s="5" t="s">
        <v>76</v>
      </c>
      <c r="D323" s="9" t="s">
        <v>63</v>
      </c>
      <c r="E323" s="12">
        <v>4.9E7</v>
      </c>
      <c r="F323" s="12">
        <v>6.0E7</v>
      </c>
    </row>
    <row r="324" hidden="1">
      <c r="A324" s="32" t="str">
        <f t="shared" si="1"/>
        <v>Malta-Europe2001</v>
      </c>
      <c r="B324" s="32" t="s">
        <v>195</v>
      </c>
      <c r="C324" s="5" t="s">
        <v>76</v>
      </c>
      <c r="D324" s="9" t="s">
        <v>63</v>
      </c>
      <c r="E324" s="12">
        <v>7.04E8</v>
      </c>
      <c r="F324" s="12">
        <v>2.04E8</v>
      </c>
    </row>
    <row r="325" hidden="1">
      <c r="A325" s="32" t="str">
        <f t="shared" si="1"/>
        <v>Moldova-Europe2001</v>
      </c>
      <c r="B325" s="32" t="s">
        <v>201</v>
      </c>
      <c r="C325" s="5" t="s">
        <v>76</v>
      </c>
      <c r="D325" s="9" t="s">
        <v>63</v>
      </c>
      <c r="E325" s="12">
        <v>5.8E7</v>
      </c>
      <c r="F325" s="12">
        <v>9.0E7</v>
      </c>
    </row>
    <row r="326">
      <c r="A326" s="32" t="str">
        <f t="shared" si="1"/>
        <v>Monaco-Europe2001</v>
      </c>
      <c r="B326" s="32" t="s">
        <v>202</v>
      </c>
      <c r="C326" s="5" t="s">
        <v>76</v>
      </c>
      <c r="D326" s="9" t="s">
        <v>63</v>
      </c>
      <c r="E326" s="10">
        <f t="shared" ref="E326:E327" si="12">if(AND(C316=C317,D316=D316+1,ISBLANK(E317)),E316,E317)</f>
        <v>26916000000</v>
      </c>
      <c r="F326" s="10">
        <f t="shared" ref="F326:F327" si="13">if(AND(C316=C317,D316=D316+1,ISBLANK(F317)),F316,F317)</f>
        <v>16997000000</v>
      </c>
    </row>
    <row r="327">
      <c r="A327" s="32" t="str">
        <f t="shared" si="1"/>
        <v>Montenegro-Europe2001</v>
      </c>
      <c r="B327" s="32" t="s">
        <v>204</v>
      </c>
      <c r="C327" s="5" t="s">
        <v>76</v>
      </c>
      <c r="D327" s="9" t="s">
        <v>63</v>
      </c>
      <c r="E327" s="10">
        <f t="shared" si="12"/>
        <v>2065000000</v>
      </c>
      <c r="F327" s="10">
        <f t="shared" si="13"/>
        <v>2442000000</v>
      </c>
    </row>
    <row r="328" hidden="1">
      <c r="A328" s="32" t="str">
        <f t="shared" si="1"/>
        <v>Netherlands-Europe2001</v>
      </c>
      <c r="B328" s="32" t="s">
        <v>210</v>
      </c>
      <c r="C328" s="5" t="s">
        <v>76</v>
      </c>
      <c r="D328" s="9" t="s">
        <v>63</v>
      </c>
      <c r="E328" s="12">
        <v>1.1147E10</v>
      </c>
      <c r="F328" s="12">
        <v>1.3061E10</v>
      </c>
    </row>
    <row r="329" hidden="1">
      <c r="A329" s="32" t="str">
        <f t="shared" si="1"/>
        <v>Norway-Europe2001</v>
      </c>
      <c r="B329" s="32" t="s">
        <v>218</v>
      </c>
      <c r="C329" s="5" t="s">
        <v>76</v>
      </c>
      <c r="D329" s="9" t="s">
        <v>63</v>
      </c>
      <c r="E329" s="12">
        <v>2.38E9</v>
      </c>
      <c r="F329" s="12">
        <v>4.718E9</v>
      </c>
    </row>
    <row r="330" hidden="1">
      <c r="A330" s="32" t="str">
        <f t="shared" si="1"/>
        <v>Poland-Europe2001</v>
      </c>
      <c r="B330" s="32" t="s">
        <v>226</v>
      </c>
      <c r="C330" s="5" t="s">
        <v>76</v>
      </c>
      <c r="D330" s="9" t="s">
        <v>63</v>
      </c>
      <c r="E330" s="12">
        <v>5.121E9</v>
      </c>
      <c r="F330" s="12">
        <v>3.595E9</v>
      </c>
    </row>
    <row r="331" hidden="1">
      <c r="A331" s="32" t="str">
        <f t="shared" si="1"/>
        <v>Portugal-Europe2001</v>
      </c>
      <c r="B331" s="32" t="s">
        <v>227</v>
      </c>
      <c r="C331" s="5" t="s">
        <v>76</v>
      </c>
      <c r="D331" s="9" t="s">
        <v>63</v>
      </c>
      <c r="E331" s="12">
        <v>6.236E9</v>
      </c>
      <c r="F331" s="12">
        <v>2.606E9</v>
      </c>
    </row>
    <row r="332" hidden="1">
      <c r="A332" s="32" t="str">
        <f t="shared" si="1"/>
        <v>Romania-Europe2001</v>
      </c>
      <c r="B332" s="32" t="s">
        <v>230</v>
      </c>
      <c r="C332" s="5" t="s">
        <v>76</v>
      </c>
      <c r="D332" s="9" t="s">
        <v>63</v>
      </c>
      <c r="E332" s="12">
        <v>4.19E8</v>
      </c>
      <c r="F332" s="12">
        <v>4.75E8</v>
      </c>
    </row>
    <row r="333" hidden="1">
      <c r="A333" s="32" t="str">
        <f t="shared" si="1"/>
        <v>Russia-Europe2001</v>
      </c>
      <c r="B333" s="32" t="s">
        <v>231</v>
      </c>
      <c r="C333" s="5" t="s">
        <v>76</v>
      </c>
      <c r="D333" s="9" t="s">
        <v>63</v>
      </c>
      <c r="E333" s="12">
        <v>4.726E9</v>
      </c>
      <c r="F333" s="12">
        <v>9.76E9</v>
      </c>
    </row>
    <row r="334">
      <c r="A334" s="32" t="str">
        <f t="shared" si="1"/>
        <v>San Marino-Europe2001</v>
      </c>
      <c r="B334" s="32" t="s">
        <v>234</v>
      </c>
      <c r="C334" s="5" t="s">
        <v>76</v>
      </c>
      <c r="D334" s="9" t="s">
        <v>63</v>
      </c>
      <c r="E334" s="10">
        <f t="shared" ref="E334:E335" si="14">if(AND(C324=C325,D324=D324+1,ISBLANK(E325)),E324,E325)</f>
        <v>58000000</v>
      </c>
      <c r="F334" s="10">
        <f t="shared" ref="F334:F335" si="15">if(AND(C324=C325,D324=D324+1,ISBLANK(F325)),F324,F325)</f>
        <v>90000000</v>
      </c>
    </row>
    <row r="335">
      <c r="A335" s="32" t="str">
        <f t="shared" si="1"/>
        <v>Serbia-Europe2001</v>
      </c>
      <c r="B335" s="32" t="s">
        <v>238</v>
      </c>
      <c r="C335" s="5" t="s">
        <v>76</v>
      </c>
      <c r="D335" s="9" t="s">
        <v>63</v>
      </c>
      <c r="E335" s="10">
        <f t="shared" si="14"/>
        <v>26916000000</v>
      </c>
      <c r="F335" s="10">
        <f t="shared" si="15"/>
        <v>16997000000</v>
      </c>
    </row>
    <row r="336" hidden="1">
      <c r="A336" s="32" t="str">
        <f t="shared" si="1"/>
        <v>Slovakia-Europe2001</v>
      </c>
      <c r="B336" s="32" t="s">
        <v>243</v>
      </c>
      <c r="C336" s="5" t="s">
        <v>76</v>
      </c>
      <c r="D336" s="9" t="s">
        <v>63</v>
      </c>
      <c r="E336" s="12">
        <v>6.49E8</v>
      </c>
      <c r="F336" s="12">
        <v>3.4E8</v>
      </c>
    </row>
    <row r="337" hidden="1">
      <c r="A337" s="32" t="str">
        <f t="shared" si="1"/>
        <v>Slovenia-Europe2001</v>
      </c>
      <c r="B337" s="32" t="s">
        <v>244</v>
      </c>
      <c r="C337" s="5" t="s">
        <v>76</v>
      </c>
      <c r="D337" s="9" t="s">
        <v>63</v>
      </c>
      <c r="E337" s="12">
        <v>1.059E9</v>
      </c>
      <c r="F337" s="12">
        <v>5.6E8</v>
      </c>
    </row>
    <row r="338" hidden="1">
      <c r="A338" s="32" t="str">
        <f t="shared" si="1"/>
        <v>Spain-Europe2001</v>
      </c>
      <c r="B338" s="32" t="s">
        <v>250</v>
      </c>
      <c r="C338" s="5" t="s">
        <v>76</v>
      </c>
      <c r="D338" s="9" t="s">
        <v>63</v>
      </c>
      <c r="E338" s="12">
        <v>3.3829E10</v>
      </c>
      <c r="F338" s="12">
        <v>8.466E9</v>
      </c>
    </row>
    <row r="339" hidden="1">
      <c r="A339" s="32" t="str">
        <f t="shared" si="1"/>
        <v>Sweden-Europe2001</v>
      </c>
      <c r="B339" s="32" t="s">
        <v>259</v>
      </c>
      <c r="C339" s="5" t="s">
        <v>76</v>
      </c>
      <c r="D339" s="9" t="s">
        <v>63</v>
      </c>
      <c r="E339" s="12">
        <v>5.2E9</v>
      </c>
      <c r="F339" s="12">
        <v>7.916E9</v>
      </c>
    </row>
    <row r="340" hidden="1">
      <c r="A340" s="32" t="str">
        <f t="shared" si="1"/>
        <v>Switzerland-Europe2001</v>
      </c>
      <c r="B340" s="32" t="s">
        <v>260</v>
      </c>
      <c r="C340" s="5" t="s">
        <v>76</v>
      </c>
      <c r="D340" s="9" t="s">
        <v>63</v>
      </c>
      <c r="E340" s="12">
        <v>9.29E9</v>
      </c>
      <c r="F340" s="12">
        <v>7.085E9</v>
      </c>
    </row>
    <row r="341" hidden="1">
      <c r="A341" s="32" t="str">
        <f t="shared" si="1"/>
        <v>Turkey-Europe2001</v>
      </c>
      <c r="B341" s="32" t="s">
        <v>270</v>
      </c>
      <c r="C341" s="5" t="s">
        <v>76</v>
      </c>
      <c r="D341" s="9" t="s">
        <v>63</v>
      </c>
      <c r="E341" s="12">
        <v>1.0067E10</v>
      </c>
      <c r="F341" s="12">
        <v>1.738E9</v>
      </c>
    </row>
    <row r="342" hidden="1">
      <c r="A342" s="32" t="str">
        <f t="shared" si="1"/>
        <v>Ukraine-Europe2001</v>
      </c>
      <c r="B342" s="32" t="s">
        <v>274</v>
      </c>
      <c r="C342" s="5" t="s">
        <v>76</v>
      </c>
      <c r="D342" s="9" t="s">
        <v>63</v>
      </c>
      <c r="E342" s="12">
        <v>7.59E8</v>
      </c>
      <c r="F342" s="12">
        <v>6.76E8</v>
      </c>
    </row>
    <row r="343" hidden="1">
      <c r="A343" s="32" t="str">
        <f t="shared" si="1"/>
        <v>United Kingdom-Europe2001</v>
      </c>
      <c r="B343" s="32" t="s">
        <v>276</v>
      </c>
      <c r="C343" s="5" t="s">
        <v>76</v>
      </c>
      <c r="D343" s="9" t="s">
        <v>63</v>
      </c>
      <c r="E343" s="12">
        <v>2.6137E10</v>
      </c>
      <c r="F343" s="12">
        <v>4.641E10</v>
      </c>
    </row>
    <row r="344" hidden="1">
      <c r="A344" s="32" t="str">
        <f t="shared" si="1"/>
        <v>Bahrain-Middle East2001</v>
      </c>
      <c r="B344" s="32" t="s">
        <v>92</v>
      </c>
      <c r="C344" s="5" t="s">
        <v>93</v>
      </c>
      <c r="D344" s="9" t="s">
        <v>63</v>
      </c>
      <c r="E344" s="12">
        <v>8.86E8</v>
      </c>
      <c r="F344" s="12">
        <v>4.23E8</v>
      </c>
    </row>
    <row r="345" hidden="1">
      <c r="A345" s="32" t="str">
        <f t="shared" si="1"/>
        <v>Iran-Middle East2001</v>
      </c>
      <c r="B345" s="32" t="s">
        <v>165</v>
      </c>
      <c r="C345" s="5" t="s">
        <v>93</v>
      </c>
      <c r="D345" s="9" t="s">
        <v>63</v>
      </c>
      <c r="E345" s="12">
        <v>1.122E9</v>
      </c>
      <c r="F345" s="12">
        <v>7.14E8</v>
      </c>
    </row>
    <row r="346" hidden="1">
      <c r="A346" s="32" t="str">
        <f t="shared" si="1"/>
        <v>Iraq-Middle East2001</v>
      </c>
      <c r="B346" s="32" t="s">
        <v>166</v>
      </c>
      <c r="C346" s="5" t="s">
        <v>93</v>
      </c>
      <c r="D346" s="9" t="s">
        <v>63</v>
      </c>
      <c r="E346" s="12">
        <v>1.5E7</v>
      </c>
      <c r="F346" s="12">
        <v>3.1E7</v>
      </c>
    </row>
    <row r="347" hidden="1">
      <c r="A347" s="32" t="str">
        <f t="shared" si="1"/>
        <v>Israel-Middle East2001</v>
      </c>
      <c r="B347" s="32" t="s">
        <v>169</v>
      </c>
      <c r="C347" s="5" t="s">
        <v>93</v>
      </c>
      <c r="D347" s="9" t="s">
        <v>63</v>
      </c>
      <c r="E347" s="12">
        <v>2.854E9</v>
      </c>
      <c r="F347" s="12">
        <v>3.887E9</v>
      </c>
    </row>
    <row r="348" hidden="1">
      <c r="A348" s="32" t="str">
        <f t="shared" si="1"/>
        <v>Jordan-Middle East2001</v>
      </c>
      <c r="B348" s="32" t="s">
        <v>173</v>
      </c>
      <c r="C348" s="5" t="s">
        <v>93</v>
      </c>
      <c r="D348" s="9" t="s">
        <v>63</v>
      </c>
      <c r="E348" s="12">
        <v>8.84E8</v>
      </c>
      <c r="F348" s="12">
        <v>4.2E8</v>
      </c>
    </row>
    <row r="349" hidden="1">
      <c r="A349" s="32" t="str">
        <f t="shared" si="1"/>
        <v>Kuwait-Middle East2001</v>
      </c>
      <c r="B349" s="32" t="s">
        <v>178</v>
      </c>
      <c r="C349" s="5" t="s">
        <v>93</v>
      </c>
      <c r="D349" s="9" t="s">
        <v>63</v>
      </c>
      <c r="E349" s="12">
        <v>2.86E8</v>
      </c>
      <c r="F349" s="12">
        <v>3.207E9</v>
      </c>
    </row>
    <row r="350" hidden="1">
      <c r="A350" s="32" t="str">
        <f t="shared" si="1"/>
        <v>Lebanon-Middle East2001</v>
      </c>
      <c r="B350" s="32" t="s">
        <v>182</v>
      </c>
      <c r="C350" s="5" t="s">
        <v>93</v>
      </c>
      <c r="D350" s="9" t="s">
        <v>63</v>
      </c>
      <c r="E350" s="12">
        <v>8.37E8</v>
      </c>
      <c r="F350" s="13"/>
    </row>
    <row r="351" hidden="1">
      <c r="A351" s="32" t="str">
        <f t="shared" si="1"/>
        <v>Oman-Middle East2001</v>
      </c>
      <c r="B351" s="32" t="s">
        <v>219</v>
      </c>
      <c r="C351" s="5" t="s">
        <v>93</v>
      </c>
      <c r="D351" s="9" t="s">
        <v>63</v>
      </c>
      <c r="E351" s="12">
        <v>5.38E8</v>
      </c>
      <c r="F351" s="12">
        <v>7.03E8</v>
      </c>
    </row>
    <row r="352" hidden="1">
      <c r="A352" s="32" t="str">
        <f t="shared" si="1"/>
        <v>Qatar-Middle East2001</v>
      </c>
      <c r="B352" s="32" t="s">
        <v>229</v>
      </c>
      <c r="C352" s="5" t="s">
        <v>93</v>
      </c>
      <c r="D352" s="9" t="s">
        <v>63</v>
      </c>
      <c r="E352" s="12">
        <v>2.72E8</v>
      </c>
      <c r="F352" s="12">
        <v>3.66E8</v>
      </c>
    </row>
    <row r="353">
      <c r="A353" s="32" t="str">
        <f t="shared" si="1"/>
        <v>Saudi Arabia-Middle East2001</v>
      </c>
      <c r="B353" s="32" t="s">
        <v>236</v>
      </c>
      <c r="C353" s="5" t="s">
        <v>93</v>
      </c>
      <c r="D353" s="9" t="s">
        <v>63</v>
      </c>
      <c r="E353" s="10">
        <f>if(AND(C343=C344,D343=D343+1,ISBLANK(E344)),E343,E344)</f>
        <v>886000000</v>
      </c>
      <c r="F353" s="10">
        <f>if(AND(C343=C344,D343=D343+1,ISBLANK(F344)),F343,F344)</f>
        <v>423000000</v>
      </c>
    </row>
    <row r="354" hidden="1">
      <c r="A354" s="32" t="str">
        <f t="shared" si="1"/>
        <v>Syria-Middle East2001</v>
      </c>
      <c r="B354" s="32" t="s">
        <v>261</v>
      </c>
      <c r="C354" s="5" t="s">
        <v>93</v>
      </c>
      <c r="D354" s="9" t="s">
        <v>63</v>
      </c>
      <c r="E354" s="12">
        <v>1.15E9</v>
      </c>
      <c r="F354" s="12">
        <v>6.7E8</v>
      </c>
    </row>
    <row r="355" hidden="1">
      <c r="A355" s="32" t="str">
        <f t="shared" si="1"/>
        <v>United Arab Emirates-Middle East2001</v>
      </c>
      <c r="B355" s="32" t="s">
        <v>275</v>
      </c>
      <c r="C355" s="5" t="s">
        <v>93</v>
      </c>
      <c r="D355" s="9" t="s">
        <v>63</v>
      </c>
      <c r="E355" s="12">
        <v>1.2E9</v>
      </c>
      <c r="F355" s="12">
        <v>3.321E9</v>
      </c>
    </row>
    <row r="356" hidden="1">
      <c r="A356" s="32" t="str">
        <f t="shared" si="1"/>
        <v>Yemen-Middle East2001</v>
      </c>
      <c r="B356" s="32" t="s">
        <v>283</v>
      </c>
      <c r="C356" s="5" t="s">
        <v>93</v>
      </c>
      <c r="D356" s="9" t="s">
        <v>63</v>
      </c>
      <c r="E356" s="12">
        <v>3.8E7</v>
      </c>
      <c r="F356" s="12">
        <v>1.36E8</v>
      </c>
    </row>
    <row r="357">
      <c r="A357" s="32" t="str">
        <f t="shared" si="1"/>
        <v>American Samoa-Oceania2001</v>
      </c>
      <c r="B357" s="32" t="s">
        <v>79</v>
      </c>
      <c r="C357" s="5" t="s">
        <v>80</v>
      </c>
      <c r="D357" s="9" t="s">
        <v>63</v>
      </c>
      <c r="E357" s="10">
        <f>if(AND(C347=C348,D347=D347+1,ISBLANK(E348)),E347,E348)</f>
        <v>884000000</v>
      </c>
      <c r="F357" s="10">
        <f>if(AND(C347=C348,D347=D347+1,ISBLANK(F348)),F347,F348)</f>
        <v>420000000</v>
      </c>
    </row>
    <row r="358" hidden="1">
      <c r="A358" s="32" t="str">
        <f t="shared" si="1"/>
        <v>Australia-Oceania2001</v>
      </c>
      <c r="B358" s="32" t="s">
        <v>88</v>
      </c>
      <c r="C358" s="5" t="s">
        <v>80</v>
      </c>
      <c r="D358" s="9" t="s">
        <v>63</v>
      </c>
      <c r="E358" s="12">
        <v>1.2804E10</v>
      </c>
      <c r="F358" s="12">
        <v>8.053E9</v>
      </c>
    </row>
    <row r="359" hidden="1">
      <c r="A359" s="32" t="str">
        <f t="shared" si="1"/>
        <v>Fiji-Oceania2001</v>
      </c>
      <c r="B359" s="32" t="s">
        <v>141</v>
      </c>
      <c r="C359" s="5" t="s">
        <v>80</v>
      </c>
      <c r="D359" s="9" t="s">
        <v>63</v>
      </c>
      <c r="E359" s="12">
        <v>3.16E8</v>
      </c>
      <c r="F359" s="12">
        <v>8.4E7</v>
      </c>
    </row>
    <row r="360">
      <c r="A360" s="32" t="str">
        <f t="shared" si="1"/>
        <v>French Polynesia-Oceania2001</v>
      </c>
      <c r="B360" s="32" t="s">
        <v>144</v>
      </c>
      <c r="C360" s="5" t="s">
        <v>80</v>
      </c>
      <c r="D360" s="9" t="s">
        <v>63</v>
      </c>
      <c r="E360" s="10">
        <f t="shared" ref="E360:E361" si="16">if(AND(C350=C351,D350=D350+1,ISBLANK(E351)),E350,E351)</f>
        <v>538000000</v>
      </c>
      <c r="F360" s="10">
        <f t="shared" ref="F360:F361" si="17">if(AND(C350=C351,D350=D350+1,ISBLANK(F351)),F350,F351)</f>
        <v>703000000</v>
      </c>
    </row>
    <row r="361">
      <c r="A361" s="32" t="str">
        <f t="shared" si="1"/>
        <v>Guam-Oceania2001</v>
      </c>
      <c r="B361" s="32" t="s">
        <v>153</v>
      </c>
      <c r="C361" s="5" t="s">
        <v>80</v>
      </c>
      <c r="D361" s="9" t="s">
        <v>63</v>
      </c>
      <c r="E361" s="10">
        <f t="shared" si="16"/>
        <v>272000000</v>
      </c>
      <c r="F361" s="10">
        <f t="shared" si="17"/>
        <v>366000000</v>
      </c>
    </row>
    <row r="362" hidden="1">
      <c r="A362" s="32" t="str">
        <f t="shared" si="1"/>
        <v>Kiribati-Oceania2001</v>
      </c>
      <c r="B362" s="32" t="s">
        <v>176</v>
      </c>
      <c r="C362" s="5" t="s">
        <v>80</v>
      </c>
      <c r="D362" s="9" t="s">
        <v>63</v>
      </c>
      <c r="E362" s="12">
        <v>3200000.0</v>
      </c>
      <c r="F362" s="13"/>
    </row>
    <row r="363" hidden="1">
      <c r="A363" s="32" t="str">
        <f t="shared" si="1"/>
        <v>Marshall Islands-Oceania2001</v>
      </c>
      <c r="B363" s="32" t="s">
        <v>196</v>
      </c>
      <c r="C363" s="5" t="s">
        <v>80</v>
      </c>
      <c r="D363" s="9" t="s">
        <v>63</v>
      </c>
      <c r="E363" s="12">
        <v>3100000.0</v>
      </c>
      <c r="F363" s="12">
        <v>300000.0</v>
      </c>
    </row>
    <row r="364" hidden="1">
      <c r="A364" s="32" t="str">
        <f t="shared" si="1"/>
        <v>Micronesia, Fed. Sts.-Oceania2001</v>
      </c>
      <c r="B364" s="32" t="s">
        <v>200</v>
      </c>
      <c r="C364" s="5" t="s">
        <v>80</v>
      </c>
      <c r="D364" s="9" t="s">
        <v>63</v>
      </c>
      <c r="E364" s="12">
        <v>1.5E7</v>
      </c>
      <c r="F364" s="12">
        <v>5000000.0</v>
      </c>
    </row>
    <row r="365" hidden="1">
      <c r="A365" s="32" t="str">
        <f t="shared" si="1"/>
        <v>New Caledonia-Oceania2001</v>
      </c>
      <c r="B365" s="32" t="s">
        <v>211</v>
      </c>
      <c r="C365" s="5" t="s">
        <v>80</v>
      </c>
      <c r="D365" s="9" t="s">
        <v>63</v>
      </c>
      <c r="E365" s="12">
        <v>9.4E7</v>
      </c>
      <c r="F365" s="13"/>
    </row>
    <row r="366" hidden="1">
      <c r="A366" s="32" t="str">
        <f t="shared" si="1"/>
        <v>New Zealand-Oceania2001</v>
      </c>
      <c r="B366" s="32" t="s">
        <v>212</v>
      </c>
      <c r="C366" s="5" t="s">
        <v>80</v>
      </c>
      <c r="D366" s="9" t="s">
        <v>63</v>
      </c>
      <c r="E366" s="12">
        <v>2.34E9</v>
      </c>
      <c r="F366" s="12">
        <v>1.255E9</v>
      </c>
    </row>
    <row r="367" hidden="1">
      <c r="A367" s="32" t="str">
        <f t="shared" si="1"/>
        <v>Papua New Guinea-Oceania2001</v>
      </c>
      <c r="B367" s="32" t="s">
        <v>222</v>
      </c>
      <c r="C367" s="5" t="s">
        <v>80</v>
      </c>
      <c r="D367" s="9" t="s">
        <v>63</v>
      </c>
      <c r="E367" s="12">
        <v>5200000.0</v>
      </c>
      <c r="F367" s="12">
        <v>3.8E7</v>
      </c>
    </row>
    <row r="368" hidden="1">
      <c r="A368" s="32" t="str">
        <f t="shared" si="1"/>
        <v>Samoa-Oceania2001</v>
      </c>
      <c r="B368" s="32" t="s">
        <v>233</v>
      </c>
      <c r="C368" s="5" t="s">
        <v>80</v>
      </c>
      <c r="D368" s="9" t="s">
        <v>63</v>
      </c>
      <c r="E368" s="12">
        <v>3.9E7</v>
      </c>
      <c r="F368" s="13"/>
    </row>
    <row r="369" hidden="1">
      <c r="A369" s="32" t="str">
        <f t="shared" si="1"/>
        <v>Solomon Islands-Oceania2001</v>
      </c>
      <c r="B369" s="32" t="s">
        <v>245</v>
      </c>
      <c r="C369" s="5" t="s">
        <v>80</v>
      </c>
      <c r="D369" s="9" t="s">
        <v>63</v>
      </c>
      <c r="E369" s="12">
        <v>8800000.0</v>
      </c>
      <c r="F369" s="12">
        <v>1.05E7</v>
      </c>
    </row>
    <row r="370" hidden="1">
      <c r="A370" s="32" t="str">
        <f t="shared" si="1"/>
        <v>Tonga-Oceania2001</v>
      </c>
      <c r="B370" s="32" t="s">
        <v>267</v>
      </c>
      <c r="C370" s="5" t="s">
        <v>80</v>
      </c>
      <c r="D370" s="9" t="s">
        <v>63</v>
      </c>
      <c r="E370" s="12">
        <v>6800000.0</v>
      </c>
      <c r="F370" s="12">
        <v>3200000.0</v>
      </c>
    </row>
    <row r="371" hidden="1">
      <c r="A371" s="32" t="str">
        <f t="shared" si="1"/>
        <v>Vanuatu-Oceania2001</v>
      </c>
      <c r="B371" s="32" t="s">
        <v>280</v>
      </c>
      <c r="C371" s="5" t="s">
        <v>80</v>
      </c>
      <c r="D371" s="9" t="s">
        <v>63</v>
      </c>
      <c r="E371" s="12">
        <v>5.8E7</v>
      </c>
      <c r="F371" s="12">
        <v>8000000.0</v>
      </c>
    </row>
    <row r="372" hidden="1">
      <c r="A372" s="32" t="str">
        <f t="shared" si="1"/>
        <v>Antigua and Barbuda-The Americas2001</v>
      </c>
      <c r="B372" s="32" t="s">
        <v>83</v>
      </c>
      <c r="C372" s="5" t="s">
        <v>84</v>
      </c>
      <c r="D372" s="9" t="s">
        <v>63</v>
      </c>
      <c r="E372" s="12">
        <v>2.72E8</v>
      </c>
      <c r="F372" s="12">
        <v>3.2E7</v>
      </c>
    </row>
    <row r="373" hidden="1">
      <c r="A373" s="32" t="str">
        <f t="shared" si="1"/>
        <v>Argentina-The Americas2001</v>
      </c>
      <c r="B373" s="32" t="s">
        <v>85</v>
      </c>
      <c r="C373" s="5" t="s">
        <v>84</v>
      </c>
      <c r="D373" s="9" t="s">
        <v>63</v>
      </c>
      <c r="E373" s="12">
        <v>2.756E9</v>
      </c>
      <c r="F373" s="12">
        <v>4.888E9</v>
      </c>
    </row>
    <row r="374" hidden="1">
      <c r="A374" s="32" t="str">
        <f t="shared" si="1"/>
        <v>Aruba-The Americas2001</v>
      </c>
      <c r="B374" s="32" t="s">
        <v>87</v>
      </c>
      <c r="C374" s="5" t="s">
        <v>84</v>
      </c>
      <c r="D374" s="9" t="s">
        <v>63</v>
      </c>
      <c r="E374" s="12">
        <v>8.25E8</v>
      </c>
      <c r="F374" s="12">
        <v>1.56E8</v>
      </c>
    </row>
    <row r="375" hidden="1">
      <c r="A375" s="32" t="str">
        <f t="shared" si="1"/>
        <v>Bahamas, The-The Americas2001</v>
      </c>
      <c r="B375" s="32" t="s">
        <v>91</v>
      </c>
      <c r="C375" s="5" t="s">
        <v>84</v>
      </c>
      <c r="D375" s="9" t="s">
        <v>63</v>
      </c>
      <c r="E375" s="12">
        <v>1.665E9</v>
      </c>
      <c r="F375" s="12">
        <v>3.42E8</v>
      </c>
    </row>
    <row r="376" hidden="1">
      <c r="A376" s="32" t="str">
        <f t="shared" si="1"/>
        <v>Barbados-The Americas2001</v>
      </c>
      <c r="B376" s="32" t="s">
        <v>95</v>
      </c>
      <c r="C376" s="5" t="s">
        <v>84</v>
      </c>
      <c r="D376" s="9" t="s">
        <v>63</v>
      </c>
      <c r="E376" s="12">
        <v>7.06E8</v>
      </c>
      <c r="F376" s="12">
        <v>1.49E8</v>
      </c>
    </row>
    <row r="377" hidden="1">
      <c r="A377" s="32" t="str">
        <f t="shared" si="1"/>
        <v>Belize-The Americas2001</v>
      </c>
      <c r="B377" s="32" t="s">
        <v>98</v>
      </c>
      <c r="C377" s="5" t="s">
        <v>84</v>
      </c>
      <c r="D377" s="9" t="s">
        <v>63</v>
      </c>
      <c r="E377" s="12">
        <v>1.11E8</v>
      </c>
      <c r="F377" s="12">
        <v>4.5E7</v>
      </c>
    </row>
    <row r="378" hidden="1">
      <c r="A378" s="32" t="str">
        <f t="shared" si="1"/>
        <v>Bermuda-The Americas2001</v>
      </c>
      <c r="B378" s="32" t="s">
        <v>100</v>
      </c>
      <c r="C378" s="5" t="s">
        <v>84</v>
      </c>
      <c r="D378" s="9" t="s">
        <v>63</v>
      </c>
      <c r="E378" s="12">
        <v>3.51E8</v>
      </c>
      <c r="F378" s="13"/>
    </row>
    <row r="379" hidden="1">
      <c r="A379" s="32" t="str">
        <f t="shared" si="1"/>
        <v>Bolivia-The Americas2001</v>
      </c>
      <c r="B379" s="32" t="s">
        <v>102</v>
      </c>
      <c r="C379" s="5" t="s">
        <v>84</v>
      </c>
      <c r="D379" s="9" t="s">
        <v>63</v>
      </c>
      <c r="E379" s="12">
        <v>1.19E8</v>
      </c>
      <c r="F379" s="12">
        <v>1.14E8</v>
      </c>
    </row>
    <row r="380" hidden="1">
      <c r="A380" s="32" t="str">
        <f t="shared" si="1"/>
        <v>Brazil-The Americas2001</v>
      </c>
      <c r="B380" s="32" t="s">
        <v>105</v>
      </c>
      <c r="C380" s="5" t="s">
        <v>84</v>
      </c>
      <c r="D380" s="9" t="s">
        <v>63</v>
      </c>
      <c r="E380" s="12">
        <v>1.844E9</v>
      </c>
      <c r="F380" s="12">
        <v>3.765E9</v>
      </c>
    </row>
    <row r="381" hidden="1">
      <c r="A381" s="32" t="str">
        <f t="shared" si="1"/>
        <v>Canada-The Americas2001</v>
      </c>
      <c r="B381" s="32" t="s">
        <v>112</v>
      </c>
      <c r="C381" s="5" t="s">
        <v>84</v>
      </c>
      <c r="D381" s="9" t="s">
        <v>63</v>
      </c>
      <c r="E381" s="12">
        <v>1.268E10</v>
      </c>
      <c r="F381" s="12">
        <v>1.4634E10</v>
      </c>
    </row>
    <row r="382" hidden="1">
      <c r="A382" s="32" t="str">
        <f t="shared" si="1"/>
        <v>Cayman Islands-The Americas2001</v>
      </c>
      <c r="B382" s="32" t="s">
        <v>113</v>
      </c>
      <c r="C382" s="5" t="s">
        <v>84</v>
      </c>
      <c r="D382" s="9" t="s">
        <v>63</v>
      </c>
      <c r="E382" s="12">
        <v>5.85E8</v>
      </c>
      <c r="F382" s="13"/>
    </row>
    <row r="383" hidden="1">
      <c r="A383" s="32" t="str">
        <f t="shared" si="1"/>
        <v>Chile-The Americas2001</v>
      </c>
      <c r="B383" s="32" t="s">
        <v>116</v>
      </c>
      <c r="C383" s="5" t="s">
        <v>84</v>
      </c>
      <c r="D383" s="9" t="s">
        <v>63</v>
      </c>
      <c r="E383" s="12">
        <v>1.184E9</v>
      </c>
      <c r="F383" s="12">
        <v>9.39E8</v>
      </c>
    </row>
    <row r="384" hidden="1">
      <c r="A384" s="32" t="str">
        <f t="shared" si="1"/>
        <v>Colombia-The Americas2001</v>
      </c>
      <c r="B384" s="32" t="s">
        <v>118</v>
      </c>
      <c r="C384" s="5" t="s">
        <v>84</v>
      </c>
      <c r="D384" s="9" t="s">
        <v>63</v>
      </c>
      <c r="E384" s="12">
        <v>1.483E9</v>
      </c>
      <c r="F384" s="12">
        <v>1.556E9</v>
      </c>
    </row>
    <row r="385" hidden="1">
      <c r="A385" s="32" t="str">
        <f t="shared" si="1"/>
        <v>Costa Rica-The Americas2001</v>
      </c>
      <c r="B385" s="32" t="s">
        <v>122</v>
      </c>
      <c r="C385" s="5" t="s">
        <v>84</v>
      </c>
      <c r="D385" s="9" t="s">
        <v>63</v>
      </c>
      <c r="E385" s="12">
        <v>1.339E9</v>
      </c>
      <c r="F385" s="12">
        <v>4.34E8</v>
      </c>
    </row>
    <row r="386" hidden="1">
      <c r="A386" s="32" t="str">
        <f t="shared" si="1"/>
        <v>Cuba-The Americas2001</v>
      </c>
      <c r="B386" s="32" t="s">
        <v>125</v>
      </c>
      <c r="C386" s="5" t="s">
        <v>84</v>
      </c>
      <c r="D386" s="9" t="s">
        <v>63</v>
      </c>
      <c r="E386" s="12">
        <v>1.84E9</v>
      </c>
      <c r="F386" s="13"/>
    </row>
    <row r="387" hidden="1">
      <c r="A387" s="32" t="str">
        <f t="shared" si="1"/>
        <v>Curacao-The Americas2001</v>
      </c>
      <c r="B387" s="32" t="s">
        <v>126</v>
      </c>
      <c r="C387" s="5" t="s">
        <v>84</v>
      </c>
      <c r="D387" s="9" t="s">
        <v>63</v>
      </c>
      <c r="E387" s="12">
        <v>2.71E8</v>
      </c>
      <c r="F387" s="13"/>
    </row>
    <row r="388" hidden="1">
      <c r="A388" s="32" t="str">
        <f t="shared" si="1"/>
        <v>Dominica-The Americas2001</v>
      </c>
      <c r="B388" s="32" t="s">
        <v>131</v>
      </c>
      <c r="C388" s="5" t="s">
        <v>84</v>
      </c>
      <c r="D388" s="9" t="s">
        <v>63</v>
      </c>
      <c r="E388" s="12">
        <v>4.6E7</v>
      </c>
      <c r="F388" s="12">
        <v>9000000.0</v>
      </c>
    </row>
    <row r="389" hidden="1">
      <c r="A389" s="32" t="str">
        <f t="shared" si="1"/>
        <v>Dominican Republic-The Americas2001</v>
      </c>
      <c r="B389" s="32" t="s">
        <v>132</v>
      </c>
      <c r="C389" s="5" t="s">
        <v>84</v>
      </c>
      <c r="D389" s="9" t="s">
        <v>63</v>
      </c>
      <c r="E389" s="12">
        <v>2.798E9</v>
      </c>
      <c r="F389" s="12">
        <v>4.25E8</v>
      </c>
    </row>
    <row r="390" hidden="1">
      <c r="A390" s="32" t="str">
        <f t="shared" si="1"/>
        <v>Ecuador-The Americas2001</v>
      </c>
      <c r="B390" s="32" t="s">
        <v>133</v>
      </c>
      <c r="C390" s="5" t="s">
        <v>84</v>
      </c>
      <c r="D390" s="9" t="s">
        <v>63</v>
      </c>
      <c r="E390" s="12">
        <v>4.38E8</v>
      </c>
      <c r="F390" s="12">
        <v>4.65E8</v>
      </c>
    </row>
    <row r="391" hidden="1">
      <c r="A391" s="32" t="str">
        <f t="shared" si="1"/>
        <v>El Salvador-The Americas2001</v>
      </c>
      <c r="B391" s="32" t="s">
        <v>135</v>
      </c>
      <c r="C391" s="5" t="s">
        <v>84</v>
      </c>
      <c r="D391" s="9" t="s">
        <v>63</v>
      </c>
      <c r="E391" s="12">
        <v>4.52E8</v>
      </c>
      <c r="F391" s="12">
        <v>2.47E8</v>
      </c>
    </row>
    <row r="392">
      <c r="A392" s="32" t="str">
        <f t="shared" si="1"/>
        <v>Greenland-The Americas2001</v>
      </c>
      <c r="B392" s="32" t="s">
        <v>151</v>
      </c>
      <c r="C392" s="5" t="s">
        <v>84</v>
      </c>
      <c r="D392" s="9" t="s">
        <v>63</v>
      </c>
      <c r="E392" s="10">
        <f>if(AND(C382=C383,D382=D382+1,ISBLANK(E383)),E382,E383)</f>
        <v>1184000000</v>
      </c>
      <c r="F392" s="10">
        <f>if(AND(C382=C383,D382=D382+1,ISBLANK(F383)),F382,F383)</f>
        <v>939000000</v>
      </c>
    </row>
    <row r="393" hidden="1">
      <c r="A393" s="32" t="str">
        <f t="shared" si="1"/>
        <v>Grenada-The Americas2001</v>
      </c>
      <c r="B393" s="32" t="s">
        <v>152</v>
      </c>
      <c r="C393" s="5" t="s">
        <v>84</v>
      </c>
      <c r="D393" s="9" t="s">
        <v>63</v>
      </c>
      <c r="E393" s="12">
        <v>8.3E7</v>
      </c>
      <c r="F393" s="12">
        <v>8000000.0</v>
      </c>
    </row>
    <row r="394" hidden="1">
      <c r="A394" s="32" t="str">
        <f t="shared" si="1"/>
        <v>Guatemala-The Americas2001</v>
      </c>
      <c r="B394" s="32" t="s">
        <v>154</v>
      </c>
      <c r="C394" s="5" t="s">
        <v>84</v>
      </c>
      <c r="D394" s="9" t="s">
        <v>63</v>
      </c>
      <c r="E394" s="12">
        <v>5.88E8</v>
      </c>
      <c r="F394" s="12">
        <v>2.66E8</v>
      </c>
    </row>
    <row r="395" hidden="1">
      <c r="A395" s="32" t="str">
        <f t="shared" si="1"/>
        <v>Guyana-The Americas2001</v>
      </c>
      <c r="B395" s="32" t="s">
        <v>157</v>
      </c>
      <c r="C395" s="5" t="s">
        <v>84</v>
      </c>
      <c r="D395" s="9" t="s">
        <v>63</v>
      </c>
      <c r="E395" s="12">
        <v>6.5E7</v>
      </c>
      <c r="F395" s="12">
        <v>6.2E7</v>
      </c>
    </row>
    <row r="396" hidden="1">
      <c r="A396" s="32" t="str">
        <f t="shared" si="1"/>
        <v>Haiti-The Americas2001</v>
      </c>
      <c r="B396" s="32" t="s">
        <v>158</v>
      </c>
      <c r="C396" s="5" t="s">
        <v>84</v>
      </c>
      <c r="D396" s="9" t="s">
        <v>63</v>
      </c>
      <c r="E396" s="12">
        <v>1.05E8</v>
      </c>
      <c r="F396" s="12">
        <v>1.68E8</v>
      </c>
    </row>
    <row r="397" hidden="1">
      <c r="A397" s="32" t="str">
        <f t="shared" si="1"/>
        <v>Honduras-The Americas2001</v>
      </c>
      <c r="B397" s="32" t="s">
        <v>159</v>
      </c>
      <c r="C397" s="5" t="s">
        <v>84</v>
      </c>
      <c r="D397" s="9" t="s">
        <v>63</v>
      </c>
      <c r="E397" s="12">
        <v>2.6E8</v>
      </c>
      <c r="F397" s="12">
        <v>2.05E8</v>
      </c>
    </row>
    <row r="398" hidden="1">
      <c r="A398" s="32" t="str">
        <f t="shared" si="1"/>
        <v>Jamaica-The Americas2001</v>
      </c>
      <c r="B398" s="32" t="s">
        <v>171</v>
      </c>
      <c r="C398" s="5" t="s">
        <v>84</v>
      </c>
      <c r="D398" s="9" t="s">
        <v>63</v>
      </c>
      <c r="E398" s="12">
        <v>1.494E9</v>
      </c>
      <c r="F398" s="12">
        <v>2.27E8</v>
      </c>
    </row>
    <row r="399" hidden="1">
      <c r="A399" s="32" t="str">
        <f t="shared" si="1"/>
        <v>Mexico-The Americas2001</v>
      </c>
      <c r="B399" s="32" t="s">
        <v>199</v>
      </c>
      <c r="C399" s="5" t="s">
        <v>84</v>
      </c>
      <c r="D399" s="9" t="s">
        <v>63</v>
      </c>
      <c r="E399" s="12">
        <v>9.19E9</v>
      </c>
      <c r="F399" s="12">
        <v>6.685E9</v>
      </c>
    </row>
    <row r="400" hidden="1">
      <c r="A400" s="32" t="str">
        <f t="shared" si="1"/>
        <v>Nicaragua-The Americas2001</v>
      </c>
      <c r="B400" s="32" t="s">
        <v>213</v>
      </c>
      <c r="C400" s="5" t="s">
        <v>84</v>
      </c>
      <c r="D400" s="9" t="s">
        <v>63</v>
      </c>
      <c r="E400" s="12">
        <v>1.35E8</v>
      </c>
      <c r="F400" s="12">
        <v>1.28E8</v>
      </c>
    </row>
    <row r="401" hidden="1">
      <c r="A401" s="32" t="str">
        <f t="shared" si="1"/>
        <v>Panama-The Americas2001</v>
      </c>
      <c r="B401" s="32" t="s">
        <v>221</v>
      </c>
      <c r="C401" s="5" t="s">
        <v>84</v>
      </c>
      <c r="D401" s="9" t="s">
        <v>63</v>
      </c>
      <c r="E401" s="12">
        <v>6.65E8</v>
      </c>
      <c r="F401" s="12">
        <v>2.27E8</v>
      </c>
    </row>
    <row r="402" hidden="1">
      <c r="A402" s="32" t="str">
        <f t="shared" si="1"/>
        <v>Paraguay-The Americas2001</v>
      </c>
      <c r="B402" s="32" t="s">
        <v>223</v>
      </c>
      <c r="C402" s="5" t="s">
        <v>84</v>
      </c>
      <c r="D402" s="9" t="s">
        <v>63</v>
      </c>
      <c r="E402" s="12">
        <v>9.1E7</v>
      </c>
      <c r="F402" s="12">
        <v>1.3E8</v>
      </c>
    </row>
    <row r="403" hidden="1">
      <c r="A403" s="32" t="str">
        <f t="shared" si="1"/>
        <v>Peru-The Americas2001</v>
      </c>
      <c r="B403" s="32" t="s">
        <v>224</v>
      </c>
      <c r="C403" s="5" t="s">
        <v>84</v>
      </c>
      <c r="D403" s="9" t="s">
        <v>63</v>
      </c>
      <c r="E403" s="12">
        <v>7.63E8</v>
      </c>
      <c r="F403" s="12">
        <v>7.73E8</v>
      </c>
    </row>
    <row r="404" hidden="1">
      <c r="A404" s="32" t="str">
        <f t="shared" si="1"/>
        <v>Puerto Rico-The Americas2001</v>
      </c>
      <c r="B404" s="32" t="s">
        <v>228</v>
      </c>
      <c r="C404" s="5" t="s">
        <v>84</v>
      </c>
      <c r="D404" s="9" t="s">
        <v>63</v>
      </c>
      <c r="E404" s="12">
        <v>2.728E9</v>
      </c>
      <c r="F404" s="12">
        <v>1.456E9</v>
      </c>
    </row>
    <row r="405" hidden="1">
      <c r="A405" s="32" t="str">
        <f t="shared" si="1"/>
        <v>Sint Maarten (Dutch part)-The Americas2001</v>
      </c>
      <c r="B405" s="32" t="s">
        <v>242</v>
      </c>
      <c r="C405" s="5" t="s">
        <v>84</v>
      </c>
      <c r="D405" s="9" t="s">
        <v>63</v>
      </c>
      <c r="E405" s="12">
        <v>4.84E8</v>
      </c>
      <c r="F405" s="12">
        <v>1.37E8</v>
      </c>
    </row>
    <row r="406" hidden="1">
      <c r="A406" s="32" t="str">
        <f t="shared" si="1"/>
        <v>St. Kitts and Nevis-The Americas2001</v>
      </c>
      <c r="B406" s="32" t="s">
        <v>252</v>
      </c>
      <c r="C406" s="5" t="s">
        <v>84</v>
      </c>
      <c r="D406" s="9" t="s">
        <v>63</v>
      </c>
      <c r="E406" s="12">
        <v>6.2E7</v>
      </c>
      <c r="F406" s="12">
        <v>8000000.0</v>
      </c>
    </row>
    <row r="407" hidden="1">
      <c r="A407" s="32" t="str">
        <f t="shared" si="1"/>
        <v>St. Lucia-The Americas2001</v>
      </c>
      <c r="B407" s="32" t="s">
        <v>253</v>
      </c>
      <c r="C407" s="5" t="s">
        <v>84</v>
      </c>
      <c r="D407" s="9" t="s">
        <v>63</v>
      </c>
      <c r="E407" s="12">
        <v>2.33E8</v>
      </c>
      <c r="F407" s="12">
        <v>3.2E7</v>
      </c>
    </row>
    <row r="408">
      <c r="A408" s="32" t="str">
        <f t="shared" si="1"/>
        <v>St. Martin (French part)-The Americas2001</v>
      </c>
      <c r="B408" s="32" t="s">
        <v>254</v>
      </c>
      <c r="C408" s="5" t="s">
        <v>84</v>
      </c>
      <c r="D408" s="9" t="s">
        <v>63</v>
      </c>
      <c r="E408" s="10">
        <f>if(AND(C398=C399,D398=D398+1,ISBLANK(E399)),E398,E399)</f>
        <v>9190000000</v>
      </c>
      <c r="F408" s="10">
        <f>if(AND(C398=C399,D398=D398+1,ISBLANK(F399)),F398,F399)</f>
        <v>6685000000</v>
      </c>
    </row>
    <row r="409" hidden="1">
      <c r="A409" s="32" t="str">
        <f t="shared" si="1"/>
        <v>St. Vincent and the Grenadines-The Americas2001</v>
      </c>
      <c r="B409" s="32" t="s">
        <v>255</v>
      </c>
      <c r="C409" s="5" t="s">
        <v>84</v>
      </c>
      <c r="D409" s="9" t="s">
        <v>63</v>
      </c>
      <c r="E409" s="12">
        <v>8.9E7</v>
      </c>
      <c r="F409" s="12">
        <v>1.2E7</v>
      </c>
    </row>
    <row r="410" hidden="1">
      <c r="A410" s="32" t="str">
        <f t="shared" si="1"/>
        <v>Suriname-The Americas2001</v>
      </c>
      <c r="B410" s="32" t="s">
        <v>257</v>
      </c>
      <c r="C410" s="5" t="s">
        <v>84</v>
      </c>
      <c r="D410" s="9" t="s">
        <v>63</v>
      </c>
      <c r="E410" s="12">
        <v>2.6E7</v>
      </c>
      <c r="F410" s="12">
        <v>6.2E7</v>
      </c>
    </row>
    <row r="411" hidden="1">
      <c r="A411" s="32" t="str">
        <f t="shared" si="1"/>
        <v>Trinidad and Tobago-The Americas2001</v>
      </c>
      <c r="B411" s="32" t="s">
        <v>268</v>
      </c>
      <c r="C411" s="5" t="s">
        <v>84</v>
      </c>
      <c r="D411" s="9" t="s">
        <v>63</v>
      </c>
      <c r="E411" s="12">
        <v>3.61E8</v>
      </c>
      <c r="F411" s="12">
        <v>1.72E8</v>
      </c>
    </row>
    <row r="412" hidden="1">
      <c r="A412" s="32" t="str">
        <f t="shared" si="1"/>
        <v>Turks and Caicos Islands-The Americas2001</v>
      </c>
      <c r="B412" s="32" t="s">
        <v>272</v>
      </c>
      <c r="C412" s="5" t="s">
        <v>84</v>
      </c>
      <c r="D412" s="9" t="s">
        <v>63</v>
      </c>
      <c r="E412" s="12">
        <v>3.11E8</v>
      </c>
      <c r="F412" s="13"/>
    </row>
    <row r="413" hidden="1">
      <c r="A413" s="32" t="str">
        <f t="shared" si="1"/>
        <v>United States-The Americas2001</v>
      </c>
      <c r="B413" s="32" t="s">
        <v>277</v>
      </c>
      <c r="C413" s="5" t="s">
        <v>84</v>
      </c>
      <c r="D413" s="9" t="s">
        <v>63</v>
      </c>
      <c r="E413" s="34">
        <v>1.09E11</v>
      </c>
      <c r="F413" s="12">
        <v>8.561E10</v>
      </c>
    </row>
    <row r="414" hidden="1">
      <c r="A414" s="32" t="str">
        <f t="shared" si="1"/>
        <v>Uruguay-The Americas2001</v>
      </c>
      <c r="B414" s="32" t="s">
        <v>278</v>
      </c>
      <c r="C414" s="5" t="s">
        <v>84</v>
      </c>
      <c r="D414" s="9" t="s">
        <v>63</v>
      </c>
      <c r="E414" s="12">
        <v>7.0E8</v>
      </c>
      <c r="F414" s="12">
        <v>3.38E8</v>
      </c>
    </row>
    <row r="415" hidden="1">
      <c r="A415" s="32" t="str">
        <f t="shared" si="1"/>
        <v>Venezuela-The Americas2001</v>
      </c>
      <c r="B415" s="32" t="s">
        <v>281</v>
      </c>
      <c r="C415" s="5" t="s">
        <v>84</v>
      </c>
      <c r="D415" s="9" t="s">
        <v>63</v>
      </c>
      <c r="E415" s="12">
        <v>6.77E8</v>
      </c>
      <c r="F415" s="12">
        <v>1.718E9</v>
      </c>
    </row>
    <row r="416" hidden="1">
      <c r="A416" s="32" t="str">
        <f t="shared" si="1"/>
        <v>Algeria-Africa2002</v>
      </c>
      <c r="B416" s="32" t="s">
        <v>77</v>
      </c>
      <c r="C416" s="5" t="s">
        <v>78</v>
      </c>
      <c r="D416" s="9" t="s">
        <v>64</v>
      </c>
      <c r="E416" s="12">
        <v>1.11E8</v>
      </c>
      <c r="F416" s="12">
        <v>2.48E8</v>
      </c>
    </row>
    <row r="417" hidden="1">
      <c r="A417" s="32" t="str">
        <f t="shared" si="1"/>
        <v>Angola-Africa2002</v>
      </c>
      <c r="B417" s="32" t="s">
        <v>82</v>
      </c>
      <c r="C417" s="5" t="s">
        <v>78</v>
      </c>
      <c r="D417" s="9" t="s">
        <v>64</v>
      </c>
      <c r="E417" s="12">
        <v>5.1E7</v>
      </c>
      <c r="F417" s="12">
        <v>5.2E7</v>
      </c>
    </row>
    <row r="418" hidden="1">
      <c r="A418" s="32" t="str">
        <f t="shared" si="1"/>
        <v>Benin-Africa2002</v>
      </c>
      <c r="B418" s="32" t="s">
        <v>99</v>
      </c>
      <c r="C418" s="5" t="s">
        <v>78</v>
      </c>
      <c r="D418" s="9" t="s">
        <v>64</v>
      </c>
      <c r="E418" s="12">
        <v>9.5E7</v>
      </c>
      <c r="F418" s="12">
        <v>4.9E7</v>
      </c>
    </row>
    <row r="419" hidden="1">
      <c r="A419" s="32" t="str">
        <f t="shared" si="1"/>
        <v>Botswana-Africa2002</v>
      </c>
      <c r="B419" s="32" t="s">
        <v>104</v>
      </c>
      <c r="C419" s="5" t="s">
        <v>78</v>
      </c>
      <c r="D419" s="9" t="s">
        <v>64</v>
      </c>
      <c r="E419" s="12">
        <v>3.24E8</v>
      </c>
      <c r="F419" s="12">
        <v>1.97E8</v>
      </c>
    </row>
    <row r="420" hidden="1">
      <c r="A420" s="32" t="str">
        <f t="shared" si="1"/>
        <v>Burkina Faso-Africa2002</v>
      </c>
      <c r="B420" s="32" t="s">
        <v>108</v>
      </c>
      <c r="C420" s="5" t="s">
        <v>78</v>
      </c>
      <c r="D420" s="9" t="s">
        <v>64</v>
      </c>
      <c r="E420" s="12">
        <v>3.7E7</v>
      </c>
      <c r="F420" s="12">
        <v>3.6E7</v>
      </c>
    </row>
    <row r="421" hidden="1">
      <c r="A421" s="32" t="str">
        <f t="shared" si="1"/>
        <v>Burundi-Africa2002</v>
      </c>
      <c r="B421" s="32" t="s">
        <v>109</v>
      </c>
      <c r="C421" s="5" t="s">
        <v>78</v>
      </c>
      <c r="D421" s="9" t="s">
        <v>64</v>
      </c>
      <c r="E421" s="12">
        <v>1600000.0</v>
      </c>
      <c r="F421" s="12">
        <v>1.4E7</v>
      </c>
    </row>
    <row r="422" hidden="1">
      <c r="A422" s="32" t="str">
        <f t="shared" si="1"/>
        <v>Cameroon-Africa2002</v>
      </c>
      <c r="B422" s="32" t="s">
        <v>111</v>
      </c>
      <c r="C422" s="5" t="s">
        <v>78</v>
      </c>
      <c r="D422" s="9" t="s">
        <v>64</v>
      </c>
      <c r="E422" s="12">
        <v>1.24E8</v>
      </c>
      <c r="F422" s="12">
        <v>2.05E8</v>
      </c>
    </row>
    <row r="423" hidden="1">
      <c r="A423" s="32" t="str">
        <f t="shared" si="1"/>
        <v>Central African Republic-Africa2002</v>
      </c>
      <c r="B423" s="32" t="s">
        <v>114</v>
      </c>
      <c r="C423" s="5" t="s">
        <v>78</v>
      </c>
      <c r="D423" s="9" t="s">
        <v>64</v>
      </c>
      <c r="E423" s="12">
        <v>3000000.0</v>
      </c>
      <c r="F423" s="12">
        <v>2.9E7</v>
      </c>
    </row>
    <row r="424" hidden="1">
      <c r="A424" s="32" t="str">
        <f t="shared" si="1"/>
        <v>Chad-Africa2002</v>
      </c>
      <c r="B424" s="32" t="s">
        <v>115</v>
      </c>
      <c r="C424" s="5" t="s">
        <v>78</v>
      </c>
      <c r="D424" s="9" t="s">
        <v>64</v>
      </c>
      <c r="E424" s="12">
        <v>2.5E7</v>
      </c>
      <c r="F424" s="12">
        <v>8.0E7</v>
      </c>
    </row>
    <row r="425" hidden="1">
      <c r="A425" s="32" t="str">
        <f t="shared" si="1"/>
        <v>Comoros-Africa2002</v>
      </c>
      <c r="B425" s="32" t="s">
        <v>119</v>
      </c>
      <c r="C425" s="5" t="s">
        <v>78</v>
      </c>
      <c r="D425" s="9" t="s">
        <v>64</v>
      </c>
      <c r="E425" s="12">
        <v>1.1E7</v>
      </c>
      <c r="F425" s="13"/>
    </row>
    <row r="426">
      <c r="A426" s="32" t="str">
        <f t="shared" si="1"/>
        <v>Congo (Kinshasa)-Africa2002</v>
      </c>
      <c r="B426" s="32" t="s">
        <v>121</v>
      </c>
      <c r="C426" s="5" t="s">
        <v>78</v>
      </c>
      <c r="D426" s="9" t="s">
        <v>64</v>
      </c>
      <c r="E426" s="10">
        <f>if(AND(C416=C417,D416=D416+1,ISBLANK(E417)),E416,E417)</f>
        <v>51000000</v>
      </c>
      <c r="F426" s="10">
        <f>if(AND(C416=C417,D416=D416+1,ISBLANK(F417)),F416,F417)</f>
        <v>52000000</v>
      </c>
    </row>
    <row r="427" hidden="1">
      <c r="A427" s="32" t="str">
        <f t="shared" si="1"/>
        <v>Congo (Brazzaville)-Africa2002</v>
      </c>
      <c r="B427" s="32" t="s">
        <v>120</v>
      </c>
      <c r="C427" s="5" t="s">
        <v>78</v>
      </c>
      <c r="D427" s="9" t="s">
        <v>64</v>
      </c>
      <c r="E427" s="12">
        <v>2.56E7</v>
      </c>
      <c r="F427" s="12">
        <v>8.5E7</v>
      </c>
    </row>
    <row r="428" hidden="1">
      <c r="A428" s="32" t="str">
        <f t="shared" si="1"/>
        <v>Cote d'Ivoire-Africa2002</v>
      </c>
      <c r="B428" s="32" t="s">
        <v>123</v>
      </c>
      <c r="C428" s="5" t="s">
        <v>78</v>
      </c>
      <c r="D428" s="9" t="s">
        <v>64</v>
      </c>
      <c r="E428" s="12">
        <v>5.6E7</v>
      </c>
      <c r="F428" s="12">
        <v>4.9E8</v>
      </c>
    </row>
    <row r="429" hidden="1">
      <c r="A429" s="32" t="str">
        <f t="shared" si="1"/>
        <v>Djibouti-Africa2002</v>
      </c>
      <c r="B429" s="32" t="s">
        <v>130</v>
      </c>
      <c r="C429" s="5" t="s">
        <v>78</v>
      </c>
      <c r="D429" s="9" t="s">
        <v>64</v>
      </c>
      <c r="E429" s="12">
        <v>8900000.0</v>
      </c>
      <c r="F429" s="12">
        <v>7700000.0</v>
      </c>
    </row>
    <row r="430" hidden="1">
      <c r="A430" s="32" t="str">
        <f t="shared" si="1"/>
        <v>Egypt-Africa2002</v>
      </c>
      <c r="B430" s="32" t="s">
        <v>134</v>
      </c>
      <c r="C430" s="5" t="s">
        <v>78</v>
      </c>
      <c r="D430" s="9" t="s">
        <v>64</v>
      </c>
      <c r="E430" s="12">
        <v>4.133E9</v>
      </c>
      <c r="F430" s="12">
        <v>1.309E9</v>
      </c>
    </row>
    <row r="431">
      <c r="A431" s="32" t="str">
        <f t="shared" si="1"/>
        <v>Equatorial Guinea-Africa2002</v>
      </c>
      <c r="B431" s="32" t="s">
        <v>136</v>
      </c>
      <c r="C431" s="5" t="s">
        <v>78</v>
      </c>
      <c r="D431" s="9" t="s">
        <v>64</v>
      </c>
      <c r="E431" s="10">
        <f>if(AND(C421=C422,D421=D421+1,ISBLANK(E422)),E421,E422)</f>
        <v>124000000</v>
      </c>
      <c r="F431" s="10">
        <f>if(AND(C421=C422,D421=D421+1,ISBLANK(F422)),F421,F422)</f>
        <v>205000000</v>
      </c>
    </row>
    <row r="432" hidden="1">
      <c r="A432" s="32" t="str">
        <f t="shared" si="1"/>
        <v>Eritrea-Africa2002</v>
      </c>
      <c r="B432" s="32" t="s">
        <v>137</v>
      </c>
      <c r="C432" s="5" t="s">
        <v>78</v>
      </c>
      <c r="D432" s="9" t="s">
        <v>64</v>
      </c>
      <c r="E432" s="12">
        <v>7.3E7</v>
      </c>
      <c r="F432" s="13"/>
    </row>
    <row r="433" hidden="1">
      <c r="A433" s="32" t="str">
        <f t="shared" si="1"/>
        <v>Ethiopia-Africa2002</v>
      </c>
      <c r="B433" s="32" t="s">
        <v>139</v>
      </c>
      <c r="C433" s="5" t="s">
        <v>78</v>
      </c>
      <c r="D433" s="9" t="s">
        <v>64</v>
      </c>
      <c r="E433" s="12">
        <v>2.61E8</v>
      </c>
      <c r="F433" s="12">
        <v>5.5E7</v>
      </c>
    </row>
    <row r="434" hidden="1">
      <c r="A434" s="32" t="str">
        <f t="shared" si="1"/>
        <v>Gabon-Africa2002</v>
      </c>
      <c r="B434" s="32" t="s">
        <v>145</v>
      </c>
      <c r="C434" s="5" t="s">
        <v>78</v>
      </c>
      <c r="D434" s="9" t="s">
        <v>64</v>
      </c>
      <c r="E434" s="12">
        <v>7.7E7</v>
      </c>
      <c r="F434" s="12">
        <v>2.34E8</v>
      </c>
    </row>
    <row r="435">
      <c r="A435" s="32" t="str">
        <f t="shared" si="1"/>
        <v>Gambia, The-Africa2002</v>
      </c>
      <c r="B435" s="32" t="s">
        <v>146</v>
      </c>
      <c r="C435" s="5" t="s">
        <v>78</v>
      </c>
      <c r="D435" s="9" t="s">
        <v>64</v>
      </c>
      <c r="E435" s="10">
        <f>if(AND(C425=C426,D425=D425+1,ISBLANK(E426)),E425,E426)</f>
        <v>51000000</v>
      </c>
      <c r="F435" s="10">
        <f>if(AND(C425=C426,D425=D425+1,ISBLANK(F426)),F425,F426)</f>
        <v>52000000</v>
      </c>
    </row>
    <row r="436" hidden="1">
      <c r="A436" s="32" t="str">
        <f t="shared" si="1"/>
        <v>Ghana-Africa2002</v>
      </c>
      <c r="B436" s="32" t="s">
        <v>149</v>
      </c>
      <c r="C436" s="5" t="s">
        <v>78</v>
      </c>
      <c r="D436" s="9" t="s">
        <v>64</v>
      </c>
      <c r="E436" s="12">
        <v>3.83E8</v>
      </c>
      <c r="F436" s="12">
        <v>1.84E8</v>
      </c>
    </row>
    <row r="437">
      <c r="A437" s="32" t="str">
        <f t="shared" si="1"/>
        <v>Guinea-Africa2002</v>
      </c>
      <c r="B437" s="32" t="s">
        <v>155</v>
      </c>
      <c r="C437" s="5" t="s">
        <v>78</v>
      </c>
      <c r="D437" s="9" t="s">
        <v>64</v>
      </c>
      <c r="E437" s="10">
        <f>if(AND(C427=C428,D427=D427+1,ISBLANK(E428)),E427,E428)</f>
        <v>56000000</v>
      </c>
      <c r="F437" s="12">
        <v>3.8E7</v>
      </c>
    </row>
    <row r="438" hidden="1">
      <c r="A438" s="32" t="str">
        <f t="shared" si="1"/>
        <v>Guinea-Bissau-Africa2002</v>
      </c>
      <c r="B438" s="32" t="s">
        <v>156</v>
      </c>
      <c r="C438" s="5" t="s">
        <v>78</v>
      </c>
      <c r="D438" s="9" t="s">
        <v>64</v>
      </c>
      <c r="E438" s="12">
        <v>2300000.0</v>
      </c>
      <c r="F438" s="12">
        <v>1.02E7</v>
      </c>
    </row>
    <row r="439" hidden="1">
      <c r="A439" s="32" t="str">
        <f t="shared" si="1"/>
        <v>Kenya-Africa2002</v>
      </c>
      <c r="B439" s="32" t="s">
        <v>175</v>
      </c>
      <c r="C439" s="5" t="s">
        <v>78</v>
      </c>
      <c r="D439" s="9" t="s">
        <v>64</v>
      </c>
      <c r="E439" s="12">
        <v>5.13E8</v>
      </c>
      <c r="F439" s="12">
        <v>1.26E8</v>
      </c>
    </row>
    <row r="440" hidden="1">
      <c r="A440" s="32" t="str">
        <f t="shared" si="1"/>
        <v>Lesotho-Africa2002</v>
      </c>
      <c r="B440" s="32" t="s">
        <v>183</v>
      </c>
      <c r="C440" s="5" t="s">
        <v>78</v>
      </c>
      <c r="D440" s="9" t="s">
        <v>64</v>
      </c>
      <c r="E440" s="12">
        <v>1.4E7</v>
      </c>
      <c r="F440" s="12">
        <v>1.64E8</v>
      </c>
    </row>
    <row r="441">
      <c r="A441" s="32" t="str">
        <f t="shared" si="1"/>
        <v>Liberia-Africa2002</v>
      </c>
      <c r="B441" s="32" t="s">
        <v>184</v>
      </c>
      <c r="C441" s="5" t="s">
        <v>78</v>
      </c>
      <c r="D441" s="9" t="s">
        <v>64</v>
      </c>
      <c r="E441" s="10">
        <f>if(AND(C431=C432,D431=D431+1,ISBLANK(E432)),E431,E432)</f>
        <v>73000000</v>
      </c>
      <c r="F441" s="10">
        <f>if(AND(C2=C3,D2=D2+1,ISBLANK(E3)),E2,E3)</f>
        <v>34000000</v>
      </c>
    </row>
    <row r="442" hidden="1">
      <c r="A442" s="32" t="str">
        <f t="shared" si="1"/>
        <v>Libya-Africa2002</v>
      </c>
      <c r="B442" s="32" t="s">
        <v>185</v>
      </c>
      <c r="C442" s="5" t="s">
        <v>78</v>
      </c>
      <c r="D442" s="9" t="s">
        <v>64</v>
      </c>
      <c r="E442" s="12">
        <v>2.02E8</v>
      </c>
      <c r="F442" s="12">
        <v>6.54E8</v>
      </c>
    </row>
    <row r="443" hidden="1">
      <c r="A443" s="32" t="str">
        <f t="shared" si="1"/>
        <v>Madagascar-Africa2002</v>
      </c>
      <c r="B443" s="32" t="s">
        <v>190</v>
      </c>
      <c r="C443" s="5" t="s">
        <v>78</v>
      </c>
      <c r="D443" s="9" t="s">
        <v>64</v>
      </c>
      <c r="E443" s="12">
        <v>1.09E8</v>
      </c>
      <c r="F443" s="12">
        <v>1.92E8</v>
      </c>
    </row>
    <row r="444" hidden="1">
      <c r="A444" s="32" t="str">
        <f t="shared" si="1"/>
        <v>Malawi-Africa2002</v>
      </c>
      <c r="B444" s="32" t="s">
        <v>191</v>
      </c>
      <c r="C444" s="5" t="s">
        <v>78</v>
      </c>
      <c r="D444" s="9" t="s">
        <v>64</v>
      </c>
      <c r="E444" s="12">
        <v>4.5E7</v>
      </c>
      <c r="F444" s="12">
        <v>8.6E7</v>
      </c>
    </row>
    <row r="445" hidden="1">
      <c r="A445" s="32" t="str">
        <f t="shared" si="1"/>
        <v>Mali-Africa2002</v>
      </c>
      <c r="B445" s="32" t="s">
        <v>194</v>
      </c>
      <c r="C445" s="5" t="s">
        <v>78</v>
      </c>
      <c r="D445" s="9" t="s">
        <v>64</v>
      </c>
      <c r="E445" s="12">
        <v>1.05E8</v>
      </c>
      <c r="F445" s="12">
        <v>6.2E7</v>
      </c>
    </row>
    <row r="446">
      <c r="A446" s="32" t="str">
        <f t="shared" si="1"/>
        <v>Mauritania-Africa2002</v>
      </c>
      <c r="B446" s="32" t="s">
        <v>197</v>
      </c>
      <c r="C446" s="5" t="s">
        <v>78</v>
      </c>
      <c r="D446" s="9" t="s">
        <v>64</v>
      </c>
      <c r="E446" s="10">
        <f>if(AND(C436=C437,D436=D436+1,ISBLANK(E437)),E436,E437)</f>
        <v>56000000</v>
      </c>
      <c r="F446" s="10">
        <f>if(AND(C7=C8,D7=D7+1,ISBLANK(E8)),E7,E8)</f>
        <v>132000000</v>
      </c>
    </row>
    <row r="447" hidden="1">
      <c r="A447" s="32" t="str">
        <f t="shared" si="1"/>
        <v>Mauritius-Africa2002</v>
      </c>
      <c r="B447" s="32" t="s">
        <v>198</v>
      </c>
      <c r="C447" s="5" t="s">
        <v>78</v>
      </c>
      <c r="D447" s="9" t="s">
        <v>64</v>
      </c>
      <c r="E447" s="12">
        <v>8.29E8</v>
      </c>
      <c r="F447" s="12">
        <v>2.23E8</v>
      </c>
    </row>
    <row r="448" hidden="1">
      <c r="A448" s="32" t="str">
        <f t="shared" si="1"/>
        <v>Morocco-Africa2002</v>
      </c>
      <c r="B448" s="32" t="s">
        <v>205</v>
      </c>
      <c r="C448" s="5" t="s">
        <v>78</v>
      </c>
      <c r="D448" s="9" t="s">
        <v>64</v>
      </c>
      <c r="E448" s="12">
        <v>3.157E9</v>
      </c>
      <c r="F448" s="12">
        <v>6.69E8</v>
      </c>
    </row>
    <row r="449" hidden="1">
      <c r="A449" s="32" t="str">
        <f t="shared" si="1"/>
        <v>Mozambique-Africa2002</v>
      </c>
      <c r="B449" s="32" t="s">
        <v>206</v>
      </c>
      <c r="C449" s="5" t="s">
        <v>78</v>
      </c>
      <c r="D449" s="9" t="s">
        <v>64</v>
      </c>
      <c r="E449" s="12">
        <v>6.5E7</v>
      </c>
      <c r="F449" s="12">
        <v>1.15E8</v>
      </c>
    </row>
    <row r="450" hidden="1">
      <c r="A450" s="32" t="str">
        <f t="shared" si="1"/>
        <v>Namibia-Africa2002</v>
      </c>
      <c r="B450" s="32" t="s">
        <v>208</v>
      </c>
      <c r="C450" s="5" t="s">
        <v>78</v>
      </c>
      <c r="D450" s="9" t="s">
        <v>64</v>
      </c>
      <c r="E450" s="12">
        <v>2.51E8</v>
      </c>
      <c r="F450" s="12">
        <v>6.5E7</v>
      </c>
    </row>
    <row r="451" hidden="1">
      <c r="A451" s="32" t="str">
        <f t="shared" si="1"/>
        <v>Niger-Africa2002</v>
      </c>
      <c r="B451" s="32" t="s">
        <v>214</v>
      </c>
      <c r="C451" s="5" t="s">
        <v>78</v>
      </c>
      <c r="D451" s="9" t="s">
        <v>64</v>
      </c>
      <c r="E451" s="12">
        <v>2.0E7</v>
      </c>
      <c r="F451" s="12">
        <v>2.9E7</v>
      </c>
    </row>
    <row r="452" hidden="1">
      <c r="A452" s="32" t="str">
        <f t="shared" si="1"/>
        <v>Nigeria-Africa2002</v>
      </c>
      <c r="B452" s="32" t="s">
        <v>215</v>
      </c>
      <c r="C452" s="5" t="s">
        <v>78</v>
      </c>
      <c r="D452" s="9" t="s">
        <v>64</v>
      </c>
      <c r="E452" s="12">
        <v>2.56E8</v>
      </c>
      <c r="F452" s="12">
        <v>9.1E8</v>
      </c>
    </row>
    <row r="453" hidden="1">
      <c r="A453" s="32" t="str">
        <f t="shared" si="1"/>
        <v>Rwanda-Africa2002</v>
      </c>
      <c r="B453" s="32" t="s">
        <v>232</v>
      </c>
      <c r="C453" s="5" t="s">
        <v>78</v>
      </c>
      <c r="D453" s="9" t="s">
        <v>64</v>
      </c>
      <c r="E453" s="12">
        <v>3.1E7</v>
      </c>
      <c r="F453" s="12">
        <v>2.4E7</v>
      </c>
    </row>
    <row r="454" hidden="1">
      <c r="A454" s="32" t="str">
        <f t="shared" si="1"/>
        <v>Sao Tome and Principe-Africa2002</v>
      </c>
      <c r="B454" s="32" t="s">
        <v>235</v>
      </c>
      <c r="C454" s="5" t="s">
        <v>78</v>
      </c>
      <c r="D454" s="9" t="s">
        <v>64</v>
      </c>
      <c r="E454" s="12">
        <v>6900000.0</v>
      </c>
      <c r="F454" s="12">
        <v>1800000.0</v>
      </c>
    </row>
    <row r="455" hidden="1">
      <c r="A455" s="32" t="str">
        <f t="shared" si="1"/>
        <v>Senegal-Africa2002</v>
      </c>
      <c r="B455" s="32" t="s">
        <v>237</v>
      </c>
      <c r="C455" s="5" t="s">
        <v>78</v>
      </c>
      <c r="D455" s="9" t="s">
        <v>64</v>
      </c>
      <c r="E455" s="12">
        <v>2.1E8</v>
      </c>
      <c r="F455" s="12">
        <v>1.12E8</v>
      </c>
    </row>
    <row r="456" hidden="1">
      <c r="A456" s="32" t="str">
        <f t="shared" si="1"/>
        <v>Seychelles-Africa2002</v>
      </c>
      <c r="B456" s="32" t="s">
        <v>239</v>
      </c>
      <c r="C456" s="5" t="s">
        <v>78</v>
      </c>
      <c r="D456" s="9" t="s">
        <v>64</v>
      </c>
      <c r="E456" s="12">
        <v>2.47E8</v>
      </c>
      <c r="F456" s="12">
        <v>5.3E7</v>
      </c>
    </row>
    <row r="457" hidden="1">
      <c r="A457" s="32" t="str">
        <f t="shared" si="1"/>
        <v>Sierra Leone-Africa2002</v>
      </c>
      <c r="B457" s="32" t="s">
        <v>240</v>
      </c>
      <c r="C457" s="5" t="s">
        <v>78</v>
      </c>
      <c r="D457" s="9" t="s">
        <v>64</v>
      </c>
      <c r="E457" s="12">
        <v>3.8E7</v>
      </c>
      <c r="F457" s="12">
        <v>3.9E7</v>
      </c>
    </row>
    <row r="458">
      <c r="A458" s="32" t="str">
        <f t="shared" si="1"/>
        <v>Somalia-Africa2002</v>
      </c>
      <c r="B458" s="32" t="s">
        <v>246</v>
      </c>
      <c r="C458" s="5" t="s">
        <v>78</v>
      </c>
      <c r="D458" s="9" t="s">
        <v>64</v>
      </c>
      <c r="E458" s="10">
        <f>if(AND(C448=C449,D448=D448+1,ISBLANK(E449)),E448,E449)</f>
        <v>65000000</v>
      </c>
      <c r="F458" s="10">
        <f>if(AND(C19=C20,D19=D19+1,ISBLANK(E20)),E19,E20)</f>
        <v>99000000</v>
      </c>
    </row>
    <row r="459" hidden="1">
      <c r="A459" s="32" t="str">
        <f t="shared" si="1"/>
        <v>South Africa-Africa2002</v>
      </c>
      <c r="B459" s="32" t="s">
        <v>247</v>
      </c>
      <c r="C459" s="5" t="s">
        <v>78</v>
      </c>
      <c r="D459" s="9" t="s">
        <v>64</v>
      </c>
      <c r="E459" s="12">
        <v>3.695E9</v>
      </c>
      <c r="F459" s="12">
        <v>2.251E9</v>
      </c>
    </row>
    <row r="460">
      <c r="A460" s="32" t="str">
        <f t="shared" si="1"/>
        <v>South Sudan-Africa2002</v>
      </c>
      <c r="B460" s="32" t="s">
        <v>249</v>
      </c>
      <c r="C460" s="5" t="s">
        <v>78</v>
      </c>
      <c r="D460" s="9" t="s">
        <v>64</v>
      </c>
      <c r="E460" s="10">
        <f>if(AND(C450=C451,D450=D450+1,ISBLANK(E451)),E450,E451)</f>
        <v>20000000</v>
      </c>
      <c r="F460" s="10">
        <f>if(AND(C21=C22,D21=D21+1,ISBLANK(E22)),E21,E22)</f>
        <v>357000000</v>
      </c>
    </row>
    <row r="461" hidden="1">
      <c r="A461" s="32" t="str">
        <f t="shared" si="1"/>
        <v>Sudan-Africa2002</v>
      </c>
      <c r="B461" s="32" t="s">
        <v>256</v>
      </c>
      <c r="C461" s="5" t="s">
        <v>78</v>
      </c>
      <c r="D461" s="9" t="s">
        <v>64</v>
      </c>
      <c r="E461" s="12">
        <v>1.08E8</v>
      </c>
      <c r="F461" s="12">
        <v>9.1E7</v>
      </c>
    </row>
    <row r="462" hidden="1">
      <c r="A462" s="32" t="str">
        <f t="shared" si="1"/>
        <v>Swaziland-Africa2002</v>
      </c>
      <c r="B462" s="32" t="s">
        <v>258</v>
      </c>
      <c r="C462" s="5" t="s">
        <v>78</v>
      </c>
      <c r="D462" s="9" t="s">
        <v>64</v>
      </c>
      <c r="E462" s="12">
        <v>4.5E7</v>
      </c>
      <c r="F462" s="12">
        <v>2.7E7</v>
      </c>
    </row>
    <row r="463" hidden="1">
      <c r="A463" s="32" t="str">
        <f t="shared" si="1"/>
        <v>Tanzania-Africa2002</v>
      </c>
      <c r="B463" s="32" t="s">
        <v>263</v>
      </c>
      <c r="C463" s="5" t="s">
        <v>78</v>
      </c>
      <c r="D463" s="9" t="s">
        <v>64</v>
      </c>
      <c r="E463" s="12">
        <v>6.39E8</v>
      </c>
      <c r="F463" s="12">
        <v>3.61E8</v>
      </c>
    </row>
    <row r="464" hidden="1">
      <c r="A464" s="32" t="str">
        <f t="shared" si="1"/>
        <v>Togo-Africa2002</v>
      </c>
      <c r="B464" s="32" t="s">
        <v>266</v>
      </c>
      <c r="C464" s="5" t="s">
        <v>78</v>
      </c>
      <c r="D464" s="9" t="s">
        <v>64</v>
      </c>
      <c r="E464" s="12">
        <v>1.6E7</v>
      </c>
      <c r="F464" s="12">
        <v>2.6E7</v>
      </c>
    </row>
    <row r="465" hidden="1">
      <c r="A465" s="32" t="str">
        <f t="shared" si="1"/>
        <v>Tunisia-Africa2002</v>
      </c>
      <c r="B465" s="32" t="s">
        <v>269</v>
      </c>
      <c r="C465" s="5" t="s">
        <v>78</v>
      </c>
      <c r="D465" s="9" t="s">
        <v>64</v>
      </c>
      <c r="E465" s="12">
        <v>1.831E9</v>
      </c>
      <c r="F465" s="12">
        <v>3.03E8</v>
      </c>
    </row>
    <row r="466" hidden="1">
      <c r="A466" s="32" t="str">
        <f t="shared" si="1"/>
        <v>Uganda-Africa2002</v>
      </c>
      <c r="B466" s="32" t="s">
        <v>273</v>
      </c>
      <c r="C466" s="5" t="s">
        <v>78</v>
      </c>
      <c r="D466" s="9" t="s">
        <v>64</v>
      </c>
      <c r="E466" s="12">
        <v>1.94E8</v>
      </c>
      <c r="F466" s="13"/>
    </row>
    <row r="467" hidden="1">
      <c r="A467" s="32" t="str">
        <f t="shared" si="1"/>
        <v>Zambia-Africa2002</v>
      </c>
      <c r="B467" s="32" t="s">
        <v>284</v>
      </c>
      <c r="C467" s="5" t="s">
        <v>78</v>
      </c>
      <c r="D467" s="9" t="s">
        <v>64</v>
      </c>
      <c r="E467" s="12">
        <v>6.4E7</v>
      </c>
      <c r="F467" s="12">
        <v>1.09E8</v>
      </c>
    </row>
    <row r="468" hidden="1">
      <c r="A468" s="32" t="str">
        <f t="shared" si="1"/>
        <v>Zimbabwe-Africa2002</v>
      </c>
      <c r="B468" s="32" t="s">
        <v>285</v>
      </c>
      <c r="C468" s="5" t="s">
        <v>78</v>
      </c>
      <c r="D468" s="9" t="s">
        <v>64</v>
      </c>
      <c r="E468" s="12">
        <v>7.6E7</v>
      </c>
      <c r="F468" s="13"/>
    </row>
    <row r="469">
      <c r="A469" s="32" t="str">
        <f t="shared" si="1"/>
        <v>Afghanistan-Asia2002</v>
      </c>
      <c r="B469" s="32" t="s">
        <v>60</v>
      </c>
      <c r="C469" s="5" t="s">
        <v>61</v>
      </c>
      <c r="D469" s="9" t="s">
        <v>64</v>
      </c>
      <c r="E469" s="10">
        <f>if(AND(C459=C460,D459=D459+1,ISBLANK(E460)),E459,E460)</f>
        <v>20000000</v>
      </c>
      <c r="F469" s="10">
        <f>if(AND(C30=C31,D30=D30+1,ISBLANK(E31)),E30,E31)</f>
        <v>47000000</v>
      </c>
    </row>
    <row r="470" hidden="1">
      <c r="A470" s="32" t="str">
        <f t="shared" si="1"/>
        <v>Armenia-Asia2002</v>
      </c>
      <c r="B470" s="32" t="s">
        <v>86</v>
      </c>
      <c r="C470" s="5" t="s">
        <v>61</v>
      </c>
      <c r="D470" s="9" t="s">
        <v>64</v>
      </c>
      <c r="E470" s="12">
        <v>8.1E7</v>
      </c>
      <c r="F470" s="12">
        <v>8.5E7</v>
      </c>
    </row>
    <row r="471" hidden="1">
      <c r="A471" s="32" t="str">
        <f t="shared" si="1"/>
        <v>Azerbaijan-Asia2002</v>
      </c>
      <c r="B471" s="32" t="s">
        <v>90</v>
      </c>
      <c r="C471" s="5" t="s">
        <v>61</v>
      </c>
      <c r="D471" s="9" t="s">
        <v>64</v>
      </c>
      <c r="E471" s="12">
        <v>6.3E7</v>
      </c>
      <c r="F471" s="12">
        <v>1.1E8</v>
      </c>
    </row>
    <row r="472" hidden="1">
      <c r="A472" s="32" t="str">
        <f t="shared" si="1"/>
        <v>Bangladesh-Asia2002</v>
      </c>
      <c r="B472" s="32" t="s">
        <v>94</v>
      </c>
      <c r="C472" s="5" t="s">
        <v>61</v>
      </c>
      <c r="D472" s="9" t="s">
        <v>64</v>
      </c>
      <c r="E472" s="12">
        <v>5.9E7</v>
      </c>
      <c r="F472" s="12">
        <v>3.09E8</v>
      </c>
    </row>
    <row r="473" hidden="1">
      <c r="A473" s="32" t="str">
        <f t="shared" si="1"/>
        <v>Bhutan-Asia2002</v>
      </c>
      <c r="B473" s="32" t="s">
        <v>101</v>
      </c>
      <c r="C473" s="5" t="s">
        <v>61</v>
      </c>
      <c r="D473" s="9" t="s">
        <v>64</v>
      </c>
      <c r="E473" s="12">
        <v>8000000.0</v>
      </c>
      <c r="F473" s="13"/>
    </row>
    <row r="474" hidden="1">
      <c r="A474" s="32" t="str">
        <f t="shared" si="1"/>
        <v>Brunei-Asia2002</v>
      </c>
      <c r="B474" s="32" t="s">
        <v>106</v>
      </c>
      <c r="C474" s="5" t="s">
        <v>61</v>
      </c>
      <c r="D474" s="9" t="s">
        <v>64</v>
      </c>
      <c r="E474" s="12">
        <v>1.13E8</v>
      </c>
      <c r="F474" s="12">
        <v>3.98E8</v>
      </c>
    </row>
    <row r="475" hidden="1">
      <c r="A475" s="32" t="str">
        <f t="shared" si="1"/>
        <v>Cambodia-Asia2002</v>
      </c>
      <c r="B475" s="32" t="s">
        <v>110</v>
      </c>
      <c r="C475" s="5" t="s">
        <v>61</v>
      </c>
      <c r="D475" s="9" t="s">
        <v>64</v>
      </c>
      <c r="E475" s="12">
        <v>5.09E8</v>
      </c>
      <c r="F475" s="12">
        <v>6.4E7</v>
      </c>
    </row>
    <row r="476" hidden="1">
      <c r="A476" s="32" t="str">
        <f t="shared" si="1"/>
        <v>China-Asia2002</v>
      </c>
      <c r="B476" s="32" t="s">
        <v>117</v>
      </c>
      <c r="C476" s="5" t="s">
        <v>61</v>
      </c>
      <c r="D476" s="9" t="s">
        <v>64</v>
      </c>
      <c r="E476" s="12">
        <v>2.1742E10</v>
      </c>
      <c r="F476" s="12">
        <v>1.6759E10</v>
      </c>
    </row>
    <row r="477" hidden="1">
      <c r="A477" s="32" t="str">
        <f t="shared" si="1"/>
        <v>Georgia-Asia2002</v>
      </c>
      <c r="B477" s="32" t="s">
        <v>147</v>
      </c>
      <c r="C477" s="5" t="s">
        <v>61</v>
      </c>
      <c r="D477" s="9" t="s">
        <v>64</v>
      </c>
      <c r="E477" s="12">
        <v>1.44E8</v>
      </c>
      <c r="F477" s="12">
        <v>1.89E8</v>
      </c>
    </row>
    <row r="478" hidden="1">
      <c r="A478" s="32" t="str">
        <f t="shared" si="1"/>
        <v>Hong Kong SAR-Asia2002</v>
      </c>
      <c r="B478" s="32" t="s">
        <v>160</v>
      </c>
      <c r="C478" s="5" t="s">
        <v>61</v>
      </c>
      <c r="D478" s="9" t="s">
        <v>64</v>
      </c>
      <c r="E478" s="12">
        <v>9.849E9</v>
      </c>
      <c r="F478" s="12">
        <v>1.2418E10</v>
      </c>
    </row>
    <row r="479" hidden="1">
      <c r="A479" s="32" t="str">
        <f t="shared" si="1"/>
        <v>India-Asia2002</v>
      </c>
      <c r="B479" s="32" t="s">
        <v>163</v>
      </c>
      <c r="C479" s="5" t="s">
        <v>61</v>
      </c>
      <c r="D479" s="9" t="s">
        <v>64</v>
      </c>
      <c r="E479" s="12">
        <v>3.3E9</v>
      </c>
      <c r="F479" s="12">
        <v>4.35E9</v>
      </c>
    </row>
    <row r="480" hidden="1">
      <c r="A480" s="32" t="str">
        <f t="shared" si="1"/>
        <v>Indonesia-Asia2002</v>
      </c>
      <c r="B480" s="32" t="s">
        <v>164</v>
      </c>
      <c r="C480" s="5" t="s">
        <v>61</v>
      </c>
      <c r="D480" s="9" t="s">
        <v>64</v>
      </c>
      <c r="E480" s="12">
        <v>5.797E9</v>
      </c>
      <c r="F480" s="12">
        <v>5.042E9</v>
      </c>
    </row>
    <row r="481" hidden="1">
      <c r="A481" s="32" t="str">
        <f t="shared" si="1"/>
        <v>Japan-Asia2002</v>
      </c>
      <c r="B481" s="32" t="s">
        <v>172</v>
      </c>
      <c r="C481" s="5" t="s">
        <v>61</v>
      </c>
      <c r="D481" s="9" t="s">
        <v>64</v>
      </c>
      <c r="E481" s="12">
        <v>6.069E9</v>
      </c>
      <c r="F481" s="12">
        <v>3.4977E10</v>
      </c>
    </row>
    <row r="482" hidden="1">
      <c r="A482" s="32" t="str">
        <f t="shared" si="1"/>
        <v>Kazakhstan-Asia2002</v>
      </c>
      <c r="B482" s="32" t="s">
        <v>174</v>
      </c>
      <c r="C482" s="5" t="s">
        <v>61</v>
      </c>
      <c r="D482" s="9" t="s">
        <v>64</v>
      </c>
      <c r="E482" s="12">
        <v>6.8E8</v>
      </c>
      <c r="F482" s="12">
        <v>8.63E8</v>
      </c>
    </row>
    <row r="483">
      <c r="A483" s="32" t="str">
        <f t="shared" si="1"/>
        <v>North Korea-Asia2002</v>
      </c>
      <c r="B483" s="32" t="s">
        <v>216</v>
      </c>
      <c r="C483" s="5" t="s">
        <v>61</v>
      </c>
      <c r="D483" s="9" t="s">
        <v>64</v>
      </c>
      <c r="E483" s="10">
        <f>if(AND(C473=C474,D473=D473+1,ISBLANK(E474)),E473,E474)</f>
        <v>113000000</v>
      </c>
      <c r="F483" s="10">
        <f>if(AND(C44=C45,D44=D44+1,ISBLANK(E45)),E44,E45)</f>
        <v>3338000000</v>
      </c>
    </row>
    <row r="484" hidden="1">
      <c r="A484" s="32" t="str">
        <f t="shared" si="1"/>
        <v>South Korea-Asia2002</v>
      </c>
      <c r="B484" s="32" t="s">
        <v>248</v>
      </c>
      <c r="C484" s="5" t="s">
        <v>61</v>
      </c>
      <c r="D484" s="9" t="s">
        <v>64</v>
      </c>
      <c r="E484" s="12">
        <v>7.621E9</v>
      </c>
      <c r="F484" s="12">
        <v>1.144E10</v>
      </c>
    </row>
    <row r="485" hidden="1">
      <c r="A485" s="32" t="str">
        <f t="shared" si="1"/>
        <v>Kyrgyzstan-Asia2002</v>
      </c>
      <c r="B485" s="32" t="s">
        <v>179</v>
      </c>
      <c r="C485" s="5" t="s">
        <v>61</v>
      </c>
      <c r="D485" s="9" t="s">
        <v>64</v>
      </c>
      <c r="E485" s="12">
        <v>4.8E7</v>
      </c>
      <c r="F485" s="12">
        <v>2.7E7</v>
      </c>
    </row>
    <row r="486" hidden="1">
      <c r="A486" s="32" t="str">
        <f t="shared" si="1"/>
        <v>Laos-Asia2002</v>
      </c>
      <c r="B486" s="32" t="s">
        <v>180</v>
      </c>
      <c r="C486" s="5" t="s">
        <v>61</v>
      </c>
      <c r="D486" s="9" t="s">
        <v>64</v>
      </c>
      <c r="E486" s="12">
        <v>1.1E8</v>
      </c>
      <c r="F486" s="12">
        <v>4000000.0</v>
      </c>
    </row>
    <row r="487" hidden="1">
      <c r="A487" s="32" t="str">
        <f t="shared" si="1"/>
        <v>Macao SAR-Asia2002</v>
      </c>
      <c r="B487" s="32" t="s">
        <v>189</v>
      </c>
      <c r="C487" s="5" t="s">
        <v>61</v>
      </c>
      <c r="D487" s="9" t="s">
        <v>64</v>
      </c>
      <c r="E487" s="12">
        <v>4.428E9</v>
      </c>
      <c r="F487" s="12">
        <v>5.12E8</v>
      </c>
    </row>
    <row r="488" hidden="1">
      <c r="A488" s="32" t="str">
        <f t="shared" si="1"/>
        <v>Malaysia-Asia2002</v>
      </c>
      <c r="B488" s="32" t="s">
        <v>192</v>
      </c>
      <c r="C488" s="5" t="s">
        <v>61</v>
      </c>
      <c r="D488" s="9" t="s">
        <v>64</v>
      </c>
      <c r="E488" s="12">
        <v>8.084E9</v>
      </c>
      <c r="F488" s="12">
        <v>3.33E9</v>
      </c>
    </row>
    <row r="489" hidden="1">
      <c r="A489" s="32" t="str">
        <f t="shared" si="1"/>
        <v>Maldives-Asia2002</v>
      </c>
      <c r="B489" s="32" t="s">
        <v>193</v>
      </c>
      <c r="C489" s="5" t="s">
        <v>61</v>
      </c>
      <c r="D489" s="9" t="s">
        <v>64</v>
      </c>
      <c r="E489" s="12">
        <v>3.37E8</v>
      </c>
      <c r="F489" s="12">
        <v>6.0E7</v>
      </c>
    </row>
    <row r="490" hidden="1">
      <c r="A490" s="32" t="str">
        <f t="shared" si="1"/>
        <v>Mongolia-Asia2002</v>
      </c>
      <c r="B490" s="32" t="s">
        <v>203</v>
      </c>
      <c r="C490" s="5" t="s">
        <v>61</v>
      </c>
      <c r="D490" s="9" t="s">
        <v>64</v>
      </c>
      <c r="E490" s="12">
        <v>1.43E8</v>
      </c>
      <c r="F490" s="12">
        <v>1.25E8</v>
      </c>
    </row>
    <row r="491" hidden="1">
      <c r="A491" s="32" t="str">
        <f t="shared" si="1"/>
        <v>Myanmar-Asia2002</v>
      </c>
      <c r="B491" s="32" t="s">
        <v>207</v>
      </c>
      <c r="C491" s="5" t="s">
        <v>61</v>
      </c>
      <c r="D491" s="9" t="s">
        <v>64</v>
      </c>
      <c r="E491" s="12">
        <v>1.36E8</v>
      </c>
      <c r="F491" s="12">
        <v>3.4E7</v>
      </c>
    </row>
    <row r="492" hidden="1">
      <c r="A492" s="32" t="str">
        <f t="shared" si="1"/>
        <v>Nepal-Asia2002</v>
      </c>
      <c r="B492" s="32" t="s">
        <v>209</v>
      </c>
      <c r="C492" s="5" t="s">
        <v>61</v>
      </c>
      <c r="D492" s="9" t="s">
        <v>64</v>
      </c>
      <c r="E492" s="12">
        <v>1.34E8</v>
      </c>
      <c r="F492" s="12">
        <v>1.08E8</v>
      </c>
    </row>
    <row r="493" hidden="1">
      <c r="A493" s="32" t="str">
        <f t="shared" si="1"/>
        <v>Pakistan-Asia2002</v>
      </c>
      <c r="B493" s="32" t="s">
        <v>220</v>
      </c>
      <c r="C493" s="5" t="s">
        <v>61</v>
      </c>
      <c r="D493" s="9" t="s">
        <v>64</v>
      </c>
      <c r="E493" s="12">
        <v>5.62E8</v>
      </c>
      <c r="F493" s="12">
        <v>4.91E8</v>
      </c>
    </row>
    <row r="494" hidden="1">
      <c r="A494" s="32" t="str">
        <f t="shared" si="1"/>
        <v>Philippines-Asia2002</v>
      </c>
      <c r="B494" s="32" t="s">
        <v>225</v>
      </c>
      <c r="C494" s="5" t="s">
        <v>61</v>
      </c>
      <c r="D494" s="9" t="s">
        <v>64</v>
      </c>
      <c r="E494" s="12">
        <v>2.018E9</v>
      </c>
      <c r="F494" s="12">
        <v>1.874E9</v>
      </c>
    </row>
    <row r="495" hidden="1">
      <c r="A495" s="32" t="str">
        <f t="shared" si="1"/>
        <v>Singapore-Asia2002</v>
      </c>
      <c r="B495" s="32" t="s">
        <v>241</v>
      </c>
      <c r="C495" s="5" t="s">
        <v>61</v>
      </c>
      <c r="D495" s="9" t="s">
        <v>64</v>
      </c>
      <c r="E495" s="12">
        <v>4.458E9</v>
      </c>
      <c r="F495" s="12">
        <v>8.212E9</v>
      </c>
    </row>
    <row r="496" hidden="1">
      <c r="A496" s="32" t="str">
        <f t="shared" si="1"/>
        <v>Sri Lanka-Asia2002</v>
      </c>
      <c r="B496" s="32" t="s">
        <v>251</v>
      </c>
      <c r="C496" s="5" t="s">
        <v>61</v>
      </c>
      <c r="D496" s="9" t="s">
        <v>64</v>
      </c>
      <c r="E496" s="12">
        <v>5.94E8</v>
      </c>
      <c r="F496" s="12">
        <v>4.38E8</v>
      </c>
    </row>
    <row r="497" hidden="1">
      <c r="A497" s="32" t="str">
        <f t="shared" si="1"/>
        <v>Tajikistan-Asia2002</v>
      </c>
      <c r="B497" s="32" t="s">
        <v>262</v>
      </c>
      <c r="C497" s="5" t="s">
        <v>61</v>
      </c>
      <c r="D497" s="9" t="s">
        <v>64</v>
      </c>
      <c r="E497" s="12">
        <v>5000000.0</v>
      </c>
      <c r="F497" s="12">
        <v>1700000.0</v>
      </c>
    </row>
    <row r="498" hidden="1">
      <c r="A498" s="32" t="str">
        <f t="shared" si="1"/>
        <v>Thailand-Asia2002</v>
      </c>
      <c r="B498" s="32" t="s">
        <v>264</v>
      </c>
      <c r="C498" s="5" t="s">
        <v>61</v>
      </c>
      <c r="D498" s="9" t="s">
        <v>64</v>
      </c>
      <c r="E498" s="12">
        <v>1.0388E10</v>
      </c>
      <c r="F498" s="12">
        <v>3.888E9</v>
      </c>
    </row>
    <row r="499">
      <c r="A499" s="32" t="str">
        <f t="shared" si="1"/>
        <v>Timor-Leste-Asia2002</v>
      </c>
      <c r="B499" s="32" t="s">
        <v>265</v>
      </c>
      <c r="C499" s="5" t="s">
        <v>61</v>
      </c>
      <c r="D499" s="9" t="s">
        <v>64</v>
      </c>
      <c r="E499" s="10">
        <f t="shared" ref="E499:E500" si="18">if(AND(C489=C490,D489=D489+1,ISBLANK(E490)),E489,E490)</f>
        <v>143000000</v>
      </c>
      <c r="F499" s="10">
        <f t="shared" ref="F499:F500" si="19">if(AND(C60=C61,D60=D60+1,ISBLANK(E61)),E60,E61)</f>
        <v>345000000</v>
      </c>
    </row>
    <row r="500">
      <c r="A500" s="32" t="str">
        <f t="shared" si="1"/>
        <v>Turkmenistan-Asia2002</v>
      </c>
      <c r="B500" s="32" t="s">
        <v>271</v>
      </c>
      <c r="C500" s="5" t="s">
        <v>61</v>
      </c>
      <c r="D500" s="9" t="s">
        <v>64</v>
      </c>
      <c r="E500" s="10">
        <f t="shared" si="18"/>
        <v>136000000</v>
      </c>
      <c r="F500" s="10">
        <f t="shared" si="19"/>
        <v>17318000000</v>
      </c>
    </row>
    <row r="501" hidden="1">
      <c r="A501" s="32" t="str">
        <f t="shared" si="1"/>
        <v>Uzbekistan-Asia2002</v>
      </c>
      <c r="B501" s="32" t="s">
        <v>279</v>
      </c>
      <c r="C501" s="5" t="s">
        <v>61</v>
      </c>
      <c r="D501" s="9" t="s">
        <v>64</v>
      </c>
      <c r="E501" s="12">
        <v>6.8E7</v>
      </c>
      <c r="F501" s="13"/>
    </row>
    <row r="502">
      <c r="A502" s="32" t="str">
        <f t="shared" si="1"/>
        <v>Vietnam-Asia2002</v>
      </c>
      <c r="B502" s="32" t="s">
        <v>282</v>
      </c>
      <c r="C502" s="5" t="s">
        <v>61</v>
      </c>
      <c r="D502" s="9" t="s">
        <v>64</v>
      </c>
      <c r="E502" s="10">
        <f>if(AND(C492=C493,D492=D492+1,ISBLANK(E493)),E492,E493)</f>
        <v>562000000</v>
      </c>
      <c r="F502" s="10">
        <f>if(AND(C63=C64,D63=D63+1,ISBLANK(E64)),E63,E64)</f>
        <v>8198000000</v>
      </c>
    </row>
    <row r="503" hidden="1">
      <c r="A503" s="32" t="str">
        <f t="shared" si="1"/>
        <v>Albania-Europe2002</v>
      </c>
      <c r="B503" s="32" t="s">
        <v>75</v>
      </c>
      <c r="C503" s="5" t="s">
        <v>76</v>
      </c>
      <c r="D503" s="9" t="s">
        <v>64</v>
      </c>
      <c r="E503" s="12">
        <v>4.92E8</v>
      </c>
      <c r="F503" s="12">
        <v>3.86E8</v>
      </c>
    </row>
    <row r="504">
      <c r="A504" s="32" t="str">
        <f t="shared" si="1"/>
        <v>Andorra-Europe2002</v>
      </c>
      <c r="B504" s="32" t="s">
        <v>81</v>
      </c>
      <c r="C504" s="5" t="s">
        <v>76</v>
      </c>
      <c r="D504" s="9" t="s">
        <v>64</v>
      </c>
      <c r="E504" s="10">
        <f>if(AND(C494=C495,D494=D494+1,ISBLANK(E495)),E494,E495)</f>
        <v>4458000000</v>
      </c>
      <c r="F504" s="10">
        <f>if(AND(C65=C66,D65=D65+1,ISBLANK(E66)),E65,E66)</f>
        <v>4975000000</v>
      </c>
    </row>
    <row r="505" hidden="1">
      <c r="A505" s="32" t="str">
        <f t="shared" si="1"/>
        <v>Austria-Europe2002</v>
      </c>
      <c r="B505" s="32" t="s">
        <v>89</v>
      </c>
      <c r="C505" s="5" t="s">
        <v>76</v>
      </c>
      <c r="D505" s="9" t="s">
        <v>64</v>
      </c>
      <c r="E505" s="12">
        <v>1.2334E10</v>
      </c>
      <c r="F505" s="12">
        <v>7.743E9</v>
      </c>
    </row>
    <row r="506" hidden="1">
      <c r="A506" s="32" t="str">
        <f t="shared" si="1"/>
        <v>Belarus-Europe2002</v>
      </c>
      <c r="B506" s="32" t="s">
        <v>96</v>
      </c>
      <c r="C506" s="5" t="s">
        <v>76</v>
      </c>
      <c r="D506" s="9" t="s">
        <v>64</v>
      </c>
      <c r="E506" s="12">
        <v>2.95E8</v>
      </c>
      <c r="F506" s="12">
        <v>5.27E8</v>
      </c>
    </row>
    <row r="507" hidden="1">
      <c r="A507" s="32" t="str">
        <f t="shared" si="1"/>
        <v>Belgium-Europe2002</v>
      </c>
      <c r="B507" s="32" t="s">
        <v>97</v>
      </c>
      <c r="C507" s="5" t="s">
        <v>76</v>
      </c>
      <c r="D507" s="9" t="s">
        <v>64</v>
      </c>
      <c r="E507" s="12">
        <v>7.598E9</v>
      </c>
      <c r="F507" s="12">
        <v>1.127E10</v>
      </c>
    </row>
    <row r="508" hidden="1">
      <c r="A508" s="32" t="str">
        <f t="shared" si="1"/>
        <v>Bosnia and Herzegovina-Europe2002</v>
      </c>
      <c r="B508" s="32" t="s">
        <v>103</v>
      </c>
      <c r="C508" s="5" t="s">
        <v>76</v>
      </c>
      <c r="D508" s="9" t="s">
        <v>64</v>
      </c>
      <c r="E508" s="12">
        <v>3.07E8</v>
      </c>
      <c r="F508" s="12">
        <v>1.12E8</v>
      </c>
    </row>
    <row r="509" hidden="1">
      <c r="A509" s="32" t="str">
        <f t="shared" si="1"/>
        <v>Bulgaria-Europe2002</v>
      </c>
      <c r="B509" s="32" t="s">
        <v>107</v>
      </c>
      <c r="C509" s="5" t="s">
        <v>76</v>
      </c>
      <c r="D509" s="9" t="s">
        <v>64</v>
      </c>
      <c r="E509" s="12">
        <v>1.392E9</v>
      </c>
      <c r="F509" s="12">
        <v>1.018E9</v>
      </c>
    </row>
    <row r="510" hidden="1">
      <c r="A510" s="32" t="str">
        <f t="shared" si="1"/>
        <v>Croatia-Europe2002</v>
      </c>
      <c r="B510" s="32" t="s">
        <v>124</v>
      </c>
      <c r="C510" s="5" t="s">
        <v>76</v>
      </c>
      <c r="D510" s="9" t="s">
        <v>64</v>
      </c>
      <c r="E510" s="12">
        <v>3.952E9</v>
      </c>
      <c r="F510" s="12">
        <v>8.52E8</v>
      </c>
    </row>
    <row r="511" hidden="1">
      <c r="A511" s="32" t="str">
        <f t="shared" si="1"/>
        <v>Cyprus-Europe2002</v>
      </c>
      <c r="B511" s="32" t="s">
        <v>127</v>
      </c>
      <c r="C511" s="5" t="s">
        <v>76</v>
      </c>
      <c r="D511" s="9" t="s">
        <v>64</v>
      </c>
      <c r="E511" s="12">
        <v>2.178E9</v>
      </c>
      <c r="F511" s="12">
        <v>5.82E8</v>
      </c>
    </row>
    <row r="512" hidden="1">
      <c r="A512" s="32" t="str">
        <f t="shared" si="1"/>
        <v>Czech Republic-Europe2002</v>
      </c>
      <c r="B512" s="32" t="s">
        <v>128</v>
      </c>
      <c r="C512" s="5" t="s">
        <v>76</v>
      </c>
      <c r="D512" s="9" t="s">
        <v>64</v>
      </c>
      <c r="E512" s="12">
        <v>3.376E9</v>
      </c>
      <c r="F512" s="12">
        <v>1.797E9</v>
      </c>
    </row>
    <row r="513" hidden="1">
      <c r="A513" s="32" t="str">
        <f t="shared" si="1"/>
        <v>Denmark-Europe2002</v>
      </c>
      <c r="B513" s="32" t="s">
        <v>129</v>
      </c>
      <c r="C513" s="5" t="s">
        <v>76</v>
      </c>
      <c r="D513" s="9" t="s">
        <v>64</v>
      </c>
      <c r="E513" s="12">
        <v>4.791E9</v>
      </c>
      <c r="F513" s="12">
        <v>5.838E9</v>
      </c>
    </row>
    <row r="514" hidden="1">
      <c r="A514" s="32" t="str">
        <f t="shared" si="1"/>
        <v>Estonia-Europe2002</v>
      </c>
      <c r="B514" s="32" t="s">
        <v>138</v>
      </c>
      <c r="C514" s="5" t="s">
        <v>76</v>
      </c>
      <c r="D514" s="9" t="s">
        <v>64</v>
      </c>
      <c r="E514" s="12">
        <v>7.37E8</v>
      </c>
      <c r="F514" s="12">
        <v>3.05E8</v>
      </c>
    </row>
    <row r="515">
      <c r="A515" s="32" t="str">
        <f t="shared" si="1"/>
        <v>Faeroe Islands-Europe2002</v>
      </c>
      <c r="B515" s="32" t="s">
        <v>140</v>
      </c>
      <c r="C515" s="5" t="s">
        <v>76</v>
      </c>
      <c r="D515" s="9" t="s">
        <v>64</v>
      </c>
      <c r="E515" s="10">
        <f>if(AND(C505=C506,D505=D505+1,ISBLANK(E506)),E505,E506)</f>
        <v>295000000</v>
      </c>
      <c r="F515" s="10">
        <f>if(AND(C76=C77,D76=D76+1,ISBLANK(E77)),E76,E77)</f>
        <v>195000000</v>
      </c>
    </row>
    <row r="516" hidden="1">
      <c r="A516" s="32" t="str">
        <f t="shared" si="1"/>
        <v>Finland-Europe2002</v>
      </c>
      <c r="B516" s="32" t="s">
        <v>142</v>
      </c>
      <c r="C516" s="5" t="s">
        <v>76</v>
      </c>
      <c r="D516" s="9" t="s">
        <v>64</v>
      </c>
      <c r="E516" s="12">
        <v>2.235E9</v>
      </c>
      <c r="F516" s="12">
        <v>2.438E9</v>
      </c>
    </row>
    <row r="517" hidden="1">
      <c r="A517" s="32" t="str">
        <f t="shared" si="1"/>
        <v>France-Europe2002</v>
      </c>
      <c r="B517" s="32" t="s">
        <v>143</v>
      </c>
      <c r="C517" s="5" t="s">
        <v>76</v>
      </c>
      <c r="D517" s="9" t="s">
        <v>64</v>
      </c>
      <c r="E517" s="12">
        <v>4.0537E10</v>
      </c>
      <c r="F517" s="12">
        <v>2.7808E10</v>
      </c>
    </row>
    <row r="518" hidden="1">
      <c r="A518" s="32" t="str">
        <f t="shared" si="1"/>
        <v>Germany-Europe2002</v>
      </c>
      <c r="B518" s="32" t="s">
        <v>148</v>
      </c>
      <c r="C518" s="5" t="s">
        <v>76</v>
      </c>
      <c r="D518" s="9" t="s">
        <v>64</v>
      </c>
      <c r="E518" s="12">
        <v>2.669E10</v>
      </c>
      <c r="F518" s="12">
        <v>5.9496E10</v>
      </c>
    </row>
    <row r="519" hidden="1">
      <c r="A519" s="32" t="str">
        <f t="shared" si="1"/>
        <v>Greece-Europe2002</v>
      </c>
      <c r="B519" s="32" t="s">
        <v>150</v>
      </c>
      <c r="C519" s="5" t="s">
        <v>76</v>
      </c>
      <c r="D519" s="9" t="s">
        <v>64</v>
      </c>
      <c r="E519" s="12">
        <v>1.0005E10</v>
      </c>
      <c r="F519" s="12">
        <v>2.453E9</v>
      </c>
    </row>
    <row r="520" hidden="1">
      <c r="A520" s="32" t="str">
        <f t="shared" si="1"/>
        <v>Hungary-Europe2002</v>
      </c>
      <c r="B520" s="32" t="s">
        <v>161</v>
      </c>
      <c r="C520" s="5" t="s">
        <v>76</v>
      </c>
      <c r="D520" s="9" t="s">
        <v>64</v>
      </c>
      <c r="E520" s="12">
        <v>3.774E9</v>
      </c>
      <c r="F520" s="12">
        <v>2.211E9</v>
      </c>
    </row>
    <row r="521" hidden="1">
      <c r="A521" s="32" t="str">
        <f t="shared" si="1"/>
        <v>Iceland-Europe2002</v>
      </c>
      <c r="B521" s="32" t="s">
        <v>162</v>
      </c>
      <c r="C521" s="5" t="s">
        <v>76</v>
      </c>
      <c r="D521" s="9" t="s">
        <v>64</v>
      </c>
      <c r="E521" s="12">
        <v>4.15E8</v>
      </c>
      <c r="F521" s="12">
        <v>3.73E8</v>
      </c>
    </row>
    <row r="522" hidden="1">
      <c r="A522" s="32" t="str">
        <f t="shared" si="1"/>
        <v>Ireland-Europe2002</v>
      </c>
      <c r="B522" s="32" t="s">
        <v>167</v>
      </c>
      <c r="C522" s="5" t="s">
        <v>76</v>
      </c>
      <c r="D522" s="9" t="s">
        <v>64</v>
      </c>
      <c r="E522" s="12">
        <v>4.228E9</v>
      </c>
      <c r="F522" s="12">
        <v>3.835E9</v>
      </c>
    </row>
    <row r="523">
      <c r="A523" s="32" t="str">
        <f t="shared" si="1"/>
        <v>Isle of Man-Europe2002</v>
      </c>
      <c r="B523" s="32" t="s">
        <v>168</v>
      </c>
      <c r="C523" s="5" t="s">
        <v>76</v>
      </c>
      <c r="D523" s="9" t="s">
        <v>64</v>
      </c>
      <c r="E523" s="10">
        <f>if(AND(C513=C514,D513=D513+1,ISBLANK(E514)),E513,E514)</f>
        <v>737000000</v>
      </c>
      <c r="F523" s="10">
        <f>if(AND(C84=C85,D84=D84+1,ISBLANK(E85)),E84,E85)</f>
        <v>43000000</v>
      </c>
    </row>
    <row r="524" hidden="1">
      <c r="A524" s="32" t="str">
        <f t="shared" si="1"/>
        <v>Italy-Europe2002</v>
      </c>
      <c r="B524" s="32" t="s">
        <v>170</v>
      </c>
      <c r="C524" s="5" t="s">
        <v>76</v>
      </c>
      <c r="D524" s="9" t="s">
        <v>64</v>
      </c>
      <c r="E524" s="12">
        <v>2.8192E10</v>
      </c>
      <c r="F524" s="12">
        <v>1.9636E10</v>
      </c>
    </row>
    <row r="525">
      <c r="A525" s="32" t="str">
        <f t="shared" si="1"/>
        <v>Kosovo-Europe2002</v>
      </c>
      <c r="B525" s="32" t="s">
        <v>177</v>
      </c>
      <c r="C525" s="5" t="s">
        <v>76</v>
      </c>
      <c r="D525" s="9" t="s">
        <v>64</v>
      </c>
      <c r="E525" s="10">
        <f>if(AND(C515=C516,D515=D515+1,ISBLANK(E516)),E515,E516)</f>
        <v>2235000000</v>
      </c>
      <c r="F525" s="10">
        <f>if(AND(C86=C87,D86=D86+1,ISBLANK(E87)),E86,E87)</f>
        <v>63000000</v>
      </c>
    </row>
    <row r="526" hidden="1">
      <c r="A526" s="32" t="str">
        <f t="shared" si="1"/>
        <v>Latvia-Europe2002</v>
      </c>
      <c r="B526" s="32" t="s">
        <v>181</v>
      </c>
      <c r="C526" s="5" t="s">
        <v>76</v>
      </c>
      <c r="D526" s="9" t="s">
        <v>64</v>
      </c>
      <c r="E526" s="12">
        <v>2.01E8</v>
      </c>
      <c r="F526" s="12">
        <v>2.67E8</v>
      </c>
    </row>
    <row r="527">
      <c r="A527" s="32" t="str">
        <f t="shared" si="1"/>
        <v>Liechtenstein-Europe2002</v>
      </c>
      <c r="B527" s="32" t="s">
        <v>186</v>
      </c>
      <c r="C527" s="5" t="s">
        <v>76</v>
      </c>
      <c r="D527" s="9" t="s">
        <v>64</v>
      </c>
      <c r="E527" s="10">
        <f>if(AND(C517=C518,D517=D517+1,ISBLANK(E518)),E517,E518)</f>
        <v>26690000000</v>
      </c>
      <c r="F527" s="10">
        <f>if(AND(C88=C89,D88=D88+1,ISBLANK(E89)),E88,E89)</f>
        <v>398000000</v>
      </c>
    </row>
    <row r="528" hidden="1">
      <c r="A528" s="32" t="str">
        <f t="shared" si="1"/>
        <v>Lithuania-Europe2002</v>
      </c>
      <c r="B528" s="32" t="s">
        <v>187</v>
      </c>
      <c r="C528" s="5" t="s">
        <v>76</v>
      </c>
      <c r="D528" s="9" t="s">
        <v>64</v>
      </c>
      <c r="E528" s="12">
        <v>5.56E8</v>
      </c>
      <c r="F528" s="12">
        <v>3.34E8</v>
      </c>
    </row>
    <row r="529" hidden="1">
      <c r="A529" s="32" t="str">
        <f t="shared" si="1"/>
        <v>Luxembourg-Europe2002</v>
      </c>
      <c r="B529" s="32" t="s">
        <v>188</v>
      </c>
      <c r="C529" s="5" t="s">
        <v>76</v>
      </c>
      <c r="D529" s="9" t="s">
        <v>64</v>
      </c>
      <c r="E529" s="12">
        <v>2.547E9</v>
      </c>
      <c r="F529" s="12">
        <v>1.963E9</v>
      </c>
    </row>
    <row r="530" hidden="1">
      <c r="A530" s="32" t="str">
        <f t="shared" si="1"/>
        <v>North Macedonia-Europe2002</v>
      </c>
      <c r="B530" s="32" t="s">
        <v>217</v>
      </c>
      <c r="C530" s="5" t="s">
        <v>76</v>
      </c>
      <c r="D530" s="9" t="s">
        <v>64</v>
      </c>
      <c r="E530" s="12">
        <v>5.5E7</v>
      </c>
      <c r="F530" s="12">
        <v>6.0E7</v>
      </c>
    </row>
    <row r="531" hidden="1">
      <c r="A531" s="32" t="str">
        <f t="shared" si="1"/>
        <v>Malta-Europe2002</v>
      </c>
      <c r="B531" s="32" t="s">
        <v>195</v>
      </c>
      <c r="C531" s="5" t="s">
        <v>76</v>
      </c>
      <c r="D531" s="9" t="s">
        <v>64</v>
      </c>
      <c r="E531" s="12">
        <v>7.57E8</v>
      </c>
      <c r="F531" s="12">
        <v>1.8E8</v>
      </c>
    </row>
    <row r="532" hidden="1">
      <c r="A532" s="32" t="str">
        <f t="shared" si="1"/>
        <v>Moldova-Europe2002</v>
      </c>
      <c r="B532" s="32" t="s">
        <v>201</v>
      </c>
      <c r="C532" s="5" t="s">
        <v>76</v>
      </c>
      <c r="D532" s="9" t="s">
        <v>64</v>
      </c>
      <c r="E532" s="12">
        <v>7.2E7</v>
      </c>
      <c r="F532" s="12">
        <v>1.09E8</v>
      </c>
    </row>
    <row r="533">
      <c r="A533" s="32" t="str">
        <f t="shared" si="1"/>
        <v>Monaco-Europe2002</v>
      </c>
      <c r="B533" s="32" t="s">
        <v>202</v>
      </c>
      <c r="C533" s="5" t="s">
        <v>76</v>
      </c>
      <c r="D533" s="9" t="s">
        <v>64</v>
      </c>
      <c r="E533" s="10">
        <f t="shared" ref="E533:E534" si="20">if(AND(C523=C524,D523=D523+1,ISBLANK(E524)),E523,E524)</f>
        <v>28192000000</v>
      </c>
      <c r="F533" s="10">
        <f t="shared" ref="F533:F534" si="21">if(AND(C94=C95,D94=D94+1,ISBLANK(E95)),E94,E95)</f>
        <v>1364000000</v>
      </c>
    </row>
    <row r="534">
      <c r="A534" s="32" t="str">
        <f t="shared" si="1"/>
        <v>Montenegro-Europe2002</v>
      </c>
      <c r="B534" s="32" t="s">
        <v>204</v>
      </c>
      <c r="C534" s="5" t="s">
        <v>76</v>
      </c>
      <c r="D534" s="9" t="s">
        <v>64</v>
      </c>
      <c r="E534" s="10">
        <f t="shared" si="20"/>
        <v>2235000000</v>
      </c>
      <c r="F534" s="10">
        <f t="shared" si="21"/>
        <v>2871000000</v>
      </c>
    </row>
    <row r="535" hidden="1">
      <c r="A535" s="32" t="str">
        <f t="shared" si="1"/>
        <v>Netherlands-Europe2002</v>
      </c>
      <c r="B535" s="32" t="s">
        <v>210</v>
      </c>
      <c r="C535" s="5" t="s">
        <v>76</v>
      </c>
      <c r="D535" s="9" t="s">
        <v>64</v>
      </c>
      <c r="E535" s="12">
        <v>1.1745E10</v>
      </c>
      <c r="F535" s="12">
        <v>1.4201E10</v>
      </c>
    </row>
    <row r="536" hidden="1">
      <c r="A536" s="32" t="str">
        <f t="shared" si="1"/>
        <v>Norway-Europe2002</v>
      </c>
      <c r="B536" s="32" t="s">
        <v>218</v>
      </c>
      <c r="C536" s="5" t="s">
        <v>76</v>
      </c>
      <c r="D536" s="9" t="s">
        <v>64</v>
      </c>
      <c r="E536" s="12">
        <v>2.581E9</v>
      </c>
      <c r="F536" s="12">
        <v>5.61E9</v>
      </c>
    </row>
    <row r="537" hidden="1">
      <c r="A537" s="32" t="str">
        <f t="shared" si="1"/>
        <v>Poland-Europe2002</v>
      </c>
      <c r="B537" s="32" t="s">
        <v>226</v>
      </c>
      <c r="C537" s="5" t="s">
        <v>76</v>
      </c>
      <c r="D537" s="9" t="s">
        <v>64</v>
      </c>
      <c r="E537" s="12">
        <v>4.971E9</v>
      </c>
      <c r="F537" s="12">
        <v>3.44E9</v>
      </c>
    </row>
    <row r="538" hidden="1">
      <c r="A538" s="32" t="str">
        <f t="shared" si="1"/>
        <v>Portugal-Europe2002</v>
      </c>
      <c r="B538" s="32" t="s">
        <v>227</v>
      </c>
      <c r="C538" s="5" t="s">
        <v>76</v>
      </c>
      <c r="D538" s="9" t="s">
        <v>64</v>
      </c>
      <c r="E538" s="12">
        <v>6.595E9</v>
      </c>
      <c r="F538" s="12">
        <v>2.631E9</v>
      </c>
    </row>
    <row r="539" hidden="1">
      <c r="A539" s="32" t="str">
        <f t="shared" si="1"/>
        <v>Romania-Europe2002</v>
      </c>
      <c r="B539" s="32" t="s">
        <v>230</v>
      </c>
      <c r="C539" s="5" t="s">
        <v>76</v>
      </c>
      <c r="D539" s="9" t="s">
        <v>64</v>
      </c>
      <c r="E539" s="12">
        <v>4.0E8</v>
      </c>
      <c r="F539" s="12">
        <v>4.48E8</v>
      </c>
    </row>
    <row r="540" hidden="1">
      <c r="A540" s="32" t="str">
        <f t="shared" si="1"/>
        <v>Russia-Europe2002</v>
      </c>
      <c r="B540" s="32" t="s">
        <v>231</v>
      </c>
      <c r="C540" s="5" t="s">
        <v>76</v>
      </c>
      <c r="D540" s="9" t="s">
        <v>64</v>
      </c>
      <c r="E540" s="12">
        <v>5.278E9</v>
      </c>
      <c r="F540" s="12">
        <v>1.1362E10</v>
      </c>
    </row>
    <row r="541">
      <c r="A541" s="32" t="str">
        <f t="shared" si="1"/>
        <v>San Marino-Europe2002</v>
      </c>
      <c r="B541" s="32" t="s">
        <v>234</v>
      </c>
      <c r="C541" s="5" t="s">
        <v>76</v>
      </c>
      <c r="D541" s="9" t="s">
        <v>64</v>
      </c>
      <c r="E541" s="10">
        <f>if(AND(C531=C532,D531=D531+1,ISBLANK(E532)),E531,E532)</f>
        <v>72000000</v>
      </c>
      <c r="F541" s="10">
        <f>if(AND(C102=C103,D102=D102+1,ISBLANK(E103)),E102,E103)</f>
        <v>38534000000</v>
      </c>
    </row>
    <row r="542" hidden="1">
      <c r="A542" s="32" t="str">
        <f t="shared" si="1"/>
        <v>Serbia-Europe2002</v>
      </c>
      <c r="B542" s="32" t="s">
        <v>238</v>
      </c>
      <c r="C542" s="5" t="s">
        <v>76</v>
      </c>
      <c r="D542" s="9" t="s">
        <v>64</v>
      </c>
      <c r="E542" s="12">
        <v>7.7E7</v>
      </c>
      <c r="F542" s="12">
        <v>1.05E8</v>
      </c>
    </row>
    <row r="543" hidden="1">
      <c r="A543" s="32" t="str">
        <f t="shared" si="1"/>
        <v>Slovakia-Europe2002</v>
      </c>
      <c r="B543" s="32" t="s">
        <v>243</v>
      </c>
      <c r="C543" s="5" t="s">
        <v>76</v>
      </c>
      <c r="D543" s="9" t="s">
        <v>64</v>
      </c>
      <c r="E543" s="12">
        <v>7.42E8</v>
      </c>
      <c r="F543" s="12">
        <v>5.06E8</v>
      </c>
    </row>
    <row r="544" hidden="1">
      <c r="A544" s="32" t="str">
        <f t="shared" si="1"/>
        <v>Slovenia-Europe2002</v>
      </c>
      <c r="B544" s="32" t="s">
        <v>244</v>
      </c>
      <c r="C544" s="5" t="s">
        <v>76</v>
      </c>
      <c r="D544" s="9" t="s">
        <v>64</v>
      </c>
      <c r="E544" s="12">
        <v>1.152E9</v>
      </c>
      <c r="F544" s="12">
        <v>6.47E8</v>
      </c>
    </row>
    <row r="545" hidden="1">
      <c r="A545" s="32" t="str">
        <f t="shared" si="1"/>
        <v>Spain-Europe2002</v>
      </c>
      <c r="B545" s="32" t="s">
        <v>250</v>
      </c>
      <c r="C545" s="5" t="s">
        <v>76</v>
      </c>
      <c r="D545" s="9" t="s">
        <v>64</v>
      </c>
      <c r="E545" s="12">
        <v>3.5468E10</v>
      </c>
      <c r="F545" s="12">
        <v>9.366E9</v>
      </c>
    </row>
    <row r="546" hidden="1">
      <c r="A546" s="32" t="str">
        <f t="shared" si="1"/>
        <v>Sweden-Europe2002</v>
      </c>
      <c r="B546" s="32" t="s">
        <v>259</v>
      </c>
      <c r="C546" s="5" t="s">
        <v>76</v>
      </c>
      <c r="D546" s="9" t="s">
        <v>64</v>
      </c>
      <c r="E546" s="12">
        <v>5.671E9</v>
      </c>
      <c r="F546" s="12">
        <v>8.221E9</v>
      </c>
    </row>
    <row r="547" hidden="1">
      <c r="A547" s="32" t="str">
        <f t="shared" si="1"/>
        <v>Switzerland-Europe2002</v>
      </c>
      <c r="B547" s="32" t="s">
        <v>260</v>
      </c>
      <c r="C547" s="5" t="s">
        <v>76</v>
      </c>
      <c r="D547" s="9" t="s">
        <v>64</v>
      </c>
      <c r="E547" s="12">
        <v>9.117E9</v>
      </c>
      <c r="F547" s="12">
        <v>7.21E9</v>
      </c>
    </row>
    <row r="548" hidden="1">
      <c r="A548" s="32" t="str">
        <f t="shared" si="1"/>
        <v>Turkey-Europe2002</v>
      </c>
      <c r="B548" s="32" t="s">
        <v>270</v>
      </c>
      <c r="C548" s="5" t="s">
        <v>76</v>
      </c>
      <c r="D548" s="9" t="s">
        <v>64</v>
      </c>
      <c r="E548" s="12">
        <v>1.1901E10</v>
      </c>
      <c r="F548" s="12">
        <v>1.88E9</v>
      </c>
    </row>
    <row r="549" hidden="1">
      <c r="A549" s="32" t="str">
        <f t="shared" si="1"/>
        <v>Ukraine-Europe2002</v>
      </c>
      <c r="B549" s="32" t="s">
        <v>274</v>
      </c>
      <c r="C549" s="5" t="s">
        <v>76</v>
      </c>
      <c r="D549" s="9" t="s">
        <v>64</v>
      </c>
      <c r="E549" s="12">
        <v>1.001E9</v>
      </c>
      <c r="F549" s="12">
        <v>7.94E8</v>
      </c>
    </row>
    <row r="550" hidden="1">
      <c r="A550" s="32" t="str">
        <f t="shared" si="1"/>
        <v>United Kingdom-Europe2002</v>
      </c>
      <c r="B550" s="32" t="s">
        <v>276</v>
      </c>
      <c r="C550" s="5" t="s">
        <v>76</v>
      </c>
      <c r="D550" s="9" t="s">
        <v>64</v>
      </c>
      <c r="E550" s="12">
        <v>2.7819E10</v>
      </c>
      <c r="F550" s="12">
        <v>5.1125E10</v>
      </c>
    </row>
    <row r="551" hidden="1">
      <c r="A551" s="32" t="str">
        <f t="shared" si="1"/>
        <v>Bahrain-Middle East2002</v>
      </c>
      <c r="B551" s="32" t="s">
        <v>92</v>
      </c>
      <c r="C551" s="5" t="s">
        <v>93</v>
      </c>
      <c r="D551" s="9" t="s">
        <v>64</v>
      </c>
      <c r="E551" s="12">
        <v>9.85E8</v>
      </c>
      <c r="F551" s="12">
        <v>5.5E8</v>
      </c>
    </row>
    <row r="552" hidden="1">
      <c r="A552" s="32" t="str">
        <f t="shared" si="1"/>
        <v>Iran-Middle East2002</v>
      </c>
      <c r="B552" s="32" t="s">
        <v>165</v>
      </c>
      <c r="C552" s="5" t="s">
        <v>93</v>
      </c>
      <c r="D552" s="9" t="s">
        <v>64</v>
      </c>
      <c r="E552" s="12">
        <v>1.607E9</v>
      </c>
      <c r="F552" s="12">
        <v>3.99E9</v>
      </c>
    </row>
    <row r="553" hidden="1">
      <c r="A553" s="32" t="str">
        <f t="shared" si="1"/>
        <v>Iraq-Middle East2002</v>
      </c>
      <c r="B553" s="32" t="s">
        <v>166</v>
      </c>
      <c r="C553" s="5" t="s">
        <v>93</v>
      </c>
      <c r="D553" s="9" t="s">
        <v>64</v>
      </c>
      <c r="E553" s="12">
        <v>4.5E7</v>
      </c>
      <c r="F553" s="12">
        <v>2.6E7</v>
      </c>
    </row>
    <row r="554" hidden="1">
      <c r="A554" s="32" t="str">
        <f t="shared" si="1"/>
        <v>Israel-Middle East2002</v>
      </c>
      <c r="B554" s="32" t="s">
        <v>169</v>
      </c>
      <c r="C554" s="5" t="s">
        <v>93</v>
      </c>
      <c r="D554" s="9" t="s">
        <v>64</v>
      </c>
      <c r="E554" s="12">
        <v>2.426E9</v>
      </c>
      <c r="F554" s="12">
        <v>3.322E9</v>
      </c>
    </row>
    <row r="555" hidden="1">
      <c r="A555" s="32" t="str">
        <f t="shared" si="1"/>
        <v>Jordan-Middle East2002</v>
      </c>
      <c r="B555" s="32" t="s">
        <v>173</v>
      </c>
      <c r="C555" s="5" t="s">
        <v>93</v>
      </c>
      <c r="D555" s="9" t="s">
        <v>64</v>
      </c>
      <c r="E555" s="12">
        <v>1.254E9</v>
      </c>
      <c r="F555" s="12">
        <v>5.04E8</v>
      </c>
    </row>
    <row r="556" hidden="1">
      <c r="A556" s="32" t="str">
        <f t="shared" si="1"/>
        <v>Kuwait-Middle East2002</v>
      </c>
      <c r="B556" s="32" t="s">
        <v>178</v>
      </c>
      <c r="C556" s="5" t="s">
        <v>93</v>
      </c>
      <c r="D556" s="9" t="s">
        <v>64</v>
      </c>
      <c r="E556" s="12">
        <v>3.2E8</v>
      </c>
      <c r="F556" s="12">
        <v>3.412E9</v>
      </c>
    </row>
    <row r="557" hidden="1">
      <c r="A557" s="32" t="str">
        <f t="shared" si="1"/>
        <v>Lebanon-Middle East2002</v>
      </c>
      <c r="B557" s="32" t="s">
        <v>182</v>
      </c>
      <c r="C557" s="5" t="s">
        <v>93</v>
      </c>
      <c r="D557" s="9" t="s">
        <v>64</v>
      </c>
      <c r="E557" s="12">
        <v>4.284E9</v>
      </c>
      <c r="F557" s="12">
        <v>2.683E9</v>
      </c>
    </row>
    <row r="558" hidden="1">
      <c r="A558" s="32" t="str">
        <f t="shared" si="1"/>
        <v>Oman-Middle East2002</v>
      </c>
      <c r="B558" s="32" t="s">
        <v>219</v>
      </c>
      <c r="C558" s="5" t="s">
        <v>93</v>
      </c>
      <c r="D558" s="9" t="s">
        <v>64</v>
      </c>
      <c r="E558" s="12">
        <v>5.39E8</v>
      </c>
      <c r="F558" s="12">
        <v>7.02E8</v>
      </c>
    </row>
    <row r="559" hidden="1">
      <c r="A559" s="32" t="str">
        <f t="shared" si="1"/>
        <v>Qatar-Middle East2002</v>
      </c>
      <c r="B559" s="32" t="s">
        <v>229</v>
      </c>
      <c r="C559" s="5" t="s">
        <v>93</v>
      </c>
      <c r="D559" s="9" t="s">
        <v>64</v>
      </c>
      <c r="E559" s="12">
        <v>2.85E8</v>
      </c>
      <c r="F559" s="12">
        <v>4.23E8</v>
      </c>
    </row>
    <row r="560">
      <c r="A560" s="32" t="str">
        <f t="shared" si="1"/>
        <v>Saudi Arabia-Middle East2002</v>
      </c>
      <c r="B560" s="32" t="s">
        <v>236</v>
      </c>
      <c r="C560" s="5" t="s">
        <v>93</v>
      </c>
      <c r="D560" s="9" t="s">
        <v>64</v>
      </c>
      <c r="E560" s="10">
        <f>if(AND(C550=C551,D550=D550+1,ISBLANK(E551)),E550,E551)</f>
        <v>985000000</v>
      </c>
      <c r="F560" s="12">
        <v>7.37E9</v>
      </c>
    </row>
    <row r="561" hidden="1">
      <c r="A561" s="32" t="str">
        <f t="shared" si="1"/>
        <v>Syria-Middle East2002</v>
      </c>
      <c r="B561" s="32" t="s">
        <v>261</v>
      </c>
      <c r="C561" s="5" t="s">
        <v>93</v>
      </c>
      <c r="D561" s="9" t="s">
        <v>64</v>
      </c>
      <c r="E561" s="12">
        <v>9.7E8</v>
      </c>
      <c r="F561" s="12">
        <v>7.6E8</v>
      </c>
    </row>
    <row r="562" hidden="1">
      <c r="A562" s="32" t="str">
        <f t="shared" si="1"/>
        <v>United Arab Emirates-Middle East2002</v>
      </c>
      <c r="B562" s="32" t="s">
        <v>275</v>
      </c>
      <c r="C562" s="5" t="s">
        <v>93</v>
      </c>
      <c r="D562" s="9" t="s">
        <v>64</v>
      </c>
      <c r="E562" s="12">
        <v>1.332E9</v>
      </c>
      <c r="F562" s="12">
        <v>3.651E9</v>
      </c>
    </row>
    <row r="563" hidden="1">
      <c r="A563" s="32" t="str">
        <f t="shared" si="1"/>
        <v>Yemen-Middle East2002</v>
      </c>
      <c r="B563" s="32" t="s">
        <v>283</v>
      </c>
      <c r="C563" s="5" t="s">
        <v>93</v>
      </c>
      <c r="D563" s="9" t="s">
        <v>64</v>
      </c>
      <c r="E563" s="12">
        <v>3.8E7</v>
      </c>
      <c r="F563" s="12">
        <v>1.35E8</v>
      </c>
    </row>
    <row r="564">
      <c r="A564" s="32" t="str">
        <f t="shared" si="1"/>
        <v>American Samoa-Oceania2002</v>
      </c>
      <c r="B564" s="32" t="s">
        <v>79</v>
      </c>
      <c r="C564" s="5" t="s">
        <v>80</v>
      </c>
      <c r="D564" s="9" t="s">
        <v>64</v>
      </c>
      <c r="E564" s="10">
        <f>if(AND(C554=C555,D554=D554+1,ISBLANK(E555)),E554,E555)</f>
        <v>1254000000</v>
      </c>
      <c r="F564" s="10">
        <f>if(AND(C2=C3,D2=D2+1,ISBLANK(F3)),F2,F3)</f>
        <v>146000000</v>
      </c>
    </row>
    <row r="565" hidden="1">
      <c r="A565" s="32" t="str">
        <f t="shared" si="1"/>
        <v>Australia-Oceania2002</v>
      </c>
      <c r="B565" s="32" t="s">
        <v>88</v>
      </c>
      <c r="C565" s="5" t="s">
        <v>80</v>
      </c>
      <c r="D565" s="9" t="s">
        <v>64</v>
      </c>
      <c r="E565" s="12">
        <v>1.3624E10</v>
      </c>
      <c r="F565" s="12">
        <v>8.494E9</v>
      </c>
    </row>
    <row r="566" hidden="1">
      <c r="A566" s="32" t="str">
        <f t="shared" si="1"/>
        <v>Fiji-Oceania2002</v>
      </c>
      <c r="B566" s="32" t="s">
        <v>141</v>
      </c>
      <c r="C566" s="5" t="s">
        <v>80</v>
      </c>
      <c r="D566" s="9" t="s">
        <v>64</v>
      </c>
      <c r="E566" s="12">
        <v>3.84E8</v>
      </c>
      <c r="F566" s="12">
        <v>7.9E7</v>
      </c>
    </row>
    <row r="567" hidden="1">
      <c r="A567" s="32" t="str">
        <f t="shared" si="1"/>
        <v>French Polynesia-Oceania2002</v>
      </c>
      <c r="B567" s="32" t="s">
        <v>144</v>
      </c>
      <c r="C567" s="5" t="s">
        <v>80</v>
      </c>
      <c r="D567" s="9" t="s">
        <v>64</v>
      </c>
      <c r="E567" s="12">
        <v>4.71E8</v>
      </c>
      <c r="F567" s="12">
        <v>2.64E8</v>
      </c>
    </row>
    <row r="568">
      <c r="A568" s="32" t="str">
        <f t="shared" si="1"/>
        <v>Guam-Oceania2002</v>
      </c>
      <c r="B568" s="32" t="s">
        <v>153</v>
      </c>
      <c r="C568" s="5" t="s">
        <v>80</v>
      </c>
      <c r="D568" s="9" t="s">
        <v>64</v>
      </c>
      <c r="E568" s="10">
        <f t="shared" ref="E568:E569" si="22">if(AND(C558=C559,D558=D558+1,ISBLANK(E559)),E558,E559)</f>
        <v>285000000</v>
      </c>
      <c r="F568" s="10">
        <f t="shared" ref="F568:F569" si="23">if(AND(C6=C7,D6=D6+1,ISBLANK(E7)),E6,E7)</f>
        <v>1400000</v>
      </c>
    </row>
    <row r="569">
      <c r="A569" s="32" t="str">
        <f t="shared" si="1"/>
        <v>Kiribati-Oceania2002</v>
      </c>
      <c r="B569" s="32" t="s">
        <v>176</v>
      </c>
      <c r="C569" s="5" t="s">
        <v>80</v>
      </c>
      <c r="D569" s="9" t="s">
        <v>64</v>
      </c>
      <c r="E569" s="10">
        <f t="shared" si="22"/>
        <v>985000000</v>
      </c>
      <c r="F569" s="10">
        <f t="shared" si="23"/>
        <v>132000000</v>
      </c>
    </row>
    <row r="570" hidden="1">
      <c r="A570" s="32" t="str">
        <f t="shared" si="1"/>
        <v>Marshall Islands-Oceania2002</v>
      </c>
      <c r="B570" s="32" t="s">
        <v>196</v>
      </c>
      <c r="C570" s="5" t="s">
        <v>80</v>
      </c>
      <c r="D570" s="9" t="s">
        <v>64</v>
      </c>
      <c r="E570" s="12">
        <v>3400000.0</v>
      </c>
      <c r="F570" s="12">
        <v>300000.0</v>
      </c>
    </row>
    <row r="571" hidden="1">
      <c r="A571" s="32" t="str">
        <f t="shared" si="1"/>
        <v>Micronesia, Fed. Sts.-Oceania2002</v>
      </c>
      <c r="B571" s="32" t="s">
        <v>200</v>
      </c>
      <c r="C571" s="5" t="s">
        <v>80</v>
      </c>
      <c r="D571" s="9" t="s">
        <v>64</v>
      </c>
      <c r="E571" s="12">
        <v>1.7E7</v>
      </c>
      <c r="F571" s="12">
        <v>5000000.0</v>
      </c>
    </row>
    <row r="572" hidden="1">
      <c r="A572" s="32" t="str">
        <f t="shared" si="1"/>
        <v>New Caledonia-Oceania2002</v>
      </c>
      <c r="B572" s="32" t="s">
        <v>211</v>
      </c>
      <c r="C572" s="5" t="s">
        <v>80</v>
      </c>
      <c r="D572" s="9" t="s">
        <v>64</v>
      </c>
      <c r="E572" s="12">
        <v>1.56E8</v>
      </c>
      <c r="F572" s="12">
        <v>1.04E8</v>
      </c>
    </row>
    <row r="573" hidden="1">
      <c r="A573" s="32" t="str">
        <f t="shared" si="1"/>
        <v>New Zealand-Oceania2002</v>
      </c>
      <c r="B573" s="32" t="s">
        <v>212</v>
      </c>
      <c r="C573" s="5" t="s">
        <v>80</v>
      </c>
      <c r="D573" s="9" t="s">
        <v>64</v>
      </c>
      <c r="E573" s="12">
        <v>3.159E9</v>
      </c>
      <c r="F573" s="12">
        <v>1.386E9</v>
      </c>
    </row>
    <row r="574" hidden="1">
      <c r="A574" s="32" t="str">
        <f t="shared" si="1"/>
        <v>Papua New Guinea-Oceania2002</v>
      </c>
      <c r="B574" s="32" t="s">
        <v>222</v>
      </c>
      <c r="C574" s="5" t="s">
        <v>80</v>
      </c>
      <c r="D574" s="9" t="s">
        <v>64</v>
      </c>
      <c r="E574" s="12">
        <v>2800000.0</v>
      </c>
      <c r="F574" s="12">
        <v>6.0E7</v>
      </c>
    </row>
    <row r="575" hidden="1">
      <c r="A575" s="32" t="str">
        <f t="shared" si="1"/>
        <v>Samoa-Oceania2002</v>
      </c>
      <c r="B575" s="32" t="s">
        <v>233</v>
      </c>
      <c r="C575" s="5" t="s">
        <v>80</v>
      </c>
      <c r="D575" s="9" t="s">
        <v>64</v>
      </c>
      <c r="E575" s="12">
        <v>4.5E7</v>
      </c>
      <c r="F575" s="13"/>
    </row>
    <row r="576" hidden="1">
      <c r="A576" s="32" t="str">
        <f t="shared" si="1"/>
        <v>Solomon Islands-Oceania2002</v>
      </c>
      <c r="B576" s="32" t="s">
        <v>245</v>
      </c>
      <c r="C576" s="5" t="s">
        <v>80</v>
      </c>
      <c r="D576" s="9" t="s">
        <v>64</v>
      </c>
      <c r="E576" s="12">
        <v>800000.0</v>
      </c>
      <c r="F576" s="12">
        <v>8500000.0</v>
      </c>
    </row>
    <row r="577" hidden="1">
      <c r="A577" s="32" t="str">
        <f t="shared" si="1"/>
        <v>Tonga-Oceania2002</v>
      </c>
      <c r="B577" s="32" t="s">
        <v>267</v>
      </c>
      <c r="C577" s="5" t="s">
        <v>80</v>
      </c>
      <c r="D577" s="9" t="s">
        <v>64</v>
      </c>
      <c r="E577" s="12">
        <v>5900000.0</v>
      </c>
      <c r="F577" s="12">
        <v>3200000.0</v>
      </c>
    </row>
    <row r="578" hidden="1">
      <c r="A578" s="32" t="str">
        <f t="shared" si="1"/>
        <v>Vanuatu-Oceania2002</v>
      </c>
      <c r="B578" s="32" t="s">
        <v>280</v>
      </c>
      <c r="C578" s="5" t="s">
        <v>80</v>
      </c>
      <c r="D578" s="9" t="s">
        <v>64</v>
      </c>
      <c r="E578" s="12">
        <v>7.2E7</v>
      </c>
      <c r="F578" s="12">
        <v>1.1E7</v>
      </c>
    </row>
    <row r="579" hidden="1">
      <c r="A579" s="32" t="str">
        <f t="shared" si="1"/>
        <v>Antigua and Barbuda-The Americas2002</v>
      </c>
      <c r="B579" s="32" t="s">
        <v>83</v>
      </c>
      <c r="C579" s="5" t="s">
        <v>84</v>
      </c>
      <c r="D579" s="9" t="s">
        <v>64</v>
      </c>
      <c r="E579" s="12">
        <v>2.74E8</v>
      </c>
      <c r="F579" s="12">
        <v>3.3E7</v>
      </c>
    </row>
    <row r="580" hidden="1">
      <c r="A580" s="32" t="str">
        <f t="shared" si="1"/>
        <v>Argentina-The Americas2002</v>
      </c>
      <c r="B580" s="32" t="s">
        <v>85</v>
      </c>
      <c r="C580" s="5" t="s">
        <v>84</v>
      </c>
      <c r="D580" s="9" t="s">
        <v>64</v>
      </c>
      <c r="E580" s="12">
        <v>1.716E9</v>
      </c>
      <c r="F580" s="12">
        <v>2.744E9</v>
      </c>
    </row>
    <row r="581" hidden="1">
      <c r="A581" s="32" t="str">
        <f t="shared" si="1"/>
        <v>Aruba-The Americas2002</v>
      </c>
      <c r="B581" s="32" t="s">
        <v>87</v>
      </c>
      <c r="C581" s="5" t="s">
        <v>84</v>
      </c>
      <c r="D581" s="9" t="s">
        <v>64</v>
      </c>
      <c r="E581" s="12">
        <v>8.35E8</v>
      </c>
      <c r="F581" s="12">
        <v>1.72E8</v>
      </c>
    </row>
    <row r="582" hidden="1">
      <c r="A582" s="32" t="str">
        <f t="shared" si="1"/>
        <v>Bahamas, The-The Americas2002</v>
      </c>
      <c r="B582" s="32" t="s">
        <v>91</v>
      </c>
      <c r="C582" s="5" t="s">
        <v>84</v>
      </c>
      <c r="D582" s="9" t="s">
        <v>64</v>
      </c>
      <c r="E582" s="12">
        <v>1.773E9</v>
      </c>
      <c r="F582" s="12">
        <v>3.38E8</v>
      </c>
    </row>
    <row r="583" hidden="1">
      <c r="A583" s="32" t="str">
        <f t="shared" si="1"/>
        <v>Barbados-The Americas2002</v>
      </c>
      <c r="B583" s="32" t="s">
        <v>95</v>
      </c>
      <c r="C583" s="5" t="s">
        <v>84</v>
      </c>
      <c r="D583" s="9" t="s">
        <v>64</v>
      </c>
      <c r="E583" s="12">
        <v>6.66E8</v>
      </c>
      <c r="F583" s="12">
        <v>1.46E8</v>
      </c>
    </row>
    <row r="584" hidden="1">
      <c r="A584" s="32" t="str">
        <f t="shared" si="1"/>
        <v>Belize-The Americas2002</v>
      </c>
      <c r="B584" s="32" t="s">
        <v>98</v>
      </c>
      <c r="C584" s="5" t="s">
        <v>84</v>
      </c>
      <c r="D584" s="9" t="s">
        <v>64</v>
      </c>
      <c r="E584" s="12">
        <v>1.21E8</v>
      </c>
      <c r="F584" s="12">
        <v>4.8E7</v>
      </c>
    </row>
    <row r="585" hidden="1">
      <c r="A585" s="32" t="str">
        <f t="shared" si="1"/>
        <v>Bermuda-The Americas2002</v>
      </c>
      <c r="B585" s="32" t="s">
        <v>100</v>
      </c>
      <c r="C585" s="5" t="s">
        <v>84</v>
      </c>
      <c r="D585" s="9" t="s">
        <v>64</v>
      </c>
      <c r="E585" s="12">
        <v>3.78E8</v>
      </c>
      <c r="F585" s="12">
        <v>2.43E8</v>
      </c>
    </row>
    <row r="586" hidden="1">
      <c r="A586" s="32" t="str">
        <f t="shared" si="1"/>
        <v>Bolivia-The Americas2002</v>
      </c>
      <c r="B586" s="32" t="s">
        <v>102</v>
      </c>
      <c r="C586" s="5" t="s">
        <v>84</v>
      </c>
      <c r="D586" s="9" t="s">
        <v>64</v>
      </c>
      <c r="E586" s="12">
        <v>1.43E8</v>
      </c>
      <c r="F586" s="12">
        <v>1.14E8</v>
      </c>
    </row>
    <row r="587" hidden="1">
      <c r="A587" s="32" t="str">
        <f t="shared" si="1"/>
        <v>Brazil-The Americas2002</v>
      </c>
      <c r="B587" s="32" t="s">
        <v>105</v>
      </c>
      <c r="C587" s="5" t="s">
        <v>84</v>
      </c>
      <c r="D587" s="9" t="s">
        <v>64</v>
      </c>
      <c r="E587" s="12">
        <v>2.142E9</v>
      </c>
      <c r="F587" s="12">
        <v>2.929E9</v>
      </c>
    </row>
    <row r="588" hidden="1">
      <c r="A588" s="32" t="str">
        <f t="shared" si="1"/>
        <v>Canada-The Americas2002</v>
      </c>
      <c r="B588" s="32" t="s">
        <v>112</v>
      </c>
      <c r="C588" s="5" t="s">
        <v>84</v>
      </c>
      <c r="D588" s="9" t="s">
        <v>64</v>
      </c>
      <c r="E588" s="12">
        <v>1.2744E10</v>
      </c>
      <c r="F588" s="12">
        <v>1.4257E10</v>
      </c>
    </row>
    <row r="589" hidden="1">
      <c r="A589" s="32" t="str">
        <f t="shared" si="1"/>
        <v>Cayman Islands-The Americas2002</v>
      </c>
      <c r="B589" s="32" t="s">
        <v>113</v>
      </c>
      <c r="C589" s="5" t="s">
        <v>84</v>
      </c>
      <c r="D589" s="9" t="s">
        <v>64</v>
      </c>
      <c r="E589" s="12">
        <v>6.07E8</v>
      </c>
      <c r="F589" s="13"/>
    </row>
    <row r="590" hidden="1">
      <c r="A590" s="32" t="str">
        <f t="shared" si="1"/>
        <v>Chile-The Americas2002</v>
      </c>
      <c r="B590" s="32" t="s">
        <v>116</v>
      </c>
      <c r="C590" s="5" t="s">
        <v>84</v>
      </c>
      <c r="D590" s="9" t="s">
        <v>64</v>
      </c>
      <c r="E590" s="12">
        <v>1.221E9</v>
      </c>
      <c r="F590" s="12">
        <v>9.32E8</v>
      </c>
    </row>
    <row r="591" hidden="1">
      <c r="A591" s="32" t="str">
        <f t="shared" si="1"/>
        <v>Colombia-The Americas2002</v>
      </c>
      <c r="B591" s="32" t="s">
        <v>118</v>
      </c>
      <c r="C591" s="5" t="s">
        <v>84</v>
      </c>
      <c r="D591" s="9" t="s">
        <v>64</v>
      </c>
      <c r="E591" s="12">
        <v>1.237E9</v>
      </c>
      <c r="F591" s="12">
        <v>1.355E9</v>
      </c>
    </row>
    <row r="592" hidden="1">
      <c r="A592" s="32" t="str">
        <f t="shared" si="1"/>
        <v>Costa Rica-The Americas2002</v>
      </c>
      <c r="B592" s="32" t="s">
        <v>122</v>
      </c>
      <c r="C592" s="5" t="s">
        <v>84</v>
      </c>
      <c r="D592" s="9" t="s">
        <v>64</v>
      </c>
      <c r="E592" s="12">
        <v>1.292E9</v>
      </c>
      <c r="F592" s="12">
        <v>4.3E8</v>
      </c>
    </row>
    <row r="593" hidden="1">
      <c r="A593" s="32" t="str">
        <f t="shared" si="1"/>
        <v>Cuba-The Americas2002</v>
      </c>
      <c r="B593" s="32" t="s">
        <v>125</v>
      </c>
      <c r="C593" s="5" t="s">
        <v>84</v>
      </c>
      <c r="D593" s="9" t="s">
        <v>64</v>
      </c>
      <c r="E593" s="12">
        <v>1.769E9</v>
      </c>
      <c r="F593" s="13"/>
    </row>
    <row r="594" hidden="1">
      <c r="A594" s="32" t="str">
        <f t="shared" si="1"/>
        <v>Curacao-The Americas2002</v>
      </c>
      <c r="B594" s="32" t="s">
        <v>126</v>
      </c>
      <c r="C594" s="5" t="s">
        <v>84</v>
      </c>
      <c r="D594" s="9" t="s">
        <v>64</v>
      </c>
      <c r="E594" s="12">
        <v>2.17E8</v>
      </c>
      <c r="F594" s="12">
        <v>1.37E8</v>
      </c>
    </row>
    <row r="595" hidden="1">
      <c r="A595" s="32" t="str">
        <f t="shared" si="1"/>
        <v>Dominica-The Americas2002</v>
      </c>
      <c r="B595" s="32" t="s">
        <v>131</v>
      </c>
      <c r="C595" s="5" t="s">
        <v>84</v>
      </c>
      <c r="D595" s="9" t="s">
        <v>64</v>
      </c>
      <c r="E595" s="12">
        <v>4.6E7</v>
      </c>
      <c r="F595" s="12">
        <v>9000000.0</v>
      </c>
    </row>
    <row r="596" hidden="1">
      <c r="A596" s="32" t="str">
        <f t="shared" si="1"/>
        <v>Dominican Republic-The Americas2002</v>
      </c>
      <c r="B596" s="32" t="s">
        <v>132</v>
      </c>
      <c r="C596" s="5" t="s">
        <v>84</v>
      </c>
      <c r="D596" s="9" t="s">
        <v>64</v>
      </c>
      <c r="E596" s="12">
        <v>2.73E9</v>
      </c>
      <c r="F596" s="12">
        <v>4.29E8</v>
      </c>
    </row>
    <row r="597" hidden="1">
      <c r="A597" s="32" t="str">
        <f t="shared" si="1"/>
        <v>Ecuador-The Americas2002</v>
      </c>
      <c r="B597" s="32" t="s">
        <v>133</v>
      </c>
      <c r="C597" s="5" t="s">
        <v>84</v>
      </c>
      <c r="D597" s="9" t="s">
        <v>64</v>
      </c>
      <c r="E597" s="12">
        <v>4.49E8</v>
      </c>
      <c r="F597" s="12">
        <v>5.07E8</v>
      </c>
    </row>
    <row r="598" hidden="1">
      <c r="A598" s="32" t="str">
        <f t="shared" si="1"/>
        <v>El Salvador-The Americas2002</v>
      </c>
      <c r="B598" s="32" t="s">
        <v>135</v>
      </c>
      <c r="C598" s="5" t="s">
        <v>84</v>
      </c>
      <c r="D598" s="9" t="s">
        <v>64</v>
      </c>
      <c r="E598" s="12">
        <v>5.21E8</v>
      </c>
      <c r="F598" s="12">
        <v>2.66E8</v>
      </c>
    </row>
    <row r="599">
      <c r="A599" s="32" t="str">
        <f t="shared" si="1"/>
        <v>Greenland-The Americas2002</v>
      </c>
      <c r="B599" s="32" t="s">
        <v>151</v>
      </c>
      <c r="C599" s="5" t="s">
        <v>84</v>
      </c>
      <c r="D599" s="9" t="s">
        <v>64</v>
      </c>
      <c r="E599" s="10">
        <f>if(AND(C589=C590,D589=D589+1,ISBLANK(E590)),E589,E590)</f>
        <v>1221000000</v>
      </c>
      <c r="F599" s="10">
        <f>if(AND(C37=C38,D37=D37+1,ISBLANK(E38)),E37,E38)</f>
        <v>186000000</v>
      </c>
    </row>
    <row r="600" hidden="1">
      <c r="A600" s="32" t="str">
        <f t="shared" si="1"/>
        <v>Grenada-The Americas2002</v>
      </c>
      <c r="B600" s="32" t="s">
        <v>152</v>
      </c>
      <c r="C600" s="5" t="s">
        <v>84</v>
      </c>
      <c r="D600" s="9" t="s">
        <v>64</v>
      </c>
      <c r="E600" s="12">
        <v>9.1E7</v>
      </c>
      <c r="F600" s="12">
        <v>8000000.0</v>
      </c>
    </row>
    <row r="601" hidden="1">
      <c r="A601" s="32" t="str">
        <f t="shared" si="1"/>
        <v>Guatemala-The Americas2002</v>
      </c>
      <c r="B601" s="32" t="s">
        <v>154</v>
      </c>
      <c r="C601" s="5" t="s">
        <v>84</v>
      </c>
      <c r="D601" s="9" t="s">
        <v>64</v>
      </c>
      <c r="E601" s="12">
        <v>6.47E8</v>
      </c>
      <c r="F601" s="12">
        <v>3.29E8</v>
      </c>
    </row>
    <row r="602" hidden="1">
      <c r="A602" s="32" t="str">
        <f t="shared" si="1"/>
        <v>Guyana-The Americas2002</v>
      </c>
      <c r="B602" s="32" t="s">
        <v>157</v>
      </c>
      <c r="C602" s="5" t="s">
        <v>84</v>
      </c>
      <c r="D602" s="9" t="s">
        <v>64</v>
      </c>
      <c r="E602" s="12">
        <v>5.3E7</v>
      </c>
      <c r="F602" s="12">
        <v>4.4E7</v>
      </c>
    </row>
    <row r="603" hidden="1">
      <c r="A603" s="32" t="str">
        <f t="shared" si="1"/>
        <v>Haiti-The Americas2002</v>
      </c>
      <c r="B603" s="32" t="s">
        <v>158</v>
      </c>
      <c r="C603" s="5" t="s">
        <v>84</v>
      </c>
      <c r="D603" s="9" t="s">
        <v>64</v>
      </c>
      <c r="E603" s="12">
        <v>1.08E8</v>
      </c>
      <c r="F603" s="12">
        <v>1.72E8</v>
      </c>
    </row>
    <row r="604" hidden="1">
      <c r="A604" s="32" t="str">
        <f t="shared" si="1"/>
        <v>Honduras-The Americas2002</v>
      </c>
      <c r="B604" s="32" t="s">
        <v>159</v>
      </c>
      <c r="C604" s="5" t="s">
        <v>84</v>
      </c>
      <c r="D604" s="9" t="s">
        <v>64</v>
      </c>
      <c r="E604" s="12">
        <v>3.05E8</v>
      </c>
      <c r="F604" s="12">
        <v>2.21E8</v>
      </c>
    </row>
    <row r="605" hidden="1">
      <c r="A605" s="32" t="str">
        <f t="shared" si="1"/>
        <v>Jamaica-The Americas2002</v>
      </c>
      <c r="B605" s="32" t="s">
        <v>171</v>
      </c>
      <c r="C605" s="5" t="s">
        <v>84</v>
      </c>
      <c r="D605" s="9" t="s">
        <v>64</v>
      </c>
      <c r="E605" s="12">
        <v>1.482E9</v>
      </c>
      <c r="F605" s="12">
        <v>2.74E8</v>
      </c>
    </row>
    <row r="606" hidden="1">
      <c r="A606" s="32" t="str">
        <f t="shared" si="1"/>
        <v>Mexico-The Americas2002</v>
      </c>
      <c r="B606" s="32" t="s">
        <v>199</v>
      </c>
      <c r="C606" s="5" t="s">
        <v>84</v>
      </c>
      <c r="D606" s="9" t="s">
        <v>64</v>
      </c>
      <c r="E606" s="12">
        <v>9.547E9</v>
      </c>
      <c r="F606" s="12">
        <v>7.087E9</v>
      </c>
    </row>
    <row r="607" hidden="1">
      <c r="A607" s="32" t="str">
        <f t="shared" si="1"/>
        <v>Nicaragua-The Americas2002</v>
      </c>
      <c r="B607" s="32" t="s">
        <v>213</v>
      </c>
      <c r="C607" s="5" t="s">
        <v>84</v>
      </c>
      <c r="D607" s="9" t="s">
        <v>64</v>
      </c>
      <c r="E607" s="12">
        <v>1.35E8</v>
      </c>
      <c r="F607" s="12">
        <v>1.25E8</v>
      </c>
    </row>
    <row r="608" hidden="1">
      <c r="A608" s="32" t="str">
        <f t="shared" si="1"/>
        <v>Panama-The Americas2002</v>
      </c>
      <c r="B608" s="32" t="s">
        <v>221</v>
      </c>
      <c r="C608" s="5" t="s">
        <v>84</v>
      </c>
      <c r="D608" s="9" t="s">
        <v>64</v>
      </c>
      <c r="E608" s="12">
        <v>7.1E8</v>
      </c>
      <c r="F608" s="12">
        <v>2.52E8</v>
      </c>
    </row>
    <row r="609" hidden="1">
      <c r="A609" s="32" t="str">
        <f t="shared" si="1"/>
        <v>Paraguay-The Americas2002</v>
      </c>
      <c r="B609" s="32" t="s">
        <v>223</v>
      </c>
      <c r="C609" s="5" t="s">
        <v>84</v>
      </c>
      <c r="D609" s="9" t="s">
        <v>64</v>
      </c>
      <c r="E609" s="12">
        <v>7.6E7</v>
      </c>
      <c r="F609" s="12">
        <v>1.17E8</v>
      </c>
    </row>
    <row r="610" hidden="1">
      <c r="A610" s="32" t="str">
        <f t="shared" si="1"/>
        <v>Peru-The Americas2002</v>
      </c>
      <c r="B610" s="32" t="s">
        <v>224</v>
      </c>
      <c r="C610" s="5" t="s">
        <v>84</v>
      </c>
      <c r="D610" s="9" t="s">
        <v>64</v>
      </c>
      <c r="E610" s="12">
        <v>8.36E8</v>
      </c>
      <c r="F610" s="12">
        <v>8.06E8</v>
      </c>
    </row>
    <row r="611" hidden="1">
      <c r="A611" s="32" t="str">
        <f t="shared" si="1"/>
        <v>Puerto Rico-The Americas2002</v>
      </c>
      <c r="B611" s="32" t="s">
        <v>228</v>
      </c>
      <c r="C611" s="5" t="s">
        <v>84</v>
      </c>
      <c r="D611" s="9" t="s">
        <v>64</v>
      </c>
      <c r="E611" s="12">
        <v>2.486E9</v>
      </c>
      <c r="F611" s="12">
        <v>1.319E9</v>
      </c>
    </row>
    <row r="612" hidden="1">
      <c r="A612" s="32" t="str">
        <f t="shared" si="1"/>
        <v>Sint Maarten (Dutch part)-The Americas2002</v>
      </c>
      <c r="B612" s="32" t="s">
        <v>242</v>
      </c>
      <c r="C612" s="5" t="s">
        <v>84</v>
      </c>
      <c r="D612" s="9" t="s">
        <v>64</v>
      </c>
      <c r="E612" s="12">
        <v>4.89E8</v>
      </c>
      <c r="F612" s="12">
        <v>1.4E8</v>
      </c>
    </row>
    <row r="613" hidden="1">
      <c r="A613" s="32" t="str">
        <f t="shared" si="1"/>
        <v>St. Kitts and Nevis-The Americas2002</v>
      </c>
      <c r="B613" s="32" t="s">
        <v>252</v>
      </c>
      <c r="C613" s="5" t="s">
        <v>84</v>
      </c>
      <c r="D613" s="9" t="s">
        <v>64</v>
      </c>
      <c r="E613" s="12">
        <v>5.7E7</v>
      </c>
      <c r="F613" s="12">
        <v>8000000.0</v>
      </c>
    </row>
    <row r="614" hidden="1">
      <c r="A614" s="32" t="str">
        <f t="shared" si="1"/>
        <v>St. Lucia-The Americas2002</v>
      </c>
      <c r="B614" s="32" t="s">
        <v>253</v>
      </c>
      <c r="C614" s="5" t="s">
        <v>84</v>
      </c>
      <c r="D614" s="9" t="s">
        <v>64</v>
      </c>
      <c r="E614" s="12">
        <v>2.1E8</v>
      </c>
      <c r="F614" s="12">
        <v>3.4E7</v>
      </c>
    </row>
    <row r="615">
      <c r="A615" s="32" t="str">
        <f t="shared" si="1"/>
        <v>St. Martin (French part)-The Americas2002</v>
      </c>
      <c r="B615" s="32" t="s">
        <v>254</v>
      </c>
      <c r="C615" s="5" t="s">
        <v>84</v>
      </c>
      <c r="D615" s="9" t="s">
        <v>64</v>
      </c>
      <c r="E615" s="10">
        <f>if(AND(C605=C606,D605=D605+1,ISBLANK(E606)),E605,E606)</f>
        <v>9547000000</v>
      </c>
      <c r="F615" s="10">
        <f>if(AND(C53=C54,D53=D53+1,ISBLANK(E54)),E53,E54)</f>
        <v>125000000</v>
      </c>
    </row>
    <row r="616" hidden="1">
      <c r="A616" s="32" t="str">
        <f t="shared" si="1"/>
        <v>St. Vincent and the Grenadines-The Americas2002</v>
      </c>
      <c r="B616" s="32" t="s">
        <v>255</v>
      </c>
      <c r="C616" s="5" t="s">
        <v>84</v>
      </c>
      <c r="D616" s="9" t="s">
        <v>64</v>
      </c>
      <c r="E616" s="12">
        <v>9.1E7</v>
      </c>
      <c r="F616" s="12">
        <v>1.0E7</v>
      </c>
    </row>
    <row r="617" hidden="1">
      <c r="A617" s="32" t="str">
        <f t="shared" si="1"/>
        <v>Suriname-The Americas2002</v>
      </c>
      <c r="B617" s="32" t="s">
        <v>257</v>
      </c>
      <c r="C617" s="5" t="s">
        <v>84</v>
      </c>
      <c r="D617" s="9" t="s">
        <v>64</v>
      </c>
      <c r="E617" s="12">
        <v>1.7E7</v>
      </c>
      <c r="F617" s="12">
        <v>5.4E7</v>
      </c>
    </row>
    <row r="618" hidden="1">
      <c r="A618" s="32" t="str">
        <f t="shared" si="1"/>
        <v>Trinidad and Tobago-The Americas2002</v>
      </c>
      <c r="B618" s="32" t="s">
        <v>268</v>
      </c>
      <c r="C618" s="5" t="s">
        <v>84</v>
      </c>
      <c r="D618" s="9" t="s">
        <v>64</v>
      </c>
      <c r="E618" s="12">
        <v>4.02E8</v>
      </c>
      <c r="F618" s="12">
        <v>2.08E8</v>
      </c>
    </row>
    <row r="619" hidden="1">
      <c r="A619" s="32" t="str">
        <f t="shared" si="1"/>
        <v>Turks and Caicos Islands-The Americas2002</v>
      </c>
      <c r="B619" s="32" t="s">
        <v>272</v>
      </c>
      <c r="C619" s="5" t="s">
        <v>84</v>
      </c>
      <c r="D619" s="9" t="s">
        <v>64</v>
      </c>
      <c r="E619" s="12">
        <v>2.92E8</v>
      </c>
      <c r="F619" s="13"/>
    </row>
    <row r="620" hidden="1">
      <c r="A620" s="32" t="str">
        <f t="shared" si="1"/>
        <v>United States-The Americas2002</v>
      </c>
      <c r="B620" s="32" t="s">
        <v>277</v>
      </c>
      <c r="C620" s="5" t="s">
        <v>84</v>
      </c>
      <c r="D620" s="9" t="s">
        <v>64</v>
      </c>
      <c r="E620" s="34">
        <v>1.04E11</v>
      </c>
      <c r="F620" s="12">
        <v>8.186E10</v>
      </c>
    </row>
    <row r="621" hidden="1">
      <c r="A621" s="32" t="str">
        <f t="shared" si="1"/>
        <v>Uruguay-The Americas2002</v>
      </c>
      <c r="B621" s="32" t="s">
        <v>278</v>
      </c>
      <c r="C621" s="5" t="s">
        <v>84</v>
      </c>
      <c r="D621" s="9" t="s">
        <v>64</v>
      </c>
      <c r="E621" s="12">
        <v>4.09E8</v>
      </c>
      <c r="F621" s="12">
        <v>2.43E8</v>
      </c>
    </row>
    <row r="622" hidden="1">
      <c r="A622" s="32" t="str">
        <f t="shared" si="1"/>
        <v>Venezuela-The Americas2002</v>
      </c>
      <c r="B622" s="32" t="s">
        <v>281</v>
      </c>
      <c r="C622" s="5" t="s">
        <v>84</v>
      </c>
      <c r="D622" s="9" t="s">
        <v>64</v>
      </c>
      <c r="E622" s="12">
        <v>4.84E8</v>
      </c>
      <c r="F622" s="12">
        <v>1.546E9</v>
      </c>
    </row>
    <row r="623" hidden="1">
      <c r="A623" s="32" t="str">
        <f t="shared" si="1"/>
        <v>Algeria-Africa2003</v>
      </c>
      <c r="B623" s="32" t="s">
        <v>77</v>
      </c>
      <c r="C623" s="5" t="s">
        <v>78</v>
      </c>
      <c r="D623" s="9" t="s">
        <v>65</v>
      </c>
      <c r="E623" s="12">
        <v>1.12E8</v>
      </c>
      <c r="F623" s="12">
        <v>2.55E8</v>
      </c>
    </row>
    <row r="624" hidden="1">
      <c r="A624" s="32" t="str">
        <f t="shared" si="1"/>
        <v>Angola-Africa2003</v>
      </c>
      <c r="B624" s="32" t="s">
        <v>82</v>
      </c>
      <c r="C624" s="5" t="s">
        <v>78</v>
      </c>
      <c r="D624" s="9" t="s">
        <v>65</v>
      </c>
      <c r="E624" s="12">
        <v>6.3E7</v>
      </c>
      <c r="F624" s="12">
        <v>4.9E7</v>
      </c>
    </row>
    <row r="625" hidden="1">
      <c r="A625" s="32" t="str">
        <f t="shared" si="1"/>
        <v>Benin-Africa2003</v>
      </c>
      <c r="B625" s="32" t="s">
        <v>99</v>
      </c>
      <c r="C625" s="5" t="s">
        <v>78</v>
      </c>
      <c r="D625" s="9" t="s">
        <v>65</v>
      </c>
      <c r="E625" s="12">
        <v>1.08E8</v>
      </c>
      <c r="F625" s="12">
        <v>5.3E7</v>
      </c>
    </row>
    <row r="626" hidden="1">
      <c r="A626" s="32" t="str">
        <f t="shared" si="1"/>
        <v>Botswana-Africa2003</v>
      </c>
      <c r="B626" s="32" t="s">
        <v>104</v>
      </c>
      <c r="C626" s="5" t="s">
        <v>78</v>
      </c>
      <c r="D626" s="9" t="s">
        <v>65</v>
      </c>
      <c r="E626" s="12">
        <v>4.59E8</v>
      </c>
      <c r="F626" s="12">
        <v>2.35E8</v>
      </c>
    </row>
    <row r="627" hidden="1">
      <c r="A627" s="32" t="str">
        <f t="shared" si="1"/>
        <v>Burkina Faso-Africa2003</v>
      </c>
      <c r="B627" s="32" t="s">
        <v>108</v>
      </c>
      <c r="C627" s="5" t="s">
        <v>78</v>
      </c>
      <c r="D627" s="9" t="s">
        <v>65</v>
      </c>
      <c r="E627" s="12">
        <v>3.8E7</v>
      </c>
      <c r="F627" s="12">
        <v>5.0E7</v>
      </c>
    </row>
    <row r="628" hidden="1">
      <c r="A628" s="32" t="str">
        <f t="shared" si="1"/>
        <v>Burundi-Africa2003</v>
      </c>
      <c r="B628" s="32" t="s">
        <v>109</v>
      </c>
      <c r="C628" s="5" t="s">
        <v>78</v>
      </c>
      <c r="D628" s="9" t="s">
        <v>65</v>
      </c>
      <c r="E628" s="12">
        <v>1200000.0</v>
      </c>
      <c r="F628" s="12">
        <v>1.5E7</v>
      </c>
    </row>
    <row r="629" hidden="1">
      <c r="A629" s="32" t="str">
        <f t="shared" si="1"/>
        <v>Cameroon-Africa2003</v>
      </c>
      <c r="B629" s="32" t="s">
        <v>111</v>
      </c>
      <c r="C629" s="5" t="s">
        <v>78</v>
      </c>
      <c r="D629" s="9" t="s">
        <v>65</v>
      </c>
      <c r="E629" s="12">
        <v>2.66E8</v>
      </c>
      <c r="F629" s="12">
        <v>2.72E8</v>
      </c>
    </row>
    <row r="630" hidden="1">
      <c r="A630" s="32" t="str">
        <f t="shared" si="1"/>
        <v>Central African Republic-Africa2003</v>
      </c>
      <c r="B630" s="32" t="s">
        <v>114</v>
      </c>
      <c r="C630" s="5" t="s">
        <v>78</v>
      </c>
      <c r="D630" s="9" t="s">
        <v>65</v>
      </c>
      <c r="E630" s="12">
        <v>4000000.0</v>
      </c>
      <c r="F630" s="12">
        <v>3.1E7</v>
      </c>
    </row>
    <row r="631">
      <c r="A631" s="32" t="str">
        <f t="shared" si="1"/>
        <v>Chad-Africa2003</v>
      </c>
      <c r="B631" s="32" t="s">
        <v>115</v>
      </c>
      <c r="C631" s="5" t="s">
        <v>78</v>
      </c>
      <c r="D631" s="9" t="s">
        <v>65</v>
      </c>
      <c r="E631" s="10">
        <f>if(AND(C621=C622,D621=D621+1,ISBLANK(E622)),E621,E622)</f>
        <v>484000000</v>
      </c>
      <c r="F631" s="10">
        <f>if(AND(C69=C70,D69=D69+1,ISBLANK(E70)),E69,E70)</f>
        <v>8527000000</v>
      </c>
    </row>
    <row r="632" hidden="1">
      <c r="A632" s="32" t="str">
        <f t="shared" si="1"/>
        <v>Comoros-Africa2003</v>
      </c>
      <c r="B632" s="32" t="s">
        <v>119</v>
      </c>
      <c r="C632" s="5" t="s">
        <v>78</v>
      </c>
      <c r="D632" s="9" t="s">
        <v>65</v>
      </c>
      <c r="E632" s="12">
        <v>1.6E7</v>
      </c>
      <c r="F632" s="12">
        <v>8000000.0</v>
      </c>
    </row>
    <row r="633">
      <c r="A633" s="32" t="str">
        <f t="shared" si="1"/>
        <v>Congo (Kinshasa)-Africa2003</v>
      </c>
      <c r="B633" s="32" t="s">
        <v>121</v>
      </c>
      <c r="C633" s="5" t="s">
        <v>78</v>
      </c>
      <c r="D633" s="9" t="s">
        <v>65</v>
      </c>
      <c r="E633" s="10">
        <f>if(AND(C623=C624,D623=D623+1,ISBLANK(E624)),E623,E624)</f>
        <v>63000000</v>
      </c>
      <c r="F633" s="10">
        <f>if(AND(C71=C72,D71=D71+1,ISBLANK(E72)),E71,E72)</f>
        <v>114000000</v>
      </c>
    </row>
    <row r="634" hidden="1">
      <c r="A634" s="32" t="str">
        <f t="shared" si="1"/>
        <v>Congo (Brazzaville)-Africa2003</v>
      </c>
      <c r="B634" s="32" t="s">
        <v>120</v>
      </c>
      <c r="C634" s="5" t="s">
        <v>78</v>
      </c>
      <c r="D634" s="9" t="s">
        <v>65</v>
      </c>
      <c r="E634" s="12">
        <v>3.0E7</v>
      </c>
      <c r="F634" s="12">
        <v>1.18E8</v>
      </c>
    </row>
    <row r="635" hidden="1">
      <c r="A635" s="32" t="str">
        <f t="shared" si="1"/>
        <v>Cote d'Ivoire-Africa2003</v>
      </c>
      <c r="B635" s="32" t="s">
        <v>123</v>
      </c>
      <c r="C635" s="5" t="s">
        <v>78</v>
      </c>
      <c r="D635" s="9" t="s">
        <v>65</v>
      </c>
      <c r="E635" s="12">
        <v>7.6E7</v>
      </c>
      <c r="F635" s="12">
        <v>5.51E8</v>
      </c>
    </row>
    <row r="636" hidden="1">
      <c r="A636" s="32" t="str">
        <f t="shared" si="1"/>
        <v>Djibouti-Africa2003</v>
      </c>
      <c r="B636" s="32" t="s">
        <v>130</v>
      </c>
      <c r="C636" s="5" t="s">
        <v>78</v>
      </c>
      <c r="D636" s="9" t="s">
        <v>65</v>
      </c>
      <c r="E636" s="12">
        <v>6900000.0</v>
      </c>
      <c r="F636" s="12">
        <v>9900000.0</v>
      </c>
    </row>
    <row r="637" hidden="1">
      <c r="A637" s="32" t="str">
        <f t="shared" si="1"/>
        <v>Egypt-Africa2003</v>
      </c>
      <c r="B637" s="32" t="s">
        <v>134</v>
      </c>
      <c r="C637" s="5" t="s">
        <v>78</v>
      </c>
      <c r="D637" s="9" t="s">
        <v>65</v>
      </c>
      <c r="E637" s="12">
        <v>4.704E9</v>
      </c>
      <c r="F637" s="12">
        <v>1.465E9</v>
      </c>
    </row>
    <row r="638">
      <c r="A638" s="32" t="str">
        <f t="shared" si="1"/>
        <v>Equatorial Guinea-Africa2003</v>
      </c>
      <c r="B638" s="32" t="s">
        <v>136</v>
      </c>
      <c r="C638" s="5" t="s">
        <v>78</v>
      </c>
      <c r="D638" s="9" t="s">
        <v>65</v>
      </c>
      <c r="E638" s="10">
        <f>if(AND(C628=C629,D628=D628+1,ISBLANK(E629)),E628,E629)</f>
        <v>266000000</v>
      </c>
      <c r="F638" s="10">
        <f>if(AND(C76=C77,D76=D76+1,ISBLANK(E77)),E76,E77)</f>
        <v>195000000</v>
      </c>
    </row>
    <row r="639" hidden="1">
      <c r="A639" s="32" t="str">
        <f t="shared" si="1"/>
        <v>Eritrea-Africa2003</v>
      </c>
      <c r="B639" s="32" t="s">
        <v>137</v>
      </c>
      <c r="C639" s="5" t="s">
        <v>78</v>
      </c>
      <c r="D639" s="9" t="s">
        <v>65</v>
      </c>
      <c r="E639" s="12">
        <v>7.4E7</v>
      </c>
      <c r="F639" s="13"/>
    </row>
    <row r="640" hidden="1">
      <c r="A640" s="32" t="str">
        <f t="shared" si="1"/>
        <v>Ethiopia-Africa2003</v>
      </c>
      <c r="B640" s="32" t="s">
        <v>139</v>
      </c>
      <c r="C640" s="5" t="s">
        <v>78</v>
      </c>
      <c r="D640" s="9" t="s">
        <v>65</v>
      </c>
      <c r="E640" s="12">
        <v>3.36E8</v>
      </c>
      <c r="F640" s="12">
        <v>6.3E7</v>
      </c>
    </row>
    <row r="641" hidden="1">
      <c r="A641" s="32" t="str">
        <f t="shared" si="1"/>
        <v>Gabon-Africa2003</v>
      </c>
      <c r="B641" s="32" t="s">
        <v>145</v>
      </c>
      <c r="C641" s="5" t="s">
        <v>78</v>
      </c>
      <c r="D641" s="9" t="s">
        <v>65</v>
      </c>
      <c r="E641" s="12">
        <v>8.4E7</v>
      </c>
      <c r="F641" s="12">
        <v>2.39E8</v>
      </c>
    </row>
    <row r="642" hidden="1">
      <c r="A642" s="32" t="str">
        <f t="shared" si="1"/>
        <v>Gambia, The-Africa2003</v>
      </c>
      <c r="B642" s="32" t="s">
        <v>146</v>
      </c>
      <c r="C642" s="5" t="s">
        <v>78</v>
      </c>
      <c r="D642" s="9" t="s">
        <v>65</v>
      </c>
      <c r="E642" s="12">
        <v>5.8E7</v>
      </c>
      <c r="F642" s="12">
        <v>8000000.0</v>
      </c>
    </row>
    <row r="643" hidden="1">
      <c r="A643" s="32" t="str">
        <f t="shared" si="1"/>
        <v>Ghana-Africa2003</v>
      </c>
      <c r="B643" s="32" t="s">
        <v>149</v>
      </c>
      <c r="C643" s="5" t="s">
        <v>78</v>
      </c>
      <c r="D643" s="9" t="s">
        <v>65</v>
      </c>
      <c r="E643" s="12">
        <v>4.41E8</v>
      </c>
      <c r="F643" s="12">
        <v>2.16E8</v>
      </c>
    </row>
    <row r="644">
      <c r="A644" s="32" t="str">
        <f t="shared" si="1"/>
        <v>Guinea-Africa2003</v>
      </c>
      <c r="B644" s="32" t="s">
        <v>155</v>
      </c>
      <c r="C644" s="5" t="s">
        <v>78</v>
      </c>
      <c r="D644" s="9" t="s">
        <v>65</v>
      </c>
      <c r="E644" s="10">
        <f>if(AND(C634=C635,D634=D634+1,ISBLANK(E635)),E634,E635)</f>
        <v>76000000</v>
      </c>
      <c r="F644" s="12">
        <v>3.6E7</v>
      </c>
    </row>
    <row r="645" hidden="1">
      <c r="A645" s="32" t="str">
        <f t="shared" si="1"/>
        <v>Guinea-Bissau-Africa2003</v>
      </c>
      <c r="B645" s="32" t="s">
        <v>156</v>
      </c>
      <c r="C645" s="5" t="s">
        <v>78</v>
      </c>
      <c r="D645" s="9" t="s">
        <v>65</v>
      </c>
      <c r="E645" s="12">
        <v>2400000.0</v>
      </c>
      <c r="F645" s="12">
        <v>2.13E7</v>
      </c>
    </row>
    <row r="646" hidden="1">
      <c r="A646" s="32" t="str">
        <f t="shared" si="1"/>
        <v>Kenya-Africa2003</v>
      </c>
      <c r="B646" s="32" t="s">
        <v>175</v>
      </c>
      <c r="C646" s="5" t="s">
        <v>78</v>
      </c>
      <c r="D646" s="9" t="s">
        <v>65</v>
      </c>
      <c r="E646" s="12">
        <v>6.19E8</v>
      </c>
      <c r="F646" s="12">
        <v>1.27E8</v>
      </c>
    </row>
    <row r="647" hidden="1">
      <c r="A647" s="32" t="str">
        <f t="shared" si="1"/>
        <v>Lesotho-Africa2003</v>
      </c>
      <c r="B647" s="32" t="s">
        <v>183</v>
      </c>
      <c r="C647" s="5" t="s">
        <v>78</v>
      </c>
      <c r="D647" s="9" t="s">
        <v>65</v>
      </c>
      <c r="E647" s="12">
        <v>2.1E7</v>
      </c>
      <c r="F647" s="12">
        <v>2.42E8</v>
      </c>
    </row>
    <row r="648">
      <c r="A648" s="32" t="str">
        <f t="shared" si="1"/>
        <v>Liberia-Africa2003</v>
      </c>
      <c r="B648" s="32" t="s">
        <v>184</v>
      </c>
      <c r="C648" s="5" t="s">
        <v>78</v>
      </c>
      <c r="D648" s="9" t="s">
        <v>65</v>
      </c>
      <c r="E648" s="10">
        <f>if(AND(C638=C639,D638=D638+1,ISBLANK(E639)),E638,E639)</f>
        <v>74000000</v>
      </c>
      <c r="F648" s="10">
        <f>if(AND(C2=C3,D2=D2+1,ISBLANK(F3)),F2,F3)</f>
        <v>146000000</v>
      </c>
    </row>
    <row r="649" hidden="1">
      <c r="A649" s="32" t="str">
        <f t="shared" si="1"/>
        <v>Libya-Africa2003</v>
      </c>
      <c r="B649" s="32" t="s">
        <v>185</v>
      </c>
      <c r="C649" s="5" t="s">
        <v>78</v>
      </c>
      <c r="D649" s="9" t="s">
        <v>65</v>
      </c>
      <c r="E649" s="12">
        <v>2.43E8</v>
      </c>
      <c r="F649" s="12">
        <v>6.89E8</v>
      </c>
    </row>
    <row r="650" hidden="1">
      <c r="A650" s="32" t="str">
        <f t="shared" si="1"/>
        <v>Madagascar-Africa2003</v>
      </c>
      <c r="B650" s="32" t="s">
        <v>190</v>
      </c>
      <c r="C650" s="5" t="s">
        <v>78</v>
      </c>
      <c r="D650" s="9" t="s">
        <v>65</v>
      </c>
      <c r="E650" s="12">
        <v>1.19E8</v>
      </c>
      <c r="F650" s="12">
        <v>6.7E7</v>
      </c>
    </row>
    <row r="651" hidden="1">
      <c r="A651" s="32" t="str">
        <f t="shared" si="1"/>
        <v>Malawi-Africa2003</v>
      </c>
      <c r="B651" s="32" t="s">
        <v>191</v>
      </c>
      <c r="C651" s="5" t="s">
        <v>78</v>
      </c>
      <c r="D651" s="9" t="s">
        <v>65</v>
      </c>
      <c r="E651" s="12">
        <v>6.6E7</v>
      </c>
      <c r="F651" s="12">
        <v>7.0E7</v>
      </c>
    </row>
    <row r="652" hidden="1">
      <c r="A652" s="32" t="str">
        <f t="shared" si="1"/>
        <v>Mali-Africa2003</v>
      </c>
      <c r="B652" s="32" t="s">
        <v>194</v>
      </c>
      <c r="C652" s="5" t="s">
        <v>78</v>
      </c>
      <c r="D652" s="9" t="s">
        <v>65</v>
      </c>
      <c r="E652" s="12">
        <v>1.36E8</v>
      </c>
      <c r="F652" s="12">
        <v>9.4E7</v>
      </c>
    </row>
    <row r="653">
      <c r="A653" s="32" t="str">
        <f t="shared" si="1"/>
        <v>Mauritania-Africa2003</v>
      </c>
      <c r="B653" s="32" t="s">
        <v>197</v>
      </c>
      <c r="C653" s="5" t="s">
        <v>78</v>
      </c>
      <c r="D653" s="9" t="s">
        <v>65</v>
      </c>
      <c r="E653" s="10">
        <f>if(AND(C643=C644,D643=D643+1,ISBLANK(E644)),E643,E644)</f>
        <v>76000000</v>
      </c>
      <c r="F653" s="10">
        <f>if(AND(C7=C8,D7=D7+1,ISBLANK(F8)),F7,F8)</f>
        <v>241000000</v>
      </c>
    </row>
    <row r="654" hidden="1">
      <c r="A654" s="32" t="str">
        <f t="shared" si="1"/>
        <v>Mauritius-Africa2003</v>
      </c>
      <c r="B654" s="32" t="s">
        <v>198</v>
      </c>
      <c r="C654" s="5" t="s">
        <v>78</v>
      </c>
      <c r="D654" s="9" t="s">
        <v>65</v>
      </c>
      <c r="E654" s="12">
        <v>9.6E8</v>
      </c>
      <c r="F654" s="12">
        <v>2.36E8</v>
      </c>
    </row>
    <row r="655" hidden="1">
      <c r="A655" s="32" t="str">
        <f t="shared" si="1"/>
        <v>Morocco-Africa2003</v>
      </c>
      <c r="B655" s="32" t="s">
        <v>205</v>
      </c>
      <c r="C655" s="5" t="s">
        <v>78</v>
      </c>
      <c r="D655" s="9" t="s">
        <v>65</v>
      </c>
      <c r="E655" s="12">
        <v>3.802E9</v>
      </c>
      <c r="F655" s="12">
        <v>8.45E8</v>
      </c>
    </row>
    <row r="656" hidden="1">
      <c r="A656" s="32" t="str">
        <f t="shared" si="1"/>
        <v>Mozambique-Africa2003</v>
      </c>
      <c r="B656" s="32" t="s">
        <v>206</v>
      </c>
      <c r="C656" s="5" t="s">
        <v>78</v>
      </c>
      <c r="D656" s="9" t="s">
        <v>65</v>
      </c>
      <c r="E656" s="12">
        <v>1.06E8</v>
      </c>
      <c r="F656" s="12">
        <v>1.41E8</v>
      </c>
    </row>
    <row r="657" hidden="1">
      <c r="A657" s="32" t="str">
        <f t="shared" si="1"/>
        <v>Namibia-Africa2003</v>
      </c>
      <c r="B657" s="32" t="s">
        <v>208</v>
      </c>
      <c r="C657" s="5" t="s">
        <v>78</v>
      </c>
      <c r="D657" s="9" t="s">
        <v>65</v>
      </c>
      <c r="E657" s="12">
        <v>3.83E8</v>
      </c>
      <c r="F657" s="12">
        <v>1.01E8</v>
      </c>
    </row>
    <row r="658" hidden="1">
      <c r="A658" s="32" t="str">
        <f t="shared" si="1"/>
        <v>Niger-Africa2003</v>
      </c>
      <c r="B658" s="32" t="s">
        <v>214</v>
      </c>
      <c r="C658" s="5" t="s">
        <v>78</v>
      </c>
      <c r="D658" s="9" t="s">
        <v>65</v>
      </c>
      <c r="E658" s="12">
        <v>2.8E7</v>
      </c>
      <c r="F658" s="12">
        <v>3.9E7</v>
      </c>
    </row>
    <row r="659" hidden="1">
      <c r="A659" s="32" t="str">
        <f t="shared" si="1"/>
        <v>Nigeria-Africa2003</v>
      </c>
      <c r="B659" s="32" t="s">
        <v>215</v>
      </c>
      <c r="C659" s="5" t="s">
        <v>78</v>
      </c>
      <c r="D659" s="9" t="s">
        <v>65</v>
      </c>
      <c r="E659" s="12">
        <v>5.8E7</v>
      </c>
      <c r="F659" s="12">
        <v>2.076E9</v>
      </c>
    </row>
    <row r="660" hidden="1">
      <c r="A660" s="32" t="str">
        <f t="shared" si="1"/>
        <v>Rwanda-Africa2003</v>
      </c>
      <c r="B660" s="32" t="s">
        <v>232</v>
      </c>
      <c r="C660" s="5" t="s">
        <v>78</v>
      </c>
      <c r="D660" s="9" t="s">
        <v>65</v>
      </c>
      <c r="E660" s="12">
        <v>3.0E7</v>
      </c>
      <c r="F660" s="12">
        <v>2.6E7</v>
      </c>
    </row>
    <row r="661" hidden="1">
      <c r="A661" s="32" t="str">
        <f t="shared" si="1"/>
        <v>Sao Tome and Principe-Africa2003</v>
      </c>
      <c r="B661" s="32" t="s">
        <v>235</v>
      </c>
      <c r="C661" s="5" t="s">
        <v>78</v>
      </c>
      <c r="D661" s="9" t="s">
        <v>65</v>
      </c>
      <c r="E661" s="12">
        <v>7400000.0</v>
      </c>
      <c r="F661" s="12">
        <v>1800000.0</v>
      </c>
    </row>
    <row r="662" hidden="1">
      <c r="A662" s="32" t="str">
        <f t="shared" si="1"/>
        <v>Senegal-Africa2003</v>
      </c>
      <c r="B662" s="32" t="s">
        <v>237</v>
      </c>
      <c r="C662" s="5" t="s">
        <v>78</v>
      </c>
      <c r="D662" s="9" t="s">
        <v>65</v>
      </c>
      <c r="E662" s="12">
        <v>2.69E8</v>
      </c>
      <c r="F662" s="12">
        <v>1.29E8</v>
      </c>
    </row>
    <row r="663" hidden="1">
      <c r="A663" s="32" t="str">
        <f t="shared" si="1"/>
        <v>Seychelles-Africa2003</v>
      </c>
      <c r="B663" s="32" t="s">
        <v>239</v>
      </c>
      <c r="C663" s="5" t="s">
        <v>78</v>
      </c>
      <c r="D663" s="9" t="s">
        <v>65</v>
      </c>
      <c r="E663" s="12">
        <v>2.58E8</v>
      </c>
      <c r="F663" s="12">
        <v>5.4E7</v>
      </c>
    </row>
    <row r="664" hidden="1">
      <c r="A664" s="32" t="str">
        <f t="shared" si="1"/>
        <v>Sierra Leone-Africa2003</v>
      </c>
      <c r="B664" s="32" t="s">
        <v>240</v>
      </c>
      <c r="C664" s="5" t="s">
        <v>78</v>
      </c>
      <c r="D664" s="9" t="s">
        <v>65</v>
      </c>
      <c r="E664" s="12">
        <v>6.0E7</v>
      </c>
      <c r="F664" s="12">
        <v>3.8E7</v>
      </c>
    </row>
    <row r="665">
      <c r="A665" s="32" t="str">
        <f t="shared" si="1"/>
        <v>Somalia-Africa2003</v>
      </c>
      <c r="B665" s="32" t="s">
        <v>246</v>
      </c>
      <c r="C665" s="5" t="s">
        <v>78</v>
      </c>
      <c r="D665" s="9" t="s">
        <v>65</v>
      </c>
      <c r="E665" s="10">
        <f>if(AND(C655=C656,D655=D655+1,ISBLANK(E656)),E655,E656)</f>
        <v>106000000</v>
      </c>
      <c r="F665" s="10">
        <f>if(AND(C19=C20,D19=D19+1,ISBLANK(F20)),F19,F20)</f>
        <v>183000000</v>
      </c>
    </row>
    <row r="666" hidden="1">
      <c r="A666" s="32" t="str">
        <f t="shared" si="1"/>
        <v>South Africa-Africa2003</v>
      </c>
      <c r="B666" s="32" t="s">
        <v>247</v>
      </c>
      <c r="C666" s="5" t="s">
        <v>78</v>
      </c>
      <c r="D666" s="9" t="s">
        <v>65</v>
      </c>
      <c r="E666" s="12">
        <v>6.674E9</v>
      </c>
      <c r="F666" s="12">
        <v>3.655E9</v>
      </c>
    </row>
    <row r="667">
      <c r="A667" s="32" t="str">
        <f t="shared" si="1"/>
        <v>South Sudan-Africa2003</v>
      </c>
      <c r="B667" s="32" t="s">
        <v>249</v>
      </c>
      <c r="C667" s="5" t="s">
        <v>78</v>
      </c>
      <c r="D667" s="9" t="s">
        <v>65</v>
      </c>
      <c r="E667" s="10">
        <f>if(AND(C657=C658,D657=D657+1,ISBLANK(E658)),E657,E658)</f>
        <v>28000000</v>
      </c>
      <c r="F667" s="10">
        <f>if(AND(C21=C22,D21=D21+1,ISBLANK(F22)),F21,F22)</f>
        <v>162000000</v>
      </c>
    </row>
    <row r="668" hidden="1">
      <c r="A668" s="32" t="str">
        <f t="shared" si="1"/>
        <v>Sudan-Africa2003</v>
      </c>
      <c r="B668" s="32" t="s">
        <v>256</v>
      </c>
      <c r="C668" s="5" t="s">
        <v>78</v>
      </c>
      <c r="D668" s="9" t="s">
        <v>65</v>
      </c>
      <c r="E668" s="12">
        <v>1.7E7</v>
      </c>
      <c r="F668" s="12">
        <v>1.19E8</v>
      </c>
    </row>
    <row r="669" hidden="1">
      <c r="A669" s="32" t="str">
        <f t="shared" si="1"/>
        <v>Swaziland-Africa2003</v>
      </c>
      <c r="B669" s="32" t="s">
        <v>258</v>
      </c>
      <c r="C669" s="5" t="s">
        <v>78</v>
      </c>
      <c r="D669" s="9" t="s">
        <v>65</v>
      </c>
      <c r="E669" s="12">
        <v>7.0E7</v>
      </c>
      <c r="F669" s="12">
        <v>2.3E7</v>
      </c>
    </row>
    <row r="670" hidden="1">
      <c r="A670" s="32" t="str">
        <f t="shared" si="1"/>
        <v>Tanzania-Africa2003</v>
      </c>
      <c r="B670" s="32" t="s">
        <v>263</v>
      </c>
      <c r="C670" s="5" t="s">
        <v>78</v>
      </c>
      <c r="D670" s="9" t="s">
        <v>65</v>
      </c>
      <c r="E670" s="12">
        <v>6.54E8</v>
      </c>
      <c r="F670" s="12">
        <v>3.75E8</v>
      </c>
    </row>
    <row r="671" hidden="1">
      <c r="A671" s="32" t="str">
        <f t="shared" si="1"/>
        <v>Togo-Africa2003</v>
      </c>
      <c r="B671" s="32" t="s">
        <v>266</v>
      </c>
      <c r="C671" s="5" t="s">
        <v>78</v>
      </c>
      <c r="D671" s="9" t="s">
        <v>65</v>
      </c>
      <c r="E671" s="12">
        <v>2.6E7</v>
      </c>
      <c r="F671" s="12">
        <v>3.7E7</v>
      </c>
    </row>
    <row r="672" hidden="1">
      <c r="A672" s="32" t="str">
        <f t="shared" si="1"/>
        <v>Tunisia-Africa2003</v>
      </c>
      <c r="B672" s="32" t="s">
        <v>269</v>
      </c>
      <c r="C672" s="5" t="s">
        <v>78</v>
      </c>
      <c r="D672" s="9" t="s">
        <v>65</v>
      </c>
      <c r="E672" s="12">
        <v>1.935E9</v>
      </c>
      <c r="F672" s="12">
        <v>3.55E8</v>
      </c>
    </row>
    <row r="673" hidden="1">
      <c r="A673" s="32" t="str">
        <f t="shared" si="1"/>
        <v>Uganda-Africa2003</v>
      </c>
      <c r="B673" s="32" t="s">
        <v>273</v>
      </c>
      <c r="C673" s="5" t="s">
        <v>78</v>
      </c>
      <c r="D673" s="9" t="s">
        <v>65</v>
      </c>
      <c r="E673" s="12">
        <v>1.85E8</v>
      </c>
      <c r="F673" s="13"/>
    </row>
    <row r="674" hidden="1">
      <c r="A674" s="32" t="str">
        <f t="shared" si="1"/>
        <v>Zambia-Africa2003</v>
      </c>
      <c r="B674" s="32" t="s">
        <v>284</v>
      </c>
      <c r="C674" s="5" t="s">
        <v>78</v>
      </c>
      <c r="D674" s="9" t="s">
        <v>65</v>
      </c>
      <c r="E674" s="12">
        <v>8.8E7</v>
      </c>
      <c r="F674" s="12">
        <v>1.15E8</v>
      </c>
    </row>
    <row r="675" hidden="1">
      <c r="A675" s="32" t="str">
        <f t="shared" si="1"/>
        <v>Zimbabwe-Africa2003</v>
      </c>
      <c r="B675" s="32" t="s">
        <v>285</v>
      </c>
      <c r="C675" s="5" t="s">
        <v>78</v>
      </c>
      <c r="D675" s="9" t="s">
        <v>65</v>
      </c>
      <c r="E675" s="12">
        <v>6.1E7</v>
      </c>
      <c r="F675" s="13"/>
    </row>
    <row r="676">
      <c r="A676" s="32" t="str">
        <f t="shared" si="1"/>
        <v>Afghanistan-Asia2003</v>
      </c>
      <c r="B676" s="32" t="s">
        <v>60</v>
      </c>
      <c r="C676" s="5" t="s">
        <v>61</v>
      </c>
      <c r="D676" s="9" t="s">
        <v>65</v>
      </c>
      <c r="E676" s="10">
        <f>if(AND(C666=C667,D666=D666+1,ISBLANK(E667)),E666,E667)</f>
        <v>28000000</v>
      </c>
      <c r="F676" s="10">
        <f>if(AND(C30=C31,D30=D30+1,ISBLANK(F31)),F30,F31)</f>
        <v>66000000</v>
      </c>
    </row>
    <row r="677" hidden="1">
      <c r="A677" s="32" t="str">
        <f t="shared" si="1"/>
        <v>Armenia-Asia2003</v>
      </c>
      <c r="B677" s="32" t="s">
        <v>86</v>
      </c>
      <c r="C677" s="5" t="s">
        <v>61</v>
      </c>
      <c r="D677" s="9" t="s">
        <v>65</v>
      </c>
      <c r="E677" s="12">
        <v>9.0E7</v>
      </c>
      <c r="F677" s="12">
        <v>9.7E7</v>
      </c>
    </row>
    <row r="678" hidden="1">
      <c r="A678" s="32" t="str">
        <f t="shared" si="1"/>
        <v>Azerbaijan-Asia2003</v>
      </c>
      <c r="B678" s="32" t="s">
        <v>90</v>
      </c>
      <c r="C678" s="5" t="s">
        <v>61</v>
      </c>
      <c r="D678" s="9" t="s">
        <v>65</v>
      </c>
      <c r="E678" s="12">
        <v>7.0E7</v>
      </c>
      <c r="F678" s="12">
        <v>1.2E8</v>
      </c>
    </row>
    <row r="679" hidden="1">
      <c r="A679" s="32" t="str">
        <f t="shared" si="1"/>
        <v>Bangladesh-Asia2003</v>
      </c>
      <c r="B679" s="32" t="s">
        <v>94</v>
      </c>
      <c r="C679" s="5" t="s">
        <v>61</v>
      </c>
      <c r="D679" s="9" t="s">
        <v>65</v>
      </c>
      <c r="E679" s="12">
        <v>5.9E7</v>
      </c>
      <c r="F679" s="12">
        <v>3.89E8</v>
      </c>
    </row>
    <row r="680" hidden="1">
      <c r="A680" s="32" t="str">
        <f t="shared" si="1"/>
        <v>Bhutan-Asia2003</v>
      </c>
      <c r="B680" s="32" t="s">
        <v>101</v>
      </c>
      <c r="C680" s="5" t="s">
        <v>61</v>
      </c>
      <c r="D680" s="9" t="s">
        <v>65</v>
      </c>
      <c r="E680" s="12">
        <v>8000000.0</v>
      </c>
      <c r="F680" s="13"/>
    </row>
    <row r="681" hidden="1">
      <c r="A681" s="32" t="str">
        <f t="shared" si="1"/>
        <v>Brunei-Asia2003</v>
      </c>
      <c r="B681" s="32" t="s">
        <v>106</v>
      </c>
      <c r="C681" s="5" t="s">
        <v>61</v>
      </c>
      <c r="D681" s="9" t="s">
        <v>65</v>
      </c>
      <c r="E681" s="12">
        <v>1.24E8</v>
      </c>
      <c r="F681" s="12">
        <v>4.69E8</v>
      </c>
    </row>
    <row r="682" hidden="1">
      <c r="A682" s="32" t="str">
        <f t="shared" si="1"/>
        <v>Cambodia-Asia2003</v>
      </c>
      <c r="B682" s="32" t="s">
        <v>110</v>
      </c>
      <c r="C682" s="5" t="s">
        <v>61</v>
      </c>
      <c r="D682" s="9" t="s">
        <v>65</v>
      </c>
      <c r="E682" s="12">
        <v>4.41E8</v>
      </c>
      <c r="F682" s="12">
        <v>6.0E7</v>
      </c>
    </row>
    <row r="683" hidden="1">
      <c r="A683" s="32" t="str">
        <f t="shared" si="1"/>
        <v>China-Asia2003</v>
      </c>
      <c r="B683" s="32" t="s">
        <v>117</v>
      </c>
      <c r="C683" s="5" t="s">
        <v>61</v>
      </c>
      <c r="D683" s="9" t="s">
        <v>65</v>
      </c>
      <c r="E683" s="12">
        <v>1.8707E10</v>
      </c>
      <c r="F683" s="12">
        <v>1.6716E10</v>
      </c>
    </row>
    <row r="684" hidden="1">
      <c r="A684" s="32" t="str">
        <f t="shared" si="1"/>
        <v>Georgia-Asia2003</v>
      </c>
      <c r="B684" s="32" t="s">
        <v>147</v>
      </c>
      <c r="C684" s="5" t="s">
        <v>61</v>
      </c>
      <c r="D684" s="9" t="s">
        <v>65</v>
      </c>
      <c r="E684" s="12">
        <v>1.72E8</v>
      </c>
      <c r="F684" s="12">
        <v>1.7E8</v>
      </c>
    </row>
    <row r="685" hidden="1">
      <c r="A685" s="32" t="str">
        <f t="shared" si="1"/>
        <v>Hong Kong SAR-Asia2003</v>
      </c>
      <c r="B685" s="32" t="s">
        <v>160</v>
      </c>
      <c r="C685" s="5" t="s">
        <v>61</v>
      </c>
      <c r="D685" s="9" t="s">
        <v>65</v>
      </c>
      <c r="E685" s="12">
        <v>9.004E9</v>
      </c>
      <c r="F685" s="12">
        <v>1.1447E10</v>
      </c>
    </row>
    <row r="686" hidden="1">
      <c r="A686" s="32" t="str">
        <f t="shared" si="1"/>
        <v>India-Asia2003</v>
      </c>
      <c r="B686" s="32" t="s">
        <v>163</v>
      </c>
      <c r="C686" s="5" t="s">
        <v>61</v>
      </c>
      <c r="D686" s="9" t="s">
        <v>65</v>
      </c>
      <c r="E686" s="12">
        <v>4.56E9</v>
      </c>
      <c r="F686" s="12">
        <v>4.385E9</v>
      </c>
    </row>
    <row r="687" hidden="1">
      <c r="A687" s="32" t="str">
        <f t="shared" si="1"/>
        <v>Indonesia-Asia2003</v>
      </c>
      <c r="B687" s="32" t="s">
        <v>164</v>
      </c>
      <c r="C687" s="5" t="s">
        <v>61</v>
      </c>
      <c r="D687" s="9" t="s">
        <v>65</v>
      </c>
      <c r="E687" s="12">
        <v>4.461E9</v>
      </c>
      <c r="F687" s="12">
        <v>4.427E9</v>
      </c>
    </row>
    <row r="688" hidden="1">
      <c r="A688" s="32" t="str">
        <f t="shared" si="1"/>
        <v>Japan-Asia2003</v>
      </c>
      <c r="B688" s="32" t="s">
        <v>172</v>
      </c>
      <c r="C688" s="5" t="s">
        <v>61</v>
      </c>
      <c r="D688" s="9" t="s">
        <v>65</v>
      </c>
      <c r="E688" s="12">
        <v>1.1475E10</v>
      </c>
      <c r="F688" s="12">
        <v>3.6505E10</v>
      </c>
    </row>
    <row r="689" hidden="1">
      <c r="A689" s="32" t="str">
        <f t="shared" si="1"/>
        <v>Kazakhstan-Asia2003</v>
      </c>
      <c r="B689" s="32" t="s">
        <v>174</v>
      </c>
      <c r="C689" s="5" t="s">
        <v>61</v>
      </c>
      <c r="D689" s="9" t="s">
        <v>65</v>
      </c>
      <c r="E689" s="12">
        <v>6.38E8</v>
      </c>
      <c r="F689" s="12">
        <v>7.83E8</v>
      </c>
    </row>
    <row r="690">
      <c r="A690" s="32" t="str">
        <f t="shared" si="1"/>
        <v>North Korea-Asia2003</v>
      </c>
      <c r="B690" s="32" t="s">
        <v>216</v>
      </c>
      <c r="C690" s="5" t="s">
        <v>61</v>
      </c>
      <c r="D690" s="9" t="s">
        <v>65</v>
      </c>
      <c r="E690" s="10">
        <f>if(AND(C680=C681,D680=D680+1,ISBLANK(E681)),E680,E681)</f>
        <v>124000000</v>
      </c>
      <c r="F690" s="10">
        <f>if(AND(C44=C45,D44=D44+1,ISBLANK(F45)),F44,F45)</f>
        <v>2684000000</v>
      </c>
    </row>
    <row r="691" hidden="1">
      <c r="A691" s="32" t="str">
        <f t="shared" si="1"/>
        <v>South Korea-Asia2003</v>
      </c>
      <c r="B691" s="32" t="s">
        <v>248</v>
      </c>
      <c r="C691" s="5" t="s">
        <v>61</v>
      </c>
      <c r="D691" s="9" t="s">
        <v>65</v>
      </c>
      <c r="E691" s="12">
        <v>7.005E9</v>
      </c>
      <c r="F691" s="12">
        <v>1.1063E10</v>
      </c>
    </row>
    <row r="692" hidden="1">
      <c r="A692" s="32" t="str">
        <f t="shared" si="1"/>
        <v>Kyrgyzstan-Asia2003</v>
      </c>
      <c r="B692" s="32" t="s">
        <v>179</v>
      </c>
      <c r="C692" s="5" t="s">
        <v>61</v>
      </c>
      <c r="D692" s="9" t="s">
        <v>65</v>
      </c>
      <c r="E692" s="12">
        <v>6.2E7</v>
      </c>
      <c r="F692" s="12">
        <v>3.5E7</v>
      </c>
    </row>
    <row r="693" hidden="1">
      <c r="A693" s="32" t="str">
        <f t="shared" si="1"/>
        <v>Laos-Asia2003</v>
      </c>
      <c r="B693" s="32" t="s">
        <v>180</v>
      </c>
      <c r="C693" s="5" t="s">
        <v>61</v>
      </c>
      <c r="D693" s="9" t="s">
        <v>65</v>
      </c>
      <c r="E693" s="12">
        <v>7.7E7</v>
      </c>
      <c r="F693" s="12">
        <v>5000000.0</v>
      </c>
    </row>
    <row r="694" hidden="1">
      <c r="A694" s="32" t="str">
        <f t="shared" si="1"/>
        <v>Macao SAR-Asia2003</v>
      </c>
      <c r="B694" s="32" t="s">
        <v>189</v>
      </c>
      <c r="C694" s="5" t="s">
        <v>61</v>
      </c>
      <c r="D694" s="9" t="s">
        <v>65</v>
      </c>
      <c r="E694" s="12">
        <v>5.225E9</v>
      </c>
      <c r="F694" s="12">
        <v>4.71E8</v>
      </c>
    </row>
    <row r="695" hidden="1">
      <c r="A695" s="32" t="str">
        <f t="shared" si="1"/>
        <v>Malaysia-Asia2003</v>
      </c>
      <c r="B695" s="32" t="s">
        <v>192</v>
      </c>
      <c r="C695" s="5" t="s">
        <v>61</v>
      </c>
      <c r="D695" s="9" t="s">
        <v>65</v>
      </c>
      <c r="E695" s="12">
        <v>6.799E9</v>
      </c>
      <c r="F695" s="12">
        <v>3.401E9</v>
      </c>
    </row>
    <row r="696" hidden="1">
      <c r="A696" s="32" t="str">
        <f t="shared" si="1"/>
        <v>Maldives-Asia2003</v>
      </c>
      <c r="B696" s="32" t="s">
        <v>193</v>
      </c>
      <c r="C696" s="5" t="s">
        <v>61</v>
      </c>
      <c r="D696" s="9" t="s">
        <v>65</v>
      </c>
      <c r="E696" s="12">
        <v>4.02E8</v>
      </c>
      <c r="F696" s="12">
        <v>6.0E7</v>
      </c>
    </row>
    <row r="697" hidden="1">
      <c r="A697" s="32" t="str">
        <f t="shared" si="1"/>
        <v>Mongolia-Asia2003</v>
      </c>
      <c r="B697" s="32" t="s">
        <v>203</v>
      </c>
      <c r="C697" s="5" t="s">
        <v>61</v>
      </c>
      <c r="D697" s="9" t="s">
        <v>65</v>
      </c>
      <c r="E697" s="12">
        <v>1.54E8</v>
      </c>
      <c r="F697" s="12">
        <v>1.44E8</v>
      </c>
    </row>
    <row r="698" hidden="1">
      <c r="A698" s="32" t="str">
        <f t="shared" si="1"/>
        <v>Myanmar-Asia2003</v>
      </c>
      <c r="B698" s="32" t="s">
        <v>207</v>
      </c>
      <c r="C698" s="5" t="s">
        <v>61</v>
      </c>
      <c r="D698" s="9" t="s">
        <v>65</v>
      </c>
      <c r="E698" s="12">
        <v>7.0E7</v>
      </c>
      <c r="F698" s="12">
        <v>3.6E7</v>
      </c>
    </row>
    <row r="699" hidden="1">
      <c r="A699" s="32" t="str">
        <f t="shared" si="1"/>
        <v>Nepal-Asia2003</v>
      </c>
      <c r="B699" s="32" t="s">
        <v>209</v>
      </c>
      <c r="C699" s="5" t="s">
        <v>61</v>
      </c>
      <c r="D699" s="9" t="s">
        <v>65</v>
      </c>
      <c r="E699" s="12">
        <v>2.32E8</v>
      </c>
      <c r="F699" s="12">
        <v>1.19E8</v>
      </c>
    </row>
    <row r="700" hidden="1">
      <c r="A700" s="32" t="str">
        <f t="shared" si="1"/>
        <v>Pakistan-Asia2003</v>
      </c>
      <c r="B700" s="32" t="s">
        <v>220</v>
      </c>
      <c r="C700" s="5" t="s">
        <v>61</v>
      </c>
      <c r="D700" s="9" t="s">
        <v>65</v>
      </c>
      <c r="E700" s="12">
        <v>6.2E8</v>
      </c>
      <c r="F700" s="12">
        <v>1.163E9</v>
      </c>
    </row>
    <row r="701" hidden="1">
      <c r="A701" s="32" t="str">
        <f t="shared" si="1"/>
        <v>Philippines-Asia2003</v>
      </c>
      <c r="B701" s="32" t="s">
        <v>225</v>
      </c>
      <c r="C701" s="5" t="s">
        <v>61</v>
      </c>
      <c r="D701" s="9" t="s">
        <v>65</v>
      </c>
      <c r="E701" s="12">
        <v>1.821E9</v>
      </c>
      <c r="F701" s="12">
        <v>1.649E9</v>
      </c>
    </row>
    <row r="702" hidden="1">
      <c r="A702" s="32" t="str">
        <f t="shared" si="1"/>
        <v>Singapore-Asia2003</v>
      </c>
      <c r="B702" s="32" t="s">
        <v>241</v>
      </c>
      <c r="C702" s="5" t="s">
        <v>61</v>
      </c>
      <c r="D702" s="9" t="s">
        <v>65</v>
      </c>
      <c r="E702" s="12">
        <v>3.842E9</v>
      </c>
      <c r="F702" s="12">
        <v>8.382E9</v>
      </c>
    </row>
    <row r="703" hidden="1">
      <c r="A703" s="32" t="str">
        <f t="shared" si="1"/>
        <v>Sri Lanka-Asia2003</v>
      </c>
      <c r="B703" s="32" t="s">
        <v>251</v>
      </c>
      <c r="C703" s="5" t="s">
        <v>61</v>
      </c>
      <c r="D703" s="9" t="s">
        <v>65</v>
      </c>
      <c r="E703" s="12">
        <v>7.09E8</v>
      </c>
      <c r="F703" s="12">
        <v>4.62E8</v>
      </c>
    </row>
    <row r="704" hidden="1">
      <c r="A704" s="32" t="str">
        <f t="shared" si="1"/>
        <v>Tajikistan-Asia2003</v>
      </c>
      <c r="B704" s="32" t="s">
        <v>262</v>
      </c>
      <c r="C704" s="5" t="s">
        <v>61</v>
      </c>
      <c r="D704" s="9" t="s">
        <v>65</v>
      </c>
      <c r="E704" s="12">
        <v>6200000.0</v>
      </c>
      <c r="F704" s="12">
        <v>2100000.0</v>
      </c>
    </row>
    <row r="705" hidden="1">
      <c r="A705" s="32" t="str">
        <f t="shared" si="1"/>
        <v>Thailand-Asia2003</v>
      </c>
      <c r="B705" s="32" t="s">
        <v>264</v>
      </c>
      <c r="C705" s="5" t="s">
        <v>61</v>
      </c>
      <c r="D705" s="9" t="s">
        <v>65</v>
      </c>
      <c r="E705" s="12">
        <v>1.0456E10</v>
      </c>
      <c r="F705" s="12">
        <v>3.538E9</v>
      </c>
    </row>
    <row r="706">
      <c r="A706" s="32" t="str">
        <f t="shared" si="1"/>
        <v>Timor-Leste-Asia2003</v>
      </c>
      <c r="B706" s="32" t="s">
        <v>265</v>
      </c>
      <c r="C706" s="5" t="s">
        <v>61</v>
      </c>
      <c r="D706" s="9" t="s">
        <v>65</v>
      </c>
      <c r="E706" s="10">
        <f t="shared" ref="E706:E707" si="24">if(AND(C696=C697,D696=D696+1,ISBLANK(E697)),E696,E697)</f>
        <v>154000000</v>
      </c>
      <c r="F706" s="10">
        <f t="shared" ref="F706:F707" si="25">if(AND(C60=C61,D60=D60+1,ISBLANK(F61)),F60,F61)</f>
        <v>52000000</v>
      </c>
    </row>
    <row r="707">
      <c r="A707" s="32" t="str">
        <f t="shared" si="1"/>
        <v>Turkmenistan-Asia2003</v>
      </c>
      <c r="B707" s="32" t="s">
        <v>271</v>
      </c>
      <c r="C707" s="5" t="s">
        <v>61</v>
      </c>
      <c r="D707" s="9" t="s">
        <v>65</v>
      </c>
      <c r="E707" s="10">
        <f t="shared" si="24"/>
        <v>70000000</v>
      </c>
      <c r="F707" s="10">
        <f t="shared" si="25"/>
        <v>14169000000</v>
      </c>
    </row>
    <row r="708" hidden="1">
      <c r="A708" s="32" t="str">
        <f t="shared" si="1"/>
        <v>Uzbekistan-Asia2003</v>
      </c>
      <c r="B708" s="32" t="s">
        <v>279</v>
      </c>
      <c r="C708" s="5" t="s">
        <v>61</v>
      </c>
      <c r="D708" s="9" t="s">
        <v>65</v>
      </c>
      <c r="E708" s="12">
        <v>4.8E7</v>
      </c>
      <c r="F708" s="13"/>
    </row>
    <row r="709" hidden="1">
      <c r="A709" s="32" t="str">
        <f t="shared" si="1"/>
        <v>Vietnam-Asia2003</v>
      </c>
      <c r="B709" s="32" t="s">
        <v>282</v>
      </c>
      <c r="C709" s="5" t="s">
        <v>61</v>
      </c>
      <c r="D709" s="9" t="s">
        <v>65</v>
      </c>
      <c r="E709" s="12">
        <v>1.4E9</v>
      </c>
      <c r="F709" s="13"/>
    </row>
    <row r="710" hidden="1">
      <c r="A710" s="32" t="str">
        <f t="shared" si="1"/>
        <v>Albania-Europe2003</v>
      </c>
      <c r="B710" s="32" t="s">
        <v>75</v>
      </c>
      <c r="C710" s="5" t="s">
        <v>76</v>
      </c>
      <c r="D710" s="9" t="s">
        <v>65</v>
      </c>
      <c r="E710" s="12">
        <v>5.37E8</v>
      </c>
      <c r="F710" s="12">
        <v>5.07E8</v>
      </c>
    </row>
    <row r="711">
      <c r="A711" s="32" t="str">
        <f t="shared" si="1"/>
        <v>Andorra-Europe2003</v>
      </c>
      <c r="B711" s="32" t="s">
        <v>81</v>
      </c>
      <c r="C711" s="5" t="s">
        <v>76</v>
      </c>
      <c r="D711" s="9" t="s">
        <v>65</v>
      </c>
      <c r="E711" s="10">
        <f>if(AND(C701=C702,D701=D701+1,ISBLANK(E702)),E701,E702)</f>
        <v>3842000000</v>
      </c>
      <c r="F711" s="10">
        <f>if(AND(C65=C66,D65=D65+1,ISBLANK(F66)),F65,F66)</f>
        <v>3197000000</v>
      </c>
    </row>
    <row r="712" hidden="1">
      <c r="A712" s="32" t="str">
        <f t="shared" si="1"/>
        <v>Austria-Europe2003</v>
      </c>
      <c r="B712" s="32" t="s">
        <v>89</v>
      </c>
      <c r="C712" s="5" t="s">
        <v>76</v>
      </c>
      <c r="D712" s="9" t="s">
        <v>65</v>
      </c>
      <c r="E712" s="12">
        <v>1.5128E10</v>
      </c>
      <c r="F712" s="12">
        <v>9.761E9</v>
      </c>
    </row>
    <row r="713" hidden="1">
      <c r="A713" s="32" t="str">
        <f t="shared" si="1"/>
        <v>Belarus-Europe2003</v>
      </c>
      <c r="B713" s="32" t="s">
        <v>96</v>
      </c>
      <c r="C713" s="5" t="s">
        <v>76</v>
      </c>
      <c r="D713" s="9" t="s">
        <v>65</v>
      </c>
      <c r="E713" s="12">
        <v>3.39E8</v>
      </c>
      <c r="F713" s="12">
        <v>4.36E8</v>
      </c>
    </row>
    <row r="714" hidden="1">
      <c r="A714" s="32" t="str">
        <f t="shared" si="1"/>
        <v>Belgium-Europe2003</v>
      </c>
      <c r="B714" s="32" t="s">
        <v>97</v>
      </c>
      <c r="C714" s="5" t="s">
        <v>76</v>
      </c>
      <c r="D714" s="9" t="s">
        <v>65</v>
      </c>
      <c r="E714" s="12">
        <v>8.848E9</v>
      </c>
      <c r="F714" s="12">
        <v>1.3402E10</v>
      </c>
    </row>
    <row r="715" hidden="1">
      <c r="A715" s="32" t="str">
        <f t="shared" si="1"/>
        <v>Bosnia and Herzegovina-Europe2003</v>
      </c>
      <c r="B715" s="32" t="s">
        <v>103</v>
      </c>
      <c r="C715" s="5" t="s">
        <v>76</v>
      </c>
      <c r="D715" s="9" t="s">
        <v>65</v>
      </c>
      <c r="E715" s="12">
        <v>4.04E8</v>
      </c>
      <c r="F715" s="12">
        <v>1.45E8</v>
      </c>
    </row>
    <row r="716" hidden="1">
      <c r="A716" s="32" t="str">
        <f t="shared" si="1"/>
        <v>Bulgaria-Europe2003</v>
      </c>
      <c r="B716" s="32" t="s">
        <v>107</v>
      </c>
      <c r="C716" s="5" t="s">
        <v>76</v>
      </c>
      <c r="D716" s="9" t="s">
        <v>65</v>
      </c>
      <c r="E716" s="12">
        <v>2.051E9</v>
      </c>
      <c r="F716" s="12">
        <v>1.467E9</v>
      </c>
    </row>
    <row r="717" hidden="1">
      <c r="A717" s="32" t="str">
        <f t="shared" si="1"/>
        <v>Croatia-Europe2003</v>
      </c>
      <c r="B717" s="32" t="s">
        <v>124</v>
      </c>
      <c r="C717" s="5" t="s">
        <v>76</v>
      </c>
      <c r="D717" s="9" t="s">
        <v>65</v>
      </c>
      <c r="E717" s="12">
        <v>6.513E9</v>
      </c>
      <c r="F717" s="12">
        <v>7.09E8</v>
      </c>
    </row>
    <row r="718" hidden="1">
      <c r="A718" s="32" t="str">
        <f t="shared" si="1"/>
        <v>Cyprus-Europe2003</v>
      </c>
      <c r="B718" s="32" t="s">
        <v>127</v>
      </c>
      <c r="C718" s="5" t="s">
        <v>76</v>
      </c>
      <c r="D718" s="9" t="s">
        <v>65</v>
      </c>
      <c r="E718" s="12">
        <v>2.325E9</v>
      </c>
      <c r="F718" s="12">
        <v>7.0E8</v>
      </c>
    </row>
    <row r="719" hidden="1">
      <c r="A719" s="32" t="str">
        <f t="shared" si="1"/>
        <v>Czech Republic-Europe2003</v>
      </c>
      <c r="B719" s="32" t="s">
        <v>128</v>
      </c>
      <c r="C719" s="5" t="s">
        <v>76</v>
      </c>
      <c r="D719" s="9" t="s">
        <v>65</v>
      </c>
      <c r="E719" s="12">
        <v>4.069E9</v>
      </c>
      <c r="F719" s="12">
        <v>2.177E9</v>
      </c>
    </row>
    <row r="720" hidden="1">
      <c r="A720" s="32" t="str">
        <f t="shared" si="1"/>
        <v>Denmark-Europe2003</v>
      </c>
      <c r="B720" s="32" t="s">
        <v>129</v>
      </c>
      <c r="C720" s="5" t="s">
        <v>76</v>
      </c>
      <c r="D720" s="9" t="s">
        <v>65</v>
      </c>
      <c r="E720" s="12">
        <v>5.271E9</v>
      </c>
      <c r="F720" s="12">
        <v>6.659E9</v>
      </c>
    </row>
    <row r="721" hidden="1">
      <c r="A721" s="32" t="str">
        <f t="shared" si="1"/>
        <v>Estonia-Europe2003</v>
      </c>
      <c r="B721" s="32" t="s">
        <v>138</v>
      </c>
      <c r="C721" s="5" t="s">
        <v>76</v>
      </c>
      <c r="D721" s="9" t="s">
        <v>65</v>
      </c>
      <c r="E721" s="12">
        <v>8.83E8</v>
      </c>
      <c r="F721" s="12">
        <v>4.04E8</v>
      </c>
    </row>
    <row r="722">
      <c r="A722" s="32" t="str">
        <f t="shared" si="1"/>
        <v>Faeroe Islands-Europe2003</v>
      </c>
      <c r="B722" s="32" t="s">
        <v>140</v>
      </c>
      <c r="C722" s="5" t="s">
        <v>76</v>
      </c>
      <c r="D722" s="9" t="s">
        <v>65</v>
      </c>
      <c r="E722" s="10">
        <f>if(AND(C712=C713,D712=D712+1,ISBLANK(E713)),E712,E713)</f>
        <v>339000000</v>
      </c>
      <c r="F722" s="10">
        <f>if(AND(C76=C77,D76=D76+1,ISBLANK(F77)),F76,F77)</f>
        <v>30000000</v>
      </c>
    </row>
    <row r="723" hidden="1">
      <c r="A723" s="32" t="str">
        <f t="shared" si="1"/>
        <v>Finland-Europe2003</v>
      </c>
      <c r="B723" s="32" t="s">
        <v>142</v>
      </c>
      <c r="C723" s="5" t="s">
        <v>76</v>
      </c>
      <c r="D723" s="9" t="s">
        <v>65</v>
      </c>
      <c r="E723" s="12">
        <v>2.676E9</v>
      </c>
      <c r="F723" s="12">
        <v>2.954E9</v>
      </c>
    </row>
    <row r="724" hidden="1">
      <c r="A724" s="32" t="str">
        <f t="shared" si="1"/>
        <v>France-Europe2003</v>
      </c>
      <c r="B724" s="32" t="s">
        <v>143</v>
      </c>
      <c r="C724" s="5" t="s">
        <v>76</v>
      </c>
      <c r="D724" s="9" t="s">
        <v>65</v>
      </c>
      <c r="E724" s="12">
        <v>4.599E10</v>
      </c>
      <c r="F724" s="12">
        <v>3.2618E10</v>
      </c>
    </row>
    <row r="725" hidden="1">
      <c r="A725" s="32" t="str">
        <f t="shared" si="1"/>
        <v>Germany-Europe2003</v>
      </c>
      <c r="B725" s="32" t="s">
        <v>148</v>
      </c>
      <c r="C725" s="5" t="s">
        <v>76</v>
      </c>
      <c r="D725" s="9" t="s">
        <v>65</v>
      </c>
      <c r="E725" s="12">
        <v>3.0104E10</v>
      </c>
      <c r="F725" s="12">
        <v>7.3203E10</v>
      </c>
    </row>
    <row r="726" hidden="1">
      <c r="A726" s="32" t="str">
        <f t="shared" si="1"/>
        <v>Greece-Europe2003</v>
      </c>
      <c r="B726" s="32" t="s">
        <v>150</v>
      </c>
      <c r="C726" s="5" t="s">
        <v>76</v>
      </c>
      <c r="D726" s="9" t="s">
        <v>65</v>
      </c>
      <c r="E726" s="12">
        <v>1.0842E10</v>
      </c>
      <c r="F726" s="12">
        <v>2.439E9</v>
      </c>
    </row>
    <row r="727" hidden="1">
      <c r="A727" s="32" t="str">
        <f t="shared" si="1"/>
        <v>Hungary-Europe2003</v>
      </c>
      <c r="B727" s="32" t="s">
        <v>161</v>
      </c>
      <c r="C727" s="5" t="s">
        <v>76</v>
      </c>
      <c r="D727" s="9" t="s">
        <v>65</v>
      </c>
      <c r="E727" s="12">
        <v>4.119E9</v>
      </c>
      <c r="F727" s="12">
        <v>2.7E9</v>
      </c>
    </row>
    <row r="728" hidden="1">
      <c r="A728" s="32" t="str">
        <f t="shared" si="1"/>
        <v>Iceland-Europe2003</v>
      </c>
      <c r="B728" s="32" t="s">
        <v>162</v>
      </c>
      <c r="C728" s="5" t="s">
        <v>76</v>
      </c>
      <c r="D728" s="9" t="s">
        <v>65</v>
      </c>
      <c r="E728" s="12">
        <v>4.86E8</v>
      </c>
      <c r="F728" s="12">
        <v>5.24E8</v>
      </c>
    </row>
    <row r="729" hidden="1">
      <c r="A729" s="32" t="str">
        <f t="shared" si="1"/>
        <v>Ireland-Europe2003</v>
      </c>
      <c r="B729" s="32" t="s">
        <v>167</v>
      </c>
      <c r="C729" s="5" t="s">
        <v>76</v>
      </c>
      <c r="D729" s="9" t="s">
        <v>65</v>
      </c>
      <c r="E729" s="12">
        <v>5.206E9</v>
      </c>
      <c r="F729" s="12">
        <v>4.832E9</v>
      </c>
    </row>
    <row r="730">
      <c r="A730" s="32" t="str">
        <f t="shared" si="1"/>
        <v>Isle of Man-Europe2003</v>
      </c>
      <c r="B730" s="32" t="s">
        <v>168</v>
      </c>
      <c r="C730" s="5" t="s">
        <v>76</v>
      </c>
      <c r="D730" s="9" t="s">
        <v>65</v>
      </c>
      <c r="E730" s="10">
        <f>if(AND(C720=C721,D720=D720+1,ISBLANK(E721)),E720,E721)</f>
        <v>883000000</v>
      </c>
      <c r="F730" s="10">
        <f>if(AND(C84=C85,D84=D84+1,ISBLANK(F85)),F84,F85)</f>
        <v>54000000</v>
      </c>
    </row>
    <row r="731" hidden="1">
      <c r="A731" s="32" t="str">
        <f t="shared" si="1"/>
        <v>Italy-Europe2003</v>
      </c>
      <c r="B731" s="32" t="s">
        <v>170</v>
      </c>
      <c r="C731" s="5" t="s">
        <v>76</v>
      </c>
      <c r="D731" s="9" t="s">
        <v>65</v>
      </c>
      <c r="E731" s="12">
        <v>3.2591E10</v>
      </c>
      <c r="F731" s="12">
        <v>2.3731E10</v>
      </c>
    </row>
    <row r="732">
      <c r="A732" s="32" t="str">
        <f t="shared" si="1"/>
        <v>Kosovo-Europe2003</v>
      </c>
      <c r="B732" s="32" t="s">
        <v>177</v>
      </c>
      <c r="C732" s="5" t="s">
        <v>76</v>
      </c>
      <c r="D732" s="9" t="s">
        <v>65</v>
      </c>
      <c r="E732" s="10">
        <f>if(AND(C722=C723,D722=D722+1,ISBLANK(E723)),E722,E723)</f>
        <v>2676000000</v>
      </c>
      <c r="F732" s="24">
        <v>5.4E7</v>
      </c>
    </row>
    <row r="733" hidden="1">
      <c r="A733" s="32" t="str">
        <f t="shared" si="1"/>
        <v>Latvia-Europe2003</v>
      </c>
      <c r="B733" s="32" t="s">
        <v>181</v>
      </c>
      <c r="C733" s="5" t="s">
        <v>76</v>
      </c>
      <c r="D733" s="9" t="s">
        <v>65</v>
      </c>
      <c r="E733" s="12">
        <v>2.71E8</v>
      </c>
      <c r="F733" s="12">
        <v>3.65E8</v>
      </c>
    </row>
    <row r="734">
      <c r="A734" s="32" t="str">
        <f t="shared" si="1"/>
        <v>Liechtenstein-Europe2003</v>
      </c>
      <c r="B734" s="32" t="s">
        <v>186</v>
      </c>
      <c r="C734" s="5" t="s">
        <v>76</v>
      </c>
      <c r="D734" s="9" t="s">
        <v>65</v>
      </c>
      <c r="E734" s="10">
        <f>if(AND(C724=C725,D724=D724+1,ISBLANK(E725)),E724,E725)</f>
        <v>30104000000</v>
      </c>
      <c r="F734" s="10">
        <f>if(AND(C88=C89,D88=D88+1,ISBLANK(F89)),F88,F89)</f>
        <v>290000000</v>
      </c>
    </row>
    <row r="735" hidden="1">
      <c r="A735" s="32" t="str">
        <f t="shared" si="1"/>
        <v>Lithuania-Europe2003</v>
      </c>
      <c r="B735" s="32" t="s">
        <v>187</v>
      </c>
      <c r="C735" s="5" t="s">
        <v>76</v>
      </c>
      <c r="D735" s="9" t="s">
        <v>65</v>
      </c>
      <c r="E735" s="12">
        <v>7.0E8</v>
      </c>
      <c r="F735" s="12">
        <v>4.76E8</v>
      </c>
    </row>
    <row r="736" hidden="1">
      <c r="A736" s="32" t="str">
        <f t="shared" si="1"/>
        <v>Luxembourg-Europe2003</v>
      </c>
      <c r="B736" s="32" t="s">
        <v>188</v>
      </c>
      <c r="C736" s="5" t="s">
        <v>76</v>
      </c>
      <c r="D736" s="9" t="s">
        <v>65</v>
      </c>
      <c r="E736" s="12">
        <v>3.149E9</v>
      </c>
      <c r="F736" s="12">
        <v>2.445E9</v>
      </c>
    </row>
    <row r="737" hidden="1">
      <c r="A737" s="32" t="str">
        <f t="shared" si="1"/>
        <v>North Macedonia-Europe2003</v>
      </c>
      <c r="B737" s="32" t="s">
        <v>217</v>
      </c>
      <c r="C737" s="5" t="s">
        <v>76</v>
      </c>
      <c r="D737" s="9" t="s">
        <v>65</v>
      </c>
      <c r="E737" s="12">
        <v>8.6E7</v>
      </c>
      <c r="F737" s="12">
        <v>7.1E7</v>
      </c>
    </row>
    <row r="738" hidden="1">
      <c r="A738" s="32" t="str">
        <f t="shared" si="1"/>
        <v>Malta-Europe2003</v>
      </c>
      <c r="B738" s="32" t="s">
        <v>195</v>
      </c>
      <c r="C738" s="5" t="s">
        <v>76</v>
      </c>
      <c r="D738" s="9" t="s">
        <v>65</v>
      </c>
      <c r="E738" s="12">
        <v>8.69E8</v>
      </c>
      <c r="F738" s="12">
        <v>2.38E8</v>
      </c>
    </row>
    <row r="739" hidden="1">
      <c r="A739" s="32" t="str">
        <f t="shared" si="1"/>
        <v>Moldova-Europe2003</v>
      </c>
      <c r="B739" s="32" t="s">
        <v>201</v>
      </c>
      <c r="C739" s="5" t="s">
        <v>76</v>
      </c>
      <c r="D739" s="9" t="s">
        <v>65</v>
      </c>
      <c r="E739" s="12">
        <v>7.9E7</v>
      </c>
      <c r="F739" s="12">
        <v>1.18E8</v>
      </c>
    </row>
    <row r="740">
      <c r="A740" s="32" t="str">
        <f t="shared" si="1"/>
        <v>Monaco-Europe2003</v>
      </c>
      <c r="B740" s="32" t="s">
        <v>202</v>
      </c>
      <c r="C740" s="5" t="s">
        <v>76</v>
      </c>
      <c r="D740" s="9" t="s">
        <v>65</v>
      </c>
      <c r="E740" s="10">
        <f t="shared" ref="E740:E741" si="26">if(AND(C730=C731,D730=D730+1,ISBLANK(E731)),E730,E731)</f>
        <v>32591000000</v>
      </c>
      <c r="F740" s="10">
        <f t="shared" ref="F740:F741" si="27">if(AND(C94=C95,D94=D94+1,ISBLANK(F95)),F94,F95)</f>
        <v>764000000</v>
      </c>
    </row>
    <row r="741">
      <c r="A741" s="32" t="str">
        <f t="shared" si="1"/>
        <v>Montenegro-Europe2003</v>
      </c>
      <c r="B741" s="32" t="s">
        <v>204</v>
      </c>
      <c r="C741" s="5" t="s">
        <v>76</v>
      </c>
      <c r="D741" s="9" t="s">
        <v>65</v>
      </c>
      <c r="E741" s="10">
        <f t="shared" si="26"/>
        <v>2676000000</v>
      </c>
      <c r="F741" s="10">
        <f t="shared" si="27"/>
        <v>634000000</v>
      </c>
    </row>
    <row r="742" hidden="1">
      <c r="A742" s="32" t="str">
        <f t="shared" si="1"/>
        <v>Netherlands-Europe2003</v>
      </c>
      <c r="B742" s="32" t="s">
        <v>210</v>
      </c>
      <c r="C742" s="5" t="s">
        <v>76</v>
      </c>
      <c r="D742" s="9" t="s">
        <v>65</v>
      </c>
      <c r="E742" s="12">
        <v>1.4603E10</v>
      </c>
      <c r="F742" s="12">
        <v>1.5887E10</v>
      </c>
    </row>
    <row r="743" hidden="1">
      <c r="A743" s="32" t="str">
        <f t="shared" si="1"/>
        <v>Norway-Europe2003</v>
      </c>
      <c r="B743" s="32" t="s">
        <v>218</v>
      </c>
      <c r="C743" s="5" t="s">
        <v>76</v>
      </c>
      <c r="D743" s="9" t="s">
        <v>65</v>
      </c>
      <c r="E743" s="12">
        <v>2.989E9</v>
      </c>
      <c r="F743" s="12">
        <v>7.089E9</v>
      </c>
    </row>
    <row r="744" hidden="1">
      <c r="A744" s="32" t="str">
        <f t="shared" si="1"/>
        <v>Poland-Europe2003</v>
      </c>
      <c r="B744" s="32" t="s">
        <v>226</v>
      </c>
      <c r="C744" s="5" t="s">
        <v>76</v>
      </c>
      <c r="D744" s="9" t="s">
        <v>65</v>
      </c>
      <c r="E744" s="12">
        <v>4.733E9</v>
      </c>
      <c r="F744" s="12">
        <v>3.286E9</v>
      </c>
    </row>
    <row r="745" hidden="1">
      <c r="A745" s="32" t="str">
        <f t="shared" si="1"/>
        <v>Portugal-Europe2003</v>
      </c>
      <c r="B745" s="32" t="s">
        <v>227</v>
      </c>
      <c r="C745" s="5" t="s">
        <v>76</v>
      </c>
      <c r="D745" s="9" t="s">
        <v>65</v>
      </c>
      <c r="E745" s="12">
        <v>7.634E9</v>
      </c>
      <c r="F745" s="12">
        <v>2.982E9</v>
      </c>
    </row>
    <row r="746" hidden="1">
      <c r="A746" s="32" t="str">
        <f t="shared" si="1"/>
        <v>Romania-Europe2003</v>
      </c>
      <c r="B746" s="32" t="s">
        <v>230</v>
      </c>
      <c r="C746" s="5" t="s">
        <v>76</v>
      </c>
      <c r="D746" s="9" t="s">
        <v>65</v>
      </c>
      <c r="E746" s="12">
        <v>5.23E8</v>
      </c>
      <c r="F746" s="12">
        <v>5.72E8</v>
      </c>
    </row>
    <row r="747" hidden="1">
      <c r="A747" s="32" t="str">
        <f t="shared" si="1"/>
        <v>Russia-Europe2003</v>
      </c>
      <c r="B747" s="32" t="s">
        <v>231</v>
      </c>
      <c r="C747" s="5" t="s">
        <v>76</v>
      </c>
      <c r="D747" s="9" t="s">
        <v>65</v>
      </c>
      <c r="E747" s="12">
        <v>5.879E9</v>
      </c>
      <c r="F747" s="12">
        <v>1.3427E10</v>
      </c>
    </row>
    <row r="748">
      <c r="A748" s="32" t="str">
        <f t="shared" si="1"/>
        <v>San Marino-Europe2003</v>
      </c>
      <c r="B748" s="32" t="s">
        <v>234</v>
      </c>
      <c r="C748" s="5" t="s">
        <v>76</v>
      </c>
      <c r="D748" s="9" t="s">
        <v>65</v>
      </c>
      <c r="E748" s="10">
        <f>if(AND(C738=C739,D738=D738+1,ISBLANK(E739)),E738,E739)</f>
        <v>79000000</v>
      </c>
      <c r="F748" s="10">
        <f>if(AND(C102=C103,D102=D102+1,ISBLANK(F103)),F102,F103)</f>
        <v>26703000000</v>
      </c>
    </row>
    <row r="749" hidden="1">
      <c r="A749" s="32" t="str">
        <f t="shared" si="1"/>
        <v>Serbia-Europe2003</v>
      </c>
      <c r="B749" s="32" t="s">
        <v>238</v>
      </c>
      <c r="C749" s="5" t="s">
        <v>76</v>
      </c>
      <c r="D749" s="9" t="s">
        <v>65</v>
      </c>
      <c r="E749" s="12">
        <v>1.59E8</v>
      </c>
      <c r="F749" s="12">
        <v>1.44E8</v>
      </c>
    </row>
    <row r="750" hidden="1">
      <c r="A750" s="32" t="str">
        <f t="shared" si="1"/>
        <v>Slovakia-Europe2003</v>
      </c>
      <c r="B750" s="32" t="s">
        <v>243</v>
      </c>
      <c r="C750" s="5" t="s">
        <v>76</v>
      </c>
      <c r="D750" s="9" t="s">
        <v>65</v>
      </c>
      <c r="E750" s="12">
        <v>8.76E8</v>
      </c>
      <c r="F750" s="12">
        <v>6.62E8</v>
      </c>
    </row>
    <row r="751" hidden="1">
      <c r="A751" s="32" t="str">
        <f t="shared" si="1"/>
        <v>Slovenia-Europe2003</v>
      </c>
      <c r="B751" s="32" t="s">
        <v>244</v>
      </c>
      <c r="C751" s="5" t="s">
        <v>76</v>
      </c>
      <c r="D751" s="9" t="s">
        <v>65</v>
      </c>
      <c r="E751" s="12">
        <v>1.427E9</v>
      </c>
      <c r="F751" s="12">
        <v>8.05E8</v>
      </c>
    </row>
    <row r="752" hidden="1">
      <c r="A752" s="32" t="str">
        <f t="shared" si="1"/>
        <v>Spain-Europe2003</v>
      </c>
      <c r="B752" s="32" t="s">
        <v>250</v>
      </c>
      <c r="C752" s="5" t="s">
        <v>76</v>
      </c>
      <c r="D752" s="9" t="s">
        <v>65</v>
      </c>
      <c r="E752" s="12">
        <v>4.3863E10</v>
      </c>
      <c r="F752" s="12">
        <v>1.133E10</v>
      </c>
    </row>
    <row r="753" hidden="1">
      <c r="A753" s="32" t="str">
        <f t="shared" si="1"/>
        <v>Sweden-Europe2003</v>
      </c>
      <c r="B753" s="32" t="s">
        <v>259</v>
      </c>
      <c r="C753" s="5" t="s">
        <v>76</v>
      </c>
      <c r="D753" s="9" t="s">
        <v>65</v>
      </c>
      <c r="E753" s="12">
        <v>6.548E9</v>
      </c>
      <c r="F753" s="12">
        <v>9.375E9</v>
      </c>
    </row>
    <row r="754" hidden="1">
      <c r="A754" s="32" t="str">
        <f t="shared" si="1"/>
        <v>Switzerland-Europe2003</v>
      </c>
      <c r="B754" s="32" t="s">
        <v>260</v>
      </c>
      <c r="C754" s="5" t="s">
        <v>76</v>
      </c>
      <c r="D754" s="9" t="s">
        <v>65</v>
      </c>
      <c r="E754" s="12">
        <v>1.0493E10</v>
      </c>
      <c r="F754" s="12">
        <v>8.614E9</v>
      </c>
    </row>
    <row r="755" hidden="1">
      <c r="A755" s="32" t="str">
        <f t="shared" si="1"/>
        <v>Turkey-Europe2003</v>
      </c>
      <c r="B755" s="32" t="s">
        <v>270</v>
      </c>
      <c r="C755" s="5" t="s">
        <v>76</v>
      </c>
      <c r="D755" s="9" t="s">
        <v>65</v>
      </c>
      <c r="E755" s="12">
        <v>1.3203E10</v>
      </c>
      <c r="F755" s="12">
        <v>2.113E9</v>
      </c>
    </row>
    <row r="756" hidden="1">
      <c r="A756" s="32" t="str">
        <f t="shared" si="1"/>
        <v>Ukraine-Europe2003</v>
      </c>
      <c r="B756" s="32" t="s">
        <v>274</v>
      </c>
      <c r="C756" s="5" t="s">
        <v>76</v>
      </c>
      <c r="D756" s="9" t="s">
        <v>65</v>
      </c>
      <c r="E756" s="12">
        <v>1.204E9</v>
      </c>
      <c r="F756" s="12">
        <v>9.53E8</v>
      </c>
    </row>
    <row r="757" hidden="1">
      <c r="A757" s="32" t="str">
        <f t="shared" si="1"/>
        <v>United Kingdom-Europe2003</v>
      </c>
      <c r="B757" s="32" t="s">
        <v>276</v>
      </c>
      <c r="C757" s="5" t="s">
        <v>76</v>
      </c>
      <c r="D757" s="9" t="s">
        <v>65</v>
      </c>
      <c r="E757" s="12">
        <v>3.0736E10</v>
      </c>
      <c r="F757" s="12">
        <v>5.8627E10</v>
      </c>
    </row>
    <row r="758" hidden="1">
      <c r="A758" s="32" t="str">
        <f t="shared" si="1"/>
        <v>Bahrain-Middle East2003</v>
      </c>
      <c r="B758" s="32" t="s">
        <v>92</v>
      </c>
      <c r="C758" s="5" t="s">
        <v>93</v>
      </c>
      <c r="D758" s="9" t="s">
        <v>65</v>
      </c>
      <c r="E758" s="12">
        <v>1.206E9</v>
      </c>
      <c r="F758" s="12">
        <v>4.92E8</v>
      </c>
    </row>
    <row r="759" hidden="1">
      <c r="A759" s="32" t="str">
        <f t="shared" si="1"/>
        <v>Iran-Middle East2003</v>
      </c>
      <c r="B759" s="32" t="s">
        <v>165</v>
      </c>
      <c r="C759" s="5" t="s">
        <v>93</v>
      </c>
      <c r="D759" s="9" t="s">
        <v>65</v>
      </c>
      <c r="E759" s="12">
        <v>1.266E9</v>
      </c>
      <c r="F759" s="12">
        <v>4.12E9</v>
      </c>
    </row>
    <row r="760">
      <c r="A760" s="32" t="str">
        <f t="shared" si="1"/>
        <v>Iraq-Middle East2003</v>
      </c>
      <c r="B760" s="32" t="s">
        <v>166</v>
      </c>
      <c r="C760" s="5" t="s">
        <v>93</v>
      </c>
      <c r="D760" s="9" t="s">
        <v>65</v>
      </c>
      <c r="E760" s="10">
        <f>if(AND(C750=C751,D750=D750+1,ISBLANK(E751)),E750,E751)</f>
        <v>1427000000</v>
      </c>
      <c r="F760" s="10">
        <f>if(AND(C114=C115,D114=D114+1,ISBLANK(F115)),F114,F115)</f>
        <v>1309000000</v>
      </c>
    </row>
    <row r="761" hidden="1">
      <c r="A761" s="32" t="str">
        <f t="shared" si="1"/>
        <v>Israel-Middle East2003</v>
      </c>
      <c r="B761" s="32" t="s">
        <v>169</v>
      </c>
      <c r="C761" s="5" t="s">
        <v>93</v>
      </c>
      <c r="D761" s="9" t="s">
        <v>65</v>
      </c>
      <c r="E761" s="12">
        <v>2.473E9</v>
      </c>
      <c r="F761" s="12">
        <v>3.341E9</v>
      </c>
    </row>
    <row r="762" hidden="1">
      <c r="A762" s="32" t="str">
        <f t="shared" si="1"/>
        <v>Jordan-Middle East2003</v>
      </c>
      <c r="B762" s="32" t="s">
        <v>173</v>
      </c>
      <c r="C762" s="5" t="s">
        <v>93</v>
      </c>
      <c r="D762" s="9" t="s">
        <v>65</v>
      </c>
      <c r="E762" s="12">
        <v>1.266E9</v>
      </c>
      <c r="F762" s="12">
        <v>5.03E8</v>
      </c>
    </row>
    <row r="763" hidden="1">
      <c r="A763" s="32" t="str">
        <f t="shared" si="1"/>
        <v>Kuwait-Middle East2003</v>
      </c>
      <c r="B763" s="32" t="s">
        <v>178</v>
      </c>
      <c r="C763" s="5" t="s">
        <v>93</v>
      </c>
      <c r="D763" s="9" t="s">
        <v>65</v>
      </c>
      <c r="E763" s="12">
        <v>3.28E8</v>
      </c>
      <c r="F763" s="12">
        <v>3.75E9</v>
      </c>
    </row>
    <row r="764" hidden="1">
      <c r="A764" s="32" t="str">
        <f t="shared" si="1"/>
        <v>Lebanon-Middle East2003</v>
      </c>
      <c r="B764" s="32" t="s">
        <v>182</v>
      </c>
      <c r="C764" s="5" t="s">
        <v>93</v>
      </c>
      <c r="D764" s="9" t="s">
        <v>65</v>
      </c>
      <c r="E764" s="12">
        <v>6.782E9</v>
      </c>
      <c r="F764" s="12">
        <v>3.319E9</v>
      </c>
    </row>
    <row r="765" hidden="1">
      <c r="A765" s="32" t="str">
        <f t="shared" si="1"/>
        <v>Oman-Middle East2003</v>
      </c>
      <c r="B765" s="32" t="s">
        <v>219</v>
      </c>
      <c r="C765" s="5" t="s">
        <v>93</v>
      </c>
      <c r="D765" s="9" t="s">
        <v>65</v>
      </c>
      <c r="E765" s="12">
        <v>5.46E8</v>
      </c>
      <c r="F765" s="12">
        <v>8.04E8</v>
      </c>
    </row>
    <row r="766" hidden="1">
      <c r="A766" s="32" t="str">
        <f t="shared" si="1"/>
        <v>Qatar-Middle East2003</v>
      </c>
      <c r="B766" s="32" t="s">
        <v>229</v>
      </c>
      <c r="C766" s="5" t="s">
        <v>93</v>
      </c>
      <c r="D766" s="9" t="s">
        <v>65</v>
      </c>
      <c r="E766" s="12">
        <v>3.69E8</v>
      </c>
      <c r="F766" s="12">
        <v>4.71E8</v>
      </c>
    </row>
    <row r="767" hidden="1">
      <c r="A767" s="32" t="str">
        <f t="shared" si="1"/>
        <v>Saudi Arabia-Middle East2003</v>
      </c>
      <c r="B767" s="32" t="s">
        <v>236</v>
      </c>
      <c r="C767" s="5" t="s">
        <v>93</v>
      </c>
      <c r="D767" s="9" t="s">
        <v>65</v>
      </c>
      <c r="E767" s="12">
        <v>3.418E9</v>
      </c>
      <c r="F767" s="12">
        <v>4.165E9</v>
      </c>
    </row>
    <row r="768" hidden="1">
      <c r="A768" s="32" t="str">
        <f t="shared" si="1"/>
        <v>Syria-Middle East2003</v>
      </c>
      <c r="B768" s="32" t="s">
        <v>261</v>
      </c>
      <c r="C768" s="5" t="s">
        <v>93</v>
      </c>
      <c r="D768" s="9" t="s">
        <v>65</v>
      </c>
      <c r="E768" s="12">
        <v>8.77E8</v>
      </c>
      <c r="F768" s="12">
        <v>7.34E8</v>
      </c>
    </row>
    <row r="769" hidden="1">
      <c r="A769" s="32" t="str">
        <f t="shared" si="1"/>
        <v>United Arab Emirates-Middle East2003</v>
      </c>
      <c r="B769" s="32" t="s">
        <v>275</v>
      </c>
      <c r="C769" s="5" t="s">
        <v>93</v>
      </c>
      <c r="D769" s="9" t="s">
        <v>65</v>
      </c>
      <c r="E769" s="12">
        <v>1.438E9</v>
      </c>
      <c r="F769" s="12">
        <v>3.956E9</v>
      </c>
    </row>
    <row r="770" hidden="1">
      <c r="A770" s="32" t="str">
        <f t="shared" si="1"/>
        <v>Yemen-Middle East2003</v>
      </c>
      <c r="B770" s="32" t="s">
        <v>283</v>
      </c>
      <c r="C770" s="5" t="s">
        <v>93</v>
      </c>
      <c r="D770" s="9" t="s">
        <v>65</v>
      </c>
      <c r="E770" s="12">
        <v>1.39E8</v>
      </c>
      <c r="F770" s="12">
        <v>1.34E8</v>
      </c>
    </row>
    <row r="771">
      <c r="A771" s="32" t="str">
        <f t="shared" si="1"/>
        <v>American Samoa-Oceania2003</v>
      </c>
      <c r="B771" s="32" t="s">
        <v>79</v>
      </c>
      <c r="C771" s="5" t="s">
        <v>80</v>
      </c>
      <c r="D771" s="9" t="s">
        <v>65</v>
      </c>
      <c r="E771" s="10">
        <f>if(AND(C761=C762,D761=D761+1,ISBLANK(E762)),E761,E762)</f>
        <v>1266000000</v>
      </c>
      <c r="F771" s="10">
        <f>if(AND(C125=C126,D125=D125+1,ISBLANK(F126)),F125,F126)</f>
        <v>8848000000</v>
      </c>
    </row>
    <row r="772" hidden="1">
      <c r="A772" s="32" t="str">
        <f t="shared" si="1"/>
        <v>Australia-Oceania2003</v>
      </c>
      <c r="B772" s="32" t="s">
        <v>88</v>
      </c>
      <c r="C772" s="5" t="s">
        <v>80</v>
      </c>
      <c r="D772" s="9" t="s">
        <v>65</v>
      </c>
      <c r="E772" s="12">
        <v>1.6647E10</v>
      </c>
      <c r="F772" s="12">
        <v>1.0135E10</v>
      </c>
    </row>
    <row r="773" hidden="1">
      <c r="A773" s="32" t="str">
        <f t="shared" si="1"/>
        <v>Fiji-Oceania2003</v>
      </c>
      <c r="B773" s="32" t="s">
        <v>141</v>
      </c>
      <c r="C773" s="5" t="s">
        <v>80</v>
      </c>
      <c r="D773" s="9" t="s">
        <v>65</v>
      </c>
      <c r="E773" s="12">
        <v>4.96E8</v>
      </c>
      <c r="F773" s="12">
        <v>8.8E7</v>
      </c>
    </row>
    <row r="774" hidden="1">
      <c r="A774" s="32" t="str">
        <f t="shared" si="1"/>
        <v>French Polynesia-Oceania2003</v>
      </c>
      <c r="B774" s="32" t="s">
        <v>144</v>
      </c>
      <c r="C774" s="5" t="s">
        <v>80</v>
      </c>
      <c r="D774" s="9" t="s">
        <v>65</v>
      </c>
      <c r="E774" s="12">
        <v>6.51E8</v>
      </c>
      <c r="F774" s="12">
        <v>3.35E8</v>
      </c>
    </row>
    <row r="775">
      <c r="A775" s="32" t="str">
        <f t="shared" si="1"/>
        <v>Guam-Oceania2003</v>
      </c>
      <c r="B775" s="32" t="s">
        <v>153</v>
      </c>
      <c r="C775" s="5" t="s">
        <v>80</v>
      </c>
      <c r="D775" s="9" t="s">
        <v>65</v>
      </c>
      <c r="E775" s="10">
        <f t="shared" ref="E775:E776" si="28">if(AND(C765=C766,D765=D765+1,ISBLANK(E766)),E765,E766)</f>
        <v>369000000</v>
      </c>
      <c r="F775" s="10">
        <f t="shared" ref="F775:F776" si="29">if(AND(C129=C130,D129=D129+1,ISBLANK(F130)),F129,F130)</f>
        <v>544000000</v>
      </c>
    </row>
    <row r="776">
      <c r="A776" s="32" t="str">
        <f t="shared" si="1"/>
        <v>Kiribati-Oceania2003</v>
      </c>
      <c r="B776" s="32" t="s">
        <v>176</v>
      </c>
      <c r="C776" s="5" t="s">
        <v>80</v>
      </c>
      <c r="D776" s="9" t="s">
        <v>65</v>
      </c>
      <c r="E776" s="10">
        <f t="shared" si="28"/>
        <v>3418000000</v>
      </c>
      <c r="F776" s="10">
        <f t="shared" si="29"/>
        <v>7710000000</v>
      </c>
    </row>
    <row r="777" hidden="1">
      <c r="A777" s="32" t="str">
        <f t="shared" si="1"/>
        <v>Marshall Islands-Oceania2003</v>
      </c>
      <c r="B777" s="32" t="s">
        <v>196</v>
      </c>
      <c r="C777" s="5" t="s">
        <v>80</v>
      </c>
      <c r="D777" s="9" t="s">
        <v>65</v>
      </c>
      <c r="E777" s="12">
        <v>4000000.0</v>
      </c>
      <c r="F777" s="12">
        <v>300000.0</v>
      </c>
    </row>
    <row r="778" hidden="1">
      <c r="A778" s="32" t="str">
        <f t="shared" si="1"/>
        <v>Micronesia, Fed. Sts.-Oceania2003</v>
      </c>
      <c r="B778" s="32" t="s">
        <v>200</v>
      </c>
      <c r="C778" s="5" t="s">
        <v>80</v>
      </c>
      <c r="D778" s="9" t="s">
        <v>65</v>
      </c>
      <c r="E778" s="12">
        <v>1.7E7</v>
      </c>
      <c r="F778" s="12">
        <v>6000000.0</v>
      </c>
    </row>
    <row r="779" hidden="1">
      <c r="A779" s="32" t="str">
        <f t="shared" si="1"/>
        <v>New Caledonia-Oceania2003</v>
      </c>
      <c r="B779" s="32" t="s">
        <v>211</v>
      </c>
      <c r="C779" s="5" t="s">
        <v>80</v>
      </c>
      <c r="D779" s="9" t="s">
        <v>65</v>
      </c>
      <c r="E779" s="12">
        <v>1.96E8</v>
      </c>
      <c r="F779" s="12">
        <v>1.28E8</v>
      </c>
    </row>
    <row r="780" hidden="1">
      <c r="A780" s="32" t="str">
        <f t="shared" si="1"/>
        <v>New Zealand-Oceania2003</v>
      </c>
      <c r="B780" s="32" t="s">
        <v>212</v>
      </c>
      <c r="C780" s="5" t="s">
        <v>80</v>
      </c>
      <c r="D780" s="9" t="s">
        <v>65</v>
      </c>
      <c r="E780" s="12">
        <v>4.232E9</v>
      </c>
      <c r="F780" s="12">
        <v>1.649E9</v>
      </c>
    </row>
    <row r="781" hidden="1">
      <c r="A781" s="32" t="str">
        <f t="shared" si="1"/>
        <v>Papua New Guinea-Oceania2003</v>
      </c>
      <c r="B781" s="32" t="s">
        <v>222</v>
      </c>
      <c r="C781" s="5" t="s">
        <v>80</v>
      </c>
      <c r="D781" s="9" t="s">
        <v>65</v>
      </c>
      <c r="E781" s="12">
        <v>4900000.0</v>
      </c>
      <c r="F781" s="12">
        <v>5.2E7</v>
      </c>
    </row>
    <row r="782" hidden="1">
      <c r="A782" s="32" t="str">
        <f t="shared" si="1"/>
        <v>Samoa-Oceania2003</v>
      </c>
      <c r="B782" s="32" t="s">
        <v>233</v>
      </c>
      <c r="C782" s="5" t="s">
        <v>80</v>
      </c>
      <c r="D782" s="9" t="s">
        <v>65</v>
      </c>
      <c r="E782" s="12">
        <v>5.4E7</v>
      </c>
      <c r="F782" s="13"/>
    </row>
    <row r="783" hidden="1">
      <c r="A783" s="32" t="str">
        <f t="shared" si="1"/>
        <v>Solomon Islands-Oceania2003</v>
      </c>
      <c r="B783" s="32" t="s">
        <v>245</v>
      </c>
      <c r="C783" s="5" t="s">
        <v>80</v>
      </c>
      <c r="D783" s="9" t="s">
        <v>65</v>
      </c>
      <c r="E783" s="12">
        <v>1600000.0</v>
      </c>
      <c r="F783" s="12">
        <v>6400000.0</v>
      </c>
    </row>
    <row r="784" hidden="1">
      <c r="A784" s="32" t="str">
        <f t="shared" si="1"/>
        <v>Tonga-Oceania2003</v>
      </c>
      <c r="B784" s="32" t="s">
        <v>267</v>
      </c>
      <c r="C784" s="5" t="s">
        <v>80</v>
      </c>
      <c r="D784" s="9" t="s">
        <v>65</v>
      </c>
      <c r="E784" s="12">
        <v>1.03E7</v>
      </c>
      <c r="F784" s="12">
        <v>1.32E7</v>
      </c>
    </row>
    <row r="785" hidden="1">
      <c r="A785" s="32" t="str">
        <f t="shared" si="1"/>
        <v>Vanuatu-Oceania2003</v>
      </c>
      <c r="B785" s="32" t="s">
        <v>280</v>
      </c>
      <c r="C785" s="5" t="s">
        <v>80</v>
      </c>
      <c r="D785" s="9" t="s">
        <v>65</v>
      </c>
      <c r="E785" s="12">
        <v>8.3E7</v>
      </c>
      <c r="F785" s="12">
        <v>1.4E7</v>
      </c>
    </row>
    <row r="786" hidden="1">
      <c r="A786" s="32" t="str">
        <f t="shared" si="1"/>
        <v>Antigua and Barbuda-The Americas2003</v>
      </c>
      <c r="B786" s="32" t="s">
        <v>83</v>
      </c>
      <c r="C786" s="5" t="s">
        <v>84</v>
      </c>
      <c r="D786" s="9" t="s">
        <v>65</v>
      </c>
      <c r="E786" s="12">
        <v>3.0E8</v>
      </c>
      <c r="F786" s="12">
        <v>3.5E7</v>
      </c>
    </row>
    <row r="787" hidden="1">
      <c r="A787" s="32" t="str">
        <f t="shared" si="1"/>
        <v>Argentina-The Americas2003</v>
      </c>
      <c r="B787" s="32" t="s">
        <v>85</v>
      </c>
      <c r="C787" s="5" t="s">
        <v>84</v>
      </c>
      <c r="D787" s="9" t="s">
        <v>65</v>
      </c>
      <c r="E787" s="12">
        <v>2.306E9</v>
      </c>
      <c r="F787" s="12">
        <v>2.997E9</v>
      </c>
    </row>
    <row r="788" hidden="1">
      <c r="A788" s="32" t="str">
        <f t="shared" si="1"/>
        <v>Aruba-The Americas2003</v>
      </c>
      <c r="B788" s="32" t="s">
        <v>87</v>
      </c>
      <c r="C788" s="5" t="s">
        <v>84</v>
      </c>
      <c r="D788" s="9" t="s">
        <v>65</v>
      </c>
      <c r="E788" s="12">
        <v>8.58E8</v>
      </c>
      <c r="F788" s="12">
        <v>2.13E8</v>
      </c>
    </row>
    <row r="789" hidden="1">
      <c r="A789" s="32" t="str">
        <f t="shared" si="1"/>
        <v>Bahamas, The-The Americas2003</v>
      </c>
      <c r="B789" s="32" t="s">
        <v>91</v>
      </c>
      <c r="C789" s="5" t="s">
        <v>84</v>
      </c>
      <c r="D789" s="9" t="s">
        <v>65</v>
      </c>
      <c r="E789" s="12">
        <v>1.77E9</v>
      </c>
      <c r="F789" s="12">
        <v>4.04E8</v>
      </c>
    </row>
    <row r="790" hidden="1">
      <c r="A790" s="32" t="str">
        <f t="shared" si="1"/>
        <v>Barbados-The Americas2003</v>
      </c>
      <c r="B790" s="32" t="s">
        <v>95</v>
      </c>
      <c r="C790" s="5" t="s">
        <v>84</v>
      </c>
      <c r="D790" s="9" t="s">
        <v>65</v>
      </c>
      <c r="E790" s="12">
        <v>7.67E8</v>
      </c>
      <c r="F790" s="12">
        <v>1.53E8</v>
      </c>
    </row>
    <row r="791" hidden="1">
      <c r="A791" s="32" t="str">
        <f t="shared" si="1"/>
        <v>Belize-The Americas2003</v>
      </c>
      <c r="B791" s="32" t="s">
        <v>98</v>
      </c>
      <c r="C791" s="5" t="s">
        <v>84</v>
      </c>
      <c r="D791" s="9" t="s">
        <v>65</v>
      </c>
      <c r="E791" s="12">
        <v>1.5E8</v>
      </c>
      <c r="F791" s="12">
        <v>5.0E7</v>
      </c>
    </row>
    <row r="792" hidden="1">
      <c r="A792" s="32" t="str">
        <f t="shared" si="1"/>
        <v>Bermuda-The Americas2003</v>
      </c>
      <c r="B792" s="32" t="s">
        <v>100</v>
      </c>
      <c r="C792" s="5" t="s">
        <v>84</v>
      </c>
      <c r="D792" s="9" t="s">
        <v>65</v>
      </c>
      <c r="E792" s="12">
        <v>3.48E8</v>
      </c>
      <c r="F792" s="12">
        <v>2.48E8</v>
      </c>
    </row>
    <row r="793" hidden="1">
      <c r="A793" s="32" t="str">
        <f t="shared" si="1"/>
        <v>Bolivia-The Americas2003</v>
      </c>
      <c r="B793" s="32" t="s">
        <v>102</v>
      </c>
      <c r="C793" s="5" t="s">
        <v>84</v>
      </c>
      <c r="D793" s="9" t="s">
        <v>65</v>
      </c>
      <c r="E793" s="12">
        <v>2.43E8</v>
      </c>
      <c r="F793" s="12">
        <v>1.97E8</v>
      </c>
    </row>
    <row r="794" hidden="1">
      <c r="A794" s="32" t="str">
        <f t="shared" si="1"/>
        <v>Brazil-The Americas2003</v>
      </c>
      <c r="B794" s="32" t="s">
        <v>105</v>
      </c>
      <c r="C794" s="5" t="s">
        <v>84</v>
      </c>
      <c r="D794" s="9" t="s">
        <v>65</v>
      </c>
      <c r="E794" s="12">
        <v>2.673E9</v>
      </c>
      <c r="F794" s="12">
        <v>2.874E9</v>
      </c>
    </row>
    <row r="795" hidden="1">
      <c r="A795" s="32" t="str">
        <f t="shared" si="1"/>
        <v>Canada-The Americas2003</v>
      </c>
      <c r="B795" s="32" t="s">
        <v>112</v>
      </c>
      <c r="C795" s="5" t="s">
        <v>84</v>
      </c>
      <c r="D795" s="9" t="s">
        <v>65</v>
      </c>
      <c r="E795" s="12">
        <v>1.2236E10</v>
      </c>
      <c r="F795" s="12">
        <v>1.6309E10</v>
      </c>
    </row>
    <row r="796" hidden="1">
      <c r="A796" s="32" t="str">
        <f t="shared" si="1"/>
        <v>Cayman Islands-The Americas2003</v>
      </c>
      <c r="B796" s="32" t="s">
        <v>113</v>
      </c>
      <c r="C796" s="5" t="s">
        <v>84</v>
      </c>
      <c r="D796" s="9" t="s">
        <v>65</v>
      </c>
      <c r="E796" s="12">
        <v>5.18E8</v>
      </c>
      <c r="F796" s="13"/>
    </row>
    <row r="797" hidden="1">
      <c r="A797" s="32" t="str">
        <f t="shared" si="1"/>
        <v>Chile-The Americas2003</v>
      </c>
      <c r="B797" s="32" t="s">
        <v>116</v>
      </c>
      <c r="C797" s="5" t="s">
        <v>84</v>
      </c>
      <c r="D797" s="9" t="s">
        <v>65</v>
      </c>
      <c r="E797" s="12">
        <v>1.309E9</v>
      </c>
      <c r="F797" s="12">
        <v>1.109E9</v>
      </c>
    </row>
    <row r="798" hidden="1">
      <c r="A798" s="32" t="str">
        <f t="shared" si="1"/>
        <v>Colombia-The Americas2003</v>
      </c>
      <c r="B798" s="32" t="s">
        <v>118</v>
      </c>
      <c r="C798" s="5" t="s">
        <v>84</v>
      </c>
      <c r="D798" s="9" t="s">
        <v>65</v>
      </c>
      <c r="E798" s="12">
        <v>1.191E9</v>
      </c>
      <c r="F798" s="12">
        <v>1.349E9</v>
      </c>
    </row>
    <row r="799" hidden="1">
      <c r="A799" s="32" t="str">
        <f t="shared" si="1"/>
        <v>Costa Rica-The Americas2003</v>
      </c>
      <c r="B799" s="32" t="s">
        <v>122</v>
      </c>
      <c r="C799" s="5" t="s">
        <v>84</v>
      </c>
      <c r="D799" s="9" t="s">
        <v>65</v>
      </c>
      <c r="E799" s="12">
        <v>1.424E9</v>
      </c>
      <c r="F799" s="12">
        <v>4.34E8</v>
      </c>
    </row>
    <row r="800" hidden="1">
      <c r="A800" s="32" t="str">
        <f t="shared" si="1"/>
        <v>Cuba-The Americas2003</v>
      </c>
      <c r="B800" s="32" t="s">
        <v>125</v>
      </c>
      <c r="C800" s="5" t="s">
        <v>84</v>
      </c>
      <c r="D800" s="9" t="s">
        <v>65</v>
      </c>
      <c r="E800" s="12">
        <v>1.999E9</v>
      </c>
      <c r="F800" s="13"/>
    </row>
    <row r="801" hidden="1">
      <c r="A801" s="32" t="str">
        <f t="shared" si="1"/>
        <v>Curacao-The Americas2003</v>
      </c>
      <c r="B801" s="32" t="s">
        <v>126</v>
      </c>
      <c r="C801" s="5" t="s">
        <v>84</v>
      </c>
      <c r="D801" s="9" t="s">
        <v>65</v>
      </c>
      <c r="E801" s="12">
        <v>2.23E8</v>
      </c>
      <c r="F801" s="12">
        <v>1.76E8</v>
      </c>
    </row>
    <row r="802" hidden="1">
      <c r="A802" s="32" t="str">
        <f t="shared" si="1"/>
        <v>Dominica-The Americas2003</v>
      </c>
      <c r="B802" s="32" t="s">
        <v>131</v>
      </c>
      <c r="C802" s="5" t="s">
        <v>84</v>
      </c>
      <c r="D802" s="9" t="s">
        <v>65</v>
      </c>
      <c r="E802" s="12">
        <v>5.2E7</v>
      </c>
      <c r="F802" s="12">
        <v>9000000.0</v>
      </c>
    </row>
    <row r="803" hidden="1">
      <c r="A803" s="32" t="str">
        <f t="shared" si="1"/>
        <v>Dominican Republic-The Americas2003</v>
      </c>
      <c r="B803" s="32" t="s">
        <v>132</v>
      </c>
      <c r="C803" s="5" t="s">
        <v>84</v>
      </c>
      <c r="D803" s="9" t="s">
        <v>65</v>
      </c>
      <c r="E803" s="12">
        <v>3.128E9</v>
      </c>
      <c r="F803" s="12">
        <v>4.08E8</v>
      </c>
    </row>
    <row r="804" hidden="1">
      <c r="A804" s="32" t="str">
        <f t="shared" si="1"/>
        <v>Ecuador-The Americas2003</v>
      </c>
      <c r="B804" s="32" t="s">
        <v>133</v>
      </c>
      <c r="C804" s="5" t="s">
        <v>84</v>
      </c>
      <c r="D804" s="9" t="s">
        <v>65</v>
      </c>
      <c r="E804" s="12">
        <v>4.08E8</v>
      </c>
      <c r="F804" s="12">
        <v>5.0E8</v>
      </c>
    </row>
    <row r="805" hidden="1">
      <c r="A805" s="32" t="str">
        <f t="shared" si="1"/>
        <v>El Salvador-The Americas2003</v>
      </c>
      <c r="B805" s="32" t="s">
        <v>135</v>
      </c>
      <c r="C805" s="5" t="s">
        <v>84</v>
      </c>
      <c r="D805" s="9" t="s">
        <v>65</v>
      </c>
      <c r="E805" s="12">
        <v>6.64E8</v>
      </c>
      <c r="F805" s="12">
        <v>3.11E8</v>
      </c>
    </row>
    <row r="806">
      <c r="A806" s="32" t="str">
        <f t="shared" si="1"/>
        <v>Greenland-The Americas2003</v>
      </c>
      <c r="B806" s="32" t="s">
        <v>151</v>
      </c>
      <c r="C806" s="5" t="s">
        <v>84</v>
      </c>
      <c r="D806" s="9" t="s">
        <v>65</v>
      </c>
      <c r="E806" s="10">
        <f>if(AND(C796=C797,D796=D796+1,ISBLANK(E797)),E796,E797)</f>
        <v>1309000000</v>
      </c>
      <c r="F806" s="24">
        <v>7.71E9</v>
      </c>
    </row>
    <row r="807" hidden="1">
      <c r="A807" s="32" t="str">
        <f t="shared" si="1"/>
        <v>Grenada-The Americas2003</v>
      </c>
      <c r="B807" s="32" t="s">
        <v>152</v>
      </c>
      <c r="C807" s="5" t="s">
        <v>84</v>
      </c>
      <c r="D807" s="9" t="s">
        <v>65</v>
      </c>
      <c r="E807" s="12">
        <v>1.04E8</v>
      </c>
      <c r="F807" s="12">
        <v>8000000.0</v>
      </c>
    </row>
    <row r="808" hidden="1">
      <c r="A808" s="32" t="str">
        <f t="shared" si="1"/>
        <v>Guatemala-The Americas2003</v>
      </c>
      <c r="B808" s="32" t="s">
        <v>154</v>
      </c>
      <c r="C808" s="5" t="s">
        <v>84</v>
      </c>
      <c r="D808" s="9" t="s">
        <v>65</v>
      </c>
      <c r="E808" s="12">
        <v>6.46E8</v>
      </c>
      <c r="F808" s="12">
        <v>3.73E8</v>
      </c>
    </row>
    <row r="809" hidden="1">
      <c r="A809" s="32" t="str">
        <f t="shared" si="1"/>
        <v>Guyana-The Americas2003</v>
      </c>
      <c r="B809" s="32" t="s">
        <v>157</v>
      </c>
      <c r="C809" s="5" t="s">
        <v>84</v>
      </c>
      <c r="D809" s="9" t="s">
        <v>65</v>
      </c>
      <c r="E809" s="12">
        <v>2.8E7</v>
      </c>
      <c r="F809" s="12">
        <v>3.0E7</v>
      </c>
    </row>
    <row r="810" hidden="1">
      <c r="A810" s="32" t="str">
        <f t="shared" si="1"/>
        <v>Haiti-The Americas2003</v>
      </c>
      <c r="B810" s="32" t="s">
        <v>158</v>
      </c>
      <c r="C810" s="5" t="s">
        <v>84</v>
      </c>
      <c r="D810" s="9" t="s">
        <v>65</v>
      </c>
      <c r="E810" s="12">
        <v>9.6E7</v>
      </c>
      <c r="F810" s="12">
        <v>2.02E8</v>
      </c>
    </row>
    <row r="811" hidden="1">
      <c r="A811" s="32" t="str">
        <f t="shared" si="1"/>
        <v>Honduras-The Americas2003</v>
      </c>
      <c r="B811" s="32" t="s">
        <v>159</v>
      </c>
      <c r="C811" s="5" t="s">
        <v>84</v>
      </c>
      <c r="D811" s="9" t="s">
        <v>65</v>
      </c>
      <c r="E811" s="12">
        <v>3.72E8</v>
      </c>
      <c r="F811" s="12">
        <v>2.74E8</v>
      </c>
    </row>
    <row r="812" hidden="1">
      <c r="A812" s="32" t="str">
        <f t="shared" si="1"/>
        <v>Jamaica-The Americas2003</v>
      </c>
      <c r="B812" s="32" t="s">
        <v>171</v>
      </c>
      <c r="C812" s="5" t="s">
        <v>84</v>
      </c>
      <c r="D812" s="9" t="s">
        <v>65</v>
      </c>
      <c r="E812" s="12">
        <v>1.621E9</v>
      </c>
      <c r="F812" s="12">
        <v>2.69E8</v>
      </c>
    </row>
    <row r="813" hidden="1">
      <c r="A813" s="32" t="str">
        <f t="shared" si="1"/>
        <v>Mexico-The Americas2003</v>
      </c>
      <c r="B813" s="32" t="s">
        <v>199</v>
      </c>
      <c r="C813" s="5" t="s">
        <v>84</v>
      </c>
      <c r="D813" s="9" t="s">
        <v>65</v>
      </c>
      <c r="E813" s="12">
        <v>1.0058E10</v>
      </c>
      <c r="F813" s="12">
        <v>7.252E9</v>
      </c>
    </row>
    <row r="814" hidden="1">
      <c r="A814" s="32" t="str">
        <f t="shared" si="1"/>
        <v>Nicaragua-The Americas2003</v>
      </c>
      <c r="B814" s="32" t="s">
        <v>213</v>
      </c>
      <c r="C814" s="5" t="s">
        <v>84</v>
      </c>
      <c r="D814" s="9" t="s">
        <v>65</v>
      </c>
      <c r="E814" s="12">
        <v>1.6E8</v>
      </c>
      <c r="F814" s="12">
        <v>1.39E8</v>
      </c>
    </row>
    <row r="815" hidden="1">
      <c r="A815" s="32" t="str">
        <f t="shared" si="1"/>
        <v>Panama-The Americas2003</v>
      </c>
      <c r="B815" s="32" t="s">
        <v>221</v>
      </c>
      <c r="C815" s="5" t="s">
        <v>84</v>
      </c>
      <c r="D815" s="9" t="s">
        <v>65</v>
      </c>
      <c r="E815" s="12">
        <v>8.04E8</v>
      </c>
      <c r="F815" s="12">
        <v>2.67E8</v>
      </c>
    </row>
    <row r="816" hidden="1">
      <c r="A816" s="32" t="str">
        <f t="shared" si="1"/>
        <v>Paraguay-The Americas2003</v>
      </c>
      <c r="B816" s="32" t="s">
        <v>223</v>
      </c>
      <c r="C816" s="5" t="s">
        <v>84</v>
      </c>
      <c r="D816" s="9" t="s">
        <v>65</v>
      </c>
      <c r="E816" s="12">
        <v>8.1E7</v>
      </c>
      <c r="F816" s="12">
        <v>1.15E8</v>
      </c>
    </row>
    <row r="817" hidden="1">
      <c r="A817" s="32" t="str">
        <f t="shared" si="1"/>
        <v>Peru-The Americas2003</v>
      </c>
      <c r="B817" s="32" t="s">
        <v>224</v>
      </c>
      <c r="C817" s="5" t="s">
        <v>84</v>
      </c>
      <c r="D817" s="9" t="s">
        <v>65</v>
      </c>
      <c r="E817" s="12">
        <v>1.023E9</v>
      </c>
      <c r="F817" s="12">
        <v>8.47E8</v>
      </c>
    </row>
    <row r="818" hidden="1">
      <c r="A818" s="32" t="str">
        <f t="shared" si="1"/>
        <v>Puerto Rico-The Americas2003</v>
      </c>
      <c r="B818" s="32" t="s">
        <v>228</v>
      </c>
      <c r="C818" s="5" t="s">
        <v>84</v>
      </c>
      <c r="D818" s="9" t="s">
        <v>65</v>
      </c>
      <c r="E818" s="12">
        <v>2.677E9</v>
      </c>
      <c r="F818" s="12">
        <v>1.42E9</v>
      </c>
    </row>
    <row r="819" hidden="1">
      <c r="A819" s="32" t="str">
        <f t="shared" si="1"/>
        <v>Sint Maarten (Dutch part)-The Americas2003</v>
      </c>
      <c r="B819" s="32" t="s">
        <v>242</v>
      </c>
      <c r="C819" s="5" t="s">
        <v>84</v>
      </c>
      <c r="D819" s="9" t="s">
        <v>65</v>
      </c>
      <c r="E819" s="12">
        <v>5.38E8</v>
      </c>
      <c r="F819" s="12">
        <v>1.44E8</v>
      </c>
    </row>
    <row r="820" hidden="1">
      <c r="A820" s="32" t="str">
        <f t="shared" si="1"/>
        <v>St. Kitts and Nevis-The Americas2003</v>
      </c>
      <c r="B820" s="32" t="s">
        <v>252</v>
      </c>
      <c r="C820" s="5" t="s">
        <v>84</v>
      </c>
      <c r="D820" s="9" t="s">
        <v>65</v>
      </c>
      <c r="E820" s="12">
        <v>7.5E7</v>
      </c>
      <c r="F820" s="12">
        <v>8000000.0</v>
      </c>
    </row>
    <row r="821" hidden="1">
      <c r="A821" s="32" t="str">
        <f t="shared" si="1"/>
        <v>St. Lucia-The Americas2003</v>
      </c>
      <c r="B821" s="32" t="s">
        <v>253</v>
      </c>
      <c r="C821" s="5" t="s">
        <v>84</v>
      </c>
      <c r="D821" s="9" t="s">
        <v>65</v>
      </c>
      <c r="E821" s="12">
        <v>2.82E8</v>
      </c>
      <c r="F821" s="12">
        <v>3.6E7</v>
      </c>
    </row>
    <row r="822">
      <c r="A822" s="32" t="str">
        <f t="shared" si="1"/>
        <v>St. Martin (French part)-The Americas2003</v>
      </c>
      <c r="B822" s="32" t="s">
        <v>254</v>
      </c>
      <c r="C822" s="5" t="s">
        <v>84</v>
      </c>
      <c r="D822" s="9" t="s">
        <v>65</v>
      </c>
      <c r="E822" s="10">
        <f>if(AND(C812=C813,D812=D812+1,ISBLANK(E813)),E812,E813)</f>
        <v>10058000000</v>
      </c>
      <c r="F822" s="10">
        <f>if(AND(C176=C177,D176=D176+1,ISBLANK(F177)),F176,F177)</f>
        <v>1452000000</v>
      </c>
    </row>
    <row r="823" hidden="1">
      <c r="A823" s="32" t="str">
        <f t="shared" si="1"/>
        <v>St. Vincent and the Grenadines-The Americas2003</v>
      </c>
      <c r="B823" s="32" t="s">
        <v>255</v>
      </c>
      <c r="C823" s="5" t="s">
        <v>84</v>
      </c>
      <c r="D823" s="9" t="s">
        <v>65</v>
      </c>
      <c r="E823" s="12">
        <v>9.1E7</v>
      </c>
      <c r="F823" s="12">
        <v>1.3E7</v>
      </c>
    </row>
    <row r="824" hidden="1">
      <c r="A824" s="32" t="str">
        <f t="shared" si="1"/>
        <v>Suriname-The Americas2003</v>
      </c>
      <c r="B824" s="32" t="s">
        <v>257</v>
      </c>
      <c r="C824" s="5" t="s">
        <v>84</v>
      </c>
      <c r="D824" s="9" t="s">
        <v>65</v>
      </c>
      <c r="E824" s="12">
        <v>1.8E7</v>
      </c>
      <c r="F824" s="12">
        <v>6.8E7</v>
      </c>
    </row>
    <row r="825" hidden="1">
      <c r="A825" s="32" t="str">
        <f t="shared" si="1"/>
        <v>Trinidad and Tobago-The Americas2003</v>
      </c>
      <c r="B825" s="32" t="s">
        <v>268</v>
      </c>
      <c r="C825" s="5" t="s">
        <v>84</v>
      </c>
      <c r="D825" s="9" t="s">
        <v>65</v>
      </c>
      <c r="E825" s="12">
        <v>4.37E8</v>
      </c>
      <c r="F825" s="12">
        <v>1.43E8</v>
      </c>
    </row>
    <row r="826">
      <c r="A826" s="32" t="str">
        <f t="shared" si="1"/>
        <v>Turks and Caicos Islands-The Americas2003</v>
      </c>
      <c r="B826" s="32" t="s">
        <v>272</v>
      </c>
      <c r="C826" s="5" t="s">
        <v>84</v>
      </c>
      <c r="D826" s="9" t="s">
        <v>65</v>
      </c>
      <c r="E826" s="10">
        <f>if(AND(C816=C817,D816=D816+1,ISBLANK(E817)),E816,E817)</f>
        <v>1023000000</v>
      </c>
      <c r="F826" s="10">
        <f>if(AND(C180=C181,D180=D180+1,ISBLANK(F181)),F180,F181)</f>
        <v>9000000</v>
      </c>
    </row>
    <row r="827" hidden="1">
      <c r="A827" s="32" t="str">
        <f t="shared" si="1"/>
        <v>United States-The Americas2003</v>
      </c>
      <c r="B827" s="32" t="s">
        <v>277</v>
      </c>
      <c r="C827" s="5" t="s">
        <v>84</v>
      </c>
      <c r="D827" s="9" t="s">
        <v>65</v>
      </c>
      <c r="E827" s="34">
        <v>1.02E11</v>
      </c>
      <c r="F827" s="12">
        <v>8.2091E10</v>
      </c>
    </row>
    <row r="828" hidden="1">
      <c r="A828" s="32" t="str">
        <f t="shared" si="1"/>
        <v>Uruguay-The Americas2003</v>
      </c>
      <c r="B828" s="32" t="s">
        <v>278</v>
      </c>
      <c r="C828" s="5" t="s">
        <v>84</v>
      </c>
      <c r="D828" s="9" t="s">
        <v>65</v>
      </c>
      <c r="E828" s="12">
        <v>4.19E8</v>
      </c>
      <c r="F828" s="12">
        <v>2.36E8</v>
      </c>
    </row>
    <row r="829" hidden="1">
      <c r="A829" s="32" t="str">
        <f t="shared" si="1"/>
        <v>Venezuela-The Americas2003</v>
      </c>
      <c r="B829" s="32" t="s">
        <v>281</v>
      </c>
      <c r="C829" s="5" t="s">
        <v>84</v>
      </c>
      <c r="D829" s="9" t="s">
        <v>65</v>
      </c>
      <c r="E829" s="12">
        <v>3.78E8</v>
      </c>
      <c r="F829" s="12">
        <v>1.311E9</v>
      </c>
    </row>
    <row r="830" hidden="1">
      <c r="A830" s="32" t="str">
        <f t="shared" si="1"/>
        <v>Algeria-Africa2004</v>
      </c>
      <c r="B830" s="32" t="s">
        <v>77</v>
      </c>
      <c r="C830" s="5" t="s">
        <v>78</v>
      </c>
      <c r="D830" s="9" t="s">
        <v>66</v>
      </c>
      <c r="E830" s="12">
        <v>1.78E8</v>
      </c>
      <c r="F830" s="12">
        <v>3.41E8</v>
      </c>
    </row>
    <row r="831" hidden="1">
      <c r="A831" s="32" t="str">
        <f t="shared" si="1"/>
        <v>Angola-Africa2004</v>
      </c>
      <c r="B831" s="32" t="s">
        <v>82</v>
      </c>
      <c r="C831" s="5" t="s">
        <v>78</v>
      </c>
      <c r="D831" s="9" t="s">
        <v>66</v>
      </c>
      <c r="E831" s="12">
        <v>8.2E7</v>
      </c>
      <c r="F831" s="12">
        <v>8.6E7</v>
      </c>
    </row>
    <row r="832" hidden="1">
      <c r="A832" s="32" t="str">
        <f t="shared" si="1"/>
        <v>Benin-Africa2004</v>
      </c>
      <c r="B832" s="32" t="s">
        <v>99</v>
      </c>
      <c r="C832" s="5" t="s">
        <v>78</v>
      </c>
      <c r="D832" s="9" t="s">
        <v>66</v>
      </c>
      <c r="E832" s="12">
        <v>1.21E8</v>
      </c>
      <c r="F832" s="12">
        <v>5.9E7</v>
      </c>
    </row>
    <row r="833" hidden="1">
      <c r="A833" s="32" t="str">
        <f t="shared" si="1"/>
        <v>Botswana-Africa2004</v>
      </c>
      <c r="B833" s="32" t="s">
        <v>104</v>
      </c>
      <c r="C833" s="5" t="s">
        <v>78</v>
      </c>
      <c r="D833" s="9" t="s">
        <v>66</v>
      </c>
      <c r="E833" s="12">
        <v>5.82E8</v>
      </c>
      <c r="F833" s="12">
        <v>2.8E8</v>
      </c>
    </row>
    <row r="834" hidden="1">
      <c r="A834" s="32" t="str">
        <f t="shared" si="1"/>
        <v>Burkina Faso-Africa2004</v>
      </c>
      <c r="B834" s="32" t="s">
        <v>108</v>
      </c>
      <c r="C834" s="5" t="s">
        <v>78</v>
      </c>
      <c r="D834" s="9" t="s">
        <v>66</v>
      </c>
      <c r="E834" s="12">
        <v>5.2E7</v>
      </c>
      <c r="F834" s="12">
        <v>6.7E7</v>
      </c>
    </row>
    <row r="835" hidden="1">
      <c r="A835" s="32" t="str">
        <f t="shared" si="1"/>
        <v>Burundi-Africa2004</v>
      </c>
      <c r="B835" s="32" t="s">
        <v>109</v>
      </c>
      <c r="C835" s="5" t="s">
        <v>78</v>
      </c>
      <c r="D835" s="9" t="s">
        <v>66</v>
      </c>
      <c r="E835" s="12">
        <v>1800000.0</v>
      </c>
      <c r="F835" s="12">
        <v>2.9E7</v>
      </c>
    </row>
    <row r="836" hidden="1">
      <c r="A836" s="32" t="str">
        <f t="shared" si="1"/>
        <v>Cameroon-Africa2004</v>
      </c>
      <c r="B836" s="32" t="s">
        <v>111</v>
      </c>
      <c r="C836" s="5" t="s">
        <v>78</v>
      </c>
      <c r="D836" s="9" t="s">
        <v>66</v>
      </c>
      <c r="E836" s="12">
        <v>2.12E8</v>
      </c>
      <c r="F836" s="12">
        <v>3.94E8</v>
      </c>
    </row>
    <row r="837" hidden="1">
      <c r="A837" s="32" t="str">
        <f t="shared" si="1"/>
        <v>Central African Republic-Africa2004</v>
      </c>
      <c r="B837" s="32" t="s">
        <v>114</v>
      </c>
      <c r="C837" s="5" t="s">
        <v>78</v>
      </c>
      <c r="D837" s="9" t="s">
        <v>66</v>
      </c>
      <c r="E837" s="12">
        <v>7800000.0</v>
      </c>
      <c r="F837" s="12">
        <v>3.2E7</v>
      </c>
    </row>
    <row r="838">
      <c r="A838" s="32" t="str">
        <f t="shared" si="1"/>
        <v>Chad-Africa2004</v>
      </c>
      <c r="B838" s="32" t="s">
        <v>115</v>
      </c>
      <c r="C838" s="5" t="s">
        <v>78</v>
      </c>
      <c r="D838" s="9" t="s">
        <v>66</v>
      </c>
      <c r="E838" s="10">
        <f>if(AND(C828=C829,D828=D828+1,ISBLANK(E829)),E828,E829)</f>
        <v>378000000</v>
      </c>
      <c r="F838" s="10">
        <f>if(AND(C192=C193,D192=D192+1,ISBLANK(F193)),F192,F193)</f>
        <v>126000000</v>
      </c>
    </row>
    <row r="839" hidden="1">
      <c r="A839" s="32" t="str">
        <f t="shared" si="1"/>
        <v>Comoros-Africa2004</v>
      </c>
      <c r="B839" s="32" t="s">
        <v>119</v>
      </c>
      <c r="C839" s="5" t="s">
        <v>78</v>
      </c>
      <c r="D839" s="9" t="s">
        <v>66</v>
      </c>
      <c r="E839" s="12">
        <v>2.1E7</v>
      </c>
      <c r="F839" s="12">
        <v>9000000.0</v>
      </c>
    </row>
    <row r="840">
      <c r="A840" s="32" t="str">
        <f t="shared" si="1"/>
        <v>Congo (Kinshasa)-Africa2004</v>
      </c>
      <c r="B840" s="32" t="s">
        <v>121</v>
      </c>
      <c r="C840" s="5" t="s">
        <v>78</v>
      </c>
      <c r="D840" s="9" t="s">
        <v>66</v>
      </c>
      <c r="E840" s="10">
        <f>if(AND(C830=C831,D830=D830+1,ISBLANK(E831)),E830,E831)</f>
        <v>82000000</v>
      </c>
      <c r="F840" s="10">
        <f>if(AND(C194=C195,D194=D194+1,ISBLANK(F195)),F194,F195)</f>
        <v>154000000</v>
      </c>
    </row>
    <row r="841" hidden="1">
      <c r="A841" s="32" t="str">
        <f t="shared" si="1"/>
        <v>Congo (Brazzaville)-Africa2004</v>
      </c>
      <c r="B841" s="32" t="s">
        <v>120</v>
      </c>
      <c r="C841" s="5" t="s">
        <v>78</v>
      </c>
      <c r="D841" s="9" t="s">
        <v>66</v>
      </c>
      <c r="E841" s="12">
        <v>2.31E7</v>
      </c>
      <c r="F841" s="12">
        <v>1.76E8</v>
      </c>
    </row>
    <row r="842" hidden="1">
      <c r="A842" s="32" t="str">
        <f t="shared" si="1"/>
        <v>Cote d'Ivoire-Africa2004</v>
      </c>
      <c r="B842" s="32" t="s">
        <v>123</v>
      </c>
      <c r="C842" s="5" t="s">
        <v>78</v>
      </c>
      <c r="D842" s="9" t="s">
        <v>66</v>
      </c>
      <c r="E842" s="12">
        <v>9.1E7</v>
      </c>
      <c r="F842" s="12">
        <v>5.71E8</v>
      </c>
    </row>
    <row r="843" hidden="1">
      <c r="A843" s="32" t="str">
        <f t="shared" si="1"/>
        <v>Djibouti-Africa2004</v>
      </c>
      <c r="B843" s="32" t="s">
        <v>130</v>
      </c>
      <c r="C843" s="5" t="s">
        <v>78</v>
      </c>
      <c r="D843" s="9" t="s">
        <v>66</v>
      </c>
      <c r="E843" s="12">
        <v>6800000.0</v>
      </c>
      <c r="F843" s="12">
        <v>1.4E7</v>
      </c>
    </row>
    <row r="844" hidden="1">
      <c r="A844" s="32" t="str">
        <f t="shared" si="1"/>
        <v>Egypt-Africa2004</v>
      </c>
      <c r="B844" s="32" t="s">
        <v>134</v>
      </c>
      <c r="C844" s="5" t="s">
        <v>78</v>
      </c>
      <c r="D844" s="9" t="s">
        <v>66</v>
      </c>
      <c r="E844" s="12">
        <v>6.328E9</v>
      </c>
      <c r="F844" s="12">
        <v>1.543E9</v>
      </c>
    </row>
    <row r="845">
      <c r="A845" s="32" t="str">
        <f t="shared" si="1"/>
        <v>Equatorial Guinea-Africa2004</v>
      </c>
      <c r="B845" s="32" t="s">
        <v>136</v>
      </c>
      <c r="C845" s="5" t="s">
        <v>78</v>
      </c>
      <c r="D845" s="9" t="s">
        <v>66</v>
      </c>
      <c r="E845" s="10">
        <f>if(AND(C835=C836,D835=D835+1,ISBLANK(E836)),E835,E836)</f>
        <v>212000000</v>
      </c>
      <c r="F845" s="10">
        <f>if(AND(C199=C200,D199=D199+1,ISBLANK(F200)),F199,F200)</f>
        <v>33000000</v>
      </c>
    </row>
    <row r="846" hidden="1">
      <c r="A846" s="32" t="str">
        <f t="shared" si="1"/>
        <v>Eritrea-Africa2004</v>
      </c>
      <c r="B846" s="32" t="s">
        <v>137</v>
      </c>
      <c r="C846" s="5" t="s">
        <v>78</v>
      </c>
      <c r="D846" s="9" t="s">
        <v>66</v>
      </c>
      <c r="E846" s="12">
        <v>7.3E7</v>
      </c>
      <c r="F846" s="13"/>
    </row>
    <row r="847" hidden="1">
      <c r="A847" s="32" t="str">
        <f t="shared" si="1"/>
        <v>Ethiopia-Africa2004</v>
      </c>
      <c r="B847" s="32" t="s">
        <v>139</v>
      </c>
      <c r="C847" s="5" t="s">
        <v>78</v>
      </c>
      <c r="D847" s="9" t="s">
        <v>66</v>
      </c>
      <c r="E847" s="12">
        <v>4.58E8</v>
      </c>
      <c r="F847" s="12">
        <v>5.9E7</v>
      </c>
    </row>
    <row r="848" hidden="1">
      <c r="A848" s="32" t="str">
        <f t="shared" si="1"/>
        <v>Gabon-Africa2004</v>
      </c>
      <c r="B848" s="32" t="s">
        <v>145</v>
      </c>
      <c r="C848" s="5" t="s">
        <v>78</v>
      </c>
      <c r="D848" s="9" t="s">
        <v>66</v>
      </c>
      <c r="E848" s="12">
        <v>7.4E7</v>
      </c>
      <c r="F848" s="12">
        <v>2.75E8</v>
      </c>
    </row>
    <row r="849" hidden="1">
      <c r="A849" s="32" t="str">
        <f t="shared" si="1"/>
        <v>Gambia, The-Africa2004</v>
      </c>
      <c r="B849" s="32" t="s">
        <v>146</v>
      </c>
      <c r="C849" s="5" t="s">
        <v>78</v>
      </c>
      <c r="D849" s="9" t="s">
        <v>66</v>
      </c>
      <c r="E849" s="12">
        <v>5.1E7</v>
      </c>
      <c r="F849" s="12">
        <v>6000000.0</v>
      </c>
    </row>
    <row r="850" hidden="1">
      <c r="A850" s="32" t="str">
        <f t="shared" si="1"/>
        <v>Ghana-Africa2004</v>
      </c>
      <c r="B850" s="32" t="s">
        <v>149</v>
      </c>
      <c r="C850" s="5" t="s">
        <v>78</v>
      </c>
      <c r="D850" s="9" t="s">
        <v>66</v>
      </c>
      <c r="E850" s="12">
        <v>4.95E8</v>
      </c>
      <c r="F850" s="12">
        <v>2.7E8</v>
      </c>
    </row>
    <row r="851">
      <c r="A851" s="32" t="str">
        <f t="shared" si="1"/>
        <v>Guinea-Africa2004</v>
      </c>
      <c r="B851" s="32" t="s">
        <v>155</v>
      </c>
      <c r="C851" s="5" t="s">
        <v>78</v>
      </c>
      <c r="D851" s="9" t="s">
        <v>66</v>
      </c>
      <c r="E851" s="10">
        <f>if(AND(C841=C842,D841=D841+1,ISBLANK(E842)),E841,E842)</f>
        <v>91000000</v>
      </c>
      <c r="F851" s="12">
        <v>2.9E7</v>
      </c>
    </row>
    <row r="852" hidden="1">
      <c r="A852" s="32" t="str">
        <f t="shared" si="1"/>
        <v>Guinea-Bissau-Africa2004</v>
      </c>
      <c r="B852" s="32" t="s">
        <v>156</v>
      </c>
      <c r="C852" s="5" t="s">
        <v>78</v>
      </c>
      <c r="D852" s="9" t="s">
        <v>66</v>
      </c>
      <c r="E852" s="12">
        <v>2200000.0</v>
      </c>
      <c r="F852" s="12">
        <v>2.23E7</v>
      </c>
    </row>
    <row r="853" hidden="1">
      <c r="A853" s="32" t="str">
        <f t="shared" si="1"/>
        <v>Kenya-Africa2004</v>
      </c>
      <c r="B853" s="32" t="s">
        <v>175</v>
      </c>
      <c r="C853" s="5" t="s">
        <v>78</v>
      </c>
      <c r="D853" s="9" t="s">
        <v>66</v>
      </c>
      <c r="E853" s="12">
        <v>7.99E8</v>
      </c>
      <c r="F853" s="12">
        <v>1.08E8</v>
      </c>
    </row>
    <row r="854" hidden="1">
      <c r="A854" s="32" t="str">
        <f t="shared" si="1"/>
        <v>Lesotho-Africa2004</v>
      </c>
      <c r="B854" s="32" t="s">
        <v>183</v>
      </c>
      <c r="C854" s="5" t="s">
        <v>78</v>
      </c>
      <c r="D854" s="9" t="s">
        <v>66</v>
      </c>
      <c r="E854" s="12">
        <v>2.6E7</v>
      </c>
      <c r="F854" s="12">
        <v>2.78E8</v>
      </c>
    </row>
    <row r="855" hidden="1">
      <c r="A855" s="32" t="str">
        <f t="shared" si="1"/>
        <v>Liberia-Africa2004</v>
      </c>
      <c r="B855" s="32" t="s">
        <v>184</v>
      </c>
      <c r="C855" s="5" t="s">
        <v>78</v>
      </c>
      <c r="D855" s="9" t="s">
        <v>66</v>
      </c>
      <c r="E855" s="12">
        <v>5.9E7</v>
      </c>
      <c r="F855" s="12">
        <v>2.9E7</v>
      </c>
    </row>
    <row r="856" hidden="1">
      <c r="A856" s="32" t="str">
        <f t="shared" si="1"/>
        <v>Libya-Africa2004</v>
      </c>
      <c r="B856" s="32" t="s">
        <v>185</v>
      </c>
      <c r="C856" s="5" t="s">
        <v>78</v>
      </c>
      <c r="D856" s="9" t="s">
        <v>66</v>
      </c>
      <c r="E856" s="12">
        <v>2.61E8</v>
      </c>
      <c r="F856" s="12">
        <v>7.89E8</v>
      </c>
    </row>
    <row r="857" hidden="1">
      <c r="A857" s="32" t="str">
        <f t="shared" si="1"/>
        <v>Madagascar-Africa2004</v>
      </c>
      <c r="B857" s="32" t="s">
        <v>190</v>
      </c>
      <c r="C857" s="5" t="s">
        <v>78</v>
      </c>
      <c r="D857" s="9" t="s">
        <v>66</v>
      </c>
      <c r="E857" s="12">
        <v>2.39E8</v>
      </c>
      <c r="F857" s="12">
        <v>1.08E8</v>
      </c>
    </row>
    <row r="858" hidden="1">
      <c r="A858" s="32" t="str">
        <f t="shared" si="1"/>
        <v>Malawi-Africa2004</v>
      </c>
      <c r="B858" s="32" t="s">
        <v>191</v>
      </c>
      <c r="C858" s="5" t="s">
        <v>78</v>
      </c>
      <c r="D858" s="9" t="s">
        <v>66</v>
      </c>
      <c r="E858" s="12">
        <v>7.4E7</v>
      </c>
      <c r="F858" s="12">
        <v>7.0E7</v>
      </c>
    </row>
    <row r="859" hidden="1">
      <c r="A859" s="32" t="str">
        <f t="shared" si="1"/>
        <v>Mali-Africa2004</v>
      </c>
      <c r="B859" s="32" t="s">
        <v>194</v>
      </c>
      <c r="C859" s="5" t="s">
        <v>78</v>
      </c>
      <c r="D859" s="9" t="s">
        <v>66</v>
      </c>
      <c r="E859" s="12">
        <v>1.42E8</v>
      </c>
      <c r="F859" s="12">
        <v>1.25E8</v>
      </c>
    </row>
    <row r="860">
      <c r="A860" s="32" t="str">
        <f t="shared" si="1"/>
        <v>Mauritania-Africa2004</v>
      </c>
      <c r="B860" s="32" t="s">
        <v>197</v>
      </c>
      <c r="C860" s="5" t="s">
        <v>78</v>
      </c>
      <c r="D860" s="9" t="s">
        <v>66</v>
      </c>
      <c r="E860" s="10">
        <f>if(AND(C850=C851,D850=D850+1,ISBLANK(E851)),E850,E851)</f>
        <v>91000000</v>
      </c>
      <c r="F860" s="10">
        <f>if(AND(C214=C215,D214=D214+1,ISBLANK(F215)),F214,F215)</f>
        <v>199000000</v>
      </c>
    </row>
    <row r="861" hidden="1">
      <c r="A861" s="32" t="str">
        <f t="shared" si="1"/>
        <v>Mauritius-Africa2004</v>
      </c>
      <c r="B861" s="32" t="s">
        <v>198</v>
      </c>
      <c r="C861" s="5" t="s">
        <v>78</v>
      </c>
      <c r="D861" s="9" t="s">
        <v>66</v>
      </c>
      <c r="E861" s="12">
        <v>1.156E9</v>
      </c>
      <c r="F861" s="12">
        <v>2.77E8</v>
      </c>
    </row>
    <row r="862" hidden="1">
      <c r="A862" s="32" t="str">
        <f t="shared" si="1"/>
        <v>Morocco-Africa2004</v>
      </c>
      <c r="B862" s="32" t="s">
        <v>205</v>
      </c>
      <c r="C862" s="5" t="s">
        <v>78</v>
      </c>
      <c r="D862" s="9" t="s">
        <v>66</v>
      </c>
      <c r="E862" s="12">
        <v>4.54E9</v>
      </c>
      <c r="F862" s="12">
        <v>9.12E8</v>
      </c>
    </row>
    <row r="863" hidden="1">
      <c r="A863" s="32" t="str">
        <f t="shared" si="1"/>
        <v>Mozambique-Africa2004</v>
      </c>
      <c r="B863" s="32" t="s">
        <v>206</v>
      </c>
      <c r="C863" s="5" t="s">
        <v>78</v>
      </c>
      <c r="D863" s="9" t="s">
        <v>66</v>
      </c>
      <c r="E863" s="12">
        <v>9.6E7</v>
      </c>
      <c r="F863" s="12">
        <v>1.4E8</v>
      </c>
    </row>
    <row r="864" hidden="1">
      <c r="A864" s="32" t="str">
        <f t="shared" si="1"/>
        <v>Namibia-Africa2004</v>
      </c>
      <c r="B864" s="32" t="s">
        <v>208</v>
      </c>
      <c r="C864" s="5" t="s">
        <v>78</v>
      </c>
      <c r="D864" s="9" t="s">
        <v>66</v>
      </c>
      <c r="E864" s="12">
        <v>4.26E8</v>
      </c>
      <c r="F864" s="12">
        <v>1.23E8</v>
      </c>
    </row>
    <row r="865" hidden="1">
      <c r="A865" s="32" t="str">
        <f t="shared" si="1"/>
        <v>Niger-Africa2004</v>
      </c>
      <c r="B865" s="32" t="s">
        <v>214</v>
      </c>
      <c r="C865" s="5" t="s">
        <v>78</v>
      </c>
      <c r="D865" s="9" t="s">
        <v>66</v>
      </c>
      <c r="E865" s="12">
        <v>3.2E7</v>
      </c>
      <c r="F865" s="12">
        <v>4.2E7</v>
      </c>
    </row>
    <row r="866" hidden="1">
      <c r="A866" s="32" t="str">
        <f t="shared" si="1"/>
        <v>Nigeria-Africa2004</v>
      </c>
      <c r="B866" s="32" t="s">
        <v>215</v>
      </c>
      <c r="C866" s="5" t="s">
        <v>78</v>
      </c>
      <c r="D866" s="9" t="s">
        <v>66</v>
      </c>
      <c r="E866" s="12">
        <v>4.9E7</v>
      </c>
      <c r="F866" s="13"/>
    </row>
    <row r="867" hidden="1">
      <c r="A867" s="32" t="str">
        <f t="shared" si="1"/>
        <v>Rwanda-Africa2004</v>
      </c>
      <c r="B867" s="32" t="s">
        <v>232</v>
      </c>
      <c r="C867" s="5" t="s">
        <v>78</v>
      </c>
      <c r="D867" s="9" t="s">
        <v>66</v>
      </c>
      <c r="E867" s="12">
        <v>4.4E7</v>
      </c>
      <c r="F867" s="12">
        <v>3.1E7</v>
      </c>
    </row>
    <row r="868" hidden="1">
      <c r="A868" s="32" t="str">
        <f t="shared" si="1"/>
        <v>Sao Tome and Principe-Africa2004</v>
      </c>
      <c r="B868" s="32" t="s">
        <v>235</v>
      </c>
      <c r="C868" s="5" t="s">
        <v>78</v>
      </c>
      <c r="D868" s="9" t="s">
        <v>66</v>
      </c>
      <c r="E868" s="12">
        <v>7700000.0</v>
      </c>
      <c r="F868" s="12">
        <v>2100000.0</v>
      </c>
    </row>
    <row r="869" hidden="1">
      <c r="A869" s="32" t="str">
        <f t="shared" si="1"/>
        <v>Senegal-Africa2004</v>
      </c>
      <c r="B869" s="32" t="s">
        <v>237</v>
      </c>
      <c r="C869" s="5" t="s">
        <v>78</v>
      </c>
      <c r="D869" s="9" t="s">
        <v>66</v>
      </c>
      <c r="E869" s="12">
        <v>2.86E8</v>
      </c>
      <c r="F869" s="12">
        <v>1.38E8</v>
      </c>
    </row>
    <row r="870" hidden="1">
      <c r="A870" s="32" t="str">
        <f t="shared" si="1"/>
        <v>Seychelles-Africa2004</v>
      </c>
      <c r="B870" s="32" t="s">
        <v>239</v>
      </c>
      <c r="C870" s="5" t="s">
        <v>78</v>
      </c>
      <c r="D870" s="9" t="s">
        <v>66</v>
      </c>
      <c r="E870" s="12">
        <v>2.56E8</v>
      </c>
      <c r="F870" s="12">
        <v>5.3E7</v>
      </c>
    </row>
    <row r="871" hidden="1">
      <c r="A871" s="32" t="str">
        <f t="shared" si="1"/>
        <v>Sierra Leone-Africa2004</v>
      </c>
      <c r="B871" s="32" t="s">
        <v>240</v>
      </c>
      <c r="C871" s="5" t="s">
        <v>78</v>
      </c>
      <c r="D871" s="9" t="s">
        <v>66</v>
      </c>
      <c r="E871" s="12">
        <v>5.8E7</v>
      </c>
      <c r="F871" s="12">
        <v>3.0E7</v>
      </c>
    </row>
    <row r="872">
      <c r="A872" s="32" t="str">
        <f t="shared" si="1"/>
        <v>Somalia-Africa2004</v>
      </c>
      <c r="B872" s="32" t="s">
        <v>246</v>
      </c>
      <c r="C872" s="5" t="s">
        <v>78</v>
      </c>
      <c r="D872" s="9" t="s">
        <v>66</v>
      </c>
      <c r="E872" s="10">
        <f>if(AND(C862=C863,D862=D862+1,ISBLANK(E863)),E862,E863)</f>
        <v>96000000</v>
      </c>
      <c r="F872" s="10">
        <f>if(AND(C226=C227,D226=D226+1,ISBLANK(F227)),F226,F227)</f>
        <v>256000000</v>
      </c>
    </row>
    <row r="873" hidden="1">
      <c r="A873" s="32" t="str">
        <f t="shared" si="1"/>
        <v>South Africa-Africa2004</v>
      </c>
      <c r="B873" s="32" t="s">
        <v>247</v>
      </c>
      <c r="C873" s="5" t="s">
        <v>78</v>
      </c>
      <c r="D873" s="9" t="s">
        <v>66</v>
      </c>
      <c r="E873" s="12">
        <v>7.571E9</v>
      </c>
      <c r="F873" s="12">
        <v>4.237E9</v>
      </c>
    </row>
    <row r="874">
      <c r="A874" s="32" t="str">
        <f t="shared" si="1"/>
        <v>South Sudan-Africa2004</v>
      </c>
      <c r="B874" s="32" t="s">
        <v>249</v>
      </c>
      <c r="C874" s="5" t="s">
        <v>78</v>
      </c>
      <c r="D874" s="9" t="s">
        <v>66</v>
      </c>
      <c r="E874" s="10">
        <f>if(AND(C864=C865,D864=D864+1,ISBLANK(E865)),E864,E865)</f>
        <v>32000000</v>
      </c>
      <c r="F874" s="10">
        <f>if(AND(C228=C229,D228=D228+1,ISBLANK(F229)),F228,F229)</f>
        <v>165000000</v>
      </c>
    </row>
    <row r="875" hidden="1">
      <c r="A875" s="32" t="str">
        <f t="shared" si="1"/>
        <v>Sudan-Africa2004</v>
      </c>
      <c r="B875" s="32" t="s">
        <v>256</v>
      </c>
      <c r="C875" s="5" t="s">
        <v>78</v>
      </c>
      <c r="D875" s="9" t="s">
        <v>66</v>
      </c>
      <c r="E875" s="12">
        <v>2.1E7</v>
      </c>
      <c r="F875" s="12">
        <v>1.76E8</v>
      </c>
    </row>
    <row r="876" hidden="1">
      <c r="A876" s="32" t="str">
        <f t="shared" si="1"/>
        <v>Swaziland-Africa2004</v>
      </c>
      <c r="B876" s="32" t="s">
        <v>258</v>
      </c>
      <c r="C876" s="5" t="s">
        <v>78</v>
      </c>
      <c r="D876" s="9" t="s">
        <v>66</v>
      </c>
      <c r="E876" s="12">
        <v>7.5E7</v>
      </c>
      <c r="F876" s="12">
        <v>5.4E7</v>
      </c>
    </row>
    <row r="877" hidden="1">
      <c r="A877" s="32" t="str">
        <f t="shared" si="1"/>
        <v>Tanzania-Africa2004</v>
      </c>
      <c r="B877" s="32" t="s">
        <v>263</v>
      </c>
      <c r="C877" s="5" t="s">
        <v>78</v>
      </c>
      <c r="D877" s="9" t="s">
        <v>66</v>
      </c>
      <c r="E877" s="12">
        <v>7.62E8</v>
      </c>
      <c r="F877" s="12">
        <v>4.7E8</v>
      </c>
    </row>
    <row r="878" hidden="1">
      <c r="A878" s="32" t="str">
        <f t="shared" si="1"/>
        <v>Togo-Africa2004</v>
      </c>
      <c r="B878" s="32" t="s">
        <v>266</v>
      </c>
      <c r="C878" s="5" t="s">
        <v>78</v>
      </c>
      <c r="D878" s="9" t="s">
        <v>66</v>
      </c>
      <c r="E878" s="12">
        <v>2.5E7</v>
      </c>
      <c r="F878" s="12">
        <v>3.8E7</v>
      </c>
    </row>
    <row r="879" hidden="1">
      <c r="A879" s="32" t="str">
        <f t="shared" si="1"/>
        <v>Tunisia-Africa2004</v>
      </c>
      <c r="B879" s="32" t="s">
        <v>269</v>
      </c>
      <c r="C879" s="5" t="s">
        <v>78</v>
      </c>
      <c r="D879" s="9" t="s">
        <v>66</v>
      </c>
      <c r="E879" s="12">
        <v>2.432E9</v>
      </c>
      <c r="F879" s="12">
        <v>4.27E8</v>
      </c>
    </row>
    <row r="880" hidden="1">
      <c r="A880" s="32" t="str">
        <f t="shared" si="1"/>
        <v>Uganda-Africa2004</v>
      </c>
      <c r="B880" s="32" t="s">
        <v>273</v>
      </c>
      <c r="C880" s="5" t="s">
        <v>78</v>
      </c>
      <c r="D880" s="9" t="s">
        <v>66</v>
      </c>
      <c r="E880" s="12">
        <v>2.68E8</v>
      </c>
      <c r="F880" s="12">
        <v>1.58E8</v>
      </c>
    </row>
    <row r="881" hidden="1">
      <c r="A881" s="32" t="str">
        <f t="shared" si="1"/>
        <v>Zambia-Africa2004</v>
      </c>
      <c r="B881" s="32" t="s">
        <v>284</v>
      </c>
      <c r="C881" s="5" t="s">
        <v>78</v>
      </c>
      <c r="D881" s="9" t="s">
        <v>66</v>
      </c>
      <c r="E881" s="12">
        <v>9.2E7</v>
      </c>
      <c r="F881" s="12">
        <v>8.6E7</v>
      </c>
    </row>
    <row r="882" hidden="1">
      <c r="A882" s="32" t="str">
        <f t="shared" si="1"/>
        <v>Zimbabwe-Africa2004</v>
      </c>
      <c r="B882" s="32" t="s">
        <v>285</v>
      </c>
      <c r="C882" s="5" t="s">
        <v>78</v>
      </c>
      <c r="D882" s="9" t="s">
        <v>66</v>
      </c>
      <c r="E882" s="12">
        <v>1.94E8</v>
      </c>
      <c r="F882" s="13"/>
    </row>
    <row r="883">
      <c r="A883" s="32" t="str">
        <f t="shared" si="1"/>
        <v>Afghanistan-Asia2004</v>
      </c>
      <c r="B883" s="32" t="s">
        <v>60</v>
      </c>
      <c r="C883" s="5" t="s">
        <v>61</v>
      </c>
      <c r="D883" s="9" t="s">
        <v>66</v>
      </c>
      <c r="E883" s="10">
        <f>if(AND(C873=C874,D873=D873+1,ISBLANK(E874)),E873,E874)</f>
        <v>32000000</v>
      </c>
      <c r="F883" s="10">
        <f>if(AND(C237=C238,D237=D237+1,ISBLANK(F238)),F237,F238)</f>
        <v>65000000</v>
      </c>
    </row>
    <row r="884" hidden="1">
      <c r="A884" s="32" t="str">
        <f t="shared" si="1"/>
        <v>Armenia-Asia2004</v>
      </c>
      <c r="B884" s="32" t="s">
        <v>86</v>
      </c>
      <c r="C884" s="5" t="s">
        <v>61</v>
      </c>
      <c r="D884" s="9" t="s">
        <v>66</v>
      </c>
      <c r="E884" s="12">
        <v>1.88E8</v>
      </c>
      <c r="F884" s="12">
        <v>2.16E8</v>
      </c>
    </row>
    <row r="885" hidden="1">
      <c r="A885" s="32" t="str">
        <f t="shared" si="1"/>
        <v>Azerbaijan-Asia2004</v>
      </c>
      <c r="B885" s="32" t="s">
        <v>90</v>
      </c>
      <c r="C885" s="5" t="s">
        <v>61</v>
      </c>
      <c r="D885" s="9" t="s">
        <v>66</v>
      </c>
      <c r="E885" s="12">
        <v>7.9E7</v>
      </c>
      <c r="F885" s="12">
        <v>1.4E8</v>
      </c>
    </row>
    <row r="886" hidden="1">
      <c r="A886" s="32" t="str">
        <f t="shared" si="1"/>
        <v>Bangladesh-Asia2004</v>
      </c>
      <c r="B886" s="32" t="s">
        <v>94</v>
      </c>
      <c r="C886" s="5" t="s">
        <v>61</v>
      </c>
      <c r="D886" s="9" t="s">
        <v>66</v>
      </c>
      <c r="E886" s="12">
        <v>7.6E7</v>
      </c>
      <c r="F886" s="12">
        <v>4.42E8</v>
      </c>
    </row>
    <row r="887" hidden="1">
      <c r="A887" s="32" t="str">
        <f t="shared" si="1"/>
        <v>Bhutan-Asia2004</v>
      </c>
      <c r="B887" s="32" t="s">
        <v>101</v>
      </c>
      <c r="C887" s="5" t="s">
        <v>61</v>
      </c>
      <c r="D887" s="9" t="s">
        <v>66</v>
      </c>
      <c r="E887" s="12">
        <v>1.3E7</v>
      </c>
      <c r="F887" s="13"/>
    </row>
    <row r="888" hidden="1">
      <c r="A888" s="32" t="str">
        <f t="shared" si="1"/>
        <v>Brunei-Asia2004</v>
      </c>
      <c r="B888" s="32" t="s">
        <v>106</v>
      </c>
      <c r="C888" s="5" t="s">
        <v>61</v>
      </c>
      <c r="D888" s="9" t="s">
        <v>66</v>
      </c>
      <c r="E888" s="12">
        <v>1.81E8</v>
      </c>
      <c r="F888" s="12">
        <v>3.82E8</v>
      </c>
    </row>
    <row r="889" hidden="1">
      <c r="A889" s="32" t="str">
        <f t="shared" si="1"/>
        <v>Cambodia-Asia2004</v>
      </c>
      <c r="B889" s="32" t="s">
        <v>110</v>
      </c>
      <c r="C889" s="5" t="s">
        <v>61</v>
      </c>
      <c r="D889" s="9" t="s">
        <v>66</v>
      </c>
      <c r="E889" s="12">
        <v>6.73E8</v>
      </c>
      <c r="F889" s="12">
        <v>8.0E7</v>
      </c>
    </row>
    <row r="890" hidden="1">
      <c r="A890" s="32" t="str">
        <f t="shared" si="1"/>
        <v>China-Asia2004</v>
      </c>
      <c r="B890" s="32" t="s">
        <v>117</v>
      </c>
      <c r="C890" s="5" t="s">
        <v>61</v>
      </c>
      <c r="D890" s="9" t="s">
        <v>66</v>
      </c>
      <c r="E890" s="12">
        <v>2.7755E10</v>
      </c>
      <c r="F890" s="12">
        <v>2.136E10</v>
      </c>
    </row>
    <row r="891" hidden="1">
      <c r="A891" s="32" t="str">
        <f t="shared" si="1"/>
        <v>Georgia-Asia2004</v>
      </c>
      <c r="B891" s="32" t="s">
        <v>147</v>
      </c>
      <c r="C891" s="5" t="s">
        <v>61</v>
      </c>
      <c r="D891" s="9" t="s">
        <v>66</v>
      </c>
      <c r="E891" s="12">
        <v>2.09E8</v>
      </c>
      <c r="F891" s="12">
        <v>1.96E8</v>
      </c>
    </row>
    <row r="892" hidden="1">
      <c r="A892" s="32" t="str">
        <f t="shared" si="1"/>
        <v>Hong Kong SAR-Asia2004</v>
      </c>
      <c r="B892" s="32" t="s">
        <v>160</v>
      </c>
      <c r="C892" s="5" t="s">
        <v>61</v>
      </c>
      <c r="D892" s="9" t="s">
        <v>66</v>
      </c>
      <c r="E892" s="12">
        <v>1.1874E10</v>
      </c>
      <c r="F892" s="12">
        <v>1.327E10</v>
      </c>
    </row>
    <row r="893" hidden="1">
      <c r="A893" s="32" t="str">
        <f t="shared" si="1"/>
        <v>India-Asia2004</v>
      </c>
      <c r="B893" s="32" t="s">
        <v>163</v>
      </c>
      <c r="C893" s="5" t="s">
        <v>61</v>
      </c>
      <c r="D893" s="9" t="s">
        <v>66</v>
      </c>
      <c r="E893" s="12">
        <v>6.307E9</v>
      </c>
      <c r="F893" s="12">
        <v>5.783E9</v>
      </c>
    </row>
    <row r="894" hidden="1">
      <c r="A894" s="32" t="str">
        <f t="shared" si="1"/>
        <v>Indonesia-Asia2004</v>
      </c>
      <c r="B894" s="32" t="s">
        <v>164</v>
      </c>
      <c r="C894" s="5" t="s">
        <v>61</v>
      </c>
      <c r="D894" s="9" t="s">
        <v>66</v>
      </c>
      <c r="E894" s="12">
        <v>5.226E9</v>
      </c>
      <c r="F894" s="12">
        <v>4.569E9</v>
      </c>
    </row>
    <row r="895" hidden="1">
      <c r="A895" s="32" t="str">
        <f t="shared" si="1"/>
        <v>Japan-Asia2004</v>
      </c>
      <c r="B895" s="32" t="s">
        <v>172</v>
      </c>
      <c r="C895" s="5" t="s">
        <v>61</v>
      </c>
      <c r="D895" s="9" t="s">
        <v>66</v>
      </c>
      <c r="E895" s="12">
        <v>1.4343E10</v>
      </c>
      <c r="F895" s="12">
        <v>4.8175E10</v>
      </c>
    </row>
    <row r="896" hidden="1">
      <c r="A896" s="32" t="str">
        <f t="shared" si="1"/>
        <v>Kazakhstan-Asia2004</v>
      </c>
      <c r="B896" s="32" t="s">
        <v>174</v>
      </c>
      <c r="C896" s="5" t="s">
        <v>61</v>
      </c>
      <c r="D896" s="9" t="s">
        <v>66</v>
      </c>
      <c r="E896" s="12">
        <v>8.03E8</v>
      </c>
      <c r="F896" s="12">
        <v>9.97E8</v>
      </c>
    </row>
    <row r="897">
      <c r="A897" s="32" t="str">
        <f t="shared" si="1"/>
        <v>North Korea-Asia2004</v>
      </c>
      <c r="B897" s="32" t="s">
        <v>216</v>
      </c>
      <c r="C897" s="5" t="s">
        <v>61</v>
      </c>
      <c r="D897" s="9" t="s">
        <v>66</v>
      </c>
      <c r="E897" s="10">
        <f>if(AND(C887=C888,D887=D887+1,ISBLANK(E888)),E887,E888)</f>
        <v>181000000</v>
      </c>
      <c r="F897" s="10">
        <f>if(AND(C251=C252,D251=D251+1,ISBLANK(F252)),F251,F252)</f>
        <v>2366000000</v>
      </c>
    </row>
    <row r="898" hidden="1">
      <c r="A898" s="32" t="str">
        <f t="shared" si="1"/>
        <v>South Korea-Asia2004</v>
      </c>
      <c r="B898" s="32" t="s">
        <v>248</v>
      </c>
      <c r="C898" s="5" t="s">
        <v>61</v>
      </c>
      <c r="D898" s="9" t="s">
        <v>66</v>
      </c>
      <c r="E898" s="12">
        <v>8.226E9</v>
      </c>
      <c r="F898" s="12">
        <v>1.3507E10</v>
      </c>
    </row>
    <row r="899" hidden="1">
      <c r="A899" s="32" t="str">
        <f t="shared" si="1"/>
        <v>Kyrgyzstan-Asia2004</v>
      </c>
      <c r="B899" s="32" t="s">
        <v>179</v>
      </c>
      <c r="C899" s="5" t="s">
        <v>61</v>
      </c>
      <c r="D899" s="9" t="s">
        <v>66</v>
      </c>
      <c r="E899" s="12">
        <v>9.2E7</v>
      </c>
      <c r="F899" s="12">
        <v>7.3E7</v>
      </c>
    </row>
    <row r="900" hidden="1">
      <c r="A900" s="32" t="str">
        <f t="shared" si="1"/>
        <v>Laos-Asia2004</v>
      </c>
      <c r="B900" s="32" t="s">
        <v>180</v>
      </c>
      <c r="C900" s="5" t="s">
        <v>61</v>
      </c>
      <c r="D900" s="9" t="s">
        <v>66</v>
      </c>
      <c r="E900" s="12">
        <v>1.22E8</v>
      </c>
      <c r="F900" s="12">
        <v>8000000.0</v>
      </c>
    </row>
    <row r="901" hidden="1">
      <c r="A901" s="32" t="str">
        <f t="shared" si="1"/>
        <v>Macao SAR-Asia2004</v>
      </c>
      <c r="B901" s="32" t="s">
        <v>189</v>
      </c>
      <c r="C901" s="5" t="s">
        <v>61</v>
      </c>
      <c r="D901" s="9" t="s">
        <v>66</v>
      </c>
      <c r="E901" s="12">
        <v>7.431E9</v>
      </c>
      <c r="F901" s="12">
        <v>5.29E8</v>
      </c>
    </row>
    <row r="902" hidden="1">
      <c r="A902" s="32" t="str">
        <f t="shared" si="1"/>
        <v>Malaysia-Asia2004</v>
      </c>
      <c r="B902" s="32" t="s">
        <v>192</v>
      </c>
      <c r="C902" s="5" t="s">
        <v>61</v>
      </c>
      <c r="D902" s="9" t="s">
        <v>66</v>
      </c>
      <c r="E902" s="12">
        <v>9.183E9</v>
      </c>
      <c r="F902" s="12">
        <v>3.822E9</v>
      </c>
    </row>
    <row r="903" hidden="1">
      <c r="A903" s="32" t="str">
        <f t="shared" si="1"/>
        <v>Maldives-Asia2004</v>
      </c>
      <c r="B903" s="32" t="s">
        <v>193</v>
      </c>
      <c r="C903" s="5" t="s">
        <v>61</v>
      </c>
      <c r="D903" s="9" t="s">
        <v>66</v>
      </c>
      <c r="E903" s="12">
        <v>4.71E8</v>
      </c>
      <c r="F903" s="12">
        <v>7.5E7</v>
      </c>
    </row>
    <row r="904" hidden="1">
      <c r="A904" s="32" t="str">
        <f t="shared" si="1"/>
        <v>Mongolia-Asia2004</v>
      </c>
      <c r="B904" s="32" t="s">
        <v>203</v>
      </c>
      <c r="C904" s="5" t="s">
        <v>61</v>
      </c>
      <c r="D904" s="9" t="s">
        <v>66</v>
      </c>
      <c r="E904" s="12">
        <v>2.05E8</v>
      </c>
      <c r="F904" s="12">
        <v>2.07E8</v>
      </c>
    </row>
    <row r="905" hidden="1">
      <c r="A905" s="32" t="str">
        <f t="shared" si="1"/>
        <v>Myanmar-Asia2004</v>
      </c>
      <c r="B905" s="32" t="s">
        <v>207</v>
      </c>
      <c r="C905" s="5" t="s">
        <v>61</v>
      </c>
      <c r="D905" s="9" t="s">
        <v>66</v>
      </c>
      <c r="E905" s="12">
        <v>9.7E7</v>
      </c>
      <c r="F905" s="12">
        <v>3.2E7</v>
      </c>
    </row>
    <row r="906" hidden="1">
      <c r="A906" s="32" t="str">
        <f t="shared" si="1"/>
        <v>Nepal-Asia2004</v>
      </c>
      <c r="B906" s="32" t="s">
        <v>209</v>
      </c>
      <c r="C906" s="5" t="s">
        <v>61</v>
      </c>
      <c r="D906" s="9" t="s">
        <v>66</v>
      </c>
      <c r="E906" s="12">
        <v>2.6E8</v>
      </c>
      <c r="F906" s="12">
        <v>2.05E8</v>
      </c>
    </row>
    <row r="907" hidden="1">
      <c r="A907" s="32" t="str">
        <f t="shared" si="1"/>
        <v>Pakistan-Asia2004</v>
      </c>
      <c r="B907" s="32" t="s">
        <v>220</v>
      </c>
      <c r="C907" s="5" t="s">
        <v>61</v>
      </c>
      <c r="D907" s="9" t="s">
        <v>66</v>
      </c>
      <c r="E907" s="12">
        <v>7.65E8</v>
      </c>
      <c r="F907" s="12">
        <v>1.612E9</v>
      </c>
    </row>
    <row r="908" hidden="1">
      <c r="A908" s="32" t="str">
        <f t="shared" si="1"/>
        <v>Philippines-Asia2004</v>
      </c>
      <c r="B908" s="32" t="s">
        <v>225</v>
      </c>
      <c r="C908" s="5" t="s">
        <v>61</v>
      </c>
      <c r="D908" s="9" t="s">
        <v>66</v>
      </c>
      <c r="E908" s="12">
        <v>2.39E9</v>
      </c>
      <c r="F908" s="12">
        <v>1.526E9</v>
      </c>
    </row>
    <row r="909" hidden="1">
      <c r="A909" s="32" t="str">
        <f t="shared" si="1"/>
        <v>Singapore-Asia2004</v>
      </c>
      <c r="B909" s="32" t="s">
        <v>241</v>
      </c>
      <c r="C909" s="5" t="s">
        <v>61</v>
      </c>
      <c r="D909" s="9" t="s">
        <v>66</v>
      </c>
      <c r="E909" s="12">
        <v>5.327E9</v>
      </c>
      <c r="F909" s="12">
        <v>9.291E9</v>
      </c>
    </row>
    <row r="910" hidden="1">
      <c r="A910" s="32" t="str">
        <f t="shared" si="1"/>
        <v>Sri Lanka-Asia2004</v>
      </c>
      <c r="B910" s="32" t="s">
        <v>251</v>
      </c>
      <c r="C910" s="5" t="s">
        <v>61</v>
      </c>
      <c r="D910" s="9" t="s">
        <v>66</v>
      </c>
      <c r="E910" s="12">
        <v>8.08E8</v>
      </c>
      <c r="F910" s="12">
        <v>4.99E8</v>
      </c>
    </row>
    <row r="911" hidden="1">
      <c r="A911" s="32" t="str">
        <f t="shared" si="1"/>
        <v>Tajikistan-Asia2004</v>
      </c>
      <c r="B911" s="32" t="s">
        <v>262</v>
      </c>
      <c r="C911" s="5" t="s">
        <v>61</v>
      </c>
      <c r="D911" s="9" t="s">
        <v>66</v>
      </c>
      <c r="E911" s="12">
        <v>9600000.0</v>
      </c>
      <c r="F911" s="12">
        <v>3400000.0</v>
      </c>
    </row>
    <row r="912" hidden="1">
      <c r="A912" s="32" t="str">
        <f t="shared" si="1"/>
        <v>Thailand-Asia2004</v>
      </c>
      <c r="B912" s="32" t="s">
        <v>264</v>
      </c>
      <c r="C912" s="5" t="s">
        <v>61</v>
      </c>
      <c r="D912" s="9" t="s">
        <v>66</v>
      </c>
      <c r="E912" s="12">
        <v>1.3054E10</v>
      </c>
      <c r="F912" s="12">
        <v>5.343E9</v>
      </c>
    </row>
    <row r="913">
      <c r="A913" s="32" t="str">
        <f t="shared" si="1"/>
        <v>Timor-Leste-Asia2004</v>
      </c>
      <c r="B913" s="32" t="s">
        <v>265</v>
      </c>
      <c r="C913" s="5" t="s">
        <v>61</v>
      </c>
      <c r="D913" s="9" t="s">
        <v>66</v>
      </c>
      <c r="E913" s="10">
        <f t="shared" ref="E913:E914" si="30">if(AND(C903=C904,D903=D903+1,ISBLANK(E904)),E903,E904)</f>
        <v>205000000</v>
      </c>
      <c r="F913" s="10">
        <f t="shared" ref="F913:F914" si="31">if(AND(C267=C268,D267=D267+1,ISBLANK(F268)),F267,F268)</f>
        <v>59000000</v>
      </c>
    </row>
    <row r="914">
      <c r="A914" s="32" t="str">
        <f t="shared" si="1"/>
        <v>Turkmenistan-Asia2004</v>
      </c>
      <c r="B914" s="32" t="s">
        <v>271</v>
      </c>
      <c r="C914" s="5" t="s">
        <v>61</v>
      </c>
      <c r="D914" s="9" t="s">
        <v>66</v>
      </c>
      <c r="E914" s="10">
        <f t="shared" si="30"/>
        <v>97000000</v>
      </c>
      <c r="F914" s="10">
        <f t="shared" si="31"/>
        <v>14992000000</v>
      </c>
    </row>
    <row r="915" hidden="1">
      <c r="A915" s="32" t="str">
        <f t="shared" si="1"/>
        <v>Uzbekistan-Asia2004</v>
      </c>
      <c r="B915" s="32" t="s">
        <v>279</v>
      </c>
      <c r="C915" s="5" t="s">
        <v>61</v>
      </c>
      <c r="D915" s="9" t="s">
        <v>66</v>
      </c>
      <c r="E915" s="12">
        <v>5.7E7</v>
      </c>
      <c r="F915" s="13"/>
    </row>
    <row r="916" hidden="1">
      <c r="A916" s="32" t="str">
        <f t="shared" si="1"/>
        <v>Vietnam-Asia2004</v>
      </c>
      <c r="B916" s="32" t="s">
        <v>282</v>
      </c>
      <c r="C916" s="5" t="s">
        <v>61</v>
      </c>
      <c r="D916" s="9" t="s">
        <v>66</v>
      </c>
      <c r="E916" s="12">
        <v>1.7E9</v>
      </c>
      <c r="F916" s="13"/>
    </row>
    <row r="917" hidden="1">
      <c r="A917" s="32" t="str">
        <f t="shared" si="1"/>
        <v>Albania-Europe2004</v>
      </c>
      <c r="B917" s="32" t="s">
        <v>75</v>
      </c>
      <c r="C917" s="5" t="s">
        <v>76</v>
      </c>
      <c r="D917" s="9" t="s">
        <v>66</v>
      </c>
      <c r="E917" s="12">
        <v>7.56E8</v>
      </c>
      <c r="F917" s="12">
        <v>6.69E8</v>
      </c>
    </row>
    <row r="918">
      <c r="A918" s="32" t="str">
        <f t="shared" si="1"/>
        <v>Andorra-Europe2004</v>
      </c>
      <c r="B918" s="32" t="s">
        <v>81</v>
      </c>
      <c r="C918" s="5" t="s">
        <v>76</v>
      </c>
      <c r="D918" s="9" t="s">
        <v>66</v>
      </c>
      <c r="E918" s="10">
        <f>if(AND(C908=C909,D908=D908+1,ISBLANK(E909)),E908,E909)</f>
        <v>5327000000</v>
      </c>
      <c r="F918" s="10">
        <f>if(AND(C272=C273,D272=D272+1,ISBLANK(F273)),F272,F273)</f>
        <v>3406000000</v>
      </c>
    </row>
    <row r="919" hidden="1">
      <c r="A919" s="32" t="str">
        <f t="shared" si="1"/>
        <v>Austria-Europe2004</v>
      </c>
      <c r="B919" s="32" t="s">
        <v>89</v>
      </c>
      <c r="C919" s="5" t="s">
        <v>76</v>
      </c>
      <c r="D919" s="9" t="s">
        <v>66</v>
      </c>
      <c r="E919" s="12">
        <v>1.7251E10</v>
      </c>
      <c r="F919" s="12">
        <v>1.0812E10</v>
      </c>
    </row>
    <row r="920" hidden="1">
      <c r="A920" s="32" t="str">
        <f t="shared" si="1"/>
        <v>Belarus-Europe2004</v>
      </c>
      <c r="B920" s="32" t="s">
        <v>96</v>
      </c>
      <c r="C920" s="5" t="s">
        <v>76</v>
      </c>
      <c r="D920" s="9" t="s">
        <v>66</v>
      </c>
      <c r="E920" s="12">
        <v>3.62E8</v>
      </c>
      <c r="F920" s="12">
        <v>5.0E8</v>
      </c>
    </row>
    <row r="921" hidden="1">
      <c r="A921" s="32" t="str">
        <f t="shared" si="1"/>
        <v>Belgium-Europe2004</v>
      </c>
      <c r="B921" s="32" t="s">
        <v>97</v>
      </c>
      <c r="C921" s="5" t="s">
        <v>76</v>
      </c>
      <c r="D921" s="9" t="s">
        <v>66</v>
      </c>
      <c r="E921" s="12">
        <v>1.0089E10</v>
      </c>
      <c r="F921" s="12">
        <v>1.5456E10</v>
      </c>
    </row>
    <row r="922" hidden="1">
      <c r="A922" s="32" t="str">
        <f t="shared" si="1"/>
        <v>Bosnia and Herzegovina-Europe2004</v>
      </c>
      <c r="B922" s="32" t="s">
        <v>103</v>
      </c>
      <c r="C922" s="5" t="s">
        <v>76</v>
      </c>
      <c r="D922" s="9" t="s">
        <v>66</v>
      </c>
      <c r="E922" s="12">
        <v>5.07E8</v>
      </c>
      <c r="F922" s="12">
        <v>1.62E8</v>
      </c>
    </row>
    <row r="923" hidden="1">
      <c r="A923" s="32" t="str">
        <f t="shared" si="1"/>
        <v>Bulgaria-Europe2004</v>
      </c>
      <c r="B923" s="32" t="s">
        <v>107</v>
      </c>
      <c r="C923" s="5" t="s">
        <v>76</v>
      </c>
      <c r="D923" s="9" t="s">
        <v>66</v>
      </c>
      <c r="E923" s="12">
        <v>2.796E9</v>
      </c>
      <c r="F923" s="12">
        <v>1.935E9</v>
      </c>
    </row>
    <row r="924" hidden="1">
      <c r="A924" s="32" t="str">
        <f t="shared" si="1"/>
        <v>Croatia-Europe2004</v>
      </c>
      <c r="B924" s="32" t="s">
        <v>124</v>
      </c>
      <c r="C924" s="5" t="s">
        <v>76</v>
      </c>
      <c r="D924" s="9" t="s">
        <v>66</v>
      </c>
      <c r="E924" s="12">
        <v>6.945E9</v>
      </c>
      <c r="F924" s="12">
        <v>8.81E8</v>
      </c>
    </row>
    <row r="925" hidden="1">
      <c r="A925" s="32" t="str">
        <f t="shared" si="1"/>
        <v>Cyprus-Europe2004</v>
      </c>
      <c r="B925" s="32" t="s">
        <v>127</v>
      </c>
      <c r="C925" s="5" t="s">
        <v>76</v>
      </c>
      <c r="D925" s="9" t="s">
        <v>66</v>
      </c>
      <c r="E925" s="12">
        <v>2.552E9</v>
      </c>
      <c r="F925" s="12">
        <v>9.07E8</v>
      </c>
    </row>
    <row r="926" hidden="1">
      <c r="A926" s="32" t="str">
        <f t="shared" si="1"/>
        <v>Czech Republic-Europe2004</v>
      </c>
      <c r="B926" s="32" t="s">
        <v>128</v>
      </c>
      <c r="C926" s="5" t="s">
        <v>76</v>
      </c>
      <c r="D926" s="9" t="s">
        <v>66</v>
      </c>
      <c r="E926" s="12">
        <v>4.931E9</v>
      </c>
      <c r="F926" s="12">
        <v>2.682E9</v>
      </c>
    </row>
    <row r="927" hidden="1">
      <c r="A927" s="32" t="str">
        <f t="shared" si="1"/>
        <v>Denmark-Europe2004</v>
      </c>
      <c r="B927" s="32" t="s">
        <v>129</v>
      </c>
      <c r="C927" s="5" t="s">
        <v>76</v>
      </c>
      <c r="D927" s="9" t="s">
        <v>66</v>
      </c>
      <c r="E927" s="12">
        <v>5.652E9</v>
      </c>
      <c r="F927" s="12">
        <v>7.279E9</v>
      </c>
    </row>
    <row r="928" hidden="1">
      <c r="A928" s="32" t="str">
        <f t="shared" si="1"/>
        <v>Estonia-Europe2004</v>
      </c>
      <c r="B928" s="32" t="s">
        <v>138</v>
      </c>
      <c r="C928" s="5" t="s">
        <v>76</v>
      </c>
      <c r="D928" s="9" t="s">
        <v>66</v>
      </c>
      <c r="E928" s="12">
        <v>1.111E9</v>
      </c>
      <c r="F928" s="12">
        <v>4.86E8</v>
      </c>
    </row>
    <row r="929">
      <c r="A929" s="32" t="str">
        <f t="shared" si="1"/>
        <v>Faeroe Islands-Europe2004</v>
      </c>
      <c r="B929" s="32" t="s">
        <v>140</v>
      </c>
      <c r="C929" s="5" t="s">
        <v>76</v>
      </c>
      <c r="D929" s="9" t="s">
        <v>66</v>
      </c>
      <c r="E929" s="10">
        <f>if(AND(C919=C920,D919=D919+1,ISBLANK(E920)),E919,E920)</f>
        <v>362000000</v>
      </c>
      <c r="F929" s="10">
        <f>if(AND(C283=C284,D283=D283+1,ISBLANK(F284)),F283,F284)</f>
        <v>32000000</v>
      </c>
    </row>
    <row r="930" hidden="1">
      <c r="A930" s="32" t="str">
        <f t="shared" si="1"/>
        <v>Finland-Europe2004</v>
      </c>
      <c r="B930" s="32" t="s">
        <v>142</v>
      </c>
      <c r="C930" s="5" t="s">
        <v>76</v>
      </c>
      <c r="D930" s="9" t="s">
        <v>66</v>
      </c>
      <c r="E930" s="12">
        <v>2.975E9</v>
      </c>
      <c r="F930" s="12">
        <v>3.383E9</v>
      </c>
    </row>
    <row r="931" hidden="1">
      <c r="A931" s="32" t="str">
        <f t="shared" si="1"/>
        <v>France-Europe2004</v>
      </c>
      <c r="B931" s="32" t="s">
        <v>143</v>
      </c>
      <c r="C931" s="5" t="s">
        <v>76</v>
      </c>
      <c r="D931" s="9" t="s">
        <v>66</v>
      </c>
      <c r="E931" s="12">
        <v>5.2108E10</v>
      </c>
      <c r="F931" s="12">
        <v>3.6029E10</v>
      </c>
    </row>
    <row r="932" hidden="1">
      <c r="A932" s="32" t="str">
        <f t="shared" si="1"/>
        <v>Germany-Europe2004</v>
      </c>
      <c r="B932" s="32" t="s">
        <v>148</v>
      </c>
      <c r="C932" s="5" t="s">
        <v>76</v>
      </c>
      <c r="D932" s="9" t="s">
        <v>66</v>
      </c>
      <c r="E932" s="12">
        <v>3.639E10</v>
      </c>
      <c r="F932" s="12">
        <v>8.0624E10</v>
      </c>
    </row>
    <row r="933" hidden="1">
      <c r="A933" s="32" t="str">
        <f t="shared" si="1"/>
        <v>Greece-Europe2004</v>
      </c>
      <c r="B933" s="32" t="s">
        <v>150</v>
      </c>
      <c r="C933" s="5" t="s">
        <v>76</v>
      </c>
      <c r="D933" s="9" t="s">
        <v>66</v>
      </c>
      <c r="E933" s="12">
        <v>1.2809E10</v>
      </c>
      <c r="F933" s="12">
        <v>2.88E9</v>
      </c>
    </row>
    <row r="934" hidden="1">
      <c r="A934" s="32" t="str">
        <f t="shared" si="1"/>
        <v>Hungary-Europe2004</v>
      </c>
      <c r="B934" s="32" t="s">
        <v>161</v>
      </c>
      <c r="C934" s="5" t="s">
        <v>76</v>
      </c>
      <c r="D934" s="9" t="s">
        <v>66</v>
      </c>
      <c r="E934" s="12">
        <v>4.009E9</v>
      </c>
      <c r="F934" s="12">
        <v>2.482E9</v>
      </c>
    </row>
    <row r="935" hidden="1">
      <c r="A935" s="32" t="str">
        <f t="shared" si="1"/>
        <v>Iceland-Europe2004</v>
      </c>
      <c r="B935" s="32" t="s">
        <v>162</v>
      </c>
      <c r="C935" s="5" t="s">
        <v>76</v>
      </c>
      <c r="D935" s="9" t="s">
        <v>66</v>
      </c>
      <c r="E935" s="12">
        <v>5.58E8</v>
      </c>
      <c r="F935" s="12">
        <v>6.99E8</v>
      </c>
    </row>
    <row r="936" hidden="1">
      <c r="A936" s="32" t="str">
        <f t="shared" si="1"/>
        <v>Ireland-Europe2004</v>
      </c>
      <c r="B936" s="32" t="s">
        <v>167</v>
      </c>
      <c r="C936" s="5" t="s">
        <v>76</v>
      </c>
      <c r="D936" s="9" t="s">
        <v>66</v>
      </c>
      <c r="E936" s="12">
        <v>6.075E9</v>
      </c>
      <c r="F936" s="12">
        <v>5.291E9</v>
      </c>
    </row>
    <row r="937">
      <c r="A937" s="32" t="str">
        <f t="shared" si="1"/>
        <v>Isle of Man-Europe2004</v>
      </c>
      <c r="B937" s="32" t="s">
        <v>168</v>
      </c>
      <c r="C937" s="5" t="s">
        <v>76</v>
      </c>
      <c r="D937" s="9" t="s">
        <v>66</v>
      </c>
      <c r="E937" s="10">
        <f>if(AND(C927=C928,D927=D927+1,ISBLANK(E928)),E927,E928)</f>
        <v>1111000000</v>
      </c>
      <c r="F937" s="10">
        <f>if(AND(C291=C292,D291=D291+1,ISBLANK(F292)),F291,F292)</f>
        <v>59000000</v>
      </c>
    </row>
    <row r="938" hidden="1">
      <c r="A938" s="32" t="str">
        <f t="shared" si="1"/>
        <v>Italy-Europe2004</v>
      </c>
      <c r="B938" s="32" t="s">
        <v>170</v>
      </c>
      <c r="C938" s="5" t="s">
        <v>76</v>
      </c>
      <c r="D938" s="9" t="s">
        <v>66</v>
      </c>
      <c r="E938" s="12">
        <v>3.787E10</v>
      </c>
      <c r="F938" s="12">
        <v>2.4064E10</v>
      </c>
    </row>
    <row r="939">
      <c r="A939" s="32" t="str">
        <f t="shared" si="1"/>
        <v>Kosovo-Europe2004</v>
      </c>
      <c r="B939" s="32" t="s">
        <v>177</v>
      </c>
      <c r="C939" s="5" t="s">
        <v>76</v>
      </c>
      <c r="D939" s="9" t="s">
        <v>66</v>
      </c>
      <c r="E939" s="10">
        <f>if(AND(C929=C930,D929=D929+1,ISBLANK(E930)),E929,E930)</f>
        <v>2975000000</v>
      </c>
      <c r="F939" s="24">
        <v>5.9E7</v>
      </c>
    </row>
    <row r="940" hidden="1">
      <c r="A940" s="32" t="str">
        <f t="shared" si="1"/>
        <v>Latvia-Europe2004</v>
      </c>
      <c r="B940" s="32" t="s">
        <v>181</v>
      </c>
      <c r="C940" s="5" t="s">
        <v>76</v>
      </c>
      <c r="D940" s="9" t="s">
        <v>66</v>
      </c>
      <c r="E940" s="12">
        <v>3.43E8</v>
      </c>
      <c r="F940" s="12">
        <v>4.28E8</v>
      </c>
    </row>
    <row r="941">
      <c r="A941" s="32" t="str">
        <f t="shared" si="1"/>
        <v>Liechtenstein-Europe2004</v>
      </c>
      <c r="B941" s="32" t="s">
        <v>186</v>
      </c>
      <c r="C941" s="5" t="s">
        <v>76</v>
      </c>
      <c r="D941" s="9" t="s">
        <v>66</v>
      </c>
      <c r="E941" s="10">
        <f>if(AND(C931=C932,D931=D931+1,ISBLANK(E932)),E931,E932)</f>
        <v>36390000000</v>
      </c>
      <c r="F941" s="10">
        <f>if(AND(C295=C296,D295=D295+1,ISBLANK(F296)),F295,F296)</f>
        <v>269000000</v>
      </c>
    </row>
    <row r="942" hidden="1">
      <c r="A942" s="32" t="str">
        <f t="shared" si="1"/>
        <v>Lithuania-Europe2004</v>
      </c>
      <c r="B942" s="32" t="s">
        <v>187</v>
      </c>
      <c r="C942" s="5" t="s">
        <v>76</v>
      </c>
      <c r="D942" s="9" t="s">
        <v>66</v>
      </c>
      <c r="E942" s="12">
        <v>8.34E8</v>
      </c>
      <c r="F942" s="12">
        <v>6.43E8</v>
      </c>
    </row>
    <row r="943" hidden="1">
      <c r="A943" s="32" t="str">
        <f t="shared" si="1"/>
        <v>Luxembourg-Europe2004</v>
      </c>
      <c r="B943" s="32" t="s">
        <v>188</v>
      </c>
      <c r="C943" s="5" t="s">
        <v>76</v>
      </c>
      <c r="D943" s="9" t="s">
        <v>66</v>
      </c>
      <c r="E943" s="12">
        <v>3.88E9</v>
      </c>
      <c r="F943" s="12">
        <v>2.95E9</v>
      </c>
    </row>
    <row r="944" hidden="1">
      <c r="A944" s="32" t="str">
        <f t="shared" si="1"/>
        <v>North Macedonia-Europe2004</v>
      </c>
      <c r="B944" s="32" t="s">
        <v>217</v>
      </c>
      <c r="C944" s="5" t="s">
        <v>76</v>
      </c>
      <c r="D944" s="9" t="s">
        <v>66</v>
      </c>
      <c r="E944" s="12">
        <v>1.03E8</v>
      </c>
      <c r="F944" s="12">
        <v>8.5E7</v>
      </c>
    </row>
    <row r="945" hidden="1">
      <c r="A945" s="32" t="str">
        <f t="shared" si="1"/>
        <v>Malta-Europe2004</v>
      </c>
      <c r="B945" s="32" t="s">
        <v>195</v>
      </c>
      <c r="C945" s="5" t="s">
        <v>76</v>
      </c>
      <c r="D945" s="9" t="s">
        <v>66</v>
      </c>
      <c r="E945" s="12">
        <v>9.49E8</v>
      </c>
      <c r="F945" s="12">
        <v>2.91E8</v>
      </c>
    </row>
    <row r="946" hidden="1">
      <c r="A946" s="32" t="str">
        <f t="shared" si="1"/>
        <v>Moldova-Europe2004</v>
      </c>
      <c r="B946" s="32" t="s">
        <v>201</v>
      </c>
      <c r="C946" s="5" t="s">
        <v>76</v>
      </c>
      <c r="D946" s="9" t="s">
        <v>66</v>
      </c>
      <c r="E946" s="12">
        <v>1.12E8</v>
      </c>
      <c r="F946" s="12">
        <v>1.35E8</v>
      </c>
    </row>
    <row r="947">
      <c r="A947" s="32" t="str">
        <f t="shared" si="1"/>
        <v>Monaco-Europe2004</v>
      </c>
      <c r="B947" s="32" t="s">
        <v>202</v>
      </c>
      <c r="C947" s="5" t="s">
        <v>76</v>
      </c>
      <c r="D947" s="9" t="s">
        <v>66</v>
      </c>
      <c r="E947" s="10">
        <f t="shared" ref="E947:E948" si="32">if(AND(C937=C938,D937=D937+1,ISBLANK(E938)),E937,E938)</f>
        <v>37870000000</v>
      </c>
      <c r="F947" s="10">
        <f t="shared" ref="F947:F948" si="33">if(AND(C301=C302,D301=D301+1,ISBLANK(F302)),F301,F302)</f>
        <v>836000000</v>
      </c>
    </row>
    <row r="948">
      <c r="A948" s="32" t="str">
        <f t="shared" si="1"/>
        <v>Montenegro-Europe2004</v>
      </c>
      <c r="B948" s="32" t="s">
        <v>204</v>
      </c>
      <c r="C948" s="5" t="s">
        <v>76</v>
      </c>
      <c r="D948" s="9" t="s">
        <v>66</v>
      </c>
      <c r="E948" s="10">
        <f t="shared" si="32"/>
        <v>2975000000</v>
      </c>
      <c r="F948" s="10">
        <f t="shared" si="33"/>
        <v>677000000</v>
      </c>
    </row>
    <row r="949" hidden="1">
      <c r="A949" s="32" t="str">
        <f t="shared" si="1"/>
        <v>Netherlands-Europe2004</v>
      </c>
      <c r="B949" s="32" t="s">
        <v>210</v>
      </c>
      <c r="C949" s="5" t="s">
        <v>76</v>
      </c>
      <c r="D949" s="9" t="s">
        <v>66</v>
      </c>
      <c r="E949" s="12">
        <v>1.6495E10</v>
      </c>
      <c r="F949" s="12">
        <v>1.6937E10</v>
      </c>
    </row>
    <row r="950" hidden="1">
      <c r="A950" s="32" t="str">
        <f t="shared" si="1"/>
        <v>Norway-Europe2004</v>
      </c>
      <c r="B950" s="32" t="s">
        <v>218</v>
      </c>
      <c r="C950" s="5" t="s">
        <v>76</v>
      </c>
      <c r="D950" s="9" t="s">
        <v>66</v>
      </c>
      <c r="E950" s="12">
        <v>3.531E9</v>
      </c>
      <c r="F950" s="12">
        <v>8.894E9</v>
      </c>
    </row>
    <row r="951" hidden="1">
      <c r="A951" s="32" t="str">
        <f t="shared" si="1"/>
        <v>Poland-Europe2004</v>
      </c>
      <c r="B951" s="32" t="s">
        <v>226</v>
      </c>
      <c r="C951" s="5" t="s">
        <v>76</v>
      </c>
      <c r="D951" s="9" t="s">
        <v>66</v>
      </c>
      <c r="E951" s="12">
        <v>6.499E9</v>
      </c>
      <c r="F951" s="12">
        <v>5.092E9</v>
      </c>
    </row>
    <row r="952" hidden="1">
      <c r="A952" s="32" t="str">
        <f t="shared" si="1"/>
        <v>Portugal-Europe2004</v>
      </c>
      <c r="B952" s="32" t="s">
        <v>227</v>
      </c>
      <c r="C952" s="5" t="s">
        <v>76</v>
      </c>
      <c r="D952" s="9" t="s">
        <v>66</v>
      </c>
      <c r="E952" s="12">
        <v>8.858E9</v>
      </c>
      <c r="F952" s="12">
        <v>3.369E9</v>
      </c>
    </row>
    <row r="953" hidden="1">
      <c r="A953" s="32" t="str">
        <f t="shared" si="1"/>
        <v>Romania-Europe2004</v>
      </c>
      <c r="B953" s="32" t="s">
        <v>230</v>
      </c>
      <c r="C953" s="5" t="s">
        <v>76</v>
      </c>
      <c r="D953" s="9" t="s">
        <v>66</v>
      </c>
      <c r="E953" s="12">
        <v>6.07E8</v>
      </c>
      <c r="F953" s="12">
        <v>6.72E8</v>
      </c>
    </row>
    <row r="954" hidden="1">
      <c r="A954" s="32" t="str">
        <f t="shared" si="1"/>
        <v>Russia-Europe2004</v>
      </c>
      <c r="B954" s="32" t="s">
        <v>231</v>
      </c>
      <c r="C954" s="5" t="s">
        <v>76</v>
      </c>
      <c r="D954" s="9" t="s">
        <v>66</v>
      </c>
      <c r="E954" s="12">
        <v>7.262E9</v>
      </c>
      <c r="F954" s="12">
        <v>1.6082E10</v>
      </c>
    </row>
    <row r="955">
      <c r="A955" s="32" t="str">
        <f t="shared" si="1"/>
        <v>San Marino-Europe2004</v>
      </c>
      <c r="B955" s="32" t="s">
        <v>234</v>
      </c>
      <c r="C955" s="5" t="s">
        <v>76</v>
      </c>
      <c r="D955" s="9" t="s">
        <v>66</v>
      </c>
      <c r="E955" s="10">
        <f>if(AND(C945=C946,D945=D945+1,ISBLANK(E946)),E945,E946)</f>
        <v>112000000</v>
      </c>
      <c r="F955" s="10">
        <f>if(AND(C309=C310,D309=D309+1,ISBLANK(F310)),F309,F310)</f>
        <v>26749000000</v>
      </c>
    </row>
    <row r="956" hidden="1">
      <c r="A956" s="32" t="str">
        <f t="shared" si="1"/>
        <v>Serbia-Europe2004</v>
      </c>
      <c r="B956" s="32" t="s">
        <v>238</v>
      </c>
      <c r="C956" s="5" t="s">
        <v>76</v>
      </c>
      <c r="D956" s="9" t="s">
        <v>66</v>
      </c>
      <c r="E956" s="12">
        <v>2.2E8</v>
      </c>
      <c r="F956" s="12">
        <v>2.08E8</v>
      </c>
    </row>
    <row r="957" hidden="1">
      <c r="A957" s="32" t="str">
        <f t="shared" si="1"/>
        <v>Slovakia-Europe2004</v>
      </c>
      <c r="B957" s="32" t="s">
        <v>243</v>
      </c>
      <c r="C957" s="5" t="s">
        <v>76</v>
      </c>
      <c r="D957" s="9" t="s">
        <v>66</v>
      </c>
      <c r="E957" s="12">
        <v>9.31E8</v>
      </c>
      <c r="F957" s="12">
        <v>9.0E8</v>
      </c>
    </row>
    <row r="958" hidden="1">
      <c r="A958" s="32" t="str">
        <f t="shared" si="1"/>
        <v>Slovenia-Europe2004</v>
      </c>
      <c r="B958" s="32" t="s">
        <v>244</v>
      </c>
      <c r="C958" s="5" t="s">
        <v>76</v>
      </c>
      <c r="D958" s="9" t="s">
        <v>66</v>
      </c>
      <c r="E958" s="12">
        <v>1.725E9</v>
      </c>
      <c r="F958" s="12">
        <v>9.37E8</v>
      </c>
    </row>
    <row r="959" hidden="1">
      <c r="A959" s="32" t="str">
        <f t="shared" si="1"/>
        <v>Spain-Europe2004</v>
      </c>
      <c r="B959" s="32" t="s">
        <v>250</v>
      </c>
      <c r="C959" s="5" t="s">
        <v>76</v>
      </c>
      <c r="D959" s="9" t="s">
        <v>66</v>
      </c>
      <c r="E959" s="12">
        <v>4.9996E10</v>
      </c>
      <c r="F959" s="12">
        <v>1.4864E10</v>
      </c>
    </row>
    <row r="960" hidden="1">
      <c r="A960" s="32" t="str">
        <f t="shared" si="1"/>
        <v>Sweden-Europe2004</v>
      </c>
      <c r="B960" s="32" t="s">
        <v>259</v>
      </c>
      <c r="C960" s="5" t="s">
        <v>76</v>
      </c>
      <c r="D960" s="9" t="s">
        <v>66</v>
      </c>
      <c r="E960" s="12">
        <v>7.686E9</v>
      </c>
      <c r="F960" s="12">
        <v>1.1088E10</v>
      </c>
    </row>
    <row r="961" hidden="1">
      <c r="A961" s="32" t="str">
        <f t="shared" si="1"/>
        <v>Switzerland-Europe2004</v>
      </c>
      <c r="B961" s="32" t="s">
        <v>260</v>
      </c>
      <c r="C961" s="5" t="s">
        <v>76</v>
      </c>
      <c r="D961" s="9" t="s">
        <v>66</v>
      </c>
      <c r="E961" s="12">
        <v>1.1404E10</v>
      </c>
      <c r="F961" s="12">
        <v>9.924E9</v>
      </c>
    </row>
    <row r="962" hidden="1">
      <c r="A962" s="32" t="str">
        <f t="shared" si="1"/>
        <v>Turkey-Europe2004</v>
      </c>
      <c r="B962" s="32" t="s">
        <v>270</v>
      </c>
      <c r="C962" s="5" t="s">
        <v>76</v>
      </c>
      <c r="D962" s="9" t="s">
        <v>66</v>
      </c>
      <c r="E962" s="12">
        <v>1.5888E10</v>
      </c>
      <c r="F962" s="12">
        <v>2.524E9</v>
      </c>
    </row>
    <row r="963" hidden="1">
      <c r="A963" s="32" t="str">
        <f t="shared" si="1"/>
        <v>Ukraine-Europe2004</v>
      </c>
      <c r="B963" s="32" t="s">
        <v>274</v>
      </c>
      <c r="C963" s="5" t="s">
        <v>76</v>
      </c>
      <c r="D963" s="9" t="s">
        <v>66</v>
      </c>
      <c r="E963" s="12">
        <v>2.931E9</v>
      </c>
      <c r="F963" s="12">
        <v>2.66E9</v>
      </c>
    </row>
    <row r="964" hidden="1">
      <c r="A964" s="32" t="str">
        <f t="shared" si="1"/>
        <v>United Kingdom-Europe2004</v>
      </c>
      <c r="B964" s="32" t="s">
        <v>276</v>
      </c>
      <c r="C964" s="5" t="s">
        <v>76</v>
      </c>
      <c r="D964" s="9" t="s">
        <v>66</v>
      </c>
      <c r="E964" s="12">
        <v>3.7166E10</v>
      </c>
      <c r="F964" s="12">
        <v>6.9076E10</v>
      </c>
    </row>
    <row r="965" hidden="1">
      <c r="A965" s="32" t="str">
        <f t="shared" si="1"/>
        <v>Bahrain-Middle East2004</v>
      </c>
      <c r="B965" s="32" t="s">
        <v>92</v>
      </c>
      <c r="C965" s="5" t="s">
        <v>93</v>
      </c>
      <c r="D965" s="9" t="s">
        <v>66</v>
      </c>
      <c r="E965" s="12">
        <v>1.504E9</v>
      </c>
      <c r="F965" s="12">
        <v>5.28E8</v>
      </c>
    </row>
    <row r="966" hidden="1">
      <c r="A966" s="32" t="str">
        <f t="shared" si="1"/>
        <v>Iran-Middle East2004</v>
      </c>
      <c r="B966" s="32" t="s">
        <v>165</v>
      </c>
      <c r="C966" s="5" t="s">
        <v>93</v>
      </c>
      <c r="D966" s="9" t="s">
        <v>66</v>
      </c>
      <c r="E966" s="12">
        <v>1.305E9</v>
      </c>
      <c r="F966" s="12">
        <v>4.402E9</v>
      </c>
    </row>
    <row r="967">
      <c r="A967" s="32" t="str">
        <f t="shared" si="1"/>
        <v>Iraq-Middle East2004</v>
      </c>
      <c r="B967" s="32" t="s">
        <v>166</v>
      </c>
      <c r="C967" s="5" t="s">
        <v>93</v>
      </c>
      <c r="D967" s="9" t="s">
        <v>66</v>
      </c>
      <c r="E967" s="10">
        <f>if(AND(C957=C958,D957=D957+1,ISBLANK(E958)),E957,E958)</f>
        <v>1725000000</v>
      </c>
      <c r="F967" s="10">
        <f>if(AND(C321=C322,D321=D321+1,ISBLANK(F322)),F321,F322)</f>
        <v>1464000000</v>
      </c>
    </row>
    <row r="968" hidden="1">
      <c r="A968" s="32" t="str">
        <f t="shared" si="1"/>
        <v>Israel-Middle East2004</v>
      </c>
      <c r="B968" s="32" t="s">
        <v>169</v>
      </c>
      <c r="C968" s="5" t="s">
        <v>93</v>
      </c>
      <c r="D968" s="9" t="s">
        <v>66</v>
      </c>
      <c r="E968" s="12">
        <v>2.908E9</v>
      </c>
      <c r="F968" s="12">
        <v>3.663E9</v>
      </c>
    </row>
    <row r="969" hidden="1">
      <c r="A969" s="32" t="str">
        <f t="shared" si="1"/>
        <v>Jordan-Middle East2004</v>
      </c>
      <c r="B969" s="32" t="s">
        <v>173</v>
      </c>
      <c r="C969" s="5" t="s">
        <v>93</v>
      </c>
      <c r="D969" s="9" t="s">
        <v>66</v>
      </c>
      <c r="E969" s="12">
        <v>1.621E9</v>
      </c>
      <c r="F969" s="12">
        <v>5.85E8</v>
      </c>
    </row>
    <row r="970" hidden="1">
      <c r="A970" s="32" t="str">
        <f t="shared" si="1"/>
        <v>Kuwait-Middle East2004</v>
      </c>
      <c r="B970" s="32" t="s">
        <v>178</v>
      </c>
      <c r="C970" s="5" t="s">
        <v>93</v>
      </c>
      <c r="D970" s="9" t="s">
        <v>66</v>
      </c>
      <c r="E970" s="12">
        <v>3.98E8</v>
      </c>
      <c r="F970" s="12">
        <v>4.147E9</v>
      </c>
    </row>
    <row r="971" hidden="1">
      <c r="A971" s="32" t="str">
        <f t="shared" si="1"/>
        <v>Lebanon-Middle East2004</v>
      </c>
      <c r="B971" s="32" t="s">
        <v>182</v>
      </c>
      <c r="C971" s="5" t="s">
        <v>93</v>
      </c>
      <c r="D971" s="9" t="s">
        <v>66</v>
      </c>
      <c r="E971" s="12">
        <v>5.931E9</v>
      </c>
      <c r="F971" s="12">
        <v>3.719E9</v>
      </c>
    </row>
    <row r="972" hidden="1">
      <c r="A972" s="32" t="str">
        <f t="shared" si="1"/>
        <v>Oman-Middle East2004</v>
      </c>
      <c r="B972" s="32" t="s">
        <v>219</v>
      </c>
      <c r="C972" s="5" t="s">
        <v>93</v>
      </c>
      <c r="D972" s="9" t="s">
        <v>66</v>
      </c>
      <c r="E972" s="12">
        <v>6.01E8</v>
      </c>
      <c r="F972" s="12">
        <v>8.23E8</v>
      </c>
    </row>
    <row r="973" hidden="1">
      <c r="A973" s="32" t="str">
        <f t="shared" si="1"/>
        <v>Qatar-Middle East2004</v>
      </c>
      <c r="B973" s="32" t="s">
        <v>229</v>
      </c>
      <c r="C973" s="5" t="s">
        <v>93</v>
      </c>
      <c r="D973" s="9" t="s">
        <v>66</v>
      </c>
      <c r="E973" s="12">
        <v>4.98E8</v>
      </c>
      <c r="F973" s="12">
        <v>6.91E8</v>
      </c>
    </row>
    <row r="974" hidden="1">
      <c r="A974" s="32" t="str">
        <f t="shared" si="1"/>
        <v>Saudi Arabia-Middle East2004</v>
      </c>
      <c r="B974" s="32" t="s">
        <v>236</v>
      </c>
      <c r="C974" s="5" t="s">
        <v>93</v>
      </c>
      <c r="D974" s="9" t="s">
        <v>66</v>
      </c>
      <c r="E974" s="12">
        <v>6.486E9</v>
      </c>
      <c r="F974" s="12">
        <v>4.428E9</v>
      </c>
    </row>
    <row r="975" hidden="1">
      <c r="A975" s="32" t="str">
        <f t="shared" si="1"/>
        <v>Syria-Middle East2004</v>
      </c>
      <c r="B975" s="32" t="s">
        <v>261</v>
      </c>
      <c r="C975" s="5" t="s">
        <v>93</v>
      </c>
      <c r="D975" s="9" t="s">
        <v>66</v>
      </c>
      <c r="E975" s="12">
        <v>1.883E9</v>
      </c>
      <c r="F975" s="12">
        <v>6.88E8</v>
      </c>
    </row>
    <row r="976" hidden="1">
      <c r="A976" s="32" t="str">
        <f t="shared" si="1"/>
        <v>United Arab Emirates-Middle East2004</v>
      </c>
      <c r="B976" s="32" t="s">
        <v>275</v>
      </c>
      <c r="C976" s="5" t="s">
        <v>93</v>
      </c>
      <c r="D976" s="9" t="s">
        <v>66</v>
      </c>
      <c r="E976" s="12">
        <v>1.593E9</v>
      </c>
      <c r="F976" s="12">
        <v>4.472E9</v>
      </c>
    </row>
    <row r="977" hidden="1">
      <c r="A977" s="32" t="str">
        <f t="shared" si="1"/>
        <v>Yemen-Middle East2004</v>
      </c>
      <c r="B977" s="32" t="s">
        <v>283</v>
      </c>
      <c r="C977" s="5" t="s">
        <v>93</v>
      </c>
      <c r="D977" s="9" t="s">
        <v>66</v>
      </c>
      <c r="E977" s="12">
        <v>1.39E8</v>
      </c>
      <c r="F977" s="12">
        <v>1.83E8</v>
      </c>
    </row>
    <row r="978">
      <c r="A978" s="32" t="str">
        <f t="shared" si="1"/>
        <v>American Samoa-Oceania2004</v>
      </c>
      <c r="B978" s="32" t="s">
        <v>79</v>
      </c>
      <c r="C978" s="5" t="s">
        <v>80</v>
      </c>
      <c r="D978" s="9" t="s">
        <v>66</v>
      </c>
      <c r="E978" s="10">
        <f>if(AND(C968=C969,D968=D968+1,ISBLANK(E969)),E968,E969)</f>
        <v>1621000000</v>
      </c>
      <c r="F978" s="10">
        <f>if(AND(C332=C333,D332=D332+1,ISBLANK(F333)),F332,F333)</f>
        <v>9760000000</v>
      </c>
    </row>
    <row r="979" hidden="1">
      <c r="A979" s="32" t="str">
        <f t="shared" si="1"/>
        <v>Australia-Oceania2004</v>
      </c>
      <c r="B979" s="32" t="s">
        <v>88</v>
      </c>
      <c r="C979" s="5" t="s">
        <v>80</v>
      </c>
      <c r="D979" s="9" t="s">
        <v>66</v>
      </c>
      <c r="E979" s="12">
        <v>2.0453E10</v>
      </c>
      <c r="F979" s="12">
        <v>1.4224E10</v>
      </c>
    </row>
    <row r="980" hidden="1">
      <c r="A980" s="32" t="str">
        <f t="shared" si="1"/>
        <v>Fiji-Oceania2004</v>
      </c>
      <c r="B980" s="32" t="s">
        <v>141</v>
      </c>
      <c r="C980" s="5" t="s">
        <v>80</v>
      </c>
      <c r="D980" s="9" t="s">
        <v>66</v>
      </c>
      <c r="E980" s="12">
        <v>5.88E8</v>
      </c>
      <c r="F980" s="12">
        <v>1.18E8</v>
      </c>
    </row>
    <row r="981" hidden="1">
      <c r="A981" s="32" t="str">
        <f t="shared" si="1"/>
        <v>French Polynesia-Oceania2004</v>
      </c>
      <c r="B981" s="32" t="s">
        <v>144</v>
      </c>
      <c r="C981" s="5" t="s">
        <v>80</v>
      </c>
      <c r="D981" s="9" t="s">
        <v>66</v>
      </c>
      <c r="E981" s="12">
        <v>7.37E8</v>
      </c>
      <c r="F981" s="12">
        <v>4.25E8</v>
      </c>
    </row>
    <row r="982">
      <c r="A982" s="32" t="str">
        <f t="shared" si="1"/>
        <v>Guam-Oceania2004</v>
      </c>
      <c r="B982" s="32" t="s">
        <v>153</v>
      </c>
      <c r="C982" s="5" t="s">
        <v>80</v>
      </c>
      <c r="D982" s="9" t="s">
        <v>66</v>
      </c>
      <c r="E982" s="10">
        <f t="shared" ref="E982:E983" si="34">if(AND(C972=C973,D972=D972+1,ISBLANK(E973)),E972,E973)</f>
        <v>498000000</v>
      </c>
      <c r="F982" s="10">
        <f t="shared" ref="F982:F983" si="35">if(AND(C336=C337,D336=D336+1,ISBLANK(F337)),F336,F337)</f>
        <v>560000000</v>
      </c>
    </row>
    <row r="983">
      <c r="A983" s="32" t="str">
        <f t="shared" si="1"/>
        <v>Kiribati-Oceania2004</v>
      </c>
      <c r="B983" s="32" t="s">
        <v>176</v>
      </c>
      <c r="C983" s="5" t="s">
        <v>80</v>
      </c>
      <c r="D983" s="9" t="s">
        <v>66</v>
      </c>
      <c r="E983" s="10">
        <f t="shared" si="34"/>
        <v>6486000000</v>
      </c>
      <c r="F983" s="10">
        <f t="shared" si="35"/>
        <v>8466000000</v>
      </c>
    </row>
    <row r="984" hidden="1">
      <c r="A984" s="32" t="str">
        <f t="shared" si="1"/>
        <v>Marshall Islands-Oceania2004</v>
      </c>
      <c r="B984" s="32" t="s">
        <v>196</v>
      </c>
      <c r="C984" s="5" t="s">
        <v>80</v>
      </c>
      <c r="D984" s="9" t="s">
        <v>66</v>
      </c>
      <c r="E984" s="12">
        <v>5000000.0</v>
      </c>
      <c r="F984" s="12">
        <v>400000.0</v>
      </c>
    </row>
    <row r="985" hidden="1">
      <c r="A985" s="32" t="str">
        <f t="shared" si="1"/>
        <v>Micronesia, Fed. Sts.-Oceania2004</v>
      </c>
      <c r="B985" s="32" t="s">
        <v>200</v>
      </c>
      <c r="C985" s="5" t="s">
        <v>80</v>
      </c>
      <c r="D985" s="9" t="s">
        <v>66</v>
      </c>
      <c r="E985" s="12">
        <v>1.9E7</v>
      </c>
      <c r="F985" s="12">
        <v>7000000.0</v>
      </c>
    </row>
    <row r="986" hidden="1">
      <c r="A986" s="32" t="str">
        <f t="shared" si="1"/>
        <v>New Caledonia-Oceania2004</v>
      </c>
      <c r="B986" s="32" t="s">
        <v>211</v>
      </c>
      <c r="C986" s="5" t="s">
        <v>80</v>
      </c>
      <c r="D986" s="9" t="s">
        <v>66</v>
      </c>
      <c r="E986" s="12">
        <v>2.41E8</v>
      </c>
      <c r="F986" s="12">
        <v>1.67E8</v>
      </c>
    </row>
    <row r="987" hidden="1">
      <c r="A987" s="32" t="str">
        <f t="shared" si="1"/>
        <v>New Zealand-Oceania2004</v>
      </c>
      <c r="B987" s="32" t="s">
        <v>212</v>
      </c>
      <c r="C987" s="5" t="s">
        <v>80</v>
      </c>
      <c r="D987" s="9" t="s">
        <v>66</v>
      </c>
      <c r="E987" s="12">
        <v>5.098E9</v>
      </c>
      <c r="F987" s="12">
        <v>2.229E9</v>
      </c>
    </row>
    <row r="988" hidden="1">
      <c r="A988" s="32" t="str">
        <f t="shared" si="1"/>
        <v>Papua New Guinea-Oceania2004</v>
      </c>
      <c r="B988" s="32" t="s">
        <v>222</v>
      </c>
      <c r="C988" s="5" t="s">
        <v>80</v>
      </c>
      <c r="D988" s="9" t="s">
        <v>66</v>
      </c>
      <c r="E988" s="12">
        <v>7100000.0</v>
      </c>
      <c r="F988" s="12">
        <v>7.2E7</v>
      </c>
    </row>
    <row r="989" hidden="1">
      <c r="A989" s="32" t="str">
        <f t="shared" si="1"/>
        <v>Samoa-Oceania2004</v>
      </c>
      <c r="B989" s="32" t="s">
        <v>233</v>
      </c>
      <c r="C989" s="5" t="s">
        <v>80</v>
      </c>
      <c r="D989" s="9" t="s">
        <v>66</v>
      </c>
      <c r="E989" s="12">
        <v>7.0E7</v>
      </c>
      <c r="F989" s="12">
        <v>1.2E7</v>
      </c>
    </row>
    <row r="990" hidden="1">
      <c r="A990" s="32" t="str">
        <f t="shared" si="1"/>
        <v>Solomon Islands-Oceania2004</v>
      </c>
      <c r="B990" s="32" t="s">
        <v>245</v>
      </c>
      <c r="C990" s="5" t="s">
        <v>80</v>
      </c>
      <c r="D990" s="9" t="s">
        <v>66</v>
      </c>
      <c r="E990" s="12">
        <v>3500000.0</v>
      </c>
      <c r="F990" s="12">
        <v>1.23E7</v>
      </c>
    </row>
    <row r="991" hidden="1">
      <c r="A991" s="32" t="str">
        <f t="shared" si="1"/>
        <v>Tonga-Oceania2004</v>
      </c>
      <c r="B991" s="32" t="s">
        <v>267</v>
      </c>
      <c r="C991" s="5" t="s">
        <v>80</v>
      </c>
      <c r="D991" s="9" t="s">
        <v>66</v>
      </c>
      <c r="E991" s="12">
        <v>1.31E7</v>
      </c>
      <c r="F991" s="12">
        <v>1.62E7</v>
      </c>
    </row>
    <row r="992" hidden="1">
      <c r="A992" s="32" t="str">
        <f t="shared" si="1"/>
        <v>Vanuatu-Oceania2004</v>
      </c>
      <c r="B992" s="32" t="s">
        <v>280</v>
      </c>
      <c r="C992" s="5" t="s">
        <v>80</v>
      </c>
      <c r="D992" s="9" t="s">
        <v>66</v>
      </c>
      <c r="E992" s="12">
        <v>9.3E7</v>
      </c>
      <c r="F992" s="12">
        <v>1.5E7</v>
      </c>
    </row>
    <row r="993" hidden="1">
      <c r="A993" s="32" t="str">
        <f t="shared" si="1"/>
        <v>Antigua and Barbuda-The Americas2004</v>
      </c>
      <c r="B993" s="32" t="s">
        <v>83</v>
      </c>
      <c r="C993" s="5" t="s">
        <v>84</v>
      </c>
      <c r="D993" s="9" t="s">
        <v>66</v>
      </c>
      <c r="E993" s="12">
        <v>3.37E8</v>
      </c>
      <c r="F993" s="12">
        <v>3.8E7</v>
      </c>
    </row>
    <row r="994" hidden="1">
      <c r="A994" s="32" t="str">
        <f t="shared" si="1"/>
        <v>Argentina-The Americas2004</v>
      </c>
      <c r="B994" s="32" t="s">
        <v>85</v>
      </c>
      <c r="C994" s="5" t="s">
        <v>84</v>
      </c>
      <c r="D994" s="9" t="s">
        <v>66</v>
      </c>
      <c r="E994" s="12">
        <v>2.66E9</v>
      </c>
      <c r="F994" s="12">
        <v>3.208E9</v>
      </c>
    </row>
    <row r="995" hidden="1">
      <c r="A995" s="32" t="str">
        <f t="shared" si="1"/>
        <v>Aruba-The Americas2004</v>
      </c>
      <c r="B995" s="32" t="s">
        <v>87</v>
      </c>
      <c r="C995" s="5" t="s">
        <v>84</v>
      </c>
      <c r="D995" s="9" t="s">
        <v>66</v>
      </c>
      <c r="E995" s="12">
        <v>1.056E9</v>
      </c>
      <c r="F995" s="12">
        <v>2.48E8</v>
      </c>
    </row>
    <row r="996" hidden="1">
      <c r="A996" s="32" t="str">
        <f t="shared" si="1"/>
        <v>Bahamas, The-The Americas2004</v>
      </c>
      <c r="B996" s="32" t="s">
        <v>91</v>
      </c>
      <c r="C996" s="5" t="s">
        <v>84</v>
      </c>
      <c r="D996" s="9" t="s">
        <v>66</v>
      </c>
      <c r="E996" s="12">
        <v>1.897E9</v>
      </c>
      <c r="F996" s="12">
        <v>4.69E8</v>
      </c>
    </row>
    <row r="997" hidden="1">
      <c r="A997" s="32" t="str">
        <f t="shared" si="1"/>
        <v>Barbados-The Americas2004</v>
      </c>
      <c r="B997" s="32" t="s">
        <v>95</v>
      </c>
      <c r="C997" s="5" t="s">
        <v>84</v>
      </c>
      <c r="D997" s="9" t="s">
        <v>66</v>
      </c>
      <c r="E997" s="12">
        <v>7.84E8</v>
      </c>
      <c r="F997" s="12">
        <v>1.63E8</v>
      </c>
    </row>
    <row r="998" hidden="1">
      <c r="A998" s="32" t="str">
        <f t="shared" si="1"/>
        <v>Belize-The Americas2004</v>
      </c>
      <c r="B998" s="32" t="s">
        <v>98</v>
      </c>
      <c r="C998" s="5" t="s">
        <v>84</v>
      </c>
      <c r="D998" s="9" t="s">
        <v>66</v>
      </c>
      <c r="E998" s="12">
        <v>1.68E8</v>
      </c>
      <c r="F998" s="12">
        <v>4.7E7</v>
      </c>
    </row>
    <row r="999" hidden="1">
      <c r="A999" s="32" t="str">
        <f t="shared" si="1"/>
        <v>Bermuda-The Americas2004</v>
      </c>
      <c r="B999" s="32" t="s">
        <v>100</v>
      </c>
      <c r="C999" s="5" t="s">
        <v>84</v>
      </c>
      <c r="D999" s="9" t="s">
        <v>66</v>
      </c>
      <c r="E999" s="12">
        <v>4.26E8</v>
      </c>
      <c r="F999" s="12">
        <v>2.17E8</v>
      </c>
    </row>
    <row r="1000" hidden="1">
      <c r="A1000" s="32" t="str">
        <f t="shared" si="1"/>
        <v>Bolivia-The Americas2004</v>
      </c>
      <c r="B1000" s="32" t="s">
        <v>102</v>
      </c>
      <c r="C1000" s="5" t="s">
        <v>84</v>
      </c>
      <c r="D1000" s="9" t="s">
        <v>66</v>
      </c>
      <c r="E1000" s="12">
        <v>2.83E8</v>
      </c>
      <c r="F1000" s="12">
        <v>2.32E8</v>
      </c>
    </row>
    <row r="1001" hidden="1">
      <c r="A1001" s="32" t="str">
        <f t="shared" si="1"/>
        <v>Brazil-The Americas2004</v>
      </c>
      <c r="B1001" s="32" t="s">
        <v>105</v>
      </c>
      <c r="C1001" s="5" t="s">
        <v>84</v>
      </c>
      <c r="D1001" s="9" t="s">
        <v>66</v>
      </c>
      <c r="E1001" s="12">
        <v>3.389E9</v>
      </c>
      <c r="F1001" s="12">
        <v>3.752E9</v>
      </c>
    </row>
    <row r="1002" hidden="1">
      <c r="A1002" s="32" t="str">
        <f t="shared" si="1"/>
        <v>Mauritius-Africa2005</v>
      </c>
      <c r="B1002" s="32" t="s">
        <v>198</v>
      </c>
      <c r="C1002" s="5" t="s">
        <v>78</v>
      </c>
      <c r="D1002" s="9" t="s">
        <v>67</v>
      </c>
      <c r="E1002" s="12">
        <v>1.189E9</v>
      </c>
      <c r="F1002" s="12">
        <v>2.95E8</v>
      </c>
    </row>
    <row r="1003" hidden="1">
      <c r="A1003" s="32" t="str">
        <f t="shared" si="1"/>
        <v>Tunisia-Africa2005</v>
      </c>
      <c r="B1003" s="32" t="s">
        <v>269</v>
      </c>
      <c r="C1003" s="5" t="s">
        <v>78</v>
      </c>
      <c r="D1003" s="9" t="s">
        <v>67</v>
      </c>
      <c r="E1003" s="12">
        <v>2.8E9</v>
      </c>
      <c r="F1003" s="12">
        <v>4.52E8</v>
      </c>
    </row>
    <row r="1004" hidden="1">
      <c r="A1004" s="32" t="str">
        <f t="shared" si="1"/>
        <v>Seychelles-Africa2005</v>
      </c>
      <c r="B1004" s="32" t="s">
        <v>239</v>
      </c>
      <c r="C1004" s="5" t="s">
        <v>78</v>
      </c>
      <c r="D1004" s="9" t="s">
        <v>67</v>
      </c>
      <c r="E1004" s="12">
        <v>2.69E8</v>
      </c>
      <c r="F1004" s="12">
        <v>5.9E7</v>
      </c>
    </row>
    <row r="1005" hidden="1">
      <c r="A1005" s="32" t="str">
        <f t="shared" si="1"/>
        <v>Morocco-Africa2005</v>
      </c>
      <c r="B1005" s="32" t="s">
        <v>205</v>
      </c>
      <c r="C1005" s="5" t="s">
        <v>78</v>
      </c>
      <c r="D1005" s="9" t="s">
        <v>67</v>
      </c>
      <c r="E1005" s="12">
        <v>5.426E9</v>
      </c>
      <c r="F1005" s="12">
        <v>9.99E8</v>
      </c>
    </row>
    <row r="1006" hidden="1">
      <c r="A1006" s="32" t="str">
        <f t="shared" si="1"/>
        <v>Algeria-Africa2005</v>
      </c>
      <c r="B1006" s="32" t="s">
        <v>77</v>
      </c>
      <c r="C1006" s="5" t="s">
        <v>78</v>
      </c>
      <c r="D1006" s="9" t="s">
        <v>67</v>
      </c>
      <c r="E1006" s="12">
        <v>4.77E8</v>
      </c>
      <c r="F1006" s="12">
        <v>6.6E8</v>
      </c>
    </row>
    <row r="1007" hidden="1">
      <c r="A1007" s="32" t="str">
        <f t="shared" si="1"/>
        <v>South Africa-Africa2005</v>
      </c>
      <c r="B1007" s="32" t="s">
        <v>247</v>
      </c>
      <c r="C1007" s="5" t="s">
        <v>78</v>
      </c>
      <c r="D1007" s="9" t="s">
        <v>67</v>
      </c>
      <c r="E1007" s="12">
        <v>8.629E9</v>
      </c>
      <c r="F1007" s="12">
        <v>4.812E9</v>
      </c>
    </row>
    <row r="1008" hidden="1">
      <c r="A1008" s="32" t="str">
        <f t="shared" si="1"/>
        <v>Libya-Africa2005</v>
      </c>
      <c r="B1008" s="32" t="s">
        <v>185</v>
      </c>
      <c r="C1008" s="5" t="s">
        <v>78</v>
      </c>
      <c r="D1008" s="9" t="s">
        <v>67</v>
      </c>
      <c r="E1008" s="12">
        <v>3.01E8</v>
      </c>
      <c r="F1008" s="12">
        <v>9.2E8</v>
      </c>
    </row>
    <row r="1009" hidden="1">
      <c r="A1009" s="32" t="str">
        <f t="shared" si="1"/>
        <v>Egypt-Africa2005</v>
      </c>
      <c r="B1009" s="32" t="s">
        <v>134</v>
      </c>
      <c r="C1009" s="5" t="s">
        <v>78</v>
      </c>
      <c r="D1009" s="9" t="s">
        <v>67</v>
      </c>
      <c r="E1009" s="12">
        <v>7.206E9</v>
      </c>
      <c r="F1009" s="12">
        <v>1.932E9</v>
      </c>
    </row>
    <row r="1010" hidden="1">
      <c r="A1010" s="32" t="str">
        <f t="shared" si="1"/>
        <v>Botswana-Africa2005</v>
      </c>
      <c r="B1010" s="32" t="s">
        <v>104</v>
      </c>
      <c r="C1010" s="5" t="s">
        <v>78</v>
      </c>
      <c r="D1010" s="9" t="s">
        <v>67</v>
      </c>
      <c r="E1010" s="12">
        <v>5.63E8</v>
      </c>
      <c r="F1010" s="12">
        <v>3.01E8</v>
      </c>
    </row>
    <row r="1011" hidden="1">
      <c r="A1011" s="32" t="str">
        <f t="shared" si="1"/>
        <v>Lesotho-Africa2005</v>
      </c>
      <c r="B1011" s="32" t="s">
        <v>183</v>
      </c>
      <c r="C1011" s="5" t="s">
        <v>78</v>
      </c>
      <c r="D1011" s="9" t="s">
        <v>67</v>
      </c>
      <c r="E1011" s="12">
        <v>2.7E7</v>
      </c>
      <c r="F1011" s="12">
        <v>2.71E8</v>
      </c>
    </row>
    <row r="1012" hidden="1">
      <c r="A1012" s="32" t="str">
        <f t="shared" si="1"/>
        <v>Namibia-Africa2005</v>
      </c>
      <c r="B1012" s="32" t="s">
        <v>208</v>
      </c>
      <c r="C1012" s="5" t="s">
        <v>78</v>
      </c>
      <c r="D1012" s="9" t="s">
        <v>67</v>
      </c>
      <c r="E1012" s="12">
        <v>3.63E8</v>
      </c>
      <c r="F1012" s="12">
        <v>1.08E8</v>
      </c>
    </row>
    <row r="1013" hidden="1">
      <c r="A1013" s="32" t="str">
        <f t="shared" si="1"/>
        <v>Djibouti-Africa2005</v>
      </c>
      <c r="B1013" s="32" t="s">
        <v>130</v>
      </c>
      <c r="C1013" s="5" t="s">
        <v>78</v>
      </c>
      <c r="D1013" s="9" t="s">
        <v>67</v>
      </c>
      <c r="E1013" s="12">
        <v>7100000.0</v>
      </c>
      <c r="F1013" s="12">
        <v>1.44E7</v>
      </c>
    </row>
    <row r="1014" hidden="1">
      <c r="A1014" s="32" t="str">
        <f t="shared" si="1"/>
        <v>Zimbabwe-Africa2005</v>
      </c>
      <c r="B1014" s="32" t="s">
        <v>285</v>
      </c>
      <c r="C1014" s="5" t="s">
        <v>78</v>
      </c>
      <c r="D1014" s="9" t="s">
        <v>67</v>
      </c>
      <c r="E1014" s="12">
        <v>9.9E7</v>
      </c>
      <c r="F1014" s="13"/>
    </row>
    <row r="1015" hidden="1">
      <c r="A1015" s="32" t="str">
        <f t="shared" si="1"/>
        <v>Swaziland-Africa2005</v>
      </c>
      <c r="B1015" s="32" t="s">
        <v>258</v>
      </c>
      <c r="C1015" s="5" t="s">
        <v>78</v>
      </c>
      <c r="D1015" s="9" t="s">
        <v>67</v>
      </c>
      <c r="E1015" s="12">
        <v>7.7E7</v>
      </c>
      <c r="F1015" s="12">
        <v>6.0E7</v>
      </c>
    </row>
    <row r="1016" hidden="1">
      <c r="A1016" s="32" t="str">
        <f t="shared" si="1"/>
        <v>Gabon-Africa2005</v>
      </c>
      <c r="B1016" s="32" t="s">
        <v>145</v>
      </c>
      <c r="C1016" s="5" t="s">
        <v>78</v>
      </c>
      <c r="D1016" s="9" t="s">
        <v>67</v>
      </c>
      <c r="E1016" s="12">
        <v>1.3E7</v>
      </c>
      <c r="F1016" s="12">
        <v>3.46E8</v>
      </c>
    </row>
    <row r="1017" hidden="1">
      <c r="A1017" s="32" t="str">
        <f t="shared" si="1"/>
        <v>Ghana-Africa2005</v>
      </c>
      <c r="B1017" s="32" t="s">
        <v>149</v>
      </c>
      <c r="C1017" s="5" t="s">
        <v>78</v>
      </c>
      <c r="D1017" s="9" t="s">
        <v>67</v>
      </c>
      <c r="E1017" s="12">
        <v>8.67E8</v>
      </c>
      <c r="F1017" s="12">
        <v>4.72E8</v>
      </c>
    </row>
    <row r="1018" hidden="1">
      <c r="A1018" s="32" t="str">
        <f t="shared" si="1"/>
        <v>Central African Republic-Africa2005</v>
      </c>
      <c r="B1018" s="32" t="s">
        <v>114</v>
      </c>
      <c r="C1018" s="5" t="s">
        <v>78</v>
      </c>
      <c r="D1018" s="9" t="s">
        <v>67</v>
      </c>
      <c r="E1018" s="12">
        <v>7200000.0</v>
      </c>
      <c r="F1018" s="12">
        <v>4.6E7</v>
      </c>
    </row>
    <row r="1019" hidden="1">
      <c r="A1019" s="32" t="str">
        <f t="shared" si="1"/>
        <v>Cote d'Ivoire-Africa2005</v>
      </c>
      <c r="B1019" s="32" t="s">
        <v>123</v>
      </c>
      <c r="C1019" s="5" t="s">
        <v>78</v>
      </c>
      <c r="D1019" s="9" t="s">
        <v>67</v>
      </c>
      <c r="E1019" s="12">
        <v>9.3E7</v>
      </c>
      <c r="F1019" s="12">
        <v>5.49E8</v>
      </c>
    </row>
    <row r="1020">
      <c r="A1020" s="32" t="str">
        <f t="shared" si="1"/>
        <v>Mauritania-Africa2005</v>
      </c>
      <c r="B1020" s="32" t="s">
        <v>197</v>
      </c>
      <c r="C1020" s="5" t="s">
        <v>78</v>
      </c>
      <c r="D1020" s="9" t="s">
        <v>67</v>
      </c>
      <c r="E1020" s="10">
        <f t="shared" ref="E1020:E1021" si="36">if(AND(C1010=C1011,D1010=D1010+1,ISBLANK(E1011)),E1010,E1011)</f>
        <v>27000000</v>
      </c>
      <c r="F1020" s="10">
        <f t="shared" ref="F1020:F1021" si="37">if(AND(C374=C375,D374=D374+1,ISBLANK(F375)),F374,F375)</f>
        <v>342000000</v>
      </c>
    </row>
    <row r="1021">
      <c r="A1021" s="32" t="str">
        <f t="shared" si="1"/>
        <v>Equatorial Guinea-Africa2005</v>
      </c>
      <c r="B1021" s="32" t="s">
        <v>136</v>
      </c>
      <c r="C1021" s="5" t="s">
        <v>78</v>
      </c>
      <c r="D1021" s="9" t="s">
        <v>67</v>
      </c>
      <c r="E1021" s="10">
        <f t="shared" si="36"/>
        <v>363000000</v>
      </c>
      <c r="F1021" s="10">
        <f t="shared" si="37"/>
        <v>149000000</v>
      </c>
    </row>
    <row r="1022" hidden="1">
      <c r="A1022" s="32" t="str">
        <f t="shared" si="1"/>
        <v>Togo-Africa2005</v>
      </c>
      <c r="B1022" s="32" t="s">
        <v>266</v>
      </c>
      <c r="C1022" s="5" t="s">
        <v>78</v>
      </c>
      <c r="D1022" s="9" t="s">
        <v>67</v>
      </c>
      <c r="E1022" s="12">
        <v>2.7E7</v>
      </c>
      <c r="F1022" s="12">
        <v>4.2E7</v>
      </c>
    </row>
    <row r="1023" hidden="1">
      <c r="A1023" s="32" t="str">
        <f t="shared" si="1"/>
        <v>Rwanda-Africa2005</v>
      </c>
      <c r="B1023" s="32" t="s">
        <v>232</v>
      </c>
      <c r="C1023" s="5" t="s">
        <v>78</v>
      </c>
      <c r="D1023" s="9" t="s">
        <v>67</v>
      </c>
      <c r="E1023" s="12">
        <v>6.7E7</v>
      </c>
      <c r="F1023" s="12">
        <v>7.5E7</v>
      </c>
    </row>
    <row r="1024" hidden="1">
      <c r="A1024" s="32" t="str">
        <f t="shared" si="1"/>
        <v>Sudan-Africa2005</v>
      </c>
      <c r="B1024" s="32" t="s">
        <v>256</v>
      </c>
      <c r="C1024" s="5" t="s">
        <v>78</v>
      </c>
      <c r="D1024" s="9" t="s">
        <v>67</v>
      </c>
      <c r="E1024" s="12">
        <v>1.5E8</v>
      </c>
      <c r="F1024" s="12">
        <v>6.67E8</v>
      </c>
    </row>
    <row r="1025" hidden="1">
      <c r="A1025" s="32" t="str">
        <f t="shared" si="1"/>
        <v>Madagascar-Africa2005</v>
      </c>
      <c r="B1025" s="32" t="s">
        <v>190</v>
      </c>
      <c r="C1025" s="5" t="s">
        <v>78</v>
      </c>
      <c r="D1025" s="9" t="s">
        <v>67</v>
      </c>
      <c r="E1025" s="12">
        <v>2.9E8</v>
      </c>
      <c r="F1025" s="12">
        <v>8.0E7</v>
      </c>
    </row>
    <row r="1026" hidden="1">
      <c r="A1026" s="32" t="str">
        <f t="shared" si="1"/>
        <v>Sao Tome and Principe-Africa2005</v>
      </c>
      <c r="B1026" s="32" t="s">
        <v>235</v>
      </c>
      <c r="C1026" s="5" t="s">
        <v>78</v>
      </c>
      <c r="D1026" s="9" t="s">
        <v>67</v>
      </c>
      <c r="E1026" s="12">
        <v>7300000.0</v>
      </c>
      <c r="F1026" s="12">
        <v>500000.0</v>
      </c>
    </row>
    <row r="1027" hidden="1">
      <c r="A1027" s="32" t="str">
        <f t="shared" si="1"/>
        <v>Congo (Brazzaville)-Africa2005</v>
      </c>
      <c r="B1027" s="32" t="s">
        <v>120</v>
      </c>
      <c r="C1027" s="5" t="s">
        <v>78</v>
      </c>
      <c r="D1027" s="9" t="s">
        <v>67</v>
      </c>
      <c r="E1027" s="12">
        <v>4.0E7</v>
      </c>
      <c r="F1027" s="12">
        <v>1.12E8</v>
      </c>
    </row>
    <row r="1028" hidden="1">
      <c r="A1028" s="32" t="str">
        <f t="shared" si="1"/>
        <v>Kenya-Africa2005</v>
      </c>
      <c r="B1028" s="32" t="s">
        <v>175</v>
      </c>
      <c r="C1028" s="5" t="s">
        <v>78</v>
      </c>
      <c r="D1028" s="9" t="s">
        <v>67</v>
      </c>
      <c r="E1028" s="12">
        <v>9.69E8</v>
      </c>
      <c r="F1028" s="12">
        <v>1.24E8</v>
      </c>
    </row>
    <row r="1029" hidden="1">
      <c r="A1029" s="32" t="str">
        <f t="shared" si="1"/>
        <v>Ethiopia-Africa2005</v>
      </c>
      <c r="B1029" s="32" t="s">
        <v>139</v>
      </c>
      <c r="C1029" s="5" t="s">
        <v>78</v>
      </c>
      <c r="D1029" s="9" t="s">
        <v>67</v>
      </c>
      <c r="E1029" s="12">
        <v>5.33E8</v>
      </c>
      <c r="F1029" s="12">
        <v>7.7E7</v>
      </c>
    </row>
    <row r="1030" hidden="1">
      <c r="A1030" s="32" t="str">
        <f t="shared" si="1"/>
        <v>Comoros-Africa2005</v>
      </c>
      <c r="B1030" s="32" t="s">
        <v>119</v>
      </c>
      <c r="C1030" s="5" t="s">
        <v>78</v>
      </c>
      <c r="D1030" s="9" t="s">
        <v>67</v>
      </c>
      <c r="E1030" s="12">
        <v>2.4E7</v>
      </c>
      <c r="F1030" s="12">
        <v>1.0E7</v>
      </c>
    </row>
    <row r="1031" hidden="1">
      <c r="A1031" s="32" t="str">
        <f t="shared" si="1"/>
        <v>Senegal-Africa2005</v>
      </c>
      <c r="B1031" s="32" t="s">
        <v>237</v>
      </c>
      <c r="C1031" s="5" t="s">
        <v>78</v>
      </c>
      <c r="D1031" s="9" t="s">
        <v>67</v>
      </c>
      <c r="E1031" s="12">
        <v>3.34E8</v>
      </c>
      <c r="F1031" s="12">
        <v>1.44E8</v>
      </c>
    </row>
    <row r="1032">
      <c r="A1032" s="32" t="str">
        <f t="shared" si="1"/>
        <v>South Sudan-Africa2005</v>
      </c>
      <c r="B1032" s="32" t="s">
        <v>249</v>
      </c>
      <c r="C1032" s="5" t="s">
        <v>78</v>
      </c>
      <c r="D1032" s="9" t="s">
        <v>67</v>
      </c>
      <c r="E1032" s="10">
        <f>if(AND(C1022=C1023,D1022=D1022+1,ISBLANK(E1023)),E1022,E1023)</f>
        <v>67000000</v>
      </c>
      <c r="F1032" s="24">
        <v>1.49E8</v>
      </c>
    </row>
    <row r="1033" hidden="1">
      <c r="A1033" s="32" t="str">
        <f t="shared" si="1"/>
        <v>Cameroon-Africa2005</v>
      </c>
      <c r="B1033" s="32" t="s">
        <v>111</v>
      </c>
      <c r="C1033" s="5" t="s">
        <v>78</v>
      </c>
      <c r="D1033" s="9" t="s">
        <v>67</v>
      </c>
      <c r="E1033" s="12">
        <v>2.29E8</v>
      </c>
      <c r="F1033" s="12">
        <v>4.8E8</v>
      </c>
    </row>
    <row r="1034" hidden="1">
      <c r="A1034" s="32" t="str">
        <f t="shared" si="1"/>
        <v>Guinea-Bissau-Africa2005</v>
      </c>
      <c r="B1034" s="32" t="s">
        <v>156</v>
      </c>
      <c r="C1034" s="5" t="s">
        <v>78</v>
      </c>
      <c r="D1034" s="9" t="s">
        <v>67</v>
      </c>
      <c r="E1034" s="12">
        <v>1600000.0</v>
      </c>
      <c r="F1034" s="12">
        <v>1.89E7</v>
      </c>
    </row>
    <row r="1035">
      <c r="A1035" s="32" t="str">
        <f t="shared" si="1"/>
        <v>Guinea-Africa2005</v>
      </c>
      <c r="B1035" s="32" t="s">
        <v>155</v>
      </c>
      <c r="C1035" s="5" t="s">
        <v>78</v>
      </c>
      <c r="D1035" s="9" t="s">
        <v>67</v>
      </c>
      <c r="E1035" s="10">
        <f>if(AND(C1025=C1026,D1025=D1025+1,ISBLANK(E1026)),E1025,E1026)</f>
        <v>7300000</v>
      </c>
      <c r="F1035" s="12">
        <v>3.8E7</v>
      </c>
    </row>
    <row r="1036" hidden="1">
      <c r="A1036" s="32" t="str">
        <f t="shared" si="1"/>
        <v>Liberia-Africa2005</v>
      </c>
      <c r="B1036" s="32" t="s">
        <v>184</v>
      </c>
      <c r="C1036" s="5" t="s">
        <v>78</v>
      </c>
      <c r="D1036" s="9" t="s">
        <v>67</v>
      </c>
      <c r="E1036" s="12">
        <v>6.7E7</v>
      </c>
      <c r="F1036" s="12">
        <v>3.3E7</v>
      </c>
    </row>
    <row r="1037" hidden="1">
      <c r="A1037" s="32" t="str">
        <f t="shared" si="1"/>
        <v>Benin-Africa2005</v>
      </c>
      <c r="B1037" s="32" t="s">
        <v>99</v>
      </c>
      <c r="C1037" s="5" t="s">
        <v>78</v>
      </c>
      <c r="D1037" s="9" t="s">
        <v>67</v>
      </c>
      <c r="E1037" s="12">
        <v>1.08E8</v>
      </c>
      <c r="F1037" s="12">
        <v>5.8E7</v>
      </c>
    </row>
    <row r="1038" hidden="1">
      <c r="A1038" s="32" t="str">
        <f t="shared" si="1"/>
        <v>Eritrea-Africa2005</v>
      </c>
      <c r="B1038" s="32" t="s">
        <v>137</v>
      </c>
      <c r="C1038" s="5" t="s">
        <v>78</v>
      </c>
      <c r="D1038" s="9" t="s">
        <v>67</v>
      </c>
      <c r="E1038" s="12">
        <v>6.6E7</v>
      </c>
      <c r="F1038" s="13"/>
    </row>
    <row r="1039" hidden="1">
      <c r="A1039" s="32" t="str">
        <f t="shared" si="1"/>
        <v>Sierra Leone-Africa2005</v>
      </c>
      <c r="B1039" s="32" t="s">
        <v>240</v>
      </c>
      <c r="C1039" s="5" t="s">
        <v>78</v>
      </c>
      <c r="D1039" s="9" t="s">
        <v>67</v>
      </c>
      <c r="E1039" s="12">
        <v>6.4E7</v>
      </c>
      <c r="F1039" s="12">
        <v>3.4E7</v>
      </c>
    </row>
    <row r="1040" hidden="1">
      <c r="A1040" s="32" t="str">
        <f t="shared" si="1"/>
        <v>Nigeria-Africa2005</v>
      </c>
      <c r="B1040" s="32" t="s">
        <v>215</v>
      </c>
      <c r="C1040" s="5" t="s">
        <v>78</v>
      </c>
      <c r="D1040" s="9" t="s">
        <v>67</v>
      </c>
      <c r="E1040" s="12">
        <v>1.39E8</v>
      </c>
      <c r="F1040" s="12">
        <v>5.01E8</v>
      </c>
    </row>
    <row r="1041" hidden="1">
      <c r="A1041" s="32" t="str">
        <f t="shared" si="1"/>
        <v>Malawi-Africa2005</v>
      </c>
      <c r="B1041" s="32" t="s">
        <v>191</v>
      </c>
      <c r="C1041" s="5" t="s">
        <v>78</v>
      </c>
      <c r="D1041" s="9" t="s">
        <v>67</v>
      </c>
      <c r="E1041" s="12">
        <v>4.8E7</v>
      </c>
      <c r="F1041" s="12">
        <v>8.4E7</v>
      </c>
    </row>
    <row r="1042" hidden="1">
      <c r="A1042" s="32" t="str">
        <f t="shared" si="1"/>
        <v>Tanzania-Africa2005</v>
      </c>
      <c r="B1042" s="32" t="s">
        <v>263</v>
      </c>
      <c r="C1042" s="5" t="s">
        <v>78</v>
      </c>
      <c r="D1042" s="9" t="s">
        <v>67</v>
      </c>
      <c r="E1042" s="12">
        <v>8.35E8</v>
      </c>
      <c r="F1042" s="12">
        <v>5.77E8</v>
      </c>
    </row>
    <row r="1043" hidden="1">
      <c r="A1043" s="32" t="str">
        <f t="shared" si="1"/>
        <v>Zambia-Africa2005</v>
      </c>
      <c r="B1043" s="32" t="s">
        <v>284</v>
      </c>
      <c r="C1043" s="5" t="s">
        <v>78</v>
      </c>
      <c r="D1043" s="9" t="s">
        <v>67</v>
      </c>
      <c r="E1043" s="12">
        <v>9.8E7</v>
      </c>
      <c r="F1043" s="12">
        <v>8.8E7</v>
      </c>
    </row>
    <row r="1044" hidden="1">
      <c r="A1044" s="32" t="str">
        <f t="shared" si="1"/>
        <v>Mozambique-Africa2005</v>
      </c>
      <c r="B1044" s="32" t="s">
        <v>206</v>
      </c>
      <c r="C1044" s="5" t="s">
        <v>78</v>
      </c>
      <c r="D1044" s="9" t="s">
        <v>67</v>
      </c>
      <c r="E1044" s="12">
        <v>1.38E8</v>
      </c>
      <c r="F1044" s="12">
        <v>1.87E8</v>
      </c>
    </row>
    <row r="1045" hidden="1">
      <c r="A1045" s="32" t="str">
        <f t="shared" si="1"/>
        <v>Burundi-Africa2005</v>
      </c>
      <c r="B1045" s="32" t="s">
        <v>109</v>
      </c>
      <c r="C1045" s="5" t="s">
        <v>78</v>
      </c>
      <c r="D1045" s="9" t="s">
        <v>67</v>
      </c>
      <c r="E1045" s="12">
        <v>1900000.0</v>
      </c>
      <c r="F1045" s="12">
        <v>6.2E7</v>
      </c>
    </row>
    <row r="1046" hidden="1">
      <c r="A1046" s="32" t="str">
        <f t="shared" si="1"/>
        <v>Gambia, The-Africa2005</v>
      </c>
      <c r="B1046" s="32" t="s">
        <v>146</v>
      </c>
      <c r="C1046" s="5" t="s">
        <v>78</v>
      </c>
      <c r="D1046" s="9" t="s">
        <v>67</v>
      </c>
      <c r="E1046" s="12">
        <v>5.9E7</v>
      </c>
      <c r="F1046" s="12">
        <v>7000000.0</v>
      </c>
    </row>
    <row r="1047" hidden="1">
      <c r="A1047" s="32" t="str">
        <f t="shared" si="1"/>
        <v>Burkina Faso-Africa2005</v>
      </c>
      <c r="B1047" s="32" t="s">
        <v>108</v>
      </c>
      <c r="C1047" s="5" t="s">
        <v>78</v>
      </c>
      <c r="D1047" s="9" t="s">
        <v>67</v>
      </c>
      <c r="E1047" s="12">
        <v>4.6E7</v>
      </c>
      <c r="F1047" s="12">
        <v>7.4E7</v>
      </c>
    </row>
    <row r="1048" hidden="1">
      <c r="A1048" s="32" t="str">
        <f t="shared" si="1"/>
        <v>Congo (Kinshasa)-Africa2005</v>
      </c>
      <c r="B1048" s="32" t="s">
        <v>121</v>
      </c>
      <c r="C1048" s="5" t="s">
        <v>78</v>
      </c>
      <c r="D1048" s="9" t="s">
        <v>67</v>
      </c>
      <c r="E1048" s="12">
        <v>3200000.0</v>
      </c>
      <c r="F1048" s="12">
        <v>5.4E7</v>
      </c>
    </row>
    <row r="1049">
      <c r="A1049" s="32" t="str">
        <f t="shared" si="1"/>
        <v>Somalia-Africa2005</v>
      </c>
      <c r="B1049" s="32" t="s">
        <v>246</v>
      </c>
      <c r="C1049" s="5" t="s">
        <v>78</v>
      </c>
      <c r="D1049" s="9" t="s">
        <v>67</v>
      </c>
      <c r="E1049" s="10">
        <f>if(AND(C1039=C1040,D1039=D1039+1,ISBLANK(E1040)),E1039,E1040)</f>
        <v>139000000</v>
      </c>
      <c r="F1049" s="10">
        <f>if(AND(C403=C404,D403=D403+1,ISBLANK(F404)),F403,F404)</f>
        <v>1456000000</v>
      </c>
    </row>
    <row r="1050" hidden="1">
      <c r="A1050" s="32" t="str">
        <f t="shared" si="1"/>
        <v>Uganda-Africa2005</v>
      </c>
      <c r="B1050" s="32" t="s">
        <v>273</v>
      </c>
      <c r="C1050" s="5" t="s">
        <v>78</v>
      </c>
      <c r="D1050" s="9" t="s">
        <v>67</v>
      </c>
      <c r="E1050" s="12">
        <v>3.82E8</v>
      </c>
      <c r="F1050" s="12">
        <v>1.85E8</v>
      </c>
    </row>
    <row r="1051" hidden="1">
      <c r="A1051" s="32" t="str">
        <f t="shared" si="1"/>
        <v>Mali-Africa2005</v>
      </c>
      <c r="B1051" s="32" t="s">
        <v>194</v>
      </c>
      <c r="C1051" s="5" t="s">
        <v>78</v>
      </c>
      <c r="D1051" s="9" t="s">
        <v>67</v>
      </c>
      <c r="E1051" s="12">
        <v>1.49E8</v>
      </c>
      <c r="F1051" s="12">
        <v>1.33E8</v>
      </c>
    </row>
    <row r="1052" hidden="1">
      <c r="A1052" s="32" t="str">
        <f t="shared" si="1"/>
        <v>Angola-Africa2005</v>
      </c>
      <c r="B1052" s="32" t="s">
        <v>82</v>
      </c>
      <c r="C1052" s="5" t="s">
        <v>78</v>
      </c>
      <c r="D1052" s="9" t="s">
        <v>67</v>
      </c>
      <c r="E1052" s="12">
        <v>1.03E8</v>
      </c>
      <c r="F1052" s="12">
        <v>1.35E8</v>
      </c>
    </row>
    <row r="1053">
      <c r="A1053" s="32" t="str">
        <f t="shared" si="1"/>
        <v>Chad-Africa2005</v>
      </c>
      <c r="B1053" s="32" t="s">
        <v>115</v>
      </c>
      <c r="C1053" s="5" t="s">
        <v>78</v>
      </c>
      <c r="D1053" s="9" t="s">
        <v>67</v>
      </c>
      <c r="E1053" s="10">
        <f>if(AND(C1043=C1044,D1043=D1043+1,ISBLANK(E1044)),E1043,E1044)</f>
        <v>138000000</v>
      </c>
      <c r="F1053" s="10">
        <f>if(AND(C407=C408,D407=D407+1,ISBLANK(F408)),F407,F408)</f>
        <v>6685000000</v>
      </c>
    </row>
    <row r="1054" hidden="1">
      <c r="A1054" s="32" t="str">
        <f t="shared" si="1"/>
        <v>Niger-Africa2005</v>
      </c>
      <c r="B1054" s="32" t="s">
        <v>214</v>
      </c>
      <c r="C1054" s="5" t="s">
        <v>78</v>
      </c>
      <c r="D1054" s="9" t="s">
        <v>67</v>
      </c>
      <c r="E1054" s="12">
        <v>4.4E7</v>
      </c>
      <c r="F1054" s="12">
        <v>4.2E7</v>
      </c>
    </row>
    <row r="1055" hidden="1">
      <c r="A1055" s="32" t="str">
        <f t="shared" si="1"/>
        <v>Mauritius-Africa2006</v>
      </c>
      <c r="B1055" s="32" t="s">
        <v>198</v>
      </c>
      <c r="C1055" s="5" t="s">
        <v>78</v>
      </c>
      <c r="D1055" s="9" t="s">
        <v>68</v>
      </c>
      <c r="E1055" s="12">
        <v>1.302E9</v>
      </c>
      <c r="F1055" s="12">
        <v>3.47E8</v>
      </c>
    </row>
    <row r="1056" hidden="1">
      <c r="A1056" s="32" t="str">
        <f t="shared" si="1"/>
        <v>Seychelles-Africa2006</v>
      </c>
      <c r="B1056" s="32" t="s">
        <v>239</v>
      </c>
      <c r="C1056" s="5" t="s">
        <v>78</v>
      </c>
      <c r="D1056" s="9" t="s">
        <v>68</v>
      </c>
      <c r="E1056" s="12">
        <v>3.23E8</v>
      </c>
      <c r="F1056" s="12">
        <v>5.6E7</v>
      </c>
    </row>
    <row r="1057" hidden="1">
      <c r="A1057" s="32" t="str">
        <f t="shared" si="1"/>
        <v>Tunisia-Africa2006</v>
      </c>
      <c r="B1057" s="32" t="s">
        <v>269</v>
      </c>
      <c r="C1057" s="5" t="s">
        <v>78</v>
      </c>
      <c r="D1057" s="9" t="s">
        <v>68</v>
      </c>
      <c r="E1057" s="12">
        <v>2.999E9</v>
      </c>
      <c r="F1057" s="12">
        <v>4.98E8</v>
      </c>
    </row>
    <row r="1058" hidden="1">
      <c r="A1058" s="32" t="str">
        <f t="shared" si="1"/>
        <v>Morocco-Africa2006</v>
      </c>
      <c r="B1058" s="32" t="s">
        <v>205</v>
      </c>
      <c r="C1058" s="5" t="s">
        <v>78</v>
      </c>
      <c r="D1058" s="9" t="s">
        <v>68</v>
      </c>
      <c r="E1058" s="12">
        <v>6.9E9</v>
      </c>
      <c r="F1058" s="12">
        <v>1.113E9</v>
      </c>
    </row>
    <row r="1059" hidden="1">
      <c r="A1059" s="32" t="str">
        <f t="shared" si="1"/>
        <v>Algeria-Africa2006</v>
      </c>
      <c r="B1059" s="32" t="s">
        <v>77</v>
      </c>
      <c r="C1059" s="5" t="s">
        <v>78</v>
      </c>
      <c r="D1059" s="9" t="s">
        <v>68</v>
      </c>
      <c r="E1059" s="12">
        <v>3.93E8</v>
      </c>
      <c r="F1059" s="12">
        <v>4.14E8</v>
      </c>
    </row>
    <row r="1060" hidden="1">
      <c r="A1060" s="32" t="str">
        <f t="shared" si="1"/>
        <v>South Africa-Africa2006</v>
      </c>
      <c r="B1060" s="32" t="s">
        <v>247</v>
      </c>
      <c r="C1060" s="5" t="s">
        <v>78</v>
      </c>
      <c r="D1060" s="9" t="s">
        <v>68</v>
      </c>
      <c r="E1060" s="12">
        <v>9.211E9</v>
      </c>
      <c r="F1060" s="12">
        <v>5.23E9</v>
      </c>
    </row>
    <row r="1061" hidden="1">
      <c r="A1061" s="32" t="str">
        <f t="shared" si="1"/>
        <v>Libya-Africa2006</v>
      </c>
      <c r="B1061" s="32" t="s">
        <v>185</v>
      </c>
      <c r="C1061" s="5" t="s">
        <v>78</v>
      </c>
      <c r="D1061" s="9" t="s">
        <v>68</v>
      </c>
      <c r="E1061" s="12">
        <v>2.44E8</v>
      </c>
      <c r="F1061" s="12">
        <v>9.15E8</v>
      </c>
    </row>
    <row r="1062" hidden="1">
      <c r="A1062" s="32" t="str">
        <f t="shared" si="1"/>
        <v>Egypt-Africa2006</v>
      </c>
      <c r="B1062" s="32" t="s">
        <v>134</v>
      </c>
      <c r="C1062" s="5" t="s">
        <v>78</v>
      </c>
      <c r="D1062" s="9" t="s">
        <v>68</v>
      </c>
      <c r="E1062" s="12">
        <v>8.133E9</v>
      </c>
      <c r="F1062" s="12">
        <v>2.156E9</v>
      </c>
    </row>
    <row r="1063" hidden="1">
      <c r="A1063" s="32" t="str">
        <f t="shared" si="1"/>
        <v>Botswana-Africa2006</v>
      </c>
      <c r="B1063" s="32" t="s">
        <v>104</v>
      </c>
      <c r="C1063" s="5" t="s">
        <v>78</v>
      </c>
      <c r="D1063" s="9" t="s">
        <v>68</v>
      </c>
      <c r="E1063" s="12">
        <v>5.39E8</v>
      </c>
      <c r="F1063" s="12">
        <v>2.85E8</v>
      </c>
    </row>
    <row r="1064" hidden="1">
      <c r="A1064" s="32" t="str">
        <f t="shared" si="1"/>
        <v>Lesotho-Africa2006</v>
      </c>
      <c r="B1064" s="32" t="s">
        <v>183</v>
      </c>
      <c r="C1064" s="5" t="s">
        <v>78</v>
      </c>
      <c r="D1064" s="9" t="s">
        <v>68</v>
      </c>
      <c r="E1064" s="12">
        <v>2.9E7</v>
      </c>
      <c r="F1064" s="12">
        <v>2.63E8</v>
      </c>
    </row>
    <row r="1065" hidden="1">
      <c r="A1065" s="32" t="str">
        <f t="shared" si="1"/>
        <v>Namibia-Africa2006</v>
      </c>
      <c r="B1065" s="32" t="s">
        <v>208</v>
      </c>
      <c r="C1065" s="5" t="s">
        <v>78</v>
      </c>
      <c r="D1065" s="9" t="s">
        <v>68</v>
      </c>
      <c r="E1065" s="12">
        <v>4.73E8</v>
      </c>
      <c r="F1065" s="12">
        <v>1.18E8</v>
      </c>
    </row>
    <row r="1066" hidden="1">
      <c r="A1066" s="32" t="str">
        <f t="shared" si="1"/>
        <v>Djibouti-Africa2006</v>
      </c>
      <c r="B1066" s="32" t="s">
        <v>130</v>
      </c>
      <c r="C1066" s="5" t="s">
        <v>78</v>
      </c>
      <c r="D1066" s="9" t="s">
        <v>68</v>
      </c>
      <c r="E1066" s="12">
        <v>9800000.0</v>
      </c>
      <c r="F1066" s="12">
        <v>1.5E7</v>
      </c>
    </row>
    <row r="1067" hidden="1">
      <c r="A1067" s="32" t="str">
        <f t="shared" si="1"/>
        <v>Swaziland-Africa2006</v>
      </c>
      <c r="B1067" s="32" t="s">
        <v>258</v>
      </c>
      <c r="C1067" s="5" t="s">
        <v>78</v>
      </c>
      <c r="D1067" s="9" t="s">
        <v>68</v>
      </c>
      <c r="E1067" s="12">
        <v>7.5E7</v>
      </c>
      <c r="F1067" s="12">
        <v>5.4E7</v>
      </c>
    </row>
    <row r="1068" hidden="1">
      <c r="A1068" s="32" t="str">
        <f t="shared" si="1"/>
        <v>Zimbabwe-Africa2006</v>
      </c>
      <c r="B1068" s="32" t="s">
        <v>285</v>
      </c>
      <c r="C1068" s="5" t="s">
        <v>78</v>
      </c>
      <c r="D1068" s="9" t="s">
        <v>68</v>
      </c>
      <c r="E1068" s="12">
        <v>3.38E8</v>
      </c>
      <c r="F1068" s="13"/>
    </row>
    <row r="1069">
      <c r="A1069" s="32" t="str">
        <f t="shared" si="1"/>
        <v>Gabon-Africa2006</v>
      </c>
      <c r="B1069" s="32" t="s">
        <v>145</v>
      </c>
      <c r="C1069" s="5" t="s">
        <v>78</v>
      </c>
      <c r="D1069" s="9" t="s">
        <v>68</v>
      </c>
      <c r="E1069" s="10">
        <f>if(AND(C1059=C1060,D1059=D1059+1,ISBLANK(E1060)),E1059,E1060)</f>
        <v>9211000000</v>
      </c>
      <c r="F1069" s="10">
        <f>if(AND(C423=C424,D423=D423+1,ISBLANK(F424)),F423,F424)</f>
        <v>80000000</v>
      </c>
    </row>
    <row r="1070" hidden="1">
      <c r="A1070" s="32" t="str">
        <f t="shared" si="1"/>
        <v>Ghana-Africa2006</v>
      </c>
      <c r="B1070" s="32" t="s">
        <v>149</v>
      </c>
      <c r="C1070" s="5" t="s">
        <v>78</v>
      </c>
      <c r="D1070" s="9" t="s">
        <v>68</v>
      </c>
      <c r="E1070" s="12">
        <v>9.1E8</v>
      </c>
      <c r="F1070" s="12">
        <v>5.75E8</v>
      </c>
    </row>
    <row r="1071" hidden="1">
      <c r="A1071" s="32" t="str">
        <f t="shared" si="1"/>
        <v>Cote d'Ivoire-Africa2006</v>
      </c>
      <c r="B1071" s="32" t="s">
        <v>123</v>
      </c>
      <c r="C1071" s="5" t="s">
        <v>78</v>
      </c>
      <c r="D1071" s="9" t="s">
        <v>68</v>
      </c>
      <c r="E1071" s="12">
        <v>1.04E8</v>
      </c>
      <c r="F1071" s="12">
        <v>5.83E8</v>
      </c>
    </row>
    <row r="1072" hidden="1">
      <c r="A1072" s="32" t="str">
        <f t="shared" si="1"/>
        <v>Central African Republic-Africa2006</v>
      </c>
      <c r="B1072" s="32" t="s">
        <v>114</v>
      </c>
      <c r="C1072" s="5" t="s">
        <v>78</v>
      </c>
      <c r="D1072" s="9" t="s">
        <v>68</v>
      </c>
      <c r="E1072" s="12">
        <v>1.02E7</v>
      </c>
      <c r="F1072" s="12">
        <v>4.7E7</v>
      </c>
    </row>
    <row r="1073" hidden="1">
      <c r="A1073" s="32" t="str">
        <f t="shared" si="1"/>
        <v>Sudan-Africa2006</v>
      </c>
      <c r="B1073" s="32" t="s">
        <v>256</v>
      </c>
      <c r="C1073" s="5" t="s">
        <v>78</v>
      </c>
      <c r="D1073" s="9" t="s">
        <v>68</v>
      </c>
      <c r="E1073" s="12">
        <v>2.52E8</v>
      </c>
      <c r="F1073" s="12">
        <v>1.414E9</v>
      </c>
    </row>
    <row r="1074">
      <c r="A1074" s="32" t="str">
        <f t="shared" si="1"/>
        <v>Mauritania-Africa2006</v>
      </c>
      <c r="B1074" s="32" t="s">
        <v>197</v>
      </c>
      <c r="C1074" s="5" t="s">
        <v>78</v>
      </c>
      <c r="D1074" s="9" t="s">
        <v>68</v>
      </c>
      <c r="E1074" s="10">
        <f>if(AND(C1064=C1065,D1064=D1064+1,ISBLANK(E1065)),E1064,E1065)</f>
        <v>473000000</v>
      </c>
      <c r="F1074" s="10">
        <f>if(AND(C428=C429,D428=D428+1,ISBLANK(F429)),F428,F429)</f>
        <v>7700000</v>
      </c>
    </row>
    <row r="1075" hidden="1">
      <c r="A1075" s="32" t="str">
        <f t="shared" si="1"/>
        <v>Madagascar-Africa2006</v>
      </c>
      <c r="B1075" s="32" t="s">
        <v>190</v>
      </c>
      <c r="C1075" s="5" t="s">
        <v>78</v>
      </c>
      <c r="D1075" s="9" t="s">
        <v>68</v>
      </c>
      <c r="E1075" s="12">
        <v>3.86E8</v>
      </c>
      <c r="F1075" s="12">
        <v>8.6E7</v>
      </c>
    </row>
    <row r="1076">
      <c r="A1076" s="32" t="str">
        <f t="shared" si="1"/>
        <v>Equatorial Guinea-Africa2006</v>
      </c>
      <c r="B1076" s="32" t="s">
        <v>136</v>
      </c>
      <c r="C1076" s="5" t="s">
        <v>78</v>
      </c>
      <c r="D1076" s="9" t="s">
        <v>68</v>
      </c>
      <c r="E1076" s="10">
        <f>if(AND(C1066=C1067,D1066=D1066+1,ISBLANK(E1067)),E1066,E1067)</f>
        <v>75000000</v>
      </c>
      <c r="F1076" s="10">
        <f>if(AND(C430=C431,D430=D430+1,ISBLANK(F431)),F430,F431)</f>
        <v>205000000</v>
      </c>
    </row>
    <row r="1077" hidden="1">
      <c r="A1077" s="32" t="str">
        <f t="shared" si="1"/>
        <v>Togo-Africa2006</v>
      </c>
      <c r="B1077" s="32" t="s">
        <v>266</v>
      </c>
      <c r="C1077" s="5" t="s">
        <v>78</v>
      </c>
      <c r="D1077" s="9" t="s">
        <v>68</v>
      </c>
      <c r="E1077" s="12">
        <v>2.3E7</v>
      </c>
      <c r="F1077" s="12">
        <v>4.2E7</v>
      </c>
    </row>
    <row r="1078" hidden="1">
      <c r="A1078" s="32" t="str">
        <f t="shared" si="1"/>
        <v>Kenya-Africa2006</v>
      </c>
      <c r="B1078" s="32" t="s">
        <v>175</v>
      </c>
      <c r="C1078" s="5" t="s">
        <v>78</v>
      </c>
      <c r="D1078" s="9" t="s">
        <v>68</v>
      </c>
      <c r="E1078" s="12">
        <v>1.181E9</v>
      </c>
      <c r="F1078" s="12">
        <v>1.78E8</v>
      </c>
    </row>
    <row r="1079" hidden="1">
      <c r="A1079" s="32" t="str">
        <f t="shared" si="1"/>
        <v>Rwanda-Africa2006</v>
      </c>
      <c r="B1079" s="32" t="s">
        <v>232</v>
      </c>
      <c r="C1079" s="5" t="s">
        <v>78</v>
      </c>
      <c r="D1079" s="9" t="s">
        <v>68</v>
      </c>
      <c r="E1079" s="12">
        <v>1.48E8</v>
      </c>
      <c r="F1079" s="12">
        <v>8.4E7</v>
      </c>
    </row>
    <row r="1080" hidden="1">
      <c r="A1080" s="32" t="str">
        <f t="shared" si="1"/>
        <v>Ethiopia-Africa2006</v>
      </c>
      <c r="B1080" s="32" t="s">
        <v>139</v>
      </c>
      <c r="C1080" s="5" t="s">
        <v>78</v>
      </c>
      <c r="D1080" s="9" t="s">
        <v>68</v>
      </c>
      <c r="E1080" s="12">
        <v>6.39E8</v>
      </c>
      <c r="F1080" s="12">
        <v>9.7E7</v>
      </c>
    </row>
    <row r="1081" hidden="1">
      <c r="A1081" s="32" t="str">
        <f t="shared" si="1"/>
        <v>Sao Tome and Principe-Africa2006</v>
      </c>
      <c r="B1081" s="32" t="s">
        <v>235</v>
      </c>
      <c r="C1081" s="5" t="s">
        <v>78</v>
      </c>
      <c r="D1081" s="9" t="s">
        <v>68</v>
      </c>
      <c r="E1081" s="12">
        <v>6700000.0</v>
      </c>
      <c r="F1081" s="12">
        <v>1100000.0</v>
      </c>
    </row>
    <row r="1082">
      <c r="A1082" s="32" t="str">
        <f t="shared" si="1"/>
        <v>South Sudan-Africa2006</v>
      </c>
      <c r="B1082" s="32" t="s">
        <v>249</v>
      </c>
      <c r="C1082" s="5" t="s">
        <v>78</v>
      </c>
      <c r="D1082" s="9" t="s">
        <v>68</v>
      </c>
      <c r="E1082" s="10">
        <f>if(AND(C1072=C1073,D1072=D1072+1,ISBLANK(E1073)),E1072,E1073)</f>
        <v>252000000</v>
      </c>
      <c r="F1082" s="10">
        <f>if(AND(C436=C437,D436=D436+1,ISBLANK(F437)),F436,F437)</f>
        <v>38000000</v>
      </c>
    </row>
    <row r="1083" hidden="1">
      <c r="A1083" s="32" t="str">
        <f t="shared" si="1"/>
        <v>Congo (Brazzaville)-Africa2006</v>
      </c>
      <c r="B1083" s="32" t="s">
        <v>120</v>
      </c>
      <c r="C1083" s="5" t="s">
        <v>78</v>
      </c>
      <c r="D1083" s="9" t="s">
        <v>68</v>
      </c>
      <c r="E1083" s="12">
        <v>4.5E7</v>
      </c>
      <c r="F1083" s="12">
        <v>1.32E8</v>
      </c>
    </row>
    <row r="1084" hidden="1">
      <c r="A1084" s="32" t="str">
        <f t="shared" si="1"/>
        <v>Comoros-Africa2006</v>
      </c>
      <c r="B1084" s="32" t="s">
        <v>119</v>
      </c>
      <c r="C1084" s="5" t="s">
        <v>78</v>
      </c>
      <c r="D1084" s="9" t="s">
        <v>68</v>
      </c>
      <c r="E1084" s="12">
        <v>2.7E7</v>
      </c>
      <c r="F1084" s="12">
        <v>1.1E7</v>
      </c>
    </row>
    <row r="1085" hidden="1">
      <c r="A1085" s="32" t="str">
        <f t="shared" si="1"/>
        <v>Senegal-Africa2006</v>
      </c>
      <c r="B1085" s="32" t="s">
        <v>237</v>
      </c>
      <c r="C1085" s="5" t="s">
        <v>78</v>
      </c>
      <c r="D1085" s="9" t="s">
        <v>68</v>
      </c>
      <c r="E1085" s="12">
        <v>3.29E8</v>
      </c>
      <c r="F1085" s="12">
        <v>1.39E8</v>
      </c>
    </row>
    <row r="1086" hidden="1">
      <c r="A1086" s="32" t="str">
        <f t="shared" si="1"/>
        <v>Cameroon-Africa2006</v>
      </c>
      <c r="B1086" s="32" t="s">
        <v>111</v>
      </c>
      <c r="C1086" s="5" t="s">
        <v>78</v>
      </c>
      <c r="D1086" s="9" t="s">
        <v>68</v>
      </c>
      <c r="E1086" s="12">
        <v>2.31E8</v>
      </c>
      <c r="F1086" s="12">
        <v>5.21E8</v>
      </c>
    </row>
    <row r="1087" hidden="1">
      <c r="A1087" s="32" t="str">
        <f t="shared" si="1"/>
        <v>Guinea-Bissau-Africa2006</v>
      </c>
      <c r="B1087" s="32" t="s">
        <v>156</v>
      </c>
      <c r="C1087" s="5" t="s">
        <v>78</v>
      </c>
      <c r="D1087" s="9" t="s">
        <v>68</v>
      </c>
      <c r="E1087" s="12">
        <v>2800000.0</v>
      </c>
      <c r="F1087" s="12">
        <v>1.78E7</v>
      </c>
    </row>
    <row r="1088">
      <c r="A1088" s="32" t="str">
        <f t="shared" si="1"/>
        <v>Guinea-Africa2006</v>
      </c>
      <c r="B1088" s="32" t="s">
        <v>155</v>
      </c>
      <c r="C1088" s="5" t="s">
        <v>78</v>
      </c>
      <c r="D1088" s="9" t="s">
        <v>68</v>
      </c>
      <c r="E1088" s="10">
        <f>if(AND(C1078=C1079,D1078=D1078+1,ISBLANK(E1079)),E1078,E1079)</f>
        <v>148000000</v>
      </c>
      <c r="F1088" s="12">
        <v>4.1E7</v>
      </c>
    </row>
    <row r="1089" hidden="1">
      <c r="A1089" s="32" t="str">
        <f t="shared" si="1"/>
        <v>Liberia-Africa2006</v>
      </c>
      <c r="B1089" s="32" t="s">
        <v>184</v>
      </c>
      <c r="C1089" s="5" t="s">
        <v>78</v>
      </c>
      <c r="D1089" s="9" t="s">
        <v>68</v>
      </c>
      <c r="E1089" s="12">
        <v>1.24E8</v>
      </c>
      <c r="F1089" s="12">
        <v>4.1E7</v>
      </c>
    </row>
    <row r="1090" hidden="1">
      <c r="A1090" s="32" t="str">
        <f t="shared" si="1"/>
        <v>Benin-Africa2006</v>
      </c>
      <c r="B1090" s="32" t="s">
        <v>99</v>
      </c>
      <c r="C1090" s="5" t="s">
        <v>78</v>
      </c>
      <c r="D1090" s="9" t="s">
        <v>68</v>
      </c>
      <c r="E1090" s="12">
        <v>1.22E8</v>
      </c>
      <c r="F1090" s="12">
        <v>7.1E7</v>
      </c>
    </row>
    <row r="1091" hidden="1">
      <c r="A1091" s="32" t="str">
        <f t="shared" si="1"/>
        <v>Eritrea-Africa2006</v>
      </c>
      <c r="B1091" s="32" t="s">
        <v>137</v>
      </c>
      <c r="C1091" s="5" t="s">
        <v>78</v>
      </c>
      <c r="D1091" s="9" t="s">
        <v>68</v>
      </c>
      <c r="E1091" s="12">
        <v>6.0E7</v>
      </c>
      <c r="F1091" s="13"/>
    </row>
    <row r="1092" hidden="1">
      <c r="A1092" s="32" t="str">
        <f t="shared" si="1"/>
        <v>Sierra Leone-Africa2006</v>
      </c>
      <c r="B1092" s="32" t="s">
        <v>240</v>
      </c>
      <c r="C1092" s="5" t="s">
        <v>78</v>
      </c>
      <c r="D1092" s="9" t="s">
        <v>68</v>
      </c>
      <c r="E1092" s="12">
        <v>2.3E7</v>
      </c>
      <c r="F1092" s="12">
        <v>1.5E7</v>
      </c>
    </row>
    <row r="1093" hidden="1">
      <c r="A1093" s="32" t="str">
        <f t="shared" si="1"/>
        <v>Nigeria-Africa2006</v>
      </c>
      <c r="B1093" s="32" t="s">
        <v>215</v>
      </c>
      <c r="C1093" s="5" t="s">
        <v>78</v>
      </c>
      <c r="D1093" s="9" t="s">
        <v>68</v>
      </c>
      <c r="E1093" s="12">
        <v>2.09E8</v>
      </c>
      <c r="F1093" s="12">
        <v>3.536E9</v>
      </c>
    </row>
    <row r="1094" hidden="1">
      <c r="A1094" s="32" t="str">
        <f t="shared" si="1"/>
        <v>Malawi-Africa2006</v>
      </c>
      <c r="B1094" s="32" t="s">
        <v>191</v>
      </c>
      <c r="C1094" s="5" t="s">
        <v>78</v>
      </c>
      <c r="D1094" s="9" t="s">
        <v>68</v>
      </c>
      <c r="E1094" s="12">
        <v>4.5E7</v>
      </c>
      <c r="F1094" s="12">
        <v>8.5E7</v>
      </c>
    </row>
    <row r="1095" hidden="1">
      <c r="A1095" s="32" t="str">
        <f t="shared" si="1"/>
        <v>Tanzania-Africa2006</v>
      </c>
      <c r="B1095" s="32" t="s">
        <v>263</v>
      </c>
      <c r="C1095" s="5" t="s">
        <v>78</v>
      </c>
      <c r="D1095" s="9" t="s">
        <v>68</v>
      </c>
      <c r="E1095" s="12">
        <v>9.86E8</v>
      </c>
      <c r="F1095" s="12">
        <v>5.71E8</v>
      </c>
    </row>
    <row r="1096" hidden="1">
      <c r="A1096" s="32" t="str">
        <f t="shared" si="1"/>
        <v>Mozambique-Africa2006</v>
      </c>
      <c r="B1096" s="32" t="s">
        <v>206</v>
      </c>
      <c r="C1096" s="5" t="s">
        <v>78</v>
      </c>
      <c r="D1096" s="9" t="s">
        <v>68</v>
      </c>
      <c r="E1096" s="12">
        <v>1.45E8</v>
      </c>
      <c r="F1096" s="12">
        <v>1.96E8</v>
      </c>
    </row>
    <row r="1097" hidden="1">
      <c r="A1097" s="32" t="str">
        <f t="shared" si="1"/>
        <v>Zambia-Africa2006</v>
      </c>
      <c r="B1097" s="32" t="s">
        <v>284</v>
      </c>
      <c r="C1097" s="5" t="s">
        <v>78</v>
      </c>
      <c r="D1097" s="9" t="s">
        <v>68</v>
      </c>
      <c r="E1097" s="12">
        <v>1.1E8</v>
      </c>
      <c r="F1097" s="12">
        <v>9.7E7</v>
      </c>
    </row>
    <row r="1098" hidden="1">
      <c r="A1098" s="32" t="str">
        <f t="shared" si="1"/>
        <v>Burundi-Africa2006</v>
      </c>
      <c r="B1098" s="32" t="s">
        <v>109</v>
      </c>
      <c r="C1098" s="5" t="s">
        <v>78</v>
      </c>
      <c r="D1098" s="9" t="s">
        <v>68</v>
      </c>
      <c r="E1098" s="12">
        <v>1600000.0</v>
      </c>
      <c r="F1098" s="12">
        <v>1.26E8</v>
      </c>
    </row>
    <row r="1099" hidden="1">
      <c r="A1099" s="32" t="str">
        <f t="shared" si="1"/>
        <v>Burkina Faso-Africa2006</v>
      </c>
      <c r="B1099" s="32" t="s">
        <v>108</v>
      </c>
      <c r="C1099" s="5" t="s">
        <v>78</v>
      </c>
      <c r="D1099" s="9" t="s">
        <v>68</v>
      </c>
      <c r="E1099" s="12">
        <v>5.5E7</v>
      </c>
      <c r="F1099" s="12">
        <v>8.4E7</v>
      </c>
    </row>
    <row r="1100" hidden="1">
      <c r="A1100" s="32" t="str">
        <f t="shared" si="1"/>
        <v>Gambia, The-Africa2006</v>
      </c>
      <c r="B1100" s="32" t="s">
        <v>146</v>
      </c>
      <c r="C1100" s="5" t="s">
        <v>78</v>
      </c>
      <c r="D1100" s="9" t="s">
        <v>68</v>
      </c>
      <c r="E1100" s="12">
        <v>6.9E7</v>
      </c>
      <c r="F1100" s="12">
        <v>8000000.0</v>
      </c>
    </row>
    <row r="1101" hidden="1">
      <c r="A1101" s="32" t="str">
        <f t="shared" si="1"/>
        <v>Congo (Kinshasa)-Africa2006</v>
      </c>
      <c r="B1101" s="32" t="s">
        <v>121</v>
      </c>
      <c r="C1101" s="5" t="s">
        <v>78</v>
      </c>
      <c r="D1101" s="9" t="s">
        <v>68</v>
      </c>
      <c r="E1101" s="12">
        <v>3100000.0</v>
      </c>
      <c r="F1101" s="12">
        <v>9.3E7</v>
      </c>
    </row>
    <row r="1102" hidden="1">
      <c r="A1102" s="32" t="str">
        <f t="shared" si="1"/>
        <v>Uganda-Africa2006</v>
      </c>
      <c r="B1102" s="32" t="s">
        <v>273</v>
      </c>
      <c r="C1102" s="5" t="s">
        <v>78</v>
      </c>
      <c r="D1102" s="9" t="s">
        <v>68</v>
      </c>
      <c r="E1102" s="12">
        <v>3.47E8</v>
      </c>
      <c r="F1102" s="12">
        <v>1.96E8</v>
      </c>
    </row>
    <row r="1103">
      <c r="A1103" s="32" t="str">
        <f t="shared" si="1"/>
        <v>Somalia-Africa2006</v>
      </c>
      <c r="B1103" s="32" t="s">
        <v>246</v>
      </c>
      <c r="C1103" s="5" t="s">
        <v>78</v>
      </c>
      <c r="D1103" s="9" t="s">
        <v>68</v>
      </c>
      <c r="E1103" s="10">
        <f>if(AND(C1093=C1094,D1093=D1093+1,ISBLANK(E1094)),E1093,E1094)</f>
        <v>45000000</v>
      </c>
      <c r="F1103" s="10">
        <f>if(AND(C457=C458,D457=D457+1,ISBLANK(F458)),F457,F458)</f>
        <v>99000000</v>
      </c>
    </row>
    <row r="1104" hidden="1">
      <c r="A1104" s="32" t="str">
        <f t="shared" si="1"/>
        <v>Mali-Africa2006</v>
      </c>
      <c r="B1104" s="32" t="s">
        <v>194</v>
      </c>
      <c r="C1104" s="5" t="s">
        <v>78</v>
      </c>
      <c r="D1104" s="9" t="s">
        <v>68</v>
      </c>
      <c r="E1104" s="12">
        <v>1.75E8</v>
      </c>
      <c r="F1104" s="12">
        <v>1.96E8</v>
      </c>
    </row>
    <row r="1105">
      <c r="A1105" s="32" t="str">
        <f t="shared" si="1"/>
        <v>Chad-Africa2006</v>
      </c>
      <c r="B1105" s="32" t="s">
        <v>115</v>
      </c>
      <c r="C1105" s="5" t="s">
        <v>78</v>
      </c>
      <c r="D1105" s="9" t="s">
        <v>68</v>
      </c>
      <c r="E1105" s="10">
        <f>if(AND(C1095=C1096,D1095=D1095+1,ISBLANK(E1096)),E1095,E1096)</f>
        <v>145000000</v>
      </c>
      <c r="F1105" s="10">
        <f>if(AND(C459=C460,D459=D459+1,ISBLANK(F460)),F459,F460)</f>
        <v>357000000</v>
      </c>
    </row>
    <row r="1106" hidden="1">
      <c r="A1106" s="32" t="str">
        <f t="shared" si="1"/>
        <v>Angola-Africa2006</v>
      </c>
      <c r="B1106" s="32" t="s">
        <v>82</v>
      </c>
      <c r="C1106" s="5" t="s">
        <v>78</v>
      </c>
      <c r="D1106" s="9" t="s">
        <v>68</v>
      </c>
      <c r="E1106" s="12">
        <v>9.1E7</v>
      </c>
      <c r="F1106" s="12">
        <v>3.93E8</v>
      </c>
    </row>
    <row r="1107" hidden="1">
      <c r="A1107" s="32" t="str">
        <f t="shared" si="1"/>
        <v>Niger-Africa2006</v>
      </c>
      <c r="B1107" s="32" t="s">
        <v>214</v>
      </c>
      <c r="C1107" s="5" t="s">
        <v>78</v>
      </c>
      <c r="D1107" s="9" t="s">
        <v>68</v>
      </c>
      <c r="E1107" s="12">
        <v>3.9E7</v>
      </c>
      <c r="F1107" s="12">
        <v>4.2E7</v>
      </c>
    </row>
    <row r="1108" hidden="1">
      <c r="A1108" s="32" t="str">
        <f t="shared" si="1"/>
        <v>Mauritius-Africa2007</v>
      </c>
      <c r="B1108" s="32" t="s">
        <v>198</v>
      </c>
      <c r="C1108" s="5" t="s">
        <v>78</v>
      </c>
      <c r="D1108" s="9" t="s">
        <v>69</v>
      </c>
      <c r="E1108" s="12">
        <v>1.663E9</v>
      </c>
      <c r="F1108" s="12">
        <v>3.84E8</v>
      </c>
    </row>
    <row r="1109" hidden="1">
      <c r="A1109" s="32" t="str">
        <f t="shared" si="1"/>
        <v>Tunisia-Africa2007</v>
      </c>
      <c r="B1109" s="32" t="s">
        <v>269</v>
      </c>
      <c r="C1109" s="5" t="s">
        <v>78</v>
      </c>
      <c r="D1109" s="9" t="s">
        <v>69</v>
      </c>
      <c r="E1109" s="12">
        <v>3.373E9</v>
      </c>
      <c r="F1109" s="12">
        <v>5.3E8</v>
      </c>
    </row>
    <row r="1110" hidden="1">
      <c r="A1110" s="32" t="str">
        <f t="shared" si="1"/>
        <v>Seychelles-Africa2007</v>
      </c>
      <c r="B1110" s="32" t="s">
        <v>239</v>
      </c>
      <c r="C1110" s="5" t="s">
        <v>78</v>
      </c>
      <c r="D1110" s="9" t="s">
        <v>69</v>
      </c>
      <c r="E1110" s="12">
        <v>6.0E7</v>
      </c>
      <c r="F1110" s="12">
        <v>1.1E7</v>
      </c>
    </row>
    <row r="1111" hidden="1">
      <c r="A1111" s="32" t="str">
        <f t="shared" si="1"/>
        <v>Morocco-Africa2007</v>
      </c>
      <c r="B1111" s="32" t="s">
        <v>205</v>
      </c>
      <c r="C1111" s="5" t="s">
        <v>78</v>
      </c>
      <c r="D1111" s="9" t="s">
        <v>69</v>
      </c>
      <c r="E1111" s="12">
        <v>8.307E9</v>
      </c>
      <c r="F1111" s="12">
        <v>1.418E9</v>
      </c>
    </row>
    <row r="1112" hidden="1">
      <c r="A1112" s="32" t="str">
        <f t="shared" si="1"/>
        <v>South Africa-Africa2007</v>
      </c>
      <c r="B1112" s="32" t="s">
        <v>247</v>
      </c>
      <c r="C1112" s="5" t="s">
        <v>78</v>
      </c>
      <c r="D1112" s="9" t="s">
        <v>69</v>
      </c>
      <c r="E1112" s="12">
        <v>1.0226E10</v>
      </c>
      <c r="F1112" s="12">
        <v>6.103E9</v>
      </c>
    </row>
    <row r="1113" hidden="1">
      <c r="A1113" s="32" t="str">
        <f t="shared" si="1"/>
        <v>Algeria-Africa2007</v>
      </c>
      <c r="B1113" s="32" t="s">
        <v>77</v>
      </c>
      <c r="C1113" s="5" t="s">
        <v>78</v>
      </c>
      <c r="D1113" s="9" t="s">
        <v>69</v>
      </c>
      <c r="E1113" s="12">
        <v>3.32E8</v>
      </c>
      <c r="F1113" s="12">
        <v>5.04E8</v>
      </c>
    </row>
    <row r="1114" hidden="1">
      <c r="A1114" s="32" t="str">
        <f t="shared" si="1"/>
        <v>Libya-Africa2007</v>
      </c>
      <c r="B1114" s="32" t="s">
        <v>185</v>
      </c>
      <c r="C1114" s="5" t="s">
        <v>78</v>
      </c>
      <c r="D1114" s="9" t="s">
        <v>69</v>
      </c>
      <c r="E1114" s="12">
        <v>9.9E7</v>
      </c>
      <c r="F1114" s="12">
        <v>1.01E9</v>
      </c>
    </row>
    <row r="1115" hidden="1">
      <c r="A1115" s="32" t="str">
        <f t="shared" si="1"/>
        <v>Egypt-Africa2007</v>
      </c>
      <c r="B1115" s="32" t="s">
        <v>134</v>
      </c>
      <c r="C1115" s="5" t="s">
        <v>78</v>
      </c>
      <c r="D1115" s="9" t="s">
        <v>69</v>
      </c>
      <c r="E1115" s="12">
        <v>1.0327E10</v>
      </c>
      <c r="F1115" s="12">
        <v>2.886E9</v>
      </c>
    </row>
    <row r="1116" hidden="1">
      <c r="A1116" s="32" t="str">
        <f t="shared" si="1"/>
        <v>Botswana-Africa2007</v>
      </c>
      <c r="B1116" s="32" t="s">
        <v>104</v>
      </c>
      <c r="C1116" s="5" t="s">
        <v>78</v>
      </c>
      <c r="D1116" s="9" t="s">
        <v>69</v>
      </c>
      <c r="E1116" s="12">
        <v>5.48E8</v>
      </c>
      <c r="F1116" s="12">
        <v>2.84E8</v>
      </c>
    </row>
    <row r="1117" hidden="1">
      <c r="A1117" s="32" t="str">
        <f t="shared" si="1"/>
        <v>Lesotho-Africa2007</v>
      </c>
      <c r="B1117" s="32" t="s">
        <v>183</v>
      </c>
      <c r="C1117" s="5" t="s">
        <v>78</v>
      </c>
      <c r="D1117" s="9" t="s">
        <v>69</v>
      </c>
      <c r="E1117" s="12">
        <v>3.1E7</v>
      </c>
      <c r="F1117" s="12">
        <v>2.76E8</v>
      </c>
    </row>
    <row r="1118" hidden="1">
      <c r="A1118" s="32" t="str">
        <f t="shared" si="1"/>
        <v>Namibia-Africa2007</v>
      </c>
      <c r="B1118" s="32" t="s">
        <v>208</v>
      </c>
      <c r="C1118" s="5" t="s">
        <v>78</v>
      </c>
      <c r="D1118" s="9" t="s">
        <v>69</v>
      </c>
      <c r="E1118" s="12">
        <v>5.42E8</v>
      </c>
      <c r="F1118" s="12">
        <v>1.32E8</v>
      </c>
    </row>
    <row r="1119" hidden="1">
      <c r="A1119" s="32" t="str">
        <f t="shared" si="1"/>
        <v>Djibouti-Africa2007</v>
      </c>
      <c r="B1119" s="32" t="s">
        <v>130</v>
      </c>
      <c r="C1119" s="5" t="s">
        <v>78</v>
      </c>
      <c r="D1119" s="9" t="s">
        <v>69</v>
      </c>
      <c r="E1119" s="12">
        <v>6800000.0</v>
      </c>
      <c r="F1119" s="12">
        <v>1.42E7</v>
      </c>
    </row>
    <row r="1120" hidden="1">
      <c r="A1120" s="32" t="str">
        <f t="shared" si="1"/>
        <v>Swaziland-Africa2007</v>
      </c>
      <c r="B1120" s="32" t="s">
        <v>258</v>
      </c>
      <c r="C1120" s="5" t="s">
        <v>78</v>
      </c>
      <c r="D1120" s="9" t="s">
        <v>69</v>
      </c>
      <c r="E1120" s="12">
        <v>3.2E7</v>
      </c>
      <c r="F1120" s="12">
        <v>6.3E7</v>
      </c>
    </row>
    <row r="1121" hidden="1">
      <c r="A1121" s="32" t="str">
        <f t="shared" si="1"/>
        <v>Zimbabwe-Africa2007</v>
      </c>
      <c r="B1121" s="32" t="s">
        <v>285</v>
      </c>
      <c r="C1121" s="5" t="s">
        <v>78</v>
      </c>
      <c r="D1121" s="9" t="s">
        <v>69</v>
      </c>
      <c r="E1121" s="12">
        <v>3.65E8</v>
      </c>
      <c r="F1121" s="13"/>
    </row>
    <row r="1122" hidden="1">
      <c r="A1122" s="32" t="str">
        <f t="shared" si="1"/>
        <v>Ghana-Africa2007</v>
      </c>
      <c r="B1122" s="32" t="s">
        <v>149</v>
      </c>
      <c r="C1122" s="5" t="s">
        <v>78</v>
      </c>
      <c r="D1122" s="9" t="s">
        <v>69</v>
      </c>
      <c r="E1122" s="12">
        <v>9.9E8</v>
      </c>
      <c r="F1122" s="12">
        <v>8.16E8</v>
      </c>
    </row>
    <row r="1123">
      <c r="A1123" s="32" t="str">
        <f t="shared" si="1"/>
        <v>Gabon-Africa2007</v>
      </c>
      <c r="B1123" s="32" t="s">
        <v>145</v>
      </c>
      <c r="C1123" s="5" t="s">
        <v>78</v>
      </c>
      <c r="D1123" s="9" t="s">
        <v>69</v>
      </c>
      <c r="E1123" s="10">
        <f>if(AND(C1113=C1114,D1113=D1113+1,ISBLANK(E1114)),E1113,E1114)</f>
        <v>99000000</v>
      </c>
      <c r="F1123" s="10">
        <f>if(AND(C477=C478,D477=D477+1,ISBLANK(F478)),F477,F478)</f>
        <v>12418000000</v>
      </c>
    </row>
    <row r="1124" hidden="1">
      <c r="A1124" s="32" t="str">
        <f t="shared" si="1"/>
        <v>Central African Republic-Africa2007</v>
      </c>
      <c r="B1124" s="32" t="s">
        <v>114</v>
      </c>
      <c r="C1124" s="5" t="s">
        <v>78</v>
      </c>
      <c r="D1124" s="9" t="s">
        <v>69</v>
      </c>
      <c r="E1124" s="12">
        <v>1.08E7</v>
      </c>
      <c r="F1124" s="12">
        <v>5.4E7</v>
      </c>
    </row>
    <row r="1125" hidden="1">
      <c r="A1125" s="32" t="str">
        <f t="shared" si="1"/>
        <v>Cote d'Ivoire-Africa2007</v>
      </c>
      <c r="B1125" s="32" t="s">
        <v>123</v>
      </c>
      <c r="C1125" s="5" t="s">
        <v>78</v>
      </c>
      <c r="D1125" s="9" t="s">
        <v>69</v>
      </c>
      <c r="E1125" s="12">
        <v>1.15E8</v>
      </c>
      <c r="F1125" s="12">
        <v>6.06E8</v>
      </c>
    </row>
    <row r="1126" hidden="1">
      <c r="A1126" s="32" t="str">
        <f t="shared" si="1"/>
        <v>Sudan-Africa2007</v>
      </c>
      <c r="B1126" s="32" t="s">
        <v>256</v>
      </c>
      <c r="C1126" s="5" t="s">
        <v>78</v>
      </c>
      <c r="D1126" s="9" t="s">
        <v>69</v>
      </c>
      <c r="E1126" s="12">
        <v>2.62E8</v>
      </c>
      <c r="F1126" s="12">
        <v>1.477E9</v>
      </c>
    </row>
    <row r="1127">
      <c r="A1127" s="32" t="str">
        <f t="shared" si="1"/>
        <v>Mauritania-Africa2007</v>
      </c>
      <c r="B1127" s="32" t="s">
        <v>197</v>
      </c>
      <c r="C1127" s="5" t="s">
        <v>78</v>
      </c>
      <c r="D1127" s="9" t="s">
        <v>69</v>
      </c>
      <c r="E1127" s="10">
        <f>if(AND(C1117=C1118,D1117=D1117+1,ISBLANK(E1118)),E1117,E1118)</f>
        <v>542000000</v>
      </c>
      <c r="F1127" s="10">
        <f>if(AND(C481=C482,D481=D481+1,ISBLANK(F482)),F481,F482)</f>
        <v>863000000</v>
      </c>
    </row>
    <row r="1128" hidden="1">
      <c r="A1128" s="32" t="str">
        <f t="shared" si="1"/>
        <v>Ethiopia-Africa2007</v>
      </c>
      <c r="B1128" s="32" t="s">
        <v>139</v>
      </c>
      <c r="C1128" s="5" t="s">
        <v>78</v>
      </c>
      <c r="D1128" s="9" t="s">
        <v>69</v>
      </c>
      <c r="E1128" s="12">
        <v>7.9E8</v>
      </c>
      <c r="F1128" s="12">
        <v>1.07E8</v>
      </c>
    </row>
    <row r="1129" hidden="1">
      <c r="A1129" s="32" t="str">
        <f t="shared" si="1"/>
        <v>Madagascar-Africa2007</v>
      </c>
      <c r="B1129" s="32" t="s">
        <v>190</v>
      </c>
      <c r="C1129" s="5" t="s">
        <v>78</v>
      </c>
      <c r="D1129" s="9" t="s">
        <v>69</v>
      </c>
      <c r="E1129" s="12">
        <v>5.06E8</v>
      </c>
      <c r="F1129" s="12">
        <v>9.4E7</v>
      </c>
    </row>
    <row r="1130">
      <c r="A1130" s="32" t="str">
        <f t="shared" si="1"/>
        <v>Equatorial Guinea-Africa2007</v>
      </c>
      <c r="B1130" s="32" t="s">
        <v>136</v>
      </c>
      <c r="C1130" s="5" t="s">
        <v>78</v>
      </c>
      <c r="D1130" s="9" t="s">
        <v>69</v>
      </c>
      <c r="E1130" s="10">
        <f>if(AND(C1120=C1121,D1120=D1120+1,ISBLANK(E1121)),E1120,E1121)</f>
        <v>365000000</v>
      </c>
      <c r="F1130" s="10">
        <f>if(AND(C484=C485,D484=D484+1,ISBLANK(F485)),F484,F485)</f>
        <v>27000000</v>
      </c>
    </row>
    <row r="1131" hidden="1">
      <c r="A1131" s="32" t="str">
        <f t="shared" si="1"/>
        <v>Togo-Africa2007</v>
      </c>
      <c r="B1131" s="32" t="s">
        <v>266</v>
      </c>
      <c r="C1131" s="5" t="s">
        <v>78</v>
      </c>
      <c r="D1131" s="9" t="s">
        <v>69</v>
      </c>
      <c r="E1131" s="12">
        <v>3.8E7</v>
      </c>
      <c r="F1131" s="12">
        <v>5.9E7</v>
      </c>
    </row>
    <row r="1132" hidden="1">
      <c r="A1132" s="32" t="str">
        <f t="shared" si="1"/>
        <v>Kenya-Africa2007</v>
      </c>
      <c r="B1132" s="32" t="s">
        <v>175</v>
      </c>
      <c r="C1132" s="5" t="s">
        <v>78</v>
      </c>
      <c r="D1132" s="9" t="s">
        <v>69</v>
      </c>
      <c r="E1132" s="12">
        <v>1.514E9</v>
      </c>
      <c r="F1132" s="12">
        <v>2.65E8</v>
      </c>
    </row>
    <row r="1133" hidden="1">
      <c r="A1133" s="32" t="str">
        <f t="shared" si="1"/>
        <v>Rwanda-Africa2007</v>
      </c>
      <c r="B1133" s="32" t="s">
        <v>232</v>
      </c>
      <c r="C1133" s="5" t="s">
        <v>78</v>
      </c>
      <c r="D1133" s="9" t="s">
        <v>69</v>
      </c>
      <c r="E1133" s="12">
        <v>1.77E8</v>
      </c>
      <c r="F1133" s="12">
        <v>9.8E7</v>
      </c>
    </row>
    <row r="1134" hidden="1">
      <c r="A1134" s="32" t="str">
        <f t="shared" si="1"/>
        <v>Sao Tome and Principe-Africa2007</v>
      </c>
      <c r="B1134" s="32" t="s">
        <v>235</v>
      </c>
      <c r="C1134" s="5" t="s">
        <v>78</v>
      </c>
      <c r="D1134" s="9" t="s">
        <v>69</v>
      </c>
      <c r="E1134" s="12">
        <v>5000000.0</v>
      </c>
      <c r="F1134" s="12">
        <v>700000.0</v>
      </c>
    </row>
    <row r="1135">
      <c r="A1135" s="32" t="str">
        <f t="shared" si="1"/>
        <v>South Sudan-Africa2007</v>
      </c>
      <c r="B1135" s="32" t="s">
        <v>249</v>
      </c>
      <c r="C1135" s="5" t="s">
        <v>78</v>
      </c>
      <c r="D1135" s="9" t="s">
        <v>69</v>
      </c>
      <c r="E1135" s="10">
        <f>if(AND(C1125=C1126,D1125=D1125+1,ISBLANK(E1126)),E1125,E1126)</f>
        <v>262000000</v>
      </c>
      <c r="F1135" s="10">
        <f>if(AND(C489=C490,D489=D489+1,ISBLANK(F490)),F489,F490)</f>
        <v>125000000</v>
      </c>
    </row>
    <row r="1136" hidden="1">
      <c r="A1136" s="32" t="str">
        <f t="shared" si="1"/>
        <v>Guinea-Africa2007</v>
      </c>
      <c r="B1136" s="32" t="s">
        <v>155</v>
      </c>
      <c r="C1136" s="5" t="s">
        <v>78</v>
      </c>
      <c r="D1136" s="9" t="s">
        <v>69</v>
      </c>
      <c r="E1136" s="12">
        <v>1100000.0</v>
      </c>
      <c r="F1136" s="12">
        <v>9.6E7</v>
      </c>
    </row>
    <row r="1137" hidden="1">
      <c r="A1137" s="32" t="str">
        <f t="shared" si="1"/>
        <v>Congo (Brazzaville)-Africa2007</v>
      </c>
      <c r="B1137" s="32" t="s">
        <v>120</v>
      </c>
      <c r="C1137" s="5" t="s">
        <v>78</v>
      </c>
      <c r="D1137" s="9" t="s">
        <v>69</v>
      </c>
      <c r="E1137" s="12">
        <v>5.4E7</v>
      </c>
      <c r="F1137" s="12">
        <v>1.68E8</v>
      </c>
    </row>
    <row r="1138" hidden="1">
      <c r="A1138" s="32" t="str">
        <f t="shared" si="1"/>
        <v>Liberia-Africa2007</v>
      </c>
      <c r="B1138" s="32" t="s">
        <v>184</v>
      </c>
      <c r="C1138" s="5" t="s">
        <v>78</v>
      </c>
      <c r="D1138" s="9" t="s">
        <v>69</v>
      </c>
      <c r="E1138" s="12">
        <v>1.31E8</v>
      </c>
      <c r="F1138" s="12">
        <v>4.8E7</v>
      </c>
    </row>
    <row r="1139" hidden="1">
      <c r="A1139" s="32" t="str">
        <f t="shared" si="1"/>
        <v>Benin-Africa2007</v>
      </c>
      <c r="B1139" s="32" t="s">
        <v>99</v>
      </c>
      <c r="C1139" s="5" t="s">
        <v>78</v>
      </c>
      <c r="D1139" s="9" t="s">
        <v>69</v>
      </c>
      <c r="E1139" s="12">
        <v>2.06E8</v>
      </c>
      <c r="F1139" s="12">
        <v>1.07E8</v>
      </c>
    </row>
    <row r="1140" hidden="1">
      <c r="A1140" s="32" t="str">
        <f t="shared" si="1"/>
        <v>Comoros-Africa2007</v>
      </c>
      <c r="B1140" s="32" t="s">
        <v>119</v>
      </c>
      <c r="C1140" s="5" t="s">
        <v>78</v>
      </c>
      <c r="D1140" s="9" t="s">
        <v>69</v>
      </c>
      <c r="E1140" s="12">
        <v>3.0E7</v>
      </c>
      <c r="F1140" s="12">
        <v>1.5E7</v>
      </c>
    </row>
    <row r="1141" hidden="1">
      <c r="A1141" s="32" t="str">
        <f t="shared" si="1"/>
        <v>Senegal-Africa2007</v>
      </c>
      <c r="B1141" s="32" t="s">
        <v>237</v>
      </c>
      <c r="C1141" s="5" t="s">
        <v>78</v>
      </c>
      <c r="D1141" s="9" t="s">
        <v>69</v>
      </c>
      <c r="E1141" s="12">
        <v>6.22E8</v>
      </c>
      <c r="F1141" s="12">
        <v>3.52E8</v>
      </c>
    </row>
    <row r="1142" hidden="1">
      <c r="A1142" s="32" t="str">
        <f t="shared" si="1"/>
        <v>Sierra Leone-Africa2007</v>
      </c>
      <c r="B1142" s="32" t="s">
        <v>240</v>
      </c>
      <c r="C1142" s="5" t="s">
        <v>78</v>
      </c>
      <c r="D1142" s="9" t="s">
        <v>69</v>
      </c>
      <c r="E1142" s="12">
        <v>2.2E7</v>
      </c>
      <c r="F1142" s="12">
        <v>1.7E7</v>
      </c>
    </row>
    <row r="1143" hidden="1">
      <c r="A1143" s="32" t="str">
        <f t="shared" si="1"/>
        <v>Cameroon-Africa2007</v>
      </c>
      <c r="B1143" s="32" t="s">
        <v>111</v>
      </c>
      <c r="C1143" s="5" t="s">
        <v>78</v>
      </c>
      <c r="D1143" s="9" t="s">
        <v>69</v>
      </c>
      <c r="E1143" s="12">
        <v>2.54E8</v>
      </c>
      <c r="F1143" s="12">
        <v>4.66E8</v>
      </c>
    </row>
    <row r="1144" hidden="1">
      <c r="A1144" s="32" t="str">
        <f t="shared" si="1"/>
        <v>Guinea-Bissau-Africa2007</v>
      </c>
      <c r="B1144" s="32" t="s">
        <v>156</v>
      </c>
      <c r="C1144" s="5" t="s">
        <v>78</v>
      </c>
      <c r="D1144" s="9" t="s">
        <v>69</v>
      </c>
      <c r="E1144" s="12">
        <v>2.84E7</v>
      </c>
      <c r="F1144" s="12">
        <v>4.07E7</v>
      </c>
    </row>
    <row r="1145" hidden="1">
      <c r="A1145" s="32" t="str">
        <f t="shared" si="1"/>
        <v>Eritrea-Africa2007</v>
      </c>
      <c r="B1145" s="32" t="s">
        <v>137</v>
      </c>
      <c r="C1145" s="5" t="s">
        <v>78</v>
      </c>
      <c r="D1145" s="9" t="s">
        <v>69</v>
      </c>
      <c r="E1145" s="12">
        <v>6.1E7</v>
      </c>
      <c r="F1145" s="13"/>
    </row>
    <row r="1146" hidden="1">
      <c r="A1146" s="32" t="str">
        <f t="shared" si="1"/>
        <v>Nigeria-Africa2007</v>
      </c>
      <c r="B1146" s="32" t="s">
        <v>215</v>
      </c>
      <c r="C1146" s="5" t="s">
        <v>78</v>
      </c>
      <c r="D1146" s="9" t="s">
        <v>69</v>
      </c>
      <c r="E1146" s="12">
        <v>3.37E8</v>
      </c>
      <c r="F1146" s="12">
        <v>6.664E9</v>
      </c>
    </row>
    <row r="1147" hidden="1">
      <c r="A1147" s="32" t="str">
        <f t="shared" si="1"/>
        <v>Malawi-Africa2007</v>
      </c>
      <c r="B1147" s="32" t="s">
        <v>191</v>
      </c>
      <c r="C1147" s="5" t="s">
        <v>78</v>
      </c>
      <c r="D1147" s="9" t="s">
        <v>69</v>
      </c>
      <c r="E1147" s="12">
        <v>4.3E7</v>
      </c>
      <c r="F1147" s="12">
        <v>7.9E7</v>
      </c>
    </row>
    <row r="1148" hidden="1">
      <c r="A1148" s="32" t="str">
        <f t="shared" si="1"/>
        <v>Tanzania-Africa2007</v>
      </c>
      <c r="B1148" s="32" t="s">
        <v>263</v>
      </c>
      <c r="C1148" s="5" t="s">
        <v>78</v>
      </c>
      <c r="D1148" s="9" t="s">
        <v>69</v>
      </c>
      <c r="E1148" s="12">
        <v>1.215E9</v>
      </c>
      <c r="F1148" s="12">
        <v>6.16E8</v>
      </c>
    </row>
    <row r="1149" hidden="1">
      <c r="A1149" s="32" t="str">
        <f t="shared" si="1"/>
        <v>Mozambique-Africa2007</v>
      </c>
      <c r="B1149" s="32" t="s">
        <v>206</v>
      </c>
      <c r="C1149" s="5" t="s">
        <v>78</v>
      </c>
      <c r="D1149" s="9" t="s">
        <v>69</v>
      </c>
      <c r="E1149" s="12">
        <v>1.82E8</v>
      </c>
      <c r="F1149" s="12">
        <v>2.09E8</v>
      </c>
    </row>
    <row r="1150" hidden="1">
      <c r="A1150" s="32" t="str">
        <f t="shared" si="1"/>
        <v>Zambia-Africa2007</v>
      </c>
      <c r="B1150" s="32" t="s">
        <v>284</v>
      </c>
      <c r="C1150" s="5" t="s">
        <v>78</v>
      </c>
      <c r="D1150" s="9" t="s">
        <v>69</v>
      </c>
      <c r="E1150" s="12">
        <v>1.38E8</v>
      </c>
      <c r="F1150" s="12">
        <v>9.8E7</v>
      </c>
    </row>
    <row r="1151" hidden="1">
      <c r="A1151" s="32" t="str">
        <f t="shared" si="1"/>
        <v>Burundi-Africa2007</v>
      </c>
      <c r="B1151" s="32" t="s">
        <v>109</v>
      </c>
      <c r="C1151" s="5" t="s">
        <v>78</v>
      </c>
      <c r="D1151" s="9" t="s">
        <v>69</v>
      </c>
      <c r="E1151" s="12">
        <v>2300000.0</v>
      </c>
      <c r="F1151" s="12">
        <v>1.06E8</v>
      </c>
    </row>
    <row r="1152" hidden="1">
      <c r="A1152" s="32" t="str">
        <f t="shared" si="1"/>
        <v>Burkina Faso-Africa2007</v>
      </c>
      <c r="B1152" s="32" t="s">
        <v>108</v>
      </c>
      <c r="C1152" s="5" t="s">
        <v>78</v>
      </c>
      <c r="D1152" s="9" t="s">
        <v>69</v>
      </c>
      <c r="E1152" s="12">
        <v>6.1E7</v>
      </c>
      <c r="F1152" s="12">
        <v>9.3E7</v>
      </c>
    </row>
    <row r="1153" hidden="1">
      <c r="A1153" s="32" t="str">
        <f t="shared" si="1"/>
        <v>Gambia, The-Africa2007</v>
      </c>
      <c r="B1153" s="32" t="s">
        <v>146</v>
      </c>
      <c r="C1153" s="5" t="s">
        <v>78</v>
      </c>
      <c r="D1153" s="9" t="s">
        <v>69</v>
      </c>
      <c r="E1153" s="12">
        <v>8.7E7</v>
      </c>
      <c r="F1153" s="12">
        <v>8000000.0</v>
      </c>
    </row>
    <row r="1154" hidden="1">
      <c r="A1154" s="32" t="str">
        <f t="shared" si="1"/>
        <v>Congo (Kinshasa)-Africa2007</v>
      </c>
      <c r="B1154" s="32" t="s">
        <v>121</v>
      </c>
      <c r="C1154" s="5" t="s">
        <v>78</v>
      </c>
      <c r="D1154" s="9" t="s">
        <v>69</v>
      </c>
      <c r="E1154" s="12">
        <v>700000.0</v>
      </c>
      <c r="F1154" s="12">
        <v>1.09E8</v>
      </c>
    </row>
    <row r="1155">
      <c r="A1155" s="32" t="str">
        <f t="shared" si="1"/>
        <v>Somalia-Africa2007</v>
      </c>
      <c r="B1155" s="32" t="s">
        <v>246</v>
      </c>
      <c r="C1155" s="5" t="s">
        <v>78</v>
      </c>
      <c r="D1155" s="9" t="s">
        <v>69</v>
      </c>
      <c r="E1155" s="10">
        <f>if(AND(C1145=C1146,D1145=D1145+1,ISBLANK(E1146)),E1145,E1146)</f>
        <v>337000000</v>
      </c>
      <c r="F1155" s="10">
        <f>if(AND(C509=C510,D509=D509+1,ISBLANK(F510)),F509,F510)</f>
        <v>852000000</v>
      </c>
    </row>
    <row r="1156" hidden="1">
      <c r="A1156" s="32" t="str">
        <f t="shared" si="1"/>
        <v>Uganda-Africa2007</v>
      </c>
      <c r="B1156" s="32" t="s">
        <v>273</v>
      </c>
      <c r="C1156" s="5" t="s">
        <v>78</v>
      </c>
      <c r="D1156" s="9" t="s">
        <v>69</v>
      </c>
      <c r="E1156" s="12">
        <v>4.02E8</v>
      </c>
      <c r="F1156" s="12">
        <v>2.2E8</v>
      </c>
    </row>
    <row r="1157" hidden="1">
      <c r="A1157" s="32" t="str">
        <f t="shared" si="1"/>
        <v>Angola-Africa2007</v>
      </c>
      <c r="B1157" s="32" t="s">
        <v>82</v>
      </c>
      <c r="C1157" s="5" t="s">
        <v>78</v>
      </c>
      <c r="D1157" s="9" t="s">
        <v>69</v>
      </c>
      <c r="E1157" s="12">
        <v>2.36E8</v>
      </c>
      <c r="F1157" s="12">
        <v>4.73E8</v>
      </c>
    </row>
    <row r="1158" hidden="1">
      <c r="A1158" s="32" t="str">
        <f t="shared" si="1"/>
        <v>Mali-Africa2007</v>
      </c>
      <c r="B1158" s="32" t="s">
        <v>194</v>
      </c>
      <c r="C1158" s="5" t="s">
        <v>78</v>
      </c>
      <c r="D1158" s="9" t="s">
        <v>69</v>
      </c>
      <c r="E1158" s="12">
        <v>2.27E8</v>
      </c>
      <c r="F1158" s="12">
        <v>2.01E8</v>
      </c>
    </row>
    <row r="1159">
      <c r="A1159" s="32" t="str">
        <f t="shared" si="1"/>
        <v>Chad-Africa2007</v>
      </c>
      <c r="B1159" s="32" t="s">
        <v>115</v>
      </c>
      <c r="C1159" s="5" t="s">
        <v>78</v>
      </c>
      <c r="D1159" s="9" t="s">
        <v>69</v>
      </c>
      <c r="E1159" s="10">
        <f>if(AND(C1149=C1150,D1149=D1149+1,ISBLANK(E1150)),E1149,E1150)</f>
        <v>138000000</v>
      </c>
      <c r="F1159" s="10">
        <f>if(AND(C513=C514,D513=D513+1,ISBLANK(F514)),F513,F514)</f>
        <v>305000000</v>
      </c>
    </row>
    <row r="1160" hidden="1">
      <c r="A1160" s="32" t="str">
        <f t="shared" si="1"/>
        <v>Niger-Africa2007</v>
      </c>
      <c r="B1160" s="32" t="s">
        <v>214</v>
      </c>
      <c r="C1160" s="5" t="s">
        <v>78</v>
      </c>
      <c r="D1160" s="9" t="s">
        <v>69</v>
      </c>
      <c r="E1160" s="12">
        <v>4.4E7</v>
      </c>
      <c r="F1160" s="12">
        <v>4.8E7</v>
      </c>
    </row>
    <row r="1161" hidden="1">
      <c r="A1161" s="32" t="str">
        <f t="shared" si="1"/>
        <v>Mauritius-Africa2008</v>
      </c>
      <c r="B1161" s="32" t="s">
        <v>198</v>
      </c>
      <c r="C1161" s="5" t="s">
        <v>78</v>
      </c>
      <c r="D1161" s="9" t="s">
        <v>70</v>
      </c>
      <c r="E1161" s="12">
        <v>1.823E9</v>
      </c>
      <c r="F1161" s="12">
        <v>4.89E8</v>
      </c>
    </row>
    <row r="1162" hidden="1">
      <c r="A1162" s="32" t="str">
        <f t="shared" si="1"/>
        <v>Seychelles-Africa2008</v>
      </c>
      <c r="B1162" s="32" t="s">
        <v>239</v>
      </c>
      <c r="C1162" s="5" t="s">
        <v>78</v>
      </c>
      <c r="D1162" s="9" t="s">
        <v>70</v>
      </c>
      <c r="E1162" s="12">
        <v>4.6E7</v>
      </c>
      <c r="F1162" s="12">
        <v>7000000.0</v>
      </c>
    </row>
    <row r="1163" hidden="1">
      <c r="A1163" s="32" t="str">
        <f t="shared" si="1"/>
        <v>Tunisia-Africa2008</v>
      </c>
      <c r="B1163" s="32" t="s">
        <v>269</v>
      </c>
      <c r="C1163" s="5" t="s">
        <v>78</v>
      </c>
      <c r="D1163" s="9" t="s">
        <v>70</v>
      </c>
      <c r="E1163" s="12">
        <v>3.909E9</v>
      </c>
      <c r="F1163" s="12">
        <v>5.55E8</v>
      </c>
    </row>
    <row r="1164" hidden="1">
      <c r="A1164" s="32" t="str">
        <f t="shared" si="1"/>
        <v>Morocco-Africa2008</v>
      </c>
      <c r="B1164" s="32" t="s">
        <v>205</v>
      </c>
      <c r="C1164" s="5" t="s">
        <v>78</v>
      </c>
      <c r="D1164" s="9" t="s">
        <v>70</v>
      </c>
      <c r="E1164" s="12">
        <v>8.885E9</v>
      </c>
      <c r="F1164" s="12">
        <v>1.91E9</v>
      </c>
    </row>
    <row r="1165" hidden="1">
      <c r="A1165" s="32" t="str">
        <f t="shared" si="1"/>
        <v>South Africa-Africa2008</v>
      </c>
      <c r="B1165" s="32" t="s">
        <v>247</v>
      </c>
      <c r="C1165" s="5" t="s">
        <v>78</v>
      </c>
      <c r="D1165" s="9" t="s">
        <v>70</v>
      </c>
      <c r="E1165" s="12">
        <v>9.178E9</v>
      </c>
      <c r="F1165" s="12">
        <v>6.905E9</v>
      </c>
    </row>
    <row r="1166" hidden="1">
      <c r="A1166" s="32" t="str">
        <f t="shared" si="1"/>
        <v>Libya-Africa2008</v>
      </c>
      <c r="B1166" s="32" t="s">
        <v>185</v>
      </c>
      <c r="C1166" s="5" t="s">
        <v>78</v>
      </c>
      <c r="D1166" s="9" t="s">
        <v>70</v>
      </c>
      <c r="E1166" s="12">
        <v>9.9E7</v>
      </c>
      <c r="F1166" s="12">
        <v>1.339E9</v>
      </c>
    </row>
    <row r="1167" hidden="1">
      <c r="A1167" s="32" t="str">
        <f t="shared" si="1"/>
        <v>Egypt-Africa2008</v>
      </c>
      <c r="B1167" s="32" t="s">
        <v>134</v>
      </c>
      <c r="C1167" s="5" t="s">
        <v>78</v>
      </c>
      <c r="D1167" s="9" t="s">
        <v>70</v>
      </c>
      <c r="E1167" s="12">
        <v>1.2104E10</v>
      </c>
      <c r="F1167" s="12">
        <v>3.39E9</v>
      </c>
    </row>
    <row r="1168" hidden="1">
      <c r="A1168" s="32" t="str">
        <f t="shared" si="1"/>
        <v>Algeria-Africa2008</v>
      </c>
      <c r="B1168" s="32" t="s">
        <v>77</v>
      </c>
      <c r="C1168" s="5" t="s">
        <v>78</v>
      </c>
      <c r="D1168" s="9" t="s">
        <v>70</v>
      </c>
      <c r="E1168" s="12">
        <v>4.74E8</v>
      </c>
      <c r="F1168" s="12">
        <v>6.17E8</v>
      </c>
    </row>
    <row r="1169" hidden="1">
      <c r="A1169" s="32" t="str">
        <f t="shared" si="1"/>
        <v>Botswana-Africa2008</v>
      </c>
      <c r="B1169" s="32" t="s">
        <v>104</v>
      </c>
      <c r="C1169" s="5" t="s">
        <v>78</v>
      </c>
      <c r="D1169" s="9" t="s">
        <v>70</v>
      </c>
      <c r="E1169" s="12">
        <v>5.9E7</v>
      </c>
      <c r="F1169" s="12">
        <v>5.4E7</v>
      </c>
    </row>
    <row r="1170" hidden="1">
      <c r="A1170" s="32" t="str">
        <f t="shared" si="1"/>
        <v>Lesotho-Africa2008</v>
      </c>
      <c r="B1170" s="32" t="s">
        <v>183</v>
      </c>
      <c r="C1170" s="5" t="s">
        <v>78</v>
      </c>
      <c r="D1170" s="9" t="s">
        <v>70</v>
      </c>
      <c r="E1170" s="12">
        <v>3.0E7</v>
      </c>
      <c r="F1170" s="12">
        <v>2.48E8</v>
      </c>
    </row>
    <row r="1171" hidden="1">
      <c r="A1171" s="32" t="str">
        <f t="shared" si="1"/>
        <v>Namibia-Africa2008</v>
      </c>
      <c r="B1171" s="32" t="s">
        <v>208</v>
      </c>
      <c r="C1171" s="5" t="s">
        <v>78</v>
      </c>
      <c r="D1171" s="9" t="s">
        <v>70</v>
      </c>
      <c r="E1171" s="12">
        <v>4.84E8</v>
      </c>
      <c r="F1171" s="12">
        <v>1.14E8</v>
      </c>
    </row>
    <row r="1172" hidden="1">
      <c r="A1172" s="32" t="str">
        <f t="shared" si="1"/>
        <v>Djibouti-Africa2008</v>
      </c>
      <c r="B1172" s="32" t="s">
        <v>130</v>
      </c>
      <c r="C1172" s="5" t="s">
        <v>78</v>
      </c>
      <c r="D1172" s="9" t="s">
        <v>70</v>
      </c>
      <c r="E1172" s="12">
        <v>7800000.0</v>
      </c>
      <c r="F1172" s="12">
        <v>1.55E7</v>
      </c>
    </row>
    <row r="1173" hidden="1">
      <c r="A1173" s="32" t="str">
        <f t="shared" si="1"/>
        <v>Swaziland-Africa2008</v>
      </c>
      <c r="B1173" s="32" t="s">
        <v>258</v>
      </c>
      <c r="C1173" s="5" t="s">
        <v>78</v>
      </c>
      <c r="D1173" s="9" t="s">
        <v>70</v>
      </c>
      <c r="E1173" s="12">
        <v>2.6E7</v>
      </c>
      <c r="F1173" s="12">
        <v>5.9E7</v>
      </c>
    </row>
    <row r="1174" hidden="1">
      <c r="A1174" s="32" t="str">
        <f t="shared" si="1"/>
        <v>Zimbabwe-Africa2008</v>
      </c>
      <c r="B1174" s="32" t="s">
        <v>285</v>
      </c>
      <c r="C1174" s="5" t="s">
        <v>78</v>
      </c>
      <c r="D1174" s="9" t="s">
        <v>70</v>
      </c>
      <c r="E1174" s="12">
        <v>2.94E8</v>
      </c>
      <c r="F1174" s="13"/>
    </row>
    <row r="1175" hidden="1">
      <c r="A1175" s="32" t="str">
        <f t="shared" si="1"/>
        <v>Ghana-Africa2008</v>
      </c>
      <c r="B1175" s="32" t="s">
        <v>149</v>
      </c>
      <c r="C1175" s="5" t="s">
        <v>78</v>
      </c>
      <c r="D1175" s="9" t="s">
        <v>70</v>
      </c>
      <c r="E1175" s="12">
        <v>9.7E8</v>
      </c>
      <c r="F1175" s="12">
        <v>8.7E8</v>
      </c>
    </row>
    <row r="1176">
      <c r="A1176" s="32" t="str">
        <f t="shared" si="1"/>
        <v>Gabon-Africa2008</v>
      </c>
      <c r="B1176" s="32" t="s">
        <v>145</v>
      </c>
      <c r="C1176" s="5" t="s">
        <v>78</v>
      </c>
      <c r="D1176" s="9" t="s">
        <v>70</v>
      </c>
      <c r="E1176" s="10">
        <f>if(AND(C1166=C1167,D1166=D1166+1,ISBLANK(E1167)),E1166,E1167)</f>
        <v>12104000000</v>
      </c>
      <c r="F1176" s="10">
        <f>if(AND(C530=C531,D530=D530+1,ISBLANK(F531)),F530,F531)</f>
        <v>180000000</v>
      </c>
    </row>
    <row r="1177" hidden="1">
      <c r="A1177" s="32" t="str">
        <f t="shared" si="1"/>
        <v>Central African Republic-Africa2008</v>
      </c>
      <c r="B1177" s="32" t="s">
        <v>114</v>
      </c>
      <c r="C1177" s="5" t="s">
        <v>78</v>
      </c>
      <c r="D1177" s="9" t="s">
        <v>70</v>
      </c>
      <c r="E1177" s="12">
        <v>1.18E7</v>
      </c>
      <c r="F1177" s="12">
        <v>5.6E7</v>
      </c>
    </row>
    <row r="1178" hidden="1">
      <c r="A1178" s="32" t="str">
        <f t="shared" si="1"/>
        <v>Cote d'Ivoire-Africa2008</v>
      </c>
      <c r="B1178" s="32" t="s">
        <v>123</v>
      </c>
      <c r="C1178" s="5" t="s">
        <v>78</v>
      </c>
      <c r="D1178" s="9" t="s">
        <v>70</v>
      </c>
      <c r="E1178" s="12">
        <v>1.29E8</v>
      </c>
      <c r="F1178" s="12">
        <v>6.12E8</v>
      </c>
    </row>
    <row r="1179" hidden="1">
      <c r="A1179" s="32" t="str">
        <f t="shared" si="1"/>
        <v>Ethiopia-Africa2008</v>
      </c>
      <c r="B1179" s="32" t="s">
        <v>139</v>
      </c>
      <c r="C1179" s="5" t="s">
        <v>78</v>
      </c>
      <c r="D1179" s="9" t="s">
        <v>70</v>
      </c>
      <c r="E1179" s="12">
        <v>1.184E9</v>
      </c>
      <c r="F1179" s="12">
        <v>1.56E8</v>
      </c>
    </row>
    <row r="1180">
      <c r="A1180" s="32" t="str">
        <f t="shared" si="1"/>
        <v>Mauritania-Africa2008</v>
      </c>
      <c r="B1180" s="32" t="s">
        <v>197</v>
      </c>
      <c r="C1180" s="5" t="s">
        <v>78</v>
      </c>
      <c r="D1180" s="9" t="s">
        <v>70</v>
      </c>
      <c r="E1180" s="10">
        <f>if(AND(C1170=C1171,D1170=D1170+1,ISBLANK(E1171)),E1170,E1171)</f>
        <v>484000000</v>
      </c>
      <c r="F1180" s="10">
        <f>if(AND(C534=C535,D534=D534+1,ISBLANK(F535)),F534,F535)</f>
        <v>14201000000</v>
      </c>
    </row>
    <row r="1181" hidden="1">
      <c r="A1181" s="32" t="str">
        <f t="shared" si="1"/>
        <v>Sudan-Africa2008</v>
      </c>
      <c r="B1181" s="32" t="s">
        <v>256</v>
      </c>
      <c r="C1181" s="5" t="s">
        <v>78</v>
      </c>
      <c r="D1181" s="9" t="s">
        <v>70</v>
      </c>
      <c r="E1181" s="12">
        <v>3.31E8</v>
      </c>
      <c r="F1181" s="12">
        <v>1.188E9</v>
      </c>
    </row>
    <row r="1182" hidden="1">
      <c r="A1182" s="32" t="str">
        <f t="shared" si="1"/>
        <v>Madagascar-Africa2008</v>
      </c>
      <c r="B1182" s="32" t="s">
        <v>190</v>
      </c>
      <c r="C1182" s="5" t="s">
        <v>78</v>
      </c>
      <c r="D1182" s="9" t="s">
        <v>70</v>
      </c>
      <c r="E1182" s="12">
        <v>6.2E8</v>
      </c>
      <c r="F1182" s="12">
        <v>1.43E8</v>
      </c>
    </row>
    <row r="1183">
      <c r="A1183" s="32" t="str">
        <f t="shared" si="1"/>
        <v>Equatorial Guinea-Africa2008</v>
      </c>
      <c r="B1183" s="32" t="s">
        <v>136</v>
      </c>
      <c r="C1183" s="5" t="s">
        <v>78</v>
      </c>
      <c r="D1183" s="9" t="s">
        <v>70</v>
      </c>
      <c r="E1183" s="10">
        <f>if(AND(C1173=C1174,D1173=D1173+1,ISBLANK(E1174)),E1173,E1174)</f>
        <v>294000000</v>
      </c>
      <c r="F1183" s="10">
        <f>if(AND(C537=C538,D537=D537+1,ISBLANK(F538)),F537,F538)</f>
        <v>2631000000</v>
      </c>
    </row>
    <row r="1184" hidden="1">
      <c r="A1184" s="32" t="str">
        <f t="shared" si="1"/>
        <v>Sao Tome and Principe-Africa2008</v>
      </c>
      <c r="B1184" s="32" t="s">
        <v>235</v>
      </c>
      <c r="C1184" s="5" t="s">
        <v>78</v>
      </c>
      <c r="D1184" s="9" t="s">
        <v>70</v>
      </c>
      <c r="E1184" s="12">
        <v>7700000.0</v>
      </c>
      <c r="F1184" s="12">
        <v>300000.0</v>
      </c>
    </row>
    <row r="1185">
      <c r="A1185" s="32" t="str">
        <f t="shared" si="1"/>
        <v>South Sudan-Africa2008</v>
      </c>
      <c r="B1185" s="32" t="s">
        <v>249</v>
      </c>
      <c r="C1185" s="5" t="s">
        <v>78</v>
      </c>
      <c r="D1185" s="9" t="s">
        <v>70</v>
      </c>
      <c r="E1185" s="10">
        <f>if(AND(C1175=C1176,D1175=D1175+1,ISBLANK(E1176)),E1175,E1176)</f>
        <v>12104000000</v>
      </c>
      <c r="F1185" s="10">
        <f>if(AND(C539=C540,D539=D539+1,ISBLANK(F540)),F539,F540)</f>
        <v>11362000000</v>
      </c>
    </row>
    <row r="1186" hidden="1">
      <c r="A1186" s="32" t="str">
        <f t="shared" si="1"/>
        <v>Togo-Africa2008</v>
      </c>
      <c r="B1186" s="32" t="s">
        <v>266</v>
      </c>
      <c r="C1186" s="5" t="s">
        <v>78</v>
      </c>
      <c r="D1186" s="9" t="s">
        <v>70</v>
      </c>
      <c r="E1186" s="12">
        <v>4.4E7</v>
      </c>
      <c r="F1186" s="12">
        <v>6.8E7</v>
      </c>
    </row>
    <row r="1187" hidden="1">
      <c r="A1187" s="32" t="str">
        <f t="shared" si="1"/>
        <v>Kenya-Africa2008</v>
      </c>
      <c r="B1187" s="32" t="s">
        <v>175</v>
      </c>
      <c r="C1187" s="5" t="s">
        <v>78</v>
      </c>
      <c r="D1187" s="9" t="s">
        <v>70</v>
      </c>
      <c r="E1187" s="12">
        <v>1.398E9</v>
      </c>
      <c r="F1187" s="12">
        <v>2.66E8</v>
      </c>
    </row>
    <row r="1188" hidden="1">
      <c r="A1188" s="32" t="str">
        <f t="shared" si="1"/>
        <v>Liberia-Africa2008</v>
      </c>
      <c r="B1188" s="32" t="s">
        <v>184</v>
      </c>
      <c r="C1188" s="5" t="s">
        <v>78</v>
      </c>
      <c r="D1188" s="9" t="s">
        <v>70</v>
      </c>
      <c r="E1188" s="12">
        <v>1.58E8</v>
      </c>
      <c r="F1188" s="12">
        <v>5.8E7</v>
      </c>
    </row>
    <row r="1189" hidden="1">
      <c r="A1189" s="32" t="str">
        <f t="shared" si="1"/>
        <v>Comoros-Africa2008</v>
      </c>
      <c r="B1189" s="32" t="s">
        <v>119</v>
      </c>
      <c r="C1189" s="5" t="s">
        <v>78</v>
      </c>
      <c r="D1189" s="9" t="s">
        <v>70</v>
      </c>
      <c r="E1189" s="12">
        <v>3.7E7</v>
      </c>
      <c r="F1189" s="12">
        <v>1.5E7</v>
      </c>
    </row>
    <row r="1190" hidden="1">
      <c r="A1190" s="32" t="str">
        <f t="shared" si="1"/>
        <v>Rwanda-Africa2008</v>
      </c>
      <c r="B1190" s="32" t="s">
        <v>232</v>
      </c>
      <c r="C1190" s="5" t="s">
        <v>78</v>
      </c>
      <c r="D1190" s="9" t="s">
        <v>70</v>
      </c>
      <c r="E1190" s="12">
        <v>2.24E8</v>
      </c>
      <c r="F1190" s="12">
        <v>1.46E8</v>
      </c>
    </row>
    <row r="1191" hidden="1">
      <c r="A1191" s="32" t="str">
        <f t="shared" si="1"/>
        <v>Cameroon-Africa2008</v>
      </c>
      <c r="B1191" s="32" t="s">
        <v>111</v>
      </c>
      <c r="C1191" s="5" t="s">
        <v>78</v>
      </c>
      <c r="D1191" s="9" t="s">
        <v>70</v>
      </c>
      <c r="E1191" s="12">
        <v>1.67E8</v>
      </c>
      <c r="F1191" s="12">
        <v>5.63E8</v>
      </c>
    </row>
    <row r="1192" hidden="1">
      <c r="A1192" s="32" t="str">
        <f t="shared" si="1"/>
        <v>Guinea-Bissau-Africa2008</v>
      </c>
      <c r="B1192" s="32" t="s">
        <v>156</v>
      </c>
      <c r="C1192" s="5" t="s">
        <v>78</v>
      </c>
      <c r="D1192" s="9" t="s">
        <v>70</v>
      </c>
      <c r="E1192" s="12">
        <v>3.82E7</v>
      </c>
      <c r="F1192" s="12">
        <v>4.61E7</v>
      </c>
    </row>
    <row r="1193" hidden="1">
      <c r="A1193" s="32" t="str">
        <f t="shared" si="1"/>
        <v>Guinea-Africa2008</v>
      </c>
      <c r="B1193" s="32" t="s">
        <v>155</v>
      </c>
      <c r="C1193" s="5" t="s">
        <v>78</v>
      </c>
      <c r="D1193" s="9" t="s">
        <v>70</v>
      </c>
      <c r="E1193" s="12">
        <v>2400000.0</v>
      </c>
      <c r="F1193" s="12">
        <v>3.0E7</v>
      </c>
    </row>
    <row r="1194">
      <c r="A1194" s="32" t="str">
        <f t="shared" si="1"/>
        <v>Congo (Brazzaville)-Africa2008</v>
      </c>
      <c r="B1194" s="32" t="s">
        <v>120</v>
      </c>
      <c r="C1194" s="5" t="s">
        <v>78</v>
      </c>
      <c r="D1194" s="9" t="s">
        <v>70</v>
      </c>
      <c r="E1194" s="10">
        <f>if(AND(C1184=C1185,D1184=D1184+1,ISBLANK(E1185)),E1184,E1185)</f>
        <v>12104000000</v>
      </c>
      <c r="F1194" s="10">
        <f>if(AND(C548=C549,D548=D548+1,ISBLANK(F549)),F548,F549)</f>
        <v>794000000</v>
      </c>
    </row>
    <row r="1195" hidden="1">
      <c r="A1195" s="32" t="str">
        <f t="shared" si="1"/>
        <v>Benin-Africa2008</v>
      </c>
      <c r="B1195" s="32" t="s">
        <v>99</v>
      </c>
      <c r="C1195" s="5" t="s">
        <v>78</v>
      </c>
      <c r="D1195" s="9" t="s">
        <v>70</v>
      </c>
      <c r="E1195" s="12">
        <v>2.36E8</v>
      </c>
      <c r="F1195" s="12">
        <v>1.02E8</v>
      </c>
    </row>
    <row r="1196" hidden="1">
      <c r="A1196" s="32" t="str">
        <f t="shared" si="1"/>
        <v>Eritrea-Africa2008</v>
      </c>
      <c r="B1196" s="32" t="s">
        <v>137</v>
      </c>
      <c r="C1196" s="5" t="s">
        <v>78</v>
      </c>
      <c r="D1196" s="9" t="s">
        <v>70</v>
      </c>
      <c r="E1196" s="12">
        <v>4.6E7</v>
      </c>
      <c r="F1196" s="13"/>
    </row>
    <row r="1197" hidden="1">
      <c r="A1197" s="32" t="str">
        <f t="shared" si="1"/>
        <v>Senegal-Africa2008</v>
      </c>
      <c r="B1197" s="32" t="s">
        <v>237</v>
      </c>
      <c r="C1197" s="5" t="s">
        <v>78</v>
      </c>
      <c r="D1197" s="9" t="s">
        <v>70</v>
      </c>
      <c r="E1197" s="12">
        <v>6.37E8</v>
      </c>
      <c r="F1197" s="12">
        <v>2.76E8</v>
      </c>
    </row>
    <row r="1198" hidden="1">
      <c r="A1198" s="32" t="str">
        <f t="shared" si="1"/>
        <v>Sierra Leone-Africa2008</v>
      </c>
      <c r="B1198" s="32" t="s">
        <v>240</v>
      </c>
      <c r="C1198" s="5" t="s">
        <v>78</v>
      </c>
      <c r="D1198" s="9" t="s">
        <v>70</v>
      </c>
      <c r="E1198" s="12">
        <v>3.4E7</v>
      </c>
      <c r="F1198" s="12">
        <v>2.4E7</v>
      </c>
    </row>
    <row r="1199" hidden="1">
      <c r="A1199" s="32" t="str">
        <f t="shared" si="1"/>
        <v>Tanzania-Africa2008</v>
      </c>
      <c r="B1199" s="32" t="s">
        <v>263</v>
      </c>
      <c r="C1199" s="5" t="s">
        <v>78</v>
      </c>
      <c r="D1199" s="9" t="s">
        <v>70</v>
      </c>
      <c r="E1199" s="12">
        <v>1.293E9</v>
      </c>
      <c r="F1199" s="12">
        <v>7.46E8</v>
      </c>
    </row>
    <row r="1200" hidden="1">
      <c r="A1200" s="32" t="str">
        <f t="shared" si="1"/>
        <v>Mozambique-Africa2008</v>
      </c>
      <c r="B1200" s="32" t="s">
        <v>206</v>
      </c>
      <c r="C1200" s="5" t="s">
        <v>78</v>
      </c>
      <c r="D1200" s="9" t="s">
        <v>70</v>
      </c>
      <c r="E1200" s="12">
        <v>2.13E8</v>
      </c>
      <c r="F1200" s="12">
        <v>2.35E8</v>
      </c>
    </row>
    <row r="1201" hidden="1">
      <c r="A1201" s="32" t="str">
        <f t="shared" si="1"/>
        <v>Nigeria-Africa2008</v>
      </c>
      <c r="B1201" s="32" t="s">
        <v>215</v>
      </c>
      <c r="C1201" s="5" t="s">
        <v>78</v>
      </c>
      <c r="D1201" s="9" t="s">
        <v>70</v>
      </c>
      <c r="E1201" s="12">
        <v>9.59E8</v>
      </c>
      <c r="F1201" s="12">
        <v>1.1009E10</v>
      </c>
    </row>
    <row r="1202" hidden="1">
      <c r="A1202" s="32" t="str">
        <f t="shared" si="1"/>
        <v>Malawi-Africa2008</v>
      </c>
      <c r="B1202" s="32" t="s">
        <v>191</v>
      </c>
      <c r="C1202" s="5" t="s">
        <v>78</v>
      </c>
      <c r="D1202" s="9" t="s">
        <v>70</v>
      </c>
      <c r="E1202" s="12">
        <v>4.3E7</v>
      </c>
      <c r="F1202" s="12">
        <v>8.6E7</v>
      </c>
    </row>
    <row r="1203" hidden="1">
      <c r="A1203" s="32" t="str">
        <f t="shared" si="1"/>
        <v>Zambia-Africa2008</v>
      </c>
      <c r="B1203" s="32" t="s">
        <v>284</v>
      </c>
      <c r="C1203" s="5" t="s">
        <v>78</v>
      </c>
      <c r="D1203" s="9" t="s">
        <v>70</v>
      </c>
      <c r="E1203" s="12">
        <v>1.48E8</v>
      </c>
      <c r="F1203" s="12">
        <v>1.07E8</v>
      </c>
    </row>
    <row r="1204" hidden="1">
      <c r="A1204" s="32" t="str">
        <f t="shared" si="1"/>
        <v>Burkina Faso-Africa2008</v>
      </c>
      <c r="B1204" s="32" t="s">
        <v>108</v>
      </c>
      <c r="C1204" s="5" t="s">
        <v>78</v>
      </c>
      <c r="D1204" s="9" t="s">
        <v>70</v>
      </c>
      <c r="E1204" s="12">
        <v>8.2E7</v>
      </c>
      <c r="F1204" s="12">
        <v>1.1E8</v>
      </c>
    </row>
    <row r="1205" hidden="1">
      <c r="A1205" s="32" t="str">
        <f t="shared" si="1"/>
        <v>Gambia, The-Africa2008</v>
      </c>
      <c r="B1205" s="32" t="s">
        <v>146</v>
      </c>
      <c r="C1205" s="5" t="s">
        <v>78</v>
      </c>
      <c r="D1205" s="9" t="s">
        <v>70</v>
      </c>
      <c r="E1205" s="12">
        <v>8.0E7</v>
      </c>
      <c r="F1205" s="12">
        <v>8000000.0</v>
      </c>
    </row>
    <row r="1206" hidden="1">
      <c r="A1206" s="32" t="str">
        <f t="shared" si="1"/>
        <v>Congo (Kinshasa)-Africa2008</v>
      </c>
      <c r="B1206" s="32" t="s">
        <v>121</v>
      </c>
      <c r="C1206" s="5" t="s">
        <v>78</v>
      </c>
      <c r="D1206" s="9" t="s">
        <v>70</v>
      </c>
      <c r="E1206" s="12">
        <v>700000.0</v>
      </c>
      <c r="F1206" s="12">
        <v>1.27E8</v>
      </c>
    </row>
    <row r="1207" hidden="1">
      <c r="A1207" s="32" t="str">
        <f t="shared" si="1"/>
        <v>Burundi-Africa2008</v>
      </c>
      <c r="B1207" s="32" t="s">
        <v>109</v>
      </c>
      <c r="C1207" s="5" t="s">
        <v>78</v>
      </c>
      <c r="D1207" s="9" t="s">
        <v>70</v>
      </c>
      <c r="E1207" s="12">
        <v>1600000.0</v>
      </c>
      <c r="F1207" s="12">
        <v>1.51E8</v>
      </c>
    </row>
    <row r="1208">
      <c r="A1208" s="32" t="str">
        <f t="shared" si="1"/>
        <v>Somalia-Africa2008</v>
      </c>
      <c r="B1208" s="32" t="s">
        <v>246</v>
      </c>
      <c r="C1208" s="5" t="s">
        <v>78</v>
      </c>
      <c r="D1208" s="9" t="s">
        <v>70</v>
      </c>
      <c r="E1208" s="10">
        <f>if(AND(C1198=C1199,D1198=D1198+1,ISBLANK(E1199)),E1198,E1199)</f>
        <v>1293000000</v>
      </c>
      <c r="F1208" s="10">
        <f>if(AND(C562=C563,D562=D562+1,ISBLANK(F563)),F562,F563)</f>
        <v>135000000</v>
      </c>
    </row>
    <row r="1209" hidden="1">
      <c r="A1209" s="32" t="str">
        <f t="shared" si="1"/>
        <v>Uganda-Africa2008</v>
      </c>
      <c r="B1209" s="32" t="s">
        <v>273</v>
      </c>
      <c r="C1209" s="5" t="s">
        <v>78</v>
      </c>
      <c r="D1209" s="9" t="s">
        <v>70</v>
      </c>
      <c r="E1209" s="12">
        <v>5.36E8</v>
      </c>
      <c r="F1209" s="12">
        <v>3.15E8</v>
      </c>
    </row>
    <row r="1210">
      <c r="A1210" s="32" t="str">
        <f t="shared" si="1"/>
        <v>Chad-Africa2008</v>
      </c>
      <c r="B1210" s="32" t="s">
        <v>115</v>
      </c>
      <c r="C1210" s="5" t="s">
        <v>78</v>
      </c>
      <c r="D1210" s="9" t="s">
        <v>70</v>
      </c>
      <c r="E1210" s="10">
        <f>if(AND(C1200=C1201,D1200=D1200+1,ISBLANK(E1201)),E1200,E1201)</f>
        <v>959000000</v>
      </c>
      <c r="F1210" s="10">
        <f>if(AND(C564=C565,D564=D564+1,ISBLANK(F565)),F564,F565)</f>
        <v>8494000000</v>
      </c>
    </row>
    <row r="1211" hidden="1">
      <c r="A1211" s="32" t="str">
        <f t="shared" si="1"/>
        <v>Angola-Africa2008</v>
      </c>
      <c r="B1211" s="32" t="s">
        <v>82</v>
      </c>
      <c r="C1211" s="5" t="s">
        <v>78</v>
      </c>
      <c r="D1211" s="9" t="s">
        <v>70</v>
      </c>
      <c r="E1211" s="12">
        <v>2.93E8</v>
      </c>
      <c r="F1211" s="12">
        <v>4.47E8</v>
      </c>
    </row>
    <row r="1212" hidden="1">
      <c r="A1212" s="32" t="str">
        <f t="shared" si="1"/>
        <v>Mali-Africa2008</v>
      </c>
      <c r="B1212" s="32" t="s">
        <v>194</v>
      </c>
      <c r="C1212" s="5" t="s">
        <v>78</v>
      </c>
      <c r="D1212" s="9" t="s">
        <v>70</v>
      </c>
      <c r="E1212" s="12">
        <v>2.86E8</v>
      </c>
      <c r="F1212" s="12">
        <v>2.28E8</v>
      </c>
    </row>
    <row r="1213" hidden="1">
      <c r="A1213" s="32" t="str">
        <f t="shared" si="1"/>
        <v>Niger-Africa2008</v>
      </c>
      <c r="B1213" s="32" t="s">
        <v>214</v>
      </c>
      <c r="C1213" s="5" t="s">
        <v>78</v>
      </c>
      <c r="D1213" s="9" t="s">
        <v>70</v>
      </c>
      <c r="E1213" s="12">
        <v>8.6E7</v>
      </c>
      <c r="F1213" s="12">
        <v>9.8E7</v>
      </c>
    </row>
    <row r="1214" hidden="1">
      <c r="A1214" s="32" t="str">
        <f t="shared" si="1"/>
        <v>Mauritius-Africa2009</v>
      </c>
      <c r="B1214" s="32" t="s">
        <v>198</v>
      </c>
      <c r="C1214" s="5" t="s">
        <v>78</v>
      </c>
      <c r="D1214" s="9" t="s">
        <v>71</v>
      </c>
      <c r="E1214" s="12">
        <v>1.39E9</v>
      </c>
      <c r="F1214" s="12">
        <v>3.84E8</v>
      </c>
    </row>
    <row r="1215" hidden="1">
      <c r="A1215" s="32" t="str">
        <f t="shared" si="1"/>
        <v>Seychelles-Africa2009</v>
      </c>
      <c r="B1215" s="32" t="s">
        <v>239</v>
      </c>
      <c r="C1215" s="5" t="s">
        <v>78</v>
      </c>
      <c r="D1215" s="9" t="s">
        <v>71</v>
      </c>
      <c r="E1215" s="12">
        <v>2.7E7</v>
      </c>
      <c r="F1215" s="12">
        <v>5000000.0</v>
      </c>
    </row>
    <row r="1216" hidden="1">
      <c r="A1216" s="32" t="str">
        <f t="shared" si="1"/>
        <v>Tunisia-Africa2009</v>
      </c>
      <c r="B1216" s="32" t="s">
        <v>269</v>
      </c>
      <c r="C1216" s="5" t="s">
        <v>78</v>
      </c>
      <c r="D1216" s="9" t="s">
        <v>71</v>
      </c>
      <c r="E1216" s="12">
        <v>3.526E9</v>
      </c>
      <c r="F1216" s="12">
        <v>4.78E8</v>
      </c>
    </row>
    <row r="1217" hidden="1">
      <c r="A1217" s="32" t="str">
        <f t="shared" si="1"/>
        <v>Morocco-Africa2009</v>
      </c>
      <c r="B1217" s="32" t="s">
        <v>205</v>
      </c>
      <c r="C1217" s="5" t="s">
        <v>78</v>
      </c>
      <c r="D1217" s="9" t="s">
        <v>71</v>
      </c>
      <c r="E1217" s="12">
        <v>7.98E9</v>
      </c>
      <c r="F1217" s="12">
        <v>1.713E9</v>
      </c>
    </row>
    <row r="1218" hidden="1">
      <c r="A1218" s="32" t="str">
        <f t="shared" si="1"/>
        <v>South Africa-Africa2009</v>
      </c>
      <c r="B1218" s="32" t="s">
        <v>247</v>
      </c>
      <c r="C1218" s="5" t="s">
        <v>78</v>
      </c>
      <c r="D1218" s="9" t="s">
        <v>71</v>
      </c>
      <c r="E1218" s="12">
        <v>8.684E9</v>
      </c>
      <c r="F1218" s="12">
        <v>6.42E9</v>
      </c>
    </row>
    <row r="1219" hidden="1">
      <c r="A1219" s="32" t="str">
        <f t="shared" si="1"/>
        <v>Libya-Africa2009</v>
      </c>
      <c r="B1219" s="32" t="s">
        <v>185</v>
      </c>
      <c r="C1219" s="5" t="s">
        <v>78</v>
      </c>
      <c r="D1219" s="9" t="s">
        <v>71</v>
      </c>
      <c r="E1219" s="12">
        <v>1.59E8</v>
      </c>
      <c r="F1219" s="12">
        <v>1.683E9</v>
      </c>
    </row>
    <row r="1220" hidden="1">
      <c r="A1220" s="32" t="str">
        <f t="shared" si="1"/>
        <v>Egypt-Africa2009</v>
      </c>
      <c r="B1220" s="32" t="s">
        <v>134</v>
      </c>
      <c r="C1220" s="5" t="s">
        <v>78</v>
      </c>
      <c r="D1220" s="9" t="s">
        <v>71</v>
      </c>
      <c r="E1220" s="12">
        <v>1.1757E10</v>
      </c>
      <c r="F1220" s="12">
        <v>2.941E9</v>
      </c>
    </row>
    <row r="1221" hidden="1">
      <c r="A1221" s="32" t="str">
        <f t="shared" si="1"/>
        <v>Algeria-Africa2009</v>
      </c>
      <c r="B1221" s="32" t="s">
        <v>77</v>
      </c>
      <c r="C1221" s="5" t="s">
        <v>78</v>
      </c>
      <c r="D1221" s="9" t="s">
        <v>71</v>
      </c>
      <c r="E1221" s="12">
        <v>3.81E8</v>
      </c>
      <c r="F1221" s="12">
        <v>5.74E8</v>
      </c>
    </row>
    <row r="1222" hidden="1">
      <c r="A1222" s="32" t="str">
        <f t="shared" si="1"/>
        <v>Botswana-Africa2009</v>
      </c>
      <c r="B1222" s="32" t="s">
        <v>104</v>
      </c>
      <c r="C1222" s="5" t="s">
        <v>78</v>
      </c>
      <c r="D1222" s="9" t="s">
        <v>71</v>
      </c>
      <c r="E1222" s="12">
        <v>5.3E7</v>
      </c>
      <c r="F1222" s="12">
        <v>8.0E7</v>
      </c>
    </row>
    <row r="1223" hidden="1">
      <c r="A1223" s="32" t="str">
        <f t="shared" si="1"/>
        <v>Namibia-Africa2009</v>
      </c>
      <c r="B1223" s="32" t="s">
        <v>208</v>
      </c>
      <c r="C1223" s="5" t="s">
        <v>78</v>
      </c>
      <c r="D1223" s="9" t="s">
        <v>71</v>
      </c>
      <c r="E1223" s="12">
        <v>5.11E8</v>
      </c>
      <c r="F1223" s="12">
        <v>1.2E8</v>
      </c>
    </row>
    <row r="1224" hidden="1">
      <c r="A1224" s="32" t="str">
        <f t="shared" si="1"/>
        <v>Lesotho-Africa2009</v>
      </c>
      <c r="B1224" s="32" t="s">
        <v>183</v>
      </c>
      <c r="C1224" s="5" t="s">
        <v>78</v>
      </c>
      <c r="D1224" s="9" t="s">
        <v>71</v>
      </c>
      <c r="E1224" s="12">
        <v>3.0E7</v>
      </c>
      <c r="F1224" s="12">
        <v>2.47E8</v>
      </c>
    </row>
    <row r="1225" hidden="1">
      <c r="A1225" s="32" t="str">
        <f t="shared" si="1"/>
        <v>Djibouti-Africa2009</v>
      </c>
      <c r="B1225" s="32" t="s">
        <v>130</v>
      </c>
      <c r="C1225" s="5" t="s">
        <v>78</v>
      </c>
      <c r="D1225" s="9" t="s">
        <v>71</v>
      </c>
      <c r="E1225" s="12">
        <v>1.6E7</v>
      </c>
      <c r="F1225" s="12">
        <v>1.75E7</v>
      </c>
    </row>
    <row r="1226" hidden="1">
      <c r="A1226" s="32" t="str">
        <f t="shared" si="1"/>
        <v>Swaziland-Africa2009</v>
      </c>
      <c r="B1226" s="32" t="s">
        <v>258</v>
      </c>
      <c r="C1226" s="5" t="s">
        <v>78</v>
      </c>
      <c r="D1226" s="9" t="s">
        <v>71</v>
      </c>
      <c r="E1226" s="12">
        <v>4.0E7</v>
      </c>
      <c r="F1226" s="12">
        <v>9.8E7</v>
      </c>
    </row>
    <row r="1227" hidden="1">
      <c r="A1227" s="32" t="str">
        <f t="shared" si="1"/>
        <v>Zimbabwe-Africa2009</v>
      </c>
      <c r="B1227" s="32" t="s">
        <v>285</v>
      </c>
      <c r="C1227" s="5" t="s">
        <v>78</v>
      </c>
      <c r="D1227" s="9" t="s">
        <v>71</v>
      </c>
      <c r="E1227" s="12">
        <v>5.23E8</v>
      </c>
      <c r="F1227" s="13"/>
    </row>
    <row r="1228" hidden="1">
      <c r="A1228" s="32" t="str">
        <f t="shared" si="1"/>
        <v>Ghana-Africa2009</v>
      </c>
      <c r="B1228" s="32" t="s">
        <v>149</v>
      </c>
      <c r="C1228" s="5" t="s">
        <v>78</v>
      </c>
      <c r="D1228" s="9" t="s">
        <v>71</v>
      </c>
      <c r="E1228" s="12">
        <v>8.49E8</v>
      </c>
      <c r="F1228" s="12">
        <v>9.48E8</v>
      </c>
    </row>
    <row r="1229">
      <c r="A1229" s="32" t="str">
        <f t="shared" si="1"/>
        <v>Gabon-Africa2009</v>
      </c>
      <c r="B1229" s="32" t="s">
        <v>145</v>
      </c>
      <c r="C1229" s="5" t="s">
        <v>78</v>
      </c>
      <c r="D1229" s="9" t="s">
        <v>71</v>
      </c>
      <c r="E1229" s="10">
        <f>if(AND(C1219=C1220,D1219=D1219+1,ISBLANK(E1220)),E1219,E1220)</f>
        <v>11757000000</v>
      </c>
      <c r="F1229" s="10">
        <f>if(AND(C583=C584,D583=D583+1,ISBLANK(F584)),F583,F584)</f>
        <v>48000000</v>
      </c>
    </row>
    <row r="1230" hidden="1">
      <c r="A1230" s="32" t="str">
        <f t="shared" si="1"/>
        <v>Central African Republic-Africa2009</v>
      </c>
      <c r="B1230" s="32" t="s">
        <v>114</v>
      </c>
      <c r="C1230" s="5" t="s">
        <v>78</v>
      </c>
      <c r="D1230" s="9" t="s">
        <v>71</v>
      </c>
      <c r="E1230" s="12">
        <v>6000000.0</v>
      </c>
      <c r="F1230" s="12">
        <v>6.1E7</v>
      </c>
    </row>
    <row r="1231" hidden="1">
      <c r="A1231" s="32" t="str">
        <f t="shared" si="1"/>
        <v>Ethiopia-Africa2009</v>
      </c>
      <c r="B1231" s="32" t="s">
        <v>139</v>
      </c>
      <c r="C1231" s="5" t="s">
        <v>78</v>
      </c>
      <c r="D1231" s="9" t="s">
        <v>71</v>
      </c>
      <c r="E1231" s="12">
        <v>1.119E9</v>
      </c>
      <c r="F1231" s="12">
        <v>1.39E8</v>
      </c>
    </row>
    <row r="1232" hidden="1">
      <c r="A1232" s="32" t="str">
        <f t="shared" si="1"/>
        <v>Sudan-Africa2009</v>
      </c>
      <c r="B1232" s="32" t="s">
        <v>256</v>
      </c>
      <c r="C1232" s="5" t="s">
        <v>78</v>
      </c>
      <c r="D1232" s="9" t="s">
        <v>71</v>
      </c>
      <c r="E1232" s="12">
        <v>2.99E8</v>
      </c>
      <c r="F1232" s="12">
        <v>8.68E8</v>
      </c>
    </row>
    <row r="1233" hidden="1">
      <c r="A1233" s="32" t="str">
        <f t="shared" si="1"/>
        <v>Cote d'Ivoire-Africa2009</v>
      </c>
      <c r="B1233" s="32" t="s">
        <v>123</v>
      </c>
      <c r="C1233" s="5" t="s">
        <v>78</v>
      </c>
      <c r="D1233" s="9" t="s">
        <v>71</v>
      </c>
      <c r="E1233" s="12">
        <v>1.64E8</v>
      </c>
      <c r="F1233" s="12">
        <v>5.89E8</v>
      </c>
    </row>
    <row r="1234">
      <c r="A1234" s="32" t="str">
        <f t="shared" si="1"/>
        <v>Mauritania-Africa2009</v>
      </c>
      <c r="B1234" s="32" t="s">
        <v>197</v>
      </c>
      <c r="C1234" s="5" t="s">
        <v>78</v>
      </c>
      <c r="D1234" s="9" t="s">
        <v>71</v>
      </c>
      <c r="E1234" s="10">
        <f>if(AND(C1224=C1225,D1224=D1224+1,ISBLANK(E1225)),E1224,E1225)</f>
        <v>16000000</v>
      </c>
      <c r="F1234" s="24">
        <v>4.8E7</v>
      </c>
    </row>
    <row r="1235" hidden="1">
      <c r="A1235" s="32" t="str">
        <f t="shared" si="1"/>
        <v>Madagascar-Africa2009</v>
      </c>
      <c r="B1235" s="32" t="s">
        <v>190</v>
      </c>
      <c r="C1235" s="5" t="s">
        <v>78</v>
      </c>
      <c r="D1235" s="9" t="s">
        <v>71</v>
      </c>
      <c r="E1235" s="12">
        <v>5.18E8</v>
      </c>
      <c r="F1235" s="12">
        <v>1.23E8</v>
      </c>
    </row>
    <row r="1236">
      <c r="A1236" s="32" t="str">
        <f t="shared" si="1"/>
        <v>Equatorial Guinea-Africa2009</v>
      </c>
      <c r="B1236" s="32" t="s">
        <v>136</v>
      </c>
      <c r="C1236" s="5" t="s">
        <v>78</v>
      </c>
      <c r="D1236" s="9" t="s">
        <v>71</v>
      </c>
      <c r="E1236" s="10">
        <f>if(AND(C1226=C1227,D1226=D1226+1,ISBLANK(E1227)),E1226,E1227)</f>
        <v>523000000</v>
      </c>
      <c r="F1236" s="10">
        <f>if(AND(C590=C591,D590=D590+1,ISBLANK(F591)),F590,F591)</f>
        <v>1355000000</v>
      </c>
    </row>
    <row r="1237" hidden="1">
      <c r="A1237" s="32" t="str">
        <f t="shared" si="1"/>
        <v>Kenya-Africa2009</v>
      </c>
      <c r="B1237" s="32" t="s">
        <v>175</v>
      </c>
      <c r="C1237" s="5" t="s">
        <v>78</v>
      </c>
      <c r="D1237" s="9" t="s">
        <v>71</v>
      </c>
      <c r="E1237" s="12">
        <v>1.124E9</v>
      </c>
      <c r="F1237" s="12">
        <v>2.27E8</v>
      </c>
    </row>
    <row r="1238" hidden="1">
      <c r="A1238" s="32" t="str">
        <f t="shared" si="1"/>
        <v>Rwanda-Africa2009</v>
      </c>
      <c r="B1238" s="32" t="s">
        <v>232</v>
      </c>
      <c r="C1238" s="5" t="s">
        <v>78</v>
      </c>
      <c r="D1238" s="9" t="s">
        <v>71</v>
      </c>
      <c r="E1238" s="12">
        <v>2.23E8</v>
      </c>
      <c r="F1238" s="12">
        <v>1.48E8</v>
      </c>
    </row>
    <row r="1239" hidden="1">
      <c r="A1239" s="32" t="str">
        <f t="shared" si="1"/>
        <v>Sao Tome and Principe-Africa2009</v>
      </c>
      <c r="B1239" s="32" t="s">
        <v>235</v>
      </c>
      <c r="C1239" s="5" t="s">
        <v>78</v>
      </c>
      <c r="D1239" s="9" t="s">
        <v>71</v>
      </c>
      <c r="E1239" s="12">
        <v>8300000.0</v>
      </c>
      <c r="F1239" s="12">
        <v>400000.0</v>
      </c>
    </row>
    <row r="1240">
      <c r="A1240" s="32" t="str">
        <f t="shared" si="1"/>
        <v>South Sudan-Africa2009</v>
      </c>
      <c r="B1240" s="32" t="s">
        <v>249</v>
      </c>
      <c r="C1240" s="5" t="s">
        <v>78</v>
      </c>
      <c r="D1240" s="9" t="s">
        <v>71</v>
      </c>
      <c r="E1240" s="10">
        <f>if(AND(C1230=C1231,D1230=D1230+1,ISBLANK(E1231)),E1230,E1231)</f>
        <v>1119000000</v>
      </c>
      <c r="F1240" s="10">
        <f>if(AND(C594=C595,D594=D594+1,ISBLANK(F595)),F594,F595)</f>
        <v>9000000</v>
      </c>
    </row>
    <row r="1241" hidden="1">
      <c r="A1241" s="32" t="str">
        <f t="shared" si="1"/>
        <v>Togo-Africa2009</v>
      </c>
      <c r="B1241" s="32" t="s">
        <v>266</v>
      </c>
      <c r="C1241" s="5" t="s">
        <v>78</v>
      </c>
      <c r="D1241" s="9" t="s">
        <v>71</v>
      </c>
      <c r="E1241" s="12">
        <v>7.3E7</v>
      </c>
      <c r="F1241" s="12">
        <v>9.4E7</v>
      </c>
    </row>
    <row r="1242" hidden="1">
      <c r="A1242" s="32" t="str">
        <f t="shared" si="1"/>
        <v>Benin-Africa2009</v>
      </c>
      <c r="B1242" s="32" t="s">
        <v>99</v>
      </c>
      <c r="C1242" s="5" t="s">
        <v>78</v>
      </c>
      <c r="D1242" s="9" t="s">
        <v>71</v>
      </c>
      <c r="E1242" s="12">
        <v>1.31E8</v>
      </c>
      <c r="F1242" s="12">
        <v>8.8E7</v>
      </c>
    </row>
    <row r="1243" hidden="1">
      <c r="A1243" s="32" t="str">
        <f t="shared" si="1"/>
        <v>Liberia-Africa2009</v>
      </c>
      <c r="B1243" s="32" t="s">
        <v>184</v>
      </c>
      <c r="C1243" s="5" t="s">
        <v>78</v>
      </c>
      <c r="D1243" s="9" t="s">
        <v>71</v>
      </c>
      <c r="E1243" s="12">
        <v>1.23E8</v>
      </c>
      <c r="F1243" s="12">
        <v>5.1E7</v>
      </c>
    </row>
    <row r="1244" hidden="1">
      <c r="A1244" s="32" t="str">
        <f t="shared" si="1"/>
        <v>Comoros-Africa2009</v>
      </c>
      <c r="B1244" s="32" t="s">
        <v>119</v>
      </c>
      <c r="C1244" s="5" t="s">
        <v>78</v>
      </c>
      <c r="D1244" s="9" t="s">
        <v>71</v>
      </c>
      <c r="E1244" s="12">
        <v>3.2E7</v>
      </c>
      <c r="F1244" s="12">
        <v>1.7E7</v>
      </c>
    </row>
    <row r="1245" hidden="1">
      <c r="A1245" s="32" t="str">
        <f t="shared" si="1"/>
        <v>Sierra Leone-Africa2009</v>
      </c>
      <c r="B1245" s="32" t="s">
        <v>240</v>
      </c>
      <c r="C1245" s="5" t="s">
        <v>78</v>
      </c>
      <c r="D1245" s="9" t="s">
        <v>71</v>
      </c>
      <c r="E1245" s="12">
        <v>2.5E7</v>
      </c>
      <c r="F1245" s="12">
        <v>2.2E7</v>
      </c>
    </row>
    <row r="1246" hidden="1">
      <c r="A1246" s="32" t="str">
        <f t="shared" si="1"/>
        <v>Cameroon-Africa2009</v>
      </c>
      <c r="B1246" s="32" t="s">
        <v>111</v>
      </c>
      <c r="C1246" s="5" t="s">
        <v>78</v>
      </c>
      <c r="D1246" s="9" t="s">
        <v>71</v>
      </c>
      <c r="E1246" s="12">
        <v>2.71E8</v>
      </c>
      <c r="F1246" s="12">
        <v>4.76E8</v>
      </c>
    </row>
    <row r="1247" hidden="1">
      <c r="A1247" s="32" t="str">
        <f t="shared" si="1"/>
        <v>Guinea-Bissau-Africa2009</v>
      </c>
      <c r="B1247" s="32" t="s">
        <v>156</v>
      </c>
      <c r="C1247" s="5" t="s">
        <v>78</v>
      </c>
      <c r="D1247" s="9" t="s">
        <v>71</v>
      </c>
      <c r="E1247" s="12">
        <v>1.2E7</v>
      </c>
      <c r="F1247" s="12">
        <v>2.6E7</v>
      </c>
    </row>
    <row r="1248" hidden="1">
      <c r="A1248" s="32" t="str">
        <f t="shared" si="1"/>
        <v>Guinea-Africa2009</v>
      </c>
      <c r="B1248" s="32" t="s">
        <v>155</v>
      </c>
      <c r="C1248" s="5" t="s">
        <v>78</v>
      </c>
      <c r="D1248" s="9" t="s">
        <v>71</v>
      </c>
      <c r="E1248" s="12">
        <v>4900000.0</v>
      </c>
      <c r="F1248" s="12">
        <v>2.8E7</v>
      </c>
    </row>
    <row r="1249">
      <c r="A1249" s="32" t="str">
        <f t="shared" si="1"/>
        <v>Congo (Brazzaville)-Africa2009</v>
      </c>
      <c r="B1249" s="32" t="s">
        <v>120</v>
      </c>
      <c r="C1249" s="5" t="s">
        <v>78</v>
      </c>
      <c r="D1249" s="9" t="s">
        <v>71</v>
      </c>
      <c r="E1249" s="10">
        <f>if(AND(C1239=C1240,D1239=D1239+1,ISBLANK(E1240)),E1239,E1240)</f>
        <v>1119000000</v>
      </c>
      <c r="F1249" s="10">
        <f>if(AND(C603=C604,D603=D603+1,ISBLANK(F604)),F603,F604)</f>
        <v>221000000</v>
      </c>
    </row>
    <row r="1250" hidden="1">
      <c r="A1250" s="32" t="str">
        <f t="shared" si="1"/>
        <v>Eritrea-Africa2009</v>
      </c>
      <c r="B1250" s="32" t="s">
        <v>137</v>
      </c>
      <c r="C1250" s="5" t="s">
        <v>78</v>
      </c>
      <c r="D1250" s="9" t="s">
        <v>71</v>
      </c>
      <c r="E1250" s="12">
        <v>2.6E7</v>
      </c>
      <c r="F1250" s="13"/>
    </row>
    <row r="1251" hidden="1">
      <c r="A1251" s="32" t="str">
        <f t="shared" si="1"/>
        <v>Senegal-Africa2009</v>
      </c>
      <c r="B1251" s="32" t="s">
        <v>237</v>
      </c>
      <c r="C1251" s="5" t="s">
        <v>78</v>
      </c>
      <c r="D1251" s="9" t="s">
        <v>71</v>
      </c>
      <c r="E1251" s="12">
        <v>4.74E8</v>
      </c>
      <c r="F1251" s="12">
        <v>2.58E8</v>
      </c>
    </row>
    <row r="1252" hidden="1">
      <c r="A1252" s="32" t="str">
        <f t="shared" si="1"/>
        <v>Mozambique-Africa2009</v>
      </c>
      <c r="B1252" s="32" t="s">
        <v>206</v>
      </c>
      <c r="C1252" s="5" t="s">
        <v>78</v>
      </c>
      <c r="D1252" s="9" t="s">
        <v>71</v>
      </c>
      <c r="E1252" s="12">
        <v>2.17E8</v>
      </c>
      <c r="F1252" s="12">
        <v>2.47E8</v>
      </c>
    </row>
    <row r="1253" hidden="1">
      <c r="A1253" s="32" t="str">
        <f t="shared" si="1"/>
        <v>Malawi-Africa2009</v>
      </c>
      <c r="B1253" s="32" t="s">
        <v>191</v>
      </c>
      <c r="C1253" s="5" t="s">
        <v>78</v>
      </c>
      <c r="D1253" s="9" t="s">
        <v>71</v>
      </c>
      <c r="E1253" s="12">
        <v>4.6E7</v>
      </c>
      <c r="F1253" s="12">
        <v>9.1E7</v>
      </c>
    </row>
    <row r="1254" hidden="1">
      <c r="A1254" s="32" t="str">
        <f t="shared" si="1"/>
        <v>Tanzania-Africa2009</v>
      </c>
      <c r="B1254" s="32" t="s">
        <v>263</v>
      </c>
      <c r="C1254" s="5" t="s">
        <v>78</v>
      </c>
      <c r="D1254" s="9" t="s">
        <v>71</v>
      </c>
      <c r="E1254" s="12">
        <v>1.192E9</v>
      </c>
      <c r="F1254" s="12">
        <v>8.06E8</v>
      </c>
    </row>
    <row r="1255" hidden="1">
      <c r="A1255" s="32" t="str">
        <f t="shared" si="1"/>
        <v>Nigeria-Africa2009</v>
      </c>
      <c r="B1255" s="32" t="s">
        <v>215</v>
      </c>
      <c r="C1255" s="5" t="s">
        <v>78</v>
      </c>
      <c r="D1255" s="9" t="s">
        <v>71</v>
      </c>
      <c r="E1255" s="12">
        <v>7.91E8</v>
      </c>
      <c r="F1255" s="12">
        <v>6.236E9</v>
      </c>
    </row>
    <row r="1256" hidden="1">
      <c r="A1256" s="32" t="str">
        <f t="shared" si="1"/>
        <v>Zambia-Africa2009</v>
      </c>
      <c r="B1256" s="32" t="s">
        <v>284</v>
      </c>
      <c r="C1256" s="5" t="s">
        <v>78</v>
      </c>
      <c r="D1256" s="9" t="s">
        <v>71</v>
      </c>
      <c r="E1256" s="12">
        <v>9.8E7</v>
      </c>
      <c r="F1256" s="12">
        <v>8.3E7</v>
      </c>
    </row>
    <row r="1257" hidden="1">
      <c r="A1257" s="32" t="str">
        <f t="shared" si="1"/>
        <v>Burkina Faso-Africa2009</v>
      </c>
      <c r="B1257" s="32" t="s">
        <v>108</v>
      </c>
      <c r="C1257" s="5" t="s">
        <v>78</v>
      </c>
      <c r="D1257" s="9" t="s">
        <v>71</v>
      </c>
      <c r="E1257" s="12">
        <v>9.9E7</v>
      </c>
      <c r="F1257" s="12">
        <v>1.11E8</v>
      </c>
    </row>
    <row r="1258" hidden="1">
      <c r="A1258" s="32" t="str">
        <f t="shared" si="1"/>
        <v>Gambia, The-Africa2009</v>
      </c>
      <c r="B1258" s="32" t="s">
        <v>146</v>
      </c>
      <c r="C1258" s="5" t="s">
        <v>78</v>
      </c>
      <c r="D1258" s="9" t="s">
        <v>71</v>
      </c>
      <c r="E1258" s="12">
        <v>6.4E7</v>
      </c>
      <c r="F1258" s="12">
        <v>9000000.0</v>
      </c>
    </row>
    <row r="1259" hidden="1">
      <c r="A1259" s="32" t="str">
        <f t="shared" si="1"/>
        <v>Congo (Kinshasa)-Africa2009</v>
      </c>
      <c r="B1259" s="32" t="s">
        <v>121</v>
      </c>
      <c r="C1259" s="5" t="s">
        <v>78</v>
      </c>
      <c r="D1259" s="9" t="s">
        <v>71</v>
      </c>
      <c r="E1259" s="12">
        <v>2.4E7</v>
      </c>
      <c r="F1259" s="12">
        <v>1.21E8</v>
      </c>
    </row>
    <row r="1260" hidden="1">
      <c r="A1260" s="32" t="str">
        <f t="shared" si="1"/>
        <v>Burundi-Africa2009</v>
      </c>
      <c r="B1260" s="32" t="s">
        <v>109</v>
      </c>
      <c r="C1260" s="5" t="s">
        <v>78</v>
      </c>
      <c r="D1260" s="9" t="s">
        <v>71</v>
      </c>
      <c r="E1260" s="12">
        <v>1700000.0</v>
      </c>
      <c r="F1260" s="12">
        <v>7.1E7</v>
      </c>
    </row>
    <row r="1261" hidden="1">
      <c r="A1261" s="32" t="str">
        <f t="shared" si="1"/>
        <v>Uganda-Africa2009</v>
      </c>
      <c r="B1261" s="32" t="s">
        <v>273</v>
      </c>
      <c r="C1261" s="5" t="s">
        <v>78</v>
      </c>
      <c r="D1261" s="9" t="s">
        <v>71</v>
      </c>
      <c r="E1261" s="12">
        <v>6.83E8</v>
      </c>
      <c r="F1261" s="12">
        <v>3.51E8</v>
      </c>
    </row>
    <row r="1262">
      <c r="A1262" s="32" t="str">
        <f t="shared" si="1"/>
        <v>Somalia-Africa2009</v>
      </c>
      <c r="B1262" s="32" t="s">
        <v>246</v>
      </c>
      <c r="C1262" s="5" t="s">
        <v>78</v>
      </c>
      <c r="D1262" s="9" t="s">
        <v>71</v>
      </c>
      <c r="E1262" s="10">
        <f>if(AND(C1252=C1253,D1252=D1252+1,ISBLANK(E1253)),E1252,E1253)</f>
        <v>46000000</v>
      </c>
      <c r="F1262" s="10">
        <f>if(AND(C616=C617,D616=D616+1,ISBLANK(F617)),F616,F617)</f>
        <v>54000000</v>
      </c>
    </row>
    <row r="1263" hidden="1">
      <c r="A1263" s="32" t="str">
        <f t="shared" si="1"/>
        <v>Angola-Africa2009</v>
      </c>
      <c r="B1263" s="32" t="s">
        <v>82</v>
      </c>
      <c r="C1263" s="5" t="s">
        <v>78</v>
      </c>
      <c r="D1263" s="9" t="s">
        <v>71</v>
      </c>
      <c r="E1263" s="12">
        <v>5.54E8</v>
      </c>
      <c r="F1263" s="12">
        <v>2.7E8</v>
      </c>
    </row>
    <row r="1264">
      <c r="A1264" s="32" t="str">
        <f t="shared" si="1"/>
        <v>Chad-Africa2009</v>
      </c>
      <c r="B1264" s="32" t="s">
        <v>115</v>
      </c>
      <c r="C1264" s="5" t="s">
        <v>78</v>
      </c>
      <c r="D1264" s="9" t="s">
        <v>71</v>
      </c>
      <c r="E1264" s="10">
        <f>if(AND(C1254=C1255,D1254=D1254+1,ISBLANK(E1255)),E1254,E1255)</f>
        <v>791000000</v>
      </c>
      <c r="F1264" s="24">
        <v>5.4E7</v>
      </c>
    </row>
    <row r="1265" hidden="1">
      <c r="A1265" s="32" t="str">
        <f t="shared" si="1"/>
        <v>Mali-Africa2009</v>
      </c>
      <c r="B1265" s="32" t="s">
        <v>194</v>
      </c>
      <c r="C1265" s="5" t="s">
        <v>78</v>
      </c>
      <c r="D1265" s="9" t="s">
        <v>71</v>
      </c>
      <c r="E1265" s="12">
        <v>2.9E8</v>
      </c>
      <c r="F1265" s="12">
        <v>2.31E8</v>
      </c>
    </row>
    <row r="1266" hidden="1">
      <c r="A1266" s="32" t="str">
        <f t="shared" si="1"/>
        <v>Niger-Africa2009</v>
      </c>
      <c r="B1266" s="32" t="s">
        <v>214</v>
      </c>
      <c r="C1266" s="5" t="s">
        <v>78</v>
      </c>
      <c r="D1266" s="9" t="s">
        <v>71</v>
      </c>
      <c r="E1266" s="12">
        <v>6.9E7</v>
      </c>
      <c r="F1266" s="12">
        <v>8.4E7</v>
      </c>
    </row>
    <row r="1267" hidden="1">
      <c r="A1267" s="32" t="str">
        <f t="shared" si="1"/>
        <v>Mauritius-Africa2010</v>
      </c>
      <c r="B1267" s="32" t="s">
        <v>198</v>
      </c>
      <c r="C1267" s="5" t="s">
        <v>78</v>
      </c>
      <c r="D1267" s="9" t="s">
        <v>72</v>
      </c>
      <c r="E1267" s="12">
        <v>1.585E9</v>
      </c>
      <c r="F1267" s="12">
        <v>4.23E8</v>
      </c>
    </row>
    <row r="1268" hidden="1">
      <c r="A1268" s="32" t="str">
        <f t="shared" si="1"/>
        <v>Seychelles-Africa2010</v>
      </c>
      <c r="B1268" s="32" t="s">
        <v>239</v>
      </c>
      <c r="C1268" s="5" t="s">
        <v>78</v>
      </c>
      <c r="D1268" s="9" t="s">
        <v>72</v>
      </c>
      <c r="E1268" s="12">
        <v>2.9E7</v>
      </c>
      <c r="F1268" s="12">
        <v>5000000.0</v>
      </c>
    </row>
    <row r="1269" hidden="1">
      <c r="A1269" s="32" t="str">
        <f t="shared" si="1"/>
        <v>Tunisia-Africa2010</v>
      </c>
      <c r="B1269" s="32" t="s">
        <v>269</v>
      </c>
      <c r="C1269" s="5" t="s">
        <v>78</v>
      </c>
      <c r="D1269" s="9" t="s">
        <v>72</v>
      </c>
      <c r="E1269" s="12">
        <v>3.477E9</v>
      </c>
      <c r="F1269" s="12">
        <v>6.11E8</v>
      </c>
    </row>
    <row r="1270" hidden="1">
      <c r="A1270" s="32" t="str">
        <f t="shared" si="1"/>
        <v>South Africa-Africa2010</v>
      </c>
      <c r="B1270" s="32" t="s">
        <v>247</v>
      </c>
      <c r="C1270" s="5" t="s">
        <v>78</v>
      </c>
      <c r="D1270" s="9" t="s">
        <v>72</v>
      </c>
      <c r="E1270" s="12">
        <v>1.0308E10</v>
      </c>
      <c r="F1270" s="12">
        <v>8.139E9</v>
      </c>
    </row>
    <row r="1271" hidden="1">
      <c r="A1271" s="32" t="str">
        <f t="shared" si="1"/>
        <v>Morocco-Africa2010</v>
      </c>
      <c r="B1271" s="32" t="s">
        <v>205</v>
      </c>
      <c r="C1271" s="5" t="s">
        <v>78</v>
      </c>
      <c r="D1271" s="9" t="s">
        <v>72</v>
      </c>
      <c r="E1271" s="12">
        <v>8.176E9</v>
      </c>
      <c r="F1271" s="12">
        <v>1.879E9</v>
      </c>
    </row>
    <row r="1272" hidden="1">
      <c r="A1272" s="32" t="str">
        <f t="shared" si="1"/>
        <v>Libya-Africa2010</v>
      </c>
      <c r="B1272" s="32" t="s">
        <v>185</v>
      </c>
      <c r="C1272" s="5" t="s">
        <v>78</v>
      </c>
      <c r="D1272" s="9" t="s">
        <v>72</v>
      </c>
      <c r="E1272" s="12">
        <v>1.7E8</v>
      </c>
      <c r="F1272" s="12">
        <v>2.184E9</v>
      </c>
    </row>
    <row r="1273" hidden="1">
      <c r="A1273" s="32" t="str">
        <f t="shared" si="1"/>
        <v>Botswana-Africa2010</v>
      </c>
      <c r="B1273" s="32" t="s">
        <v>104</v>
      </c>
      <c r="C1273" s="5" t="s">
        <v>78</v>
      </c>
      <c r="D1273" s="9" t="s">
        <v>72</v>
      </c>
      <c r="E1273" s="12">
        <v>8.0E7</v>
      </c>
      <c r="F1273" s="12">
        <v>8.9E7</v>
      </c>
    </row>
    <row r="1274" hidden="1">
      <c r="A1274" s="32" t="str">
        <f t="shared" si="1"/>
        <v>Egypt-Africa2010</v>
      </c>
      <c r="B1274" s="32" t="s">
        <v>134</v>
      </c>
      <c r="C1274" s="5" t="s">
        <v>78</v>
      </c>
      <c r="D1274" s="9" t="s">
        <v>72</v>
      </c>
      <c r="E1274" s="12">
        <v>1.3633E10</v>
      </c>
      <c r="F1274" s="12">
        <v>2.696E9</v>
      </c>
    </row>
    <row r="1275" hidden="1">
      <c r="A1275" s="32" t="str">
        <f t="shared" si="1"/>
        <v>Algeria-Africa2010</v>
      </c>
      <c r="B1275" s="32" t="s">
        <v>77</v>
      </c>
      <c r="C1275" s="5" t="s">
        <v>78</v>
      </c>
      <c r="D1275" s="9" t="s">
        <v>72</v>
      </c>
      <c r="E1275" s="12">
        <v>3.23E8</v>
      </c>
      <c r="F1275" s="12">
        <v>7.37E8</v>
      </c>
    </row>
    <row r="1276" hidden="1">
      <c r="A1276" s="32" t="str">
        <f t="shared" si="1"/>
        <v>Namibia-Africa2010</v>
      </c>
      <c r="B1276" s="32" t="s">
        <v>208</v>
      </c>
      <c r="C1276" s="5" t="s">
        <v>78</v>
      </c>
      <c r="D1276" s="9" t="s">
        <v>72</v>
      </c>
      <c r="E1276" s="12">
        <v>5.6E8</v>
      </c>
      <c r="F1276" s="12">
        <v>1.45E8</v>
      </c>
    </row>
    <row r="1277" hidden="1">
      <c r="A1277" s="32" t="str">
        <f t="shared" si="1"/>
        <v>Lesotho-Africa2010</v>
      </c>
      <c r="B1277" s="32" t="s">
        <v>183</v>
      </c>
      <c r="C1277" s="5" t="s">
        <v>78</v>
      </c>
      <c r="D1277" s="9" t="s">
        <v>72</v>
      </c>
      <c r="E1277" s="12">
        <v>2.5E7</v>
      </c>
      <c r="F1277" s="12">
        <v>2.78E8</v>
      </c>
    </row>
    <row r="1278" hidden="1">
      <c r="A1278" s="32" t="str">
        <f t="shared" si="1"/>
        <v>Djibouti-Africa2010</v>
      </c>
      <c r="B1278" s="32" t="s">
        <v>130</v>
      </c>
      <c r="C1278" s="5" t="s">
        <v>78</v>
      </c>
      <c r="D1278" s="9" t="s">
        <v>72</v>
      </c>
      <c r="E1278" s="12">
        <v>1.8E7</v>
      </c>
      <c r="F1278" s="12">
        <v>2.05E7</v>
      </c>
    </row>
    <row r="1279" hidden="1">
      <c r="A1279" s="32" t="str">
        <f t="shared" si="1"/>
        <v>Swaziland-Africa2010</v>
      </c>
      <c r="B1279" s="32" t="s">
        <v>258</v>
      </c>
      <c r="C1279" s="5" t="s">
        <v>78</v>
      </c>
      <c r="D1279" s="9" t="s">
        <v>72</v>
      </c>
      <c r="E1279" s="12">
        <v>5.1E7</v>
      </c>
      <c r="F1279" s="12">
        <v>8.7E7</v>
      </c>
    </row>
    <row r="1280" hidden="1">
      <c r="A1280" s="32" t="str">
        <f t="shared" si="1"/>
        <v>Zimbabwe-Africa2010</v>
      </c>
      <c r="B1280" s="32" t="s">
        <v>285</v>
      </c>
      <c r="C1280" s="5" t="s">
        <v>78</v>
      </c>
      <c r="D1280" s="9" t="s">
        <v>72</v>
      </c>
      <c r="E1280" s="12">
        <v>6.34E8</v>
      </c>
      <c r="F1280" s="13"/>
    </row>
    <row r="1281" hidden="1">
      <c r="A1281" s="32" t="str">
        <f t="shared" si="1"/>
        <v>Ghana-Africa2010</v>
      </c>
      <c r="B1281" s="32" t="s">
        <v>149</v>
      </c>
      <c r="C1281" s="5" t="s">
        <v>78</v>
      </c>
      <c r="D1281" s="9" t="s">
        <v>72</v>
      </c>
      <c r="E1281" s="12">
        <v>7.06E8</v>
      </c>
      <c r="F1281" s="12">
        <v>8.82E8</v>
      </c>
    </row>
    <row r="1282">
      <c r="A1282" s="32" t="str">
        <f t="shared" si="1"/>
        <v>Gabon-Africa2010</v>
      </c>
      <c r="B1282" s="32" t="s">
        <v>145</v>
      </c>
      <c r="C1282" s="5" t="s">
        <v>78</v>
      </c>
      <c r="D1282" s="9" t="s">
        <v>72</v>
      </c>
      <c r="E1282" s="10">
        <f>if(AND(C1272=C1273,D1272=D1272+1,ISBLANK(E1273)),E1272,E1273)</f>
        <v>80000000</v>
      </c>
      <c r="F1282" s="10">
        <f>if(AND(C636=C637,D636=D636+1,ISBLANK(F637)),F636,F637)</f>
        <v>1465000000</v>
      </c>
    </row>
    <row r="1283" hidden="1">
      <c r="A1283" s="32" t="str">
        <f t="shared" si="1"/>
        <v>Central African Republic-Africa2010</v>
      </c>
      <c r="B1283" s="32" t="s">
        <v>114</v>
      </c>
      <c r="C1283" s="5" t="s">
        <v>78</v>
      </c>
      <c r="D1283" s="9" t="s">
        <v>72</v>
      </c>
      <c r="E1283" s="12">
        <v>7200000.0</v>
      </c>
      <c r="F1283" s="12">
        <v>6.1E7</v>
      </c>
    </row>
    <row r="1284" hidden="1">
      <c r="A1284" s="32" t="str">
        <f t="shared" si="1"/>
        <v>Ethiopia-Africa2010</v>
      </c>
      <c r="B1284" s="32" t="s">
        <v>139</v>
      </c>
      <c r="C1284" s="5" t="s">
        <v>78</v>
      </c>
      <c r="D1284" s="9" t="s">
        <v>72</v>
      </c>
      <c r="E1284" s="12">
        <v>1.434E9</v>
      </c>
      <c r="F1284" s="12">
        <v>1.43E8</v>
      </c>
    </row>
    <row r="1285">
      <c r="A1285" s="32" t="str">
        <f t="shared" si="1"/>
        <v>Mauritania-Africa2010</v>
      </c>
      <c r="B1285" s="32" t="s">
        <v>197</v>
      </c>
      <c r="C1285" s="5" t="s">
        <v>78</v>
      </c>
      <c r="D1285" s="9" t="s">
        <v>72</v>
      </c>
      <c r="E1285" s="10">
        <f>if(AND(C1275=C1276,D1275=D1275+1,ISBLANK(E1276)),E1275,E1276)</f>
        <v>560000000</v>
      </c>
      <c r="F1285" s="10">
        <f>if(AND(C639=C640,D639=D639+1,ISBLANK(F640)),F639,F640)</f>
        <v>63000000</v>
      </c>
    </row>
    <row r="1286" hidden="1">
      <c r="A1286" s="32" t="str">
        <f t="shared" si="1"/>
        <v>Sudan-Africa2010</v>
      </c>
      <c r="B1286" s="32" t="s">
        <v>256</v>
      </c>
      <c r="C1286" s="5" t="s">
        <v>78</v>
      </c>
      <c r="D1286" s="9" t="s">
        <v>72</v>
      </c>
      <c r="E1286" s="12">
        <v>9.4E7</v>
      </c>
      <c r="F1286" s="12">
        <v>1.116E9</v>
      </c>
    </row>
    <row r="1287" hidden="1">
      <c r="A1287" s="32" t="str">
        <f t="shared" si="1"/>
        <v>Madagascar-Africa2010</v>
      </c>
      <c r="B1287" s="32" t="s">
        <v>190</v>
      </c>
      <c r="C1287" s="5" t="s">
        <v>78</v>
      </c>
      <c r="D1287" s="9" t="s">
        <v>72</v>
      </c>
      <c r="E1287" s="12">
        <v>6.33E8</v>
      </c>
      <c r="F1287" s="12">
        <v>1.1E8</v>
      </c>
    </row>
    <row r="1288" hidden="1">
      <c r="A1288" s="32" t="str">
        <f t="shared" si="1"/>
        <v>Sao Tome and Principe-Africa2010</v>
      </c>
      <c r="B1288" s="32" t="s">
        <v>235</v>
      </c>
      <c r="C1288" s="5" t="s">
        <v>78</v>
      </c>
      <c r="D1288" s="9" t="s">
        <v>72</v>
      </c>
      <c r="E1288" s="12">
        <v>1.11E7</v>
      </c>
      <c r="F1288" s="12">
        <v>600000.0</v>
      </c>
    </row>
    <row r="1289" hidden="1">
      <c r="A1289" s="32" t="str">
        <f t="shared" si="1"/>
        <v>Cote d'Ivoire-Africa2010</v>
      </c>
      <c r="B1289" s="32" t="s">
        <v>123</v>
      </c>
      <c r="C1289" s="5" t="s">
        <v>78</v>
      </c>
      <c r="D1289" s="9" t="s">
        <v>72</v>
      </c>
      <c r="E1289" s="12">
        <v>2.13E8</v>
      </c>
      <c r="F1289" s="12">
        <v>5.69E8</v>
      </c>
    </row>
    <row r="1290">
      <c r="A1290" s="32" t="str">
        <f t="shared" si="1"/>
        <v>Equatorial Guinea-Africa2010</v>
      </c>
      <c r="B1290" s="32" t="s">
        <v>136</v>
      </c>
      <c r="C1290" s="5" t="s">
        <v>78</v>
      </c>
      <c r="D1290" s="9" t="s">
        <v>72</v>
      </c>
      <c r="E1290" s="10">
        <f t="shared" ref="E1290:E1291" si="38">if(AND(C1280=C1281,D1280=D1280+1,ISBLANK(E1281)),E1280,E1281)</f>
        <v>706000000</v>
      </c>
      <c r="F1290" s="10">
        <f t="shared" ref="F1290:F1291" si="39">if(AND(C644=C645,D644=D644+1,ISBLANK(F645)),F644,F645)</f>
        <v>21300000</v>
      </c>
    </row>
    <row r="1291">
      <c r="A1291" s="32" t="str">
        <f t="shared" si="1"/>
        <v>South Sudan-Africa2010</v>
      </c>
      <c r="B1291" s="32" t="s">
        <v>249</v>
      </c>
      <c r="C1291" s="5" t="s">
        <v>78</v>
      </c>
      <c r="D1291" s="9" t="s">
        <v>72</v>
      </c>
      <c r="E1291" s="10">
        <f t="shared" si="38"/>
        <v>80000000</v>
      </c>
      <c r="F1291" s="10">
        <f t="shared" si="39"/>
        <v>127000000</v>
      </c>
    </row>
    <row r="1292" hidden="1">
      <c r="A1292" s="32" t="str">
        <f t="shared" si="1"/>
        <v>Togo-Africa2010</v>
      </c>
      <c r="B1292" s="32" t="s">
        <v>266</v>
      </c>
      <c r="C1292" s="5" t="s">
        <v>78</v>
      </c>
      <c r="D1292" s="9" t="s">
        <v>72</v>
      </c>
      <c r="E1292" s="12">
        <v>1.05E8</v>
      </c>
      <c r="F1292" s="12">
        <v>8.9E7</v>
      </c>
    </row>
    <row r="1293" hidden="1">
      <c r="A1293" s="32" t="str">
        <f t="shared" si="1"/>
        <v>Kenya-Africa2010</v>
      </c>
      <c r="B1293" s="32" t="s">
        <v>175</v>
      </c>
      <c r="C1293" s="5" t="s">
        <v>78</v>
      </c>
      <c r="D1293" s="9" t="s">
        <v>72</v>
      </c>
      <c r="E1293" s="12">
        <v>1.62E9</v>
      </c>
      <c r="F1293" s="12">
        <v>2.12E8</v>
      </c>
    </row>
    <row r="1294" hidden="1">
      <c r="A1294" s="32" t="str">
        <f t="shared" si="1"/>
        <v>Liberia-Africa2010</v>
      </c>
      <c r="B1294" s="32" t="s">
        <v>184</v>
      </c>
      <c r="C1294" s="5" t="s">
        <v>78</v>
      </c>
      <c r="D1294" s="9" t="s">
        <v>72</v>
      </c>
      <c r="E1294" s="12">
        <v>1.2E7</v>
      </c>
      <c r="F1294" s="12">
        <v>1.34E8</v>
      </c>
    </row>
    <row r="1295" hidden="1">
      <c r="A1295" s="32" t="str">
        <f t="shared" si="1"/>
        <v>Comoros-Africa2010</v>
      </c>
      <c r="B1295" s="32" t="s">
        <v>119</v>
      </c>
      <c r="C1295" s="5" t="s">
        <v>78</v>
      </c>
      <c r="D1295" s="9" t="s">
        <v>72</v>
      </c>
      <c r="E1295" s="12">
        <v>3.5E7</v>
      </c>
      <c r="F1295" s="12">
        <v>1.9E7</v>
      </c>
    </row>
    <row r="1296" hidden="1">
      <c r="A1296" s="32" t="str">
        <f t="shared" si="1"/>
        <v>Rwanda-Africa2010</v>
      </c>
      <c r="B1296" s="32" t="s">
        <v>232</v>
      </c>
      <c r="C1296" s="5" t="s">
        <v>78</v>
      </c>
      <c r="D1296" s="9" t="s">
        <v>72</v>
      </c>
      <c r="E1296" s="12">
        <v>2.24E8</v>
      </c>
      <c r="F1296" s="12">
        <v>1.2E8</v>
      </c>
    </row>
    <row r="1297" hidden="1">
      <c r="A1297" s="32" t="str">
        <f t="shared" si="1"/>
        <v>Sierra Leone-Africa2010</v>
      </c>
      <c r="B1297" s="32" t="s">
        <v>240</v>
      </c>
      <c r="C1297" s="5" t="s">
        <v>78</v>
      </c>
      <c r="D1297" s="9" t="s">
        <v>72</v>
      </c>
      <c r="E1297" s="12">
        <v>2.6E7</v>
      </c>
      <c r="F1297" s="12">
        <v>2.2E7</v>
      </c>
    </row>
    <row r="1298" hidden="1">
      <c r="A1298" s="32" t="str">
        <f t="shared" si="1"/>
        <v>Guinea-Africa2010</v>
      </c>
      <c r="B1298" s="32" t="s">
        <v>155</v>
      </c>
      <c r="C1298" s="5" t="s">
        <v>78</v>
      </c>
      <c r="D1298" s="9" t="s">
        <v>72</v>
      </c>
      <c r="E1298" s="12">
        <v>2000000.0</v>
      </c>
      <c r="F1298" s="12">
        <v>1.7E7</v>
      </c>
    </row>
    <row r="1299" hidden="1">
      <c r="A1299" s="32" t="str">
        <f t="shared" si="1"/>
        <v>Benin-Africa2010</v>
      </c>
      <c r="B1299" s="32" t="s">
        <v>99</v>
      </c>
      <c r="C1299" s="5" t="s">
        <v>78</v>
      </c>
      <c r="D1299" s="9" t="s">
        <v>72</v>
      </c>
      <c r="E1299" s="12">
        <v>1.49E8</v>
      </c>
      <c r="F1299" s="12">
        <v>9.1E7</v>
      </c>
    </row>
    <row r="1300">
      <c r="A1300" s="32" t="str">
        <f t="shared" si="1"/>
        <v>Eritrea-Africa2010</v>
      </c>
      <c r="B1300" s="32" t="s">
        <v>137</v>
      </c>
      <c r="C1300" s="5" t="s">
        <v>78</v>
      </c>
      <c r="D1300" s="9" t="s">
        <v>72</v>
      </c>
      <c r="E1300" s="10">
        <f>if(AND(C1290=C1291,D1290=D1290+1,ISBLANK(E1291)),E1290,E1291)</f>
        <v>80000000</v>
      </c>
      <c r="F1300" s="10">
        <f>if(AND(C654=C655,D654=D654+1,ISBLANK(F655)),F654,F655)</f>
        <v>845000000</v>
      </c>
    </row>
    <row r="1301" hidden="1">
      <c r="A1301" s="32" t="str">
        <f t="shared" si="1"/>
        <v>Guinea-Bissau-Africa2010</v>
      </c>
      <c r="B1301" s="32" t="s">
        <v>156</v>
      </c>
      <c r="C1301" s="5" t="s">
        <v>78</v>
      </c>
      <c r="D1301" s="9" t="s">
        <v>72</v>
      </c>
      <c r="E1301" s="12">
        <v>1.36E7</v>
      </c>
      <c r="F1301" s="12">
        <v>2.95E7</v>
      </c>
    </row>
    <row r="1302" hidden="1">
      <c r="A1302" s="32" t="str">
        <f t="shared" si="1"/>
        <v>Cameroon-Africa2010</v>
      </c>
      <c r="B1302" s="32" t="s">
        <v>111</v>
      </c>
      <c r="C1302" s="5" t="s">
        <v>78</v>
      </c>
      <c r="D1302" s="9" t="s">
        <v>72</v>
      </c>
      <c r="E1302" s="12">
        <v>1.71E8</v>
      </c>
      <c r="F1302" s="12">
        <v>2.65E8</v>
      </c>
    </row>
    <row r="1303">
      <c r="A1303" s="32" t="str">
        <f t="shared" si="1"/>
        <v>Congo (Brazzaville)-Africa2010</v>
      </c>
      <c r="B1303" s="32" t="s">
        <v>120</v>
      </c>
      <c r="C1303" s="5" t="s">
        <v>78</v>
      </c>
      <c r="D1303" s="9" t="s">
        <v>72</v>
      </c>
      <c r="E1303" s="10">
        <f>if(AND(C1293=C1294,D1293=D1293+1,ISBLANK(E1294)),E1293,E1294)</f>
        <v>12000000</v>
      </c>
      <c r="F1303" s="10">
        <f>if(AND(C657=C658,D657=D657+1,ISBLANK(F658)),F657,F658)</f>
        <v>39000000</v>
      </c>
    </row>
    <row r="1304" hidden="1">
      <c r="A1304" s="32" t="str">
        <f t="shared" si="1"/>
        <v>Senegal-Africa2010</v>
      </c>
      <c r="B1304" s="32" t="s">
        <v>237</v>
      </c>
      <c r="C1304" s="5" t="s">
        <v>78</v>
      </c>
      <c r="D1304" s="9" t="s">
        <v>72</v>
      </c>
      <c r="E1304" s="12">
        <v>4.64E8</v>
      </c>
      <c r="F1304" s="12">
        <v>2.17E8</v>
      </c>
    </row>
    <row r="1305" hidden="1">
      <c r="A1305" s="32" t="str">
        <f t="shared" si="1"/>
        <v>Mozambique-Africa2010</v>
      </c>
      <c r="B1305" s="32" t="s">
        <v>206</v>
      </c>
      <c r="C1305" s="5" t="s">
        <v>78</v>
      </c>
      <c r="D1305" s="9" t="s">
        <v>72</v>
      </c>
      <c r="E1305" s="12">
        <v>2.24E8</v>
      </c>
      <c r="F1305" s="12">
        <v>2.6E8</v>
      </c>
    </row>
    <row r="1306" hidden="1">
      <c r="A1306" s="32" t="str">
        <f t="shared" si="1"/>
        <v>Malawi-Africa2010</v>
      </c>
      <c r="B1306" s="32" t="s">
        <v>191</v>
      </c>
      <c r="C1306" s="5" t="s">
        <v>78</v>
      </c>
      <c r="D1306" s="9" t="s">
        <v>72</v>
      </c>
      <c r="E1306" s="12">
        <v>4.7E7</v>
      </c>
      <c r="F1306" s="12">
        <v>9.3E7</v>
      </c>
    </row>
    <row r="1307" hidden="1">
      <c r="A1307" s="32" t="str">
        <f t="shared" si="1"/>
        <v>Tanzania-Africa2010</v>
      </c>
      <c r="B1307" s="32" t="s">
        <v>263</v>
      </c>
      <c r="C1307" s="5" t="s">
        <v>78</v>
      </c>
      <c r="D1307" s="9" t="s">
        <v>72</v>
      </c>
      <c r="E1307" s="12">
        <v>1.279E9</v>
      </c>
      <c r="F1307" s="12">
        <v>8.61E8</v>
      </c>
    </row>
    <row r="1308" hidden="1">
      <c r="A1308" s="32" t="str">
        <f t="shared" si="1"/>
        <v>Nigeria-Africa2010</v>
      </c>
      <c r="B1308" s="32" t="s">
        <v>215</v>
      </c>
      <c r="C1308" s="5" t="s">
        <v>78</v>
      </c>
      <c r="D1308" s="9" t="s">
        <v>72</v>
      </c>
      <c r="E1308" s="12">
        <v>7.38E8</v>
      </c>
      <c r="F1308" s="12">
        <v>8.379E9</v>
      </c>
    </row>
    <row r="1309" hidden="1">
      <c r="A1309" s="32" t="str">
        <f t="shared" si="1"/>
        <v>Zambia-Africa2010</v>
      </c>
      <c r="B1309" s="32" t="s">
        <v>284</v>
      </c>
      <c r="C1309" s="5" t="s">
        <v>78</v>
      </c>
      <c r="D1309" s="9" t="s">
        <v>72</v>
      </c>
      <c r="E1309" s="12">
        <v>1.25E8</v>
      </c>
      <c r="F1309" s="12">
        <v>1.28E8</v>
      </c>
    </row>
    <row r="1310" hidden="1">
      <c r="A1310" s="32" t="str">
        <f t="shared" si="1"/>
        <v>Burkina Faso-Africa2010</v>
      </c>
      <c r="B1310" s="32" t="s">
        <v>108</v>
      </c>
      <c r="C1310" s="5" t="s">
        <v>78</v>
      </c>
      <c r="D1310" s="9" t="s">
        <v>72</v>
      </c>
      <c r="E1310" s="12">
        <v>1.05E8</v>
      </c>
      <c r="F1310" s="12">
        <v>1.1E8</v>
      </c>
    </row>
    <row r="1311" hidden="1">
      <c r="A1311" s="32" t="str">
        <f t="shared" si="1"/>
        <v>Gambia, The-Africa2010</v>
      </c>
      <c r="B1311" s="32" t="s">
        <v>146</v>
      </c>
      <c r="C1311" s="5" t="s">
        <v>78</v>
      </c>
      <c r="D1311" s="9" t="s">
        <v>72</v>
      </c>
      <c r="E1311" s="12">
        <v>8.0E7</v>
      </c>
      <c r="F1311" s="12">
        <v>1.1E7</v>
      </c>
    </row>
    <row r="1312" hidden="1">
      <c r="A1312" s="32" t="str">
        <f t="shared" si="1"/>
        <v>Congo (Kinshasa)-Africa2010</v>
      </c>
      <c r="B1312" s="32" t="s">
        <v>121</v>
      </c>
      <c r="C1312" s="5" t="s">
        <v>78</v>
      </c>
      <c r="D1312" s="9" t="s">
        <v>72</v>
      </c>
      <c r="E1312" s="12">
        <v>1.07E7</v>
      </c>
      <c r="F1312" s="12">
        <v>1.5E8</v>
      </c>
    </row>
    <row r="1313" hidden="1">
      <c r="A1313" s="32" t="str">
        <f t="shared" si="1"/>
        <v>Burundi-Africa2010</v>
      </c>
      <c r="B1313" s="32" t="s">
        <v>109</v>
      </c>
      <c r="C1313" s="5" t="s">
        <v>78</v>
      </c>
      <c r="D1313" s="9" t="s">
        <v>72</v>
      </c>
      <c r="E1313" s="12">
        <v>2100000.0</v>
      </c>
      <c r="F1313" s="12">
        <v>3.5E7</v>
      </c>
    </row>
    <row r="1314">
      <c r="A1314" s="32" t="str">
        <f t="shared" si="1"/>
        <v>Somalia-Africa2010</v>
      </c>
      <c r="B1314" s="32" t="s">
        <v>246</v>
      </c>
      <c r="C1314" s="5" t="s">
        <v>78</v>
      </c>
      <c r="D1314" s="9" t="s">
        <v>72</v>
      </c>
      <c r="E1314" s="10">
        <f>if(AND(C1304=C1305,D1304=D1304+1,ISBLANK(E1305)),E1304,E1305)</f>
        <v>224000000</v>
      </c>
      <c r="F1314" s="10">
        <f>if(AND(C668=C669,D668=D668+1,ISBLANK(F669)),F668,F669)</f>
        <v>23000000</v>
      </c>
    </row>
    <row r="1315" hidden="1">
      <c r="A1315" s="32" t="str">
        <f t="shared" si="1"/>
        <v>Uganda-Africa2010</v>
      </c>
      <c r="B1315" s="32" t="s">
        <v>273</v>
      </c>
      <c r="C1315" s="5" t="s">
        <v>78</v>
      </c>
      <c r="D1315" s="9" t="s">
        <v>72</v>
      </c>
      <c r="E1315" s="12">
        <v>8.02E8</v>
      </c>
      <c r="F1315" s="12">
        <v>4.64E8</v>
      </c>
    </row>
    <row r="1316" hidden="1">
      <c r="A1316" s="32" t="str">
        <f t="shared" si="1"/>
        <v>Angola-Africa2010</v>
      </c>
      <c r="B1316" s="32" t="s">
        <v>82</v>
      </c>
      <c r="C1316" s="5" t="s">
        <v>78</v>
      </c>
      <c r="D1316" s="9" t="s">
        <v>72</v>
      </c>
      <c r="E1316" s="12">
        <v>7.26E8</v>
      </c>
      <c r="F1316" s="12">
        <v>2.75E8</v>
      </c>
    </row>
    <row r="1317">
      <c r="A1317" s="32" t="str">
        <f t="shared" si="1"/>
        <v>Chad-Africa2010</v>
      </c>
      <c r="B1317" s="32" t="s">
        <v>115</v>
      </c>
      <c r="C1317" s="5" t="s">
        <v>78</v>
      </c>
      <c r="D1317" s="9" t="s">
        <v>72</v>
      </c>
      <c r="E1317" s="10">
        <f>if(AND(C1307=C1308,D1307=D1307+1,ISBLANK(E1308)),E1307,E1308)</f>
        <v>738000000</v>
      </c>
      <c r="F1317" s="10">
        <f>if(AND(C671=C672,D671=D671+1,ISBLANK(F672)),F671,F672)</f>
        <v>355000000</v>
      </c>
    </row>
    <row r="1318" hidden="1">
      <c r="A1318" s="32" t="str">
        <f t="shared" si="1"/>
        <v>Mali-Africa2010</v>
      </c>
      <c r="B1318" s="32" t="s">
        <v>194</v>
      </c>
      <c r="C1318" s="5" t="s">
        <v>78</v>
      </c>
      <c r="D1318" s="9" t="s">
        <v>72</v>
      </c>
      <c r="E1318" s="12">
        <v>2.96E8</v>
      </c>
      <c r="F1318" s="12">
        <v>2.35E8</v>
      </c>
    </row>
    <row r="1319" hidden="1">
      <c r="A1319" s="32" t="str">
        <f t="shared" si="1"/>
        <v>Niger-Africa2010</v>
      </c>
      <c r="B1319" s="32" t="s">
        <v>214</v>
      </c>
      <c r="C1319" s="5" t="s">
        <v>78</v>
      </c>
      <c r="D1319" s="9" t="s">
        <v>72</v>
      </c>
      <c r="E1319" s="12">
        <v>8.6E7</v>
      </c>
      <c r="F1319" s="13"/>
    </row>
    <row r="1320" hidden="1">
      <c r="A1320" s="32" t="str">
        <f t="shared" si="1"/>
        <v>Mauritius-Africa2011</v>
      </c>
      <c r="B1320" s="32" t="s">
        <v>198</v>
      </c>
      <c r="C1320" s="5" t="s">
        <v>78</v>
      </c>
      <c r="D1320" s="9" t="s">
        <v>73</v>
      </c>
      <c r="E1320" s="12">
        <v>1.808E9</v>
      </c>
      <c r="F1320" s="12">
        <v>4.27E8</v>
      </c>
    </row>
    <row r="1321" hidden="1">
      <c r="A1321" s="32" t="str">
        <f t="shared" si="1"/>
        <v>Seychelles-Africa2011</v>
      </c>
      <c r="B1321" s="32" t="s">
        <v>239</v>
      </c>
      <c r="C1321" s="5" t="s">
        <v>78</v>
      </c>
      <c r="D1321" s="9" t="s">
        <v>73</v>
      </c>
      <c r="E1321" s="12">
        <v>3.1E7</v>
      </c>
      <c r="F1321" s="12">
        <v>5000000.0</v>
      </c>
    </row>
    <row r="1322" hidden="1">
      <c r="A1322" s="32" t="str">
        <f t="shared" si="1"/>
        <v>Tunisia-Africa2011</v>
      </c>
      <c r="B1322" s="32" t="s">
        <v>269</v>
      </c>
      <c r="C1322" s="5" t="s">
        <v>78</v>
      </c>
      <c r="D1322" s="9" t="s">
        <v>73</v>
      </c>
      <c r="E1322" s="12">
        <v>2.529E9</v>
      </c>
      <c r="F1322" s="12">
        <v>6.78E8</v>
      </c>
    </row>
    <row r="1323" hidden="1">
      <c r="A1323" s="32" t="str">
        <f t="shared" si="1"/>
        <v>South Africa-Africa2011</v>
      </c>
      <c r="B1323" s="32" t="s">
        <v>247</v>
      </c>
      <c r="C1323" s="5" t="s">
        <v>78</v>
      </c>
      <c r="D1323" s="9" t="s">
        <v>73</v>
      </c>
      <c r="E1323" s="12">
        <v>1.0707E10</v>
      </c>
      <c r="F1323" s="12">
        <v>8.397E9</v>
      </c>
    </row>
    <row r="1324" hidden="1">
      <c r="A1324" s="32" t="str">
        <f t="shared" si="1"/>
        <v>Morocco-Africa2011</v>
      </c>
      <c r="B1324" s="32" t="s">
        <v>205</v>
      </c>
      <c r="C1324" s="5" t="s">
        <v>78</v>
      </c>
      <c r="D1324" s="9" t="s">
        <v>73</v>
      </c>
      <c r="E1324" s="12">
        <v>9.101E9</v>
      </c>
      <c r="F1324" s="12">
        <v>2.26E9</v>
      </c>
    </row>
    <row r="1325">
      <c r="A1325" s="32" t="str">
        <f t="shared" si="1"/>
        <v>Libya-Africa2011</v>
      </c>
      <c r="B1325" s="32" t="s">
        <v>185</v>
      </c>
      <c r="C1325" s="5" t="s">
        <v>78</v>
      </c>
      <c r="D1325" s="9" t="s">
        <v>73</v>
      </c>
      <c r="E1325" s="10">
        <f>if(AND(C1315=C1316,D1315=D1315+1,ISBLANK(E1316)),E1315,E1316)</f>
        <v>726000000</v>
      </c>
      <c r="F1325" s="24">
        <v>3.55E8</v>
      </c>
    </row>
    <row r="1326" hidden="1">
      <c r="A1326" s="32" t="str">
        <f t="shared" si="1"/>
        <v>Botswana-Africa2011</v>
      </c>
      <c r="B1326" s="32" t="s">
        <v>104</v>
      </c>
      <c r="C1326" s="5" t="s">
        <v>78</v>
      </c>
      <c r="D1326" s="9" t="s">
        <v>73</v>
      </c>
      <c r="E1326" s="12">
        <v>3.6E7</v>
      </c>
      <c r="F1326" s="12">
        <v>8.2E7</v>
      </c>
    </row>
    <row r="1327" hidden="1">
      <c r="A1327" s="32" t="str">
        <f t="shared" si="1"/>
        <v>Egypt-Africa2011</v>
      </c>
      <c r="B1327" s="32" t="s">
        <v>134</v>
      </c>
      <c r="C1327" s="5" t="s">
        <v>78</v>
      </c>
      <c r="D1327" s="9" t="s">
        <v>73</v>
      </c>
      <c r="E1327" s="12">
        <v>9.333E9</v>
      </c>
      <c r="F1327" s="12">
        <v>2.575E9</v>
      </c>
    </row>
    <row r="1328" hidden="1">
      <c r="A1328" s="32" t="str">
        <f t="shared" si="1"/>
        <v>Algeria-Africa2011</v>
      </c>
      <c r="B1328" s="32" t="s">
        <v>77</v>
      </c>
      <c r="C1328" s="5" t="s">
        <v>78</v>
      </c>
      <c r="D1328" s="9" t="s">
        <v>73</v>
      </c>
      <c r="E1328" s="12">
        <v>3.0E8</v>
      </c>
      <c r="F1328" s="12">
        <v>5.71E8</v>
      </c>
    </row>
    <row r="1329" hidden="1">
      <c r="A1329" s="32" t="str">
        <f t="shared" si="1"/>
        <v>Namibia-Africa2011</v>
      </c>
      <c r="B1329" s="32" t="s">
        <v>208</v>
      </c>
      <c r="C1329" s="5" t="s">
        <v>78</v>
      </c>
      <c r="D1329" s="9" t="s">
        <v>73</v>
      </c>
      <c r="E1329" s="12">
        <v>6.45E8</v>
      </c>
      <c r="F1329" s="12">
        <v>2.07E8</v>
      </c>
    </row>
    <row r="1330" hidden="1">
      <c r="A1330" s="32" t="str">
        <f t="shared" si="1"/>
        <v>Lesotho-Africa2011</v>
      </c>
      <c r="B1330" s="32" t="s">
        <v>183</v>
      </c>
      <c r="C1330" s="5" t="s">
        <v>78</v>
      </c>
      <c r="D1330" s="9" t="s">
        <v>73</v>
      </c>
      <c r="E1330" s="12">
        <v>2.9E7</v>
      </c>
      <c r="F1330" s="12">
        <v>3.0E8</v>
      </c>
    </row>
    <row r="1331" hidden="1">
      <c r="A1331" s="32" t="str">
        <f t="shared" si="1"/>
        <v>Djibouti-Africa2011</v>
      </c>
      <c r="B1331" s="32" t="s">
        <v>130</v>
      </c>
      <c r="C1331" s="5" t="s">
        <v>78</v>
      </c>
      <c r="D1331" s="9" t="s">
        <v>73</v>
      </c>
      <c r="E1331" s="12">
        <v>1.92E7</v>
      </c>
      <c r="F1331" s="12">
        <v>3.35E7</v>
      </c>
    </row>
    <row r="1332">
      <c r="A1332" s="32" t="str">
        <f t="shared" si="1"/>
        <v>Swaziland-Africa2011</v>
      </c>
      <c r="B1332" s="32" t="s">
        <v>258</v>
      </c>
      <c r="C1332" s="5" t="s">
        <v>78</v>
      </c>
      <c r="D1332" s="9" t="s">
        <v>73</v>
      </c>
      <c r="E1332" s="10">
        <f>if(AND(C1322=C1323,D1322=D1322+1,ISBLANK(E1323)),E1322,E1323)</f>
        <v>10707000000</v>
      </c>
      <c r="F1332" s="10">
        <f>if(AND(C686=C687,D686=D686+1,ISBLANK(F687)),F686,F687)</f>
        <v>4427000000</v>
      </c>
    </row>
    <row r="1333" hidden="1">
      <c r="A1333" s="32" t="str">
        <f t="shared" si="1"/>
        <v>Zimbabwe-Africa2011</v>
      </c>
      <c r="B1333" s="32" t="s">
        <v>285</v>
      </c>
      <c r="C1333" s="5" t="s">
        <v>78</v>
      </c>
      <c r="D1333" s="9" t="s">
        <v>73</v>
      </c>
      <c r="E1333" s="12">
        <v>6.64E8</v>
      </c>
      <c r="F1333" s="13"/>
    </row>
    <row r="1334" hidden="1">
      <c r="A1334" s="32" t="str">
        <f t="shared" si="1"/>
        <v>Ghana-Africa2011</v>
      </c>
      <c r="B1334" s="32" t="s">
        <v>149</v>
      </c>
      <c r="C1334" s="5" t="s">
        <v>78</v>
      </c>
      <c r="D1334" s="9" t="s">
        <v>73</v>
      </c>
      <c r="E1334" s="12">
        <v>7.97E8</v>
      </c>
      <c r="F1334" s="12">
        <v>1.026E9</v>
      </c>
    </row>
    <row r="1335">
      <c r="A1335" s="32" t="str">
        <f t="shared" si="1"/>
        <v>Gabon-Africa2011</v>
      </c>
      <c r="B1335" s="32" t="s">
        <v>145</v>
      </c>
      <c r="C1335" s="5" t="s">
        <v>78</v>
      </c>
      <c r="D1335" s="9" t="s">
        <v>73</v>
      </c>
      <c r="E1335" s="10">
        <f>if(AND(C1325=C1326,D1325=D1325+1,ISBLANK(E1326)),E1325,E1326)</f>
        <v>36000000</v>
      </c>
      <c r="F1335" s="10">
        <f>if(AND(C689=C690,D689=D689+1,ISBLANK(F690)),F689,F690)</f>
        <v>2684000000</v>
      </c>
    </row>
    <row r="1336" hidden="1">
      <c r="A1336" s="32" t="str">
        <f t="shared" si="1"/>
        <v>Sudan-Africa2011</v>
      </c>
      <c r="B1336" s="32" t="s">
        <v>256</v>
      </c>
      <c r="C1336" s="5" t="s">
        <v>78</v>
      </c>
      <c r="D1336" s="9" t="s">
        <v>73</v>
      </c>
      <c r="E1336" s="12">
        <v>1.85E8</v>
      </c>
      <c r="F1336" s="12">
        <v>9.37E8</v>
      </c>
    </row>
    <row r="1337" hidden="1">
      <c r="A1337" s="32" t="str">
        <f t="shared" si="1"/>
        <v>Ethiopia-Africa2011</v>
      </c>
      <c r="B1337" s="32" t="s">
        <v>139</v>
      </c>
      <c r="C1337" s="5" t="s">
        <v>78</v>
      </c>
      <c r="D1337" s="9" t="s">
        <v>73</v>
      </c>
      <c r="E1337" s="12">
        <v>1.998E9</v>
      </c>
      <c r="F1337" s="12">
        <v>1.7E8</v>
      </c>
    </row>
    <row r="1338">
      <c r="A1338" s="32" t="str">
        <f t="shared" si="1"/>
        <v>Central African Republic-Africa2011</v>
      </c>
      <c r="B1338" s="32" t="s">
        <v>114</v>
      </c>
      <c r="C1338" s="5" t="s">
        <v>78</v>
      </c>
      <c r="D1338" s="9" t="s">
        <v>73</v>
      </c>
      <c r="E1338" s="10">
        <f t="shared" ref="E1338:E1341" si="40">if(AND(C1328=C1329,D1328=D1328+1,ISBLANK(E1329)),E1328,E1329)</f>
        <v>645000000</v>
      </c>
      <c r="F1338" s="10">
        <f t="shared" ref="F1338:F1341" si="41">if(AND(C692=C693,D692=D692+1,ISBLANK(F693)),F692,F693)</f>
        <v>5000000</v>
      </c>
    </row>
    <row r="1339">
      <c r="A1339" s="32" t="str">
        <f t="shared" si="1"/>
        <v>Mauritania-Africa2011</v>
      </c>
      <c r="B1339" s="32" t="s">
        <v>197</v>
      </c>
      <c r="C1339" s="5" t="s">
        <v>78</v>
      </c>
      <c r="D1339" s="9" t="s">
        <v>73</v>
      </c>
      <c r="E1339" s="10">
        <f t="shared" si="40"/>
        <v>29000000</v>
      </c>
      <c r="F1339" s="10">
        <f t="shared" si="41"/>
        <v>471000000</v>
      </c>
    </row>
    <row r="1340">
      <c r="A1340" s="32" t="str">
        <f t="shared" si="1"/>
        <v>Madagascar-Africa2011</v>
      </c>
      <c r="B1340" s="32" t="s">
        <v>190</v>
      </c>
      <c r="C1340" s="5" t="s">
        <v>78</v>
      </c>
      <c r="D1340" s="9" t="s">
        <v>73</v>
      </c>
      <c r="E1340" s="10">
        <f t="shared" si="40"/>
        <v>19200000</v>
      </c>
      <c r="F1340" s="10">
        <f t="shared" si="41"/>
        <v>3401000000</v>
      </c>
    </row>
    <row r="1341">
      <c r="A1341" s="32" t="str">
        <f t="shared" si="1"/>
        <v>Equatorial Guinea-Africa2011</v>
      </c>
      <c r="B1341" s="32" t="s">
        <v>136</v>
      </c>
      <c r="C1341" s="5" t="s">
        <v>78</v>
      </c>
      <c r="D1341" s="9" t="s">
        <v>73</v>
      </c>
      <c r="E1341" s="10">
        <f t="shared" si="40"/>
        <v>10707000000</v>
      </c>
      <c r="F1341" s="10">
        <f t="shared" si="41"/>
        <v>60000000</v>
      </c>
    </row>
    <row r="1342" hidden="1">
      <c r="A1342" s="32" t="str">
        <f t="shared" si="1"/>
        <v>Comoros-Africa2011</v>
      </c>
      <c r="B1342" s="32" t="s">
        <v>119</v>
      </c>
      <c r="C1342" s="5" t="s">
        <v>78</v>
      </c>
      <c r="D1342" s="9" t="s">
        <v>73</v>
      </c>
      <c r="E1342" s="12">
        <v>4.2E7</v>
      </c>
      <c r="F1342" s="12">
        <v>2.0E7</v>
      </c>
    </row>
    <row r="1343" hidden="1">
      <c r="A1343" s="32" t="str">
        <f t="shared" si="1"/>
        <v>Kenya-Africa2011</v>
      </c>
      <c r="B1343" s="32" t="s">
        <v>175</v>
      </c>
      <c r="C1343" s="5" t="s">
        <v>78</v>
      </c>
      <c r="D1343" s="9" t="s">
        <v>73</v>
      </c>
      <c r="E1343" s="12">
        <v>1.844E9</v>
      </c>
      <c r="F1343" s="12">
        <v>1.97E8</v>
      </c>
    </row>
    <row r="1344" hidden="1">
      <c r="A1344" s="32" t="str">
        <f t="shared" si="1"/>
        <v>Rwanda-Africa2011</v>
      </c>
      <c r="B1344" s="32" t="s">
        <v>232</v>
      </c>
      <c r="C1344" s="5" t="s">
        <v>78</v>
      </c>
      <c r="D1344" s="9" t="s">
        <v>73</v>
      </c>
      <c r="E1344" s="12">
        <v>2.98E8</v>
      </c>
      <c r="F1344" s="12">
        <v>1.47E8</v>
      </c>
    </row>
    <row r="1345" hidden="1">
      <c r="A1345" s="32" t="str">
        <f t="shared" si="1"/>
        <v>Sao Tome and Principe-Africa2011</v>
      </c>
      <c r="B1345" s="32" t="s">
        <v>235</v>
      </c>
      <c r="C1345" s="5" t="s">
        <v>78</v>
      </c>
      <c r="D1345" s="9" t="s">
        <v>73</v>
      </c>
      <c r="E1345" s="12">
        <v>1.59E7</v>
      </c>
      <c r="F1345" s="12">
        <v>1400000.0</v>
      </c>
    </row>
    <row r="1346">
      <c r="A1346" s="32" t="str">
        <f t="shared" si="1"/>
        <v>Cote d'Ivoire-Africa2011</v>
      </c>
      <c r="B1346" s="32" t="s">
        <v>123</v>
      </c>
      <c r="C1346" s="5" t="s">
        <v>78</v>
      </c>
      <c r="D1346" s="9" t="s">
        <v>73</v>
      </c>
      <c r="E1346" s="10">
        <f t="shared" ref="E1346:E1348" si="42">if(AND(C1336=C1337,D1336=D1336+1,ISBLANK(E1337)),E1336,E1337)</f>
        <v>1998000000</v>
      </c>
      <c r="F1346" s="10">
        <f t="shared" ref="F1346:F1348" si="43">if(AND(C700=C701,D700=D700+1,ISBLANK(F701)),F700,F701)</f>
        <v>1649000000</v>
      </c>
    </row>
    <row r="1347">
      <c r="A1347" s="32" t="str">
        <f t="shared" si="1"/>
        <v>South Sudan-Africa2011</v>
      </c>
      <c r="B1347" s="32" t="s">
        <v>249</v>
      </c>
      <c r="C1347" s="5" t="s">
        <v>78</v>
      </c>
      <c r="D1347" s="9" t="s">
        <v>73</v>
      </c>
      <c r="E1347" s="10">
        <f t="shared" si="42"/>
        <v>645000000</v>
      </c>
      <c r="F1347" s="10">
        <f t="shared" si="43"/>
        <v>8382000000</v>
      </c>
    </row>
    <row r="1348">
      <c r="A1348" s="32" t="str">
        <f t="shared" si="1"/>
        <v>Togo-Africa2011</v>
      </c>
      <c r="B1348" s="32" t="s">
        <v>266</v>
      </c>
      <c r="C1348" s="5" t="s">
        <v>78</v>
      </c>
      <c r="D1348" s="9" t="s">
        <v>73</v>
      </c>
      <c r="E1348" s="10">
        <f t="shared" si="42"/>
        <v>29000000</v>
      </c>
      <c r="F1348" s="10">
        <f t="shared" si="43"/>
        <v>462000000</v>
      </c>
    </row>
    <row r="1349" hidden="1">
      <c r="A1349" s="32" t="str">
        <f t="shared" si="1"/>
        <v>Benin-Africa2011</v>
      </c>
      <c r="B1349" s="32" t="s">
        <v>99</v>
      </c>
      <c r="C1349" s="5" t="s">
        <v>78</v>
      </c>
      <c r="D1349" s="9" t="s">
        <v>73</v>
      </c>
      <c r="E1349" s="12">
        <v>1.88E8</v>
      </c>
      <c r="F1349" s="13"/>
    </row>
    <row r="1350" hidden="1">
      <c r="A1350" s="32" t="str">
        <f t="shared" si="1"/>
        <v>Liberia-Africa2011</v>
      </c>
      <c r="B1350" s="32" t="s">
        <v>184</v>
      </c>
      <c r="C1350" s="5" t="s">
        <v>78</v>
      </c>
      <c r="D1350" s="9" t="s">
        <v>73</v>
      </c>
      <c r="E1350" s="12">
        <v>2.32E8</v>
      </c>
      <c r="F1350" s="12">
        <v>1.32E8</v>
      </c>
    </row>
    <row r="1351" hidden="1">
      <c r="A1351" s="32" t="str">
        <f t="shared" si="1"/>
        <v>Sierra Leone-Africa2011</v>
      </c>
      <c r="B1351" s="32" t="s">
        <v>240</v>
      </c>
      <c r="C1351" s="5" t="s">
        <v>78</v>
      </c>
      <c r="D1351" s="9" t="s">
        <v>73</v>
      </c>
      <c r="E1351" s="12">
        <v>4.4E7</v>
      </c>
      <c r="F1351" s="12">
        <v>2.9E7</v>
      </c>
    </row>
    <row r="1352">
      <c r="A1352" s="32" t="str">
        <f t="shared" si="1"/>
        <v>Guinea-Bissau-Africa2011</v>
      </c>
      <c r="B1352" s="32" t="s">
        <v>156</v>
      </c>
      <c r="C1352" s="5" t="s">
        <v>78</v>
      </c>
      <c r="D1352" s="9" t="s">
        <v>73</v>
      </c>
      <c r="E1352" s="10">
        <f>if(AND(C1342=C1343,D1342=D1342+1,ISBLANK(E1343)),E1342,E1343)</f>
        <v>1844000000</v>
      </c>
      <c r="F1352" s="10">
        <f>if(AND(C706=C707,D706=D706+1,ISBLANK(F707)),F706,F707)</f>
        <v>14169000000</v>
      </c>
    </row>
    <row r="1353" hidden="1">
      <c r="A1353" s="32" t="str">
        <f t="shared" si="1"/>
        <v>Cameroon-Africa2011</v>
      </c>
      <c r="B1353" s="32" t="s">
        <v>111</v>
      </c>
      <c r="C1353" s="5" t="s">
        <v>78</v>
      </c>
      <c r="D1353" s="9" t="s">
        <v>73</v>
      </c>
      <c r="E1353" s="12">
        <v>4.23E8</v>
      </c>
      <c r="F1353" s="12">
        <v>6.22E8</v>
      </c>
    </row>
    <row r="1354" hidden="1">
      <c r="A1354" s="32" t="str">
        <f t="shared" si="1"/>
        <v>Guinea-Africa2011</v>
      </c>
      <c r="B1354" s="32" t="s">
        <v>155</v>
      </c>
      <c r="C1354" s="5" t="s">
        <v>78</v>
      </c>
      <c r="D1354" s="9" t="s">
        <v>73</v>
      </c>
      <c r="E1354" s="12">
        <v>2100000.0</v>
      </c>
      <c r="F1354" s="12">
        <v>4.9E7</v>
      </c>
    </row>
    <row r="1355">
      <c r="A1355" s="32" t="str">
        <f t="shared" si="1"/>
        <v>Congo (Brazzaville)-Africa2011</v>
      </c>
      <c r="B1355" s="32" t="s">
        <v>120</v>
      </c>
      <c r="C1355" s="5" t="s">
        <v>78</v>
      </c>
      <c r="D1355" s="9" t="s">
        <v>73</v>
      </c>
      <c r="E1355" s="10">
        <f t="shared" ref="E1355:E1357" si="44">if(AND(C1345=C1346,D1345=D1345+1,ISBLANK(E1346)),E1345,E1346)</f>
        <v>1998000000</v>
      </c>
      <c r="F1355" s="10">
        <f t="shared" ref="F1355:F1357" si="45">if(AND(C709=C710,D709=D709+1,ISBLANK(F710)),F709,F710)</f>
        <v>507000000</v>
      </c>
    </row>
    <row r="1356">
      <c r="A1356" s="32" t="str">
        <f t="shared" si="1"/>
        <v>Eritrea-Africa2011</v>
      </c>
      <c r="B1356" s="32" t="s">
        <v>137</v>
      </c>
      <c r="C1356" s="5" t="s">
        <v>78</v>
      </c>
      <c r="D1356" s="9" t="s">
        <v>73</v>
      </c>
      <c r="E1356" s="10">
        <f t="shared" si="44"/>
        <v>645000000</v>
      </c>
      <c r="F1356" s="10">
        <f t="shared" si="45"/>
        <v>3197000000</v>
      </c>
    </row>
    <row r="1357">
      <c r="A1357" s="32" t="str">
        <f t="shared" si="1"/>
        <v>Senegal-Africa2011</v>
      </c>
      <c r="B1357" s="32" t="s">
        <v>237</v>
      </c>
      <c r="C1357" s="5" t="s">
        <v>78</v>
      </c>
      <c r="D1357" s="9" t="s">
        <v>73</v>
      </c>
      <c r="E1357" s="10">
        <f t="shared" si="44"/>
        <v>29000000</v>
      </c>
      <c r="F1357" s="10">
        <f t="shared" si="45"/>
        <v>9761000000</v>
      </c>
    </row>
    <row r="1358" hidden="1">
      <c r="A1358" s="32" t="str">
        <f t="shared" si="1"/>
        <v>Mozambique-Africa2011</v>
      </c>
      <c r="B1358" s="32" t="s">
        <v>206</v>
      </c>
      <c r="C1358" s="5" t="s">
        <v>78</v>
      </c>
      <c r="D1358" s="9" t="s">
        <v>73</v>
      </c>
      <c r="E1358" s="12">
        <v>2.66E8</v>
      </c>
      <c r="F1358" s="12">
        <v>2.56E8</v>
      </c>
    </row>
    <row r="1359" hidden="1">
      <c r="A1359" s="32" t="str">
        <f t="shared" si="1"/>
        <v>Malawi-Africa2011</v>
      </c>
      <c r="B1359" s="32" t="s">
        <v>191</v>
      </c>
      <c r="C1359" s="5" t="s">
        <v>78</v>
      </c>
      <c r="D1359" s="9" t="s">
        <v>73</v>
      </c>
      <c r="E1359" s="12">
        <v>3.9E7</v>
      </c>
      <c r="F1359" s="12">
        <v>9.7E7</v>
      </c>
    </row>
    <row r="1360" hidden="1">
      <c r="A1360" s="32" t="str">
        <f t="shared" si="1"/>
        <v>Tanzania-Africa2011</v>
      </c>
      <c r="B1360" s="32" t="s">
        <v>263</v>
      </c>
      <c r="C1360" s="5" t="s">
        <v>78</v>
      </c>
      <c r="D1360" s="9" t="s">
        <v>73</v>
      </c>
      <c r="E1360" s="12">
        <v>1.383E9</v>
      </c>
      <c r="F1360" s="12">
        <v>9.28E8</v>
      </c>
    </row>
    <row r="1361" hidden="1">
      <c r="A1361" s="32" t="str">
        <f t="shared" si="1"/>
        <v>Nigeria-Africa2011</v>
      </c>
      <c r="B1361" s="32" t="s">
        <v>215</v>
      </c>
      <c r="C1361" s="5" t="s">
        <v>78</v>
      </c>
      <c r="D1361" s="9" t="s">
        <v>73</v>
      </c>
      <c r="E1361" s="12">
        <v>6.88E8</v>
      </c>
      <c r="F1361" s="12">
        <v>9.534E9</v>
      </c>
    </row>
    <row r="1362">
      <c r="A1362" s="32" t="str">
        <f t="shared" si="1"/>
        <v>Burkina Faso-Africa2011</v>
      </c>
      <c r="B1362" s="32" t="s">
        <v>108</v>
      </c>
      <c r="C1362" s="5" t="s">
        <v>78</v>
      </c>
      <c r="D1362" s="9" t="s">
        <v>73</v>
      </c>
      <c r="E1362" s="10">
        <f>if(AND(C1352=C1353,D1352=D1352+1,ISBLANK(E1353)),E1352,E1353)</f>
        <v>423000000</v>
      </c>
      <c r="F1362" s="10">
        <f>if(AND(C716=C717,D716=D716+1,ISBLANK(F717)),F716,F717)</f>
        <v>709000000</v>
      </c>
    </row>
    <row r="1363" hidden="1">
      <c r="A1363" s="32" t="str">
        <f t="shared" si="1"/>
        <v>Zambia-Africa2011</v>
      </c>
      <c r="B1363" s="32" t="s">
        <v>284</v>
      </c>
      <c r="C1363" s="5" t="s">
        <v>78</v>
      </c>
      <c r="D1363" s="9" t="s">
        <v>73</v>
      </c>
      <c r="E1363" s="12">
        <v>1.46E8</v>
      </c>
      <c r="F1363" s="12">
        <v>1.4E8</v>
      </c>
    </row>
    <row r="1364" hidden="1">
      <c r="A1364" s="32" t="str">
        <f t="shared" si="1"/>
        <v>Gambia, The-Africa2011</v>
      </c>
      <c r="B1364" s="32" t="s">
        <v>146</v>
      </c>
      <c r="C1364" s="5" t="s">
        <v>78</v>
      </c>
      <c r="D1364" s="9" t="s">
        <v>73</v>
      </c>
      <c r="E1364" s="12">
        <v>9.2E7</v>
      </c>
      <c r="F1364" s="12">
        <v>1.1E7</v>
      </c>
    </row>
    <row r="1365" hidden="1">
      <c r="A1365" s="32" t="str">
        <f t="shared" si="1"/>
        <v>Congo (Kinshasa)-Africa2011</v>
      </c>
      <c r="B1365" s="32" t="s">
        <v>121</v>
      </c>
      <c r="C1365" s="5" t="s">
        <v>78</v>
      </c>
      <c r="D1365" s="9" t="s">
        <v>73</v>
      </c>
      <c r="E1365" s="12">
        <v>1.14E7</v>
      </c>
      <c r="F1365" s="12">
        <v>2.98E8</v>
      </c>
    </row>
    <row r="1366" hidden="1">
      <c r="A1366" s="32" t="str">
        <f t="shared" si="1"/>
        <v>Uganda-Africa2011</v>
      </c>
      <c r="B1366" s="32" t="s">
        <v>273</v>
      </c>
      <c r="C1366" s="5" t="s">
        <v>78</v>
      </c>
      <c r="D1366" s="9" t="s">
        <v>73</v>
      </c>
      <c r="E1366" s="12">
        <v>9.67E8</v>
      </c>
      <c r="F1366" s="12">
        <v>5.28E8</v>
      </c>
    </row>
    <row r="1367" hidden="1">
      <c r="A1367" s="32" t="str">
        <f t="shared" si="1"/>
        <v>Burundi-Africa2011</v>
      </c>
      <c r="B1367" s="32" t="s">
        <v>109</v>
      </c>
      <c r="C1367" s="5" t="s">
        <v>78</v>
      </c>
      <c r="D1367" s="9" t="s">
        <v>73</v>
      </c>
      <c r="E1367" s="12">
        <v>3700000.0</v>
      </c>
      <c r="F1367" s="12">
        <v>4.9E7</v>
      </c>
    </row>
    <row r="1368">
      <c r="A1368" s="32" t="str">
        <f t="shared" si="1"/>
        <v>Somalia-Africa2011</v>
      </c>
      <c r="B1368" s="32" t="s">
        <v>246</v>
      </c>
      <c r="C1368" s="5" t="s">
        <v>78</v>
      </c>
      <c r="D1368" s="9" t="s">
        <v>73</v>
      </c>
      <c r="E1368" s="10">
        <f>if(AND(C1358=C1359,D1358=D1358+1,ISBLANK(E1359)),E1358,E1359)</f>
        <v>39000000</v>
      </c>
      <c r="F1368" s="10">
        <f>if(AND(C722=C723,D722=D722+1,ISBLANK(F723)),F722,F723)</f>
        <v>2954000000</v>
      </c>
    </row>
    <row r="1369" hidden="1">
      <c r="A1369" s="32" t="str">
        <f t="shared" si="1"/>
        <v>Angola-Africa2011</v>
      </c>
      <c r="B1369" s="32" t="s">
        <v>82</v>
      </c>
      <c r="C1369" s="5" t="s">
        <v>78</v>
      </c>
      <c r="D1369" s="9" t="s">
        <v>73</v>
      </c>
      <c r="E1369" s="12">
        <v>6.53E8</v>
      </c>
      <c r="F1369" s="12">
        <v>3.23E8</v>
      </c>
    </row>
    <row r="1370">
      <c r="A1370" s="32" t="str">
        <f t="shared" si="1"/>
        <v>Chad-Africa2011</v>
      </c>
      <c r="B1370" s="32" t="s">
        <v>115</v>
      </c>
      <c r="C1370" s="5" t="s">
        <v>78</v>
      </c>
      <c r="D1370" s="9" t="s">
        <v>73</v>
      </c>
      <c r="E1370" s="10">
        <f>if(AND(C1360=C1361,D1360=D1360+1,ISBLANK(E1361)),E1360,E1361)</f>
        <v>688000000</v>
      </c>
      <c r="F1370" s="10">
        <f>if(AND(C724=C725,D724=D724+1,ISBLANK(F725)),F724,F725)</f>
        <v>73203000000</v>
      </c>
    </row>
    <row r="1371" hidden="1">
      <c r="A1371" s="32" t="str">
        <f t="shared" si="1"/>
        <v>Mali-Africa2011</v>
      </c>
      <c r="B1371" s="32" t="s">
        <v>194</v>
      </c>
      <c r="C1371" s="5" t="s">
        <v>78</v>
      </c>
      <c r="D1371" s="9" t="s">
        <v>73</v>
      </c>
      <c r="E1371" s="12">
        <v>2.74E8</v>
      </c>
      <c r="F1371" s="12">
        <v>2.24E8</v>
      </c>
    </row>
    <row r="1372" hidden="1">
      <c r="A1372" s="32" t="str">
        <f t="shared" si="1"/>
        <v>Niger-Africa2011</v>
      </c>
      <c r="B1372" s="32" t="s">
        <v>214</v>
      </c>
      <c r="C1372" s="5" t="s">
        <v>78</v>
      </c>
      <c r="D1372" s="9" t="s">
        <v>73</v>
      </c>
      <c r="E1372" s="12">
        <v>8.6E7</v>
      </c>
      <c r="F1372" s="13"/>
    </row>
    <row r="1373" hidden="1">
      <c r="A1373" s="32" t="str">
        <f t="shared" si="1"/>
        <v>Mauritius-Africa2012</v>
      </c>
      <c r="B1373" s="32" t="s">
        <v>198</v>
      </c>
      <c r="C1373" s="5" t="s">
        <v>78</v>
      </c>
      <c r="D1373" s="9" t="s">
        <v>74</v>
      </c>
      <c r="E1373" s="12">
        <v>1.778E9</v>
      </c>
      <c r="F1373" s="12">
        <v>3.94E8</v>
      </c>
    </row>
    <row r="1374" hidden="1">
      <c r="A1374" s="32" t="str">
        <f t="shared" si="1"/>
        <v>Seychelles-Africa2012</v>
      </c>
      <c r="B1374" s="32" t="s">
        <v>239</v>
      </c>
      <c r="C1374" s="5" t="s">
        <v>78</v>
      </c>
      <c r="D1374" s="9" t="s">
        <v>74</v>
      </c>
      <c r="E1374" s="12">
        <v>2.6E7</v>
      </c>
      <c r="F1374" s="12">
        <v>4000000.0</v>
      </c>
    </row>
    <row r="1375" hidden="1">
      <c r="A1375" s="32" t="str">
        <f t="shared" si="1"/>
        <v>Tunisia-Africa2012</v>
      </c>
      <c r="B1375" s="32" t="s">
        <v>269</v>
      </c>
      <c r="C1375" s="5" t="s">
        <v>78</v>
      </c>
      <c r="D1375" s="9" t="s">
        <v>74</v>
      </c>
      <c r="E1375" s="12">
        <v>2.931E9</v>
      </c>
      <c r="F1375" s="12">
        <v>6.73E8</v>
      </c>
    </row>
    <row r="1376" hidden="1">
      <c r="A1376" s="32" t="str">
        <f t="shared" si="1"/>
        <v>South Africa-Africa2012</v>
      </c>
      <c r="B1376" s="32" t="s">
        <v>247</v>
      </c>
      <c r="C1376" s="5" t="s">
        <v>78</v>
      </c>
      <c r="D1376" s="9" t="s">
        <v>74</v>
      </c>
      <c r="E1376" s="12">
        <v>1.1201E10</v>
      </c>
      <c r="F1376" s="12">
        <v>7.144E9</v>
      </c>
    </row>
    <row r="1377">
      <c r="A1377" s="32" t="str">
        <f t="shared" si="1"/>
        <v>Libya-Africa2012</v>
      </c>
      <c r="B1377" s="32" t="s">
        <v>185</v>
      </c>
      <c r="C1377" s="5" t="s">
        <v>78</v>
      </c>
      <c r="D1377" s="9" t="s">
        <v>74</v>
      </c>
      <c r="E1377" s="10">
        <f>if(AND(C1367=C1368,D1367=D1367+1,ISBLANK(E1368)),E1367,E1368)</f>
        <v>39000000</v>
      </c>
      <c r="F1377" s="12">
        <v>2.654E9</v>
      </c>
    </row>
    <row r="1378" hidden="1">
      <c r="A1378" s="32" t="str">
        <f t="shared" si="1"/>
        <v>Morocco-Africa2012</v>
      </c>
      <c r="B1378" s="32" t="s">
        <v>205</v>
      </c>
      <c r="C1378" s="5" t="s">
        <v>78</v>
      </c>
      <c r="D1378" s="9" t="s">
        <v>74</v>
      </c>
      <c r="E1378" s="12">
        <v>8.491E9</v>
      </c>
      <c r="F1378" s="12">
        <v>2.095E9</v>
      </c>
    </row>
    <row r="1379" hidden="1">
      <c r="A1379" s="32" t="str">
        <f t="shared" si="1"/>
        <v>Botswana-Africa2012</v>
      </c>
      <c r="B1379" s="32" t="s">
        <v>104</v>
      </c>
      <c r="C1379" s="5" t="s">
        <v>78</v>
      </c>
      <c r="D1379" s="9" t="s">
        <v>74</v>
      </c>
      <c r="E1379" s="12">
        <v>3.0E7</v>
      </c>
      <c r="F1379" s="12">
        <v>1.0E8</v>
      </c>
    </row>
    <row r="1380" hidden="1">
      <c r="A1380" s="32" t="str">
        <f t="shared" si="1"/>
        <v>Egypt-Africa2012</v>
      </c>
      <c r="B1380" s="32" t="s">
        <v>134</v>
      </c>
      <c r="C1380" s="5" t="s">
        <v>78</v>
      </c>
      <c r="D1380" s="9" t="s">
        <v>74</v>
      </c>
      <c r="E1380" s="12">
        <v>1.0823E10</v>
      </c>
      <c r="F1380" s="12">
        <v>3.037E9</v>
      </c>
    </row>
    <row r="1381" hidden="1">
      <c r="A1381" s="32" t="str">
        <f t="shared" si="1"/>
        <v>Algeria-Africa2012</v>
      </c>
      <c r="B1381" s="32" t="s">
        <v>77</v>
      </c>
      <c r="C1381" s="5" t="s">
        <v>78</v>
      </c>
      <c r="D1381" s="9" t="s">
        <v>74</v>
      </c>
      <c r="E1381" s="12">
        <v>2.95E8</v>
      </c>
      <c r="F1381" s="12">
        <v>5.59E8</v>
      </c>
    </row>
    <row r="1382">
      <c r="A1382" s="32" t="str">
        <f t="shared" si="1"/>
        <v>Namibia-Africa2012</v>
      </c>
      <c r="B1382" s="32" t="s">
        <v>208</v>
      </c>
      <c r="C1382" s="5" t="s">
        <v>78</v>
      </c>
      <c r="D1382" s="9" t="s">
        <v>74</v>
      </c>
      <c r="E1382" s="10">
        <f>if(AND(C1372=C1373,D1372=D1372+1,ISBLANK(E1373)),E1372,E1373)</f>
        <v>1778000000</v>
      </c>
      <c r="F1382" s="10">
        <f>if(AND(C736=C737,D736=D736+1,ISBLANK(F737)),F736,F737)</f>
        <v>71000000</v>
      </c>
    </row>
    <row r="1383" hidden="1">
      <c r="A1383" s="32" t="str">
        <f t="shared" si="1"/>
        <v>Lesotho-Africa2012</v>
      </c>
      <c r="B1383" s="32" t="s">
        <v>183</v>
      </c>
      <c r="C1383" s="5" t="s">
        <v>78</v>
      </c>
      <c r="D1383" s="9" t="s">
        <v>74</v>
      </c>
      <c r="E1383" s="12">
        <v>4.6E7</v>
      </c>
      <c r="F1383" s="12">
        <v>2.56E8</v>
      </c>
    </row>
    <row r="1384" hidden="1">
      <c r="A1384" s="32" t="str">
        <f t="shared" si="1"/>
        <v>Djibouti-Africa2012</v>
      </c>
      <c r="B1384" s="32" t="s">
        <v>130</v>
      </c>
      <c r="C1384" s="5" t="s">
        <v>78</v>
      </c>
      <c r="D1384" s="9" t="s">
        <v>74</v>
      </c>
      <c r="E1384" s="12">
        <v>2.05E7</v>
      </c>
      <c r="F1384" s="12">
        <v>2.96E7</v>
      </c>
    </row>
    <row r="1385">
      <c r="A1385" s="32" t="str">
        <f t="shared" si="1"/>
        <v>Swaziland-Africa2012</v>
      </c>
      <c r="B1385" s="32" t="s">
        <v>258</v>
      </c>
      <c r="C1385" s="5" t="s">
        <v>78</v>
      </c>
      <c r="D1385" s="9" t="s">
        <v>74</v>
      </c>
      <c r="E1385" s="10">
        <f>if(AND(C1375=C1376,D1375=D1375+1,ISBLANK(E1376)),E1375,E1376)</f>
        <v>11201000000</v>
      </c>
      <c r="F1385" s="10">
        <f>if(AND(C739=C740,D739=D739+1,ISBLANK(F740)),F739,F740)</f>
        <v>764000000</v>
      </c>
    </row>
    <row r="1386" hidden="1">
      <c r="A1386" s="32" t="str">
        <f t="shared" si="1"/>
        <v>Ghana-Africa2012</v>
      </c>
      <c r="B1386" s="32" t="s">
        <v>149</v>
      </c>
      <c r="C1386" s="5" t="s">
        <v>78</v>
      </c>
      <c r="D1386" s="9" t="s">
        <v>74</v>
      </c>
      <c r="E1386" s="12">
        <v>1.154E9</v>
      </c>
      <c r="F1386" s="12">
        <v>9.79E8</v>
      </c>
    </row>
    <row r="1387" hidden="1">
      <c r="A1387" s="32" t="str">
        <f t="shared" si="1"/>
        <v>Zimbabwe-Africa2012</v>
      </c>
      <c r="B1387" s="32" t="s">
        <v>285</v>
      </c>
      <c r="C1387" s="5" t="s">
        <v>78</v>
      </c>
      <c r="D1387" s="9" t="s">
        <v>74</v>
      </c>
      <c r="E1387" s="12">
        <v>7.49E8</v>
      </c>
      <c r="F1387" s="13"/>
    </row>
    <row r="1388">
      <c r="A1388" s="32" t="str">
        <f t="shared" si="1"/>
        <v>Gabon-Africa2012</v>
      </c>
      <c r="B1388" s="32" t="s">
        <v>145</v>
      </c>
      <c r="C1388" s="5" t="s">
        <v>78</v>
      </c>
      <c r="D1388" s="9" t="s">
        <v>74</v>
      </c>
      <c r="E1388" s="10">
        <f t="shared" ref="E1388:E1390" si="46">if(AND(C1378=C1379,D1378=D1378+1,ISBLANK(E1379)),E1378,E1379)</f>
        <v>30000000</v>
      </c>
      <c r="F1388" s="10">
        <f t="shared" ref="F1388:F1390" si="47">if(AND(C742=C743,D742=D742+1,ISBLANK(F743)),F742,F743)</f>
        <v>7089000000</v>
      </c>
    </row>
    <row r="1389">
      <c r="A1389" s="32" t="str">
        <f t="shared" si="1"/>
        <v>Central African Republic-Africa2012</v>
      </c>
      <c r="B1389" s="32" t="s">
        <v>114</v>
      </c>
      <c r="C1389" s="5" t="s">
        <v>78</v>
      </c>
      <c r="D1389" s="9" t="s">
        <v>74</v>
      </c>
      <c r="E1389" s="10">
        <f t="shared" si="46"/>
        <v>10823000000</v>
      </c>
      <c r="F1389" s="10">
        <f t="shared" si="47"/>
        <v>3286000000</v>
      </c>
    </row>
    <row r="1390">
      <c r="A1390" s="32" t="str">
        <f t="shared" si="1"/>
        <v>Mauritania-Africa2012</v>
      </c>
      <c r="B1390" s="32" t="s">
        <v>197</v>
      </c>
      <c r="C1390" s="5" t="s">
        <v>78</v>
      </c>
      <c r="D1390" s="9" t="s">
        <v>74</v>
      </c>
      <c r="E1390" s="10">
        <f t="shared" si="46"/>
        <v>295000000</v>
      </c>
      <c r="F1390" s="10">
        <f t="shared" si="47"/>
        <v>2982000000</v>
      </c>
    </row>
    <row r="1391" hidden="1">
      <c r="A1391" s="32" t="str">
        <f t="shared" si="1"/>
        <v>Sudan-Africa2012</v>
      </c>
      <c r="B1391" s="32" t="s">
        <v>256</v>
      </c>
      <c r="C1391" s="5" t="s">
        <v>78</v>
      </c>
      <c r="D1391" s="9" t="s">
        <v>74</v>
      </c>
      <c r="E1391" s="12">
        <v>8.8E8</v>
      </c>
      <c r="F1391" s="12">
        <v>9.08E8</v>
      </c>
    </row>
    <row r="1392" hidden="1">
      <c r="A1392" s="32" t="str">
        <f t="shared" si="1"/>
        <v>Ethiopia-Africa2012</v>
      </c>
      <c r="B1392" s="32" t="s">
        <v>139</v>
      </c>
      <c r="C1392" s="5" t="s">
        <v>78</v>
      </c>
      <c r="D1392" s="9" t="s">
        <v>74</v>
      </c>
      <c r="E1392" s="12">
        <v>1.98E9</v>
      </c>
      <c r="F1392" s="12">
        <v>1.81E8</v>
      </c>
    </row>
    <row r="1393">
      <c r="A1393" s="32" t="str">
        <f t="shared" si="1"/>
        <v>Madagascar-Africa2012</v>
      </c>
      <c r="B1393" s="32" t="s">
        <v>190</v>
      </c>
      <c r="C1393" s="5" t="s">
        <v>78</v>
      </c>
      <c r="D1393" s="9" t="s">
        <v>74</v>
      </c>
      <c r="E1393" s="10">
        <f>if(AND(C1383=C1384,D1383=D1383+1,ISBLANK(E1384)),E1383,E1384)</f>
        <v>20500000</v>
      </c>
      <c r="F1393" s="10">
        <f>if(AND(C747=C748,D747=D747+1,ISBLANK(F748)),F747,F748)</f>
        <v>26703000000</v>
      </c>
    </row>
    <row r="1394" hidden="1">
      <c r="A1394" s="32" t="str">
        <f t="shared" si="1"/>
        <v>Sao Tome and Principe-Africa2012</v>
      </c>
      <c r="B1394" s="32" t="s">
        <v>235</v>
      </c>
      <c r="C1394" s="5" t="s">
        <v>78</v>
      </c>
      <c r="D1394" s="9" t="s">
        <v>74</v>
      </c>
      <c r="E1394" s="12">
        <v>1.5E7</v>
      </c>
      <c r="F1394" s="12">
        <v>1300000.0</v>
      </c>
    </row>
    <row r="1395">
      <c r="A1395" s="32" t="str">
        <f t="shared" si="1"/>
        <v>Equatorial Guinea-Africa2012</v>
      </c>
      <c r="B1395" s="32" t="s">
        <v>136</v>
      </c>
      <c r="C1395" s="5" t="s">
        <v>78</v>
      </c>
      <c r="D1395" s="9" t="s">
        <v>74</v>
      </c>
      <c r="E1395" s="10">
        <f t="shared" ref="E1395:E1397" si="48">if(AND(C1385=C1386,D1385=D1385+1,ISBLANK(E1386)),E1385,E1386)</f>
        <v>1154000000</v>
      </c>
      <c r="F1395" s="10">
        <f t="shared" ref="F1395:F1397" si="49">if(AND(C749=C750,D749=D749+1,ISBLANK(F750)),F749,F750)</f>
        <v>662000000</v>
      </c>
    </row>
    <row r="1396">
      <c r="A1396" s="32" t="str">
        <f t="shared" si="1"/>
        <v>Liberia-Africa2012</v>
      </c>
      <c r="B1396" s="32" t="s">
        <v>184</v>
      </c>
      <c r="C1396" s="5" t="s">
        <v>78</v>
      </c>
      <c r="D1396" s="9" t="s">
        <v>74</v>
      </c>
      <c r="E1396" s="10">
        <f t="shared" si="48"/>
        <v>749000000</v>
      </c>
      <c r="F1396" s="10">
        <f t="shared" si="49"/>
        <v>805000000</v>
      </c>
    </row>
    <row r="1397">
      <c r="A1397" s="32" t="str">
        <f t="shared" si="1"/>
        <v>Comoros-Africa2012</v>
      </c>
      <c r="B1397" s="32" t="s">
        <v>119</v>
      </c>
      <c r="C1397" s="5" t="s">
        <v>78</v>
      </c>
      <c r="D1397" s="9" t="s">
        <v>74</v>
      </c>
      <c r="E1397" s="10">
        <f t="shared" si="48"/>
        <v>30000000</v>
      </c>
      <c r="F1397" s="10">
        <f t="shared" si="49"/>
        <v>11330000000</v>
      </c>
    </row>
    <row r="1398" hidden="1">
      <c r="A1398" s="32" t="str">
        <f t="shared" si="1"/>
        <v>Kenya-Africa2012</v>
      </c>
      <c r="B1398" s="32" t="s">
        <v>175</v>
      </c>
      <c r="C1398" s="5" t="s">
        <v>78</v>
      </c>
      <c r="D1398" s="9" t="s">
        <v>74</v>
      </c>
      <c r="E1398" s="12">
        <v>2.004E9</v>
      </c>
      <c r="F1398" s="12">
        <v>1.74E8</v>
      </c>
    </row>
    <row r="1399" hidden="1">
      <c r="A1399" s="32" t="str">
        <f t="shared" si="1"/>
        <v>Rwanda-Africa2012</v>
      </c>
      <c r="B1399" s="32" t="s">
        <v>232</v>
      </c>
      <c r="C1399" s="5" t="s">
        <v>78</v>
      </c>
      <c r="D1399" s="9" t="s">
        <v>74</v>
      </c>
      <c r="E1399" s="12">
        <v>3.37E8</v>
      </c>
      <c r="F1399" s="12">
        <v>1.33E8</v>
      </c>
    </row>
    <row r="1400" hidden="1">
      <c r="A1400" s="32" t="str">
        <f t="shared" si="1"/>
        <v>Sierra Leone-Africa2012</v>
      </c>
      <c r="B1400" s="32" t="s">
        <v>240</v>
      </c>
      <c r="C1400" s="5" t="s">
        <v>78</v>
      </c>
      <c r="D1400" s="9" t="s">
        <v>74</v>
      </c>
      <c r="E1400" s="12">
        <v>4.1E7</v>
      </c>
      <c r="F1400" s="12">
        <v>2.5E7</v>
      </c>
    </row>
    <row r="1401">
      <c r="A1401" s="32" t="str">
        <f t="shared" si="1"/>
        <v>Cote d'Ivoire-Africa2012</v>
      </c>
      <c r="B1401" s="32" t="s">
        <v>123</v>
      </c>
      <c r="C1401" s="5" t="s">
        <v>78</v>
      </c>
      <c r="D1401" s="9" t="s">
        <v>74</v>
      </c>
      <c r="E1401" s="10">
        <f t="shared" ref="E1401:E1402" si="50">if(AND(C1391=C1392,D1391=D1391+1,ISBLANK(E1392)),E1391,E1392)</f>
        <v>1980000000</v>
      </c>
      <c r="F1401" s="10">
        <f t="shared" ref="F1401:F1402" si="51">if(AND(C755=C756,D755=D755+1,ISBLANK(F756)),F755,F756)</f>
        <v>953000000</v>
      </c>
    </row>
    <row r="1402">
      <c r="A1402" s="32" t="str">
        <f t="shared" si="1"/>
        <v>South Sudan-Africa2012</v>
      </c>
      <c r="B1402" s="32" t="s">
        <v>249</v>
      </c>
      <c r="C1402" s="5" t="s">
        <v>78</v>
      </c>
      <c r="D1402" s="9" t="s">
        <v>74</v>
      </c>
      <c r="E1402" s="10">
        <f t="shared" si="50"/>
        <v>20500000</v>
      </c>
      <c r="F1402" s="10">
        <f t="shared" si="51"/>
        <v>58627000000</v>
      </c>
    </row>
    <row r="1403" hidden="1">
      <c r="A1403" s="32" t="str">
        <f t="shared" si="1"/>
        <v>Guinea-Africa2012</v>
      </c>
      <c r="B1403" s="32" t="s">
        <v>155</v>
      </c>
      <c r="C1403" s="5" t="s">
        <v>78</v>
      </c>
      <c r="D1403" s="9" t="s">
        <v>74</v>
      </c>
      <c r="E1403" s="12">
        <v>1700000.0</v>
      </c>
      <c r="F1403" s="12">
        <v>4.1E7</v>
      </c>
    </row>
    <row r="1404">
      <c r="A1404" s="32" t="str">
        <f t="shared" si="1"/>
        <v>Togo-Africa2012</v>
      </c>
      <c r="B1404" s="32" t="s">
        <v>266</v>
      </c>
      <c r="C1404" s="5" t="s">
        <v>78</v>
      </c>
      <c r="D1404" s="9" t="s">
        <v>74</v>
      </c>
      <c r="E1404" s="10">
        <f>if(AND(C1394=C1395,D1394=D1394+1,ISBLANK(E1395)),E1394,E1395)</f>
        <v>1154000000</v>
      </c>
      <c r="F1404" s="10">
        <f>if(AND(C758=C759,D758=D758+1,ISBLANK(F759)),F758,F759)</f>
        <v>4120000000</v>
      </c>
    </row>
    <row r="1405" hidden="1">
      <c r="A1405" s="32" t="str">
        <f t="shared" si="1"/>
        <v>Benin-Africa2012</v>
      </c>
      <c r="B1405" s="32" t="s">
        <v>99</v>
      </c>
      <c r="C1405" s="5" t="s">
        <v>78</v>
      </c>
      <c r="D1405" s="9" t="s">
        <v>74</v>
      </c>
      <c r="E1405" s="12">
        <v>1.92E8</v>
      </c>
      <c r="F1405" s="13"/>
    </row>
    <row r="1406">
      <c r="A1406" s="32" t="str">
        <f t="shared" si="1"/>
        <v>Eritrea-Africa2012</v>
      </c>
      <c r="B1406" s="32" t="s">
        <v>137</v>
      </c>
      <c r="C1406" s="5" t="s">
        <v>78</v>
      </c>
      <c r="D1406" s="9" t="s">
        <v>74</v>
      </c>
      <c r="E1406" s="10">
        <f t="shared" ref="E1406:E1407" si="52">if(AND(C1396=C1397,D1396=D1396+1,ISBLANK(E1397)),E1396,E1397)</f>
        <v>30000000</v>
      </c>
      <c r="F1406" s="10">
        <f t="shared" ref="F1406:F1407" si="53">if(AND(C760=C761,D760=D760+1,ISBLANK(F761)),F760,F761)</f>
        <v>3341000000</v>
      </c>
    </row>
    <row r="1407">
      <c r="A1407" s="32" t="str">
        <f t="shared" si="1"/>
        <v>Guinea-Bissau-Africa2012</v>
      </c>
      <c r="B1407" s="32" t="s">
        <v>156</v>
      </c>
      <c r="C1407" s="5" t="s">
        <v>78</v>
      </c>
      <c r="D1407" s="9" t="s">
        <v>74</v>
      </c>
      <c r="E1407" s="10">
        <f t="shared" si="52"/>
        <v>2004000000</v>
      </c>
      <c r="F1407" s="10">
        <f t="shared" si="53"/>
        <v>503000000</v>
      </c>
    </row>
    <row r="1408" hidden="1">
      <c r="A1408" s="32" t="str">
        <f t="shared" si="1"/>
        <v>Cameroon-Africa2012</v>
      </c>
      <c r="B1408" s="32" t="s">
        <v>111</v>
      </c>
      <c r="C1408" s="5" t="s">
        <v>78</v>
      </c>
      <c r="D1408" s="9" t="s">
        <v>74</v>
      </c>
      <c r="E1408" s="12">
        <v>3.77E8</v>
      </c>
      <c r="F1408" s="12">
        <v>6.68E8</v>
      </c>
    </row>
    <row r="1409">
      <c r="A1409" s="32" t="str">
        <f t="shared" si="1"/>
        <v>Congo (Brazzaville)-Africa2012</v>
      </c>
      <c r="B1409" s="32" t="s">
        <v>120</v>
      </c>
      <c r="C1409" s="5" t="s">
        <v>78</v>
      </c>
      <c r="D1409" s="9" t="s">
        <v>74</v>
      </c>
      <c r="E1409" s="10">
        <f t="shared" ref="E1409:E1410" si="54">if(AND(C1399=C1400,D1399=D1399+1,ISBLANK(E1400)),E1399,E1400)</f>
        <v>41000000</v>
      </c>
      <c r="F1409" s="10">
        <f t="shared" ref="F1409:F1410" si="55">if(AND(C763=C764,D763=D763+1,ISBLANK(F764)),F763,F764)</f>
        <v>3319000000</v>
      </c>
    </row>
    <row r="1410">
      <c r="A1410" s="32" t="str">
        <f t="shared" si="1"/>
        <v>Senegal-Africa2012</v>
      </c>
      <c r="B1410" s="32" t="s">
        <v>237</v>
      </c>
      <c r="C1410" s="5" t="s">
        <v>78</v>
      </c>
      <c r="D1410" s="9" t="s">
        <v>74</v>
      </c>
      <c r="E1410" s="10">
        <f t="shared" si="54"/>
        <v>1980000000</v>
      </c>
      <c r="F1410" s="10">
        <f t="shared" si="55"/>
        <v>804000000</v>
      </c>
    </row>
    <row r="1411" hidden="1">
      <c r="A1411" s="32" t="str">
        <f t="shared" si="1"/>
        <v>Mozambique-Africa2012</v>
      </c>
      <c r="B1411" s="32" t="s">
        <v>206</v>
      </c>
      <c r="C1411" s="5" t="s">
        <v>78</v>
      </c>
      <c r="D1411" s="9" t="s">
        <v>74</v>
      </c>
      <c r="E1411" s="12">
        <v>2.89E8</v>
      </c>
      <c r="F1411" s="12">
        <v>2.3E8</v>
      </c>
    </row>
    <row r="1412" hidden="1">
      <c r="A1412" s="32" t="str">
        <f t="shared" si="1"/>
        <v>Malawi-Africa2012</v>
      </c>
      <c r="B1412" s="32" t="s">
        <v>191</v>
      </c>
      <c r="C1412" s="5" t="s">
        <v>78</v>
      </c>
      <c r="D1412" s="9" t="s">
        <v>74</v>
      </c>
      <c r="E1412" s="12">
        <v>3.8E7</v>
      </c>
      <c r="F1412" s="12">
        <v>1.01E8</v>
      </c>
    </row>
    <row r="1413" hidden="1">
      <c r="A1413" s="32" t="str">
        <f t="shared" si="1"/>
        <v>Tanzania-Africa2012</v>
      </c>
      <c r="B1413" s="32" t="s">
        <v>263</v>
      </c>
      <c r="C1413" s="5" t="s">
        <v>78</v>
      </c>
      <c r="D1413" s="9" t="s">
        <v>74</v>
      </c>
      <c r="E1413" s="12">
        <v>1.605E9</v>
      </c>
      <c r="F1413" s="12">
        <v>1.003E9</v>
      </c>
    </row>
    <row r="1414">
      <c r="A1414" s="32" t="str">
        <f t="shared" si="1"/>
        <v>Burkina Faso-Africa2012</v>
      </c>
      <c r="B1414" s="32" t="s">
        <v>108</v>
      </c>
      <c r="C1414" s="5" t="s">
        <v>78</v>
      </c>
      <c r="D1414" s="9" t="s">
        <v>74</v>
      </c>
      <c r="E1414" s="10">
        <f>if(AND(C1404=C1405,D1404=D1404+1,ISBLANK(E1405)),E1404,E1405)</f>
        <v>192000000</v>
      </c>
      <c r="F1414" s="10">
        <f>if(AND(C768=C769,D768=D768+1,ISBLANK(F769)),F768,F769)</f>
        <v>3956000000</v>
      </c>
    </row>
    <row r="1415" hidden="1">
      <c r="A1415" s="32" t="str">
        <f t="shared" si="1"/>
        <v>Nigeria-Africa2012</v>
      </c>
      <c r="B1415" s="32" t="s">
        <v>215</v>
      </c>
      <c r="C1415" s="5" t="s">
        <v>78</v>
      </c>
      <c r="D1415" s="9" t="s">
        <v>74</v>
      </c>
      <c r="E1415" s="12">
        <v>6.41E8</v>
      </c>
      <c r="F1415" s="12">
        <v>9.28E9</v>
      </c>
    </row>
    <row r="1416" hidden="1">
      <c r="A1416" s="32" t="str">
        <f t="shared" si="1"/>
        <v>Congo (Kinshasa)-Africa2012</v>
      </c>
      <c r="B1416" s="32" t="s">
        <v>121</v>
      </c>
      <c r="C1416" s="5" t="s">
        <v>78</v>
      </c>
      <c r="D1416" s="9" t="s">
        <v>74</v>
      </c>
      <c r="E1416" s="12">
        <v>6900000.0</v>
      </c>
      <c r="F1416" s="12">
        <v>1.08E8</v>
      </c>
    </row>
    <row r="1417" hidden="1">
      <c r="A1417" s="32" t="str">
        <f t="shared" si="1"/>
        <v>Zambia-Africa2012</v>
      </c>
      <c r="B1417" s="32" t="s">
        <v>284</v>
      </c>
      <c r="C1417" s="5" t="s">
        <v>78</v>
      </c>
      <c r="D1417" s="9" t="s">
        <v>74</v>
      </c>
      <c r="E1417" s="12">
        <v>1.55E8</v>
      </c>
      <c r="F1417" s="12">
        <v>1.54E8</v>
      </c>
    </row>
    <row r="1418" hidden="1">
      <c r="A1418" s="32" t="str">
        <f t="shared" si="1"/>
        <v>Gambia, The-Africa2012</v>
      </c>
      <c r="B1418" s="32" t="s">
        <v>146</v>
      </c>
      <c r="C1418" s="5" t="s">
        <v>78</v>
      </c>
      <c r="D1418" s="9" t="s">
        <v>74</v>
      </c>
      <c r="E1418" s="12">
        <v>9.9E7</v>
      </c>
      <c r="F1418" s="12">
        <v>8000000.0</v>
      </c>
    </row>
    <row r="1419">
      <c r="A1419" s="32" t="str">
        <f t="shared" si="1"/>
        <v>Somalia-Africa2012</v>
      </c>
      <c r="B1419" s="32" t="s">
        <v>246</v>
      </c>
      <c r="C1419" s="5" t="s">
        <v>78</v>
      </c>
      <c r="D1419" s="9" t="s">
        <v>74</v>
      </c>
      <c r="E1419" s="10">
        <f>if(AND(C1409=C1410,D1409=D1409+1,ISBLANK(E1410)),E1409,E1410)</f>
        <v>1980000000</v>
      </c>
      <c r="F1419" s="10">
        <f>if(AND(C773=C774,D773=D773+1,ISBLANK(F774)),F773,F774)</f>
        <v>335000000</v>
      </c>
    </row>
    <row r="1420" hidden="1">
      <c r="A1420" s="32" t="str">
        <f t="shared" si="1"/>
        <v>Uganda-Africa2012</v>
      </c>
      <c r="B1420" s="32" t="s">
        <v>273</v>
      </c>
      <c r="C1420" s="5" t="s">
        <v>78</v>
      </c>
      <c r="D1420" s="9" t="s">
        <v>74</v>
      </c>
      <c r="E1420" s="12">
        <v>1.105E9</v>
      </c>
      <c r="F1420" s="12">
        <v>6.04E8</v>
      </c>
    </row>
    <row r="1421" hidden="1">
      <c r="A1421" s="32" t="str">
        <f t="shared" si="1"/>
        <v>Angola-Africa2012</v>
      </c>
      <c r="B1421" s="32" t="s">
        <v>82</v>
      </c>
      <c r="C1421" s="5" t="s">
        <v>78</v>
      </c>
      <c r="D1421" s="9" t="s">
        <v>74</v>
      </c>
      <c r="E1421" s="12">
        <v>7.11E8</v>
      </c>
      <c r="F1421" s="12">
        <v>2.92E8</v>
      </c>
    </row>
    <row r="1422" hidden="1">
      <c r="A1422" s="32" t="str">
        <f t="shared" si="1"/>
        <v>Burundi-Africa2012</v>
      </c>
      <c r="B1422" s="32" t="s">
        <v>109</v>
      </c>
      <c r="C1422" s="5" t="s">
        <v>78</v>
      </c>
      <c r="D1422" s="9" t="s">
        <v>74</v>
      </c>
      <c r="E1422" s="12">
        <v>2700000.0</v>
      </c>
      <c r="F1422" s="12">
        <v>4.1E7</v>
      </c>
    </row>
    <row r="1423">
      <c r="A1423" s="32" t="str">
        <f t="shared" si="1"/>
        <v>Chad-Africa2012</v>
      </c>
      <c r="B1423" s="32" t="s">
        <v>115</v>
      </c>
      <c r="C1423" s="5" t="s">
        <v>78</v>
      </c>
      <c r="D1423" s="9" t="s">
        <v>74</v>
      </c>
      <c r="E1423" s="10">
        <f t="shared" ref="E1423:E1425" si="56">if(AND(C1413=C1414,D1413=D1413+1,ISBLANK(E1414)),E1413,E1414)</f>
        <v>192000000</v>
      </c>
      <c r="F1423" s="10">
        <f t="shared" ref="F1423:F1425" si="57">if(AND(C777=C778,D777=D777+1,ISBLANK(F778)),F777,F778)</f>
        <v>6000000</v>
      </c>
    </row>
    <row r="1424">
      <c r="A1424" s="32" t="str">
        <f t="shared" si="1"/>
        <v>Mali-Africa2012</v>
      </c>
      <c r="B1424" s="32" t="s">
        <v>194</v>
      </c>
      <c r="C1424" s="5" t="s">
        <v>78</v>
      </c>
      <c r="D1424" s="9" t="s">
        <v>74</v>
      </c>
      <c r="E1424" s="10">
        <f t="shared" si="56"/>
        <v>641000000</v>
      </c>
      <c r="F1424" s="10">
        <f t="shared" si="57"/>
        <v>128000000</v>
      </c>
    </row>
    <row r="1425">
      <c r="A1425" s="32" t="str">
        <f t="shared" si="1"/>
        <v>Niger-Africa2012</v>
      </c>
      <c r="B1425" s="32" t="s">
        <v>214</v>
      </c>
      <c r="C1425" s="5" t="s">
        <v>78</v>
      </c>
      <c r="D1425" s="9" t="s">
        <v>74</v>
      </c>
      <c r="E1425" s="10">
        <f t="shared" si="56"/>
        <v>6900000</v>
      </c>
      <c r="F1425" s="10">
        <f t="shared" si="57"/>
        <v>1649000000</v>
      </c>
    </row>
    <row r="1426" hidden="1">
      <c r="A1426" s="32" t="str">
        <f t="shared" si="1"/>
        <v>Macao SAR-Asia2005</v>
      </c>
      <c r="B1426" s="32" t="s">
        <v>189</v>
      </c>
      <c r="C1426" s="5" t="s">
        <v>61</v>
      </c>
      <c r="D1426" s="9" t="s">
        <v>67</v>
      </c>
      <c r="E1426" s="12">
        <v>8.19E9</v>
      </c>
      <c r="F1426" s="12">
        <v>6.15E8</v>
      </c>
    </row>
    <row r="1427" hidden="1">
      <c r="A1427" s="32" t="str">
        <f t="shared" si="1"/>
        <v>Hong Kong SAR-Asia2005</v>
      </c>
      <c r="B1427" s="32" t="s">
        <v>160</v>
      </c>
      <c r="C1427" s="5" t="s">
        <v>61</v>
      </c>
      <c r="D1427" s="9" t="s">
        <v>67</v>
      </c>
      <c r="E1427" s="12">
        <v>1.3588E10</v>
      </c>
      <c r="F1427" s="12">
        <v>1.3305E10</v>
      </c>
    </row>
    <row r="1428" hidden="1">
      <c r="A1428" s="32" t="str">
        <f t="shared" si="1"/>
        <v>Japan-Asia2005</v>
      </c>
      <c r="B1428" s="32" t="s">
        <v>172</v>
      </c>
      <c r="C1428" s="5" t="s">
        <v>61</v>
      </c>
      <c r="D1428" s="9" t="s">
        <v>67</v>
      </c>
      <c r="E1428" s="12">
        <v>1.5555E10</v>
      </c>
      <c r="F1428" s="12">
        <v>4.8102E10</v>
      </c>
    </row>
    <row r="1429" hidden="1">
      <c r="A1429" s="32" t="str">
        <f t="shared" si="1"/>
        <v>South Korea-Asia2005</v>
      </c>
      <c r="B1429" s="32" t="s">
        <v>248</v>
      </c>
      <c r="C1429" s="5" t="s">
        <v>61</v>
      </c>
      <c r="D1429" s="9" t="s">
        <v>67</v>
      </c>
      <c r="E1429" s="12">
        <v>8.29E9</v>
      </c>
      <c r="F1429" s="12">
        <v>1.6924E10</v>
      </c>
    </row>
    <row r="1430" hidden="1">
      <c r="A1430" s="32" t="str">
        <f t="shared" si="1"/>
        <v>Singapore-Asia2005</v>
      </c>
      <c r="B1430" s="32" t="s">
        <v>241</v>
      </c>
      <c r="C1430" s="5" t="s">
        <v>61</v>
      </c>
      <c r="D1430" s="9" t="s">
        <v>67</v>
      </c>
      <c r="E1430" s="12">
        <v>6.209E9</v>
      </c>
      <c r="F1430" s="12">
        <v>1.0071E10</v>
      </c>
    </row>
    <row r="1431" hidden="1">
      <c r="A1431" s="32" t="str">
        <f t="shared" si="1"/>
        <v>China-Asia2005</v>
      </c>
      <c r="B1431" s="32" t="s">
        <v>117</v>
      </c>
      <c r="C1431" s="5" t="s">
        <v>61</v>
      </c>
      <c r="D1431" s="9" t="s">
        <v>67</v>
      </c>
      <c r="E1431" s="12">
        <v>3.1842E10</v>
      </c>
      <c r="F1431" s="12">
        <v>2.4721E10</v>
      </c>
    </row>
    <row r="1432" hidden="1">
      <c r="A1432" s="32" t="str">
        <f t="shared" si="1"/>
        <v>Thailand-Asia2005</v>
      </c>
      <c r="B1432" s="32" t="s">
        <v>264</v>
      </c>
      <c r="C1432" s="5" t="s">
        <v>61</v>
      </c>
      <c r="D1432" s="9" t="s">
        <v>67</v>
      </c>
      <c r="E1432" s="12">
        <v>1.2102E10</v>
      </c>
      <c r="F1432" s="12">
        <v>4.917E9</v>
      </c>
    </row>
    <row r="1433" hidden="1">
      <c r="A1433" s="32" t="str">
        <f t="shared" si="1"/>
        <v>Georgia-Asia2005</v>
      </c>
      <c r="B1433" s="32" t="s">
        <v>147</v>
      </c>
      <c r="C1433" s="5" t="s">
        <v>61</v>
      </c>
      <c r="D1433" s="9" t="s">
        <v>67</v>
      </c>
      <c r="E1433" s="12">
        <v>2.87E8</v>
      </c>
      <c r="F1433" s="12">
        <v>2.37E8</v>
      </c>
    </row>
    <row r="1434" hidden="1">
      <c r="A1434" s="32" t="str">
        <f t="shared" si="1"/>
        <v>Armenia-Asia2005</v>
      </c>
      <c r="B1434" s="32" t="s">
        <v>86</v>
      </c>
      <c r="C1434" s="5" t="s">
        <v>61</v>
      </c>
      <c r="D1434" s="9" t="s">
        <v>67</v>
      </c>
      <c r="E1434" s="12">
        <v>2.4E8</v>
      </c>
      <c r="F1434" s="12">
        <v>2.84E8</v>
      </c>
    </row>
    <row r="1435">
      <c r="A1435" s="32" t="str">
        <f t="shared" si="1"/>
        <v>North Korea-Asia2005</v>
      </c>
      <c r="B1435" s="32" t="s">
        <v>216</v>
      </c>
      <c r="C1435" s="5" t="s">
        <v>61</v>
      </c>
      <c r="D1435" s="9" t="s">
        <v>67</v>
      </c>
      <c r="E1435" s="10">
        <f>if(AND(C1425=C1426,D1425=D1425+1,ISBLANK(E1426)),E1425,E1426)</f>
        <v>8190000000</v>
      </c>
      <c r="F1435" s="10">
        <f>if(AND(C789=C790,D789=D789+1,ISBLANK(F790)),F789,F790)</f>
        <v>153000000</v>
      </c>
    </row>
    <row r="1436" hidden="1">
      <c r="A1436" s="32" t="str">
        <f t="shared" si="1"/>
        <v>Azerbaijan-Asia2005</v>
      </c>
      <c r="B1436" s="32" t="s">
        <v>90</v>
      </c>
      <c r="C1436" s="5" t="s">
        <v>61</v>
      </c>
      <c r="D1436" s="9" t="s">
        <v>67</v>
      </c>
      <c r="E1436" s="12">
        <v>1.0E8</v>
      </c>
      <c r="F1436" s="12">
        <v>1.88E8</v>
      </c>
    </row>
    <row r="1437" hidden="1">
      <c r="A1437" s="32" t="str">
        <f t="shared" si="1"/>
        <v>Vietnam-Asia2005</v>
      </c>
      <c r="B1437" s="32" t="s">
        <v>282</v>
      </c>
      <c r="C1437" s="5" t="s">
        <v>61</v>
      </c>
      <c r="D1437" s="9" t="s">
        <v>67</v>
      </c>
      <c r="E1437" s="12">
        <v>2.3E9</v>
      </c>
      <c r="F1437" s="12">
        <v>9.0E8</v>
      </c>
    </row>
    <row r="1438" hidden="1">
      <c r="A1438" s="32" t="str">
        <f t="shared" si="1"/>
        <v>Kazakhstan-Asia2005</v>
      </c>
      <c r="B1438" s="32" t="s">
        <v>174</v>
      </c>
      <c r="C1438" s="5" t="s">
        <v>61</v>
      </c>
      <c r="D1438" s="9" t="s">
        <v>67</v>
      </c>
      <c r="E1438" s="12">
        <v>8.01E8</v>
      </c>
      <c r="F1438" s="12">
        <v>9.4E8</v>
      </c>
    </row>
    <row r="1439" hidden="1">
      <c r="A1439" s="32" t="str">
        <f t="shared" si="1"/>
        <v>Myanmar-Asia2005</v>
      </c>
      <c r="B1439" s="32" t="s">
        <v>207</v>
      </c>
      <c r="C1439" s="5" t="s">
        <v>61</v>
      </c>
      <c r="D1439" s="9" t="s">
        <v>67</v>
      </c>
      <c r="E1439" s="12">
        <v>8.3E7</v>
      </c>
      <c r="F1439" s="12">
        <v>3.4E7</v>
      </c>
    </row>
    <row r="1440" hidden="1">
      <c r="A1440" s="32" t="str">
        <f t="shared" si="1"/>
        <v>Sri Lanka-Asia2005</v>
      </c>
      <c r="B1440" s="32" t="s">
        <v>251</v>
      </c>
      <c r="C1440" s="5" t="s">
        <v>61</v>
      </c>
      <c r="D1440" s="9" t="s">
        <v>67</v>
      </c>
      <c r="E1440" s="12">
        <v>7.29E8</v>
      </c>
      <c r="F1440" s="12">
        <v>5.52E8</v>
      </c>
    </row>
    <row r="1441" hidden="1">
      <c r="A1441" s="32" t="str">
        <f t="shared" si="1"/>
        <v>Malaysia-Asia2005</v>
      </c>
      <c r="B1441" s="32" t="s">
        <v>192</v>
      </c>
      <c r="C1441" s="5" t="s">
        <v>61</v>
      </c>
      <c r="D1441" s="9" t="s">
        <v>67</v>
      </c>
      <c r="E1441" s="12">
        <v>1.0389E10</v>
      </c>
      <c r="F1441" s="12">
        <v>4.339E9</v>
      </c>
    </row>
    <row r="1442" hidden="1">
      <c r="A1442" s="32" t="str">
        <f t="shared" si="1"/>
        <v>Mongolia-Asia2005</v>
      </c>
      <c r="B1442" s="32" t="s">
        <v>203</v>
      </c>
      <c r="C1442" s="5" t="s">
        <v>61</v>
      </c>
      <c r="D1442" s="9" t="s">
        <v>67</v>
      </c>
      <c r="E1442" s="12">
        <v>2.03E8</v>
      </c>
      <c r="F1442" s="12">
        <v>1.73E8</v>
      </c>
    </row>
    <row r="1443" hidden="1">
      <c r="A1443" s="32" t="str">
        <f t="shared" si="1"/>
        <v>Uzbekistan-Asia2005</v>
      </c>
      <c r="B1443" s="32" t="s">
        <v>279</v>
      </c>
      <c r="C1443" s="5" t="s">
        <v>61</v>
      </c>
      <c r="D1443" s="9" t="s">
        <v>67</v>
      </c>
      <c r="E1443" s="12">
        <v>2.8E7</v>
      </c>
      <c r="F1443" s="13"/>
    </row>
    <row r="1444" hidden="1">
      <c r="A1444" s="32" t="str">
        <f t="shared" si="1"/>
        <v>Brunei-Asia2005</v>
      </c>
      <c r="B1444" s="32" t="s">
        <v>106</v>
      </c>
      <c r="C1444" s="5" t="s">
        <v>61</v>
      </c>
      <c r="D1444" s="9" t="s">
        <v>67</v>
      </c>
      <c r="E1444" s="12">
        <v>1.91E8</v>
      </c>
      <c r="F1444" s="12">
        <v>3.74E8</v>
      </c>
    </row>
    <row r="1445" hidden="1">
      <c r="A1445" s="32" t="str">
        <f t="shared" si="1"/>
        <v>Kyrgyzstan-Asia2005</v>
      </c>
      <c r="B1445" s="32" t="s">
        <v>179</v>
      </c>
      <c r="C1445" s="5" t="s">
        <v>61</v>
      </c>
      <c r="D1445" s="9" t="s">
        <v>67</v>
      </c>
      <c r="E1445" s="12">
        <v>9.4E7</v>
      </c>
      <c r="F1445" s="12">
        <v>9.4E7</v>
      </c>
    </row>
    <row r="1446" hidden="1">
      <c r="A1446" s="32" t="str">
        <f t="shared" si="1"/>
        <v>Indonesia-Asia2005</v>
      </c>
      <c r="B1446" s="32" t="s">
        <v>164</v>
      </c>
      <c r="C1446" s="5" t="s">
        <v>61</v>
      </c>
      <c r="D1446" s="9" t="s">
        <v>67</v>
      </c>
      <c r="E1446" s="12">
        <v>5.094E9</v>
      </c>
      <c r="F1446" s="12">
        <v>4.74E9</v>
      </c>
    </row>
    <row r="1447" hidden="1">
      <c r="A1447" s="32" t="str">
        <f t="shared" si="1"/>
        <v>Maldives-Asia2005</v>
      </c>
      <c r="B1447" s="32" t="s">
        <v>193</v>
      </c>
      <c r="C1447" s="5" t="s">
        <v>61</v>
      </c>
      <c r="D1447" s="9" t="s">
        <v>67</v>
      </c>
      <c r="E1447" s="12">
        <v>8.26E8</v>
      </c>
      <c r="F1447" s="12">
        <v>9.4E7</v>
      </c>
    </row>
    <row r="1448">
      <c r="A1448" s="32" t="str">
        <f t="shared" si="1"/>
        <v>Turkmenistan-Asia2005</v>
      </c>
      <c r="B1448" s="32" t="s">
        <v>271</v>
      </c>
      <c r="C1448" s="5" t="s">
        <v>61</v>
      </c>
      <c r="D1448" s="9" t="s">
        <v>67</v>
      </c>
      <c r="E1448" s="10">
        <f>if(AND(C1438=C1439,D1438=D1438+1,ISBLANK(E1439)),E1438,E1439)</f>
        <v>83000000</v>
      </c>
      <c r="F1448" s="10">
        <f>if(AND(C802=C803,D802=D802+1,ISBLANK(F803)),F802,F803)</f>
        <v>408000000</v>
      </c>
    </row>
    <row r="1449" hidden="1">
      <c r="A1449" s="32" t="str">
        <f t="shared" si="1"/>
        <v>India-Asia2005</v>
      </c>
      <c r="B1449" s="32" t="s">
        <v>163</v>
      </c>
      <c r="C1449" s="5" t="s">
        <v>61</v>
      </c>
      <c r="D1449" s="9" t="s">
        <v>67</v>
      </c>
      <c r="E1449" s="12">
        <v>7.659E9</v>
      </c>
      <c r="F1449" s="12">
        <v>8.277E9</v>
      </c>
    </row>
    <row r="1450" hidden="1">
      <c r="A1450" s="32" t="str">
        <f t="shared" si="1"/>
        <v>Bhutan-Asia2005</v>
      </c>
      <c r="B1450" s="32" t="s">
        <v>101</v>
      </c>
      <c r="C1450" s="5" t="s">
        <v>61</v>
      </c>
      <c r="D1450" s="9" t="s">
        <v>67</v>
      </c>
      <c r="E1450" s="12">
        <v>1.9E7</v>
      </c>
      <c r="F1450" s="13"/>
    </row>
    <row r="1451" hidden="1">
      <c r="A1451" s="32" t="str">
        <f t="shared" si="1"/>
        <v>Bangladesh-Asia2005</v>
      </c>
      <c r="B1451" s="32" t="s">
        <v>94</v>
      </c>
      <c r="C1451" s="5" t="s">
        <v>61</v>
      </c>
      <c r="D1451" s="9" t="s">
        <v>67</v>
      </c>
      <c r="E1451" s="12">
        <v>7.9E7</v>
      </c>
      <c r="F1451" s="12">
        <v>3.75E8</v>
      </c>
    </row>
    <row r="1452" hidden="1">
      <c r="A1452" s="32" t="str">
        <f t="shared" si="1"/>
        <v>Cambodia-Asia2005</v>
      </c>
      <c r="B1452" s="32" t="s">
        <v>110</v>
      </c>
      <c r="C1452" s="5" t="s">
        <v>61</v>
      </c>
      <c r="D1452" s="9" t="s">
        <v>67</v>
      </c>
      <c r="E1452" s="12">
        <v>9.29E8</v>
      </c>
      <c r="F1452" s="12">
        <v>1.37E8</v>
      </c>
    </row>
    <row r="1453" hidden="1">
      <c r="A1453" s="32" t="str">
        <f t="shared" si="1"/>
        <v>Philippines-Asia2005</v>
      </c>
      <c r="B1453" s="32" t="s">
        <v>225</v>
      </c>
      <c r="C1453" s="5" t="s">
        <v>61</v>
      </c>
      <c r="D1453" s="9" t="s">
        <v>67</v>
      </c>
      <c r="E1453" s="12">
        <v>2.755E9</v>
      </c>
      <c r="F1453" s="12">
        <v>1.547E9</v>
      </c>
    </row>
    <row r="1454" hidden="1">
      <c r="A1454" s="32" t="str">
        <f t="shared" si="1"/>
        <v>Laos-Asia2005</v>
      </c>
      <c r="B1454" s="32" t="s">
        <v>180</v>
      </c>
      <c r="C1454" s="5" t="s">
        <v>61</v>
      </c>
      <c r="D1454" s="9" t="s">
        <v>67</v>
      </c>
      <c r="E1454" s="12">
        <v>1.43E8</v>
      </c>
      <c r="F1454" s="12">
        <v>1.0E7</v>
      </c>
    </row>
    <row r="1455" hidden="1">
      <c r="A1455" s="32" t="str">
        <f t="shared" si="1"/>
        <v>Pakistan-Asia2005</v>
      </c>
      <c r="B1455" s="32" t="s">
        <v>220</v>
      </c>
      <c r="C1455" s="5" t="s">
        <v>61</v>
      </c>
      <c r="D1455" s="9" t="s">
        <v>67</v>
      </c>
      <c r="E1455" s="12">
        <v>8.28E8</v>
      </c>
      <c r="F1455" s="12">
        <v>1.753E9</v>
      </c>
    </row>
    <row r="1456" hidden="1">
      <c r="A1456" s="32" t="str">
        <f t="shared" si="1"/>
        <v>Nepal-Asia2005</v>
      </c>
      <c r="B1456" s="32" t="s">
        <v>209</v>
      </c>
      <c r="C1456" s="5" t="s">
        <v>61</v>
      </c>
      <c r="D1456" s="9" t="s">
        <v>67</v>
      </c>
      <c r="E1456" s="12">
        <v>1.6E8</v>
      </c>
      <c r="F1456" s="12">
        <v>2.21E8</v>
      </c>
    </row>
    <row r="1457" hidden="1">
      <c r="A1457" s="32" t="str">
        <f t="shared" si="1"/>
        <v>Tajikistan-Asia2005</v>
      </c>
      <c r="B1457" s="32" t="s">
        <v>262</v>
      </c>
      <c r="C1457" s="5" t="s">
        <v>61</v>
      </c>
      <c r="D1457" s="9" t="s">
        <v>67</v>
      </c>
      <c r="E1457" s="12">
        <v>9100000.0</v>
      </c>
      <c r="F1457" s="12">
        <v>3800000.0</v>
      </c>
    </row>
    <row r="1458">
      <c r="A1458" s="32" t="str">
        <f t="shared" si="1"/>
        <v>Timor-Leste-Asia2005</v>
      </c>
      <c r="B1458" s="32" t="s">
        <v>265</v>
      </c>
      <c r="C1458" s="5" t="s">
        <v>61</v>
      </c>
      <c r="D1458" s="9" t="s">
        <v>67</v>
      </c>
      <c r="E1458" s="10">
        <f t="shared" ref="E1458:E1459" si="58">if(AND(C1448=C1449,D1448=D1448+1,ISBLANK(E1449)),E1448,E1449)</f>
        <v>7659000000</v>
      </c>
      <c r="F1458" s="10">
        <f t="shared" ref="F1458:F1459" si="59">if(AND(C812=C813,D812=D812+1,ISBLANK(F813)),F812,F813)</f>
        <v>7252000000</v>
      </c>
    </row>
    <row r="1459">
      <c r="A1459" s="32" t="str">
        <f t="shared" si="1"/>
        <v>Afghanistan-Asia2005</v>
      </c>
      <c r="B1459" s="32" t="s">
        <v>60</v>
      </c>
      <c r="C1459" s="5" t="s">
        <v>61</v>
      </c>
      <c r="D1459" s="9" t="s">
        <v>67</v>
      </c>
      <c r="E1459" s="10">
        <f t="shared" si="58"/>
        <v>19000000</v>
      </c>
      <c r="F1459" s="10">
        <f t="shared" si="59"/>
        <v>139000000</v>
      </c>
    </row>
    <row r="1460" hidden="1">
      <c r="A1460" s="32" t="str">
        <f t="shared" si="1"/>
        <v>Macao SAR-Asia2006</v>
      </c>
      <c r="B1460" s="32" t="s">
        <v>189</v>
      </c>
      <c r="C1460" s="5" t="s">
        <v>61</v>
      </c>
      <c r="D1460" s="9" t="s">
        <v>68</v>
      </c>
      <c r="E1460" s="12">
        <v>1.0055E10</v>
      </c>
      <c r="F1460" s="12">
        <v>6.48E8</v>
      </c>
    </row>
    <row r="1461" hidden="1">
      <c r="A1461" s="32" t="str">
        <f t="shared" si="1"/>
        <v>South Korea-Asia2006</v>
      </c>
      <c r="B1461" s="32" t="s">
        <v>248</v>
      </c>
      <c r="C1461" s="5" t="s">
        <v>61</v>
      </c>
      <c r="D1461" s="9" t="s">
        <v>68</v>
      </c>
      <c r="E1461" s="12">
        <v>8.508E9</v>
      </c>
      <c r="F1461" s="12">
        <v>2.0989E10</v>
      </c>
    </row>
    <row r="1462" hidden="1">
      <c r="A1462" s="32" t="str">
        <f t="shared" si="1"/>
        <v>Japan-Asia2006</v>
      </c>
      <c r="B1462" s="32" t="s">
        <v>172</v>
      </c>
      <c r="C1462" s="5" t="s">
        <v>61</v>
      </c>
      <c r="D1462" s="9" t="s">
        <v>68</v>
      </c>
      <c r="E1462" s="12">
        <v>1.149E10</v>
      </c>
      <c r="F1462" s="12">
        <v>3.7659E10</v>
      </c>
    </row>
    <row r="1463" hidden="1">
      <c r="A1463" s="32" t="str">
        <f t="shared" si="1"/>
        <v>Singapore-Asia2006</v>
      </c>
      <c r="B1463" s="32" t="s">
        <v>241</v>
      </c>
      <c r="C1463" s="5" t="s">
        <v>61</v>
      </c>
      <c r="D1463" s="9" t="s">
        <v>68</v>
      </c>
      <c r="E1463" s="12">
        <v>7.536E9</v>
      </c>
      <c r="F1463" s="12">
        <v>1.1268E10</v>
      </c>
    </row>
    <row r="1464" hidden="1">
      <c r="A1464" s="32" t="str">
        <f t="shared" si="1"/>
        <v>Hong Kong SAR-Asia2006</v>
      </c>
      <c r="B1464" s="32" t="s">
        <v>160</v>
      </c>
      <c r="C1464" s="5" t="s">
        <v>61</v>
      </c>
      <c r="D1464" s="9" t="s">
        <v>68</v>
      </c>
      <c r="E1464" s="12">
        <v>1.5541E10</v>
      </c>
      <c r="F1464" s="12">
        <v>1.4044E10</v>
      </c>
    </row>
    <row r="1465" hidden="1">
      <c r="A1465" s="32" t="str">
        <f t="shared" si="1"/>
        <v>Thailand-Asia2006</v>
      </c>
      <c r="B1465" s="32" t="s">
        <v>264</v>
      </c>
      <c r="C1465" s="5" t="s">
        <v>61</v>
      </c>
      <c r="D1465" s="9" t="s">
        <v>68</v>
      </c>
      <c r="E1465" s="12">
        <v>1.6614E10</v>
      </c>
      <c r="F1465" s="12">
        <v>6.173E9</v>
      </c>
    </row>
    <row r="1466" hidden="1">
      <c r="A1466" s="32" t="str">
        <f t="shared" si="1"/>
        <v>China-Asia2006</v>
      </c>
      <c r="B1466" s="32" t="s">
        <v>117</v>
      </c>
      <c r="C1466" s="5" t="s">
        <v>61</v>
      </c>
      <c r="D1466" s="9" t="s">
        <v>68</v>
      </c>
      <c r="E1466" s="12">
        <v>3.7132E10</v>
      </c>
      <c r="F1466" s="12">
        <v>2.8242E10</v>
      </c>
    </row>
    <row r="1467" hidden="1">
      <c r="A1467" s="32" t="str">
        <f t="shared" si="1"/>
        <v>Georgia-Asia2006</v>
      </c>
      <c r="B1467" s="32" t="s">
        <v>147</v>
      </c>
      <c r="C1467" s="5" t="s">
        <v>61</v>
      </c>
      <c r="D1467" s="9" t="s">
        <v>68</v>
      </c>
      <c r="E1467" s="12">
        <v>3.61E8</v>
      </c>
      <c r="F1467" s="12">
        <v>2.57E8</v>
      </c>
    </row>
    <row r="1468" hidden="1">
      <c r="A1468" s="32" t="str">
        <f t="shared" si="1"/>
        <v>Armenia-Asia2006</v>
      </c>
      <c r="B1468" s="32" t="s">
        <v>86</v>
      </c>
      <c r="C1468" s="5" t="s">
        <v>61</v>
      </c>
      <c r="D1468" s="9" t="s">
        <v>68</v>
      </c>
      <c r="E1468" s="12">
        <v>3.07E8</v>
      </c>
      <c r="F1468" s="12">
        <v>3.21E8</v>
      </c>
    </row>
    <row r="1469">
      <c r="A1469" s="32" t="str">
        <f t="shared" si="1"/>
        <v>North Korea-Asia2006</v>
      </c>
      <c r="B1469" s="32" t="s">
        <v>216</v>
      </c>
      <c r="C1469" s="5" t="s">
        <v>61</v>
      </c>
      <c r="D1469" s="9" t="s">
        <v>68</v>
      </c>
      <c r="E1469" s="10">
        <f>if(AND(C1459=C1460,D1459=D1459+1,ISBLANK(E1460)),E1459,E1460)</f>
        <v>10055000000</v>
      </c>
      <c r="F1469" s="10">
        <f>if(AND(C823=C824,D823=D823+1,ISBLANK(F824)),F823,F824)</f>
        <v>68000000</v>
      </c>
    </row>
    <row r="1470" hidden="1">
      <c r="A1470" s="32" t="str">
        <f t="shared" si="1"/>
        <v>Vietnam-Asia2006</v>
      </c>
      <c r="B1470" s="32" t="s">
        <v>282</v>
      </c>
      <c r="C1470" s="5" t="s">
        <v>61</v>
      </c>
      <c r="D1470" s="9" t="s">
        <v>68</v>
      </c>
      <c r="E1470" s="12">
        <v>2.85E9</v>
      </c>
      <c r="F1470" s="12">
        <v>1.05E9</v>
      </c>
    </row>
    <row r="1471" hidden="1">
      <c r="A1471" s="32" t="str">
        <f t="shared" si="1"/>
        <v>Azerbaijan-Asia2006</v>
      </c>
      <c r="B1471" s="32" t="s">
        <v>90</v>
      </c>
      <c r="C1471" s="5" t="s">
        <v>61</v>
      </c>
      <c r="D1471" s="9" t="s">
        <v>68</v>
      </c>
      <c r="E1471" s="12">
        <v>2.01E8</v>
      </c>
      <c r="F1471" s="12">
        <v>2.56E8</v>
      </c>
    </row>
    <row r="1472" hidden="1">
      <c r="A1472" s="32" t="str">
        <f t="shared" si="1"/>
        <v>Malaysia-Asia2006</v>
      </c>
      <c r="B1472" s="32" t="s">
        <v>192</v>
      </c>
      <c r="C1472" s="5" t="s">
        <v>61</v>
      </c>
      <c r="D1472" s="9" t="s">
        <v>68</v>
      </c>
      <c r="E1472" s="12">
        <v>1.228E10</v>
      </c>
      <c r="F1472" s="12">
        <v>5.085E9</v>
      </c>
    </row>
    <row r="1473" hidden="1">
      <c r="A1473" s="32" t="str">
        <f t="shared" si="1"/>
        <v>Myanmar-Asia2006</v>
      </c>
      <c r="B1473" s="32" t="s">
        <v>207</v>
      </c>
      <c r="C1473" s="5" t="s">
        <v>61</v>
      </c>
      <c r="D1473" s="9" t="s">
        <v>68</v>
      </c>
      <c r="E1473" s="12">
        <v>5.9E7</v>
      </c>
      <c r="F1473" s="12">
        <v>4.0E7</v>
      </c>
    </row>
    <row r="1474" hidden="1">
      <c r="A1474" s="32" t="str">
        <f t="shared" si="1"/>
        <v>Sri Lanka-Asia2006</v>
      </c>
      <c r="B1474" s="32" t="s">
        <v>251</v>
      </c>
      <c r="C1474" s="5" t="s">
        <v>61</v>
      </c>
      <c r="D1474" s="9" t="s">
        <v>68</v>
      </c>
      <c r="E1474" s="12">
        <v>7.33E8</v>
      </c>
      <c r="F1474" s="12">
        <v>6.66E8</v>
      </c>
    </row>
    <row r="1475" hidden="1">
      <c r="A1475" s="32" t="str">
        <f t="shared" si="1"/>
        <v>Brunei-Asia2006</v>
      </c>
      <c r="B1475" s="32" t="s">
        <v>106</v>
      </c>
      <c r="C1475" s="5" t="s">
        <v>61</v>
      </c>
      <c r="D1475" s="9" t="s">
        <v>68</v>
      </c>
      <c r="E1475" s="12">
        <v>2.24E8</v>
      </c>
      <c r="F1475" s="12">
        <v>4.08E8</v>
      </c>
    </row>
    <row r="1476" hidden="1">
      <c r="A1476" s="32" t="str">
        <f t="shared" si="1"/>
        <v>Kazakhstan-Asia2006</v>
      </c>
      <c r="B1476" s="32" t="s">
        <v>174</v>
      </c>
      <c r="C1476" s="5" t="s">
        <v>61</v>
      </c>
      <c r="D1476" s="9" t="s">
        <v>68</v>
      </c>
      <c r="E1476" s="12">
        <v>9.73E8</v>
      </c>
      <c r="F1476" s="12">
        <v>1.06E9</v>
      </c>
    </row>
    <row r="1477" hidden="1">
      <c r="A1477" s="32" t="str">
        <f t="shared" si="1"/>
        <v>Mongolia-Asia2006</v>
      </c>
      <c r="B1477" s="32" t="s">
        <v>203</v>
      </c>
      <c r="C1477" s="5" t="s">
        <v>61</v>
      </c>
      <c r="D1477" s="9" t="s">
        <v>68</v>
      </c>
      <c r="E1477" s="12">
        <v>2.61E8</v>
      </c>
      <c r="F1477" s="12">
        <v>2.12E8</v>
      </c>
    </row>
    <row r="1478" hidden="1">
      <c r="A1478" s="32" t="str">
        <f t="shared" si="1"/>
        <v>Uzbekistan-Asia2006</v>
      </c>
      <c r="B1478" s="32" t="s">
        <v>279</v>
      </c>
      <c r="C1478" s="5" t="s">
        <v>61</v>
      </c>
      <c r="D1478" s="9" t="s">
        <v>68</v>
      </c>
      <c r="E1478" s="12">
        <v>4.3E7</v>
      </c>
      <c r="F1478" s="13"/>
    </row>
    <row r="1479" hidden="1">
      <c r="A1479" s="32" t="str">
        <f t="shared" si="1"/>
        <v>Indonesia-Asia2006</v>
      </c>
      <c r="B1479" s="32" t="s">
        <v>164</v>
      </c>
      <c r="C1479" s="5" t="s">
        <v>61</v>
      </c>
      <c r="D1479" s="9" t="s">
        <v>68</v>
      </c>
      <c r="E1479" s="12">
        <v>4.89E9</v>
      </c>
      <c r="F1479" s="12">
        <v>5.458E9</v>
      </c>
    </row>
    <row r="1480" hidden="1">
      <c r="A1480" s="32" t="str">
        <f t="shared" si="1"/>
        <v>Maldives-Asia2006</v>
      </c>
      <c r="B1480" s="32" t="s">
        <v>193</v>
      </c>
      <c r="C1480" s="5" t="s">
        <v>61</v>
      </c>
      <c r="D1480" s="9" t="s">
        <v>68</v>
      </c>
      <c r="E1480" s="12">
        <v>1.235E9</v>
      </c>
      <c r="F1480" s="12">
        <v>1.06E8</v>
      </c>
    </row>
    <row r="1481">
      <c r="A1481" s="32" t="str">
        <f t="shared" si="1"/>
        <v>Turkmenistan-Asia2006</v>
      </c>
      <c r="B1481" s="32" t="s">
        <v>271</v>
      </c>
      <c r="C1481" s="5" t="s">
        <v>61</v>
      </c>
      <c r="D1481" s="9" t="s">
        <v>68</v>
      </c>
      <c r="E1481" s="10">
        <f>if(AND(C1471=C1472,D1471=D1471+1,ISBLANK(E1472)),E1471,E1472)</f>
        <v>12280000000</v>
      </c>
      <c r="F1481" s="10">
        <f>if(AND(C835=C836,D835=D835+1,ISBLANK(F836)),F835,F836)</f>
        <v>394000000</v>
      </c>
    </row>
    <row r="1482" hidden="1">
      <c r="A1482" s="32" t="str">
        <f t="shared" si="1"/>
        <v>Bhutan-Asia2006</v>
      </c>
      <c r="B1482" s="32" t="s">
        <v>101</v>
      </c>
      <c r="C1482" s="5" t="s">
        <v>61</v>
      </c>
      <c r="D1482" s="9" t="s">
        <v>68</v>
      </c>
      <c r="E1482" s="12">
        <v>3.6E7</v>
      </c>
      <c r="F1482" s="12">
        <v>2.2E7</v>
      </c>
    </row>
    <row r="1483" hidden="1">
      <c r="A1483" s="32" t="str">
        <f t="shared" si="1"/>
        <v>India-Asia2006</v>
      </c>
      <c r="B1483" s="32" t="s">
        <v>163</v>
      </c>
      <c r="C1483" s="5" t="s">
        <v>61</v>
      </c>
      <c r="D1483" s="9" t="s">
        <v>68</v>
      </c>
      <c r="E1483" s="12">
        <v>8.915E9</v>
      </c>
      <c r="F1483" s="12">
        <v>8.738E9</v>
      </c>
    </row>
    <row r="1484" hidden="1">
      <c r="A1484" s="32" t="str">
        <f t="shared" si="1"/>
        <v>Kyrgyzstan-Asia2006</v>
      </c>
      <c r="B1484" s="32" t="s">
        <v>179</v>
      </c>
      <c r="C1484" s="5" t="s">
        <v>61</v>
      </c>
      <c r="D1484" s="9" t="s">
        <v>68</v>
      </c>
      <c r="E1484" s="12">
        <v>1.89E8</v>
      </c>
      <c r="F1484" s="12">
        <v>1.42E8</v>
      </c>
    </row>
    <row r="1485" hidden="1">
      <c r="A1485" s="32" t="str">
        <f t="shared" si="1"/>
        <v>Bangladesh-Asia2006</v>
      </c>
      <c r="B1485" s="32" t="s">
        <v>94</v>
      </c>
      <c r="C1485" s="5" t="s">
        <v>61</v>
      </c>
      <c r="D1485" s="9" t="s">
        <v>68</v>
      </c>
      <c r="E1485" s="12">
        <v>8.0E7</v>
      </c>
      <c r="F1485" s="12">
        <v>4.44E8</v>
      </c>
    </row>
    <row r="1486" hidden="1">
      <c r="A1486" s="32" t="str">
        <f t="shared" si="1"/>
        <v>Cambodia-Asia2006</v>
      </c>
      <c r="B1486" s="32" t="s">
        <v>110</v>
      </c>
      <c r="C1486" s="5" t="s">
        <v>61</v>
      </c>
      <c r="D1486" s="9" t="s">
        <v>68</v>
      </c>
      <c r="E1486" s="12">
        <v>1.109E9</v>
      </c>
      <c r="F1486" s="12">
        <v>1.76E8</v>
      </c>
    </row>
    <row r="1487" hidden="1">
      <c r="A1487" s="32" t="str">
        <f t="shared" si="1"/>
        <v>Nepal-Asia2006</v>
      </c>
      <c r="B1487" s="32" t="s">
        <v>209</v>
      </c>
      <c r="C1487" s="5" t="s">
        <v>61</v>
      </c>
      <c r="D1487" s="9" t="s">
        <v>68</v>
      </c>
      <c r="E1487" s="12">
        <v>1.57E8</v>
      </c>
      <c r="F1487" s="12">
        <v>2.61E8</v>
      </c>
    </row>
    <row r="1488" hidden="1">
      <c r="A1488" s="32" t="str">
        <f t="shared" si="1"/>
        <v>Philippines-Asia2006</v>
      </c>
      <c r="B1488" s="32" t="s">
        <v>225</v>
      </c>
      <c r="C1488" s="5" t="s">
        <v>61</v>
      </c>
      <c r="D1488" s="9" t="s">
        <v>68</v>
      </c>
      <c r="E1488" s="12">
        <v>4.019E9</v>
      </c>
      <c r="F1488" s="12">
        <v>1.558E9</v>
      </c>
    </row>
    <row r="1489" hidden="1">
      <c r="A1489" s="32" t="str">
        <f t="shared" si="1"/>
        <v>Pakistan-Asia2006</v>
      </c>
      <c r="B1489" s="32" t="s">
        <v>220</v>
      </c>
      <c r="C1489" s="5" t="s">
        <v>61</v>
      </c>
      <c r="D1489" s="9" t="s">
        <v>68</v>
      </c>
      <c r="E1489" s="12">
        <v>9.19E8</v>
      </c>
      <c r="F1489" s="12">
        <v>2.029E9</v>
      </c>
    </row>
    <row r="1490" hidden="1">
      <c r="A1490" s="32" t="str">
        <f t="shared" si="1"/>
        <v>Laos-Asia2006</v>
      </c>
      <c r="B1490" s="32" t="s">
        <v>180</v>
      </c>
      <c r="C1490" s="5" t="s">
        <v>61</v>
      </c>
      <c r="D1490" s="9" t="s">
        <v>68</v>
      </c>
      <c r="E1490" s="12">
        <v>1.6E8</v>
      </c>
      <c r="F1490" s="12">
        <v>1.5E7</v>
      </c>
    </row>
    <row r="1491" hidden="1">
      <c r="A1491" s="32" t="str">
        <f t="shared" si="1"/>
        <v>Tajikistan-Asia2006</v>
      </c>
      <c r="B1491" s="32" t="s">
        <v>262</v>
      </c>
      <c r="C1491" s="5" t="s">
        <v>61</v>
      </c>
      <c r="D1491" s="9" t="s">
        <v>68</v>
      </c>
      <c r="E1491" s="12">
        <v>1.12E7</v>
      </c>
      <c r="F1491" s="12">
        <v>6000000.0</v>
      </c>
    </row>
    <row r="1492" hidden="1">
      <c r="A1492" s="32" t="str">
        <f t="shared" si="1"/>
        <v>Timor-Leste-Asia2006</v>
      </c>
      <c r="B1492" s="32" t="s">
        <v>265</v>
      </c>
      <c r="C1492" s="5" t="s">
        <v>61</v>
      </c>
      <c r="D1492" s="9" t="s">
        <v>68</v>
      </c>
      <c r="E1492" s="12">
        <v>2.0E7</v>
      </c>
      <c r="F1492" s="12">
        <v>2000000.0</v>
      </c>
    </row>
    <row r="1493">
      <c r="A1493" s="32" t="str">
        <f t="shared" si="1"/>
        <v>Afghanistan-Asia2006</v>
      </c>
      <c r="B1493" s="32" t="s">
        <v>60</v>
      </c>
      <c r="C1493" s="5" t="s">
        <v>61</v>
      </c>
      <c r="D1493" s="9" t="s">
        <v>68</v>
      </c>
      <c r="E1493" s="10">
        <f>if(AND(C1483=C1484,D1483=D1483+1,ISBLANK(E1484)),E1483,E1484)</f>
        <v>189000000</v>
      </c>
      <c r="F1493" s="10">
        <f>if(AND(C847=C848,D847=D847+1,ISBLANK(F848)),F847,F848)</f>
        <v>275000000</v>
      </c>
    </row>
    <row r="1494" hidden="1">
      <c r="A1494" s="32" t="str">
        <f t="shared" si="1"/>
        <v>Macao SAR-Asia2007</v>
      </c>
      <c r="B1494" s="32" t="s">
        <v>189</v>
      </c>
      <c r="C1494" s="5" t="s">
        <v>61</v>
      </c>
      <c r="D1494" s="9" t="s">
        <v>69</v>
      </c>
      <c r="E1494" s="12">
        <v>1.3733E10</v>
      </c>
      <c r="F1494" s="12">
        <v>7.77E8</v>
      </c>
    </row>
    <row r="1495" hidden="1">
      <c r="A1495" s="32" t="str">
        <f t="shared" si="1"/>
        <v>Japan-Asia2007</v>
      </c>
      <c r="B1495" s="32" t="s">
        <v>172</v>
      </c>
      <c r="C1495" s="5" t="s">
        <v>61</v>
      </c>
      <c r="D1495" s="9" t="s">
        <v>69</v>
      </c>
      <c r="E1495" s="12">
        <v>1.2422E10</v>
      </c>
      <c r="F1495" s="12">
        <v>3.7261E10</v>
      </c>
    </row>
    <row r="1496" hidden="1">
      <c r="A1496" s="32" t="str">
        <f t="shared" si="1"/>
        <v>South Korea-Asia2007</v>
      </c>
      <c r="B1496" s="32" t="s">
        <v>248</v>
      </c>
      <c r="C1496" s="5" t="s">
        <v>61</v>
      </c>
      <c r="D1496" s="9" t="s">
        <v>69</v>
      </c>
      <c r="E1496" s="12">
        <v>9.288E9</v>
      </c>
      <c r="F1496" s="12">
        <v>2.4449E10</v>
      </c>
    </row>
    <row r="1497" hidden="1">
      <c r="A1497" s="32" t="str">
        <f t="shared" si="1"/>
        <v>Singapore-Asia2007</v>
      </c>
      <c r="B1497" s="32" t="s">
        <v>241</v>
      </c>
      <c r="C1497" s="5" t="s">
        <v>61</v>
      </c>
      <c r="D1497" s="9" t="s">
        <v>69</v>
      </c>
      <c r="E1497" s="12">
        <v>9.066E9</v>
      </c>
      <c r="F1497" s="12">
        <v>1.3409E10</v>
      </c>
    </row>
    <row r="1498" hidden="1">
      <c r="A1498" s="32" t="str">
        <f t="shared" si="1"/>
        <v>Hong Kong SAR-Asia2007</v>
      </c>
      <c r="B1498" s="32" t="s">
        <v>160</v>
      </c>
      <c r="C1498" s="5" t="s">
        <v>61</v>
      </c>
      <c r="D1498" s="9" t="s">
        <v>69</v>
      </c>
      <c r="E1498" s="12">
        <v>1.8237E10</v>
      </c>
      <c r="F1498" s="12">
        <v>1.5042E10</v>
      </c>
    </row>
    <row r="1499" hidden="1">
      <c r="A1499" s="32" t="str">
        <f t="shared" si="1"/>
        <v>Thailand-Asia2007</v>
      </c>
      <c r="B1499" s="32" t="s">
        <v>264</v>
      </c>
      <c r="C1499" s="5" t="s">
        <v>61</v>
      </c>
      <c r="D1499" s="9" t="s">
        <v>69</v>
      </c>
      <c r="E1499" s="12">
        <v>2.0623E10</v>
      </c>
      <c r="F1499" s="12">
        <v>6.887E9</v>
      </c>
    </row>
    <row r="1500" hidden="1">
      <c r="A1500" s="32" t="str">
        <f t="shared" si="1"/>
        <v>China-Asia2007</v>
      </c>
      <c r="B1500" s="32" t="s">
        <v>117</v>
      </c>
      <c r="C1500" s="5" t="s">
        <v>61</v>
      </c>
      <c r="D1500" s="9" t="s">
        <v>69</v>
      </c>
      <c r="E1500" s="12">
        <v>4.1126E10</v>
      </c>
      <c r="F1500" s="12">
        <v>3.3269E10</v>
      </c>
    </row>
    <row r="1501" hidden="1">
      <c r="A1501" s="32" t="str">
        <f t="shared" si="1"/>
        <v>Georgia-Asia2007</v>
      </c>
      <c r="B1501" s="32" t="s">
        <v>147</v>
      </c>
      <c r="C1501" s="5" t="s">
        <v>61</v>
      </c>
      <c r="D1501" s="9" t="s">
        <v>69</v>
      </c>
      <c r="E1501" s="12">
        <v>4.4E8</v>
      </c>
      <c r="F1501" s="12">
        <v>2.77E8</v>
      </c>
    </row>
    <row r="1502" hidden="1">
      <c r="A1502" s="32" t="str">
        <f t="shared" si="1"/>
        <v>Armenia-Asia2007</v>
      </c>
      <c r="B1502" s="32" t="s">
        <v>86</v>
      </c>
      <c r="C1502" s="5" t="s">
        <v>61</v>
      </c>
      <c r="D1502" s="9" t="s">
        <v>69</v>
      </c>
      <c r="E1502" s="12">
        <v>3.43E8</v>
      </c>
      <c r="F1502" s="12">
        <v>3.45E8</v>
      </c>
    </row>
    <row r="1503">
      <c r="A1503" s="32" t="str">
        <f t="shared" si="1"/>
        <v>North Korea-Asia2007</v>
      </c>
      <c r="B1503" s="32" t="s">
        <v>216</v>
      </c>
      <c r="C1503" s="5" t="s">
        <v>61</v>
      </c>
      <c r="D1503" s="9" t="s">
        <v>69</v>
      </c>
      <c r="E1503" s="10">
        <f>if(AND(C1493=C1494,D1493=D1493+1,ISBLANK(E1494)),E1493,E1494)</f>
        <v>13733000000</v>
      </c>
      <c r="F1503" s="10">
        <f>if(AND(C857=C858,D857=D857+1,ISBLANK(F858)),F857,F858)</f>
        <v>70000000</v>
      </c>
    </row>
    <row r="1504" hidden="1">
      <c r="A1504" s="32" t="str">
        <f t="shared" si="1"/>
        <v>Vietnam-Asia2007</v>
      </c>
      <c r="B1504" s="32" t="s">
        <v>282</v>
      </c>
      <c r="C1504" s="5" t="s">
        <v>61</v>
      </c>
      <c r="D1504" s="9" t="s">
        <v>69</v>
      </c>
      <c r="E1504" s="12">
        <v>3.75E9</v>
      </c>
      <c r="F1504" s="12">
        <v>1.22E9</v>
      </c>
    </row>
    <row r="1505" hidden="1">
      <c r="A1505" s="32" t="str">
        <f t="shared" si="1"/>
        <v>Azerbaijan-Asia2007</v>
      </c>
      <c r="B1505" s="32" t="s">
        <v>90</v>
      </c>
      <c r="C1505" s="5" t="s">
        <v>61</v>
      </c>
      <c r="D1505" s="9" t="s">
        <v>69</v>
      </c>
      <c r="E1505" s="12">
        <v>3.17E8</v>
      </c>
      <c r="F1505" s="12">
        <v>3.81E8</v>
      </c>
    </row>
    <row r="1506" hidden="1">
      <c r="A1506" s="32" t="str">
        <f t="shared" si="1"/>
        <v>Malaysia-Asia2007</v>
      </c>
      <c r="B1506" s="32" t="s">
        <v>192</v>
      </c>
      <c r="C1506" s="5" t="s">
        <v>61</v>
      </c>
      <c r="D1506" s="9" t="s">
        <v>69</v>
      </c>
      <c r="E1506" s="12">
        <v>1.7948E10</v>
      </c>
      <c r="F1506" s="12">
        <v>6.6E9</v>
      </c>
    </row>
    <row r="1507" hidden="1">
      <c r="A1507" s="32" t="str">
        <f t="shared" si="1"/>
        <v>Brunei-Asia2007</v>
      </c>
      <c r="B1507" s="32" t="s">
        <v>106</v>
      </c>
      <c r="C1507" s="5" t="s">
        <v>61</v>
      </c>
      <c r="D1507" s="9" t="s">
        <v>69</v>
      </c>
      <c r="E1507" s="12">
        <v>2.33E8</v>
      </c>
      <c r="F1507" s="12">
        <v>4.3E8</v>
      </c>
    </row>
    <row r="1508" hidden="1">
      <c r="A1508" s="32" t="str">
        <f t="shared" si="1"/>
        <v>Myanmar-Asia2007</v>
      </c>
      <c r="B1508" s="32" t="s">
        <v>207</v>
      </c>
      <c r="C1508" s="5" t="s">
        <v>61</v>
      </c>
      <c r="D1508" s="9" t="s">
        <v>69</v>
      </c>
      <c r="E1508" s="12">
        <v>9.7E7</v>
      </c>
      <c r="F1508" s="12">
        <v>3.9E7</v>
      </c>
    </row>
    <row r="1509" hidden="1">
      <c r="A1509" s="32" t="str">
        <f t="shared" si="1"/>
        <v>Sri Lanka-Asia2007</v>
      </c>
      <c r="B1509" s="32" t="s">
        <v>251</v>
      </c>
      <c r="C1509" s="5" t="s">
        <v>61</v>
      </c>
      <c r="D1509" s="9" t="s">
        <v>69</v>
      </c>
      <c r="E1509" s="12">
        <v>7.5E8</v>
      </c>
      <c r="F1509" s="12">
        <v>7.09E8</v>
      </c>
    </row>
    <row r="1510" hidden="1">
      <c r="A1510" s="32" t="str">
        <f t="shared" si="1"/>
        <v>Kazakhstan-Asia2007</v>
      </c>
      <c r="B1510" s="32" t="s">
        <v>174</v>
      </c>
      <c r="C1510" s="5" t="s">
        <v>61</v>
      </c>
      <c r="D1510" s="9" t="s">
        <v>69</v>
      </c>
      <c r="E1510" s="12">
        <v>1.213E9</v>
      </c>
      <c r="F1510" s="12">
        <v>1.396E9</v>
      </c>
    </row>
    <row r="1511" hidden="1">
      <c r="A1511" s="32" t="str">
        <f t="shared" si="1"/>
        <v>Indonesia-Asia2007</v>
      </c>
      <c r="B1511" s="32" t="s">
        <v>164</v>
      </c>
      <c r="C1511" s="5" t="s">
        <v>61</v>
      </c>
      <c r="D1511" s="9" t="s">
        <v>69</v>
      </c>
      <c r="E1511" s="12">
        <v>5.831E9</v>
      </c>
      <c r="F1511" s="12">
        <v>6.578E9</v>
      </c>
    </row>
    <row r="1512">
      <c r="A1512" s="32" t="str">
        <f t="shared" si="1"/>
        <v>Turkmenistan-Asia2007</v>
      </c>
      <c r="B1512" s="32" t="s">
        <v>271</v>
      </c>
      <c r="C1512" s="5" t="s">
        <v>61</v>
      </c>
      <c r="D1512" s="9" t="s">
        <v>69</v>
      </c>
      <c r="E1512" s="10">
        <f>if(AND(C1502=C1503,D1502=D1502+1,ISBLANK(E1503)),E1502,E1503)</f>
        <v>13733000000</v>
      </c>
      <c r="F1512" s="10">
        <f>if(AND(C866=C867,D866=D866+1,ISBLANK(F867)),F866,F867)</f>
        <v>31000000</v>
      </c>
    </row>
    <row r="1513" hidden="1">
      <c r="A1513" s="32" t="str">
        <f t="shared" si="1"/>
        <v>Mongolia-Asia2007</v>
      </c>
      <c r="B1513" s="32" t="s">
        <v>203</v>
      </c>
      <c r="C1513" s="5" t="s">
        <v>61</v>
      </c>
      <c r="D1513" s="9" t="s">
        <v>69</v>
      </c>
      <c r="E1513" s="12">
        <v>3.54E8</v>
      </c>
      <c r="F1513" s="12">
        <v>2.27E8</v>
      </c>
    </row>
    <row r="1514" hidden="1">
      <c r="A1514" s="32" t="str">
        <f t="shared" si="1"/>
        <v>India-Asia2007</v>
      </c>
      <c r="B1514" s="32" t="s">
        <v>163</v>
      </c>
      <c r="C1514" s="5" t="s">
        <v>61</v>
      </c>
      <c r="D1514" s="9" t="s">
        <v>69</v>
      </c>
      <c r="E1514" s="12">
        <v>1.1234E10</v>
      </c>
      <c r="F1514" s="12">
        <v>1.069E10</v>
      </c>
    </row>
    <row r="1515" hidden="1">
      <c r="A1515" s="32" t="str">
        <f t="shared" si="1"/>
        <v>Bhutan-Asia2007</v>
      </c>
      <c r="B1515" s="32" t="s">
        <v>101</v>
      </c>
      <c r="C1515" s="5" t="s">
        <v>61</v>
      </c>
      <c r="D1515" s="9" t="s">
        <v>69</v>
      </c>
      <c r="E1515" s="12">
        <v>4.7E7</v>
      </c>
      <c r="F1515" s="12">
        <v>2.6E7</v>
      </c>
    </row>
    <row r="1516" hidden="1">
      <c r="A1516" s="32" t="str">
        <f t="shared" si="1"/>
        <v>Bangladesh-Asia2007</v>
      </c>
      <c r="B1516" s="32" t="s">
        <v>94</v>
      </c>
      <c r="C1516" s="5" t="s">
        <v>61</v>
      </c>
      <c r="D1516" s="9" t="s">
        <v>69</v>
      </c>
      <c r="E1516" s="12">
        <v>7.6E7</v>
      </c>
      <c r="F1516" s="12">
        <v>5.3E8</v>
      </c>
    </row>
    <row r="1517" hidden="1">
      <c r="A1517" s="32" t="str">
        <f t="shared" si="1"/>
        <v>Maldives-Asia2007</v>
      </c>
      <c r="B1517" s="32" t="s">
        <v>193</v>
      </c>
      <c r="C1517" s="5" t="s">
        <v>61</v>
      </c>
      <c r="D1517" s="9" t="s">
        <v>69</v>
      </c>
      <c r="E1517" s="12">
        <v>1.515E9</v>
      </c>
      <c r="F1517" s="12">
        <v>1.52E8</v>
      </c>
    </row>
    <row r="1518" hidden="1">
      <c r="A1518" s="32" t="str">
        <f t="shared" si="1"/>
        <v>Uzbekistan-Asia2007</v>
      </c>
      <c r="B1518" s="32" t="s">
        <v>279</v>
      </c>
      <c r="C1518" s="5" t="s">
        <v>61</v>
      </c>
      <c r="D1518" s="9" t="s">
        <v>69</v>
      </c>
      <c r="E1518" s="12">
        <v>5.1E7</v>
      </c>
      <c r="F1518" s="13"/>
    </row>
    <row r="1519" hidden="1">
      <c r="A1519" s="32" t="str">
        <f t="shared" si="1"/>
        <v>Kyrgyzstan-Asia2007</v>
      </c>
      <c r="B1519" s="32" t="s">
        <v>179</v>
      </c>
      <c r="C1519" s="5" t="s">
        <v>61</v>
      </c>
      <c r="D1519" s="9" t="s">
        <v>69</v>
      </c>
      <c r="E1519" s="12">
        <v>3.92E8</v>
      </c>
      <c r="F1519" s="12">
        <v>2.15E8</v>
      </c>
    </row>
    <row r="1520" hidden="1">
      <c r="A1520" s="32" t="str">
        <f t="shared" si="1"/>
        <v>Philippines-Asia2007</v>
      </c>
      <c r="B1520" s="32" t="s">
        <v>225</v>
      </c>
      <c r="C1520" s="5" t="s">
        <v>61</v>
      </c>
      <c r="D1520" s="9" t="s">
        <v>69</v>
      </c>
      <c r="E1520" s="12">
        <v>5.52E9</v>
      </c>
      <c r="F1520" s="12">
        <v>2.055E9</v>
      </c>
    </row>
    <row r="1521" hidden="1">
      <c r="A1521" s="32" t="str">
        <f t="shared" si="1"/>
        <v>Nepal-Asia2007</v>
      </c>
      <c r="B1521" s="32" t="s">
        <v>209</v>
      </c>
      <c r="C1521" s="5" t="s">
        <v>61</v>
      </c>
      <c r="D1521" s="9" t="s">
        <v>69</v>
      </c>
      <c r="E1521" s="12">
        <v>2.34E8</v>
      </c>
      <c r="F1521" s="12">
        <v>4.02E8</v>
      </c>
    </row>
    <row r="1522" hidden="1">
      <c r="A1522" s="32" t="str">
        <f t="shared" si="1"/>
        <v>Cambodia-Asia2007</v>
      </c>
      <c r="B1522" s="32" t="s">
        <v>110</v>
      </c>
      <c r="C1522" s="5" t="s">
        <v>61</v>
      </c>
      <c r="D1522" s="9" t="s">
        <v>69</v>
      </c>
      <c r="E1522" s="12">
        <v>1.169E9</v>
      </c>
      <c r="F1522" s="12">
        <v>1.94E8</v>
      </c>
    </row>
    <row r="1523" hidden="1">
      <c r="A1523" s="32" t="str">
        <f t="shared" si="1"/>
        <v>Pakistan-Asia2007</v>
      </c>
      <c r="B1523" s="32" t="s">
        <v>220</v>
      </c>
      <c r="C1523" s="5" t="s">
        <v>61</v>
      </c>
      <c r="D1523" s="9" t="s">
        <v>69</v>
      </c>
      <c r="E1523" s="12">
        <v>9.12E8</v>
      </c>
      <c r="F1523" s="12">
        <v>2.083E9</v>
      </c>
    </row>
    <row r="1524" hidden="1">
      <c r="A1524" s="32" t="str">
        <f t="shared" si="1"/>
        <v>Laos-Asia2007</v>
      </c>
      <c r="B1524" s="32" t="s">
        <v>180</v>
      </c>
      <c r="C1524" s="5" t="s">
        <v>61</v>
      </c>
      <c r="D1524" s="9" t="s">
        <v>69</v>
      </c>
      <c r="E1524" s="12">
        <v>1.9E8</v>
      </c>
      <c r="F1524" s="12">
        <v>1.4E7</v>
      </c>
    </row>
    <row r="1525" hidden="1">
      <c r="A1525" s="32" t="str">
        <f t="shared" si="1"/>
        <v>Tajikistan-Asia2007</v>
      </c>
      <c r="B1525" s="32" t="s">
        <v>262</v>
      </c>
      <c r="C1525" s="5" t="s">
        <v>61</v>
      </c>
      <c r="D1525" s="9" t="s">
        <v>69</v>
      </c>
      <c r="E1525" s="12">
        <v>1.65E7</v>
      </c>
      <c r="F1525" s="12">
        <v>6600000.0</v>
      </c>
    </row>
    <row r="1526" hidden="1">
      <c r="A1526" s="32" t="str">
        <f t="shared" si="1"/>
        <v>Timor-Leste-Asia2007</v>
      </c>
      <c r="B1526" s="32" t="s">
        <v>265</v>
      </c>
      <c r="C1526" s="5" t="s">
        <v>61</v>
      </c>
      <c r="D1526" s="9" t="s">
        <v>69</v>
      </c>
      <c r="E1526" s="12">
        <v>2.6E7</v>
      </c>
      <c r="F1526" s="12">
        <v>5000000.0</v>
      </c>
    </row>
    <row r="1527">
      <c r="A1527" s="32" t="str">
        <f t="shared" si="1"/>
        <v>Afghanistan-Asia2007</v>
      </c>
      <c r="B1527" s="32" t="s">
        <v>60</v>
      </c>
      <c r="C1527" s="5" t="s">
        <v>61</v>
      </c>
      <c r="D1527" s="9" t="s">
        <v>69</v>
      </c>
      <c r="E1527" s="10">
        <f>if(AND(C1517=C1518,D1517=D1517+1,ISBLANK(E1518)),E1517,E1518)</f>
        <v>51000000</v>
      </c>
      <c r="F1527" s="24">
        <v>3.1E7</v>
      </c>
    </row>
    <row r="1528" hidden="1">
      <c r="A1528" s="32" t="str">
        <f t="shared" si="1"/>
        <v>Macao SAR-Asia2008</v>
      </c>
      <c r="B1528" s="32" t="s">
        <v>189</v>
      </c>
      <c r="C1528" s="5" t="s">
        <v>61</v>
      </c>
      <c r="D1528" s="9" t="s">
        <v>70</v>
      </c>
      <c r="E1528" s="12">
        <v>1.7297E10</v>
      </c>
      <c r="F1528" s="12">
        <v>9.02E8</v>
      </c>
    </row>
    <row r="1529" hidden="1">
      <c r="A1529" s="32" t="str">
        <f t="shared" si="1"/>
        <v>South Korea-Asia2008</v>
      </c>
      <c r="B1529" s="32" t="s">
        <v>248</v>
      </c>
      <c r="C1529" s="5" t="s">
        <v>61</v>
      </c>
      <c r="D1529" s="9" t="s">
        <v>70</v>
      </c>
      <c r="E1529" s="12">
        <v>1.3479E10</v>
      </c>
      <c r="F1529" s="12">
        <v>2.1456E10</v>
      </c>
    </row>
    <row r="1530" hidden="1">
      <c r="A1530" s="32" t="str">
        <f t="shared" si="1"/>
        <v>Japan-Asia2008</v>
      </c>
      <c r="B1530" s="32" t="s">
        <v>172</v>
      </c>
      <c r="C1530" s="5" t="s">
        <v>61</v>
      </c>
      <c r="D1530" s="9" t="s">
        <v>70</v>
      </c>
      <c r="E1530" s="12">
        <v>1.3781E10</v>
      </c>
      <c r="F1530" s="12">
        <v>3.8976E10</v>
      </c>
    </row>
    <row r="1531" hidden="1">
      <c r="A1531" s="32" t="str">
        <f t="shared" si="1"/>
        <v>Singapore-Asia2008</v>
      </c>
      <c r="B1531" s="32" t="s">
        <v>241</v>
      </c>
      <c r="C1531" s="5" t="s">
        <v>61</v>
      </c>
      <c r="D1531" s="9" t="s">
        <v>70</v>
      </c>
      <c r="E1531" s="12">
        <v>1.0714E10</v>
      </c>
      <c r="F1531" s="12">
        <v>1.634E10</v>
      </c>
    </row>
    <row r="1532" hidden="1">
      <c r="A1532" s="32" t="str">
        <f t="shared" si="1"/>
        <v>Hong Kong SAR-Asia2008</v>
      </c>
      <c r="B1532" s="32" t="s">
        <v>160</v>
      </c>
      <c r="C1532" s="5" t="s">
        <v>61</v>
      </c>
      <c r="D1532" s="9" t="s">
        <v>70</v>
      </c>
      <c r="E1532" s="12">
        <v>2.0236E10</v>
      </c>
      <c r="F1532" s="12">
        <v>1.6095E10</v>
      </c>
    </row>
    <row r="1533" hidden="1">
      <c r="A1533" s="32" t="str">
        <f t="shared" si="1"/>
        <v>Thailand-Asia2008</v>
      </c>
      <c r="B1533" s="32" t="s">
        <v>264</v>
      </c>
      <c r="C1533" s="5" t="s">
        <v>61</v>
      </c>
      <c r="D1533" s="9" t="s">
        <v>70</v>
      </c>
      <c r="E1533" s="12">
        <v>2.2497E10</v>
      </c>
      <c r="F1533" s="12">
        <v>6.7E9</v>
      </c>
    </row>
    <row r="1534" hidden="1">
      <c r="A1534" s="32" t="str">
        <f t="shared" si="1"/>
        <v>China-Asia2008</v>
      </c>
      <c r="B1534" s="32" t="s">
        <v>117</v>
      </c>
      <c r="C1534" s="5" t="s">
        <v>61</v>
      </c>
      <c r="D1534" s="9" t="s">
        <v>70</v>
      </c>
      <c r="E1534" s="12">
        <v>4.413E10</v>
      </c>
      <c r="F1534" s="12">
        <v>4.0987E10</v>
      </c>
    </row>
    <row r="1535" hidden="1">
      <c r="A1535" s="32" t="str">
        <f t="shared" si="1"/>
        <v>Georgia-Asia2008</v>
      </c>
      <c r="B1535" s="32" t="s">
        <v>147</v>
      </c>
      <c r="C1535" s="5" t="s">
        <v>61</v>
      </c>
      <c r="D1535" s="9" t="s">
        <v>70</v>
      </c>
      <c r="E1535" s="12">
        <v>5.05E8</v>
      </c>
      <c r="F1535" s="12">
        <v>3.37E8</v>
      </c>
    </row>
    <row r="1536" hidden="1">
      <c r="A1536" s="32" t="str">
        <f t="shared" si="1"/>
        <v>Armenia-Asia2008</v>
      </c>
      <c r="B1536" s="32" t="s">
        <v>86</v>
      </c>
      <c r="C1536" s="5" t="s">
        <v>61</v>
      </c>
      <c r="D1536" s="9" t="s">
        <v>70</v>
      </c>
      <c r="E1536" s="12">
        <v>3.77E8</v>
      </c>
      <c r="F1536" s="12">
        <v>3.83E8</v>
      </c>
    </row>
    <row r="1537">
      <c r="A1537" s="32" t="str">
        <f t="shared" si="1"/>
        <v>North Korea-Asia2008</v>
      </c>
      <c r="B1537" s="32" t="s">
        <v>216</v>
      </c>
      <c r="C1537" s="5" t="s">
        <v>61</v>
      </c>
      <c r="D1537" s="9" t="s">
        <v>70</v>
      </c>
      <c r="E1537" s="10">
        <f>if(AND(C1527=C1528,D1527=D1527+1,ISBLANK(E1528)),E1527,E1528)</f>
        <v>17297000000</v>
      </c>
      <c r="F1537" s="10">
        <f>if(AND(C891=C892,D891=D891+1,ISBLANK(F892)),F891,F892)</f>
        <v>13270000000</v>
      </c>
    </row>
    <row r="1538" hidden="1">
      <c r="A1538" s="32" t="str">
        <f t="shared" si="1"/>
        <v>Azerbaijan-Asia2008</v>
      </c>
      <c r="B1538" s="32" t="s">
        <v>90</v>
      </c>
      <c r="C1538" s="5" t="s">
        <v>61</v>
      </c>
      <c r="D1538" s="9" t="s">
        <v>70</v>
      </c>
      <c r="E1538" s="12">
        <v>3.82E8</v>
      </c>
      <c r="F1538" s="12">
        <v>4.56E8</v>
      </c>
    </row>
    <row r="1539" hidden="1">
      <c r="A1539" s="32" t="str">
        <f t="shared" si="1"/>
        <v>Vietnam-Asia2008</v>
      </c>
      <c r="B1539" s="32" t="s">
        <v>282</v>
      </c>
      <c r="C1539" s="5" t="s">
        <v>61</v>
      </c>
      <c r="D1539" s="9" t="s">
        <v>70</v>
      </c>
      <c r="E1539" s="12">
        <v>3.93E9</v>
      </c>
      <c r="F1539" s="12">
        <v>1.3E9</v>
      </c>
    </row>
    <row r="1540" hidden="1">
      <c r="A1540" s="32" t="str">
        <f t="shared" si="1"/>
        <v>Myanmar-Asia2008</v>
      </c>
      <c r="B1540" s="32" t="s">
        <v>207</v>
      </c>
      <c r="C1540" s="5" t="s">
        <v>61</v>
      </c>
      <c r="D1540" s="9" t="s">
        <v>70</v>
      </c>
      <c r="E1540" s="12">
        <v>8.0E7</v>
      </c>
      <c r="F1540" s="12">
        <v>5.0E7</v>
      </c>
    </row>
    <row r="1541" hidden="1">
      <c r="A1541" s="32" t="str">
        <f t="shared" si="1"/>
        <v>Malaysia-Asia2008</v>
      </c>
      <c r="B1541" s="32" t="s">
        <v>192</v>
      </c>
      <c r="C1541" s="5" t="s">
        <v>61</v>
      </c>
      <c r="D1541" s="9" t="s">
        <v>70</v>
      </c>
      <c r="E1541" s="12">
        <v>1.8553E10</v>
      </c>
      <c r="F1541" s="12">
        <v>7.724E9</v>
      </c>
    </row>
    <row r="1542" hidden="1">
      <c r="A1542" s="32" t="str">
        <f t="shared" si="1"/>
        <v>Brunei-Asia2008</v>
      </c>
      <c r="B1542" s="32" t="s">
        <v>106</v>
      </c>
      <c r="C1542" s="5" t="s">
        <v>61</v>
      </c>
      <c r="D1542" s="9" t="s">
        <v>70</v>
      </c>
      <c r="E1542" s="12">
        <v>2.42E8</v>
      </c>
      <c r="F1542" s="12">
        <v>4.59E8</v>
      </c>
    </row>
    <row r="1543" hidden="1">
      <c r="A1543" s="32" t="str">
        <f t="shared" si="1"/>
        <v>Sri Lanka-Asia2008</v>
      </c>
      <c r="B1543" s="32" t="s">
        <v>251</v>
      </c>
      <c r="C1543" s="5" t="s">
        <v>61</v>
      </c>
      <c r="D1543" s="9" t="s">
        <v>70</v>
      </c>
      <c r="E1543" s="12">
        <v>8.03E8</v>
      </c>
      <c r="F1543" s="12">
        <v>7.77E8</v>
      </c>
    </row>
    <row r="1544" hidden="1">
      <c r="A1544" s="32" t="str">
        <f t="shared" si="1"/>
        <v>Bhutan-Asia2008</v>
      </c>
      <c r="B1544" s="32" t="s">
        <v>101</v>
      </c>
      <c r="C1544" s="5" t="s">
        <v>61</v>
      </c>
      <c r="D1544" s="9" t="s">
        <v>70</v>
      </c>
      <c r="E1544" s="12">
        <v>4.6E7</v>
      </c>
      <c r="F1544" s="12">
        <v>6.6E7</v>
      </c>
    </row>
    <row r="1545" hidden="1">
      <c r="A1545" s="32" t="str">
        <f t="shared" si="1"/>
        <v>Indonesia-Asia2008</v>
      </c>
      <c r="B1545" s="32" t="s">
        <v>164</v>
      </c>
      <c r="C1545" s="5" t="s">
        <v>61</v>
      </c>
      <c r="D1545" s="9" t="s">
        <v>70</v>
      </c>
      <c r="E1545" s="12">
        <v>8.15E9</v>
      </c>
      <c r="F1545" s="12">
        <v>8.801E9</v>
      </c>
    </row>
    <row r="1546">
      <c r="A1546" s="32" t="str">
        <f t="shared" si="1"/>
        <v>Turkmenistan-Asia2008</v>
      </c>
      <c r="B1546" s="32" t="s">
        <v>271</v>
      </c>
      <c r="C1546" s="5" t="s">
        <v>61</v>
      </c>
      <c r="D1546" s="9" t="s">
        <v>70</v>
      </c>
      <c r="E1546" s="10">
        <f>if(AND(C1536=C1537,D1536=D1536+1,ISBLANK(E1537)),E1536,E1537)</f>
        <v>17297000000</v>
      </c>
      <c r="F1546" s="10">
        <f>if(AND(C900=C901,D900=D900+1,ISBLANK(F901)),F900,F901)</f>
        <v>529000000</v>
      </c>
    </row>
    <row r="1547" hidden="1">
      <c r="A1547" s="32" t="str">
        <f t="shared" si="1"/>
        <v>Mongolia-Asia2008</v>
      </c>
      <c r="B1547" s="32" t="s">
        <v>203</v>
      </c>
      <c r="C1547" s="5" t="s">
        <v>61</v>
      </c>
      <c r="D1547" s="9" t="s">
        <v>70</v>
      </c>
      <c r="E1547" s="12">
        <v>2.72E8</v>
      </c>
      <c r="F1547" s="12">
        <v>2.49E8</v>
      </c>
    </row>
    <row r="1548" hidden="1">
      <c r="A1548" s="32" t="str">
        <f t="shared" si="1"/>
        <v>India-Asia2008</v>
      </c>
      <c r="B1548" s="32" t="s">
        <v>163</v>
      </c>
      <c r="C1548" s="5" t="s">
        <v>61</v>
      </c>
      <c r="D1548" s="9" t="s">
        <v>70</v>
      </c>
      <c r="E1548" s="12">
        <v>1.2462E10</v>
      </c>
      <c r="F1548" s="12">
        <v>1.2083E10</v>
      </c>
    </row>
    <row r="1549" hidden="1">
      <c r="A1549" s="32" t="str">
        <f t="shared" si="1"/>
        <v>Bangladesh-Asia2008</v>
      </c>
      <c r="B1549" s="32" t="s">
        <v>94</v>
      </c>
      <c r="C1549" s="5" t="s">
        <v>61</v>
      </c>
      <c r="D1549" s="9" t="s">
        <v>70</v>
      </c>
      <c r="E1549" s="12">
        <v>7.5E7</v>
      </c>
      <c r="F1549" s="12">
        <v>7.35E8</v>
      </c>
    </row>
    <row r="1550" hidden="1">
      <c r="A1550" s="32" t="str">
        <f t="shared" si="1"/>
        <v>Maldives-Asia2008</v>
      </c>
      <c r="B1550" s="32" t="s">
        <v>193</v>
      </c>
      <c r="C1550" s="5" t="s">
        <v>61</v>
      </c>
      <c r="D1550" s="9" t="s">
        <v>70</v>
      </c>
      <c r="E1550" s="12">
        <v>1.559E9</v>
      </c>
      <c r="F1550" s="12">
        <v>2.11E8</v>
      </c>
    </row>
    <row r="1551" hidden="1">
      <c r="A1551" s="32" t="str">
        <f t="shared" si="1"/>
        <v>Kazakhstan-Asia2008</v>
      </c>
      <c r="B1551" s="32" t="s">
        <v>174</v>
      </c>
      <c r="C1551" s="5" t="s">
        <v>61</v>
      </c>
      <c r="D1551" s="9" t="s">
        <v>70</v>
      </c>
      <c r="E1551" s="12">
        <v>1.255E9</v>
      </c>
      <c r="F1551" s="12">
        <v>1.361E9</v>
      </c>
    </row>
    <row r="1552" hidden="1">
      <c r="A1552" s="32" t="str">
        <f t="shared" si="1"/>
        <v>Uzbekistan-Asia2008</v>
      </c>
      <c r="B1552" s="32" t="s">
        <v>279</v>
      </c>
      <c r="C1552" s="5" t="s">
        <v>61</v>
      </c>
      <c r="D1552" s="9" t="s">
        <v>70</v>
      </c>
      <c r="E1552" s="12">
        <v>6.4E7</v>
      </c>
      <c r="F1552" s="13"/>
    </row>
    <row r="1553" hidden="1">
      <c r="A1553" s="32" t="str">
        <f t="shared" si="1"/>
        <v>Kyrgyzstan-Asia2008</v>
      </c>
      <c r="B1553" s="32" t="s">
        <v>179</v>
      </c>
      <c r="C1553" s="5" t="s">
        <v>61</v>
      </c>
      <c r="D1553" s="9" t="s">
        <v>70</v>
      </c>
      <c r="E1553" s="12">
        <v>5.69E8</v>
      </c>
      <c r="F1553" s="12">
        <v>4.51E8</v>
      </c>
    </row>
    <row r="1554" hidden="1">
      <c r="A1554" s="32" t="str">
        <f t="shared" si="1"/>
        <v>Nepal-Asia2008</v>
      </c>
      <c r="B1554" s="32" t="s">
        <v>209</v>
      </c>
      <c r="C1554" s="5" t="s">
        <v>61</v>
      </c>
      <c r="D1554" s="9" t="s">
        <v>70</v>
      </c>
      <c r="E1554" s="12">
        <v>3.53E8</v>
      </c>
      <c r="F1554" s="12">
        <v>5.45E8</v>
      </c>
    </row>
    <row r="1555" hidden="1">
      <c r="A1555" s="32" t="str">
        <f t="shared" si="1"/>
        <v>Philippines-Asia2008</v>
      </c>
      <c r="B1555" s="32" t="s">
        <v>225</v>
      </c>
      <c r="C1555" s="5" t="s">
        <v>61</v>
      </c>
      <c r="D1555" s="9" t="s">
        <v>70</v>
      </c>
      <c r="E1555" s="12">
        <v>3.024E9</v>
      </c>
      <c r="F1555" s="12">
        <v>2.553E9</v>
      </c>
    </row>
    <row r="1556" hidden="1">
      <c r="A1556" s="32" t="str">
        <f t="shared" si="1"/>
        <v>Cambodia-Asia2008</v>
      </c>
      <c r="B1556" s="32" t="s">
        <v>110</v>
      </c>
      <c r="C1556" s="5" t="s">
        <v>61</v>
      </c>
      <c r="D1556" s="9" t="s">
        <v>70</v>
      </c>
      <c r="E1556" s="12">
        <v>1.28E9</v>
      </c>
      <c r="F1556" s="12">
        <v>1.8E8</v>
      </c>
    </row>
    <row r="1557" hidden="1">
      <c r="A1557" s="32" t="str">
        <f t="shared" si="1"/>
        <v>Pakistan-Asia2008</v>
      </c>
      <c r="B1557" s="32" t="s">
        <v>220</v>
      </c>
      <c r="C1557" s="5" t="s">
        <v>61</v>
      </c>
      <c r="D1557" s="9" t="s">
        <v>70</v>
      </c>
      <c r="E1557" s="12">
        <v>9.86E8</v>
      </c>
      <c r="F1557" s="12">
        <v>2.163E9</v>
      </c>
    </row>
    <row r="1558" hidden="1">
      <c r="A1558" s="32" t="str">
        <f t="shared" si="1"/>
        <v>Laos-Asia2008</v>
      </c>
      <c r="B1558" s="32" t="s">
        <v>180</v>
      </c>
      <c r="C1558" s="5" t="s">
        <v>61</v>
      </c>
      <c r="D1558" s="9" t="s">
        <v>70</v>
      </c>
      <c r="E1558" s="12">
        <v>2.8E8</v>
      </c>
      <c r="F1558" s="12">
        <v>5.1E7</v>
      </c>
    </row>
    <row r="1559" hidden="1">
      <c r="A1559" s="32" t="str">
        <f t="shared" si="1"/>
        <v>Tajikistan-Asia2008</v>
      </c>
      <c r="B1559" s="32" t="s">
        <v>262</v>
      </c>
      <c r="C1559" s="5" t="s">
        <v>61</v>
      </c>
      <c r="D1559" s="9" t="s">
        <v>70</v>
      </c>
      <c r="E1559" s="12">
        <v>2.37E7</v>
      </c>
      <c r="F1559" s="12">
        <v>1.08E7</v>
      </c>
    </row>
    <row r="1560" hidden="1">
      <c r="A1560" s="32" t="str">
        <f t="shared" si="1"/>
        <v>Timor-Leste-Asia2008</v>
      </c>
      <c r="B1560" s="32" t="s">
        <v>265</v>
      </c>
      <c r="C1560" s="5" t="s">
        <v>61</v>
      </c>
      <c r="D1560" s="9" t="s">
        <v>70</v>
      </c>
      <c r="E1560" s="12">
        <v>1.4E7</v>
      </c>
      <c r="F1560" s="12">
        <v>5.1E7</v>
      </c>
    </row>
    <row r="1561" hidden="1">
      <c r="A1561" s="32" t="str">
        <f t="shared" si="1"/>
        <v>Afghanistan-Asia2008</v>
      </c>
      <c r="B1561" s="32" t="s">
        <v>60</v>
      </c>
      <c r="C1561" s="5" t="s">
        <v>61</v>
      </c>
      <c r="D1561" s="9" t="s">
        <v>70</v>
      </c>
      <c r="E1561" s="12">
        <v>4.3E7</v>
      </c>
      <c r="F1561" s="12">
        <v>5.8E7</v>
      </c>
    </row>
    <row r="1562" hidden="1">
      <c r="A1562" s="32" t="str">
        <f t="shared" si="1"/>
        <v>Macao SAR-Asia2009</v>
      </c>
      <c r="B1562" s="32" t="s">
        <v>189</v>
      </c>
      <c r="C1562" s="5" t="s">
        <v>61</v>
      </c>
      <c r="D1562" s="9" t="s">
        <v>71</v>
      </c>
      <c r="E1562" s="12">
        <v>1.8445E10</v>
      </c>
      <c r="F1562" s="12">
        <v>9.83E8</v>
      </c>
    </row>
    <row r="1563" hidden="1">
      <c r="A1563" s="32" t="str">
        <f t="shared" si="1"/>
        <v>South Korea-Asia2009</v>
      </c>
      <c r="B1563" s="32" t="s">
        <v>248</v>
      </c>
      <c r="C1563" s="5" t="s">
        <v>61</v>
      </c>
      <c r="D1563" s="9" t="s">
        <v>71</v>
      </c>
      <c r="E1563" s="12">
        <v>1.3304E10</v>
      </c>
      <c r="F1563" s="12">
        <v>1.636E10</v>
      </c>
    </row>
    <row r="1564" hidden="1">
      <c r="A1564" s="32" t="str">
        <f t="shared" si="1"/>
        <v>Japan-Asia2009</v>
      </c>
      <c r="B1564" s="32" t="s">
        <v>172</v>
      </c>
      <c r="C1564" s="5" t="s">
        <v>61</v>
      </c>
      <c r="D1564" s="9" t="s">
        <v>71</v>
      </c>
      <c r="E1564" s="12">
        <v>1.2537E10</v>
      </c>
      <c r="F1564" s="12">
        <v>3.4788E10</v>
      </c>
    </row>
    <row r="1565" hidden="1">
      <c r="A1565" s="32" t="str">
        <f t="shared" si="1"/>
        <v>Singapore-Asia2009</v>
      </c>
      <c r="B1565" s="32" t="s">
        <v>241</v>
      </c>
      <c r="C1565" s="5" t="s">
        <v>61</v>
      </c>
      <c r="D1565" s="9" t="s">
        <v>71</v>
      </c>
      <c r="E1565" s="12">
        <v>9.403E9</v>
      </c>
      <c r="F1565" s="12">
        <v>1.5685E10</v>
      </c>
    </row>
    <row r="1566" hidden="1">
      <c r="A1566" s="32" t="str">
        <f t="shared" si="1"/>
        <v>Thailand-Asia2009</v>
      </c>
      <c r="B1566" s="32" t="s">
        <v>264</v>
      </c>
      <c r="C1566" s="5" t="s">
        <v>61</v>
      </c>
      <c r="D1566" s="9" t="s">
        <v>71</v>
      </c>
      <c r="E1566" s="12">
        <v>1.9814E10</v>
      </c>
      <c r="F1566" s="12">
        <v>5.749E9</v>
      </c>
    </row>
    <row r="1567" hidden="1">
      <c r="A1567" s="32" t="str">
        <f t="shared" si="1"/>
        <v>China-Asia2009</v>
      </c>
      <c r="B1567" s="32" t="s">
        <v>117</v>
      </c>
      <c r="C1567" s="5" t="s">
        <v>61</v>
      </c>
      <c r="D1567" s="9" t="s">
        <v>71</v>
      </c>
      <c r="E1567" s="12">
        <v>4.2632E10</v>
      </c>
      <c r="F1567" s="12">
        <v>4.7108E10</v>
      </c>
    </row>
    <row r="1568" hidden="1">
      <c r="A1568" s="32" t="str">
        <f t="shared" si="1"/>
        <v>Hong Kong SAR-Asia2009</v>
      </c>
      <c r="B1568" s="32" t="s">
        <v>160</v>
      </c>
      <c r="C1568" s="5" t="s">
        <v>61</v>
      </c>
      <c r="D1568" s="9" t="s">
        <v>71</v>
      </c>
      <c r="E1568" s="12">
        <v>2.0291E10</v>
      </c>
      <c r="F1568" s="12">
        <v>1.5669E10</v>
      </c>
    </row>
    <row r="1569">
      <c r="A1569" s="32" t="str">
        <f t="shared" si="1"/>
        <v>North Korea-Asia2009</v>
      </c>
      <c r="B1569" s="32" t="s">
        <v>216</v>
      </c>
      <c r="C1569" s="5" t="s">
        <v>61</v>
      </c>
      <c r="D1569" s="9" t="s">
        <v>71</v>
      </c>
      <c r="E1569" s="10">
        <f>if(AND(C1559=C1560,D1559=D1559+1,ISBLANK(E1560)),E1559,E1560)</f>
        <v>14000000</v>
      </c>
      <c r="F1569" s="10">
        <f>if(AND(C923=C924,D923=D923+1,ISBLANK(F924)),F923,F924)</f>
        <v>881000000</v>
      </c>
    </row>
    <row r="1570" hidden="1">
      <c r="A1570" s="32" t="str">
        <f t="shared" si="1"/>
        <v>Georgia-Asia2009</v>
      </c>
      <c r="B1570" s="32" t="s">
        <v>147</v>
      </c>
      <c r="C1570" s="5" t="s">
        <v>61</v>
      </c>
      <c r="D1570" s="9" t="s">
        <v>71</v>
      </c>
      <c r="E1570" s="12">
        <v>5.37E8</v>
      </c>
      <c r="F1570" s="12">
        <v>3.11E8</v>
      </c>
    </row>
    <row r="1571" hidden="1">
      <c r="A1571" s="32" t="str">
        <f t="shared" si="1"/>
        <v>Armenia-Asia2009</v>
      </c>
      <c r="B1571" s="32" t="s">
        <v>86</v>
      </c>
      <c r="C1571" s="5" t="s">
        <v>61</v>
      </c>
      <c r="D1571" s="9" t="s">
        <v>71</v>
      </c>
      <c r="E1571" s="12">
        <v>3.74E8</v>
      </c>
      <c r="F1571" s="12">
        <v>3.79E8</v>
      </c>
    </row>
    <row r="1572" hidden="1">
      <c r="A1572" s="32" t="str">
        <f t="shared" si="1"/>
        <v>Azerbaijan-Asia2009</v>
      </c>
      <c r="B1572" s="32" t="s">
        <v>90</v>
      </c>
      <c r="C1572" s="5" t="s">
        <v>61</v>
      </c>
      <c r="D1572" s="9" t="s">
        <v>71</v>
      </c>
      <c r="E1572" s="12">
        <v>5.45E8</v>
      </c>
      <c r="F1572" s="12">
        <v>4.88E8</v>
      </c>
    </row>
    <row r="1573" hidden="1">
      <c r="A1573" s="32" t="str">
        <f t="shared" si="1"/>
        <v>Vietnam-Asia2009</v>
      </c>
      <c r="B1573" s="32" t="s">
        <v>282</v>
      </c>
      <c r="C1573" s="5" t="s">
        <v>61</v>
      </c>
      <c r="D1573" s="9" t="s">
        <v>71</v>
      </c>
      <c r="E1573" s="12">
        <v>3.05E9</v>
      </c>
      <c r="F1573" s="12">
        <v>1.1E9</v>
      </c>
    </row>
    <row r="1574" hidden="1">
      <c r="A1574" s="32" t="str">
        <f t="shared" si="1"/>
        <v>Brunei-Asia2009</v>
      </c>
      <c r="B1574" s="32" t="s">
        <v>106</v>
      </c>
      <c r="C1574" s="5" t="s">
        <v>61</v>
      </c>
      <c r="D1574" s="9" t="s">
        <v>71</v>
      </c>
      <c r="E1574" s="12">
        <v>2.54E8</v>
      </c>
      <c r="F1574" s="12">
        <v>4.77E8</v>
      </c>
    </row>
    <row r="1575" hidden="1">
      <c r="A1575" s="32" t="str">
        <f t="shared" si="1"/>
        <v>Myanmar-Asia2009</v>
      </c>
      <c r="B1575" s="32" t="s">
        <v>207</v>
      </c>
      <c r="C1575" s="5" t="s">
        <v>61</v>
      </c>
      <c r="D1575" s="9" t="s">
        <v>71</v>
      </c>
      <c r="E1575" s="12">
        <v>7.5E7</v>
      </c>
      <c r="F1575" s="12">
        <v>5.2E7</v>
      </c>
    </row>
    <row r="1576" hidden="1">
      <c r="A1576" s="32" t="str">
        <f t="shared" si="1"/>
        <v>Malaysia-Asia2009</v>
      </c>
      <c r="B1576" s="32" t="s">
        <v>192</v>
      </c>
      <c r="C1576" s="5" t="s">
        <v>61</v>
      </c>
      <c r="D1576" s="9" t="s">
        <v>71</v>
      </c>
      <c r="E1576" s="12">
        <v>1.7231E10</v>
      </c>
      <c r="F1576" s="12">
        <v>7.196E9</v>
      </c>
    </row>
    <row r="1577" hidden="1">
      <c r="A1577" s="32" t="str">
        <f t="shared" si="1"/>
        <v>Sri Lanka-Asia2009</v>
      </c>
      <c r="B1577" s="32" t="s">
        <v>251</v>
      </c>
      <c r="C1577" s="5" t="s">
        <v>61</v>
      </c>
      <c r="D1577" s="9" t="s">
        <v>71</v>
      </c>
      <c r="E1577" s="12">
        <v>7.54E8</v>
      </c>
      <c r="F1577" s="12">
        <v>7.35E8</v>
      </c>
    </row>
    <row r="1578" hidden="1">
      <c r="A1578" s="32" t="str">
        <f t="shared" si="1"/>
        <v>Indonesia-Asia2009</v>
      </c>
      <c r="B1578" s="32" t="s">
        <v>164</v>
      </c>
      <c r="C1578" s="5" t="s">
        <v>61</v>
      </c>
      <c r="D1578" s="9" t="s">
        <v>71</v>
      </c>
      <c r="E1578" s="12">
        <v>6.053E9</v>
      </c>
      <c r="F1578" s="12">
        <v>6.908E9</v>
      </c>
    </row>
    <row r="1579" hidden="1">
      <c r="A1579" s="32" t="str">
        <f t="shared" si="1"/>
        <v>Bhutan-Asia2009</v>
      </c>
      <c r="B1579" s="32" t="s">
        <v>101</v>
      </c>
      <c r="C1579" s="5" t="s">
        <v>61</v>
      </c>
      <c r="D1579" s="9" t="s">
        <v>71</v>
      </c>
      <c r="E1579" s="12">
        <v>5.1E7</v>
      </c>
      <c r="F1579" s="12">
        <v>3.4E7</v>
      </c>
    </row>
    <row r="1580" hidden="1">
      <c r="A1580" s="32" t="str">
        <f t="shared" si="1"/>
        <v>Bangladesh-Asia2009</v>
      </c>
      <c r="B1580" s="32" t="s">
        <v>94</v>
      </c>
      <c r="C1580" s="5" t="s">
        <v>61</v>
      </c>
      <c r="D1580" s="9" t="s">
        <v>71</v>
      </c>
      <c r="E1580" s="12">
        <v>7.7E7</v>
      </c>
      <c r="F1580" s="12">
        <v>6.51E8</v>
      </c>
    </row>
    <row r="1581">
      <c r="A1581" s="32" t="str">
        <f t="shared" si="1"/>
        <v>Turkmenistan-Asia2009</v>
      </c>
      <c r="B1581" s="32" t="s">
        <v>271</v>
      </c>
      <c r="C1581" s="5" t="s">
        <v>61</v>
      </c>
      <c r="D1581" s="9" t="s">
        <v>71</v>
      </c>
      <c r="E1581" s="10">
        <f>if(AND(C1571=C1572,D1571=D1571+1,ISBLANK(E1572)),E1571,E1572)</f>
        <v>545000000</v>
      </c>
      <c r="F1581" s="10">
        <f>if(AND(C935=C936,D935=D935+1,ISBLANK(F936)),F935,F936)</f>
        <v>5291000000</v>
      </c>
    </row>
    <row r="1582" hidden="1">
      <c r="A1582" s="32" t="str">
        <f t="shared" si="1"/>
        <v>India-Asia2009</v>
      </c>
      <c r="B1582" s="32" t="s">
        <v>163</v>
      </c>
      <c r="C1582" s="5" t="s">
        <v>61</v>
      </c>
      <c r="D1582" s="9" t="s">
        <v>71</v>
      </c>
      <c r="E1582" s="12">
        <v>1.1136E10</v>
      </c>
      <c r="F1582" s="12">
        <v>9.31E9</v>
      </c>
    </row>
    <row r="1583" hidden="1">
      <c r="A1583" s="32" t="str">
        <f t="shared" si="1"/>
        <v>Kazakhstan-Asia2009</v>
      </c>
      <c r="B1583" s="32" t="s">
        <v>174</v>
      </c>
      <c r="C1583" s="5" t="s">
        <v>61</v>
      </c>
      <c r="D1583" s="9" t="s">
        <v>71</v>
      </c>
      <c r="E1583" s="12">
        <v>1.185E9</v>
      </c>
      <c r="F1583" s="12">
        <v>1.319E9</v>
      </c>
    </row>
    <row r="1584" hidden="1">
      <c r="A1584" s="32" t="str">
        <f t="shared" si="1"/>
        <v>Maldives-Asia2009</v>
      </c>
      <c r="B1584" s="32" t="s">
        <v>193</v>
      </c>
      <c r="C1584" s="5" t="s">
        <v>61</v>
      </c>
      <c r="D1584" s="9" t="s">
        <v>71</v>
      </c>
      <c r="E1584" s="12">
        <v>1.473E9</v>
      </c>
      <c r="F1584" s="12">
        <v>2.12E8</v>
      </c>
    </row>
    <row r="1585" hidden="1">
      <c r="A1585" s="32" t="str">
        <f t="shared" si="1"/>
        <v>Mongolia-Asia2009</v>
      </c>
      <c r="B1585" s="32" t="s">
        <v>203</v>
      </c>
      <c r="C1585" s="5" t="s">
        <v>61</v>
      </c>
      <c r="D1585" s="9" t="s">
        <v>71</v>
      </c>
      <c r="E1585" s="12">
        <v>2.53E8</v>
      </c>
      <c r="F1585" s="12">
        <v>2.42E8</v>
      </c>
    </row>
    <row r="1586" hidden="1">
      <c r="A1586" s="32" t="str">
        <f t="shared" si="1"/>
        <v>Uzbekistan-Asia2009</v>
      </c>
      <c r="B1586" s="32" t="s">
        <v>279</v>
      </c>
      <c r="C1586" s="5" t="s">
        <v>61</v>
      </c>
      <c r="D1586" s="9" t="s">
        <v>71</v>
      </c>
      <c r="E1586" s="12">
        <v>9.9E7</v>
      </c>
      <c r="F1586" s="13"/>
    </row>
    <row r="1587" hidden="1">
      <c r="A1587" s="32" t="str">
        <f t="shared" si="1"/>
        <v>Nepal-Asia2009</v>
      </c>
      <c r="B1587" s="32" t="s">
        <v>209</v>
      </c>
      <c r="C1587" s="5" t="s">
        <v>61</v>
      </c>
      <c r="D1587" s="9" t="s">
        <v>71</v>
      </c>
      <c r="E1587" s="12">
        <v>4.39E8</v>
      </c>
      <c r="F1587" s="12">
        <v>5.72E8</v>
      </c>
    </row>
    <row r="1588" hidden="1">
      <c r="A1588" s="32" t="str">
        <f t="shared" si="1"/>
        <v>Philippines-Asia2009</v>
      </c>
      <c r="B1588" s="32" t="s">
        <v>225</v>
      </c>
      <c r="C1588" s="5" t="s">
        <v>61</v>
      </c>
      <c r="D1588" s="9" t="s">
        <v>71</v>
      </c>
      <c r="E1588" s="12">
        <v>2.853E9</v>
      </c>
      <c r="F1588" s="12">
        <v>3.251E9</v>
      </c>
    </row>
    <row r="1589" hidden="1">
      <c r="A1589" s="32" t="str">
        <f t="shared" si="1"/>
        <v>Kyrgyzstan-Asia2009</v>
      </c>
      <c r="B1589" s="32" t="s">
        <v>179</v>
      </c>
      <c r="C1589" s="5" t="s">
        <v>61</v>
      </c>
      <c r="D1589" s="9" t="s">
        <v>71</v>
      </c>
      <c r="E1589" s="12">
        <v>5.06E8</v>
      </c>
      <c r="F1589" s="12">
        <v>3.93E8</v>
      </c>
    </row>
    <row r="1590" hidden="1">
      <c r="A1590" s="32" t="str">
        <f t="shared" si="1"/>
        <v>Cambodia-Asia2009</v>
      </c>
      <c r="B1590" s="32" t="s">
        <v>110</v>
      </c>
      <c r="C1590" s="5" t="s">
        <v>61</v>
      </c>
      <c r="D1590" s="9" t="s">
        <v>71</v>
      </c>
      <c r="E1590" s="12">
        <v>1.208E9</v>
      </c>
      <c r="F1590" s="12">
        <v>1.63E8</v>
      </c>
    </row>
    <row r="1591" hidden="1">
      <c r="A1591" s="32" t="str">
        <f t="shared" si="1"/>
        <v>Pakistan-Asia2009</v>
      </c>
      <c r="B1591" s="32" t="s">
        <v>220</v>
      </c>
      <c r="C1591" s="5" t="s">
        <v>61</v>
      </c>
      <c r="D1591" s="9" t="s">
        <v>71</v>
      </c>
      <c r="E1591" s="12">
        <v>9.5E8</v>
      </c>
      <c r="F1591" s="12">
        <v>1.098E9</v>
      </c>
    </row>
    <row r="1592" hidden="1">
      <c r="A1592" s="32" t="str">
        <f t="shared" si="1"/>
        <v>Laos-Asia2009</v>
      </c>
      <c r="B1592" s="32" t="s">
        <v>180</v>
      </c>
      <c r="C1592" s="5" t="s">
        <v>61</v>
      </c>
      <c r="D1592" s="9" t="s">
        <v>71</v>
      </c>
      <c r="E1592" s="12">
        <v>2.71E8</v>
      </c>
      <c r="F1592" s="12">
        <v>9.1E7</v>
      </c>
    </row>
    <row r="1593" hidden="1">
      <c r="A1593" s="32" t="str">
        <f t="shared" si="1"/>
        <v>Tajikistan-Asia2009</v>
      </c>
      <c r="B1593" s="32" t="s">
        <v>262</v>
      </c>
      <c r="C1593" s="5" t="s">
        <v>61</v>
      </c>
      <c r="D1593" s="9" t="s">
        <v>71</v>
      </c>
      <c r="E1593" s="12">
        <v>1.95E7</v>
      </c>
      <c r="F1593" s="12">
        <v>5800000.0</v>
      </c>
    </row>
    <row r="1594" hidden="1">
      <c r="A1594" s="32" t="str">
        <f t="shared" si="1"/>
        <v>Timor-Leste-Asia2009</v>
      </c>
      <c r="B1594" s="32" t="s">
        <v>265</v>
      </c>
      <c r="C1594" s="5" t="s">
        <v>61</v>
      </c>
      <c r="D1594" s="9" t="s">
        <v>71</v>
      </c>
      <c r="E1594" s="12">
        <v>1.6E7</v>
      </c>
      <c r="F1594" s="12">
        <v>6.9E7</v>
      </c>
    </row>
    <row r="1595" hidden="1">
      <c r="A1595" s="32" t="str">
        <f t="shared" si="1"/>
        <v>Afghanistan-Asia2009</v>
      </c>
      <c r="B1595" s="32" t="s">
        <v>60</v>
      </c>
      <c r="C1595" s="5" t="s">
        <v>61</v>
      </c>
      <c r="D1595" s="9" t="s">
        <v>71</v>
      </c>
      <c r="E1595" s="12">
        <v>9.6E7</v>
      </c>
      <c r="F1595" s="12">
        <v>6.1E7</v>
      </c>
    </row>
    <row r="1596" hidden="1">
      <c r="A1596" s="32" t="str">
        <f t="shared" si="1"/>
        <v>Macao SAR-Asia2010</v>
      </c>
      <c r="B1596" s="32" t="s">
        <v>189</v>
      </c>
      <c r="C1596" s="5" t="s">
        <v>61</v>
      </c>
      <c r="D1596" s="9" t="s">
        <v>72</v>
      </c>
      <c r="E1596" s="12">
        <v>2.8214E10</v>
      </c>
      <c r="F1596" s="12">
        <v>1.237E9</v>
      </c>
    </row>
    <row r="1597" hidden="1">
      <c r="A1597" s="32" t="str">
        <f t="shared" si="1"/>
        <v>South Korea-Asia2010</v>
      </c>
      <c r="B1597" s="32" t="s">
        <v>248</v>
      </c>
      <c r="C1597" s="5" t="s">
        <v>61</v>
      </c>
      <c r="D1597" s="9" t="s">
        <v>72</v>
      </c>
      <c r="E1597" s="12">
        <v>1.4398E10</v>
      </c>
      <c r="F1597" s="12">
        <v>2.0802E10</v>
      </c>
    </row>
    <row r="1598" hidden="1">
      <c r="A1598" s="32" t="str">
        <f t="shared" si="1"/>
        <v>Singapore-Asia2010</v>
      </c>
      <c r="B1598" s="32" t="s">
        <v>241</v>
      </c>
      <c r="C1598" s="5" t="s">
        <v>61</v>
      </c>
      <c r="D1598" s="9" t="s">
        <v>72</v>
      </c>
      <c r="E1598" s="12">
        <v>1.4178E10</v>
      </c>
      <c r="F1598" s="12">
        <v>1.87E10</v>
      </c>
    </row>
    <row r="1599" hidden="1">
      <c r="A1599" s="32" t="str">
        <f t="shared" si="1"/>
        <v>Japan-Asia2010</v>
      </c>
      <c r="B1599" s="32" t="s">
        <v>172</v>
      </c>
      <c r="C1599" s="5" t="s">
        <v>61</v>
      </c>
      <c r="D1599" s="9" t="s">
        <v>72</v>
      </c>
      <c r="E1599" s="12">
        <v>1.5356E10</v>
      </c>
      <c r="F1599" s="12">
        <v>3.9306E10</v>
      </c>
    </row>
    <row r="1600" hidden="1">
      <c r="A1600" s="32" t="str">
        <f t="shared" si="1"/>
        <v>Thailand-Asia2010</v>
      </c>
      <c r="B1600" s="32" t="s">
        <v>264</v>
      </c>
      <c r="C1600" s="5" t="s">
        <v>61</v>
      </c>
      <c r="D1600" s="9" t="s">
        <v>72</v>
      </c>
      <c r="E1600" s="12">
        <v>2.3809E10</v>
      </c>
      <c r="F1600" s="12">
        <v>7.151E9</v>
      </c>
    </row>
    <row r="1601" hidden="1">
      <c r="A1601" s="32" t="str">
        <f t="shared" si="1"/>
        <v>China-Asia2010</v>
      </c>
      <c r="B1601" s="32" t="s">
        <v>117</v>
      </c>
      <c r="C1601" s="5" t="s">
        <v>61</v>
      </c>
      <c r="D1601" s="9" t="s">
        <v>72</v>
      </c>
      <c r="E1601" s="12">
        <v>5.0154E10</v>
      </c>
      <c r="F1601" s="12">
        <v>5.984E10</v>
      </c>
    </row>
    <row r="1602" hidden="1">
      <c r="A1602" s="32" t="str">
        <f t="shared" si="1"/>
        <v>Hong Kong SAR-Asia2010</v>
      </c>
      <c r="B1602" s="32" t="s">
        <v>160</v>
      </c>
      <c r="C1602" s="5" t="s">
        <v>61</v>
      </c>
      <c r="D1602" s="9" t="s">
        <v>72</v>
      </c>
      <c r="E1602" s="12">
        <v>2.7208E10</v>
      </c>
      <c r="F1602" s="12">
        <v>1.7503E10</v>
      </c>
    </row>
    <row r="1603">
      <c r="A1603" s="32" t="str">
        <f t="shared" si="1"/>
        <v>North Korea-Asia2010</v>
      </c>
      <c r="B1603" s="32" t="s">
        <v>216</v>
      </c>
      <c r="C1603" s="5" t="s">
        <v>61</v>
      </c>
      <c r="D1603" s="9" t="s">
        <v>72</v>
      </c>
      <c r="E1603" s="10">
        <f>if(AND(C1593=C1594,D1593=D1593+1,ISBLANK(E1594)),E1593,E1594)</f>
        <v>16000000</v>
      </c>
      <c r="F1603" s="10">
        <f>if(AND(C957=C958,D957=D957+1,ISBLANK(F958)),F957,F958)</f>
        <v>937000000</v>
      </c>
    </row>
    <row r="1604" hidden="1">
      <c r="A1604" s="32" t="str">
        <f t="shared" si="1"/>
        <v>Georgia-Asia2010</v>
      </c>
      <c r="B1604" s="32" t="s">
        <v>147</v>
      </c>
      <c r="C1604" s="5" t="s">
        <v>61</v>
      </c>
      <c r="D1604" s="9" t="s">
        <v>72</v>
      </c>
      <c r="E1604" s="12">
        <v>7.37E8</v>
      </c>
      <c r="F1604" s="12">
        <v>3.29E8</v>
      </c>
    </row>
    <row r="1605" hidden="1">
      <c r="A1605" s="32" t="str">
        <f t="shared" si="1"/>
        <v>Armenia-Asia2010</v>
      </c>
      <c r="B1605" s="32" t="s">
        <v>86</v>
      </c>
      <c r="C1605" s="5" t="s">
        <v>61</v>
      </c>
      <c r="D1605" s="9" t="s">
        <v>72</v>
      </c>
      <c r="E1605" s="12">
        <v>4.56E8</v>
      </c>
      <c r="F1605" s="12">
        <v>4.66E8</v>
      </c>
    </row>
    <row r="1606" hidden="1">
      <c r="A1606" s="32" t="str">
        <f t="shared" si="1"/>
        <v>Vietnam-Asia2010</v>
      </c>
      <c r="B1606" s="32" t="s">
        <v>282</v>
      </c>
      <c r="C1606" s="5" t="s">
        <v>61</v>
      </c>
      <c r="D1606" s="9" t="s">
        <v>72</v>
      </c>
      <c r="E1606" s="12">
        <v>4.45E9</v>
      </c>
      <c r="F1606" s="12">
        <v>1.47E9</v>
      </c>
    </row>
    <row r="1607">
      <c r="A1607" s="32" t="str">
        <f t="shared" si="1"/>
        <v>Brunei-Asia2010</v>
      </c>
      <c r="B1607" s="32" t="s">
        <v>106</v>
      </c>
      <c r="C1607" s="5" t="s">
        <v>61</v>
      </c>
      <c r="D1607" s="9" t="s">
        <v>72</v>
      </c>
      <c r="E1607" s="10">
        <f>if(AND(C1597=C1598,D1597=D1597+1,ISBLANK(E1598)),E1597,E1598)</f>
        <v>14178000000</v>
      </c>
      <c r="F1607" s="10">
        <f>if(AND(C961=C962,D961=D961+1,ISBLANK(F962)),F961,F962)</f>
        <v>2524000000</v>
      </c>
    </row>
    <row r="1608" hidden="1">
      <c r="A1608" s="32" t="str">
        <f t="shared" si="1"/>
        <v>Myanmar-Asia2010</v>
      </c>
      <c r="B1608" s="32" t="s">
        <v>207</v>
      </c>
      <c r="C1608" s="5" t="s">
        <v>61</v>
      </c>
      <c r="D1608" s="9" t="s">
        <v>72</v>
      </c>
      <c r="E1608" s="12">
        <v>9.1E7</v>
      </c>
      <c r="F1608" s="12">
        <v>5.3E7</v>
      </c>
    </row>
    <row r="1609" hidden="1">
      <c r="A1609" s="32" t="str">
        <f t="shared" si="1"/>
        <v>Azerbaijan-Asia2010</v>
      </c>
      <c r="B1609" s="32" t="s">
        <v>90</v>
      </c>
      <c r="C1609" s="5" t="s">
        <v>61</v>
      </c>
      <c r="D1609" s="9" t="s">
        <v>72</v>
      </c>
      <c r="E1609" s="12">
        <v>7.92E8</v>
      </c>
      <c r="F1609" s="12">
        <v>8.56E8</v>
      </c>
    </row>
    <row r="1610" hidden="1">
      <c r="A1610" s="32" t="str">
        <f t="shared" si="1"/>
        <v>Sri Lanka-Asia2010</v>
      </c>
      <c r="B1610" s="32" t="s">
        <v>251</v>
      </c>
      <c r="C1610" s="5" t="s">
        <v>61</v>
      </c>
      <c r="D1610" s="9" t="s">
        <v>72</v>
      </c>
      <c r="E1610" s="12">
        <v>1.044E9</v>
      </c>
      <c r="F1610" s="12">
        <v>8.28E8</v>
      </c>
    </row>
    <row r="1611" hidden="1">
      <c r="A1611" s="32" t="str">
        <f t="shared" si="1"/>
        <v>Malaysia-Asia2010</v>
      </c>
      <c r="B1611" s="32" t="s">
        <v>192</v>
      </c>
      <c r="C1611" s="5" t="s">
        <v>61</v>
      </c>
      <c r="D1611" s="9" t="s">
        <v>72</v>
      </c>
      <c r="E1611" s="12">
        <v>1.8152E10</v>
      </c>
      <c r="F1611" s="12">
        <v>8.324E9</v>
      </c>
    </row>
    <row r="1612" hidden="1">
      <c r="A1612" s="32" t="str">
        <f t="shared" si="1"/>
        <v>Indonesia-Asia2010</v>
      </c>
      <c r="B1612" s="32" t="s">
        <v>164</v>
      </c>
      <c r="C1612" s="5" t="s">
        <v>61</v>
      </c>
      <c r="D1612" s="9" t="s">
        <v>72</v>
      </c>
      <c r="E1612" s="12">
        <v>7.618E9</v>
      </c>
      <c r="F1612" s="12">
        <v>8.432E9</v>
      </c>
    </row>
    <row r="1613" hidden="1">
      <c r="A1613" s="32" t="str">
        <f t="shared" si="1"/>
        <v>India-Asia2010</v>
      </c>
      <c r="B1613" s="32" t="s">
        <v>163</v>
      </c>
      <c r="C1613" s="5" t="s">
        <v>61</v>
      </c>
      <c r="D1613" s="9" t="s">
        <v>72</v>
      </c>
      <c r="E1613" s="12">
        <v>1.449E10</v>
      </c>
      <c r="F1613" s="12">
        <v>1.049E10</v>
      </c>
    </row>
    <row r="1614" hidden="1">
      <c r="A1614" s="32" t="str">
        <f t="shared" si="1"/>
        <v>Bhutan-Asia2010</v>
      </c>
      <c r="B1614" s="32" t="s">
        <v>101</v>
      </c>
      <c r="C1614" s="5" t="s">
        <v>61</v>
      </c>
      <c r="D1614" s="9" t="s">
        <v>72</v>
      </c>
      <c r="E1614" s="12">
        <v>6.4E7</v>
      </c>
      <c r="F1614" s="12">
        <v>4.3E7</v>
      </c>
    </row>
    <row r="1615" hidden="1">
      <c r="A1615" s="32" t="str">
        <f t="shared" si="1"/>
        <v>Bangladesh-Asia2010</v>
      </c>
      <c r="B1615" s="32" t="s">
        <v>94</v>
      </c>
      <c r="C1615" s="5" t="s">
        <v>61</v>
      </c>
      <c r="D1615" s="9" t="s">
        <v>72</v>
      </c>
      <c r="E1615" s="12">
        <v>1.03E8</v>
      </c>
      <c r="F1615" s="12">
        <v>8.35E8</v>
      </c>
    </row>
    <row r="1616">
      <c r="A1616" s="32" t="str">
        <f t="shared" si="1"/>
        <v>Turkmenistan-Asia2010</v>
      </c>
      <c r="B1616" s="32" t="s">
        <v>271</v>
      </c>
      <c r="C1616" s="5" t="s">
        <v>61</v>
      </c>
      <c r="D1616" s="9" t="s">
        <v>72</v>
      </c>
      <c r="E1616" s="10">
        <f>if(AND(C1606=C1607,D1606=D1606+1,ISBLANK(E1607)),E1606,E1607)</f>
        <v>14178000000</v>
      </c>
      <c r="F1616" s="10">
        <f>if(AND(C970=C971,D970=D970+1,ISBLANK(F971)),F970,F971)</f>
        <v>3719000000</v>
      </c>
    </row>
    <row r="1617" hidden="1">
      <c r="A1617" s="32" t="str">
        <f t="shared" si="1"/>
        <v>Maldives-Asia2010</v>
      </c>
      <c r="B1617" s="32" t="s">
        <v>193</v>
      </c>
      <c r="C1617" s="5" t="s">
        <v>61</v>
      </c>
      <c r="D1617" s="9" t="s">
        <v>72</v>
      </c>
      <c r="E1617" s="12">
        <v>1.713E9</v>
      </c>
      <c r="F1617" s="12">
        <v>2.52E8</v>
      </c>
    </row>
    <row r="1618" hidden="1">
      <c r="A1618" s="32" t="str">
        <f t="shared" si="1"/>
        <v>Mongolia-Asia2010</v>
      </c>
      <c r="B1618" s="32" t="s">
        <v>203</v>
      </c>
      <c r="C1618" s="5" t="s">
        <v>61</v>
      </c>
      <c r="D1618" s="9" t="s">
        <v>72</v>
      </c>
      <c r="E1618" s="12">
        <v>2.88E8</v>
      </c>
      <c r="F1618" s="12">
        <v>3.19E8</v>
      </c>
    </row>
    <row r="1619" hidden="1">
      <c r="A1619" s="32" t="str">
        <f t="shared" si="1"/>
        <v>Kazakhstan-Asia2010</v>
      </c>
      <c r="B1619" s="32" t="s">
        <v>174</v>
      </c>
      <c r="C1619" s="5" t="s">
        <v>61</v>
      </c>
      <c r="D1619" s="9" t="s">
        <v>72</v>
      </c>
      <c r="E1619" s="12">
        <v>1.236E9</v>
      </c>
      <c r="F1619" s="12">
        <v>1.489E9</v>
      </c>
    </row>
    <row r="1620" hidden="1">
      <c r="A1620" s="32" t="str">
        <f t="shared" si="1"/>
        <v>Uzbekistan-Asia2010</v>
      </c>
      <c r="B1620" s="32" t="s">
        <v>279</v>
      </c>
      <c r="C1620" s="5" t="s">
        <v>61</v>
      </c>
      <c r="D1620" s="9" t="s">
        <v>72</v>
      </c>
      <c r="E1620" s="12">
        <v>1.21E8</v>
      </c>
      <c r="F1620" s="13"/>
    </row>
    <row r="1621" hidden="1">
      <c r="A1621" s="32" t="str">
        <f t="shared" si="1"/>
        <v>Nepal-Asia2010</v>
      </c>
      <c r="B1621" s="32" t="s">
        <v>209</v>
      </c>
      <c r="C1621" s="5" t="s">
        <v>61</v>
      </c>
      <c r="D1621" s="9" t="s">
        <v>72</v>
      </c>
      <c r="E1621" s="12">
        <v>3.78E8</v>
      </c>
      <c r="F1621" s="12">
        <v>5.28E8</v>
      </c>
    </row>
    <row r="1622" hidden="1">
      <c r="A1622" s="32" t="str">
        <f t="shared" si="1"/>
        <v>Philippines-Asia2010</v>
      </c>
      <c r="B1622" s="32" t="s">
        <v>225</v>
      </c>
      <c r="C1622" s="5" t="s">
        <v>61</v>
      </c>
      <c r="D1622" s="9" t="s">
        <v>72</v>
      </c>
      <c r="E1622" s="12">
        <v>3.228E9</v>
      </c>
      <c r="F1622" s="12">
        <v>4.194E9</v>
      </c>
    </row>
    <row r="1623" hidden="1">
      <c r="A1623" s="32" t="str">
        <f t="shared" si="1"/>
        <v>Cambodia-Asia2010</v>
      </c>
      <c r="B1623" s="32" t="s">
        <v>110</v>
      </c>
      <c r="C1623" s="5" t="s">
        <v>61</v>
      </c>
      <c r="D1623" s="9" t="s">
        <v>72</v>
      </c>
      <c r="E1623" s="12">
        <v>1.332E9</v>
      </c>
      <c r="F1623" s="12">
        <v>2.68E8</v>
      </c>
    </row>
    <row r="1624" hidden="1">
      <c r="A1624" s="32" t="str">
        <f t="shared" si="1"/>
        <v>Pakistan-Asia2010</v>
      </c>
      <c r="B1624" s="32" t="s">
        <v>220</v>
      </c>
      <c r="C1624" s="5" t="s">
        <v>61</v>
      </c>
      <c r="D1624" s="9" t="s">
        <v>72</v>
      </c>
      <c r="E1624" s="12">
        <v>9.98E8</v>
      </c>
      <c r="F1624" s="12">
        <v>1.37E9</v>
      </c>
    </row>
    <row r="1625" hidden="1">
      <c r="A1625" s="32" t="str">
        <f t="shared" si="1"/>
        <v>Kyrgyzstan-Asia2010</v>
      </c>
      <c r="B1625" s="32" t="s">
        <v>179</v>
      </c>
      <c r="C1625" s="5" t="s">
        <v>61</v>
      </c>
      <c r="D1625" s="9" t="s">
        <v>72</v>
      </c>
      <c r="E1625" s="12">
        <v>3.36E8</v>
      </c>
      <c r="F1625" s="12">
        <v>3.98E8</v>
      </c>
    </row>
    <row r="1626" hidden="1">
      <c r="A1626" s="32" t="str">
        <f t="shared" si="1"/>
        <v>Laos-Asia2010</v>
      </c>
      <c r="B1626" s="32" t="s">
        <v>180</v>
      </c>
      <c r="C1626" s="5" t="s">
        <v>61</v>
      </c>
      <c r="D1626" s="9" t="s">
        <v>72</v>
      </c>
      <c r="E1626" s="12">
        <v>3.85E8</v>
      </c>
      <c r="F1626" s="12">
        <v>2.15E8</v>
      </c>
    </row>
    <row r="1627" hidden="1">
      <c r="A1627" s="32" t="str">
        <f t="shared" si="1"/>
        <v>Tajikistan-Asia2010</v>
      </c>
      <c r="B1627" s="32" t="s">
        <v>262</v>
      </c>
      <c r="C1627" s="5" t="s">
        <v>61</v>
      </c>
      <c r="D1627" s="9" t="s">
        <v>72</v>
      </c>
      <c r="E1627" s="12">
        <v>3.24E7</v>
      </c>
      <c r="F1627" s="12">
        <v>1.78E7</v>
      </c>
    </row>
    <row r="1628" hidden="1">
      <c r="A1628" s="32" t="str">
        <f t="shared" si="1"/>
        <v>Timor-Leste-Asia2010</v>
      </c>
      <c r="B1628" s="32" t="s">
        <v>265</v>
      </c>
      <c r="C1628" s="5" t="s">
        <v>61</v>
      </c>
      <c r="D1628" s="9" t="s">
        <v>72</v>
      </c>
      <c r="E1628" s="12">
        <v>3.1E7</v>
      </c>
      <c r="F1628" s="12">
        <v>6.8E7</v>
      </c>
    </row>
    <row r="1629" hidden="1">
      <c r="A1629" s="32" t="str">
        <f t="shared" si="1"/>
        <v>Afghanistan-Asia2010</v>
      </c>
      <c r="B1629" s="32" t="s">
        <v>60</v>
      </c>
      <c r="C1629" s="5" t="s">
        <v>61</v>
      </c>
      <c r="D1629" s="9" t="s">
        <v>72</v>
      </c>
      <c r="E1629" s="12">
        <v>1.38E8</v>
      </c>
      <c r="F1629" s="12">
        <v>8.6E7</v>
      </c>
    </row>
    <row r="1630" hidden="1">
      <c r="A1630" s="32" t="str">
        <f t="shared" si="1"/>
        <v>Japan-Asia2011</v>
      </c>
      <c r="B1630" s="32" t="s">
        <v>172</v>
      </c>
      <c r="C1630" s="5" t="s">
        <v>61</v>
      </c>
      <c r="D1630" s="9" t="s">
        <v>73</v>
      </c>
      <c r="E1630" s="12">
        <v>1.2534E10</v>
      </c>
      <c r="F1630" s="12">
        <v>3.976E10</v>
      </c>
    </row>
    <row r="1631" hidden="1">
      <c r="A1631" s="32" t="str">
        <f t="shared" si="1"/>
        <v>South Korea-Asia2011</v>
      </c>
      <c r="B1631" s="32" t="s">
        <v>248</v>
      </c>
      <c r="C1631" s="5" t="s">
        <v>61</v>
      </c>
      <c r="D1631" s="9" t="s">
        <v>73</v>
      </c>
      <c r="E1631" s="12">
        <v>1.7467E10</v>
      </c>
      <c r="F1631" s="12">
        <v>2.2209E10</v>
      </c>
    </row>
    <row r="1632" hidden="1">
      <c r="A1632" s="32" t="str">
        <f t="shared" si="1"/>
        <v>Macao SAR-Asia2011</v>
      </c>
      <c r="B1632" s="32" t="s">
        <v>189</v>
      </c>
      <c r="C1632" s="5" t="s">
        <v>61</v>
      </c>
      <c r="D1632" s="9" t="s">
        <v>73</v>
      </c>
      <c r="E1632" s="12">
        <v>3.8976E10</v>
      </c>
      <c r="F1632" s="12">
        <v>1.476E9</v>
      </c>
    </row>
    <row r="1633" hidden="1">
      <c r="A1633" s="32" t="str">
        <f t="shared" si="1"/>
        <v>Singapore-Asia2011</v>
      </c>
      <c r="B1633" s="32" t="s">
        <v>241</v>
      </c>
      <c r="C1633" s="5" t="s">
        <v>61</v>
      </c>
      <c r="D1633" s="9" t="s">
        <v>73</v>
      </c>
      <c r="E1633" s="12">
        <v>1.8082E10</v>
      </c>
      <c r="F1633" s="12">
        <v>2.1437E10</v>
      </c>
    </row>
    <row r="1634" hidden="1">
      <c r="A1634" s="32" t="str">
        <f t="shared" si="1"/>
        <v>Thailand-Asia2011</v>
      </c>
      <c r="B1634" s="32" t="s">
        <v>264</v>
      </c>
      <c r="C1634" s="5" t="s">
        <v>61</v>
      </c>
      <c r="D1634" s="9" t="s">
        <v>73</v>
      </c>
      <c r="E1634" s="12">
        <v>3.0926E10</v>
      </c>
      <c r="F1634" s="12">
        <v>7.32E9</v>
      </c>
    </row>
    <row r="1635" hidden="1">
      <c r="A1635" s="32" t="str">
        <f t="shared" si="1"/>
        <v>China-Asia2011</v>
      </c>
      <c r="B1635" s="32" t="s">
        <v>117</v>
      </c>
      <c r="C1635" s="5" t="s">
        <v>61</v>
      </c>
      <c r="D1635" s="9" t="s">
        <v>73</v>
      </c>
      <c r="E1635" s="12">
        <v>5.3313E10</v>
      </c>
      <c r="F1635" s="12">
        <v>7.901E10</v>
      </c>
    </row>
    <row r="1636">
      <c r="A1636" s="32" t="str">
        <f t="shared" si="1"/>
        <v>North Korea-Asia2011</v>
      </c>
      <c r="B1636" s="32" t="s">
        <v>216</v>
      </c>
      <c r="C1636" s="5" t="s">
        <v>61</v>
      </c>
      <c r="D1636" s="9" t="s">
        <v>73</v>
      </c>
      <c r="E1636" s="10">
        <f>if(AND(C1626=C1627,D1626=D1626+1,ISBLANK(E1627)),E1626,E1627)</f>
        <v>32400000</v>
      </c>
      <c r="F1636" s="10">
        <f>if(AND(C990=C991,D990=D990+1,ISBLANK(F991)),F990,F991)</f>
        <v>16200000</v>
      </c>
    </row>
    <row r="1637" hidden="1">
      <c r="A1637" s="32" t="str">
        <f t="shared" si="1"/>
        <v>Georgia-Asia2011</v>
      </c>
      <c r="B1637" s="32" t="s">
        <v>147</v>
      </c>
      <c r="C1637" s="5" t="s">
        <v>61</v>
      </c>
      <c r="D1637" s="9" t="s">
        <v>73</v>
      </c>
      <c r="E1637" s="12">
        <v>1.069E9</v>
      </c>
      <c r="F1637" s="12">
        <v>3.84E8</v>
      </c>
    </row>
    <row r="1638" hidden="1">
      <c r="A1638" s="32" t="str">
        <f t="shared" si="1"/>
        <v>Armenia-Asia2011</v>
      </c>
      <c r="B1638" s="32" t="s">
        <v>86</v>
      </c>
      <c r="C1638" s="5" t="s">
        <v>61</v>
      </c>
      <c r="D1638" s="9" t="s">
        <v>73</v>
      </c>
      <c r="E1638" s="12">
        <v>4.86E8</v>
      </c>
      <c r="F1638" s="12">
        <v>5.46E8</v>
      </c>
    </row>
    <row r="1639" hidden="1">
      <c r="A1639" s="32" t="str">
        <f t="shared" si="1"/>
        <v>Hong Kong SAR-Asia2011</v>
      </c>
      <c r="B1639" s="32" t="s">
        <v>160</v>
      </c>
      <c r="C1639" s="5" t="s">
        <v>61</v>
      </c>
      <c r="D1639" s="9" t="s">
        <v>73</v>
      </c>
      <c r="E1639" s="12">
        <v>3.3169E10</v>
      </c>
      <c r="F1639" s="12">
        <v>1.9172E10</v>
      </c>
    </row>
    <row r="1640" hidden="1">
      <c r="A1640" s="32" t="str">
        <f t="shared" si="1"/>
        <v>Vietnam-Asia2011</v>
      </c>
      <c r="B1640" s="32" t="s">
        <v>282</v>
      </c>
      <c r="C1640" s="5" t="s">
        <v>61</v>
      </c>
      <c r="D1640" s="9" t="s">
        <v>73</v>
      </c>
      <c r="E1640" s="12">
        <v>5.71E9</v>
      </c>
      <c r="F1640" s="12">
        <v>1.71E9</v>
      </c>
    </row>
    <row r="1641">
      <c r="A1641" s="32" t="str">
        <f t="shared" si="1"/>
        <v>Brunei-Asia2011</v>
      </c>
      <c r="B1641" s="32" t="s">
        <v>106</v>
      </c>
      <c r="C1641" s="5" t="s">
        <v>61</v>
      </c>
      <c r="D1641" s="9" t="s">
        <v>73</v>
      </c>
      <c r="E1641" s="10">
        <f>if(AND(C1631=C1632,D1631=D1631+1,ISBLANK(E1632)),E1631,E1632)</f>
        <v>38976000000</v>
      </c>
      <c r="F1641" s="10">
        <f>if(AND(C995=C996,D995=D995+1,ISBLANK(F996)),F995,F996)</f>
        <v>469000000</v>
      </c>
    </row>
    <row r="1642" hidden="1">
      <c r="A1642" s="32" t="str">
        <f t="shared" si="1"/>
        <v>Myanmar-Asia2011</v>
      </c>
      <c r="B1642" s="32" t="s">
        <v>207</v>
      </c>
      <c r="C1642" s="5" t="s">
        <v>61</v>
      </c>
      <c r="D1642" s="9" t="s">
        <v>73</v>
      </c>
      <c r="E1642" s="12">
        <v>2.93E8</v>
      </c>
      <c r="F1642" s="12">
        <v>1.32E8</v>
      </c>
    </row>
    <row r="1643" hidden="1">
      <c r="A1643" s="32" t="str">
        <f t="shared" si="1"/>
        <v>Sri Lanka-Asia2011</v>
      </c>
      <c r="B1643" s="32" t="s">
        <v>251</v>
      </c>
      <c r="C1643" s="5" t="s">
        <v>61</v>
      </c>
      <c r="D1643" s="9" t="s">
        <v>73</v>
      </c>
      <c r="E1643" s="12">
        <v>1.421E9</v>
      </c>
      <c r="F1643" s="12">
        <v>9.26E8</v>
      </c>
    </row>
    <row r="1644" hidden="1">
      <c r="A1644" s="32" t="str">
        <f t="shared" si="1"/>
        <v>Malaysia-Asia2011</v>
      </c>
      <c r="B1644" s="32" t="s">
        <v>192</v>
      </c>
      <c r="C1644" s="5" t="s">
        <v>61</v>
      </c>
      <c r="D1644" s="9" t="s">
        <v>73</v>
      </c>
      <c r="E1644" s="12">
        <v>1.9649E10</v>
      </c>
      <c r="F1644" s="12">
        <v>1.018E10</v>
      </c>
    </row>
    <row r="1645" hidden="1">
      <c r="A1645" s="32" t="str">
        <f t="shared" si="1"/>
        <v>Azerbaijan-Asia2011</v>
      </c>
      <c r="B1645" s="32" t="s">
        <v>90</v>
      </c>
      <c r="C1645" s="5" t="s">
        <v>61</v>
      </c>
      <c r="D1645" s="9" t="s">
        <v>73</v>
      </c>
      <c r="E1645" s="12">
        <v>1.5E9</v>
      </c>
      <c r="F1645" s="12">
        <v>1.778E9</v>
      </c>
    </row>
    <row r="1646" hidden="1">
      <c r="A1646" s="32" t="str">
        <f t="shared" si="1"/>
        <v>Bhutan-Asia2011</v>
      </c>
      <c r="B1646" s="32" t="s">
        <v>101</v>
      </c>
      <c r="C1646" s="5" t="s">
        <v>61</v>
      </c>
      <c r="D1646" s="9" t="s">
        <v>73</v>
      </c>
      <c r="E1646" s="12">
        <v>7.6E7</v>
      </c>
      <c r="F1646" s="12">
        <v>5.8E7</v>
      </c>
    </row>
    <row r="1647" hidden="1">
      <c r="A1647" s="32" t="str">
        <f t="shared" si="1"/>
        <v>Indonesia-Asia2011</v>
      </c>
      <c r="B1647" s="32" t="s">
        <v>164</v>
      </c>
      <c r="C1647" s="5" t="s">
        <v>61</v>
      </c>
      <c r="D1647" s="9" t="s">
        <v>73</v>
      </c>
      <c r="E1647" s="12">
        <v>9.038E9</v>
      </c>
      <c r="F1647" s="12">
        <v>8.653E9</v>
      </c>
    </row>
    <row r="1648" hidden="1">
      <c r="A1648" s="32" t="str">
        <f t="shared" si="1"/>
        <v>India-Asia2011</v>
      </c>
      <c r="B1648" s="32" t="s">
        <v>163</v>
      </c>
      <c r="C1648" s="5" t="s">
        <v>61</v>
      </c>
      <c r="D1648" s="9" t="s">
        <v>73</v>
      </c>
      <c r="E1648" s="12">
        <v>1.7708E10</v>
      </c>
      <c r="F1648" s="12">
        <v>1.3699E10</v>
      </c>
    </row>
    <row r="1649" hidden="1">
      <c r="A1649" s="32" t="str">
        <f t="shared" si="1"/>
        <v>Bangladesh-Asia2011</v>
      </c>
      <c r="B1649" s="32" t="s">
        <v>94</v>
      </c>
      <c r="C1649" s="5" t="s">
        <v>61</v>
      </c>
      <c r="D1649" s="9" t="s">
        <v>73</v>
      </c>
      <c r="E1649" s="12">
        <v>9.7E7</v>
      </c>
      <c r="F1649" s="12">
        <v>8.19E8</v>
      </c>
    </row>
    <row r="1650">
      <c r="A1650" s="32" t="str">
        <f t="shared" si="1"/>
        <v>Turkmenistan-Asia2011</v>
      </c>
      <c r="B1650" s="32" t="s">
        <v>271</v>
      </c>
      <c r="C1650" s="5" t="s">
        <v>61</v>
      </c>
      <c r="D1650" s="9" t="s">
        <v>73</v>
      </c>
      <c r="E1650" s="10">
        <f t="shared" ref="E1650:E1651" si="60">if(AND(C1640=C1641,D1640=D1640+1,ISBLANK(E1641)),E1640,E1641)</f>
        <v>38976000000</v>
      </c>
      <c r="F1650" s="10">
        <f t="shared" ref="F1650:F1651" si="61">if(AND(C1004=C1005,D1004=D1004+1,ISBLANK(F1005)),F1004,F1005)</f>
        <v>999000000</v>
      </c>
    </row>
    <row r="1651">
      <c r="A1651" s="32" t="str">
        <f t="shared" si="1"/>
        <v>Uzbekistan-Asia2011</v>
      </c>
      <c r="B1651" s="32" t="s">
        <v>279</v>
      </c>
      <c r="C1651" s="5" t="s">
        <v>61</v>
      </c>
      <c r="D1651" s="9" t="s">
        <v>73</v>
      </c>
      <c r="E1651" s="10">
        <f t="shared" si="60"/>
        <v>293000000</v>
      </c>
      <c r="F1651" s="10">
        <f t="shared" si="61"/>
        <v>660000000</v>
      </c>
    </row>
    <row r="1652" hidden="1">
      <c r="A1652" s="32" t="str">
        <f t="shared" si="1"/>
        <v>Nepal-Asia2011</v>
      </c>
      <c r="B1652" s="32" t="s">
        <v>209</v>
      </c>
      <c r="C1652" s="5" t="s">
        <v>61</v>
      </c>
      <c r="D1652" s="9" t="s">
        <v>73</v>
      </c>
      <c r="E1652" s="12">
        <v>4.15E8</v>
      </c>
      <c r="F1652" s="12">
        <v>4.2E8</v>
      </c>
    </row>
    <row r="1653" hidden="1">
      <c r="A1653" s="32" t="str">
        <f t="shared" si="1"/>
        <v>Maldives-Asia2011</v>
      </c>
      <c r="B1653" s="32" t="s">
        <v>193</v>
      </c>
      <c r="C1653" s="5" t="s">
        <v>61</v>
      </c>
      <c r="D1653" s="9" t="s">
        <v>73</v>
      </c>
      <c r="E1653" s="12">
        <v>1.868E9</v>
      </c>
      <c r="F1653" s="12">
        <v>2.56E8</v>
      </c>
    </row>
    <row r="1654" hidden="1">
      <c r="A1654" s="32" t="str">
        <f t="shared" si="1"/>
        <v>Mongolia-Asia2011</v>
      </c>
      <c r="B1654" s="32" t="s">
        <v>203</v>
      </c>
      <c r="C1654" s="5" t="s">
        <v>61</v>
      </c>
      <c r="D1654" s="9" t="s">
        <v>73</v>
      </c>
      <c r="E1654" s="12">
        <v>2.58E8</v>
      </c>
      <c r="F1654" s="12">
        <v>4.04E8</v>
      </c>
    </row>
    <row r="1655" hidden="1">
      <c r="A1655" s="32" t="str">
        <f t="shared" si="1"/>
        <v>Kazakhstan-Asia2011</v>
      </c>
      <c r="B1655" s="32" t="s">
        <v>174</v>
      </c>
      <c r="C1655" s="5" t="s">
        <v>61</v>
      </c>
      <c r="D1655" s="9" t="s">
        <v>73</v>
      </c>
      <c r="E1655" s="12">
        <v>1.524E9</v>
      </c>
      <c r="F1655" s="12">
        <v>1.831E9</v>
      </c>
    </row>
    <row r="1656" hidden="1">
      <c r="A1656" s="32" t="str">
        <f t="shared" si="1"/>
        <v>Philippines-Asia2011</v>
      </c>
      <c r="B1656" s="32" t="s">
        <v>225</v>
      </c>
      <c r="C1656" s="5" t="s">
        <v>61</v>
      </c>
      <c r="D1656" s="9" t="s">
        <v>73</v>
      </c>
      <c r="E1656" s="12">
        <v>4.026E9</v>
      </c>
      <c r="F1656" s="12">
        <v>5.807E9</v>
      </c>
    </row>
    <row r="1657" hidden="1">
      <c r="A1657" s="32" t="str">
        <f t="shared" si="1"/>
        <v>Pakistan-Asia2011</v>
      </c>
      <c r="B1657" s="32" t="s">
        <v>220</v>
      </c>
      <c r="C1657" s="5" t="s">
        <v>61</v>
      </c>
      <c r="D1657" s="9" t="s">
        <v>73</v>
      </c>
      <c r="E1657" s="12">
        <v>1.123E9</v>
      </c>
      <c r="F1657" s="12">
        <v>1.851E9</v>
      </c>
    </row>
    <row r="1658" hidden="1">
      <c r="A1658" s="32" t="str">
        <f t="shared" si="1"/>
        <v>Cambodia-Asia2011</v>
      </c>
      <c r="B1658" s="32" t="s">
        <v>110</v>
      </c>
      <c r="C1658" s="5" t="s">
        <v>61</v>
      </c>
      <c r="D1658" s="9" t="s">
        <v>73</v>
      </c>
      <c r="E1658" s="12">
        <v>1.79E9</v>
      </c>
      <c r="F1658" s="12">
        <v>3.33E8</v>
      </c>
    </row>
    <row r="1659" hidden="1">
      <c r="A1659" s="32" t="str">
        <f t="shared" si="1"/>
        <v>Kyrgyzstan-Asia2011</v>
      </c>
      <c r="B1659" s="32" t="s">
        <v>179</v>
      </c>
      <c r="C1659" s="5" t="s">
        <v>61</v>
      </c>
      <c r="D1659" s="9" t="s">
        <v>73</v>
      </c>
      <c r="E1659" s="12">
        <v>6.89E8</v>
      </c>
      <c r="F1659" s="12">
        <v>5.66E8</v>
      </c>
    </row>
    <row r="1660" hidden="1">
      <c r="A1660" s="32" t="str">
        <f t="shared" si="1"/>
        <v>Laos-Asia2011</v>
      </c>
      <c r="B1660" s="32" t="s">
        <v>180</v>
      </c>
      <c r="C1660" s="5" t="s">
        <v>61</v>
      </c>
      <c r="D1660" s="9" t="s">
        <v>73</v>
      </c>
      <c r="E1660" s="12">
        <v>4.13E8</v>
      </c>
      <c r="F1660" s="12">
        <v>2.48E8</v>
      </c>
    </row>
    <row r="1661" hidden="1">
      <c r="A1661" s="32" t="str">
        <f t="shared" si="1"/>
        <v>Tajikistan-Asia2011</v>
      </c>
      <c r="B1661" s="32" t="s">
        <v>262</v>
      </c>
      <c r="C1661" s="5" t="s">
        <v>61</v>
      </c>
      <c r="D1661" s="9" t="s">
        <v>73</v>
      </c>
      <c r="E1661" s="12">
        <v>3.98E7</v>
      </c>
      <c r="F1661" s="12">
        <v>8400000.0</v>
      </c>
    </row>
    <row r="1662" hidden="1">
      <c r="A1662" s="32" t="str">
        <f t="shared" si="1"/>
        <v>Timor-Leste-Asia2011</v>
      </c>
      <c r="B1662" s="32" t="s">
        <v>265</v>
      </c>
      <c r="C1662" s="5" t="s">
        <v>61</v>
      </c>
      <c r="D1662" s="9" t="s">
        <v>73</v>
      </c>
      <c r="E1662" s="12">
        <v>2.4E7</v>
      </c>
      <c r="F1662" s="12">
        <v>6.3E7</v>
      </c>
    </row>
    <row r="1663" hidden="1">
      <c r="A1663" s="32" t="str">
        <f t="shared" si="1"/>
        <v>Afghanistan-Asia2011</v>
      </c>
      <c r="B1663" s="32" t="s">
        <v>60</v>
      </c>
      <c r="C1663" s="5" t="s">
        <v>61</v>
      </c>
      <c r="D1663" s="9" t="s">
        <v>73</v>
      </c>
      <c r="E1663" s="12">
        <v>1.37E8</v>
      </c>
      <c r="F1663" s="12">
        <v>1.27E8</v>
      </c>
    </row>
    <row r="1664" hidden="1">
      <c r="A1664" s="32" t="str">
        <f t="shared" si="1"/>
        <v>Japan-Asia2012</v>
      </c>
      <c r="B1664" s="32" t="s">
        <v>172</v>
      </c>
      <c r="C1664" s="5" t="s">
        <v>61</v>
      </c>
      <c r="D1664" s="9" t="s">
        <v>74</v>
      </c>
      <c r="E1664" s="12">
        <v>1.6197E10</v>
      </c>
      <c r="F1664" s="12">
        <v>4.0967E10</v>
      </c>
    </row>
    <row r="1665" hidden="1">
      <c r="A1665" s="32" t="str">
        <f t="shared" si="1"/>
        <v>Thailand-Asia2012</v>
      </c>
      <c r="B1665" s="32" t="s">
        <v>264</v>
      </c>
      <c r="C1665" s="5" t="s">
        <v>61</v>
      </c>
      <c r="D1665" s="9" t="s">
        <v>74</v>
      </c>
      <c r="E1665" s="12">
        <v>3.774E10</v>
      </c>
      <c r="F1665" s="12">
        <v>7.864E9</v>
      </c>
    </row>
    <row r="1666" hidden="1">
      <c r="A1666" s="32" t="str">
        <f t="shared" si="1"/>
        <v>Macao SAR-Asia2012</v>
      </c>
      <c r="B1666" s="32" t="s">
        <v>189</v>
      </c>
      <c r="C1666" s="5" t="s">
        <v>61</v>
      </c>
      <c r="D1666" s="9" t="s">
        <v>74</v>
      </c>
      <c r="E1666" s="12">
        <v>4.4455E10</v>
      </c>
      <c r="F1666" s="12">
        <v>1.711E9</v>
      </c>
    </row>
    <row r="1667" hidden="1">
      <c r="A1667" s="32" t="str">
        <f t="shared" si="1"/>
        <v>South Korea-Asia2012</v>
      </c>
      <c r="B1667" s="32" t="s">
        <v>248</v>
      </c>
      <c r="C1667" s="5" t="s">
        <v>61</v>
      </c>
      <c r="D1667" s="9" t="s">
        <v>74</v>
      </c>
      <c r="E1667" s="12">
        <v>1.9653E10</v>
      </c>
      <c r="F1667" s="12">
        <v>2.2386E10</v>
      </c>
    </row>
    <row r="1668" hidden="1">
      <c r="A1668" s="32" t="str">
        <f t="shared" si="1"/>
        <v>Singapore-Asia2012</v>
      </c>
      <c r="B1668" s="32" t="s">
        <v>241</v>
      </c>
      <c r="C1668" s="5" t="s">
        <v>61</v>
      </c>
      <c r="D1668" s="9" t="s">
        <v>74</v>
      </c>
      <c r="E1668" s="12">
        <v>1.9261E10</v>
      </c>
      <c r="F1668" s="12">
        <v>2.2412E10</v>
      </c>
    </row>
    <row r="1669" hidden="1">
      <c r="A1669" s="32" t="str">
        <f t="shared" si="1"/>
        <v>China-Asia2012</v>
      </c>
      <c r="B1669" s="32" t="s">
        <v>117</v>
      </c>
      <c r="C1669" s="5" t="s">
        <v>61</v>
      </c>
      <c r="D1669" s="9" t="s">
        <v>74</v>
      </c>
      <c r="E1669" s="12">
        <v>5.4937E10</v>
      </c>
      <c r="F1669" s="13"/>
    </row>
    <row r="1670" hidden="1">
      <c r="A1670" s="32" t="str">
        <f t="shared" si="1"/>
        <v>Hong Kong SAR-Asia2012</v>
      </c>
      <c r="B1670" s="32" t="s">
        <v>160</v>
      </c>
      <c r="C1670" s="5" t="s">
        <v>61</v>
      </c>
      <c r="D1670" s="9" t="s">
        <v>74</v>
      </c>
      <c r="E1670" s="12">
        <v>3.8021E10</v>
      </c>
      <c r="F1670" s="12">
        <v>2.0246E10</v>
      </c>
    </row>
    <row r="1671">
      <c r="A1671" s="32" t="str">
        <f t="shared" si="1"/>
        <v>North Korea-Asia2012</v>
      </c>
      <c r="B1671" s="32" t="s">
        <v>216</v>
      </c>
      <c r="C1671" s="5" t="s">
        <v>61</v>
      </c>
      <c r="D1671" s="9" t="s">
        <v>74</v>
      </c>
      <c r="E1671" s="10">
        <f>if(AND(C1661=C1662,D1661=D1661+1,ISBLANK(E1662)),E1661,E1662)</f>
        <v>24000000</v>
      </c>
      <c r="F1671" s="10">
        <f>if(AND(C1025=C1026,D1025=D1025+1,ISBLANK(F1026)),F1025,F1026)</f>
        <v>500000</v>
      </c>
    </row>
    <row r="1672" hidden="1">
      <c r="A1672" s="32" t="str">
        <f t="shared" si="1"/>
        <v>Georgia-Asia2012</v>
      </c>
      <c r="B1672" s="32" t="s">
        <v>147</v>
      </c>
      <c r="C1672" s="5" t="s">
        <v>61</v>
      </c>
      <c r="D1672" s="9" t="s">
        <v>74</v>
      </c>
      <c r="E1672" s="12">
        <v>1.565E9</v>
      </c>
      <c r="F1672" s="12">
        <v>4.71E8</v>
      </c>
    </row>
    <row r="1673" hidden="1">
      <c r="A1673" s="32" t="str">
        <f t="shared" si="1"/>
        <v>Armenia-Asia2012</v>
      </c>
      <c r="B1673" s="32" t="s">
        <v>86</v>
      </c>
      <c r="C1673" s="5" t="s">
        <v>61</v>
      </c>
      <c r="D1673" s="9" t="s">
        <v>74</v>
      </c>
      <c r="E1673" s="12">
        <v>4.87E8</v>
      </c>
      <c r="F1673" s="12">
        <v>5.56E8</v>
      </c>
    </row>
    <row r="1674" hidden="1">
      <c r="A1674" s="32" t="str">
        <f t="shared" si="1"/>
        <v>Vietnam-Asia2012</v>
      </c>
      <c r="B1674" s="32" t="s">
        <v>282</v>
      </c>
      <c r="C1674" s="5" t="s">
        <v>61</v>
      </c>
      <c r="D1674" s="9" t="s">
        <v>74</v>
      </c>
      <c r="E1674" s="12">
        <v>6.83E9</v>
      </c>
      <c r="F1674" s="12">
        <v>1.856E9</v>
      </c>
    </row>
    <row r="1675">
      <c r="A1675" s="32" t="str">
        <f t="shared" si="1"/>
        <v>Brunei-Asia2012</v>
      </c>
      <c r="B1675" s="32" t="s">
        <v>106</v>
      </c>
      <c r="C1675" s="5" t="s">
        <v>61</v>
      </c>
      <c r="D1675" s="9" t="s">
        <v>74</v>
      </c>
      <c r="E1675" s="10">
        <f t="shared" ref="E1675:E1676" si="62">if(AND(C1665=C1666,D1665=D1665+1,ISBLANK(E1666)),E1665,E1666)</f>
        <v>44455000000</v>
      </c>
      <c r="F1675" s="10">
        <f t="shared" ref="F1675:F1676" si="63">if(AND(C1029=C1030,D1029=D1029+1,ISBLANK(F1030)),F1029,F1030)</f>
        <v>10000000</v>
      </c>
    </row>
    <row r="1676">
      <c r="A1676" s="32" t="str">
        <f t="shared" si="1"/>
        <v>Myanmar-Asia2012</v>
      </c>
      <c r="B1676" s="32" t="s">
        <v>207</v>
      </c>
      <c r="C1676" s="5" t="s">
        <v>61</v>
      </c>
      <c r="D1676" s="9" t="s">
        <v>74</v>
      </c>
      <c r="E1676" s="10">
        <f t="shared" si="62"/>
        <v>19653000000</v>
      </c>
      <c r="F1676" s="10">
        <f t="shared" si="63"/>
        <v>144000000</v>
      </c>
    </row>
    <row r="1677" hidden="1">
      <c r="A1677" s="32" t="str">
        <f t="shared" si="1"/>
        <v>Sri Lanka-Asia2012</v>
      </c>
      <c r="B1677" s="32" t="s">
        <v>251</v>
      </c>
      <c r="C1677" s="5" t="s">
        <v>61</v>
      </c>
      <c r="D1677" s="9" t="s">
        <v>74</v>
      </c>
      <c r="E1677" s="12">
        <v>1.756E9</v>
      </c>
      <c r="F1677" s="12">
        <v>1.219E9</v>
      </c>
    </row>
    <row r="1678" hidden="1">
      <c r="A1678" s="32" t="str">
        <f t="shared" si="1"/>
        <v>Malaysia-Asia2012</v>
      </c>
      <c r="B1678" s="32" t="s">
        <v>192</v>
      </c>
      <c r="C1678" s="5" t="s">
        <v>61</v>
      </c>
      <c r="D1678" s="9" t="s">
        <v>74</v>
      </c>
      <c r="E1678" s="12">
        <v>2.0251E10</v>
      </c>
      <c r="F1678" s="12">
        <v>1.1545E10</v>
      </c>
    </row>
    <row r="1679" hidden="1">
      <c r="A1679" s="32" t="str">
        <f t="shared" si="1"/>
        <v>Azerbaijan-Asia2012</v>
      </c>
      <c r="B1679" s="32" t="s">
        <v>90</v>
      </c>
      <c r="C1679" s="5" t="s">
        <v>61</v>
      </c>
      <c r="D1679" s="9" t="s">
        <v>74</v>
      </c>
      <c r="E1679" s="12">
        <v>2.634E9</v>
      </c>
      <c r="F1679" s="12">
        <v>2.616E9</v>
      </c>
    </row>
    <row r="1680" hidden="1">
      <c r="A1680" s="32" t="str">
        <f t="shared" si="1"/>
        <v>Indonesia-Asia2012</v>
      </c>
      <c r="B1680" s="32" t="s">
        <v>164</v>
      </c>
      <c r="C1680" s="5" t="s">
        <v>61</v>
      </c>
      <c r="D1680" s="9" t="s">
        <v>74</v>
      </c>
      <c r="E1680" s="12">
        <v>9.463E9</v>
      </c>
      <c r="F1680" s="12">
        <v>9.498E9</v>
      </c>
    </row>
    <row r="1681" hidden="1">
      <c r="A1681" s="32" t="str">
        <f t="shared" si="1"/>
        <v>Bhutan-Asia2012</v>
      </c>
      <c r="B1681" s="32" t="s">
        <v>101</v>
      </c>
      <c r="C1681" s="5" t="s">
        <v>61</v>
      </c>
      <c r="D1681" s="9" t="s">
        <v>74</v>
      </c>
      <c r="E1681" s="12">
        <v>9.4E7</v>
      </c>
      <c r="F1681" s="12">
        <v>7.1E7</v>
      </c>
    </row>
    <row r="1682" hidden="1">
      <c r="A1682" s="32" t="str">
        <f t="shared" si="1"/>
        <v>Bangladesh-Asia2012</v>
      </c>
      <c r="B1682" s="32" t="s">
        <v>94</v>
      </c>
      <c r="C1682" s="5" t="s">
        <v>61</v>
      </c>
      <c r="D1682" s="9" t="s">
        <v>74</v>
      </c>
      <c r="E1682" s="12">
        <v>1.1E8</v>
      </c>
      <c r="F1682" s="12">
        <v>8.29E8</v>
      </c>
    </row>
    <row r="1683" hidden="1">
      <c r="A1683" s="32" t="str">
        <f t="shared" si="1"/>
        <v>India-Asia2012</v>
      </c>
      <c r="B1683" s="32" t="s">
        <v>163</v>
      </c>
      <c r="C1683" s="5" t="s">
        <v>61</v>
      </c>
      <c r="D1683" s="9" t="s">
        <v>74</v>
      </c>
      <c r="E1683" s="12">
        <v>1.834E10</v>
      </c>
      <c r="F1683" s="12">
        <v>1.4107E10</v>
      </c>
    </row>
    <row r="1684">
      <c r="A1684" s="32" t="str">
        <f t="shared" si="1"/>
        <v>Uzbekistan-Asia2012</v>
      </c>
      <c r="B1684" s="32" t="s">
        <v>279</v>
      </c>
      <c r="C1684" s="5" t="s">
        <v>61</v>
      </c>
      <c r="D1684" s="9" t="s">
        <v>74</v>
      </c>
      <c r="E1684" s="10">
        <f t="shared" ref="E1684:E1685" si="64">if(AND(C1674=C1675,D1674=D1674+1,ISBLANK(E1675)),E1674,E1675)</f>
        <v>44455000000</v>
      </c>
      <c r="F1684" s="10">
        <f t="shared" ref="F1684:F1685" si="65">if(AND(C1038=C1039,D1038=D1038+1,ISBLANK(F1039)),F1038,F1039)</f>
        <v>34000000</v>
      </c>
    </row>
    <row r="1685">
      <c r="A1685" s="32" t="str">
        <f t="shared" si="1"/>
        <v>Turkmenistan-Asia2012</v>
      </c>
      <c r="B1685" s="32" t="s">
        <v>271</v>
      </c>
      <c r="C1685" s="5" t="s">
        <v>61</v>
      </c>
      <c r="D1685" s="9" t="s">
        <v>74</v>
      </c>
      <c r="E1685" s="10">
        <f t="shared" si="64"/>
        <v>19653000000</v>
      </c>
      <c r="F1685" s="10">
        <f t="shared" si="65"/>
        <v>501000000</v>
      </c>
    </row>
    <row r="1686" hidden="1">
      <c r="A1686" s="32" t="str">
        <f t="shared" si="1"/>
        <v>Nepal-Asia2012</v>
      </c>
      <c r="B1686" s="32" t="s">
        <v>209</v>
      </c>
      <c r="C1686" s="5" t="s">
        <v>61</v>
      </c>
      <c r="D1686" s="9" t="s">
        <v>74</v>
      </c>
      <c r="E1686" s="12">
        <v>3.79E8</v>
      </c>
      <c r="F1686" s="12">
        <v>5.61E8</v>
      </c>
    </row>
    <row r="1687" hidden="1">
      <c r="A1687" s="32" t="str">
        <f t="shared" si="1"/>
        <v>Maldives-Asia2012</v>
      </c>
      <c r="B1687" s="32" t="s">
        <v>193</v>
      </c>
      <c r="C1687" s="5" t="s">
        <v>61</v>
      </c>
      <c r="D1687" s="9" t="s">
        <v>74</v>
      </c>
      <c r="E1687" s="12">
        <v>1.873E9</v>
      </c>
      <c r="F1687" s="12">
        <v>2.7E8</v>
      </c>
    </row>
    <row r="1688" hidden="1">
      <c r="A1688" s="32" t="str">
        <f t="shared" si="1"/>
        <v>Mongolia-Asia2012</v>
      </c>
      <c r="B1688" s="32" t="s">
        <v>203</v>
      </c>
      <c r="C1688" s="5" t="s">
        <v>61</v>
      </c>
      <c r="D1688" s="9" t="s">
        <v>74</v>
      </c>
      <c r="E1688" s="12">
        <v>4.8E8</v>
      </c>
      <c r="F1688" s="12">
        <v>4.2E8</v>
      </c>
    </row>
    <row r="1689" hidden="1">
      <c r="A1689" s="32" t="str">
        <f t="shared" si="1"/>
        <v>Kazakhstan-Asia2012</v>
      </c>
      <c r="B1689" s="32" t="s">
        <v>174</v>
      </c>
      <c r="C1689" s="5" t="s">
        <v>61</v>
      </c>
      <c r="D1689" s="9" t="s">
        <v>74</v>
      </c>
      <c r="E1689" s="12">
        <v>1.572E9</v>
      </c>
      <c r="F1689" s="12">
        <v>2.119E9</v>
      </c>
    </row>
    <row r="1690" hidden="1">
      <c r="A1690" s="32" t="str">
        <f t="shared" si="1"/>
        <v>Philippines-Asia2012</v>
      </c>
      <c r="B1690" s="32" t="s">
        <v>225</v>
      </c>
      <c r="C1690" s="5" t="s">
        <v>61</v>
      </c>
      <c r="D1690" s="9" t="s">
        <v>74</v>
      </c>
      <c r="E1690" s="12">
        <v>4.9E9</v>
      </c>
      <c r="F1690" s="12">
        <v>6.839E9</v>
      </c>
    </row>
    <row r="1691" hidden="1">
      <c r="A1691" s="32" t="str">
        <f t="shared" si="1"/>
        <v>Pakistan-Asia2012</v>
      </c>
      <c r="B1691" s="32" t="s">
        <v>220</v>
      </c>
      <c r="C1691" s="5" t="s">
        <v>61</v>
      </c>
      <c r="D1691" s="9" t="s">
        <v>74</v>
      </c>
      <c r="E1691" s="12">
        <v>1.014E9</v>
      </c>
      <c r="F1691" s="12">
        <v>1.801E9</v>
      </c>
    </row>
    <row r="1692" hidden="1">
      <c r="A1692" s="32" t="str">
        <f t="shared" si="1"/>
        <v>Cambodia-Asia2012</v>
      </c>
      <c r="B1692" s="32" t="s">
        <v>110</v>
      </c>
      <c r="C1692" s="5" t="s">
        <v>61</v>
      </c>
      <c r="D1692" s="9" t="s">
        <v>74</v>
      </c>
      <c r="E1692" s="12">
        <v>2.0E9</v>
      </c>
      <c r="F1692" s="12">
        <v>3.82E8</v>
      </c>
    </row>
    <row r="1693" hidden="1">
      <c r="A1693" s="32" t="str">
        <f t="shared" si="1"/>
        <v>Laos-Asia2012</v>
      </c>
      <c r="B1693" s="32" t="s">
        <v>180</v>
      </c>
      <c r="C1693" s="5" t="s">
        <v>61</v>
      </c>
      <c r="D1693" s="9" t="s">
        <v>74</v>
      </c>
      <c r="E1693" s="12">
        <v>4.61E8</v>
      </c>
      <c r="F1693" s="12">
        <v>2.41E8</v>
      </c>
    </row>
    <row r="1694" hidden="1">
      <c r="A1694" s="32" t="str">
        <f t="shared" si="1"/>
        <v>Kyrgyzstan-Asia2012</v>
      </c>
      <c r="B1694" s="32" t="s">
        <v>179</v>
      </c>
      <c r="C1694" s="5" t="s">
        <v>61</v>
      </c>
      <c r="D1694" s="9" t="s">
        <v>74</v>
      </c>
      <c r="E1694" s="12">
        <v>7.5E8</v>
      </c>
      <c r="F1694" s="12">
        <v>7.38E8</v>
      </c>
    </row>
    <row r="1695" hidden="1">
      <c r="A1695" s="32" t="str">
        <f t="shared" si="1"/>
        <v>Tajikistan-Asia2012</v>
      </c>
      <c r="B1695" s="32" t="s">
        <v>262</v>
      </c>
      <c r="C1695" s="5" t="s">
        <v>61</v>
      </c>
      <c r="D1695" s="9" t="s">
        <v>74</v>
      </c>
      <c r="E1695" s="12">
        <v>6.04E7</v>
      </c>
      <c r="F1695" s="12">
        <v>6800000.0</v>
      </c>
    </row>
    <row r="1696" hidden="1">
      <c r="A1696" s="32" t="str">
        <f t="shared" si="1"/>
        <v>Afghanistan-Asia2012</v>
      </c>
      <c r="B1696" s="32" t="s">
        <v>60</v>
      </c>
      <c r="C1696" s="5" t="s">
        <v>61</v>
      </c>
      <c r="D1696" s="9" t="s">
        <v>74</v>
      </c>
      <c r="E1696" s="12">
        <v>1.16E8</v>
      </c>
      <c r="F1696" s="12">
        <v>8.0E7</v>
      </c>
    </row>
    <row r="1697" hidden="1">
      <c r="A1697" s="32" t="str">
        <f t="shared" si="1"/>
        <v>Timor-Leste-Asia2012</v>
      </c>
      <c r="B1697" s="32" t="s">
        <v>265</v>
      </c>
      <c r="C1697" s="5" t="s">
        <v>61</v>
      </c>
      <c r="D1697" s="9" t="s">
        <v>74</v>
      </c>
      <c r="E1697" s="12">
        <v>2.1E7</v>
      </c>
      <c r="F1697" s="12">
        <v>8.0E7</v>
      </c>
    </row>
    <row r="1698">
      <c r="A1698" s="32" t="str">
        <f t="shared" si="1"/>
        <v>Monaco-Europe2005</v>
      </c>
      <c r="B1698" s="32" t="s">
        <v>202</v>
      </c>
      <c r="C1698" s="5" t="s">
        <v>76</v>
      </c>
      <c r="D1698" s="9" t="s">
        <v>67</v>
      </c>
      <c r="E1698" s="10">
        <f t="shared" ref="E1698:E1699" si="66">if(AND(C1688=C1689,D1688=D1688+1,ISBLANK(E1689)),E1688,E1689)</f>
        <v>1572000000</v>
      </c>
      <c r="F1698" s="10">
        <f t="shared" ref="F1698:F1699" si="67">if(AND(C1052=C1053,D1052=D1052+1,ISBLANK(F1053)),F1052,F1053)</f>
        <v>6685000000</v>
      </c>
    </row>
    <row r="1699">
      <c r="A1699" s="32" t="str">
        <f t="shared" si="1"/>
        <v>Faeroe Islands-Europe2005</v>
      </c>
      <c r="B1699" s="32" t="s">
        <v>140</v>
      </c>
      <c r="C1699" s="5" t="s">
        <v>76</v>
      </c>
      <c r="D1699" s="9" t="s">
        <v>67</v>
      </c>
      <c r="E1699" s="10">
        <f t="shared" si="66"/>
        <v>4900000000</v>
      </c>
      <c r="F1699" s="10">
        <f t="shared" si="67"/>
        <v>42000000</v>
      </c>
    </row>
    <row r="1700" hidden="1">
      <c r="A1700" s="32" t="str">
        <f t="shared" si="1"/>
        <v>Bosnia and Herzegovina-Europe2005</v>
      </c>
      <c r="B1700" s="32" t="s">
        <v>103</v>
      </c>
      <c r="C1700" s="5" t="s">
        <v>76</v>
      </c>
      <c r="D1700" s="9" t="s">
        <v>67</v>
      </c>
      <c r="E1700" s="12">
        <v>5.57E8</v>
      </c>
      <c r="F1700" s="12">
        <v>1.58E8</v>
      </c>
    </row>
    <row r="1701" hidden="1">
      <c r="A1701" s="32" t="str">
        <f t="shared" si="1"/>
        <v>Germany-Europe2005</v>
      </c>
      <c r="B1701" s="32" t="s">
        <v>148</v>
      </c>
      <c r="C1701" s="5" t="s">
        <v>76</v>
      </c>
      <c r="D1701" s="9" t="s">
        <v>67</v>
      </c>
      <c r="E1701" s="12">
        <v>4.0531E10</v>
      </c>
      <c r="F1701" s="12">
        <v>8.4838E10</v>
      </c>
    </row>
    <row r="1702" hidden="1">
      <c r="A1702" s="32" t="str">
        <f t="shared" si="1"/>
        <v>Ukraine-Europe2005</v>
      </c>
      <c r="B1702" s="32" t="s">
        <v>274</v>
      </c>
      <c r="C1702" s="5" t="s">
        <v>76</v>
      </c>
      <c r="D1702" s="9" t="s">
        <v>67</v>
      </c>
      <c r="E1702" s="12">
        <v>3.542E9</v>
      </c>
      <c r="F1702" s="12">
        <v>3.078E9</v>
      </c>
    </row>
    <row r="1703" hidden="1">
      <c r="A1703" s="32" t="str">
        <f t="shared" si="1"/>
        <v>Belarus-Europe2005</v>
      </c>
      <c r="B1703" s="32" t="s">
        <v>96</v>
      </c>
      <c r="C1703" s="5" t="s">
        <v>76</v>
      </c>
      <c r="D1703" s="9" t="s">
        <v>67</v>
      </c>
      <c r="E1703" s="12">
        <v>3.46E8</v>
      </c>
      <c r="F1703" s="12">
        <v>5.16E8</v>
      </c>
    </row>
    <row r="1704" hidden="1">
      <c r="A1704" s="32" t="str">
        <f t="shared" si="1"/>
        <v>Lithuania-Europe2005</v>
      </c>
      <c r="B1704" s="32" t="s">
        <v>187</v>
      </c>
      <c r="C1704" s="5" t="s">
        <v>76</v>
      </c>
      <c r="D1704" s="9" t="s">
        <v>67</v>
      </c>
      <c r="E1704" s="12">
        <v>9.75E8</v>
      </c>
      <c r="F1704" s="12">
        <v>7.57E8</v>
      </c>
    </row>
    <row r="1705" hidden="1">
      <c r="A1705" s="32" t="str">
        <f t="shared" si="1"/>
        <v>Bulgaria-Europe2005</v>
      </c>
      <c r="B1705" s="32" t="s">
        <v>107</v>
      </c>
      <c r="C1705" s="5" t="s">
        <v>76</v>
      </c>
      <c r="D1705" s="9" t="s">
        <v>67</v>
      </c>
      <c r="E1705" s="12">
        <v>3.063E9</v>
      </c>
      <c r="F1705" s="12">
        <v>1.858E9</v>
      </c>
    </row>
    <row r="1706" hidden="1">
      <c r="A1706" s="32" t="str">
        <f t="shared" si="1"/>
        <v>Slovenia-Europe2005</v>
      </c>
      <c r="B1706" s="32" t="s">
        <v>244</v>
      </c>
      <c r="C1706" s="5" t="s">
        <v>76</v>
      </c>
      <c r="D1706" s="9" t="s">
        <v>67</v>
      </c>
      <c r="E1706" s="12">
        <v>1.894E9</v>
      </c>
      <c r="F1706" s="12">
        <v>1.019E9</v>
      </c>
    </row>
    <row r="1707" hidden="1">
      <c r="A1707" s="32" t="str">
        <f t="shared" si="1"/>
        <v>Russia-Europe2005</v>
      </c>
      <c r="B1707" s="32" t="s">
        <v>231</v>
      </c>
      <c r="C1707" s="5" t="s">
        <v>76</v>
      </c>
      <c r="D1707" s="9" t="s">
        <v>67</v>
      </c>
      <c r="E1707" s="12">
        <v>7.806E9</v>
      </c>
      <c r="F1707" s="12">
        <v>1.8305E10</v>
      </c>
    </row>
    <row r="1708" hidden="1">
      <c r="A1708" s="32" t="str">
        <f t="shared" si="1"/>
        <v>Latvia-Europe2005</v>
      </c>
      <c r="B1708" s="32" t="s">
        <v>181</v>
      </c>
      <c r="C1708" s="5" t="s">
        <v>76</v>
      </c>
      <c r="D1708" s="9" t="s">
        <v>67</v>
      </c>
      <c r="E1708" s="12">
        <v>4.46E8</v>
      </c>
      <c r="F1708" s="12">
        <v>6.55E8</v>
      </c>
    </row>
    <row r="1709" hidden="1">
      <c r="A1709" s="32" t="str">
        <f t="shared" si="1"/>
        <v>Romania-Europe2005</v>
      </c>
      <c r="B1709" s="32" t="s">
        <v>230</v>
      </c>
      <c r="C1709" s="5" t="s">
        <v>76</v>
      </c>
      <c r="D1709" s="9" t="s">
        <v>67</v>
      </c>
      <c r="E1709" s="12">
        <v>1.325E9</v>
      </c>
      <c r="F1709" s="12">
        <v>1.073E9</v>
      </c>
    </row>
    <row r="1710" hidden="1">
      <c r="A1710" s="32" t="str">
        <f t="shared" si="1"/>
        <v>Hungary-Europe2005</v>
      </c>
      <c r="B1710" s="32" t="s">
        <v>161</v>
      </c>
      <c r="C1710" s="5" t="s">
        <v>76</v>
      </c>
      <c r="D1710" s="9" t="s">
        <v>67</v>
      </c>
      <c r="E1710" s="12">
        <v>4.761E9</v>
      </c>
      <c r="F1710" s="12">
        <v>2.721E9</v>
      </c>
    </row>
    <row r="1711" hidden="1">
      <c r="A1711" s="32" t="str">
        <f t="shared" si="1"/>
        <v>Serbia-Europe2005</v>
      </c>
      <c r="B1711" s="32" t="s">
        <v>238</v>
      </c>
      <c r="C1711" s="5" t="s">
        <v>76</v>
      </c>
      <c r="D1711" s="9" t="s">
        <v>67</v>
      </c>
      <c r="E1711" s="12">
        <v>3.08E8</v>
      </c>
      <c r="F1711" s="12">
        <v>2.6E8</v>
      </c>
    </row>
    <row r="1712" hidden="1">
      <c r="A1712" s="32" t="str">
        <f t="shared" si="1"/>
        <v>Slovakia-Europe2005</v>
      </c>
      <c r="B1712" s="32" t="s">
        <v>243</v>
      </c>
      <c r="C1712" s="5" t="s">
        <v>76</v>
      </c>
      <c r="D1712" s="9" t="s">
        <v>67</v>
      </c>
      <c r="E1712" s="12">
        <v>1.282E9</v>
      </c>
      <c r="F1712" s="12">
        <v>1.122E9</v>
      </c>
    </row>
    <row r="1713" hidden="1">
      <c r="A1713" s="32" t="str">
        <f t="shared" si="1"/>
        <v>Poland-Europe2005</v>
      </c>
      <c r="B1713" s="32" t="s">
        <v>226</v>
      </c>
      <c r="C1713" s="5" t="s">
        <v>76</v>
      </c>
      <c r="D1713" s="9" t="s">
        <v>67</v>
      </c>
      <c r="E1713" s="12">
        <v>7.128E9</v>
      </c>
      <c r="F1713" s="12">
        <v>5.894E9</v>
      </c>
    </row>
    <row r="1714" hidden="1">
      <c r="A1714" s="32" t="str">
        <f t="shared" si="1"/>
        <v>Croatia-Europe2005</v>
      </c>
      <c r="B1714" s="32" t="s">
        <v>124</v>
      </c>
      <c r="C1714" s="5" t="s">
        <v>76</v>
      </c>
      <c r="D1714" s="9" t="s">
        <v>67</v>
      </c>
      <c r="E1714" s="12">
        <v>7.625E9</v>
      </c>
      <c r="F1714" s="12">
        <v>7.86E8</v>
      </c>
    </row>
    <row r="1715" hidden="1">
      <c r="A1715" s="32" t="str">
        <f t="shared" si="1"/>
        <v>Czech Republic-Europe2005</v>
      </c>
      <c r="B1715" s="32" t="s">
        <v>128</v>
      </c>
      <c r="C1715" s="5" t="s">
        <v>76</v>
      </c>
      <c r="D1715" s="9" t="s">
        <v>67</v>
      </c>
      <c r="E1715" s="12">
        <v>5.772E9</v>
      </c>
      <c r="F1715" s="12">
        <v>2.603E9</v>
      </c>
    </row>
    <row r="1716" hidden="1">
      <c r="A1716" s="32" t="str">
        <f t="shared" si="1"/>
        <v>Portugal-Europe2005</v>
      </c>
      <c r="B1716" s="32" t="s">
        <v>227</v>
      </c>
      <c r="C1716" s="5" t="s">
        <v>76</v>
      </c>
      <c r="D1716" s="9" t="s">
        <v>67</v>
      </c>
      <c r="E1716" s="12">
        <v>9.008E9</v>
      </c>
      <c r="F1716" s="12">
        <v>3.743E9</v>
      </c>
    </row>
    <row r="1717" hidden="1">
      <c r="A1717" s="32" t="str">
        <f t="shared" si="1"/>
        <v>Malta-Europe2005</v>
      </c>
      <c r="B1717" s="32" t="s">
        <v>195</v>
      </c>
      <c r="C1717" s="5" t="s">
        <v>76</v>
      </c>
      <c r="D1717" s="9" t="s">
        <v>67</v>
      </c>
      <c r="E1717" s="12">
        <v>9.24E8</v>
      </c>
      <c r="F1717" s="12">
        <v>3.11E8</v>
      </c>
    </row>
    <row r="1718" hidden="1">
      <c r="A1718" s="32" t="str">
        <f t="shared" si="1"/>
        <v>Austria-Europe2005</v>
      </c>
      <c r="B1718" s="32" t="s">
        <v>89</v>
      </c>
      <c r="C1718" s="5" t="s">
        <v>76</v>
      </c>
      <c r="D1718" s="9" t="s">
        <v>67</v>
      </c>
      <c r="E1718" s="12">
        <v>1.8471E10</v>
      </c>
      <c r="F1718" s="12">
        <v>1.1077E10</v>
      </c>
    </row>
    <row r="1719" hidden="1">
      <c r="A1719" s="32" t="str">
        <f t="shared" si="1"/>
        <v>Greece-Europe2005</v>
      </c>
      <c r="B1719" s="32" t="s">
        <v>150</v>
      </c>
      <c r="C1719" s="5" t="s">
        <v>76</v>
      </c>
      <c r="D1719" s="9" t="s">
        <v>67</v>
      </c>
      <c r="E1719" s="12">
        <v>1.3453E10</v>
      </c>
      <c r="F1719" s="12">
        <v>3.045E9</v>
      </c>
    </row>
    <row r="1720" hidden="1">
      <c r="A1720" s="32" t="str">
        <f t="shared" si="1"/>
        <v>Italy-Europe2005</v>
      </c>
      <c r="B1720" s="32" t="s">
        <v>170</v>
      </c>
      <c r="C1720" s="5" t="s">
        <v>76</v>
      </c>
      <c r="D1720" s="9" t="s">
        <v>67</v>
      </c>
      <c r="E1720" s="12">
        <v>3.8374E10</v>
      </c>
      <c r="F1720" s="12">
        <v>2.6774E10</v>
      </c>
    </row>
    <row r="1721" hidden="1">
      <c r="A1721" s="32" t="str">
        <f t="shared" si="1"/>
        <v>Switzerland-Europe2005</v>
      </c>
      <c r="B1721" s="32" t="s">
        <v>260</v>
      </c>
      <c r="C1721" s="5" t="s">
        <v>76</v>
      </c>
      <c r="D1721" s="9" t="s">
        <v>67</v>
      </c>
      <c r="E1721" s="12">
        <v>1.1937E10</v>
      </c>
      <c r="F1721" s="12">
        <v>1.0579E10</v>
      </c>
    </row>
    <row r="1722">
      <c r="A1722" s="32" t="str">
        <f t="shared" si="1"/>
        <v>San Marino-Europe2005</v>
      </c>
      <c r="B1722" s="32" t="s">
        <v>234</v>
      </c>
      <c r="C1722" s="5" t="s">
        <v>76</v>
      </c>
      <c r="D1722" s="9" t="s">
        <v>67</v>
      </c>
      <c r="E1722" s="10">
        <f t="shared" ref="E1722:E1724" si="68">if(AND(C1712=C1713,D1712=D1712+1,ISBLANK(E1713)),E1712,E1713)</f>
        <v>7128000000</v>
      </c>
      <c r="F1722" s="10">
        <f t="shared" ref="F1722:F1724" si="69">if(AND(C1076=C1077,D1076=D1076+1,ISBLANK(F1077)),F1076,F1077)</f>
        <v>42000000</v>
      </c>
    </row>
    <row r="1723">
      <c r="A1723" s="32" t="str">
        <f t="shared" si="1"/>
        <v>Isle of Man-Europe2005</v>
      </c>
      <c r="B1723" s="32" t="s">
        <v>168</v>
      </c>
      <c r="C1723" s="5" t="s">
        <v>76</v>
      </c>
      <c r="D1723" s="9" t="s">
        <v>67</v>
      </c>
      <c r="E1723" s="10">
        <f t="shared" si="68"/>
        <v>7625000000</v>
      </c>
      <c r="F1723" s="10">
        <f t="shared" si="69"/>
        <v>178000000</v>
      </c>
    </row>
    <row r="1724">
      <c r="A1724" s="32" t="str">
        <f t="shared" si="1"/>
        <v>Andorra-Europe2005</v>
      </c>
      <c r="B1724" s="32" t="s">
        <v>81</v>
      </c>
      <c r="C1724" s="5" t="s">
        <v>76</v>
      </c>
      <c r="D1724" s="9" t="s">
        <v>67</v>
      </c>
      <c r="E1724" s="10">
        <f t="shared" si="68"/>
        <v>5772000000</v>
      </c>
      <c r="F1724" s="10">
        <f t="shared" si="69"/>
        <v>84000000</v>
      </c>
    </row>
    <row r="1725" hidden="1">
      <c r="A1725" s="32" t="str">
        <f t="shared" si="1"/>
        <v>Estonia-Europe2005</v>
      </c>
      <c r="B1725" s="32" t="s">
        <v>138</v>
      </c>
      <c r="C1725" s="5" t="s">
        <v>76</v>
      </c>
      <c r="D1725" s="9" t="s">
        <v>67</v>
      </c>
      <c r="E1725" s="12">
        <v>1.229E9</v>
      </c>
      <c r="F1725" s="12">
        <v>5.3E8</v>
      </c>
    </row>
    <row r="1726" hidden="1">
      <c r="A1726" s="32" t="str">
        <f t="shared" si="1"/>
        <v>North Macedonia-Europe2005</v>
      </c>
      <c r="B1726" s="32" t="s">
        <v>217</v>
      </c>
      <c r="C1726" s="5" t="s">
        <v>76</v>
      </c>
      <c r="D1726" s="9" t="s">
        <v>67</v>
      </c>
      <c r="E1726" s="12">
        <v>1.16E8</v>
      </c>
      <c r="F1726" s="12">
        <v>9.7E7</v>
      </c>
    </row>
    <row r="1727" hidden="1">
      <c r="A1727" s="32" t="str">
        <f t="shared" si="1"/>
        <v>Finland-Europe2005</v>
      </c>
      <c r="B1727" s="32" t="s">
        <v>142</v>
      </c>
      <c r="C1727" s="5" t="s">
        <v>76</v>
      </c>
      <c r="D1727" s="9" t="s">
        <v>67</v>
      </c>
      <c r="E1727" s="12">
        <v>3.069E9</v>
      </c>
      <c r="F1727" s="12">
        <v>3.622E9</v>
      </c>
    </row>
    <row r="1728" hidden="1">
      <c r="A1728" s="32" t="str">
        <f t="shared" si="1"/>
        <v>Belgium-Europe2005</v>
      </c>
      <c r="B1728" s="32" t="s">
        <v>97</v>
      </c>
      <c r="C1728" s="5" t="s">
        <v>76</v>
      </c>
      <c r="D1728" s="9" t="s">
        <v>67</v>
      </c>
      <c r="E1728" s="12">
        <v>1.0881E10</v>
      </c>
      <c r="F1728" s="12">
        <v>1.6771E10</v>
      </c>
    </row>
    <row r="1729">
      <c r="A1729" s="32" t="str">
        <f t="shared" si="1"/>
        <v>Liechtenstein-Europe2005</v>
      </c>
      <c r="B1729" s="32" t="s">
        <v>186</v>
      </c>
      <c r="C1729" s="5" t="s">
        <v>76</v>
      </c>
      <c r="D1729" s="9" t="s">
        <v>67</v>
      </c>
      <c r="E1729" s="10">
        <f>if(AND(C1719=C1720,D1719=D1719+1,ISBLANK(E1720)),E1719,E1720)</f>
        <v>38374000000</v>
      </c>
      <c r="F1729" s="10">
        <f>if(AND(C1083=C1084,D1083=D1083+1,ISBLANK(F1084)),F1083,F1084)</f>
        <v>11000000</v>
      </c>
    </row>
    <row r="1730" hidden="1">
      <c r="A1730" s="32" t="str">
        <f t="shared" si="1"/>
        <v>Spain-Europe2005</v>
      </c>
      <c r="B1730" s="32" t="s">
        <v>250</v>
      </c>
      <c r="C1730" s="5" t="s">
        <v>76</v>
      </c>
      <c r="D1730" s="9" t="s">
        <v>67</v>
      </c>
      <c r="E1730" s="12">
        <v>5.3066E10</v>
      </c>
      <c r="F1730" s="12">
        <v>1.8441E10</v>
      </c>
    </row>
    <row r="1731" hidden="1">
      <c r="A1731" s="32" t="str">
        <f t="shared" si="1"/>
        <v>Sweden-Europe2005</v>
      </c>
      <c r="B1731" s="32" t="s">
        <v>259</v>
      </c>
      <c r="C1731" s="5" t="s">
        <v>76</v>
      </c>
      <c r="D1731" s="9" t="s">
        <v>67</v>
      </c>
      <c r="E1731" s="12">
        <v>7.739E9</v>
      </c>
      <c r="F1731" s="12">
        <v>1.138E10</v>
      </c>
    </row>
    <row r="1732" hidden="1">
      <c r="A1732" s="32" t="str">
        <f t="shared" si="1"/>
        <v>Moldova-Europe2005</v>
      </c>
      <c r="B1732" s="32" t="s">
        <v>201</v>
      </c>
      <c r="C1732" s="5" t="s">
        <v>76</v>
      </c>
      <c r="D1732" s="9" t="s">
        <v>67</v>
      </c>
      <c r="E1732" s="12">
        <v>1.38E8</v>
      </c>
      <c r="F1732" s="12">
        <v>1.7E8</v>
      </c>
    </row>
    <row r="1733" hidden="1">
      <c r="A1733" s="32" t="str">
        <f t="shared" si="1"/>
        <v>Denmark-Europe2005</v>
      </c>
      <c r="B1733" s="32" t="s">
        <v>129</v>
      </c>
      <c r="C1733" s="5" t="s">
        <v>76</v>
      </c>
      <c r="D1733" s="9" t="s">
        <v>67</v>
      </c>
      <c r="E1733" s="12">
        <v>5.293E9</v>
      </c>
      <c r="F1733" s="12">
        <v>6.85E9</v>
      </c>
    </row>
    <row r="1734" hidden="1">
      <c r="A1734" s="32" t="str">
        <f t="shared" si="1"/>
        <v>Cyprus-Europe2005</v>
      </c>
      <c r="B1734" s="32" t="s">
        <v>127</v>
      </c>
      <c r="C1734" s="5" t="s">
        <v>76</v>
      </c>
      <c r="D1734" s="9" t="s">
        <v>67</v>
      </c>
      <c r="E1734" s="12">
        <v>2.644E9</v>
      </c>
      <c r="F1734" s="12">
        <v>1.001E9</v>
      </c>
    </row>
    <row r="1735" hidden="1">
      <c r="A1735" s="32" t="str">
        <f t="shared" si="1"/>
        <v>United Kingdom-Europe2005</v>
      </c>
      <c r="B1735" s="32" t="s">
        <v>276</v>
      </c>
      <c r="C1735" s="5" t="s">
        <v>76</v>
      </c>
      <c r="D1735" s="9" t="s">
        <v>67</v>
      </c>
      <c r="E1735" s="12">
        <v>3.9411E10</v>
      </c>
      <c r="F1735" s="12">
        <v>7.2993E10</v>
      </c>
    </row>
    <row r="1736" hidden="1">
      <c r="A1736" s="32" t="str">
        <f t="shared" si="1"/>
        <v>Luxembourg-Europe2005</v>
      </c>
      <c r="B1736" s="32" t="s">
        <v>188</v>
      </c>
      <c r="C1736" s="5" t="s">
        <v>76</v>
      </c>
      <c r="D1736" s="9" t="s">
        <v>67</v>
      </c>
      <c r="E1736" s="12">
        <v>3.612E9</v>
      </c>
      <c r="F1736" s="12">
        <v>2.977E9</v>
      </c>
    </row>
    <row r="1737" hidden="1">
      <c r="A1737" s="32" t="str">
        <f t="shared" si="1"/>
        <v>Netherlands-Europe2005</v>
      </c>
      <c r="B1737" s="32" t="s">
        <v>210</v>
      </c>
      <c r="C1737" s="5" t="s">
        <v>76</v>
      </c>
      <c r="D1737" s="9" t="s">
        <v>67</v>
      </c>
      <c r="E1737" s="12">
        <v>1.6528E10</v>
      </c>
      <c r="F1737" s="12">
        <v>1.6621E10</v>
      </c>
    </row>
    <row r="1738" hidden="1">
      <c r="A1738" s="32" t="str">
        <f t="shared" si="1"/>
        <v>Norway-Europe2005</v>
      </c>
      <c r="B1738" s="32" t="s">
        <v>218</v>
      </c>
      <c r="C1738" s="5" t="s">
        <v>76</v>
      </c>
      <c r="D1738" s="9" t="s">
        <v>67</v>
      </c>
      <c r="E1738" s="12">
        <v>4.243E9</v>
      </c>
      <c r="F1738" s="12">
        <v>1.04E10</v>
      </c>
    </row>
    <row r="1739">
      <c r="A1739" s="32" t="str">
        <f t="shared" si="1"/>
        <v>Montenegro-Europe2005</v>
      </c>
      <c r="B1739" s="32" t="s">
        <v>204</v>
      </c>
      <c r="C1739" s="5" t="s">
        <v>76</v>
      </c>
      <c r="D1739" s="9" t="s">
        <v>67</v>
      </c>
      <c r="E1739" s="10">
        <f>if(AND(C1729=C1730,D1729=D1729+1,ISBLANK(E1730)),E1729,E1730)</f>
        <v>53066000000</v>
      </c>
      <c r="F1739" s="10">
        <f>if(AND(C1093=C1094,D1093=D1093+1,ISBLANK(F1094)),F1093,F1094)</f>
        <v>85000000</v>
      </c>
    </row>
    <row r="1740" hidden="1">
      <c r="A1740" s="32" t="str">
        <f t="shared" si="1"/>
        <v>France-Europe2005</v>
      </c>
      <c r="B1740" s="32" t="s">
        <v>143</v>
      </c>
      <c r="C1740" s="5" t="s">
        <v>76</v>
      </c>
      <c r="D1740" s="9" t="s">
        <v>67</v>
      </c>
      <c r="E1740" s="12">
        <v>5.1691E10</v>
      </c>
      <c r="F1740" s="12">
        <v>3.8813E10</v>
      </c>
    </row>
    <row r="1741" hidden="1">
      <c r="A1741" s="32" t="str">
        <f t="shared" si="1"/>
        <v>Albania-Europe2005</v>
      </c>
      <c r="B1741" s="32" t="s">
        <v>75</v>
      </c>
      <c r="C1741" s="5" t="s">
        <v>76</v>
      </c>
      <c r="D1741" s="9" t="s">
        <v>67</v>
      </c>
      <c r="E1741" s="12">
        <v>8.8E8</v>
      </c>
      <c r="F1741" s="12">
        <v>8.08E8</v>
      </c>
    </row>
    <row r="1742" hidden="1">
      <c r="A1742" s="32" t="str">
        <f t="shared" si="1"/>
        <v>Iceland-Europe2005</v>
      </c>
      <c r="B1742" s="32" t="s">
        <v>162</v>
      </c>
      <c r="C1742" s="5" t="s">
        <v>76</v>
      </c>
      <c r="D1742" s="9" t="s">
        <v>67</v>
      </c>
      <c r="E1742" s="12">
        <v>6.35E8</v>
      </c>
      <c r="F1742" s="12">
        <v>9.91E8</v>
      </c>
    </row>
    <row r="1743" hidden="1">
      <c r="A1743" s="32" t="str">
        <f t="shared" si="1"/>
        <v>Ireland-Europe2005</v>
      </c>
      <c r="B1743" s="32" t="s">
        <v>167</v>
      </c>
      <c r="C1743" s="5" t="s">
        <v>76</v>
      </c>
      <c r="D1743" s="9" t="s">
        <v>67</v>
      </c>
      <c r="E1743" s="12">
        <v>6.78E9</v>
      </c>
      <c r="F1743" s="12">
        <v>6.186E9</v>
      </c>
    </row>
    <row r="1744" hidden="1">
      <c r="A1744" s="32" t="str">
        <f t="shared" si="1"/>
        <v>Turkey-Europe2005</v>
      </c>
      <c r="B1744" s="32" t="s">
        <v>270</v>
      </c>
      <c r="C1744" s="5" t="s">
        <v>76</v>
      </c>
      <c r="D1744" s="9" t="s">
        <v>67</v>
      </c>
      <c r="E1744" s="12">
        <v>2.076E10</v>
      </c>
      <c r="F1744" s="12">
        <v>3.563E9</v>
      </c>
    </row>
    <row r="1745">
      <c r="A1745" s="32" t="str">
        <f t="shared" si="1"/>
        <v>Kosovo-Europe2005</v>
      </c>
      <c r="B1745" s="32" t="s">
        <v>177</v>
      </c>
      <c r="C1745" s="5" t="s">
        <v>76</v>
      </c>
      <c r="D1745" s="9" t="s">
        <v>67</v>
      </c>
      <c r="E1745" s="10">
        <f t="shared" ref="E1745:E1748" si="70">if(AND(C1735=C1736,D1735=D1735+1,ISBLANK(E1736)),E1735,E1736)</f>
        <v>3612000000</v>
      </c>
      <c r="F1745" s="10">
        <f t="shared" ref="F1745:F1748" si="71">if(AND(C1099=C1100,D1099=D1099+1,ISBLANK(F1100)),F1099,F1100)</f>
        <v>8000000</v>
      </c>
    </row>
    <row r="1746">
      <c r="A1746" s="32" t="str">
        <f t="shared" si="1"/>
        <v>Isle of Man-Europe2006</v>
      </c>
      <c r="B1746" s="32" t="s">
        <v>168</v>
      </c>
      <c r="C1746" s="5" t="s">
        <v>76</v>
      </c>
      <c r="D1746" s="9" t="s">
        <v>68</v>
      </c>
      <c r="E1746" s="10">
        <f t="shared" si="70"/>
        <v>16528000000</v>
      </c>
      <c r="F1746" s="10">
        <f t="shared" si="71"/>
        <v>93000000</v>
      </c>
    </row>
    <row r="1747">
      <c r="A1747" s="32" t="str">
        <f t="shared" si="1"/>
        <v>Monaco-Europe2006</v>
      </c>
      <c r="B1747" s="32" t="s">
        <v>202</v>
      </c>
      <c r="C1747" s="5" t="s">
        <v>76</v>
      </c>
      <c r="D1747" s="9" t="s">
        <v>68</v>
      </c>
      <c r="E1747" s="10">
        <f t="shared" si="70"/>
        <v>4243000000</v>
      </c>
      <c r="F1747" s="10">
        <f t="shared" si="71"/>
        <v>196000000</v>
      </c>
    </row>
    <row r="1748">
      <c r="A1748" s="32" t="str">
        <f t="shared" si="1"/>
        <v>Faeroe Islands-Europe2006</v>
      </c>
      <c r="B1748" s="32" t="s">
        <v>140</v>
      </c>
      <c r="C1748" s="5" t="s">
        <v>76</v>
      </c>
      <c r="D1748" s="9" t="s">
        <v>68</v>
      </c>
      <c r="E1748" s="10">
        <f t="shared" si="70"/>
        <v>53066000000</v>
      </c>
      <c r="F1748" s="10">
        <f t="shared" si="71"/>
        <v>99000000</v>
      </c>
    </row>
    <row r="1749" hidden="1">
      <c r="A1749" s="32" t="str">
        <f t="shared" si="1"/>
        <v>Bosnia and Herzegovina-Europe2006</v>
      </c>
      <c r="B1749" s="32" t="s">
        <v>103</v>
      </c>
      <c r="C1749" s="5" t="s">
        <v>76</v>
      </c>
      <c r="D1749" s="9" t="s">
        <v>68</v>
      </c>
      <c r="E1749" s="12">
        <v>6.58E8</v>
      </c>
      <c r="F1749" s="12">
        <v>2.1E8</v>
      </c>
    </row>
    <row r="1750" hidden="1">
      <c r="A1750" s="32" t="str">
        <f t="shared" si="1"/>
        <v>Germany-Europe2006</v>
      </c>
      <c r="B1750" s="32" t="s">
        <v>148</v>
      </c>
      <c r="C1750" s="5" t="s">
        <v>76</v>
      </c>
      <c r="D1750" s="9" t="s">
        <v>68</v>
      </c>
      <c r="E1750" s="12">
        <v>4.5538E10</v>
      </c>
      <c r="F1750" s="12">
        <v>8.5974E10</v>
      </c>
    </row>
    <row r="1751" hidden="1">
      <c r="A1751" s="32" t="str">
        <f t="shared" si="1"/>
        <v>Croatia-Europe2006</v>
      </c>
      <c r="B1751" s="32" t="s">
        <v>124</v>
      </c>
      <c r="C1751" s="5" t="s">
        <v>76</v>
      </c>
      <c r="D1751" s="9" t="s">
        <v>68</v>
      </c>
      <c r="E1751" s="12">
        <v>8.296E9</v>
      </c>
      <c r="F1751" s="12">
        <v>7.7E8</v>
      </c>
    </row>
    <row r="1752" hidden="1">
      <c r="A1752" s="32" t="str">
        <f t="shared" si="1"/>
        <v>Slovenia-Europe2006</v>
      </c>
      <c r="B1752" s="32" t="s">
        <v>244</v>
      </c>
      <c r="C1752" s="5" t="s">
        <v>76</v>
      </c>
      <c r="D1752" s="9" t="s">
        <v>68</v>
      </c>
      <c r="E1752" s="12">
        <v>2.074E9</v>
      </c>
      <c r="F1752" s="12">
        <v>1.058E9</v>
      </c>
    </row>
    <row r="1753" hidden="1">
      <c r="A1753" s="32" t="str">
        <f t="shared" si="1"/>
        <v>Malta-Europe2006</v>
      </c>
      <c r="B1753" s="32" t="s">
        <v>195</v>
      </c>
      <c r="C1753" s="5" t="s">
        <v>76</v>
      </c>
      <c r="D1753" s="9" t="s">
        <v>68</v>
      </c>
      <c r="E1753" s="12">
        <v>9.66E8</v>
      </c>
      <c r="F1753" s="12">
        <v>3.62E8</v>
      </c>
    </row>
    <row r="1754" hidden="1">
      <c r="A1754" s="32" t="str">
        <f t="shared" si="1"/>
        <v>Austria-Europe2006</v>
      </c>
      <c r="B1754" s="32" t="s">
        <v>89</v>
      </c>
      <c r="C1754" s="5" t="s">
        <v>76</v>
      </c>
      <c r="D1754" s="9" t="s">
        <v>68</v>
      </c>
      <c r="E1754" s="12">
        <v>1.8886E10</v>
      </c>
      <c r="F1754" s="12">
        <v>1.1721E10</v>
      </c>
    </row>
    <row r="1755" hidden="1">
      <c r="A1755" s="32" t="str">
        <f t="shared" si="1"/>
        <v>Russia-Europe2006</v>
      </c>
      <c r="B1755" s="32" t="s">
        <v>231</v>
      </c>
      <c r="C1755" s="5" t="s">
        <v>76</v>
      </c>
      <c r="D1755" s="9" t="s">
        <v>68</v>
      </c>
      <c r="E1755" s="12">
        <v>9.72E9</v>
      </c>
      <c r="F1755" s="12">
        <v>1.9478E10</v>
      </c>
    </row>
    <row r="1756" hidden="1">
      <c r="A1756" s="32" t="str">
        <f t="shared" si="1"/>
        <v>Ukraine-Europe2006</v>
      </c>
      <c r="B1756" s="32" t="s">
        <v>274</v>
      </c>
      <c r="C1756" s="5" t="s">
        <v>76</v>
      </c>
      <c r="D1756" s="9" t="s">
        <v>68</v>
      </c>
      <c r="E1756" s="12">
        <v>4.018E9</v>
      </c>
      <c r="F1756" s="12">
        <v>3.202E9</v>
      </c>
    </row>
    <row r="1757" hidden="1">
      <c r="A1757" s="32" t="str">
        <f t="shared" si="1"/>
        <v>Belarus-Europe2006</v>
      </c>
      <c r="B1757" s="32" t="s">
        <v>96</v>
      </c>
      <c r="C1757" s="5" t="s">
        <v>76</v>
      </c>
      <c r="D1757" s="9" t="s">
        <v>68</v>
      </c>
      <c r="E1757" s="12">
        <v>4.01E8</v>
      </c>
      <c r="F1757" s="12">
        <v>6.75E8</v>
      </c>
    </row>
    <row r="1758" hidden="1">
      <c r="A1758" s="32" t="str">
        <f t="shared" si="1"/>
        <v>Lithuania-Europe2006</v>
      </c>
      <c r="B1758" s="32" t="s">
        <v>187</v>
      </c>
      <c r="C1758" s="5" t="s">
        <v>76</v>
      </c>
      <c r="D1758" s="9" t="s">
        <v>68</v>
      </c>
      <c r="E1758" s="12">
        <v>1.077E9</v>
      </c>
      <c r="F1758" s="12">
        <v>9.31E8</v>
      </c>
    </row>
    <row r="1759" hidden="1">
      <c r="A1759" s="32" t="str">
        <f t="shared" si="1"/>
        <v>Latvia-Europe2006</v>
      </c>
      <c r="B1759" s="32" t="s">
        <v>181</v>
      </c>
      <c r="C1759" s="5" t="s">
        <v>76</v>
      </c>
      <c r="D1759" s="9" t="s">
        <v>68</v>
      </c>
      <c r="E1759" s="12">
        <v>6.22E8</v>
      </c>
      <c r="F1759" s="12">
        <v>7.88E8</v>
      </c>
    </row>
    <row r="1760" hidden="1">
      <c r="A1760" s="32" t="str">
        <f t="shared" si="1"/>
        <v>Romania-Europe2006</v>
      </c>
      <c r="B1760" s="32" t="s">
        <v>230</v>
      </c>
      <c r="C1760" s="5" t="s">
        <v>76</v>
      </c>
      <c r="D1760" s="9" t="s">
        <v>68</v>
      </c>
      <c r="E1760" s="12">
        <v>1.676E9</v>
      </c>
      <c r="F1760" s="12">
        <v>1.459E9</v>
      </c>
    </row>
    <row r="1761" hidden="1">
      <c r="A1761" s="32" t="str">
        <f t="shared" si="1"/>
        <v>Bulgaria-Europe2006</v>
      </c>
      <c r="B1761" s="32" t="s">
        <v>107</v>
      </c>
      <c r="C1761" s="5" t="s">
        <v>76</v>
      </c>
      <c r="D1761" s="9" t="s">
        <v>68</v>
      </c>
      <c r="E1761" s="12">
        <v>3.317E9</v>
      </c>
      <c r="F1761" s="12">
        <v>2.099E9</v>
      </c>
    </row>
    <row r="1762" hidden="1">
      <c r="A1762" s="32" t="str">
        <f t="shared" si="1"/>
        <v>Hungary-Europe2006</v>
      </c>
      <c r="B1762" s="32" t="s">
        <v>161</v>
      </c>
      <c r="C1762" s="5" t="s">
        <v>76</v>
      </c>
      <c r="D1762" s="9" t="s">
        <v>68</v>
      </c>
      <c r="E1762" s="12">
        <v>4.998E9</v>
      </c>
      <c r="F1762" s="12">
        <v>2.319E9</v>
      </c>
    </row>
    <row r="1763" hidden="1">
      <c r="A1763" s="32" t="str">
        <f t="shared" si="1"/>
        <v>Slovakia-Europe2006</v>
      </c>
      <c r="B1763" s="32" t="s">
        <v>243</v>
      </c>
      <c r="C1763" s="5" t="s">
        <v>76</v>
      </c>
      <c r="D1763" s="9" t="s">
        <v>68</v>
      </c>
      <c r="E1763" s="12">
        <v>1.655E9</v>
      </c>
      <c r="F1763" s="12">
        <v>1.23E9</v>
      </c>
    </row>
    <row r="1764" hidden="1">
      <c r="A1764" s="32" t="str">
        <f t="shared" si="1"/>
        <v>Serbia-Europe2006</v>
      </c>
      <c r="B1764" s="32" t="s">
        <v>238</v>
      </c>
      <c r="C1764" s="5" t="s">
        <v>76</v>
      </c>
      <c r="D1764" s="9" t="s">
        <v>68</v>
      </c>
      <c r="E1764" s="12">
        <v>4.16E8</v>
      </c>
      <c r="F1764" s="12">
        <v>3.22E8</v>
      </c>
    </row>
    <row r="1765" hidden="1">
      <c r="A1765" s="32" t="str">
        <f t="shared" si="1"/>
        <v>Poland-Europe2006</v>
      </c>
      <c r="B1765" s="32" t="s">
        <v>226</v>
      </c>
      <c r="C1765" s="5" t="s">
        <v>76</v>
      </c>
      <c r="D1765" s="9" t="s">
        <v>68</v>
      </c>
      <c r="E1765" s="12">
        <v>8.122E9</v>
      </c>
      <c r="F1765" s="12">
        <v>7.654E9</v>
      </c>
    </row>
    <row r="1766" hidden="1">
      <c r="A1766" s="32" t="str">
        <f t="shared" si="1"/>
        <v>Czech Republic-Europe2006</v>
      </c>
      <c r="B1766" s="32" t="s">
        <v>128</v>
      </c>
      <c r="C1766" s="5" t="s">
        <v>76</v>
      </c>
      <c r="D1766" s="9" t="s">
        <v>68</v>
      </c>
      <c r="E1766" s="12">
        <v>6.702E9</v>
      </c>
      <c r="F1766" s="12">
        <v>2.874E9</v>
      </c>
    </row>
    <row r="1767" hidden="1">
      <c r="A1767" s="32" t="str">
        <f t="shared" si="1"/>
        <v>Portugal-Europe2006</v>
      </c>
      <c r="B1767" s="32" t="s">
        <v>227</v>
      </c>
      <c r="C1767" s="5" t="s">
        <v>76</v>
      </c>
      <c r="D1767" s="9" t="s">
        <v>68</v>
      </c>
      <c r="E1767" s="12">
        <v>1.0438E10</v>
      </c>
      <c r="F1767" s="12">
        <v>4.142E9</v>
      </c>
    </row>
    <row r="1768" hidden="1">
      <c r="A1768" s="32" t="str">
        <f t="shared" si="1"/>
        <v>Greece-Europe2006</v>
      </c>
      <c r="B1768" s="32" t="s">
        <v>150</v>
      </c>
      <c r="C1768" s="5" t="s">
        <v>76</v>
      </c>
      <c r="D1768" s="9" t="s">
        <v>68</v>
      </c>
      <c r="E1768" s="12">
        <v>1.4495E10</v>
      </c>
      <c r="F1768" s="12">
        <v>3.004E9</v>
      </c>
    </row>
    <row r="1769">
      <c r="A1769" s="32" t="str">
        <f t="shared" si="1"/>
        <v>Liechtenstein-Europe2006</v>
      </c>
      <c r="B1769" s="32" t="s">
        <v>186</v>
      </c>
      <c r="C1769" s="5" t="s">
        <v>76</v>
      </c>
      <c r="D1769" s="9" t="s">
        <v>68</v>
      </c>
      <c r="E1769" s="10">
        <f>if(AND(C1759=C1760,D1759=D1759+1,ISBLANK(E1760)),E1759,E1760)</f>
        <v>1676000000</v>
      </c>
      <c r="F1769" s="10">
        <f>if(AND(C1123=C1124,D1123=D1123+1,ISBLANK(F1124)),F1123,F1124)</f>
        <v>54000000</v>
      </c>
    </row>
    <row r="1770" hidden="1">
      <c r="A1770" s="32" t="str">
        <f t="shared" si="1"/>
        <v>Italy-Europe2006</v>
      </c>
      <c r="B1770" s="32" t="s">
        <v>170</v>
      </c>
      <c r="C1770" s="5" t="s">
        <v>76</v>
      </c>
      <c r="D1770" s="9" t="s">
        <v>68</v>
      </c>
      <c r="E1770" s="12">
        <v>4.1644E10</v>
      </c>
      <c r="F1770" s="12">
        <v>2.7437E10</v>
      </c>
    </row>
    <row r="1771" hidden="1">
      <c r="A1771" s="32" t="str">
        <f t="shared" si="1"/>
        <v>Switzerland-Europe2006</v>
      </c>
      <c r="B1771" s="32" t="s">
        <v>260</v>
      </c>
      <c r="C1771" s="5" t="s">
        <v>76</v>
      </c>
      <c r="D1771" s="9" t="s">
        <v>68</v>
      </c>
      <c r="E1771" s="12">
        <v>1.2852E10</v>
      </c>
      <c r="F1771" s="12">
        <v>1.1199E10</v>
      </c>
    </row>
    <row r="1772">
      <c r="A1772" s="32" t="str">
        <f t="shared" si="1"/>
        <v>San Marino-Europe2006</v>
      </c>
      <c r="B1772" s="32" t="s">
        <v>234</v>
      </c>
      <c r="C1772" s="5" t="s">
        <v>76</v>
      </c>
      <c r="D1772" s="9" t="s">
        <v>68</v>
      </c>
      <c r="E1772" s="10">
        <f t="shared" ref="E1772:E1773" si="72">if(AND(C1762=C1763,D1762=D1762+1,ISBLANK(E1763)),E1762,E1763)</f>
        <v>1655000000</v>
      </c>
      <c r="F1772" s="10">
        <f t="shared" ref="F1772:F1773" si="73">if(AND(C1126=C1127,D1126=D1126+1,ISBLANK(F1127)),F1126,F1127)</f>
        <v>863000000</v>
      </c>
    </row>
    <row r="1773">
      <c r="A1773" s="32" t="str">
        <f t="shared" si="1"/>
        <v>Andorra-Europe2006</v>
      </c>
      <c r="B1773" s="32" t="s">
        <v>81</v>
      </c>
      <c r="C1773" s="5" t="s">
        <v>76</v>
      </c>
      <c r="D1773" s="9" t="s">
        <v>68</v>
      </c>
      <c r="E1773" s="10">
        <f t="shared" si="72"/>
        <v>416000000</v>
      </c>
      <c r="F1773" s="10">
        <f t="shared" si="73"/>
        <v>107000000</v>
      </c>
    </row>
    <row r="1774" hidden="1">
      <c r="A1774" s="32" t="str">
        <f t="shared" si="1"/>
        <v>Estonia-Europe2006</v>
      </c>
      <c r="B1774" s="32" t="s">
        <v>138</v>
      </c>
      <c r="C1774" s="5" t="s">
        <v>76</v>
      </c>
      <c r="D1774" s="9" t="s">
        <v>68</v>
      </c>
      <c r="E1774" s="12">
        <v>1.361E9</v>
      </c>
      <c r="F1774" s="12">
        <v>7.06E8</v>
      </c>
    </row>
    <row r="1775" hidden="1">
      <c r="A1775" s="32" t="str">
        <f t="shared" si="1"/>
        <v>North Macedonia-Europe2006</v>
      </c>
      <c r="B1775" s="32" t="s">
        <v>217</v>
      </c>
      <c r="C1775" s="5" t="s">
        <v>76</v>
      </c>
      <c r="D1775" s="9" t="s">
        <v>68</v>
      </c>
      <c r="E1775" s="12">
        <v>1.56E8</v>
      </c>
      <c r="F1775" s="12">
        <v>1.1E8</v>
      </c>
    </row>
    <row r="1776" hidden="1">
      <c r="A1776" s="32" t="str">
        <f t="shared" si="1"/>
        <v>Finland-Europe2006</v>
      </c>
      <c r="B1776" s="32" t="s">
        <v>142</v>
      </c>
      <c r="C1776" s="5" t="s">
        <v>76</v>
      </c>
      <c r="D1776" s="9" t="s">
        <v>68</v>
      </c>
      <c r="E1776" s="12">
        <v>3.515E9</v>
      </c>
      <c r="F1776" s="12">
        <v>4.099E9</v>
      </c>
    </row>
    <row r="1777" hidden="1">
      <c r="A1777" s="32" t="str">
        <f t="shared" si="1"/>
        <v>Netherlands-Europe2006</v>
      </c>
      <c r="B1777" s="32" t="s">
        <v>210</v>
      </c>
      <c r="C1777" s="5" t="s">
        <v>76</v>
      </c>
      <c r="D1777" s="9" t="s">
        <v>68</v>
      </c>
      <c r="E1777" s="12">
        <v>1.7529E10</v>
      </c>
      <c r="F1777" s="12">
        <v>1.7453E10</v>
      </c>
    </row>
    <row r="1778" hidden="1">
      <c r="A1778" s="32" t="str">
        <f t="shared" si="1"/>
        <v>Spain-Europe2006</v>
      </c>
      <c r="B1778" s="32" t="s">
        <v>250</v>
      </c>
      <c r="C1778" s="5" t="s">
        <v>76</v>
      </c>
      <c r="D1778" s="9" t="s">
        <v>68</v>
      </c>
      <c r="E1778" s="12">
        <v>5.7543E10</v>
      </c>
      <c r="F1778" s="12">
        <v>2.0348E10</v>
      </c>
    </row>
    <row r="1779" hidden="1">
      <c r="A1779" s="32" t="str">
        <f t="shared" si="1"/>
        <v>Moldova-Europe2006</v>
      </c>
      <c r="B1779" s="32" t="s">
        <v>201</v>
      </c>
      <c r="C1779" s="5" t="s">
        <v>76</v>
      </c>
      <c r="D1779" s="9" t="s">
        <v>68</v>
      </c>
      <c r="E1779" s="12">
        <v>1.5E8</v>
      </c>
      <c r="F1779" s="12">
        <v>2.24E8</v>
      </c>
    </row>
    <row r="1780" hidden="1">
      <c r="A1780" s="32" t="str">
        <f t="shared" si="1"/>
        <v>Denmark-Europe2006</v>
      </c>
      <c r="B1780" s="32" t="s">
        <v>129</v>
      </c>
      <c r="C1780" s="5" t="s">
        <v>76</v>
      </c>
      <c r="D1780" s="9" t="s">
        <v>68</v>
      </c>
      <c r="E1780" s="12">
        <v>5.562E9</v>
      </c>
      <c r="F1780" s="12">
        <v>7.486E9</v>
      </c>
    </row>
    <row r="1781" hidden="1">
      <c r="A1781" s="32" t="str">
        <f t="shared" si="1"/>
        <v>Cyprus-Europe2006</v>
      </c>
      <c r="B1781" s="32" t="s">
        <v>127</v>
      </c>
      <c r="C1781" s="5" t="s">
        <v>76</v>
      </c>
      <c r="D1781" s="9" t="s">
        <v>68</v>
      </c>
      <c r="E1781" s="12">
        <v>2.691E9</v>
      </c>
      <c r="F1781" s="12">
        <v>1.031E9</v>
      </c>
    </row>
    <row r="1782" hidden="1">
      <c r="A1782" s="32" t="str">
        <f t="shared" si="1"/>
        <v>United Kingdom-Europe2006</v>
      </c>
      <c r="B1782" s="32" t="s">
        <v>276</v>
      </c>
      <c r="C1782" s="5" t="s">
        <v>76</v>
      </c>
      <c r="D1782" s="9" t="s">
        <v>68</v>
      </c>
      <c r="E1782" s="12">
        <v>4.3803E10</v>
      </c>
      <c r="F1782" s="12">
        <v>7.7674E10</v>
      </c>
    </row>
    <row r="1783" hidden="1">
      <c r="A1783" s="32" t="str">
        <f t="shared" si="1"/>
        <v>Luxembourg-Europe2006</v>
      </c>
      <c r="B1783" s="32" t="s">
        <v>188</v>
      </c>
      <c r="C1783" s="5" t="s">
        <v>76</v>
      </c>
      <c r="D1783" s="9" t="s">
        <v>68</v>
      </c>
      <c r="E1783" s="12">
        <v>3.636E9</v>
      </c>
      <c r="F1783" s="12">
        <v>3.138E9</v>
      </c>
    </row>
    <row r="1784" hidden="1">
      <c r="A1784" s="32" t="str">
        <f t="shared" si="1"/>
        <v>Belgium-Europe2006</v>
      </c>
      <c r="B1784" s="32" t="s">
        <v>97</v>
      </c>
      <c r="C1784" s="5" t="s">
        <v>76</v>
      </c>
      <c r="D1784" s="9" t="s">
        <v>68</v>
      </c>
      <c r="E1784" s="12">
        <v>1.1625E10</v>
      </c>
      <c r="F1784" s="12">
        <v>1.7891E10</v>
      </c>
    </row>
    <row r="1785" hidden="1">
      <c r="A1785" s="32" t="str">
        <f t="shared" si="1"/>
        <v>Sweden-Europe2006</v>
      </c>
      <c r="B1785" s="32" t="s">
        <v>259</v>
      </c>
      <c r="C1785" s="5" t="s">
        <v>76</v>
      </c>
      <c r="D1785" s="9" t="s">
        <v>68</v>
      </c>
      <c r="E1785" s="12">
        <v>1.0016E10</v>
      </c>
      <c r="F1785" s="12">
        <v>1.1685E10</v>
      </c>
    </row>
    <row r="1786">
      <c r="A1786" s="32" t="str">
        <f t="shared" si="1"/>
        <v>Montenegro-Europe2006</v>
      </c>
      <c r="B1786" s="32" t="s">
        <v>204</v>
      </c>
      <c r="C1786" s="5" t="s">
        <v>76</v>
      </c>
      <c r="D1786" s="9" t="s">
        <v>68</v>
      </c>
      <c r="E1786" s="10">
        <f>if(AND(C1776=C1777,D1776=D1776+1,ISBLANK(E1777)),E1776,E1777)</f>
        <v>17529000000</v>
      </c>
      <c r="F1786" s="10">
        <f>if(AND(C1140=C1141,D1140=D1140+1,ISBLANK(F1141)),F1140,F1141)</f>
        <v>352000000</v>
      </c>
    </row>
    <row r="1787" hidden="1">
      <c r="A1787" s="32" t="str">
        <f t="shared" si="1"/>
        <v>France-Europe2006</v>
      </c>
      <c r="B1787" s="32" t="s">
        <v>143</v>
      </c>
      <c r="C1787" s="5" t="s">
        <v>76</v>
      </c>
      <c r="D1787" s="9" t="s">
        <v>68</v>
      </c>
      <c r="E1787" s="12">
        <v>5.445E10</v>
      </c>
      <c r="F1787" s="12">
        <v>3.9331E10</v>
      </c>
    </row>
    <row r="1788" hidden="1">
      <c r="A1788" s="32" t="str">
        <f t="shared" si="1"/>
        <v>Norway-Europe2006</v>
      </c>
      <c r="B1788" s="32" t="s">
        <v>218</v>
      </c>
      <c r="C1788" s="5" t="s">
        <v>76</v>
      </c>
      <c r="D1788" s="9" t="s">
        <v>68</v>
      </c>
      <c r="E1788" s="12">
        <v>4.289E9</v>
      </c>
      <c r="F1788" s="12">
        <v>1.1273E10</v>
      </c>
    </row>
    <row r="1789" hidden="1">
      <c r="A1789" s="32" t="str">
        <f t="shared" si="1"/>
        <v>Albania-Europe2006</v>
      </c>
      <c r="B1789" s="32" t="s">
        <v>75</v>
      </c>
      <c r="C1789" s="5" t="s">
        <v>76</v>
      </c>
      <c r="D1789" s="9" t="s">
        <v>68</v>
      </c>
      <c r="E1789" s="12">
        <v>1.057E9</v>
      </c>
      <c r="F1789" s="12">
        <v>9.89E8</v>
      </c>
    </row>
    <row r="1790" hidden="1">
      <c r="A1790" s="32" t="str">
        <f t="shared" si="1"/>
        <v>Ireland-Europe2006</v>
      </c>
      <c r="B1790" s="32" t="s">
        <v>167</v>
      </c>
      <c r="C1790" s="5" t="s">
        <v>76</v>
      </c>
      <c r="D1790" s="9" t="s">
        <v>68</v>
      </c>
      <c r="E1790" s="12">
        <v>7.664E9</v>
      </c>
      <c r="F1790" s="12">
        <v>6.978E9</v>
      </c>
    </row>
    <row r="1791" hidden="1">
      <c r="A1791" s="32" t="str">
        <f t="shared" si="1"/>
        <v>Iceland-Europe2006</v>
      </c>
      <c r="B1791" s="32" t="s">
        <v>162</v>
      </c>
      <c r="C1791" s="5" t="s">
        <v>76</v>
      </c>
      <c r="D1791" s="9" t="s">
        <v>68</v>
      </c>
      <c r="E1791" s="12">
        <v>7.02E8</v>
      </c>
      <c r="F1791" s="12">
        <v>1.084E9</v>
      </c>
    </row>
    <row r="1792">
      <c r="A1792" s="32" t="str">
        <f t="shared" si="1"/>
        <v>Kosovo-Europe2006</v>
      </c>
      <c r="B1792" s="32" t="s">
        <v>177</v>
      </c>
      <c r="C1792" s="5" t="s">
        <v>76</v>
      </c>
      <c r="D1792" s="9" t="s">
        <v>68</v>
      </c>
      <c r="E1792" s="10">
        <f>if(AND(C1782=C1783,D1782=D1782+1,ISBLANK(E1783)),E1782,E1783)</f>
        <v>3636000000</v>
      </c>
      <c r="F1792" s="10">
        <f>if(AND(C1146=C1147,D1146=D1146+1,ISBLANK(F1147)),F1146,F1147)</f>
        <v>79000000</v>
      </c>
    </row>
    <row r="1793" hidden="1">
      <c r="A1793" s="32" t="str">
        <f t="shared" si="1"/>
        <v>Turkey-Europe2006</v>
      </c>
      <c r="B1793" s="32" t="s">
        <v>270</v>
      </c>
      <c r="C1793" s="5" t="s">
        <v>76</v>
      </c>
      <c r="D1793" s="9" t="s">
        <v>68</v>
      </c>
      <c r="E1793" s="12">
        <v>1.9137E10</v>
      </c>
      <c r="F1793" s="12">
        <v>3.517E9</v>
      </c>
    </row>
    <row r="1794">
      <c r="A1794" s="32" t="str">
        <f t="shared" si="1"/>
        <v>Monaco-Europe2007</v>
      </c>
      <c r="B1794" s="32" t="s">
        <v>202</v>
      </c>
      <c r="C1794" s="5" t="s">
        <v>76</v>
      </c>
      <c r="D1794" s="9" t="s">
        <v>69</v>
      </c>
      <c r="E1794" s="10">
        <f>if(AND(C1784=C1785,D1784=D1784+1,ISBLANK(E1785)),E1784,E1785)</f>
        <v>10016000000</v>
      </c>
      <c r="F1794" s="10">
        <f>if(AND(C1148=C1149,D1148=D1148+1,ISBLANK(F1149)),F1148,F1149)</f>
        <v>209000000</v>
      </c>
    </row>
    <row r="1795" hidden="1">
      <c r="A1795" s="32" t="str">
        <f t="shared" si="1"/>
        <v>Bosnia and Herzegovina-Europe2007</v>
      </c>
      <c r="B1795" s="32" t="s">
        <v>103</v>
      </c>
      <c r="C1795" s="5" t="s">
        <v>76</v>
      </c>
      <c r="D1795" s="9" t="s">
        <v>69</v>
      </c>
      <c r="E1795" s="12">
        <v>8.04E8</v>
      </c>
      <c r="F1795" s="12">
        <v>2.64E8</v>
      </c>
    </row>
    <row r="1796" hidden="1">
      <c r="A1796" s="32" t="str">
        <f t="shared" si="1"/>
        <v>Germany-Europe2007</v>
      </c>
      <c r="B1796" s="32" t="s">
        <v>148</v>
      </c>
      <c r="C1796" s="5" t="s">
        <v>76</v>
      </c>
      <c r="D1796" s="9" t="s">
        <v>69</v>
      </c>
      <c r="E1796" s="12">
        <v>4.9332E10</v>
      </c>
      <c r="F1796" s="12">
        <v>9.6549E10</v>
      </c>
    </row>
    <row r="1797" hidden="1">
      <c r="A1797" s="32" t="str">
        <f t="shared" si="1"/>
        <v>Serbia-Europe2007</v>
      </c>
      <c r="B1797" s="32" t="s">
        <v>238</v>
      </c>
      <c r="C1797" s="5" t="s">
        <v>76</v>
      </c>
      <c r="D1797" s="9" t="s">
        <v>69</v>
      </c>
      <c r="E1797" s="12">
        <v>1.016E9</v>
      </c>
      <c r="F1797" s="12">
        <v>1.202E9</v>
      </c>
    </row>
    <row r="1798" hidden="1">
      <c r="A1798" s="32" t="str">
        <f t="shared" si="1"/>
        <v>Croatia-Europe2007</v>
      </c>
      <c r="B1798" s="32" t="s">
        <v>124</v>
      </c>
      <c r="C1798" s="5" t="s">
        <v>76</v>
      </c>
      <c r="D1798" s="9" t="s">
        <v>69</v>
      </c>
      <c r="E1798" s="12">
        <v>9.601E9</v>
      </c>
      <c r="F1798" s="12">
        <v>1.025E9</v>
      </c>
    </row>
    <row r="1799" hidden="1">
      <c r="A1799" s="32" t="str">
        <f t="shared" si="1"/>
        <v>Austria-Europe2007</v>
      </c>
      <c r="B1799" s="32" t="s">
        <v>89</v>
      </c>
      <c r="C1799" s="5" t="s">
        <v>76</v>
      </c>
      <c r="D1799" s="9" t="s">
        <v>69</v>
      </c>
      <c r="E1799" s="12">
        <v>2.1088E10</v>
      </c>
      <c r="F1799" s="12">
        <v>1.2825E10</v>
      </c>
    </row>
    <row r="1800" hidden="1">
      <c r="A1800" s="32" t="str">
        <f t="shared" si="1"/>
        <v>Malta-Europe2007</v>
      </c>
      <c r="B1800" s="32" t="s">
        <v>195</v>
      </c>
      <c r="C1800" s="5" t="s">
        <v>76</v>
      </c>
      <c r="D1800" s="9" t="s">
        <v>69</v>
      </c>
      <c r="E1800" s="12">
        <v>1.185E9</v>
      </c>
      <c r="F1800" s="12">
        <v>2.84E8</v>
      </c>
    </row>
    <row r="1801">
      <c r="A1801" s="32" t="str">
        <f t="shared" si="1"/>
        <v>San Marino-Europe2007</v>
      </c>
      <c r="B1801" s="32" t="s">
        <v>234</v>
      </c>
      <c r="C1801" s="5" t="s">
        <v>76</v>
      </c>
      <c r="D1801" s="9" t="s">
        <v>69</v>
      </c>
      <c r="E1801" s="10">
        <f t="shared" ref="E1801:E1802" si="74">if(AND(C1791=C1792,D1791=D1791+1,ISBLANK(E1792)),E1791,E1792)</f>
        <v>3636000000</v>
      </c>
      <c r="F1801" s="10">
        <f t="shared" ref="F1801:F1802" si="75">if(AND(C1155=C1156,D1155=D1155+1,ISBLANK(F1156)),F1155,F1156)</f>
        <v>220000000</v>
      </c>
    </row>
    <row r="1802">
      <c r="A1802" s="32" t="str">
        <f t="shared" si="1"/>
        <v>Andorra-Europe2007</v>
      </c>
      <c r="B1802" s="32" t="s">
        <v>81</v>
      </c>
      <c r="C1802" s="5" t="s">
        <v>76</v>
      </c>
      <c r="D1802" s="9" t="s">
        <v>69</v>
      </c>
      <c r="E1802" s="10">
        <f t="shared" si="74"/>
        <v>19137000000</v>
      </c>
      <c r="F1802" s="10">
        <f t="shared" si="75"/>
        <v>473000000</v>
      </c>
    </row>
    <row r="1803" hidden="1">
      <c r="A1803" s="32" t="str">
        <f t="shared" si="1"/>
        <v>Ukraine-Europe2007</v>
      </c>
      <c r="B1803" s="32" t="s">
        <v>274</v>
      </c>
      <c r="C1803" s="5" t="s">
        <v>76</v>
      </c>
      <c r="D1803" s="9" t="s">
        <v>69</v>
      </c>
      <c r="E1803" s="12">
        <v>5.32E9</v>
      </c>
      <c r="F1803" s="12">
        <v>4.022E9</v>
      </c>
    </row>
    <row r="1804" hidden="1">
      <c r="A1804" s="32" t="str">
        <f t="shared" si="1"/>
        <v>Lithuania-Europe2007</v>
      </c>
      <c r="B1804" s="32" t="s">
        <v>187</v>
      </c>
      <c r="C1804" s="5" t="s">
        <v>76</v>
      </c>
      <c r="D1804" s="9" t="s">
        <v>69</v>
      </c>
      <c r="E1804" s="12">
        <v>1.192E9</v>
      </c>
      <c r="F1804" s="12">
        <v>1.168E9</v>
      </c>
    </row>
    <row r="1805" hidden="1">
      <c r="A1805" s="32" t="str">
        <f t="shared" si="1"/>
        <v>Romania-Europe2007</v>
      </c>
      <c r="B1805" s="32" t="s">
        <v>230</v>
      </c>
      <c r="C1805" s="5" t="s">
        <v>76</v>
      </c>
      <c r="D1805" s="9" t="s">
        <v>69</v>
      </c>
      <c r="E1805" s="12">
        <v>2.073E9</v>
      </c>
      <c r="F1805" s="12">
        <v>1.725E9</v>
      </c>
    </row>
    <row r="1806" hidden="1">
      <c r="A1806" s="32" t="str">
        <f t="shared" si="1"/>
        <v>Bulgaria-Europe2007</v>
      </c>
      <c r="B1806" s="32" t="s">
        <v>107</v>
      </c>
      <c r="C1806" s="5" t="s">
        <v>76</v>
      </c>
      <c r="D1806" s="9" t="s">
        <v>69</v>
      </c>
      <c r="E1806" s="12">
        <v>4.181E9</v>
      </c>
      <c r="F1806" s="12">
        <v>2.142E9</v>
      </c>
    </row>
    <row r="1807" hidden="1">
      <c r="A1807" s="32" t="str">
        <f t="shared" si="1"/>
        <v>Hungary-Europe2007</v>
      </c>
      <c r="B1807" s="32" t="s">
        <v>161</v>
      </c>
      <c r="C1807" s="5" t="s">
        <v>76</v>
      </c>
      <c r="D1807" s="9" t="s">
        <v>69</v>
      </c>
      <c r="E1807" s="12">
        <v>5.628E9</v>
      </c>
      <c r="F1807" s="12">
        <v>3.088E9</v>
      </c>
    </row>
    <row r="1808" hidden="1">
      <c r="A1808" s="32" t="str">
        <f t="shared" si="1"/>
        <v>Slovakia-Europe2007</v>
      </c>
      <c r="B1808" s="32" t="s">
        <v>243</v>
      </c>
      <c r="C1808" s="5" t="s">
        <v>76</v>
      </c>
      <c r="D1808" s="9" t="s">
        <v>69</v>
      </c>
      <c r="E1808" s="12">
        <v>2.352E9</v>
      </c>
      <c r="F1808" s="12">
        <v>1.825E9</v>
      </c>
    </row>
    <row r="1809" hidden="1">
      <c r="A1809" s="32" t="str">
        <f t="shared" si="1"/>
        <v>Poland-Europe2007</v>
      </c>
      <c r="B1809" s="32" t="s">
        <v>226</v>
      </c>
      <c r="C1809" s="5" t="s">
        <v>76</v>
      </c>
      <c r="D1809" s="9" t="s">
        <v>69</v>
      </c>
      <c r="E1809" s="12">
        <v>1.1686E10</v>
      </c>
      <c r="F1809" s="12">
        <v>8.342E9</v>
      </c>
    </row>
    <row r="1810" hidden="1">
      <c r="A1810" s="32" t="str">
        <f t="shared" si="1"/>
        <v>Portugal-Europe2007</v>
      </c>
      <c r="B1810" s="32" t="s">
        <v>227</v>
      </c>
      <c r="C1810" s="5" t="s">
        <v>76</v>
      </c>
      <c r="D1810" s="9" t="s">
        <v>69</v>
      </c>
      <c r="E1810" s="12">
        <v>1.2917E10</v>
      </c>
      <c r="F1810" s="12">
        <v>4.864E9</v>
      </c>
    </row>
    <row r="1811" hidden="1">
      <c r="A1811" s="32" t="str">
        <f t="shared" si="1"/>
        <v>Slovenia-Europe2007</v>
      </c>
      <c r="B1811" s="32" t="s">
        <v>244</v>
      </c>
      <c r="C1811" s="5" t="s">
        <v>76</v>
      </c>
      <c r="D1811" s="9" t="s">
        <v>69</v>
      </c>
      <c r="E1811" s="12">
        <v>2.465E9</v>
      </c>
      <c r="F1811" s="12">
        <v>1.26E9</v>
      </c>
    </row>
    <row r="1812" hidden="1">
      <c r="A1812" s="32" t="str">
        <f t="shared" si="1"/>
        <v>Greece-Europe2007</v>
      </c>
      <c r="B1812" s="32" t="s">
        <v>150</v>
      </c>
      <c r="C1812" s="5" t="s">
        <v>76</v>
      </c>
      <c r="D1812" s="9" t="s">
        <v>69</v>
      </c>
      <c r="E1812" s="12">
        <v>1.5687E10</v>
      </c>
      <c r="F1812" s="12">
        <v>3.43E9</v>
      </c>
    </row>
    <row r="1813">
      <c r="A1813" s="32" t="str">
        <f t="shared" si="1"/>
        <v>Liechtenstein-Europe2007</v>
      </c>
      <c r="B1813" s="32" t="s">
        <v>186</v>
      </c>
      <c r="C1813" s="5" t="s">
        <v>76</v>
      </c>
      <c r="D1813" s="9" t="s">
        <v>69</v>
      </c>
      <c r="E1813" s="10">
        <f>if(AND(C1803=C1804,D1803=D1803+1,ISBLANK(E1804)),E1803,E1804)</f>
        <v>1192000000</v>
      </c>
      <c r="F1813" s="10">
        <f>if(AND(C1167=C1168,D1167=D1167+1,ISBLANK(F1168)),F1167,F1168)</f>
        <v>617000000</v>
      </c>
    </row>
    <row r="1814" hidden="1">
      <c r="A1814" s="32" t="str">
        <f t="shared" si="1"/>
        <v>Italy-Europe2007</v>
      </c>
      <c r="B1814" s="32" t="s">
        <v>170</v>
      </c>
      <c r="C1814" s="5" t="s">
        <v>76</v>
      </c>
      <c r="D1814" s="9" t="s">
        <v>69</v>
      </c>
      <c r="E1814" s="12">
        <v>4.6144E10</v>
      </c>
      <c r="F1814" s="12">
        <v>3.2754E10</v>
      </c>
    </row>
    <row r="1815" hidden="1">
      <c r="A1815" s="32" t="str">
        <f t="shared" si="1"/>
        <v>Switzerland-Europe2007</v>
      </c>
      <c r="B1815" s="32" t="s">
        <v>260</v>
      </c>
      <c r="C1815" s="5" t="s">
        <v>76</v>
      </c>
      <c r="D1815" s="9" t="s">
        <v>69</v>
      </c>
      <c r="E1815" s="12">
        <v>1.4721E10</v>
      </c>
      <c r="F1815" s="12">
        <v>1.2298E10</v>
      </c>
    </row>
    <row r="1816">
      <c r="A1816" s="32" t="str">
        <f t="shared" si="1"/>
        <v>Isle of Man-Europe2007</v>
      </c>
      <c r="B1816" s="32" t="s">
        <v>168</v>
      </c>
      <c r="C1816" s="5" t="s">
        <v>76</v>
      </c>
      <c r="D1816" s="9" t="s">
        <v>69</v>
      </c>
      <c r="E1816" s="10">
        <f>if(AND(C1806=C1807,D1806=D1806+1,ISBLANK(E1807)),E1806,E1807)</f>
        <v>5628000000</v>
      </c>
      <c r="F1816" s="10">
        <f>if(AND(C1170=C1171,D1170=D1170+1,ISBLANK(F1171)),F1170,F1171)</f>
        <v>114000000</v>
      </c>
    </row>
    <row r="1817" hidden="1">
      <c r="A1817" s="32" t="str">
        <f t="shared" si="1"/>
        <v>Russia-Europe2007</v>
      </c>
      <c r="B1817" s="32" t="s">
        <v>231</v>
      </c>
      <c r="C1817" s="5" t="s">
        <v>76</v>
      </c>
      <c r="D1817" s="9" t="s">
        <v>69</v>
      </c>
      <c r="E1817" s="12">
        <v>1.2427E10</v>
      </c>
      <c r="F1817" s="12">
        <v>2.3248E10</v>
      </c>
    </row>
    <row r="1818" hidden="1">
      <c r="A1818" s="32" t="str">
        <f t="shared" si="1"/>
        <v>Belarus-Europe2007</v>
      </c>
      <c r="B1818" s="32" t="s">
        <v>96</v>
      </c>
      <c r="C1818" s="5" t="s">
        <v>76</v>
      </c>
      <c r="D1818" s="9" t="s">
        <v>69</v>
      </c>
      <c r="E1818" s="12">
        <v>4.79E8</v>
      </c>
      <c r="F1818" s="12">
        <v>7.24E8</v>
      </c>
    </row>
    <row r="1819" hidden="1">
      <c r="A1819" s="32" t="str">
        <f t="shared" si="1"/>
        <v>Latvia-Europe2007</v>
      </c>
      <c r="B1819" s="32" t="s">
        <v>181</v>
      </c>
      <c r="C1819" s="5" t="s">
        <v>76</v>
      </c>
      <c r="D1819" s="9" t="s">
        <v>69</v>
      </c>
      <c r="E1819" s="12">
        <v>8.81E8</v>
      </c>
      <c r="F1819" s="12">
        <v>1.021E9</v>
      </c>
    </row>
    <row r="1820" hidden="1">
      <c r="A1820" s="32" t="str">
        <f t="shared" si="1"/>
        <v>North Macedonia-Europe2007</v>
      </c>
      <c r="B1820" s="32" t="s">
        <v>217</v>
      </c>
      <c r="C1820" s="5" t="s">
        <v>76</v>
      </c>
      <c r="D1820" s="9" t="s">
        <v>69</v>
      </c>
      <c r="E1820" s="12">
        <v>2.19E8</v>
      </c>
      <c r="F1820" s="12">
        <v>1.47E8</v>
      </c>
    </row>
    <row r="1821" hidden="1">
      <c r="A1821" s="32" t="str">
        <f t="shared" si="1"/>
        <v>Czech Republic-Europe2007</v>
      </c>
      <c r="B1821" s="32" t="s">
        <v>128</v>
      </c>
      <c r="C1821" s="5" t="s">
        <v>76</v>
      </c>
      <c r="D1821" s="9" t="s">
        <v>69</v>
      </c>
      <c r="E1821" s="12">
        <v>7.775E9</v>
      </c>
      <c r="F1821" s="12">
        <v>3.704E9</v>
      </c>
    </row>
    <row r="1822" hidden="1">
      <c r="A1822" s="32" t="str">
        <f t="shared" si="1"/>
        <v>Finland-Europe2007</v>
      </c>
      <c r="B1822" s="32" t="s">
        <v>142</v>
      </c>
      <c r="C1822" s="5" t="s">
        <v>76</v>
      </c>
      <c r="D1822" s="9" t="s">
        <v>69</v>
      </c>
      <c r="E1822" s="12">
        <v>4.287E9</v>
      </c>
      <c r="F1822" s="12">
        <v>4.812E9</v>
      </c>
    </row>
    <row r="1823" hidden="1">
      <c r="A1823" s="32" t="str">
        <f t="shared" si="1"/>
        <v>Luxembourg-Europe2007</v>
      </c>
      <c r="B1823" s="32" t="s">
        <v>188</v>
      </c>
      <c r="C1823" s="5" t="s">
        <v>76</v>
      </c>
      <c r="D1823" s="9" t="s">
        <v>69</v>
      </c>
      <c r="E1823" s="12">
        <v>4.032E9</v>
      </c>
      <c r="F1823" s="12">
        <v>3.476E9</v>
      </c>
    </row>
    <row r="1824" hidden="1">
      <c r="A1824" s="32" t="str">
        <f t="shared" si="1"/>
        <v>Netherlands-Europe2007</v>
      </c>
      <c r="B1824" s="32" t="s">
        <v>210</v>
      </c>
      <c r="C1824" s="5" t="s">
        <v>76</v>
      </c>
      <c r="D1824" s="9" t="s">
        <v>69</v>
      </c>
      <c r="E1824" s="12">
        <v>1.9922E10</v>
      </c>
      <c r="F1824" s="12">
        <v>1.9477E10</v>
      </c>
    </row>
    <row r="1825" hidden="1">
      <c r="A1825" s="32" t="str">
        <f t="shared" si="1"/>
        <v>Spain-Europe2007</v>
      </c>
      <c r="B1825" s="32" t="s">
        <v>250</v>
      </c>
      <c r="C1825" s="5" t="s">
        <v>76</v>
      </c>
      <c r="D1825" s="9" t="s">
        <v>69</v>
      </c>
      <c r="E1825" s="12">
        <v>6.502E10</v>
      </c>
      <c r="F1825" s="12">
        <v>2.4355E10</v>
      </c>
    </row>
    <row r="1826" hidden="1">
      <c r="A1826" s="32" t="str">
        <f t="shared" si="1"/>
        <v>Moldova-Europe2007</v>
      </c>
      <c r="B1826" s="32" t="s">
        <v>201</v>
      </c>
      <c r="C1826" s="5" t="s">
        <v>76</v>
      </c>
      <c r="D1826" s="9" t="s">
        <v>69</v>
      </c>
      <c r="E1826" s="12">
        <v>2.29E8</v>
      </c>
      <c r="F1826" s="12">
        <v>2.9E8</v>
      </c>
    </row>
    <row r="1827" hidden="1">
      <c r="A1827" s="32" t="str">
        <f t="shared" si="1"/>
        <v>Estonia-Europe2007</v>
      </c>
      <c r="B1827" s="32" t="s">
        <v>138</v>
      </c>
      <c r="C1827" s="5" t="s">
        <v>76</v>
      </c>
      <c r="D1827" s="9" t="s">
        <v>69</v>
      </c>
      <c r="E1827" s="12">
        <v>1.416E9</v>
      </c>
      <c r="F1827" s="12">
        <v>8.04E8</v>
      </c>
    </row>
    <row r="1828" hidden="1">
      <c r="A1828" s="32" t="str">
        <f t="shared" si="1"/>
        <v>Denmark-Europe2007</v>
      </c>
      <c r="B1828" s="32" t="s">
        <v>129</v>
      </c>
      <c r="C1828" s="5" t="s">
        <v>76</v>
      </c>
      <c r="D1828" s="9" t="s">
        <v>69</v>
      </c>
      <c r="E1828" s="12">
        <v>5.978E9</v>
      </c>
      <c r="F1828" s="12">
        <v>8.83E9</v>
      </c>
    </row>
    <row r="1829" hidden="1">
      <c r="A1829" s="32" t="str">
        <f t="shared" si="1"/>
        <v>Cyprus-Europe2007</v>
      </c>
      <c r="B1829" s="32" t="s">
        <v>127</v>
      </c>
      <c r="C1829" s="5" t="s">
        <v>76</v>
      </c>
      <c r="D1829" s="9" t="s">
        <v>69</v>
      </c>
      <c r="E1829" s="12">
        <v>3.108E9</v>
      </c>
      <c r="F1829" s="12">
        <v>1.554E9</v>
      </c>
    </row>
    <row r="1830" hidden="1">
      <c r="A1830" s="32" t="str">
        <f t="shared" si="1"/>
        <v>Belgium-Europe2007</v>
      </c>
      <c r="B1830" s="32" t="s">
        <v>97</v>
      </c>
      <c r="C1830" s="5" t="s">
        <v>76</v>
      </c>
      <c r="D1830" s="9" t="s">
        <v>69</v>
      </c>
      <c r="E1830" s="12">
        <v>1.2371E10</v>
      </c>
      <c r="F1830" s="12">
        <v>1.9215E10</v>
      </c>
    </row>
    <row r="1831" hidden="1">
      <c r="A1831" s="32" t="str">
        <f t="shared" si="1"/>
        <v>Norway-Europe2007</v>
      </c>
      <c r="B1831" s="32" t="s">
        <v>218</v>
      </c>
      <c r="C1831" s="5" t="s">
        <v>76</v>
      </c>
      <c r="D1831" s="9" t="s">
        <v>69</v>
      </c>
      <c r="E1831" s="12">
        <v>5.322E9</v>
      </c>
      <c r="F1831" s="12">
        <v>1.3256E10</v>
      </c>
    </row>
    <row r="1832" hidden="1">
      <c r="A1832" s="32" t="str">
        <f t="shared" si="1"/>
        <v>Sweden-Europe2007</v>
      </c>
      <c r="B1832" s="32" t="s">
        <v>259</v>
      </c>
      <c r="C1832" s="5" t="s">
        <v>76</v>
      </c>
      <c r="D1832" s="9" t="s">
        <v>69</v>
      </c>
      <c r="E1832" s="12">
        <v>1.2259E10</v>
      </c>
      <c r="F1832" s="12">
        <v>1.4336E10</v>
      </c>
    </row>
    <row r="1833" hidden="1">
      <c r="A1833" s="32" t="str">
        <f t="shared" si="1"/>
        <v>Montenegro-Europe2007</v>
      </c>
      <c r="B1833" s="32" t="s">
        <v>204</v>
      </c>
      <c r="C1833" s="5" t="s">
        <v>76</v>
      </c>
      <c r="D1833" s="9" t="s">
        <v>69</v>
      </c>
      <c r="E1833" s="12">
        <v>6.6E8</v>
      </c>
      <c r="F1833" s="12">
        <v>5.8E7</v>
      </c>
    </row>
    <row r="1834" hidden="1">
      <c r="A1834" s="32" t="str">
        <f t="shared" si="1"/>
        <v>Albania-Europe2007</v>
      </c>
      <c r="B1834" s="32" t="s">
        <v>75</v>
      </c>
      <c r="C1834" s="5" t="s">
        <v>76</v>
      </c>
      <c r="D1834" s="9" t="s">
        <v>69</v>
      </c>
      <c r="E1834" s="12">
        <v>1.479E9</v>
      </c>
      <c r="F1834" s="12">
        <v>1.331E9</v>
      </c>
    </row>
    <row r="1835" hidden="1">
      <c r="A1835" s="32" t="str">
        <f t="shared" si="1"/>
        <v>United Kingdom-Europe2007</v>
      </c>
      <c r="B1835" s="32" t="s">
        <v>276</v>
      </c>
      <c r="C1835" s="5" t="s">
        <v>76</v>
      </c>
      <c r="D1835" s="9" t="s">
        <v>69</v>
      </c>
      <c r="E1835" s="12">
        <v>4.8193E10</v>
      </c>
      <c r="F1835" s="12">
        <v>8.6747E10</v>
      </c>
    </row>
    <row r="1836" hidden="1">
      <c r="A1836" s="32" t="str">
        <f t="shared" si="1"/>
        <v>France-Europe2007</v>
      </c>
      <c r="B1836" s="32" t="s">
        <v>143</v>
      </c>
      <c r="C1836" s="5" t="s">
        <v>76</v>
      </c>
      <c r="D1836" s="9" t="s">
        <v>69</v>
      </c>
      <c r="E1836" s="12">
        <v>6.3701E10</v>
      </c>
      <c r="F1836" s="12">
        <v>4.6029E10</v>
      </c>
    </row>
    <row r="1837">
      <c r="A1837" s="32" t="str">
        <f t="shared" si="1"/>
        <v>Faeroe Islands-Europe2007</v>
      </c>
      <c r="B1837" s="32" t="s">
        <v>140</v>
      </c>
      <c r="C1837" s="5" t="s">
        <v>76</v>
      </c>
      <c r="D1837" s="9" t="s">
        <v>69</v>
      </c>
      <c r="E1837" s="10">
        <f>if(AND(C1827=C1828,D1827=D1827+1,ISBLANK(E1828)),E1827,E1828)</f>
        <v>5978000000</v>
      </c>
      <c r="F1837" s="10">
        <f>if(AND(C1191=C1192,D1191=D1191+1,ISBLANK(F1192)),F1191,F1192)</f>
        <v>46100000</v>
      </c>
    </row>
    <row r="1838" hidden="1">
      <c r="A1838" s="32" t="str">
        <f t="shared" si="1"/>
        <v>Iceland-Europe2007</v>
      </c>
      <c r="B1838" s="32" t="s">
        <v>162</v>
      </c>
      <c r="C1838" s="5" t="s">
        <v>76</v>
      </c>
      <c r="D1838" s="9" t="s">
        <v>69</v>
      </c>
      <c r="E1838" s="12">
        <v>8.48E8</v>
      </c>
      <c r="F1838" s="12">
        <v>1.336E9</v>
      </c>
    </row>
    <row r="1839" hidden="1">
      <c r="A1839" s="32" t="str">
        <f t="shared" si="1"/>
        <v>Ireland-Europe2007</v>
      </c>
      <c r="B1839" s="32" t="s">
        <v>167</v>
      </c>
      <c r="C1839" s="5" t="s">
        <v>76</v>
      </c>
      <c r="D1839" s="9" t="s">
        <v>69</v>
      </c>
      <c r="E1839" s="12">
        <v>9.263E9</v>
      </c>
      <c r="F1839" s="12">
        <v>8.785E9</v>
      </c>
    </row>
    <row r="1840">
      <c r="A1840" s="32" t="str">
        <f t="shared" si="1"/>
        <v>Kosovo-Europe2007</v>
      </c>
      <c r="B1840" s="32" t="s">
        <v>177</v>
      </c>
      <c r="C1840" s="5" t="s">
        <v>76</v>
      </c>
      <c r="D1840" s="9" t="s">
        <v>69</v>
      </c>
      <c r="E1840" s="10">
        <f>if(AND(C1830=C1831,D1830=D1830+1,ISBLANK(E1831)),E1830,E1831)</f>
        <v>5322000000</v>
      </c>
      <c r="F1840" s="10">
        <f>if(AND(C1194=C1195,D1194=D1194+1,ISBLANK(F1195)),F1194,F1195)</f>
        <v>102000000</v>
      </c>
    </row>
    <row r="1841" hidden="1">
      <c r="A1841" s="32" t="str">
        <f t="shared" si="1"/>
        <v>Turkey-Europe2007</v>
      </c>
      <c r="B1841" s="32" t="s">
        <v>270</v>
      </c>
      <c r="C1841" s="5" t="s">
        <v>76</v>
      </c>
      <c r="D1841" s="9" t="s">
        <v>69</v>
      </c>
      <c r="E1841" s="12">
        <v>2.1662E10</v>
      </c>
      <c r="F1841" s="12">
        <v>4.254E9</v>
      </c>
    </row>
    <row r="1842">
      <c r="A1842" s="32" t="str">
        <f t="shared" si="1"/>
        <v>Isle of Man-Europe2008</v>
      </c>
      <c r="B1842" s="32" t="s">
        <v>168</v>
      </c>
      <c r="C1842" s="5" t="s">
        <v>76</v>
      </c>
      <c r="D1842" s="9" t="s">
        <v>70</v>
      </c>
      <c r="E1842" s="10">
        <f t="shared" ref="E1842:E1844" si="76">if(AND(C1832=C1833,D1832=D1832+1,ISBLANK(E1833)),E1832,E1833)</f>
        <v>660000000</v>
      </c>
      <c r="F1842" s="10">
        <f t="shared" ref="F1842:F1844" si="77">if(AND(C1196=C1197,D1196=D1196+1,ISBLANK(F1197)),F1196,F1197)</f>
        <v>276000000</v>
      </c>
    </row>
    <row r="1843">
      <c r="A1843" s="32" t="str">
        <f t="shared" si="1"/>
        <v>Monaco-Europe2008</v>
      </c>
      <c r="B1843" s="32" t="s">
        <v>202</v>
      </c>
      <c r="C1843" s="5" t="s">
        <v>76</v>
      </c>
      <c r="D1843" s="9" t="s">
        <v>70</v>
      </c>
      <c r="E1843" s="10">
        <f t="shared" si="76"/>
        <v>1479000000</v>
      </c>
      <c r="F1843" s="10">
        <f t="shared" si="77"/>
        <v>24000000</v>
      </c>
    </row>
    <row r="1844">
      <c r="A1844" s="32" t="str">
        <f t="shared" si="1"/>
        <v>Faeroe Islands-Europe2008</v>
      </c>
      <c r="B1844" s="32" t="s">
        <v>140</v>
      </c>
      <c r="C1844" s="5" t="s">
        <v>76</v>
      </c>
      <c r="D1844" s="9" t="s">
        <v>70</v>
      </c>
      <c r="E1844" s="10">
        <f t="shared" si="76"/>
        <v>48193000000</v>
      </c>
      <c r="F1844" s="10">
        <f t="shared" si="77"/>
        <v>746000000</v>
      </c>
    </row>
    <row r="1845" hidden="1">
      <c r="A1845" s="32" t="str">
        <f t="shared" si="1"/>
        <v>Bosnia and Herzegovina-Europe2008</v>
      </c>
      <c r="B1845" s="32" t="s">
        <v>103</v>
      </c>
      <c r="C1845" s="5" t="s">
        <v>76</v>
      </c>
      <c r="D1845" s="9" t="s">
        <v>70</v>
      </c>
      <c r="E1845" s="12">
        <v>9.13E8</v>
      </c>
      <c r="F1845" s="12">
        <v>3.45E8</v>
      </c>
    </row>
    <row r="1846" hidden="1">
      <c r="A1846" s="32" t="str">
        <f t="shared" si="1"/>
        <v>Germany-Europe2008</v>
      </c>
      <c r="B1846" s="32" t="s">
        <v>148</v>
      </c>
      <c r="C1846" s="5" t="s">
        <v>76</v>
      </c>
      <c r="D1846" s="9" t="s">
        <v>70</v>
      </c>
      <c r="E1846" s="12">
        <v>5.3398E10</v>
      </c>
      <c r="F1846" s="13"/>
    </row>
    <row r="1847" hidden="1">
      <c r="A1847" s="32" t="str">
        <f t="shared" si="1"/>
        <v>Serbia-Europe2008</v>
      </c>
      <c r="B1847" s="32" t="s">
        <v>238</v>
      </c>
      <c r="C1847" s="5" t="s">
        <v>76</v>
      </c>
      <c r="D1847" s="9" t="s">
        <v>70</v>
      </c>
      <c r="E1847" s="12">
        <v>1.133E9</v>
      </c>
      <c r="F1847" s="12">
        <v>1.468E9</v>
      </c>
    </row>
    <row r="1848" hidden="1">
      <c r="A1848" s="32" t="str">
        <f t="shared" si="1"/>
        <v>Austria-Europe2008</v>
      </c>
      <c r="B1848" s="32" t="s">
        <v>89</v>
      </c>
      <c r="C1848" s="5" t="s">
        <v>76</v>
      </c>
      <c r="D1848" s="9" t="s">
        <v>70</v>
      </c>
      <c r="E1848" s="12">
        <v>2.4346E10</v>
      </c>
      <c r="F1848" s="12">
        <v>1.3993E10</v>
      </c>
    </row>
    <row r="1849">
      <c r="A1849" s="32" t="str">
        <f t="shared" si="1"/>
        <v>Andorra-Europe2008</v>
      </c>
      <c r="B1849" s="32" t="s">
        <v>81</v>
      </c>
      <c r="C1849" s="5" t="s">
        <v>76</v>
      </c>
      <c r="D1849" s="9" t="s">
        <v>70</v>
      </c>
      <c r="E1849" s="10">
        <f>if(AND(C1839=C1840,D1839=D1839+1,ISBLANK(E1840)),E1839,E1840)</f>
        <v>5322000000</v>
      </c>
      <c r="F1849" s="10">
        <f>if(AND(C1203=C1204,D1203=D1203+1,ISBLANK(F1204)),F1203,F1204)</f>
        <v>110000000</v>
      </c>
    </row>
    <row r="1850" hidden="1">
      <c r="A1850" s="32" t="str">
        <f t="shared" si="1"/>
        <v>Bulgaria-Europe2008</v>
      </c>
      <c r="B1850" s="32" t="s">
        <v>107</v>
      </c>
      <c r="C1850" s="5" t="s">
        <v>76</v>
      </c>
      <c r="D1850" s="9" t="s">
        <v>70</v>
      </c>
      <c r="E1850" s="12">
        <v>4.852E9</v>
      </c>
      <c r="F1850" s="12">
        <v>2.602E9</v>
      </c>
    </row>
    <row r="1851" hidden="1">
      <c r="A1851" s="32" t="str">
        <f t="shared" si="1"/>
        <v>Hungary-Europe2008</v>
      </c>
      <c r="B1851" s="32" t="s">
        <v>161</v>
      </c>
      <c r="C1851" s="5" t="s">
        <v>76</v>
      </c>
      <c r="D1851" s="9" t="s">
        <v>70</v>
      </c>
      <c r="E1851" s="12">
        <v>7.113E9</v>
      </c>
      <c r="F1851" s="12">
        <v>3.833E9</v>
      </c>
    </row>
    <row r="1852" hidden="1">
      <c r="A1852" s="32" t="str">
        <f t="shared" si="1"/>
        <v>Croatia-Europe2008</v>
      </c>
      <c r="B1852" s="32" t="s">
        <v>124</v>
      </c>
      <c r="C1852" s="5" t="s">
        <v>76</v>
      </c>
      <c r="D1852" s="9" t="s">
        <v>70</v>
      </c>
      <c r="E1852" s="12">
        <v>1.1681E10</v>
      </c>
      <c r="F1852" s="12">
        <v>1.156E9</v>
      </c>
    </row>
    <row r="1853" hidden="1">
      <c r="A1853" s="32" t="str">
        <f t="shared" si="1"/>
        <v>Portugal-Europe2008</v>
      </c>
      <c r="B1853" s="32" t="s">
        <v>227</v>
      </c>
      <c r="C1853" s="5" t="s">
        <v>76</v>
      </c>
      <c r="D1853" s="9" t="s">
        <v>70</v>
      </c>
      <c r="E1853" s="12">
        <v>1.4047E10</v>
      </c>
      <c r="F1853" s="12">
        <v>5.283E9</v>
      </c>
    </row>
    <row r="1854" hidden="1">
      <c r="A1854" s="32" t="str">
        <f t="shared" si="1"/>
        <v>Malta-Europe2008</v>
      </c>
      <c r="B1854" s="32" t="s">
        <v>195</v>
      </c>
      <c r="C1854" s="5" t="s">
        <v>76</v>
      </c>
      <c r="D1854" s="9" t="s">
        <v>70</v>
      </c>
      <c r="E1854" s="12">
        <v>1.336E9</v>
      </c>
      <c r="F1854" s="12">
        <v>3.61E8</v>
      </c>
    </row>
    <row r="1855" hidden="1">
      <c r="A1855" s="32" t="str">
        <f t="shared" si="1"/>
        <v>Italy-Europe2008</v>
      </c>
      <c r="B1855" s="32" t="s">
        <v>170</v>
      </c>
      <c r="C1855" s="5" t="s">
        <v>76</v>
      </c>
      <c r="D1855" s="9" t="s">
        <v>70</v>
      </c>
      <c r="E1855" s="12">
        <v>4.8757E10</v>
      </c>
      <c r="F1855" s="12">
        <v>3.7807E10</v>
      </c>
    </row>
    <row r="1856" hidden="1">
      <c r="A1856" s="32" t="str">
        <f t="shared" si="1"/>
        <v>Switzerland-Europe2008</v>
      </c>
      <c r="B1856" s="32" t="s">
        <v>260</v>
      </c>
      <c r="C1856" s="5" t="s">
        <v>76</v>
      </c>
      <c r="D1856" s="9" t="s">
        <v>70</v>
      </c>
      <c r="E1856" s="12">
        <v>1.757E10</v>
      </c>
      <c r="F1856" s="12">
        <v>1.3346E10</v>
      </c>
    </row>
    <row r="1857">
      <c r="A1857" s="32" t="str">
        <f t="shared" si="1"/>
        <v>Liechtenstein-Europe2008</v>
      </c>
      <c r="B1857" s="32" t="s">
        <v>186</v>
      </c>
      <c r="C1857" s="5" t="s">
        <v>76</v>
      </c>
      <c r="D1857" s="9" t="s">
        <v>70</v>
      </c>
      <c r="E1857" s="10">
        <f>if(AND(C1847=C1848,D1847=D1847+1,ISBLANK(E1848)),E1847,E1848)</f>
        <v>24346000000</v>
      </c>
      <c r="F1857" s="10">
        <f>if(AND(C1211=C1212,D1211=D1211+1,ISBLANK(F1212)),F1211,F1212)</f>
        <v>228000000</v>
      </c>
    </row>
    <row r="1858" hidden="1">
      <c r="A1858" s="32" t="str">
        <f t="shared" si="1"/>
        <v>Ukraine-Europe2008</v>
      </c>
      <c r="B1858" s="32" t="s">
        <v>274</v>
      </c>
      <c r="C1858" s="5" t="s">
        <v>76</v>
      </c>
      <c r="D1858" s="9" t="s">
        <v>70</v>
      </c>
      <c r="E1858" s="12">
        <v>6.722E9</v>
      </c>
      <c r="F1858" s="12">
        <v>4.585E9</v>
      </c>
    </row>
    <row r="1859" hidden="1">
      <c r="A1859" s="32" t="str">
        <f t="shared" si="1"/>
        <v>Belarus-Europe2008</v>
      </c>
      <c r="B1859" s="32" t="s">
        <v>96</v>
      </c>
      <c r="C1859" s="5" t="s">
        <v>76</v>
      </c>
      <c r="D1859" s="9" t="s">
        <v>70</v>
      </c>
      <c r="E1859" s="12">
        <v>5.85E8</v>
      </c>
      <c r="F1859" s="12">
        <v>8.6E8</v>
      </c>
    </row>
    <row r="1860" hidden="1">
      <c r="A1860" s="32" t="str">
        <f t="shared" si="1"/>
        <v>Lithuania-Europe2008</v>
      </c>
      <c r="B1860" s="32" t="s">
        <v>187</v>
      </c>
      <c r="C1860" s="5" t="s">
        <v>76</v>
      </c>
      <c r="D1860" s="9" t="s">
        <v>70</v>
      </c>
      <c r="E1860" s="12">
        <v>1.316E9</v>
      </c>
      <c r="F1860" s="12">
        <v>1.567E9</v>
      </c>
    </row>
    <row r="1861" hidden="1">
      <c r="A1861" s="32" t="str">
        <f t="shared" si="1"/>
        <v>Latvia-Europe2008</v>
      </c>
      <c r="B1861" s="32" t="s">
        <v>181</v>
      </c>
      <c r="C1861" s="5" t="s">
        <v>76</v>
      </c>
      <c r="D1861" s="9" t="s">
        <v>70</v>
      </c>
      <c r="E1861" s="12">
        <v>1.134E9</v>
      </c>
      <c r="F1861" s="12">
        <v>1.25E9</v>
      </c>
    </row>
    <row r="1862" hidden="1">
      <c r="A1862" s="32" t="str">
        <f t="shared" si="1"/>
        <v>Romania-Europe2008</v>
      </c>
      <c r="B1862" s="32" t="s">
        <v>230</v>
      </c>
      <c r="C1862" s="5" t="s">
        <v>76</v>
      </c>
      <c r="D1862" s="9" t="s">
        <v>70</v>
      </c>
      <c r="E1862" s="12">
        <v>2.625E9</v>
      </c>
      <c r="F1862" s="12">
        <v>2.409E9</v>
      </c>
    </row>
    <row r="1863" hidden="1">
      <c r="A1863" s="32" t="str">
        <f t="shared" si="1"/>
        <v>Slovakia-Europe2008</v>
      </c>
      <c r="B1863" s="32" t="s">
        <v>243</v>
      </c>
      <c r="C1863" s="5" t="s">
        <v>76</v>
      </c>
      <c r="D1863" s="9" t="s">
        <v>70</v>
      </c>
      <c r="E1863" s="12">
        <v>3.004E9</v>
      </c>
      <c r="F1863" s="12">
        <v>2.596E9</v>
      </c>
    </row>
    <row r="1864" hidden="1">
      <c r="A1864" s="32" t="str">
        <f t="shared" si="1"/>
        <v>Poland-Europe2008</v>
      </c>
      <c r="B1864" s="32" t="s">
        <v>226</v>
      </c>
      <c r="C1864" s="5" t="s">
        <v>76</v>
      </c>
      <c r="D1864" s="9" t="s">
        <v>70</v>
      </c>
      <c r="E1864" s="12">
        <v>1.2837E10</v>
      </c>
      <c r="F1864" s="12">
        <v>1.0689E10</v>
      </c>
    </row>
    <row r="1865" hidden="1">
      <c r="A1865" s="32" t="str">
        <f t="shared" si="1"/>
        <v>North Macedonia-Europe2008</v>
      </c>
      <c r="B1865" s="32" t="s">
        <v>217</v>
      </c>
      <c r="C1865" s="5" t="s">
        <v>76</v>
      </c>
      <c r="D1865" s="9" t="s">
        <v>70</v>
      </c>
      <c r="E1865" s="12">
        <v>2.62E8</v>
      </c>
      <c r="F1865" s="12">
        <v>1.9E8</v>
      </c>
    </row>
    <row r="1866" hidden="1">
      <c r="A1866" s="32" t="str">
        <f t="shared" si="1"/>
        <v>Slovenia-Europe2008</v>
      </c>
      <c r="B1866" s="32" t="s">
        <v>244</v>
      </c>
      <c r="C1866" s="5" t="s">
        <v>76</v>
      </c>
      <c r="D1866" s="9" t="s">
        <v>70</v>
      </c>
      <c r="E1866" s="12">
        <v>2.954E9</v>
      </c>
      <c r="F1866" s="12">
        <v>1.61E9</v>
      </c>
    </row>
    <row r="1867" hidden="1">
      <c r="A1867" s="32" t="str">
        <f t="shared" si="1"/>
        <v>Finland-Europe2008</v>
      </c>
      <c r="B1867" s="32" t="s">
        <v>142</v>
      </c>
      <c r="C1867" s="5" t="s">
        <v>76</v>
      </c>
      <c r="D1867" s="9" t="s">
        <v>70</v>
      </c>
      <c r="E1867" s="12">
        <v>4.873E9</v>
      </c>
      <c r="F1867" s="12">
        <v>5.579E9</v>
      </c>
    </row>
    <row r="1868" hidden="1">
      <c r="A1868" s="32" t="str">
        <f t="shared" si="1"/>
        <v>Netherlands-Europe2008</v>
      </c>
      <c r="B1868" s="32" t="s">
        <v>210</v>
      </c>
      <c r="C1868" s="5" t="s">
        <v>76</v>
      </c>
      <c r="D1868" s="9" t="s">
        <v>70</v>
      </c>
      <c r="E1868" s="12">
        <v>2.0523E10</v>
      </c>
      <c r="F1868" s="12">
        <v>2.2217E10</v>
      </c>
    </row>
    <row r="1869" hidden="1">
      <c r="A1869" s="32" t="str">
        <f t="shared" si="1"/>
        <v>Greece-Europe2008</v>
      </c>
      <c r="B1869" s="32" t="s">
        <v>150</v>
      </c>
      <c r="C1869" s="5" t="s">
        <v>76</v>
      </c>
      <c r="D1869" s="9" t="s">
        <v>70</v>
      </c>
      <c r="E1869" s="12">
        <v>1.7586E10</v>
      </c>
      <c r="F1869" s="12">
        <v>3.946E9</v>
      </c>
    </row>
    <row r="1870" hidden="1">
      <c r="A1870" s="32" t="str">
        <f t="shared" si="1"/>
        <v>Spain-Europe2008</v>
      </c>
      <c r="B1870" s="32" t="s">
        <v>250</v>
      </c>
      <c r="C1870" s="5" t="s">
        <v>76</v>
      </c>
      <c r="D1870" s="9" t="s">
        <v>70</v>
      </c>
      <c r="E1870" s="12">
        <v>7.0434E10</v>
      </c>
      <c r="F1870" s="12">
        <v>2.7157E10</v>
      </c>
    </row>
    <row r="1871">
      <c r="A1871" s="32" t="str">
        <f t="shared" si="1"/>
        <v>San Marino-Europe2008</v>
      </c>
      <c r="B1871" s="32" t="s">
        <v>234</v>
      </c>
      <c r="C1871" s="5" t="s">
        <v>76</v>
      </c>
      <c r="D1871" s="9" t="s">
        <v>70</v>
      </c>
      <c r="E1871" s="10">
        <f>if(AND(C1861=C1862,D1861=D1861+1,ISBLANK(E1862)),E1861,E1862)</f>
        <v>2625000000</v>
      </c>
      <c r="F1871" s="10">
        <f>if(AND(C1225=C1226,D1225=D1225+1,ISBLANK(F1226)),F1225,F1226)</f>
        <v>98000000</v>
      </c>
    </row>
    <row r="1872" hidden="1">
      <c r="A1872" s="32" t="str">
        <f t="shared" si="1"/>
        <v>Russia-Europe2008</v>
      </c>
      <c r="B1872" s="32" t="s">
        <v>231</v>
      </c>
      <c r="C1872" s="5" t="s">
        <v>76</v>
      </c>
      <c r="D1872" s="9" t="s">
        <v>70</v>
      </c>
      <c r="E1872" s="12">
        <v>1.5821E10</v>
      </c>
      <c r="F1872" s="12">
        <v>2.6401E10</v>
      </c>
    </row>
    <row r="1873" hidden="1">
      <c r="A1873" s="32" t="str">
        <f t="shared" si="1"/>
        <v>Moldova-Europe2008</v>
      </c>
      <c r="B1873" s="32" t="s">
        <v>201</v>
      </c>
      <c r="C1873" s="5" t="s">
        <v>76</v>
      </c>
      <c r="D1873" s="9" t="s">
        <v>70</v>
      </c>
      <c r="E1873" s="12">
        <v>2.93E8</v>
      </c>
      <c r="F1873" s="12">
        <v>3.59E8</v>
      </c>
    </row>
    <row r="1874" hidden="1">
      <c r="A1874" s="32" t="str">
        <f t="shared" si="1"/>
        <v>Estonia-Europe2008</v>
      </c>
      <c r="B1874" s="32" t="s">
        <v>138</v>
      </c>
      <c r="C1874" s="5" t="s">
        <v>76</v>
      </c>
      <c r="D1874" s="9" t="s">
        <v>70</v>
      </c>
      <c r="E1874" s="12">
        <v>1.643E9</v>
      </c>
      <c r="F1874" s="12">
        <v>9.39E8</v>
      </c>
    </row>
    <row r="1875" hidden="1">
      <c r="A1875" s="32" t="str">
        <f t="shared" si="1"/>
        <v>Montenegro-Europe2008</v>
      </c>
      <c r="B1875" s="32" t="s">
        <v>204</v>
      </c>
      <c r="C1875" s="5" t="s">
        <v>76</v>
      </c>
      <c r="D1875" s="9" t="s">
        <v>70</v>
      </c>
      <c r="E1875" s="12">
        <v>8.59E8</v>
      </c>
      <c r="F1875" s="12">
        <v>8.0E7</v>
      </c>
    </row>
    <row r="1876" hidden="1">
      <c r="A1876" s="32" t="str">
        <f t="shared" si="1"/>
        <v>Czech Republic-Europe2008</v>
      </c>
      <c r="B1876" s="32" t="s">
        <v>128</v>
      </c>
      <c r="C1876" s="5" t="s">
        <v>76</v>
      </c>
      <c r="D1876" s="9" t="s">
        <v>70</v>
      </c>
      <c r="E1876" s="12">
        <v>8.871E9</v>
      </c>
      <c r="F1876" s="12">
        <v>4.797E9</v>
      </c>
    </row>
    <row r="1877" hidden="1">
      <c r="A1877" s="32" t="str">
        <f t="shared" si="1"/>
        <v>Denmark-Europe2008</v>
      </c>
      <c r="B1877" s="32" t="s">
        <v>129</v>
      </c>
      <c r="C1877" s="5" t="s">
        <v>76</v>
      </c>
      <c r="D1877" s="9" t="s">
        <v>70</v>
      </c>
      <c r="E1877" s="12">
        <v>6.281E9</v>
      </c>
      <c r="F1877" s="12">
        <v>9.698E9</v>
      </c>
    </row>
    <row r="1878" hidden="1">
      <c r="A1878" s="32" t="str">
        <f t="shared" si="1"/>
        <v>Cyprus-Europe2008</v>
      </c>
      <c r="B1878" s="32" t="s">
        <v>127</v>
      </c>
      <c r="C1878" s="5" t="s">
        <v>76</v>
      </c>
      <c r="D1878" s="9" t="s">
        <v>70</v>
      </c>
      <c r="E1878" s="12">
        <v>3.231E9</v>
      </c>
      <c r="F1878" s="12">
        <v>1.895E9</v>
      </c>
    </row>
    <row r="1879" hidden="1">
      <c r="A1879" s="32" t="str">
        <f t="shared" si="1"/>
        <v>Belgium-Europe2008</v>
      </c>
      <c r="B1879" s="32" t="s">
        <v>97</v>
      </c>
      <c r="C1879" s="5" t="s">
        <v>76</v>
      </c>
      <c r="D1879" s="9" t="s">
        <v>70</v>
      </c>
      <c r="E1879" s="12">
        <v>1.3106E10</v>
      </c>
      <c r="F1879" s="12">
        <v>2.1445E10</v>
      </c>
    </row>
    <row r="1880" hidden="1">
      <c r="A1880" s="32" t="str">
        <f t="shared" si="1"/>
        <v>Luxembourg-Europe2008</v>
      </c>
      <c r="B1880" s="32" t="s">
        <v>188</v>
      </c>
      <c r="C1880" s="5" t="s">
        <v>76</v>
      </c>
      <c r="D1880" s="9" t="s">
        <v>70</v>
      </c>
      <c r="E1880" s="12">
        <v>4.486E9</v>
      </c>
      <c r="F1880" s="12">
        <v>3.801E9</v>
      </c>
    </row>
    <row r="1881" hidden="1">
      <c r="A1881" s="32" t="str">
        <f t="shared" si="1"/>
        <v>Sweden-Europe2008</v>
      </c>
      <c r="B1881" s="32" t="s">
        <v>259</v>
      </c>
      <c r="C1881" s="5" t="s">
        <v>76</v>
      </c>
      <c r="D1881" s="9" t="s">
        <v>70</v>
      </c>
      <c r="E1881" s="12">
        <v>1.206E10</v>
      </c>
      <c r="F1881" s="12">
        <v>1.5447E10</v>
      </c>
    </row>
    <row r="1882" hidden="1">
      <c r="A1882" s="32" t="str">
        <f t="shared" si="1"/>
        <v>Albania-Europe2008</v>
      </c>
      <c r="B1882" s="32" t="s">
        <v>75</v>
      </c>
      <c r="C1882" s="5" t="s">
        <v>76</v>
      </c>
      <c r="D1882" s="9" t="s">
        <v>70</v>
      </c>
      <c r="E1882" s="12">
        <v>1.848E9</v>
      </c>
      <c r="F1882" s="12">
        <v>1.644E9</v>
      </c>
    </row>
    <row r="1883" hidden="1">
      <c r="A1883" s="32" t="str">
        <f t="shared" si="1"/>
        <v>United Kingdom-Europe2008</v>
      </c>
      <c r="B1883" s="32" t="s">
        <v>276</v>
      </c>
      <c r="C1883" s="5" t="s">
        <v>76</v>
      </c>
      <c r="D1883" s="9" t="s">
        <v>70</v>
      </c>
      <c r="E1883" s="12">
        <v>4.6285E10</v>
      </c>
      <c r="F1883" s="12">
        <v>8.3584E10</v>
      </c>
    </row>
    <row r="1884" hidden="1">
      <c r="A1884" s="32" t="str">
        <f t="shared" si="1"/>
        <v>Norway-Europe2008</v>
      </c>
      <c r="B1884" s="32" t="s">
        <v>218</v>
      </c>
      <c r="C1884" s="5" t="s">
        <v>76</v>
      </c>
      <c r="D1884" s="9" t="s">
        <v>70</v>
      </c>
      <c r="E1884" s="12">
        <v>5.702E9</v>
      </c>
      <c r="F1884" s="12">
        <v>1.5118E10</v>
      </c>
    </row>
    <row r="1885" hidden="1">
      <c r="A1885" s="32" t="str">
        <f t="shared" si="1"/>
        <v>France-Europe2008</v>
      </c>
      <c r="B1885" s="32" t="s">
        <v>143</v>
      </c>
      <c r="C1885" s="5" t="s">
        <v>76</v>
      </c>
      <c r="D1885" s="9" t="s">
        <v>70</v>
      </c>
      <c r="E1885" s="12">
        <v>6.7779E10</v>
      </c>
      <c r="F1885" s="12">
        <v>5.0021E10</v>
      </c>
    </row>
    <row r="1886" hidden="1">
      <c r="A1886" s="32" t="str">
        <f t="shared" si="1"/>
        <v>Iceland-Europe2008</v>
      </c>
      <c r="B1886" s="32" t="s">
        <v>162</v>
      </c>
      <c r="C1886" s="5" t="s">
        <v>76</v>
      </c>
      <c r="D1886" s="9" t="s">
        <v>70</v>
      </c>
      <c r="E1886" s="12">
        <v>8.81E8</v>
      </c>
      <c r="F1886" s="12">
        <v>1.103E9</v>
      </c>
    </row>
    <row r="1887" hidden="1">
      <c r="A1887" s="32" t="str">
        <f t="shared" si="1"/>
        <v>Ireland-Europe2008</v>
      </c>
      <c r="B1887" s="32" t="s">
        <v>167</v>
      </c>
      <c r="C1887" s="5" t="s">
        <v>76</v>
      </c>
      <c r="D1887" s="9" t="s">
        <v>70</v>
      </c>
      <c r="E1887" s="12">
        <v>9.967E9</v>
      </c>
      <c r="F1887" s="12">
        <v>1.0539E10</v>
      </c>
    </row>
    <row r="1888" hidden="1">
      <c r="A1888" s="32" t="str">
        <f t="shared" si="1"/>
        <v>Turkey-Europe2008</v>
      </c>
      <c r="B1888" s="32" t="s">
        <v>270</v>
      </c>
      <c r="C1888" s="5" t="s">
        <v>76</v>
      </c>
      <c r="D1888" s="9" t="s">
        <v>70</v>
      </c>
      <c r="E1888" s="12">
        <v>2.6446E10</v>
      </c>
      <c r="F1888" s="12">
        <v>4.509E9</v>
      </c>
    </row>
    <row r="1889">
      <c r="A1889" s="32" t="str">
        <f t="shared" si="1"/>
        <v>Kosovo-Europe2008</v>
      </c>
      <c r="B1889" s="32" t="s">
        <v>177</v>
      </c>
      <c r="C1889" s="5" t="s">
        <v>76</v>
      </c>
      <c r="D1889" s="9" t="s">
        <v>70</v>
      </c>
      <c r="E1889" s="10">
        <f t="shared" ref="E1889:E1892" si="78">if(AND(C1879=C1880,D1879=D1879+1,ISBLANK(E1880)),E1879,E1880)</f>
        <v>4486000000</v>
      </c>
      <c r="F1889" s="10">
        <f t="shared" ref="F1889:F1892" si="79">if(AND(C1243=C1244,D1243=D1243+1,ISBLANK(F1244)),F1243,F1244)</f>
        <v>17000000</v>
      </c>
    </row>
    <row r="1890">
      <c r="A1890" s="32" t="str">
        <f t="shared" si="1"/>
        <v>Isle of Man-Europe2009</v>
      </c>
      <c r="B1890" s="32" t="s">
        <v>168</v>
      </c>
      <c r="C1890" s="5" t="s">
        <v>76</v>
      </c>
      <c r="D1890" s="9" t="s">
        <v>71</v>
      </c>
      <c r="E1890" s="10">
        <f t="shared" si="78"/>
        <v>12060000000</v>
      </c>
      <c r="F1890" s="10">
        <f t="shared" si="79"/>
        <v>22000000</v>
      </c>
    </row>
    <row r="1891">
      <c r="A1891" s="32" t="str">
        <f t="shared" si="1"/>
        <v>Monaco-Europe2009</v>
      </c>
      <c r="B1891" s="32" t="s">
        <v>202</v>
      </c>
      <c r="C1891" s="5" t="s">
        <v>76</v>
      </c>
      <c r="D1891" s="9" t="s">
        <v>71</v>
      </c>
      <c r="E1891" s="10">
        <f t="shared" si="78"/>
        <v>1848000000</v>
      </c>
      <c r="F1891" s="10">
        <f t="shared" si="79"/>
        <v>476000000</v>
      </c>
    </row>
    <row r="1892">
      <c r="A1892" s="32" t="str">
        <f t="shared" si="1"/>
        <v>Faeroe Islands-Europe2009</v>
      </c>
      <c r="B1892" s="32" t="s">
        <v>140</v>
      </c>
      <c r="C1892" s="5" t="s">
        <v>76</v>
      </c>
      <c r="D1892" s="9" t="s">
        <v>71</v>
      </c>
      <c r="E1892" s="10">
        <f t="shared" si="78"/>
        <v>46285000000</v>
      </c>
      <c r="F1892" s="10">
        <f t="shared" si="79"/>
        <v>26000000</v>
      </c>
    </row>
    <row r="1893" hidden="1">
      <c r="A1893" s="32" t="str">
        <f t="shared" si="1"/>
        <v>Germany-Europe2009</v>
      </c>
      <c r="B1893" s="32" t="s">
        <v>148</v>
      </c>
      <c r="C1893" s="5" t="s">
        <v>76</v>
      </c>
      <c r="D1893" s="9" t="s">
        <v>71</v>
      </c>
      <c r="E1893" s="12">
        <v>4.7466E10</v>
      </c>
      <c r="F1893" s="12">
        <v>9.3112E10</v>
      </c>
    </row>
    <row r="1894" hidden="1">
      <c r="A1894" s="32" t="str">
        <f t="shared" si="1"/>
        <v>Bosnia and Herzegovina-Europe2009</v>
      </c>
      <c r="B1894" s="32" t="s">
        <v>103</v>
      </c>
      <c r="C1894" s="5" t="s">
        <v>76</v>
      </c>
      <c r="D1894" s="9" t="s">
        <v>71</v>
      </c>
      <c r="E1894" s="12">
        <v>7.53E8</v>
      </c>
      <c r="F1894" s="12">
        <v>2.85E8</v>
      </c>
    </row>
    <row r="1895" hidden="1">
      <c r="A1895" s="32" t="str">
        <f t="shared" si="1"/>
        <v>Portugal-Europe2009</v>
      </c>
      <c r="B1895" s="32" t="s">
        <v>227</v>
      </c>
      <c r="C1895" s="5" t="s">
        <v>76</v>
      </c>
      <c r="D1895" s="9" t="s">
        <v>71</v>
      </c>
      <c r="E1895" s="12">
        <v>1.2315E10</v>
      </c>
      <c r="F1895" s="12">
        <v>4.604E9</v>
      </c>
    </row>
    <row r="1896" hidden="1">
      <c r="A1896" s="32" t="str">
        <f t="shared" si="1"/>
        <v>Austria-Europe2009</v>
      </c>
      <c r="B1896" s="32" t="s">
        <v>89</v>
      </c>
      <c r="C1896" s="5" t="s">
        <v>76</v>
      </c>
      <c r="D1896" s="9" t="s">
        <v>71</v>
      </c>
      <c r="E1896" s="12">
        <v>2.122E10</v>
      </c>
      <c r="F1896" s="12">
        <v>1.2767E10</v>
      </c>
    </row>
    <row r="1897">
      <c r="A1897" s="32" t="str">
        <f t="shared" si="1"/>
        <v>Andorra-Europe2009</v>
      </c>
      <c r="B1897" s="32" t="s">
        <v>81</v>
      </c>
      <c r="C1897" s="5" t="s">
        <v>76</v>
      </c>
      <c r="D1897" s="9" t="s">
        <v>71</v>
      </c>
      <c r="E1897" s="10">
        <f>if(AND(C1887=C1888,D1887=D1887+1,ISBLANK(E1888)),E1887,E1888)</f>
        <v>26446000000</v>
      </c>
      <c r="F1897" s="10">
        <f>if(AND(C1251=C1252,D1251=D1251+1,ISBLANK(F1252)),F1251,F1252)</f>
        <v>247000000</v>
      </c>
    </row>
    <row r="1898" hidden="1">
      <c r="A1898" s="32" t="str">
        <f t="shared" si="1"/>
        <v>Latvia-Europe2009</v>
      </c>
      <c r="B1898" s="32" t="s">
        <v>181</v>
      </c>
      <c r="C1898" s="5" t="s">
        <v>76</v>
      </c>
      <c r="D1898" s="9" t="s">
        <v>71</v>
      </c>
      <c r="E1898" s="12">
        <v>1.013E9</v>
      </c>
      <c r="F1898" s="12">
        <v>9.06E8</v>
      </c>
    </row>
    <row r="1899" hidden="1">
      <c r="A1899" s="32" t="str">
        <f t="shared" si="1"/>
        <v>Hungary-Europe2009</v>
      </c>
      <c r="B1899" s="32" t="s">
        <v>161</v>
      </c>
      <c r="C1899" s="5" t="s">
        <v>76</v>
      </c>
      <c r="D1899" s="9" t="s">
        <v>71</v>
      </c>
      <c r="E1899" s="12">
        <v>6.74E9</v>
      </c>
      <c r="F1899" s="12">
        <v>3.233E9</v>
      </c>
    </row>
    <row r="1900" hidden="1">
      <c r="A1900" s="32" t="str">
        <f t="shared" si="1"/>
        <v>Serbia-Europe2009</v>
      </c>
      <c r="B1900" s="32" t="s">
        <v>238</v>
      </c>
      <c r="C1900" s="5" t="s">
        <v>76</v>
      </c>
      <c r="D1900" s="9" t="s">
        <v>71</v>
      </c>
      <c r="E1900" s="12">
        <v>9.89E8</v>
      </c>
      <c r="F1900" s="12">
        <v>1.107E9</v>
      </c>
    </row>
    <row r="1901" hidden="1">
      <c r="A1901" s="32" t="str">
        <f t="shared" si="1"/>
        <v>Croatia-Europe2009</v>
      </c>
      <c r="B1901" s="32" t="s">
        <v>124</v>
      </c>
      <c r="C1901" s="5" t="s">
        <v>76</v>
      </c>
      <c r="D1901" s="9" t="s">
        <v>71</v>
      </c>
      <c r="E1901" s="12">
        <v>9.308E9</v>
      </c>
      <c r="F1901" s="12">
        <v>1.041E9</v>
      </c>
    </row>
    <row r="1902" hidden="1">
      <c r="A1902" s="32" t="str">
        <f t="shared" si="1"/>
        <v>Malta-Europe2009</v>
      </c>
      <c r="B1902" s="32" t="s">
        <v>195</v>
      </c>
      <c r="C1902" s="5" t="s">
        <v>76</v>
      </c>
      <c r="D1902" s="9" t="s">
        <v>71</v>
      </c>
      <c r="E1902" s="12">
        <v>1.117E9</v>
      </c>
      <c r="F1902" s="12">
        <v>3.62E8</v>
      </c>
    </row>
    <row r="1903" hidden="1">
      <c r="A1903" s="32" t="str">
        <f t="shared" si="1"/>
        <v>Italy-Europe2009</v>
      </c>
      <c r="B1903" s="32" t="s">
        <v>170</v>
      </c>
      <c r="C1903" s="5" t="s">
        <v>76</v>
      </c>
      <c r="D1903" s="9" t="s">
        <v>71</v>
      </c>
      <c r="E1903" s="12">
        <v>4.1938E10</v>
      </c>
      <c r="F1903" s="12">
        <v>3.4399E10</v>
      </c>
    </row>
    <row r="1904" hidden="1">
      <c r="A1904" s="32" t="str">
        <f t="shared" si="1"/>
        <v>Switzerland-Europe2009</v>
      </c>
      <c r="B1904" s="32" t="s">
        <v>260</v>
      </c>
      <c r="C1904" s="5" t="s">
        <v>76</v>
      </c>
      <c r="D1904" s="9" t="s">
        <v>71</v>
      </c>
      <c r="E1904" s="12">
        <v>1.6665E10</v>
      </c>
      <c r="F1904" s="12">
        <v>1.3058E10</v>
      </c>
    </row>
    <row r="1905" hidden="1">
      <c r="A1905" s="32" t="str">
        <f t="shared" si="1"/>
        <v>Ukraine-Europe2009</v>
      </c>
      <c r="B1905" s="32" t="s">
        <v>274</v>
      </c>
      <c r="C1905" s="5" t="s">
        <v>76</v>
      </c>
      <c r="D1905" s="9" t="s">
        <v>71</v>
      </c>
      <c r="E1905" s="12">
        <v>4.349E9</v>
      </c>
      <c r="F1905" s="12">
        <v>3.751E9</v>
      </c>
    </row>
    <row r="1906" hidden="1">
      <c r="A1906" s="32" t="str">
        <f t="shared" si="1"/>
        <v>Belarus-Europe2009</v>
      </c>
      <c r="B1906" s="32" t="s">
        <v>96</v>
      </c>
      <c r="C1906" s="5" t="s">
        <v>76</v>
      </c>
      <c r="D1906" s="9" t="s">
        <v>71</v>
      </c>
      <c r="E1906" s="12">
        <v>5.63E8</v>
      </c>
      <c r="F1906" s="12">
        <v>7.52E8</v>
      </c>
    </row>
    <row r="1907" hidden="1">
      <c r="A1907" s="32" t="str">
        <f t="shared" si="1"/>
        <v>Romania-Europe2009</v>
      </c>
      <c r="B1907" s="32" t="s">
        <v>230</v>
      </c>
      <c r="C1907" s="5" t="s">
        <v>76</v>
      </c>
      <c r="D1907" s="9" t="s">
        <v>71</v>
      </c>
      <c r="E1907" s="12">
        <v>1.687E9</v>
      </c>
      <c r="F1907" s="12">
        <v>1.769E9</v>
      </c>
    </row>
    <row r="1908" hidden="1">
      <c r="A1908" s="32" t="str">
        <f t="shared" si="1"/>
        <v>Bulgaria-Europe2009</v>
      </c>
      <c r="B1908" s="32" t="s">
        <v>107</v>
      </c>
      <c r="C1908" s="5" t="s">
        <v>76</v>
      </c>
      <c r="D1908" s="9" t="s">
        <v>71</v>
      </c>
      <c r="E1908" s="12">
        <v>4.273E9</v>
      </c>
      <c r="F1908" s="12">
        <v>1.955E9</v>
      </c>
    </row>
    <row r="1909" hidden="1">
      <c r="A1909" s="32" t="str">
        <f t="shared" si="1"/>
        <v>Slovakia-Europe2009</v>
      </c>
      <c r="B1909" s="32" t="s">
        <v>243</v>
      </c>
      <c r="C1909" s="5" t="s">
        <v>76</v>
      </c>
      <c r="D1909" s="9" t="s">
        <v>71</v>
      </c>
      <c r="E1909" s="12">
        <v>2.539E9</v>
      </c>
      <c r="F1909" s="12">
        <v>2.249E9</v>
      </c>
    </row>
    <row r="1910" hidden="1">
      <c r="A1910" s="32" t="str">
        <f t="shared" si="1"/>
        <v>North Macedonia-Europe2009</v>
      </c>
      <c r="B1910" s="32" t="s">
        <v>217</v>
      </c>
      <c r="C1910" s="5" t="s">
        <v>76</v>
      </c>
      <c r="D1910" s="9" t="s">
        <v>71</v>
      </c>
      <c r="E1910" s="12">
        <v>2.32E8</v>
      </c>
      <c r="F1910" s="12">
        <v>1.5E8</v>
      </c>
    </row>
    <row r="1911" hidden="1">
      <c r="A1911" s="32" t="str">
        <f t="shared" si="1"/>
        <v>Poland-Europe2009</v>
      </c>
      <c r="B1911" s="32" t="s">
        <v>226</v>
      </c>
      <c r="C1911" s="5" t="s">
        <v>76</v>
      </c>
      <c r="D1911" s="9" t="s">
        <v>71</v>
      </c>
      <c r="E1911" s="12">
        <v>9.843E9</v>
      </c>
      <c r="F1911" s="12">
        <v>7.888E9</v>
      </c>
    </row>
    <row r="1912" hidden="1">
      <c r="A1912" s="32" t="str">
        <f t="shared" si="1"/>
        <v>Czech Republic-Europe2009</v>
      </c>
      <c r="B1912" s="32" t="s">
        <v>128</v>
      </c>
      <c r="C1912" s="5" t="s">
        <v>76</v>
      </c>
      <c r="D1912" s="9" t="s">
        <v>71</v>
      </c>
      <c r="E1912" s="12">
        <v>7.936E9</v>
      </c>
      <c r="F1912" s="12">
        <v>4.158E9</v>
      </c>
    </row>
    <row r="1913" hidden="1">
      <c r="A1913" s="32" t="str">
        <f t="shared" si="1"/>
        <v>Slovenia-Europe2009</v>
      </c>
      <c r="B1913" s="32" t="s">
        <v>244</v>
      </c>
      <c r="C1913" s="5" t="s">
        <v>76</v>
      </c>
      <c r="D1913" s="9" t="s">
        <v>71</v>
      </c>
      <c r="E1913" s="12">
        <v>2.735E9</v>
      </c>
      <c r="F1913" s="12">
        <v>1.456E9</v>
      </c>
    </row>
    <row r="1914" hidden="1">
      <c r="A1914" s="32" t="str">
        <f t="shared" si="1"/>
        <v>Denmark-Europe2009</v>
      </c>
      <c r="B1914" s="32" t="s">
        <v>129</v>
      </c>
      <c r="C1914" s="5" t="s">
        <v>76</v>
      </c>
      <c r="D1914" s="9" t="s">
        <v>71</v>
      </c>
      <c r="E1914" s="12">
        <v>5.617E9</v>
      </c>
      <c r="F1914" s="12">
        <v>8.968E9</v>
      </c>
    </row>
    <row r="1915" hidden="1">
      <c r="A1915" s="32" t="str">
        <f t="shared" si="1"/>
        <v>Finland-Europe2009</v>
      </c>
      <c r="B1915" s="32" t="s">
        <v>142</v>
      </c>
      <c r="C1915" s="5" t="s">
        <v>76</v>
      </c>
      <c r="D1915" s="9" t="s">
        <v>71</v>
      </c>
      <c r="E1915" s="12">
        <v>4.104E9</v>
      </c>
      <c r="F1915" s="12">
        <v>5.226E9</v>
      </c>
    </row>
    <row r="1916" hidden="1">
      <c r="A1916" s="32" t="str">
        <f t="shared" si="1"/>
        <v>Greece-Europe2009</v>
      </c>
      <c r="B1916" s="32" t="s">
        <v>150</v>
      </c>
      <c r="C1916" s="5" t="s">
        <v>76</v>
      </c>
      <c r="D1916" s="9" t="s">
        <v>71</v>
      </c>
      <c r="E1916" s="12">
        <v>1.4796E10</v>
      </c>
      <c r="F1916" s="12">
        <v>3.401E9</v>
      </c>
    </row>
    <row r="1917" hidden="1">
      <c r="A1917" s="32" t="str">
        <f t="shared" si="1"/>
        <v>Luxembourg-Europe2009</v>
      </c>
      <c r="B1917" s="32" t="s">
        <v>188</v>
      </c>
      <c r="C1917" s="5" t="s">
        <v>76</v>
      </c>
      <c r="D1917" s="9" t="s">
        <v>71</v>
      </c>
      <c r="E1917" s="12">
        <v>4.148E9</v>
      </c>
      <c r="F1917" s="12">
        <v>3.612E9</v>
      </c>
    </row>
    <row r="1918" hidden="1">
      <c r="A1918" s="32" t="str">
        <f t="shared" si="1"/>
        <v>Netherlands-Europe2009</v>
      </c>
      <c r="B1918" s="32" t="s">
        <v>210</v>
      </c>
      <c r="C1918" s="5" t="s">
        <v>76</v>
      </c>
      <c r="D1918" s="9" t="s">
        <v>71</v>
      </c>
      <c r="E1918" s="12">
        <v>1.7868E10</v>
      </c>
      <c r="F1918" s="12">
        <v>2.108E10</v>
      </c>
    </row>
    <row r="1919" hidden="1">
      <c r="A1919" s="32" t="str">
        <f t="shared" si="1"/>
        <v>Spain-Europe2009</v>
      </c>
      <c r="B1919" s="32" t="s">
        <v>250</v>
      </c>
      <c r="C1919" s="5" t="s">
        <v>76</v>
      </c>
      <c r="D1919" s="9" t="s">
        <v>71</v>
      </c>
      <c r="E1919" s="12">
        <v>5.9743E10</v>
      </c>
      <c r="F1919" s="12">
        <v>2.2787E10</v>
      </c>
    </row>
    <row r="1920">
      <c r="A1920" s="32" t="str">
        <f t="shared" si="1"/>
        <v>Liechtenstein-Europe2009</v>
      </c>
      <c r="B1920" s="32" t="s">
        <v>186</v>
      </c>
      <c r="C1920" s="5" t="s">
        <v>76</v>
      </c>
      <c r="D1920" s="9" t="s">
        <v>71</v>
      </c>
      <c r="E1920" s="10">
        <f t="shared" ref="E1920:E1921" si="80">if(AND(C1910=C1911,D1910=D1910+1,ISBLANK(E1911)),E1910,E1911)</f>
        <v>9843000000</v>
      </c>
      <c r="F1920" s="10">
        <f t="shared" ref="F1920:F1921" si="81">if(AND(C1274=C1275,D1274=D1274+1,ISBLANK(F1275)),F1274,F1275)</f>
        <v>737000000</v>
      </c>
    </row>
    <row r="1921">
      <c r="A1921" s="32" t="str">
        <f t="shared" si="1"/>
        <v>San Marino-Europe2009</v>
      </c>
      <c r="B1921" s="32" t="s">
        <v>234</v>
      </c>
      <c r="C1921" s="5" t="s">
        <v>76</v>
      </c>
      <c r="D1921" s="9" t="s">
        <v>71</v>
      </c>
      <c r="E1921" s="10">
        <f t="shared" si="80"/>
        <v>7936000000</v>
      </c>
      <c r="F1921" s="10">
        <f t="shared" si="81"/>
        <v>145000000</v>
      </c>
    </row>
    <row r="1922" hidden="1">
      <c r="A1922" s="32" t="str">
        <f t="shared" si="1"/>
        <v>Russia-Europe2009</v>
      </c>
      <c r="B1922" s="32" t="s">
        <v>231</v>
      </c>
      <c r="C1922" s="5" t="s">
        <v>76</v>
      </c>
      <c r="D1922" s="9" t="s">
        <v>71</v>
      </c>
      <c r="E1922" s="12">
        <v>1.2369E10</v>
      </c>
      <c r="F1922" s="12">
        <v>2.3785E10</v>
      </c>
    </row>
    <row r="1923" hidden="1">
      <c r="A1923" s="32" t="str">
        <f t="shared" si="1"/>
        <v>Moldova-Europe2009</v>
      </c>
      <c r="B1923" s="32" t="s">
        <v>201</v>
      </c>
      <c r="C1923" s="5" t="s">
        <v>76</v>
      </c>
      <c r="D1923" s="9" t="s">
        <v>71</v>
      </c>
      <c r="E1923" s="12">
        <v>2.4E8</v>
      </c>
      <c r="F1923" s="12">
        <v>3.07E8</v>
      </c>
    </row>
    <row r="1924" hidden="1">
      <c r="A1924" s="32" t="str">
        <f t="shared" si="1"/>
        <v>Lithuania-Europe2009</v>
      </c>
      <c r="B1924" s="32" t="s">
        <v>187</v>
      </c>
      <c r="C1924" s="5" t="s">
        <v>76</v>
      </c>
      <c r="D1924" s="9" t="s">
        <v>71</v>
      </c>
      <c r="E1924" s="12">
        <v>1.063E9</v>
      </c>
      <c r="F1924" s="12">
        <v>1.17E9</v>
      </c>
    </row>
    <row r="1925" hidden="1">
      <c r="A1925" s="32" t="str">
        <f t="shared" si="1"/>
        <v>Estonia-Europe2009</v>
      </c>
      <c r="B1925" s="32" t="s">
        <v>138</v>
      </c>
      <c r="C1925" s="5" t="s">
        <v>76</v>
      </c>
      <c r="D1925" s="9" t="s">
        <v>71</v>
      </c>
      <c r="E1925" s="12">
        <v>1.445E9</v>
      </c>
      <c r="F1925" s="12">
        <v>6.96E8</v>
      </c>
    </row>
    <row r="1926" hidden="1">
      <c r="A1926" s="32" t="str">
        <f t="shared" si="1"/>
        <v>Montenegro-Europe2009</v>
      </c>
      <c r="B1926" s="32" t="s">
        <v>204</v>
      </c>
      <c r="C1926" s="5" t="s">
        <v>76</v>
      </c>
      <c r="D1926" s="9" t="s">
        <v>71</v>
      </c>
      <c r="E1926" s="12">
        <v>7.92E8</v>
      </c>
      <c r="F1926" s="12">
        <v>7.6E7</v>
      </c>
    </row>
    <row r="1927" hidden="1">
      <c r="A1927" s="32" t="str">
        <f t="shared" si="1"/>
        <v>Cyprus-Europe2009</v>
      </c>
      <c r="B1927" s="32" t="s">
        <v>127</v>
      </c>
      <c r="C1927" s="5" t="s">
        <v>76</v>
      </c>
      <c r="D1927" s="9" t="s">
        <v>71</v>
      </c>
      <c r="E1927" s="12">
        <v>2.474E9</v>
      </c>
      <c r="F1927" s="12">
        <v>1.638E9</v>
      </c>
    </row>
    <row r="1928" hidden="1">
      <c r="A1928" s="32" t="str">
        <f t="shared" si="1"/>
        <v>Belgium-Europe2009</v>
      </c>
      <c r="B1928" s="32" t="s">
        <v>97</v>
      </c>
      <c r="C1928" s="5" t="s">
        <v>76</v>
      </c>
      <c r="D1928" s="9" t="s">
        <v>71</v>
      </c>
      <c r="E1928" s="12">
        <v>1.15E10</v>
      </c>
      <c r="F1928" s="12">
        <v>2.2292E10</v>
      </c>
    </row>
    <row r="1929" hidden="1">
      <c r="A1929" s="32" t="str">
        <f t="shared" si="1"/>
        <v>Sweden-Europe2009</v>
      </c>
      <c r="B1929" s="32" t="s">
        <v>259</v>
      </c>
      <c r="C1929" s="5" t="s">
        <v>76</v>
      </c>
      <c r="D1929" s="9" t="s">
        <v>71</v>
      </c>
      <c r="E1929" s="12">
        <v>1.01E10</v>
      </c>
      <c r="F1929" s="12">
        <v>1.2791E10</v>
      </c>
    </row>
    <row r="1930" hidden="1">
      <c r="A1930" s="32" t="str">
        <f t="shared" si="1"/>
        <v>Albania-Europe2009</v>
      </c>
      <c r="B1930" s="32" t="s">
        <v>75</v>
      </c>
      <c r="C1930" s="5" t="s">
        <v>76</v>
      </c>
      <c r="D1930" s="9" t="s">
        <v>71</v>
      </c>
      <c r="E1930" s="12">
        <v>2.014E9</v>
      </c>
      <c r="F1930" s="12">
        <v>1.693E9</v>
      </c>
    </row>
    <row r="1931" hidden="1">
      <c r="A1931" s="32" t="str">
        <f t="shared" si="1"/>
        <v>United Kingdom-Europe2009</v>
      </c>
      <c r="B1931" s="32" t="s">
        <v>276</v>
      </c>
      <c r="C1931" s="5" t="s">
        <v>76</v>
      </c>
      <c r="D1931" s="9" t="s">
        <v>71</v>
      </c>
      <c r="E1931" s="12">
        <v>3.8564E10</v>
      </c>
      <c r="F1931" s="12">
        <v>6.1133E10</v>
      </c>
    </row>
    <row r="1932" hidden="1">
      <c r="A1932" s="32" t="str">
        <f t="shared" si="1"/>
        <v>France-Europe2009</v>
      </c>
      <c r="B1932" s="32" t="s">
        <v>143</v>
      </c>
      <c r="C1932" s="5" t="s">
        <v>76</v>
      </c>
      <c r="D1932" s="9" t="s">
        <v>71</v>
      </c>
      <c r="E1932" s="12">
        <v>5.8857E10</v>
      </c>
      <c r="F1932" s="12">
        <v>4.5806E10</v>
      </c>
    </row>
    <row r="1933" hidden="1">
      <c r="A1933" s="32" t="str">
        <f t="shared" si="1"/>
        <v>Norway-Europe2009</v>
      </c>
      <c r="B1933" s="32" t="s">
        <v>218</v>
      </c>
      <c r="C1933" s="5" t="s">
        <v>76</v>
      </c>
      <c r="D1933" s="9" t="s">
        <v>71</v>
      </c>
      <c r="E1933" s="12">
        <v>4.949E9</v>
      </c>
      <c r="F1933" s="12">
        <v>1.3221E10</v>
      </c>
    </row>
    <row r="1934" hidden="1">
      <c r="A1934" s="32" t="str">
        <f t="shared" si="1"/>
        <v>Iceland-Europe2009</v>
      </c>
      <c r="B1934" s="32" t="s">
        <v>162</v>
      </c>
      <c r="C1934" s="5" t="s">
        <v>76</v>
      </c>
      <c r="D1934" s="9" t="s">
        <v>71</v>
      </c>
      <c r="E1934" s="12">
        <v>5.5E8</v>
      </c>
      <c r="F1934" s="12">
        <v>5.34E8</v>
      </c>
    </row>
    <row r="1935" hidden="1">
      <c r="A1935" s="32" t="str">
        <f t="shared" si="1"/>
        <v>Ireland-Europe2009</v>
      </c>
      <c r="B1935" s="32" t="s">
        <v>167</v>
      </c>
      <c r="C1935" s="5" t="s">
        <v>76</v>
      </c>
      <c r="D1935" s="9" t="s">
        <v>71</v>
      </c>
      <c r="E1935" s="12">
        <v>8.458E9</v>
      </c>
      <c r="F1935" s="12">
        <v>7.934E9</v>
      </c>
    </row>
    <row r="1936" hidden="1">
      <c r="A1936" s="32" t="str">
        <f t="shared" si="1"/>
        <v>Turkey-Europe2009</v>
      </c>
      <c r="B1936" s="32" t="s">
        <v>270</v>
      </c>
      <c r="C1936" s="5" t="s">
        <v>76</v>
      </c>
      <c r="D1936" s="9" t="s">
        <v>71</v>
      </c>
      <c r="E1936" s="12">
        <v>2.6331E10</v>
      </c>
      <c r="F1936" s="12">
        <v>5.061E9</v>
      </c>
    </row>
    <row r="1937">
      <c r="A1937" s="32" t="str">
        <f t="shared" si="1"/>
        <v>Kosovo-Europe2009</v>
      </c>
      <c r="B1937" s="32" t="s">
        <v>177</v>
      </c>
      <c r="C1937" s="5" t="s">
        <v>76</v>
      </c>
      <c r="D1937" s="9" t="s">
        <v>71</v>
      </c>
      <c r="E1937" s="10">
        <f t="shared" ref="E1937:E1940" si="82">if(AND(C1927=C1928,D1927=D1927+1,ISBLANK(E1928)),E1927,E1928)</f>
        <v>11500000000</v>
      </c>
      <c r="F1937" s="10">
        <f t="shared" ref="F1937:F1940" si="83">if(AND(C1291=C1292,D1291=D1291+1,ISBLANK(F1292)),F1291,F1292)</f>
        <v>89000000</v>
      </c>
    </row>
    <row r="1938">
      <c r="A1938" s="32" t="str">
        <f t="shared" si="1"/>
        <v>Isle of Man-Europe2010</v>
      </c>
      <c r="B1938" s="32" t="s">
        <v>168</v>
      </c>
      <c r="C1938" s="5" t="s">
        <v>76</v>
      </c>
      <c r="D1938" s="9" t="s">
        <v>72</v>
      </c>
      <c r="E1938" s="10">
        <f t="shared" si="82"/>
        <v>10100000000</v>
      </c>
      <c r="F1938" s="10">
        <f t="shared" si="83"/>
        <v>212000000</v>
      </c>
    </row>
    <row r="1939">
      <c r="A1939" s="32" t="str">
        <f t="shared" si="1"/>
        <v>Monaco-Europe2010</v>
      </c>
      <c r="B1939" s="32" t="s">
        <v>202</v>
      </c>
      <c r="C1939" s="5" t="s">
        <v>76</v>
      </c>
      <c r="D1939" s="9" t="s">
        <v>72</v>
      </c>
      <c r="E1939" s="10">
        <f t="shared" si="82"/>
        <v>2014000000</v>
      </c>
      <c r="F1939" s="10">
        <f t="shared" si="83"/>
        <v>134000000</v>
      </c>
    </row>
    <row r="1940">
      <c r="A1940" s="32" t="str">
        <f t="shared" si="1"/>
        <v>Faeroe Islands-Europe2010</v>
      </c>
      <c r="B1940" s="32" t="s">
        <v>140</v>
      </c>
      <c r="C1940" s="5" t="s">
        <v>76</v>
      </c>
      <c r="D1940" s="9" t="s">
        <v>72</v>
      </c>
      <c r="E1940" s="10">
        <f t="shared" si="82"/>
        <v>38564000000</v>
      </c>
      <c r="F1940" s="10">
        <f t="shared" si="83"/>
        <v>19000000</v>
      </c>
    </row>
    <row r="1941" hidden="1">
      <c r="A1941" s="32" t="str">
        <f t="shared" si="1"/>
        <v>Germany-Europe2010</v>
      </c>
      <c r="B1941" s="32" t="s">
        <v>148</v>
      </c>
      <c r="C1941" s="5" t="s">
        <v>76</v>
      </c>
      <c r="D1941" s="9" t="s">
        <v>72</v>
      </c>
      <c r="E1941" s="12">
        <v>4.9108E10</v>
      </c>
      <c r="F1941" s="12">
        <v>9.1166E10</v>
      </c>
    </row>
    <row r="1942" hidden="1">
      <c r="A1942" s="32" t="str">
        <f t="shared" si="1"/>
        <v>Latvia-Europe2010</v>
      </c>
      <c r="B1942" s="32" t="s">
        <v>181</v>
      </c>
      <c r="C1942" s="5" t="s">
        <v>76</v>
      </c>
      <c r="D1942" s="9" t="s">
        <v>72</v>
      </c>
      <c r="E1942" s="12">
        <v>9.63E8</v>
      </c>
      <c r="F1942" s="12">
        <v>7.71E8</v>
      </c>
    </row>
    <row r="1943" hidden="1">
      <c r="A1943" s="32" t="str">
        <f t="shared" si="1"/>
        <v>Serbia-Europe2010</v>
      </c>
      <c r="B1943" s="32" t="s">
        <v>238</v>
      </c>
      <c r="C1943" s="5" t="s">
        <v>76</v>
      </c>
      <c r="D1943" s="9" t="s">
        <v>72</v>
      </c>
      <c r="E1943" s="12">
        <v>9.51E8</v>
      </c>
      <c r="F1943" s="12">
        <v>1.106E9</v>
      </c>
    </row>
    <row r="1944" hidden="1">
      <c r="A1944" s="32" t="str">
        <f t="shared" si="1"/>
        <v>Hungary-Europe2010</v>
      </c>
      <c r="B1944" s="32" t="s">
        <v>161</v>
      </c>
      <c r="C1944" s="5" t="s">
        <v>76</v>
      </c>
      <c r="D1944" s="9" t="s">
        <v>72</v>
      </c>
      <c r="E1944" s="12">
        <v>6.338E9</v>
      </c>
      <c r="F1944" s="12">
        <v>2.879E9</v>
      </c>
    </row>
    <row r="1945" hidden="1">
      <c r="A1945" s="32" t="str">
        <f t="shared" si="1"/>
        <v>Bosnia and Herzegovina-Europe2010</v>
      </c>
      <c r="B1945" s="32" t="s">
        <v>103</v>
      </c>
      <c r="C1945" s="5" t="s">
        <v>76</v>
      </c>
      <c r="D1945" s="9" t="s">
        <v>72</v>
      </c>
      <c r="E1945" s="12">
        <v>6.62E8</v>
      </c>
      <c r="F1945" s="12">
        <v>2.47E8</v>
      </c>
    </row>
    <row r="1946" hidden="1">
      <c r="A1946" s="32" t="str">
        <f t="shared" si="1"/>
        <v>Austria-Europe2010</v>
      </c>
      <c r="B1946" s="32" t="s">
        <v>89</v>
      </c>
      <c r="C1946" s="5" t="s">
        <v>76</v>
      </c>
      <c r="D1946" s="9" t="s">
        <v>72</v>
      </c>
      <c r="E1946" s="12">
        <v>2.098E10</v>
      </c>
      <c r="F1946" s="12">
        <v>1.2213E10</v>
      </c>
    </row>
    <row r="1947" hidden="1">
      <c r="A1947" s="32" t="str">
        <f t="shared" si="1"/>
        <v>Malta-Europe2010</v>
      </c>
      <c r="B1947" s="32" t="s">
        <v>195</v>
      </c>
      <c r="C1947" s="5" t="s">
        <v>76</v>
      </c>
      <c r="D1947" s="9" t="s">
        <v>72</v>
      </c>
      <c r="E1947" s="12">
        <v>1.238E9</v>
      </c>
      <c r="F1947" s="12">
        <v>3.66E8</v>
      </c>
    </row>
    <row r="1948">
      <c r="A1948" s="32" t="str">
        <f t="shared" si="1"/>
        <v>Liechtenstein-Europe2010</v>
      </c>
      <c r="B1948" s="32" t="s">
        <v>186</v>
      </c>
      <c r="C1948" s="5" t="s">
        <v>76</v>
      </c>
      <c r="D1948" s="9" t="s">
        <v>72</v>
      </c>
      <c r="E1948" s="10">
        <f>if(AND(C1938=C1939,D1938=D1938+1,ISBLANK(E1939)),E1938,E1939)</f>
        <v>2014000000</v>
      </c>
      <c r="F1948" s="10">
        <f>if(AND(C1302=C1303,D1302=D1302+1,ISBLANK(F1303)),F1302,F1303)</f>
        <v>39000000</v>
      </c>
    </row>
    <row r="1949" hidden="1">
      <c r="A1949" s="32" t="str">
        <f t="shared" si="1"/>
        <v>Italy-Europe2010</v>
      </c>
      <c r="B1949" s="32" t="s">
        <v>170</v>
      </c>
      <c r="C1949" s="5" t="s">
        <v>76</v>
      </c>
      <c r="D1949" s="9" t="s">
        <v>72</v>
      </c>
      <c r="E1949" s="12">
        <v>4.0058E10</v>
      </c>
      <c r="F1949" s="12">
        <v>3.3053E10</v>
      </c>
    </row>
    <row r="1950">
      <c r="A1950" s="32" t="str">
        <f t="shared" si="1"/>
        <v>Andorra-Europe2010</v>
      </c>
      <c r="B1950" s="32" t="s">
        <v>81</v>
      </c>
      <c r="C1950" s="5" t="s">
        <v>76</v>
      </c>
      <c r="D1950" s="9" t="s">
        <v>72</v>
      </c>
      <c r="E1950" s="10">
        <f>if(AND(C1940=C1941,D1940=D1940+1,ISBLANK(E1941)),E1940,E1941)</f>
        <v>49108000000</v>
      </c>
      <c r="F1950" s="10">
        <f>if(AND(C1304=C1305,D1304=D1304+1,ISBLANK(F1305)),F1304,F1305)</f>
        <v>260000000</v>
      </c>
    </row>
    <row r="1951" hidden="1">
      <c r="A1951" s="32" t="str">
        <f t="shared" si="1"/>
        <v>Bulgaria-Europe2010</v>
      </c>
      <c r="B1951" s="32" t="s">
        <v>107</v>
      </c>
      <c r="C1951" s="5" t="s">
        <v>76</v>
      </c>
      <c r="D1951" s="9" t="s">
        <v>72</v>
      </c>
      <c r="E1951" s="12">
        <v>4.035E9</v>
      </c>
      <c r="F1951" s="12">
        <v>1.382E9</v>
      </c>
    </row>
    <row r="1952" hidden="1">
      <c r="A1952" s="32" t="str">
        <f t="shared" si="1"/>
        <v>Croatia-Europe2010</v>
      </c>
      <c r="B1952" s="32" t="s">
        <v>124</v>
      </c>
      <c r="C1952" s="5" t="s">
        <v>76</v>
      </c>
      <c r="D1952" s="9" t="s">
        <v>72</v>
      </c>
      <c r="E1952" s="12">
        <v>8.255E9</v>
      </c>
      <c r="F1952" s="12">
        <v>8.59E8</v>
      </c>
    </row>
    <row r="1953" hidden="1">
      <c r="A1953" s="32" t="str">
        <f t="shared" si="1"/>
        <v>Portugal-Europe2010</v>
      </c>
      <c r="B1953" s="32" t="s">
        <v>227</v>
      </c>
      <c r="C1953" s="5" t="s">
        <v>76</v>
      </c>
      <c r="D1953" s="9" t="s">
        <v>72</v>
      </c>
      <c r="E1953" s="12">
        <v>1.2969E10</v>
      </c>
      <c r="F1953" s="12">
        <v>4.691E9</v>
      </c>
    </row>
    <row r="1954" hidden="1">
      <c r="A1954" s="32" t="str">
        <f t="shared" si="1"/>
        <v>Greece-Europe2010</v>
      </c>
      <c r="B1954" s="32" t="s">
        <v>150</v>
      </c>
      <c r="C1954" s="5" t="s">
        <v>76</v>
      </c>
      <c r="D1954" s="9" t="s">
        <v>72</v>
      </c>
      <c r="E1954" s="12">
        <v>1.2579E10</v>
      </c>
      <c r="F1954" s="12">
        <v>2.874E9</v>
      </c>
    </row>
    <row r="1955" hidden="1">
      <c r="A1955" s="32" t="str">
        <f t="shared" si="1"/>
        <v>Spain-Europe2010</v>
      </c>
      <c r="B1955" s="32" t="s">
        <v>250</v>
      </c>
      <c r="C1955" s="5" t="s">
        <v>76</v>
      </c>
      <c r="D1955" s="9" t="s">
        <v>72</v>
      </c>
      <c r="E1955" s="12">
        <v>5.9042E10</v>
      </c>
      <c r="F1955" s="12">
        <v>2.2733E10</v>
      </c>
    </row>
    <row r="1956" hidden="1">
      <c r="A1956" s="32" t="str">
        <f t="shared" si="1"/>
        <v>Switzerland-Europe2010</v>
      </c>
      <c r="B1956" s="32" t="s">
        <v>260</v>
      </c>
      <c r="C1956" s="5" t="s">
        <v>76</v>
      </c>
      <c r="D1956" s="9" t="s">
        <v>72</v>
      </c>
      <c r="E1956" s="12">
        <v>1.7614E10</v>
      </c>
      <c r="F1956" s="12">
        <v>1.3528E10</v>
      </c>
    </row>
    <row r="1957" hidden="1">
      <c r="A1957" s="32" t="str">
        <f t="shared" si="1"/>
        <v>Ukraine-Europe2010</v>
      </c>
      <c r="B1957" s="32" t="s">
        <v>274</v>
      </c>
      <c r="C1957" s="5" t="s">
        <v>76</v>
      </c>
      <c r="D1957" s="9" t="s">
        <v>72</v>
      </c>
      <c r="E1957" s="12">
        <v>4.696E9</v>
      </c>
      <c r="F1957" s="12">
        <v>4.134E9</v>
      </c>
    </row>
    <row r="1958" hidden="1">
      <c r="A1958" s="32" t="str">
        <f t="shared" si="1"/>
        <v>Belarus-Europe2010</v>
      </c>
      <c r="B1958" s="32" t="s">
        <v>96</v>
      </c>
      <c r="C1958" s="5" t="s">
        <v>76</v>
      </c>
      <c r="D1958" s="9" t="s">
        <v>72</v>
      </c>
      <c r="E1958" s="12">
        <v>6.65E8</v>
      </c>
      <c r="F1958" s="12">
        <v>7.48E8</v>
      </c>
    </row>
    <row r="1959" hidden="1">
      <c r="A1959" s="32" t="str">
        <f t="shared" si="1"/>
        <v>Romania-Europe2010</v>
      </c>
      <c r="B1959" s="32" t="s">
        <v>230</v>
      </c>
      <c r="C1959" s="5" t="s">
        <v>76</v>
      </c>
      <c r="D1959" s="9" t="s">
        <v>72</v>
      </c>
      <c r="E1959" s="12">
        <v>1.631E9</v>
      </c>
      <c r="F1959" s="12">
        <v>1.896E9</v>
      </c>
    </row>
    <row r="1960" hidden="1">
      <c r="A1960" s="32" t="str">
        <f t="shared" si="1"/>
        <v>Slovakia-Europe2010</v>
      </c>
      <c r="B1960" s="32" t="s">
        <v>243</v>
      </c>
      <c r="C1960" s="5" t="s">
        <v>76</v>
      </c>
      <c r="D1960" s="9" t="s">
        <v>72</v>
      </c>
      <c r="E1960" s="12">
        <v>2.335E9</v>
      </c>
      <c r="F1960" s="12">
        <v>2.146E9</v>
      </c>
    </row>
    <row r="1961" hidden="1">
      <c r="A1961" s="32" t="str">
        <f t="shared" si="1"/>
        <v>Poland-Europe2010</v>
      </c>
      <c r="B1961" s="32" t="s">
        <v>226</v>
      </c>
      <c r="C1961" s="5" t="s">
        <v>76</v>
      </c>
      <c r="D1961" s="9" t="s">
        <v>72</v>
      </c>
      <c r="E1961" s="12">
        <v>9.986E9</v>
      </c>
      <c r="F1961" s="12">
        <v>9.1E9</v>
      </c>
    </row>
    <row r="1962" hidden="1">
      <c r="A1962" s="32" t="str">
        <f t="shared" si="1"/>
        <v>North Macedonia-Europe2010</v>
      </c>
      <c r="B1962" s="32" t="s">
        <v>217</v>
      </c>
      <c r="C1962" s="5" t="s">
        <v>76</v>
      </c>
      <c r="D1962" s="9" t="s">
        <v>72</v>
      </c>
      <c r="E1962" s="12">
        <v>2.09E8</v>
      </c>
      <c r="F1962" s="12">
        <v>1.41E8</v>
      </c>
    </row>
    <row r="1963" hidden="1">
      <c r="A1963" s="32" t="str">
        <f t="shared" si="1"/>
        <v>Czech Republic-Europe2010</v>
      </c>
      <c r="B1963" s="32" t="s">
        <v>128</v>
      </c>
      <c r="C1963" s="5" t="s">
        <v>76</v>
      </c>
      <c r="D1963" s="9" t="s">
        <v>72</v>
      </c>
      <c r="E1963" s="12">
        <v>8.017E9</v>
      </c>
      <c r="F1963" s="12">
        <v>4.166E9</v>
      </c>
    </row>
    <row r="1964" hidden="1">
      <c r="A1964" s="32" t="str">
        <f t="shared" si="1"/>
        <v>Slovenia-Europe2010</v>
      </c>
      <c r="B1964" s="32" t="s">
        <v>244</v>
      </c>
      <c r="C1964" s="5" t="s">
        <v>76</v>
      </c>
      <c r="D1964" s="9" t="s">
        <v>72</v>
      </c>
      <c r="E1964" s="12">
        <v>2.721E9</v>
      </c>
      <c r="F1964" s="12">
        <v>1.377E9</v>
      </c>
    </row>
    <row r="1965" hidden="1">
      <c r="A1965" s="32" t="str">
        <f t="shared" si="1"/>
        <v>Denmark-Europe2010</v>
      </c>
      <c r="B1965" s="32" t="s">
        <v>129</v>
      </c>
      <c r="C1965" s="5" t="s">
        <v>76</v>
      </c>
      <c r="D1965" s="9" t="s">
        <v>72</v>
      </c>
      <c r="E1965" s="12">
        <v>5.704E9</v>
      </c>
      <c r="F1965" s="12">
        <v>9.082E9</v>
      </c>
    </row>
    <row r="1966" hidden="1">
      <c r="A1966" s="32" t="str">
        <f t="shared" si="1"/>
        <v>Finland-Europe2010</v>
      </c>
      <c r="B1966" s="32" t="s">
        <v>142</v>
      </c>
      <c r="C1966" s="5" t="s">
        <v>76</v>
      </c>
      <c r="D1966" s="9" t="s">
        <v>72</v>
      </c>
      <c r="E1966" s="12">
        <v>4.51E9</v>
      </c>
      <c r="F1966" s="12">
        <v>5.267E9</v>
      </c>
    </row>
    <row r="1967" hidden="1">
      <c r="A1967" s="32" t="str">
        <f t="shared" si="1"/>
        <v>Netherlands-Europe2010</v>
      </c>
      <c r="B1967" s="32" t="s">
        <v>210</v>
      </c>
      <c r="C1967" s="5" t="s">
        <v>76</v>
      </c>
      <c r="D1967" s="9" t="s">
        <v>72</v>
      </c>
      <c r="E1967" s="12">
        <v>1.869E10</v>
      </c>
      <c r="F1967" s="12">
        <v>1.9772E10</v>
      </c>
    </row>
    <row r="1968">
      <c r="A1968" s="32" t="str">
        <f t="shared" si="1"/>
        <v>San Marino-Europe2010</v>
      </c>
      <c r="B1968" s="32" t="s">
        <v>234</v>
      </c>
      <c r="C1968" s="5" t="s">
        <v>76</v>
      </c>
      <c r="D1968" s="9" t="s">
        <v>72</v>
      </c>
      <c r="E1968" s="10">
        <f>if(AND(C1958=C1959,D1958=D1958+1,ISBLANK(E1959)),E1958,E1959)</f>
        <v>1631000000</v>
      </c>
      <c r="F1968" s="10">
        <f>if(AND(C1322=C1323,D1322=D1322+1,ISBLANK(F1323)),F1322,F1323)</f>
        <v>8397000000</v>
      </c>
    </row>
    <row r="1969" hidden="1">
      <c r="A1969" s="32" t="str">
        <f t="shared" si="1"/>
        <v>Moldova-Europe2010</v>
      </c>
      <c r="B1969" s="32" t="s">
        <v>201</v>
      </c>
      <c r="C1969" s="5" t="s">
        <v>76</v>
      </c>
      <c r="D1969" s="9" t="s">
        <v>72</v>
      </c>
      <c r="E1969" s="12">
        <v>2.32E8</v>
      </c>
      <c r="F1969" s="12">
        <v>3.24E8</v>
      </c>
    </row>
    <row r="1970" hidden="1">
      <c r="A1970" s="32" t="str">
        <f t="shared" si="1"/>
        <v>Lithuania-Europe2010</v>
      </c>
      <c r="B1970" s="32" t="s">
        <v>187</v>
      </c>
      <c r="C1970" s="5" t="s">
        <v>76</v>
      </c>
      <c r="D1970" s="9" t="s">
        <v>72</v>
      </c>
      <c r="E1970" s="12">
        <v>1.034E9</v>
      </c>
      <c r="F1970" s="12">
        <v>9.36E8</v>
      </c>
    </row>
    <row r="1971" hidden="1">
      <c r="A1971" s="32" t="str">
        <f t="shared" si="1"/>
        <v>Estonia-Europe2010</v>
      </c>
      <c r="B1971" s="32" t="s">
        <v>138</v>
      </c>
      <c r="C1971" s="5" t="s">
        <v>76</v>
      </c>
      <c r="D1971" s="9" t="s">
        <v>72</v>
      </c>
      <c r="E1971" s="12">
        <v>1.412E9</v>
      </c>
      <c r="F1971" s="12">
        <v>7.23E8</v>
      </c>
    </row>
    <row r="1972" hidden="1">
      <c r="A1972" s="32" t="str">
        <f t="shared" si="1"/>
        <v>Montenegro-Europe2010</v>
      </c>
      <c r="B1972" s="32" t="s">
        <v>204</v>
      </c>
      <c r="C1972" s="5" t="s">
        <v>76</v>
      </c>
      <c r="D1972" s="9" t="s">
        <v>72</v>
      </c>
      <c r="E1972" s="12">
        <v>7.65E8</v>
      </c>
      <c r="F1972" s="12">
        <v>7.2E7</v>
      </c>
    </row>
    <row r="1973" hidden="1">
      <c r="A1973" s="32" t="str">
        <f t="shared" si="1"/>
        <v>Cyprus-Europe2010</v>
      </c>
      <c r="B1973" s="32" t="s">
        <v>127</v>
      </c>
      <c r="C1973" s="5" t="s">
        <v>76</v>
      </c>
      <c r="D1973" s="9" t="s">
        <v>72</v>
      </c>
      <c r="E1973" s="12">
        <v>2.371E9</v>
      </c>
      <c r="F1973" s="12">
        <v>1.457E9</v>
      </c>
    </row>
    <row r="1974" hidden="1">
      <c r="A1974" s="32" t="str">
        <f t="shared" si="1"/>
        <v>Belgium-Europe2010</v>
      </c>
      <c r="B1974" s="32" t="s">
        <v>97</v>
      </c>
      <c r="C1974" s="5" t="s">
        <v>76</v>
      </c>
      <c r="D1974" s="9" t="s">
        <v>72</v>
      </c>
      <c r="E1974" s="12">
        <v>1.1624E10</v>
      </c>
      <c r="F1974" s="12">
        <v>2.0876E10</v>
      </c>
    </row>
    <row r="1975" hidden="1">
      <c r="A1975" s="32" t="str">
        <f t="shared" si="1"/>
        <v>Luxembourg-Europe2010</v>
      </c>
      <c r="B1975" s="32" t="s">
        <v>188</v>
      </c>
      <c r="C1975" s="5" t="s">
        <v>76</v>
      </c>
      <c r="D1975" s="9" t="s">
        <v>72</v>
      </c>
      <c r="E1975" s="12">
        <v>4.115E9</v>
      </c>
      <c r="F1975" s="12">
        <v>3.549E9</v>
      </c>
    </row>
    <row r="1976" hidden="1">
      <c r="A1976" s="32" t="str">
        <f t="shared" si="1"/>
        <v>Sweden-Europe2010</v>
      </c>
      <c r="B1976" s="32" t="s">
        <v>259</v>
      </c>
      <c r="C1976" s="5" t="s">
        <v>76</v>
      </c>
      <c r="D1976" s="9" t="s">
        <v>72</v>
      </c>
      <c r="E1976" s="12">
        <v>1.0991E10</v>
      </c>
      <c r="F1976" s="12">
        <v>1.4912E10</v>
      </c>
    </row>
    <row r="1977" hidden="1">
      <c r="A1977" s="32" t="str">
        <f t="shared" si="1"/>
        <v>Russia-Europe2010</v>
      </c>
      <c r="B1977" s="32" t="s">
        <v>231</v>
      </c>
      <c r="C1977" s="5" t="s">
        <v>76</v>
      </c>
      <c r="D1977" s="9" t="s">
        <v>72</v>
      </c>
      <c r="E1977" s="12">
        <v>1.3239E10</v>
      </c>
      <c r="F1977" s="12">
        <v>3.0169E10</v>
      </c>
    </row>
    <row r="1978" hidden="1">
      <c r="A1978" s="32" t="str">
        <f t="shared" si="1"/>
        <v>Albania-Europe2010</v>
      </c>
      <c r="B1978" s="32" t="s">
        <v>75</v>
      </c>
      <c r="C1978" s="5" t="s">
        <v>76</v>
      </c>
      <c r="D1978" s="9" t="s">
        <v>72</v>
      </c>
      <c r="E1978" s="12">
        <v>1.78E9</v>
      </c>
      <c r="F1978" s="12">
        <v>1.454E9</v>
      </c>
    </row>
    <row r="1979" hidden="1">
      <c r="A1979" s="32" t="str">
        <f t="shared" si="1"/>
        <v>France-Europe2010</v>
      </c>
      <c r="B1979" s="32" t="s">
        <v>143</v>
      </c>
      <c r="C1979" s="5" t="s">
        <v>76</v>
      </c>
      <c r="D1979" s="9" t="s">
        <v>72</v>
      </c>
      <c r="E1979" s="12">
        <v>5.6139E10</v>
      </c>
      <c r="F1979" s="12">
        <v>4.6157E10</v>
      </c>
    </row>
    <row r="1980" hidden="1">
      <c r="A1980" s="32" t="str">
        <f t="shared" si="1"/>
        <v>United Kingdom-Europe2010</v>
      </c>
      <c r="B1980" s="32" t="s">
        <v>276</v>
      </c>
      <c r="C1980" s="5" t="s">
        <v>76</v>
      </c>
      <c r="D1980" s="9" t="s">
        <v>72</v>
      </c>
      <c r="E1980" s="12">
        <v>4.0746E10</v>
      </c>
      <c r="F1980" s="12">
        <v>6.1368E10</v>
      </c>
    </row>
    <row r="1981" hidden="1">
      <c r="A1981" s="32" t="str">
        <f t="shared" si="1"/>
        <v>Norway-Europe2010</v>
      </c>
      <c r="B1981" s="32" t="s">
        <v>218</v>
      </c>
      <c r="C1981" s="5" t="s">
        <v>76</v>
      </c>
      <c r="D1981" s="9" t="s">
        <v>72</v>
      </c>
      <c r="E1981" s="12">
        <v>5.299E9</v>
      </c>
      <c r="F1981" s="12">
        <v>1.4658E10</v>
      </c>
    </row>
    <row r="1982" hidden="1">
      <c r="A1982" s="32" t="str">
        <f t="shared" si="1"/>
        <v>Iceland-Europe2010</v>
      </c>
      <c r="B1982" s="32" t="s">
        <v>162</v>
      </c>
      <c r="C1982" s="5" t="s">
        <v>76</v>
      </c>
      <c r="D1982" s="9" t="s">
        <v>72</v>
      </c>
      <c r="E1982" s="12">
        <v>5.62E8</v>
      </c>
      <c r="F1982" s="12">
        <v>5.99E8</v>
      </c>
    </row>
    <row r="1983" hidden="1">
      <c r="A1983" s="32" t="str">
        <f t="shared" si="1"/>
        <v>Ireland-Europe2010</v>
      </c>
      <c r="B1983" s="32" t="s">
        <v>167</v>
      </c>
      <c r="C1983" s="5" t="s">
        <v>76</v>
      </c>
      <c r="D1983" s="9" t="s">
        <v>72</v>
      </c>
      <c r="E1983" s="12">
        <v>8.187E9</v>
      </c>
      <c r="F1983" s="12">
        <v>7.178E9</v>
      </c>
    </row>
    <row r="1984" hidden="1">
      <c r="A1984" s="32" t="str">
        <f t="shared" si="1"/>
        <v>Turkey-Europe2010</v>
      </c>
      <c r="B1984" s="32" t="s">
        <v>270</v>
      </c>
      <c r="C1984" s="5" t="s">
        <v>76</v>
      </c>
      <c r="D1984" s="9" t="s">
        <v>72</v>
      </c>
      <c r="E1984" s="12">
        <v>2.6318E10</v>
      </c>
      <c r="F1984" s="12">
        <v>5.817E9</v>
      </c>
    </row>
    <row r="1985">
      <c r="A1985" s="32" t="str">
        <f t="shared" si="1"/>
        <v>Kosovo-Europe2010</v>
      </c>
      <c r="B1985" s="32" t="s">
        <v>177</v>
      </c>
      <c r="C1985" s="5" t="s">
        <v>76</v>
      </c>
      <c r="D1985" s="9" t="s">
        <v>72</v>
      </c>
      <c r="E1985" s="10">
        <f t="shared" ref="E1985:E1988" si="84">if(AND(C1975=C1976,D1975=D1975+1,ISBLANK(E1976)),E1975,E1976)</f>
        <v>10991000000</v>
      </c>
      <c r="F1985" s="10">
        <f t="shared" ref="F1985:F1988" si="85">if(AND(C1339=C1340,D1339=D1339+1,ISBLANK(F1340)),F1339,F1340)</f>
        <v>3401000000</v>
      </c>
    </row>
    <row r="1986">
      <c r="A1986" s="32" t="str">
        <f t="shared" si="1"/>
        <v>Isle of Man-Europe2011</v>
      </c>
      <c r="B1986" s="32" t="s">
        <v>168</v>
      </c>
      <c r="C1986" s="5" t="s">
        <v>76</v>
      </c>
      <c r="D1986" s="9" t="s">
        <v>73</v>
      </c>
      <c r="E1986" s="10">
        <f t="shared" si="84"/>
        <v>13239000000</v>
      </c>
      <c r="F1986" s="10">
        <f t="shared" si="85"/>
        <v>60000000</v>
      </c>
    </row>
    <row r="1987">
      <c r="A1987" s="32" t="str">
        <f t="shared" si="1"/>
        <v>Andorra-Europe2011</v>
      </c>
      <c r="B1987" s="32" t="s">
        <v>81</v>
      </c>
      <c r="C1987" s="5" t="s">
        <v>76</v>
      </c>
      <c r="D1987" s="9" t="s">
        <v>73</v>
      </c>
      <c r="E1987" s="10">
        <f t="shared" si="84"/>
        <v>1780000000</v>
      </c>
      <c r="F1987" s="10">
        <f t="shared" si="85"/>
        <v>20000000</v>
      </c>
    </row>
    <row r="1988">
      <c r="A1988" s="32" t="str">
        <f t="shared" si="1"/>
        <v>Monaco-Europe2011</v>
      </c>
      <c r="B1988" s="32" t="s">
        <v>202</v>
      </c>
      <c r="C1988" s="5" t="s">
        <v>76</v>
      </c>
      <c r="D1988" s="9" t="s">
        <v>73</v>
      </c>
      <c r="E1988" s="10">
        <f t="shared" si="84"/>
        <v>56139000000</v>
      </c>
      <c r="F1988" s="10">
        <f t="shared" si="85"/>
        <v>197000000</v>
      </c>
    </row>
    <row r="1989" hidden="1">
      <c r="A1989" s="32" t="str">
        <f t="shared" si="1"/>
        <v>Germany-Europe2011</v>
      </c>
      <c r="B1989" s="32" t="s">
        <v>148</v>
      </c>
      <c r="C1989" s="5" t="s">
        <v>76</v>
      </c>
      <c r="D1989" s="9" t="s">
        <v>73</v>
      </c>
      <c r="E1989" s="12">
        <v>5.3399E10</v>
      </c>
      <c r="F1989" s="13"/>
    </row>
    <row r="1990" hidden="1">
      <c r="A1990" s="32" t="str">
        <f t="shared" si="1"/>
        <v>Latvia-Europe2011</v>
      </c>
      <c r="B1990" s="32" t="s">
        <v>181</v>
      </c>
      <c r="C1990" s="5" t="s">
        <v>76</v>
      </c>
      <c r="D1990" s="9" t="s">
        <v>73</v>
      </c>
      <c r="E1990" s="12">
        <v>1.102E9</v>
      </c>
      <c r="F1990" s="12">
        <v>9.2E8</v>
      </c>
    </row>
    <row r="1991" hidden="1">
      <c r="A1991" s="32" t="str">
        <f t="shared" si="1"/>
        <v>Hungary-Europe2011</v>
      </c>
      <c r="B1991" s="32" t="s">
        <v>161</v>
      </c>
      <c r="C1991" s="5" t="s">
        <v>76</v>
      </c>
      <c r="D1991" s="9" t="s">
        <v>73</v>
      </c>
      <c r="E1991" s="12">
        <v>6.929E9</v>
      </c>
      <c r="F1991" s="12">
        <v>3.028E9</v>
      </c>
    </row>
    <row r="1992" hidden="1">
      <c r="A1992" s="32" t="str">
        <f t="shared" si="1"/>
        <v>Serbia-Europe2011</v>
      </c>
      <c r="B1992" s="32" t="s">
        <v>238</v>
      </c>
      <c r="C1992" s="5" t="s">
        <v>76</v>
      </c>
      <c r="D1992" s="9" t="s">
        <v>73</v>
      </c>
      <c r="E1992" s="12">
        <v>1.149E9</v>
      </c>
      <c r="F1992" s="12">
        <v>1.263E9</v>
      </c>
    </row>
    <row r="1993" hidden="1">
      <c r="A1993" s="32" t="str">
        <f t="shared" si="1"/>
        <v>Bosnia and Herzegovina-Europe2011</v>
      </c>
      <c r="B1993" s="32" t="s">
        <v>103</v>
      </c>
      <c r="C1993" s="5" t="s">
        <v>76</v>
      </c>
      <c r="D1993" s="9" t="s">
        <v>73</v>
      </c>
      <c r="E1993" s="12">
        <v>7.34E8</v>
      </c>
      <c r="F1993" s="12">
        <v>2.38E8</v>
      </c>
    </row>
    <row r="1994" hidden="1">
      <c r="A1994" s="32" t="str">
        <f t="shared" si="1"/>
        <v>Portugal-Europe2011</v>
      </c>
      <c r="B1994" s="32" t="s">
        <v>227</v>
      </c>
      <c r="C1994" s="5" t="s">
        <v>76</v>
      </c>
      <c r="D1994" s="9" t="s">
        <v>73</v>
      </c>
      <c r="E1994" s="12">
        <v>1.4882E10</v>
      </c>
      <c r="F1994" s="12">
        <v>4.948E9</v>
      </c>
    </row>
    <row r="1995" hidden="1">
      <c r="A1995" s="32" t="str">
        <f t="shared" si="1"/>
        <v>Austria-Europe2011</v>
      </c>
      <c r="B1995" s="32" t="s">
        <v>89</v>
      </c>
      <c r="C1995" s="5" t="s">
        <v>76</v>
      </c>
      <c r="D1995" s="9" t="s">
        <v>73</v>
      </c>
      <c r="E1995" s="12">
        <v>2.2453E10</v>
      </c>
      <c r="F1995" s="12">
        <v>1.292E10</v>
      </c>
    </row>
    <row r="1996" hidden="1">
      <c r="A1996" s="32" t="str">
        <f t="shared" si="1"/>
        <v>Italy-Europe2011</v>
      </c>
      <c r="B1996" s="32" t="s">
        <v>170</v>
      </c>
      <c r="C1996" s="5" t="s">
        <v>76</v>
      </c>
      <c r="D1996" s="9" t="s">
        <v>73</v>
      </c>
      <c r="E1996" s="12">
        <v>4.5368E10</v>
      </c>
      <c r="F1996" s="12">
        <v>3.5724E10</v>
      </c>
    </row>
    <row r="1997" hidden="1">
      <c r="A1997" s="32" t="str">
        <f t="shared" si="1"/>
        <v>Romania-Europe2011</v>
      </c>
      <c r="B1997" s="32" t="s">
        <v>230</v>
      </c>
      <c r="C1997" s="5" t="s">
        <v>76</v>
      </c>
      <c r="D1997" s="9" t="s">
        <v>73</v>
      </c>
      <c r="E1997" s="12">
        <v>2.018E9</v>
      </c>
      <c r="F1997" s="12">
        <v>2.295E9</v>
      </c>
    </row>
    <row r="1998" hidden="1">
      <c r="A1998" s="32" t="str">
        <f t="shared" si="1"/>
        <v>Bulgaria-Europe2011</v>
      </c>
      <c r="B1998" s="32" t="s">
        <v>107</v>
      </c>
      <c r="C1998" s="5" t="s">
        <v>76</v>
      </c>
      <c r="D1998" s="9" t="s">
        <v>73</v>
      </c>
      <c r="E1998" s="12">
        <v>4.554E9</v>
      </c>
      <c r="F1998" s="12">
        <v>1.498E9</v>
      </c>
    </row>
    <row r="1999" hidden="1">
      <c r="A1999" s="32" t="str">
        <f t="shared" si="1"/>
        <v>Poland-Europe2011</v>
      </c>
      <c r="B1999" s="32" t="s">
        <v>226</v>
      </c>
      <c r="C1999" s="5" t="s">
        <v>76</v>
      </c>
      <c r="D1999" s="9" t="s">
        <v>73</v>
      </c>
      <c r="E1999" s="12">
        <v>1.1598E10</v>
      </c>
      <c r="F1999" s="12">
        <v>8.882E9</v>
      </c>
    </row>
    <row r="2000" hidden="1">
      <c r="A2000" s="32" t="str">
        <f t="shared" si="1"/>
        <v>Croatia-Europe2011</v>
      </c>
      <c r="B2000" s="32" t="s">
        <v>124</v>
      </c>
      <c r="C2000" s="5" t="s">
        <v>76</v>
      </c>
      <c r="D2000" s="9" t="s">
        <v>73</v>
      </c>
      <c r="E2000" s="12">
        <v>9.638E9</v>
      </c>
      <c r="F2000" s="12">
        <v>9.19E8</v>
      </c>
    </row>
    <row r="2001" hidden="1">
      <c r="A2001" s="32" t="str">
        <f t="shared" si="1"/>
        <v>Czech Republic-Europe2011</v>
      </c>
      <c r="B2001" s="32" t="s">
        <v>128</v>
      </c>
      <c r="C2001" s="5" t="s">
        <v>76</v>
      </c>
      <c r="D2001" s="9" t="s">
        <v>73</v>
      </c>
      <c r="E2001" s="12">
        <v>8.503E9</v>
      </c>
      <c r="F2001" s="12">
        <v>4.66E9</v>
      </c>
    </row>
    <row r="2002" hidden="1">
      <c r="A2002" s="32" t="str">
        <f t="shared" si="1"/>
        <v>Greece-Europe2011</v>
      </c>
      <c r="B2002" s="32" t="s">
        <v>150</v>
      </c>
      <c r="C2002" s="5" t="s">
        <v>76</v>
      </c>
      <c r="D2002" s="9" t="s">
        <v>73</v>
      </c>
      <c r="E2002" s="12">
        <v>1.4984E10</v>
      </c>
      <c r="F2002" s="12">
        <v>3.197E9</v>
      </c>
    </row>
    <row r="2003" hidden="1">
      <c r="A2003" s="32" t="str">
        <f t="shared" si="1"/>
        <v>Malta-Europe2011</v>
      </c>
      <c r="B2003" s="32" t="s">
        <v>195</v>
      </c>
      <c r="C2003" s="5" t="s">
        <v>76</v>
      </c>
      <c r="D2003" s="9" t="s">
        <v>73</v>
      </c>
      <c r="E2003" s="12">
        <v>1.465E9</v>
      </c>
      <c r="F2003" s="12">
        <v>4.01E8</v>
      </c>
    </row>
    <row r="2004">
      <c r="A2004" s="32" t="str">
        <f t="shared" si="1"/>
        <v>San Marino-Europe2011</v>
      </c>
      <c r="B2004" s="32" t="s">
        <v>234</v>
      </c>
      <c r="C2004" s="5" t="s">
        <v>76</v>
      </c>
      <c r="D2004" s="9" t="s">
        <v>73</v>
      </c>
      <c r="E2004" s="10">
        <f>if(AND(C1994=C1995,D1994=D1994+1,ISBLANK(E1995)),E1994,E1995)</f>
        <v>22453000000</v>
      </c>
      <c r="F2004" s="10">
        <f>if(AND(C1358=C1359,D1358=D1358+1,ISBLANK(F1359)),F1358,F1359)</f>
        <v>97000000</v>
      </c>
    </row>
    <row r="2005" hidden="1">
      <c r="A2005" s="32" t="str">
        <f t="shared" si="1"/>
        <v>Spain-Europe2011</v>
      </c>
      <c r="B2005" s="32" t="s">
        <v>250</v>
      </c>
      <c r="C2005" s="5" t="s">
        <v>76</v>
      </c>
      <c r="D2005" s="9" t="s">
        <v>73</v>
      </c>
      <c r="E2005" s="12">
        <v>6.7698E10</v>
      </c>
      <c r="F2005" s="12">
        <v>2.3583E10</v>
      </c>
    </row>
    <row r="2006" hidden="1">
      <c r="A2006" s="32" t="str">
        <f t="shared" si="1"/>
        <v>Switzerland-Europe2011</v>
      </c>
      <c r="B2006" s="32" t="s">
        <v>260</v>
      </c>
      <c r="C2006" s="5" t="s">
        <v>76</v>
      </c>
      <c r="D2006" s="9" t="s">
        <v>73</v>
      </c>
      <c r="E2006" s="12">
        <v>2.064E10</v>
      </c>
      <c r="F2006" s="12">
        <v>1.6612E10</v>
      </c>
    </row>
    <row r="2007" hidden="1">
      <c r="A2007" s="32" t="str">
        <f t="shared" si="1"/>
        <v>Ukraine-Europe2011</v>
      </c>
      <c r="B2007" s="32" t="s">
        <v>274</v>
      </c>
      <c r="C2007" s="5" t="s">
        <v>76</v>
      </c>
      <c r="D2007" s="9" t="s">
        <v>73</v>
      </c>
      <c r="E2007" s="12">
        <v>5.406E9</v>
      </c>
      <c r="F2007" s="12">
        <v>4.829E9</v>
      </c>
    </row>
    <row r="2008" hidden="1">
      <c r="A2008" s="32" t="str">
        <f t="shared" si="1"/>
        <v>Lithuania-Europe2011</v>
      </c>
      <c r="B2008" s="32" t="s">
        <v>187</v>
      </c>
      <c r="C2008" s="5" t="s">
        <v>76</v>
      </c>
      <c r="D2008" s="9" t="s">
        <v>73</v>
      </c>
      <c r="E2008" s="12">
        <v>1.417E9</v>
      </c>
      <c r="F2008" s="12">
        <v>8.74E8</v>
      </c>
    </row>
    <row r="2009" hidden="1">
      <c r="A2009" s="32" t="str">
        <f t="shared" si="1"/>
        <v>Estonia-Europe2011</v>
      </c>
      <c r="B2009" s="32" t="s">
        <v>138</v>
      </c>
      <c r="C2009" s="5" t="s">
        <v>76</v>
      </c>
      <c r="D2009" s="9" t="s">
        <v>73</v>
      </c>
      <c r="E2009" s="12">
        <v>1.683E9</v>
      </c>
      <c r="F2009" s="12">
        <v>9.39E8</v>
      </c>
    </row>
    <row r="2010" hidden="1">
      <c r="A2010" s="32" t="str">
        <f t="shared" si="1"/>
        <v>Slovakia-Europe2011</v>
      </c>
      <c r="B2010" s="32" t="s">
        <v>243</v>
      </c>
      <c r="C2010" s="5" t="s">
        <v>76</v>
      </c>
      <c r="D2010" s="9" t="s">
        <v>73</v>
      </c>
      <c r="E2010" s="12">
        <v>2.514E9</v>
      </c>
      <c r="F2010" s="12">
        <v>2.449E9</v>
      </c>
    </row>
    <row r="2011" hidden="1">
      <c r="A2011" s="32" t="str">
        <f t="shared" si="1"/>
        <v>North Macedonia-Europe2011</v>
      </c>
      <c r="B2011" s="32" t="s">
        <v>217</v>
      </c>
      <c r="C2011" s="5" t="s">
        <v>76</v>
      </c>
      <c r="D2011" s="9" t="s">
        <v>73</v>
      </c>
      <c r="E2011" s="12">
        <v>2.42E8</v>
      </c>
      <c r="F2011" s="12">
        <v>1.59E8</v>
      </c>
    </row>
    <row r="2012" hidden="1">
      <c r="A2012" s="32" t="str">
        <f t="shared" si="1"/>
        <v>Slovenia-Europe2011</v>
      </c>
      <c r="B2012" s="32" t="s">
        <v>244</v>
      </c>
      <c r="C2012" s="5" t="s">
        <v>76</v>
      </c>
      <c r="D2012" s="9" t="s">
        <v>73</v>
      </c>
      <c r="E2012" s="12">
        <v>2.953E9</v>
      </c>
      <c r="F2012" s="12">
        <v>1.315E9</v>
      </c>
    </row>
    <row r="2013" hidden="1">
      <c r="A2013" s="32" t="str">
        <f t="shared" si="1"/>
        <v>Finland-Europe2011</v>
      </c>
      <c r="B2013" s="32" t="s">
        <v>142</v>
      </c>
      <c r="C2013" s="5" t="s">
        <v>76</v>
      </c>
      <c r="D2013" s="9" t="s">
        <v>73</v>
      </c>
      <c r="E2013" s="12">
        <v>5.591E9</v>
      </c>
      <c r="F2013" s="12">
        <v>6.009E9</v>
      </c>
    </row>
    <row r="2014" hidden="1">
      <c r="A2014" s="32" t="str">
        <f t="shared" si="1"/>
        <v>Denmark-Europe2011</v>
      </c>
      <c r="B2014" s="32" t="s">
        <v>129</v>
      </c>
      <c r="C2014" s="5" t="s">
        <v>76</v>
      </c>
      <c r="D2014" s="9" t="s">
        <v>73</v>
      </c>
      <c r="E2014" s="12">
        <v>6.366E9</v>
      </c>
      <c r="F2014" s="12">
        <v>9.84E9</v>
      </c>
    </row>
    <row r="2015" hidden="1">
      <c r="A2015" s="32" t="str">
        <f t="shared" si="1"/>
        <v>Netherlands-Europe2011</v>
      </c>
      <c r="B2015" s="32" t="s">
        <v>210</v>
      </c>
      <c r="C2015" s="5" t="s">
        <v>76</v>
      </c>
      <c r="D2015" s="9" t="s">
        <v>73</v>
      </c>
      <c r="E2015" s="12">
        <v>2.097E10</v>
      </c>
      <c r="F2015" s="12">
        <v>2.0884E10</v>
      </c>
    </row>
    <row r="2016" hidden="1">
      <c r="A2016" s="32" t="str">
        <f t="shared" si="1"/>
        <v>Luxembourg-Europe2011</v>
      </c>
      <c r="B2016" s="32" t="s">
        <v>188</v>
      </c>
      <c r="C2016" s="5" t="s">
        <v>76</v>
      </c>
      <c r="D2016" s="9" t="s">
        <v>73</v>
      </c>
      <c r="E2016" s="12">
        <v>4.825E9</v>
      </c>
      <c r="F2016" s="12">
        <v>3.822E9</v>
      </c>
    </row>
    <row r="2017">
      <c r="A2017" s="32" t="str">
        <f t="shared" si="1"/>
        <v>Liechtenstein-Europe2011</v>
      </c>
      <c r="B2017" s="32" t="s">
        <v>186</v>
      </c>
      <c r="C2017" s="5" t="s">
        <v>76</v>
      </c>
      <c r="D2017" s="9" t="s">
        <v>73</v>
      </c>
      <c r="E2017" s="10">
        <f>if(AND(C2007=C2008,D2007=D2007+1,ISBLANK(E2008)),E2007,E2008)</f>
        <v>1417000000</v>
      </c>
      <c r="F2017" s="24">
        <v>9.7E7</v>
      </c>
    </row>
    <row r="2018" hidden="1">
      <c r="A2018" s="32" t="str">
        <f t="shared" si="1"/>
        <v>Moldova-Europe2011</v>
      </c>
      <c r="B2018" s="32" t="s">
        <v>201</v>
      </c>
      <c r="C2018" s="5" t="s">
        <v>76</v>
      </c>
      <c r="D2018" s="9" t="s">
        <v>73</v>
      </c>
      <c r="E2018" s="12">
        <v>2.62E8</v>
      </c>
      <c r="F2018" s="12">
        <v>3.74E8</v>
      </c>
    </row>
    <row r="2019" hidden="1">
      <c r="A2019" s="32" t="str">
        <f t="shared" si="1"/>
        <v>Belarus-Europe2011</v>
      </c>
      <c r="B2019" s="32" t="s">
        <v>96</v>
      </c>
      <c r="C2019" s="5" t="s">
        <v>76</v>
      </c>
      <c r="D2019" s="9" t="s">
        <v>73</v>
      </c>
      <c r="E2019" s="12">
        <v>7.47E8</v>
      </c>
      <c r="F2019" s="12">
        <v>7.29E8</v>
      </c>
    </row>
    <row r="2020" hidden="1">
      <c r="A2020" s="32" t="str">
        <f t="shared" si="1"/>
        <v>Montenegro-Europe2011</v>
      </c>
      <c r="B2020" s="32" t="s">
        <v>204</v>
      </c>
      <c r="C2020" s="5" t="s">
        <v>76</v>
      </c>
      <c r="D2020" s="9" t="s">
        <v>73</v>
      </c>
      <c r="E2020" s="12">
        <v>9.26E8</v>
      </c>
      <c r="F2020" s="12">
        <v>7.0E7</v>
      </c>
    </row>
    <row r="2021" hidden="1">
      <c r="A2021" s="32" t="str">
        <f t="shared" si="1"/>
        <v>Cyprus-Europe2011</v>
      </c>
      <c r="B2021" s="32" t="s">
        <v>127</v>
      </c>
      <c r="C2021" s="5" t="s">
        <v>76</v>
      </c>
      <c r="D2021" s="9" t="s">
        <v>73</v>
      </c>
      <c r="E2021" s="12">
        <v>2.751E9</v>
      </c>
      <c r="F2021" s="12">
        <v>1.721E9</v>
      </c>
    </row>
    <row r="2022" hidden="1">
      <c r="A2022" s="32" t="str">
        <f t="shared" si="1"/>
        <v>Belgium-Europe2011</v>
      </c>
      <c r="B2022" s="32" t="s">
        <v>97</v>
      </c>
      <c r="C2022" s="5" t="s">
        <v>76</v>
      </c>
      <c r="D2022" s="9" t="s">
        <v>73</v>
      </c>
      <c r="E2022" s="12">
        <v>1.3008E10</v>
      </c>
      <c r="F2022" s="12">
        <v>2.4215E10</v>
      </c>
    </row>
    <row r="2023">
      <c r="A2023" s="32" t="str">
        <f t="shared" si="1"/>
        <v>Faeroe Islands-Europe2011</v>
      </c>
      <c r="B2023" s="32" t="s">
        <v>140</v>
      </c>
      <c r="C2023" s="5" t="s">
        <v>76</v>
      </c>
      <c r="D2023" s="9" t="s">
        <v>73</v>
      </c>
      <c r="E2023" s="10">
        <f>if(AND(C2013=C2014,D2013=D2013+1,ISBLANK(E2014)),E2013,E2014)</f>
        <v>6366000000</v>
      </c>
      <c r="F2023" s="10">
        <f>if(AND(C1377=C1378,D1377=D1377+1,ISBLANK(F1378)),F1377,F1378)</f>
        <v>2095000000</v>
      </c>
    </row>
    <row r="2024" hidden="1">
      <c r="A2024" s="32" t="str">
        <f t="shared" si="1"/>
        <v>Norway-Europe2011</v>
      </c>
      <c r="B2024" s="32" t="s">
        <v>218</v>
      </c>
      <c r="C2024" s="5" t="s">
        <v>76</v>
      </c>
      <c r="D2024" s="9" t="s">
        <v>73</v>
      </c>
      <c r="E2024" s="12">
        <v>6.301E9</v>
      </c>
      <c r="F2024" s="12">
        <v>1.6833E10</v>
      </c>
    </row>
    <row r="2025" hidden="1">
      <c r="A2025" s="32" t="str">
        <f t="shared" si="1"/>
        <v>Sweden-Europe2011</v>
      </c>
      <c r="B2025" s="32" t="s">
        <v>259</v>
      </c>
      <c r="C2025" s="5" t="s">
        <v>76</v>
      </c>
      <c r="D2025" s="9" t="s">
        <v>73</v>
      </c>
      <c r="E2025" s="12">
        <v>1.2777E10</v>
      </c>
      <c r="F2025" s="12">
        <v>1.7187E10</v>
      </c>
    </row>
    <row r="2026" hidden="1">
      <c r="A2026" s="32" t="str">
        <f t="shared" si="1"/>
        <v>Russia-Europe2011</v>
      </c>
      <c r="B2026" s="32" t="s">
        <v>231</v>
      </c>
      <c r="C2026" s="5" t="s">
        <v>76</v>
      </c>
      <c r="D2026" s="9" t="s">
        <v>73</v>
      </c>
      <c r="E2026" s="12">
        <v>1.6961E10</v>
      </c>
      <c r="F2026" s="12">
        <v>3.7343E10</v>
      </c>
    </row>
    <row r="2027" hidden="1">
      <c r="A2027" s="32" t="str">
        <f t="shared" si="1"/>
        <v>Albania-Europe2011</v>
      </c>
      <c r="B2027" s="32" t="s">
        <v>75</v>
      </c>
      <c r="C2027" s="5" t="s">
        <v>76</v>
      </c>
      <c r="D2027" s="9" t="s">
        <v>73</v>
      </c>
      <c r="E2027" s="12">
        <v>1.833E9</v>
      </c>
      <c r="F2027" s="12">
        <v>1.678E9</v>
      </c>
    </row>
    <row r="2028" hidden="1">
      <c r="A2028" s="32" t="str">
        <f t="shared" si="1"/>
        <v>United Kingdom-Europe2011</v>
      </c>
      <c r="B2028" s="32" t="s">
        <v>276</v>
      </c>
      <c r="C2028" s="5" t="s">
        <v>76</v>
      </c>
      <c r="D2028" s="9" t="s">
        <v>73</v>
      </c>
      <c r="E2028" s="12">
        <v>4.594E10</v>
      </c>
      <c r="F2028" s="12">
        <v>6.4627E10</v>
      </c>
    </row>
    <row r="2029" hidden="1">
      <c r="A2029" s="32" t="str">
        <f t="shared" si="1"/>
        <v>France-Europe2011</v>
      </c>
      <c r="B2029" s="32" t="s">
        <v>143</v>
      </c>
      <c r="C2029" s="5" t="s">
        <v>76</v>
      </c>
      <c r="D2029" s="9" t="s">
        <v>73</v>
      </c>
      <c r="E2029" s="12">
        <v>6.5959E10</v>
      </c>
      <c r="F2029" s="12">
        <v>5.3914E10</v>
      </c>
    </row>
    <row r="2030" hidden="1">
      <c r="A2030" s="32" t="str">
        <f t="shared" si="1"/>
        <v>Iceland-Europe2011</v>
      </c>
      <c r="B2030" s="32" t="s">
        <v>162</v>
      </c>
      <c r="C2030" s="5" t="s">
        <v>76</v>
      </c>
      <c r="D2030" s="9" t="s">
        <v>73</v>
      </c>
      <c r="E2030" s="12">
        <v>7.51E8</v>
      </c>
      <c r="F2030" s="12">
        <v>7.4E8</v>
      </c>
    </row>
    <row r="2031" hidden="1">
      <c r="A2031" s="32" t="str">
        <f t="shared" si="1"/>
        <v>Ireland-Europe2011</v>
      </c>
      <c r="B2031" s="32" t="s">
        <v>167</v>
      </c>
      <c r="C2031" s="5" t="s">
        <v>76</v>
      </c>
      <c r="D2031" s="9" t="s">
        <v>73</v>
      </c>
      <c r="E2031" s="12">
        <v>9.526E9</v>
      </c>
      <c r="F2031" s="12">
        <v>6.837E9</v>
      </c>
    </row>
    <row r="2032" hidden="1">
      <c r="A2032" s="32" t="str">
        <f t="shared" si="1"/>
        <v>Turkey-Europe2011</v>
      </c>
      <c r="B2032" s="32" t="s">
        <v>270</v>
      </c>
      <c r="C2032" s="5" t="s">
        <v>76</v>
      </c>
      <c r="D2032" s="9" t="s">
        <v>73</v>
      </c>
      <c r="E2032" s="12">
        <v>3.0093E10</v>
      </c>
      <c r="F2032" s="12">
        <v>5.372E9</v>
      </c>
    </row>
    <row r="2033">
      <c r="A2033" s="32" t="str">
        <f t="shared" si="1"/>
        <v>Kosovo-Europe2011</v>
      </c>
      <c r="B2033" s="32" t="s">
        <v>177</v>
      </c>
      <c r="C2033" s="5" t="s">
        <v>76</v>
      </c>
      <c r="D2033" s="9" t="s">
        <v>73</v>
      </c>
      <c r="E2033" s="10">
        <f t="shared" ref="E2033:E2035" si="86">if(AND(C2023=C2024,D2023=D2023+1,ISBLANK(E2024)),E2023,E2024)</f>
        <v>6301000000</v>
      </c>
      <c r="F2033" s="10">
        <f t="shared" ref="F2033:F2035" si="87">if(AND(C1387=C1388,D1387=D1387+1,ISBLANK(F1388)),F1387,F1388)</f>
        <v>7089000000</v>
      </c>
    </row>
    <row r="2034">
      <c r="A2034" s="32" t="str">
        <f t="shared" si="1"/>
        <v>Isle of Man-Europe2012</v>
      </c>
      <c r="B2034" s="32" t="s">
        <v>168</v>
      </c>
      <c r="C2034" s="5" t="s">
        <v>76</v>
      </c>
      <c r="D2034" s="9" t="s">
        <v>74</v>
      </c>
      <c r="E2034" s="10">
        <f t="shared" si="86"/>
        <v>12777000000</v>
      </c>
      <c r="F2034" s="10">
        <f t="shared" si="87"/>
        <v>3286000000</v>
      </c>
    </row>
    <row r="2035">
      <c r="A2035" s="32" t="str">
        <f t="shared" si="1"/>
        <v>Monaco-Europe2012</v>
      </c>
      <c r="B2035" s="32" t="s">
        <v>202</v>
      </c>
      <c r="C2035" s="5" t="s">
        <v>76</v>
      </c>
      <c r="D2035" s="9" t="s">
        <v>74</v>
      </c>
      <c r="E2035" s="10">
        <f t="shared" si="86"/>
        <v>16961000000</v>
      </c>
      <c r="F2035" s="10">
        <f t="shared" si="87"/>
        <v>2982000000</v>
      </c>
    </row>
    <row r="2036" hidden="1">
      <c r="A2036" s="32" t="str">
        <f t="shared" si="1"/>
        <v>Germany-Europe2012</v>
      </c>
      <c r="B2036" s="32" t="s">
        <v>148</v>
      </c>
      <c r="C2036" s="5" t="s">
        <v>76</v>
      </c>
      <c r="D2036" s="9" t="s">
        <v>74</v>
      </c>
      <c r="E2036" s="12">
        <v>5.1581E10</v>
      </c>
      <c r="F2036" s="12">
        <v>9.6361E10</v>
      </c>
    </row>
    <row r="2037" hidden="1">
      <c r="A2037" s="32" t="str">
        <f t="shared" si="1"/>
        <v>Hungary-Europe2012</v>
      </c>
      <c r="B2037" s="32" t="s">
        <v>161</v>
      </c>
      <c r="C2037" s="5" t="s">
        <v>76</v>
      </c>
      <c r="D2037" s="9" t="s">
        <v>74</v>
      </c>
      <c r="E2037" s="12">
        <v>5.923E9</v>
      </c>
      <c r="F2037" s="12">
        <v>2.514E9</v>
      </c>
    </row>
    <row r="2038" hidden="1">
      <c r="A2038" s="32" t="str">
        <f t="shared" si="1"/>
        <v>Serbia-Europe2012</v>
      </c>
      <c r="B2038" s="32" t="s">
        <v>238</v>
      </c>
      <c r="C2038" s="5" t="s">
        <v>76</v>
      </c>
      <c r="D2038" s="9" t="s">
        <v>74</v>
      </c>
      <c r="E2038" s="12">
        <v>1.066E9</v>
      </c>
      <c r="F2038" s="12">
        <v>1.176E9</v>
      </c>
    </row>
    <row r="2039" hidden="1">
      <c r="A2039" s="32" t="str">
        <f t="shared" si="1"/>
        <v>Bosnia and Herzegovina-Europe2012</v>
      </c>
      <c r="B2039" s="32" t="s">
        <v>103</v>
      </c>
      <c r="C2039" s="5" t="s">
        <v>76</v>
      </c>
      <c r="D2039" s="9" t="s">
        <v>74</v>
      </c>
      <c r="E2039" s="12">
        <v>6.65E8</v>
      </c>
      <c r="F2039" s="12">
        <v>1.94E8</v>
      </c>
    </row>
    <row r="2040" hidden="1">
      <c r="A2040" s="32" t="str">
        <f t="shared" si="1"/>
        <v>Portugal-Europe2012</v>
      </c>
      <c r="B2040" s="32" t="s">
        <v>227</v>
      </c>
      <c r="C2040" s="5" t="s">
        <v>76</v>
      </c>
      <c r="D2040" s="9" t="s">
        <v>74</v>
      </c>
      <c r="E2040" s="12">
        <v>1.4559E10</v>
      </c>
      <c r="F2040" s="12">
        <v>4.49E9</v>
      </c>
    </row>
    <row r="2041" hidden="1">
      <c r="A2041" s="32" t="str">
        <f t="shared" si="1"/>
        <v>Greece-Europe2012</v>
      </c>
      <c r="B2041" s="32" t="s">
        <v>150</v>
      </c>
      <c r="C2041" s="5" t="s">
        <v>76</v>
      </c>
      <c r="D2041" s="9" t="s">
        <v>74</v>
      </c>
      <c r="E2041" s="12">
        <v>1.3313E10</v>
      </c>
      <c r="F2041" s="12">
        <v>2.392E9</v>
      </c>
    </row>
    <row r="2042" hidden="1">
      <c r="A2042" s="32" t="str">
        <f t="shared" si="1"/>
        <v>Austria-Europe2012</v>
      </c>
      <c r="B2042" s="32" t="s">
        <v>89</v>
      </c>
      <c r="C2042" s="5" t="s">
        <v>76</v>
      </c>
      <c r="D2042" s="9" t="s">
        <v>74</v>
      </c>
      <c r="E2042" s="12">
        <v>2.1446E10</v>
      </c>
      <c r="F2042" s="12">
        <v>1.2352E10</v>
      </c>
    </row>
    <row r="2043" hidden="1">
      <c r="A2043" s="32" t="str">
        <f t="shared" si="1"/>
        <v>Italy-Europe2012</v>
      </c>
      <c r="B2043" s="32" t="s">
        <v>170</v>
      </c>
      <c r="C2043" s="5" t="s">
        <v>76</v>
      </c>
      <c r="D2043" s="9" t="s">
        <v>74</v>
      </c>
      <c r="E2043" s="12">
        <v>4.3036E10</v>
      </c>
      <c r="F2043" s="12">
        <v>3.2798E10</v>
      </c>
    </row>
    <row r="2044">
      <c r="A2044" s="32" t="str">
        <f t="shared" si="1"/>
        <v>Andorra-Europe2012</v>
      </c>
      <c r="B2044" s="32" t="s">
        <v>81</v>
      </c>
      <c r="C2044" s="5" t="s">
        <v>76</v>
      </c>
      <c r="D2044" s="9" t="s">
        <v>74</v>
      </c>
      <c r="E2044" s="10">
        <f t="shared" ref="E2044:E2045" si="88">if(AND(C2034=C2035,D2034=D2034+1,ISBLANK(E2035)),E2034,E2035)</f>
        <v>16961000000</v>
      </c>
      <c r="F2044" s="10">
        <f t="shared" ref="F2044:F2045" si="89">if(AND(C1398=C1399,D1398=D1398+1,ISBLANK(F1399)),F1398,F1399)</f>
        <v>133000000</v>
      </c>
    </row>
    <row r="2045">
      <c r="A2045" s="32" t="str">
        <f t="shared" si="1"/>
        <v>San Marino-Europe2012</v>
      </c>
      <c r="B2045" s="32" t="s">
        <v>234</v>
      </c>
      <c r="C2045" s="5" t="s">
        <v>76</v>
      </c>
      <c r="D2045" s="9" t="s">
        <v>74</v>
      </c>
      <c r="E2045" s="10">
        <f t="shared" si="88"/>
        <v>51581000000</v>
      </c>
      <c r="F2045" s="10">
        <f t="shared" si="89"/>
        <v>25000000</v>
      </c>
    </row>
    <row r="2046" hidden="1">
      <c r="A2046" s="32" t="str">
        <f t="shared" si="1"/>
        <v>Lithuania-Europe2012</v>
      </c>
      <c r="B2046" s="32" t="s">
        <v>187</v>
      </c>
      <c r="C2046" s="5" t="s">
        <v>76</v>
      </c>
      <c r="D2046" s="9" t="s">
        <v>74</v>
      </c>
      <c r="E2046" s="12">
        <v>1.43E9</v>
      </c>
      <c r="F2046" s="12">
        <v>1.058E9</v>
      </c>
    </row>
    <row r="2047" hidden="1">
      <c r="A2047" s="32" t="str">
        <f t="shared" si="1"/>
        <v>Latvia-Europe2012</v>
      </c>
      <c r="B2047" s="32" t="s">
        <v>181</v>
      </c>
      <c r="C2047" s="5" t="s">
        <v>76</v>
      </c>
      <c r="D2047" s="9" t="s">
        <v>74</v>
      </c>
      <c r="E2047" s="12">
        <v>1.068E9</v>
      </c>
      <c r="F2047" s="12">
        <v>8.63E8</v>
      </c>
    </row>
    <row r="2048" hidden="1">
      <c r="A2048" s="32" t="str">
        <f t="shared" si="1"/>
        <v>Romania-Europe2012</v>
      </c>
      <c r="B2048" s="32" t="s">
        <v>230</v>
      </c>
      <c r="C2048" s="5" t="s">
        <v>76</v>
      </c>
      <c r="D2048" s="9" t="s">
        <v>74</v>
      </c>
      <c r="E2048" s="12">
        <v>1.919E9</v>
      </c>
      <c r="F2048" s="12">
        <v>2.112E9</v>
      </c>
    </row>
    <row r="2049" hidden="1">
      <c r="A2049" s="32" t="str">
        <f t="shared" si="1"/>
        <v>Bulgaria-Europe2012</v>
      </c>
      <c r="B2049" s="32" t="s">
        <v>107</v>
      </c>
      <c r="C2049" s="5" t="s">
        <v>76</v>
      </c>
      <c r="D2049" s="9" t="s">
        <v>74</v>
      </c>
      <c r="E2049" s="12">
        <v>4.202E9</v>
      </c>
      <c r="F2049" s="12">
        <v>1.475E9</v>
      </c>
    </row>
    <row r="2050" hidden="1">
      <c r="A2050" s="32" t="str">
        <f t="shared" si="1"/>
        <v>Slovakia-Europe2012</v>
      </c>
      <c r="B2050" s="32" t="s">
        <v>243</v>
      </c>
      <c r="C2050" s="5" t="s">
        <v>76</v>
      </c>
      <c r="D2050" s="9" t="s">
        <v>74</v>
      </c>
      <c r="E2050" s="12">
        <v>2.365E9</v>
      </c>
      <c r="F2050" s="12">
        <v>2.307E9</v>
      </c>
    </row>
    <row r="2051" hidden="1">
      <c r="A2051" s="32" t="str">
        <f t="shared" si="1"/>
        <v>Poland-Europe2012</v>
      </c>
      <c r="B2051" s="32" t="s">
        <v>226</v>
      </c>
      <c r="C2051" s="5" t="s">
        <v>76</v>
      </c>
      <c r="D2051" s="9" t="s">
        <v>74</v>
      </c>
      <c r="E2051" s="12">
        <v>1.1835E10</v>
      </c>
      <c r="F2051" s="12">
        <v>9.038E9</v>
      </c>
    </row>
    <row r="2052" hidden="1">
      <c r="A2052" s="32" t="str">
        <f t="shared" si="1"/>
        <v>Croatia-Europe2012</v>
      </c>
      <c r="B2052" s="32" t="s">
        <v>124</v>
      </c>
      <c r="C2052" s="5" t="s">
        <v>76</v>
      </c>
      <c r="D2052" s="9" t="s">
        <v>74</v>
      </c>
      <c r="E2052" s="12">
        <v>8.865E9</v>
      </c>
      <c r="F2052" s="12">
        <v>9.62E8</v>
      </c>
    </row>
    <row r="2053" hidden="1">
      <c r="A2053" s="32" t="str">
        <f t="shared" si="1"/>
        <v>Czech Republic-Europe2012</v>
      </c>
      <c r="B2053" s="32" t="s">
        <v>128</v>
      </c>
      <c r="C2053" s="5" t="s">
        <v>76</v>
      </c>
      <c r="D2053" s="9" t="s">
        <v>74</v>
      </c>
      <c r="E2053" s="12">
        <v>7.758E9</v>
      </c>
      <c r="F2053" s="12">
        <v>4.379E9</v>
      </c>
    </row>
    <row r="2054" hidden="1">
      <c r="A2054" s="32" t="str">
        <f t="shared" si="1"/>
        <v>Denmark-Europe2012</v>
      </c>
      <c r="B2054" s="32" t="s">
        <v>129</v>
      </c>
      <c r="C2054" s="5" t="s">
        <v>76</v>
      </c>
      <c r="D2054" s="9" t="s">
        <v>74</v>
      </c>
      <c r="E2054" s="12">
        <v>6.135E9</v>
      </c>
      <c r="F2054" s="12">
        <v>9.6E9</v>
      </c>
    </row>
    <row r="2055" hidden="1">
      <c r="A2055" s="32" t="str">
        <f t="shared" si="1"/>
        <v>Malta-Europe2012</v>
      </c>
      <c r="B2055" s="32" t="s">
        <v>195</v>
      </c>
      <c r="C2055" s="5" t="s">
        <v>76</v>
      </c>
      <c r="D2055" s="9" t="s">
        <v>74</v>
      </c>
      <c r="E2055" s="12">
        <v>1.451E9</v>
      </c>
      <c r="F2055" s="12">
        <v>4.08E8</v>
      </c>
    </row>
    <row r="2056">
      <c r="A2056" s="32" t="str">
        <f t="shared" si="1"/>
        <v>Liechtenstein-Europe2012</v>
      </c>
      <c r="B2056" s="32" t="s">
        <v>186</v>
      </c>
      <c r="C2056" s="5" t="s">
        <v>76</v>
      </c>
      <c r="D2056" s="9" t="s">
        <v>74</v>
      </c>
      <c r="E2056" s="10">
        <f>if(AND(C2046=C2047,D2046=D2046+1,ISBLANK(E2047)),E2046,E2047)</f>
        <v>1068000000</v>
      </c>
      <c r="F2056" s="10">
        <f>if(AND(C1410=C1411,D1410=D1410+1,ISBLANK(F1411)),F1410,F1411)</f>
        <v>230000000</v>
      </c>
    </row>
    <row r="2057" hidden="1">
      <c r="A2057" s="32" t="str">
        <f t="shared" si="1"/>
        <v>Spain-Europe2012</v>
      </c>
      <c r="B2057" s="32" t="s">
        <v>250</v>
      </c>
      <c r="C2057" s="5" t="s">
        <v>76</v>
      </c>
      <c r="D2057" s="9" t="s">
        <v>74</v>
      </c>
      <c r="E2057" s="12">
        <v>6.3198E10</v>
      </c>
      <c r="F2057" s="12">
        <v>2.1749E10</v>
      </c>
    </row>
    <row r="2058" hidden="1">
      <c r="A2058" s="32" t="str">
        <f t="shared" si="1"/>
        <v>Switzerland-Europe2012</v>
      </c>
      <c r="B2058" s="32" t="s">
        <v>260</v>
      </c>
      <c r="C2058" s="5" t="s">
        <v>76</v>
      </c>
      <c r="D2058" s="9" t="s">
        <v>74</v>
      </c>
      <c r="E2058" s="12">
        <v>1.9439E10</v>
      </c>
      <c r="F2058" s="12">
        <v>1.6675E10</v>
      </c>
    </row>
    <row r="2059" hidden="1">
      <c r="A2059" s="32" t="str">
        <f t="shared" si="1"/>
        <v>Ukraine-Europe2012</v>
      </c>
      <c r="B2059" s="32" t="s">
        <v>274</v>
      </c>
      <c r="C2059" s="5" t="s">
        <v>76</v>
      </c>
      <c r="D2059" s="9" t="s">
        <v>74</v>
      </c>
      <c r="E2059" s="12">
        <v>5.988E9</v>
      </c>
      <c r="F2059" s="12">
        <v>5.536E9</v>
      </c>
    </row>
    <row r="2060" hidden="1">
      <c r="A2060" s="32" t="str">
        <f t="shared" si="1"/>
        <v>Estonia-Europe2012</v>
      </c>
      <c r="B2060" s="32" t="s">
        <v>138</v>
      </c>
      <c r="C2060" s="5" t="s">
        <v>76</v>
      </c>
      <c r="D2060" s="9" t="s">
        <v>74</v>
      </c>
      <c r="E2060" s="12">
        <v>1.588E9</v>
      </c>
      <c r="F2060" s="12">
        <v>9.58E8</v>
      </c>
    </row>
    <row r="2061" hidden="1">
      <c r="A2061" s="32" t="str">
        <f t="shared" si="1"/>
        <v>North Macedonia-Europe2012</v>
      </c>
      <c r="B2061" s="32" t="s">
        <v>217</v>
      </c>
      <c r="C2061" s="5" t="s">
        <v>76</v>
      </c>
      <c r="D2061" s="9" t="s">
        <v>74</v>
      </c>
      <c r="E2061" s="12">
        <v>2.37E8</v>
      </c>
      <c r="F2061" s="12">
        <v>1.53E8</v>
      </c>
    </row>
    <row r="2062" hidden="1">
      <c r="A2062" s="32" t="str">
        <f t="shared" si="1"/>
        <v>Slovenia-Europe2012</v>
      </c>
      <c r="B2062" s="32" t="s">
        <v>244</v>
      </c>
      <c r="C2062" s="5" t="s">
        <v>76</v>
      </c>
      <c r="D2062" s="9" t="s">
        <v>74</v>
      </c>
      <c r="E2062" s="12">
        <v>2.841E9</v>
      </c>
      <c r="F2062" s="12">
        <v>1.085E9</v>
      </c>
    </row>
    <row r="2063" hidden="1">
      <c r="A2063" s="32" t="str">
        <f t="shared" si="1"/>
        <v>Belgium-Europe2012</v>
      </c>
      <c r="B2063" s="32" t="s">
        <v>97</v>
      </c>
      <c r="C2063" s="5" t="s">
        <v>76</v>
      </c>
      <c r="D2063" s="9" t="s">
        <v>74</v>
      </c>
      <c r="E2063" s="12">
        <v>1.2659E10</v>
      </c>
      <c r="F2063" s="12">
        <v>2.3784E10</v>
      </c>
    </row>
    <row r="2064" hidden="1">
      <c r="A2064" s="32" t="str">
        <f t="shared" si="1"/>
        <v>Finland-Europe2012</v>
      </c>
      <c r="B2064" s="32" t="s">
        <v>142</v>
      </c>
      <c r="C2064" s="5" t="s">
        <v>76</v>
      </c>
      <c r="D2064" s="9" t="s">
        <v>74</v>
      </c>
      <c r="E2064" s="12">
        <v>5.415E9</v>
      </c>
      <c r="F2064" s="12">
        <v>5.839E9</v>
      </c>
    </row>
    <row r="2065" hidden="1">
      <c r="A2065" s="32" t="str">
        <f t="shared" si="1"/>
        <v>Netherlands-Europe2012</v>
      </c>
      <c r="B2065" s="32" t="s">
        <v>210</v>
      </c>
      <c r="C2065" s="5" t="s">
        <v>76</v>
      </c>
      <c r="D2065" s="9" t="s">
        <v>74</v>
      </c>
      <c r="E2065" s="12">
        <v>2.0527E10</v>
      </c>
      <c r="F2065" s="12">
        <v>2.0346E10</v>
      </c>
    </row>
    <row r="2066" hidden="1">
      <c r="A2066" s="32" t="str">
        <f t="shared" si="1"/>
        <v>Luxembourg-Europe2012</v>
      </c>
      <c r="B2066" s="32" t="s">
        <v>188</v>
      </c>
      <c r="C2066" s="5" t="s">
        <v>76</v>
      </c>
      <c r="D2066" s="9" t="s">
        <v>74</v>
      </c>
      <c r="E2066" s="12">
        <v>4.613E9</v>
      </c>
      <c r="F2066" s="12">
        <v>3.582E9</v>
      </c>
    </row>
    <row r="2067" hidden="1">
      <c r="A2067" s="32" t="str">
        <f t="shared" si="1"/>
        <v>Moldova-Europe2012</v>
      </c>
      <c r="B2067" s="32" t="s">
        <v>201</v>
      </c>
      <c r="C2067" s="5" t="s">
        <v>76</v>
      </c>
      <c r="D2067" s="9" t="s">
        <v>74</v>
      </c>
      <c r="E2067" s="12">
        <v>2.94E8</v>
      </c>
      <c r="F2067" s="12">
        <v>4.2E8</v>
      </c>
    </row>
    <row r="2068" hidden="1">
      <c r="A2068" s="32" t="str">
        <f t="shared" si="1"/>
        <v>Belarus-Europe2012</v>
      </c>
      <c r="B2068" s="32" t="s">
        <v>96</v>
      </c>
      <c r="C2068" s="5" t="s">
        <v>76</v>
      </c>
      <c r="D2068" s="9" t="s">
        <v>74</v>
      </c>
      <c r="E2068" s="12">
        <v>9.86E8</v>
      </c>
      <c r="F2068" s="12">
        <v>7.81E8</v>
      </c>
    </row>
    <row r="2069" hidden="1">
      <c r="A2069" s="32" t="str">
        <f t="shared" si="1"/>
        <v>Montenegro-Europe2012</v>
      </c>
      <c r="B2069" s="32" t="s">
        <v>204</v>
      </c>
      <c r="C2069" s="5" t="s">
        <v>76</v>
      </c>
      <c r="D2069" s="9" t="s">
        <v>74</v>
      </c>
      <c r="E2069" s="12">
        <v>8.6E8</v>
      </c>
      <c r="F2069" s="12">
        <v>6.7E7</v>
      </c>
    </row>
    <row r="2070" hidden="1">
      <c r="A2070" s="32" t="str">
        <f t="shared" si="1"/>
        <v>Cyprus-Europe2012</v>
      </c>
      <c r="B2070" s="32" t="s">
        <v>127</v>
      </c>
      <c r="C2070" s="5" t="s">
        <v>76</v>
      </c>
      <c r="D2070" s="9" t="s">
        <v>74</v>
      </c>
      <c r="E2070" s="12">
        <v>2.709E9</v>
      </c>
      <c r="F2070" s="12">
        <v>1.637E9</v>
      </c>
    </row>
    <row r="2071" hidden="1">
      <c r="A2071" s="32" t="str">
        <f t="shared" si="1"/>
        <v>Norway-Europe2012</v>
      </c>
      <c r="B2071" s="32" t="s">
        <v>218</v>
      </c>
      <c r="C2071" s="5" t="s">
        <v>76</v>
      </c>
      <c r="D2071" s="9" t="s">
        <v>74</v>
      </c>
      <c r="E2071" s="12">
        <v>5.353E9</v>
      </c>
      <c r="F2071" s="12">
        <v>1.7559E10</v>
      </c>
    </row>
    <row r="2072" hidden="1">
      <c r="A2072" s="32" t="str">
        <f t="shared" si="1"/>
        <v>Sweden-Europe2012</v>
      </c>
      <c r="B2072" s="32" t="s">
        <v>259</v>
      </c>
      <c r="C2072" s="5" t="s">
        <v>76</v>
      </c>
      <c r="D2072" s="9" t="s">
        <v>74</v>
      </c>
      <c r="E2072" s="12">
        <v>1.2415E10</v>
      </c>
      <c r="F2072" s="12">
        <v>1.7664E10</v>
      </c>
    </row>
    <row r="2073" hidden="1">
      <c r="A2073" s="32" t="str">
        <f t="shared" si="1"/>
        <v>Russia-Europe2012</v>
      </c>
      <c r="B2073" s="32" t="s">
        <v>231</v>
      </c>
      <c r="C2073" s="5" t="s">
        <v>76</v>
      </c>
      <c r="D2073" s="9" t="s">
        <v>74</v>
      </c>
      <c r="E2073" s="12">
        <v>1.7876E10</v>
      </c>
      <c r="F2073" s="12">
        <v>4.8096E10</v>
      </c>
    </row>
    <row r="2074" hidden="1">
      <c r="A2074" s="32" t="str">
        <f t="shared" si="1"/>
        <v>Albania-Europe2012</v>
      </c>
      <c r="B2074" s="32" t="s">
        <v>75</v>
      </c>
      <c r="C2074" s="5" t="s">
        <v>76</v>
      </c>
      <c r="D2074" s="9" t="s">
        <v>74</v>
      </c>
      <c r="E2074" s="12">
        <v>1.623E9</v>
      </c>
      <c r="F2074" s="12">
        <v>1.374E9</v>
      </c>
    </row>
    <row r="2075" hidden="1">
      <c r="A2075" s="32" t="str">
        <f t="shared" si="1"/>
        <v>France-Europe2012</v>
      </c>
      <c r="B2075" s="32" t="s">
        <v>143</v>
      </c>
      <c r="C2075" s="5" t="s">
        <v>76</v>
      </c>
      <c r="D2075" s="9" t="s">
        <v>74</v>
      </c>
      <c r="E2075" s="12">
        <v>6.353E10</v>
      </c>
      <c r="F2075" s="12">
        <v>4.7159E10</v>
      </c>
    </row>
    <row r="2076" hidden="1">
      <c r="A2076" s="32" t="str">
        <f t="shared" si="1"/>
        <v>United Kingdom-Europe2012</v>
      </c>
      <c r="B2076" s="32" t="s">
        <v>276</v>
      </c>
      <c r="C2076" s="5" t="s">
        <v>76</v>
      </c>
      <c r="D2076" s="9" t="s">
        <v>74</v>
      </c>
      <c r="E2076" s="12">
        <v>4.5966E10</v>
      </c>
      <c r="F2076" s="12">
        <v>6.6182E10</v>
      </c>
    </row>
    <row r="2077">
      <c r="A2077" s="32" t="str">
        <f t="shared" si="1"/>
        <v>Faeroe Islands-Europe2012</v>
      </c>
      <c r="B2077" s="32" t="s">
        <v>140</v>
      </c>
      <c r="C2077" s="5" t="s">
        <v>76</v>
      </c>
      <c r="D2077" s="9" t="s">
        <v>74</v>
      </c>
      <c r="E2077" s="10">
        <f>if(AND(C2067=C2068,D2067=D2067+1,ISBLANK(E2068)),E2067,E2068)</f>
        <v>986000000</v>
      </c>
      <c r="F2077" s="10">
        <f>if(AND(C1431=C1432,D1431=D1431+1,ISBLANK(F1432)),F1431,F1432)</f>
        <v>4917000000</v>
      </c>
    </row>
    <row r="2078" hidden="1">
      <c r="A2078" s="32" t="str">
        <f t="shared" si="1"/>
        <v>Iceland-Europe2012</v>
      </c>
      <c r="B2078" s="32" t="s">
        <v>162</v>
      </c>
      <c r="C2078" s="5" t="s">
        <v>76</v>
      </c>
      <c r="D2078" s="9" t="s">
        <v>74</v>
      </c>
      <c r="E2078" s="12">
        <v>8.65E8</v>
      </c>
      <c r="F2078" s="12">
        <v>7.8E8</v>
      </c>
    </row>
    <row r="2079" hidden="1">
      <c r="A2079" s="32" t="str">
        <f t="shared" si="1"/>
        <v>Ireland-Europe2012</v>
      </c>
      <c r="B2079" s="32" t="s">
        <v>167</v>
      </c>
      <c r="C2079" s="5" t="s">
        <v>76</v>
      </c>
      <c r="D2079" s="9" t="s">
        <v>74</v>
      </c>
      <c r="E2079" s="12">
        <v>9.064E9</v>
      </c>
      <c r="F2079" s="12">
        <v>6.001E9</v>
      </c>
    </row>
    <row r="2080" hidden="1">
      <c r="A2080" s="32" t="str">
        <f t="shared" si="1"/>
        <v>Turkey-Europe2012</v>
      </c>
      <c r="B2080" s="32" t="s">
        <v>270</v>
      </c>
      <c r="C2080" s="5" t="s">
        <v>76</v>
      </c>
      <c r="D2080" s="9" t="s">
        <v>74</v>
      </c>
      <c r="E2080" s="12">
        <v>3.2249E10</v>
      </c>
      <c r="F2080" s="12">
        <v>4.604E9</v>
      </c>
    </row>
    <row r="2081">
      <c r="A2081" s="32" t="str">
        <f t="shared" si="1"/>
        <v>Kosovo-Europe2012</v>
      </c>
      <c r="B2081" s="32" t="s">
        <v>177</v>
      </c>
      <c r="C2081" s="5" t="s">
        <v>76</v>
      </c>
      <c r="D2081" s="9" t="s">
        <v>74</v>
      </c>
      <c r="E2081" s="10">
        <f>if(AND(C2071=C2072,D2071=D2071+1,ISBLANK(E2072)),E2071,E2072)</f>
        <v>12415000000</v>
      </c>
      <c r="F2081" s="10">
        <f>if(AND(C1435=C1436,D1435=D1435+1,ISBLANK(F1436)),F1435,F1436)</f>
        <v>188000000</v>
      </c>
    </row>
    <row r="2082" hidden="1">
      <c r="A2082" s="32" t="str">
        <f t="shared" si="1"/>
        <v>Lebanon-Middle East2005</v>
      </c>
      <c r="B2082" s="32" t="s">
        <v>182</v>
      </c>
      <c r="C2082" s="5" t="s">
        <v>93</v>
      </c>
      <c r="D2082" s="9" t="s">
        <v>67</v>
      </c>
      <c r="E2082" s="12">
        <v>5.969E9</v>
      </c>
      <c r="F2082" s="12">
        <v>3.565E9</v>
      </c>
    </row>
    <row r="2083" hidden="1">
      <c r="A2083" s="32" t="str">
        <f t="shared" si="1"/>
        <v>Qatar-Middle East2005</v>
      </c>
      <c r="B2083" s="32" t="s">
        <v>229</v>
      </c>
      <c r="C2083" s="5" t="s">
        <v>93</v>
      </c>
      <c r="D2083" s="9" t="s">
        <v>67</v>
      </c>
      <c r="E2083" s="12">
        <v>7.6E8</v>
      </c>
      <c r="F2083" s="12">
        <v>1.759E9</v>
      </c>
    </row>
    <row r="2084" hidden="1">
      <c r="A2084" s="32" t="str">
        <f t="shared" si="1"/>
        <v>United Arab Emirates-Middle East2005</v>
      </c>
      <c r="B2084" s="32" t="s">
        <v>275</v>
      </c>
      <c r="C2084" s="5" t="s">
        <v>93</v>
      </c>
      <c r="D2084" s="9" t="s">
        <v>67</v>
      </c>
      <c r="E2084" s="12">
        <v>3.218E9</v>
      </c>
      <c r="F2084" s="12">
        <v>6.186E9</v>
      </c>
    </row>
    <row r="2085" hidden="1">
      <c r="A2085" s="32" t="str">
        <f t="shared" si="1"/>
        <v>Iran-Middle East2005</v>
      </c>
      <c r="B2085" s="32" t="s">
        <v>165</v>
      </c>
      <c r="C2085" s="5" t="s">
        <v>93</v>
      </c>
      <c r="D2085" s="9" t="s">
        <v>67</v>
      </c>
      <c r="E2085" s="12">
        <v>1.025E9</v>
      </c>
      <c r="F2085" s="12">
        <v>4.112E9</v>
      </c>
    </row>
    <row r="2086" hidden="1">
      <c r="A2086" s="32" t="str">
        <f t="shared" si="1"/>
        <v>Bahrain-Middle East2005</v>
      </c>
      <c r="B2086" s="32" t="s">
        <v>92</v>
      </c>
      <c r="C2086" s="5" t="s">
        <v>93</v>
      </c>
      <c r="D2086" s="9" t="s">
        <v>67</v>
      </c>
      <c r="E2086" s="12">
        <v>1.603E9</v>
      </c>
      <c r="F2086" s="12">
        <v>5.74E8</v>
      </c>
    </row>
    <row r="2087" hidden="1">
      <c r="A2087" s="32" t="str">
        <f t="shared" si="1"/>
        <v>Kuwait-Middle East2005</v>
      </c>
      <c r="B2087" s="32" t="s">
        <v>178</v>
      </c>
      <c r="C2087" s="5" t="s">
        <v>93</v>
      </c>
      <c r="D2087" s="9" t="s">
        <v>67</v>
      </c>
      <c r="E2087" s="12">
        <v>4.13E8</v>
      </c>
      <c r="F2087" s="12">
        <v>4.997E9</v>
      </c>
    </row>
    <row r="2088" hidden="1">
      <c r="A2088" s="32" t="str">
        <f t="shared" si="1"/>
        <v>Israel-Middle East2005</v>
      </c>
      <c r="B2088" s="32" t="s">
        <v>169</v>
      </c>
      <c r="C2088" s="5" t="s">
        <v>93</v>
      </c>
      <c r="D2088" s="9" t="s">
        <v>67</v>
      </c>
      <c r="E2088" s="12">
        <v>3.427E9</v>
      </c>
      <c r="F2088" s="12">
        <v>3.78E9</v>
      </c>
    </row>
    <row r="2089" hidden="1">
      <c r="A2089" s="32" t="str">
        <f t="shared" si="1"/>
        <v>Oman-Middle East2005</v>
      </c>
      <c r="B2089" s="32" t="s">
        <v>219</v>
      </c>
      <c r="C2089" s="5" t="s">
        <v>93</v>
      </c>
      <c r="D2089" s="9" t="s">
        <v>67</v>
      </c>
      <c r="E2089" s="12">
        <v>6.27E8</v>
      </c>
      <c r="F2089" s="12">
        <v>8.63E8</v>
      </c>
    </row>
    <row r="2090" hidden="1">
      <c r="A2090" s="32" t="str">
        <f t="shared" si="1"/>
        <v>Saudi Arabia-Middle East2005</v>
      </c>
      <c r="B2090" s="32" t="s">
        <v>236</v>
      </c>
      <c r="C2090" s="5" t="s">
        <v>93</v>
      </c>
      <c r="D2090" s="9" t="s">
        <v>67</v>
      </c>
      <c r="E2090" s="12">
        <v>4.626E9</v>
      </c>
      <c r="F2090" s="12">
        <v>9.087E9</v>
      </c>
    </row>
    <row r="2091" hidden="1">
      <c r="A2091" s="32" t="str">
        <f t="shared" si="1"/>
        <v>Syria-Middle East2005</v>
      </c>
      <c r="B2091" s="32" t="s">
        <v>261</v>
      </c>
      <c r="C2091" s="5" t="s">
        <v>93</v>
      </c>
      <c r="D2091" s="9" t="s">
        <v>67</v>
      </c>
      <c r="E2091" s="12">
        <v>2.035E9</v>
      </c>
      <c r="F2091" s="12">
        <v>5.84E8</v>
      </c>
    </row>
    <row r="2092" hidden="1">
      <c r="A2092" s="32" t="str">
        <f t="shared" si="1"/>
        <v>Jordan-Middle East2005</v>
      </c>
      <c r="B2092" s="32" t="s">
        <v>173</v>
      </c>
      <c r="C2092" s="5" t="s">
        <v>93</v>
      </c>
      <c r="D2092" s="9" t="s">
        <v>67</v>
      </c>
      <c r="E2092" s="12">
        <v>1.759E9</v>
      </c>
      <c r="F2092" s="12">
        <v>6.53E8</v>
      </c>
    </row>
    <row r="2093" hidden="1">
      <c r="A2093" s="32" t="str">
        <f t="shared" si="1"/>
        <v>Iraq-Middle East2005</v>
      </c>
      <c r="B2093" s="32" t="s">
        <v>166</v>
      </c>
      <c r="C2093" s="5" t="s">
        <v>93</v>
      </c>
      <c r="D2093" s="9" t="s">
        <v>67</v>
      </c>
      <c r="E2093" s="12">
        <v>1.86E8</v>
      </c>
      <c r="F2093" s="12">
        <v>6.27E8</v>
      </c>
    </row>
    <row r="2094" hidden="1">
      <c r="A2094" s="32" t="str">
        <f t="shared" si="1"/>
        <v>Yemen-Middle East2005</v>
      </c>
      <c r="B2094" s="32" t="s">
        <v>283</v>
      </c>
      <c r="C2094" s="5" t="s">
        <v>93</v>
      </c>
      <c r="D2094" s="9" t="s">
        <v>67</v>
      </c>
      <c r="E2094" s="12">
        <v>1.81E8</v>
      </c>
      <c r="F2094" s="12">
        <v>2.24E8</v>
      </c>
    </row>
    <row r="2095" hidden="1">
      <c r="A2095" s="32" t="str">
        <f t="shared" si="1"/>
        <v>Lebanon-Middle East2006</v>
      </c>
      <c r="B2095" s="32" t="s">
        <v>182</v>
      </c>
      <c r="C2095" s="5" t="s">
        <v>93</v>
      </c>
      <c r="D2095" s="9" t="s">
        <v>68</v>
      </c>
      <c r="E2095" s="12">
        <v>5.457E9</v>
      </c>
      <c r="F2095" s="12">
        <v>3.783E9</v>
      </c>
    </row>
    <row r="2096" hidden="1">
      <c r="A2096" s="32" t="str">
        <f t="shared" si="1"/>
        <v>Qatar-Middle East2006</v>
      </c>
      <c r="B2096" s="32" t="s">
        <v>229</v>
      </c>
      <c r="C2096" s="5" t="s">
        <v>93</v>
      </c>
      <c r="D2096" s="9" t="s">
        <v>68</v>
      </c>
      <c r="E2096" s="12">
        <v>8.74E8</v>
      </c>
      <c r="F2096" s="12">
        <v>3.751E9</v>
      </c>
    </row>
    <row r="2097" hidden="1">
      <c r="A2097" s="32" t="str">
        <f t="shared" si="1"/>
        <v>United Arab Emirates-Middle East2006</v>
      </c>
      <c r="B2097" s="32" t="s">
        <v>275</v>
      </c>
      <c r="C2097" s="5" t="s">
        <v>93</v>
      </c>
      <c r="D2097" s="9" t="s">
        <v>68</v>
      </c>
      <c r="E2097" s="12">
        <v>4.972E9</v>
      </c>
      <c r="F2097" s="12">
        <v>8.827E9</v>
      </c>
    </row>
    <row r="2098" hidden="1">
      <c r="A2098" s="32" t="str">
        <f t="shared" si="1"/>
        <v>Iran-Middle East2006</v>
      </c>
      <c r="B2098" s="32" t="s">
        <v>165</v>
      </c>
      <c r="C2098" s="5" t="s">
        <v>93</v>
      </c>
      <c r="D2098" s="9" t="s">
        <v>68</v>
      </c>
      <c r="E2098" s="12">
        <v>1.464E9</v>
      </c>
      <c r="F2098" s="12">
        <v>5.066E9</v>
      </c>
    </row>
    <row r="2099" hidden="1">
      <c r="A2099" s="32" t="str">
        <f t="shared" si="1"/>
        <v>Bahrain-Middle East2006</v>
      </c>
      <c r="B2099" s="32" t="s">
        <v>92</v>
      </c>
      <c r="C2099" s="5" t="s">
        <v>93</v>
      </c>
      <c r="D2099" s="9" t="s">
        <v>68</v>
      </c>
      <c r="E2099" s="12">
        <v>1.786E9</v>
      </c>
      <c r="F2099" s="12">
        <v>6.39E8</v>
      </c>
    </row>
    <row r="2100" hidden="1">
      <c r="A2100" s="32" t="str">
        <f t="shared" si="1"/>
        <v>Kuwait-Middle East2006</v>
      </c>
      <c r="B2100" s="32" t="s">
        <v>178</v>
      </c>
      <c r="C2100" s="5" t="s">
        <v>93</v>
      </c>
      <c r="D2100" s="9" t="s">
        <v>68</v>
      </c>
      <c r="E2100" s="12">
        <v>5.08E8</v>
      </c>
      <c r="F2100" s="12">
        <v>6.074E9</v>
      </c>
    </row>
    <row r="2101" hidden="1">
      <c r="A2101" s="32" t="str">
        <f t="shared" si="1"/>
        <v>Israel-Middle East2006</v>
      </c>
      <c r="B2101" s="32" t="s">
        <v>169</v>
      </c>
      <c r="C2101" s="5" t="s">
        <v>93</v>
      </c>
      <c r="D2101" s="9" t="s">
        <v>68</v>
      </c>
      <c r="E2101" s="12">
        <v>3.802E9</v>
      </c>
      <c r="F2101" s="12">
        <v>4.085E9</v>
      </c>
    </row>
    <row r="2102" hidden="1">
      <c r="A2102" s="32" t="str">
        <f t="shared" si="1"/>
        <v>Oman-Middle East2006</v>
      </c>
      <c r="B2102" s="32" t="s">
        <v>219</v>
      </c>
      <c r="C2102" s="5" t="s">
        <v>93</v>
      </c>
      <c r="D2102" s="9" t="s">
        <v>68</v>
      </c>
      <c r="E2102" s="12">
        <v>7.49E8</v>
      </c>
      <c r="F2102" s="12">
        <v>8.94E8</v>
      </c>
    </row>
    <row r="2103" hidden="1">
      <c r="A2103" s="32" t="str">
        <f t="shared" si="1"/>
        <v>Saudi Arabia-Middle East2006</v>
      </c>
      <c r="B2103" s="32" t="s">
        <v>236</v>
      </c>
      <c r="C2103" s="5" t="s">
        <v>93</v>
      </c>
      <c r="D2103" s="9" t="s">
        <v>68</v>
      </c>
      <c r="E2103" s="12">
        <v>4.769E9</v>
      </c>
      <c r="F2103" s="12">
        <v>1.2979E10</v>
      </c>
    </row>
    <row r="2104" hidden="1">
      <c r="A2104" s="32" t="str">
        <f t="shared" si="1"/>
        <v>Syria-Middle East2006</v>
      </c>
      <c r="B2104" s="32" t="s">
        <v>261</v>
      </c>
      <c r="C2104" s="5" t="s">
        <v>93</v>
      </c>
      <c r="D2104" s="9" t="s">
        <v>68</v>
      </c>
      <c r="E2104" s="12">
        <v>2.113E9</v>
      </c>
      <c r="F2104" s="12">
        <v>5.85E8</v>
      </c>
    </row>
    <row r="2105" hidden="1">
      <c r="A2105" s="32" t="str">
        <f t="shared" si="1"/>
        <v>Jordan-Middle East2006</v>
      </c>
      <c r="B2105" s="32" t="s">
        <v>173</v>
      </c>
      <c r="C2105" s="5" t="s">
        <v>93</v>
      </c>
      <c r="D2105" s="9" t="s">
        <v>68</v>
      </c>
      <c r="E2105" s="12">
        <v>2.426E9</v>
      </c>
      <c r="F2105" s="12">
        <v>9.56E8</v>
      </c>
    </row>
    <row r="2106" hidden="1">
      <c r="A2106" s="32" t="str">
        <f t="shared" si="1"/>
        <v>Iraq-Middle East2006</v>
      </c>
      <c r="B2106" s="32" t="s">
        <v>166</v>
      </c>
      <c r="C2106" s="5" t="s">
        <v>93</v>
      </c>
      <c r="D2106" s="9" t="s">
        <v>68</v>
      </c>
      <c r="E2106" s="12">
        <v>1.7E8</v>
      </c>
      <c r="F2106" s="12">
        <v>5.26E8</v>
      </c>
    </row>
    <row r="2107" hidden="1">
      <c r="A2107" s="32" t="str">
        <f t="shared" si="1"/>
        <v>Yemen-Middle East2006</v>
      </c>
      <c r="B2107" s="32" t="s">
        <v>283</v>
      </c>
      <c r="C2107" s="5" t="s">
        <v>93</v>
      </c>
      <c r="D2107" s="9" t="s">
        <v>68</v>
      </c>
      <c r="E2107" s="12">
        <v>1.81E8</v>
      </c>
      <c r="F2107" s="12">
        <v>2.25E8</v>
      </c>
    </row>
    <row r="2108" hidden="1">
      <c r="A2108" s="32" t="str">
        <f t="shared" si="1"/>
        <v>Lebanon-Middle East2007</v>
      </c>
      <c r="B2108" s="32" t="s">
        <v>182</v>
      </c>
      <c r="C2108" s="5" t="s">
        <v>93</v>
      </c>
      <c r="D2108" s="9" t="s">
        <v>69</v>
      </c>
      <c r="E2108" s="12">
        <v>5.796E9</v>
      </c>
      <c r="F2108" s="12">
        <v>3.914E9</v>
      </c>
    </row>
    <row r="2109">
      <c r="A2109" s="32" t="str">
        <f t="shared" si="1"/>
        <v>Qatar-Middle East2007</v>
      </c>
      <c r="B2109" s="32" t="s">
        <v>229</v>
      </c>
      <c r="C2109" s="5" t="s">
        <v>93</v>
      </c>
      <c r="D2109" s="9" t="s">
        <v>69</v>
      </c>
      <c r="E2109" s="10">
        <f>if(AND(C2099=C2100,D2099=D2099+1,ISBLANK(E2100)),E2099,E2100)</f>
        <v>508000000</v>
      </c>
      <c r="F2109" s="10">
        <f>if(AND(C1463=C1464,D1463=D1463+1,ISBLANK(F1464)),F1463,F1464)</f>
        <v>14044000000</v>
      </c>
    </row>
    <row r="2110" hidden="1">
      <c r="A2110" s="32" t="str">
        <f t="shared" si="1"/>
        <v>United Arab Emirates-Middle East2007</v>
      </c>
      <c r="B2110" s="32" t="s">
        <v>275</v>
      </c>
      <c r="C2110" s="5" t="s">
        <v>93</v>
      </c>
      <c r="D2110" s="9" t="s">
        <v>69</v>
      </c>
      <c r="E2110" s="12">
        <v>6.072E9</v>
      </c>
      <c r="F2110" s="12">
        <v>1.1273E10</v>
      </c>
    </row>
    <row r="2111" hidden="1">
      <c r="A2111" s="32" t="str">
        <f t="shared" si="1"/>
        <v>Bahrain-Middle East2007</v>
      </c>
      <c r="B2111" s="32" t="s">
        <v>92</v>
      </c>
      <c r="C2111" s="5" t="s">
        <v>93</v>
      </c>
      <c r="D2111" s="9" t="s">
        <v>69</v>
      </c>
      <c r="E2111" s="12">
        <v>1.854E9</v>
      </c>
      <c r="F2111" s="12">
        <v>6.71E8</v>
      </c>
    </row>
    <row r="2112" hidden="1">
      <c r="A2112" s="32" t="str">
        <f t="shared" si="1"/>
        <v>Iran-Middle East2007</v>
      </c>
      <c r="B2112" s="32" t="s">
        <v>165</v>
      </c>
      <c r="C2112" s="5" t="s">
        <v>93</v>
      </c>
      <c r="D2112" s="9" t="s">
        <v>69</v>
      </c>
      <c r="E2112" s="12">
        <v>1.95E9</v>
      </c>
      <c r="F2112" s="12">
        <v>7.335E9</v>
      </c>
    </row>
    <row r="2113" hidden="1">
      <c r="A2113" s="32" t="str">
        <f t="shared" si="1"/>
        <v>Kuwait-Middle East2007</v>
      </c>
      <c r="B2113" s="32" t="s">
        <v>178</v>
      </c>
      <c r="C2113" s="5" t="s">
        <v>93</v>
      </c>
      <c r="D2113" s="9" t="s">
        <v>69</v>
      </c>
      <c r="E2113" s="12">
        <v>5.3E8</v>
      </c>
      <c r="F2113" s="12">
        <v>7.267E9</v>
      </c>
    </row>
    <row r="2114" hidden="1">
      <c r="A2114" s="32" t="str">
        <f t="shared" si="1"/>
        <v>Israel-Middle East2007</v>
      </c>
      <c r="B2114" s="32" t="s">
        <v>169</v>
      </c>
      <c r="C2114" s="5" t="s">
        <v>93</v>
      </c>
      <c r="D2114" s="9" t="s">
        <v>69</v>
      </c>
      <c r="E2114" s="12">
        <v>4.405E9</v>
      </c>
      <c r="F2114" s="12">
        <v>4.669E9</v>
      </c>
    </row>
    <row r="2115" hidden="1">
      <c r="A2115" s="32" t="str">
        <f t="shared" si="1"/>
        <v>Saudi Arabia-Middle East2007</v>
      </c>
      <c r="B2115" s="32" t="s">
        <v>236</v>
      </c>
      <c r="C2115" s="5" t="s">
        <v>93</v>
      </c>
      <c r="D2115" s="9" t="s">
        <v>69</v>
      </c>
      <c r="E2115" s="12">
        <v>6.907E9</v>
      </c>
      <c r="F2115" s="12">
        <v>2.1031E10</v>
      </c>
    </row>
    <row r="2116" hidden="1">
      <c r="A2116" s="32" t="str">
        <f t="shared" si="1"/>
        <v>Oman-Middle East2007</v>
      </c>
      <c r="B2116" s="32" t="s">
        <v>219</v>
      </c>
      <c r="C2116" s="5" t="s">
        <v>93</v>
      </c>
      <c r="D2116" s="9" t="s">
        <v>69</v>
      </c>
      <c r="E2116" s="12">
        <v>9.05E8</v>
      </c>
      <c r="F2116" s="12">
        <v>9.52E8</v>
      </c>
    </row>
    <row r="2117" hidden="1">
      <c r="A2117" s="32" t="str">
        <f t="shared" si="1"/>
        <v>Syria-Middle East2007</v>
      </c>
      <c r="B2117" s="32" t="s">
        <v>261</v>
      </c>
      <c r="C2117" s="5" t="s">
        <v>93</v>
      </c>
      <c r="D2117" s="9" t="s">
        <v>69</v>
      </c>
      <c r="E2117" s="12">
        <v>2.972E9</v>
      </c>
      <c r="F2117" s="12">
        <v>7.1E8</v>
      </c>
    </row>
    <row r="2118" hidden="1">
      <c r="A2118" s="32" t="str">
        <f t="shared" si="1"/>
        <v>Jordan-Middle East2007</v>
      </c>
      <c r="B2118" s="32" t="s">
        <v>173</v>
      </c>
      <c r="C2118" s="5" t="s">
        <v>93</v>
      </c>
      <c r="D2118" s="9" t="s">
        <v>69</v>
      </c>
      <c r="E2118" s="12">
        <v>2.754E9</v>
      </c>
      <c r="F2118" s="12">
        <v>1.024E9</v>
      </c>
    </row>
    <row r="2119" hidden="1">
      <c r="A2119" s="32" t="str">
        <f t="shared" si="1"/>
        <v>Yemen-Middle East2007</v>
      </c>
      <c r="B2119" s="32" t="s">
        <v>283</v>
      </c>
      <c r="C2119" s="5" t="s">
        <v>93</v>
      </c>
      <c r="D2119" s="9" t="s">
        <v>69</v>
      </c>
      <c r="E2119" s="12">
        <v>4.25E8</v>
      </c>
      <c r="F2119" s="12">
        <v>2.47E8</v>
      </c>
    </row>
    <row r="2120" hidden="1">
      <c r="A2120" s="32" t="str">
        <f t="shared" si="1"/>
        <v>Iraq-Middle East2007</v>
      </c>
      <c r="B2120" s="32" t="s">
        <v>166</v>
      </c>
      <c r="C2120" s="5" t="s">
        <v>93</v>
      </c>
      <c r="D2120" s="9" t="s">
        <v>69</v>
      </c>
      <c r="E2120" s="12">
        <v>5.55E8</v>
      </c>
      <c r="F2120" s="12">
        <v>7.05E8</v>
      </c>
    </row>
    <row r="2121" hidden="1">
      <c r="A2121" s="32" t="str">
        <f t="shared" si="1"/>
        <v>Lebanon-Middle East2008</v>
      </c>
      <c r="B2121" s="32" t="s">
        <v>182</v>
      </c>
      <c r="C2121" s="5" t="s">
        <v>93</v>
      </c>
      <c r="D2121" s="9" t="s">
        <v>70</v>
      </c>
      <c r="E2121" s="12">
        <v>6.317E9</v>
      </c>
      <c r="F2121" s="12">
        <v>4.297E9</v>
      </c>
    </row>
    <row r="2122">
      <c r="A2122" s="32" t="str">
        <f t="shared" si="1"/>
        <v>Qatar-Middle East2008</v>
      </c>
      <c r="B2122" s="32" t="s">
        <v>229</v>
      </c>
      <c r="C2122" s="5" t="s">
        <v>93</v>
      </c>
      <c r="D2122" s="9" t="s">
        <v>70</v>
      </c>
      <c r="E2122" s="10">
        <f>if(AND(C2112=C2113,D2112=D2112+1,ISBLANK(E2113)),E2112,E2113)</f>
        <v>530000000</v>
      </c>
      <c r="F2122" s="10">
        <f>if(AND(C1476=C1477,D1476=D1476+1,ISBLANK(F1477)),F1476,F1477)</f>
        <v>212000000</v>
      </c>
    </row>
    <row r="2123" hidden="1">
      <c r="A2123" s="32" t="str">
        <f t="shared" si="1"/>
        <v>United Arab Emirates-Middle East2008</v>
      </c>
      <c r="B2123" s="32" t="s">
        <v>275</v>
      </c>
      <c r="C2123" s="5" t="s">
        <v>93</v>
      </c>
      <c r="D2123" s="9" t="s">
        <v>70</v>
      </c>
      <c r="E2123" s="12">
        <v>7.162E9</v>
      </c>
      <c r="F2123" s="12">
        <v>1.3288E10</v>
      </c>
    </row>
    <row r="2124" hidden="1">
      <c r="A2124" s="32" t="str">
        <f t="shared" si="1"/>
        <v>Bahrain-Middle East2008</v>
      </c>
      <c r="B2124" s="32" t="s">
        <v>92</v>
      </c>
      <c r="C2124" s="5" t="s">
        <v>93</v>
      </c>
      <c r="D2124" s="9" t="s">
        <v>70</v>
      </c>
      <c r="E2124" s="12">
        <v>1.927E9</v>
      </c>
      <c r="F2124" s="12">
        <v>7.04E8</v>
      </c>
    </row>
    <row r="2125" hidden="1">
      <c r="A2125" s="32" t="str">
        <f t="shared" si="1"/>
        <v>Iran-Middle East2008</v>
      </c>
      <c r="B2125" s="32" t="s">
        <v>165</v>
      </c>
      <c r="C2125" s="5" t="s">
        <v>93</v>
      </c>
      <c r="D2125" s="9" t="s">
        <v>70</v>
      </c>
      <c r="E2125" s="12">
        <v>1.978E9</v>
      </c>
      <c r="F2125" s="12">
        <v>8.27E9</v>
      </c>
    </row>
    <row r="2126" hidden="1">
      <c r="A2126" s="32" t="str">
        <f t="shared" si="1"/>
        <v>Kuwait-Middle East2008</v>
      </c>
      <c r="B2126" s="32" t="s">
        <v>178</v>
      </c>
      <c r="C2126" s="5" t="s">
        <v>93</v>
      </c>
      <c r="D2126" s="9" t="s">
        <v>70</v>
      </c>
      <c r="E2126" s="12">
        <v>6.1E8</v>
      </c>
      <c r="F2126" s="12">
        <v>8.341E9</v>
      </c>
    </row>
    <row r="2127" hidden="1">
      <c r="A2127" s="32" t="str">
        <f t="shared" si="1"/>
        <v>Saudi Arabia-Middle East2008</v>
      </c>
      <c r="B2127" s="32" t="s">
        <v>236</v>
      </c>
      <c r="C2127" s="5" t="s">
        <v>93</v>
      </c>
      <c r="D2127" s="9" t="s">
        <v>70</v>
      </c>
      <c r="E2127" s="12">
        <v>6.775E9</v>
      </c>
      <c r="F2127" s="12">
        <v>1.6005E10</v>
      </c>
    </row>
    <row r="2128" hidden="1">
      <c r="A2128" s="32" t="str">
        <f t="shared" si="1"/>
        <v>Oman-Middle East2008</v>
      </c>
      <c r="B2128" s="32" t="s">
        <v>219</v>
      </c>
      <c r="C2128" s="5" t="s">
        <v>93</v>
      </c>
      <c r="D2128" s="9" t="s">
        <v>70</v>
      </c>
      <c r="E2128" s="12">
        <v>1.105E9</v>
      </c>
      <c r="F2128" s="12">
        <v>1.197E9</v>
      </c>
    </row>
    <row r="2129" hidden="1">
      <c r="A2129" s="32" t="str">
        <f t="shared" si="1"/>
        <v>Israel-Middle East2008</v>
      </c>
      <c r="B2129" s="32" t="s">
        <v>169</v>
      </c>
      <c r="C2129" s="5" t="s">
        <v>93</v>
      </c>
      <c r="D2129" s="9" t="s">
        <v>70</v>
      </c>
      <c r="E2129" s="12">
        <v>5.509E9</v>
      </c>
      <c r="F2129" s="12">
        <v>4.693E9</v>
      </c>
    </row>
    <row r="2130" hidden="1">
      <c r="A2130" s="32" t="str">
        <f t="shared" si="1"/>
        <v>Syria-Middle East2008</v>
      </c>
      <c r="B2130" s="32" t="s">
        <v>261</v>
      </c>
      <c r="C2130" s="5" t="s">
        <v>93</v>
      </c>
      <c r="D2130" s="9" t="s">
        <v>70</v>
      </c>
      <c r="E2130" s="12">
        <v>3.176E9</v>
      </c>
      <c r="F2130" s="12">
        <v>9.12E8</v>
      </c>
    </row>
    <row r="2131" hidden="1">
      <c r="A2131" s="32" t="str">
        <f t="shared" si="1"/>
        <v>Jordan-Middle East2008</v>
      </c>
      <c r="B2131" s="32" t="s">
        <v>173</v>
      </c>
      <c r="C2131" s="5" t="s">
        <v>93</v>
      </c>
      <c r="D2131" s="9" t="s">
        <v>70</v>
      </c>
      <c r="E2131" s="12">
        <v>3.539E9</v>
      </c>
      <c r="F2131" s="12">
        <v>1.14E9</v>
      </c>
    </row>
    <row r="2132" hidden="1">
      <c r="A2132" s="32" t="str">
        <f t="shared" si="1"/>
        <v>Yemen-Middle East2008</v>
      </c>
      <c r="B2132" s="32" t="s">
        <v>283</v>
      </c>
      <c r="C2132" s="5" t="s">
        <v>93</v>
      </c>
      <c r="D2132" s="9" t="s">
        <v>70</v>
      </c>
      <c r="E2132" s="12">
        <v>8.86E8</v>
      </c>
      <c r="F2132" s="12">
        <v>2.46E8</v>
      </c>
    </row>
    <row r="2133" hidden="1">
      <c r="A2133" s="32" t="str">
        <f t="shared" si="1"/>
        <v>Iraq-Middle East2008</v>
      </c>
      <c r="B2133" s="32" t="s">
        <v>166</v>
      </c>
      <c r="C2133" s="5" t="s">
        <v>93</v>
      </c>
      <c r="D2133" s="9" t="s">
        <v>70</v>
      </c>
      <c r="E2133" s="12">
        <v>8.67E8</v>
      </c>
      <c r="F2133" s="12">
        <v>8.13E8</v>
      </c>
    </row>
    <row r="2134">
      <c r="A2134" s="32" t="str">
        <f t="shared" si="1"/>
        <v>Qatar-Middle East2009</v>
      </c>
      <c r="B2134" s="32" t="s">
        <v>229</v>
      </c>
      <c r="C2134" s="5" t="s">
        <v>93</v>
      </c>
      <c r="D2134" s="9" t="s">
        <v>71</v>
      </c>
      <c r="E2134" s="10">
        <f>if(AND(C2124=C2125,D2124=D2124+1,ISBLANK(E2125)),E2124,E2125)</f>
        <v>1978000000</v>
      </c>
      <c r="F2134" s="10">
        <f>if(AND(C1488=C1489,D1488=D1488+1,ISBLANK(F1489)),F1488,F1489)</f>
        <v>2029000000</v>
      </c>
    </row>
    <row r="2135" hidden="1">
      <c r="A2135" s="32" t="str">
        <f t="shared" si="1"/>
        <v>Lebanon-Middle East2009</v>
      </c>
      <c r="B2135" s="32" t="s">
        <v>182</v>
      </c>
      <c r="C2135" s="5" t="s">
        <v>93</v>
      </c>
      <c r="D2135" s="9" t="s">
        <v>71</v>
      </c>
      <c r="E2135" s="12">
        <v>7.157E9</v>
      </c>
      <c r="F2135" s="12">
        <v>4.928E9</v>
      </c>
    </row>
    <row r="2136" hidden="1">
      <c r="A2136" s="32" t="str">
        <f t="shared" si="1"/>
        <v>United Arab Emirates-Middle East2009</v>
      </c>
      <c r="B2136" s="32" t="s">
        <v>275</v>
      </c>
      <c r="C2136" s="5" t="s">
        <v>93</v>
      </c>
      <c r="D2136" s="9" t="s">
        <v>71</v>
      </c>
      <c r="E2136" s="12">
        <v>7.352E9</v>
      </c>
      <c r="F2136" s="12">
        <v>1.0347E10</v>
      </c>
    </row>
    <row r="2137" hidden="1">
      <c r="A2137" s="32" t="str">
        <f t="shared" si="1"/>
        <v>Bahrain-Middle East2009</v>
      </c>
      <c r="B2137" s="32" t="s">
        <v>92</v>
      </c>
      <c r="C2137" s="5" t="s">
        <v>93</v>
      </c>
      <c r="D2137" s="9" t="s">
        <v>71</v>
      </c>
      <c r="E2137" s="12">
        <v>1.873E9</v>
      </c>
      <c r="F2137" s="12">
        <v>5.97E8</v>
      </c>
    </row>
    <row r="2138" hidden="1">
      <c r="A2138" s="32" t="str">
        <f t="shared" si="1"/>
        <v>Iran-Middle East2009</v>
      </c>
      <c r="B2138" s="32" t="s">
        <v>165</v>
      </c>
      <c r="C2138" s="5" t="s">
        <v>93</v>
      </c>
      <c r="D2138" s="9" t="s">
        <v>71</v>
      </c>
      <c r="E2138" s="12">
        <v>2.259E9</v>
      </c>
      <c r="F2138" s="12">
        <v>8.503E9</v>
      </c>
    </row>
    <row r="2139" hidden="1">
      <c r="A2139" s="32" t="str">
        <f t="shared" si="1"/>
        <v>Kuwait-Middle East2009</v>
      </c>
      <c r="B2139" s="32" t="s">
        <v>178</v>
      </c>
      <c r="C2139" s="5" t="s">
        <v>93</v>
      </c>
      <c r="D2139" s="9" t="s">
        <v>71</v>
      </c>
      <c r="E2139" s="12">
        <v>6.6E8</v>
      </c>
      <c r="F2139" s="12">
        <v>6.799E9</v>
      </c>
    </row>
    <row r="2140" hidden="1">
      <c r="A2140" s="32" t="str">
        <f t="shared" si="1"/>
        <v>Saudi Arabia-Middle East2009</v>
      </c>
      <c r="B2140" s="32" t="s">
        <v>236</v>
      </c>
      <c r="C2140" s="5" t="s">
        <v>93</v>
      </c>
      <c r="D2140" s="9" t="s">
        <v>71</v>
      </c>
      <c r="E2140" s="12">
        <v>6.744E9</v>
      </c>
      <c r="F2140" s="12">
        <v>2.1312E10</v>
      </c>
    </row>
    <row r="2141" hidden="1">
      <c r="A2141" s="32" t="str">
        <f t="shared" si="1"/>
        <v>Oman-Middle East2009</v>
      </c>
      <c r="B2141" s="32" t="s">
        <v>219</v>
      </c>
      <c r="C2141" s="5" t="s">
        <v>93</v>
      </c>
      <c r="D2141" s="9" t="s">
        <v>71</v>
      </c>
      <c r="E2141" s="12">
        <v>1.092E9</v>
      </c>
      <c r="F2141" s="12">
        <v>1.295E9</v>
      </c>
    </row>
    <row r="2142" hidden="1">
      <c r="A2142" s="32" t="str">
        <f t="shared" si="1"/>
        <v>Israel-Middle East2009</v>
      </c>
      <c r="B2142" s="32" t="s">
        <v>169</v>
      </c>
      <c r="C2142" s="5" t="s">
        <v>93</v>
      </c>
      <c r="D2142" s="9" t="s">
        <v>71</v>
      </c>
      <c r="E2142" s="12">
        <v>5.067E9</v>
      </c>
      <c r="F2142" s="12">
        <v>4.241E9</v>
      </c>
    </row>
    <row r="2143" hidden="1">
      <c r="A2143" s="32" t="str">
        <f t="shared" si="1"/>
        <v>Syria-Middle East2009</v>
      </c>
      <c r="B2143" s="32" t="s">
        <v>261</v>
      </c>
      <c r="C2143" s="5" t="s">
        <v>93</v>
      </c>
      <c r="D2143" s="9" t="s">
        <v>71</v>
      </c>
      <c r="E2143" s="12">
        <v>3.781E9</v>
      </c>
      <c r="F2143" s="12">
        <v>9.8E8</v>
      </c>
    </row>
    <row r="2144" hidden="1">
      <c r="A2144" s="32" t="str">
        <f t="shared" si="1"/>
        <v>Jordan-Middle East2009</v>
      </c>
      <c r="B2144" s="32" t="s">
        <v>173</v>
      </c>
      <c r="C2144" s="5" t="s">
        <v>93</v>
      </c>
      <c r="D2144" s="9" t="s">
        <v>71</v>
      </c>
      <c r="E2144" s="12">
        <v>3.472E9</v>
      </c>
      <c r="F2144" s="12">
        <v>1.202E9</v>
      </c>
    </row>
    <row r="2145" hidden="1">
      <c r="A2145" s="32" t="str">
        <f t="shared" si="1"/>
        <v>Yemen-Middle East2009</v>
      </c>
      <c r="B2145" s="32" t="s">
        <v>283</v>
      </c>
      <c r="C2145" s="5" t="s">
        <v>93</v>
      </c>
      <c r="D2145" s="9" t="s">
        <v>71</v>
      </c>
      <c r="E2145" s="12">
        <v>8.99E8</v>
      </c>
      <c r="F2145" s="12">
        <v>2.77E8</v>
      </c>
    </row>
    <row r="2146" hidden="1">
      <c r="A2146" s="32" t="str">
        <f t="shared" si="1"/>
        <v>Iraq-Middle East2009</v>
      </c>
      <c r="B2146" s="32" t="s">
        <v>166</v>
      </c>
      <c r="C2146" s="5" t="s">
        <v>93</v>
      </c>
      <c r="D2146" s="9" t="s">
        <v>71</v>
      </c>
      <c r="E2146" s="12">
        <v>1.432E9</v>
      </c>
      <c r="F2146" s="12">
        <v>1.221E9</v>
      </c>
    </row>
    <row r="2147">
      <c r="A2147" s="32" t="str">
        <f t="shared" si="1"/>
        <v>Qatar-Middle East2010</v>
      </c>
      <c r="B2147" s="32" t="s">
        <v>229</v>
      </c>
      <c r="C2147" s="5" t="s">
        <v>93</v>
      </c>
      <c r="D2147" s="9" t="s">
        <v>72</v>
      </c>
      <c r="E2147" s="10">
        <f>if(AND(C2137=C2138,D2137=D2137+1,ISBLANK(E2138)),E2137,E2138)</f>
        <v>2259000000</v>
      </c>
      <c r="F2147" s="10">
        <f>if(AND(C1501=C1502,D1501=D1501+1,ISBLANK(F1502)),F1501,F1502)</f>
        <v>345000000</v>
      </c>
    </row>
    <row r="2148" hidden="1">
      <c r="A2148" s="32" t="str">
        <f t="shared" si="1"/>
        <v>Lebanon-Middle East2010</v>
      </c>
      <c r="B2148" s="32" t="s">
        <v>182</v>
      </c>
      <c r="C2148" s="5" t="s">
        <v>93</v>
      </c>
      <c r="D2148" s="9" t="s">
        <v>72</v>
      </c>
      <c r="E2148" s="12">
        <v>8.026E9</v>
      </c>
      <c r="F2148" s="12">
        <v>4.868E9</v>
      </c>
    </row>
    <row r="2149" hidden="1">
      <c r="A2149" s="32" t="str">
        <f t="shared" si="1"/>
        <v>Bahrain-Middle East2010</v>
      </c>
      <c r="B2149" s="32" t="s">
        <v>92</v>
      </c>
      <c r="C2149" s="5" t="s">
        <v>93</v>
      </c>
      <c r="D2149" s="9" t="s">
        <v>72</v>
      </c>
      <c r="E2149" s="12">
        <v>2.163E9</v>
      </c>
      <c r="F2149" s="12">
        <v>6.84E8</v>
      </c>
    </row>
    <row r="2150" hidden="1">
      <c r="A2150" s="32" t="str">
        <f t="shared" si="1"/>
        <v>United Arab Emirates-Middle East2010</v>
      </c>
      <c r="B2150" s="32" t="s">
        <v>275</v>
      </c>
      <c r="C2150" s="5" t="s">
        <v>93</v>
      </c>
      <c r="D2150" s="9" t="s">
        <v>72</v>
      </c>
      <c r="E2150" s="12">
        <v>8.577E9</v>
      </c>
      <c r="F2150" s="12">
        <v>1.1818E10</v>
      </c>
    </row>
    <row r="2151" hidden="1">
      <c r="A2151" s="32" t="str">
        <f t="shared" si="1"/>
        <v>Iran-Middle East2010</v>
      </c>
      <c r="B2151" s="32" t="s">
        <v>165</v>
      </c>
      <c r="C2151" s="5" t="s">
        <v>93</v>
      </c>
      <c r="D2151" s="9" t="s">
        <v>72</v>
      </c>
      <c r="E2151" s="12">
        <v>2.631E9</v>
      </c>
      <c r="F2151" s="12">
        <v>1.057E10</v>
      </c>
    </row>
    <row r="2152" hidden="1">
      <c r="A2152" s="32" t="str">
        <f t="shared" si="1"/>
        <v>Kuwait-Middle East2010</v>
      </c>
      <c r="B2152" s="32" t="s">
        <v>178</v>
      </c>
      <c r="C2152" s="5" t="s">
        <v>93</v>
      </c>
      <c r="D2152" s="9" t="s">
        <v>72</v>
      </c>
      <c r="E2152" s="12">
        <v>5.74E8</v>
      </c>
      <c r="F2152" s="12">
        <v>7.106E9</v>
      </c>
    </row>
    <row r="2153" hidden="1">
      <c r="A2153" s="32" t="str">
        <f t="shared" si="1"/>
        <v>Saudi Arabia-Middle East2010</v>
      </c>
      <c r="B2153" s="32" t="s">
        <v>236</v>
      </c>
      <c r="C2153" s="5" t="s">
        <v>93</v>
      </c>
      <c r="D2153" s="9" t="s">
        <v>72</v>
      </c>
      <c r="E2153" s="12">
        <v>7.536E9</v>
      </c>
      <c r="F2153" s="12">
        <v>2.2076E10</v>
      </c>
    </row>
    <row r="2154" hidden="1">
      <c r="A2154" s="32" t="str">
        <f t="shared" si="1"/>
        <v>Oman-Middle East2010</v>
      </c>
      <c r="B2154" s="32" t="s">
        <v>219</v>
      </c>
      <c r="C2154" s="5" t="s">
        <v>93</v>
      </c>
      <c r="D2154" s="9" t="s">
        <v>72</v>
      </c>
      <c r="E2154" s="12">
        <v>1.246E9</v>
      </c>
      <c r="F2154" s="12">
        <v>1.768E9</v>
      </c>
    </row>
    <row r="2155" hidden="1">
      <c r="A2155" s="32" t="str">
        <f t="shared" si="1"/>
        <v>Israel-Middle East2010</v>
      </c>
      <c r="B2155" s="32" t="s">
        <v>169</v>
      </c>
      <c r="C2155" s="5" t="s">
        <v>93</v>
      </c>
      <c r="D2155" s="9" t="s">
        <v>72</v>
      </c>
      <c r="E2155" s="12">
        <v>5.824E9</v>
      </c>
      <c r="F2155" s="12">
        <v>4.725E9</v>
      </c>
    </row>
    <row r="2156" hidden="1">
      <c r="A2156" s="32" t="str">
        <f t="shared" si="1"/>
        <v>Syria-Middle East2010</v>
      </c>
      <c r="B2156" s="32" t="s">
        <v>261</v>
      </c>
      <c r="C2156" s="5" t="s">
        <v>93</v>
      </c>
      <c r="D2156" s="9" t="s">
        <v>72</v>
      </c>
      <c r="E2156" s="12">
        <v>6.308E9</v>
      </c>
      <c r="F2156" s="12">
        <v>1.598E9</v>
      </c>
    </row>
    <row r="2157" hidden="1">
      <c r="A2157" s="32" t="str">
        <f t="shared" si="1"/>
        <v>Jordan-Middle East2010</v>
      </c>
      <c r="B2157" s="32" t="s">
        <v>173</v>
      </c>
      <c r="C2157" s="5" t="s">
        <v>93</v>
      </c>
      <c r="D2157" s="9" t="s">
        <v>72</v>
      </c>
      <c r="E2157" s="12">
        <v>4.39E9</v>
      </c>
      <c r="F2157" s="12">
        <v>1.736E9</v>
      </c>
    </row>
    <row r="2158" hidden="1">
      <c r="A2158" s="32" t="str">
        <f t="shared" si="1"/>
        <v>Yemen-Middle East2010</v>
      </c>
      <c r="B2158" s="32" t="s">
        <v>283</v>
      </c>
      <c r="C2158" s="5" t="s">
        <v>93</v>
      </c>
      <c r="D2158" s="9" t="s">
        <v>72</v>
      </c>
      <c r="E2158" s="12">
        <v>1.161E9</v>
      </c>
      <c r="F2158" s="12">
        <v>2.52E8</v>
      </c>
    </row>
    <row r="2159" hidden="1">
      <c r="A2159" s="32" t="str">
        <f t="shared" si="1"/>
        <v>Iraq-Middle East2010</v>
      </c>
      <c r="B2159" s="32" t="s">
        <v>166</v>
      </c>
      <c r="C2159" s="5" t="s">
        <v>93</v>
      </c>
      <c r="D2159" s="9" t="s">
        <v>72</v>
      </c>
      <c r="E2159" s="12">
        <v>1.736E9</v>
      </c>
      <c r="F2159" s="12">
        <v>1.675E9</v>
      </c>
    </row>
    <row r="2160" hidden="1">
      <c r="A2160" s="32" t="str">
        <f t="shared" si="1"/>
        <v>Qatar-Middle East2011</v>
      </c>
      <c r="B2160" s="32" t="s">
        <v>229</v>
      </c>
      <c r="C2160" s="5" t="s">
        <v>93</v>
      </c>
      <c r="D2160" s="9" t="s">
        <v>73</v>
      </c>
      <c r="E2160" s="12">
        <v>4.463E9</v>
      </c>
      <c r="F2160" s="12">
        <v>7.813E9</v>
      </c>
    </row>
    <row r="2161" hidden="1">
      <c r="A2161" s="32" t="str">
        <f t="shared" si="1"/>
        <v>Lebanon-Middle East2011</v>
      </c>
      <c r="B2161" s="32" t="s">
        <v>182</v>
      </c>
      <c r="C2161" s="5" t="s">
        <v>93</v>
      </c>
      <c r="D2161" s="9" t="s">
        <v>73</v>
      </c>
      <c r="E2161" s="12">
        <v>6.797E9</v>
      </c>
      <c r="F2161" s="12">
        <v>4.44E9</v>
      </c>
    </row>
    <row r="2162" hidden="1">
      <c r="A2162" s="32" t="str">
        <f t="shared" si="1"/>
        <v>Bahrain-Middle East2011</v>
      </c>
      <c r="B2162" s="32" t="s">
        <v>92</v>
      </c>
      <c r="C2162" s="5" t="s">
        <v>93</v>
      </c>
      <c r="D2162" s="9" t="s">
        <v>73</v>
      </c>
      <c r="E2162" s="12">
        <v>1.766E9</v>
      </c>
      <c r="F2162" s="12">
        <v>8.99E8</v>
      </c>
    </row>
    <row r="2163">
      <c r="A2163" s="32" t="str">
        <f t="shared" si="1"/>
        <v>United Arab Emirates-Middle East2011</v>
      </c>
      <c r="B2163" s="32" t="s">
        <v>275</v>
      </c>
      <c r="C2163" s="5" t="s">
        <v>93</v>
      </c>
      <c r="D2163" s="9" t="s">
        <v>73</v>
      </c>
      <c r="E2163" s="10">
        <f>if(AND(C2153=C2154,D2153=D2153+1,ISBLANK(E2154)),E2153,E2154)</f>
        <v>1246000000</v>
      </c>
      <c r="F2163" s="24">
        <v>3.45E8</v>
      </c>
    </row>
    <row r="2164" hidden="1">
      <c r="A2164" s="32" t="str">
        <f t="shared" si="1"/>
        <v>Iran-Middle East2011</v>
      </c>
      <c r="B2164" s="32" t="s">
        <v>165</v>
      </c>
      <c r="C2164" s="5" t="s">
        <v>93</v>
      </c>
      <c r="D2164" s="9" t="s">
        <v>73</v>
      </c>
      <c r="E2164" s="12">
        <v>2.574E9</v>
      </c>
      <c r="F2164" s="12">
        <v>1.0881E10</v>
      </c>
    </row>
    <row r="2165" hidden="1">
      <c r="A2165" s="32" t="str">
        <f t="shared" si="1"/>
        <v>Saudi Arabia-Middle East2011</v>
      </c>
      <c r="B2165" s="32" t="s">
        <v>236</v>
      </c>
      <c r="C2165" s="5" t="s">
        <v>93</v>
      </c>
      <c r="D2165" s="9" t="s">
        <v>73</v>
      </c>
      <c r="E2165" s="12">
        <v>9.317E9</v>
      </c>
      <c r="F2165" s="12">
        <v>1.8202E10</v>
      </c>
    </row>
    <row r="2166" hidden="1">
      <c r="A2166" s="32" t="str">
        <f t="shared" si="1"/>
        <v>Kuwait-Middle East2011</v>
      </c>
      <c r="B2166" s="32" t="s">
        <v>178</v>
      </c>
      <c r="C2166" s="5" t="s">
        <v>93</v>
      </c>
      <c r="D2166" s="9" t="s">
        <v>73</v>
      </c>
      <c r="E2166" s="12">
        <v>6.44E8</v>
      </c>
      <c r="F2166" s="12">
        <v>9.179E9</v>
      </c>
    </row>
    <row r="2167" hidden="1">
      <c r="A2167" s="32" t="str">
        <f t="shared" si="1"/>
        <v>Israel-Middle East2011</v>
      </c>
      <c r="B2167" s="32" t="s">
        <v>169</v>
      </c>
      <c r="C2167" s="5" t="s">
        <v>93</v>
      </c>
      <c r="D2167" s="9" t="s">
        <v>73</v>
      </c>
      <c r="E2167" s="12">
        <v>6.029E9</v>
      </c>
      <c r="F2167" s="12">
        <v>4.937E9</v>
      </c>
    </row>
    <row r="2168" hidden="1">
      <c r="A2168" s="32" t="str">
        <f t="shared" si="1"/>
        <v>Oman-Middle East2011</v>
      </c>
      <c r="B2168" s="32" t="s">
        <v>219</v>
      </c>
      <c r="C2168" s="5" t="s">
        <v>93</v>
      </c>
      <c r="D2168" s="9" t="s">
        <v>73</v>
      </c>
      <c r="E2168" s="12">
        <v>1.612E9</v>
      </c>
      <c r="F2168" s="12">
        <v>1.982E9</v>
      </c>
    </row>
    <row r="2169">
      <c r="A2169" s="32" t="str">
        <f t="shared" si="1"/>
        <v>Syria-Middle East2011</v>
      </c>
      <c r="B2169" s="32" t="s">
        <v>261</v>
      </c>
      <c r="C2169" s="5" t="s">
        <v>93</v>
      </c>
      <c r="D2169" s="9" t="s">
        <v>73</v>
      </c>
      <c r="E2169" s="10">
        <f>if(AND(C2159=C2160,D2159=D2159+1,ISBLANK(E2160)),E2159,E2160)</f>
        <v>4463000000</v>
      </c>
      <c r="F2169" s="10">
        <f>if(AND(C1523=C1524,D1523=D1523+1,ISBLANK(F1524)),F1523,F1524)</f>
        <v>14000000</v>
      </c>
    </row>
    <row r="2170" hidden="1">
      <c r="A2170" s="32" t="str">
        <f t="shared" si="1"/>
        <v>Jordan-Middle East2011</v>
      </c>
      <c r="B2170" s="32" t="s">
        <v>173</v>
      </c>
      <c r="C2170" s="5" t="s">
        <v>93</v>
      </c>
      <c r="D2170" s="9" t="s">
        <v>73</v>
      </c>
      <c r="E2170" s="12">
        <v>3.86E9</v>
      </c>
      <c r="F2170" s="12">
        <v>1.28E9</v>
      </c>
    </row>
    <row r="2171" hidden="1">
      <c r="A2171" s="32" t="str">
        <f t="shared" si="1"/>
        <v>Yemen-Middle East2011</v>
      </c>
      <c r="B2171" s="32" t="s">
        <v>283</v>
      </c>
      <c r="C2171" s="5" t="s">
        <v>93</v>
      </c>
      <c r="D2171" s="9" t="s">
        <v>73</v>
      </c>
      <c r="E2171" s="12">
        <v>7.8E8</v>
      </c>
      <c r="F2171" s="12">
        <v>2.58E8</v>
      </c>
    </row>
    <row r="2172" hidden="1">
      <c r="A2172" s="32" t="str">
        <f t="shared" si="1"/>
        <v>Iraq-Middle East2011</v>
      </c>
      <c r="B2172" s="32" t="s">
        <v>166</v>
      </c>
      <c r="C2172" s="5" t="s">
        <v>93</v>
      </c>
      <c r="D2172" s="9" t="s">
        <v>73</v>
      </c>
      <c r="E2172" s="12">
        <v>1.557E9</v>
      </c>
      <c r="F2172" s="12">
        <v>1.879E9</v>
      </c>
    </row>
    <row r="2173" hidden="1">
      <c r="A2173" s="32" t="str">
        <f t="shared" si="1"/>
        <v>Qatar-Middle East2012</v>
      </c>
      <c r="B2173" s="32" t="s">
        <v>229</v>
      </c>
      <c r="C2173" s="5" t="s">
        <v>93</v>
      </c>
      <c r="D2173" s="9" t="s">
        <v>74</v>
      </c>
      <c r="E2173" s="12">
        <v>7.22E9</v>
      </c>
      <c r="F2173" s="12">
        <v>1.0702E10</v>
      </c>
    </row>
    <row r="2174" hidden="1">
      <c r="A2174" s="32" t="str">
        <f t="shared" si="1"/>
        <v>Lebanon-Middle East2012</v>
      </c>
      <c r="B2174" s="32" t="s">
        <v>182</v>
      </c>
      <c r="C2174" s="5" t="s">
        <v>93</v>
      </c>
      <c r="D2174" s="9" t="s">
        <v>74</v>
      </c>
      <c r="E2174" s="12">
        <v>6.298E9</v>
      </c>
      <c r="F2174" s="12">
        <v>4.125E9</v>
      </c>
    </row>
    <row r="2175">
      <c r="A2175" s="32" t="str">
        <f t="shared" si="1"/>
        <v>United Arab Emirates-Middle East2012</v>
      </c>
      <c r="B2175" s="32" t="s">
        <v>275</v>
      </c>
      <c r="C2175" s="5" t="s">
        <v>93</v>
      </c>
      <c r="D2175" s="9" t="s">
        <v>74</v>
      </c>
      <c r="E2175" s="10">
        <f>if(AND(C2165=C2166,D2165=D2165+1,ISBLANK(E2166)),E2165,E2166)</f>
        <v>644000000</v>
      </c>
      <c r="F2175" s="10">
        <f>if(AND(C1529=C1530,D1529=D1529+1,ISBLANK(F1530)),F1529,F1530)</f>
        <v>38976000000</v>
      </c>
    </row>
    <row r="2176" hidden="1">
      <c r="A2176" s="32" t="str">
        <f t="shared" si="1"/>
        <v>Bahrain-Middle East2012</v>
      </c>
      <c r="B2176" s="32" t="s">
        <v>92</v>
      </c>
      <c r="C2176" s="5" t="s">
        <v>93</v>
      </c>
      <c r="D2176" s="9" t="s">
        <v>74</v>
      </c>
      <c r="E2176" s="12">
        <v>1.742E9</v>
      </c>
      <c r="F2176" s="12">
        <v>8.89E8</v>
      </c>
    </row>
    <row r="2177">
      <c r="A2177" s="32" t="str">
        <f t="shared" si="1"/>
        <v>Iran-Middle East2012</v>
      </c>
      <c r="B2177" s="32" t="s">
        <v>165</v>
      </c>
      <c r="C2177" s="5" t="s">
        <v>93</v>
      </c>
      <c r="D2177" s="9" t="s">
        <v>74</v>
      </c>
      <c r="E2177" s="10">
        <f>if(AND(C2167=C2168,D2167=D2167+1,ISBLANK(E2168)),E2167,E2168)</f>
        <v>1612000000</v>
      </c>
      <c r="F2177" s="10">
        <f>if(AND(C1531=C1532,D1531=D1531+1,ISBLANK(F1532)),F1531,F1532)</f>
        <v>16095000000</v>
      </c>
    </row>
    <row r="2178" hidden="1">
      <c r="A2178" s="32" t="str">
        <f t="shared" si="1"/>
        <v>Saudi Arabia-Middle East2012</v>
      </c>
      <c r="B2178" s="32" t="s">
        <v>236</v>
      </c>
      <c r="C2178" s="5" t="s">
        <v>93</v>
      </c>
      <c r="D2178" s="9" t="s">
        <v>74</v>
      </c>
      <c r="E2178" s="12">
        <v>8.4E9</v>
      </c>
      <c r="F2178" s="12">
        <v>1.7986E10</v>
      </c>
    </row>
    <row r="2179" hidden="1">
      <c r="A2179" s="32" t="str">
        <f t="shared" si="1"/>
        <v>Kuwait-Middle East2012</v>
      </c>
      <c r="B2179" s="32" t="s">
        <v>178</v>
      </c>
      <c r="C2179" s="5" t="s">
        <v>93</v>
      </c>
      <c r="D2179" s="9" t="s">
        <v>74</v>
      </c>
      <c r="E2179" s="12">
        <v>7.8E8</v>
      </c>
      <c r="F2179" s="12">
        <v>9.821E9</v>
      </c>
    </row>
    <row r="2180" hidden="1">
      <c r="A2180" s="32" t="str">
        <f t="shared" si="1"/>
        <v>Oman-Middle East2012</v>
      </c>
      <c r="B2180" s="32" t="s">
        <v>219</v>
      </c>
      <c r="C2180" s="5" t="s">
        <v>93</v>
      </c>
      <c r="D2180" s="9" t="s">
        <v>74</v>
      </c>
      <c r="E2180" s="12">
        <v>1.779E9</v>
      </c>
      <c r="F2180" s="12">
        <v>2.184E9</v>
      </c>
    </row>
    <row r="2181" hidden="1">
      <c r="A2181" s="32" t="str">
        <f t="shared" si="1"/>
        <v>Israel-Middle East2012</v>
      </c>
      <c r="B2181" s="32" t="s">
        <v>169</v>
      </c>
      <c r="C2181" s="5" t="s">
        <v>93</v>
      </c>
      <c r="D2181" s="9" t="s">
        <v>74</v>
      </c>
      <c r="E2181" s="12">
        <v>6.225E9</v>
      </c>
      <c r="F2181" s="12">
        <v>4.851E9</v>
      </c>
    </row>
    <row r="2182">
      <c r="A2182" s="32" t="str">
        <f t="shared" si="1"/>
        <v>Syria-Middle East2012</v>
      </c>
      <c r="B2182" s="32" t="s">
        <v>261</v>
      </c>
      <c r="C2182" s="5" t="s">
        <v>93</v>
      </c>
      <c r="D2182" s="9" t="s">
        <v>74</v>
      </c>
      <c r="E2182" s="10">
        <f>if(AND(C2172=C2173,D2172=D2172+1,ISBLANK(E2173)),E2172,E2173)</f>
        <v>7220000000</v>
      </c>
      <c r="F2182" s="10">
        <f>if(AND(C1536=C1537,D1536=D1536+1,ISBLANK(F1537)),F1536,F1537)</f>
        <v>13270000000</v>
      </c>
    </row>
    <row r="2183" hidden="1">
      <c r="A2183" s="32" t="str">
        <f t="shared" si="1"/>
        <v>Jordan-Middle East2012</v>
      </c>
      <c r="B2183" s="32" t="s">
        <v>173</v>
      </c>
      <c r="C2183" s="5" t="s">
        <v>93</v>
      </c>
      <c r="D2183" s="9" t="s">
        <v>74</v>
      </c>
      <c r="E2183" s="12">
        <v>4.485E9</v>
      </c>
      <c r="F2183" s="12">
        <v>1.257E9</v>
      </c>
    </row>
    <row r="2184" hidden="1">
      <c r="A2184" s="32" t="str">
        <f t="shared" si="1"/>
        <v>Yemen-Middle East2012</v>
      </c>
      <c r="B2184" s="32" t="s">
        <v>283</v>
      </c>
      <c r="C2184" s="5" t="s">
        <v>93</v>
      </c>
      <c r="D2184" s="9" t="s">
        <v>74</v>
      </c>
      <c r="E2184" s="12">
        <v>1.057E9</v>
      </c>
      <c r="F2184" s="13"/>
    </row>
    <row r="2185" hidden="1">
      <c r="A2185" s="32" t="str">
        <f t="shared" si="1"/>
        <v>Iraq-Middle East2012</v>
      </c>
      <c r="B2185" s="32" t="s">
        <v>166</v>
      </c>
      <c r="C2185" s="5" t="s">
        <v>93</v>
      </c>
      <c r="D2185" s="9" t="s">
        <v>74</v>
      </c>
      <c r="E2185" s="12">
        <v>1.64E9</v>
      </c>
      <c r="F2185" s="12">
        <v>2.363E9</v>
      </c>
    </row>
    <row r="2186">
      <c r="A2186" s="32" t="str">
        <f t="shared" si="1"/>
        <v>American Samoa-Oceania2005</v>
      </c>
      <c r="B2186" s="32" t="s">
        <v>79</v>
      </c>
      <c r="C2186" s="5" t="s">
        <v>80</v>
      </c>
      <c r="D2186" s="9" t="s">
        <v>67</v>
      </c>
      <c r="E2186" s="10">
        <f>if(AND(C2176=C2177,D2176=D2176+1,ISBLANK(E2177)),E2176,E2177)</f>
        <v>1612000000</v>
      </c>
      <c r="F2186" s="10">
        <f>if(AND(C1540=C1541,D1540=D1540+1,ISBLANK(F1541)),F1540,F1541)</f>
        <v>7724000000</v>
      </c>
    </row>
    <row r="2187" hidden="1">
      <c r="A2187" s="32" t="str">
        <f t="shared" si="1"/>
        <v>Australia-Oceania2005</v>
      </c>
      <c r="B2187" s="32" t="s">
        <v>88</v>
      </c>
      <c r="C2187" s="5" t="s">
        <v>80</v>
      </c>
      <c r="D2187" s="9" t="s">
        <v>67</v>
      </c>
      <c r="E2187" s="12">
        <v>1.982E10</v>
      </c>
      <c r="F2187" s="12">
        <v>1.5656E10</v>
      </c>
    </row>
    <row r="2188" hidden="1">
      <c r="A2188" s="32" t="str">
        <f t="shared" si="1"/>
        <v>New Zealand-Oceania2005</v>
      </c>
      <c r="B2188" s="32" t="s">
        <v>212</v>
      </c>
      <c r="C2188" s="5" t="s">
        <v>80</v>
      </c>
      <c r="D2188" s="9" t="s">
        <v>67</v>
      </c>
      <c r="E2188" s="12">
        <v>5.211E9</v>
      </c>
      <c r="F2188" s="12">
        <v>2.671E9</v>
      </c>
    </row>
    <row r="2189" hidden="1">
      <c r="A2189" s="32" t="str">
        <f t="shared" si="1"/>
        <v>New Caledonia-Oceania2005</v>
      </c>
      <c r="B2189" s="32" t="s">
        <v>211</v>
      </c>
      <c r="C2189" s="5" t="s">
        <v>80</v>
      </c>
      <c r="D2189" s="9" t="s">
        <v>67</v>
      </c>
      <c r="E2189" s="12">
        <v>1.49E8</v>
      </c>
      <c r="F2189" s="12">
        <v>1.22E8</v>
      </c>
    </row>
    <row r="2190" hidden="1">
      <c r="A2190" s="32" t="str">
        <f t="shared" si="1"/>
        <v>French Polynesia-Oceania2005</v>
      </c>
      <c r="B2190" s="32" t="s">
        <v>144</v>
      </c>
      <c r="C2190" s="5" t="s">
        <v>80</v>
      </c>
      <c r="D2190" s="9" t="s">
        <v>67</v>
      </c>
      <c r="E2190" s="12">
        <v>7.59E8</v>
      </c>
      <c r="F2190" s="12">
        <v>4.3E8</v>
      </c>
    </row>
    <row r="2191">
      <c r="A2191" s="32" t="str">
        <f t="shared" si="1"/>
        <v>Guam-Oceania2005</v>
      </c>
      <c r="B2191" s="32" t="s">
        <v>153</v>
      </c>
      <c r="C2191" s="5" t="s">
        <v>80</v>
      </c>
      <c r="D2191" s="9" t="s">
        <v>67</v>
      </c>
      <c r="E2191" s="10">
        <f>if(AND(C2181=C2182,D2181=D2181+1,ISBLANK(E2182)),E2181,E2182)</f>
        <v>7220000000</v>
      </c>
      <c r="F2191" s="10">
        <f>if(AND(C1545=C1546,D1545=D1545+1,ISBLANK(F1546)),F1545,F1546)</f>
        <v>529000000</v>
      </c>
    </row>
    <row r="2192" hidden="1">
      <c r="A2192" s="32" t="str">
        <f t="shared" si="1"/>
        <v>Fiji-Oceania2005</v>
      </c>
      <c r="B2192" s="32" t="s">
        <v>141</v>
      </c>
      <c r="C2192" s="5" t="s">
        <v>80</v>
      </c>
      <c r="D2192" s="9" t="s">
        <v>67</v>
      </c>
      <c r="E2192" s="12">
        <v>7.22E8</v>
      </c>
      <c r="F2192" s="12">
        <v>1.32E8</v>
      </c>
    </row>
    <row r="2193" hidden="1">
      <c r="A2193" s="32" t="str">
        <f t="shared" si="1"/>
        <v>Kiribati-Oceania2005</v>
      </c>
      <c r="B2193" s="32" t="s">
        <v>176</v>
      </c>
      <c r="C2193" s="5" t="s">
        <v>80</v>
      </c>
      <c r="D2193" s="9" t="s">
        <v>67</v>
      </c>
      <c r="E2193" s="12">
        <v>3100000.0</v>
      </c>
      <c r="F2193" s="12">
        <v>9300000.0</v>
      </c>
    </row>
    <row r="2194" hidden="1">
      <c r="A2194" s="32" t="str">
        <f t="shared" si="1"/>
        <v>Micronesia, Fed. Sts.-Oceania2005</v>
      </c>
      <c r="B2194" s="32" t="s">
        <v>200</v>
      </c>
      <c r="C2194" s="5" t="s">
        <v>80</v>
      </c>
      <c r="D2194" s="9" t="s">
        <v>67</v>
      </c>
      <c r="E2194" s="12">
        <v>2.1E7</v>
      </c>
      <c r="F2194" s="12">
        <v>7000000.0</v>
      </c>
    </row>
    <row r="2195" hidden="1">
      <c r="A2195" s="32" t="str">
        <f t="shared" si="1"/>
        <v>Vanuatu-Oceania2005</v>
      </c>
      <c r="B2195" s="32" t="s">
        <v>280</v>
      </c>
      <c r="C2195" s="5" t="s">
        <v>80</v>
      </c>
      <c r="D2195" s="9" t="s">
        <v>67</v>
      </c>
      <c r="E2195" s="12">
        <v>1.04E8</v>
      </c>
      <c r="F2195" s="12">
        <v>1.3E7</v>
      </c>
    </row>
    <row r="2196" hidden="1">
      <c r="A2196" s="32" t="str">
        <f t="shared" si="1"/>
        <v>Samoa-Oceania2005</v>
      </c>
      <c r="B2196" s="32" t="s">
        <v>233</v>
      </c>
      <c r="C2196" s="5" t="s">
        <v>80</v>
      </c>
      <c r="D2196" s="9" t="s">
        <v>67</v>
      </c>
      <c r="E2196" s="12">
        <v>7.4E7</v>
      </c>
      <c r="F2196" s="12">
        <v>2.03E7</v>
      </c>
    </row>
    <row r="2197" hidden="1">
      <c r="A2197" s="32" t="str">
        <f t="shared" si="1"/>
        <v>Tonga-Oceania2005</v>
      </c>
      <c r="B2197" s="32" t="s">
        <v>267</v>
      </c>
      <c r="C2197" s="5" t="s">
        <v>80</v>
      </c>
      <c r="D2197" s="9" t="s">
        <v>67</v>
      </c>
      <c r="E2197" s="12">
        <v>1.5E7</v>
      </c>
      <c r="F2197" s="12">
        <v>1.6E7</v>
      </c>
    </row>
    <row r="2198" hidden="1">
      <c r="A2198" s="32" t="str">
        <f t="shared" si="1"/>
        <v>Papua New Guinea-Oceania2005</v>
      </c>
      <c r="B2198" s="32" t="s">
        <v>222</v>
      </c>
      <c r="C2198" s="5" t="s">
        <v>80</v>
      </c>
      <c r="D2198" s="9" t="s">
        <v>67</v>
      </c>
      <c r="E2198" s="12">
        <v>9400000.0</v>
      </c>
      <c r="F2198" s="12">
        <v>5.7E7</v>
      </c>
    </row>
    <row r="2199" hidden="1">
      <c r="A2199" s="32" t="str">
        <f t="shared" si="1"/>
        <v>Marshall Islands-Oceania2005</v>
      </c>
      <c r="B2199" s="32" t="s">
        <v>196</v>
      </c>
      <c r="C2199" s="5" t="s">
        <v>80</v>
      </c>
      <c r="D2199" s="9" t="s">
        <v>67</v>
      </c>
      <c r="E2199" s="12">
        <v>5700000.0</v>
      </c>
      <c r="F2199" s="12">
        <v>400000.0</v>
      </c>
    </row>
    <row r="2200" hidden="1">
      <c r="A2200" s="32" t="str">
        <f t="shared" si="1"/>
        <v>Solomon Islands-Oceania2005</v>
      </c>
      <c r="B2200" s="32" t="s">
        <v>245</v>
      </c>
      <c r="C2200" s="5" t="s">
        <v>80</v>
      </c>
      <c r="D2200" s="9" t="s">
        <v>67</v>
      </c>
      <c r="E2200" s="12">
        <v>6400000.0</v>
      </c>
      <c r="F2200" s="12">
        <v>1.12E7</v>
      </c>
    </row>
    <row r="2201" hidden="1">
      <c r="A2201" s="32" t="str">
        <f t="shared" si="1"/>
        <v>Australia-Oceania2006</v>
      </c>
      <c r="B2201" s="32" t="s">
        <v>88</v>
      </c>
      <c r="C2201" s="5" t="s">
        <v>80</v>
      </c>
      <c r="D2201" s="9" t="s">
        <v>68</v>
      </c>
      <c r="E2201" s="12">
        <v>2.0726E10</v>
      </c>
      <c r="F2201" s="12">
        <v>1.6446E10</v>
      </c>
    </row>
    <row r="2202" hidden="1">
      <c r="A2202" s="32" t="str">
        <f t="shared" si="1"/>
        <v>New Zealand-Oceania2006</v>
      </c>
      <c r="B2202" s="32" t="s">
        <v>212</v>
      </c>
      <c r="C2202" s="5" t="s">
        <v>80</v>
      </c>
      <c r="D2202" s="9" t="s">
        <v>68</v>
      </c>
      <c r="E2202" s="12">
        <v>4.792E9</v>
      </c>
      <c r="F2202" s="12">
        <v>2.534E9</v>
      </c>
    </row>
    <row r="2203" hidden="1">
      <c r="A2203" s="32" t="str">
        <f t="shared" si="1"/>
        <v>French Polynesia-Oceania2006</v>
      </c>
      <c r="B2203" s="32" t="s">
        <v>144</v>
      </c>
      <c r="C2203" s="5" t="s">
        <v>80</v>
      </c>
      <c r="D2203" s="9" t="s">
        <v>68</v>
      </c>
      <c r="E2203" s="12">
        <v>4.63E8</v>
      </c>
      <c r="F2203" s="12">
        <v>1.22E8</v>
      </c>
    </row>
    <row r="2204" hidden="1">
      <c r="A2204" s="32" t="str">
        <f t="shared" si="1"/>
        <v>New Caledonia-Oceania2006</v>
      </c>
      <c r="B2204" s="32" t="s">
        <v>211</v>
      </c>
      <c r="C2204" s="5" t="s">
        <v>80</v>
      </c>
      <c r="D2204" s="9" t="s">
        <v>68</v>
      </c>
      <c r="E2204" s="12">
        <v>1.22E8</v>
      </c>
      <c r="F2204" s="12">
        <v>1.29E8</v>
      </c>
    </row>
    <row r="2205">
      <c r="A2205" s="32" t="str">
        <f t="shared" si="1"/>
        <v>Guam-Oceania2006</v>
      </c>
      <c r="B2205" s="32" t="s">
        <v>153</v>
      </c>
      <c r="C2205" s="5" t="s">
        <v>80</v>
      </c>
      <c r="D2205" s="9" t="s">
        <v>68</v>
      </c>
      <c r="E2205" s="10">
        <f t="shared" ref="E2205:E2206" si="90">if(AND(C2195=C2196,D2195=D2195+1,ISBLANK(E2196)),E2195,E2196)</f>
        <v>74000000</v>
      </c>
      <c r="F2205" s="10">
        <f t="shared" ref="F2205:F2206" si="91">if(AND(C1559=C1560,D1559=D1559+1,ISBLANK(F1560)),F1559,F1560)</f>
        <v>51000000</v>
      </c>
    </row>
    <row r="2206">
      <c r="A2206" s="32" t="str">
        <f t="shared" si="1"/>
        <v>American Samoa-Oceania2006</v>
      </c>
      <c r="B2206" s="32" t="s">
        <v>79</v>
      </c>
      <c r="C2206" s="5" t="s">
        <v>80</v>
      </c>
      <c r="D2206" s="9" t="s">
        <v>68</v>
      </c>
      <c r="E2206" s="10">
        <f t="shared" si="90"/>
        <v>15000000</v>
      </c>
      <c r="F2206" s="10">
        <f t="shared" si="91"/>
        <v>58000000</v>
      </c>
    </row>
    <row r="2207" hidden="1">
      <c r="A2207" s="32" t="str">
        <f t="shared" si="1"/>
        <v>Fiji-Oceania2006</v>
      </c>
      <c r="B2207" s="32" t="s">
        <v>141</v>
      </c>
      <c r="C2207" s="5" t="s">
        <v>80</v>
      </c>
      <c r="D2207" s="9" t="s">
        <v>68</v>
      </c>
      <c r="E2207" s="12">
        <v>6.84E8</v>
      </c>
      <c r="F2207" s="12">
        <v>1.23E8</v>
      </c>
    </row>
    <row r="2208" hidden="1">
      <c r="A2208" s="32" t="str">
        <f t="shared" si="1"/>
        <v>Kiribati-Oceania2006</v>
      </c>
      <c r="B2208" s="32" t="s">
        <v>176</v>
      </c>
      <c r="C2208" s="5" t="s">
        <v>80</v>
      </c>
      <c r="D2208" s="9" t="s">
        <v>68</v>
      </c>
      <c r="E2208" s="12">
        <v>2300000.0</v>
      </c>
      <c r="F2208" s="12">
        <v>5600000.0</v>
      </c>
    </row>
    <row r="2209" hidden="1">
      <c r="A2209" s="32" t="str">
        <f t="shared" si="1"/>
        <v>Micronesia, Fed. Sts.-Oceania2006</v>
      </c>
      <c r="B2209" s="32" t="s">
        <v>200</v>
      </c>
      <c r="C2209" s="5" t="s">
        <v>80</v>
      </c>
      <c r="D2209" s="9" t="s">
        <v>68</v>
      </c>
      <c r="E2209" s="12">
        <v>2.3E7</v>
      </c>
      <c r="F2209" s="12">
        <v>7000000.0</v>
      </c>
    </row>
    <row r="2210" hidden="1">
      <c r="A2210" s="32" t="str">
        <f t="shared" si="1"/>
        <v>Vanuatu-Oceania2006</v>
      </c>
      <c r="B2210" s="32" t="s">
        <v>280</v>
      </c>
      <c r="C2210" s="5" t="s">
        <v>80</v>
      </c>
      <c r="D2210" s="9" t="s">
        <v>68</v>
      </c>
      <c r="E2210" s="12">
        <v>1.09E8</v>
      </c>
      <c r="F2210" s="12">
        <v>1.1E7</v>
      </c>
    </row>
    <row r="2211" hidden="1">
      <c r="A2211" s="32" t="str">
        <f t="shared" si="1"/>
        <v>Samoa-Oceania2006</v>
      </c>
      <c r="B2211" s="32" t="s">
        <v>233</v>
      </c>
      <c r="C2211" s="5" t="s">
        <v>80</v>
      </c>
      <c r="D2211" s="9" t="s">
        <v>68</v>
      </c>
      <c r="E2211" s="12">
        <v>8.7E7</v>
      </c>
      <c r="F2211" s="12">
        <v>2.12E7</v>
      </c>
    </row>
    <row r="2212" hidden="1">
      <c r="A2212" s="32" t="str">
        <f t="shared" si="1"/>
        <v>Tonga-Oceania2006</v>
      </c>
      <c r="B2212" s="32" t="s">
        <v>267</v>
      </c>
      <c r="C2212" s="5" t="s">
        <v>80</v>
      </c>
      <c r="D2212" s="9" t="s">
        <v>68</v>
      </c>
      <c r="E2212" s="12">
        <v>1.57E7</v>
      </c>
      <c r="F2212" s="12">
        <v>1.64E7</v>
      </c>
    </row>
    <row r="2213" hidden="1">
      <c r="A2213" s="32" t="str">
        <f t="shared" si="1"/>
        <v>Papua New Guinea-Oceania2006</v>
      </c>
      <c r="B2213" s="32" t="s">
        <v>222</v>
      </c>
      <c r="C2213" s="5" t="s">
        <v>80</v>
      </c>
      <c r="D2213" s="9" t="s">
        <v>68</v>
      </c>
      <c r="E2213" s="12">
        <v>3900000.0</v>
      </c>
      <c r="F2213" s="12">
        <v>4.3E7</v>
      </c>
    </row>
    <row r="2214" hidden="1">
      <c r="A2214" s="32" t="str">
        <f t="shared" si="1"/>
        <v>Solomon Islands-Oceania2006</v>
      </c>
      <c r="B2214" s="32" t="s">
        <v>245</v>
      </c>
      <c r="C2214" s="5" t="s">
        <v>80</v>
      </c>
      <c r="D2214" s="9" t="s">
        <v>68</v>
      </c>
      <c r="E2214" s="12">
        <v>3.53E7</v>
      </c>
      <c r="F2214" s="12">
        <v>2.65E7</v>
      </c>
    </row>
    <row r="2215" hidden="1">
      <c r="A2215" s="32" t="str">
        <f t="shared" si="1"/>
        <v>Marshall Islands-Oceania2006</v>
      </c>
      <c r="B2215" s="32" t="s">
        <v>196</v>
      </c>
      <c r="C2215" s="5" t="s">
        <v>80</v>
      </c>
      <c r="D2215" s="9" t="s">
        <v>68</v>
      </c>
      <c r="E2215" s="12">
        <v>6600000.0</v>
      </c>
      <c r="F2215" s="12">
        <v>400000.0</v>
      </c>
    </row>
    <row r="2216">
      <c r="A2216" s="32" t="str">
        <f t="shared" si="1"/>
        <v>American Samoa-Oceania2007</v>
      </c>
      <c r="B2216" s="32" t="s">
        <v>79</v>
      </c>
      <c r="C2216" s="5" t="s">
        <v>80</v>
      </c>
      <c r="D2216" s="9" t="s">
        <v>69</v>
      </c>
      <c r="E2216" s="10">
        <f>if(AND(C2206=C2207,D2206=D2206+1,ISBLANK(E2207)),E2206,E2207)</f>
        <v>684000000</v>
      </c>
      <c r="F2216" s="10">
        <f>if(AND(C1570=C1571,D1570=D1570+1,ISBLANK(F1571)),F1570,F1571)</f>
        <v>379000000</v>
      </c>
    </row>
    <row r="2217" hidden="1">
      <c r="A2217" s="32" t="str">
        <f t="shared" si="1"/>
        <v>Australia-Oceania2007</v>
      </c>
      <c r="B2217" s="32" t="s">
        <v>88</v>
      </c>
      <c r="C2217" s="5" t="s">
        <v>80</v>
      </c>
      <c r="D2217" s="9" t="s">
        <v>69</v>
      </c>
      <c r="E2217" s="12">
        <v>2.5624E10</v>
      </c>
      <c r="F2217" s="12">
        <v>2.0429E10</v>
      </c>
    </row>
    <row r="2218" hidden="1">
      <c r="A2218" s="32" t="str">
        <f t="shared" si="1"/>
        <v>New Zealand-Oceania2007</v>
      </c>
      <c r="B2218" s="32" t="s">
        <v>212</v>
      </c>
      <c r="C2218" s="5" t="s">
        <v>80</v>
      </c>
      <c r="D2218" s="9" t="s">
        <v>69</v>
      </c>
      <c r="E2218" s="12">
        <v>5.413E9</v>
      </c>
      <c r="F2218" s="12">
        <v>3.077E9</v>
      </c>
    </row>
    <row r="2219" hidden="1">
      <c r="A2219" s="32" t="str">
        <f t="shared" si="1"/>
        <v>New Caledonia-Oceania2007</v>
      </c>
      <c r="B2219" s="32" t="s">
        <v>211</v>
      </c>
      <c r="C2219" s="5" t="s">
        <v>80</v>
      </c>
      <c r="D2219" s="9" t="s">
        <v>69</v>
      </c>
      <c r="E2219" s="12">
        <v>1.42E8</v>
      </c>
      <c r="F2219" s="12">
        <v>1.49E8</v>
      </c>
    </row>
    <row r="2220" hidden="1">
      <c r="A2220" s="32" t="str">
        <f t="shared" si="1"/>
        <v>French Polynesia-Oceania2007</v>
      </c>
      <c r="B2220" s="32" t="s">
        <v>144</v>
      </c>
      <c r="C2220" s="5" t="s">
        <v>80</v>
      </c>
      <c r="D2220" s="9" t="s">
        <v>69</v>
      </c>
      <c r="E2220" s="12">
        <v>5.37E8</v>
      </c>
      <c r="F2220" s="12">
        <v>1.53E8</v>
      </c>
    </row>
    <row r="2221">
      <c r="A2221" s="32" t="str">
        <f t="shared" si="1"/>
        <v>Guam-Oceania2007</v>
      </c>
      <c r="B2221" s="32" t="s">
        <v>153</v>
      </c>
      <c r="C2221" s="5" t="s">
        <v>80</v>
      </c>
      <c r="D2221" s="9" t="s">
        <v>69</v>
      </c>
      <c r="E2221" s="10">
        <f>if(AND(C2211=C2212,D2211=D2211+1,ISBLANK(E2212)),E2211,E2212)</f>
        <v>15700000</v>
      </c>
      <c r="F2221" s="10">
        <f>if(AND(C1575=C1576,D1575=D1575+1,ISBLANK(F1576)),F1575,F1576)</f>
        <v>7196000000</v>
      </c>
    </row>
    <row r="2222" hidden="1">
      <c r="A2222" s="32" t="str">
        <f t="shared" si="1"/>
        <v>Fiji-Oceania2007</v>
      </c>
      <c r="B2222" s="32" t="s">
        <v>141</v>
      </c>
      <c r="C2222" s="5" t="s">
        <v>80</v>
      </c>
      <c r="D2222" s="9" t="s">
        <v>69</v>
      </c>
      <c r="E2222" s="12">
        <v>7.25E8</v>
      </c>
      <c r="F2222" s="12">
        <v>1.3E8</v>
      </c>
    </row>
    <row r="2223" hidden="1">
      <c r="A2223" s="32" t="str">
        <f t="shared" si="1"/>
        <v>Kiribati-Oceania2007</v>
      </c>
      <c r="B2223" s="32" t="s">
        <v>176</v>
      </c>
      <c r="C2223" s="5" t="s">
        <v>80</v>
      </c>
      <c r="D2223" s="9" t="s">
        <v>69</v>
      </c>
      <c r="E2223" s="12">
        <v>4000000.0</v>
      </c>
      <c r="F2223" s="12">
        <v>9100000.0</v>
      </c>
    </row>
    <row r="2224" hidden="1">
      <c r="A2224" s="32" t="str">
        <f t="shared" si="1"/>
        <v>Micronesia, Fed. Sts.-Oceania2007</v>
      </c>
      <c r="B2224" s="32" t="s">
        <v>200</v>
      </c>
      <c r="C2224" s="5" t="s">
        <v>80</v>
      </c>
      <c r="D2224" s="9" t="s">
        <v>69</v>
      </c>
      <c r="E2224" s="12">
        <v>2.5E7</v>
      </c>
      <c r="F2224" s="12">
        <v>7000000.0</v>
      </c>
    </row>
    <row r="2225" hidden="1">
      <c r="A2225" s="32" t="str">
        <f t="shared" si="1"/>
        <v>Vanuatu-Oceania2007</v>
      </c>
      <c r="B2225" s="32" t="s">
        <v>280</v>
      </c>
      <c r="C2225" s="5" t="s">
        <v>80</v>
      </c>
      <c r="D2225" s="9" t="s">
        <v>69</v>
      </c>
      <c r="E2225" s="12">
        <v>1.42E8</v>
      </c>
      <c r="F2225" s="12">
        <v>1.3E7</v>
      </c>
    </row>
    <row r="2226" hidden="1">
      <c r="A2226" s="32" t="str">
        <f t="shared" si="1"/>
        <v>Tonga-Oceania2007</v>
      </c>
      <c r="B2226" s="32" t="s">
        <v>267</v>
      </c>
      <c r="C2226" s="5" t="s">
        <v>80</v>
      </c>
      <c r="D2226" s="9" t="s">
        <v>69</v>
      </c>
      <c r="E2226" s="12">
        <v>1.52E7</v>
      </c>
      <c r="F2226" s="12">
        <v>1.92E7</v>
      </c>
    </row>
    <row r="2227" hidden="1">
      <c r="A2227" s="32" t="str">
        <f t="shared" si="1"/>
        <v>Samoa-Oceania2007</v>
      </c>
      <c r="B2227" s="32" t="s">
        <v>233</v>
      </c>
      <c r="C2227" s="5" t="s">
        <v>80</v>
      </c>
      <c r="D2227" s="9" t="s">
        <v>69</v>
      </c>
      <c r="E2227" s="12">
        <v>1.02E8</v>
      </c>
      <c r="F2227" s="12">
        <v>1.98E7</v>
      </c>
    </row>
    <row r="2228" hidden="1">
      <c r="A2228" s="32" t="str">
        <f t="shared" si="1"/>
        <v>Papua New Guinea-Oceania2007</v>
      </c>
      <c r="B2228" s="32" t="s">
        <v>222</v>
      </c>
      <c r="C2228" s="5" t="s">
        <v>80</v>
      </c>
      <c r="D2228" s="9" t="s">
        <v>69</v>
      </c>
      <c r="E2228" s="12">
        <v>4500000.0</v>
      </c>
      <c r="F2228" s="12">
        <v>8.1E7</v>
      </c>
    </row>
    <row r="2229" hidden="1">
      <c r="A2229" s="32" t="str">
        <f t="shared" si="1"/>
        <v>Solomon Islands-Oceania2007</v>
      </c>
      <c r="B2229" s="32" t="s">
        <v>245</v>
      </c>
      <c r="C2229" s="5" t="s">
        <v>80</v>
      </c>
      <c r="D2229" s="9" t="s">
        <v>69</v>
      </c>
      <c r="E2229" s="12">
        <v>3.78E7</v>
      </c>
      <c r="F2229" s="12">
        <v>3.56E7</v>
      </c>
    </row>
    <row r="2230" hidden="1">
      <c r="A2230" s="32" t="str">
        <f t="shared" si="1"/>
        <v>Marshall Islands-Oceania2007</v>
      </c>
      <c r="B2230" s="32" t="s">
        <v>196</v>
      </c>
      <c r="C2230" s="5" t="s">
        <v>80</v>
      </c>
      <c r="D2230" s="9" t="s">
        <v>69</v>
      </c>
      <c r="E2230" s="12">
        <v>4500000.0</v>
      </c>
      <c r="F2230" s="13"/>
    </row>
    <row r="2231">
      <c r="A2231" s="32" t="str">
        <f t="shared" si="1"/>
        <v>American Samoa-Oceania2008</v>
      </c>
      <c r="B2231" s="32" t="s">
        <v>79</v>
      </c>
      <c r="C2231" s="5" t="s">
        <v>80</v>
      </c>
      <c r="D2231" s="9" t="s">
        <v>70</v>
      </c>
      <c r="E2231" s="10">
        <f>if(AND(C2221=C2222,D2221=D2221+1,ISBLANK(E2222)),E2221,E2222)</f>
        <v>725000000</v>
      </c>
      <c r="F2231" s="10" t="str">
        <f>if(AND(C1585=C1586,D1585=D1585+1,ISBLANK(F1586)),F1585,F1586)</f>
        <v/>
      </c>
    </row>
    <row r="2232" hidden="1">
      <c r="A2232" s="32" t="str">
        <f t="shared" si="1"/>
        <v>Marshall Islands-Oceania2008</v>
      </c>
      <c r="B2232" s="32" t="s">
        <v>196</v>
      </c>
      <c r="C2232" s="5" t="s">
        <v>80</v>
      </c>
      <c r="D2232" s="9" t="s">
        <v>70</v>
      </c>
      <c r="E2232" s="12">
        <v>3000000.0</v>
      </c>
      <c r="F2232" s="13"/>
    </row>
    <row r="2233" hidden="1">
      <c r="A2233" s="32" t="str">
        <f t="shared" si="1"/>
        <v>Australia-Oceania2008</v>
      </c>
      <c r="B2233" s="32" t="s">
        <v>88</v>
      </c>
      <c r="C2233" s="5" t="s">
        <v>80</v>
      </c>
      <c r="D2233" s="9" t="s">
        <v>70</v>
      </c>
      <c r="E2233" s="12">
        <v>2.8306E10</v>
      </c>
      <c r="F2233" s="12">
        <v>2.4689E10</v>
      </c>
    </row>
    <row r="2234" hidden="1">
      <c r="A2234" s="32" t="str">
        <f t="shared" si="1"/>
        <v>New Zealand-Oceania2008</v>
      </c>
      <c r="B2234" s="32" t="s">
        <v>212</v>
      </c>
      <c r="C2234" s="5" t="s">
        <v>80</v>
      </c>
      <c r="D2234" s="9" t="s">
        <v>70</v>
      </c>
      <c r="E2234" s="12">
        <v>5.152E9</v>
      </c>
      <c r="F2234" s="12">
        <v>3.006E9</v>
      </c>
    </row>
    <row r="2235" hidden="1">
      <c r="A2235" s="32" t="str">
        <f t="shared" si="1"/>
        <v>New Caledonia-Oceania2008</v>
      </c>
      <c r="B2235" s="32" t="s">
        <v>211</v>
      </c>
      <c r="C2235" s="5" t="s">
        <v>80</v>
      </c>
      <c r="D2235" s="9" t="s">
        <v>70</v>
      </c>
      <c r="E2235" s="12">
        <v>1.52E8</v>
      </c>
      <c r="F2235" s="12">
        <v>1.68E8</v>
      </c>
    </row>
    <row r="2236" hidden="1">
      <c r="A2236" s="32" t="str">
        <f t="shared" si="1"/>
        <v>French Polynesia-Oceania2008</v>
      </c>
      <c r="B2236" s="32" t="s">
        <v>144</v>
      </c>
      <c r="C2236" s="5" t="s">
        <v>80</v>
      </c>
      <c r="D2236" s="9" t="s">
        <v>70</v>
      </c>
      <c r="E2236" s="12">
        <v>5.22E8</v>
      </c>
      <c r="F2236" s="12">
        <v>1.59E8</v>
      </c>
    </row>
    <row r="2237">
      <c r="A2237" s="32" t="str">
        <f t="shared" si="1"/>
        <v>Guam-Oceania2008</v>
      </c>
      <c r="B2237" s="32" t="s">
        <v>153</v>
      </c>
      <c r="C2237" s="5" t="s">
        <v>80</v>
      </c>
      <c r="D2237" s="9" t="s">
        <v>70</v>
      </c>
      <c r="E2237" s="10">
        <f>if(AND(C2227=C2228,D2227=D2227+1,ISBLANK(E2228)),E2227,E2228)</f>
        <v>4500000</v>
      </c>
      <c r="F2237" s="10">
        <f>if(AND(C1591=C1592,D1591=D1591+1,ISBLANK(F1592)),F1591,F1592)</f>
        <v>91000000</v>
      </c>
    </row>
    <row r="2238" hidden="1">
      <c r="A2238" s="32" t="str">
        <f t="shared" si="1"/>
        <v>Fiji-Oceania2008</v>
      </c>
      <c r="B2238" s="32" t="s">
        <v>141</v>
      </c>
      <c r="C2238" s="5" t="s">
        <v>80</v>
      </c>
      <c r="D2238" s="9" t="s">
        <v>70</v>
      </c>
      <c r="E2238" s="12">
        <v>9.38E8</v>
      </c>
      <c r="F2238" s="12">
        <v>1.12E8</v>
      </c>
    </row>
    <row r="2239" hidden="1">
      <c r="A2239" s="32" t="str">
        <f t="shared" si="1"/>
        <v>Kiribati-Oceania2008</v>
      </c>
      <c r="B2239" s="32" t="s">
        <v>176</v>
      </c>
      <c r="C2239" s="5" t="s">
        <v>80</v>
      </c>
      <c r="D2239" s="9" t="s">
        <v>70</v>
      </c>
      <c r="E2239" s="12">
        <v>2900000.0</v>
      </c>
      <c r="F2239" s="12">
        <v>1.27E7</v>
      </c>
    </row>
    <row r="2240" hidden="1">
      <c r="A2240" s="32" t="str">
        <f t="shared" si="1"/>
        <v>Micronesia, Fed. Sts.-Oceania2008</v>
      </c>
      <c r="B2240" s="32" t="s">
        <v>200</v>
      </c>
      <c r="C2240" s="5" t="s">
        <v>80</v>
      </c>
      <c r="D2240" s="9" t="s">
        <v>70</v>
      </c>
      <c r="E2240" s="12">
        <v>2.7E7</v>
      </c>
      <c r="F2240" s="12">
        <v>7000000.0</v>
      </c>
    </row>
    <row r="2241" hidden="1">
      <c r="A2241" s="32" t="str">
        <f t="shared" si="1"/>
        <v>Vanuatu-Oceania2008</v>
      </c>
      <c r="B2241" s="32" t="s">
        <v>280</v>
      </c>
      <c r="C2241" s="5" t="s">
        <v>80</v>
      </c>
      <c r="D2241" s="9" t="s">
        <v>70</v>
      </c>
      <c r="E2241" s="12">
        <v>1.88E8</v>
      </c>
      <c r="F2241" s="12">
        <v>3.2E7</v>
      </c>
    </row>
    <row r="2242" hidden="1">
      <c r="A2242" s="32" t="str">
        <f t="shared" si="1"/>
        <v>Tonga-Oceania2008</v>
      </c>
      <c r="B2242" s="32" t="s">
        <v>267</v>
      </c>
      <c r="C2242" s="5" t="s">
        <v>80</v>
      </c>
      <c r="D2242" s="9" t="s">
        <v>70</v>
      </c>
      <c r="E2242" s="12">
        <v>1.95E7</v>
      </c>
      <c r="F2242" s="12">
        <v>2.51E7</v>
      </c>
    </row>
    <row r="2243" hidden="1">
      <c r="A2243" s="32" t="str">
        <f t="shared" si="1"/>
        <v>Samoa-Oceania2008</v>
      </c>
      <c r="B2243" s="32" t="s">
        <v>233</v>
      </c>
      <c r="C2243" s="5" t="s">
        <v>80</v>
      </c>
      <c r="D2243" s="9" t="s">
        <v>70</v>
      </c>
      <c r="E2243" s="12">
        <v>1.12E8</v>
      </c>
      <c r="F2243" s="12">
        <v>2.16E7</v>
      </c>
    </row>
    <row r="2244" hidden="1">
      <c r="A2244" s="32" t="str">
        <f t="shared" si="1"/>
        <v>Papua New Guinea-Oceania2008</v>
      </c>
      <c r="B2244" s="32" t="s">
        <v>222</v>
      </c>
      <c r="C2244" s="5" t="s">
        <v>80</v>
      </c>
      <c r="D2244" s="9" t="s">
        <v>70</v>
      </c>
      <c r="E2244" s="12">
        <v>3800000.0</v>
      </c>
      <c r="F2244" s="12">
        <v>7.5E7</v>
      </c>
    </row>
    <row r="2245" hidden="1">
      <c r="A2245" s="32" t="str">
        <f t="shared" si="1"/>
        <v>Solomon Islands-Oceania2008</v>
      </c>
      <c r="B2245" s="32" t="s">
        <v>245</v>
      </c>
      <c r="C2245" s="5" t="s">
        <v>80</v>
      </c>
      <c r="D2245" s="9" t="s">
        <v>70</v>
      </c>
      <c r="E2245" s="12">
        <v>4.06E7</v>
      </c>
      <c r="F2245" s="12">
        <v>4.05E7</v>
      </c>
    </row>
    <row r="2246">
      <c r="A2246" s="32" t="str">
        <f t="shared" si="1"/>
        <v>American Samoa-Oceania2009</v>
      </c>
      <c r="B2246" s="32" t="s">
        <v>79</v>
      </c>
      <c r="C2246" s="5" t="s">
        <v>80</v>
      </c>
      <c r="D2246" s="9" t="s">
        <v>71</v>
      </c>
      <c r="E2246" s="10">
        <f>if(AND(C2236=C2237,D2236=D2236+1,ISBLANK(E2237)),E2236,E2237)</f>
        <v>4500000</v>
      </c>
      <c r="F2246" s="10">
        <f>if(AND(C1600=C1601,D1600=D1600+1,ISBLANK(F1601)),F1600,F1601)</f>
        <v>59840000000</v>
      </c>
    </row>
    <row r="2247" hidden="1">
      <c r="A2247" s="32" t="str">
        <f t="shared" si="1"/>
        <v>Marshall Islands-Oceania2009</v>
      </c>
      <c r="B2247" s="32" t="s">
        <v>196</v>
      </c>
      <c r="C2247" s="5" t="s">
        <v>80</v>
      </c>
      <c r="D2247" s="9" t="s">
        <v>71</v>
      </c>
      <c r="E2247" s="12">
        <v>3500000.0</v>
      </c>
      <c r="F2247" s="13"/>
    </row>
    <row r="2248" hidden="1">
      <c r="A2248" s="32" t="str">
        <f t="shared" si="1"/>
        <v>New Zealand-Oceania2009</v>
      </c>
      <c r="B2248" s="32" t="s">
        <v>212</v>
      </c>
      <c r="C2248" s="5" t="s">
        <v>80</v>
      </c>
      <c r="D2248" s="9" t="s">
        <v>71</v>
      </c>
      <c r="E2248" s="12">
        <v>4.591E9</v>
      </c>
      <c r="F2248" s="12">
        <v>2.58E9</v>
      </c>
    </row>
    <row r="2249" hidden="1">
      <c r="A2249" s="32" t="str">
        <f t="shared" si="1"/>
        <v>Australia-Oceania2009</v>
      </c>
      <c r="B2249" s="32" t="s">
        <v>88</v>
      </c>
      <c r="C2249" s="5" t="s">
        <v>80</v>
      </c>
      <c r="D2249" s="9" t="s">
        <v>71</v>
      </c>
      <c r="E2249" s="12">
        <v>2.8022E10</v>
      </c>
      <c r="F2249" s="12">
        <v>2.1891E10</v>
      </c>
    </row>
    <row r="2250" hidden="1">
      <c r="A2250" s="32" t="str">
        <f t="shared" si="1"/>
        <v>New Caledonia-Oceania2009</v>
      </c>
      <c r="B2250" s="32" t="s">
        <v>211</v>
      </c>
      <c r="C2250" s="5" t="s">
        <v>80</v>
      </c>
      <c r="D2250" s="9" t="s">
        <v>71</v>
      </c>
      <c r="E2250" s="12">
        <v>1.41E8</v>
      </c>
      <c r="F2250" s="12">
        <v>1.7E8</v>
      </c>
    </row>
    <row r="2251" hidden="1">
      <c r="A2251" s="32" t="str">
        <f t="shared" si="1"/>
        <v>French Polynesia-Oceania2009</v>
      </c>
      <c r="B2251" s="32" t="s">
        <v>144</v>
      </c>
      <c r="C2251" s="5" t="s">
        <v>80</v>
      </c>
      <c r="D2251" s="9" t="s">
        <v>71</v>
      </c>
      <c r="E2251" s="12">
        <v>4.4E8</v>
      </c>
      <c r="F2251" s="12">
        <v>1.64E8</v>
      </c>
    </row>
    <row r="2252">
      <c r="A2252" s="32" t="str">
        <f t="shared" si="1"/>
        <v>Guam-Oceania2009</v>
      </c>
      <c r="B2252" s="32" t="s">
        <v>153</v>
      </c>
      <c r="C2252" s="5" t="s">
        <v>80</v>
      </c>
      <c r="D2252" s="9" t="s">
        <v>71</v>
      </c>
      <c r="E2252" s="10">
        <f>if(AND(C2242=C2243,D2242=D2242+1,ISBLANK(E2243)),E2242,E2243)</f>
        <v>112000000</v>
      </c>
      <c r="F2252" s="10">
        <f>if(AND(C1606=C1607,D1606=D1606+1,ISBLANK(F1607)),F1606,F1607)</f>
        <v>2524000000</v>
      </c>
    </row>
    <row r="2253" hidden="1">
      <c r="A2253" s="32" t="str">
        <f t="shared" si="1"/>
        <v>Fiji-Oceania2009</v>
      </c>
      <c r="B2253" s="32" t="s">
        <v>141</v>
      </c>
      <c r="C2253" s="5" t="s">
        <v>80</v>
      </c>
      <c r="D2253" s="9" t="s">
        <v>71</v>
      </c>
      <c r="E2253" s="12">
        <v>7.24E8</v>
      </c>
      <c r="F2253" s="12">
        <v>1.1E8</v>
      </c>
    </row>
    <row r="2254" hidden="1">
      <c r="A2254" s="32" t="str">
        <f t="shared" si="1"/>
        <v>Kiribati-Oceania2009</v>
      </c>
      <c r="B2254" s="32" t="s">
        <v>176</v>
      </c>
      <c r="C2254" s="5" t="s">
        <v>80</v>
      </c>
      <c r="D2254" s="9" t="s">
        <v>71</v>
      </c>
      <c r="E2254" s="12">
        <v>2700000.0</v>
      </c>
      <c r="F2254" s="12">
        <v>1.09E7</v>
      </c>
    </row>
    <row r="2255" hidden="1">
      <c r="A2255" s="32" t="str">
        <f t="shared" si="1"/>
        <v>Micronesia, Fed. Sts.-Oceania2009</v>
      </c>
      <c r="B2255" s="32" t="s">
        <v>200</v>
      </c>
      <c r="C2255" s="5" t="s">
        <v>80</v>
      </c>
      <c r="D2255" s="9" t="s">
        <v>71</v>
      </c>
      <c r="E2255" s="12">
        <v>2.7E7</v>
      </c>
      <c r="F2255" s="12">
        <v>8000000.0</v>
      </c>
    </row>
    <row r="2256" hidden="1">
      <c r="A2256" s="32" t="str">
        <f t="shared" si="1"/>
        <v>Vanuatu-Oceania2009</v>
      </c>
      <c r="B2256" s="32" t="s">
        <v>280</v>
      </c>
      <c r="C2256" s="5" t="s">
        <v>80</v>
      </c>
      <c r="D2256" s="9" t="s">
        <v>71</v>
      </c>
      <c r="E2256" s="12">
        <v>2.14E8</v>
      </c>
      <c r="F2256" s="12">
        <v>2.8E7</v>
      </c>
    </row>
    <row r="2257" hidden="1">
      <c r="A2257" s="32" t="str">
        <f t="shared" si="1"/>
        <v>Samoa-Oceania2009</v>
      </c>
      <c r="B2257" s="32" t="s">
        <v>233</v>
      </c>
      <c r="C2257" s="5" t="s">
        <v>80</v>
      </c>
      <c r="D2257" s="9" t="s">
        <v>71</v>
      </c>
      <c r="E2257" s="12">
        <v>1.15E8</v>
      </c>
      <c r="F2257" s="12">
        <v>2.0E7</v>
      </c>
    </row>
    <row r="2258" hidden="1">
      <c r="A2258" s="32" t="str">
        <f t="shared" si="1"/>
        <v>Tonga-Oceania2009</v>
      </c>
      <c r="B2258" s="32" t="s">
        <v>267</v>
      </c>
      <c r="C2258" s="5" t="s">
        <v>80</v>
      </c>
      <c r="D2258" s="9" t="s">
        <v>71</v>
      </c>
      <c r="E2258" s="12">
        <v>1.68E7</v>
      </c>
      <c r="F2258" s="12">
        <v>1.91E7</v>
      </c>
    </row>
    <row r="2259" hidden="1">
      <c r="A2259" s="32" t="str">
        <f t="shared" si="1"/>
        <v>Papua New Guinea-Oceania2009</v>
      </c>
      <c r="B2259" s="32" t="s">
        <v>222</v>
      </c>
      <c r="C2259" s="5" t="s">
        <v>80</v>
      </c>
      <c r="D2259" s="9" t="s">
        <v>71</v>
      </c>
      <c r="E2259" s="12">
        <v>2100000.0</v>
      </c>
      <c r="F2259" s="12">
        <v>1.32E8</v>
      </c>
    </row>
    <row r="2260" hidden="1">
      <c r="A2260" s="32" t="str">
        <f t="shared" si="1"/>
        <v>Solomon Islands-Oceania2009</v>
      </c>
      <c r="B2260" s="32" t="s">
        <v>245</v>
      </c>
      <c r="C2260" s="5" t="s">
        <v>80</v>
      </c>
      <c r="D2260" s="9" t="s">
        <v>71</v>
      </c>
      <c r="E2260" s="12">
        <v>5.0E7</v>
      </c>
      <c r="F2260" s="12">
        <v>3.77E7</v>
      </c>
    </row>
    <row r="2261" hidden="1">
      <c r="A2261" s="32" t="str">
        <f t="shared" si="1"/>
        <v>Marshall Islands-Oceania2010</v>
      </c>
      <c r="B2261" s="32" t="s">
        <v>196</v>
      </c>
      <c r="C2261" s="5" t="s">
        <v>80</v>
      </c>
      <c r="D2261" s="9" t="s">
        <v>72</v>
      </c>
      <c r="E2261" s="12">
        <v>3300000.0</v>
      </c>
      <c r="F2261" s="13"/>
    </row>
    <row r="2262" hidden="1">
      <c r="A2262" s="32" t="str">
        <f t="shared" si="1"/>
        <v>Australia-Oceania2010</v>
      </c>
      <c r="B2262" s="32" t="s">
        <v>88</v>
      </c>
      <c r="C2262" s="5" t="s">
        <v>80</v>
      </c>
      <c r="D2262" s="9" t="s">
        <v>72</v>
      </c>
      <c r="E2262" s="12">
        <v>3.2336E10</v>
      </c>
      <c r="F2262" s="12">
        <v>2.7534E10</v>
      </c>
    </row>
    <row r="2263" hidden="1">
      <c r="A2263" s="32" t="str">
        <f t="shared" si="1"/>
        <v>New Zealand-Oceania2010</v>
      </c>
      <c r="B2263" s="32" t="s">
        <v>212</v>
      </c>
      <c r="C2263" s="5" t="s">
        <v>80</v>
      </c>
      <c r="D2263" s="9" t="s">
        <v>72</v>
      </c>
      <c r="E2263" s="12">
        <v>4.904E9</v>
      </c>
      <c r="F2263" s="12">
        <v>3.037E9</v>
      </c>
    </row>
    <row r="2264" hidden="1">
      <c r="A2264" s="32" t="str">
        <f t="shared" si="1"/>
        <v>French Polynesia-Oceania2010</v>
      </c>
      <c r="B2264" s="32" t="s">
        <v>144</v>
      </c>
      <c r="C2264" s="5" t="s">
        <v>80</v>
      </c>
      <c r="D2264" s="9" t="s">
        <v>72</v>
      </c>
      <c r="E2264" s="12">
        <v>4.05E8</v>
      </c>
      <c r="F2264" s="12">
        <v>1.6E8</v>
      </c>
    </row>
    <row r="2265" hidden="1">
      <c r="A2265" s="32" t="str">
        <f t="shared" si="1"/>
        <v>New Caledonia-Oceania2010</v>
      </c>
      <c r="B2265" s="32" t="s">
        <v>211</v>
      </c>
      <c r="C2265" s="5" t="s">
        <v>80</v>
      </c>
      <c r="D2265" s="9" t="s">
        <v>72</v>
      </c>
      <c r="E2265" s="12">
        <v>1.29E8</v>
      </c>
      <c r="F2265" s="12">
        <v>1.79E8</v>
      </c>
    </row>
    <row r="2266">
      <c r="A2266" s="32" t="str">
        <f t="shared" si="1"/>
        <v>Guam-Oceania2010</v>
      </c>
      <c r="B2266" s="32" t="s">
        <v>153</v>
      </c>
      <c r="C2266" s="5" t="s">
        <v>80</v>
      </c>
      <c r="D2266" s="9" t="s">
        <v>72</v>
      </c>
      <c r="E2266" s="10">
        <f t="shared" ref="E2266:E2267" si="92">if(AND(C2256=C2257,D2256=D2256+1,ISBLANK(E2257)),E2256,E2257)</f>
        <v>115000000</v>
      </c>
      <c r="F2266" s="10">
        <f t="shared" ref="F2266:F2267" si="93">if(AND(C1620=C1621,D1620=D1620+1,ISBLANK(F1621)),F1620,F1621)</f>
        <v>528000000</v>
      </c>
    </row>
    <row r="2267">
      <c r="A2267" s="32" t="str">
        <f t="shared" si="1"/>
        <v>American Samoa-Oceania2010</v>
      </c>
      <c r="B2267" s="32" t="s">
        <v>79</v>
      </c>
      <c r="C2267" s="5" t="s">
        <v>80</v>
      </c>
      <c r="D2267" s="9" t="s">
        <v>72</v>
      </c>
      <c r="E2267" s="10">
        <f t="shared" si="92"/>
        <v>16800000</v>
      </c>
      <c r="F2267" s="10">
        <f t="shared" si="93"/>
        <v>4194000000</v>
      </c>
    </row>
    <row r="2268" hidden="1">
      <c r="A2268" s="32" t="str">
        <f t="shared" si="1"/>
        <v>Fiji-Oceania2010</v>
      </c>
      <c r="B2268" s="32" t="s">
        <v>141</v>
      </c>
      <c r="C2268" s="5" t="s">
        <v>80</v>
      </c>
      <c r="D2268" s="9" t="s">
        <v>72</v>
      </c>
      <c r="E2268" s="12">
        <v>8.09E8</v>
      </c>
      <c r="F2268" s="12">
        <v>1.0E8</v>
      </c>
    </row>
    <row r="2269">
      <c r="A2269" s="32" t="str">
        <f t="shared" si="1"/>
        <v>Kiribati-Oceania2010</v>
      </c>
      <c r="B2269" s="32" t="s">
        <v>176</v>
      </c>
      <c r="C2269" s="5" t="s">
        <v>80</v>
      </c>
      <c r="D2269" s="9" t="s">
        <v>72</v>
      </c>
      <c r="E2269" s="10">
        <f>if(AND(C2259=C2260,D2259=D2259+1,ISBLANK(E2260)),E2259,E2260)</f>
        <v>50000000</v>
      </c>
      <c r="F2269" s="10">
        <f>if(AND(C1623=C1624,D1623=D1623+1,ISBLANK(F1624)),F1623,F1624)</f>
        <v>1370000000</v>
      </c>
    </row>
    <row r="2270" hidden="1">
      <c r="A2270" s="32" t="str">
        <f t="shared" si="1"/>
        <v>Micronesia, Fed. Sts.-Oceania2010</v>
      </c>
      <c r="B2270" s="32" t="s">
        <v>200</v>
      </c>
      <c r="C2270" s="5" t="s">
        <v>80</v>
      </c>
      <c r="D2270" s="9" t="s">
        <v>72</v>
      </c>
      <c r="E2270" s="12">
        <v>2.9E7</v>
      </c>
      <c r="F2270" s="12">
        <v>8000000.0</v>
      </c>
    </row>
    <row r="2271" hidden="1">
      <c r="A2271" s="32" t="str">
        <f t="shared" si="1"/>
        <v>Vanuatu-Oceania2010</v>
      </c>
      <c r="B2271" s="32" t="s">
        <v>280</v>
      </c>
      <c r="C2271" s="5" t="s">
        <v>80</v>
      </c>
      <c r="D2271" s="9" t="s">
        <v>72</v>
      </c>
      <c r="E2271" s="12">
        <v>2.42E8</v>
      </c>
      <c r="F2271" s="12">
        <v>3.3E7</v>
      </c>
    </row>
    <row r="2272">
      <c r="A2272" s="32" t="str">
        <f t="shared" si="1"/>
        <v>Tonga-Oceania2010</v>
      </c>
      <c r="B2272" s="32" t="s">
        <v>267</v>
      </c>
      <c r="C2272" s="5" t="s">
        <v>80</v>
      </c>
      <c r="D2272" s="9" t="s">
        <v>72</v>
      </c>
      <c r="E2272" s="10">
        <f>if(AND(C2262=C2263,D2262=D2262+1,ISBLANK(E2263)),E2262,E2263)</f>
        <v>4904000000</v>
      </c>
      <c r="F2272" s="10">
        <f>if(AND(C1626=C1627,D1626=D1626+1,ISBLANK(F1627)),F1626,F1627)</f>
        <v>17800000</v>
      </c>
    </row>
    <row r="2273" hidden="1">
      <c r="A2273" s="32" t="str">
        <f t="shared" si="1"/>
        <v>Samoa-Oceania2010</v>
      </c>
      <c r="B2273" s="32" t="s">
        <v>233</v>
      </c>
      <c r="C2273" s="5" t="s">
        <v>80</v>
      </c>
      <c r="D2273" s="9" t="s">
        <v>72</v>
      </c>
      <c r="E2273" s="12">
        <v>1.24E8</v>
      </c>
      <c r="F2273" s="12">
        <v>2.52E7</v>
      </c>
    </row>
    <row r="2274" hidden="1">
      <c r="A2274" s="32" t="str">
        <f t="shared" si="1"/>
        <v>Papua New Guinea-Oceania2010</v>
      </c>
      <c r="B2274" s="32" t="s">
        <v>222</v>
      </c>
      <c r="C2274" s="5" t="s">
        <v>80</v>
      </c>
      <c r="D2274" s="9" t="s">
        <v>72</v>
      </c>
      <c r="E2274" s="12">
        <v>2500000.0</v>
      </c>
      <c r="F2274" s="12">
        <v>1.38E8</v>
      </c>
    </row>
    <row r="2275" hidden="1">
      <c r="A2275" s="32" t="str">
        <f t="shared" si="1"/>
        <v>Solomon Islands-Oceania2010</v>
      </c>
      <c r="B2275" s="32" t="s">
        <v>245</v>
      </c>
      <c r="C2275" s="5" t="s">
        <v>80</v>
      </c>
      <c r="D2275" s="9" t="s">
        <v>72</v>
      </c>
      <c r="E2275" s="12">
        <v>6.54E7</v>
      </c>
      <c r="F2275" s="12">
        <v>5.12E7</v>
      </c>
    </row>
    <row r="2276">
      <c r="A2276" s="32" t="str">
        <f t="shared" si="1"/>
        <v>American Samoa-Oceania2011</v>
      </c>
      <c r="B2276" s="32" t="s">
        <v>79</v>
      </c>
      <c r="C2276" s="5" t="s">
        <v>80</v>
      </c>
      <c r="D2276" s="9" t="s">
        <v>73</v>
      </c>
      <c r="E2276" s="10">
        <f t="shared" ref="E2276:E2277" si="94">if(AND(C2266=C2267,D2266=D2266+1,ISBLANK(E2267)),E2266,E2267)</f>
        <v>16800000</v>
      </c>
      <c r="F2276" s="10">
        <f t="shared" ref="F2276:F2277" si="95">if(AND(C1630=C1631,D1630=D1630+1,ISBLANK(F1631)),F1630,F1631)</f>
        <v>22209000000</v>
      </c>
    </row>
    <row r="2277">
      <c r="A2277" s="32" t="str">
        <f t="shared" si="1"/>
        <v>Marshall Islands-Oceania2011</v>
      </c>
      <c r="B2277" s="32" t="s">
        <v>196</v>
      </c>
      <c r="C2277" s="5" t="s">
        <v>80</v>
      </c>
      <c r="D2277" s="9" t="s">
        <v>73</v>
      </c>
      <c r="E2277" s="10">
        <f t="shared" si="94"/>
        <v>809000000</v>
      </c>
      <c r="F2277" s="10">
        <f t="shared" si="95"/>
        <v>1476000000</v>
      </c>
    </row>
    <row r="2278" hidden="1">
      <c r="A2278" s="32" t="str">
        <f t="shared" si="1"/>
        <v>New Zealand-Oceania2011</v>
      </c>
      <c r="B2278" s="32" t="s">
        <v>212</v>
      </c>
      <c r="C2278" s="5" t="s">
        <v>80</v>
      </c>
      <c r="D2278" s="9" t="s">
        <v>73</v>
      </c>
      <c r="E2278" s="12">
        <v>5.546E9</v>
      </c>
      <c r="F2278" s="12">
        <v>3.462E9</v>
      </c>
    </row>
    <row r="2279" hidden="1">
      <c r="A2279" s="32" t="str">
        <f t="shared" si="1"/>
        <v>Australia-Oceania2011</v>
      </c>
      <c r="B2279" s="32" t="s">
        <v>88</v>
      </c>
      <c r="C2279" s="5" t="s">
        <v>80</v>
      </c>
      <c r="D2279" s="9" t="s">
        <v>73</v>
      </c>
      <c r="E2279" s="12">
        <v>3.4207E10</v>
      </c>
      <c r="F2279" s="12">
        <v>3.3328E10</v>
      </c>
    </row>
    <row r="2280" hidden="1">
      <c r="A2280" s="32" t="str">
        <f t="shared" si="1"/>
        <v>New Caledonia-Oceania2011</v>
      </c>
      <c r="B2280" s="32" t="s">
        <v>211</v>
      </c>
      <c r="C2280" s="5" t="s">
        <v>80</v>
      </c>
      <c r="D2280" s="9" t="s">
        <v>73</v>
      </c>
      <c r="E2280" s="12">
        <v>1.53E8</v>
      </c>
      <c r="F2280" s="12">
        <v>1.76E8</v>
      </c>
    </row>
    <row r="2281" hidden="1">
      <c r="A2281" s="32" t="str">
        <f t="shared" si="1"/>
        <v>French Polynesia-Oceania2011</v>
      </c>
      <c r="B2281" s="32" t="s">
        <v>144</v>
      </c>
      <c r="C2281" s="5" t="s">
        <v>80</v>
      </c>
      <c r="D2281" s="9" t="s">
        <v>73</v>
      </c>
      <c r="E2281" s="12">
        <v>3.84E8</v>
      </c>
      <c r="F2281" s="12">
        <v>1.68E8</v>
      </c>
    </row>
    <row r="2282">
      <c r="A2282" s="32" t="str">
        <f t="shared" si="1"/>
        <v>Guam-Oceania2011</v>
      </c>
      <c r="B2282" s="32" t="s">
        <v>153</v>
      </c>
      <c r="C2282" s="5" t="s">
        <v>80</v>
      </c>
      <c r="D2282" s="9" t="s">
        <v>73</v>
      </c>
      <c r="E2282" s="10">
        <f>if(AND(C2272=C2273,D2272=D2272+1,ISBLANK(E2273)),E2272,E2273)</f>
        <v>124000000</v>
      </c>
      <c r="F2282" s="10">
        <f>if(AND(C1636=C1637,D1636=D1636+1,ISBLANK(F1637)),F1636,F1637)</f>
        <v>384000000</v>
      </c>
    </row>
    <row r="2283" hidden="1">
      <c r="A2283" s="32" t="str">
        <f t="shared" si="1"/>
        <v>Fiji-Oceania2011</v>
      </c>
      <c r="B2283" s="32" t="s">
        <v>141</v>
      </c>
      <c r="C2283" s="5" t="s">
        <v>80</v>
      </c>
      <c r="D2283" s="9" t="s">
        <v>73</v>
      </c>
      <c r="E2283" s="12">
        <v>9.33E8</v>
      </c>
      <c r="F2283" s="12">
        <v>1.15E8</v>
      </c>
    </row>
    <row r="2284">
      <c r="A2284" s="32" t="str">
        <f t="shared" si="1"/>
        <v>Kiribati-Oceania2011</v>
      </c>
      <c r="B2284" s="32" t="s">
        <v>176</v>
      </c>
      <c r="C2284" s="5" t="s">
        <v>80</v>
      </c>
      <c r="D2284" s="9" t="s">
        <v>73</v>
      </c>
      <c r="E2284" s="10">
        <f>if(AND(C2274=C2275,D2274=D2274+1,ISBLANK(E2275)),E2274,E2275)</f>
        <v>65400000</v>
      </c>
      <c r="F2284" s="10">
        <f>if(AND(C1638=C1639,D1638=D1638+1,ISBLANK(F1639)),F1638,F1639)</f>
        <v>19172000000</v>
      </c>
    </row>
    <row r="2285" hidden="1">
      <c r="A2285" s="32" t="str">
        <f t="shared" si="1"/>
        <v>Micronesia, Fed. Sts.-Oceania2011</v>
      </c>
      <c r="B2285" s="32" t="s">
        <v>200</v>
      </c>
      <c r="C2285" s="5" t="s">
        <v>80</v>
      </c>
      <c r="D2285" s="9" t="s">
        <v>73</v>
      </c>
      <c r="E2285" s="12">
        <v>2.6E7</v>
      </c>
      <c r="F2285" s="12">
        <v>8000000.0</v>
      </c>
    </row>
    <row r="2286" hidden="1">
      <c r="A2286" s="32" t="str">
        <f t="shared" si="1"/>
        <v>Vanuatu-Oceania2011</v>
      </c>
      <c r="B2286" s="32" t="s">
        <v>280</v>
      </c>
      <c r="C2286" s="5" t="s">
        <v>80</v>
      </c>
      <c r="D2286" s="9" t="s">
        <v>73</v>
      </c>
      <c r="E2286" s="12">
        <v>2.52E8</v>
      </c>
      <c r="F2286" s="12">
        <v>3.9E7</v>
      </c>
    </row>
    <row r="2287">
      <c r="A2287" s="32" t="str">
        <f t="shared" si="1"/>
        <v>Tonga-Oceania2011</v>
      </c>
      <c r="B2287" s="32" t="s">
        <v>267</v>
      </c>
      <c r="C2287" s="5" t="s">
        <v>80</v>
      </c>
      <c r="D2287" s="9" t="s">
        <v>73</v>
      </c>
      <c r="E2287" s="10">
        <f>if(AND(C2277=C2278,D2277=D2277+1,ISBLANK(E2278)),E2277,E2278)</f>
        <v>5546000000</v>
      </c>
      <c r="F2287" s="10">
        <f>if(AND(C1641=C1642,D1641=D1641+1,ISBLANK(F1642)),F1641,F1642)</f>
        <v>132000000</v>
      </c>
    </row>
    <row r="2288" hidden="1">
      <c r="A2288" s="32" t="str">
        <f t="shared" si="1"/>
        <v>Samoa-Oceania2011</v>
      </c>
      <c r="B2288" s="32" t="s">
        <v>233</v>
      </c>
      <c r="C2288" s="5" t="s">
        <v>80</v>
      </c>
      <c r="D2288" s="9" t="s">
        <v>73</v>
      </c>
      <c r="E2288" s="12">
        <v>1.35E8</v>
      </c>
      <c r="F2288" s="12">
        <v>2.22E7</v>
      </c>
    </row>
    <row r="2289" hidden="1">
      <c r="A2289" s="32" t="str">
        <f t="shared" si="1"/>
        <v>Papua New Guinea-Oceania2011</v>
      </c>
      <c r="B2289" s="32" t="s">
        <v>222</v>
      </c>
      <c r="C2289" s="5" t="s">
        <v>80</v>
      </c>
      <c r="D2289" s="9" t="s">
        <v>73</v>
      </c>
      <c r="E2289" s="12">
        <v>3500000.0</v>
      </c>
      <c r="F2289" s="13"/>
    </row>
    <row r="2290" hidden="1">
      <c r="A2290" s="32" t="str">
        <f t="shared" si="1"/>
        <v>Solomon Islands-Oceania2011</v>
      </c>
      <c r="B2290" s="32" t="s">
        <v>245</v>
      </c>
      <c r="C2290" s="5" t="s">
        <v>80</v>
      </c>
      <c r="D2290" s="9" t="s">
        <v>73</v>
      </c>
      <c r="E2290" s="12">
        <v>8.67E7</v>
      </c>
      <c r="F2290" s="12">
        <v>6.6E7</v>
      </c>
    </row>
    <row r="2291">
      <c r="A2291" s="32" t="str">
        <f t="shared" si="1"/>
        <v>American Samoa-Oceania2012</v>
      </c>
      <c r="B2291" s="32" t="s">
        <v>79</v>
      </c>
      <c r="C2291" s="5" t="s">
        <v>80</v>
      </c>
      <c r="D2291" s="9" t="s">
        <v>74</v>
      </c>
      <c r="E2291" s="10">
        <f t="shared" ref="E2291:E2292" si="96">if(AND(C2281=C2282,D2281=D2281+1,ISBLANK(E2282)),E2281,E2282)</f>
        <v>124000000</v>
      </c>
      <c r="F2291" s="10">
        <f t="shared" ref="F2291:F2292" si="97">if(AND(C1645=C1646,D1645=D1645+1,ISBLANK(F1646)),F1645,F1646)</f>
        <v>58000000</v>
      </c>
    </row>
    <row r="2292">
      <c r="A2292" s="32" t="str">
        <f t="shared" si="1"/>
        <v>Marshall Islands-Oceania2012</v>
      </c>
      <c r="B2292" s="32" t="s">
        <v>196</v>
      </c>
      <c r="C2292" s="5" t="s">
        <v>80</v>
      </c>
      <c r="D2292" s="9" t="s">
        <v>74</v>
      </c>
      <c r="E2292" s="10">
        <f t="shared" si="96"/>
        <v>933000000</v>
      </c>
      <c r="F2292" s="10">
        <f t="shared" si="97"/>
        <v>8653000000</v>
      </c>
    </row>
    <row r="2293" hidden="1">
      <c r="A2293" s="32" t="str">
        <f t="shared" si="1"/>
        <v>New Zealand-Oceania2012</v>
      </c>
      <c r="B2293" s="32" t="s">
        <v>212</v>
      </c>
      <c r="C2293" s="5" t="s">
        <v>80</v>
      </c>
      <c r="D2293" s="9" t="s">
        <v>74</v>
      </c>
      <c r="E2293" s="12">
        <v>5.467E9</v>
      </c>
      <c r="F2293" s="12">
        <v>3.718E9</v>
      </c>
    </row>
    <row r="2294" hidden="1">
      <c r="A2294" s="32" t="str">
        <f t="shared" si="1"/>
        <v>Australia-Oceania2012</v>
      </c>
      <c r="B2294" s="32" t="s">
        <v>88</v>
      </c>
      <c r="C2294" s="5" t="s">
        <v>80</v>
      </c>
      <c r="D2294" s="9" t="s">
        <v>74</v>
      </c>
      <c r="E2294" s="12">
        <v>3.413E10</v>
      </c>
      <c r="F2294" s="12">
        <v>3.4704E10</v>
      </c>
    </row>
    <row r="2295">
      <c r="A2295" s="32" t="str">
        <f t="shared" si="1"/>
        <v>New Caledonia-Oceania2012</v>
      </c>
      <c r="B2295" s="32" t="s">
        <v>211</v>
      </c>
      <c r="C2295" s="5" t="s">
        <v>80</v>
      </c>
      <c r="D2295" s="9" t="s">
        <v>74</v>
      </c>
      <c r="E2295" s="10">
        <f t="shared" ref="E2295:E2297" si="98">if(AND(C2285=C2286,D2285=D2285+1,ISBLANK(E2286)),E2285,E2286)</f>
        <v>252000000</v>
      </c>
      <c r="F2295" s="10">
        <f t="shared" ref="F2295:F2297" si="99">if(AND(C1649=C1650,D1649=D1649+1,ISBLANK(F1650)),F1649,F1650)</f>
        <v>999000000</v>
      </c>
    </row>
    <row r="2296">
      <c r="A2296" s="32" t="str">
        <f t="shared" si="1"/>
        <v>French Polynesia-Oceania2012</v>
      </c>
      <c r="B2296" s="32" t="s">
        <v>144</v>
      </c>
      <c r="C2296" s="5" t="s">
        <v>80</v>
      </c>
      <c r="D2296" s="9" t="s">
        <v>74</v>
      </c>
      <c r="E2296" s="10">
        <f t="shared" si="98"/>
        <v>5546000000</v>
      </c>
      <c r="F2296" s="10">
        <f t="shared" si="99"/>
        <v>660000000</v>
      </c>
    </row>
    <row r="2297">
      <c r="A2297" s="32" t="str">
        <f t="shared" si="1"/>
        <v>Guam-Oceania2012</v>
      </c>
      <c r="B2297" s="32" t="s">
        <v>153</v>
      </c>
      <c r="C2297" s="5" t="s">
        <v>80</v>
      </c>
      <c r="D2297" s="9" t="s">
        <v>74</v>
      </c>
      <c r="E2297" s="10">
        <f t="shared" si="98"/>
        <v>135000000</v>
      </c>
      <c r="F2297" s="10">
        <f t="shared" si="99"/>
        <v>420000000</v>
      </c>
    </row>
    <row r="2298" hidden="1">
      <c r="A2298" s="32" t="str">
        <f t="shared" si="1"/>
        <v>Fiji-Oceania2012</v>
      </c>
      <c r="B2298" s="32" t="s">
        <v>141</v>
      </c>
      <c r="C2298" s="5" t="s">
        <v>80</v>
      </c>
      <c r="D2298" s="9" t="s">
        <v>74</v>
      </c>
      <c r="E2298" s="12">
        <v>9.87E8</v>
      </c>
      <c r="F2298" s="12">
        <v>1.1E8</v>
      </c>
    </row>
    <row r="2299">
      <c r="A2299" s="32" t="str">
        <f t="shared" si="1"/>
        <v>Kiribati-Oceania2012</v>
      </c>
      <c r="B2299" s="32" t="s">
        <v>176</v>
      </c>
      <c r="C2299" s="5" t="s">
        <v>80</v>
      </c>
      <c r="D2299" s="9" t="s">
        <v>74</v>
      </c>
      <c r="E2299" s="10">
        <f t="shared" ref="E2299:E2301" si="100">if(AND(C2289=C2290,D2289=D2289+1,ISBLANK(E2290)),E2289,E2290)</f>
        <v>86700000</v>
      </c>
      <c r="F2299" s="10">
        <f t="shared" ref="F2299:F2301" si="101">if(AND(C1653=C1654,D1653=D1653+1,ISBLANK(F1654)),F1653,F1654)</f>
        <v>404000000</v>
      </c>
    </row>
    <row r="2300">
      <c r="A2300" s="32" t="str">
        <f t="shared" si="1"/>
        <v>Micronesia, Fed. Sts.-Oceania2012</v>
      </c>
      <c r="B2300" s="32" t="s">
        <v>200</v>
      </c>
      <c r="C2300" s="5" t="s">
        <v>80</v>
      </c>
      <c r="D2300" s="9" t="s">
        <v>74</v>
      </c>
      <c r="E2300" s="10">
        <f t="shared" si="100"/>
        <v>124000000</v>
      </c>
      <c r="F2300" s="10">
        <f t="shared" si="101"/>
        <v>1831000000</v>
      </c>
    </row>
    <row r="2301">
      <c r="A2301" s="32" t="str">
        <f t="shared" si="1"/>
        <v>Tonga-Oceania2012</v>
      </c>
      <c r="B2301" s="32" t="s">
        <v>267</v>
      </c>
      <c r="C2301" s="5" t="s">
        <v>80</v>
      </c>
      <c r="D2301" s="9" t="s">
        <v>74</v>
      </c>
      <c r="E2301" s="10">
        <f t="shared" si="100"/>
        <v>933000000</v>
      </c>
      <c r="F2301" s="10">
        <f t="shared" si="101"/>
        <v>5807000000</v>
      </c>
    </row>
    <row r="2302" hidden="1">
      <c r="A2302" s="32" t="str">
        <f t="shared" si="1"/>
        <v>Vanuatu-Oceania2012</v>
      </c>
      <c r="B2302" s="32" t="s">
        <v>280</v>
      </c>
      <c r="C2302" s="5" t="s">
        <v>80</v>
      </c>
      <c r="D2302" s="9" t="s">
        <v>74</v>
      </c>
      <c r="E2302" s="12">
        <v>2.88E8</v>
      </c>
      <c r="F2302" s="12">
        <v>4.3E7</v>
      </c>
    </row>
    <row r="2303" hidden="1">
      <c r="A2303" s="32" t="str">
        <f t="shared" si="1"/>
        <v>Samoa-Oceania2012</v>
      </c>
      <c r="B2303" s="32" t="s">
        <v>233</v>
      </c>
      <c r="C2303" s="5" t="s">
        <v>80</v>
      </c>
      <c r="D2303" s="9" t="s">
        <v>74</v>
      </c>
      <c r="E2303" s="12">
        <v>1.48E8</v>
      </c>
      <c r="F2303" s="12">
        <v>2.23E7</v>
      </c>
    </row>
    <row r="2304">
      <c r="A2304" s="32" t="str">
        <f t="shared" si="1"/>
        <v>Papua New Guinea-Oceania2012</v>
      </c>
      <c r="B2304" s="32" t="s">
        <v>222</v>
      </c>
      <c r="C2304" s="5" t="s">
        <v>80</v>
      </c>
      <c r="D2304" s="9" t="s">
        <v>74</v>
      </c>
      <c r="E2304" s="10">
        <f>if(AND(C2294=C2295,D2294=D2294+1,ISBLANK(E2295)),E2294,E2295)</f>
        <v>252000000</v>
      </c>
      <c r="F2304" s="10">
        <f>if(AND(C1658=C1659,D1658=D1658+1,ISBLANK(F1659)),F1658,F1659)</f>
        <v>566000000</v>
      </c>
    </row>
    <row r="2305" hidden="1">
      <c r="A2305" s="32" t="str">
        <f t="shared" si="1"/>
        <v>Solomon Islands-Oceania2012</v>
      </c>
      <c r="B2305" s="32" t="s">
        <v>245</v>
      </c>
      <c r="C2305" s="5" t="s">
        <v>80</v>
      </c>
      <c r="D2305" s="9" t="s">
        <v>74</v>
      </c>
      <c r="E2305" s="12">
        <v>6.69E7</v>
      </c>
      <c r="F2305" s="12">
        <v>6.8E7</v>
      </c>
    </row>
    <row r="2306" hidden="1">
      <c r="A2306" s="32" t="str">
        <f t="shared" si="1"/>
        <v>Cayman Islands-The Americas2004</v>
      </c>
      <c r="B2306" s="32" t="s">
        <v>113</v>
      </c>
      <c r="C2306" s="5" t="s">
        <v>84</v>
      </c>
      <c r="D2306" s="9" t="s">
        <v>66</v>
      </c>
      <c r="E2306" s="12">
        <v>5.23E8</v>
      </c>
      <c r="F2306" s="13"/>
    </row>
    <row r="2307" hidden="1">
      <c r="A2307" s="32" t="str">
        <f t="shared" si="1"/>
        <v>Curacao-The Americas2004</v>
      </c>
      <c r="B2307" s="32" t="s">
        <v>126</v>
      </c>
      <c r="C2307" s="5" t="s">
        <v>84</v>
      </c>
      <c r="D2307" s="9" t="s">
        <v>66</v>
      </c>
      <c r="E2307" s="12">
        <v>2.24E8</v>
      </c>
      <c r="F2307" s="12">
        <v>1.95E8</v>
      </c>
    </row>
    <row r="2308" hidden="1">
      <c r="A2308" s="32" t="str">
        <f t="shared" si="1"/>
        <v>Sint Maarten (Dutch part)-The Americas2004</v>
      </c>
      <c r="B2308" s="32" t="s">
        <v>242</v>
      </c>
      <c r="C2308" s="5" t="s">
        <v>84</v>
      </c>
      <c r="D2308" s="9" t="s">
        <v>66</v>
      </c>
      <c r="E2308" s="12">
        <v>6.26E8</v>
      </c>
      <c r="F2308" s="12">
        <v>8.0E7</v>
      </c>
    </row>
    <row r="2309">
      <c r="A2309" s="32" t="str">
        <f t="shared" si="1"/>
        <v>Turks and Caicos Islands-The Americas2004</v>
      </c>
      <c r="B2309" s="32" t="s">
        <v>272</v>
      </c>
      <c r="C2309" s="5" t="s">
        <v>84</v>
      </c>
      <c r="D2309" s="9" t="s">
        <v>66</v>
      </c>
      <c r="E2309" s="10">
        <f>if(AND(C2299=C2300,D2299=D2299+1,ISBLANK(E2300)),E2299,E2300)</f>
        <v>124000000</v>
      </c>
      <c r="F2309" s="10">
        <f>if(AND(C1663=C1664,D1663=D1663+1,ISBLANK(F1664)),F1663,F1664)</f>
        <v>40967000000</v>
      </c>
    </row>
    <row r="2310" hidden="1">
      <c r="A2310" s="32" t="str">
        <f t="shared" si="1"/>
        <v>St. Kitts and Nevis-The Americas2004</v>
      </c>
      <c r="B2310" s="32" t="s">
        <v>252</v>
      </c>
      <c r="C2310" s="5" t="s">
        <v>84</v>
      </c>
      <c r="D2310" s="9" t="s">
        <v>66</v>
      </c>
      <c r="E2310" s="12">
        <v>1.03E8</v>
      </c>
      <c r="F2310" s="12">
        <v>1.0E7</v>
      </c>
    </row>
    <row r="2311" hidden="1">
      <c r="A2311" s="32" t="str">
        <f t="shared" si="1"/>
        <v>Dominica-The Americas2004</v>
      </c>
      <c r="B2311" s="32" t="s">
        <v>131</v>
      </c>
      <c r="C2311" s="5" t="s">
        <v>84</v>
      </c>
      <c r="D2311" s="9" t="s">
        <v>66</v>
      </c>
      <c r="E2311" s="12">
        <v>6.1E7</v>
      </c>
      <c r="F2311" s="12">
        <v>9000000.0</v>
      </c>
    </row>
    <row r="2312" hidden="1">
      <c r="A2312" s="32" t="str">
        <f t="shared" si="1"/>
        <v>Canada-The Americas2004</v>
      </c>
      <c r="B2312" s="32" t="s">
        <v>112</v>
      </c>
      <c r="C2312" s="5" t="s">
        <v>84</v>
      </c>
      <c r="D2312" s="9" t="s">
        <v>66</v>
      </c>
      <c r="E2312" s="12">
        <v>1.5135E10</v>
      </c>
      <c r="F2312" s="12">
        <v>1.9267E10</v>
      </c>
    </row>
    <row r="2313" hidden="1">
      <c r="A2313" s="32" t="str">
        <f t="shared" si="1"/>
        <v>Cuba-The Americas2004</v>
      </c>
      <c r="B2313" s="32" t="s">
        <v>125</v>
      </c>
      <c r="C2313" s="5" t="s">
        <v>84</v>
      </c>
      <c r="D2313" s="9" t="s">
        <v>66</v>
      </c>
      <c r="E2313" s="12">
        <v>2.114E9</v>
      </c>
      <c r="F2313" s="13"/>
    </row>
    <row r="2314" hidden="1">
      <c r="A2314" s="32" t="str">
        <f t="shared" si="1"/>
        <v>Puerto Rico-The Americas2004</v>
      </c>
      <c r="B2314" s="32" t="s">
        <v>228</v>
      </c>
      <c r="C2314" s="5" t="s">
        <v>84</v>
      </c>
      <c r="D2314" s="9" t="s">
        <v>66</v>
      </c>
      <c r="E2314" s="12">
        <v>3.024E9</v>
      </c>
      <c r="F2314" s="12">
        <v>1.584E9</v>
      </c>
    </row>
    <row r="2315" hidden="1">
      <c r="A2315" s="32" t="str">
        <f t="shared" si="1"/>
        <v>United States-The Americas2004</v>
      </c>
      <c r="B2315" s="32" t="s">
        <v>277</v>
      </c>
      <c r="C2315" s="5" t="s">
        <v>84</v>
      </c>
      <c r="D2315" s="9" t="s">
        <v>66</v>
      </c>
      <c r="E2315" s="34">
        <v>1.16E11</v>
      </c>
      <c r="F2315" s="12">
        <v>9.4764E10</v>
      </c>
    </row>
    <row r="2316" hidden="1">
      <c r="A2316" s="32" t="str">
        <f t="shared" si="1"/>
        <v>Trinidad and Tobago-The Americas2004</v>
      </c>
      <c r="B2316" s="32" t="s">
        <v>268</v>
      </c>
      <c r="C2316" s="5" t="s">
        <v>84</v>
      </c>
      <c r="D2316" s="9" t="s">
        <v>66</v>
      </c>
      <c r="E2316" s="12">
        <v>5.68E8</v>
      </c>
      <c r="F2316" s="12">
        <v>1.41E8</v>
      </c>
    </row>
    <row r="2317" hidden="1">
      <c r="A2317" s="32" t="str">
        <f t="shared" si="1"/>
        <v>Chile-The Americas2004</v>
      </c>
      <c r="B2317" s="32" t="s">
        <v>116</v>
      </c>
      <c r="C2317" s="5" t="s">
        <v>84</v>
      </c>
      <c r="D2317" s="9" t="s">
        <v>66</v>
      </c>
      <c r="E2317" s="12">
        <v>1.571E9</v>
      </c>
      <c r="F2317" s="12">
        <v>1.251E9</v>
      </c>
    </row>
    <row r="2318">
      <c r="A2318" s="32" t="str">
        <f t="shared" si="1"/>
        <v>Greenland-The Americas2004</v>
      </c>
      <c r="B2318" s="32" t="s">
        <v>151</v>
      </c>
      <c r="C2318" s="5" t="s">
        <v>84</v>
      </c>
      <c r="D2318" s="9" t="s">
        <v>66</v>
      </c>
      <c r="E2318" s="10">
        <f>if(AND(C2308=C2309,D2308=D2308+1,ISBLANK(E2309)),E2308,E2309)</f>
        <v>124000000</v>
      </c>
      <c r="F2318" s="10">
        <f>if(AND(C1672=C1673,D1672=D1672+1,ISBLANK(F1673)),F1672,F1673)</f>
        <v>556000000</v>
      </c>
    </row>
    <row r="2319" hidden="1">
      <c r="A2319" s="32" t="str">
        <f t="shared" si="1"/>
        <v>Uruguay-The Americas2004</v>
      </c>
      <c r="B2319" s="32" t="s">
        <v>278</v>
      </c>
      <c r="C2319" s="5" t="s">
        <v>84</v>
      </c>
      <c r="D2319" s="9" t="s">
        <v>66</v>
      </c>
      <c r="E2319" s="12">
        <v>5.91E8</v>
      </c>
      <c r="F2319" s="12">
        <v>2.67E8</v>
      </c>
    </row>
    <row r="2320" hidden="1">
      <c r="A2320" s="32" t="str">
        <f t="shared" si="1"/>
        <v>Jamaica-The Americas2004</v>
      </c>
      <c r="B2320" s="32" t="s">
        <v>171</v>
      </c>
      <c r="C2320" s="5" t="s">
        <v>84</v>
      </c>
      <c r="D2320" s="9" t="s">
        <v>66</v>
      </c>
      <c r="E2320" s="12">
        <v>1.733E9</v>
      </c>
      <c r="F2320" s="12">
        <v>3.18E8</v>
      </c>
    </row>
    <row r="2321">
      <c r="A2321" s="32" t="str">
        <f t="shared" si="1"/>
        <v>St. Martin (French part)-The Americas2004</v>
      </c>
      <c r="B2321" s="32" t="s">
        <v>254</v>
      </c>
      <c r="C2321" s="5" t="s">
        <v>84</v>
      </c>
      <c r="D2321" s="9" t="s">
        <v>66</v>
      </c>
      <c r="E2321" s="10">
        <f>if(AND(C2311=C2312,D2311=D2311+1,ISBLANK(E2312)),E2311,E2312)</f>
        <v>15135000000</v>
      </c>
      <c r="F2321" s="10">
        <f>if(AND(C1675=C1676,D1675=D1675+1,ISBLANK(F1676)),F1675,F1676)</f>
        <v>144000000</v>
      </c>
    </row>
    <row r="2322" hidden="1">
      <c r="A2322" s="32" t="str">
        <f t="shared" si="1"/>
        <v>St. Vincent and the Grenadines-The Americas2004</v>
      </c>
      <c r="B2322" s="32" t="s">
        <v>255</v>
      </c>
      <c r="C2322" s="5" t="s">
        <v>84</v>
      </c>
      <c r="D2322" s="9" t="s">
        <v>66</v>
      </c>
      <c r="E2322" s="12">
        <v>9.6E7</v>
      </c>
      <c r="F2322" s="12">
        <v>1.4E7</v>
      </c>
    </row>
    <row r="2323" hidden="1">
      <c r="A2323" s="32" t="str">
        <f t="shared" si="1"/>
        <v>St. Lucia-The Americas2004</v>
      </c>
      <c r="B2323" s="32" t="s">
        <v>253</v>
      </c>
      <c r="C2323" s="5" t="s">
        <v>84</v>
      </c>
      <c r="D2323" s="9" t="s">
        <v>66</v>
      </c>
      <c r="E2323" s="12">
        <v>3.26E8</v>
      </c>
      <c r="F2323" s="12">
        <v>3.7E7</v>
      </c>
    </row>
    <row r="2324" hidden="1">
      <c r="A2324" s="32" t="str">
        <f t="shared" si="1"/>
        <v>Costa Rica-The Americas2004</v>
      </c>
      <c r="B2324" s="32" t="s">
        <v>122</v>
      </c>
      <c r="C2324" s="5" t="s">
        <v>84</v>
      </c>
      <c r="D2324" s="9" t="s">
        <v>66</v>
      </c>
      <c r="E2324" s="12">
        <v>1.586E9</v>
      </c>
      <c r="F2324" s="12">
        <v>4.81E8</v>
      </c>
    </row>
    <row r="2325" hidden="1">
      <c r="A2325" s="32" t="str">
        <f t="shared" si="1"/>
        <v>Grenada-The Americas2004</v>
      </c>
      <c r="B2325" s="32" t="s">
        <v>152</v>
      </c>
      <c r="C2325" s="5" t="s">
        <v>84</v>
      </c>
      <c r="D2325" s="9" t="s">
        <v>66</v>
      </c>
      <c r="E2325" s="12">
        <v>8.6E7</v>
      </c>
      <c r="F2325" s="12">
        <v>9000000.0</v>
      </c>
    </row>
    <row r="2326" hidden="1">
      <c r="A2326" s="32" t="str">
        <f t="shared" si="1"/>
        <v>Suriname-The Americas2004</v>
      </c>
      <c r="B2326" s="32" t="s">
        <v>257</v>
      </c>
      <c r="C2326" s="5" t="s">
        <v>84</v>
      </c>
      <c r="D2326" s="9" t="s">
        <v>66</v>
      </c>
      <c r="E2326" s="12">
        <v>5.2E7</v>
      </c>
      <c r="F2326" s="12">
        <v>8.5E7</v>
      </c>
    </row>
    <row r="2327" hidden="1">
      <c r="A2327" s="32" t="str">
        <f t="shared" si="1"/>
        <v>El Salvador-The Americas2004</v>
      </c>
      <c r="B2327" s="32" t="s">
        <v>135</v>
      </c>
      <c r="C2327" s="5" t="s">
        <v>84</v>
      </c>
      <c r="D2327" s="9" t="s">
        <v>66</v>
      </c>
      <c r="E2327" s="12">
        <v>7.48E8</v>
      </c>
      <c r="F2327" s="12">
        <v>3.73E8</v>
      </c>
    </row>
    <row r="2328" hidden="1">
      <c r="A2328" s="32" t="str">
        <f t="shared" si="1"/>
        <v>Guyana-The Americas2004</v>
      </c>
      <c r="B2328" s="32" t="s">
        <v>157</v>
      </c>
      <c r="C2328" s="5" t="s">
        <v>84</v>
      </c>
      <c r="D2328" s="9" t="s">
        <v>66</v>
      </c>
      <c r="E2328" s="12">
        <v>2.7E7</v>
      </c>
      <c r="F2328" s="12">
        <v>3.0E7</v>
      </c>
    </row>
    <row r="2329" hidden="1">
      <c r="A2329" s="32" t="str">
        <f t="shared" si="1"/>
        <v>Colombia-The Americas2004</v>
      </c>
      <c r="B2329" s="32" t="s">
        <v>118</v>
      </c>
      <c r="C2329" s="5" t="s">
        <v>84</v>
      </c>
      <c r="D2329" s="9" t="s">
        <v>66</v>
      </c>
      <c r="E2329" s="12">
        <v>1.369E9</v>
      </c>
      <c r="F2329" s="12">
        <v>1.469E9</v>
      </c>
    </row>
    <row r="2330" hidden="1">
      <c r="A2330" s="32" t="str">
        <f t="shared" si="1"/>
        <v>Peru-The Americas2004</v>
      </c>
      <c r="B2330" s="32" t="s">
        <v>224</v>
      </c>
      <c r="C2330" s="5" t="s">
        <v>84</v>
      </c>
      <c r="D2330" s="9" t="s">
        <v>66</v>
      </c>
      <c r="E2330" s="12">
        <v>1.232E9</v>
      </c>
      <c r="F2330" s="12">
        <v>8.52E8</v>
      </c>
    </row>
    <row r="2331" hidden="1">
      <c r="A2331" s="32" t="str">
        <f t="shared" si="1"/>
        <v>Venezuela-The Americas2004</v>
      </c>
      <c r="B2331" s="32" t="s">
        <v>281</v>
      </c>
      <c r="C2331" s="5" t="s">
        <v>84</v>
      </c>
      <c r="D2331" s="9" t="s">
        <v>66</v>
      </c>
      <c r="E2331" s="12">
        <v>5.54E8</v>
      </c>
      <c r="F2331" s="12">
        <v>1.604E9</v>
      </c>
    </row>
    <row r="2332" hidden="1">
      <c r="A2332" s="32" t="str">
        <f t="shared" si="1"/>
        <v>Mexico-The Americas2004</v>
      </c>
      <c r="B2332" s="32" t="s">
        <v>199</v>
      </c>
      <c r="C2332" s="5" t="s">
        <v>84</v>
      </c>
      <c r="D2332" s="9" t="s">
        <v>66</v>
      </c>
      <c r="E2332" s="12">
        <v>1.161E10</v>
      </c>
      <c r="F2332" s="12">
        <v>8.034E9</v>
      </c>
    </row>
    <row r="2333" hidden="1">
      <c r="A2333" s="32" t="str">
        <f t="shared" si="1"/>
        <v>Panama-The Americas2004</v>
      </c>
      <c r="B2333" s="32" t="s">
        <v>221</v>
      </c>
      <c r="C2333" s="5" t="s">
        <v>84</v>
      </c>
      <c r="D2333" s="9" t="s">
        <v>66</v>
      </c>
      <c r="E2333" s="12">
        <v>9.03E8</v>
      </c>
      <c r="F2333" s="12">
        <v>2.94E8</v>
      </c>
    </row>
    <row r="2334" hidden="1">
      <c r="A2334" s="32" t="str">
        <f t="shared" si="1"/>
        <v>Dominican Republic-The Americas2004</v>
      </c>
      <c r="B2334" s="32" t="s">
        <v>132</v>
      </c>
      <c r="C2334" s="5" t="s">
        <v>84</v>
      </c>
      <c r="D2334" s="9" t="s">
        <v>66</v>
      </c>
      <c r="E2334" s="12">
        <v>3.152E9</v>
      </c>
      <c r="F2334" s="12">
        <v>4.48E8</v>
      </c>
    </row>
    <row r="2335" hidden="1">
      <c r="A2335" s="32" t="str">
        <f t="shared" si="1"/>
        <v>Ecuador-The Americas2004</v>
      </c>
      <c r="B2335" s="32" t="s">
        <v>133</v>
      </c>
      <c r="C2335" s="5" t="s">
        <v>84</v>
      </c>
      <c r="D2335" s="9" t="s">
        <v>66</v>
      </c>
      <c r="E2335" s="12">
        <v>4.64E8</v>
      </c>
      <c r="F2335" s="12">
        <v>5.77E8</v>
      </c>
    </row>
    <row r="2336" hidden="1">
      <c r="A2336" s="32" t="str">
        <f t="shared" si="1"/>
        <v>Paraguay-The Americas2004</v>
      </c>
      <c r="B2336" s="32" t="s">
        <v>223</v>
      </c>
      <c r="C2336" s="5" t="s">
        <v>84</v>
      </c>
      <c r="D2336" s="9" t="s">
        <v>66</v>
      </c>
      <c r="E2336" s="12">
        <v>8.7E7</v>
      </c>
      <c r="F2336" s="12">
        <v>1.21E8</v>
      </c>
    </row>
    <row r="2337" hidden="1">
      <c r="A2337" s="32" t="str">
        <f t="shared" si="1"/>
        <v>Nicaragua-The Americas2004</v>
      </c>
      <c r="B2337" s="32" t="s">
        <v>213</v>
      </c>
      <c r="C2337" s="5" t="s">
        <v>84</v>
      </c>
      <c r="D2337" s="9" t="s">
        <v>66</v>
      </c>
      <c r="E2337" s="12">
        <v>1.92E8</v>
      </c>
      <c r="F2337" s="12">
        <v>1.54E8</v>
      </c>
    </row>
    <row r="2338" hidden="1">
      <c r="A2338" s="32" t="str">
        <f t="shared" si="1"/>
        <v>Haiti-The Americas2004</v>
      </c>
      <c r="B2338" s="32" t="s">
        <v>158</v>
      </c>
      <c r="C2338" s="5" t="s">
        <v>84</v>
      </c>
      <c r="D2338" s="9" t="s">
        <v>66</v>
      </c>
      <c r="E2338" s="12">
        <v>9.3E7</v>
      </c>
      <c r="F2338" s="12">
        <v>2.06E8</v>
      </c>
    </row>
    <row r="2339" hidden="1">
      <c r="A2339" s="32" t="str">
        <f t="shared" si="1"/>
        <v>Honduras-The Americas2004</v>
      </c>
      <c r="B2339" s="32" t="s">
        <v>159</v>
      </c>
      <c r="C2339" s="5" t="s">
        <v>84</v>
      </c>
      <c r="D2339" s="9" t="s">
        <v>66</v>
      </c>
      <c r="E2339" s="12">
        <v>4.2E8</v>
      </c>
      <c r="F2339" s="12">
        <v>3.0E8</v>
      </c>
    </row>
    <row r="2340" hidden="1">
      <c r="A2340" s="32" t="str">
        <f t="shared" si="1"/>
        <v>Guatemala-The Americas2004</v>
      </c>
      <c r="B2340" s="32" t="s">
        <v>154</v>
      </c>
      <c r="C2340" s="5" t="s">
        <v>84</v>
      </c>
      <c r="D2340" s="9" t="s">
        <v>66</v>
      </c>
      <c r="E2340" s="12">
        <v>6.3E8</v>
      </c>
      <c r="F2340" s="12">
        <v>4.88E8</v>
      </c>
    </row>
    <row r="2341" hidden="1">
      <c r="A2341" s="32" t="str">
        <f t="shared" si="1"/>
        <v>Cayman Islands-The Americas2005</v>
      </c>
      <c r="B2341" s="32" t="s">
        <v>113</v>
      </c>
      <c r="C2341" s="5" t="s">
        <v>84</v>
      </c>
      <c r="D2341" s="9" t="s">
        <v>67</v>
      </c>
      <c r="E2341" s="12">
        <v>3.56E8</v>
      </c>
      <c r="F2341" s="13"/>
    </row>
    <row r="2342" hidden="1">
      <c r="A2342" s="32" t="str">
        <f t="shared" si="1"/>
        <v>Curacao-The Americas2005</v>
      </c>
      <c r="B2342" s="32" t="s">
        <v>126</v>
      </c>
      <c r="C2342" s="5" t="s">
        <v>84</v>
      </c>
      <c r="D2342" s="9" t="s">
        <v>67</v>
      </c>
      <c r="E2342" s="12">
        <v>2.44E8</v>
      </c>
      <c r="F2342" s="12">
        <v>1.64E8</v>
      </c>
    </row>
    <row r="2343" hidden="1">
      <c r="A2343" s="32" t="str">
        <f t="shared" si="1"/>
        <v>Sint Maarten (Dutch part)-The Americas2005</v>
      </c>
      <c r="B2343" s="32" t="s">
        <v>242</v>
      </c>
      <c r="C2343" s="5" t="s">
        <v>84</v>
      </c>
      <c r="D2343" s="9" t="s">
        <v>67</v>
      </c>
      <c r="E2343" s="12">
        <v>6.59E8</v>
      </c>
      <c r="F2343" s="12">
        <v>9.4E7</v>
      </c>
    </row>
    <row r="2344">
      <c r="A2344" s="32" t="str">
        <f t="shared" si="1"/>
        <v>Turks and Caicos Islands-The Americas2005</v>
      </c>
      <c r="B2344" s="32" t="s">
        <v>272</v>
      </c>
      <c r="C2344" s="5" t="s">
        <v>84</v>
      </c>
      <c r="D2344" s="9" t="s">
        <v>67</v>
      </c>
      <c r="E2344" s="10">
        <f>if(AND(C2334=C2335,D2334=D2334+1,ISBLANK(E2335)),E2334,E2335)</f>
        <v>464000000</v>
      </c>
      <c r="F2344" s="10">
        <f>if(AND(C1698=C1699,D1698=D1698+1,ISBLANK(F1699)),F1698,F1699)</f>
        <v>42000000</v>
      </c>
    </row>
    <row r="2345" hidden="1">
      <c r="A2345" s="32" t="str">
        <f t="shared" si="1"/>
        <v>Dominica-The Americas2005</v>
      </c>
      <c r="B2345" s="32" t="s">
        <v>131</v>
      </c>
      <c r="C2345" s="5" t="s">
        <v>84</v>
      </c>
      <c r="D2345" s="9" t="s">
        <v>67</v>
      </c>
      <c r="E2345" s="12">
        <v>5.7E7</v>
      </c>
      <c r="F2345" s="12">
        <v>1.0E7</v>
      </c>
    </row>
    <row r="2346" hidden="1">
      <c r="A2346" s="32" t="str">
        <f t="shared" si="1"/>
        <v>St. Kitts and Nevis-The Americas2005</v>
      </c>
      <c r="B2346" s="32" t="s">
        <v>252</v>
      </c>
      <c r="C2346" s="5" t="s">
        <v>84</v>
      </c>
      <c r="D2346" s="9" t="s">
        <v>67</v>
      </c>
      <c r="E2346" s="12">
        <v>1.21E8</v>
      </c>
      <c r="F2346" s="12">
        <v>1.1E7</v>
      </c>
    </row>
    <row r="2347" hidden="1">
      <c r="A2347" s="32" t="str">
        <f t="shared" si="1"/>
        <v>Cuba-The Americas2005</v>
      </c>
      <c r="B2347" s="32" t="s">
        <v>125</v>
      </c>
      <c r="C2347" s="5" t="s">
        <v>84</v>
      </c>
      <c r="D2347" s="9" t="s">
        <v>67</v>
      </c>
      <c r="E2347" s="12">
        <v>2.591E9</v>
      </c>
      <c r="F2347" s="13"/>
    </row>
    <row r="2348" hidden="1">
      <c r="A2348" s="32" t="str">
        <f t="shared" si="1"/>
        <v>Canada-The Americas2005</v>
      </c>
      <c r="B2348" s="32" t="s">
        <v>112</v>
      </c>
      <c r="C2348" s="5" t="s">
        <v>84</v>
      </c>
      <c r="D2348" s="9" t="s">
        <v>67</v>
      </c>
      <c r="E2348" s="12">
        <v>1.5887E10</v>
      </c>
      <c r="F2348" s="12">
        <v>2.2739E10</v>
      </c>
    </row>
    <row r="2349" hidden="1">
      <c r="A2349" s="32" t="str">
        <f t="shared" si="1"/>
        <v>Aruba-The Americas2005</v>
      </c>
      <c r="B2349" s="32" t="s">
        <v>87</v>
      </c>
      <c r="C2349" s="5" t="s">
        <v>84</v>
      </c>
      <c r="D2349" s="9" t="s">
        <v>67</v>
      </c>
      <c r="E2349" s="12">
        <v>1.097E9</v>
      </c>
      <c r="F2349" s="12">
        <v>2.5E8</v>
      </c>
    </row>
    <row r="2350" hidden="1">
      <c r="A2350" s="32" t="str">
        <f t="shared" si="1"/>
        <v>Barbados-The Americas2005</v>
      </c>
      <c r="B2350" s="32" t="s">
        <v>95</v>
      </c>
      <c r="C2350" s="5" t="s">
        <v>84</v>
      </c>
      <c r="D2350" s="9" t="s">
        <v>67</v>
      </c>
      <c r="E2350" s="12">
        <v>1.081E9</v>
      </c>
      <c r="F2350" s="12">
        <v>2.74E8</v>
      </c>
    </row>
    <row r="2351" hidden="1">
      <c r="A2351" s="32" t="str">
        <f t="shared" si="1"/>
        <v>Puerto Rico-The Americas2005</v>
      </c>
      <c r="B2351" s="32" t="s">
        <v>228</v>
      </c>
      <c r="C2351" s="5" t="s">
        <v>84</v>
      </c>
      <c r="D2351" s="9" t="s">
        <v>67</v>
      </c>
      <c r="E2351" s="12">
        <v>3.239E9</v>
      </c>
      <c r="F2351" s="12">
        <v>1.663E9</v>
      </c>
    </row>
    <row r="2352" hidden="1">
      <c r="A2352" s="32" t="str">
        <f t="shared" si="1"/>
        <v>Bermuda-The Americas2005</v>
      </c>
      <c r="B2352" s="32" t="s">
        <v>100</v>
      </c>
      <c r="C2352" s="5" t="s">
        <v>84</v>
      </c>
      <c r="D2352" s="9" t="s">
        <v>67</v>
      </c>
      <c r="E2352" s="12">
        <v>4.29E8</v>
      </c>
      <c r="F2352" s="12">
        <v>2.39E8</v>
      </c>
    </row>
    <row r="2353" hidden="1">
      <c r="A2353" s="32" t="str">
        <f t="shared" si="1"/>
        <v>United States-The Americas2005</v>
      </c>
      <c r="B2353" s="32" t="s">
        <v>277</v>
      </c>
      <c r="C2353" s="5" t="s">
        <v>84</v>
      </c>
      <c r="D2353" s="9" t="s">
        <v>67</v>
      </c>
      <c r="E2353" s="34">
        <v>1.27E11</v>
      </c>
      <c r="F2353" s="13"/>
    </row>
    <row r="2354" hidden="1">
      <c r="A2354" s="32" t="str">
        <f t="shared" si="1"/>
        <v>Trinidad and Tobago-The Americas2005</v>
      </c>
      <c r="B2354" s="32" t="s">
        <v>268</v>
      </c>
      <c r="C2354" s="5" t="s">
        <v>84</v>
      </c>
      <c r="D2354" s="9" t="s">
        <v>67</v>
      </c>
      <c r="E2354" s="12">
        <v>5.93E8</v>
      </c>
      <c r="F2354" s="12">
        <v>2.34E8</v>
      </c>
    </row>
    <row r="2355" hidden="1">
      <c r="A2355" s="32" t="str">
        <f t="shared" si="1"/>
        <v>Bahamas, The-The Americas2005</v>
      </c>
      <c r="B2355" s="32" t="s">
        <v>91</v>
      </c>
      <c r="C2355" s="5" t="s">
        <v>84</v>
      </c>
      <c r="D2355" s="9" t="s">
        <v>67</v>
      </c>
      <c r="E2355" s="12">
        <v>2.081E9</v>
      </c>
      <c r="F2355" s="12">
        <v>5.28E8</v>
      </c>
    </row>
    <row r="2356" hidden="1">
      <c r="A2356" s="32" t="str">
        <f t="shared" si="1"/>
        <v>Uruguay-The Americas2005</v>
      </c>
      <c r="B2356" s="32" t="s">
        <v>278</v>
      </c>
      <c r="C2356" s="5" t="s">
        <v>84</v>
      </c>
      <c r="D2356" s="9" t="s">
        <v>67</v>
      </c>
      <c r="E2356" s="12">
        <v>6.99E8</v>
      </c>
      <c r="F2356" s="12">
        <v>3.31E8</v>
      </c>
    </row>
    <row r="2357" hidden="1">
      <c r="A2357" s="32" t="str">
        <f t="shared" si="1"/>
        <v>Chile-The Americas2005</v>
      </c>
      <c r="B2357" s="32" t="s">
        <v>116</v>
      </c>
      <c r="C2357" s="5" t="s">
        <v>84</v>
      </c>
      <c r="D2357" s="9" t="s">
        <v>67</v>
      </c>
      <c r="E2357" s="12">
        <v>1.682E9</v>
      </c>
      <c r="F2357" s="12">
        <v>1.355E9</v>
      </c>
    </row>
    <row r="2358">
      <c r="A2358" s="32" t="str">
        <f t="shared" si="1"/>
        <v>Greenland-The Americas2005</v>
      </c>
      <c r="B2358" s="32" t="s">
        <v>151</v>
      </c>
      <c r="C2358" s="5" t="s">
        <v>84</v>
      </c>
      <c r="D2358" s="9" t="s">
        <v>67</v>
      </c>
      <c r="E2358" s="10">
        <f>if(AND(C2348=C2349,D2348=D2348+1,ISBLANK(E2349)),E2348,E2349)</f>
        <v>1097000000</v>
      </c>
      <c r="F2358" s="10">
        <f>if(AND(C1712=C1713,D1712=D1712+1,ISBLANK(F1713)),F1712,F1713)</f>
        <v>5894000000</v>
      </c>
    </row>
    <row r="2359" hidden="1">
      <c r="A2359" s="32" t="str">
        <f t="shared" si="1"/>
        <v>St. Lucia-The Americas2005</v>
      </c>
      <c r="B2359" s="32" t="s">
        <v>253</v>
      </c>
      <c r="C2359" s="5" t="s">
        <v>84</v>
      </c>
      <c r="D2359" s="9" t="s">
        <v>67</v>
      </c>
      <c r="E2359" s="12">
        <v>3.82E8</v>
      </c>
      <c r="F2359" s="12">
        <v>3.9E7</v>
      </c>
    </row>
    <row r="2360" hidden="1">
      <c r="A2360" s="32" t="str">
        <f t="shared" si="1"/>
        <v>Costa Rica-The Americas2005</v>
      </c>
      <c r="B2360" s="32" t="s">
        <v>122</v>
      </c>
      <c r="C2360" s="5" t="s">
        <v>84</v>
      </c>
      <c r="D2360" s="9" t="s">
        <v>67</v>
      </c>
      <c r="E2360" s="12">
        <v>1.81E9</v>
      </c>
      <c r="F2360" s="12">
        <v>5.56E8</v>
      </c>
    </row>
    <row r="2361" hidden="1">
      <c r="A2361" s="32" t="str">
        <f t="shared" si="1"/>
        <v>Brazil-The Americas2005</v>
      </c>
      <c r="B2361" s="32" t="s">
        <v>105</v>
      </c>
      <c r="C2361" s="5" t="s">
        <v>84</v>
      </c>
      <c r="D2361" s="9" t="s">
        <v>67</v>
      </c>
      <c r="E2361" s="12">
        <v>4.168E9</v>
      </c>
      <c r="F2361" s="12">
        <v>5.905E9</v>
      </c>
    </row>
    <row r="2362" hidden="1">
      <c r="A2362" s="32" t="str">
        <f t="shared" si="1"/>
        <v>Jamaica-The Americas2005</v>
      </c>
      <c r="B2362" s="32" t="s">
        <v>171</v>
      </c>
      <c r="C2362" s="5" t="s">
        <v>84</v>
      </c>
      <c r="D2362" s="9" t="s">
        <v>67</v>
      </c>
      <c r="E2362" s="12">
        <v>1.783E9</v>
      </c>
      <c r="F2362" s="12">
        <v>2.9E8</v>
      </c>
    </row>
    <row r="2363" hidden="1">
      <c r="A2363" s="32" t="str">
        <f t="shared" si="1"/>
        <v>St. Vincent and the Grenadines-The Americas2005</v>
      </c>
      <c r="B2363" s="32" t="s">
        <v>255</v>
      </c>
      <c r="C2363" s="5" t="s">
        <v>84</v>
      </c>
      <c r="D2363" s="9" t="s">
        <v>67</v>
      </c>
      <c r="E2363" s="12">
        <v>1.04E8</v>
      </c>
      <c r="F2363" s="12">
        <v>1.5E7</v>
      </c>
    </row>
    <row r="2364" hidden="1">
      <c r="A2364" s="32" t="str">
        <f t="shared" si="1"/>
        <v>Argentina-The Americas2005</v>
      </c>
      <c r="B2364" s="32" t="s">
        <v>85</v>
      </c>
      <c r="C2364" s="5" t="s">
        <v>84</v>
      </c>
      <c r="D2364" s="9" t="s">
        <v>67</v>
      </c>
      <c r="E2364" s="12">
        <v>3.209E9</v>
      </c>
      <c r="F2364" s="12">
        <v>3.554E9</v>
      </c>
    </row>
    <row r="2365">
      <c r="A2365" s="32" t="str">
        <f t="shared" si="1"/>
        <v>St. Martin (French part)-The Americas2005</v>
      </c>
      <c r="B2365" s="32" t="s">
        <v>254</v>
      </c>
      <c r="C2365" s="5" t="s">
        <v>84</v>
      </c>
      <c r="D2365" s="9" t="s">
        <v>67</v>
      </c>
      <c r="E2365" s="10">
        <f>if(AND(C2355=C2356,D2355=D2355+1,ISBLANK(E2356)),E2355,E2356)</f>
        <v>699000000</v>
      </c>
      <c r="F2365" s="10">
        <f>if(AND(C1719=C1720,D1719=D1719+1,ISBLANK(F1720)),F1719,F1720)</f>
        <v>26774000000</v>
      </c>
    </row>
    <row r="2366" hidden="1">
      <c r="A2366" s="32" t="str">
        <f t="shared" si="1"/>
        <v>Grenada-The Americas2005</v>
      </c>
      <c r="B2366" s="32" t="s">
        <v>152</v>
      </c>
      <c r="C2366" s="5" t="s">
        <v>84</v>
      </c>
      <c r="D2366" s="9" t="s">
        <v>67</v>
      </c>
      <c r="E2366" s="12">
        <v>7.1E7</v>
      </c>
      <c r="F2366" s="12">
        <v>1.0E7</v>
      </c>
    </row>
    <row r="2367" hidden="1">
      <c r="A2367" s="32" t="str">
        <f t="shared" si="1"/>
        <v>Antigua and Barbuda-The Americas2005</v>
      </c>
      <c r="B2367" s="32" t="s">
        <v>83</v>
      </c>
      <c r="C2367" s="5" t="s">
        <v>84</v>
      </c>
      <c r="D2367" s="9" t="s">
        <v>67</v>
      </c>
      <c r="E2367" s="12">
        <v>3.09E8</v>
      </c>
      <c r="F2367" s="12">
        <v>4.0E7</v>
      </c>
    </row>
    <row r="2368" hidden="1">
      <c r="A2368" s="32" t="str">
        <f t="shared" si="1"/>
        <v>Suriname-The Americas2005</v>
      </c>
      <c r="B2368" s="32" t="s">
        <v>257</v>
      </c>
      <c r="C2368" s="5" t="s">
        <v>84</v>
      </c>
      <c r="D2368" s="9" t="s">
        <v>67</v>
      </c>
      <c r="E2368" s="12">
        <v>9.6E7</v>
      </c>
      <c r="F2368" s="12">
        <v>9.4E7</v>
      </c>
    </row>
    <row r="2369" hidden="1">
      <c r="A2369" s="32" t="str">
        <f t="shared" si="1"/>
        <v>El Salvador-The Americas2005</v>
      </c>
      <c r="B2369" s="32" t="s">
        <v>135</v>
      </c>
      <c r="C2369" s="5" t="s">
        <v>84</v>
      </c>
      <c r="D2369" s="9" t="s">
        <v>67</v>
      </c>
      <c r="E2369" s="12">
        <v>6.56E8</v>
      </c>
      <c r="F2369" s="12">
        <v>2.88E8</v>
      </c>
    </row>
    <row r="2370" hidden="1">
      <c r="A2370" s="32" t="str">
        <f t="shared" si="1"/>
        <v>Colombia-The Americas2005</v>
      </c>
      <c r="B2370" s="32" t="s">
        <v>118</v>
      </c>
      <c r="C2370" s="5" t="s">
        <v>84</v>
      </c>
      <c r="D2370" s="9" t="s">
        <v>67</v>
      </c>
      <c r="E2370" s="12">
        <v>1.574E9</v>
      </c>
      <c r="F2370" s="12">
        <v>1.565E9</v>
      </c>
    </row>
    <row r="2371" hidden="1">
      <c r="A2371" s="32" t="str">
        <f t="shared" si="1"/>
        <v>Guyana-The Americas2005</v>
      </c>
      <c r="B2371" s="32" t="s">
        <v>157</v>
      </c>
      <c r="C2371" s="5" t="s">
        <v>84</v>
      </c>
      <c r="D2371" s="9" t="s">
        <v>67</v>
      </c>
      <c r="E2371" s="12">
        <v>3.5E7</v>
      </c>
      <c r="F2371" s="12">
        <v>4.0E7</v>
      </c>
    </row>
    <row r="2372" hidden="1">
      <c r="A2372" s="32" t="str">
        <f t="shared" si="1"/>
        <v>Peru-The Americas2005</v>
      </c>
      <c r="B2372" s="32" t="s">
        <v>224</v>
      </c>
      <c r="C2372" s="5" t="s">
        <v>84</v>
      </c>
      <c r="D2372" s="9" t="s">
        <v>67</v>
      </c>
      <c r="E2372" s="12">
        <v>1.438E9</v>
      </c>
      <c r="F2372" s="12">
        <v>9.7E8</v>
      </c>
    </row>
    <row r="2373" hidden="1">
      <c r="A2373" s="32" t="str">
        <f t="shared" si="1"/>
        <v>Venezuela-The Americas2005</v>
      </c>
      <c r="B2373" s="32" t="s">
        <v>281</v>
      </c>
      <c r="C2373" s="5" t="s">
        <v>84</v>
      </c>
      <c r="D2373" s="9" t="s">
        <v>67</v>
      </c>
      <c r="E2373" s="12">
        <v>7.22E8</v>
      </c>
      <c r="F2373" s="12">
        <v>1.843E9</v>
      </c>
    </row>
    <row r="2374" hidden="1">
      <c r="A2374" s="32" t="str">
        <f t="shared" si="1"/>
        <v>Mexico-The Americas2005</v>
      </c>
      <c r="B2374" s="32" t="s">
        <v>199</v>
      </c>
      <c r="C2374" s="5" t="s">
        <v>84</v>
      </c>
      <c r="D2374" s="9" t="s">
        <v>67</v>
      </c>
      <c r="E2374" s="12">
        <v>1.2801E10</v>
      </c>
      <c r="F2374" s="12">
        <v>8.951E9</v>
      </c>
    </row>
    <row r="2375" hidden="1">
      <c r="A2375" s="32" t="str">
        <f t="shared" si="1"/>
        <v>Panama-The Americas2005</v>
      </c>
      <c r="B2375" s="32" t="s">
        <v>221</v>
      </c>
      <c r="C2375" s="5" t="s">
        <v>84</v>
      </c>
      <c r="D2375" s="9" t="s">
        <v>67</v>
      </c>
      <c r="E2375" s="12">
        <v>1.108E9</v>
      </c>
      <c r="F2375" s="12">
        <v>3.88E8</v>
      </c>
    </row>
    <row r="2376" hidden="1">
      <c r="A2376" s="32" t="str">
        <f t="shared" si="1"/>
        <v>Dominican Republic-The Americas2005</v>
      </c>
      <c r="B2376" s="32" t="s">
        <v>132</v>
      </c>
      <c r="C2376" s="5" t="s">
        <v>84</v>
      </c>
      <c r="D2376" s="9" t="s">
        <v>67</v>
      </c>
      <c r="E2376" s="12">
        <v>3.518E9</v>
      </c>
      <c r="F2376" s="12">
        <v>5.11E8</v>
      </c>
    </row>
    <row r="2377" hidden="1">
      <c r="A2377" s="32" t="str">
        <f t="shared" si="1"/>
        <v>Ecuador-The Americas2005</v>
      </c>
      <c r="B2377" s="32" t="s">
        <v>133</v>
      </c>
      <c r="C2377" s="5" t="s">
        <v>84</v>
      </c>
      <c r="D2377" s="9" t="s">
        <v>67</v>
      </c>
      <c r="E2377" s="12">
        <v>4.88E8</v>
      </c>
      <c r="F2377" s="12">
        <v>6.44E8</v>
      </c>
    </row>
    <row r="2378" hidden="1">
      <c r="A2378" s="32" t="str">
        <f t="shared" si="1"/>
        <v>Nicaragua-The Americas2005</v>
      </c>
      <c r="B2378" s="32" t="s">
        <v>213</v>
      </c>
      <c r="C2378" s="5" t="s">
        <v>84</v>
      </c>
      <c r="D2378" s="9" t="s">
        <v>67</v>
      </c>
      <c r="E2378" s="12">
        <v>2.06E8</v>
      </c>
      <c r="F2378" s="12">
        <v>1.62E8</v>
      </c>
    </row>
    <row r="2379" hidden="1">
      <c r="A2379" s="32" t="str">
        <f t="shared" si="1"/>
        <v>Paraguay-The Americas2005</v>
      </c>
      <c r="B2379" s="32" t="s">
        <v>223</v>
      </c>
      <c r="C2379" s="5" t="s">
        <v>84</v>
      </c>
      <c r="D2379" s="9" t="s">
        <v>67</v>
      </c>
      <c r="E2379" s="12">
        <v>9.6E7</v>
      </c>
      <c r="F2379" s="12">
        <v>1.3E8</v>
      </c>
    </row>
    <row r="2380" hidden="1">
      <c r="A2380" s="32" t="str">
        <f t="shared" si="1"/>
        <v>Belize-The Americas2005</v>
      </c>
      <c r="B2380" s="32" t="s">
        <v>98</v>
      </c>
      <c r="C2380" s="5" t="s">
        <v>84</v>
      </c>
      <c r="D2380" s="9" t="s">
        <v>67</v>
      </c>
      <c r="E2380" s="12">
        <v>2.14E8</v>
      </c>
      <c r="F2380" s="12">
        <v>4.5E7</v>
      </c>
    </row>
    <row r="2381" hidden="1">
      <c r="A2381" s="32" t="str">
        <f t="shared" si="1"/>
        <v>Haiti-The Americas2005</v>
      </c>
      <c r="B2381" s="32" t="s">
        <v>158</v>
      </c>
      <c r="C2381" s="5" t="s">
        <v>84</v>
      </c>
      <c r="D2381" s="9" t="s">
        <v>67</v>
      </c>
      <c r="E2381" s="12">
        <v>8.0E7</v>
      </c>
      <c r="F2381" s="12">
        <v>1.74E8</v>
      </c>
    </row>
    <row r="2382" hidden="1">
      <c r="A2382" s="32" t="str">
        <f t="shared" si="1"/>
        <v>Bolivia-The Americas2005</v>
      </c>
      <c r="B2382" s="32" t="s">
        <v>102</v>
      </c>
      <c r="C2382" s="5" t="s">
        <v>84</v>
      </c>
      <c r="D2382" s="9" t="s">
        <v>67</v>
      </c>
      <c r="E2382" s="12">
        <v>3.45E8</v>
      </c>
      <c r="F2382" s="12">
        <v>2.57E8</v>
      </c>
    </row>
    <row r="2383" hidden="1">
      <c r="A2383" s="32" t="str">
        <f t="shared" si="1"/>
        <v>Honduras-The Americas2005</v>
      </c>
      <c r="B2383" s="32" t="s">
        <v>159</v>
      </c>
      <c r="C2383" s="5" t="s">
        <v>84</v>
      </c>
      <c r="D2383" s="9" t="s">
        <v>67</v>
      </c>
      <c r="E2383" s="12">
        <v>4.65E8</v>
      </c>
      <c r="F2383" s="12">
        <v>3.21E8</v>
      </c>
    </row>
    <row r="2384" hidden="1">
      <c r="A2384" s="32" t="str">
        <f t="shared" si="1"/>
        <v>Guatemala-The Americas2005</v>
      </c>
      <c r="B2384" s="32" t="s">
        <v>154</v>
      </c>
      <c r="C2384" s="5" t="s">
        <v>84</v>
      </c>
      <c r="D2384" s="9" t="s">
        <v>67</v>
      </c>
      <c r="E2384" s="12">
        <v>7.91E8</v>
      </c>
      <c r="F2384" s="12">
        <v>5.32E8</v>
      </c>
    </row>
    <row r="2385" hidden="1">
      <c r="A2385" s="32" t="str">
        <f t="shared" si="1"/>
        <v>Cayman Islands-The Americas2006</v>
      </c>
      <c r="B2385" s="32" t="s">
        <v>113</v>
      </c>
      <c r="C2385" s="5" t="s">
        <v>84</v>
      </c>
      <c r="D2385" s="9" t="s">
        <v>68</v>
      </c>
      <c r="E2385" s="12">
        <v>5.09E8</v>
      </c>
      <c r="F2385" s="12">
        <v>1.64E8</v>
      </c>
    </row>
    <row r="2386" hidden="1">
      <c r="A2386" s="32" t="str">
        <f t="shared" si="1"/>
        <v>Sint Maarten (Dutch part)-The Americas2006</v>
      </c>
      <c r="B2386" s="32" t="s">
        <v>242</v>
      </c>
      <c r="C2386" s="5" t="s">
        <v>84</v>
      </c>
      <c r="D2386" s="9" t="s">
        <v>68</v>
      </c>
      <c r="E2386" s="12">
        <v>6.51E8</v>
      </c>
      <c r="F2386" s="12">
        <v>8.6E7</v>
      </c>
    </row>
    <row r="2387">
      <c r="A2387" s="32" t="str">
        <f t="shared" si="1"/>
        <v>Turks and Caicos Islands-The Americas2006</v>
      </c>
      <c r="B2387" s="32" t="s">
        <v>272</v>
      </c>
      <c r="C2387" s="5" t="s">
        <v>84</v>
      </c>
      <c r="D2387" s="9" t="s">
        <v>68</v>
      </c>
      <c r="E2387" s="10">
        <f>if(AND(C2377=C2378,D2377=D2377+1,ISBLANK(E2378)),E2377,E2378)</f>
        <v>206000000</v>
      </c>
      <c r="F2387" s="10">
        <f>if(AND(C1741=C1742,D1741=D1741+1,ISBLANK(F1742)),F1741,F1742)</f>
        <v>991000000</v>
      </c>
    </row>
    <row r="2388" hidden="1">
      <c r="A2388" s="32" t="str">
        <f t="shared" si="1"/>
        <v>St. Kitts and Nevis-The Americas2006</v>
      </c>
      <c r="B2388" s="32" t="s">
        <v>252</v>
      </c>
      <c r="C2388" s="5" t="s">
        <v>84</v>
      </c>
      <c r="D2388" s="9" t="s">
        <v>68</v>
      </c>
      <c r="E2388" s="12">
        <v>1.32E8</v>
      </c>
      <c r="F2388" s="12">
        <v>1.4E7</v>
      </c>
    </row>
    <row r="2389" hidden="1">
      <c r="A2389" s="32" t="str">
        <f t="shared" si="1"/>
        <v>Cuba-The Americas2006</v>
      </c>
      <c r="B2389" s="32" t="s">
        <v>125</v>
      </c>
      <c r="C2389" s="5" t="s">
        <v>84</v>
      </c>
      <c r="D2389" s="9" t="s">
        <v>68</v>
      </c>
      <c r="E2389" s="12">
        <v>2.414E9</v>
      </c>
      <c r="F2389" s="13"/>
    </row>
    <row r="2390" hidden="1">
      <c r="A2390" s="32" t="str">
        <f t="shared" si="1"/>
        <v>Canada-The Americas2006</v>
      </c>
      <c r="B2390" s="32" t="s">
        <v>112</v>
      </c>
      <c r="C2390" s="5" t="s">
        <v>84</v>
      </c>
      <c r="D2390" s="9" t="s">
        <v>68</v>
      </c>
      <c r="E2390" s="12">
        <v>1.6837E10</v>
      </c>
      <c r="F2390" s="12">
        <v>2.6067E10</v>
      </c>
    </row>
    <row r="2391" hidden="1">
      <c r="A2391" s="32" t="str">
        <f t="shared" si="1"/>
        <v>Aruba-The Americas2006</v>
      </c>
      <c r="B2391" s="32" t="s">
        <v>87</v>
      </c>
      <c r="C2391" s="5" t="s">
        <v>84</v>
      </c>
      <c r="D2391" s="9" t="s">
        <v>68</v>
      </c>
      <c r="E2391" s="12">
        <v>1.064E9</v>
      </c>
      <c r="F2391" s="12">
        <v>2.41E8</v>
      </c>
    </row>
    <row r="2392" hidden="1">
      <c r="A2392" s="32" t="str">
        <f t="shared" si="1"/>
        <v>Puerto Rico-The Americas2006</v>
      </c>
      <c r="B2392" s="32" t="s">
        <v>228</v>
      </c>
      <c r="C2392" s="5" t="s">
        <v>84</v>
      </c>
      <c r="D2392" s="9" t="s">
        <v>68</v>
      </c>
      <c r="E2392" s="12">
        <v>3.369E9</v>
      </c>
      <c r="F2392" s="12">
        <v>1.752E9</v>
      </c>
    </row>
    <row r="2393" hidden="1">
      <c r="A2393" s="32" t="str">
        <f t="shared" si="1"/>
        <v>Barbados-The Americas2006</v>
      </c>
      <c r="B2393" s="32" t="s">
        <v>95</v>
      </c>
      <c r="C2393" s="5" t="s">
        <v>84</v>
      </c>
      <c r="D2393" s="9" t="s">
        <v>68</v>
      </c>
      <c r="E2393" s="12">
        <v>1.235E9</v>
      </c>
      <c r="F2393" s="12">
        <v>2.84E8</v>
      </c>
    </row>
    <row r="2394" hidden="1">
      <c r="A2394" s="32" t="str">
        <f t="shared" si="1"/>
        <v>Bermuda-The Americas2006</v>
      </c>
      <c r="B2394" s="32" t="s">
        <v>100</v>
      </c>
      <c r="C2394" s="5" t="s">
        <v>84</v>
      </c>
      <c r="D2394" s="9" t="s">
        <v>68</v>
      </c>
      <c r="E2394" s="12">
        <v>4.95E8</v>
      </c>
      <c r="F2394" s="12">
        <v>3.94E8</v>
      </c>
    </row>
    <row r="2395" hidden="1">
      <c r="A2395" s="32" t="str">
        <f t="shared" si="1"/>
        <v>Curacao-The Americas2006</v>
      </c>
      <c r="B2395" s="32" t="s">
        <v>126</v>
      </c>
      <c r="C2395" s="5" t="s">
        <v>84</v>
      </c>
      <c r="D2395" s="9" t="s">
        <v>68</v>
      </c>
      <c r="E2395" s="12">
        <v>2.77E8</v>
      </c>
      <c r="F2395" s="12">
        <v>1.91E8</v>
      </c>
    </row>
    <row r="2396" hidden="1">
      <c r="A2396" s="32" t="str">
        <f t="shared" si="1"/>
        <v>United States-The Americas2006</v>
      </c>
      <c r="B2396" s="32" t="s">
        <v>277</v>
      </c>
      <c r="C2396" s="5" t="s">
        <v>84</v>
      </c>
      <c r="D2396" s="9" t="s">
        <v>68</v>
      </c>
      <c r="E2396" s="34">
        <v>1.33E11</v>
      </c>
      <c r="F2396" s="13"/>
    </row>
    <row r="2397" hidden="1">
      <c r="A2397" s="32" t="str">
        <f t="shared" si="1"/>
        <v>Dominica-The Americas2006</v>
      </c>
      <c r="B2397" s="32" t="s">
        <v>131</v>
      </c>
      <c r="C2397" s="5" t="s">
        <v>84</v>
      </c>
      <c r="D2397" s="9" t="s">
        <v>68</v>
      </c>
      <c r="E2397" s="12">
        <v>7.2E7</v>
      </c>
      <c r="F2397" s="12">
        <v>1.0E7</v>
      </c>
    </row>
    <row r="2398" hidden="1">
      <c r="A2398" s="32" t="str">
        <f t="shared" si="1"/>
        <v>Trinidad and Tobago-The Americas2006</v>
      </c>
      <c r="B2398" s="32" t="s">
        <v>268</v>
      </c>
      <c r="C2398" s="5" t="s">
        <v>84</v>
      </c>
      <c r="D2398" s="9" t="s">
        <v>68</v>
      </c>
      <c r="E2398" s="12">
        <v>5.17E8</v>
      </c>
      <c r="F2398" s="12">
        <v>1.46E8</v>
      </c>
    </row>
    <row r="2399">
      <c r="A2399" s="32" t="str">
        <f t="shared" si="1"/>
        <v>Greenland-The Americas2006</v>
      </c>
      <c r="B2399" s="32" t="s">
        <v>151</v>
      </c>
      <c r="C2399" s="5" t="s">
        <v>84</v>
      </c>
      <c r="D2399" s="9" t="s">
        <v>68</v>
      </c>
      <c r="E2399" s="10">
        <f>if(AND(C2389=C2390,D2389=D2389+1,ISBLANK(E2390)),E2389,E2390)</f>
        <v>16837000000</v>
      </c>
      <c r="F2399" s="10">
        <f>if(AND(C1753=C1754,D1753=D1753+1,ISBLANK(F1754)),F1753,F1754)</f>
        <v>11721000000</v>
      </c>
    </row>
    <row r="2400" hidden="1">
      <c r="A2400" s="32" t="str">
        <f t="shared" si="1"/>
        <v>Bahamas, The-The Americas2006</v>
      </c>
      <c r="B2400" s="32" t="s">
        <v>91</v>
      </c>
      <c r="C2400" s="5" t="s">
        <v>84</v>
      </c>
      <c r="D2400" s="9" t="s">
        <v>68</v>
      </c>
      <c r="E2400" s="12">
        <v>2.066E9</v>
      </c>
      <c r="F2400" s="12">
        <v>5.41E8</v>
      </c>
    </row>
    <row r="2401" hidden="1">
      <c r="A2401" s="32" t="str">
        <f t="shared" si="1"/>
        <v>Uruguay-The Americas2006</v>
      </c>
      <c r="B2401" s="32" t="s">
        <v>278</v>
      </c>
      <c r="C2401" s="5" t="s">
        <v>84</v>
      </c>
      <c r="D2401" s="9" t="s">
        <v>68</v>
      </c>
      <c r="E2401" s="12">
        <v>7.11E8</v>
      </c>
      <c r="F2401" s="12">
        <v>3.05E8</v>
      </c>
    </row>
    <row r="2402" hidden="1">
      <c r="A2402" s="32" t="str">
        <f t="shared" si="1"/>
        <v>Chile-The Americas2006</v>
      </c>
      <c r="B2402" s="32" t="s">
        <v>116</v>
      </c>
      <c r="C2402" s="5" t="s">
        <v>84</v>
      </c>
      <c r="D2402" s="9" t="s">
        <v>68</v>
      </c>
      <c r="E2402" s="12">
        <v>1.891E9</v>
      </c>
      <c r="F2402" s="12">
        <v>1.573E9</v>
      </c>
    </row>
    <row r="2403" hidden="1">
      <c r="A2403" s="32" t="str">
        <f t="shared" si="1"/>
        <v>Jamaica-The Americas2006</v>
      </c>
      <c r="B2403" s="32" t="s">
        <v>171</v>
      </c>
      <c r="C2403" s="5" t="s">
        <v>84</v>
      </c>
      <c r="D2403" s="9" t="s">
        <v>68</v>
      </c>
      <c r="E2403" s="12">
        <v>2.094E9</v>
      </c>
      <c r="F2403" s="12">
        <v>3.15E8</v>
      </c>
    </row>
    <row r="2404" hidden="1">
      <c r="A2404" s="32" t="str">
        <f t="shared" si="1"/>
        <v>Brazil-The Americas2006</v>
      </c>
      <c r="B2404" s="32" t="s">
        <v>105</v>
      </c>
      <c r="C2404" s="5" t="s">
        <v>84</v>
      </c>
      <c r="D2404" s="9" t="s">
        <v>68</v>
      </c>
      <c r="E2404" s="12">
        <v>4.577E9</v>
      </c>
      <c r="F2404" s="12">
        <v>7.501E9</v>
      </c>
    </row>
    <row r="2405" hidden="1">
      <c r="A2405" s="32" t="str">
        <f t="shared" si="1"/>
        <v>St. Lucia-The Americas2006</v>
      </c>
      <c r="B2405" s="32" t="s">
        <v>253</v>
      </c>
      <c r="C2405" s="5" t="s">
        <v>84</v>
      </c>
      <c r="D2405" s="9" t="s">
        <v>68</v>
      </c>
      <c r="E2405" s="12">
        <v>2.94E8</v>
      </c>
      <c r="F2405" s="12">
        <v>3.9E7</v>
      </c>
    </row>
    <row r="2406" hidden="1">
      <c r="A2406" s="32" t="str">
        <f t="shared" si="1"/>
        <v>Costa Rica-The Americas2006</v>
      </c>
      <c r="B2406" s="32" t="s">
        <v>122</v>
      </c>
      <c r="C2406" s="5" t="s">
        <v>84</v>
      </c>
      <c r="D2406" s="9" t="s">
        <v>68</v>
      </c>
      <c r="E2406" s="12">
        <v>1.865E9</v>
      </c>
      <c r="F2406" s="12">
        <v>5.77E8</v>
      </c>
    </row>
    <row r="2407" hidden="1">
      <c r="A2407" s="32" t="str">
        <f t="shared" si="1"/>
        <v>St. Vincent and the Grenadines-The Americas2006</v>
      </c>
      <c r="B2407" s="32" t="s">
        <v>255</v>
      </c>
      <c r="C2407" s="5" t="s">
        <v>84</v>
      </c>
      <c r="D2407" s="9" t="s">
        <v>68</v>
      </c>
      <c r="E2407" s="12">
        <v>1.13E8</v>
      </c>
      <c r="F2407" s="12">
        <v>1.6E7</v>
      </c>
    </row>
    <row r="2408" hidden="1">
      <c r="A2408" s="32" t="str">
        <f t="shared" si="1"/>
        <v>Argentina-The Americas2006</v>
      </c>
      <c r="B2408" s="32" t="s">
        <v>85</v>
      </c>
      <c r="C2408" s="5" t="s">
        <v>84</v>
      </c>
      <c r="D2408" s="9" t="s">
        <v>68</v>
      </c>
      <c r="E2408" s="12">
        <v>3.899E9</v>
      </c>
      <c r="F2408" s="12">
        <v>4.038E9</v>
      </c>
    </row>
    <row r="2409" hidden="1">
      <c r="A2409" s="32" t="str">
        <f t="shared" si="1"/>
        <v>Antigua and Barbuda-The Americas2006</v>
      </c>
      <c r="B2409" s="32" t="s">
        <v>83</v>
      </c>
      <c r="C2409" s="5" t="s">
        <v>84</v>
      </c>
      <c r="D2409" s="9" t="s">
        <v>68</v>
      </c>
      <c r="E2409" s="12">
        <v>3.27E8</v>
      </c>
      <c r="F2409" s="12">
        <v>4.5E7</v>
      </c>
    </row>
    <row r="2410">
      <c r="A2410" s="32" t="str">
        <f t="shared" si="1"/>
        <v>St. Martin (French part)-The Americas2006</v>
      </c>
      <c r="B2410" s="32" t="s">
        <v>254</v>
      </c>
      <c r="C2410" s="5" t="s">
        <v>84</v>
      </c>
      <c r="D2410" s="9" t="s">
        <v>68</v>
      </c>
      <c r="E2410" s="10">
        <f>if(AND(C2400=C2401,D2400=D2400+1,ISBLANK(E2401)),E2400,E2401)</f>
        <v>711000000</v>
      </c>
      <c r="F2410" s="10">
        <f>if(AND(C1764=C1765,D1764=D1764+1,ISBLANK(F1765)),F1764,F1765)</f>
        <v>7654000000</v>
      </c>
    </row>
    <row r="2411" hidden="1">
      <c r="A2411" s="32" t="str">
        <f t="shared" si="1"/>
        <v>Grenada-The Americas2006</v>
      </c>
      <c r="B2411" s="32" t="s">
        <v>152</v>
      </c>
      <c r="C2411" s="5" t="s">
        <v>84</v>
      </c>
      <c r="D2411" s="9" t="s">
        <v>68</v>
      </c>
      <c r="E2411" s="12">
        <v>9.4E7</v>
      </c>
      <c r="F2411" s="12">
        <v>1.6E7</v>
      </c>
    </row>
    <row r="2412" hidden="1">
      <c r="A2412" s="32" t="str">
        <f t="shared" si="1"/>
        <v>Suriname-The Americas2006</v>
      </c>
      <c r="B2412" s="32" t="s">
        <v>257</v>
      </c>
      <c r="C2412" s="5" t="s">
        <v>84</v>
      </c>
      <c r="D2412" s="9" t="s">
        <v>68</v>
      </c>
      <c r="E2412" s="12">
        <v>1.09E8</v>
      </c>
      <c r="F2412" s="12">
        <v>3.3E7</v>
      </c>
    </row>
    <row r="2413" hidden="1">
      <c r="A2413" s="32" t="str">
        <f t="shared" si="1"/>
        <v>El Salvador-The Americas2006</v>
      </c>
      <c r="B2413" s="32" t="s">
        <v>135</v>
      </c>
      <c r="C2413" s="5" t="s">
        <v>84</v>
      </c>
      <c r="D2413" s="9" t="s">
        <v>68</v>
      </c>
      <c r="E2413" s="12">
        <v>6.86E8</v>
      </c>
      <c r="F2413" s="12">
        <v>3.07E8</v>
      </c>
    </row>
    <row r="2414" hidden="1">
      <c r="A2414" s="32" t="str">
        <f t="shared" si="1"/>
        <v>Colombia-The Americas2006</v>
      </c>
      <c r="B2414" s="32" t="s">
        <v>118</v>
      </c>
      <c r="C2414" s="5" t="s">
        <v>84</v>
      </c>
      <c r="D2414" s="9" t="s">
        <v>68</v>
      </c>
      <c r="E2414" s="12">
        <v>2.009E9</v>
      </c>
      <c r="F2414" s="12">
        <v>1.799E9</v>
      </c>
    </row>
    <row r="2415" hidden="1">
      <c r="A2415" s="32" t="str">
        <f t="shared" si="1"/>
        <v>Mexico-The Americas2006</v>
      </c>
      <c r="B2415" s="32" t="s">
        <v>199</v>
      </c>
      <c r="C2415" s="5" t="s">
        <v>84</v>
      </c>
      <c r="D2415" s="9" t="s">
        <v>68</v>
      </c>
      <c r="E2415" s="12">
        <v>1.3329E10</v>
      </c>
      <c r="F2415" s="12">
        <v>9.387E9</v>
      </c>
    </row>
    <row r="2416" hidden="1">
      <c r="A2416" s="32" t="str">
        <f t="shared" si="1"/>
        <v>Guyana-The Americas2006</v>
      </c>
      <c r="B2416" s="32" t="s">
        <v>157</v>
      </c>
      <c r="C2416" s="5" t="s">
        <v>84</v>
      </c>
      <c r="D2416" s="9" t="s">
        <v>68</v>
      </c>
      <c r="E2416" s="12">
        <v>3.7E7</v>
      </c>
      <c r="F2416" s="12">
        <v>4.9E7</v>
      </c>
    </row>
    <row r="2417" hidden="1">
      <c r="A2417" s="32" t="str">
        <f t="shared" si="1"/>
        <v>Peru-The Americas2006</v>
      </c>
      <c r="B2417" s="32" t="s">
        <v>224</v>
      </c>
      <c r="C2417" s="5" t="s">
        <v>84</v>
      </c>
      <c r="D2417" s="9" t="s">
        <v>68</v>
      </c>
      <c r="E2417" s="12">
        <v>1.775E9</v>
      </c>
      <c r="F2417" s="12">
        <v>1.047E9</v>
      </c>
    </row>
    <row r="2418" hidden="1">
      <c r="A2418" s="32" t="str">
        <f t="shared" si="1"/>
        <v>Venezuela-The Americas2006</v>
      </c>
      <c r="B2418" s="32" t="s">
        <v>281</v>
      </c>
      <c r="C2418" s="5" t="s">
        <v>84</v>
      </c>
      <c r="D2418" s="9" t="s">
        <v>68</v>
      </c>
      <c r="E2418" s="12">
        <v>8.43E8</v>
      </c>
      <c r="F2418" s="12">
        <v>1.807E9</v>
      </c>
    </row>
    <row r="2419" hidden="1">
      <c r="A2419" s="32" t="str">
        <f t="shared" si="1"/>
        <v>Panama-The Americas2006</v>
      </c>
      <c r="B2419" s="32" t="s">
        <v>221</v>
      </c>
      <c r="C2419" s="5" t="s">
        <v>84</v>
      </c>
      <c r="D2419" s="9" t="s">
        <v>68</v>
      </c>
      <c r="E2419" s="12">
        <v>1.425E9</v>
      </c>
      <c r="F2419" s="12">
        <v>4.03E8</v>
      </c>
    </row>
    <row r="2420" hidden="1">
      <c r="A2420" s="32" t="str">
        <f t="shared" si="1"/>
        <v>Dominican Republic-The Americas2006</v>
      </c>
      <c r="B2420" s="32" t="s">
        <v>132</v>
      </c>
      <c r="C2420" s="5" t="s">
        <v>84</v>
      </c>
      <c r="D2420" s="9" t="s">
        <v>68</v>
      </c>
      <c r="E2420" s="12">
        <v>3.917E9</v>
      </c>
      <c r="F2420" s="12">
        <v>4.95E8</v>
      </c>
    </row>
    <row r="2421" hidden="1">
      <c r="A2421" s="32" t="str">
        <f t="shared" si="1"/>
        <v>Ecuador-The Americas2006</v>
      </c>
      <c r="B2421" s="32" t="s">
        <v>133</v>
      </c>
      <c r="C2421" s="5" t="s">
        <v>84</v>
      </c>
      <c r="D2421" s="9" t="s">
        <v>68</v>
      </c>
      <c r="E2421" s="12">
        <v>4.92E8</v>
      </c>
      <c r="F2421" s="12">
        <v>7.06E8</v>
      </c>
    </row>
    <row r="2422" hidden="1">
      <c r="A2422" s="32" t="str">
        <f t="shared" si="1"/>
        <v>Paraguay-The Americas2006</v>
      </c>
      <c r="B2422" s="32" t="s">
        <v>223</v>
      </c>
      <c r="C2422" s="5" t="s">
        <v>84</v>
      </c>
      <c r="D2422" s="9" t="s">
        <v>68</v>
      </c>
      <c r="E2422" s="12">
        <v>1.12E8</v>
      </c>
      <c r="F2422" s="12">
        <v>1.44E8</v>
      </c>
    </row>
    <row r="2423" hidden="1">
      <c r="A2423" s="32" t="str">
        <f t="shared" si="1"/>
        <v>Nicaragua-The Americas2006</v>
      </c>
      <c r="B2423" s="32" t="s">
        <v>213</v>
      </c>
      <c r="C2423" s="5" t="s">
        <v>84</v>
      </c>
      <c r="D2423" s="9" t="s">
        <v>68</v>
      </c>
      <c r="E2423" s="12">
        <v>2.31E8</v>
      </c>
      <c r="F2423" s="12">
        <v>1.88E8</v>
      </c>
    </row>
    <row r="2424" hidden="1">
      <c r="A2424" s="32" t="str">
        <f t="shared" si="1"/>
        <v>Belize-The Americas2006</v>
      </c>
      <c r="B2424" s="32" t="s">
        <v>98</v>
      </c>
      <c r="C2424" s="5" t="s">
        <v>84</v>
      </c>
      <c r="D2424" s="9" t="s">
        <v>68</v>
      </c>
      <c r="E2424" s="12">
        <v>2.6E8</v>
      </c>
      <c r="F2424" s="12">
        <v>4.3E7</v>
      </c>
    </row>
    <row r="2425" hidden="1">
      <c r="A2425" s="32" t="str">
        <f t="shared" si="1"/>
        <v>Haiti-The Americas2006</v>
      </c>
      <c r="B2425" s="32" t="s">
        <v>158</v>
      </c>
      <c r="C2425" s="5" t="s">
        <v>84</v>
      </c>
      <c r="D2425" s="9" t="s">
        <v>68</v>
      </c>
      <c r="E2425" s="12">
        <v>1.26E8</v>
      </c>
      <c r="F2425" s="12">
        <v>2.39E8</v>
      </c>
    </row>
    <row r="2426" hidden="1">
      <c r="A2426" s="32" t="str">
        <f t="shared" si="1"/>
        <v>Bolivia-The Americas2006</v>
      </c>
      <c r="B2426" s="32" t="s">
        <v>102</v>
      </c>
      <c r="C2426" s="5" t="s">
        <v>84</v>
      </c>
      <c r="D2426" s="9" t="s">
        <v>68</v>
      </c>
      <c r="E2426" s="12">
        <v>3.3E8</v>
      </c>
      <c r="F2426" s="12">
        <v>3.6E8</v>
      </c>
    </row>
    <row r="2427" hidden="1">
      <c r="A2427" s="32" t="str">
        <f t="shared" si="1"/>
        <v>Honduras-The Americas2006</v>
      </c>
      <c r="B2427" s="32" t="s">
        <v>159</v>
      </c>
      <c r="C2427" s="5" t="s">
        <v>84</v>
      </c>
      <c r="D2427" s="9" t="s">
        <v>68</v>
      </c>
      <c r="E2427" s="12">
        <v>5.16E8</v>
      </c>
      <c r="F2427" s="12">
        <v>4.25E8</v>
      </c>
    </row>
    <row r="2428" hidden="1">
      <c r="A2428" s="32" t="str">
        <f t="shared" si="1"/>
        <v>Guatemala-The Americas2006</v>
      </c>
      <c r="B2428" s="32" t="s">
        <v>154</v>
      </c>
      <c r="C2428" s="5" t="s">
        <v>84</v>
      </c>
      <c r="D2428" s="9" t="s">
        <v>68</v>
      </c>
      <c r="E2428" s="12">
        <v>9.19E8</v>
      </c>
      <c r="F2428" s="12">
        <v>6.55E8</v>
      </c>
    </row>
    <row r="2429">
      <c r="A2429" s="32" t="str">
        <f t="shared" si="1"/>
        <v>Turks and Caicos Islands-The Americas2007</v>
      </c>
      <c r="B2429" s="32" t="s">
        <v>272</v>
      </c>
      <c r="C2429" s="5" t="s">
        <v>84</v>
      </c>
      <c r="D2429" s="9" t="s">
        <v>69</v>
      </c>
      <c r="E2429" s="10">
        <f>if(AND(C2419=C2420,D2419=D2419+1,ISBLANK(E2420)),E2419,E2420)</f>
        <v>3917000000</v>
      </c>
      <c r="F2429" s="10">
        <f>if(AND(C1783=C1784,D1783=D1783+1,ISBLANK(F1784)),F1783,F1784)</f>
        <v>17891000000</v>
      </c>
    </row>
    <row r="2430" hidden="1">
      <c r="A2430" s="32" t="str">
        <f t="shared" si="1"/>
        <v>Dominica-The Americas2007</v>
      </c>
      <c r="B2430" s="32" t="s">
        <v>131</v>
      </c>
      <c r="C2430" s="5" t="s">
        <v>84</v>
      </c>
      <c r="D2430" s="9" t="s">
        <v>69</v>
      </c>
      <c r="E2430" s="12">
        <v>7.4E7</v>
      </c>
      <c r="F2430" s="12">
        <v>1.1E7</v>
      </c>
    </row>
    <row r="2431" hidden="1">
      <c r="A2431" s="32" t="str">
        <f t="shared" si="1"/>
        <v>St. Kitts and Nevis-The Americas2007</v>
      </c>
      <c r="B2431" s="32" t="s">
        <v>252</v>
      </c>
      <c r="C2431" s="5" t="s">
        <v>84</v>
      </c>
      <c r="D2431" s="9" t="s">
        <v>69</v>
      </c>
      <c r="E2431" s="12">
        <v>1.25E8</v>
      </c>
      <c r="F2431" s="12">
        <v>1.2E7</v>
      </c>
    </row>
    <row r="2432" hidden="1">
      <c r="A2432" s="32" t="str">
        <f t="shared" si="1"/>
        <v>Sint Maarten (Dutch part)-The Americas2007</v>
      </c>
      <c r="B2432" s="32" t="s">
        <v>242</v>
      </c>
      <c r="C2432" s="5" t="s">
        <v>84</v>
      </c>
      <c r="D2432" s="9" t="s">
        <v>69</v>
      </c>
      <c r="E2432" s="12">
        <v>6.65E8</v>
      </c>
      <c r="F2432" s="12">
        <v>8.3E7</v>
      </c>
    </row>
    <row r="2433" hidden="1">
      <c r="A2433" s="32" t="str">
        <f t="shared" si="1"/>
        <v>Cuba-The Americas2007</v>
      </c>
      <c r="B2433" s="32" t="s">
        <v>125</v>
      </c>
      <c r="C2433" s="5" t="s">
        <v>84</v>
      </c>
      <c r="D2433" s="9" t="s">
        <v>69</v>
      </c>
      <c r="E2433" s="12">
        <v>2.415E9</v>
      </c>
      <c r="F2433" s="13"/>
    </row>
    <row r="2434" hidden="1">
      <c r="A2434" s="32" t="str">
        <f t="shared" si="1"/>
        <v>Canada-The Americas2007</v>
      </c>
      <c r="B2434" s="32" t="s">
        <v>112</v>
      </c>
      <c r="C2434" s="5" t="s">
        <v>84</v>
      </c>
      <c r="D2434" s="9" t="s">
        <v>69</v>
      </c>
      <c r="E2434" s="12">
        <v>1.7961E10</v>
      </c>
      <c r="F2434" s="12">
        <v>3.1099E10</v>
      </c>
    </row>
    <row r="2435" hidden="1">
      <c r="A2435" s="32" t="str">
        <f t="shared" si="1"/>
        <v>Aruba-The Americas2007</v>
      </c>
      <c r="B2435" s="32" t="s">
        <v>87</v>
      </c>
      <c r="C2435" s="5" t="s">
        <v>84</v>
      </c>
      <c r="D2435" s="9" t="s">
        <v>69</v>
      </c>
      <c r="E2435" s="12">
        <v>1.213E9</v>
      </c>
      <c r="F2435" s="12">
        <v>2.7E8</v>
      </c>
    </row>
    <row r="2436" hidden="1">
      <c r="A2436" s="32" t="str">
        <f t="shared" si="1"/>
        <v>Puerto Rico-The Americas2007</v>
      </c>
      <c r="B2436" s="32" t="s">
        <v>228</v>
      </c>
      <c r="C2436" s="5" t="s">
        <v>84</v>
      </c>
      <c r="D2436" s="9" t="s">
        <v>69</v>
      </c>
      <c r="E2436" s="12">
        <v>3.414E9</v>
      </c>
      <c r="F2436" s="12">
        <v>1.743E9</v>
      </c>
    </row>
    <row r="2437" hidden="1">
      <c r="A2437" s="32" t="str">
        <f t="shared" si="1"/>
        <v>Barbados-The Americas2007</v>
      </c>
      <c r="B2437" s="32" t="s">
        <v>95</v>
      </c>
      <c r="C2437" s="5" t="s">
        <v>84</v>
      </c>
      <c r="D2437" s="9" t="s">
        <v>69</v>
      </c>
      <c r="E2437" s="12">
        <v>1.224E9</v>
      </c>
      <c r="F2437" s="12">
        <v>2.9E8</v>
      </c>
    </row>
    <row r="2438" hidden="1">
      <c r="A2438" s="32" t="str">
        <f t="shared" si="1"/>
        <v>Curacao-The Americas2007</v>
      </c>
      <c r="B2438" s="32" t="s">
        <v>126</v>
      </c>
      <c r="C2438" s="5" t="s">
        <v>84</v>
      </c>
      <c r="D2438" s="9" t="s">
        <v>69</v>
      </c>
      <c r="E2438" s="12">
        <v>3.29E8</v>
      </c>
      <c r="F2438" s="12">
        <v>2.23E8</v>
      </c>
    </row>
    <row r="2439" hidden="1">
      <c r="A2439" s="32" t="str">
        <f t="shared" si="1"/>
        <v>Bermuda-The Americas2007</v>
      </c>
      <c r="B2439" s="32" t="s">
        <v>100</v>
      </c>
      <c r="C2439" s="5" t="s">
        <v>84</v>
      </c>
      <c r="D2439" s="9" t="s">
        <v>69</v>
      </c>
      <c r="E2439" s="12">
        <v>5.69E8</v>
      </c>
      <c r="F2439" s="12">
        <v>4.53E8</v>
      </c>
    </row>
    <row r="2440" hidden="1">
      <c r="A2440" s="32" t="str">
        <f t="shared" si="1"/>
        <v>Cayman Islands-The Americas2007</v>
      </c>
      <c r="B2440" s="32" t="s">
        <v>113</v>
      </c>
      <c r="C2440" s="5" t="s">
        <v>84</v>
      </c>
      <c r="D2440" s="9" t="s">
        <v>69</v>
      </c>
      <c r="E2440" s="12">
        <v>4.81E8</v>
      </c>
      <c r="F2440" s="12">
        <v>1.32E8</v>
      </c>
    </row>
    <row r="2441" hidden="1">
      <c r="A2441" s="32" t="str">
        <f t="shared" si="1"/>
        <v>United States-The Americas2007</v>
      </c>
      <c r="B2441" s="32" t="s">
        <v>277</v>
      </c>
      <c r="C2441" s="5" t="s">
        <v>84</v>
      </c>
      <c r="D2441" s="9" t="s">
        <v>69</v>
      </c>
      <c r="E2441" s="34">
        <v>1.49E11</v>
      </c>
      <c r="F2441" s="13"/>
    </row>
    <row r="2442" hidden="1">
      <c r="A2442" s="32" t="str">
        <f t="shared" si="1"/>
        <v>Trinidad and Tobago-The Americas2007</v>
      </c>
      <c r="B2442" s="32" t="s">
        <v>268</v>
      </c>
      <c r="C2442" s="5" t="s">
        <v>84</v>
      </c>
      <c r="D2442" s="9" t="s">
        <v>69</v>
      </c>
      <c r="E2442" s="12">
        <v>6.21E8</v>
      </c>
      <c r="F2442" s="12">
        <v>1.55E8</v>
      </c>
    </row>
    <row r="2443">
      <c r="A2443" s="32" t="str">
        <f t="shared" si="1"/>
        <v>Greenland-The Americas2007</v>
      </c>
      <c r="B2443" s="32" t="s">
        <v>151</v>
      </c>
      <c r="C2443" s="5" t="s">
        <v>84</v>
      </c>
      <c r="D2443" s="9" t="s">
        <v>69</v>
      </c>
      <c r="E2443" s="10">
        <f>if(AND(C2433=C2434,D2433=D2433+1,ISBLANK(E2434)),E2433,E2434)</f>
        <v>17961000000</v>
      </c>
      <c r="F2443" s="10">
        <f>if(AND(C1797=C1798,D1797=D1797+1,ISBLANK(F1798)),F1797,F1798)</f>
        <v>1025000000</v>
      </c>
    </row>
    <row r="2444" hidden="1">
      <c r="A2444" s="32" t="str">
        <f t="shared" si="1"/>
        <v>Bahamas, The-The Americas2007</v>
      </c>
      <c r="B2444" s="32" t="s">
        <v>91</v>
      </c>
      <c r="C2444" s="5" t="s">
        <v>84</v>
      </c>
      <c r="D2444" s="9" t="s">
        <v>69</v>
      </c>
      <c r="E2444" s="12">
        <v>2.198E9</v>
      </c>
      <c r="F2444" s="12">
        <v>5.38E8</v>
      </c>
    </row>
    <row r="2445" hidden="1">
      <c r="A2445" s="32" t="str">
        <f t="shared" si="1"/>
        <v>Uruguay-The Americas2007</v>
      </c>
      <c r="B2445" s="32" t="s">
        <v>278</v>
      </c>
      <c r="C2445" s="5" t="s">
        <v>84</v>
      </c>
      <c r="D2445" s="9" t="s">
        <v>69</v>
      </c>
      <c r="E2445" s="12">
        <v>9.28E8</v>
      </c>
      <c r="F2445" s="12">
        <v>3.54E8</v>
      </c>
    </row>
    <row r="2446" hidden="1">
      <c r="A2446" s="32" t="str">
        <f t="shared" si="1"/>
        <v>Chile-The Americas2007</v>
      </c>
      <c r="B2446" s="32" t="s">
        <v>116</v>
      </c>
      <c r="C2446" s="5" t="s">
        <v>84</v>
      </c>
      <c r="D2446" s="9" t="s">
        <v>69</v>
      </c>
      <c r="E2446" s="12">
        <v>2.226E9</v>
      </c>
      <c r="F2446" s="12">
        <v>2.042E9</v>
      </c>
    </row>
    <row r="2447" hidden="1">
      <c r="A2447" s="32" t="str">
        <f t="shared" si="1"/>
        <v>Jamaica-The Americas2007</v>
      </c>
      <c r="B2447" s="32" t="s">
        <v>171</v>
      </c>
      <c r="C2447" s="5" t="s">
        <v>84</v>
      </c>
      <c r="D2447" s="9" t="s">
        <v>69</v>
      </c>
      <c r="E2447" s="12">
        <v>2.142E9</v>
      </c>
      <c r="F2447" s="12">
        <v>3.4E8</v>
      </c>
    </row>
    <row r="2448" hidden="1">
      <c r="A2448" s="32" t="str">
        <f t="shared" si="1"/>
        <v>Brazil-The Americas2007</v>
      </c>
      <c r="B2448" s="32" t="s">
        <v>105</v>
      </c>
      <c r="C2448" s="5" t="s">
        <v>84</v>
      </c>
      <c r="D2448" s="9" t="s">
        <v>69</v>
      </c>
      <c r="E2448" s="12">
        <v>5.284E9</v>
      </c>
      <c r="F2448" s="12">
        <v>1.0434E10</v>
      </c>
    </row>
    <row r="2449" hidden="1">
      <c r="A2449" s="32" t="str">
        <f t="shared" si="1"/>
        <v>St. Lucia-The Americas2007</v>
      </c>
      <c r="B2449" s="32" t="s">
        <v>253</v>
      </c>
      <c r="C2449" s="5" t="s">
        <v>84</v>
      </c>
      <c r="D2449" s="9" t="s">
        <v>69</v>
      </c>
      <c r="E2449" s="12">
        <v>3.02E8</v>
      </c>
      <c r="F2449" s="12">
        <v>4.2E7</v>
      </c>
    </row>
    <row r="2450" hidden="1">
      <c r="A2450" s="32" t="str">
        <f t="shared" si="1"/>
        <v>Argentina-The Americas2007</v>
      </c>
      <c r="B2450" s="32" t="s">
        <v>85</v>
      </c>
      <c r="C2450" s="5" t="s">
        <v>84</v>
      </c>
      <c r="D2450" s="9" t="s">
        <v>69</v>
      </c>
      <c r="E2450" s="12">
        <v>4.984E9</v>
      </c>
      <c r="F2450" s="12">
        <v>5.063E9</v>
      </c>
    </row>
    <row r="2451">
      <c r="A2451" s="32" t="str">
        <f t="shared" si="1"/>
        <v>St. Martin (French part)-The Americas2007</v>
      </c>
      <c r="B2451" s="32" t="s">
        <v>254</v>
      </c>
      <c r="C2451" s="5" t="s">
        <v>84</v>
      </c>
      <c r="D2451" s="9" t="s">
        <v>69</v>
      </c>
      <c r="E2451" s="10">
        <f>if(AND(C2441=C2442,D2441=D2441+1,ISBLANK(E2442)),E2441,E2442)</f>
        <v>621000000</v>
      </c>
      <c r="F2451" s="10">
        <f>if(AND(C1805=C1806,D1805=D1805+1,ISBLANK(F1806)),F1805,F1806)</f>
        <v>2142000000</v>
      </c>
    </row>
    <row r="2452" hidden="1">
      <c r="A2452" s="32" t="str">
        <f t="shared" si="1"/>
        <v>Costa Rica-The Americas2007</v>
      </c>
      <c r="B2452" s="32" t="s">
        <v>122</v>
      </c>
      <c r="C2452" s="5" t="s">
        <v>84</v>
      </c>
      <c r="D2452" s="9" t="s">
        <v>69</v>
      </c>
      <c r="E2452" s="12">
        <v>2.221E9</v>
      </c>
      <c r="F2452" s="12">
        <v>7.51E8</v>
      </c>
    </row>
    <row r="2453" hidden="1">
      <c r="A2453" s="32" t="str">
        <f t="shared" si="1"/>
        <v>St. Vincent and the Grenadines-The Americas2007</v>
      </c>
      <c r="B2453" s="32" t="s">
        <v>255</v>
      </c>
      <c r="C2453" s="5" t="s">
        <v>84</v>
      </c>
      <c r="D2453" s="9" t="s">
        <v>69</v>
      </c>
      <c r="E2453" s="12">
        <v>1.1E8</v>
      </c>
      <c r="F2453" s="12">
        <v>2.0E7</v>
      </c>
    </row>
    <row r="2454" hidden="1">
      <c r="A2454" s="32" t="str">
        <f t="shared" si="1"/>
        <v>Antigua and Barbuda-The Americas2007</v>
      </c>
      <c r="B2454" s="32" t="s">
        <v>83</v>
      </c>
      <c r="C2454" s="5" t="s">
        <v>84</v>
      </c>
      <c r="D2454" s="9" t="s">
        <v>69</v>
      </c>
      <c r="E2454" s="12">
        <v>3.38E8</v>
      </c>
      <c r="F2454" s="12">
        <v>5.2E7</v>
      </c>
    </row>
    <row r="2455" hidden="1">
      <c r="A2455" s="32" t="str">
        <f t="shared" si="1"/>
        <v>Suriname-The Americas2007</v>
      </c>
      <c r="B2455" s="32" t="s">
        <v>257</v>
      </c>
      <c r="C2455" s="5" t="s">
        <v>84</v>
      </c>
      <c r="D2455" s="9" t="s">
        <v>69</v>
      </c>
      <c r="E2455" s="12">
        <v>7.3E7</v>
      </c>
      <c r="F2455" s="12">
        <v>2.8E7</v>
      </c>
    </row>
    <row r="2456" hidden="1">
      <c r="A2456" s="32" t="str">
        <f t="shared" si="1"/>
        <v>Grenada-The Americas2007</v>
      </c>
      <c r="B2456" s="32" t="s">
        <v>152</v>
      </c>
      <c r="C2456" s="5" t="s">
        <v>84</v>
      </c>
      <c r="D2456" s="9" t="s">
        <v>69</v>
      </c>
      <c r="E2456" s="12">
        <v>1.29E8</v>
      </c>
      <c r="F2456" s="12">
        <v>1.6E7</v>
      </c>
    </row>
    <row r="2457" hidden="1">
      <c r="A2457" s="32" t="str">
        <f t="shared" si="1"/>
        <v>El Salvador-The Americas2007</v>
      </c>
      <c r="B2457" s="32" t="s">
        <v>135</v>
      </c>
      <c r="C2457" s="5" t="s">
        <v>84</v>
      </c>
      <c r="D2457" s="9" t="s">
        <v>69</v>
      </c>
      <c r="E2457" s="12">
        <v>7.93E8</v>
      </c>
      <c r="F2457" s="12">
        <v>3.63E8</v>
      </c>
    </row>
    <row r="2458" hidden="1">
      <c r="A2458" s="32" t="str">
        <f t="shared" si="1"/>
        <v>Colombia-The Americas2007</v>
      </c>
      <c r="B2458" s="32" t="s">
        <v>118</v>
      </c>
      <c r="C2458" s="5" t="s">
        <v>84</v>
      </c>
      <c r="D2458" s="9" t="s">
        <v>69</v>
      </c>
      <c r="E2458" s="12">
        <v>2.262E9</v>
      </c>
      <c r="F2458" s="12">
        <v>2.093E9</v>
      </c>
    </row>
    <row r="2459" hidden="1">
      <c r="A2459" s="32" t="str">
        <f t="shared" si="1"/>
        <v>Peru-The Americas2007</v>
      </c>
      <c r="B2459" s="32" t="s">
        <v>224</v>
      </c>
      <c r="C2459" s="5" t="s">
        <v>84</v>
      </c>
      <c r="D2459" s="9" t="s">
        <v>69</v>
      </c>
      <c r="E2459" s="12">
        <v>2.007E9</v>
      </c>
      <c r="F2459" s="12">
        <v>1.243E9</v>
      </c>
    </row>
    <row r="2460" hidden="1">
      <c r="A2460" s="32" t="str">
        <f t="shared" si="1"/>
        <v>Mexico-The Americas2007</v>
      </c>
      <c r="B2460" s="32" t="s">
        <v>199</v>
      </c>
      <c r="C2460" s="5" t="s">
        <v>84</v>
      </c>
      <c r="D2460" s="9" t="s">
        <v>69</v>
      </c>
      <c r="E2460" s="12">
        <v>1.4055E10</v>
      </c>
      <c r="F2460" s="12">
        <v>9.918E9</v>
      </c>
    </row>
    <row r="2461" hidden="1">
      <c r="A2461" s="32" t="str">
        <f t="shared" si="1"/>
        <v>Panama-The Americas2007</v>
      </c>
      <c r="B2461" s="32" t="s">
        <v>221</v>
      </c>
      <c r="C2461" s="5" t="s">
        <v>84</v>
      </c>
      <c r="D2461" s="9" t="s">
        <v>69</v>
      </c>
      <c r="E2461" s="12">
        <v>1.806E9</v>
      </c>
      <c r="F2461" s="12">
        <v>4.57E8</v>
      </c>
    </row>
    <row r="2462" hidden="1">
      <c r="A2462" s="32" t="str">
        <f t="shared" si="1"/>
        <v>Guyana-The Americas2007</v>
      </c>
      <c r="B2462" s="32" t="s">
        <v>157</v>
      </c>
      <c r="C2462" s="5" t="s">
        <v>84</v>
      </c>
      <c r="D2462" s="9" t="s">
        <v>69</v>
      </c>
      <c r="E2462" s="12">
        <v>5.0E7</v>
      </c>
      <c r="F2462" s="12">
        <v>5.8E7</v>
      </c>
    </row>
    <row r="2463" hidden="1">
      <c r="A2463" s="32" t="str">
        <f t="shared" si="1"/>
        <v>Venezuela-The Americas2007</v>
      </c>
      <c r="B2463" s="32" t="s">
        <v>281</v>
      </c>
      <c r="C2463" s="5" t="s">
        <v>84</v>
      </c>
      <c r="D2463" s="9" t="s">
        <v>69</v>
      </c>
      <c r="E2463" s="12">
        <v>9.72E8</v>
      </c>
      <c r="F2463" s="12">
        <v>2.249E9</v>
      </c>
    </row>
    <row r="2464" hidden="1">
      <c r="A2464" s="32" t="str">
        <f t="shared" si="1"/>
        <v>Dominican Republic-The Americas2007</v>
      </c>
      <c r="B2464" s="32" t="s">
        <v>132</v>
      </c>
      <c r="C2464" s="5" t="s">
        <v>84</v>
      </c>
      <c r="D2464" s="9" t="s">
        <v>69</v>
      </c>
      <c r="E2464" s="12">
        <v>4.064E9</v>
      </c>
      <c r="F2464" s="12">
        <v>5.31E8</v>
      </c>
    </row>
    <row r="2465" hidden="1">
      <c r="A2465" s="32" t="str">
        <f t="shared" si="1"/>
        <v>Ecuador-The Americas2007</v>
      </c>
      <c r="B2465" s="32" t="s">
        <v>133</v>
      </c>
      <c r="C2465" s="5" t="s">
        <v>84</v>
      </c>
      <c r="D2465" s="9" t="s">
        <v>69</v>
      </c>
      <c r="E2465" s="12">
        <v>6.26E8</v>
      </c>
      <c r="F2465" s="12">
        <v>7.33E8</v>
      </c>
    </row>
    <row r="2466" hidden="1">
      <c r="A2466" s="32" t="str">
        <f t="shared" si="1"/>
        <v>Paraguay-The Americas2007</v>
      </c>
      <c r="B2466" s="32" t="s">
        <v>223</v>
      </c>
      <c r="C2466" s="5" t="s">
        <v>84</v>
      </c>
      <c r="D2466" s="9" t="s">
        <v>69</v>
      </c>
      <c r="E2466" s="12">
        <v>1.21E8</v>
      </c>
      <c r="F2466" s="12">
        <v>1.84E8</v>
      </c>
    </row>
    <row r="2467" hidden="1">
      <c r="A2467" s="32" t="str">
        <f t="shared" si="1"/>
        <v>Nicaragua-The Americas2007</v>
      </c>
      <c r="B2467" s="32" t="s">
        <v>213</v>
      </c>
      <c r="C2467" s="5" t="s">
        <v>84</v>
      </c>
      <c r="D2467" s="9" t="s">
        <v>69</v>
      </c>
      <c r="E2467" s="12">
        <v>2.55E8</v>
      </c>
      <c r="F2467" s="12">
        <v>2.79E8</v>
      </c>
    </row>
    <row r="2468" hidden="1">
      <c r="A2468" s="32" t="str">
        <f t="shared" si="1"/>
        <v>Belize-The Americas2007</v>
      </c>
      <c r="B2468" s="32" t="s">
        <v>98</v>
      </c>
      <c r="C2468" s="5" t="s">
        <v>84</v>
      </c>
      <c r="D2468" s="9" t="s">
        <v>69</v>
      </c>
      <c r="E2468" s="12">
        <v>2.89E8</v>
      </c>
      <c r="F2468" s="12">
        <v>4.6E7</v>
      </c>
    </row>
    <row r="2469" hidden="1">
      <c r="A2469" s="32" t="str">
        <f t="shared" si="1"/>
        <v>Haiti-The Americas2007</v>
      </c>
      <c r="B2469" s="32" t="s">
        <v>158</v>
      </c>
      <c r="C2469" s="5" t="s">
        <v>84</v>
      </c>
      <c r="D2469" s="9" t="s">
        <v>69</v>
      </c>
      <c r="E2469" s="12">
        <v>1.9E8</v>
      </c>
      <c r="F2469" s="12">
        <v>3.31E8</v>
      </c>
    </row>
    <row r="2470" hidden="1">
      <c r="A2470" s="32" t="str">
        <f t="shared" si="1"/>
        <v>Bolivia-The Americas2007</v>
      </c>
      <c r="B2470" s="32" t="s">
        <v>102</v>
      </c>
      <c r="C2470" s="5" t="s">
        <v>84</v>
      </c>
      <c r="D2470" s="9" t="s">
        <v>69</v>
      </c>
      <c r="E2470" s="12">
        <v>3.26E8</v>
      </c>
      <c r="F2470" s="12">
        <v>3.85E8</v>
      </c>
    </row>
    <row r="2471" hidden="1">
      <c r="A2471" s="32" t="str">
        <f t="shared" si="1"/>
        <v>Honduras-The Americas2007</v>
      </c>
      <c r="B2471" s="32" t="s">
        <v>159</v>
      </c>
      <c r="C2471" s="5" t="s">
        <v>84</v>
      </c>
      <c r="D2471" s="9" t="s">
        <v>69</v>
      </c>
      <c r="E2471" s="12">
        <v>5.47E8</v>
      </c>
      <c r="F2471" s="12">
        <v>3.09E8</v>
      </c>
    </row>
    <row r="2472" hidden="1">
      <c r="A2472" s="32" t="str">
        <f t="shared" si="1"/>
        <v>Guatemala-The Americas2007</v>
      </c>
      <c r="B2472" s="32" t="s">
        <v>154</v>
      </c>
      <c r="C2472" s="5" t="s">
        <v>84</v>
      </c>
      <c r="D2472" s="9" t="s">
        <v>69</v>
      </c>
      <c r="E2472" s="12">
        <v>1.055E9</v>
      </c>
      <c r="F2472" s="12">
        <v>7.37E8</v>
      </c>
    </row>
    <row r="2473" hidden="1">
      <c r="A2473" s="32" t="str">
        <f t="shared" si="1"/>
        <v>Cayman Islands-The Americas2008</v>
      </c>
      <c r="B2473" s="32" t="s">
        <v>113</v>
      </c>
      <c r="C2473" s="5" t="s">
        <v>84</v>
      </c>
      <c r="D2473" s="9" t="s">
        <v>70</v>
      </c>
      <c r="E2473" s="12">
        <v>5.18E8</v>
      </c>
      <c r="F2473" s="12">
        <v>1.3E8</v>
      </c>
    </row>
    <row r="2474">
      <c r="A2474" s="32" t="str">
        <f t="shared" si="1"/>
        <v>Turks and Caicos Islands-The Americas2008</v>
      </c>
      <c r="B2474" s="32" t="s">
        <v>272</v>
      </c>
      <c r="C2474" s="5" t="s">
        <v>84</v>
      </c>
      <c r="D2474" s="9" t="s">
        <v>70</v>
      </c>
      <c r="E2474" s="10">
        <f>if(AND(C2464=C2465,D2464=D2464+1,ISBLANK(E2465)),E2464,E2465)</f>
        <v>626000000</v>
      </c>
      <c r="F2474" s="10">
        <f>if(AND(C1828=C1829,D1828=D1828+1,ISBLANK(F1829)),F1828,F1829)</f>
        <v>1554000000</v>
      </c>
    </row>
    <row r="2475" hidden="1">
      <c r="A2475" s="32" t="str">
        <f t="shared" si="1"/>
        <v>Dominica-The Americas2008</v>
      </c>
      <c r="B2475" s="32" t="s">
        <v>131</v>
      </c>
      <c r="C2475" s="5" t="s">
        <v>84</v>
      </c>
      <c r="D2475" s="9" t="s">
        <v>70</v>
      </c>
      <c r="E2475" s="12">
        <v>7.6E7</v>
      </c>
      <c r="F2475" s="12">
        <v>1.1E7</v>
      </c>
    </row>
    <row r="2476" hidden="1">
      <c r="A2476" s="32" t="str">
        <f t="shared" si="1"/>
        <v>St. Kitts and Nevis-The Americas2008</v>
      </c>
      <c r="B2476" s="32" t="s">
        <v>252</v>
      </c>
      <c r="C2476" s="5" t="s">
        <v>84</v>
      </c>
      <c r="D2476" s="9" t="s">
        <v>70</v>
      </c>
      <c r="E2476" s="12">
        <v>1.1E8</v>
      </c>
      <c r="F2476" s="12">
        <v>1.5E7</v>
      </c>
    </row>
    <row r="2477" hidden="1">
      <c r="A2477" s="32" t="str">
        <f t="shared" si="1"/>
        <v>Cuba-The Americas2008</v>
      </c>
      <c r="B2477" s="32" t="s">
        <v>125</v>
      </c>
      <c r="C2477" s="5" t="s">
        <v>84</v>
      </c>
      <c r="D2477" s="9" t="s">
        <v>70</v>
      </c>
      <c r="E2477" s="12">
        <v>2.347E9</v>
      </c>
      <c r="F2477" s="13"/>
    </row>
    <row r="2478" hidden="1">
      <c r="A2478" s="32" t="str">
        <f t="shared" si="1"/>
        <v>Aruba-The Americas2008</v>
      </c>
      <c r="B2478" s="32" t="s">
        <v>87</v>
      </c>
      <c r="C2478" s="5" t="s">
        <v>84</v>
      </c>
      <c r="D2478" s="9" t="s">
        <v>70</v>
      </c>
      <c r="E2478" s="12">
        <v>1.353E9</v>
      </c>
      <c r="F2478" s="12">
        <v>2.73E8</v>
      </c>
    </row>
    <row r="2479" hidden="1">
      <c r="A2479" s="32" t="str">
        <f t="shared" si="1"/>
        <v>Canada-The Americas2008</v>
      </c>
      <c r="B2479" s="32" t="s">
        <v>112</v>
      </c>
      <c r="C2479" s="5" t="s">
        <v>84</v>
      </c>
      <c r="D2479" s="9" t="s">
        <v>70</v>
      </c>
      <c r="E2479" s="12">
        <v>1.8191E10</v>
      </c>
      <c r="F2479" s="12">
        <v>3.3844E10</v>
      </c>
    </row>
    <row r="2480" hidden="1">
      <c r="A2480" s="32" t="str">
        <f t="shared" si="1"/>
        <v>Puerto Rico-The Americas2008</v>
      </c>
      <c r="B2480" s="32" t="s">
        <v>228</v>
      </c>
      <c r="C2480" s="5" t="s">
        <v>84</v>
      </c>
      <c r="D2480" s="9" t="s">
        <v>70</v>
      </c>
      <c r="E2480" s="12">
        <v>3.535E9</v>
      </c>
      <c r="F2480" s="12">
        <v>1.761E9</v>
      </c>
    </row>
    <row r="2481" hidden="1">
      <c r="A2481" s="32" t="str">
        <f t="shared" si="1"/>
        <v>Sint Maarten (Dutch part)-The Americas2008</v>
      </c>
      <c r="B2481" s="32" t="s">
        <v>242</v>
      </c>
      <c r="C2481" s="5" t="s">
        <v>84</v>
      </c>
      <c r="D2481" s="9" t="s">
        <v>70</v>
      </c>
      <c r="E2481" s="12">
        <v>6.67E8</v>
      </c>
      <c r="F2481" s="12">
        <v>8.8E7</v>
      </c>
    </row>
    <row r="2482" hidden="1">
      <c r="A2482" s="32" t="str">
        <f t="shared" si="1"/>
        <v>Barbados-The Americas2008</v>
      </c>
      <c r="B2482" s="32" t="s">
        <v>95</v>
      </c>
      <c r="C2482" s="5" t="s">
        <v>84</v>
      </c>
      <c r="D2482" s="9" t="s">
        <v>70</v>
      </c>
      <c r="E2482" s="12">
        <v>1.244E9</v>
      </c>
      <c r="F2482" s="12">
        <v>2.79E8</v>
      </c>
    </row>
    <row r="2483" hidden="1">
      <c r="A2483" s="32" t="str">
        <f t="shared" si="1"/>
        <v>Bermuda-The Americas2008</v>
      </c>
      <c r="B2483" s="32" t="s">
        <v>100</v>
      </c>
      <c r="C2483" s="5" t="s">
        <v>84</v>
      </c>
      <c r="D2483" s="9" t="s">
        <v>70</v>
      </c>
      <c r="E2483" s="12">
        <v>4.31E8</v>
      </c>
      <c r="F2483" s="12">
        <v>4.59E8</v>
      </c>
    </row>
    <row r="2484" hidden="1">
      <c r="A2484" s="32" t="str">
        <f t="shared" si="1"/>
        <v>Curacao-The Americas2008</v>
      </c>
      <c r="B2484" s="32" t="s">
        <v>126</v>
      </c>
      <c r="C2484" s="5" t="s">
        <v>84</v>
      </c>
      <c r="D2484" s="9" t="s">
        <v>70</v>
      </c>
      <c r="E2484" s="12">
        <v>3.83E8</v>
      </c>
      <c r="F2484" s="12">
        <v>2.29E8</v>
      </c>
    </row>
    <row r="2485" hidden="1">
      <c r="A2485" s="32" t="str">
        <f t="shared" si="1"/>
        <v>United States-The Americas2008</v>
      </c>
      <c r="B2485" s="32" t="s">
        <v>277</v>
      </c>
      <c r="C2485" s="5" t="s">
        <v>84</v>
      </c>
      <c r="D2485" s="9" t="s">
        <v>70</v>
      </c>
      <c r="E2485" s="34">
        <v>1.71E11</v>
      </c>
      <c r="F2485" s="13"/>
    </row>
    <row r="2486" hidden="1">
      <c r="A2486" s="32" t="str">
        <f t="shared" si="1"/>
        <v>Trinidad and Tobago-The Americas2008</v>
      </c>
      <c r="B2486" s="32" t="s">
        <v>268</v>
      </c>
      <c r="C2486" s="5" t="s">
        <v>84</v>
      </c>
      <c r="D2486" s="9" t="s">
        <v>70</v>
      </c>
      <c r="E2486" s="12">
        <v>5.57E8</v>
      </c>
      <c r="F2486" s="12">
        <v>1.02E8</v>
      </c>
    </row>
    <row r="2487">
      <c r="A2487" s="32" t="str">
        <f t="shared" si="1"/>
        <v>Greenland-The Americas2008</v>
      </c>
      <c r="B2487" s="32" t="s">
        <v>151</v>
      </c>
      <c r="C2487" s="5" t="s">
        <v>84</v>
      </c>
      <c r="D2487" s="9" t="s">
        <v>70</v>
      </c>
      <c r="E2487" s="10">
        <f>if(AND(C2477=C2478,D2477=D2477+1,ISBLANK(E2478)),E2477,E2478)</f>
        <v>1353000000</v>
      </c>
      <c r="F2487" s="10">
        <f>if(AND(C1841=C1842,D1841=D1841+1,ISBLANK(F1842)),F1841,F1842)</f>
        <v>276000000</v>
      </c>
    </row>
    <row r="2488" hidden="1">
      <c r="A2488" s="32" t="str">
        <f t="shared" si="1"/>
        <v>Uruguay-The Americas2008</v>
      </c>
      <c r="B2488" s="32" t="s">
        <v>278</v>
      </c>
      <c r="C2488" s="5" t="s">
        <v>84</v>
      </c>
      <c r="D2488" s="9" t="s">
        <v>70</v>
      </c>
      <c r="E2488" s="12">
        <v>1.195E9</v>
      </c>
      <c r="F2488" s="12">
        <v>4.66E8</v>
      </c>
    </row>
    <row r="2489" hidden="1">
      <c r="A2489" s="32" t="str">
        <f t="shared" si="1"/>
        <v>Chile-The Americas2008</v>
      </c>
      <c r="B2489" s="32" t="s">
        <v>116</v>
      </c>
      <c r="C2489" s="5" t="s">
        <v>84</v>
      </c>
      <c r="D2489" s="9" t="s">
        <v>70</v>
      </c>
      <c r="E2489" s="12">
        <v>2.537E9</v>
      </c>
      <c r="F2489" s="12">
        <v>1.789E9</v>
      </c>
    </row>
    <row r="2490" hidden="1">
      <c r="A2490" s="32" t="str">
        <f t="shared" si="1"/>
        <v>Brazil-The Americas2008</v>
      </c>
      <c r="B2490" s="32" t="s">
        <v>105</v>
      </c>
      <c r="C2490" s="5" t="s">
        <v>84</v>
      </c>
      <c r="D2490" s="9" t="s">
        <v>70</v>
      </c>
      <c r="E2490" s="12">
        <v>6.109E9</v>
      </c>
      <c r="F2490" s="12">
        <v>1.3269E10</v>
      </c>
    </row>
    <row r="2491" hidden="1">
      <c r="A2491" s="32" t="str">
        <f t="shared" si="1"/>
        <v>Jamaica-The Americas2008</v>
      </c>
      <c r="B2491" s="32" t="s">
        <v>171</v>
      </c>
      <c r="C2491" s="5" t="s">
        <v>84</v>
      </c>
      <c r="D2491" s="9" t="s">
        <v>70</v>
      </c>
      <c r="E2491" s="12">
        <v>2.222E9</v>
      </c>
      <c r="F2491" s="12">
        <v>3.12E8</v>
      </c>
    </row>
    <row r="2492" hidden="1">
      <c r="A2492" s="32" t="str">
        <f t="shared" si="1"/>
        <v>Bahamas, The-The Americas2008</v>
      </c>
      <c r="B2492" s="32" t="s">
        <v>91</v>
      </c>
      <c r="C2492" s="5" t="s">
        <v>84</v>
      </c>
      <c r="D2492" s="9" t="s">
        <v>70</v>
      </c>
      <c r="E2492" s="12">
        <v>2.155E9</v>
      </c>
      <c r="F2492" s="12">
        <v>4.6E8</v>
      </c>
    </row>
    <row r="2493" hidden="1">
      <c r="A2493" s="32" t="str">
        <f t="shared" si="1"/>
        <v>Costa Rica-The Americas2008</v>
      </c>
      <c r="B2493" s="32" t="s">
        <v>122</v>
      </c>
      <c r="C2493" s="5" t="s">
        <v>84</v>
      </c>
      <c r="D2493" s="9" t="s">
        <v>70</v>
      </c>
      <c r="E2493" s="12">
        <v>2.533E9</v>
      </c>
      <c r="F2493" s="12">
        <v>7.18E8</v>
      </c>
    </row>
    <row r="2494" hidden="1">
      <c r="A2494" s="32" t="str">
        <f t="shared" si="1"/>
        <v>St. Lucia-The Americas2008</v>
      </c>
      <c r="B2494" s="32" t="s">
        <v>253</v>
      </c>
      <c r="C2494" s="5" t="s">
        <v>84</v>
      </c>
      <c r="D2494" s="9" t="s">
        <v>70</v>
      </c>
      <c r="E2494" s="12">
        <v>3.11E8</v>
      </c>
      <c r="F2494" s="12">
        <v>4.5E7</v>
      </c>
    </row>
    <row r="2495" hidden="1">
      <c r="A2495" s="32" t="str">
        <f t="shared" si="1"/>
        <v>Argentina-The Americas2008</v>
      </c>
      <c r="B2495" s="32" t="s">
        <v>85</v>
      </c>
      <c r="C2495" s="5" t="s">
        <v>84</v>
      </c>
      <c r="D2495" s="9" t="s">
        <v>70</v>
      </c>
      <c r="E2495" s="12">
        <v>5.295E9</v>
      </c>
      <c r="F2495" s="12">
        <v>5.962E9</v>
      </c>
    </row>
    <row r="2496">
      <c r="A2496" s="32" t="str">
        <f t="shared" si="1"/>
        <v>St. Martin (French part)-The Americas2008</v>
      </c>
      <c r="B2496" s="32" t="s">
        <v>254</v>
      </c>
      <c r="C2496" s="5" t="s">
        <v>84</v>
      </c>
      <c r="D2496" s="9" t="s">
        <v>70</v>
      </c>
      <c r="E2496" s="10">
        <f>if(AND(C2486=C2487,D2486=D2486+1,ISBLANK(E2487)),E2486,E2487)</f>
        <v>1353000000</v>
      </c>
      <c r="F2496" s="10">
        <f>if(AND(C1850=C1851,D1850=D1850+1,ISBLANK(F1851)),F1850,F1851)</f>
        <v>3833000000</v>
      </c>
    </row>
    <row r="2497" hidden="1">
      <c r="A2497" s="32" t="str">
        <f t="shared" si="1"/>
        <v>St. Vincent and the Grenadines-The Americas2008</v>
      </c>
      <c r="B2497" s="32" t="s">
        <v>255</v>
      </c>
      <c r="C2497" s="5" t="s">
        <v>84</v>
      </c>
      <c r="D2497" s="9" t="s">
        <v>70</v>
      </c>
      <c r="E2497" s="12">
        <v>9.6E7</v>
      </c>
      <c r="F2497" s="12">
        <v>1.8E7</v>
      </c>
    </row>
    <row r="2498" hidden="1">
      <c r="A2498" s="32" t="str">
        <f t="shared" si="1"/>
        <v>Antigua and Barbuda-The Americas2008</v>
      </c>
      <c r="B2498" s="32" t="s">
        <v>83</v>
      </c>
      <c r="C2498" s="5" t="s">
        <v>84</v>
      </c>
      <c r="D2498" s="9" t="s">
        <v>70</v>
      </c>
      <c r="E2498" s="12">
        <v>3.34E8</v>
      </c>
      <c r="F2498" s="12">
        <v>5.8E7</v>
      </c>
    </row>
    <row r="2499" hidden="1">
      <c r="A2499" s="32" t="str">
        <f t="shared" si="1"/>
        <v>Suriname-The Americas2008</v>
      </c>
      <c r="B2499" s="32" t="s">
        <v>257</v>
      </c>
      <c r="C2499" s="5" t="s">
        <v>84</v>
      </c>
      <c r="D2499" s="9" t="s">
        <v>70</v>
      </c>
      <c r="E2499" s="12">
        <v>8.3E7</v>
      </c>
      <c r="F2499" s="12">
        <v>3.5E7</v>
      </c>
    </row>
    <row r="2500" hidden="1">
      <c r="A2500" s="32" t="str">
        <f t="shared" si="1"/>
        <v>Grenada-The Americas2008</v>
      </c>
      <c r="B2500" s="32" t="s">
        <v>152</v>
      </c>
      <c r="C2500" s="5" t="s">
        <v>84</v>
      </c>
      <c r="D2500" s="9" t="s">
        <v>70</v>
      </c>
      <c r="E2500" s="12">
        <v>1.27E8</v>
      </c>
      <c r="F2500" s="12">
        <v>1.1E7</v>
      </c>
    </row>
    <row r="2501" hidden="1">
      <c r="A2501" s="32" t="str">
        <f t="shared" si="1"/>
        <v>Colombia-The Americas2008</v>
      </c>
      <c r="B2501" s="32" t="s">
        <v>118</v>
      </c>
      <c r="C2501" s="5" t="s">
        <v>84</v>
      </c>
      <c r="D2501" s="9" t="s">
        <v>70</v>
      </c>
      <c r="E2501" s="12">
        <v>2.438E9</v>
      </c>
      <c r="F2501" s="12">
        <v>2.337E9</v>
      </c>
    </row>
    <row r="2502" hidden="1">
      <c r="A2502" s="32" t="str">
        <f t="shared" si="1"/>
        <v>Mexico-The Americas2008</v>
      </c>
      <c r="B2502" s="32" t="s">
        <v>199</v>
      </c>
      <c r="C2502" s="5" t="s">
        <v>84</v>
      </c>
      <c r="D2502" s="9" t="s">
        <v>70</v>
      </c>
      <c r="E2502" s="12">
        <v>1.4726E10</v>
      </c>
      <c r="F2502" s="12">
        <v>1.0246E10</v>
      </c>
    </row>
    <row r="2503" hidden="1">
      <c r="A2503" s="32" t="str">
        <f t="shared" si="1"/>
        <v>El Salvador-The Americas2008</v>
      </c>
      <c r="B2503" s="32" t="s">
        <v>135</v>
      </c>
      <c r="C2503" s="5" t="s">
        <v>84</v>
      </c>
      <c r="D2503" s="9" t="s">
        <v>70</v>
      </c>
      <c r="E2503" s="12">
        <v>7.11E8</v>
      </c>
      <c r="F2503" s="12">
        <v>3.26E8</v>
      </c>
    </row>
    <row r="2504" hidden="1">
      <c r="A2504" s="32" t="str">
        <f t="shared" si="1"/>
        <v>Peru-The Americas2008</v>
      </c>
      <c r="B2504" s="32" t="s">
        <v>224</v>
      </c>
      <c r="C2504" s="5" t="s">
        <v>84</v>
      </c>
      <c r="D2504" s="9" t="s">
        <v>70</v>
      </c>
      <c r="E2504" s="12">
        <v>2.396E9</v>
      </c>
      <c r="F2504" s="12">
        <v>1.432E9</v>
      </c>
    </row>
    <row r="2505" hidden="1">
      <c r="A2505" s="32" t="str">
        <f t="shared" si="1"/>
        <v>Venezuela-The Americas2008</v>
      </c>
      <c r="B2505" s="32" t="s">
        <v>281</v>
      </c>
      <c r="C2505" s="5" t="s">
        <v>84</v>
      </c>
      <c r="D2505" s="9" t="s">
        <v>70</v>
      </c>
      <c r="E2505" s="12">
        <v>1.097E9</v>
      </c>
      <c r="F2505" s="12">
        <v>2.594E9</v>
      </c>
    </row>
    <row r="2506" hidden="1">
      <c r="A2506" s="32" t="str">
        <f t="shared" si="1"/>
        <v>Panama-The Americas2008</v>
      </c>
      <c r="B2506" s="32" t="s">
        <v>221</v>
      </c>
      <c r="C2506" s="5" t="s">
        <v>84</v>
      </c>
      <c r="D2506" s="9" t="s">
        <v>70</v>
      </c>
      <c r="E2506" s="12">
        <v>2.208E9</v>
      </c>
      <c r="F2506" s="12">
        <v>5.6E8</v>
      </c>
    </row>
    <row r="2507" hidden="1">
      <c r="A2507" s="32" t="str">
        <f t="shared" si="1"/>
        <v>Guyana-The Americas2008</v>
      </c>
      <c r="B2507" s="32" t="s">
        <v>157</v>
      </c>
      <c r="C2507" s="5" t="s">
        <v>84</v>
      </c>
      <c r="D2507" s="9" t="s">
        <v>70</v>
      </c>
      <c r="E2507" s="12">
        <v>5.9E7</v>
      </c>
      <c r="F2507" s="12">
        <v>5.2E7</v>
      </c>
    </row>
    <row r="2508" hidden="1">
      <c r="A2508" s="32" t="str">
        <f t="shared" si="1"/>
        <v>Ecuador-The Americas2008</v>
      </c>
      <c r="B2508" s="32" t="s">
        <v>133</v>
      </c>
      <c r="C2508" s="5" t="s">
        <v>84</v>
      </c>
      <c r="D2508" s="9" t="s">
        <v>70</v>
      </c>
      <c r="E2508" s="12">
        <v>7.45E8</v>
      </c>
      <c r="F2508" s="12">
        <v>7.9E8</v>
      </c>
    </row>
    <row r="2509" hidden="1">
      <c r="A2509" s="32" t="str">
        <f t="shared" si="1"/>
        <v>Dominican Republic-The Americas2008</v>
      </c>
      <c r="B2509" s="32" t="s">
        <v>132</v>
      </c>
      <c r="C2509" s="5" t="s">
        <v>84</v>
      </c>
      <c r="D2509" s="9" t="s">
        <v>70</v>
      </c>
      <c r="E2509" s="12">
        <v>4.166E9</v>
      </c>
      <c r="F2509" s="12">
        <v>5.32E8</v>
      </c>
    </row>
    <row r="2510" hidden="1">
      <c r="A2510" s="32" t="str">
        <f t="shared" si="1"/>
        <v>Paraguay-The Americas2008</v>
      </c>
      <c r="B2510" s="32" t="s">
        <v>223</v>
      </c>
      <c r="C2510" s="5" t="s">
        <v>84</v>
      </c>
      <c r="D2510" s="9" t="s">
        <v>70</v>
      </c>
      <c r="E2510" s="12">
        <v>1.28E8</v>
      </c>
      <c r="F2510" s="12">
        <v>2.08E8</v>
      </c>
    </row>
    <row r="2511" hidden="1">
      <c r="A2511" s="32" t="str">
        <f t="shared" si="1"/>
        <v>Nicaragua-The Americas2008</v>
      </c>
      <c r="B2511" s="32" t="s">
        <v>213</v>
      </c>
      <c r="C2511" s="5" t="s">
        <v>84</v>
      </c>
      <c r="D2511" s="9" t="s">
        <v>70</v>
      </c>
      <c r="E2511" s="12">
        <v>3.01E8</v>
      </c>
      <c r="F2511" s="12">
        <v>3.32E8</v>
      </c>
    </row>
    <row r="2512" hidden="1">
      <c r="A2512" s="32" t="str">
        <f t="shared" si="1"/>
        <v>Belize-The Americas2008</v>
      </c>
      <c r="B2512" s="32" t="s">
        <v>98</v>
      </c>
      <c r="C2512" s="5" t="s">
        <v>84</v>
      </c>
      <c r="D2512" s="9" t="s">
        <v>70</v>
      </c>
      <c r="E2512" s="12">
        <v>2.78E8</v>
      </c>
      <c r="F2512" s="12">
        <v>4.4E7</v>
      </c>
    </row>
    <row r="2513" hidden="1">
      <c r="A2513" s="32" t="str">
        <f t="shared" si="1"/>
        <v>Haiti-The Americas2008</v>
      </c>
      <c r="B2513" s="32" t="s">
        <v>158</v>
      </c>
      <c r="C2513" s="5" t="s">
        <v>84</v>
      </c>
      <c r="D2513" s="9" t="s">
        <v>70</v>
      </c>
      <c r="E2513" s="12">
        <v>2.76E8</v>
      </c>
      <c r="F2513" s="12">
        <v>3.83E8</v>
      </c>
    </row>
    <row r="2514" hidden="1">
      <c r="A2514" s="32" t="str">
        <f t="shared" si="1"/>
        <v>Bolivia-The Americas2008</v>
      </c>
      <c r="B2514" s="32" t="s">
        <v>102</v>
      </c>
      <c r="C2514" s="5" t="s">
        <v>84</v>
      </c>
      <c r="D2514" s="9" t="s">
        <v>70</v>
      </c>
      <c r="E2514" s="12">
        <v>3.02E8</v>
      </c>
      <c r="F2514" s="12">
        <v>3.81E8</v>
      </c>
    </row>
    <row r="2515" hidden="1">
      <c r="A2515" s="32" t="str">
        <f t="shared" si="1"/>
        <v>Honduras-The Americas2008</v>
      </c>
      <c r="B2515" s="32" t="s">
        <v>159</v>
      </c>
      <c r="C2515" s="5" t="s">
        <v>84</v>
      </c>
      <c r="D2515" s="9" t="s">
        <v>70</v>
      </c>
      <c r="E2515" s="12">
        <v>6.2E8</v>
      </c>
      <c r="F2515" s="12">
        <v>3.85E8</v>
      </c>
    </row>
    <row r="2516" hidden="1">
      <c r="A2516" s="32" t="str">
        <f t="shared" si="1"/>
        <v>Guatemala-The Americas2008</v>
      </c>
      <c r="B2516" s="32" t="s">
        <v>154</v>
      </c>
      <c r="C2516" s="5" t="s">
        <v>84</v>
      </c>
      <c r="D2516" s="9" t="s">
        <v>70</v>
      </c>
      <c r="E2516" s="12">
        <v>1.068E9</v>
      </c>
      <c r="F2516" s="12">
        <v>7.41E8</v>
      </c>
    </row>
    <row r="2517">
      <c r="A2517" s="32" t="str">
        <f t="shared" si="1"/>
        <v>Turks and Caicos Islands-The Americas2009</v>
      </c>
      <c r="B2517" s="32" t="s">
        <v>272</v>
      </c>
      <c r="C2517" s="5" t="s">
        <v>84</v>
      </c>
      <c r="D2517" s="9" t="s">
        <v>71</v>
      </c>
      <c r="E2517" s="10">
        <f>if(AND(C2507=C2508,D2507=D2507+1,ISBLANK(E2508)),E2507,E2508)</f>
        <v>745000000</v>
      </c>
      <c r="F2517" s="10">
        <f>if(AND(C1871=C1872,D1871=D1871+1,ISBLANK(F1872)),F1871,F1872)</f>
        <v>26401000000</v>
      </c>
    </row>
    <row r="2518" hidden="1">
      <c r="A2518" s="32" t="str">
        <f t="shared" si="1"/>
        <v>Dominica-The Americas2009</v>
      </c>
      <c r="B2518" s="32" t="s">
        <v>131</v>
      </c>
      <c r="C2518" s="5" t="s">
        <v>84</v>
      </c>
      <c r="D2518" s="9" t="s">
        <v>71</v>
      </c>
      <c r="E2518" s="12">
        <v>7.9E7</v>
      </c>
      <c r="F2518" s="12">
        <v>1.3E7</v>
      </c>
    </row>
    <row r="2519" hidden="1">
      <c r="A2519" s="32" t="str">
        <f t="shared" si="1"/>
        <v>St. Kitts and Nevis-The Americas2009</v>
      </c>
      <c r="B2519" s="32" t="s">
        <v>252</v>
      </c>
      <c r="C2519" s="5" t="s">
        <v>84</v>
      </c>
      <c r="D2519" s="9" t="s">
        <v>71</v>
      </c>
      <c r="E2519" s="12">
        <v>8.3E7</v>
      </c>
      <c r="F2519" s="12">
        <v>1.1E7</v>
      </c>
    </row>
    <row r="2520" hidden="1">
      <c r="A2520" s="32" t="str">
        <f t="shared" si="1"/>
        <v>Sint Maarten (Dutch part)-The Americas2009</v>
      </c>
      <c r="B2520" s="32" t="s">
        <v>242</v>
      </c>
      <c r="C2520" s="5" t="s">
        <v>84</v>
      </c>
      <c r="D2520" s="9" t="s">
        <v>71</v>
      </c>
      <c r="E2520" s="12">
        <v>6.19E8</v>
      </c>
      <c r="F2520" s="12">
        <v>1.04E8</v>
      </c>
    </row>
    <row r="2521" hidden="1">
      <c r="A2521" s="32" t="str">
        <f t="shared" si="1"/>
        <v>Cuba-The Americas2009</v>
      </c>
      <c r="B2521" s="32" t="s">
        <v>125</v>
      </c>
      <c r="C2521" s="5" t="s">
        <v>84</v>
      </c>
      <c r="D2521" s="9" t="s">
        <v>71</v>
      </c>
      <c r="E2521" s="12">
        <v>2.082E9</v>
      </c>
      <c r="F2521" s="13"/>
    </row>
    <row r="2522" hidden="1">
      <c r="A2522" s="32" t="str">
        <f t="shared" si="1"/>
        <v>Aruba-The Americas2009</v>
      </c>
      <c r="B2522" s="32" t="s">
        <v>87</v>
      </c>
      <c r="C2522" s="5" t="s">
        <v>84</v>
      </c>
      <c r="D2522" s="9" t="s">
        <v>71</v>
      </c>
      <c r="E2522" s="12">
        <v>1.224E9</v>
      </c>
      <c r="F2522" s="12">
        <v>2.65E8</v>
      </c>
    </row>
    <row r="2523" hidden="1">
      <c r="A2523" s="32" t="str">
        <f t="shared" si="1"/>
        <v>Canada-The Americas2009</v>
      </c>
      <c r="B2523" s="32" t="s">
        <v>112</v>
      </c>
      <c r="C2523" s="5" t="s">
        <v>84</v>
      </c>
      <c r="D2523" s="9" t="s">
        <v>71</v>
      </c>
      <c r="E2523" s="12">
        <v>1.5568E10</v>
      </c>
      <c r="F2523" s="12">
        <v>3.0065E10</v>
      </c>
    </row>
    <row r="2524" hidden="1">
      <c r="A2524" s="32" t="str">
        <f t="shared" si="1"/>
        <v>Puerto Rico-The Americas2009</v>
      </c>
      <c r="B2524" s="32" t="s">
        <v>228</v>
      </c>
      <c r="C2524" s="5" t="s">
        <v>84</v>
      </c>
      <c r="D2524" s="9" t="s">
        <v>71</v>
      </c>
      <c r="E2524" s="12">
        <v>3.176E9</v>
      </c>
      <c r="F2524" s="12">
        <v>1.386E9</v>
      </c>
    </row>
    <row r="2525" hidden="1">
      <c r="A2525" s="32" t="str">
        <f t="shared" si="1"/>
        <v>Bermuda-The Americas2009</v>
      </c>
      <c r="B2525" s="32" t="s">
        <v>100</v>
      </c>
      <c r="C2525" s="5" t="s">
        <v>84</v>
      </c>
      <c r="D2525" s="9" t="s">
        <v>71</v>
      </c>
      <c r="E2525" s="12">
        <v>3.66E8</v>
      </c>
      <c r="F2525" s="12">
        <v>4.07E8</v>
      </c>
    </row>
    <row r="2526" hidden="1">
      <c r="A2526" s="32" t="str">
        <f t="shared" si="1"/>
        <v>Barbados-The Americas2009</v>
      </c>
      <c r="B2526" s="32" t="s">
        <v>95</v>
      </c>
      <c r="C2526" s="5" t="s">
        <v>84</v>
      </c>
      <c r="D2526" s="9" t="s">
        <v>71</v>
      </c>
      <c r="E2526" s="12">
        <v>1.122E9</v>
      </c>
      <c r="F2526" s="12">
        <v>2.93E8</v>
      </c>
    </row>
    <row r="2527" hidden="1">
      <c r="A2527" s="32" t="str">
        <f t="shared" si="1"/>
        <v>Curacao-The Americas2009</v>
      </c>
      <c r="B2527" s="32" t="s">
        <v>126</v>
      </c>
      <c r="C2527" s="5" t="s">
        <v>84</v>
      </c>
      <c r="D2527" s="9" t="s">
        <v>71</v>
      </c>
      <c r="E2527" s="12">
        <v>3.78E8</v>
      </c>
      <c r="F2527" s="12">
        <v>2.58E8</v>
      </c>
    </row>
    <row r="2528" hidden="1">
      <c r="A2528" s="32" t="str">
        <f t="shared" si="1"/>
        <v>United States-The Americas2009</v>
      </c>
      <c r="B2528" s="32" t="s">
        <v>277</v>
      </c>
      <c r="C2528" s="5" t="s">
        <v>84</v>
      </c>
      <c r="D2528" s="9" t="s">
        <v>71</v>
      </c>
      <c r="E2528" s="34">
        <v>1.5E11</v>
      </c>
      <c r="F2528" s="13"/>
    </row>
    <row r="2529" hidden="1">
      <c r="A2529" s="32" t="str">
        <f t="shared" si="1"/>
        <v>Chile-The Americas2009</v>
      </c>
      <c r="B2529" s="32" t="s">
        <v>116</v>
      </c>
      <c r="C2529" s="5" t="s">
        <v>84</v>
      </c>
      <c r="D2529" s="9" t="s">
        <v>71</v>
      </c>
      <c r="E2529" s="12">
        <v>2.35E9</v>
      </c>
      <c r="F2529" s="12">
        <v>1.504E9</v>
      </c>
    </row>
    <row r="2530" hidden="1">
      <c r="A2530" s="32" t="str">
        <f t="shared" si="1"/>
        <v>Trinidad and Tobago-The Americas2009</v>
      </c>
      <c r="B2530" s="32" t="s">
        <v>268</v>
      </c>
      <c r="C2530" s="5" t="s">
        <v>84</v>
      </c>
      <c r="D2530" s="9" t="s">
        <v>71</v>
      </c>
      <c r="E2530" s="12">
        <v>5.48E8</v>
      </c>
      <c r="F2530" s="12">
        <v>1.36E8</v>
      </c>
    </row>
    <row r="2531" hidden="1">
      <c r="A2531" s="32" t="str">
        <f t="shared" si="1"/>
        <v>Uruguay-The Americas2009</v>
      </c>
      <c r="B2531" s="32" t="s">
        <v>278</v>
      </c>
      <c r="C2531" s="5" t="s">
        <v>84</v>
      </c>
      <c r="D2531" s="9" t="s">
        <v>71</v>
      </c>
      <c r="E2531" s="12">
        <v>1.46E9</v>
      </c>
      <c r="F2531" s="12">
        <v>4.42E8</v>
      </c>
    </row>
    <row r="2532" hidden="1">
      <c r="A2532" s="32" t="str">
        <f t="shared" si="1"/>
        <v>Cayman Islands-The Americas2009</v>
      </c>
      <c r="B2532" s="32" t="s">
        <v>113</v>
      </c>
      <c r="C2532" s="5" t="s">
        <v>84</v>
      </c>
      <c r="D2532" s="9" t="s">
        <v>71</v>
      </c>
      <c r="E2532" s="12">
        <v>4.58E8</v>
      </c>
      <c r="F2532" s="12">
        <v>1.2E8</v>
      </c>
    </row>
    <row r="2533">
      <c r="A2533" s="32" t="str">
        <f t="shared" si="1"/>
        <v>Greenland-The Americas2009</v>
      </c>
      <c r="B2533" s="32" t="s">
        <v>151</v>
      </c>
      <c r="C2533" s="5" t="s">
        <v>84</v>
      </c>
      <c r="D2533" s="9" t="s">
        <v>71</v>
      </c>
      <c r="E2533" s="10">
        <f>if(AND(C2523=C2524,D2523=D2523+1,ISBLANK(E2524)),E2523,E2524)</f>
        <v>3176000000</v>
      </c>
      <c r="F2533" s="10">
        <f>if(AND(C1887=C1888,D1887=D1887+1,ISBLANK(F1888)),F1887,F1888)</f>
        <v>4509000000</v>
      </c>
    </row>
    <row r="2534" hidden="1">
      <c r="A2534" s="32" t="str">
        <f t="shared" si="1"/>
        <v>Brazil-The Americas2009</v>
      </c>
      <c r="B2534" s="32" t="s">
        <v>105</v>
      </c>
      <c r="C2534" s="5" t="s">
        <v>84</v>
      </c>
      <c r="D2534" s="9" t="s">
        <v>71</v>
      </c>
      <c r="E2534" s="12">
        <v>5.635E9</v>
      </c>
      <c r="F2534" s="12">
        <v>1.2897E10</v>
      </c>
    </row>
    <row r="2535" hidden="1">
      <c r="A2535" s="32" t="str">
        <f t="shared" si="1"/>
        <v>Jamaica-The Americas2009</v>
      </c>
      <c r="B2535" s="32" t="s">
        <v>171</v>
      </c>
      <c r="C2535" s="5" t="s">
        <v>84</v>
      </c>
      <c r="D2535" s="9" t="s">
        <v>71</v>
      </c>
      <c r="E2535" s="12">
        <v>2.07E9</v>
      </c>
      <c r="F2535" s="12">
        <v>2.59E8</v>
      </c>
    </row>
    <row r="2536" hidden="1">
      <c r="A2536" s="32" t="str">
        <f t="shared" si="1"/>
        <v>Bahamas, The-The Americas2009</v>
      </c>
      <c r="B2536" s="32" t="s">
        <v>91</v>
      </c>
      <c r="C2536" s="5" t="s">
        <v>84</v>
      </c>
      <c r="D2536" s="9" t="s">
        <v>71</v>
      </c>
      <c r="E2536" s="12">
        <v>2.025E9</v>
      </c>
      <c r="F2536" s="12">
        <v>3.86E8</v>
      </c>
    </row>
    <row r="2537" hidden="1">
      <c r="A2537" s="32" t="str">
        <f t="shared" si="1"/>
        <v>Costa Rica-The Americas2009</v>
      </c>
      <c r="B2537" s="32" t="s">
        <v>122</v>
      </c>
      <c r="C2537" s="5" t="s">
        <v>84</v>
      </c>
      <c r="D2537" s="9" t="s">
        <v>71</v>
      </c>
      <c r="E2537" s="12">
        <v>2.001E9</v>
      </c>
      <c r="F2537" s="12">
        <v>4.62E8</v>
      </c>
    </row>
    <row r="2538" hidden="1">
      <c r="A2538" s="32" t="str">
        <f t="shared" si="1"/>
        <v>St. Vincent and the Grenadines-The Americas2009</v>
      </c>
      <c r="B2538" s="32" t="s">
        <v>255</v>
      </c>
      <c r="C2538" s="5" t="s">
        <v>84</v>
      </c>
      <c r="D2538" s="9" t="s">
        <v>71</v>
      </c>
      <c r="E2538" s="12">
        <v>8.8E7</v>
      </c>
      <c r="F2538" s="12">
        <v>1.4E7</v>
      </c>
    </row>
    <row r="2539" hidden="1">
      <c r="A2539" s="32" t="str">
        <f t="shared" si="1"/>
        <v>St. Lucia-The Americas2009</v>
      </c>
      <c r="B2539" s="32" t="s">
        <v>253</v>
      </c>
      <c r="C2539" s="5" t="s">
        <v>84</v>
      </c>
      <c r="D2539" s="9" t="s">
        <v>71</v>
      </c>
      <c r="E2539" s="12">
        <v>2.96E8</v>
      </c>
      <c r="F2539" s="12">
        <v>4.7E7</v>
      </c>
    </row>
    <row r="2540" hidden="1">
      <c r="A2540" s="32" t="str">
        <f t="shared" si="1"/>
        <v>Argentina-The Americas2009</v>
      </c>
      <c r="B2540" s="32" t="s">
        <v>85</v>
      </c>
      <c r="C2540" s="5" t="s">
        <v>84</v>
      </c>
      <c r="D2540" s="9" t="s">
        <v>71</v>
      </c>
      <c r="E2540" s="12">
        <v>4.476E9</v>
      </c>
      <c r="F2540" s="12">
        <v>5.766E9</v>
      </c>
    </row>
    <row r="2541" hidden="1">
      <c r="A2541" s="32" t="str">
        <f t="shared" si="1"/>
        <v>Antigua and Barbuda-The Americas2009</v>
      </c>
      <c r="B2541" s="32" t="s">
        <v>83</v>
      </c>
      <c r="C2541" s="5" t="s">
        <v>84</v>
      </c>
      <c r="D2541" s="9" t="s">
        <v>71</v>
      </c>
      <c r="E2541" s="12">
        <v>3.05E8</v>
      </c>
      <c r="F2541" s="12">
        <v>5.4E7</v>
      </c>
    </row>
    <row r="2542">
      <c r="A2542" s="32" t="str">
        <f t="shared" si="1"/>
        <v>St. Martin (French part)-The Americas2009</v>
      </c>
      <c r="B2542" s="32" t="s">
        <v>254</v>
      </c>
      <c r="C2542" s="5" t="s">
        <v>84</v>
      </c>
      <c r="D2542" s="9" t="s">
        <v>71</v>
      </c>
      <c r="E2542" s="10">
        <f>if(AND(C2532=C2533,D2532=D2532+1,ISBLANK(E2533)),E2532,E2533)</f>
        <v>3176000000</v>
      </c>
      <c r="F2542" s="10">
        <f>if(AND(C1896=C1897,D1896=D1896+1,ISBLANK(F1897)),F1896,F1897)</f>
        <v>247000000</v>
      </c>
    </row>
    <row r="2543" hidden="1">
      <c r="A2543" s="32" t="str">
        <f t="shared" si="1"/>
        <v>Suriname-The Americas2009</v>
      </c>
      <c r="B2543" s="32" t="s">
        <v>257</v>
      </c>
      <c r="C2543" s="5" t="s">
        <v>84</v>
      </c>
      <c r="D2543" s="9" t="s">
        <v>71</v>
      </c>
      <c r="E2543" s="12">
        <v>7.0E7</v>
      </c>
      <c r="F2543" s="12">
        <v>3.5E7</v>
      </c>
    </row>
    <row r="2544" hidden="1">
      <c r="A2544" s="32" t="str">
        <f t="shared" si="1"/>
        <v>Grenada-The Americas2009</v>
      </c>
      <c r="B2544" s="32" t="s">
        <v>152</v>
      </c>
      <c r="C2544" s="5" t="s">
        <v>84</v>
      </c>
      <c r="D2544" s="9" t="s">
        <v>71</v>
      </c>
      <c r="E2544" s="12">
        <v>1.12E8</v>
      </c>
      <c r="F2544" s="12">
        <v>1.0E7</v>
      </c>
    </row>
    <row r="2545" hidden="1">
      <c r="A2545" s="32" t="str">
        <f t="shared" si="1"/>
        <v>Colombia-The Americas2009</v>
      </c>
      <c r="B2545" s="32" t="s">
        <v>118</v>
      </c>
      <c r="C2545" s="5" t="s">
        <v>84</v>
      </c>
      <c r="D2545" s="9" t="s">
        <v>71</v>
      </c>
      <c r="E2545" s="12">
        <v>2.609E9</v>
      </c>
      <c r="F2545" s="12">
        <v>2.301E9</v>
      </c>
    </row>
    <row r="2546" hidden="1">
      <c r="A2546" s="32" t="str">
        <f t="shared" si="1"/>
        <v>Mexico-The Americas2009</v>
      </c>
      <c r="B2546" s="32" t="s">
        <v>199</v>
      </c>
      <c r="C2546" s="5" t="s">
        <v>84</v>
      </c>
      <c r="D2546" s="9" t="s">
        <v>71</v>
      </c>
      <c r="E2546" s="12">
        <v>1.2542E10</v>
      </c>
      <c r="F2546" s="12">
        <v>8.737E9</v>
      </c>
    </row>
    <row r="2547" hidden="1">
      <c r="A2547" s="32" t="str">
        <f t="shared" si="1"/>
        <v>El Salvador-The Americas2009</v>
      </c>
      <c r="B2547" s="32" t="s">
        <v>135</v>
      </c>
      <c r="C2547" s="5" t="s">
        <v>84</v>
      </c>
      <c r="D2547" s="9" t="s">
        <v>71</v>
      </c>
      <c r="E2547" s="12">
        <v>5.49E8</v>
      </c>
      <c r="F2547" s="12">
        <v>2.53E8</v>
      </c>
    </row>
    <row r="2548" hidden="1">
      <c r="A2548" s="32" t="str">
        <f t="shared" si="1"/>
        <v>Peru-The Americas2009</v>
      </c>
      <c r="B2548" s="32" t="s">
        <v>224</v>
      </c>
      <c r="C2548" s="5" t="s">
        <v>84</v>
      </c>
      <c r="D2548" s="9" t="s">
        <v>71</v>
      </c>
      <c r="E2548" s="12">
        <v>2.44E9</v>
      </c>
      <c r="F2548" s="12">
        <v>1.404E9</v>
      </c>
    </row>
    <row r="2549" hidden="1">
      <c r="A2549" s="32" t="str">
        <f t="shared" si="1"/>
        <v>Venezuela-The Americas2009</v>
      </c>
      <c r="B2549" s="32" t="s">
        <v>281</v>
      </c>
      <c r="C2549" s="5" t="s">
        <v>84</v>
      </c>
      <c r="D2549" s="9" t="s">
        <v>71</v>
      </c>
      <c r="E2549" s="12">
        <v>1.055E9</v>
      </c>
      <c r="F2549" s="12">
        <v>2.275E9</v>
      </c>
    </row>
    <row r="2550" hidden="1">
      <c r="A2550" s="32" t="str">
        <f t="shared" si="1"/>
        <v>Panama-The Americas2009</v>
      </c>
      <c r="B2550" s="32" t="s">
        <v>221</v>
      </c>
      <c r="C2550" s="5" t="s">
        <v>84</v>
      </c>
      <c r="D2550" s="9" t="s">
        <v>71</v>
      </c>
      <c r="E2550" s="12">
        <v>2.28E9</v>
      </c>
      <c r="F2550" s="12">
        <v>5.03E8</v>
      </c>
    </row>
    <row r="2551" hidden="1">
      <c r="A2551" s="32" t="str">
        <f t="shared" si="1"/>
        <v>Guyana-The Americas2009</v>
      </c>
      <c r="B2551" s="32" t="s">
        <v>157</v>
      </c>
      <c r="C2551" s="5" t="s">
        <v>84</v>
      </c>
      <c r="D2551" s="9" t="s">
        <v>71</v>
      </c>
      <c r="E2551" s="12">
        <v>3.5E7</v>
      </c>
      <c r="F2551" s="12">
        <v>5.2E7</v>
      </c>
    </row>
    <row r="2552" hidden="1">
      <c r="A2552" s="32" t="str">
        <f t="shared" si="1"/>
        <v>Dominican Republic-The Americas2009</v>
      </c>
      <c r="B2552" s="32" t="s">
        <v>132</v>
      </c>
      <c r="C2552" s="5" t="s">
        <v>84</v>
      </c>
      <c r="D2552" s="9" t="s">
        <v>71</v>
      </c>
      <c r="E2552" s="12">
        <v>4.049E9</v>
      </c>
      <c r="F2552" s="12">
        <v>5.23E8</v>
      </c>
    </row>
    <row r="2553" hidden="1">
      <c r="A2553" s="32" t="str">
        <f t="shared" si="1"/>
        <v>Ecuador-The Americas2009</v>
      </c>
      <c r="B2553" s="32" t="s">
        <v>133</v>
      </c>
      <c r="C2553" s="5" t="s">
        <v>84</v>
      </c>
      <c r="D2553" s="9" t="s">
        <v>71</v>
      </c>
      <c r="E2553" s="12">
        <v>6.74E8</v>
      </c>
      <c r="F2553" s="12">
        <v>8.06E8</v>
      </c>
    </row>
    <row r="2554" hidden="1">
      <c r="A2554" s="32" t="str">
        <f t="shared" si="1"/>
        <v>Nicaragua-The Americas2009</v>
      </c>
      <c r="B2554" s="32" t="s">
        <v>213</v>
      </c>
      <c r="C2554" s="5" t="s">
        <v>84</v>
      </c>
      <c r="D2554" s="9" t="s">
        <v>71</v>
      </c>
      <c r="E2554" s="12">
        <v>3.34E8</v>
      </c>
      <c r="F2554" s="12">
        <v>3.0E8</v>
      </c>
    </row>
    <row r="2555" hidden="1">
      <c r="A2555" s="32" t="str">
        <f t="shared" si="1"/>
        <v>Paraguay-The Americas2009</v>
      </c>
      <c r="B2555" s="32" t="s">
        <v>223</v>
      </c>
      <c r="C2555" s="5" t="s">
        <v>84</v>
      </c>
      <c r="D2555" s="9" t="s">
        <v>71</v>
      </c>
      <c r="E2555" s="12">
        <v>2.25E8</v>
      </c>
      <c r="F2555" s="12">
        <v>2.29E8</v>
      </c>
    </row>
    <row r="2556" hidden="1">
      <c r="A2556" s="32" t="str">
        <f t="shared" si="1"/>
        <v>Belize-The Americas2009</v>
      </c>
      <c r="B2556" s="32" t="s">
        <v>98</v>
      </c>
      <c r="C2556" s="5" t="s">
        <v>84</v>
      </c>
      <c r="D2556" s="9" t="s">
        <v>71</v>
      </c>
      <c r="E2556" s="12">
        <v>2.56E8</v>
      </c>
      <c r="F2556" s="12">
        <v>4.3E7</v>
      </c>
    </row>
    <row r="2557" hidden="1">
      <c r="A2557" s="32" t="str">
        <f t="shared" si="1"/>
        <v>Haiti-The Americas2009</v>
      </c>
      <c r="B2557" s="32" t="s">
        <v>158</v>
      </c>
      <c r="C2557" s="5" t="s">
        <v>84</v>
      </c>
      <c r="D2557" s="9" t="s">
        <v>71</v>
      </c>
      <c r="E2557" s="12">
        <v>3.12E8</v>
      </c>
      <c r="F2557" s="12">
        <v>4.33E8</v>
      </c>
    </row>
    <row r="2558" hidden="1">
      <c r="A2558" s="32" t="str">
        <f t="shared" si="1"/>
        <v>Bolivia-The Americas2009</v>
      </c>
      <c r="B2558" s="32" t="s">
        <v>102</v>
      </c>
      <c r="C2558" s="5" t="s">
        <v>84</v>
      </c>
      <c r="D2558" s="9" t="s">
        <v>71</v>
      </c>
      <c r="E2558" s="12">
        <v>3.06E8</v>
      </c>
      <c r="F2558" s="12">
        <v>3.88E8</v>
      </c>
    </row>
    <row r="2559" hidden="1">
      <c r="A2559" s="32" t="str">
        <f t="shared" si="1"/>
        <v>Honduras-The Americas2009</v>
      </c>
      <c r="B2559" s="32" t="s">
        <v>159</v>
      </c>
      <c r="C2559" s="5" t="s">
        <v>84</v>
      </c>
      <c r="D2559" s="9" t="s">
        <v>71</v>
      </c>
      <c r="E2559" s="12">
        <v>6.16E8</v>
      </c>
      <c r="F2559" s="12">
        <v>3.61E8</v>
      </c>
    </row>
    <row r="2560" hidden="1">
      <c r="A2560" s="32" t="str">
        <f t="shared" si="1"/>
        <v>Guatemala-The Americas2009</v>
      </c>
      <c r="B2560" s="32" t="s">
        <v>154</v>
      </c>
      <c r="C2560" s="5" t="s">
        <v>84</v>
      </c>
      <c r="D2560" s="9" t="s">
        <v>71</v>
      </c>
      <c r="E2560" s="12">
        <v>1.179E9</v>
      </c>
      <c r="F2560" s="12">
        <v>8.62E8</v>
      </c>
    </row>
    <row r="2561" hidden="1">
      <c r="A2561" s="32" t="str">
        <f t="shared" si="1"/>
        <v>Sint Maarten (Dutch part)-The Americas2010</v>
      </c>
      <c r="B2561" s="32" t="s">
        <v>242</v>
      </c>
      <c r="C2561" s="5" t="s">
        <v>84</v>
      </c>
      <c r="D2561" s="9" t="s">
        <v>72</v>
      </c>
      <c r="E2561" s="12">
        <v>6.81E8</v>
      </c>
      <c r="F2561" s="12">
        <v>1.05E8</v>
      </c>
    </row>
    <row r="2562">
      <c r="A2562" s="32" t="str">
        <f t="shared" si="1"/>
        <v>Turks and Caicos Islands-The Americas2010</v>
      </c>
      <c r="B2562" s="32" t="s">
        <v>272</v>
      </c>
      <c r="C2562" s="5" t="s">
        <v>84</v>
      </c>
      <c r="D2562" s="9" t="s">
        <v>72</v>
      </c>
      <c r="E2562" s="10">
        <f>if(AND(C2552=C2553,D2552=D2552+1,ISBLANK(E2553)),E2552,E2553)</f>
        <v>674000000</v>
      </c>
      <c r="F2562" s="10">
        <f>if(AND(C1916=C1917,D1916=D1916+1,ISBLANK(F1917)),F1916,F1917)</f>
        <v>3612000000</v>
      </c>
    </row>
    <row r="2563" hidden="1">
      <c r="A2563" s="32" t="str">
        <f t="shared" si="1"/>
        <v>St. Kitts and Nevis-The Americas2010</v>
      </c>
      <c r="B2563" s="32" t="s">
        <v>252</v>
      </c>
      <c r="C2563" s="5" t="s">
        <v>84</v>
      </c>
      <c r="D2563" s="9" t="s">
        <v>72</v>
      </c>
      <c r="E2563" s="12">
        <v>9.0E7</v>
      </c>
      <c r="F2563" s="12">
        <v>1.3E7</v>
      </c>
    </row>
    <row r="2564" hidden="1">
      <c r="A2564" s="32" t="str">
        <f t="shared" si="1"/>
        <v>Cuba-The Americas2010</v>
      </c>
      <c r="B2564" s="32" t="s">
        <v>125</v>
      </c>
      <c r="C2564" s="5" t="s">
        <v>84</v>
      </c>
      <c r="D2564" s="9" t="s">
        <v>72</v>
      </c>
      <c r="E2564" s="12">
        <v>2.218E9</v>
      </c>
      <c r="F2564" s="13"/>
    </row>
    <row r="2565" hidden="1">
      <c r="A2565" s="32" t="str">
        <f t="shared" si="1"/>
        <v>Aruba-The Americas2010</v>
      </c>
      <c r="B2565" s="32" t="s">
        <v>87</v>
      </c>
      <c r="C2565" s="5" t="s">
        <v>84</v>
      </c>
      <c r="D2565" s="9" t="s">
        <v>72</v>
      </c>
      <c r="E2565" s="12">
        <v>1.256E9</v>
      </c>
      <c r="F2565" s="12">
        <v>2.64E8</v>
      </c>
    </row>
    <row r="2566" hidden="1">
      <c r="A2566" s="32" t="str">
        <f t="shared" si="1"/>
        <v>Puerto Rico-The Americas2010</v>
      </c>
      <c r="B2566" s="32" t="s">
        <v>228</v>
      </c>
      <c r="C2566" s="5" t="s">
        <v>84</v>
      </c>
      <c r="D2566" s="9" t="s">
        <v>72</v>
      </c>
      <c r="E2566" s="12">
        <v>3.211E9</v>
      </c>
      <c r="F2566" s="12">
        <v>1.18E9</v>
      </c>
    </row>
    <row r="2567" hidden="1">
      <c r="A2567" s="32" t="str">
        <f t="shared" si="1"/>
        <v>Canada-The Americas2010</v>
      </c>
      <c r="B2567" s="32" t="s">
        <v>112</v>
      </c>
      <c r="C2567" s="5" t="s">
        <v>84</v>
      </c>
      <c r="D2567" s="9" t="s">
        <v>72</v>
      </c>
      <c r="E2567" s="12">
        <v>1.8438E10</v>
      </c>
      <c r="F2567" s="12">
        <v>3.6975E10</v>
      </c>
    </row>
    <row r="2568" hidden="1">
      <c r="A2568" s="32" t="str">
        <f t="shared" si="1"/>
        <v>Bermuda-The Americas2010</v>
      </c>
      <c r="B2568" s="32" t="s">
        <v>100</v>
      </c>
      <c r="C2568" s="5" t="s">
        <v>84</v>
      </c>
      <c r="D2568" s="9" t="s">
        <v>72</v>
      </c>
      <c r="E2568" s="12">
        <v>4.42E8</v>
      </c>
      <c r="F2568" s="12">
        <v>4.17E8</v>
      </c>
    </row>
    <row r="2569" hidden="1">
      <c r="A2569" s="32" t="str">
        <f t="shared" si="1"/>
        <v>Dominica-The Americas2010</v>
      </c>
      <c r="B2569" s="32" t="s">
        <v>131</v>
      </c>
      <c r="C2569" s="5" t="s">
        <v>84</v>
      </c>
      <c r="D2569" s="9" t="s">
        <v>72</v>
      </c>
      <c r="E2569" s="12">
        <v>9.5E7</v>
      </c>
      <c r="F2569" s="12">
        <v>1.3E7</v>
      </c>
    </row>
    <row r="2570" hidden="1">
      <c r="A2570" s="32" t="str">
        <f t="shared" si="1"/>
        <v>Barbados-The Americas2010</v>
      </c>
      <c r="B2570" s="32" t="s">
        <v>95</v>
      </c>
      <c r="C2570" s="5" t="s">
        <v>84</v>
      </c>
      <c r="D2570" s="9" t="s">
        <v>72</v>
      </c>
      <c r="E2570" s="12">
        <v>1.074E9</v>
      </c>
      <c r="F2570" s="12">
        <v>3.51E8</v>
      </c>
    </row>
    <row r="2571" hidden="1">
      <c r="A2571" s="32" t="str">
        <f t="shared" si="1"/>
        <v>United States-The Americas2010</v>
      </c>
      <c r="B2571" s="32" t="s">
        <v>277</v>
      </c>
      <c r="C2571" s="5" t="s">
        <v>84</v>
      </c>
      <c r="D2571" s="9" t="s">
        <v>72</v>
      </c>
      <c r="E2571" s="34">
        <v>1.65E11</v>
      </c>
      <c r="F2571" s="13"/>
    </row>
    <row r="2572" hidden="1">
      <c r="A2572" s="32" t="str">
        <f t="shared" si="1"/>
        <v>Curacao-The Americas2010</v>
      </c>
      <c r="B2572" s="32" t="s">
        <v>126</v>
      </c>
      <c r="C2572" s="5" t="s">
        <v>84</v>
      </c>
      <c r="D2572" s="9" t="s">
        <v>72</v>
      </c>
      <c r="E2572" s="12">
        <v>4.38E8</v>
      </c>
      <c r="F2572" s="12">
        <v>2.82E8</v>
      </c>
    </row>
    <row r="2573" hidden="1">
      <c r="A2573" s="32" t="str">
        <f t="shared" si="1"/>
        <v>Chile-The Americas2010</v>
      </c>
      <c r="B2573" s="32" t="s">
        <v>116</v>
      </c>
      <c r="C2573" s="5" t="s">
        <v>84</v>
      </c>
      <c r="D2573" s="9" t="s">
        <v>72</v>
      </c>
      <c r="E2573" s="12">
        <v>2.422E9</v>
      </c>
      <c r="F2573" s="12">
        <v>1.808E9</v>
      </c>
    </row>
    <row r="2574" hidden="1">
      <c r="A2574" s="32" t="str">
        <f t="shared" si="1"/>
        <v>Cayman Islands-The Americas2010</v>
      </c>
      <c r="B2574" s="32" t="s">
        <v>113</v>
      </c>
      <c r="C2574" s="5" t="s">
        <v>84</v>
      </c>
      <c r="D2574" s="9" t="s">
        <v>72</v>
      </c>
      <c r="E2574" s="12">
        <v>4.65E8</v>
      </c>
      <c r="F2574" s="12">
        <v>1.29E8</v>
      </c>
    </row>
    <row r="2575" hidden="1">
      <c r="A2575" s="32" t="str">
        <f t="shared" si="1"/>
        <v>Trinidad and Tobago-The Americas2010</v>
      </c>
      <c r="B2575" s="32" t="s">
        <v>268</v>
      </c>
      <c r="C2575" s="5" t="s">
        <v>84</v>
      </c>
      <c r="D2575" s="9" t="s">
        <v>72</v>
      </c>
      <c r="E2575" s="12">
        <v>6.3E8</v>
      </c>
      <c r="F2575" s="12">
        <v>9.7E7</v>
      </c>
    </row>
    <row r="2576">
      <c r="A2576" s="32" t="str">
        <f t="shared" si="1"/>
        <v>Greenland-The Americas2010</v>
      </c>
      <c r="B2576" s="32" t="s">
        <v>151</v>
      </c>
      <c r="C2576" s="5" t="s">
        <v>84</v>
      </c>
      <c r="D2576" s="9" t="s">
        <v>72</v>
      </c>
      <c r="E2576" s="10">
        <f>if(AND(C2566=C2567,D2566=D2566+1,ISBLANK(E2567)),E2566,E2567)</f>
        <v>18438000000</v>
      </c>
      <c r="F2576" s="10">
        <f>if(AND(C1930=C1931,D1930=D1930+1,ISBLANK(F1931)),F1930,F1931)</f>
        <v>61133000000</v>
      </c>
    </row>
    <row r="2577" hidden="1">
      <c r="A2577" s="32" t="str">
        <f t="shared" si="1"/>
        <v>Jamaica-The Americas2010</v>
      </c>
      <c r="B2577" s="32" t="s">
        <v>171</v>
      </c>
      <c r="C2577" s="5" t="s">
        <v>84</v>
      </c>
      <c r="D2577" s="9" t="s">
        <v>72</v>
      </c>
      <c r="E2577" s="12">
        <v>2.095E9</v>
      </c>
      <c r="F2577" s="12">
        <v>2.35E8</v>
      </c>
    </row>
    <row r="2578" hidden="1">
      <c r="A2578" s="32" t="str">
        <f t="shared" si="1"/>
        <v>Uruguay-The Americas2010</v>
      </c>
      <c r="B2578" s="32" t="s">
        <v>278</v>
      </c>
      <c r="C2578" s="5" t="s">
        <v>84</v>
      </c>
      <c r="D2578" s="9" t="s">
        <v>72</v>
      </c>
      <c r="E2578" s="12">
        <v>1.669E9</v>
      </c>
      <c r="F2578" s="12">
        <v>5.49E8</v>
      </c>
    </row>
    <row r="2579" hidden="1">
      <c r="A2579" s="32" t="str">
        <f t="shared" si="1"/>
        <v>Brazil-The Americas2010</v>
      </c>
      <c r="B2579" s="32" t="s">
        <v>105</v>
      </c>
      <c r="C2579" s="5" t="s">
        <v>84</v>
      </c>
      <c r="D2579" s="9" t="s">
        <v>72</v>
      </c>
      <c r="E2579" s="12">
        <v>6.18E9</v>
      </c>
      <c r="F2579" s="12">
        <v>1.934E10</v>
      </c>
    </row>
    <row r="2580" hidden="1">
      <c r="A2580" s="32" t="str">
        <f t="shared" si="1"/>
        <v>St. Lucia-The Americas2010</v>
      </c>
      <c r="B2580" s="32" t="s">
        <v>253</v>
      </c>
      <c r="C2580" s="5" t="s">
        <v>84</v>
      </c>
      <c r="D2580" s="9" t="s">
        <v>72</v>
      </c>
      <c r="E2580" s="12">
        <v>3.09E8</v>
      </c>
      <c r="F2580" s="12">
        <v>4.8E7</v>
      </c>
    </row>
    <row r="2581" hidden="1">
      <c r="A2581" s="32" t="str">
        <f t="shared" si="1"/>
        <v>Bahamas, The-The Americas2010</v>
      </c>
      <c r="B2581" s="32" t="s">
        <v>91</v>
      </c>
      <c r="C2581" s="5" t="s">
        <v>84</v>
      </c>
      <c r="D2581" s="9" t="s">
        <v>72</v>
      </c>
      <c r="E2581" s="12">
        <v>2.159E9</v>
      </c>
      <c r="F2581" s="12">
        <v>3.69E8</v>
      </c>
    </row>
    <row r="2582" hidden="1">
      <c r="A2582" s="32" t="str">
        <f t="shared" si="1"/>
        <v>Costa Rica-The Americas2010</v>
      </c>
      <c r="B2582" s="32" t="s">
        <v>122</v>
      </c>
      <c r="C2582" s="5" t="s">
        <v>84</v>
      </c>
      <c r="D2582" s="9" t="s">
        <v>72</v>
      </c>
      <c r="E2582" s="12">
        <v>2.179E9</v>
      </c>
      <c r="F2582" s="12">
        <v>5.33E8</v>
      </c>
    </row>
    <row r="2583" hidden="1">
      <c r="A2583" s="32" t="str">
        <f t="shared" si="1"/>
        <v>St. Vincent and the Grenadines-The Americas2010</v>
      </c>
      <c r="B2583" s="32" t="s">
        <v>255</v>
      </c>
      <c r="C2583" s="5" t="s">
        <v>84</v>
      </c>
      <c r="D2583" s="9" t="s">
        <v>72</v>
      </c>
      <c r="E2583" s="12">
        <v>8.6E7</v>
      </c>
      <c r="F2583" s="12">
        <v>1.5E7</v>
      </c>
    </row>
    <row r="2584" hidden="1">
      <c r="A2584" s="32" t="str">
        <f t="shared" si="1"/>
        <v>Argentina-The Americas2010</v>
      </c>
      <c r="B2584" s="32" t="s">
        <v>85</v>
      </c>
      <c r="C2584" s="5" t="s">
        <v>84</v>
      </c>
      <c r="D2584" s="9" t="s">
        <v>72</v>
      </c>
      <c r="E2584" s="12">
        <v>5.629E9</v>
      </c>
      <c r="F2584" s="12">
        <v>6.375E9</v>
      </c>
    </row>
    <row r="2585" hidden="1">
      <c r="A2585" s="32" t="str">
        <f t="shared" si="1"/>
        <v>Antigua and Barbuda-The Americas2010</v>
      </c>
      <c r="B2585" s="32" t="s">
        <v>83</v>
      </c>
      <c r="C2585" s="5" t="s">
        <v>84</v>
      </c>
      <c r="D2585" s="9" t="s">
        <v>72</v>
      </c>
      <c r="E2585" s="12">
        <v>2.98E8</v>
      </c>
      <c r="F2585" s="12">
        <v>5.2E7</v>
      </c>
    </row>
    <row r="2586">
      <c r="A2586" s="32" t="str">
        <f t="shared" si="1"/>
        <v>St. Martin (French part)-The Americas2010</v>
      </c>
      <c r="B2586" s="32" t="s">
        <v>254</v>
      </c>
      <c r="C2586" s="5" t="s">
        <v>84</v>
      </c>
      <c r="D2586" s="9" t="s">
        <v>72</v>
      </c>
      <c r="E2586" s="10">
        <f>if(AND(C2576=C2577,D2576=D2576+1,ISBLANK(E2577)),E2576,E2577)</f>
        <v>2095000000</v>
      </c>
      <c r="F2586" s="10">
        <f>if(AND(C1940=C1941,D1940=D1940+1,ISBLANK(F1941)),F1940,F1941)</f>
        <v>91166000000</v>
      </c>
    </row>
    <row r="2587" hidden="1">
      <c r="A2587" s="32" t="str">
        <f t="shared" si="1"/>
        <v>Suriname-The Americas2010</v>
      </c>
      <c r="B2587" s="32" t="s">
        <v>257</v>
      </c>
      <c r="C2587" s="5" t="s">
        <v>84</v>
      </c>
      <c r="D2587" s="9" t="s">
        <v>72</v>
      </c>
      <c r="E2587" s="12">
        <v>6.9E7</v>
      </c>
      <c r="F2587" s="12">
        <v>4.1E7</v>
      </c>
    </row>
    <row r="2588" hidden="1">
      <c r="A2588" s="32" t="str">
        <f t="shared" si="1"/>
        <v>Grenada-The Americas2010</v>
      </c>
      <c r="B2588" s="32" t="s">
        <v>152</v>
      </c>
      <c r="C2588" s="5" t="s">
        <v>84</v>
      </c>
      <c r="D2588" s="9" t="s">
        <v>72</v>
      </c>
      <c r="E2588" s="12">
        <v>1.12E8</v>
      </c>
      <c r="F2588" s="12">
        <v>1.0E7</v>
      </c>
    </row>
    <row r="2589" hidden="1">
      <c r="A2589" s="32" t="str">
        <f t="shared" si="1"/>
        <v>El Salvador-The Americas2010</v>
      </c>
      <c r="B2589" s="32" t="s">
        <v>135</v>
      </c>
      <c r="C2589" s="5" t="s">
        <v>84</v>
      </c>
      <c r="D2589" s="9" t="s">
        <v>72</v>
      </c>
      <c r="E2589" s="12">
        <v>6.46E8</v>
      </c>
      <c r="F2589" s="12">
        <v>2.8E8</v>
      </c>
    </row>
    <row r="2590" hidden="1">
      <c r="A2590" s="32" t="str">
        <f t="shared" si="1"/>
        <v>Colombia-The Americas2010</v>
      </c>
      <c r="B2590" s="32" t="s">
        <v>118</v>
      </c>
      <c r="C2590" s="5" t="s">
        <v>84</v>
      </c>
      <c r="D2590" s="9" t="s">
        <v>72</v>
      </c>
      <c r="E2590" s="12">
        <v>2.727E9</v>
      </c>
      <c r="F2590" s="12">
        <v>2.373E9</v>
      </c>
    </row>
    <row r="2591" hidden="1">
      <c r="A2591" s="32" t="str">
        <f t="shared" si="1"/>
        <v>Mexico-The Americas2010</v>
      </c>
      <c r="B2591" s="32" t="s">
        <v>199</v>
      </c>
      <c r="C2591" s="5" t="s">
        <v>84</v>
      </c>
      <c r="D2591" s="9" t="s">
        <v>72</v>
      </c>
      <c r="E2591" s="12">
        <v>1.2628E10</v>
      </c>
      <c r="F2591" s="12">
        <v>9.001E9</v>
      </c>
    </row>
    <row r="2592" hidden="1">
      <c r="A2592" s="32" t="str">
        <f t="shared" si="1"/>
        <v>Panama-The Americas2010</v>
      </c>
      <c r="B2592" s="32" t="s">
        <v>221</v>
      </c>
      <c r="C2592" s="5" t="s">
        <v>84</v>
      </c>
      <c r="D2592" s="9" t="s">
        <v>72</v>
      </c>
      <c r="E2592" s="12">
        <v>2.552E9</v>
      </c>
      <c r="F2592" s="12">
        <v>5.75E8</v>
      </c>
    </row>
    <row r="2593" hidden="1">
      <c r="A2593" s="32" t="str">
        <f t="shared" si="1"/>
        <v>Peru-The Americas2010</v>
      </c>
      <c r="B2593" s="32" t="s">
        <v>224</v>
      </c>
      <c r="C2593" s="5" t="s">
        <v>84</v>
      </c>
      <c r="D2593" s="9" t="s">
        <v>72</v>
      </c>
      <c r="E2593" s="12">
        <v>2.475E9</v>
      </c>
      <c r="F2593" s="12">
        <v>1.64E9</v>
      </c>
    </row>
    <row r="2594" hidden="1">
      <c r="A2594" s="32" t="str">
        <f t="shared" si="1"/>
        <v>Venezuela-The Americas2010</v>
      </c>
      <c r="B2594" s="32" t="s">
        <v>281</v>
      </c>
      <c r="C2594" s="5" t="s">
        <v>84</v>
      </c>
      <c r="D2594" s="9" t="s">
        <v>72</v>
      </c>
      <c r="E2594" s="12">
        <v>7.94E8</v>
      </c>
      <c r="F2594" s="12">
        <v>2.238E9</v>
      </c>
    </row>
    <row r="2595" hidden="1">
      <c r="A2595" s="32" t="str">
        <f t="shared" si="1"/>
        <v>Guyana-The Americas2010</v>
      </c>
      <c r="B2595" s="32" t="s">
        <v>157</v>
      </c>
      <c r="C2595" s="5" t="s">
        <v>84</v>
      </c>
      <c r="D2595" s="9" t="s">
        <v>72</v>
      </c>
      <c r="E2595" s="12">
        <v>8.0E7</v>
      </c>
      <c r="F2595" s="12">
        <v>7.3E7</v>
      </c>
    </row>
    <row r="2596" hidden="1">
      <c r="A2596" s="32" t="str">
        <f t="shared" si="1"/>
        <v>Dominican Republic-The Americas2010</v>
      </c>
      <c r="B2596" s="32" t="s">
        <v>132</v>
      </c>
      <c r="C2596" s="5" t="s">
        <v>84</v>
      </c>
      <c r="D2596" s="9" t="s">
        <v>72</v>
      </c>
      <c r="E2596" s="12">
        <v>4.209E9</v>
      </c>
      <c r="F2596" s="12">
        <v>5.54E8</v>
      </c>
    </row>
    <row r="2597" hidden="1">
      <c r="A2597" s="32" t="str">
        <f t="shared" si="1"/>
        <v>Ecuador-The Americas2010</v>
      </c>
      <c r="B2597" s="32" t="s">
        <v>133</v>
      </c>
      <c r="C2597" s="5" t="s">
        <v>84</v>
      </c>
      <c r="D2597" s="9" t="s">
        <v>72</v>
      </c>
      <c r="E2597" s="12">
        <v>7.86E8</v>
      </c>
      <c r="F2597" s="12">
        <v>8.63E8</v>
      </c>
    </row>
    <row r="2598" hidden="1">
      <c r="A2598" s="32" t="str">
        <f t="shared" si="1"/>
        <v>Paraguay-The Americas2010</v>
      </c>
      <c r="B2598" s="32" t="s">
        <v>223</v>
      </c>
      <c r="C2598" s="5" t="s">
        <v>84</v>
      </c>
      <c r="D2598" s="9" t="s">
        <v>72</v>
      </c>
      <c r="E2598" s="12">
        <v>2.43E8</v>
      </c>
      <c r="F2598" s="12">
        <v>2.69E8</v>
      </c>
    </row>
    <row r="2599" hidden="1">
      <c r="A2599" s="32" t="str">
        <f t="shared" si="1"/>
        <v>Belize-The Americas2010</v>
      </c>
      <c r="B2599" s="32" t="s">
        <v>98</v>
      </c>
      <c r="C2599" s="5" t="s">
        <v>84</v>
      </c>
      <c r="D2599" s="9" t="s">
        <v>72</v>
      </c>
      <c r="E2599" s="12">
        <v>2.64E8</v>
      </c>
      <c r="F2599" s="12">
        <v>3.9E7</v>
      </c>
    </row>
    <row r="2600" hidden="1">
      <c r="A2600" s="32" t="str">
        <f t="shared" si="1"/>
        <v>Nicaragua-The Americas2010</v>
      </c>
      <c r="B2600" s="32" t="s">
        <v>213</v>
      </c>
      <c r="C2600" s="5" t="s">
        <v>84</v>
      </c>
      <c r="D2600" s="9" t="s">
        <v>72</v>
      </c>
      <c r="E2600" s="12">
        <v>3.09E8</v>
      </c>
      <c r="F2600" s="12">
        <v>3.29E8</v>
      </c>
    </row>
    <row r="2601" hidden="1">
      <c r="A2601" s="32" t="str">
        <f t="shared" si="1"/>
        <v>Bolivia-The Americas2010</v>
      </c>
      <c r="B2601" s="32" t="s">
        <v>102</v>
      </c>
      <c r="C2601" s="5" t="s">
        <v>84</v>
      </c>
      <c r="D2601" s="9" t="s">
        <v>72</v>
      </c>
      <c r="E2601" s="12">
        <v>3.39E8</v>
      </c>
      <c r="F2601" s="12">
        <v>4.21E8</v>
      </c>
    </row>
    <row r="2602" hidden="1">
      <c r="A2602" s="32" t="str">
        <f t="shared" si="1"/>
        <v>Haiti-The Americas2010</v>
      </c>
      <c r="B2602" s="32" t="s">
        <v>158</v>
      </c>
      <c r="C2602" s="5" t="s">
        <v>84</v>
      </c>
      <c r="D2602" s="9" t="s">
        <v>72</v>
      </c>
      <c r="E2602" s="12">
        <v>1.69E8</v>
      </c>
      <c r="F2602" s="12">
        <v>4.31E8</v>
      </c>
    </row>
    <row r="2603" hidden="1">
      <c r="A2603" s="32" t="str">
        <f t="shared" si="1"/>
        <v>Honduras-The Americas2010</v>
      </c>
      <c r="B2603" s="32" t="s">
        <v>159</v>
      </c>
      <c r="C2603" s="5" t="s">
        <v>84</v>
      </c>
      <c r="D2603" s="9" t="s">
        <v>72</v>
      </c>
      <c r="E2603" s="12">
        <v>6.27E8</v>
      </c>
      <c r="F2603" s="12">
        <v>4.06E8</v>
      </c>
    </row>
    <row r="2604" hidden="1">
      <c r="A2604" s="32" t="str">
        <f t="shared" si="1"/>
        <v>Guatemala-The Americas2010</v>
      </c>
      <c r="B2604" s="32" t="s">
        <v>154</v>
      </c>
      <c r="C2604" s="5" t="s">
        <v>84</v>
      </c>
      <c r="D2604" s="9" t="s">
        <v>72</v>
      </c>
      <c r="E2604" s="12">
        <v>1.379E9</v>
      </c>
      <c r="F2604" s="12">
        <v>1.002E9</v>
      </c>
    </row>
    <row r="2605" hidden="1">
      <c r="A2605" s="32" t="str">
        <f t="shared" si="1"/>
        <v>Sint Maarten (Dutch part)-The Americas2011</v>
      </c>
      <c r="B2605" s="32" t="s">
        <v>242</v>
      </c>
      <c r="C2605" s="5" t="s">
        <v>84</v>
      </c>
      <c r="D2605" s="9" t="s">
        <v>73</v>
      </c>
      <c r="E2605" s="12">
        <v>7.29E8</v>
      </c>
      <c r="F2605" s="12">
        <v>1.12E8</v>
      </c>
    </row>
    <row r="2606">
      <c r="A2606" s="32" t="str">
        <f t="shared" si="1"/>
        <v>Turks and Caicos Islands-The Americas2011</v>
      </c>
      <c r="B2606" s="32" t="s">
        <v>272</v>
      </c>
      <c r="C2606" s="5" t="s">
        <v>84</v>
      </c>
      <c r="D2606" s="9" t="s">
        <v>73</v>
      </c>
      <c r="E2606" s="10">
        <f>if(AND(C2596=C2597,D2596=D2596+1,ISBLANK(E2597)),E2596,E2597)</f>
        <v>786000000</v>
      </c>
      <c r="F2606" s="10">
        <f>if(AND(C1960=C1961,D1960=D1960+1,ISBLANK(F1961)),F1960,F1961)</f>
        <v>9100000000</v>
      </c>
    </row>
    <row r="2607" hidden="1">
      <c r="A2607" s="32" t="str">
        <f t="shared" si="1"/>
        <v>Dominica-The Americas2011</v>
      </c>
      <c r="B2607" s="32" t="s">
        <v>131</v>
      </c>
      <c r="C2607" s="5" t="s">
        <v>84</v>
      </c>
      <c r="D2607" s="9" t="s">
        <v>73</v>
      </c>
      <c r="E2607" s="12">
        <v>1.13E8</v>
      </c>
      <c r="F2607" s="12">
        <v>1.2E7</v>
      </c>
    </row>
    <row r="2608" hidden="1">
      <c r="A2608" s="32" t="str">
        <f t="shared" si="1"/>
        <v>St. Kitts and Nevis-The Americas2011</v>
      </c>
      <c r="B2608" s="32" t="s">
        <v>252</v>
      </c>
      <c r="C2608" s="5" t="s">
        <v>84</v>
      </c>
      <c r="D2608" s="9" t="s">
        <v>73</v>
      </c>
      <c r="E2608" s="12">
        <v>9.4E7</v>
      </c>
      <c r="F2608" s="12">
        <v>1.4E7</v>
      </c>
    </row>
    <row r="2609" hidden="1">
      <c r="A2609" s="32" t="str">
        <f t="shared" si="1"/>
        <v>Cuba-The Americas2011</v>
      </c>
      <c r="B2609" s="32" t="s">
        <v>125</v>
      </c>
      <c r="C2609" s="5" t="s">
        <v>84</v>
      </c>
      <c r="D2609" s="9" t="s">
        <v>73</v>
      </c>
      <c r="E2609" s="12">
        <v>2.503E9</v>
      </c>
      <c r="F2609" s="13"/>
    </row>
    <row r="2610" hidden="1">
      <c r="A2610" s="32" t="str">
        <f t="shared" si="1"/>
        <v>Aruba-The Americas2011</v>
      </c>
      <c r="B2610" s="32" t="s">
        <v>87</v>
      </c>
      <c r="C2610" s="5" t="s">
        <v>84</v>
      </c>
      <c r="D2610" s="9" t="s">
        <v>73</v>
      </c>
      <c r="E2610" s="12">
        <v>1.36E9</v>
      </c>
      <c r="F2610" s="12">
        <v>2.89E8</v>
      </c>
    </row>
    <row r="2611" hidden="1">
      <c r="A2611" s="32" t="str">
        <f t="shared" si="1"/>
        <v>Puerto Rico-The Americas2011</v>
      </c>
      <c r="B2611" s="32" t="s">
        <v>228</v>
      </c>
      <c r="C2611" s="5" t="s">
        <v>84</v>
      </c>
      <c r="D2611" s="9" t="s">
        <v>73</v>
      </c>
      <c r="E2611" s="12">
        <v>3.143E9</v>
      </c>
      <c r="F2611" s="12">
        <v>1.196E9</v>
      </c>
    </row>
    <row r="2612" hidden="1">
      <c r="A2612" s="32" t="str">
        <f t="shared" si="1"/>
        <v>Canada-The Americas2011</v>
      </c>
      <c r="B2612" s="32" t="s">
        <v>112</v>
      </c>
      <c r="C2612" s="5" t="s">
        <v>84</v>
      </c>
      <c r="D2612" s="9" t="s">
        <v>73</v>
      </c>
      <c r="E2612" s="12">
        <v>1.9989E10</v>
      </c>
      <c r="F2612" s="12">
        <v>4.1234E10</v>
      </c>
    </row>
    <row r="2613" hidden="1">
      <c r="A2613" s="32" t="str">
        <f t="shared" si="1"/>
        <v>Bermuda-The Americas2011</v>
      </c>
      <c r="B2613" s="32" t="s">
        <v>100</v>
      </c>
      <c r="C2613" s="5" t="s">
        <v>84</v>
      </c>
      <c r="D2613" s="9" t="s">
        <v>73</v>
      </c>
      <c r="E2613" s="12">
        <v>4.72E8</v>
      </c>
      <c r="F2613" s="12">
        <v>4.13E8</v>
      </c>
    </row>
    <row r="2614">
      <c r="A2614" s="32" t="str">
        <f t="shared" si="1"/>
        <v>Barbados-The Americas2011</v>
      </c>
      <c r="B2614" s="32" t="s">
        <v>95</v>
      </c>
      <c r="C2614" s="5" t="s">
        <v>84</v>
      </c>
      <c r="D2614" s="9" t="s">
        <v>73</v>
      </c>
      <c r="E2614" s="10">
        <f>if(AND(C2604=C2605,D2604=D2604+1,ISBLANK(E2605)),E2604,E2605)</f>
        <v>729000000</v>
      </c>
      <c r="F2614" s="10">
        <f>if(AND(C1968=C1969,D1968=D1968+1,ISBLANK(F1969)),F1968,F1969)</f>
        <v>324000000</v>
      </c>
    </row>
    <row r="2615" hidden="1">
      <c r="A2615" s="32" t="str">
        <f t="shared" si="1"/>
        <v>Curacao-The Americas2011</v>
      </c>
      <c r="B2615" s="32" t="s">
        <v>126</v>
      </c>
      <c r="C2615" s="5" t="s">
        <v>84</v>
      </c>
      <c r="D2615" s="9" t="s">
        <v>73</v>
      </c>
      <c r="E2615" s="12">
        <v>5.4E8</v>
      </c>
      <c r="F2615" s="12">
        <v>3.21E8</v>
      </c>
    </row>
    <row r="2616" hidden="1">
      <c r="A2616" s="32" t="str">
        <f t="shared" si="1"/>
        <v>United States-The Americas2011</v>
      </c>
      <c r="B2616" s="32" t="s">
        <v>277</v>
      </c>
      <c r="C2616" s="5" t="s">
        <v>84</v>
      </c>
      <c r="D2616" s="9" t="s">
        <v>73</v>
      </c>
      <c r="E2616" s="34">
        <v>1.85E11</v>
      </c>
      <c r="F2616" s="13"/>
    </row>
    <row r="2617">
      <c r="A2617" s="32" t="str">
        <f t="shared" si="1"/>
        <v>Greenland-The Americas2011</v>
      </c>
      <c r="B2617" s="32" t="s">
        <v>151</v>
      </c>
      <c r="C2617" s="5" t="s">
        <v>84</v>
      </c>
      <c r="D2617" s="9" t="s">
        <v>73</v>
      </c>
      <c r="E2617" s="10">
        <f>if(AND(C2607=C2608,D2607=D2607+1,ISBLANK(E2608)),E2607,E2608)</f>
        <v>94000000</v>
      </c>
      <c r="F2617" s="10">
        <f>if(AND(C1971=C1972,D1971=D1971+1,ISBLANK(F1972)),F1971,F1972)</f>
        <v>72000000</v>
      </c>
    </row>
    <row r="2618" hidden="1">
      <c r="A2618" s="32" t="str">
        <f t="shared" si="1"/>
        <v>Chile-The Americas2011</v>
      </c>
      <c r="B2618" s="32" t="s">
        <v>116</v>
      </c>
      <c r="C2618" s="5" t="s">
        <v>84</v>
      </c>
      <c r="D2618" s="9" t="s">
        <v>73</v>
      </c>
      <c r="E2618" s="12">
        <v>2.751E9</v>
      </c>
      <c r="F2618" s="12">
        <v>2.047E9</v>
      </c>
    </row>
    <row r="2619" hidden="1">
      <c r="A2619" s="32" t="str">
        <f t="shared" si="1"/>
        <v>Cayman Islands-The Americas2011</v>
      </c>
      <c r="B2619" s="32" t="s">
        <v>113</v>
      </c>
      <c r="C2619" s="5" t="s">
        <v>84</v>
      </c>
      <c r="D2619" s="9" t="s">
        <v>73</v>
      </c>
      <c r="E2619" s="12">
        <v>4.72E8</v>
      </c>
      <c r="F2619" s="12">
        <v>1.45E8</v>
      </c>
    </row>
    <row r="2620" hidden="1">
      <c r="A2620" s="32" t="str">
        <f t="shared" si="1"/>
        <v>Trinidad and Tobago-The Americas2011</v>
      </c>
      <c r="B2620" s="32" t="s">
        <v>268</v>
      </c>
      <c r="C2620" s="5" t="s">
        <v>84</v>
      </c>
      <c r="D2620" s="9" t="s">
        <v>73</v>
      </c>
      <c r="E2620" s="12">
        <v>6.5E8</v>
      </c>
      <c r="F2620" s="12">
        <v>1.92E8</v>
      </c>
    </row>
    <row r="2621" hidden="1">
      <c r="A2621" s="32" t="str">
        <f t="shared" si="1"/>
        <v>Brazil-The Americas2011</v>
      </c>
      <c r="B2621" s="32" t="s">
        <v>105</v>
      </c>
      <c r="C2621" s="5" t="s">
        <v>84</v>
      </c>
      <c r="D2621" s="9" t="s">
        <v>73</v>
      </c>
      <c r="E2621" s="12">
        <v>6.83E9</v>
      </c>
      <c r="F2621" s="12">
        <v>2.507E10</v>
      </c>
    </row>
    <row r="2622" hidden="1">
      <c r="A2622" s="32" t="str">
        <f t="shared" si="1"/>
        <v>Jamaica-The Americas2011</v>
      </c>
      <c r="B2622" s="32" t="s">
        <v>171</v>
      </c>
      <c r="C2622" s="5" t="s">
        <v>84</v>
      </c>
      <c r="D2622" s="9" t="s">
        <v>73</v>
      </c>
      <c r="E2622" s="12">
        <v>2.055E9</v>
      </c>
      <c r="F2622" s="12">
        <v>2.13E8</v>
      </c>
    </row>
    <row r="2623" hidden="1">
      <c r="A2623" s="32" t="str">
        <f t="shared" si="1"/>
        <v>Bahamas, The-The Americas2011</v>
      </c>
      <c r="B2623" s="32" t="s">
        <v>91</v>
      </c>
      <c r="C2623" s="5" t="s">
        <v>84</v>
      </c>
      <c r="D2623" s="9" t="s">
        <v>73</v>
      </c>
      <c r="E2623" s="12">
        <v>2.223E9</v>
      </c>
      <c r="F2623" s="12">
        <v>3.47E8</v>
      </c>
    </row>
    <row r="2624" hidden="1">
      <c r="A2624" s="32" t="str">
        <f t="shared" si="1"/>
        <v>Uruguay-The Americas2011</v>
      </c>
      <c r="B2624" s="32" t="s">
        <v>278</v>
      </c>
      <c r="C2624" s="5" t="s">
        <v>84</v>
      </c>
      <c r="D2624" s="9" t="s">
        <v>73</v>
      </c>
      <c r="E2624" s="12">
        <v>2.401E9</v>
      </c>
      <c r="F2624" s="12">
        <v>7.97E8</v>
      </c>
    </row>
    <row r="2625" hidden="1">
      <c r="A2625" s="32" t="str">
        <f t="shared" si="1"/>
        <v>St. Lucia-The Americas2011</v>
      </c>
      <c r="B2625" s="32" t="s">
        <v>253</v>
      </c>
      <c r="C2625" s="5" t="s">
        <v>84</v>
      </c>
      <c r="D2625" s="9" t="s">
        <v>73</v>
      </c>
      <c r="E2625" s="12">
        <v>3.21E8</v>
      </c>
      <c r="F2625" s="12">
        <v>4.8E7</v>
      </c>
    </row>
    <row r="2626" hidden="1">
      <c r="A2626" s="32" t="str">
        <f t="shared" si="1"/>
        <v>Costa Rica-The Americas2011</v>
      </c>
      <c r="B2626" s="32" t="s">
        <v>122</v>
      </c>
      <c r="C2626" s="5" t="s">
        <v>84</v>
      </c>
      <c r="D2626" s="9" t="s">
        <v>73</v>
      </c>
      <c r="E2626" s="12">
        <v>2.375E9</v>
      </c>
      <c r="F2626" s="12">
        <v>5.22E8</v>
      </c>
    </row>
    <row r="2627" hidden="1">
      <c r="A2627" s="32" t="str">
        <f t="shared" si="1"/>
        <v>St. Vincent and the Grenadines-The Americas2011</v>
      </c>
      <c r="B2627" s="32" t="s">
        <v>255</v>
      </c>
      <c r="C2627" s="5" t="s">
        <v>84</v>
      </c>
      <c r="D2627" s="9" t="s">
        <v>73</v>
      </c>
      <c r="E2627" s="12">
        <v>9.2E7</v>
      </c>
      <c r="F2627" s="12">
        <v>1.3E7</v>
      </c>
    </row>
    <row r="2628" hidden="1">
      <c r="A2628" s="32" t="str">
        <f t="shared" si="1"/>
        <v>Argentina-The Americas2011</v>
      </c>
      <c r="B2628" s="32" t="s">
        <v>85</v>
      </c>
      <c r="C2628" s="5" t="s">
        <v>84</v>
      </c>
      <c r="D2628" s="9" t="s">
        <v>73</v>
      </c>
      <c r="E2628" s="12">
        <v>6.06E9</v>
      </c>
      <c r="F2628" s="12">
        <v>7.477E9</v>
      </c>
    </row>
    <row r="2629" hidden="1">
      <c r="A2629" s="32" t="str">
        <f t="shared" si="1"/>
        <v>Antigua and Barbuda-The Americas2011</v>
      </c>
      <c r="B2629" s="32" t="s">
        <v>83</v>
      </c>
      <c r="C2629" s="5" t="s">
        <v>84</v>
      </c>
      <c r="D2629" s="9" t="s">
        <v>73</v>
      </c>
      <c r="E2629" s="12">
        <v>3.12E8</v>
      </c>
      <c r="F2629" s="12">
        <v>5.0E7</v>
      </c>
    </row>
    <row r="2630">
      <c r="A2630" s="32" t="str">
        <f t="shared" si="1"/>
        <v>St. Martin (French part)-The Americas2011</v>
      </c>
      <c r="B2630" s="32" t="s">
        <v>254</v>
      </c>
      <c r="C2630" s="5" t="s">
        <v>84</v>
      </c>
      <c r="D2630" s="9" t="s">
        <v>73</v>
      </c>
      <c r="E2630" s="10">
        <f>if(AND(C2620=C2621,D2620=D2620+1,ISBLANK(E2621)),E2620,E2621)</f>
        <v>6830000000</v>
      </c>
      <c r="F2630" s="10">
        <f>if(AND(C1984=C1985,D1984=D1984+1,ISBLANK(F1985)),F1984,F1985)</f>
        <v>3401000000</v>
      </c>
    </row>
    <row r="2631" hidden="1">
      <c r="A2631" s="32" t="str">
        <f t="shared" si="1"/>
        <v>Suriname-The Americas2011</v>
      </c>
      <c r="B2631" s="32" t="s">
        <v>257</v>
      </c>
      <c r="C2631" s="5" t="s">
        <v>84</v>
      </c>
      <c r="D2631" s="9" t="s">
        <v>73</v>
      </c>
      <c r="E2631" s="12">
        <v>6.9E7</v>
      </c>
      <c r="F2631" s="12">
        <v>4.9E7</v>
      </c>
    </row>
    <row r="2632" hidden="1">
      <c r="A2632" s="32" t="str">
        <f t="shared" si="1"/>
        <v>Grenada-The Americas2011</v>
      </c>
      <c r="B2632" s="32" t="s">
        <v>152</v>
      </c>
      <c r="C2632" s="5" t="s">
        <v>84</v>
      </c>
      <c r="D2632" s="9" t="s">
        <v>73</v>
      </c>
      <c r="E2632" s="12">
        <v>1.17E8</v>
      </c>
      <c r="F2632" s="12">
        <v>1.0E7</v>
      </c>
    </row>
    <row r="2633" hidden="1">
      <c r="A2633" s="32" t="str">
        <f t="shared" si="1"/>
        <v>Colombia-The Americas2011</v>
      </c>
      <c r="B2633" s="32" t="s">
        <v>118</v>
      </c>
      <c r="C2633" s="5" t="s">
        <v>84</v>
      </c>
      <c r="D2633" s="9" t="s">
        <v>73</v>
      </c>
      <c r="E2633" s="12">
        <v>2.992E9</v>
      </c>
      <c r="F2633" s="12">
        <v>2.842E9</v>
      </c>
    </row>
    <row r="2634" hidden="1">
      <c r="A2634" s="32" t="str">
        <f t="shared" si="1"/>
        <v>Mexico-The Americas2011</v>
      </c>
      <c r="B2634" s="32" t="s">
        <v>199</v>
      </c>
      <c r="C2634" s="5" t="s">
        <v>84</v>
      </c>
      <c r="D2634" s="9" t="s">
        <v>73</v>
      </c>
      <c r="E2634" s="12">
        <v>1.2458E10</v>
      </c>
      <c r="F2634" s="12">
        <v>9.704E9</v>
      </c>
    </row>
    <row r="2635" hidden="1">
      <c r="A2635" s="32" t="str">
        <f t="shared" si="1"/>
        <v>El Salvador-The Americas2011</v>
      </c>
      <c r="B2635" s="32" t="s">
        <v>135</v>
      </c>
      <c r="C2635" s="5" t="s">
        <v>84</v>
      </c>
      <c r="D2635" s="9" t="s">
        <v>73</v>
      </c>
      <c r="E2635" s="12">
        <v>7.29E8</v>
      </c>
      <c r="F2635" s="12">
        <v>2.44E8</v>
      </c>
    </row>
    <row r="2636" hidden="1">
      <c r="A2636" s="32" t="str">
        <f t="shared" si="1"/>
        <v>Venezuela-The Americas2011</v>
      </c>
      <c r="B2636" s="32" t="s">
        <v>281</v>
      </c>
      <c r="C2636" s="5" t="s">
        <v>84</v>
      </c>
      <c r="D2636" s="9" t="s">
        <v>73</v>
      </c>
      <c r="E2636" s="12">
        <v>8.05E8</v>
      </c>
      <c r="F2636" s="12">
        <v>2.922E9</v>
      </c>
    </row>
    <row r="2637" hidden="1">
      <c r="A2637" s="32" t="str">
        <f t="shared" si="1"/>
        <v>Peru-The Americas2011</v>
      </c>
      <c r="B2637" s="32" t="s">
        <v>224</v>
      </c>
      <c r="C2637" s="5" t="s">
        <v>84</v>
      </c>
      <c r="D2637" s="9" t="s">
        <v>73</v>
      </c>
      <c r="E2637" s="12">
        <v>2.912E9</v>
      </c>
      <c r="F2637" s="12">
        <v>1.764E9</v>
      </c>
    </row>
    <row r="2638" hidden="1">
      <c r="A2638" s="32" t="str">
        <f t="shared" si="1"/>
        <v>Panama-The Americas2011</v>
      </c>
      <c r="B2638" s="32" t="s">
        <v>221</v>
      </c>
      <c r="C2638" s="5" t="s">
        <v>84</v>
      </c>
      <c r="D2638" s="9" t="s">
        <v>73</v>
      </c>
      <c r="E2638" s="12">
        <v>2.925E9</v>
      </c>
      <c r="F2638" s="12">
        <v>6.65E8</v>
      </c>
    </row>
    <row r="2639" hidden="1">
      <c r="A2639" s="32" t="str">
        <f t="shared" si="1"/>
        <v>Guyana-The Americas2011</v>
      </c>
      <c r="B2639" s="32" t="s">
        <v>157</v>
      </c>
      <c r="C2639" s="5" t="s">
        <v>84</v>
      </c>
      <c r="D2639" s="9" t="s">
        <v>73</v>
      </c>
      <c r="E2639" s="12">
        <v>9.5E7</v>
      </c>
      <c r="F2639" s="12">
        <v>7.9E7</v>
      </c>
    </row>
    <row r="2640" hidden="1">
      <c r="A2640" s="32" t="str">
        <f t="shared" si="1"/>
        <v>Ecuador-The Americas2011</v>
      </c>
      <c r="B2640" s="32" t="s">
        <v>133</v>
      </c>
      <c r="C2640" s="5" t="s">
        <v>84</v>
      </c>
      <c r="D2640" s="9" t="s">
        <v>73</v>
      </c>
      <c r="E2640" s="12">
        <v>8.49E8</v>
      </c>
      <c r="F2640" s="12">
        <v>9.17E8</v>
      </c>
    </row>
    <row r="2641" hidden="1">
      <c r="A2641" s="32" t="str">
        <f t="shared" si="1"/>
        <v>Dominican Republic-The Americas2011</v>
      </c>
      <c r="B2641" s="32" t="s">
        <v>132</v>
      </c>
      <c r="C2641" s="5" t="s">
        <v>84</v>
      </c>
      <c r="D2641" s="9" t="s">
        <v>73</v>
      </c>
      <c r="E2641" s="12">
        <v>4.436E9</v>
      </c>
      <c r="F2641" s="12">
        <v>5.45E8</v>
      </c>
    </row>
    <row r="2642" hidden="1">
      <c r="A2642" s="32" t="str">
        <f t="shared" si="1"/>
        <v>Paraguay-The Americas2011</v>
      </c>
      <c r="B2642" s="32" t="s">
        <v>223</v>
      </c>
      <c r="C2642" s="5" t="s">
        <v>84</v>
      </c>
      <c r="D2642" s="9" t="s">
        <v>73</v>
      </c>
      <c r="E2642" s="12">
        <v>2.81E8</v>
      </c>
      <c r="F2642" s="12">
        <v>3.09E8</v>
      </c>
    </row>
    <row r="2643" hidden="1">
      <c r="A2643" s="32" t="str">
        <f t="shared" si="1"/>
        <v>Nicaragua-The Americas2011</v>
      </c>
      <c r="B2643" s="32" t="s">
        <v>213</v>
      </c>
      <c r="C2643" s="5" t="s">
        <v>84</v>
      </c>
      <c r="D2643" s="9" t="s">
        <v>73</v>
      </c>
      <c r="E2643" s="12">
        <v>3.78E8</v>
      </c>
      <c r="F2643" s="12">
        <v>3.8E8</v>
      </c>
    </row>
    <row r="2644" hidden="1">
      <c r="A2644" s="32" t="str">
        <f t="shared" si="1"/>
        <v>Belize-The Americas2011</v>
      </c>
      <c r="B2644" s="32" t="s">
        <v>98</v>
      </c>
      <c r="C2644" s="5" t="s">
        <v>84</v>
      </c>
      <c r="D2644" s="9" t="s">
        <v>73</v>
      </c>
      <c r="E2644" s="12">
        <v>2.48E8</v>
      </c>
      <c r="F2644" s="12">
        <v>3.7E7</v>
      </c>
    </row>
    <row r="2645" hidden="1">
      <c r="A2645" s="32" t="str">
        <f t="shared" si="1"/>
        <v>Haiti-The Americas2011</v>
      </c>
      <c r="B2645" s="32" t="s">
        <v>158</v>
      </c>
      <c r="C2645" s="5" t="s">
        <v>84</v>
      </c>
      <c r="D2645" s="9" t="s">
        <v>73</v>
      </c>
      <c r="E2645" s="12">
        <v>1.62E8</v>
      </c>
      <c r="F2645" s="12">
        <v>4.58E8</v>
      </c>
    </row>
    <row r="2646" hidden="1">
      <c r="A2646" s="32" t="str">
        <f t="shared" si="1"/>
        <v>Bolivia-The Americas2011</v>
      </c>
      <c r="B2646" s="32" t="s">
        <v>102</v>
      </c>
      <c r="C2646" s="5" t="s">
        <v>84</v>
      </c>
      <c r="D2646" s="9" t="s">
        <v>73</v>
      </c>
      <c r="E2646" s="12">
        <v>4.99E8</v>
      </c>
      <c r="F2646" s="12">
        <v>4.1E8</v>
      </c>
    </row>
    <row r="2647" hidden="1">
      <c r="A2647" s="32" t="str">
        <f t="shared" si="1"/>
        <v>Honduras-The Americas2011</v>
      </c>
      <c r="B2647" s="32" t="s">
        <v>159</v>
      </c>
      <c r="C2647" s="5" t="s">
        <v>84</v>
      </c>
      <c r="D2647" s="9" t="s">
        <v>73</v>
      </c>
      <c r="E2647" s="12">
        <v>6.42E8</v>
      </c>
      <c r="F2647" s="12">
        <v>4.46E8</v>
      </c>
    </row>
    <row r="2648" hidden="1">
      <c r="A2648" s="32" t="str">
        <f t="shared" si="1"/>
        <v>Guatemala-The Americas2011</v>
      </c>
      <c r="B2648" s="32" t="s">
        <v>154</v>
      </c>
      <c r="C2648" s="5" t="s">
        <v>84</v>
      </c>
      <c r="D2648" s="9" t="s">
        <v>73</v>
      </c>
      <c r="E2648" s="12">
        <v>1.35E9</v>
      </c>
      <c r="F2648" s="12">
        <v>9.35E8</v>
      </c>
    </row>
    <row r="2649" hidden="1">
      <c r="A2649" s="32" t="str">
        <f t="shared" si="1"/>
        <v>Sint Maarten (Dutch part)-The Americas2012</v>
      </c>
      <c r="B2649" s="32" t="s">
        <v>242</v>
      </c>
      <c r="C2649" s="5" t="s">
        <v>84</v>
      </c>
      <c r="D2649" s="9" t="s">
        <v>74</v>
      </c>
      <c r="E2649" s="12">
        <v>8.54E8</v>
      </c>
      <c r="F2649" s="12">
        <v>1.2E8</v>
      </c>
    </row>
    <row r="2650">
      <c r="A2650" s="32" t="str">
        <f t="shared" si="1"/>
        <v>Turks and Caicos Islands-The Americas2012</v>
      </c>
      <c r="B2650" s="32" t="s">
        <v>272</v>
      </c>
      <c r="C2650" s="5" t="s">
        <v>84</v>
      </c>
      <c r="D2650" s="9" t="s">
        <v>74</v>
      </c>
      <c r="E2650" s="10">
        <f>if(AND(C2640=C2641,D2640=D2640+1,ISBLANK(E2641)),E2640,E2641)</f>
        <v>4436000000</v>
      </c>
      <c r="F2650" s="10">
        <f>if(AND(C2004=C2005,D2004=D2004+1,ISBLANK(F2005)),F2004,F2005)</f>
        <v>23583000000</v>
      </c>
    </row>
    <row r="2651" hidden="1">
      <c r="A2651" s="32" t="str">
        <f t="shared" si="1"/>
        <v>Dominica-The Americas2012</v>
      </c>
      <c r="B2651" s="32" t="s">
        <v>131</v>
      </c>
      <c r="C2651" s="5" t="s">
        <v>84</v>
      </c>
      <c r="D2651" s="9" t="s">
        <v>74</v>
      </c>
      <c r="E2651" s="12">
        <v>1.1E8</v>
      </c>
      <c r="F2651" s="12">
        <v>1.3E7</v>
      </c>
    </row>
    <row r="2652" hidden="1">
      <c r="A2652" s="32" t="str">
        <f t="shared" si="1"/>
        <v>St. Kitts and Nevis-The Americas2012</v>
      </c>
      <c r="B2652" s="32" t="s">
        <v>252</v>
      </c>
      <c r="C2652" s="5" t="s">
        <v>84</v>
      </c>
      <c r="D2652" s="9" t="s">
        <v>74</v>
      </c>
      <c r="E2652" s="12">
        <v>9.4E7</v>
      </c>
      <c r="F2652" s="12">
        <v>1.4E7</v>
      </c>
    </row>
    <row r="2653" hidden="1">
      <c r="A2653" s="32" t="str">
        <f t="shared" si="1"/>
        <v>Aruba-The Americas2012</v>
      </c>
      <c r="B2653" s="32" t="s">
        <v>87</v>
      </c>
      <c r="C2653" s="5" t="s">
        <v>84</v>
      </c>
      <c r="D2653" s="9" t="s">
        <v>74</v>
      </c>
      <c r="E2653" s="12">
        <v>1.414E9</v>
      </c>
      <c r="F2653" s="12">
        <v>2.96E8</v>
      </c>
    </row>
    <row r="2654" hidden="1">
      <c r="A2654" s="32" t="str">
        <f t="shared" si="1"/>
        <v>Cuba-The Americas2012</v>
      </c>
      <c r="B2654" s="32" t="s">
        <v>125</v>
      </c>
      <c r="C2654" s="5" t="s">
        <v>84</v>
      </c>
      <c r="D2654" s="9" t="s">
        <v>74</v>
      </c>
      <c r="E2654" s="12">
        <v>2.614E9</v>
      </c>
      <c r="F2654" s="13"/>
    </row>
    <row r="2655" hidden="1">
      <c r="A2655" s="32" t="str">
        <f t="shared" si="1"/>
        <v>Puerto Rico-The Americas2012</v>
      </c>
      <c r="B2655" s="32" t="s">
        <v>228</v>
      </c>
      <c r="C2655" s="5" t="s">
        <v>84</v>
      </c>
      <c r="D2655" s="9" t="s">
        <v>74</v>
      </c>
      <c r="E2655" s="12">
        <v>3.193E9</v>
      </c>
      <c r="F2655" s="12">
        <v>1.156E9</v>
      </c>
    </row>
    <row r="2656" hidden="1">
      <c r="A2656" s="32" t="str">
        <f t="shared" si="1"/>
        <v>Canada-The Americas2012</v>
      </c>
      <c r="B2656" s="32" t="s">
        <v>112</v>
      </c>
      <c r="C2656" s="5" t="s">
        <v>84</v>
      </c>
      <c r="D2656" s="9" t="s">
        <v>74</v>
      </c>
      <c r="E2656" s="12">
        <v>2.0696E10</v>
      </c>
      <c r="F2656" s="12">
        <v>4.301E10</v>
      </c>
    </row>
    <row r="2657" hidden="1">
      <c r="A2657" s="32" t="str">
        <f t="shared" si="1"/>
        <v>Bermuda-The Americas2012</v>
      </c>
      <c r="B2657" s="32" t="s">
        <v>100</v>
      </c>
      <c r="C2657" s="5" t="s">
        <v>84</v>
      </c>
      <c r="D2657" s="9" t="s">
        <v>74</v>
      </c>
      <c r="E2657" s="12">
        <v>4.61E8</v>
      </c>
      <c r="F2657" s="12">
        <v>4.11E8</v>
      </c>
    </row>
    <row r="2658">
      <c r="A2658" s="32" t="str">
        <f t="shared" si="1"/>
        <v>Cayman Islands-The Americas2012</v>
      </c>
      <c r="B2658" s="32" t="s">
        <v>113</v>
      </c>
      <c r="C2658" s="5" t="s">
        <v>84</v>
      </c>
      <c r="D2658" s="9" t="s">
        <v>74</v>
      </c>
      <c r="E2658" s="10">
        <f>if(AND(C2648=C2649,D2648=D2648+1,ISBLANK(E2649)),E2648,E2649)</f>
        <v>854000000</v>
      </c>
      <c r="F2658" s="10">
        <f>if(AND(C2012=C2013,D2012=D2012+1,ISBLANK(F2013)),F2012,F2013)</f>
        <v>6009000000</v>
      </c>
    </row>
    <row r="2659" hidden="1">
      <c r="A2659" s="32" t="str">
        <f t="shared" si="1"/>
        <v>Curacao-The Americas2012</v>
      </c>
      <c r="B2659" s="32" t="s">
        <v>126</v>
      </c>
      <c r="C2659" s="5" t="s">
        <v>84</v>
      </c>
      <c r="D2659" s="9" t="s">
        <v>74</v>
      </c>
      <c r="E2659" s="12">
        <v>6.76E8</v>
      </c>
      <c r="F2659" s="12">
        <v>3.57E8</v>
      </c>
    </row>
    <row r="2660">
      <c r="A2660" s="32" t="str">
        <f t="shared" si="1"/>
        <v>Barbados-The Americas2012</v>
      </c>
      <c r="B2660" s="32" t="s">
        <v>95</v>
      </c>
      <c r="C2660" s="5" t="s">
        <v>84</v>
      </c>
      <c r="D2660" s="9" t="s">
        <v>74</v>
      </c>
      <c r="E2660" s="10">
        <f>if(AND(C2650=C2651,D2650=D2650+1,ISBLANK(E2651)),E2650,E2651)</f>
        <v>110000000</v>
      </c>
      <c r="F2660" s="10">
        <f>if(AND(C2014=C2015,D2014=D2014+1,ISBLANK(F2015)),F2014,F2015)</f>
        <v>20884000000</v>
      </c>
    </row>
    <row r="2661" hidden="1">
      <c r="A2661" s="32" t="str">
        <f t="shared" si="1"/>
        <v>United States-The Americas2012</v>
      </c>
      <c r="B2661" s="32" t="s">
        <v>277</v>
      </c>
      <c r="C2661" s="5" t="s">
        <v>84</v>
      </c>
      <c r="D2661" s="9" t="s">
        <v>74</v>
      </c>
      <c r="E2661" s="34">
        <v>2.0E11</v>
      </c>
      <c r="F2661" s="13"/>
    </row>
    <row r="2662">
      <c r="A2662" s="32" t="str">
        <f t="shared" si="1"/>
        <v>Greenland-The Americas2012</v>
      </c>
      <c r="B2662" s="32" t="s">
        <v>151</v>
      </c>
      <c r="C2662" s="5" t="s">
        <v>84</v>
      </c>
      <c r="D2662" s="9" t="s">
        <v>74</v>
      </c>
      <c r="E2662" s="10">
        <f>if(AND(C2652=C2653,D2652=D2652+1,ISBLANK(E2653)),E2652,E2653)</f>
        <v>1414000000</v>
      </c>
      <c r="F2662" s="24">
        <v>2.0884E10</v>
      </c>
    </row>
    <row r="2663" hidden="1">
      <c r="A2663" s="32" t="str">
        <f t="shared" si="1"/>
        <v>Chile-The Americas2012</v>
      </c>
      <c r="B2663" s="32" t="s">
        <v>116</v>
      </c>
      <c r="C2663" s="5" t="s">
        <v>84</v>
      </c>
      <c r="D2663" s="9" t="s">
        <v>74</v>
      </c>
      <c r="E2663" s="12">
        <v>3.18E9</v>
      </c>
      <c r="F2663" s="12">
        <v>2.348E9</v>
      </c>
    </row>
    <row r="2664">
      <c r="A2664" s="32" t="str">
        <f t="shared" si="1"/>
        <v>Trinidad and Tobago-The Americas2012</v>
      </c>
      <c r="B2664" s="32" t="s">
        <v>268</v>
      </c>
      <c r="C2664" s="5" t="s">
        <v>84</v>
      </c>
      <c r="D2664" s="9" t="s">
        <v>74</v>
      </c>
      <c r="E2664" s="10">
        <f>if(AND(C2654=C2655,D2654=D2654+1,ISBLANK(E2655)),E2654,E2655)</f>
        <v>3193000000</v>
      </c>
      <c r="F2664" s="10">
        <f>if(AND(C2018=C2019,D2018=D2018+1,ISBLANK(F2019)),F2018,F2019)</f>
        <v>729000000</v>
      </c>
    </row>
    <row r="2665" hidden="1">
      <c r="A2665" s="32" t="str">
        <f t="shared" si="1"/>
        <v>Brazil-The Americas2012</v>
      </c>
      <c r="B2665" s="32" t="s">
        <v>105</v>
      </c>
      <c r="C2665" s="5" t="s">
        <v>84</v>
      </c>
      <c r="D2665" s="9" t="s">
        <v>74</v>
      </c>
      <c r="E2665" s="12">
        <v>6.89E9</v>
      </c>
      <c r="F2665" s="12">
        <v>2.6202E10</v>
      </c>
    </row>
    <row r="2666" hidden="1">
      <c r="A2666" s="32" t="str">
        <f t="shared" si="1"/>
        <v>Jamaica-The Americas2012</v>
      </c>
      <c r="B2666" s="32" t="s">
        <v>171</v>
      </c>
      <c r="C2666" s="5" t="s">
        <v>84</v>
      </c>
      <c r="D2666" s="9" t="s">
        <v>74</v>
      </c>
      <c r="E2666" s="12">
        <v>2.07E9</v>
      </c>
      <c r="F2666" s="12">
        <v>1.65E8</v>
      </c>
    </row>
    <row r="2667" hidden="1">
      <c r="A2667" s="32" t="str">
        <f t="shared" si="1"/>
        <v>Bahamas, The-The Americas2012</v>
      </c>
      <c r="B2667" s="32" t="s">
        <v>91</v>
      </c>
      <c r="C2667" s="5" t="s">
        <v>84</v>
      </c>
      <c r="D2667" s="9" t="s">
        <v>74</v>
      </c>
      <c r="E2667" s="12">
        <v>2.415E9</v>
      </c>
      <c r="F2667" s="12">
        <v>3.84E8</v>
      </c>
    </row>
    <row r="2668" hidden="1">
      <c r="A2668" s="32" t="str">
        <f t="shared" si="1"/>
        <v>Uruguay-The Americas2012</v>
      </c>
      <c r="B2668" s="32" t="s">
        <v>278</v>
      </c>
      <c r="C2668" s="5" t="s">
        <v>84</v>
      </c>
      <c r="D2668" s="9" t="s">
        <v>74</v>
      </c>
      <c r="E2668" s="12">
        <v>2.222E9</v>
      </c>
      <c r="F2668" s="12">
        <v>1.028E9</v>
      </c>
    </row>
    <row r="2669" hidden="1">
      <c r="A2669" s="32" t="str">
        <f t="shared" si="1"/>
        <v>Costa Rica-The Americas2012</v>
      </c>
      <c r="B2669" s="32" t="s">
        <v>122</v>
      </c>
      <c r="C2669" s="5" t="s">
        <v>84</v>
      </c>
      <c r="D2669" s="9" t="s">
        <v>74</v>
      </c>
      <c r="E2669" s="12">
        <v>2.544E9</v>
      </c>
      <c r="F2669" s="12">
        <v>5.67E8</v>
      </c>
    </row>
    <row r="2670" hidden="1">
      <c r="A2670" s="32" t="str">
        <f t="shared" si="1"/>
        <v>St. Lucia-The Americas2012</v>
      </c>
      <c r="B2670" s="32" t="s">
        <v>253</v>
      </c>
      <c r="C2670" s="5" t="s">
        <v>84</v>
      </c>
      <c r="D2670" s="9" t="s">
        <v>74</v>
      </c>
      <c r="E2670" s="12">
        <v>3.35E8</v>
      </c>
      <c r="F2670" s="12">
        <v>4.9E7</v>
      </c>
    </row>
    <row r="2671">
      <c r="A2671" s="32" t="str">
        <f t="shared" si="1"/>
        <v>St. Martin (French part)-The Americas2012</v>
      </c>
      <c r="B2671" s="32" t="s">
        <v>254</v>
      </c>
      <c r="C2671" s="5" t="s">
        <v>84</v>
      </c>
      <c r="D2671" s="9" t="s">
        <v>74</v>
      </c>
      <c r="E2671" s="10">
        <f>if(AND(C2661=C2662,D2661=D2661+1,ISBLANK(E2662)),E2661,E2662)</f>
        <v>1414000000</v>
      </c>
      <c r="F2671" s="10">
        <f>if(AND(C2025=C2026,D2025=D2025+1,ISBLANK(F2026)),F2025,F2026)</f>
        <v>37343000000</v>
      </c>
    </row>
    <row r="2672" hidden="1">
      <c r="A2672" s="32" t="str">
        <f t="shared" si="1"/>
        <v>St. Vincent and the Grenadines-The Americas2012</v>
      </c>
      <c r="B2672" s="32" t="s">
        <v>255</v>
      </c>
      <c r="C2672" s="5" t="s">
        <v>84</v>
      </c>
      <c r="D2672" s="9" t="s">
        <v>74</v>
      </c>
      <c r="E2672" s="12">
        <v>9.3E7</v>
      </c>
      <c r="F2672" s="12">
        <v>1.4E7</v>
      </c>
    </row>
    <row r="2673" hidden="1">
      <c r="A2673" s="32" t="str">
        <f t="shared" si="1"/>
        <v>Argentina-The Americas2012</v>
      </c>
      <c r="B2673" s="32" t="s">
        <v>85</v>
      </c>
      <c r="C2673" s="5" t="s">
        <v>84</v>
      </c>
      <c r="D2673" s="9" t="s">
        <v>74</v>
      </c>
      <c r="E2673" s="12">
        <v>5.655E9</v>
      </c>
      <c r="F2673" s="12">
        <v>8.213E9</v>
      </c>
    </row>
    <row r="2674">
      <c r="A2674" s="32" t="str">
        <f t="shared" si="1"/>
        <v>Antigua and Barbuda-The Americas2012</v>
      </c>
      <c r="B2674" s="32" t="s">
        <v>83</v>
      </c>
      <c r="C2674" s="5" t="s">
        <v>84</v>
      </c>
      <c r="D2674" s="9" t="s">
        <v>74</v>
      </c>
      <c r="E2674" s="10">
        <f>if(AND(C2664=C2665,D2664=D2664+1,ISBLANK(E2665)),E2664,E2665)</f>
        <v>6890000000</v>
      </c>
      <c r="F2674" s="10">
        <f>if(AND(C2028=C2029,D2028=D2028+1,ISBLANK(F2029)),F2028,F2029)</f>
        <v>53914000000</v>
      </c>
    </row>
    <row r="2675" hidden="1">
      <c r="A2675" s="32" t="str">
        <f t="shared" si="1"/>
        <v>Suriname-The Americas2012</v>
      </c>
      <c r="B2675" s="32" t="s">
        <v>257</v>
      </c>
      <c r="C2675" s="5" t="s">
        <v>84</v>
      </c>
      <c r="D2675" s="9" t="s">
        <v>74</v>
      </c>
      <c r="E2675" s="12">
        <v>7.9E7</v>
      </c>
      <c r="F2675" s="12">
        <v>5.8E7</v>
      </c>
    </row>
    <row r="2676" hidden="1">
      <c r="A2676" s="32" t="str">
        <f t="shared" si="1"/>
        <v>Grenada-The Americas2012</v>
      </c>
      <c r="B2676" s="32" t="s">
        <v>152</v>
      </c>
      <c r="C2676" s="5" t="s">
        <v>84</v>
      </c>
      <c r="D2676" s="9" t="s">
        <v>74</v>
      </c>
      <c r="E2676" s="12">
        <v>1.1E8</v>
      </c>
      <c r="F2676" s="12">
        <v>1.0E7</v>
      </c>
    </row>
    <row r="2677" hidden="1">
      <c r="A2677" s="32" t="str">
        <f t="shared" si="1"/>
        <v>Colombia-The Americas2012</v>
      </c>
      <c r="B2677" s="32" t="s">
        <v>118</v>
      </c>
      <c r="C2677" s="5" t="s">
        <v>84</v>
      </c>
      <c r="D2677" s="9" t="s">
        <v>74</v>
      </c>
      <c r="E2677" s="12">
        <v>3.257E9</v>
      </c>
      <c r="F2677" s="12">
        <v>3.364E9</v>
      </c>
    </row>
    <row r="2678" hidden="1">
      <c r="A2678" s="32" t="str">
        <f t="shared" si="1"/>
        <v>Mexico-The Americas2012</v>
      </c>
      <c r="B2678" s="32" t="s">
        <v>199</v>
      </c>
      <c r="C2678" s="5" t="s">
        <v>84</v>
      </c>
      <c r="D2678" s="9" t="s">
        <v>74</v>
      </c>
      <c r="E2678" s="12">
        <v>1.332E10</v>
      </c>
      <c r="F2678" s="12">
        <v>1.0735E10</v>
      </c>
    </row>
    <row r="2679" hidden="1">
      <c r="A2679" s="32" t="str">
        <f t="shared" si="1"/>
        <v>El Salvador-The Americas2012</v>
      </c>
      <c r="B2679" s="32" t="s">
        <v>135</v>
      </c>
      <c r="C2679" s="5" t="s">
        <v>84</v>
      </c>
      <c r="D2679" s="9" t="s">
        <v>74</v>
      </c>
      <c r="E2679" s="12">
        <v>8.94E8</v>
      </c>
      <c r="F2679" s="12">
        <v>2.86E8</v>
      </c>
    </row>
    <row r="2680" hidden="1">
      <c r="A2680" s="32" t="str">
        <f t="shared" si="1"/>
        <v>Peru-The Americas2012</v>
      </c>
      <c r="B2680" s="32" t="s">
        <v>224</v>
      </c>
      <c r="C2680" s="5" t="s">
        <v>84</v>
      </c>
      <c r="D2680" s="9" t="s">
        <v>74</v>
      </c>
      <c r="E2680" s="12">
        <v>3.288E9</v>
      </c>
      <c r="F2680" s="12">
        <v>1.95E9</v>
      </c>
    </row>
    <row r="2681" hidden="1">
      <c r="A2681" s="32" t="str">
        <f t="shared" si="1"/>
        <v>Venezuela-The Americas2012</v>
      </c>
      <c r="B2681" s="32" t="s">
        <v>281</v>
      </c>
      <c r="C2681" s="5" t="s">
        <v>84</v>
      </c>
      <c r="D2681" s="9" t="s">
        <v>74</v>
      </c>
      <c r="E2681" s="12">
        <v>9.04E8</v>
      </c>
      <c r="F2681" s="12">
        <v>3.202E9</v>
      </c>
    </row>
    <row r="2682" hidden="1">
      <c r="A2682" s="32" t="str">
        <f t="shared" si="1"/>
        <v>Panama-The Americas2012</v>
      </c>
      <c r="B2682" s="32" t="s">
        <v>221</v>
      </c>
      <c r="C2682" s="5" t="s">
        <v>84</v>
      </c>
      <c r="D2682" s="9" t="s">
        <v>74</v>
      </c>
      <c r="E2682" s="12">
        <v>3.784E9</v>
      </c>
      <c r="F2682" s="12">
        <v>6.05E8</v>
      </c>
    </row>
    <row r="2683" hidden="1">
      <c r="A2683" s="32" t="str">
        <f t="shared" si="1"/>
        <v>Guyana-The Americas2012</v>
      </c>
      <c r="B2683" s="32" t="s">
        <v>157</v>
      </c>
      <c r="C2683" s="5" t="s">
        <v>84</v>
      </c>
      <c r="D2683" s="9" t="s">
        <v>74</v>
      </c>
      <c r="E2683" s="12">
        <v>6.4E7</v>
      </c>
      <c r="F2683" s="12">
        <v>8.2E7</v>
      </c>
    </row>
    <row r="2684" hidden="1">
      <c r="A2684" s="32" t="str">
        <f t="shared" si="1"/>
        <v>Dominican Republic-The Americas2012</v>
      </c>
      <c r="B2684" s="32" t="s">
        <v>132</v>
      </c>
      <c r="C2684" s="5" t="s">
        <v>84</v>
      </c>
      <c r="D2684" s="9" t="s">
        <v>74</v>
      </c>
      <c r="E2684" s="12">
        <v>4.736E9</v>
      </c>
      <c r="F2684" s="12">
        <v>5.45E8</v>
      </c>
    </row>
    <row r="2685" hidden="1">
      <c r="A2685" s="32" t="str">
        <f t="shared" si="1"/>
        <v>Ecuador-The Americas2012</v>
      </c>
      <c r="B2685" s="32" t="s">
        <v>133</v>
      </c>
      <c r="C2685" s="5" t="s">
        <v>84</v>
      </c>
      <c r="D2685" s="9" t="s">
        <v>74</v>
      </c>
      <c r="E2685" s="12">
        <v>1.039E9</v>
      </c>
      <c r="F2685" s="12">
        <v>9.44E8</v>
      </c>
    </row>
    <row r="2686" hidden="1">
      <c r="A2686" s="32" t="str">
        <f t="shared" si="1"/>
        <v>Nicaragua-The Americas2012</v>
      </c>
      <c r="B2686" s="32" t="s">
        <v>213</v>
      </c>
      <c r="C2686" s="5" t="s">
        <v>84</v>
      </c>
      <c r="D2686" s="9" t="s">
        <v>74</v>
      </c>
      <c r="E2686" s="12">
        <v>4.22E8</v>
      </c>
      <c r="F2686" s="12">
        <v>3.72E8</v>
      </c>
    </row>
    <row r="2687" hidden="1">
      <c r="A2687" s="32" t="str">
        <f t="shared" si="1"/>
        <v>Paraguay-The Americas2012</v>
      </c>
      <c r="B2687" s="32" t="s">
        <v>223</v>
      </c>
      <c r="C2687" s="5" t="s">
        <v>84</v>
      </c>
      <c r="D2687" s="9" t="s">
        <v>74</v>
      </c>
      <c r="E2687" s="12">
        <v>2.65E8</v>
      </c>
      <c r="F2687" s="12">
        <v>3.41E8</v>
      </c>
    </row>
    <row r="2688" hidden="1">
      <c r="A2688" s="32" t="str">
        <f t="shared" si="1"/>
        <v>Belize-The Americas2012</v>
      </c>
      <c r="B2688" s="32" t="s">
        <v>98</v>
      </c>
      <c r="C2688" s="5" t="s">
        <v>84</v>
      </c>
      <c r="D2688" s="9" t="s">
        <v>74</v>
      </c>
      <c r="E2688" s="12">
        <v>2.99E8</v>
      </c>
      <c r="F2688" s="12">
        <v>4.0E7</v>
      </c>
    </row>
    <row r="2689" hidden="1">
      <c r="A2689" s="32" t="str">
        <f t="shared" si="1"/>
        <v>Haiti-The Americas2012</v>
      </c>
      <c r="B2689" s="32" t="s">
        <v>158</v>
      </c>
      <c r="C2689" s="5" t="s">
        <v>84</v>
      </c>
      <c r="D2689" s="9" t="s">
        <v>74</v>
      </c>
      <c r="E2689" s="12">
        <v>1.7E8</v>
      </c>
      <c r="F2689" s="12">
        <v>4.74E8</v>
      </c>
    </row>
    <row r="2690" hidden="1">
      <c r="A2690" s="32" t="str">
        <f t="shared" si="1"/>
        <v>Bolivia-The Americas2012</v>
      </c>
      <c r="B2690" s="32" t="s">
        <v>102</v>
      </c>
      <c r="C2690" s="5" t="s">
        <v>84</v>
      </c>
      <c r="D2690" s="9" t="s">
        <v>74</v>
      </c>
      <c r="E2690" s="12">
        <v>5.81E8</v>
      </c>
      <c r="F2690" s="12">
        <v>5.59E8</v>
      </c>
    </row>
    <row r="2691" hidden="1">
      <c r="A2691" s="32" t="str">
        <f t="shared" si="1"/>
        <v>Honduras-The Americas2012</v>
      </c>
      <c r="B2691" s="32" t="s">
        <v>159</v>
      </c>
      <c r="C2691" s="5" t="s">
        <v>84</v>
      </c>
      <c r="D2691" s="9" t="s">
        <v>74</v>
      </c>
      <c r="E2691" s="12">
        <v>6.66E8</v>
      </c>
      <c r="F2691" s="12">
        <v>4.64E8</v>
      </c>
    </row>
    <row r="2692" hidden="1">
      <c r="A2692" s="32" t="str">
        <f t="shared" si="1"/>
        <v>Guatemala-The Americas2012</v>
      </c>
      <c r="B2692" s="32" t="s">
        <v>154</v>
      </c>
      <c r="C2692" s="5" t="s">
        <v>84</v>
      </c>
      <c r="D2692" s="9" t="s">
        <v>74</v>
      </c>
      <c r="E2692" s="12">
        <v>1.419E9</v>
      </c>
      <c r="F2692" s="12">
        <v>9.14E8</v>
      </c>
    </row>
  </sheetData>
  <autoFilter ref="$E$1:$E$2692">
    <filterColumn colId="0">
      <filters/>
    </filterColumn>
  </autoFil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24.75"/>
    <col customWidth="1" min="3" max="3" width="24.0"/>
    <col customWidth="1" min="4" max="4" width="15.13"/>
    <col customWidth="1" min="10" max="10" width="16.38"/>
  </cols>
  <sheetData>
    <row r="1">
      <c r="A1" s="5" t="s">
        <v>58</v>
      </c>
      <c r="B1" s="5" t="s">
        <v>5</v>
      </c>
      <c r="C1" s="5" t="s">
        <v>4</v>
      </c>
      <c r="D1" s="6" t="s">
        <v>59</v>
      </c>
      <c r="E1" s="5" t="s">
        <v>46</v>
      </c>
      <c r="F1" s="5" t="s">
        <v>48</v>
      </c>
      <c r="G1" s="5" t="s">
        <v>50</v>
      </c>
      <c r="H1" s="5" t="s">
        <v>52</v>
      </c>
      <c r="I1" s="5" t="s">
        <v>54</v>
      </c>
      <c r="J1" s="5" t="s">
        <v>56</v>
      </c>
    </row>
    <row r="2">
      <c r="A2" s="32" t="str">
        <f t="shared" ref="A2:A2692" si="2">CONCATENATE(B2,D2)</f>
        <v>Algeria-Africa2000</v>
      </c>
      <c r="B2" s="32" t="s">
        <v>77</v>
      </c>
      <c r="C2" s="5" t="s">
        <v>78</v>
      </c>
      <c r="D2" s="9" t="s">
        <v>62</v>
      </c>
      <c r="E2" s="10">
        <f t="shared" ref="E2:H2" si="1">if(AND(C2=C3,D2=D2+1,ISBLANK(E3)),E2,E3)</f>
        <v>0.262</v>
      </c>
      <c r="F2" s="10">
        <f t="shared" si="1"/>
        <v>25</v>
      </c>
      <c r="G2" s="10">
        <f t="shared" si="1"/>
        <v>20</v>
      </c>
      <c r="H2" s="10">
        <f t="shared" si="1"/>
        <v>161</v>
      </c>
      <c r="I2" s="12">
        <v>0.005</v>
      </c>
      <c r="J2" s="12">
        <v>0.003</v>
      </c>
    </row>
    <row r="3">
      <c r="A3" s="32" t="str">
        <f t="shared" si="2"/>
        <v>Angola-Africa2000</v>
      </c>
      <c r="B3" s="32" t="s">
        <v>82</v>
      </c>
      <c r="C3" s="5" t="s">
        <v>78</v>
      </c>
      <c r="D3" s="9" t="s">
        <v>62</v>
      </c>
      <c r="E3" s="10">
        <f t="shared" ref="E3:H3" si="3">if(AND(C3=C4,D3=D3+1,ISBLANK(E4)),E3,E4)</f>
        <v>0.262</v>
      </c>
      <c r="F3" s="10">
        <f t="shared" si="3"/>
        <v>25</v>
      </c>
      <c r="G3" s="10">
        <f t="shared" si="3"/>
        <v>20</v>
      </c>
      <c r="H3" s="10">
        <f t="shared" si="3"/>
        <v>161</v>
      </c>
      <c r="I3" s="12">
        <v>0.001</v>
      </c>
      <c r="J3" s="12">
        <v>0.002</v>
      </c>
    </row>
    <row r="4">
      <c r="A4" s="32" t="str">
        <f t="shared" si="2"/>
        <v>Benin-Africa2000</v>
      </c>
      <c r="B4" s="32" t="s">
        <v>99</v>
      </c>
      <c r="C4" s="5" t="s">
        <v>78</v>
      </c>
      <c r="D4" s="9" t="s">
        <v>62</v>
      </c>
      <c r="E4" s="10">
        <f t="shared" ref="E4:H4" si="4">if(AND(C4=C5,D4=D4+1,ISBLANK(E5)),E4,E5)</f>
        <v>0.262</v>
      </c>
      <c r="F4" s="10">
        <f t="shared" si="4"/>
        <v>25</v>
      </c>
      <c r="G4" s="10">
        <f t="shared" si="4"/>
        <v>20</v>
      </c>
      <c r="H4" s="10">
        <f t="shared" si="4"/>
        <v>161</v>
      </c>
      <c r="I4" s="12">
        <v>0.002</v>
      </c>
      <c r="J4" s="12">
        <v>0.008</v>
      </c>
    </row>
    <row r="5">
      <c r="A5" s="32" t="str">
        <f t="shared" si="2"/>
        <v>Botswana-Africa2000</v>
      </c>
      <c r="B5" s="32" t="s">
        <v>104</v>
      </c>
      <c r="C5" s="5" t="s">
        <v>78</v>
      </c>
      <c r="D5" s="9" t="s">
        <v>62</v>
      </c>
      <c r="E5" s="10">
        <f t="shared" ref="E5:H5" si="5">if(AND(C5=C6,D5=D5+1,ISBLANK(E6)),E5,E6)</f>
        <v>0.262</v>
      </c>
      <c r="F5" s="10">
        <f t="shared" si="5"/>
        <v>25</v>
      </c>
      <c r="G5" s="10">
        <f t="shared" si="5"/>
        <v>20</v>
      </c>
      <c r="H5" s="10">
        <f t="shared" si="5"/>
        <v>161</v>
      </c>
      <c r="I5" s="12">
        <v>0.029</v>
      </c>
      <c r="J5" s="12">
        <v>0.127</v>
      </c>
    </row>
    <row r="6">
      <c r="A6" s="32" t="str">
        <f t="shared" si="2"/>
        <v>Burkina Faso-Africa2000</v>
      </c>
      <c r="B6" s="32" t="s">
        <v>108</v>
      </c>
      <c r="C6" s="5" t="s">
        <v>78</v>
      </c>
      <c r="D6" s="9" t="s">
        <v>62</v>
      </c>
      <c r="E6" s="10">
        <f t="shared" ref="E6:H6" si="6">if(AND(C6=C7,D6=D6+1,ISBLANK(E7)),E6,E7)</f>
        <v>0.262</v>
      </c>
      <c r="F6" s="10">
        <f t="shared" si="6"/>
        <v>25</v>
      </c>
      <c r="G6" s="10">
        <f t="shared" si="6"/>
        <v>20</v>
      </c>
      <c r="H6" s="10">
        <f t="shared" si="6"/>
        <v>161</v>
      </c>
      <c r="I6" s="12">
        <v>0.001</v>
      </c>
      <c r="J6" s="12">
        <v>0.002</v>
      </c>
    </row>
    <row r="7">
      <c r="A7" s="32" t="str">
        <f t="shared" si="2"/>
        <v>Burundi-Africa2000</v>
      </c>
      <c r="B7" s="32" t="s">
        <v>109</v>
      </c>
      <c r="C7" s="5" t="s">
        <v>78</v>
      </c>
      <c r="D7" s="9" t="s">
        <v>62</v>
      </c>
      <c r="E7" s="10">
        <f t="shared" ref="E7:H7" si="7">if(AND(C7=C8,D7=D7+1,ISBLANK(E8)),E7,E8)</f>
        <v>0.262</v>
      </c>
      <c r="F7" s="10">
        <f t="shared" si="7"/>
        <v>25</v>
      </c>
      <c r="G7" s="10">
        <f t="shared" si="7"/>
        <v>20</v>
      </c>
      <c r="H7" s="10">
        <f t="shared" si="7"/>
        <v>161</v>
      </c>
      <c r="I7" s="12">
        <v>0.001</v>
      </c>
      <c r="J7" s="12">
        <v>0.002</v>
      </c>
    </row>
    <row r="8">
      <c r="A8" s="32" t="str">
        <f t="shared" si="2"/>
        <v>Cameroon-Africa2000</v>
      </c>
      <c r="B8" s="32" t="s">
        <v>111</v>
      </c>
      <c r="C8" s="5" t="s">
        <v>78</v>
      </c>
      <c r="D8" s="9" t="s">
        <v>62</v>
      </c>
      <c r="E8" s="10">
        <f t="shared" ref="E8:H8" si="8">if(AND(C8=C9,D8=D8+1,ISBLANK(E9)),E8,E9)</f>
        <v>0.262</v>
      </c>
      <c r="F8" s="10">
        <f t="shared" si="8"/>
        <v>25</v>
      </c>
      <c r="G8" s="10">
        <f t="shared" si="8"/>
        <v>20</v>
      </c>
      <c r="H8" s="10">
        <f t="shared" si="8"/>
        <v>161</v>
      </c>
      <c r="I8" s="12">
        <v>0.003</v>
      </c>
      <c r="J8" s="12">
        <v>0.006</v>
      </c>
    </row>
    <row r="9">
      <c r="A9" s="32" t="str">
        <f t="shared" si="2"/>
        <v>Central African Republic-Africa2000</v>
      </c>
      <c r="B9" s="32" t="s">
        <v>114</v>
      </c>
      <c r="C9" s="5" t="s">
        <v>78</v>
      </c>
      <c r="D9" s="9" t="s">
        <v>62</v>
      </c>
      <c r="E9" s="10">
        <f t="shared" ref="E9:H9" si="9">if(AND(C9=C10,D9=D9+1,ISBLANK(E10)),E9,E10)</f>
        <v>0.262</v>
      </c>
      <c r="F9" s="10">
        <f t="shared" si="9"/>
        <v>25</v>
      </c>
      <c r="G9" s="10">
        <f t="shared" si="9"/>
        <v>20</v>
      </c>
      <c r="H9" s="10">
        <f t="shared" si="9"/>
        <v>161</v>
      </c>
      <c r="I9" s="12">
        <v>0.001</v>
      </c>
      <c r="J9" s="12">
        <v>0.001</v>
      </c>
    </row>
    <row r="10">
      <c r="A10" s="32" t="str">
        <f t="shared" si="2"/>
        <v>Chad-Africa2000</v>
      </c>
      <c r="B10" s="32" t="s">
        <v>115</v>
      </c>
      <c r="C10" s="5" t="s">
        <v>78</v>
      </c>
      <c r="D10" s="9" t="s">
        <v>62</v>
      </c>
      <c r="E10" s="10">
        <f t="shared" ref="E10:H10" si="10">if(AND(C10=C11,D10=D10+1,ISBLANK(E11)),E10,E11)</f>
        <v>0.262</v>
      </c>
      <c r="F10" s="10">
        <f t="shared" si="10"/>
        <v>25</v>
      </c>
      <c r="G10" s="10">
        <f t="shared" si="10"/>
        <v>20</v>
      </c>
      <c r="H10" s="10">
        <f t="shared" si="10"/>
        <v>161</v>
      </c>
      <c r="I10" s="12">
        <v>0.0</v>
      </c>
      <c r="J10" s="12">
        <v>0.001</v>
      </c>
    </row>
    <row r="11">
      <c r="A11" s="32" t="str">
        <f t="shared" si="2"/>
        <v>Comoros-Africa2000</v>
      </c>
      <c r="B11" s="32" t="s">
        <v>119</v>
      </c>
      <c r="C11" s="5" t="s">
        <v>78</v>
      </c>
      <c r="D11" s="9" t="s">
        <v>62</v>
      </c>
      <c r="E11" s="10">
        <f t="shared" ref="E11:H11" si="11">if(AND(C11=C12,D11=D11+1,ISBLANK(E12)),E11,E12)</f>
        <v>0.262</v>
      </c>
      <c r="F11" s="10">
        <f t="shared" si="11"/>
        <v>25</v>
      </c>
      <c r="G11" s="10">
        <f t="shared" si="11"/>
        <v>20</v>
      </c>
      <c r="H11" s="10">
        <f t="shared" si="11"/>
        <v>161</v>
      </c>
      <c r="I11" s="12">
        <v>0.003</v>
      </c>
      <c r="J11" s="10">
        <f>if(AND(H11=H12,I11=I11+1,ISBLANK(J12)),J11,J12)</f>
        <v>0</v>
      </c>
    </row>
    <row r="12">
      <c r="A12" s="32" t="str">
        <f t="shared" si="2"/>
        <v>Congo (Kinshasa)-Africa2000</v>
      </c>
      <c r="B12" s="32" t="s">
        <v>121</v>
      </c>
      <c r="C12" s="5" t="s">
        <v>78</v>
      </c>
      <c r="D12" s="9" t="s">
        <v>62</v>
      </c>
      <c r="E12" s="10">
        <f t="shared" ref="E12:H12" si="12">if(AND(C12=C13,D12=D12+1,ISBLANK(E13)),E12,E13)</f>
        <v>0.262</v>
      </c>
      <c r="F12" s="10">
        <f t="shared" si="12"/>
        <v>25</v>
      </c>
      <c r="G12" s="10">
        <f t="shared" si="12"/>
        <v>20</v>
      </c>
      <c r="H12" s="10">
        <f t="shared" si="12"/>
        <v>161</v>
      </c>
      <c r="I12" s="12">
        <v>0.0</v>
      </c>
      <c r="J12" s="12">
        <v>0.0</v>
      </c>
    </row>
    <row r="13">
      <c r="A13" s="32" t="str">
        <f t="shared" si="2"/>
        <v>Congo (Brazzaville)-Africa2000</v>
      </c>
      <c r="B13" s="32" t="s">
        <v>120</v>
      </c>
      <c r="C13" s="5" t="s">
        <v>78</v>
      </c>
      <c r="D13" s="9" t="s">
        <v>62</v>
      </c>
      <c r="E13" s="10">
        <f t="shared" ref="E13:H13" si="13">if(AND(C13=C14,D13=D13+1,ISBLANK(E14)),E13,E14)</f>
        <v>0.262</v>
      </c>
      <c r="F13" s="10">
        <f t="shared" si="13"/>
        <v>25</v>
      </c>
      <c r="G13" s="10">
        <f t="shared" si="13"/>
        <v>20</v>
      </c>
      <c r="H13" s="10">
        <f t="shared" si="13"/>
        <v>161</v>
      </c>
      <c r="I13" s="12">
        <v>0.0</v>
      </c>
      <c r="J13" s="12">
        <v>0.022</v>
      </c>
    </row>
    <row r="14">
      <c r="A14" s="32" t="str">
        <f t="shared" si="2"/>
        <v>Cote d'Ivoire-Africa2000</v>
      </c>
      <c r="B14" s="32" t="s">
        <v>123</v>
      </c>
      <c r="C14" s="5" t="s">
        <v>78</v>
      </c>
      <c r="D14" s="9" t="s">
        <v>62</v>
      </c>
      <c r="E14" s="10">
        <f t="shared" ref="E14:H14" si="14">if(AND(C14=C15,D14=D14+1,ISBLANK(E15)),E14,E15)</f>
        <v>0.262</v>
      </c>
      <c r="F14" s="10">
        <f t="shared" si="14"/>
        <v>25</v>
      </c>
      <c r="G14" s="10">
        <f t="shared" si="14"/>
        <v>20</v>
      </c>
      <c r="H14" s="10">
        <f t="shared" si="14"/>
        <v>161</v>
      </c>
      <c r="I14" s="12">
        <v>0.002</v>
      </c>
      <c r="J14" s="12">
        <v>0.029</v>
      </c>
    </row>
    <row r="15">
      <c r="A15" s="32" t="str">
        <f t="shared" si="2"/>
        <v>Djibouti-Africa2000</v>
      </c>
      <c r="B15" s="32" t="s">
        <v>130</v>
      </c>
      <c r="C15" s="5" t="s">
        <v>78</v>
      </c>
      <c r="D15" s="9" t="s">
        <v>62</v>
      </c>
      <c r="E15" s="10">
        <f t="shared" ref="E15:H15" si="15">if(AND(C15=C16,D15=D15+1,ISBLANK(E16)),E15,E16)</f>
        <v>0.262</v>
      </c>
      <c r="F15" s="10">
        <f t="shared" si="15"/>
        <v>25</v>
      </c>
      <c r="G15" s="10">
        <f t="shared" si="15"/>
        <v>20</v>
      </c>
      <c r="H15" s="10">
        <f t="shared" si="15"/>
        <v>161</v>
      </c>
      <c r="I15" s="12">
        <v>0.002</v>
      </c>
      <c r="J15" s="12">
        <v>0.0</v>
      </c>
    </row>
    <row r="16">
      <c r="A16" s="32" t="str">
        <f t="shared" si="2"/>
        <v>Egypt-Africa2000</v>
      </c>
      <c r="B16" s="32" t="s">
        <v>134</v>
      </c>
      <c r="C16" s="5" t="s">
        <v>78</v>
      </c>
      <c r="D16" s="9" t="s">
        <v>62</v>
      </c>
      <c r="E16" s="10">
        <f t="shared" ref="E16:H16" si="16">if(AND(C16=C17,D16=D16+1,ISBLANK(E17)),E16,E17)</f>
        <v>0.262</v>
      </c>
      <c r="F16" s="10">
        <f t="shared" si="16"/>
        <v>25</v>
      </c>
      <c r="G16" s="10">
        <f t="shared" si="16"/>
        <v>20</v>
      </c>
      <c r="H16" s="10">
        <f t="shared" si="16"/>
        <v>161</v>
      </c>
      <c r="I16" s="12">
        <v>0.006</v>
      </c>
      <c r="J16" s="12">
        <v>0.021</v>
      </c>
    </row>
    <row r="17">
      <c r="A17" s="32" t="str">
        <f t="shared" si="2"/>
        <v>Equatorial Guinea-Africa2000</v>
      </c>
      <c r="B17" s="32" t="s">
        <v>136</v>
      </c>
      <c r="C17" s="5" t="s">
        <v>78</v>
      </c>
      <c r="D17" s="9" t="s">
        <v>62</v>
      </c>
      <c r="E17" s="10">
        <f t="shared" ref="E17:H17" si="17">if(AND(C17=C18,D17=D17+1,ISBLANK(E18)),E17,E18)</f>
        <v>0.262</v>
      </c>
      <c r="F17" s="10">
        <f t="shared" si="17"/>
        <v>25</v>
      </c>
      <c r="G17" s="10">
        <f t="shared" si="17"/>
        <v>20</v>
      </c>
      <c r="H17" s="10">
        <f t="shared" si="17"/>
        <v>161</v>
      </c>
      <c r="I17" s="12">
        <v>0.001</v>
      </c>
      <c r="J17" s="12">
        <v>0.01</v>
      </c>
    </row>
    <row r="18">
      <c r="A18" s="32" t="str">
        <f t="shared" si="2"/>
        <v>Eritrea-Africa2000</v>
      </c>
      <c r="B18" s="32" t="s">
        <v>137</v>
      </c>
      <c r="C18" s="5" t="s">
        <v>78</v>
      </c>
      <c r="D18" s="9" t="s">
        <v>62</v>
      </c>
      <c r="E18" s="10">
        <f t="shared" ref="E18:H18" si="18">if(AND(C18=C19,D18=D18+1,ISBLANK(E19)),E18,E19)</f>
        <v>0.262</v>
      </c>
      <c r="F18" s="10">
        <f t="shared" si="18"/>
        <v>25</v>
      </c>
      <c r="G18" s="10">
        <f t="shared" si="18"/>
        <v>20</v>
      </c>
      <c r="H18" s="10">
        <f t="shared" si="18"/>
        <v>161</v>
      </c>
      <c r="I18" s="12">
        <v>0.001</v>
      </c>
      <c r="J18" s="10">
        <f>if(AND(H18=H19,I18=I18+1,ISBLANK(J19)),J18,J19)</f>
        <v>0</v>
      </c>
    </row>
    <row r="19">
      <c r="A19" s="32" t="str">
        <f t="shared" si="2"/>
        <v>Ethiopia-Africa2000</v>
      </c>
      <c r="B19" s="32" t="s">
        <v>139</v>
      </c>
      <c r="C19" s="5" t="s">
        <v>78</v>
      </c>
      <c r="D19" s="9" t="s">
        <v>62</v>
      </c>
      <c r="E19" s="10">
        <f t="shared" ref="E19:H19" si="19">if(AND(C19=C20,D19=D19+1,ISBLANK(E20)),E19,E20)</f>
        <v>0.262</v>
      </c>
      <c r="F19" s="10">
        <f t="shared" si="19"/>
        <v>25</v>
      </c>
      <c r="G19" s="10">
        <f t="shared" si="19"/>
        <v>20</v>
      </c>
      <c r="H19" s="10">
        <f t="shared" si="19"/>
        <v>161</v>
      </c>
      <c r="I19" s="12">
        <v>0.0</v>
      </c>
      <c r="J19" s="12">
        <v>0.0</v>
      </c>
    </row>
    <row r="20">
      <c r="A20" s="32" t="str">
        <f t="shared" si="2"/>
        <v>Gabon-Africa2000</v>
      </c>
      <c r="B20" s="32" t="s">
        <v>145</v>
      </c>
      <c r="C20" s="5" t="s">
        <v>78</v>
      </c>
      <c r="D20" s="9" t="s">
        <v>62</v>
      </c>
      <c r="E20" s="10">
        <f t="shared" ref="E20:H20" si="20">if(AND(C20=C21,D20=D20+1,ISBLANK(E21)),E20,E21)</f>
        <v>0.262</v>
      </c>
      <c r="F20" s="10">
        <f t="shared" si="20"/>
        <v>25</v>
      </c>
      <c r="G20" s="10">
        <f t="shared" si="20"/>
        <v>20</v>
      </c>
      <c r="H20" s="10">
        <f t="shared" si="20"/>
        <v>161</v>
      </c>
      <c r="I20" s="12">
        <v>0.012</v>
      </c>
      <c r="J20" s="12">
        <v>0.098</v>
      </c>
    </row>
    <row r="21">
      <c r="A21" s="32" t="str">
        <f t="shared" si="2"/>
        <v>Gambia, The-Africa2000</v>
      </c>
      <c r="B21" s="32" t="s">
        <v>146</v>
      </c>
      <c r="C21" s="5" t="s">
        <v>78</v>
      </c>
      <c r="D21" s="9" t="s">
        <v>62</v>
      </c>
      <c r="E21" s="10">
        <f t="shared" ref="E21:H21" si="21">if(AND(C21=C22,D21=D21+1,ISBLANK(E22)),E21,E22)</f>
        <v>0.262</v>
      </c>
      <c r="F21" s="10">
        <f t="shared" si="21"/>
        <v>25</v>
      </c>
      <c r="G21" s="10">
        <f t="shared" si="21"/>
        <v>20</v>
      </c>
      <c r="H21" s="10">
        <f t="shared" si="21"/>
        <v>161</v>
      </c>
      <c r="I21" s="12">
        <v>0.009</v>
      </c>
      <c r="J21" s="12">
        <v>0.005</v>
      </c>
    </row>
    <row r="22">
      <c r="A22" s="32" t="str">
        <f t="shared" si="2"/>
        <v>Ghana-Africa2000</v>
      </c>
      <c r="B22" s="32" t="s">
        <v>149</v>
      </c>
      <c r="C22" s="5" t="s">
        <v>78</v>
      </c>
      <c r="D22" s="9" t="s">
        <v>62</v>
      </c>
      <c r="E22" s="10">
        <f t="shared" ref="E22:H22" si="22">if(AND(C22=C23,D22=D22+1,ISBLANK(E23)),E22,E23)</f>
        <v>0.262</v>
      </c>
      <c r="F22" s="10">
        <f t="shared" si="22"/>
        <v>25</v>
      </c>
      <c r="G22" s="10">
        <f t="shared" si="22"/>
        <v>20</v>
      </c>
      <c r="H22" s="10">
        <f t="shared" si="22"/>
        <v>161</v>
      </c>
      <c r="I22" s="12">
        <v>0.002</v>
      </c>
      <c r="J22" s="12">
        <v>0.007</v>
      </c>
    </row>
    <row r="23">
      <c r="A23" s="32" t="str">
        <f t="shared" si="2"/>
        <v>Guinea-Africa2000</v>
      </c>
      <c r="B23" s="32" t="s">
        <v>155</v>
      </c>
      <c r="C23" s="5" t="s">
        <v>78</v>
      </c>
      <c r="D23" s="9" t="s">
        <v>62</v>
      </c>
      <c r="E23" s="10">
        <f t="shared" ref="E23:H23" si="23">if(AND(C23=C24,D23=D23+1,ISBLANK(E24)),E23,E24)</f>
        <v>0.262</v>
      </c>
      <c r="F23" s="10">
        <f t="shared" si="23"/>
        <v>25</v>
      </c>
      <c r="G23" s="10">
        <f t="shared" si="23"/>
        <v>20</v>
      </c>
      <c r="H23" s="10">
        <f t="shared" si="23"/>
        <v>161</v>
      </c>
      <c r="I23" s="12">
        <v>0.001</v>
      </c>
      <c r="J23" s="12">
        <v>0.005</v>
      </c>
    </row>
    <row r="24">
      <c r="A24" s="32" t="str">
        <f t="shared" si="2"/>
        <v>Guinea-Bissau-Africa2000</v>
      </c>
      <c r="B24" s="32" t="s">
        <v>156</v>
      </c>
      <c r="C24" s="5" t="s">
        <v>78</v>
      </c>
      <c r="D24" s="9" t="s">
        <v>62</v>
      </c>
      <c r="E24" s="10">
        <f t="shared" ref="E24:H24" si="24">if(AND(C24=C25,D24=D24+1,ISBLANK(E25)),E24,E25)</f>
        <v>0.262</v>
      </c>
      <c r="F24" s="10">
        <f t="shared" si="24"/>
        <v>25</v>
      </c>
      <c r="G24" s="10">
        <f t="shared" si="24"/>
        <v>20</v>
      </c>
      <c r="H24" s="10">
        <f t="shared" si="24"/>
        <v>161</v>
      </c>
      <c r="I24" s="12">
        <v>0.002</v>
      </c>
      <c r="J24" s="10">
        <f>if(AND(H24=H25,I24=I24+1,ISBLANK(J25)),J24,J25)</f>
        <v>0.004</v>
      </c>
    </row>
    <row r="25">
      <c r="A25" s="32" t="str">
        <f t="shared" si="2"/>
        <v>Kenya-Africa2000</v>
      </c>
      <c r="B25" s="32" t="s">
        <v>175</v>
      </c>
      <c r="C25" s="5" t="s">
        <v>78</v>
      </c>
      <c r="D25" s="9" t="s">
        <v>62</v>
      </c>
      <c r="E25" s="10">
        <f t="shared" ref="E25:H25" si="25">if(AND(C25=C26,D25=D25+1,ISBLANK(E26)),E25,E26)</f>
        <v>0.262</v>
      </c>
      <c r="F25" s="10">
        <f t="shared" si="25"/>
        <v>25</v>
      </c>
      <c r="G25" s="10">
        <f t="shared" si="25"/>
        <v>20</v>
      </c>
      <c r="H25" s="10">
        <f t="shared" si="25"/>
        <v>161</v>
      </c>
      <c r="I25" s="12">
        <v>0.003</v>
      </c>
      <c r="J25" s="12">
        <v>0.004</v>
      </c>
    </row>
    <row r="26">
      <c r="A26" s="32" t="str">
        <f t="shared" si="2"/>
        <v>Lesotho-Africa2000</v>
      </c>
      <c r="B26" s="32" t="s">
        <v>183</v>
      </c>
      <c r="C26" s="5" t="s">
        <v>78</v>
      </c>
      <c r="D26" s="9" t="s">
        <v>62</v>
      </c>
      <c r="E26" s="10">
        <f t="shared" ref="E26:H26" si="26">if(AND(C26=C27,D26=D26+1,ISBLANK(E27)),E26,E27)</f>
        <v>0.262</v>
      </c>
      <c r="F26" s="10">
        <f t="shared" si="26"/>
        <v>25</v>
      </c>
      <c r="G26" s="10">
        <f t="shared" si="26"/>
        <v>20</v>
      </c>
      <c r="H26" s="10">
        <f t="shared" si="26"/>
        <v>161</v>
      </c>
      <c r="I26" s="12">
        <v>0.002</v>
      </c>
      <c r="J26" s="12">
        <v>0.012</v>
      </c>
    </row>
    <row r="27">
      <c r="A27" s="32" t="str">
        <f t="shared" si="2"/>
        <v>Liberia-Africa2000</v>
      </c>
      <c r="B27" s="32" t="s">
        <v>184</v>
      </c>
      <c r="C27" s="5" t="s">
        <v>78</v>
      </c>
      <c r="D27" s="9" t="s">
        <v>62</v>
      </c>
      <c r="E27" s="10">
        <f t="shared" ref="E27:H27" si="27">if(AND(C27=C28,D27=D27+1,ISBLANK(E28)),E27,E28)</f>
        <v>0.262</v>
      </c>
      <c r="F27" s="10">
        <f t="shared" si="27"/>
        <v>25</v>
      </c>
      <c r="G27" s="10">
        <f t="shared" si="27"/>
        <v>20</v>
      </c>
      <c r="H27" s="10">
        <f t="shared" si="27"/>
        <v>161</v>
      </c>
      <c r="I27" s="12">
        <v>0.0</v>
      </c>
      <c r="J27" s="12">
        <v>0.001</v>
      </c>
    </row>
    <row r="28">
      <c r="A28" s="32" t="str">
        <f t="shared" si="2"/>
        <v>Libya-Africa2000</v>
      </c>
      <c r="B28" s="32" t="s">
        <v>185</v>
      </c>
      <c r="C28" s="5" t="s">
        <v>78</v>
      </c>
      <c r="D28" s="9" t="s">
        <v>62</v>
      </c>
      <c r="E28" s="10">
        <f t="shared" ref="E28:H28" si="28">if(AND(C28=C29,D28=D28+1,ISBLANK(E29)),E28,E29)</f>
        <v>0.262</v>
      </c>
      <c r="F28" s="10">
        <f t="shared" si="28"/>
        <v>25</v>
      </c>
      <c r="G28" s="10">
        <f t="shared" si="28"/>
        <v>20</v>
      </c>
      <c r="H28" s="10">
        <f t="shared" si="28"/>
        <v>161</v>
      </c>
      <c r="I28" s="12">
        <v>0.002</v>
      </c>
      <c r="J28" s="12">
        <v>0.008</v>
      </c>
    </row>
    <row r="29">
      <c r="A29" s="32" t="str">
        <f t="shared" si="2"/>
        <v>Madagascar-Africa2000</v>
      </c>
      <c r="B29" s="32" t="s">
        <v>190</v>
      </c>
      <c r="C29" s="5" t="s">
        <v>78</v>
      </c>
      <c r="D29" s="9" t="s">
        <v>62</v>
      </c>
      <c r="E29" s="10">
        <f t="shared" ref="E29:H29" si="29">if(AND(C29=C30,D29=D29+1,ISBLANK(E30)),E29,E30)</f>
        <v>0.262</v>
      </c>
      <c r="F29" s="10">
        <f t="shared" si="29"/>
        <v>25</v>
      </c>
      <c r="G29" s="10">
        <f t="shared" si="29"/>
        <v>20</v>
      </c>
      <c r="H29" s="10">
        <f t="shared" si="29"/>
        <v>161</v>
      </c>
      <c r="I29" s="12">
        <v>0.002</v>
      </c>
      <c r="J29" s="12">
        <v>0.004</v>
      </c>
    </row>
    <row r="30">
      <c r="A30" s="32" t="str">
        <f t="shared" si="2"/>
        <v>Malawi-Africa2000</v>
      </c>
      <c r="B30" s="32" t="s">
        <v>191</v>
      </c>
      <c r="C30" s="5" t="s">
        <v>78</v>
      </c>
      <c r="D30" s="9" t="s">
        <v>62</v>
      </c>
      <c r="E30" s="10">
        <f t="shared" ref="E30:H30" si="30">if(AND(C30=C31,D30=D30+1,ISBLANK(E31)),E30,E31)</f>
        <v>0.262</v>
      </c>
      <c r="F30" s="10">
        <f t="shared" si="30"/>
        <v>25</v>
      </c>
      <c r="G30" s="10">
        <f t="shared" si="30"/>
        <v>20</v>
      </c>
      <c r="H30" s="10">
        <f t="shared" si="30"/>
        <v>161</v>
      </c>
      <c r="I30" s="12">
        <v>0.001</v>
      </c>
      <c r="J30" s="12">
        <v>0.004</v>
      </c>
    </row>
    <row r="31">
      <c r="A31" s="32" t="str">
        <f t="shared" si="2"/>
        <v>Mali-Africa2000</v>
      </c>
      <c r="B31" s="32" t="s">
        <v>194</v>
      </c>
      <c r="C31" s="5" t="s">
        <v>78</v>
      </c>
      <c r="D31" s="9" t="s">
        <v>62</v>
      </c>
      <c r="E31" s="10">
        <f t="shared" ref="E31:H31" si="31">if(AND(C31=C32,D31=D31+1,ISBLANK(E32)),E31,E32)</f>
        <v>0.262</v>
      </c>
      <c r="F31" s="10">
        <f t="shared" si="31"/>
        <v>25</v>
      </c>
      <c r="G31" s="10">
        <f t="shared" si="31"/>
        <v>20</v>
      </c>
      <c r="H31" s="10">
        <f t="shared" si="31"/>
        <v>161</v>
      </c>
      <c r="I31" s="12">
        <v>0.001</v>
      </c>
      <c r="J31" s="12">
        <v>0.001</v>
      </c>
    </row>
    <row r="32">
      <c r="A32" s="32" t="str">
        <f t="shared" si="2"/>
        <v>Mauritania-Africa2000</v>
      </c>
      <c r="B32" s="32" t="s">
        <v>197</v>
      </c>
      <c r="C32" s="5" t="s">
        <v>78</v>
      </c>
      <c r="D32" s="9" t="s">
        <v>62</v>
      </c>
      <c r="E32" s="10">
        <f t="shared" ref="E32:H32" si="32">if(AND(C32=C33,D32=D32+1,ISBLANK(E33)),E32,E33)</f>
        <v>0.262</v>
      </c>
      <c r="F32" s="10">
        <f t="shared" si="32"/>
        <v>25</v>
      </c>
      <c r="G32" s="10">
        <f t="shared" si="32"/>
        <v>20</v>
      </c>
      <c r="H32" s="10">
        <f t="shared" si="32"/>
        <v>161</v>
      </c>
      <c r="I32" s="12">
        <v>0.002</v>
      </c>
      <c r="J32" s="12">
        <v>0.006</v>
      </c>
    </row>
    <row r="33">
      <c r="A33" s="32" t="str">
        <f t="shared" si="2"/>
        <v>Mauritius-Africa2000</v>
      </c>
      <c r="B33" s="32" t="s">
        <v>198</v>
      </c>
      <c r="C33" s="5" t="s">
        <v>78</v>
      </c>
      <c r="D33" s="9" t="s">
        <v>62</v>
      </c>
      <c r="E33" s="10">
        <f t="shared" ref="E33:H33" si="33">if(AND(C33=C34,D33=D33+1,ISBLANK(E34)),E33,E34)</f>
        <v>0.262</v>
      </c>
      <c r="F33" s="10">
        <f t="shared" si="33"/>
        <v>25</v>
      </c>
      <c r="G33" s="10">
        <f t="shared" si="33"/>
        <v>20</v>
      </c>
      <c r="H33" s="10">
        <f t="shared" si="33"/>
        <v>161</v>
      </c>
      <c r="I33" s="12">
        <v>0.073</v>
      </c>
      <c r="J33" s="12">
        <v>0.152</v>
      </c>
    </row>
    <row r="34">
      <c r="A34" s="32" t="str">
        <f t="shared" si="2"/>
        <v>Morocco-Africa2000</v>
      </c>
      <c r="B34" s="32" t="s">
        <v>205</v>
      </c>
      <c r="C34" s="5" t="s">
        <v>78</v>
      </c>
      <c r="D34" s="9" t="s">
        <v>62</v>
      </c>
      <c r="E34" s="10">
        <f t="shared" ref="E34:H34" si="34">if(AND(C34=C35,D34=D34+1,ISBLANK(E35)),E34,E35)</f>
        <v>0.262</v>
      </c>
      <c r="F34" s="10">
        <f t="shared" si="34"/>
        <v>25</v>
      </c>
      <c r="G34" s="10">
        <f t="shared" si="34"/>
        <v>20</v>
      </c>
      <c r="H34" s="10">
        <f t="shared" si="34"/>
        <v>161</v>
      </c>
      <c r="I34" s="12">
        <v>0.007</v>
      </c>
      <c r="J34" s="12">
        <v>0.082</v>
      </c>
    </row>
    <row r="35">
      <c r="A35" s="32" t="str">
        <f t="shared" si="2"/>
        <v>Mozambique-Africa2000</v>
      </c>
      <c r="B35" s="32" t="s">
        <v>206</v>
      </c>
      <c r="C35" s="5" t="s">
        <v>78</v>
      </c>
      <c r="D35" s="9" t="s">
        <v>62</v>
      </c>
      <c r="E35" s="10">
        <f t="shared" ref="E35:H35" si="35">if(AND(C35=C36,D35=D35+1,ISBLANK(E36)),E35,E36)</f>
        <v>0.262</v>
      </c>
      <c r="F35" s="10">
        <f t="shared" si="35"/>
        <v>25</v>
      </c>
      <c r="G35" s="10">
        <f t="shared" si="35"/>
        <v>20</v>
      </c>
      <c r="H35" s="10">
        <f t="shared" si="35"/>
        <v>161</v>
      </c>
      <c r="I35" s="12">
        <v>0.001</v>
      </c>
      <c r="J35" s="12">
        <v>0.003</v>
      </c>
    </row>
    <row r="36">
      <c r="A36" s="32" t="str">
        <f t="shared" si="2"/>
        <v>Namibia-Africa2000</v>
      </c>
      <c r="B36" s="32" t="s">
        <v>208</v>
      </c>
      <c r="C36" s="5" t="s">
        <v>78</v>
      </c>
      <c r="D36" s="9" t="s">
        <v>62</v>
      </c>
      <c r="E36" s="10">
        <f t="shared" ref="E36:H36" si="36">if(AND(C36=C37,D36=D36+1,ISBLANK(E37)),E36,E37)</f>
        <v>0.262</v>
      </c>
      <c r="F36" s="10">
        <f t="shared" si="36"/>
        <v>25</v>
      </c>
      <c r="G36" s="10">
        <f t="shared" si="36"/>
        <v>20</v>
      </c>
      <c r="H36" s="10">
        <f t="shared" si="36"/>
        <v>161</v>
      </c>
      <c r="I36" s="12">
        <v>0.016</v>
      </c>
      <c r="J36" s="12">
        <v>0.043</v>
      </c>
    </row>
    <row r="37">
      <c r="A37" s="32" t="str">
        <f t="shared" si="2"/>
        <v>Niger-Africa2000</v>
      </c>
      <c r="B37" s="32" t="s">
        <v>214</v>
      </c>
      <c r="C37" s="5" t="s">
        <v>78</v>
      </c>
      <c r="D37" s="9" t="s">
        <v>62</v>
      </c>
      <c r="E37" s="10">
        <f t="shared" ref="E37:H37" si="37">if(AND(C37=C38,D37=D37+1,ISBLANK(E38)),E37,E38)</f>
        <v>0.262</v>
      </c>
      <c r="F37" s="10">
        <f t="shared" si="37"/>
        <v>25</v>
      </c>
      <c r="G37" s="10">
        <f t="shared" si="37"/>
        <v>20</v>
      </c>
      <c r="H37" s="10">
        <f t="shared" si="37"/>
        <v>161</v>
      </c>
      <c r="I37" s="12">
        <v>0.0</v>
      </c>
      <c r="J37" s="12">
        <v>0.0</v>
      </c>
    </row>
    <row r="38">
      <c r="A38" s="32" t="str">
        <f t="shared" si="2"/>
        <v>Nigeria-Africa2000</v>
      </c>
      <c r="B38" s="32" t="s">
        <v>215</v>
      </c>
      <c r="C38" s="5" t="s">
        <v>78</v>
      </c>
      <c r="D38" s="9" t="s">
        <v>62</v>
      </c>
      <c r="E38" s="10">
        <f t="shared" ref="E38:H38" si="38">if(AND(C38=C39,D38=D38+1,ISBLANK(E39)),E38,E39)</f>
        <v>0.262</v>
      </c>
      <c r="F38" s="10">
        <f t="shared" si="38"/>
        <v>25</v>
      </c>
      <c r="G38" s="10">
        <f t="shared" si="38"/>
        <v>20</v>
      </c>
      <c r="H38" s="10">
        <f t="shared" si="38"/>
        <v>161</v>
      </c>
      <c r="I38" s="12">
        <v>0.001</v>
      </c>
      <c r="J38" s="12">
        <v>0.0</v>
      </c>
    </row>
    <row r="39">
      <c r="A39" s="32" t="str">
        <f t="shared" si="2"/>
        <v>Rwanda-Africa2000</v>
      </c>
      <c r="B39" s="32" t="s">
        <v>232</v>
      </c>
      <c r="C39" s="5" t="s">
        <v>78</v>
      </c>
      <c r="D39" s="9" t="s">
        <v>62</v>
      </c>
      <c r="E39" s="10">
        <f t="shared" ref="E39:H39" si="39">if(AND(C39=C40,D39=D39+1,ISBLANK(E40)),E39,E40)</f>
        <v>0.262</v>
      </c>
      <c r="F39" s="10">
        <f t="shared" si="39"/>
        <v>25</v>
      </c>
      <c r="G39" s="10">
        <f t="shared" si="39"/>
        <v>20</v>
      </c>
      <c r="H39" s="10">
        <f t="shared" si="39"/>
        <v>161</v>
      </c>
      <c r="I39" s="12">
        <v>0.001</v>
      </c>
      <c r="J39" s="12">
        <v>0.005</v>
      </c>
    </row>
    <row r="40">
      <c r="A40" s="32" t="str">
        <f t="shared" si="2"/>
        <v>Sao Tome and Principe-Africa2000</v>
      </c>
      <c r="B40" s="32" t="s">
        <v>235</v>
      </c>
      <c r="C40" s="5" t="s">
        <v>78</v>
      </c>
      <c r="D40" s="9" t="s">
        <v>62</v>
      </c>
      <c r="E40" s="10">
        <f t="shared" ref="E40:H40" si="40">if(AND(C40=C41,D40=D40+1,ISBLANK(E41)),E40,E41)</f>
        <v>0.262</v>
      </c>
      <c r="F40" s="10">
        <f t="shared" si="40"/>
        <v>25</v>
      </c>
      <c r="G40" s="10">
        <f t="shared" si="40"/>
        <v>20</v>
      </c>
      <c r="H40" s="10">
        <f t="shared" si="40"/>
        <v>161</v>
      </c>
      <c r="I40" s="12">
        <v>0.046</v>
      </c>
      <c r="J40" s="10">
        <f>if(AND(H40=H41,I40=I40+1,ISBLANK(J41)),J40,J41)</f>
        <v>0.025</v>
      </c>
    </row>
    <row r="41">
      <c r="A41" s="32" t="str">
        <f t="shared" si="2"/>
        <v>Senegal-Africa2000</v>
      </c>
      <c r="B41" s="32" t="s">
        <v>237</v>
      </c>
      <c r="C41" s="5" t="s">
        <v>78</v>
      </c>
      <c r="D41" s="9" t="s">
        <v>62</v>
      </c>
      <c r="E41" s="10">
        <f t="shared" ref="E41:H41" si="41">if(AND(C41=C42,D41=D41+1,ISBLANK(E42)),E41,E42)</f>
        <v>0.262</v>
      </c>
      <c r="F41" s="10">
        <f t="shared" si="41"/>
        <v>25</v>
      </c>
      <c r="G41" s="10">
        <f t="shared" si="41"/>
        <v>20</v>
      </c>
      <c r="H41" s="10">
        <f t="shared" si="41"/>
        <v>161</v>
      </c>
      <c r="I41" s="12">
        <v>0.004</v>
      </c>
      <c r="J41" s="12">
        <v>0.025</v>
      </c>
    </row>
    <row r="42">
      <c r="A42" s="32" t="str">
        <f t="shared" si="2"/>
        <v>Seychelles-Africa2000</v>
      </c>
      <c r="B42" s="32" t="s">
        <v>239</v>
      </c>
      <c r="C42" s="5" t="s">
        <v>78</v>
      </c>
      <c r="D42" s="9" t="s">
        <v>62</v>
      </c>
      <c r="E42" s="10">
        <f t="shared" ref="E42:H42" si="42">if(AND(C42=C43,D42=D42+1,ISBLANK(E43)),E42,E43)</f>
        <v>0.262</v>
      </c>
      <c r="F42" s="10">
        <f t="shared" si="42"/>
        <v>25</v>
      </c>
      <c r="G42" s="10">
        <f t="shared" si="42"/>
        <v>20</v>
      </c>
      <c r="H42" s="10">
        <f t="shared" si="42"/>
        <v>161</v>
      </c>
      <c r="I42" s="12">
        <v>0.074</v>
      </c>
      <c r="J42" s="12">
        <v>0.325</v>
      </c>
    </row>
    <row r="43">
      <c r="A43" s="32" t="str">
        <f t="shared" si="2"/>
        <v>Sierra Leone-Africa2000</v>
      </c>
      <c r="B43" s="32" t="s">
        <v>240</v>
      </c>
      <c r="C43" s="5" t="s">
        <v>78</v>
      </c>
      <c r="D43" s="9" t="s">
        <v>62</v>
      </c>
      <c r="E43" s="10">
        <f t="shared" ref="E43:H43" si="43">if(AND(C43=C44,D43=D43+1,ISBLANK(E44)),E43,E44)</f>
        <v>0.262</v>
      </c>
      <c r="F43" s="10">
        <f t="shared" si="43"/>
        <v>25</v>
      </c>
      <c r="G43" s="10">
        <f t="shared" si="43"/>
        <v>20</v>
      </c>
      <c r="H43" s="10">
        <f t="shared" si="43"/>
        <v>161</v>
      </c>
      <c r="I43" s="12">
        <v>0.001</v>
      </c>
      <c r="J43" s="12">
        <v>0.003</v>
      </c>
    </row>
    <row r="44">
      <c r="A44" s="32" t="str">
        <f t="shared" si="2"/>
        <v>Somalia-Africa2000</v>
      </c>
      <c r="B44" s="32" t="s">
        <v>246</v>
      </c>
      <c r="C44" s="5" t="s">
        <v>78</v>
      </c>
      <c r="D44" s="9" t="s">
        <v>62</v>
      </c>
      <c r="E44" s="10">
        <f t="shared" ref="E44:H44" si="44">if(AND(C44=C45,D44=D44+1,ISBLANK(E45)),E44,E45)</f>
        <v>0.262</v>
      </c>
      <c r="F44" s="10">
        <f t="shared" si="44"/>
        <v>25</v>
      </c>
      <c r="G44" s="10">
        <f t="shared" si="44"/>
        <v>20</v>
      </c>
      <c r="H44" s="10">
        <f t="shared" si="44"/>
        <v>161</v>
      </c>
      <c r="I44" s="12">
        <v>0.0</v>
      </c>
      <c r="J44" s="12">
        <v>0.011</v>
      </c>
    </row>
    <row r="45">
      <c r="A45" s="32" t="str">
        <f t="shared" si="2"/>
        <v>South Africa-Africa2000</v>
      </c>
      <c r="B45" s="32" t="s">
        <v>247</v>
      </c>
      <c r="C45" s="5" t="s">
        <v>78</v>
      </c>
      <c r="D45" s="9" t="s">
        <v>62</v>
      </c>
      <c r="E45" s="10">
        <f t="shared" ref="E45:H45" si="45">if(AND(C45=C46,D45=D45+1,ISBLANK(E46)),E45,E46)</f>
        <v>0.262</v>
      </c>
      <c r="F45" s="10">
        <f t="shared" si="45"/>
        <v>25</v>
      </c>
      <c r="G45" s="10">
        <f t="shared" si="45"/>
        <v>20</v>
      </c>
      <c r="H45" s="10">
        <f t="shared" si="45"/>
        <v>161</v>
      </c>
      <c r="I45" s="12">
        <v>0.053</v>
      </c>
      <c r="J45" s="12">
        <v>0.186</v>
      </c>
    </row>
    <row r="46">
      <c r="A46" s="32" t="str">
        <f t="shared" si="2"/>
        <v>South Sudan-Africa2000</v>
      </c>
      <c r="B46" s="32" t="s">
        <v>249</v>
      </c>
      <c r="C46" s="5" t="s">
        <v>78</v>
      </c>
      <c r="D46" s="9" t="s">
        <v>62</v>
      </c>
      <c r="E46" s="10">
        <f t="shared" ref="E46:J46" si="46">if(AND(C46=C47,D46=D46+1,ISBLANK(E47)),E46,E47)</f>
        <v>0.262</v>
      </c>
      <c r="F46" s="10">
        <f t="shared" si="46"/>
        <v>25</v>
      </c>
      <c r="G46" s="10">
        <f t="shared" si="46"/>
        <v>20</v>
      </c>
      <c r="H46" s="10">
        <f t="shared" si="46"/>
        <v>161</v>
      </c>
      <c r="I46" s="10">
        <f t="shared" si="46"/>
        <v>0</v>
      </c>
      <c r="J46" s="10">
        <f t="shared" si="46"/>
        <v>0.001</v>
      </c>
    </row>
    <row r="47">
      <c r="A47" s="32" t="str">
        <f t="shared" si="2"/>
        <v>Sudan-Africa2000</v>
      </c>
      <c r="B47" s="32" t="s">
        <v>256</v>
      </c>
      <c r="C47" s="5" t="s">
        <v>78</v>
      </c>
      <c r="D47" s="9" t="s">
        <v>62</v>
      </c>
      <c r="E47" s="10">
        <f t="shared" ref="E47:H47" si="47">if(AND(C47=C48,D47=D47+1,ISBLANK(E48)),E47,E48)</f>
        <v>0.262</v>
      </c>
      <c r="F47" s="10">
        <f t="shared" si="47"/>
        <v>25</v>
      </c>
      <c r="G47" s="10">
        <f t="shared" si="47"/>
        <v>20</v>
      </c>
      <c r="H47" s="10">
        <f t="shared" si="47"/>
        <v>161</v>
      </c>
      <c r="I47" s="12">
        <v>0.0</v>
      </c>
      <c r="J47" s="12">
        <v>0.001</v>
      </c>
    </row>
    <row r="48">
      <c r="A48" s="32" t="str">
        <f t="shared" si="2"/>
        <v>Swaziland-Africa2000</v>
      </c>
      <c r="B48" s="32" t="s">
        <v>258</v>
      </c>
      <c r="C48" s="5" t="s">
        <v>78</v>
      </c>
      <c r="D48" s="9" t="s">
        <v>62</v>
      </c>
      <c r="E48" s="10">
        <f t="shared" ref="E48:H48" si="48">if(AND(C48=C49,D48=D48+1,ISBLANK(E49)),E48,E49)</f>
        <v>0.262</v>
      </c>
      <c r="F48" s="10">
        <f t="shared" si="48"/>
        <v>25</v>
      </c>
      <c r="G48" s="10">
        <f t="shared" si="48"/>
        <v>20</v>
      </c>
      <c r="H48" s="10">
        <f t="shared" si="48"/>
        <v>161</v>
      </c>
      <c r="I48" s="12">
        <v>0.009</v>
      </c>
      <c r="J48" s="12">
        <v>0.031</v>
      </c>
    </row>
    <row r="49">
      <c r="A49" s="32" t="str">
        <f t="shared" si="2"/>
        <v>Tanzania-Africa2000</v>
      </c>
      <c r="B49" s="32" t="s">
        <v>263</v>
      </c>
      <c r="C49" s="5" t="s">
        <v>78</v>
      </c>
      <c r="D49" s="9" t="s">
        <v>62</v>
      </c>
      <c r="E49" s="10">
        <f t="shared" ref="E49:H49" si="49">if(AND(C49=C50,D49=D49+1,ISBLANK(E50)),E49,E50)</f>
        <v>0.262</v>
      </c>
      <c r="F49" s="10">
        <f t="shared" si="49"/>
        <v>25</v>
      </c>
      <c r="G49" s="10">
        <f t="shared" si="49"/>
        <v>20</v>
      </c>
      <c r="H49" s="10">
        <f t="shared" si="49"/>
        <v>161</v>
      </c>
      <c r="I49" s="12">
        <v>0.001</v>
      </c>
      <c r="J49" s="12">
        <v>0.003</v>
      </c>
    </row>
    <row r="50">
      <c r="A50" s="32" t="str">
        <f t="shared" si="2"/>
        <v>Togo-Africa2000</v>
      </c>
      <c r="B50" s="32" t="s">
        <v>266</v>
      </c>
      <c r="C50" s="5" t="s">
        <v>78</v>
      </c>
      <c r="D50" s="9" t="s">
        <v>62</v>
      </c>
      <c r="E50" s="10">
        <f t="shared" ref="E50:H50" si="50">if(AND(C50=C51,D50=D50+1,ISBLANK(E51)),E50,E51)</f>
        <v>0.262</v>
      </c>
      <c r="F50" s="10">
        <f t="shared" si="50"/>
        <v>25</v>
      </c>
      <c r="G50" s="10">
        <f t="shared" si="50"/>
        <v>20</v>
      </c>
      <c r="H50" s="10">
        <f t="shared" si="50"/>
        <v>161</v>
      </c>
      <c r="I50" s="12">
        <v>0.008</v>
      </c>
      <c r="J50" s="12">
        <v>0.01</v>
      </c>
    </row>
    <row r="51">
      <c r="A51" s="32" t="str">
        <f t="shared" si="2"/>
        <v>Tunisia-Africa2000</v>
      </c>
      <c r="B51" s="32" t="s">
        <v>269</v>
      </c>
      <c r="C51" s="5" t="s">
        <v>78</v>
      </c>
      <c r="D51" s="9" t="s">
        <v>62</v>
      </c>
      <c r="E51" s="10">
        <f t="shared" ref="E51:H51" si="51">if(AND(C51=C52,D51=D51+1,ISBLANK(E52)),E51,E52)</f>
        <v>0.262</v>
      </c>
      <c r="F51" s="10">
        <f t="shared" si="51"/>
        <v>25</v>
      </c>
      <c r="G51" s="10">
        <f t="shared" si="51"/>
        <v>20</v>
      </c>
      <c r="H51" s="10">
        <f t="shared" si="51"/>
        <v>161</v>
      </c>
      <c r="I51" s="12">
        <v>0.028</v>
      </c>
      <c r="J51" s="12">
        <v>0.012</v>
      </c>
    </row>
    <row r="52">
      <c r="A52" s="32" t="str">
        <f t="shared" si="2"/>
        <v>Uganda-Africa2000</v>
      </c>
      <c r="B52" s="32" t="s">
        <v>273</v>
      </c>
      <c r="C52" s="5" t="s">
        <v>78</v>
      </c>
      <c r="D52" s="9" t="s">
        <v>62</v>
      </c>
      <c r="E52" s="10">
        <f t="shared" ref="E52:H52" si="52">if(AND(C52=C53,D52=D52+1,ISBLANK(E53)),E52,E53)</f>
        <v>0.262</v>
      </c>
      <c r="F52" s="10">
        <f t="shared" si="52"/>
        <v>25</v>
      </c>
      <c r="G52" s="10">
        <f t="shared" si="52"/>
        <v>20</v>
      </c>
      <c r="H52" s="10">
        <f t="shared" si="52"/>
        <v>161</v>
      </c>
      <c r="I52" s="12">
        <v>0.002</v>
      </c>
      <c r="J52" s="12">
        <v>0.005</v>
      </c>
    </row>
    <row r="53">
      <c r="A53" s="32" t="str">
        <f t="shared" si="2"/>
        <v>Zambia-Africa2000</v>
      </c>
      <c r="B53" s="32" t="s">
        <v>284</v>
      </c>
      <c r="C53" s="5" t="s">
        <v>78</v>
      </c>
      <c r="D53" s="9" t="s">
        <v>62</v>
      </c>
      <c r="E53" s="10">
        <f t="shared" ref="E53:H53" si="53">if(AND(C53=C54,D53=D53+1,ISBLANK(E54)),E53,E54)</f>
        <v>0.262</v>
      </c>
      <c r="F53" s="10">
        <f t="shared" si="53"/>
        <v>25</v>
      </c>
      <c r="G53" s="10">
        <f t="shared" si="53"/>
        <v>20</v>
      </c>
      <c r="H53" s="10">
        <f t="shared" si="53"/>
        <v>161</v>
      </c>
      <c r="I53" s="12">
        <v>0.002</v>
      </c>
      <c r="J53" s="12">
        <v>0.01</v>
      </c>
    </row>
    <row r="54">
      <c r="A54" s="32" t="str">
        <f t="shared" si="2"/>
        <v>Zimbabwe-Africa2000</v>
      </c>
      <c r="B54" s="32" t="s">
        <v>285</v>
      </c>
      <c r="C54" s="5" t="s">
        <v>78</v>
      </c>
      <c r="D54" s="9" t="s">
        <v>62</v>
      </c>
      <c r="E54" s="10">
        <f t="shared" ref="E54:H54" si="54">if(AND(C54=C55,D54=D54+1,ISBLANK(E55)),E54,E55)</f>
        <v>0.262</v>
      </c>
      <c r="F54" s="10">
        <f t="shared" si="54"/>
        <v>25</v>
      </c>
      <c r="G54" s="10">
        <f t="shared" si="54"/>
        <v>20</v>
      </c>
      <c r="H54" s="10">
        <f t="shared" si="54"/>
        <v>161</v>
      </c>
      <c r="I54" s="12">
        <v>0.004</v>
      </c>
      <c r="J54" s="12">
        <v>0.021</v>
      </c>
    </row>
    <row r="55">
      <c r="A55" s="32" t="str">
        <f t="shared" si="2"/>
        <v>Afghanistan-Asia2000</v>
      </c>
      <c r="B55" s="32" t="s">
        <v>60</v>
      </c>
      <c r="C55" s="5" t="s">
        <v>61</v>
      </c>
      <c r="D55" s="9" t="s">
        <v>62</v>
      </c>
      <c r="E55" s="10">
        <f t="shared" ref="E55:J55" si="55">if(AND(C55=C56,D55=D55+1,ISBLANK(E56)),E55,E56)</f>
        <v>0.262</v>
      </c>
      <c r="F55" s="10">
        <f t="shared" si="55"/>
        <v>25</v>
      </c>
      <c r="G55" s="10">
        <f t="shared" si="55"/>
        <v>20</v>
      </c>
      <c r="H55" s="10">
        <f t="shared" si="55"/>
        <v>161</v>
      </c>
      <c r="I55" s="10">
        <f t="shared" si="55"/>
        <v>0.013</v>
      </c>
      <c r="J55" s="10">
        <f t="shared" si="55"/>
        <v>0.006</v>
      </c>
    </row>
    <row r="56">
      <c r="A56" s="32" t="str">
        <f t="shared" si="2"/>
        <v>Armenia-Asia2000</v>
      </c>
      <c r="B56" s="32" t="s">
        <v>86</v>
      </c>
      <c r="C56" s="5" t="s">
        <v>61</v>
      </c>
      <c r="D56" s="9" t="s">
        <v>62</v>
      </c>
      <c r="E56" s="10">
        <f t="shared" ref="E56:H56" si="56">if(AND(C56=C57,D56=D56+1,ISBLANK(E57)),E56,E57)</f>
        <v>0.262</v>
      </c>
      <c r="F56" s="10">
        <f t="shared" si="56"/>
        <v>25</v>
      </c>
      <c r="G56" s="10">
        <f t="shared" si="56"/>
        <v>20</v>
      </c>
      <c r="H56" s="10">
        <f t="shared" si="56"/>
        <v>161</v>
      </c>
      <c r="I56" s="12">
        <v>0.013</v>
      </c>
      <c r="J56" s="12">
        <v>0.006</v>
      </c>
    </row>
    <row r="57">
      <c r="A57" s="32" t="str">
        <f t="shared" si="2"/>
        <v>Azerbaijan-Asia2000</v>
      </c>
      <c r="B57" s="32" t="s">
        <v>90</v>
      </c>
      <c r="C57" s="5" t="s">
        <v>61</v>
      </c>
      <c r="D57" s="9" t="s">
        <v>62</v>
      </c>
      <c r="E57" s="10">
        <f t="shared" ref="E57:H57" si="57">if(AND(C57=C58,D57=D57+1,ISBLANK(E58)),E57,E58)</f>
        <v>0.262</v>
      </c>
      <c r="F57" s="10">
        <f t="shared" si="57"/>
        <v>25</v>
      </c>
      <c r="G57" s="10">
        <f t="shared" si="57"/>
        <v>20</v>
      </c>
      <c r="H57" s="10">
        <f t="shared" si="57"/>
        <v>161</v>
      </c>
      <c r="I57" s="12">
        <v>0.001</v>
      </c>
      <c r="J57" s="12">
        <v>0.052</v>
      </c>
    </row>
    <row r="58">
      <c r="A58" s="32" t="str">
        <f t="shared" si="2"/>
        <v>Bangladesh-Asia2000</v>
      </c>
      <c r="B58" s="32" t="s">
        <v>94</v>
      </c>
      <c r="C58" s="5" t="s">
        <v>61</v>
      </c>
      <c r="D58" s="9" t="s">
        <v>62</v>
      </c>
      <c r="E58" s="10">
        <f t="shared" ref="E58:H58" si="58">if(AND(C58=C59,D58=D58+1,ISBLANK(E59)),E58,E59)</f>
        <v>0.262</v>
      </c>
      <c r="F58" s="10">
        <f t="shared" si="58"/>
        <v>25</v>
      </c>
      <c r="G58" s="10">
        <f t="shared" si="58"/>
        <v>20</v>
      </c>
      <c r="H58" s="10">
        <f t="shared" si="58"/>
        <v>161</v>
      </c>
      <c r="I58" s="12">
        <v>0.001</v>
      </c>
      <c r="J58" s="12">
        <v>0.002</v>
      </c>
    </row>
    <row r="59">
      <c r="A59" s="32" t="str">
        <f t="shared" si="2"/>
        <v>Bhutan-Asia2000</v>
      </c>
      <c r="B59" s="32" t="s">
        <v>101</v>
      </c>
      <c r="C59" s="5" t="s">
        <v>61</v>
      </c>
      <c r="D59" s="9" t="s">
        <v>62</v>
      </c>
      <c r="E59" s="10">
        <f t="shared" ref="E59:H59" si="59">if(AND(C59=C60,D59=D59+1,ISBLANK(E60)),E59,E60)</f>
        <v>0.262</v>
      </c>
      <c r="F59" s="10">
        <f t="shared" si="59"/>
        <v>25</v>
      </c>
      <c r="G59" s="10">
        <f t="shared" si="59"/>
        <v>20</v>
      </c>
      <c r="H59" s="10">
        <f t="shared" si="59"/>
        <v>161</v>
      </c>
      <c r="I59" s="12">
        <v>0.004</v>
      </c>
      <c r="J59" s="10">
        <f>if(AND(H59=H60,I59=I59+1,ISBLANK(J60)),J59,J60)</f>
        <v>0.286</v>
      </c>
    </row>
    <row r="60">
      <c r="A60" s="32" t="str">
        <f t="shared" si="2"/>
        <v>Brunei-Asia2000</v>
      </c>
      <c r="B60" s="32" t="s">
        <v>106</v>
      </c>
      <c r="C60" s="5" t="s">
        <v>61</v>
      </c>
      <c r="D60" s="9" t="s">
        <v>62</v>
      </c>
      <c r="E60" s="10">
        <f t="shared" ref="E60:H60" si="60">if(AND(C60=C61,D60=D60+1,ISBLANK(E61)),E60,E61)</f>
        <v>0.262</v>
      </c>
      <c r="F60" s="10">
        <f t="shared" si="60"/>
        <v>25</v>
      </c>
      <c r="G60" s="10">
        <f t="shared" si="60"/>
        <v>20</v>
      </c>
      <c r="H60" s="10">
        <f t="shared" si="60"/>
        <v>161</v>
      </c>
      <c r="I60" s="12">
        <v>0.09</v>
      </c>
      <c r="J60" s="12">
        <v>0.286</v>
      </c>
    </row>
    <row r="61">
      <c r="A61" s="32" t="str">
        <f t="shared" si="2"/>
        <v>Cambodia-Asia2000</v>
      </c>
      <c r="B61" s="32" t="s">
        <v>110</v>
      </c>
      <c r="C61" s="5" t="s">
        <v>61</v>
      </c>
      <c r="D61" s="9" t="s">
        <v>62</v>
      </c>
      <c r="E61" s="10">
        <f t="shared" ref="E61:H61" si="61">if(AND(C61=C62,D61=D61+1,ISBLANK(E62)),E61,E62)</f>
        <v>0.262</v>
      </c>
      <c r="F61" s="10">
        <f t="shared" si="61"/>
        <v>25</v>
      </c>
      <c r="G61" s="10">
        <f t="shared" si="61"/>
        <v>20</v>
      </c>
      <c r="H61" s="10">
        <f t="shared" si="61"/>
        <v>161</v>
      </c>
      <c r="I61" s="12">
        <v>0.0</v>
      </c>
      <c r="J61" s="12">
        <v>0.011</v>
      </c>
    </row>
    <row r="62">
      <c r="A62" s="32" t="str">
        <f t="shared" si="2"/>
        <v>China-Asia2000</v>
      </c>
      <c r="B62" s="32" t="s">
        <v>117</v>
      </c>
      <c r="C62" s="5" t="s">
        <v>61</v>
      </c>
      <c r="D62" s="9" t="s">
        <v>62</v>
      </c>
      <c r="E62" s="10">
        <f t="shared" ref="E62:H62" si="62">if(AND(C62=C63,D62=D62+1,ISBLANK(E63)),E62,E63)</f>
        <v>0.262</v>
      </c>
      <c r="F62" s="10">
        <f t="shared" si="62"/>
        <v>25</v>
      </c>
      <c r="G62" s="10">
        <f t="shared" si="62"/>
        <v>20</v>
      </c>
      <c r="H62" s="10">
        <f t="shared" si="62"/>
        <v>161</v>
      </c>
      <c r="I62" s="12">
        <v>0.018</v>
      </c>
      <c r="J62" s="12">
        <v>0.067</v>
      </c>
    </row>
    <row r="63">
      <c r="A63" s="32" t="str">
        <f t="shared" si="2"/>
        <v>Georgia-Asia2000</v>
      </c>
      <c r="B63" s="32" t="s">
        <v>147</v>
      </c>
      <c r="C63" s="5" t="s">
        <v>61</v>
      </c>
      <c r="D63" s="9" t="s">
        <v>62</v>
      </c>
      <c r="E63" s="10">
        <f t="shared" ref="E63:H63" si="63">if(AND(C63=C64,D63=D63+1,ISBLANK(E64)),E63,E64)</f>
        <v>0.262</v>
      </c>
      <c r="F63" s="10">
        <f t="shared" si="63"/>
        <v>25</v>
      </c>
      <c r="G63" s="10">
        <f t="shared" si="63"/>
        <v>20</v>
      </c>
      <c r="H63" s="10">
        <f t="shared" si="63"/>
        <v>161</v>
      </c>
      <c r="I63" s="12">
        <v>0.005</v>
      </c>
      <c r="J63" s="12">
        <v>0.041</v>
      </c>
    </row>
    <row r="64">
      <c r="A64" s="32" t="str">
        <f t="shared" si="2"/>
        <v>Hong Kong SAR-Asia2000</v>
      </c>
      <c r="B64" s="32" t="s">
        <v>160</v>
      </c>
      <c r="C64" s="5" t="s">
        <v>61</v>
      </c>
      <c r="D64" s="9" t="s">
        <v>62</v>
      </c>
      <c r="E64" s="10">
        <f t="shared" ref="E64:H64" si="64">if(AND(C64=C65,D64=D64+1,ISBLANK(E65)),E64,E65)</f>
        <v>0.262</v>
      </c>
      <c r="F64" s="10">
        <f t="shared" si="64"/>
        <v>25</v>
      </c>
      <c r="G64" s="10">
        <f t="shared" si="64"/>
        <v>20</v>
      </c>
      <c r="H64" s="10">
        <f t="shared" si="64"/>
        <v>161</v>
      </c>
      <c r="I64" s="12">
        <v>0.278</v>
      </c>
      <c r="J64" s="12">
        <v>0.797</v>
      </c>
    </row>
    <row r="65">
      <c r="A65" s="32" t="str">
        <f t="shared" si="2"/>
        <v>India-Asia2000</v>
      </c>
      <c r="B65" s="32" t="s">
        <v>163</v>
      </c>
      <c r="C65" s="5" t="s">
        <v>61</v>
      </c>
      <c r="D65" s="9" t="s">
        <v>62</v>
      </c>
      <c r="E65" s="10">
        <f t="shared" ref="E65:H65" si="65">if(AND(C65=C66,D65=D65+1,ISBLANK(E66)),E65,E66)</f>
        <v>0.262</v>
      </c>
      <c r="F65" s="10">
        <f t="shared" si="65"/>
        <v>25</v>
      </c>
      <c r="G65" s="10">
        <f t="shared" si="65"/>
        <v>20</v>
      </c>
      <c r="H65" s="10">
        <f t="shared" si="65"/>
        <v>161</v>
      </c>
      <c r="I65" s="12">
        <v>0.005</v>
      </c>
      <c r="J65" s="12">
        <v>0.003</v>
      </c>
    </row>
    <row r="66">
      <c r="A66" s="32" t="str">
        <f t="shared" si="2"/>
        <v>Indonesia-Asia2000</v>
      </c>
      <c r="B66" s="32" t="s">
        <v>164</v>
      </c>
      <c r="C66" s="5" t="s">
        <v>61</v>
      </c>
      <c r="D66" s="9" t="s">
        <v>62</v>
      </c>
      <c r="E66" s="10">
        <f t="shared" ref="E66:H66" si="66">if(AND(C66=C67,D66=D66+1,ISBLANK(E67)),E66,E67)</f>
        <v>0.262</v>
      </c>
      <c r="F66" s="10">
        <f t="shared" si="66"/>
        <v>25</v>
      </c>
      <c r="G66" s="10">
        <f t="shared" si="66"/>
        <v>20</v>
      </c>
      <c r="H66" s="10">
        <f t="shared" si="66"/>
        <v>161</v>
      </c>
      <c r="I66" s="12">
        <v>0.009</v>
      </c>
      <c r="J66" s="12">
        <v>0.018</v>
      </c>
    </row>
    <row r="67">
      <c r="A67" s="32" t="str">
        <f t="shared" si="2"/>
        <v>Japan-Asia2000</v>
      </c>
      <c r="B67" s="32" t="s">
        <v>172</v>
      </c>
      <c r="C67" s="5" t="s">
        <v>61</v>
      </c>
      <c r="D67" s="9" t="s">
        <v>62</v>
      </c>
      <c r="E67" s="10">
        <f t="shared" ref="E67:H67" si="67">if(AND(C67=C68,D67=D67+1,ISBLANK(E68)),E67,E68)</f>
        <v>0.262</v>
      </c>
      <c r="F67" s="10">
        <f t="shared" si="67"/>
        <v>25</v>
      </c>
      <c r="G67" s="10">
        <f t="shared" si="67"/>
        <v>20</v>
      </c>
      <c r="H67" s="10">
        <f t="shared" si="67"/>
        <v>161</v>
      </c>
      <c r="I67" s="12">
        <v>0.3</v>
      </c>
      <c r="J67" s="12">
        <v>0.531</v>
      </c>
    </row>
    <row r="68">
      <c r="A68" s="32" t="str">
        <f t="shared" si="2"/>
        <v>Kazakhstan-Asia2000</v>
      </c>
      <c r="B68" s="32" t="s">
        <v>174</v>
      </c>
      <c r="C68" s="5" t="s">
        <v>61</v>
      </c>
      <c r="D68" s="9" t="s">
        <v>62</v>
      </c>
      <c r="E68" s="10">
        <f t="shared" ref="E68:H68" si="68">if(AND(C68=C69,D68=D68+1,ISBLANK(E69)),E68,E69)</f>
        <v>0.262</v>
      </c>
      <c r="F68" s="10">
        <f t="shared" si="68"/>
        <v>25</v>
      </c>
      <c r="G68" s="10">
        <f t="shared" si="68"/>
        <v>20</v>
      </c>
      <c r="H68" s="10">
        <f t="shared" si="68"/>
        <v>161</v>
      </c>
      <c r="I68" s="12">
        <v>0.007</v>
      </c>
      <c r="J68" s="12">
        <v>0.014</v>
      </c>
    </row>
    <row r="69">
      <c r="A69" s="32" t="str">
        <f t="shared" si="2"/>
        <v>North Korea-Asia2000</v>
      </c>
      <c r="B69" s="32" t="s">
        <v>216</v>
      </c>
      <c r="C69" s="5" t="s">
        <v>61</v>
      </c>
      <c r="D69" s="9" t="s">
        <v>62</v>
      </c>
      <c r="E69" s="10">
        <f t="shared" ref="E69:J69" si="69">if(AND(C69=C70,D69=D69+1,ISBLANK(E70)),E69,E70)</f>
        <v>0.262</v>
      </c>
      <c r="F69" s="10">
        <f t="shared" si="69"/>
        <v>25</v>
      </c>
      <c r="G69" s="10">
        <f t="shared" si="69"/>
        <v>20</v>
      </c>
      <c r="H69" s="10">
        <f t="shared" si="69"/>
        <v>161</v>
      </c>
      <c r="I69" s="10">
        <f t="shared" si="69"/>
        <v>0.447</v>
      </c>
      <c r="J69" s="10">
        <f t="shared" si="69"/>
        <v>0.583</v>
      </c>
    </row>
    <row r="70">
      <c r="A70" s="32" t="str">
        <f t="shared" si="2"/>
        <v>South Korea-Asia2000</v>
      </c>
      <c r="B70" s="32" t="s">
        <v>248</v>
      </c>
      <c r="C70" s="5" t="s">
        <v>61</v>
      </c>
      <c r="D70" s="9" t="s">
        <v>62</v>
      </c>
      <c r="E70" s="10">
        <f t="shared" ref="E70:H70" si="70">if(AND(C70=C71,D70=D70+1,ISBLANK(E71)),E70,E71)</f>
        <v>0.262</v>
      </c>
      <c r="F70" s="10">
        <f t="shared" si="70"/>
        <v>25</v>
      </c>
      <c r="G70" s="10">
        <f t="shared" si="70"/>
        <v>20</v>
      </c>
      <c r="H70" s="10">
        <f t="shared" si="70"/>
        <v>161</v>
      </c>
      <c r="I70" s="12">
        <v>0.447</v>
      </c>
      <c r="J70" s="12">
        <v>0.583</v>
      </c>
    </row>
    <row r="71">
      <c r="A71" s="32" t="str">
        <f t="shared" si="2"/>
        <v>Kyrgyzstan-Asia2000</v>
      </c>
      <c r="B71" s="32" t="s">
        <v>179</v>
      </c>
      <c r="C71" s="5" t="s">
        <v>61</v>
      </c>
      <c r="D71" s="9" t="s">
        <v>62</v>
      </c>
      <c r="E71" s="10">
        <f t="shared" ref="E71:H71" si="71">if(AND(C71=C72,D71=D71+1,ISBLANK(E72)),E71,E72)</f>
        <v>0.262</v>
      </c>
      <c r="F71" s="10">
        <f t="shared" si="71"/>
        <v>25</v>
      </c>
      <c r="G71" s="10">
        <f t="shared" si="71"/>
        <v>20</v>
      </c>
      <c r="H71" s="10">
        <f t="shared" si="71"/>
        <v>161</v>
      </c>
      <c r="I71" s="12">
        <v>0.01</v>
      </c>
      <c r="J71" s="12">
        <v>0.002</v>
      </c>
    </row>
    <row r="72">
      <c r="A72" s="32" t="str">
        <f t="shared" si="2"/>
        <v>Laos-Asia2000</v>
      </c>
      <c r="B72" s="32" t="s">
        <v>180</v>
      </c>
      <c r="C72" s="5" t="s">
        <v>61</v>
      </c>
      <c r="D72" s="9" t="s">
        <v>62</v>
      </c>
      <c r="E72" s="10">
        <f t="shared" ref="E72:H72" si="72">if(AND(C72=C73,D72=D72+1,ISBLANK(E73)),E72,E73)</f>
        <v>0.262</v>
      </c>
      <c r="F72" s="10">
        <f t="shared" si="72"/>
        <v>25</v>
      </c>
      <c r="G72" s="10">
        <f t="shared" si="72"/>
        <v>20</v>
      </c>
      <c r="H72" s="10">
        <f t="shared" si="72"/>
        <v>161</v>
      </c>
      <c r="I72" s="12">
        <v>0.001</v>
      </c>
      <c r="J72" s="12">
        <v>0.002</v>
      </c>
    </row>
    <row r="73">
      <c r="A73" s="32" t="str">
        <f t="shared" si="2"/>
        <v>Macao SAR-Asia2000</v>
      </c>
      <c r="B73" s="32" t="s">
        <v>189</v>
      </c>
      <c r="C73" s="5" t="s">
        <v>61</v>
      </c>
      <c r="D73" s="9" t="s">
        <v>62</v>
      </c>
      <c r="E73" s="10">
        <f t="shared" ref="E73:H73" si="73">if(AND(C73=C74,D73=D73+1,ISBLANK(E74)),E73,E74)</f>
        <v>0.262</v>
      </c>
      <c r="F73" s="10">
        <f t="shared" si="73"/>
        <v>25</v>
      </c>
      <c r="G73" s="10">
        <f t="shared" si="73"/>
        <v>20</v>
      </c>
      <c r="H73" s="10">
        <f t="shared" si="73"/>
        <v>161</v>
      </c>
      <c r="I73" s="12">
        <v>0.136</v>
      </c>
      <c r="J73" s="12">
        <v>0.327</v>
      </c>
    </row>
    <row r="74">
      <c r="A74" s="32" t="str">
        <f t="shared" si="2"/>
        <v>Malaysia-Asia2000</v>
      </c>
      <c r="B74" s="32" t="s">
        <v>192</v>
      </c>
      <c r="C74" s="5" t="s">
        <v>61</v>
      </c>
      <c r="D74" s="9" t="s">
        <v>62</v>
      </c>
      <c r="E74" s="10">
        <f t="shared" ref="E74:H74" si="74">if(AND(C74=C75,D74=D74+1,ISBLANK(E75)),E74,E75)</f>
        <v>0.262</v>
      </c>
      <c r="F74" s="10">
        <f t="shared" si="74"/>
        <v>25</v>
      </c>
      <c r="G74" s="10">
        <f t="shared" si="74"/>
        <v>20</v>
      </c>
      <c r="H74" s="10">
        <f t="shared" si="74"/>
        <v>161</v>
      </c>
      <c r="I74" s="12">
        <v>0.214</v>
      </c>
      <c r="J74" s="12">
        <v>0.219</v>
      </c>
    </row>
    <row r="75">
      <c r="A75" s="32" t="str">
        <f t="shared" si="2"/>
        <v>Maldives-Asia2000</v>
      </c>
      <c r="B75" s="32" t="s">
        <v>193</v>
      </c>
      <c r="C75" s="5" t="s">
        <v>61</v>
      </c>
      <c r="D75" s="9" t="s">
        <v>62</v>
      </c>
      <c r="E75" s="10">
        <f t="shared" ref="E75:H75" si="75">if(AND(C75=C76,D75=D75+1,ISBLANK(E76)),E75,E76)</f>
        <v>0.262</v>
      </c>
      <c r="F75" s="10">
        <f t="shared" si="75"/>
        <v>25</v>
      </c>
      <c r="G75" s="10">
        <f t="shared" si="75"/>
        <v>20</v>
      </c>
      <c r="H75" s="10">
        <f t="shared" si="75"/>
        <v>161</v>
      </c>
      <c r="I75" s="12">
        <v>0.022</v>
      </c>
      <c r="J75" s="12">
        <v>0.028</v>
      </c>
    </row>
    <row r="76">
      <c r="A76" s="32" t="str">
        <f t="shared" si="2"/>
        <v>Mongolia-Asia2000</v>
      </c>
      <c r="B76" s="32" t="s">
        <v>203</v>
      </c>
      <c r="C76" s="5" t="s">
        <v>61</v>
      </c>
      <c r="D76" s="9" t="s">
        <v>62</v>
      </c>
      <c r="E76" s="10">
        <f t="shared" ref="E76:H76" si="76">if(AND(C76=C77,D76=D76+1,ISBLANK(E77)),E76,E77)</f>
        <v>0.262</v>
      </c>
      <c r="F76" s="10">
        <f t="shared" si="76"/>
        <v>25</v>
      </c>
      <c r="G76" s="10">
        <f t="shared" si="76"/>
        <v>20</v>
      </c>
      <c r="H76" s="10">
        <f t="shared" si="76"/>
        <v>161</v>
      </c>
      <c r="I76" s="12">
        <v>0.013</v>
      </c>
      <c r="J76" s="12">
        <v>0.064</v>
      </c>
    </row>
    <row r="77">
      <c r="A77" s="32" t="str">
        <f t="shared" si="2"/>
        <v>Myanmar-Asia2000</v>
      </c>
      <c r="B77" s="32" t="s">
        <v>207</v>
      </c>
      <c r="C77" s="5" t="s">
        <v>61</v>
      </c>
      <c r="D77" s="9" t="s">
        <v>62</v>
      </c>
      <c r="E77" s="10">
        <f t="shared" ref="E77:I77" si="77">if(AND(C77=C78,D77=D77+1,ISBLANK(E78)),E77,E78)</f>
        <v>0.262</v>
      </c>
      <c r="F77" s="10">
        <f t="shared" si="77"/>
        <v>25</v>
      </c>
      <c r="G77" s="10">
        <f t="shared" si="77"/>
        <v>20</v>
      </c>
      <c r="H77" s="10">
        <f t="shared" si="77"/>
        <v>161</v>
      </c>
      <c r="I77" s="10">
        <f t="shared" si="77"/>
        <v>0.002</v>
      </c>
      <c r="J77" s="12">
        <v>0.0</v>
      </c>
    </row>
    <row r="78">
      <c r="A78" s="32" t="str">
        <f t="shared" si="2"/>
        <v>Nepal-Asia2000</v>
      </c>
      <c r="B78" s="32" t="s">
        <v>209</v>
      </c>
      <c r="C78" s="5" t="s">
        <v>61</v>
      </c>
      <c r="D78" s="9" t="s">
        <v>62</v>
      </c>
      <c r="E78" s="10">
        <f t="shared" ref="E78:H78" si="78">if(AND(C78=C79,D78=D78+1,ISBLANK(E79)),E78,E79)</f>
        <v>0.262</v>
      </c>
      <c r="F78" s="10">
        <f t="shared" si="78"/>
        <v>25</v>
      </c>
      <c r="G78" s="10">
        <f t="shared" si="78"/>
        <v>20</v>
      </c>
      <c r="H78" s="10">
        <f t="shared" si="78"/>
        <v>161</v>
      </c>
      <c r="I78" s="12">
        <v>0.002</v>
      </c>
      <c r="J78" s="12">
        <v>0.0</v>
      </c>
    </row>
    <row r="79">
      <c r="A79" s="32" t="str">
        <f t="shared" si="2"/>
        <v>Pakistan-Asia2000</v>
      </c>
      <c r="B79" s="32" t="s">
        <v>220</v>
      </c>
      <c r="C79" s="5" t="s">
        <v>61</v>
      </c>
      <c r="D79" s="9" t="s">
        <v>62</v>
      </c>
      <c r="E79" s="10">
        <f t="shared" ref="E79:I79" si="79">if(AND(C79=C80,D79=D79+1,ISBLANK(E80)),E79,E80)</f>
        <v>0.262</v>
      </c>
      <c r="F79" s="10">
        <f t="shared" si="79"/>
        <v>25</v>
      </c>
      <c r="G79" s="10">
        <f t="shared" si="79"/>
        <v>20</v>
      </c>
      <c r="H79" s="10">
        <f t="shared" si="79"/>
        <v>161</v>
      </c>
      <c r="I79" s="10">
        <f t="shared" si="79"/>
        <v>0.02</v>
      </c>
      <c r="J79" s="12">
        <v>0.002</v>
      </c>
    </row>
    <row r="80">
      <c r="A80" s="32" t="str">
        <f t="shared" si="2"/>
        <v>Philippines-Asia2000</v>
      </c>
      <c r="B80" s="32" t="s">
        <v>225</v>
      </c>
      <c r="C80" s="5" t="s">
        <v>61</v>
      </c>
      <c r="D80" s="9" t="s">
        <v>62</v>
      </c>
      <c r="E80" s="10">
        <f t="shared" ref="E80:H80" si="80">if(AND(C80=C81,D80=D80+1,ISBLANK(E81)),E80,E81)</f>
        <v>0.262</v>
      </c>
      <c r="F80" s="10">
        <f t="shared" si="80"/>
        <v>25</v>
      </c>
      <c r="G80" s="10">
        <f t="shared" si="80"/>
        <v>20</v>
      </c>
      <c r="H80" s="10">
        <f t="shared" si="80"/>
        <v>161</v>
      </c>
      <c r="I80" s="12">
        <v>0.02</v>
      </c>
      <c r="J80" s="12">
        <v>0.083</v>
      </c>
    </row>
    <row r="81">
      <c r="A81" s="32" t="str">
        <f t="shared" si="2"/>
        <v>Singapore-Asia2000</v>
      </c>
      <c r="B81" s="32" t="s">
        <v>241</v>
      </c>
      <c r="C81" s="5" t="s">
        <v>61</v>
      </c>
      <c r="D81" s="9" t="s">
        <v>62</v>
      </c>
      <c r="E81" s="10">
        <f t="shared" ref="E81:H81" si="81">if(AND(C81=C82,D81=D81+1,ISBLANK(E82)),E81,E82)</f>
        <v>0.262</v>
      </c>
      <c r="F81" s="10">
        <f t="shared" si="81"/>
        <v>25</v>
      </c>
      <c r="G81" s="10">
        <f t="shared" si="81"/>
        <v>20</v>
      </c>
      <c r="H81" s="10">
        <f t="shared" si="81"/>
        <v>161</v>
      </c>
      <c r="I81" s="12">
        <v>0.36</v>
      </c>
      <c r="J81" s="12">
        <v>0.701</v>
      </c>
    </row>
    <row r="82">
      <c r="A82" s="32" t="str">
        <f t="shared" si="2"/>
        <v>Sri Lanka-Asia2000</v>
      </c>
      <c r="B82" s="32" t="s">
        <v>251</v>
      </c>
      <c r="C82" s="5" t="s">
        <v>61</v>
      </c>
      <c r="D82" s="9" t="s">
        <v>62</v>
      </c>
      <c r="E82" s="10">
        <f t="shared" ref="E82:H82" si="82">if(AND(C82=C83,D82=D82+1,ISBLANK(E83)),E82,E83)</f>
        <v>0.262</v>
      </c>
      <c r="F82" s="10">
        <f t="shared" si="82"/>
        <v>25</v>
      </c>
      <c r="G82" s="10">
        <f t="shared" si="82"/>
        <v>20</v>
      </c>
      <c r="H82" s="10">
        <f t="shared" si="82"/>
        <v>161</v>
      </c>
      <c r="I82" s="12">
        <v>0.006</v>
      </c>
      <c r="J82" s="12">
        <v>0.023</v>
      </c>
    </row>
    <row r="83">
      <c r="A83" s="32" t="str">
        <f t="shared" si="2"/>
        <v>Tajikistan-Asia2000</v>
      </c>
      <c r="B83" s="32" t="s">
        <v>262</v>
      </c>
      <c r="C83" s="5" t="s">
        <v>61</v>
      </c>
      <c r="D83" s="9" t="s">
        <v>62</v>
      </c>
      <c r="E83" s="10">
        <f t="shared" ref="E83:H83" si="83">if(AND(C83=C84,D83=D83+1,ISBLANK(E84)),E83,E84)</f>
        <v>0.262</v>
      </c>
      <c r="F83" s="10">
        <f t="shared" si="83"/>
        <v>25</v>
      </c>
      <c r="G83" s="10">
        <f t="shared" si="83"/>
        <v>20</v>
      </c>
      <c r="H83" s="10">
        <f t="shared" si="83"/>
        <v>161</v>
      </c>
      <c r="I83" s="12">
        <v>0.0</v>
      </c>
      <c r="J83" s="12">
        <v>0.0</v>
      </c>
    </row>
    <row r="84">
      <c r="A84" s="32" t="str">
        <f t="shared" si="2"/>
        <v>Thailand-Asia2000</v>
      </c>
      <c r="B84" s="32" t="s">
        <v>264</v>
      </c>
      <c r="C84" s="5" t="s">
        <v>61</v>
      </c>
      <c r="D84" s="9" t="s">
        <v>62</v>
      </c>
      <c r="E84" s="10">
        <f t="shared" ref="E84:H84" si="84">if(AND(C84=C85,D84=D84+1,ISBLANK(E85)),E84,E85)</f>
        <v>0.262</v>
      </c>
      <c r="F84" s="10">
        <f t="shared" si="84"/>
        <v>25</v>
      </c>
      <c r="G84" s="10">
        <f t="shared" si="84"/>
        <v>20</v>
      </c>
      <c r="H84" s="10">
        <f t="shared" si="84"/>
        <v>161</v>
      </c>
      <c r="I84" s="12">
        <v>0.037</v>
      </c>
      <c r="J84" s="12">
        <v>0.049</v>
      </c>
    </row>
    <row r="85">
      <c r="A85" s="32" t="str">
        <f t="shared" si="2"/>
        <v>Timor-Leste-Asia2000</v>
      </c>
      <c r="B85" s="32" t="s">
        <v>265</v>
      </c>
      <c r="C85" s="5" t="s">
        <v>61</v>
      </c>
      <c r="D85" s="9" t="s">
        <v>62</v>
      </c>
      <c r="E85" s="10">
        <f t="shared" ref="E85:J85" si="85">if(AND(C85=C86,D85=D85+1,ISBLANK(E86)),E85,E86)</f>
        <v>0.262</v>
      </c>
      <c r="F85" s="10">
        <f t="shared" si="85"/>
        <v>25</v>
      </c>
      <c r="G85" s="10">
        <f t="shared" si="85"/>
        <v>20</v>
      </c>
      <c r="H85" s="10">
        <f t="shared" si="85"/>
        <v>161</v>
      </c>
      <c r="I85" s="10">
        <f t="shared" si="85"/>
        <v>0.001</v>
      </c>
      <c r="J85" s="10">
        <f t="shared" si="85"/>
        <v>0.002</v>
      </c>
    </row>
    <row r="86">
      <c r="A86" s="32" t="str">
        <f t="shared" si="2"/>
        <v>Turkmenistan-Asia2000</v>
      </c>
      <c r="B86" s="32" t="s">
        <v>271</v>
      </c>
      <c r="C86" s="5" t="s">
        <v>61</v>
      </c>
      <c r="D86" s="9" t="s">
        <v>62</v>
      </c>
      <c r="E86" s="10">
        <f t="shared" ref="E86:H86" si="86">if(AND(C86=C87,D86=D86+1,ISBLANK(E87)),E86,E87)</f>
        <v>0.262</v>
      </c>
      <c r="F86" s="10">
        <f t="shared" si="86"/>
        <v>25</v>
      </c>
      <c r="G86" s="10">
        <f t="shared" si="86"/>
        <v>20</v>
      </c>
      <c r="H86" s="10">
        <f t="shared" si="86"/>
        <v>161</v>
      </c>
      <c r="I86" s="12">
        <v>0.001</v>
      </c>
      <c r="J86" s="12">
        <v>0.002</v>
      </c>
    </row>
    <row r="87">
      <c r="A87" s="32" t="str">
        <f t="shared" si="2"/>
        <v>Uzbekistan-Asia2000</v>
      </c>
      <c r="B87" s="32" t="s">
        <v>279</v>
      </c>
      <c r="C87" s="5" t="s">
        <v>61</v>
      </c>
      <c r="D87" s="9" t="s">
        <v>62</v>
      </c>
      <c r="E87" s="10">
        <f t="shared" ref="E87:H87" si="87">if(AND(C87=C88,D87=D87+1,ISBLANK(E88)),E87,E88)</f>
        <v>0.262</v>
      </c>
      <c r="F87" s="10">
        <f t="shared" si="87"/>
        <v>25</v>
      </c>
      <c r="G87" s="10">
        <f t="shared" si="87"/>
        <v>20</v>
      </c>
      <c r="H87" s="10">
        <f t="shared" si="87"/>
        <v>161</v>
      </c>
      <c r="I87" s="12">
        <v>0.005</v>
      </c>
      <c r="J87" s="12">
        <v>0.002</v>
      </c>
    </row>
    <row r="88">
      <c r="A88" s="32" t="str">
        <f t="shared" si="2"/>
        <v>Vietnam-Asia2000</v>
      </c>
      <c r="B88" s="32" t="s">
        <v>282</v>
      </c>
      <c r="C88" s="5" t="s">
        <v>61</v>
      </c>
      <c r="D88" s="9" t="s">
        <v>62</v>
      </c>
      <c r="E88" s="10">
        <f t="shared" ref="E88:H88" si="88">if(AND(C88=C89,D88=D88+1,ISBLANK(E89)),E88,E89)</f>
        <v>0.262</v>
      </c>
      <c r="F88" s="10">
        <f t="shared" si="88"/>
        <v>25</v>
      </c>
      <c r="G88" s="10">
        <f t="shared" si="88"/>
        <v>20</v>
      </c>
      <c r="H88" s="10">
        <f t="shared" si="88"/>
        <v>161</v>
      </c>
      <c r="I88" s="12">
        <v>0.003</v>
      </c>
      <c r="J88" s="12">
        <v>0.01</v>
      </c>
    </row>
    <row r="89">
      <c r="A89" s="32" t="str">
        <f t="shared" si="2"/>
        <v>Albania-Europe2000</v>
      </c>
      <c r="B89" s="32" t="s">
        <v>75</v>
      </c>
      <c r="C89" s="5" t="s">
        <v>76</v>
      </c>
      <c r="D89" s="9" t="s">
        <v>62</v>
      </c>
      <c r="E89" s="10">
        <f t="shared" ref="E89:H89" si="89">if(AND(C89=C90,D89=D89+1,ISBLANK(E90)),E89,E90)</f>
        <v>0.262</v>
      </c>
      <c r="F89" s="10">
        <f t="shared" si="89"/>
        <v>25</v>
      </c>
      <c r="G89" s="10">
        <f t="shared" si="89"/>
        <v>20</v>
      </c>
      <c r="H89" s="10">
        <f t="shared" si="89"/>
        <v>161</v>
      </c>
      <c r="I89" s="12">
        <v>0.001</v>
      </c>
      <c r="J89" s="12">
        <v>0.009</v>
      </c>
    </row>
    <row r="90">
      <c r="A90" s="32" t="str">
        <f t="shared" si="2"/>
        <v>Andorra-Europe2000</v>
      </c>
      <c r="B90" s="32" t="s">
        <v>81</v>
      </c>
      <c r="C90" s="5" t="s">
        <v>76</v>
      </c>
      <c r="D90" s="9" t="s">
        <v>62</v>
      </c>
      <c r="E90" s="10">
        <f t="shared" ref="E90:H90" si="90">if(AND(C90=C91,D90=D90+1,ISBLANK(E91)),E90,E91)</f>
        <v>0.262</v>
      </c>
      <c r="F90" s="10">
        <f t="shared" si="90"/>
        <v>25</v>
      </c>
      <c r="G90" s="10">
        <f t="shared" si="90"/>
        <v>20</v>
      </c>
      <c r="H90" s="10">
        <f t="shared" si="90"/>
        <v>161</v>
      </c>
      <c r="I90" s="12">
        <v>0.105</v>
      </c>
      <c r="J90" s="12">
        <v>0.36</v>
      </c>
    </row>
    <row r="91">
      <c r="A91" s="32" t="str">
        <f t="shared" si="2"/>
        <v>Austria-Europe2000</v>
      </c>
      <c r="B91" s="32" t="s">
        <v>89</v>
      </c>
      <c r="C91" s="5" t="s">
        <v>76</v>
      </c>
      <c r="D91" s="9" t="s">
        <v>62</v>
      </c>
      <c r="E91" s="10">
        <f t="shared" ref="E91:H91" si="91">if(AND(C91=C92,D91=D91+1,ISBLANK(E92)),E91,E92)</f>
        <v>0.262</v>
      </c>
      <c r="F91" s="10">
        <f t="shared" si="91"/>
        <v>25</v>
      </c>
      <c r="G91" s="10">
        <f t="shared" si="91"/>
        <v>20</v>
      </c>
      <c r="H91" s="10">
        <f t="shared" si="91"/>
        <v>161</v>
      </c>
      <c r="I91" s="12">
        <v>0.337</v>
      </c>
      <c r="J91" s="12">
        <v>0.763</v>
      </c>
    </row>
    <row r="92">
      <c r="A92" s="32" t="str">
        <f t="shared" si="2"/>
        <v>Belarus-Europe2000</v>
      </c>
      <c r="B92" s="32" t="s">
        <v>96</v>
      </c>
      <c r="C92" s="5" t="s">
        <v>76</v>
      </c>
      <c r="D92" s="9" t="s">
        <v>62</v>
      </c>
      <c r="E92" s="10">
        <f t="shared" ref="E92:H92" si="92">if(AND(C92=C93,D92=D92+1,ISBLANK(E93)),E92,E93)</f>
        <v>0.262</v>
      </c>
      <c r="F92" s="10">
        <f t="shared" si="92"/>
        <v>25</v>
      </c>
      <c r="G92" s="10">
        <f t="shared" si="92"/>
        <v>20</v>
      </c>
      <c r="H92" s="10">
        <f t="shared" si="92"/>
        <v>161</v>
      </c>
      <c r="I92" s="12">
        <v>0.019</v>
      </c>
      <c r="J92" s="12">
        <v>0.005</v>
      </c>
    </row>
    <row r="93">
      <c r="A93" s="32" t="str">
        <f t="shared" si="2"/>
        <v>Belgium-Europe2000</v>
      </c>
      <c r="B93" s="32" t="s">
        <v>97</v>
      </c>
      <c r="C93" s="5" t="s">
        <v>76</v>
      </c>
      <c r="D93" s="9" t="s">
        <v>62</v>
      </c>
      <c r="E93" s="10">
        <f t="shared" ref="E93:H93" si="93">if(AND(C93=C94,D93=D93+1,ISBLANK(E94)),E93,E94)</f>
        <v>0.262</v>
      </c>
      <c r="F93" s="10">
        <f t="shared" si="93"/>
        <v>25</v>
      </c>
      <c r="G93" s="10">
        <f t="shared" si="93"/>
        <v>20</v>
      </c>
      <c r="H93" s="10">
        <f t="shared" si="93"/>
        <v>161</v>
      </c>
      <c r="I93" s="12">
        <v>0.294</v>
      </c>
      <c r="J93" s="12">
        <v>0.548</v>
      </c>
    </row>
    <row r="94">
      <c r="A94" s="32" t="str">
        <f t="shared" si="2"/>
        <v>Bosnia and Herzegovina-Europe2000</v>
      </c>
      <c r="B94" s="32" t="s">
        <v>103</v>
      </c>
      <c r="C94" s="5" t="s">
        <v>76</v>
      </c>
      <c r="D94" s="9" t="s">
        <v>62</v>
      </c>
      <c r="E94" s="10">
        <f t="shared" ref="E94:H94" si="94">if(AND(C94=C95,D94=D94+1,ISBLANK(E95)),E94,E95)</f>
        <v>0.262</v>
      </c>
      <c r="F94" s="10">
        <f t="shared" si="94"/>
        <v>25</v>
      </c>
      <c r="G94" s="10">
        <f t="shared" si="94"/>
        <v>20</v>
      </c>
      <c r="H94" s="10">
        <f t="shared" si="94"/>
        <v>161</v>
      </c>
      <c r="I94" s="12">
        <v>0.011</v>
      </c>
      <c r="J94" s="12">
        <v>0.024</v>
      </c>
    </row>
    <row r="95">
      <c r="A95" s="32" t="str">
        <f t="shared" si="2"/>
        <v>Bulgaria-Europe2000</v>
      </c>
      <c r="B95" s="32" t="s">
        <v>107</v>
      </c>
      <c r="C95" s="5" t="s">
        <v>76</v>
      </c>
      <c r="D95" s="9" t="s">
        <v>62</v>
      </c>
      <c r="E95" s="10">
        <f t="shared" ref="E95:H95" si="95">if(AND(C95=C96,D95=D95+1,ISBLANK(E96)),E95,E96)</f>
        <v>0.262</v>
      </c>
      <c r="F95" s="10">
        <f t="shared" si="95"/>
        <v>25</v>
      </c>
      <c r="G95" s="10">
        <f t="shared" si="95"/>
        <v>20</v>
      </c>
      <c r="H95" s="10">
        <f t="shared" si="95"/>
        <v>161</v>
      </c>
      <c r="I95" s="12">
        <v>0.054</v>
      </c>
      <c r="J95" s="12">
        <v>0.092</v>
      </c>
    </row>
    <row r="96">
      <c r="A96" s="32" t="str">
        <f t="shared" si="2"/>
        <v>Croatia-Europe2000</v>
      </c>
      <c r="B96" s="32" t="s">
        <v>124</v>
      </c>
      <c r="C96" s="5" t="s">
        <v>76</v>
      </c>
      <c r="D96" s="9" t="s">
        <v>62</v>
      </c>
      <c r="E96" s="10">
        <f t="shared" ref="E96:H96" si="96">if(AND(C96=C97,D96=D96+1,ISBLANK(E97)),E96,E97)</f>
        <v>0.262</v>
      </c>
      <c r="F96" s="10">
        <f t="shared" si="96"/>
        <v>25</v>
      </c>
      <c r="G96" s="10">
        <f t="shared" si="96"/>
        <v>20</v>
      </c>
      <c r="H96" s="10">
        <f t="shared" si="96"/>
        <v>161</v>
      </c>
      <c r="I96" s="12">
        <v>0.066</v>
      </c>
      <c r="J96" s="12">
        <v>0.231</v>
      </c>
    </row>
    <row r="97">
      <c r="A97" s="32" t="str">
        <f t="shared" si="2"/>
        <v>Cyprus-Europe2000</v>
      </c>
      <c r="B97" s="32" t="s">
        <v>127</v>
      </c>
      <c r="C97" s="5" t="s">
        <v>76</v>
      </c>
      <c r="D97" s="9" t="s">
        <v>62</v>
      </c>
      <c r="E97" s="10">
        <f t="shared" ref="E97:H97" si="97">if(AND(C97=C98,D97=D97+1,ISBLANK(E98)),E97,E98)</f>
        <v>0.262</v>
      </c>
      <c r="F97" s="10">
        <f t="shared" si="97"/>
        <v>25</v>
      </c>
      <c r="G97" s="10">
        <f t="shared" si="97"/>
        <v>20</v>
      </c>
      <c r="H97" s="10">
        <f t="shared" si="97"/>
        <v>161</v>
      </c>
      <c r="I97" s="12">
        <v>0.153</v>
      </c>
      <c r="J97" s="12">
        <v>0.231</v>
      </c>
    </row>
    <row r="98">
      <c r="A98" s="32" t="str">
        <f t="shared" si="2"/>
        <v>Czech Republic-Europe2000</v>
      </c>
      <c r="B98" s="32" t="s">
        <v>128</v>
      </c>
      <c r="C98" s="5" t="s">
        <v>76</v>
      </c>
      <c r="D98" s="9" t="s">
        <v>62</v>
      </c>
      <c r="E98" s="10">
        <f t="shared" ref="E98:H98" si="98">if(AND(C98=C99,D98=D98+1,ISBLANK(E99)),E98,E99)</f>
        <v>0.262</v>
      </c>
      <c r="F98" s="10">
        <f t="shared" si="98"/>
        <v>25</v>
      </c>
      <c r="G98" s="10">
        <f t="shared" si="98"/>
        <v>20</v>
      </c>
      <c r="H98" s="10">
        <f t="shared" si="98"/>
        <v>161</v>
      </c>
      <c r="I98" s="12">
        <v>0.098</v>
      </c>
      <c r="J98" s="12">
        <v>0.424</v>
      </c>
    </row>
    <row r="99">
      <c r="A99" s="32" t="str">
        <f t="shared" si="2"/>
        <v>Denmark-Europe2000</v>
      </c>
      <c r="B99" s="32" t="s">
        <v>129</v>
      </c>
      <c r="C99" s="5" t="s">
        <v>76</v>
      </c>
      <c r="D99" s="9" t="s">
        <v>62</v>
      </c>
      <c r="E99" s="10">
        <f t="shared" ref="E99:H99" si="99">if(AND(C99=C100,D99=D99+1,ISBLANK(E100)),E99,E100)</f>
        <v>0.262</v>
      </c>
      <c r="F99" s="10">
        <f t="shared" si="99"/>
        <v>25</v>
      </c>
      <c r="G99" s="10">
        <f t="shared" si="99"/>
        <v>20</v>
      </c>
      <c r="H99" s="10">
        <f t="shared" si="99"/>
        <v>161</v>
      </c>
      <c r="I99" s="12">
        <v>0.392</v>
      </c>
      <c r="J99" s="12">
        <v>0.63</v>
      </c>
    </row>
    <row r="100">
      <c r="A100" s="32" t="str">
        <f t="shared" si="2"/>
        <v>Estonia-Europe2000</v>
      </c>
      <c r="B100" s="32" t="s">
        <v>138</v>
      </c>
      <c r="C100" s="5" t="s">
        <v>76</v>
      </c>
      <c r="D100" s="9" t="s">
        <v>62</v>
      </c>
      <c r="E100" s="10">
        <f t="shared" ref="E100:H100" si="100">if(AND(C100=C101,D100=D100+1,ISBLANK(E101)),E100,E101)</f>
        <v>0.262</v>
      </c>
      <c r="F100" s="10">
        <f t="shared" si="100"/>
        <v>25</v>
      </c>
      <c r="G100" s="10">
        <f t="shared" si="100"/>
        <v>20</v>
      </c>
      <c r="H100" s="10">
        <f t="shared" si="100"/>
        <v>161</v>
      </c>
      <c r="I100" s="12">
        <v>0.286</v>
      </c>
      <c r="J100" s="12">
        <v>0.408</v>
      </c>
    </row>
    <row r="101">
      <c r="A101" s="32" t="str">
        <f t="shared" si="2"/>
        <v>Faeroe Islands-Europe2000</v>
      </c>
      <c r="B101" s="32" t="s">
        <v>140</v>
      </c>
      <c r="C101" s="5" t="s">
        <v>76</v>
      </c>
      <c r="D101" s="9" t="s">
        <v>62</v>
      </c>
      <c r="E101" s="10">
        <f t="shared" ref="E101:H101" si="101">if(AND(C101=C102,D101=D101+1,ISBLANK(E102)),E101,E102)</f>
        <v>0.262</v>
      </c>
      <c r="F101" s="10">
        <f t="shared" si="101"/>
        <v>25</v>
      </c>
      <c r="G101" s="10">
        <f t="shared" si="101"/>
        <v>20</v>
      </c>
      <c r="H101" s="10">
        <f t="shared" si="101"/>
        <v>161</v>
      </c>
      <c r="I101" s="12">
        <v>0.329</v>
      </c>
      <c r="J101" s="12">
        <v>0.365</v>
      </c>
    </row>
    <row r="102">
      <c r="A102" s="32" t="str">
        <f t="shared" si="2"/>
        <v>Finland-Europe2000</v>
      </c>
      <c r="B102" s="32" t="s">
        <v>142</v>
      </c>
      <c r="C102" s="5" t="s">
        <v>76</v>
      </c>
      <c r="D102" s="9" t="s">
        <v>62</v>
      </c>
      <c r="E102" s="10">
        <f t="shared" ref="E102:H102" si="102">if(AND(C102=C103,D102=D102+1,ISBLANK(E103)),E102,E103)</f>
        <v>0.262</v>
      </c>
      <c r="F102" s="10">
        <f t="shared" si="102"/>
        <v>25</v>
      </c>
      <c r="G102" s="10">
        <f t="shared" si="102"/>
        <v>20</v>
      </c>
      <c r="H102" s="10">
        <f t="shared" si="102"/>
        <v>161</v>
      </c>
      <c r="I102" s="12">
        <v>0.372</v>
      </c>
      <c r="J102" s="12">
        <v>0.72</v>
      </c>
    </row>
    <row r="103">
      <c r="A103" s="32" t="str">
        <f t="shared" si="2"/>
        <v>France-Europe2000</v>
      </c>
      <c r="B103" s="32" t="s">
        <v>143</v>
      </c>
      <c r="C103" s="5" t="s">
        <v>76</v>
      </c>
      <c r="D103" s="9" t="s">
        <v>62</v>
      </c>
      <c r="E103" s="10">
        <f t="shared" ref="E103:H103" si="103">if(AND(C103=C104,D103=D103+1,ISBLANK(E104)),E103,E104)</f>
        <v>0.262</v>
      </c>
      <c r="F103" s="10">
        <f t="shared" si="103"/>
        <v>25</v>
      </c>
      <c r="G103" s="10">
        <f t="shared" si="103"/>
        <v>20</v>
      </c>
      <c r="H103" s="10">
        <f t="shared" si="103"/>
        <v>161</v>
      </c>
      <c r="I103" s="12">
        <v>0.143</v>
      </c>
      <c r="J103" s="12">
        <v>0.491</v>
      </c>
    </row>
    <row r="104">
      <c r="A104" s="32" t="str">
        <f t="shared" si="2"/>
        <v>Germany-Europe2000</v>
      </c>
      <c r="B104" s="32" t="s">
        <v>148</v>
      </c>
      <c r="C104" s="5" t="s">
        <v>76</v>
      </c>
      <c r="D104" s="9" t="s">
        <v>62</v>
      </c>
      <c r="E104" s="10">
        <f t="shared" ref="E104:H104" si="104">if(AND(C104=C105,D104=D104+1,ISBLANK(E105)),E104,E105)</f>
        <v>0.262</v>
      </c>
      <c r="F104" s="10">
        <f t="shared" si="104"/>
        <v>25</v>
      </c>
      <c r="G104" s="10">
        <f t="shared" si="104"/>
        <v>20</v>
      </c>
      <c r="H104" s="10">
        <f t="shared" si="104"/>
        <v>161</v>
      </c>
      <c r="I104" s="12">
        <v>0.302</v>
      </c>
      <c r="J104" s="12">
        <v>0.577</v>
      </c>
    </row>
    <row r="105">
      <c r="A105" s="32" t="str">
        <f t="shared" si="2"/>
        <v>Greece-Europe2000</v>
      </c>
      <c r="B105" s="32" t="s">
        <v>150</v>
      </c>
      <c r="C105" s="5" t="s">
        <v>76</v>
      </c>
      <c r="D105" s="9" t="s">
        <v>62</v>
      </c>
      <c r="E105" s="10">
        <f t="shared" ref="E105:H105" si="105">if(AND(C105=C106,D105=D105+1,ISBLANK(E106)),E105,E106)</f>
        <v>0.262</v>
      </c>
      <c r="F105" s="10">
        <f t="shared" si="105"/>
        <v>25</v>
      </c>
      <c r="G105" s="10">
        <f t="shared" si="105"/>
        <v>20</v>
      </c>
      <c r="H105" s="10">
        <f t="shared" si="105"/>
        <v>161</v>
      </c>
      <c r="I105" s="12">
        <v>0.091</v>
      </c>
      <c r="J105" s="12">
        <v>0.54</v>
      </c>
    </row>
    <row r="106">
      <c r="A106" s="32" t="str">
        <f t="shared" si="2"/>
        <v>Hungary-Europe2000</v>
      </c>
      <c r="B106" s="32" t="s">
        <v>161</v>
      </c>
      <c r="C106" s="5" t="s">
        <v>76</v>
      </c>
      <c r="D106" s="9" t="s">
        <v>62</v>
      </c>
      <c r="E106" s="10">
        <f t="shared" ref="E106:H106" si="106">if(AND(C106=C107,D106=D106+1,ISBLANK(E107)),E106,E107)</f>
        <v>0.262</v>
      </c>
      <c r="F106" s="10">
        <f t="shared" si="106"/>
        <v>25</v>
      </c>
      <c r="G106" s="10">
        <f t="shared" si="106"/>
        <v>20</v>
      </c>
      <c r="H106" s="10">
        <f t="shared" si="106"/>
        <v>161</v>
      </c>
      <c r="I106" s="12">
        <v>0.07</v>
      </c>
      <c r="J106" s="12">
        <v>0.301</v>
      </c>
    </row>
    <row r="107">
      <c r="A107" s="32" t="str">
        <f t="shared" si="2"/>
        <v>Iceland-Europe2000</v>
      </c>
      <c r="B107" s="32" t="s">
        <v>162</v>
      </c>
      <c r="C107" s="5" t="s">
        <v>76</v>
      </c>
      <c r="D107" s="9" t="s">
        <v>62</v>
      </c>
      <c r="E107" s="10">
        <f t="shared" ref="E107:H107" si="107">if(AND(C107=C108,D107=D107+1,ISBLANK(E108)),E107,E108)</f>
        <v>0.262</v>
      </c>
      <c r="F107" s="10">
        <f t="shared" si="107"/>
        <v>25</v>
      </c>
      <c r="G107" s="10">
        <f t="shared" si="107"/>
        <v>20</v>
      </c>
      <c r="H107" s="10">
        <f t="shared" si="107"/>
        <v>161</v>
      </c>
      <c r="I107" s="12">
        <v>0.445</v>
      </c>
      <c r="J107" s="12">
        <v>0.764</v>
      </c>
    </row>
    <row r="108">
      <c r="A108" s="32" t="str">
        <f t="shared" si="2"/>
        <v>Ireland-Europe2000</v>
      </c>
      <c r="B108" s="32" t="s">
        <v>167</v>
      </c>
      <c r="C108" s="5" t="s">
        <v>76</v>
      </c>
      <c r="D108" s="9" t="s">
        <v>62</v>
      </c>
      <c r="E108" s="10">
        <f t="shared" ref="E108:H108" si="108">if(AND(C108=C109,D108=D108+1,ISBLANK(E109)),E108,E109)</f>
        <v>0.262</v>
      </c>
      <c r="F108" s="10">
        <f t="shared" si="108"/>
        <v>25</v>
      </c>
      <c r="G108" s="10">
        <f t="shared" si="108"/>
        <v>20</v>
      </c>
      <c r="H108" s="10">
        <f t="shared" si="108"/>
        <v>161</v>
      </c>
      <c r="I108" s="12">
        <v>0.179</v>
      </c>
      <c r="J108" s="12">
        <v>0.647</v>
      </c>
    </row>
    <row r="109">
      <c r="A109" s="32" t="str">
        <f t="shared" si="2"/>
        <v>Isle of Man-Europe2000</v>
      </c>
      <c r="B109" s="32" t="s">
        <v>168</v>
      </c>
      <c r="C109" s="5" t="s">
        <v>76</v>
      </c>
      <c r="D109" s="9" t="s">
        <v>62</v>
      </c>
      <c r="E109" s="10">
        <f t="shared" ref="E109:J109" si="109">if(AND(C109=C110,D109=D109+1,ISBLANK(E110)),E109,E110)</f>
        <v>0.262</v>
      </c>
      <c r="F109" s="10">
        <f t="shared" si="109"/>
        <v>25</v>
      </c>
      <c r="G109" s="10">
        <f t="shared" si="109"/>
        <v>20</v>
      </c>
      <c r="H109" s="10">
        <f t="shared" si="109"/>
        <v>161</v>
      </c>
      <c r="I109" s="10">
        <f t="shared" si="109"/>
        <v>0.231</v>
      </c>
      <c r="J109" s="10">
        <f t="shared" si="109"/>
        <v>0.741</v>
      </c>
    </row>
    <row r="110">
      <c r="A110" s="32" t="str">
        <f t="shared" si="2"/>
        <v>Italy-Europe2000</v>
      </c>
      <c r="B110" s="32" t="s">
        <v>170</v>
      </c>
      <c r="C110" s="5" t="s">
        <v>76</v>
      </c>
      <c r="D110" s="9" t="s">
        <v>62</v>
      </c>
      <c r="E110" s="10">
        <f t="shared" ref="E110:H110" si="110">if(AND(C110=C111,D110=D110+1,ISBLANK(E111)),E110,E111)</f>
        <v>0.262</v>
      </c>
      <c r="F110" s="10">
        <f t="shared" si="110"/>
        <v>25</v>
      </c>
      <c r="G110" s="10">
        <f t="shared" si="110"/>
        <v>20</v>
      </c>
      <c r="H110" s="10">
        <f t="shared" si="110"/>
        <v>161</v>
      </c>
      <c r="I110" s="12">
        <v>0.231</v>
      </c>
      <c r="J110" s="12">
        <v>0.741</v>
      </c>
    </row>
    <row r="111">
      <c r="A111" s="32" t="str">
        <f t="shared" si="2"/>
        <v>Kosovo-Europe2000</v>
      </c>
      <c r="B111" s="32" t="s">
        <v>177</v>
      </c>
      <c r="C111" s="5" t="s">
        <v>76</v>
      </c>
      <c r="D111" s="9" t="s">
        <v>62</v>
      </c>
      <c r="E111" s="10">
        <f t="shared" ref="E111:J111" si="111">if(AND(C111=C112,D111=D111+1,ISBLANK(E112)),E111,E112)</f>
        <v>0.262</v>
      </c>
      <c r="F111" s="10">
        <f t="shared" si="111"/>
        <v>25</v>
      </c>
      <c r="G111" s="10">
        <f t="shared" si="111"/>
        <v>20</v>
      </c>
      <c r="H111" s="10">
        <f t="shared" si="111"/>
        <v>161</v>
      </c>
      <c r="I111" s="10">
        <f t="shared" si="111"/>
        <v>0.063</v>
      </c>
      <c r="J111" s="10">
        <f t="shared" si="111"/>
        <v>0.169</v>
      </c>
    </row>
    <row r="112">
      <c r="A112" s="32" t="str">
        <f t="shared" si="2"/>
        <v>Latvia-Europe2000</v>
      </c>
      <c r="B112" s="32" t="s">
        <v>181</v>
      </c>
      <c r="C112" s="5" t="s">
        <v>76</v>
      </c>
      <c r="D112" s="9" t="s">
        <v>62</v>
      </c>
      <c r="E112" s="10">
        <f t="shared" ref="E112:H112" si="112">if(AND(C112=C113,D112=D112+1,ISBLANK(E113)),E112,E113)</f>
        <v>0.262</v>
      </c>
      <c r="F112" s="10">
        <f t="shared" si="112"/>
        <v>25</v>
      </c>
      <c r="G112" s="10">
        <f t="shared" si="112"/>
        <v>20</v>
      </c>
      <c r="H112" s="10">
        <f t="shared" si="112"/>
        <v>161</v>
      </c>
      <c r="I112" s="12">
        <v>0.063</v>
      </c>
      <c r="J112" s="12">
        <v>0.169</v>
      </c>
    </row>
    <row r="113">
      <c r="A113" s="32" t="str">
        <f t="shared" si="2"/>
        <v>Liechtenstein-Europe2000</v>
      </c>
      <c r="B113" s="32" t="s">
        <v>186</v>
      </c>
      <c r="C113" s="5" t="s">
        <v>76</v>
      </c>
      <c r="D113" s="9" t="s">
        <v>62</v>
      </c>
      <c r="E113" s="10">
        <f t="shared" ref="E113:H113" si="113">if(AND(C113=C114,D113=D113+1,ISBLANK(E114)),E113,E114)</f>
        <v>0.262</v>
      </c>
      <c r="F113" s="10">
        <f t="shared" si="113"/>
        <v>25</v>
      </c>
      <c r="G113" s="10">
        <f t="shared" si="113"/>
        <v>20</v>
      </c>
      <c r="H113" s="10">
        <f t="shared" si="113"/>
        <v>161</v>
      </c>
      <c r="I113" s="12">
        <v>0.365</v>
      </c>
      <c r="J113" s="12">
        <v>0.302</v>
      </c>
    </row>
    <row r="114">
      <c r="A114" s="32" t="str">
        <f t="shared" si="2"/>
        <v>Lithuania-Europe2000</v>
      </c>
      <c r="B114" s="32" t="s">
        <v>187</v>
      </c>
      <c r="C114" s="5" t="s">
        <v>76</v>
      </c>
      <c r="D114" s="9" t="s">
        <v>62</v>
      </c>
      <c r="E114" s="10">
        <f t="shared" ref="E114:H114" si="114">if(AND(C114=C115,D114=D114+1,ISBLANK(E115)),E114,E115)</f>
        <v>0.262</v>
      </c>
      <c r="F114" s="10">
        <f t="shared" si="114"/>
        <v>25</v>
      </c>
      <c r="G114" s="10">
        <f t="shared" si="114"/>
        <v>20</v>
      </c>
      <c r="H114" s="10">
        <f t="shared" si="114"/>
        <v>161</v>
      </c>
      <c r="I114" s="12">
        <v>0.064</v>
      </c>
      <c r="J114" s="12">
        <v>0.15</v>
      </c>
    </row>
    <row r="115">
      <c r="A115" s="32" t="str">
        <f t="shared" si="2"/>
        <v>Luxembourg-Europe2000</v>
      </c>
      <c r="B115" s="32" t="s">
        <v>188</v>
      </c>
      <c r="C115" s="5" t="s">
        <v>76</v>
      </c>
      <c r="D115" s="9" t="s">
        <v>62</v>
      </c>
      <c r="E115" s="10">
        <f t="shared" ref="E115:H115" si="115">if(AND(C115=C116,D115=D115+1,ISBLANK(E116)),E115,E116)</f>
        <v>0.262</v>
      </c>
      <c r="F115" s="10">
        <f t="shared" si="115"/>
        <v>25</v>
      </c>
      <c r="G115" s="10">
        <f t="shared" si="115"/>
        <v>20</v>
      </c>
      <c r="H115" s="10">
        <f t="shared" si="115"/>
        <v>161</v>
      </c>
      <c r="I115" s="12">
        <v>0.229</v>
      </c>
      <c r="J115" s="12">
        <v>0.695</v>
      </c>
    </row>
    <row r="116">
      <c r="A116" s="32" t="str">
        <f t="shared" si="2"/>
        <v>North Macedonia-Europe2000</v>
      </c>
      <c r="B116" s="32" t="s">
        <v>217</v>
      </c>
      <c r="C116" s="5" t="s">
        <v>76</v>
      </c>
      <c r="D116" s="9" t="s">
        <v>62</v>
      </c>
      <c r="E116" s="10">
        <f t="shared" ref="E116:H116" si="116">if(AND(C116=C117,D116=D116+1,ISBLANK(E117)),E116,E117)</f>
        <v>0.262</v>
      </c>
      <c r="F116" s="10">
        <f t="shared" si="116"/>
        <v>25</v>
      </c>
      <c r="G116" s="10">
        <f t="shared" si="116"/>
        <v>20</v>
      </c>
      <c r="H116" s="10">
        <f t="shared" si="116"/>
        <v>161</v>
      </c>
      <c r="I116" s="12">
        <v>0.025</v>
      </c>
      <c r="J116" s="12">
        <v>0.056</v>
      </c>
    </row>
    <row r="117">
      <c r="A117" s="32" t="str">
        <f t="shared" si="2"/>
        <v>Malta-Europe2000</v>
      </c>
      <c r="B117" s="32" t="s">
        <v>195</v>
      </c>
      <c r="C117" s="5" t="s">
        <v>76</v>
      </c>
      <c r="D117" s="9" t="s">
        <v>62</v>
      </c>
      <c r="E117" s="10">
        <f t="shared" ref="E117:H117" si="117">if(AND(C117=C118,D117=D117+1,ISBLANK(E118)),E117,E118)</f>
        <v>0.262</v>
      </c>
      <c r="F117" s="10">
        <f t="shared" si="117"/>
        <v>25</v>
      </c>
      <c r="G117" s="10">
        <f t="shared" si="117"/>
        <v>20</v>
      </c>
      <c r="H117" s="10">
        <f t="shared" si="117"/>
        <v>161</v>
      </c>
      <c r="I117" s="12">
        <v>0.131</v>
      </c>
      <c r="J117" s="12">
        <v>0.281</v>
      </c>
    </row>
    <row r="118">
      <c r="A118" s="32" t="str">
        <f t="shared" si="2"/>
        <v>Moldova-Europe2000</v>
      </c>
      <c r="B118" s="32" t="s">
        <v>201</v>
      </c>
      <c r="C118" s="5" t="s">
        <v>76</v>
      </c>
      <c r="D118" s="9" t="s">
        <v>62</v>
      </c>
      <c r="E118" s="10">
        <f t="shared" ref="E118:H118" si="118">if(AND(C118=C119,D118=D118+1,ISBLANK(E119)),E118,E119)</f>
        <v>0.262</v>
      </c>
      <c r="F118" s="10">
        <f t="shared" si="118"/>
        <v>25</v>
      </c>
      <c r="G118" s="10">
        <f t="shared" si="118"/>
        <v>20</v>
      </c>
      <c r="H118" s="10">
        <f t="shared" si="118"/>
        <v>161</v>
      </c>
      <c r="I118" s="12">
        <v>0.013</v>
      </c>
      <c r="J118" s="12">
        <v>0.034</v>
      </c>
    </row>
    <row r="119">
      <c r="A119" s="32" t="str">
        <f t="shared" si="2"/>
        <v>Monaco-Europe2000</v>
      </c>
      <c r="B119" s="32" t="s">
        <v>202</v>
      </c>
      <c r="C119" s="5" t="s">
        <v>76</v>
      </c>
      <c r="D119" s="9" t="s">
        <v>62</v>
      </c>
      <c r="E119" s="10">
        <f t="shared" ref="E119:H119" si="119">if(AND(C119=C120,D119=D119+1,ISBLANK(E120)),E119,E120)</f>
        <v>0.262</v>
      </c>
      <c r="F119" s="10">
        <f t="shared" si="119"/>
        <v>25</v>
      </c>
      <c r="G119" s="10">
        <f t="shared" si="119"/>
        <v>20</v>
      </c>
      <c r="H119" s="10">
        <f t="shared" si="119"/>
        <v>161</v>
      </c>
      <c r="I119" s="12">
        <v>0.422</v>
      </c>
      <c r="J119" s="12">
        <v>0.434</v>
      </c>
    </row>
    <row r="120">
      <c r="A120" s="32" t="str">
        <f t="shared" si="2"/>
        <v>Montenegro-Europe2000</v>
      </c>
      <c r="B120" s="32" t="s">
        <v>204</v>
      </c>
      <c r="C120" s="5" t="s">
        <v>76</v>
      </c>
      <c r="D120" s="9" t="s">
        <v>62</v>
      </c>
      <c r="E120" s="10">
        <f t="shared" ref="E120:J120" si="120">if(AND(C120=C121,D120=D120+1,ISBLANK(E121)),E120,E121)</f>
        <v>0.262</v>
      </c>
      <c r="F120" s="10">
        <f t="shared" si="120"/>
        <v>25</v>
      </c>
      <c r="G120" s="10">
        <f t="shared" si="120"/>
        <v>20</v>
      </c>
      <c r="H120" s="10">
        <f t="shared" si="120"/>
        <v>161</v>
      </c>
      <c r="I120" s="10">
        <f t="shared" si="120"/>
        <v>0.44</v>
      </c>
      <c r="J120" s="10">
        <f t="shared" si="120"/>
        <v>0.678</v>
      </c>
    </row>
    <row r="121">
      <c r="A121" s="32" t="str">
        <f t="shared" si="2"/>
        <v>Netherlands-Europe2000</v>
      </c>
      <c r="B121" s="32" t="s">
        <v>210</v>
      </c>
      <c r="C121" s="5" t="s">
        <v>76</v>
      </c>
      <c r="D121" s="9" t="s">
        <v>62</v>
      </c>
      <c r="E121" s="10">
        <f t="shared" ref="E121:H121" si="121">if(AND(C121=C122,D121=D121+1,ISBLANK(E122)),E121,E122)</f>
        <v>0.262</v>
      </c>
      <c r="F121" s="10">
        <f t="shared" si="121"/>
        <v>25</v>
      </c>
      <c r="G121" s="10">
        <f t="shared" si="121"/>
        <v>20</v>
      </c>
      <c r="H121" s="10">
        <f t="shared" si="121"/>
        <v>161</v>
      </c>
      <c r="I121" s="12">
        <v>0.44</v>
      </c>
      <c r="J121" s="12">
        <v>0.678</v>
      </c>
    </row>
    <row r="122">
      <c r="A122" s="32" t="str">
        <f t="shared" si="2"/>
        <v>Norway-Europe2000</v>
      </c>
      <c r="B122" s="32" t="s">
        <v>218</v>
      </c>
      <c r="C122" s="5" t="s">
        <v>76</v>
      </c>
      <c r="D122" s="9" t="s">
        <v>62</v>
      </c>
      <c r="E122" s="10">
        <f t="shared" ref="E122:H122" si="122">if(AND(C122=C123,D122=D122+1,ISBLANK(E123)),E122,E123)</f>
        <v>0.262</v>
      </c>
      <c r="F122" s="10">
        <f t="shared" si="122"/>
        <v>25</v>
      </c>
      <c r="G122" s="10">
        <f t="shared" si="122"/>
        <v>20</v>
      </c>
      <c r="H122" s="10">
        <f t="shared" si="122"/>
        <v>161</v>
      </c>
      <c r="I122" s="12">
        <v>0.52</v>
      </c>
      <c r="J122" s="12">
        <v>0.718</v>
      </c>
    </row>
    <row r="123">
      <c r="A123" s="32" t="str">
        <f t="shared" si="2"/>
        <v>Poland-Europe2000</v>
      </c>
      <c r="B123" s="32" t="s">
        <v>226</v>
      </c>
      <c r="C123" s="5" t="s">
        <v>76</v>
      </c>
      <c r="D123" s="9" t="s">
        <v>62</v>
      </c>
      <c r="E123" s="10">
        <f t="shared" ref="E123:H123" si="123">if(AND(C123=C124,D123=D123+1,ISBLANK(E124)),E123,E124)</f>
        <v>0.262</v>
      </c>
      <c r="F123" s="10">
        <f t="shared" si="123"/>
        <v>25</v>
      </c>
      <c r="G123" s="10">
        <f t="shared" si="123"/>
        <v>20</v>
      </c>
      <c r="H123" s="10">
        <f t="shared" si="123"/>
        <v>161</v>
      </c>
      <c r="I123" s="12">
        <v>0.073</v>
      </c>
      <c r="J123" s="12">
        <v>0.176</v>
      </c>
    </row>
    <row r="124">
      <c r="A124" s="32" t="str">
        <f t="shared" si="2"/>
        <v>Portugal-Europe2000</v>
      </c>
      <c r="B124" s="32" t="s">
        <v>227</v>
      </c>
      <c r="C124" s="5" t="s">
        <v>76</v>
      </c>
      <c r="D124" s="9" t="s">
        <v>62</v>
      </c>
      <c r="E124" s="10">
        <f t="shared" ref="E124:H124" si="124">if(AND(C124=C125,D124=D124+1,ISBLANK(E125)),E124,E125)</f>
        <v>0.262</v>
      </c>
      <c r="F124" s="10">
        <f t="shared" si="124"/>
        <v>25</v>
      </c>
      <c r="G124" s="10">
        <f t="shared" si="124"/>
        <v>20</v>
      </c>
      <c r="H124" s="10">
        <f t="shared" si="124"/>
        <v>161</v>
      </c>
      <c r="I124" s="12">
        <v>0.164</v>
      </c>
      <c r="J124" s="12">
        <v>0.647</v>
      </c>
    </row>
    <row r="125">
      <c r="A125" s="32" t="str">
        <f t="shared" si="2"/>
        <v>Romania-Europe2000</v>
      </c>
      <c r="B125" s="32" t="s">
        <v>230</v>
      </c>
      <c r="C125" s="5" t="s">
        <v>76</v>
      </c>
      <c r="D125" s="9" t="s">
        <v>62</v>
      </c>
      <c r="E125" s="10">
        <f t="shared" ref="E125:H125" si="125">if(AND(C125=C126,D125=D125+1,ISBLANK(E126)),E125,E126)</f>
        <v>0.262</v>
      </c>
      <c r="F125" s="10">
        <f t="shared" si="125"/>
        <v>25</v>
      </c>
      <c r="G125" s="10">
        <f t="shared" si="125"/>
        <v>20</v>
      </c>
      <c r="H125" s="10">
        <f t="shared" si="125"/>
        <v>161</v>
      </c>
      <c r="I125" s="12">
        <v>0.036</v>
      </c>
      <c r="J125" s="12">
        <v>0.112</v>
      </c>
    </row>
    <row r="126">
      <c r="A126" s="32" t="str">
        <f t="shared" si="2"/>
        <v>Russia-Europe2000</v>
      </c>
      <c r="B126" s="32" t="s">
        <v>231</v>
      </c>
      <c r="C126" s="5" t="s">
        <v>76</v>
      </c>
      <c r="D126" s="9" t="s">
        <v>62</v>
      </c>
      <c r="E126" s="10">
        <f t="shared" ref="E126:H126" si="126">if(AND(C126=C127,D126=D126+1,ISBLANK(E127)),E126,E127)</f>
        <v>0.262</v>
      </c>
      <c r="F126" s="10">
        <f t="shared" si="126"/>
        <v>25</v>
      </c>
      <c r="G126" s="10">
        <f t="shared" si="126"/>
        <v>20</v>
      </c>
      <c r="H126" s="10">
        <f t="shared" si="126"/>
        <v>161</v>
      </c>
      <c r="I126" s="12">
        <v>0.02</v>
      </c>
      <c r="J126" s="12">
        <v>0.022</v>
      </c>
    </row>
    <row r="127">
      <c r="A127" s="32" t="str">
        <f t="shared" si="2"/>
        <v>San Marino-Europe2000</v>
      </c>
      <c r="B127" s="32" t="s">
        <v>234</v>
      </c>
      <c r="C127" s="5" t="s">
        <v>76</v>
      </c>
      <c r="D127" s="9" t="s">
        <v>62</v>
      </c>
      <c r="E127" s="10">
        <f t="shared" ref="E127:H127" si="127">if(AND(C127=C128,D127=D127+1,ISBLANK(E128)),E127,E128)</f>
        <v>0.262</v>
      </c>
      <c r="F127" s="10">
        <f t="shared" si="127"/>
        <v>25</v>
      </c>
      <c r="G127" s="10">
        <f t="shared" si="127"/>
        <v>20</v>
      </c>
      <c r="H127" s="10">
        <f t="shared" si="127"/>
        <v>161</v>
      </c>
      <c r="I127" s="12">
        <v>0.488</v>
      </c>
      <c r="J127" s="12">
        <v>0.538</v>
      </c>
    </row>
    <row r="128">
      <c r="A128" s="32" t="str">
        <f t="shared" si="2"/>
        <v>Serbia-Europe2000</v>
      </c>
      <c r="B128" s="32" t="s">
        <v>238</v>
      </c>
      <c r="C128" s="5" t="s">
        <v>76</v>
      </c>
      <c r="D128" s="9" t="s">
        <v>62</v>
      </c>
      <c r="E128" s="10">
        <f t="shared" ref="E128:J128" si="128">if(AND(C128=C129,D128=D128+1,ISBLANK(E129)),E128,E129)</f>
        <v>0.262</v>
      </c>
      <c r="F128" s="10">
        <f t="shared" si="128"/>
        <v>25</v>
      </c>
      <c r="G128" s="10">
        <f t="shared" si="128"/>
        <v>20</v>
      </c>
      <c r="H128" s="10">
        <f t="shared" si="128"/>
        <v>161</v>
      </c>
      <c r="I128" s="10">
        <f t="shared" si="128"/>
        <v>0.094</v>
      </c>
      <c r="J128" s="10">
        <f t="shared" si="128"/>
        <v>0.231</v>
      </c>
    </row>
    <row r="129">
      <c r="A129" s="32" t="str">
        <f t="shared" si="2"/>
        <v>Slovakia-Europe2000</v>
      </c>
      <c r="B129" s="32" t="s">
        <v>243</v>
      </c>
      <c r="C129" s="5" t="s">
        <v>76</v>
      </c>
      <c r="D129" s="9" t="s">
        <v>62</v>
      </c>
      <c r="E129" s="10">
        <f t="shared" ref="E129:H129" si="129">if(AND(C129=C130,D129=D129+1,ISBLANK(E130)),E129,E130)</f>
        <v>0.262</v>
      </c>
      <c r="F129" s="10">
        <f t="shared" si="129"/>
        <v>25</v>
      </c>
      <c r="G129" s="10">
        <f t="shared" si="129"/>
        <v>20</v>
      </c>
      <c r="H129" s="10">
        <f t="shared" si="129"/>
        <v>161</v>
      </c>
      <c r="I129" s="12">
        <v>0.094</v>
      </c>
      <c r="J129" s="12">
        <v>0.231</v>
      </c>
    </row>
    <row r="130">
      <c r="A130" s="32" t="str">
        <f t="shared" si="2"/>
        <v>Slovenia-Europe2000</v>
      </c>
      <c r="B130" s="32" t="s">
        <v>244</v>
      </c>
      <c r="C130" s="5" t="s">
        <v>76</v>
      </c>
      <c r="D130" s="9" t="s">
        <v>62</v>
      </c>
      <c r="E130" s="10">
        <f t="shared" ref="E130:H130" si="130">if(AND(C130=C131,D130=D130+1,ISBLANK(E131)),E130,E131)</f>
        <v>0.262</v>
      </c>
      <c r="F130" s="10">
        <f t="shared" si="130"/>
        <v>25</v>
      </c>
      <c r="G130" s="10">
        <f t="shared" si="130"/>
        <v>20</v>
      </c>
      <c r="H130" s="10">
        <f t="shared" si="130"/>
        <v>161</v>
      </c>
      <c r="I130" s="12">
        <v>0.151</v>
      </c>
      <c r="J130" s="12">
        <v>0.611</v>
      </c>
    </row>
    <row r="131">
      <c r="A131" s="32" t="str">
        <f t="shared" si="2"/>
        <v>Spain-Europe2000</v>
      </c>
      <c r="B131" s="32" t="s">
        <v>250</v>
      </c>
      <c r="C131" s="5" t="s">
        <v>76</v>
      </c>
      <c r="D131" s="9" t="s">
        <v>62</v>
      </c>
      <c r="E131" s="10">
        <f t="shared" ref="E131:H131" si="131">if(AND(C131=C132,D131=D131+1,ISBLANK(E132)),E131,E132)</f>
        <v>0.262</v>
      </c>
      <c r="F131" s="10">
        <f t="shared" si="131"/>
        <v>25</v>
      </c>
      <c r="G131" s="10">
        <f t="shared" si="131"/>
        <v>20</v>
      </c>
      <c r="H131" s="10">
        <f t="shared" si="131"/>
        <v>161</v>
      </c>
      <c r="I131" s="12">
        <v>0.136</v>
      </c>
      <c r="J131" s="12">
        <v>0.602</v>
      </c>
    </row>
    <row r="132">
      <c r="A132" s="32" t="str">
        <f t="shared" si="2"/>
        <v>Sweden-Europe2000</v>
      </c>
      <c r="B132" s="32" t="s">
        <v>259</v>
      </c>
      <c r="C132" s="5" t="s">
        <v>76</v>
      </c>
      <c r="D132" s="9" t="s">
        <v>62</v>
      </c>
      <c r="E132" s="10">
        <f t="shared" ref="E132:H132" si="132">if(AND(C132=C133,D132=D132+1,ISBLANK(E133)),E132,E133)</f>
        <v>0.262</v>
      </c>
      <c r="F132" s="10">
        <f t="shared" si="132"/>
        <v>25</v>
      </c>
      <c r="G132" s="10">
        <f t="shared" si="132"/>
        <v>20</v>
      </c>
      <c r="H132" s="10">
        <f t="shared" si="132"/>
        <v>161</v>
      </c>
      <c r="I132" s="12">
        <v>0.457</v>
      </c>
      <c r="J132" s="12">
        <v>0.718</v>
      </c>
    </row>
    <row r="133">
      <c r="A133" s="32" t="str">
        <f t="shared" si="2"/>
        <v>Switzerland-Europe2000</v>
      </c>
      <c r="B133" s="32" t="s">
        <v>260</v>
      </c>
      <c r="C133" s="5" t="s">
        <v>76</v>
      </c>
      <c r="D133" s="9" t="s">
        <v>62</v>
      </c>
      <c r="E133" s="10">
        <f t="shared" ref="E133:H133" si="133">if(AND(C133=C134,D133=D133+1,ISBLANK(E134)),E133,E134)</f>
        <v>0.262</v>
      </c>
      <c r="F133" s="10">
        <f t="shared" si="133"/>
        <v>25</v>
      </c>
      <c r="G133" s="10">
        <f t="shared" si="133"/>
        <v>20</v>
      </c>
      <c r="H133" s="10">
        <f t="shared" si="133"/>
        <v>161</v>
      </c>
      <c r="I133" s="12">
        <v>0.471</v>
      </c>
      <c r="J133" s="12">
        <v>0.647</v>
      </c>
    </row>
    <row r="134">
      <c r="A134" s="32" t="str">
        <f t="shared" si="2"/>
        <v>Turkey-Europe2000</v>
      </c>
      <c r="B134" s="32" t="s">
        <v>270</v>
      </c>
      <c r="C134" s="5" t="s">
        <v>76</v>
      </c>
      <c r="D134" s="9" t="s">
        <v>62</v>
      </c>
      <c r="E134" s="10">
        <f t="shared" ref="E134:H134" si="134">if(AND(C134=C135,D134=D134+1,ISBLANK(E135)),E134,E135)</f>
        <v>0.262</v>
      </c>
      <c r="F134" s="10">
        <f t="shared" si="134"/>
        <v>25</v>
      </c>
      <c r="G134" s="10">
        <f t="shared" si="134"/>
        <v>20</v>
      </c>
      <c r="H134" s="10">
        <f t="shared" si="134"/>
        <v>161</v>
      </c>
      <c r="I134" s="12">
        <v>0.038</v>
      </c>
      <c r="J134" s="12">
        <v>0.255</v>
      </c>
    </row>
    <row r="135">
      <c r="A135" s="32" t="str">
        <f t="shared" si="2"/>
        <v>Ukraine-Europe2000</v>
      </c>
      <c r="B135" s="32" t="s">
        <v>274</v>
      </c>
      <c r="C135" s="5" t="s">
        <v>76</v>
      </c>
      <c r="D135" s="9" t="s">
        <v>62</v>
      </c>
      <c r="E135" s="10">
        <f t="shared" ref="E135:H135" si="135">if(AND(C135=C136,D135=D135+1,ISBLANK(E136)),E135,E136)</f>
        <v>0.262</v>
      </c>
      <c r="F135" s="10">
        <f t="shared" si="135"/>
        <v>25</v>
      </c>
      <c r="G135" s="10">
        <f t="shared" si="135"/>
        <v>20</v>
      </c>
      <c r="H135" s="10">
        <f t="shared" si="135"/>
        <v>161</v>
      </c>
      <c r="I135" s="12">
        <v>0.007</v>
      </c>
      <c r="J135" s="12">
        <v>0.017</v>
      </c>
    </row>
    <row r="136">
      <c r="A136" s="32" t="str">
        <f t="shared" si="2"/>
        <v>United Kingdom-Europe2000</v>
      </c>
      <c r="B136" s="32" t="s">
        <v>276</v>
      </c>
      <c r="C136" s="5" t="s">
        <v>76</v>
      </c>
      <c r="D136" s="9" t="s">
        <v>62</v>
      </c>
      <c r="E136" s="10">
        <f t="shared" ref="E136:H136" si="136">if(AND(C136=C137,D136=D136+1,ISBLANK(E137)),E136,E137)</f>
        <v>0.262</v>
      </c>
      <c r="F136" s="10">
        <f t="shared" si="136"/>
        <v>25</v>
      </c>
      <c r="G136" s="10">
        <f t="shared" si="136"/>
        <v>20</v>
      </c>
      <c r="H136" s="10">
        <f t="shared" si="136"/>
        <v>161</v>
      </c>
      <c r="I136" s="12">
        <v>0.268</v>
      </c>
      <c r="J136" s="12">
        <v>0.737</v>
      </c>
    </row>
    <row r="137">
      <c r="A137" s="32" t="str">
        <f t="shared" si="2"/>
        <v>Bahrain-Middle East2000</v>
      </c>
      <c r="B137" s="32" t="s">
        <v>92</v>
      </c>
      <c r="C137" s="5" t="s">
        <v>93</v>
      </c>
      <c r="D137" s="9" t="s">
        <v>62</v>
      </c>
      <c r="E137" s="10">
        <f t="shared" ref="E137:H137" si="137">if(AND(C137=C138,D137=D137+1,ISBLANK(E138)),E137,E138)</f>
        <v>0.262</v>
      </c>
      <c r="F137" s="10">
        <f t="shared" si="137"/>
        <v>25</v>
      </c>
      <c r="G137" s="10">
        <f t="shared" si="137"/>
        <v>20</v>
      </c>
      <c r="H137" s="10">
        <f t="shared" si="137"/>
        <v>161</v>
      </c>
      <c r="I137" s="12">
        <v>0.062</v>
      </c>
      <c r="J137" s="12">
        <v>0.308</v>
      </c>
    </row>
    <row r="138">
      <c r="A138" s="32" t="str">
        <f t="shared" si="2"/>
        <v>Iran-Middle East2000</v>
      </c>
      <c r="B138" s="32" t="s">
        <v>165</v>
      </c>
      <c r="C138" s="5" t="s">
        <v>93</v>
      </c>
      <c r="D138" s="9" t="s">
        <v>62</v>
      </c>
      <c r="E138" s="10">
        <f t="shared" ref="E138:H138" si="138">if(AND(C138=C139,D138=D138+1,ISBLANK(E139)),E138,E139)</f>
        <v>0.262</v>
      </c>
      <c r="F138" s="10">
        <f t="shared" si="138"/>
        <v>25</v>
      </c>
      <c r="G138" s="10">
        <f t="shared" si="138"/>
        <v>20</v>
      </c>
      <c r="H138" s="10">
        <f t="shared" si="138"/>
        <v>161</v>
      </c>
      <c r="I138" s="12">
        <v>0.009</v>
      </c>
      <c r="J138" s="12">
        <v>0.015</v>
      </c>
    </row>
    <row r="139">
      <c r="A139" s="32" t="str">
        <f t="shared" si="2"/>
        <v>Iraq-Middle East2000</v>
      </c>
      <c r="B139" s="32" t="s">
        <v>166</v>
      </c>
      <c r="C139" s="5" t="s">
        <v>93</v>
      </c>
      <c r="D139" s="9" t="s">
        <v>62</v>
      </c>
      <c r="E139" s="10">
        <f t="shared" ref="E139:J139" si="139">if(AND(C139=C140,D139=D139+1,ISBLANK(E140)),E139,E140)</f>
        <v>0.262</v>
      </c>
      <c r="F139" s="10">
        <f t="shared" si="139"/>
        <v>25</v>
      </c>
      <c r="G139" s="10">
        <f t="shared" si="139"/>
        <v>20</v>
      </c>
      <c r="H139" s="10">
        <f t="shared" si="139"/>
        <v>161</v>
      </c>
      <c r="I139" s="10">
        <f t="shared" si="139"/>
        <v>0.209</v>
      </c>
      <c r="J139" s="10">
        <f t="shared" si="139"/>
        <v>0.732</v>
      </c>
    </row>
    <row r="140">
      <c r="A140" s="32" t="str">
        <f t="shared" si="2"/>
        <v>Israel-Middle East2000</v>
      </c>
      <c r="B140" s="32" t="s">
        <v>169</v>
      </c>
      <c r="C140" s="5" t="s">
        <v>93</v>
      </c>
      <c r="D140" s="9" t="s">
        <v>62</v>
      </c>
      <c r="E140" s="10">
        <f t="shared" ref="E140:H140" si="140">if(AND(C140=C141,D140=D140+1,ISBLANK(E141)),E140,E141)</f>
        <v>0.262</v>
      </c>
      <c r="F140" s="10">
        <f t="shared" si="140"/>
        <v>25</v>
      </c>
      <c r="G140" s="10">
        <f t="shared" si="140"/>
        <v>20</v>
      </c>
      <c r="H140" s="10">
        <f t="shared" si="140"/>
        <v>161</v>
      </c>
      <c r="I140" s="12">
        <v>0.209</v>
      </c>
      <c r="J140" s="12">
        <v>0.732</v>
      </c>
    </row>
    <row r="141">
      <c r="A141" s="32" t="str">
        <f t="shared" si="2"/>
        <v>Jordan-Middle East2000</v>
      </c>
      <c r="B141" s="32" t="s">
        <v>173</v>
      </c>
      <c r="C141" s="5" t="s">
        <v>93</v>
      </c>
      <c r="D141" s="9" t="s">
        <v>62</v>
      </c>
      <c r="E141" s="10">
        <f t="shared" ref="E141:H141" si="141">if(AND(C141=C142,D141=D141+1,ISBLANK(E142)),E141,E142)</f>
        <v>0.262</v>
      </c>
      <c r="F141" s="10">
        <f t="shared" si="141"/>
        <v>25</v>
      </c>
      <c r="G141" s="10">
        <f t="shared" si="141"/>
        <v>20</v>
      </c>
      <c r="H141" s="10">
        <f t="shared" si="141"/>
        <v>161</v>
      </c>
      <c r="I141" s="12">
        <v>0.026</v>
      </c>
      <c r="J141" s="12">
        <v>0.082</v>
      </c>
    </row>
    <row r="142">
      <c r="A142" s="32" t="str">
        <f t="shared" si="2"/>
        <v>Kuwait-Middle East2000</v>
      </c>
      <c r="B142" s="32" t="s">
        <v>178</v>
      </c>
      <c r="C142" s="5" t="s">
        <v>93</v>
      </c>
      <c r="D142" s="9" t="s">
        <v>62</v>
      </c>
      <c r="E142" s="10">
        <f t="shared" ref="E142:H142" si="142">if(AND(C142=C143,D142=D142+1,ISBLANK(E143)),E142,E143)</f>
        <v>0.262</v>
      </c>
      <c r="F142" s="10">
        <f t="shared" si="142"/>
        <v>25</v>
      </c>
      <c r="G142" s="10">
        <f t="shared" si="142"/>
        <v>20</v>
      </c>
      <c r="H142" s="10">
        <f t="shared" si="142"/>
        <v>161</v>
      </c>
      <c r="I142" s="12">
        <v>0.067</v>
      </c>
      <c r="J142" s="12">
        <v>0.25</v>
      </c>
    </row>
    <row r="143">
      <c r="A143" s="32" t="str">
        <f t="shared" si="2"/>
        <v>Lebanon-Middle East2000</v>
      </c>
      <c r="B143" s="32" t="s">
        <v>182</v>
      </c>
      <c r="C143" s="5" t="s">
        <v>93</v>
      </c>
      <c r="D143" s="9" t="s">
        <v>62</v>
      </c>
      <c r="E143" s="10">
        <f t="shared" ref="E143:H143" si="143">if(AND(C143=C144,D143=D143+1,ISBLANK(E144)),E143,E144)</f>
        <v>0.262</v>
      </c>
      <c r="F143" s="10">
        <f t="shared" si="143"/>
        <v>25</v>
      </c>
      <c r="G143" s="10">
        <f t="shared" si="143"/>
        <v>20</v>
      </c>
      <c r="H143" s="10">
        <f t="shared" si="143"/>
        <v>161</v>
      </c>
      <c r="I143" s="12">
        <v>0.08</v>
      </c>
      <c r="J143" s="12">
        <v>0.23</v>
      </c>
    </row>
    <row r="144">
      <c r="A144" s="32" t="str">
        <f t="shared" si="2"/>
        <v>Oman-Middle East2000</v>
      </c>
      <c r="B144" s="32" t="s">
        <v>219</v>
      </c>
      <c r="C144" s="5" t="s">
        <v>93</v>
      </c>
      <c r="D144" s="9" t="s">
        <v>62</v>
      </c>
      <c r="E144" s="10">
        <f t="shared" ref="E144:H144" si="144">if(AND(C144=C145,D144=D144+1,ISBLANK(E145)),E144,E145)</f>
        <v>0.262</v>
      </c>
      <c r="F144" s="10">
        <f t="shared" si="144"/>
        <v>25</v>
      </c>
      <c r="G144" s="10">
        <f t="shared" si="144"/>
        <v>20</v>
      </c>
      <c r="H144" s="10">
        <f t="shared" si="144"/>
        <v>161</v>
      </c>
      <c r="I144" s="12">
        <v>0.035</v>
      </c>
      <c r="J144" s="12">
        <v>0.074</v>
      </c>
    </row>
    <row r="145">
      <c r="A145" s="32" t="str">
        <f t="shared" si="2"/>
        <v>Qatar-Middle East2000</v>
      </c>
      <c r="B145" s="32" t="s">
        <v>229</v>
      </c>
      <c r="C145" s="5" t="s">
        <v>93</v>
      </c>
      <c r="D145" s="9" t="s">
        <v>62</v>
      </c>
      <c r="E145" s="10">
        <f t="shared" ref="E145:H145" si="145">if(AND(C145=C146,D145=D145+1,ISBLANK(E146)),E145,E146)</f>
        <v>0.262</v>
      </c>
      <c r="F145" s="10">
        <f t="shared" si="145"/>
        <v>25</v>
      </c>
      <c r="G145" s="10">
        <f t="shared" si="145"/>
        <v>20</v>
      </c>
      <c r="H145" s="10">
        <f t="shared" si="145"/>
        <v>161</v>
      </c>
      <c r="I145" s="12">
        <v>0.049</v>
      </c>
      <c r="J145" s="12">
        <v>0.204</v>
      </c>
    </row>
    <row r="146">
      <c r="A146" s="32" t="str">
        <f t="shared" si="2"/>
        <v>Saudi Arabia-Middle East2000</v>
      </c>
      <c r="B146" s="32" t="s">
        <v>236</v>
      </c>
      <c r="C146" s="5" t="s">
        <v>93</v>
      </c>
      <c r="D146" s="9" t="s">
        <v>62</v>
      </c>
      <c r="E146" s="10">
        <f t="shared" ref="E146:H146" si="146">if(AND(C146=C147,D146=D146+1,ISBLANK(E147)),E146,E147)</f>
        <v>0.262</v>
      </c>
      <c r="F146" s="10">
        <f t="shared" si="146"/>
        <v>25</v>
      </c>
      <c r="G146" s="10">
        <f t="shared" si="146"/>
        <v>20</v>
      </c>
      <c r="H146" s="10">
        <f t="shared" si="146"/>
        <v>161</v>
      </c>
      <c r="I146" s="12">
        <v>0.022</v>
      </c>
      <c r="J146" s="12">
        <v>0.068</v>
      </c>
    </row>
    <row r="147">
      <c r="A147" s="32" t="str">
        <f t="shared" si="2"/>
        <v>Syria-Middle East2000</v>
      </c>
      <c r="B147" s="32" t="s">
        <v>261</v>
      </c>
      <c r="C147" s="5" t="s">
        <v>93</v>
      </c>
      <c r="D147" s="9" t="s">
        <v>62</v>
      </c>
      <c r="E147" s="10">
        <f t="shared" ref="E147:H147" si="147">if(AND(C147=C148,D147=D147+1,ISBLANK(E148)),E147,E148)</f>
        <v>0.262</v>
      </c>
      <c r="F147" s="10">
        <f t="shared" si="147"/>
        <v>25</v>
      </c>
      <c r="G147" s="10">
        <f t="shared" si="147"/>
        <v>20</v>
      </c>
      <c r="H147" s="10">
        <f t="shared" si="147"/>
        <v>161</v>
      </c>
      <c r="I147" s="12">
        <v>0.002</v>
      </c>
      <c r="J147" s="12">
        <v>0.002</v>
      </c>
    </row>
    <row r="148">
      <c r="A148" s="32" t="str">
        <f t="shared" si="2"/>
        <v>United Arab Emirates-Middle East2000</v>
      </c>
      <c r="B148" s="32" t="s">
        <v>275</v>
      </c>
      <c r="C148" s="5" t="s">
        <v>93</v>
      </c>
      <c r="D148" s="9" t="s">
        <v>62</v>
      </c>
      <c r="E148" s="10">
        <f t="shared" ref="E148:H148" si="148">if(AND(C148=C149,D148=D148+1,ISBLANK(E149)),E148,E149)</f>
        <v>0.262</v>
      </c>
      <c r="F148" s="10">
        <f t="shared" si="148"/>
        <v>25</v>
      </c>
      <c r="G148" s="10">
        <f t="shared" si="148"/>
        <v>20</v>
      </c>
      <c r="H148" s="10">
        <f t="shared" si="148"/>
        <v>161</v>
      </c>
      <c r="I148" s="12">
        <v>0.236</v>
      </c>
      <c r="J148" s="12">
        <v>0.472</v>
      </c>
    </row>
    <row r="149">
      <c r="A149" s="32" t="str">
        <f t="shared" si="2"/>
        <v>Yemen-Middle East2000</v>
      </c>
      <c r="B149" s="32" t="s">
        <v>283</v>
      </c>
      <c r="C149" s="5" t="s">
        <v>93</v>
      </c>
      <c r="D149" s="9" t="s">
        <v>62</v>
      </c>
      <c r="E149" s="10">
        <f t="shared" ref="E149:H149" si="149">if(AND(C149=C150,D149=D149+1,ISBLANK(E150)),E149,E150)</f>
        <v>0.262</v>
      </c>
      <c r="F149" s="10">
        <f t="shared" si="149"/>
        <v>25</v>
      </c>
      <c r="G149" s="10">
        <f t="shared" si="149"/>
        <v>20</v>
      </c>
      <c r="H149" s="10">
        <f t="shared" si="149"/>
        <v>161</v>
      </c>
      <c r="I149" s="12">
        <v>0.001</v>
      </c>
      <c r="J149" s="12">
        <v>0.002</v>
      </c>
    </row>
    <row r="150">
      <c r="A150" s="32" t="str">
        <f t="shared" si="2"/>
        <v>American Samoa-Oceania2000</v>
      </c>
      <c r="B150" s="32" t="s">
        <v>79</v>
      </c>
      <c r="C150" s="5" t="s">
        <v>80</v>
      </c>
      <c r="D150" s="9" t="s">
        <v>62</v>
      </c>
      <c r="E150" s="10">
        <f t="shared" ref="E150:I150" si="150">if(AND(C150=C151,D150=D150+1,ISBLANK(E151)),E150,E151)</f>
        <v>0.262</v>
      </c>
      <c r="F150" s="10">
        <f t="shared" si="150"/>
        <v>25</v>
      </c>
      <c r="G150" s="10">
        <f t="shared" si="150"/>
        <v>20</v>
      </c>
      <c r="H150" s="10">
        <f t="shared" si="150"/>
        <v>161</v>
      </c>
      <c r="I150" s="10">
        <f t="shared" si="150"/>
        <v>0.468</v>
      </c>
      <c r="J150" s="12">
        <v>0.035</v>
      </c>
    </row>
    <row r="151">
      <c r="A151" s="32" t="str">
        <f t="shared" si="2"/>
        <v>Australia-Oceania2000</v>
      </c>
      <c r="B151" s="32" t="s">
        <v>88</v>
      </c>
      <c r="C151" s="5" t="s">
        <v>80</v>
      </c>
      <c r="D151" s="9" t="s">
        <v>62</v>
      </c>
      <c r="E151" s="10">
        <f t="shared" ref="E151:H151" si="151">if(AND(C151=C152,D151=D151+1,ISBLANK(E152)),E151,E152)</f>
        <v>0.262</v>
      </c>
      <c r="F151" s="10">
        <f t="shared" si="151"/>
        <v>25</v>
      </c>
      <c r="G151" s="10">
        <f t="shared" si="151"/>
        <v>20</v>
      </c>
      <c r="H151" s="10">
        <f t="shared" si="151"/>
        <v>161</v>
      </c>
      <c r="I151" s="12">
        <v>0.468</v>
      </c>
      <c r="J151" s="12">
        <v>0.445</v>
      </c>
    </row>
    <row r="152">
      <c r="A152" s="32" t="str">
        <f t="shared" si="2"/>
        <v>Fiji-Oceania2000</v>
      </c>
      <c r="B152" s="32" t="s">
        <v>141</v>
      </c>
      <c r="C152" s="5" t="s">
        <v>80</v>
      </c>
      <c r="D152" s="9" t="s">
        <v>62</v>
      </c>
      <c r="E152" s="10">
        <f t="shared" ref="E152:H152" si="152">if(AND(C152=C153,D152=D152+1,ISBLANK(E153)),E152,E153)</f>
        <v>0.262</v>
      </c>
      <c r="F152" s="10">
        <f t="shared" si="152"/>
        <v>25</v>
      </c>
      <c r="G152" s="10">
        <f t="shared" si="152"/>
        <v>20</v>
      </c>
      <c r="H152" s="10">
        <f t="shared" si="152"/>
        <v>161</v>
      </c>
      <c r="I152" s="12">
        <v>0.015</v>
      </c>
      <c r="J152" s="12">
        <v>0.068</v>
      </c>
    </row>
    <row r="153">
      <c r="A153" s="32" t="str">
        <f t="shared" si="2"/>
        <v>French Polynesia-Oceania2000</v>
      </c>
      <c r="B153" s="32" t="s">
        <v>144</v>
      </c>
      <c r="C153" s="5" t="s">
        <v>80</v>
      </c>
      <c r="D153" s="9" t="s">
        <v>62</v>
      </c>
      <c r="E153" s="10">
        <f t="shared" ref="E153:H153" si="153">if(AND(C153=C154,D153=D153+1,ISBLANK(E154)),E153,E154)</f>
        <v>0.262</v>
      </c>
      <c r="F153" s="10">
        <f t="shared" si="153"/>
        <v>25</v>
      </c>
      <c r="G153" s="10">
        <f t="shared" si="153"/>
        <v>20</v>
      </c>
      <c r="H153" s="10">
        <f t="shared" si="153"/>
        <v>161</v>
      </c>
      <c r="I153" s="12">
        <v>0.064</v>
      </c>
      <c r="J153" s="12">
        <v>0.168</v>
      </c>
    </row>
    <row r="154">
      <c r="A154" s="32" t="str">
        <f t="shared" si="2"/>
        <v>Guam-Oceania2000</v>
      </c>
      <c r="B154" s="32" t="s">
        <v>153</v>
      </c>
      <c r="C154" s="5" t="s">
        <v>80</v>
      </c>
      <c r="D154" s="9" t="s">
        <v>62</v>
      </c>
      <c r="E154" s="10">
        <f t="shared" ref="E154:H154" si="154">if(AND(C154=C155,D154=D154+1,ISBLANK(E155)),E154,E155)</f>
        <v>0.262</v>
      </c>
      <c r="F154" s="10">
        <f t="shared" si="154"/>
        <v>25</v>
      </c>
      <c r="G154" s="10">
        <f t="shared" si="154"/>
        <v>20</v>
      </c>
      <c r="H154" s="10">
        <f t="shared" si="154"/>
        <v>161</v>
      </c>
      <c r="I154" s="12">
        <v>0.161</v>
      </c>
      <c r="J154" s="12">
        <v>0.175</v>
      </c>
    </row>
    <row r="155">
      <c r="A155" s="32" t="str">
        <f t="shared" si="2"/>
        <v>Kiribati-Oceania2000</v>
      </c>
      <c r="B155" s="32" t="s">
        <v>176</v>
      </c>
      <c r="C155" s="5" t="s">
        <v>80</v>
      </c>
      <c r="D155" s="9" t="s">
        <v>62</v>
      </c>
      <c r="E155" s="10">
        <f t="shared" ref="E155:H155" si="155">if(AND(C155=C156,D155=D155+1,ISBLANK(E156)),E155,E156)</f>
        <v>0.262</v>
      </c>
      <c r="F155" s="10">
        <f t="shared" si="155"/>
        <v>25</v>
      </c>
      <c r="G155" s="10">
        <f t="shared" si="155"/>
        <v>20</v>
      </c>
      <c r="H155" s="10">
        <f t="shared" si="155"/>
        <v>161</v>
      </c>
      <c r="I155" s="12">
        <v>0.018</v>
      </c>
      <c r="J155" s="12">
        <v>0.004</v>
      </c>
    </row>
    <row r="156">
      <c r="A156" s="32" t="str">
        <f t="shared" si="2"/>
        <v>Marshall Islands-Oceania2000</v>
      </c>
      <c r="B156" s="32" t="s">
        <v>196</v>
      </c>
      <c r="C156" s="5" t="s">
        <v>80</v>
      </c>
      <c r="D156" s="9" t="s">
        <v>62</v>
      </c>
      <c r="E156" s="10">
        <f t="shared" ref="E156:H156" si="156">if(AND(C156=C157,D156=D156+1,ISBLANK(E157)),E156,E157)</f>
        <v>0.262</v>
      </c>
      <c r="F156" s="10">
        <f t="shared" si="156"/>
        <v>25</v>
      </c>
      <c r="G156" s="10">
        <f t="shared" si="156"/>
        <v>20</v>
      </c>
      <c r="H156" s="10">
        <f t="shared" si="156"/>
        <v>161</v>
      </c>
      <c r="I156" s="12">
        <v>0.015</v>
      </c>
      <c r="J156" s="12">
        <v>0.009</v>
      </c>
    </row>
    <row r="157">
      <c r="A157" s="32" t="str">
        <f t="shared" si="2"/>
        <v>Micronesia, Fed. Sts.-Oceania2000</v>
      </c>
      <c r="B157" s="32" t="s">
        <v>200</v>
      </c>
      <c r="C157" s="5" t="s">
        <v>80</v>
      </c>
      <c r="D157" s="9" t="s">
        <v>62</v>
      </c>
      <c r="E157" s="10">
        <f t="shared" ref="E157:H157" si="157">if(AND(C157=C158,D157=D157+1,ISBLANK(E158)),E157,E158)</f>
        <v>0.262</v>
      </c>
      <c r="F157" s="10">
        <f t="shared" si="157"/>
        <v>25</v>
      </c>
      <c r="G157" s="10">
        <f t="shared" si="157"/>
        <v>20</v>
      </c>
      <c r="H157" s="10">
        <f t="shared" si="157"/>
        <v>161</v>
      </c>
      <c r="I157" s="12">
        <v>0.037</v>
      </c>
      <c r="J157" s="10">
        <f>if(AND(H157=H158,I157=I157+1,ISBLANK(J158)),J157,J158)</f>
        <v>0.238</v>
      </c>
    </row>
    <row r="158">
      <c r="A158" s="32" t="str">
        <f t="shared" si="2"/>
        <v>New Caledonia-Oceania2000</v>
      </c>
      <c r="B158" s="32" t="s">
        <v>211</v>
      </c>
      <c r="C158" s="5" t="s">
        <v>80</v>
      </c>
      <c r="D158" s="9" t="s">
        <v>62</v>
      </c>
      <c r="E158" s="10">
        <f t="shared" ref="E158:H158" si="158">if(AND(C158=C159,D158=D158+1,ISBLANK(E159)),E158,E159)</f>
        <v>0.262</v>
      </c>
      <c r="F158" s="10">
        <f t="shared" si="158"/>
        <v>25</v>
      </c>
      <c r="G158" s="10">
        <f t="shared" si="158"/>
        <v>20</v>
      </c>
      <c r="H158" s="10">
        <f t="shared" si="158"/>
        <v>161</v>
      </c>
      <c r="I158" s="12">
        <v>0.139</v>
      </c>
      <c r="J158" s="12">
        <v>0.238</v>
      </c>
    </row>
    <row r="159">
      <c r="A159" s="32" t="str">
        <f t="shared" si="2"/>
        <v>New Zealand-Oceania2000</v>
      </c>
      <c r="B159" s="32" t="s">
        <v>212</v>
      </c>
      <c r="C159" s="5" t="s">
        <v>80</v>
      </c>
      <c r="D159" s="9" t="s">
        <v>62</v>
      </c>
      <c r="E159" s="10">
        <f t="shared" ref="E159:H159" si="159">if(AND(C159=C160,D159=D159+1,ISBLANK(E160)),E159,E160)</f>
        <v>0.262</v>
      </c>
      <c r="F159" s="10">
        <f t="shared" si="159"/>
        <v>25</v>
      </c>
      <c r="G159" s="10">
        <f t="shared" si="159"/>
        <v>20</v>
      </c>
      <c r="H159" s="10">
        <f t="shared" si="159"/>
        <v>161</v>
      </c>
      <c r="I159" s="12">
        <v>0.474</v>
      </c>
      <c r="J159" s="12">
        <v>0.4</v>
      </c>
    </row>
    <row r="160">
      <c r="A160" s="32" t="str">
        <f t="shared" si="2"/>
        <v>Papua New Guinea-Oceania2000</v>
      </c>
      <c r="B160" s="32" t="s">
        <v>222</v>
      </c>
      <c r="C160" s="5" t="s">
        <v>80</v>
      </c>
      <c r="D160" s="9" t="s">
        <v>62</v>
      </c>
      <c r="E160" s="10">
        <f t="shared" ref="E160:H160" si="160">if(AND(C160=C161,D160=D160+1,ISBLANK(E161)),E160,E161)</f>
        <v>0.262</v>
      </c>
      <c r="F160" s="10">
        <f t="shared" si="160"/>
        <v>25</v>
      </c>
      <c r="G160" s="10">
        <f t="shared" si="160"/>
        <v>20</v>
      </c>
      <c r="H160" s="10">
        <f t="shared" si="160"/>
        <v>161</v>
      </c>
      <c r="I160" s="12">
        <v>0.008</v>
      </c>
      <c r="J160" s="12">
        <v>0.002</v>
      </c>
    </row>
    <row r="161">
      <c r="A161" s="32" t="str">
        <f t="shared" si="2"/>
        <v>Samoa-Oceania2000</v>
      </c>
      <c r="B161" s="32" t="s">
        <v>233</v>
      </c>
      <c r="C161" s="5" t="s">
        <v>80</v>
      </c>
      <c r="D161" s="9" t="s">
        <v>62</v>
      </c>
      <c r="E161" s="10">
        <f t="shared" ref="E161:H161" si="161">if(AND(C161=C162,D161=D161+1,ISBLANK(E162)),E161,E162)</f>
        <v>0.262</v>
      </c>
      <c r="F161" s="10">
        <f t="shared" si="161"/>
        <v>25</v>
      </c>
      <c r="G161" s="10">
        <f t="shared" si="161"/>
        <v>20</v>
      </c>
      <c r="H161" s="10">
        <f t="shared" si="161"/>
        <v>161</v>
      </c>
      <c r="I161" s="12">
        <v>0.006</v>
      </c>
      <c r="J161" s="12">
        <v>0.014</v>
      </c>
    </row>
    <row r="162">
      <c r="A162" s="32" t="str">
        <f t="shared" si="2"/>
        <v>Solomon Islands-Oceania2000</v>
      </c>
      <c r="B162" s="32" t="s">
        <v>245</v>
      </c>
      <c r="C162" s="5" t="s">
        <v>80</v>
      </c>
      <c r="D162" s="9" t="s">
        <v>62</v>
      </c>
      <c r="E162" s="10">
        <f t="shared" ref="E162:H162" si="162">if(AND(C162=C163,D162=D162+1,ISBLANK(E163)),E162,E163)</f>
        <v>0.262</v>
      </c>
      <c r="F162" s="10">
        <f t="shared" si="162"/>
        <v>25</v>
      </c>
      <c r="G162" s="10">
        <f t="shared" si="162"/>
        <v>20</v>
      </c>
      <c r="H162" s="10">
        <f t="shared" si="162"/>
        <v>161</v>
      </c>
      <c r="I162" s="12">
        <v>0.005</v>
      </c>
      <c r="J162" s="12">
        <v>0.003</v>
      </c>
    </row>
    <row r="163">
      <c r="A163" s="32" t="str">
        <f t="shared" si="2"/>
        <v>Tonga-Oceania2000</v>
      </c>
      <c r="B163" s="32" t="s">
        <v>267</v>
      </c>
      <c r="C163" s="5" t="s">
        <v>80</v>
      </c>
      <c r="D163" s="9" t="s">
        <v>62</v>
      </c>
      <c r="E163" s="10">
        <f t="shared" ref="E163:H163" si="163">if(AND(C163=C164,D163=D163+1,ISBLANK(E164)),E163,E164)</f>
        <v>0.262</v>
      </c>
      <c r="F163" s="10">
        <f t="shared" si="163"/>
        <v>25</v>
      </c>
      <c r="G163" s="10">
        <f t="shared" si="163"/>
        <v>20</v>
      </c>
      <c r="H163" s="10">
        <f t="shared" si="163"/>
        <v>161</v>
      </c>
      <c r="I163" s="12">
        <v>0.024</v>
      </c>
      <c r="J163" s="12">
        <v>0.002</v>
      </c>
    </row>
    <row r="164">
      <c r="A164" s="32" t="str">
        <f t="shared" si="2"/>
        <v>Vanuatu-Oceania2000</v>
      </c>
      <c r="B164" s="32" t="s">
        <v>280</v>
      </c>
      <c r="C164" s="5" t="s">
        <v>80</v>
      </c>
      <c r="D164" s="9" t="s">
        <v>62</v>
      </c>
      <c r="E164" s="10">
        <f t="shared" ref="E164:H164" si="164">if(AND(C164=C165,D164=D164+1,ISBLANK(E165)),E164,E165)</f>
        <v>0.262</v>
      </c>
      <c r="F164" s="10">
        <f t="shared" si="164"/>
        <v>25</v>
      </c>
      <c r="G164" s="10">
        <f t="shared" si="164"/>
        <v>20</v>
      </c>
      <c r="H164" s="10">
        <f t="shared" si="164"/>
        <v>161</v>
      </c>
      <c r="I164" s="12">
        <v>0.021</v>
      </c>
      <c r="J164" s="12">
        <v>0.002</v>
      </c>
    </row>
    <row r="165">
      <c r="A165" s="32" t="str">
        <f t="shared" si="2"/>
        <v>Antigua and Barbuda-The Americas2000</v>
      </c>
      <c r="B165" s="32" t="s">
        <v>83</v>
      </c>
      <c r="C165" s="5" t="s">
        <v>84</v>
      </c>
      <c r="D165" s="9" t="s">
        <v>62</v>
      </c>
      <c r="E165" s="10">
        <f t="shared" ref="E165:H165" si="165">if(AND(C165=C166,D165=D165+1,ISBLANK(E166)),E165,E166)</f>
        <v>0.262</v>
      </c>
      <c r="F165" s="10">
        <f t="shared" si="165"/>
        <v>25</v>
      </c>
      <c r="G165" s="10">
        <f t="shared" si="165"/>
        <v>20</v>
      </c>
      <c r="H165" s="10">
        <f t="shared" si="165"/>
        <v>161</v>
      </c>
      <c r="I165" s="12">
        <v>0.065</v>
      </c>
      <c r="J165" s="12">
        <v>0.283</v>
      </c>
    </row>
    <row r="166">
      <c r="A166" s="32" t="str">
        <f t="shared" si="2"/>
        <v>Argentina-The Americas2000</v>
      </c>
      <c r="B166" s="32" t="s">
        <v>85</v>
      </c>
      <c r="C166" s="5" t="s">
        <v>84</v>
      </c>
      <c r="D166" s="9" t="s">
        <v>62</v>
      </c>
      <c r="E166" s="10">
        <f t="shared" ref="E166:H166" si="166">if(AND(C166=C167,D166=D166+1,ISBLANK(E167)),E166,E167)</f>
        <v>0.262</v>
      </c>
      <c r="F166" s="10">
        <f t="shared" si="166"/>
        <v>25</v>
      </c>
      <c r="G166" s="10">
        <f t="shared" si="166"/>
        <v>20</v>
      </c>
      <c r="H166" s="10">
        <f t="shared" si="166"/>
        <v>161</v>
      </c>
      <c r="I166" s="12">
        <v>0.07</v>
      </c>
      <c r="J166" s="12">
        <v>0.176</v>
      </c>
    </row>
    <row r="167">
      <c r="A167" s="32" t="str">
        <f t="shared" si="2"/>
        <v>Aruba-The Americas2000</v>
      </c>
      <c r="B167" s="32" t="s">
        <v>87</v>
      </c>
      <c r="C167" s="5" t="s">
        <v>84</v>
      </c>
      <c r="D167" s="9" t="s">
        <v>62</v>
      </c>
      <c r="E167" s="10">
        <f t="shared" ref="E167:H167" si="167">if(AND(C167=C168,D167=D167+1,ISBLANK(E168)),E167,E168)</f>
        <v>0.262</v>
      </c>
      <c r="F167" s="10">
        <f t="shared" si="167"/>
        <v>25</v>
      </c>
      <c r="G167" s="10">
        <f t="shared" si="167"/>
        <v>20</v>
      </c>
      <c r="H167" s="10">
        <f t="shared" si="167"/>
        <v>161</v>
      </c>
      <c r="I167" s="12">
        <v>0.154</v>
      </c>
      <c r="J167" s="12">
        <v>0.165</v>
      </c>
    </row>
    <row r="168">
      <c r="A168" s="32" t="str">
        <f t="shared" si="2"/>
        <v>Bahamas, The-The Americas2000</v>
      </c>
      <c r="B168" s="32" t="s">
        <v>91</v>
      </c>
      <c r="C168" s="5" t="s">
        <v>84</v>
      </c>
      <c r="D168" s="9" t="s">
        <v>62</v>
      </c>
      <c r="E168" s="10">
        <f t="shared" ref="E168:H168" si="168">if(AND(C168=C169,D168=D168+1,ISBLANK(E169)),E168,E169)</f>
        <v>0.262</v>
      </c>
      <c r="F168" s="10">
        <f t="shared" si="168"/>
        <v>25</v>
      </c>
      <c r="G168" s="10">
        <f t="shared" si="168"/>
        <v>20</v>
      </c>
      <c r="H168" s="10">
        <f t="shared" si="168"/>
        <v>161</v>
      </c>
      <c r="I168" s="12">
        <v>0.08</v>
      </c>
      <c r="J168" s="12">
        <v>0.106</v>
      </c>
    </row>
    <row r="169">
      <c r="A169" s="32" t="str">
        <f t="shared" si="2"/>
        <v>Barbados-The Americas2000</v>
      </c>
      <c r="B169" s="32" t="s">
        <v>95</v>
      </c>
      <c r="C169" s="5" t="s">
        <v>84</v>
      </c>
      <c r="D169" s="9" t="s">
        <v>62</v>
      </c>
      <c r="E169" s="10">
        <f t="shared" ref="E169:H169" si="169">if(AND(C169=C170,D169=D169+1,ISBLANK(E170)),E169,E170)</f>
        <v>0.262</v>
      </c>
      <c r="F169" s="10">
        <f t="shared" si="169"/>
        <v>25</v>
      </c>
      <c r="G169" s="10">
        <f t="shared" si="169"/>
        <v>20</v>
      </c>
      <c r="H169" s="10">
        <f t="shared" si="169"/>
        <v>161</v>
      </c>
      <c r="I169" s="12">
        <v>0.04</v>
      </c>
      <c r="J169" s="12">
        <v>0.107</v>
      </c>
    </row>
    <row r="170">
      <c r="A170" s="32" t="str">
        <f t="shared" si="2"/>
        <v>Belize-The Americas2000</v>
      </c>
      <c r="B170" s="32" t="s">
        <v>98</v>
      </c>
      <c r="C170" s="5" t="s">
        <v>84</v>
      </c>
      <c r="D170" s="9" t="s">
        <v>62</v>
      </c>
      <c r="E170" s="10">
        <f t="shared" ref="E170:H170" si="170">if(AND(C170=C171,D170=D170+1,ISBLANK(E171)),E170,E171)</f>
        <v>0.262</v>
      </c>
      <c r="F170" s="10">
        <f t="shared" si="170"/>
        <v>25</v>
      </c>
      <c r="G170" s="10">
        <f t="shared" si="170"/>
        <v>20</v>
      </c>
      <c r="H170" s="10">
        <f t="shared" si="170"/>
        <v>161</v>
      </c>
      <c r="I170" s="12">
        <v>0.06</v>
      </c>
      <c r="J170" s="12">
        <v>0.07</v>
      </c>
    </row>
    <row r="171">
      <c r="A171" s="32" t="str">
        <f t="shared" si="2"/>
        <v>Bermuda-The Americas2000</v>
      </c>
      <c r="B171" s="32" t="s">
        <v>100</v>
      </c>
      <c r="C171" s="5" t="s">
        <v>84</v>
      </c>
      <c r="D171" s="9" t="s">
        <v>62</v>
      </c>
      <c r="E171" s="10">
        <f t="shared" ref="E171:H171" si="171">if(AND(C171=C172,D171=D171+1,ISBLANK(E172)),E171,E172)</f>
        <v>0.262</v>
      </c>
      <c r="F171" s="10">
        <f t="shared" si="171"/>
        <v>25</v>
      </c>
      <c r="G171" s="10">
        <f t="shared" si="171"/>
        <v>20</v>
      </c>
      <c r="H171" s="10">
        <f t="shared" si="171"/>
        <v>161</v>
      </c>
      <c r="I171" s="12">
        <v>0.429</v>
      </c>
      <c r="J171" s="12">
        <v>0.207</v>
      </c>
    </row>
    <row r="172">
      <c r="A172" s="32" t="str">
        <f t="shared" si="2"/>
        <v>Bolivia-The Americas2000</v>
      </c>
      <c r="B172" s="32" t="s">
        <v>102</v>
      </c>
      <c r="C172" s="5" t="s">
        <v>84</v>
      </c>
      <c r="D172" s="9" t="s">
        <v>62</v>
      </c>
      <c r="E172" s="10">
        <f t="shared" ref="E172:H172" si="172">if(AND(C172=C173,D172=D172+1,ISBLANK(E173)),E172,E173)</f>
        <v>0.262</v>
      </c>
      <c r="F172" s="10">
        <f t="shared" si="172"/>
        <v>25</v>
      </c>
      <c r="G172" s="10">
        <f t="shared" si="172"/>
        <v>20</v>
      </c>
      <c r="H172" s="10">
        <f t="shared" si="172"/>
        <v>161</v>
      </c>
      <c r="I172" s="12">
        <v>0.014</v>
      </c>
      <c r="J172" s="12">
        <v>0.069</v>
      </c>
    </row>
    <row r="173">
      <c r="A173" s="32" t="str">
        <f t="shared" si="2"/>
        <v>Brazil-The Americas2000</v>
      </c>
      <c r="B173" s="32" t="s">
        <v>105</v>
      </c>
      <c r="C173" s="5" t="s">
        <v>84</v>
      </c>
      <c r="D173" s="9" t="s">
        <v>62</v>
      </c>
      <c r="E173" s="10">
        <f t="shared" ref="E173:H173" si="173">if(AND(C173=C174,D173=D173+1,ISBLANK(E174)),E173,E174)</f>
        <v>0.262</v>
      </c>
      <c r="F173" s="10">
        <f t="shared" si="173"/>
        <v>25</v>
      </c>
      <c r="G173" s="10">
        <f t="shared" si="173"/>
        <v>20</v>
      </c>
      <c r="H173" s="10">
        <f t="shared" si="173"/>
        <v>161</v>
      </c>
      <c r="I173" s="12">
        <v>0.029</v>
      </c>
      <c r="J173" s="12">
        <v>0.133</v>
      </c>
    </row>
    <row r="174">
      <c r="A174" s="32" t="str">
        <f t="shared" si="2"/>
        <v>Canada-The Americas2000</v>
      </c>
      <c r="B174" s="32" t="s">
        <v>112</v>
      </c>
      <c r="C174" s="5" t="s">
        <v>84</v>
      </c>
      <c r="D174" s="9" t="s">
        <v>62</v>
      </c>
      <c r="E174" s="10">
        <f t="shared" ref="E174:H174" si="174">if(AND(C174=C175,D174=D174+1,ISBLANK(E175)),E174,E175)</f>
        <v>0.262</v>
      </c>
      <c r="F174" s="10">
        <f t="shared" si="174"/>
        <v>25</v>
      </c>
      <c r="G174" s="10">
        <f t="shared" si="174"/>
        <v>20</v>
      </c>
      <c r="H174" s="10">
        <f t="shared" si="174"/>
        <v>161</v>
      </c>
      <c r="I174" s="12">
        <v>0.513</v>
      </c>
      <c r="J174" s="12">
        <v>0.284</v>
      </c>
    </row>
    <row r="175">
      <c r="A175" s="32" t="str">
        <f t="shared" si="2"/>
        <v>Cayman Islands-The Americas2000</v>
      </c>
      <c r="B175" s="32" t="s">
        <v>113</v>
      </c>
      <c r="C175" s="5" t="s">
        <v>84</v>
      </c>
      <c r="D175" s="9" t="s">
        <v>62</v>
      </c>
      <c r="E175" s="10">
        <f t="shared" ref="E175:I175" si="175">if(AND(C175=C176,D175=D175+1,ISBLANK(E176)),E175,E176)</f>
        <v>0.262</v>
      </c>
      <c r="F175" s="10">
        <f t="shared" si="175"/>
        <v>25</v>
      </c>
      <c r="G175" s="10">
        <f t="shared" si="175"/>
        <v>20</v>
      </c>
      <c r="H175" s="10">
        <f t="shared" si="175"/>
        <v>161</v>
      </c>
      <c r="I175" s="10">
        <f t="shared" si="175"/>
        <v>0.166</v>
      </c>
      <c r="J175" s="12">
        <v>0.257</v>
      </c>
    </row>
    <row r="176">
      <c r="A176" s="32" t="str">
        <f t="shared" si="2"/>
        <v>Chile-The Americas2000</v>
      </c>
      <c r="B176" s="32" t="s">
        <v>116</v>
      </c>
      <c r="C176" s="5" t="s">
        <v>84</v>
      </c>
      <c r="D176" s="9" t="s">
        <v>62</v>
      </c>
      <c r="E176" s="10">
        <f t="shared" ref="E176:H176" si="176">if(AND(C176=C177,D176=D176+1,ISBLANK(E177)),E176,E177)</f>
        <v>0.262</v>
      </c>
      <c r="F176" s="10">
        <f t="shared" si="176"/>
        <v>25</v>
      </c>
      <c r="G176" s="10">
        <f t="shared" si="176"/>
        <v>20</v>
      </c>
      <c r="H176" s="10">
        <f t="shared" si="176"/>
        <v>161</v>
      </c>
      <c r="I176" s="12">
        <v>0.166</v>
      </c>
      <c r="J176" s="12">
        <v>0.22</v>
      </c>
    </row>
    <row r="177">
      <c r="A177" s="32" t="str">
        <f t="shared" si="2"/>
        <v>Colombia-The Americas2000</v>
      </c>
      <c r="B177" s="32" t="s">
        <v>118</v>
      </c>
      <c r="C177" s="5" t="s">
        <v>84</v>
      </c>
      <c r="D177" s="9" t="s">
        <v>62</v>
      </c>
      <c r="E177" s="10">
        <f t="shared" ref="E177:H177" si="177">if(AND(C177=C178,D177=D177+1,ISBLANK(E178)),E177,E178)</f>
        <v>0.262</v>
      </c>
      <c r="F177" s="10">
        <f t="shared" si="177"/>
        <v>25</v>
      </c>
      <c r="G177" s="10">
        <f t="shared" si="177"/>
        <v>20</v>
      </c>
      <c r="H177" s="10">
        <f t="shared" si="177"/>
        <v>161</v>
      </c>
      <c r="I177" s="12">
        <v>0.022</v>
      </c>
      <c r="J177" s="12">
        <v>0.057</v>
      </c>
    </row>
    <row r="178">
      <c r="A178" s="32" t="str">
        <f t="shared" si="2"/>
        <v>Costa Rica-The Americas2000</v>
      </c>
      <c r="B178" s="32" t="s">
        <v>122</v>
      </c>
      <c r="C178" s="5" t="s">
        <v>84</v>
      </c>
      <c r="D178" s="9" t="s">
        <v>62</v>
      </c>
      <c r="E178" s="10">
        <f t="shared" ref="E178:H178" si="178">if(AND(C178=C179,D178=D178+1,ISBLANK(E179)),E178,E179)</f>
        <v>0.262</v>
      </c>
      <c r="F178" s="10">
        <f t="shared" si="178"/>
        <v>25</v>
      </c>
      <c r="G178" s="10">
        <f t="shared" si="178"/>
        <v>20</v>
      </c>
      <c r="H178" s="10">
        <f t="shared" si="178"/>
        <v>161</v>
      </c>
      <c r="I178" s="12">
        <v>0.058</v>
      </c>
      <c r="J178" s="12">
        <v>0.054</v>
      </c>
    </row>
    <row r="179">
      <c r="A179" s="32" t="str">
        <f t="shared" si="2"/>
        <v>Cuba-The Americas2000</v>
      </c>
      <c r="B179" s="32" t="s">
        <v>125</v>
      </c>
      <c r="C179" s="5" t="s">
        <v>84</v>
      </c>
      <c r="D179" s="9" t="s">
        <v>62</v>
      </c>
      <c r="E179" s="10">
        <f t="shared" ref="E179:H179" si="179">if(AND(C179=C180,D179=D179+1,ISBLANK(E180)),E179,E180)</f>
        <v>0.262</v>
      </c>
      <c r="F179" s="10">
        <f t="shared" si="179"/>
        <v>25</v>
      </c>
      <c r="G179" s="10">
        <f t="shared" si="179"/>
        <v>20</v>
      </c>
      <c r="H179" s="10">
        <f t="shared" si="179"/>
        <v>161</v>
      </c>
      <c r="I179" s="12">
        <v>0.005</v>
      </c>
      <c r="J179" s="12">
        <v>0.001</v>
      </c>
    </row>
    <row r="180">
      <c r="A180" s="32" t="str">
        <f t="shared" si="2"/>
        <v>Curacao-The Americas2000</v>
      </c>
      <c r="B180" s="32" t="s">
        <v>126</v>
      </c>
      <c r="C180" s="5" t="s">
        <v>84</v>
      </c>
      <c r="D180" s="9" t="s">
        <v>62</v>
      </c>
      <c r="E180" s="10">
        <f t="shared" ref="E180:J180" si="180">if(AND(C180=C181,D180=D180+1,ISBLANK(E181)),E180,E181)</f>
        <v>0.262</v>
      </c>
      <c r="F180" s="10">
        <f t="shared" si="180"/>
        <v>25</v>
      </c>
      <c r="G180" s="10">
        <f t="shared" si="180"/>
        <v>20</v>
      </c>
      <c r="H180" s="10">
        <f t="shared" si="180"/>
        <v>161</v>
      </c>
      <c r="I180" s="10">
        <f t="shared" si="180"/>
        <v>0.088</v>
      </c>
      <c r="J180" s="10">
        <f t="shared" si="180"/>
        <v>0.017</v>
      </c>
    </row>
    <row r="181">
      <c r="A181" s="32" t="str">
        <f t="shared" si="2"/>
        <v>Dominica-The Americas2000</v>
      </c>
      <c r="B181" s="32" t="s">
        <v>131</v>
      </c>
      <c r="C181" s="5" t="s">
        <v>84</v>
      </c>
      <c r="D181" s="9" t="s">
        <v>62</v>
      </c>
      <c r="E181" s="10">
        <f t="shared" ref="E181:H181" si="181">if(AND(C181=C182,D181=D181+1,ISBLANK(E182)),E181,E182)</f>
        <v>0.262</v>
      </c>
      <c r="F181" s="10">
        <f t="shared" si="181"/>
        <v>25</v>
      </c>
      <c r="G181" s="10">
        <f t="shared" si="181"/>
        <v>20</v>
      </c>
      <c r="H181" s="10">
        <f t="shared" si="181"/>
        <v>161</v>
      </c>
      <c r="I181" s="12">
        <v>0.088</v>
      </c>
      <c r="J181" s="12">
        <v>0.017</v>
      </c>
    </row>
    <row r="182">
      <c r="A182" s="32" t="str">
        <f t="shared" si="2"/>
        <v>Dominican Republic-The Americas2000</v>
      </c>
      <c r="B182" s="32" t="s">
        <v>132</v>
      </c>
      <c r="C182" s="5" t="s">
        <v>84</v>
      </c>
      <c r="D182" s="9" t="s">
        <v>62</v>
      </c>
      <c r="E182" s="10">
        <f t="shared" ref="E182:H182" si="182">if(AND(C182=C183,D182=D182+1,ISBLANK(E183)),E182,E183)</f>
        <v>0.262</v>
      </c>
      <c r="F182" s="10">
        <f t="shared" si="182"/>
        <v>25</v>
      </c>
      <c r="G182" s="10">
        <f t="shared" si="182"/>
        <v>20</v>
      </c>
      <c r="H182" s="10">
        <f t="shared" si="182"/>
        <v>161</v>
      </c>
      <c r="I182" s="12">
        <v>0.037</v>
      </c>
      <c r="J182" s="12">
        <v>0.081</v>
      </c>
    </row>
    <row r="183">
      <c r="A183" s="32" t="str">
        <f t="shared" si="2"/>
        <v>Ecuador-The Americas2000</v>
      </c>
      <c r="B183" s="32" t="s">
        <v>133</v>
      </c>
      <c r="C183" s="5" t="s">
        <v>84</v>
      </c>
      <c r="D183" s="9" t="s">
        <v>62</v>
      </c>
      <c r="E183" s="10">
        <f t="shared" ref="E183:H183" si="183">if(AND(C183=C184,D183=D183+1,ISBLANK(E184)),E183,E184)</f>
        <v>0.262</v>
      </c>
      <c r="F183" s="10">
        <f t="shared" si="183"/>
        <v>25</v>
      </c>
      <c r="G183" s="10">
        <f t="shared" si="183"/>
        <v>20</v>
      </c>
      <c r="H183" s="10">
        <f t="shared" si="183"/>
        <v>161</v>
      </c>
      <c r="I183" s="12">
        <v>0.015</v>
      </c>
      <c r="J183" s="12">
        <v>0.038</v>
      </c>
    </row>
    <row r="184">
      <c r="A184" s="32" t="str">
        <f t="shared" si="2"/>
        <v>El Salvador-The Americas2000</v>
      </c>
      <c r="B184" s="32" t="s">
        <v>135</v>
      </c>
      <c r="C184" s="5" t="s">
        <v>84</v>
      </c>
      <c r="D184" s="9" t="s">
        <v>62</v>
      </c>
      <c r="E184" s="10">
        <f t="shared" ref="E184:H184" si="184">if(AND(C184=C185,D184=D184+1,ISBLANK(E185)),E184,E185)</f>
        <v>0.262</v>
      </c>
      <c r="F184" s="10">
        <f t="shared" si="184"/>
        <v>25</v>
      </c>
      <c r="G184" s="10">
        <f t="shared" si="184"/>
        <v>20</v>
      </c>
      <c r="H184" s="10">
        <f t="shared" si="184"/>
        <v>161</v>
      </c>
      <c r="I184" s="12">
        <v>0.012</v>
      </c>
      <c r="J184" s="12">
        <v>0.125</v>
      </c>
    </row>
    <row r="185">
      <c r="A185" s="32" t="str">
        <f t="shared" si="2"/>
        <v>Greenland-The Americas2000</v>
      </c>
      <c r="B185" s="32" t="s">
        <v>151</v>
      </c>
      <c r="C185" s="5" t="s">
        <v>84</v>
      </c>
      <c r="D185" s="9" t="s">
        <v>62</v>
      </c>
      <c r="E185" s="10">
        <f t="shared" ref="E185:H185" si="185">if(AND(C185=C186,D185=D185+1,ISBLANK(E186)),E185,E186)</f>
        <v>0.262</v>
      </c>
      <c r="F185" s="10">
        <f t="shared" si="185"/>
        <v>25</v>
      </c>
      <c r="G185" s="10">
        <f t="shared" si="185"/>
        <v>20</v>
      </c>
      <c r="H185" s="10">
        <f t="shared" si="185"/>
        <v>161</v>
      </c>
      <c r="I185" s="12">
        <v>0.317</v>
      </c>
      <c r="J185" s="12">
        <v>0.269</v>
      </c>
    </row>
    <row r="186">
      <c r="A186" s="32" t="str">
        <f t="shared" si="2"/>
        <v>Grenada-The Americas2000</v>
      </c>
      <c r="B186" s="32" t="s">
        <v>152</v>
      </c>
      <c r="C186" s="5" t="s">
        <v>84</v>
      </c>
      <c r="D186" s="9" t="s">
        <v>62</v>
      </c>
      <c r="E186" s="10">
        <f t="shared" ref="E186:H186" si="186">if(AND(C186=C187,D186=D186+1,ISBLANK(E187)),E186,E187)</f>
        <v>0.262</v>
      </c>
      <c r="F186" s="10">
        <f t="shared" si="186"/>
        <v>25</v>
      </c>
      <c r="G186" s="10">
        <f t="shared" si="186"/>
        <v>20</v>
      </c>
      <c r="H186" s="10">
        <f t="shared" si="186"/>
        <v>161</v>
      </c>
      <c r="I186" s="12">
        <v>0.041</v>
      </c>
      <c r="J186" s="12">
        <v>0.042</v>
      </c>
    </row>
    <row r="187">
      <c r="A187" s="32" t="str">
        <f t="shared" si="2"/>
        <v>Guatemala-The Americas2000</v>
      </c>
      <c r="B187" s="32" t="s">
        <v>154</v>
      </c>
      <c r="C187" s="5" t="s">
        <v>84</v>
      </c>
      <c r="D187" s="9" t="s">
        <v>62</v>
      </c>
      <c r="E187" s="10">
        <f t="shared" ref="E187:H187" si="187">if(AND(C187=C188,D187=D187+1,ISBLANK(E188)),E187,E188)</f>
        <v>0.262</v>
      </c>
      <c r="F187" s="10">
        <f t="shared" si="187"/>
        <v>25</v>
      </c>
      <c r="G187" s="10">
        <f t="shared" si="187"/>
        <v>20</v>
      </c>
      <c r="H187" s="10">
        <f t="shared" si="187"/>
        <v>161</v>
      </c>
      <c r="I187" s="12">
        <v>0.007</v>
      </c>
      <c r="J187" s="12">
        <v>0.076</v>
      </c>
    </row>
    <row r="188">
      <c r="A188" s="32" t="str">
        <f t="shared" si="2"/>
        <v>Guyana-The Americas2000</v>
      </c>
      <c r="B188" s="32" t="s">
        <v>157</v>
      </c>
      <c r="C188" s="5" t="s">
        <v>84</v>
      </c>
      <c r="D188" s="9" t="s">
        <v>62</v>
      </c>
      <c r="E188" s="10">
        <f t="shared" ref="E188:H188" si="188">if(AND(C188=C189,D188=D188+1,ISBLANK(E189)),E188,E189)</f>
        <v>0.262</v>
      </c>
      <c r="F188" s="10">
        <f t="shared" si="188"/>
        <v>25</v>
      </c>
      <c r="G188" s="10">
        <f t="shared" si="188"/>
        <v>20</v>
      </c>
      <c r="H188" s="10">
        <f t="shared" si="188"/>
        <v>161</v>
      </c>
      <c r="I188" s="12">
        <v>0.066</v>
      </c>
      <c r="J188" s="12">
        <v>0.054</v>
      </c>
    </row>
    <row r="189">
      <c r="A189" s="32" t="str">
        <f t="shared" si="2"/>
        <v>Haiti-The Americas2000</v>
      </c>
      <c r="B189" s="32" t="s">
        <v>158</v>
      </c>
      <c r="C189" s="5" t="s">
        <v>84</v>
      </c>
      <c r="D189" s="9" t="s">
        <v>62</v>
      </c>
      <c r="E189" s="10">
        <f t="shared" ref="E189:H189" si="189">if(AND(C189=C190,D189=D189+1,ISBLANK(E190)),E189,E190)</f>
        <v>0.262</v>
      </c>
      <c r="F189" s="10">
        <f t="shared" si="189"/>
        <v>25</v>
      </c>
      <c r="G189" s="10">
        <f t="shared" si="189"/>
        <v>20</v>
      </c>
      <c r="H189" s="10">
        <f t="shared" si="189"/>
        <v>161</v>
      </c>
      <c r="I189" s="12">
        <v>0.002</v>
      </c>
      <c r="J189" s="12">
        <v>0.006</v>
      </c>
    </row>
    <row r="190">
      <c r="A190" s="32" t="str">
        <f t="shared" si="2"/>
        <v>Honduras-The Americas2000</v>
      </c>
      <c r="B190" s="32" t="s">
        <v>159</v>
      </c>
      <c r="C190" s="5" t="s">
        <v>84</v>
      </c>
      <c r="D190" s="9" t="s">
        <v>62</v>
      </c>
      <c r="E190" s="10">
        <f t="shared" ref="E190:H190" si="190">if(AND(C190=C191,D190=D190+1,ISBLANK(E191)),E190,E191)</f>
        <v>0.262</v>
      </c>
      <c r="F190" s="10">
        <f t="shared" si="190"/>
        <v>25</v>
      </c>
      <c r="G190" s="10">
        <f t="shared" si="190"/>
        <v>20</v>
      </c>
      <c r="H190" s="10">
        <f t="shared" si="190"/>
        <v>161</v>
      </c>
      <c r="I190" s="12">
        <v>0.012</v>
      </c>
      <c r="J190" s="12">
        <v>0.025</v>
      </c>
    </row>
    <row r="191">
      <c r="A191" s="32" t="str">
        <f t="shared" si="2"/>
        <v>Jamaica-The Americas2000</v>
      </c>
      <c r="B191" s="32" t="s">
        <v>171</v>
      </c>
      <c r="C191" s="5" t="s">
        <v>84</v>
      </c>
      <c r="D191" s="9" t="s">
        <v>62</v>
      </c>
      <c r="E191" s="10">
        <f t="shared" ref="E191:H191" si="191">if(AND(C191=C192,D191=D191+1,ISBLANK(E192)),E191,E192)</f>
        <v>0.262</v>
      </c>
      <c r="F191" s="10">
        <f t="shared" si="191"/>
        <v>25</v>
      </c>
      <c r="G191" s="10">
        <f t="shared" si="191"/>
        <v>20</v>
      </c>
      <c r="H191" s="10">
        <f t="shared" si="191"/>
        <v>161</v>
      </c>
      <c r="I191" s="12">
        <v>0.031</v>
      </c>
      <c r="J191" s="12">
        <v>0.142</v>
      </c>
    </row>
    <row r="192">
      <c r="A192" s="32" t="str">
        <f t="shared" si="2"/>
        <v>Mexico-The Americas2000</v>
      </c>
      <c r="B192" s="32" t="s">
        <v>199</v>
      </c>
      <c r="C192" s="5" t="s">
        <v>84</v>
      </c>
      <c r="D192" s="9" t="s">
        <v>62</v>
      </c>
      <c r="E192" s="10">
        <f t="shared" ref="E192:H192" si="192">if(AND(C192=C193,D192=D192+1,ISBLANK(E193)),E192,E193)</f>
        <v>0.262</v>
      </c>
      <c r="F192" s="10">
        <f t="shared" si="192"/>
        <v>25</v>
      </c>
      <c r="G192" s="10">
        <f t="shared" si="192"/>
        <v>20</v>
      </c>
      <c r="H192" s="10">
        <f t="shared" si="192"/>
        <v>161</v>
      </c>
      <c r="I192" s="12">
        <v>0.051</v>
      </c>
      <c r="J192" s="12">
        <v>0.136</v>
      </c>
    </row>
    <row r="193">
      <c r="A193" s="32" t="str">
        <f t="shared" si="2"/>
        <v>Nicaragua-The Americas2000</v>
      </c>
      <c r="B193" s="32" t="s">
        <v>213</v>
      </c>
      <c r="C193" s="5" t="s">
        <v>84</v>
      </c>
      <c r="D193" s="9" t="s">
        <v>62</v>
      </c>
      <c r="E193" s="10">
        <f t="shared" ref="E193:H193" si="193">if(AND(C193=C194,D193=D193+1,ISBLANK(E194)),E193,E194)</f>
        <v>0.262</v>
      </c>
      <c r="F193" s="10">
        <f t="shared" si="193"/>
        <v>25</v>
      </c>
      <c r="G193" s="10">
        <f t="shared" si="193"/>
        <v>20</v>
      </c>
      <c r="H193" s="10">
        <f t="shared" si="193"/>
        <v>161</v>
      </c>
      <c r="I193" s="12">
        <v>0.01</v>
      </c>
      <c r="J193" s="12">
        <v>0.018</v>
      </c>
    </row>
    <row r="194">
      <c r="A194" s="32" t="str">
        <f t="shared" si="2"/>
        <v>Panama-The Americas2000</v>
      </c>
      <c r="B194" s="32" t="s">
        <v>221</v>
      </c>
      <c r="C194" s="5" t="s">
        <v>84</v>
      </c>
      <c r="D194" s="9" t="s">
        <v>62</v>
      </c>
      <c r="E194" s="10">
        <f t="shared" ref="E194:H194" si="194">if(AND(C194=C195,D194=D194+1,ISBLANK(E195)),E194,E195)</f>
        <v>0.262</v>
      </c>
      <c r="F194" s="10">
        <f t="shared" si="194"/>
        <v>25</v>
      </c>
      <c r="G194" s="10">
        <f t="shared" si="194"/>
        <v>20</v>
      </c>
      <c r="H194" s="10">
        <f t="shared" si="194"/>
        <v>161</v>
      </c>
      <c r="I194" s="12">
        <v>0.066</v>
      </c>
      <c r="J194" s="12">
        <v>0.134</v>
      </c>
    </row>
    <row r="195">
      <c r="A195" s="32" t="str">
        <f t="shared" si="2"/>
        <v>Paraguay-The Americas2000</v>
      </c>
      <c r="B195" s="32" t="s">
        <v>223</v>
      </c>
      <c r="C195" s="5" t="s">
        <v>84</v>
      </c>
      <c r="D195" s="9" t="s">
        <v>62</v>
      </c>
      <c r="E195" s="10">
        <f t="shared" ref="E195:H195" si="195">if(AND(C195=C196,D195=D195+1,ISBLANK(E196)),E195,E196)</f>
        <v>0.262</v>
      </c>
      <c r="F195" s="10">
        <f t="shared" si="195"/>
        <v>25</v>
      </c>
      <c r="G195" s="10">
        <f t="shared" si="195"/>
        <v>20</v>
      </c>
      <c r="H195" s="10">
        <f t="shared" si="195"/>
        <v>161</v>
      </c>
      <c r="I195" s="12">
        <v>0.007</v>
      </c>
      <c r="J195" s="12">
        <v>0.153</v>
      </c>
    </row>
    <row r="196">
      <c r="A196" s="32" t="str">
        <f t="shared" si="2"/>
        <v>Peru-The Americas2000</v>
      </c>
      <c r="B196" s="32" t="s">
        <v>224</v>
      </c>
      <c r="C196" s="5" t="s">
        <v>84</v>
      </c>
      <c r="D196" s="9" t="s">
        <v>62</v>
      </c>
      <c r="E196" s="10">
        <f t="shared" ref="E196:H196" si="196">if(AND(C196=C197,D196=D196+1,ISBLANK(E197)),E196,E197)</f>
        <v>0.262</v>
      </c>
      <c r="F196" s="10">
        <f t="shared" si="196"/>
        <v>25</v>
      </c>
      <c r="G196" s="10">
        <f t="shared" si="196"/>
        <v>20</v>
      </c>
      <c r="H196" s="10">
        <f t="shared" si="196"/>
        <v>161</v>
      </c>
      <c r="I196" s="12">
        <v>0.031</v>
      </c>
      <c r="J196" s="12">
        <v>0.049</v>
      </c>
    </row>
    <row r="197">
      <c r="A197" s="32" t="str">
        <f t="shared" si="2"/>
        <v>Puerto Rico-The Americas2000</v>
      </c>
      <c r="B197" s="32" t="s">
        <v>228</v>
      </c>
      <c r="C197" s="5" t="s">
        <v>84</v>
      </c>
      <c r="D197" s="9" t="s">
        <v>62</v>
      </c>
      <c r="E197" s="10">
        <f t="shared" ref="E197:H197" si="197">if(AND(C197=C198,D197=D197+1,ISBLANK(E198)),E197,E198)</f>
        <v>0.262</v>
      </c>
      <c r="F197" s="10">
        <f t="shared" si="197"/>
        <v>25</v>
      </c>
      <c r="G197" s="10">
        <f t="shared" si="197"/>
        <v>20</v>
      </c>
      <c r="H197" s="10">
        <f t="shared" si="197"/>
        <v>161</v>
      </c>
      <c r="I197" s="12">
        <v>0.105</v>
      </c>
      <c r="J197" s="12">
        <v>0.347</v>
      </c>
    </row>
    <row r="198">
      <c r="A198" s="32" t="str">
        <f t="shared" si="2"/>
        <v>Sint Maarten (Dutch part)-The Americas2000</v>
      </c>
      <c r="B198" s="32" t="s">
        <v>242</v>
      </c>
      <c r="C198" s="5" t="s">
        <v>84</v>
      </c>
      <c r="D198" s="9" t="s">
        <v>62</v>
      </c>
      <c r="E198" s="10">
        <f t="shared" ref="E198:J198" si="198">if(AND(C198=C199,D198=D198+1,ISBLANK(E199)),E198,E199)</f>
        <v>0.262</v>
      </c>
      <c r="F198" s="10">
        <f t="shared" si="198"/>
        <v>25</v>
      </c>
      <c r="G198" s="10">
        <f t="shared" si="198"/>
        <v>20</v>
      </c>
      <c r="H198" s="10">
        <f t="shared" si="198"/>
        <v>161</v>
      </c>
      <c r="I198" s="10">
        <f t="shared" si="198"/>
        <v>0.059</v>
      </c>
      <c r="J198" s="10">
        <f t="shared" si="198"/>
        <v>0.026</v>
      </c>
    </row>
    <row r="199">
      <c r="A199" s="32" t="str">
        <f t="shared" si="2"/>
        <v>St. Kitts and Nevis-The Americas2000</v>
      </c>
      <c r="B199" s="32" t="s">
        <v>252</v>
      </c>
      <c r="C199" s="5" t="s">
        <v>84</v>
      </c>
      <c r="D199" s="9" t="s">
        <v>62</v>
      </c>
      <c r="E199" s="10">
        <f t="shared" ref="E199:H199" si="199">if(AND(C199=C200,D199=D199+1,ISBLANK(E200)),E199,E200)</f>
        <v>0.262</v>
      </c>
      <c r="F199" s="10">
        <f t="shared" si="199"/>
        <v>25</v>
      </c>
      <c r="G199" s="10">
        <f t="shared" si="199"/>
        <v>20</v>
      </c>
      <c r="H199" s="10">
        <f t="shared" si="199"/>
        <v>161</v>
      </c>
      <c r="I199" s="12">
        <v>0.059</v>
      </c>
      <c r="J199" s="12">
        <v>0.026</v>
      </c>
    </row>
    <row r="200">
      <c r="A200" s="32" t="str">
        <f t="shared" si="2"/>
        <v>St. Lucia-The Americas2000</v>
      </c>
      <c r="B200" s="32" t="s">
        <v>253</v>
      </c>
      <c r="C200" s="5" t="s">
        <v>84</v>
      </c>
      <c r="D200" s="9" t="s">
        <v>62</v>
      </c>
      <c r="E200" s="10">
        <f t="shared" ref="E200:H200" si="200">if(AND(C200=C201,D200=D200+1,ISBLANK(E201)),E200,E201)</f>
        <v>0.262</v>
      </c>
      <c r="F200" s="10">
        <f t="shared" si="200"/>
        <v>25</v>
      </c>
      <c r="G200" s="10">
        <f t="shared" si="200"/>
        <v>20</v>
      </c>
      <c r="H200" s="10">
        <f t="shared" si="200"/>
        <v>161</v>
      </c>
      <c r="I200" s="12">
        <v>0.051</v>
      </c>
      <c r="J200" s="12">
        <v>0.016</v>
      </c>
    </row>
    <row r="201">
      <c r="A201" s="32" t="str">
        <f t="shared" si="2"/>
        <v>St. Martin (French part)-The Americas2000</v>
      </c>
      <c r="B201" s="32" t="s">
        <v>254</v>
      </c>
      <c r="C201" s="5" t="s">
        <v>84</v>
      </c>
      <c r="D201" s="9" t="s">
        <v>62</v>
      </c>
      <c r="E201" s="10">
        <f t="shared" ref="E201:J201" si="201">if(AND(C201=C202,D201=D201+1,ISBLANK(E202)),E201,E202)</f>
        <v>0.262</v>
      </c>
      <c r="F201" s="10">
        <f t="shared" si="201"/>
        <v>25</v>
      </c>
      <c r="G201" s="10">
        <f t="shared" si="201"/>
        <v>20</v>
      </c>
      <c r="H201" s="10">
        <f t="shared" si="201"/>
        <v>161</v>
      </c>
      <c r="I201" s="10">
        <f t="shared" si="201"/>
        <v>0.032</v>
      </c>
      <c r="J201" s="10">
        <f t="shared" si="201"/>
        <v>0.022</v>
      </c>
    </row>
    <row r="202">
      <c r="A202" s="32" t="str">
        <f t="shared" si="2"/>
        <v>St. Vincent and the Grenadines-The Americas2000</v>
      </c>
      <c r="B202" s="32" t="s">
        <v>255</v>
      </c>
      <c r="C202" s="5" t="s">
        <v>84</v>
      </c>
      <c r="D202" s="9" t="s">
        <v>62</v>
      </c>
      <c r="E202" s="10">
        <f t="shared" ref="E202:H202" si="202">if(AND(C202=C203,D202=D202+1,ISBLANK(E203)),E202,E203)</f>
        <v>0.262</v>
      </c>
      <c r="F202" s="10">
        <f t="shared" si="202"/>
        <v>25</v>
      </c>
      <c r="G202" s="10">
        <f t="shared" si="202"/>
        <v>20</v>
      </c>
      <c r="H202" s="10">
        <f t="shared" si="202"/>
        <v>161</v>
      </c>
      <c r="I202" s="12">
        <v>0.032</v>
      </c>
      <c r="J202" s="12">
        <v>0.022</v>
      </c>
    </row>
    <row r="203">
      <c r="A203" s="32" t="str">
        <f t="shared" si="2"/>
        <v>Suriname-The Americas2000</v>
      </c>
      <c r="B203" s="32" t="s">
        <v>257</v>
      </c>
      <c r="C203" s="5" t="s">
        <v>84</v>
      </c>
      <c r="D203" s="9" t="s">
        <v>62</v>
      </c>
      <c r="E203" s="10">
        <f t="shared" ref="E203:H203" si="203">if(AND(C203=C204,D203=D203+1,ISBLANK(E204)),E203,E204)</f>
        <v>0.262</v>
      </c>
      <c r="F203" s="10">
        <f t="shared" si="203"/>
        <v>25</v>
      </c>
      <c r="G203" s="10">
        <f t="shared" si="203"/>
        <v>20</v>
      </c>
      <c r="H203" s="10">
        <f t="shared" si="203"/>
        <v>161</v>
      </c>
      <c r="I203" s="12">
        <v>0.025</v>
      </c>
      <c r="J203" s="12">
        <v>0.088</v>
      </c>
    </row>
    <row r="204">
      <c r="A204" s="32" t="str">
        <f t="shared" si="2"/>
        <v>Trinidad and Tobago-The Americas2000</v>
      </c>
      <c r="B204" s="32" t="s">
        <v>268</v>
      </c>
      <c r="C204" s="5" t="s">
        <v>84</v>
      </c>
      <c r="D204" s="9" t="s">
        <v>62</v>
      </c>
      <c r="E204" s="10">
        <f t="shared" ref="E204:H204" si="204">if(AND(C204=C205,D204=D204+1,ISBLANK(E205)),E204,E205)</f>
        <v>0.262</v>
      </c>
      <c r="F204" s="10">
        <f t="shared" si="204"/>
        <v>25</v>
      </c>
      <c r="G204" s="10">
        <f t="shared" si="204"/>
        <v>20</v>
      </c>
      <c r="H204" s="10">
        <f t="shared" si="204"/>
        <v>161</v>
      </c>
      <c r="I204" s="12">
        <v>0.077</v>
      </c>
      <c r="J204" s="12">
        <v>0.128</v>
      </c>
    </row>
    <row r="205">
      <c r="A205" s="32" t="str">
        <f t="shared" si="2"/>
        <v>Turks and Caicos Islands-The Americas2000</v>
      </c>
      <c r="B205" s="32" t="s">
        <v>272</v>
      </c>
      <c r="C205" s="5" t="s">
        <v>84</v>
      </c>
      <c r="D205" s="9" t="s">
        <v>62</v>
      </c>
      <c r="E205" s="10">
        <f t="shared" ref="E205:J205" si="205">if(AND(C205=C206,D205=D205+1,ISBLANK(E206)),E205,E206)</f>
        <v>0.262</v>
      </c>
      <c r="F205" s="10">
        <f t="shared" si="205"/>
        <v>25</v>
      </c>
      <c r="G205" s="10">
        <f t="shared" si="205"/>
        <v>20</v>
      </c>
      <c r="H205" s="10">
        <f t="shared" si="205"/>
        <v>161</v>
      </c>
      <c r="I205" s="10">
        <f t="shared" si="205"/>
        <v>0.431</v>
      </c>
      <c r="J205" s="10">
        <f t="shared" si="205"/>
        <v>0.385</v>
      </c>
    </row>
    <row r="206">
      <c r="A206" s="32" t="str">
        <f t="shared" si="2"/>
        <v>United States-The Americas2000</v>
      </c>
      <c r="B206" s="32" t="s">
        <v>277</v>
      </c>
      <c r="C206" s="5" t="s">
        <v>84</v>
      </c>
      <c r="D206" s="9" t="s">
        <v>62</v>
      </c>
      <c r="E206" s="10">
        <f t="shared" ref="E206:H206" si="206">if(AND(C206=C207,D206=D206+1,ISBLANK(E207)),E206,E207)</f>
        <v>0.262</v>
      </c>
      <c r="F206" s="10">
        <f t="shared" si="206"/>
        <v>25</v>
      </c>
      <c r="G206" s="10">
        <f t="shared" si="206"/>
        <v>20</v>
      </c>
      <c r="H206" s="10">
        <f t="shared" si="206"/>
        <v>161</v>
      </c>
      <c r="I206" s="12">
        <v>0.431</v>
      </c>
      <c r="J206" s="12">
        <v>0.385</v>
      </c>
    </row>
    <row r="207">
      <c r="A207" s="32" t="str">
        <f t="shared" si="2"/>
        <v>Uruguay-The Americas2000</v>
      </c>
      <c r="B207" s="32" t="s">
        <v>278</v>
      </c>
      <c r="C207" s="5" t="s">
        <v>84</v>
      </c>
      <c r="D207" s="9" t="s">
        <v>62</v>
      </c>
      <c r="E207" s="10">
        <f t="shared" ref="E207:H207" si="207">if(AND(C207=C208,D207=D207+1,ISBLANK(E208)),E207,E208)</f>
        <v>0.262</v>
      </c>
      <c r="F207" s="10">
        <f t="shared" si="207"/>
        <v>25</v>
      </c>
      <c r="G207" s="10">
        <f t="shared" si="207"/>
        <v>20</v>
      </c>
      <c r="H207" s="10">
        <f t="shared" si="207"/>
        <v>161</v>
      </c>
      <c r="I207" s="12">
        <v>0.105</v>
      </c>
      <c r="J207" s="12">
        <v>0.124</v>
      </c>
    </row>
    <row r="208">
      <c r="A208" s="32" t="str">
        <f t="shared" si="2"/>
        <v>Venezuela-The Americas2000</v>
      </c>
      <c r="B208" s="32" t="s">
        <v>281</v>
      </c>
      <c r="C208" s="5" t="s">
        <v>84</v>
      </c>
      <c r="D208" s="9" t="s">
        <v>62</v>
      </c>
      <c r="E208" s="10">
        <f t="shared" ref="E208:H208" si="208">if(AND(C208=C209,D208=D208+1,ISBLANK(E209)),E208,E209)</f>
        <v>0.262</v>
      </c>
      <c r="F208" s="10">
        <f t="shared" si="208"/>
        <v>25</v>
      </c>
      <c r="G208" s="10">
        <f t="shared" si="208"/>
        <v>20</v>
      </c>
      <c r="H208" s="10">
        <f t="shared" si="208"/>
        <v>161</v>
      </c>
      <c r="I208" s="12">
        <v>0.034</v>
      </c>
      <c r="J208" s="12">
        <v>0.223</v>
      </c>
    </row>
    <row r="209">
      <c r="A209" s="32" t="str">
        <f t="shared" si="2"/>
        <v>Algeria-Africa2001</v>
      </c>
      <c r="B209" s="32" t="s">
        <v>77</v>
      </c>
      <c r="C209" s="5" t="s">
        <v>78</v>
      </c>
      <c r="D209" s="9" t="s">
        <v>63</v>
      </c>
      <c r="E209" s="10">
        <f t="shared" ref="E209:H209" si="209">if(AND(C209=C210,D209=D209+1,ISBLANK(E210)),E209,E210)</f>
        <v>0.262</v>
      </c>
      <c r="F209" s="10">
        <f t="shared" si="209"/>
        <v>25</v>
      </c>
      <c r="G209" s="10">
        <f t="shared" si="209"/>
        <v>20</v>
      </c>
      <c r="H209" s="10">
        <f t="shared" si="209"/>
        <v>161</v>
      </c>
      <c r="I209" s="12">
        <v>0.006</v>
      </c>
      <c r="J209" s="12">
        <v>0.003</v>
      </c>
    </row>
    <row r="210">
      <c r="A210" s="32" t="str">
        <f t="shared" si="2"/>
        <v>Angola-Africa2001</v>
      </c>
      <c r="B210" s="32" t="s">
        <v>82</v>
      </c>
      <c r="C210" s="5" t="s">
        <v>78</v>
      </c>
      <c r="D210" s="9" t="s">
        <v>63</v>
      </c>
      <c r="E210" s="10">
        <f t="shared" ref="E210:H210" si="210">if(AND(C210=C211,D210=D210+1,ISBLANK(E211)),E210,E211)</f>
        <v>0.262</v>
      </c>
      <c r="F210" s="10">
        <f t="shared" si="210"/>
        <v>25</v>
      </c>
      <c r="G210" s="10">
        <f t="shared" si="210"/>
        <v>20</v>
      </c>
      <c r="H210" s="10">
        <f t="shared" si="210"/>
        <v>161</v>
      </c>
      <c r="I210" s="12">
        <v>0.001</v>
      </c>
      <c r="J210" s="12">
        <v>0.005</v>
      </c>
    </row>
    <row r="211">
      <c r="A211" s="32" t="str">
        <f t="shared" si="2"/>
        <v>Benin-Africa2001</v>
      </c>
      <c r="B211" s="32" t="s">
        <v>99</v>
      </c>
      <c r="C211" s="5" t="s">
        <v>78</v>
      </c>
      <c r="D211" s="9" t="s">
        <v>63</v>
      </c>
      <c r="E211" s="10">
        <f t="shared" ref="E211:H211" si="211">if(AND(C211=C212,D211=D211+1,ISBLANK(E212)),E211,E212)</f>
        <v>0.262</v>
      </c>
      <c r="F211" s="10">
        <f t="shared" si="211"/>
        <v>25</v>
      </c>
      <c r="G211" s="10">
        <f t="shared" si="211"/>
        <v>20</v>
      </c>
      <c r="H211" s="10">
        <f t="shared" si="211"/>
        <v>161</v>
      </c>
      <c r="I211" s="12">
        <v>0.004</v>
      </c>
      <c r="J211" s="12">
        <v>0.017</v>
      </c>
    </row>
    <row r="212">
      <c r="A212" s="32" t="str">
        <f t="shared" si="2"/>
        <v>Botswana-Africa2001</v>
      </c>
      <c r="B212" s="32" t="s">
        <v>104</v>
      </c>
      <c r="C212" s="5" t="s">
        <v>78</v>
      </c>
      <c r="D212" s="9" t="s">
        <v>63</v>
      </c>
      <c r="E212" s="10">
        <f t="shared" ref="E212:H212" si="212">if(AND(C212=C213,D212=D212+1,ISBLANK(E213)),E212,E213)</f>
        <v>0.262</v>
      </c>
      <c r="F212" s="10">
        <f t="shared" si="212"/>
        <v>25</v>
      </c>
      <c r="G212" s="10">
        <f t="shared" si="212"/>
        <v>20</v>
      </c>
      <c r="H212" s="10">
        <f t="shared" si="212"/>
        <v>161</v>
      </c>
      <c r="I212" s="12">
        <v>0.034</v>
      </c>
      <c r="J212" s="12">
        <v>0.186</v>
      </c>
    </row>
    <row r="213">
      <c r="A213" s="32" t="str">
        <f t="shared" si="2"/>
        <v>Burkina Faso-Africa2001</v>
      </c>
      <c r="B213" s="32" t="s">
        <v>108</v>
      </c>
      <c r="C213" s="5" t="s">
        <v>78</v>
      </c>
      <c r="D213" s="9" t="s">
        <v>63</v>
      </c>
      <c r="E213" s="10">
        <f t="shared" ref="E213:H213" si="213">if(AND(C213=C214,D213=D213+1,ISBLANK(E214)),E213,E214)</f>
        <v>0.262</v>
      </c>
      <c r="F213" s="10">
        <f t="shared" si="213"/>
        <v>25</v>
      </c>
      <c r="G213" s="10">
        <f t="shared" si="213"/>
        <v>20</v>
      </c>
      <c r="H213" s="10">
        <f t="shared" si="213"/>
        <v>161</v>
      </c>
      <c r="I213" s="12">
        <v>0.002</v>
      </c>
      <c r="J213" s="12">
        <v>0.006</v>
      </c>
    </row>
    <row r="214">
      <c r="A214" s="32" t="str">
        <f t="shared" si="2"/>
        <v>Burundi-Africa2001</v>
      </c>
      <c r="B214" s="32" t="s">
        <v>109</v>
      </c>
      <c r="C214" s="5" t="s">
        <v>78</v>
      </c>
      <c r="D214" s="9" t="s">
        <v>63</v>
      </c>
      <c r="E214" s="10">
        <f t="shared" ref="E214:H214" si="214">if(AND(C214=C215,D214=D214+1,ISBLANK(E215)),E214,E215)</f>
        <v>0.262</v>
      </c>
      <c r="F214" s="10">
        <f t="shared" si="214"/>
        <v>25</v>
      </c>
      <c r="G214" s="10">
        <f t="shared" si="214"/>
        <v>20</v>
      </c>
      <c r="H214" s="10">
        <f t="shared" si="214"/>
        <v>161</v>
      </c>
      <c r="I214" s="12">
        <v>0.001</v>
      </c>
      <c r="J214" s="12">
        <v>0.005</v>
      </c>
    </row>
    <row r="215">
      <c r="A215" s="32" t="str">
        <f t="shared" si="2"/>
        <v>Cameroon-Africa2001</v>
      </c>
      <c r="B215" s="32" t="s">
        <v>111</v>
      </c>
      <c r="C215" s="5" t="s">
        <v>78</v>
      </c>
      <c r="D215" s="9" t="s">
        <v>63</v>
      </c>
      <c r="E215" s="10">
        <f t="shared" ref="E215:H215" si="215">if(AND(C215=C216,D215=D215+1,ISBLANK(E216)),E215,E216)</f>
        <v>0.262</v>
      </c>
      <c r="F215" s="10">
        <f t="shared" si="215"/>
        <v>25</v>
      </c>
      <c r="G215" s="10">
        <f t="shared" si="215"/>
        <v>20</v>
      </c>
      <c r="H215" s="10">
        <f t="shared" si="215"/>
        <v>161</v>
      </c>
      <c r="I215" s="12">
        <v>0.003</v>
      </c>
      <c r="J215" s="12">
        <v>0.026</v>
      </c>
    </row>
    <row r="216">
      <c r="A216" s="32" t="str">
        <f t="shared" si="2"/>
        <v>Central African Republic-Africa2001</v>
      </c>
      <c r="B216" s="32" t="s">
        <v>114</v>
      </c>
      <c r="C216" s="5" t="s">
        <v>78</v>
      </c>
      <c r="D216" s="9" t="s">
        <v>63</v>
      </c>
      <c r="E216" s="10">
        <f t="shared" ref="E216:H216" si="216">if(AND(C216=C217,D216=D216+1,ISBLANK(E217)),E216,E217)</f>
        <v>0.262</v>
      </c>
      <c r="F216" s="10">
        <f t="shared" si="216"/>
        <v>25</v>
      </c>
      <c r="G216" s="10">
        <f t="shared" si="216"/>
        <v>20</v>
      </c>
      <c r="H216" s="10">
        <f t="shared" si="216"/>
        <v>161</v>
      </c>
      <c r="I216" s="12">
        <v>0.001</v>
      </c>
      <c r="J216" s="12">
        <v>0.003</v>
      </c>
    </row>
    <row r="217">
      <c r="A217" s="32" t="str">
        <f t="shared" si="2"/>
        <v>Chad-Africa2001</v>
      </c>
      <c r="B217" s="32" t="s">
        <v>115</v>
      </c>
      <c r="C217" s="5" t="s">
        <v>78</v>
      </c>
      <c r="D217" s="9" t="s">
        <v>63</v>
      </c>
      <c r="E217" s="10">
        <f t="shared" ref="E217:H217" si="217">if(AND(C217=C218,D217=D217+1,ISBLANK(E218)),E217,E218)</f>
        <v>0.262</v>
      </c>
      <c r="F217" s="10">
        <f t="shared" si="217"/>
        <v>25</v>
      </c>
      <c r="G217" s="10">
        <f t="shared" si="217"/>
        <v>20</v>
      </c>
      <c r="H217" s="10">
        <f t="shared" si="217"/>
        <v>161</v>
      </c>
      <c r="I217" s="12">
        <v>0.0</v>
      </c>
      <c r="J217" s="12">
        <v>0.003</v>
      </c>
    </row>
    <row r="218">
      <c r="A218" s="32" t="str">
        <f t="shared" si="2"/>
        <v>Comoros-Africa2001</v>
      </c>
      <c r="B218" s="32" t="s">
        <v>119</v>
      </c>
      <c r="C218" s="5" t="s">
        <v>78</v>
      </c>
      <c r="D218" s="9" t="s">
        <v>63</v>
      </c>
      <c r="E218" s="10">
        <f t="shared" ref="E218:H218" si="218">if(AND(C218=C219,D218=D218+1,ISBLANK(E219)),E218,E219)</f>
        <v>0.262</v>
      </c>
      <c r="F218" s="10">
        <f t="shared" si="218"/>
        <v>25</v>
      </c>
      <c r="G218" s="10">
        <f t="shared" si="218"/>
        <v>20</v>
      </c>
      <c r="H218" s="10">
        <f t="shared" si="218"/>
        <v>161</v>
      </c>
      <c r="I218" s="12">
        <v>0.004</v>
      </c>
      <c r="J218" s="10">
        <f>if(AND(H218=H219,I218=I218+1,ISBLANK(J219)),J218,J219)</f>
        <v>0.003</v>
      </c>
    </row>
    <row r="219">
      <c r="A219" s="32" t="str">
        <f t="shared" si="2"/>
        <v>Congo (Kinshasa)-Africa2001</v>
      </c>
      <c r="B219" s="32" t="s">
        <v>121</v>
      </c>
      <c r="C219" s="5" t="s">
        <v>78</v>
      </c>
      <c r="D219" s="9" t="s">
        <v>63</v>
      </c>
      <c r="E219" s="10">
        <f t="shared" ref="E219:H219" si="219">if(AND(C219=C220,D219=D219+1,ISBLANK(E220)),E219,E220)</f>
        <v>0.262</v>
      </c>
      <c r="F219" s="10">
        <f t="shared" si="219"/>
        <v>25</v>
      </c>
      <c r="G219" s="10">
        <f t="shared" si="219"/>
        <v>20</v>
      </c>
      <c r="H219" s="10">
        <f t="shared" si="219"/>
        <v>161</v>
      </c>
      <c r="I219" s="12">
        <v>0.0</v>
      </c>
      <c r="J219" s="12">
        <v>0.003</v>
      </c>
    </row>
    <row r="220">
      <c r="A220" s="32" t="str">
        <f t="shared" si="2"/>
        <v>Congo (Brazzaville)-Africa2001</v>
      </c>
      <c r="B220" s="32" t="s">
        <v>120</v>
      </c>
      <c r="C220" s="5" t="s">
        <v>78</v>
      </c>
      <c r="D220" s="9" t="s">
        <v>63</v>
      </c>
      <c r="E220" s="10">
        <f t="shared" ref="E220:H220" si="220">if(AND(C220=C221,D220=D220+1,ISBLANK(E221)),E220,E221)</f>
        <v>0.262</v>
      </c>
      <c r="F220" s="10">
        <f t="shared" si="220"/>
        <v>25</v>
      </c>
      <c r="G220" s="10">
        <f t="shared" si="220"/>
        <v>20</v>
      </c>
      <c r="H220" s="10">
        <f t="shared" si="220"/>
        <v>161</v>
      </c>
      <c r="I220" s="12">
        <v>0.0</v>
      </c>
      <c r="J220" s="12">
        <v>0.047</v>
      </c>
    </row>
    <row r="221">
      <c r="A221" s="32" t="str">
        <f t="shared" si="2"/>
        <v>Cote d'Ivoire-Africa2001</v>
      </c>
      <c r="B221" s="32" t="s">
        <v>123</v>
      </c>
      <c r="C221" s="5" t="s">
        <v>78</v>
      </c>
      <c r="D221" s="9" t="s">
        <v>63</v>
      </c>
      <c r="E221" s="10">
        <f t="shared" ref="E221:H221" si="221">if(AND(C221=C222,D221=D221+1,ISBLANK(E222)),E221,E222)</f>
        <v>0.262</v>
      </c>
      <c r="F221" s="10">
        <f t="shared" si="221"/>
        <v>25</v>
      </c>
      <c r="G221" s="10">
        <f t="shared" si="221"/>
        <v>20</v>
      </c>
      <c r="H221" s="10">
        <f t="shared" si="221"/>
        <v>161</v>
      </c>
      <c r="I221" s="12">
        <v>0.004</v>
      </c>
      <c r="J221" s="12">
        <v>0.044</v>
      </c>
    </row>
    <row r="222">
      <c r="A222" s="32" t="str">
        <f t="shared" si="2"/>
        <v>Djibouti-Africa2001</v>
      </c>
      <c r="B222" s="32" t="s">
        <v>130</v>
      </c>
      <c r="C222" s="5" t="s">
        <v>78</v>
      </c>
      <c r="D222" s="9" t="s">
        <v>63</v>
      </c>
      <c r="E222" s="10">
        <f t="shared" ref="E222:H222" si="222">if(AND(C222=C223,D222=D222+1,ISBLANK(E223)),E222,E223)</f>
        <v>0.262</v>
      </c>
      <c r="F222" s="10">
        <f t="shared" si="222"/>
        <v>25</v>
      </c>
      <c r="G222" s="10">
        <f t="shared" si="222"/>
        <v>20</v>
      </c>
      <c r="H222" s="10">
        <f t="shared" si="222"/>
        <v>161</v>
      </c>
      <c r="I222" s="12">
        <v>0.003</v>
      </c>
      <c r="J222" s="12">
        <v>0.004</v>
      </c>
    </row>
    <row r="223">
      <c r="A223" s="32" t="str">
        <f t="shared" si="2"/>
        <v>Egypt-Africa2001</v>
      </c>
      <c r="B223" s="32" t="s">
        <v>134</v>
      </c>
      <c r="C223" s="5" t="s">
        <v>78</v>
      </c>
      <c r="D223" s="9" t="s">
        <v>63</v>
      </c>
      <c r="E223" s="10">
        <f t="shared" ref="E223:H223" si="223">if(AND(C223=C224,D223=D223+1,ISBLANK(E224)),E223,E224)</f>
        <v>0.262</v>
      </c>
      <c r="F223" s="10">
        <f t="shared" si="223"/>
        <v>25</v>
      </c>
      <c r="G223" s="10">
        <f t="shared" si="223"/>
        <v>20</v>
      </c>
      <c r="H223" s="10">
        <f t="shared" si="223"/>
        <v>161</v>
      </c>
      <c r="I223" s="12">
        <v>0.008</v>
      </c>
      <c r="J223" s="12">
        <v>0.042</v>
      </c>
    </row>
    <row r="224">
      <c r="A224" s="32" t="str">
        <f t="shared" si="2"/>
        <v>Equatorial Guinea-Africa2001</v>
      </c>
      <c r="B224" s="32" t="s">
        <v>136</v>
      </c>
      <c r="C224" s="5" t="s">
        <v>78</v>
      </c>
      <c r="D224" s="9" t="s">
        <v>63</v>
      </c>
      <c r="E224" s="10">
        <f t="shared" ref="E224:H224" si="224">if(AND(C224=C225,D224=D224+1,ISBLANK(E225)),E224,E225)</f>
        <v>0.262</v>
      </c>
      <c r="F224" s="10">
        <f t="shared" si="224"/>
        <v>25</v>
      </c>
      <c r="G224" s="10">
        <f t="shared" si="224"/>
        <v>20</v>
      </c>
      <c r="H224" s="10">
        <f t="shared" si="224"/>
        <v>161</v>
      </c>
      <c r="I224" s="12">
        <v>0.002</v>
      </c>
      <c r="J224" s="12">
        <v>0.028</v>
      </c>
    </row>
    <row r="225">
      <c r="A225" s="32" t="str">
        <f t="shared" si="2"/>
        <v>Eritrea-Africa2001</v>
      </c>
      <c r="B225" s="32" t="s">
        <v>137</v>
      </c>
      <c r="C225" s="5" t="s">
        <v>78</v>
      </c>
      <c r="D225" s="9" t="s">
        <v>63</v>
      </c>
      <c r="E225" s="10">
        <f t="shared" ref="E225:H225" si="225">if(AND(C225=C226,D225=D225+1,ISBLANK(E226)),E225,E226)</f>
        <v>0.262</v>
      </c>
      <c r="F225" s="10">
        <f t="shared" si="225"/>
        <v>25</v>
      </c>
      <c r="G225" s="10">
        <f t="shared" si="225"/>
        <v>20</v>
      </c>
      <c r="H225" s="10">
        <f t="shared" si="225"/>
        <v>161</v>
      </c>
      <c r="I225" s="12">
        <v>0.002</v>
      </c>
      <c r="J225" s="10">
        <f>if(AND(H225=H226,I225=I225+1,ISBLANK(J226)),J225,J226)</f>
        <v>0</v>
      </c>
    </row>
    <row r="226">
      <c r="A226" s="32" t="str">
        <f t="shared" si="2"/>
        <v>Ethiopia-Africa2001</v>
      </c>
      <c r="B226" s="32" t="s">
        <v>139</v>
      </c>
      <c r="C226" s="5" t="s">
        <v>78</v>
      </c>
      <c r="D226" s="9" t="s">
        <v>63</v>
      </c>
      <c r="E226" s="10">
        <f t="shared" ref="E226:H226" si="226">if(AND(C226=C227,D226=D226+1,ISBLANK(E227)),E226,E227)</f>
        <v>0.262</v>
      </c>
      <c r="F226" s="10">
        <f t="shared" si="226"/>
        <v>25</v>
      </c>
      <c r="G226" s="10">
        <f t="shared" si="226"/>
        <v>20</v>
      </c>
      <c r="H226" s="10">
        <f t="shared" si="226"/>
        <v>161</v>
      </c>
      <c r="I226" s="12">
        <v>0.0</v>
      </c>
      <c r="J226" s="12">
        <v>0.0</v>
      </c>
    </row>
    <row r="227">
      <c r="A227" s="32" t="str">
        <f t="shared" si="2"/>
        <v>Gabon-Africa2001</v>
      </c>
      <c r="B227" s="32" t="s">
        <v>145</v>
      </c>
      <c r="C227" s="5" t="s">
        <v>78</v>
      </c>
      <c r="D227" s="9" t="s">
        <v>63</v>
      </c>
      <c r="E227" s="10">
        <f t="shared" ref="E227:H227" si="227">if(AND(C227=C228,D227=D227+1,ISBLANK(E228)),E227,E228)</f>
        <v>0.262</v>
      </c>
      <c r="F227" s="10">
        <f t="shared" si="227"/>
        <v>25</v>
      </c>
      <c r="G227" s="10">
        <f t="shared" si="227"/>
        <v>20</v>
      </c>
      <c r="H227" s="10">
        <f t="shared" si="227"/>
        <v>161</v>
      </c>
      <c r="I227" s="12">
        <v>0.013</v>
      </c>
      <c r="J227" s="12">
        <v>0.119</v>
      </c>
    </row>
    <row r="228">
      <c r="A228" s="32" t="str">
        <f t="shared" si="2"/>
        <v>Gambia, The-Africa2001</v>
      </c>
      <c r="B228" s="32" t="s">
        <v>146</v>
      </c>
      <c r="C228" s="5" t="s">
        <v>78</v>
      </c>
      <c r="D228" s="9" t="s">
        <v>63</v>
      </c>
      <c r="E228" s="10">
        <f t="shared" ref="E228:H228" si="228">if(AND(C228=C229,D228=D228+1,ISBLANK(E229)),E228,E229)</f>
        <v>0.262</v>
      </c>
      <c r="F228" s="10">
        <f t="shared" si="228"/>
        <v>25</v>
      </c>
      <c r="G228" s="10">
        <f t="shared" si="228"/>
        <v>20</v>
      </c>
      <c r="H228" s="10">
        <f t="shared" si="228"/>
        <v>161</v>
      </c>
      <c r="I228" s="12">
        <v>0.013</v>
      </c>
      <c r="J228" s="12">
        <v>0.043</v>
      </c>
    </row>
    <row r="229">
      <c r="A229" s="32" t="str">
        <f t="shared" si="2"/>
        <v>Ghana-Africa2001</v>
      </c>
      <c r="B229" s="32" t="s">
        <v>149</v>
      </c>
      <c r="C229" s="5" t="s">
        <v>78</v>
      </c>
      <c r="D229" s="9" t="s">
        <v>63</v>
      </c>
      <c r="E229" s="10">
        <f t="shared" ref="E229:H229" si="229">if(AND(C229=C230,D229=D229+1,ISBLANK(E230)),E229,E230)</f>
        <v>0.262</v>
      </c>
      <c r="F229" s="10">
        <f t="shared" si="229"/>
        <v>25</v>
      </c>
      <c r="G229" s="10">
        <f t="shared" si="229"/>
        <v>20</v>
      </c>
      <c r="H229" s="10">
        <f t="shared" si="229"/>
        <v>161</v>
      </c>
      <c r="I229" s="12">
        <v>0.002</v>
      </c>
      <c r="J229" s="12">
        <v>0.013</v>
      </c>
    </row>
    <row r="230">
      <c r="A230" s="32" t="str">
        <f t="shared" si="2"/>
        <v>Guinea-Africa2001</v>
      </c>
      <c r="B230" s="32" t="s">
        <v>155</v>
      </c>
      <c r="C230" s="5" t="s">
        <v>78</v>
      </c>
      <c r="D230" s="9" t="s">
        <v>63</v>
      </c>
      <c r="E230" s="10">
        <f t="shared" ref="E230:H230" si="230">if(AND(C230=C231,D230=D230+1,ISBLANK(E231)),E230,E231)</f>
        <v>0.262</v>
      </c>
      <c r="F230" s="10">
        <f t="shared" si="230"/>
        <v>25</v>
      </c>
      <c r="G230" s="10">
        <f t="shared" si="230"/>
        <v>20</v>
      </c>
      <c r="H230" s="10">
        <f t="shared" si="230"/>
        <v>161</v>
      </c>
      <c r="I230" s="12">
        <v>0.002</v>
      </c>
      <c r="J230" s="12">
        <v>0.006</v>
      </c>
    </row>
    <row r="231">
      <c r="A231" s="32" t="str">
        <f t="shared" si="2"/>
        <v>Guinea-Bissau-Africa2001</v>
      </c>
      <c r="B231" s="32" t="s">
        <v>156</v>
      </c>
      <c r="C231" s="5" t="s">
        <v>78</v>
      </c>
      <c r="D231" s="9" t="s">
        <v>63</v>
      </c>
      <c r="E231" s="10">
        <f t="shared" ref="E231:H231" si="231">if(AND(C231=C232,D231=D231+1,ISBLANK(E232)),E231,E232)</f>
        <v>0.262</v>
      </c>
      <c r="F231" s="10">
        <f t="shared" si="231"/>
        <v>25</v>
      </c>
      <c r="G231" s="10">
        <f t="shared" si="231"/>
        <v>20</v>
      </c>
      <c r="H231" s="10">
        <f t="shared" si="231"/>
        <v>161</v>
      </c>
      <c r="I231" s="12">
        <v>0.003</v>
      </c>
      <c r="J231" s="10">
        <f>if(AND(H231=H232,I231=I231+1,ISBLANK(J232)),J231,J232)</f>
        <v>0.019</v>
      </c>
    </row>
    <row r="232">
      <c r="A232" s="32" t="str">
        <f t="shared" si="2"/>
        <v>Kenya-Africa2001</v>
      </c>
      <c r="B232" s="32" t="s">
        <v>175</v>
      </c>
      <c r="C232" s="5" t="s">
        <v>78</v>
      </c>
      <c r="D232" s="9" t="s">
        <v>63</v>
      </c>
      <c r="E232" s="10">
        <f t="shared" ref="E232:H232" si="232">if(AND(C232=C233,D232=D232+1,ISBLANK(E233)),E232,E233)</f>
        <v>0.262</v>
      </c>
      <c r="F232" s="10">
        <f t="shared" si="232"/>
        <v>25</v>
      </c>
      <c r="G232" s="10">
        <f t="shared" si="232"/>
        <v>20</v>
      </c>
      <c r="H232" s="10">
        <f t="shared" si="232"/>
        <v>161</v>
      </c>
      <c r="I232" s="12">
        <v>0.006</v>
      </c>
      <c r="J232" s="12">
        <v>0.019</v>
      </c>
    </row>
    <row r="233">
      <c r="A233" s="32" t="str">
        <f t="shared" si="2"/>
        <v>Lesotho-Africa2001</v>
      </c>
      <c r="B233" s="32" t="s">
        <v>183</v>
      </c>
      <c r="C233" s="5" t="s">
        <v>78</v>
      </c>
      <c r="D233" s="9" t="s">
        <v>63</v>
      </c>
      <c r="E233" s="10">
        <f t="shared" ref="E233:H233" si="233">if(AND(C233=C234,D233=D233+1,ISBLANK(E234)),E233,E234)</f>
        <v>0.262</v>
      </c>
      <c r="F233" s="10">
        <f t="shared" si="233"/>
        <v>25</v>
      </c>
      <c r="G233" s="10">
        <f t="shared" si="233"/>
        <v>20</v>
      </c>
      <c r="H233" s="10">
        <f t="shared" si="233"/>
        <v>161</v>
      </c>
      <c r="I233" s="12">
        <v>0.003</v>
      </c>
      <c r="J233" s="12">
        <v>0.03</v>
      </c>
    </row>
    <row r="234">
      <c r="A234" s="32" t="str">
        <f t="shared" si="2"/>
        <v>Liberia-Africa2001</v>
      </c>
      <c r="B234" s="32" t="s">
        <v>184</v>
      </c>
      <c r="C234" s="5" t="s">
        <v>78</v>
      </c>
      <c r="D234" s="9" t="s">
        <v>63</v>
      </c>
      <c r="E234" s="10">
        <f t="shared" ref="E234:H234" si="234">if(AND(C234=C235,D234=D234+1,ISBLANK(E235)),E234,E235)</f>
        <v>0.262</v>
      </c>
      <c r="F234" s="10">
        <f t="shared" si="234"/>
        <v>25</v>
      </c>
      <c r="G234" s="10">
        <f t="shared" si="234"/>
        <v>20</v>
      </c>
      <c r="H234" s="10">
        <f t="shared" si="234"/>
        <v>161</v>
      </c>
      <c r="I234" s="12">
        <v>0.0</v>
      </c>
      <c r="J234" s="12">
        <v>0.001</v>
      </c>
    </row>
    <row r="235">
      <c r="A235" s="32" t="str">
        <f t="shared" si="2"/>
        <v>Libya-Africa2001</v>
      </c>
      <c r="B235" s="32" t="s">
        <v>185</v>
      </c>
      <c r="C235" s="5" t="s">
        <v>78</v>
      </c>
      <c r="D235" s="9" t="s">
        <v>63</v>
      </c>
      <c r="E235" s="10">
        <f t="shared" ref="E235:H235" si="235">if(AND(C235=C236,D235=D235+1,ISBLANK(E236)),E235,E236)</f>
        <v>0.262</v>
      </c>
      <c r="F235" s="10">
        <f t="shared" si="235"/>
        <v>25</v>
      </c>
      <c r="G235" s="10">
        <f t="shared" si="235"/>
        <v>20</v>
      </c>
      <c r="H235" s="10">
        <f t="shared" si="235"/>
        <v>161</v>
      </c>
      <c r="I235" s="12">
        <v>0.004</v>
      </c>
      <c r="J235" s="12">
        <v>0.01</v>
      </c>
    </row>
    <row r="236">
      <c r="A236" s="32" t="str">
        <f t="shared" si="2"/>
        <v>Madagascar-Africa2001</v>
      </c>
      <c r="B236" s="32" t="s">
        <v>190</v>
      </c>
      <c r="C236" s="5" t="s">
        <v>78</v>
      </c>
      <c r="D236" s="9" t="s">
        <v>63</v>
      </c>
      <c r="E236" s="10">
        <f t="shared" ref="E236:H236" si="236">if(AND(C236=C237,D236=D236+1,ISBLANK(E237)),E236,E237)</f>
        <v>0.262</v>
      </c>
      <c r="F236" s="10">
        <f t="shared" si="236"/>
        <v>25</v>
      </c>
      <c r="G236" s="10">
        <f t="shared" si="236"/>
        <v>20</v>
      </c>
      <c r="H236" s="10">
        <f t="shared" si="236"/>
        <v>161</v>
      </c>
      <c r="I236" s="12">
        <v>0.002</v>
      </c>
      <c r="J236" s="12">
        <v>0.009</v>
      </c>
    </row>
    <row r="237">
      <c r="A237" s="32" t="str">
        <f t="shared" si="2"/>
        <v>Malawi-Africa2001</v>
      </c>
      <c r="B237" s="32" t="s">
        <v>191</v>
      </c>
      <c r="C237" s="5" t="s">
        <v>78</v>
      </c>
      <c r="D237" s="9" t="s">
        <v>63</v>
      </c>
      <c r="E237" s="10">
        <f t="shared" ref="E237:H237" si="237">if(AND(C237=C238,D237=D237+1,ISBLANK(E238)),E237,E238)</f>
        <v>0.262</v>
      </c>
      <c r="F237" s="10">
        <f t="shared" si="237"/>
        <v>25</v>
      </c>
      <c r="G237" s="10">
        <f t="shared" si="237"/>
        <v>20</v>
      </c>
      <c r="H237" s="10">
        <f t="shared" si="237"/>
        <v>161</v>
      </c>
      <c r="I237" s="12">
        <v>0.002</v>
      </c>
      <c r="J237" s="12">
        <v>0.005</v>
      </c>
    </row>
    <row r="238">
      <c r="A238" s="32" t="str">
        <f t="shared" si="2"/>
        <v>Mali-Africa2001</v>
      </c>
      <c r="B238" s="32" t="s">
        <v>194</v>
      </c>
      <c r="C238" s="5" t="s">
        <v>78</v>
      </c>
      <c r="D238" s="9" t="s">
        <v>63</v>
      </c>
      <c r="E238" s="10">
        <f t="shared" ref="E238:H238" si="238">if(AND(C238=C239,D238=D238+1,ISBLANK(E239)),E238,E239)</f>
        <v>0.262</v>
      </c>
      <c r="F238" s="10">
        <f t="shared" si="238"/>
        <v>25</v>
      </c>
      <c r="G238" s="10">
        <f t="shared" si="238"/>
        <v>20</v>
      </c>
      <c r="H238" s="10">
        <f t="shared" si="238"/>
        <v>161</v>
      </c>
      <c r="I238" s="12">
        <v>0.002</v>
      </c>
      <c r="J238" s="12">
        <v>0.002</v>
      </c>
    </row>
    <row r="239">
      <c r="A239" s="32" t="str">
        <f t="shared" si="2"/>
        <v>Mauritania-Africa2001</v>
      </c>
      <c r="B239" s="32" t="s">
        <v>197</v>
      </c>
      <c r="C239" s="5" t="s">
        <v>78</v>
      </c>
      <c r="D239" s="9" t="s">
        <v>63</v>
      </c>
      <c r="E239" s="10">
        <f t="shared" ref="E239:H239" si="239">if(AND(C239=C240,D239=D239+1,ISBLANK(E240)),E239,E240)</f>
        <v>0.262</v>
      </c>
      <c r="F239" s="10">
        <f t="shared" si="239"/>
        <v>25</v>
      </c>
      <c r="G239" s="10">
        <f t="shared" si="239"/>
        <v>20</v>
      </c>
      <c r="H239" s="10">
        <f t="shared" si="239"/>
        <v>161</v>
      </c>
      <c r="I239" s="12">
        <v>0.003</v>
      </c>
      <c r="J239" s="12">
        <v>0.04</v>
      </c>
    </row>
    <row r="240">
      <c r="A240" s="32" t="str">
        <f t="shared" si="2"/>
        <v>Mauritius-Africa2001</v>
      </c>
      <c r="B240" s="32" t="s">
        <v>198</v>
      </c>
      <c r="C240" s="5" t="s">
        <v>78</v>
      </c>
      <c r="D240" s="9" t="s">
        <v>63</v>
      </c>
      <c r="E240" s="10">
        <f t="shared" ref="E240:H240" si="240">if(AND(C240=C241,D240=D240+1,ISBLANK(E241)),E240,E241)</f>
        <v>0.262</v>
      </c>
      <c r="F240" s="10">
        <f t="shared" si="240"/>
        <v>25</v>
      </c>
      <c r="G240" s="10">
        <f t="shared" si="240"/>
        <v>20</v>
      </c>
      <c r="H240" s="10">
        <f t="shared" si="240"/>
        <v>161</v>
      </c>
      <c r="I240" s="12">
        <v>0.088</v>
      </c>
      <c r="J240" s="12">
        <v>0.228</v>
      </c>
    </row>
    <row r="241">
      <c r="A241" s="32" t="str">
        <f t="shared" si="2"/>
        <v>Morocco-Africa2001</v>
      </c>
      <c r="B241" s="32" t="s">
        <v>205</v>
      </c>
      <c r="C241" s="5" t="s">
        <v>78</v>
      </c>
      <c r="D241" s="9" t="s">
        <v>63</v>
      </c>
      <c r="E241" s="10">
        <f t="shared" ref="E241:H241" si="241">if(AND(C241=C242,D241=D241+1,ISBLANK(E242)),E241,E242)</f>
        <v>0.262</v>
      </c>
      <c r="F241" s="10">
        <f t="shared" si="241"/>
        <v>25</v>
      </c>
      <c r="G241" s="10">
        <f t="shared" si="241"/>
        <v>20</v>
      </c>
      <c r="H241" s="10">
        <f t="shared" si="241"/>
        <v>161</v>
      </c>
      <c r="I241" s="12">
        <v>0.014</v>
      </c>
      <c r="J241" s="12">
        <v>0.164</v>
      </c>
    </row>
    <row r="242">
      <c r="A242" s="32" t="str">
        <f t="shared" si="2"/>
        <v>Mozambique-Africa2001</v>
      </c>
      <c r="B242" s="32" t="s">
        <v>206</v>
      </c>
      <c r="C242" s="5" t="s">
        <v>78</v>
      </c>
      <c r="D242" s="9" t="s">
        <v>63</v>
      </c>
      <c r="E242" s="10">
        <f t="shared" ref="E242:H242" si="242">if(AND(C242=C243,D242=D242+1,ISBLANK(E243)),E242,E243)</f>
        <v>0.262</v>
      </c>
      <c r="F242" s="10">
        <f t="shared" si="242"/>
        <v>25</v>
      </c>
      <c r="G242" s="10">
        <f t="shared" si="242"/>
        <v>20</v>
      </c>
      <c r="H242" s="10">
        <f t="shared" si="242"/>
        <v>161</v>
      </c>
      <c r="I242" s="12">
        <v>0.002</v>
      </c>
      <c r="J242" s="12">
        <v>0.008</v>
      </c>
    </row>
    <row r="243">
      <c r="A243" s="32" t="str">
        <f t="shared" si="2"/>
        <v>Namibia-Africa2001</v>
      </c>
      <c r="B243" s="32" t="s">
        <v>208</v>
      </c>
      <c r="C243" s="5" t="s">
        <v>78</v>
      </c>
      <c r="D243" s="9" t="s">
        <v>63</v>
      </c>
      <c r="E243" s="10">
        <f t="shared" ref="E243:H243" si="243">if(AND(C243=C244,D243=D243+1,ISBLANK(E244)),E243,E244)</f>
        <v>0.262</v>
      </c>
      <c r="F243" s="10">
        <f t="shared" si="243"/>
        <v>25</v>
      </c>
      <c r="G243" s="10">
        <f t="shared" si="243"/>
        <v>20</v>
      </c>
      <c r="H243" s="10">
        <f t="shared" si="243"/>
        <v>161</v>
      </c>
      <c r="I243" s="12">
        <v>0.024</v>
      </c>
      <c r="J243" s="12">
        <v>0.055</v>
      </c>
    </row>
    <row r="244">
      <c r="A244" s="32" t="str">
        <f t="shared" si="2"/>
        <v>Niger-Africa2001</v>
      </c>
      <c r="B244" s="32" t="s">
        <v>214</v>
      </c>
      <c r="C244" s="5" t="s">
        <v>78</v>
      </c>
      <c r="D244" s="9" t="s">
        <v>63</v>
      </c>
      <c r="E244" s="10">
        <f t="shared" ref="E244:H244" si="244">if(AND(C244=C245,D244=D244+1,ISBLANK(E245)),E244,E245)</f>
        <v>0.262</v>
      </c>
      <c r="F244" s="10">
        <f t="shared" si="244"/>
        <v>25</v>
      </c>
      <c r="G244" s="10">
        <f t="shared" si="244"/>
        <v>20</v>
      </c>
      <c r="H244" s="10">
        <f t="shared" si="244"/>
        <v>161</v>
      </c>
      <c r="I244" s="12">
        <v>0.001</v>
      </c>
      <c r="J244" s="12">
        <v>0.0</v>
      </c>
    </row>
    <row r="245">
      <c r="A245" s="32" t="str">
        <f t="shared" si="2"/>
        <v>Nigeria-Africa2001</v>
      </c>
      <c r="B245" s="32" t="s">
        <v>215</v>
      </c>
      <c r="C245" s="5" t="s">
        <v>78</v>
      </c>
      <c r="D245" s="9" t="s">
        <v>63</v>
      </c>
      <c r="E245" s="10">
        <f t="shared" ref="E245:H245" si="245">if(AND(C245=C246,D245=D245+1,ISBLANK(E246)),E245,E246)</f>
        <v>0.262</v>
      </c>
      <c r="F245" s="10">
        <f t="shared" si="245"/>
        <v>25</v>
      </c>
      <c r="G245" s="10">
        <f t="shared" si="245"/>
        <v>20</v>
      </c>
      <c r="H245" s="10">
        <f t="shared" si="245"/>
        <v>161</v>
      </c>
      <c r="I245" s="12">
        <v>0.001</v>
      </c>
      <c r="J245" s="12">
        <v>0.002</v>
      </c>
    </row>
    <row r="246">
      <c r="A246" s="32" t="str">
        <f t="shared" si="2"/>
        <v>Rwanda-Africa2001</v>
      </c>
      <c r="B246" s="32" t="s">
        <v>232</v>
      </c>
      <c r="C246" s="5" t="s">
        <v>78</v>
      </c>
      <c r="D246" s="9" t="s">
        <v>63</v>
      </c>
      <c r="E246" s="10">
        <f t="shared" ref="E246:H246" si="246">if(AND(C246=C247,D246=D246+1,ISBLANK(E247)),E246,E247)</f>
        <v>0.262</v>
      </c>
      <c r="F246" s="10">
        <f t="shared" si="246"/>
        <v>25</v>
      </c>
      <c r="G246" s="10">
        <f t="shared" si="246"/>
        <v>20</v>
      </c>
      <c r="H246" s="10">
        <f t="shared" si="246"/>
        <v>161</v>
      </c>
      <c r="I246" s="12">
        <v>0.002</v>
      </c>
      <c r="J246" s="12">
        <v>0.007</v>
      </c>
    </row>
    <row r="247">
      <c r="A247" s="32" t="str">
        <f t="shared" si="2"/>
        <v>Sao Tome and Principe-Africa2001</v>
      </c>
      <c r="B247" s="32" t="s">
        <v>235</v>
      </c>
      <c r="C247" s="5" t="s">
        <v>78</v>
      </c>
      <c r="D247" s="9" t="s">
        <v>63</v>
      </c>
      <c r="E247" s="10">
        <f t="shared" ref="E247:H247" si="247">if(AND(C247=C248,D247=D247+1,ISBLANK(E248)),E247,E248)</f>
        <v>0.262</v>
      </c>
      <c r="F247" s="10">
        <f t="shared" si="247"/>
        <v>25</v>
      </c>
      <c r="G247" s="10">
        <f t="shared" si="247"/>
        <v>20</v>
      </c>
      <c r="H247" s="10">
        <f t="shared" si="247"/>
        <v>161</v>
      </c>
      <c r="I247" s="12">
        <v>0.063</v>
      </c>
      <c r="J247" s="10">
        <f>if(AND(H247=H248,I247=I247+1,ISBLANK(J248)),J247,J248)</f>
        <v>0.03</v>
      </c>
    </row>
    <row r="248">
      <c r="A248" s="32" t="str">
        <f t="shared" si="2"/>
        <v>Senegal-Africa2001</v>
      </c>
      <c r="B248" s="32" t="s">
        <v>237</v>
      </c>
      <c r="C248" s="5" t="s">
        <v>78</v>
      </c>
      <c r="D248" s="9" t="s">
        <v>63</v>
      </c>
      <c r="E248" s="10">
        <f t="shared" ref="E248:H248" si="248">if(AND(C248=C249,D248=D248+1,ISBLANK(E249)),E248,E249)</f>
        <v>0.262</v>
      </c>
      <c r="F248" s="10">
        <f t="shared" si="248"/>
        <v>25</v>
      </c>
      <c r="G248" s="10">
        <f t="shared" si="248"/>
        <v>20</v>
      </c>
      <c r="H248" s="10">
        <f t="shared" si="248"/>
        <v>161</v>
      </c>
      <c r="I248" s="12">
        <v>0.01</v>
      </c>
      <c r="J248" s="12">
        <v>0.03</v>
      </c>
    </row>
    <row r="249">
      <c r="A249" s="32" t="str">
        <f t="shared" si="2"/>
        <v>Seychelles-Africa2001</v>
      </c>
      <c r="B249" s="32" t="s">
        <v>239</v>
      </c>
      <c r="C249" s="5" t="s">
        <v>78</v>
      </c>
      <c r="D249" s="9" t="s">
        <v>63</v>
      </c>
      <c r="E249" s="10">
        <f t="shared" ref="E249:H249" si="249">if(AND(C249=C250,D249=D249+1,ISBLANK(E250)),E249,E250)</f>
        <v>0.262</v>
      </c>
      <c r="F249" s="10">
        <f t="shared" si="249"/>
        <v>25</v>
      </c>
      <c r="G249" s="10">
        <f t="shared" si="249"/>
        <v>20</v>
      </c>
      <c r="H249" s="10">
        <f t="shared" si="249"/>
        <v>161</v>
      </c>
      <c r="I249" s="12">
        <v>0.11</v>
      </c>
      <c r="J249" s="12">
        <v>0.452</v>
      </c>
    </row>
    <row r="250">
      <c r="A250" s="32" t="str">
        <f t="shared" si="2"/>
        <v>Sierra Leone-Africa2001</v>
      </c>
      <c r="B250" s="32" t="s">
        <v>240</v>
      </c>
      <c r="C250" s="5" t="s">
        <v>78</v>
      </c>
      <c r="D250" s="9" t="s">
        <v>63</v>
      </c>
      <c r="E250" s="10">
        <f t="shared" ref="E250:H250" si="250">if(AND(C250=C251,D250=D250+1,ISBLANK(E251)),E250,E251)</f>
        <v>0.262</v>
      </c>
      <c r="F250" s="10">
        <f t="shared" si="250"/>
        <v>25</v>
      </c>
      <c r="G250" s="10">
        <f t="shared" si="250"/>
        <v>20</v>
      </c>
      <c r="H250" s="10">
        <f t="shared" si="250"/>
        <v>161</v>
      </c>
      <c r="I250" s="12">
        <v>0.002</v>
      </c>
      <c r="J250" s="12">
        <v>0.006</v>
      </c>
    </row>
    <row r="251">
      <c r="A251" s="32" t="str">
        <f t="shared" si="2"/>
        <v>Somalia-Africa2001</v>
      </c>
      <c r="B251" s="32" t="s">
        <v>246</v>
      </c>
      <c r="C251" s="5" t="s">
        <v>78</v>
      </c>
      <c r="D251" s="9" t="s">
        <v>63</v>
      </c>
      <c r="E251" s="10">
        <f t="shared" ref="E251:H251" si="251">if(AND(C251=C252,D251=D251+1,ISBLANK(E252)),E251,E252)</f>
        <v>0.262</v>
      </c>
      <c r="F251" s="10">
        <f t="shared" si="251"/>
        <v>25</v>
      </c>
      <c r="G251" s="10">
        <f t="shared" si="251"/>
        <v>20</v>
      </c>
      <c r="H251" s="10">
        <f t="shared" si="251"/>
        <v>161</v>
      </c>
      <c r="I251" s="12">
        <v>0.001</v>
      </c>
      <c r="J251" s="12">
        <v>0.011</v>
      </c>
    </row>
    <row r="252">
      <c r="A252" s="32" t="str">
        <f t="shared" si="2"/>
        <v>South Africa-Africa2001</v>
      </c>
      <c r="B252" s="32" t="s">
        <v>247</v>
      </c>
      <c r="C252" s="5" t="s">
        <v>78</v>
      </c>
      <c r="D252" s="9" t="s">
        <v>63</v>
      </c>
      <c r="E252" s="10">
        <f t="shared" ref="E252:H252" si="252">if(AND(C252=C253,D252=D252+1,ISBLANK(E253)),E252,E253)</f>
        <v>0.262</v>
      </c>
      <c r="F252" s="10">
        <f t="shared" si="252"/>
        <v>25</v>
      </c>
      <c r="G252" s="10">
        <f t="shared" si="252"/>
        <v>20</v>
      </c>
      <c r="H252" s="10">
        <f t="shared" si="252"/>
        <v>161</v>
      </c>
      <c r="I252" s="12">
        <v>0.063</v>
      </c>
      <c r="J252" s="12">
        <v>0.237</v>
      </c>
    </row>
    <row r="253">
      <c r="A253" s="32" t="str">
        <f t="shared" si="2"/>
        <v>South Sudan-Africa2001</v>
      </c>
      <c r="B253" s="32" t="s">
        <v>249</v>
      </c>
      <c r="C253" s="5" t="s">
        <v>78</v>
      </c>
      <c r="D253" s="9" t="s">
        <v>63</v>
      </c>
      <c r="E253" s="10">
        <f t="shared" ref="E253:J253" si="253">if(AND(C253=C254,D253=D253+1,ISBLANK(E254)),E253,E254)</f>
        <v>0.262</v>
      </c>
      <c r="F253" s="10">
        <f t="shared" si="253"/>
        <v>25</v>
      </c>
      <c r="G253" s="10">
        <f t="shared" si="253"/>
        <v>20</v>
      </c>
      <c r="H253" s="10">
        <f t="shared" si="253"/>
        <v>161</v>
      </c>
      <c r="I253" s="10">
        <f t="shared" si="253"/>
        <v>0.001</v>
      </c>
      <c r="J253" s="10">
        <f t="shared" si="253"/>
        <v>0.003</v>
      </c>
    </row>
    <row r="254">
      <c r="A254" s="32" t="str">
        <f t="shared" si="2"/>
        <v>Sudan-Africa2001</v>
      </c>
      <c r="B254" s="32" t="s">
        <v>256</v>
      </c>
      <c r="C254" s="5" t="s">
        <v>78</v>
      </c>
      <c r="D254" s="9" t="s">
        <v>63</v>
      </c>
      <c r="E254" s="10">
        <f t="shared" ref="E254:H254" si="254">if(AND(C254=C255,D254=D254+1,ISBLANK(E255)),E254,E255)</f>
        <v>0.262</v>
      </c>
      <c r="F254" s="10">
        <f t="shared" si="254"/>
        <v>25</v>
      </c>
      <c r="G254" s="10">
        <f t="shared" si="254"/>
        <v>20</v>
      </c>
      <c r="H254" s="10">
        <f t="shared" si="254"/>
        <v>161</v>
      </c>
      <c r="I254" s="12">
        <v>0.001</v>
      </c>
      <c r="J254" s="12">
        <v>0.003</v>
      </c>
    </row>
    <row r="255">
      <c r="A255" s="32" t="str">
        <f t="shared" si="2"/>
        <v>Swaziland-Africa2001</v>
      </c>
      <c r="B255" s="32" t="s">
        <v>258</v>
      </c>
      <c r="C255" s="5" t="s">
        <v>78</v>
      </c>
      <c r="D255" s="9" t="s">
        <v>63</v>
      </c>
      <c r="E255" s="10">
        <f t="shared" ref="E255:H255" si="255">if(AND(C255=C256,D255=D255+1,ISBLANK(E256)),E255,E256)</f>
        <v>0.262</v>
      </c>
      <c r="F255" s="10">
        <f t="shared" si="255"/>
        <v>25</v>
      </c>
      <c r="G255" s="10">
        <f t="shared" si="255"/>
        <v>20</v>
      </c>
      <c r="H255" s="10">
        <f t="shared" si="255"/>
        <v>161</v>
      </c>
      <c r="I255" s="12">
        <v>0.013</v>
      </c>
      <c r="J255" s="12">
        <v>0.051</v>
      </c>
    </row>
    <row r="256">
      <c r="A256" s="32" t="str">
        <f t="shared" si="2"/>
        <v>Tanzania-Africa2001</v>
      </c>
      <c r="B256" s="32" t="s">
        <v>263</v>
      </c>
      <c r="C256" s="5" t="s">
        <v>78</v>
      </c>
      <c r="D256" s="9" t="s">
        <v>63</v>
      </c>
      <c r="E256" s="10">
        <f t="shared" ref="E256:H256" si="256">if(AND(C256=C257,D256=D256+1,ISBLANK(E257)),E256,E257)</f>
        <v>0.262</v>
      </c>
      <c r="F256" s="10">
        <f t="shared" si="256"/>
        <v>25</v>
      </c>
      <c r="G256" s="10">
        <f t="shared" si="256"/>
        <v>20</v>
      </c>
      <c r="H256" s="10">
        <f t="shared" si="256"/>
        <v>161</v>
      </c>
      <c r="I256" s="12">
        <v>0.002</v>
      </c>
      <c r="J256" s="12">
        <v>0.008</v>
      </c>
    </row>
    <row r="257">
      <c r="A257" s="32" t="str">
        <f t="shared" si="2"/>
        <v>Togo-Africa2001</v>
      </c>
      <c r="B257" s="32" t="s">
        <v>266</v>
      </c>
      <c r="C257" s="5" t="s">
        <v>78</v>
      </c>
      <c r="D257" s="9" t="s">
        <v>63</v>
      </c>
      <c r="E257" s="10">
        <f t="shared" ref="E257:H257" si="257">if(AND(C257=C258,D257=D257+1,ISBLANK(E258)),E257,E258)</f>
        <v>0.262</v>
      </c>
      <c r="F257" s="10">
        <f t="shared" si="257"/>
        <v>25</v>
      </c>
      <c r="G257" s="10">
        <f t="shared" si="257"/>
        <v>20</v>
      </c>
      <c r="H257" s="10">
        <f t="shared" si="257"/>
        <v>161</v>
      </c>
      <c r="I257" s="12">
        <v>0.009</v>
      </c>
      <c r="J257" s="12">
        <v>0.019</v>
      </c>
    </row>
    <row r="258">
      <c r="A258" s="32" t="str">
        <f t="shared" si="2"/>
        <v>Tunisia-Africa2001</v>
      </c>
      <c r="B258" s="32" t="s">
        <v>269</v>
      </c>
      <c r="C258" s="5" t="s">
        <v>78</v>
      </c>
      <c r="D258" s="9" t="s">
        <v>63</v>
      </c>
      <c r="E258" s="10">
        <f t="shared" ref="E258:H258" si="258">if(AND(C258=C259,D258=D258+1,ISBLANK(E259)),E258,E259)</f>
        <v>0.262</v>
      </c>
      <c r="F258" s="10">
        <f t="shared" si="258"/>
        <v>25</v>
      </c>
      <c r="G258" s="10">
        <f t="shared" si="258"/>
        <v>20</v>
      </c>
      <c r="H258" s="10">
        <f t="shared" si="258"/>
        <v>161</v>
      </c>
      <c r="I258" s="12">
        <v>0.043</v>
      </c>
      <c r="J258" s="12">
        <v>0.04</v>
      </c>
    </row>
    <row r="259">
      <c r="A259" s="32" t="str">
        <f t="shared" si="2"/>
        <v>Uganda-Africa2001</v>
      </c>
      <c r="B259" s="32" t="s">
        <v>273</v>
      </c>
      <c r="C259" s="5" t="s">
        <v>78</v>
      </c>
      <c r="D259" s="9" t="s">
        <v>63</v>
      </c>
      <c r="E259" s="10">
        <f t="shared" ref="E259:H259" si="259">if(AND(C259=C260,D259=D259+1,ISBLANK(E260)),E259,E260)</f>
        <v>0.262</v>
      </c>
      <c r="F259" s="10">
        <f t="shared" si="259"/>
        <v>25</v>
      </c>
      <c r="G259" s="10">
        <f t="shared" si="259"/>
        <v>20</v>
      </c>
      <c r="H259" s="10">
        <f t="shared" si="259"/>
        <v>161</v>
      </c>
      <c r="I259" s="12">
        <v>0.002</v>
      </c>
      <c r="J259" s="12">
        <v>0.011</v>
      </c>
    </row>
    <row r="260">
      <c r="A260" s="32" t="str">
        <f t="shared" si="2"/>
        <v>Zambia-Africa2001</v>
      </c>
      <c r="B260" s="32" t="s">
        <v>284</v>
      </c>
      <c r="C260" s="5" t="s">
        <v>78</v>
      </c>
      <c r="D260" s="9" t="s">
        <v>63</v>
      </c>
      <c r="E260" s="10">
        <f t="shared" ref="E260:H260" si="260">if(AND(C260=C261,D260=D260+1,ISBLANK(E261)),E260,E261)</f>
        <v>0.262</v>
      </c>
      <c r="F260" s="10">
        <f t="shared" si="260"/>
        <v>25</v>
      </c>
      <c r="G260" s="10">
        <f t="shared" si="260"/>
        <v>20</v>
      </c>
      <c r="H260" s="10">
        <f t="shared" si="260"/>
        <v>161</v>
      </c>
      <c r="I260" s="12">
        <v>0.002</v>
      </c>
      <c r="J260" s="12">
        <v>0.012</v>
      </c>
    </row>
    <row r="261">
      <c r="A261" s="32" t="str">
        <f t="shared" si="2"/>
        <v>Zimbabwe-Africa2001</v>
      </c>
      <c r="B261" s="32" t="s">
        <v>285</v>
      </c>
      <c r="C261" s="5" t="s">
        <v>78</v>
      </c>
      <c r="D261" s="9" t="s">
        <v>63</v>
      </c>
      <c r="E261" s="10">
        <f t="shared" ref="E261:H261" si="261">if(AND(C261=C262,D261=D261+1,ISBLANK(E262)),E261,E262)</f>
        <v>0.262</v>
      </c>
      <c r="F261" s="10">
        <f t="shared" si="261"/>
        <v>25</v>
      </c>
      <c r="G261" s="10">
        <f t="shared" si="261"/>
        <v>20</v>
      </c>
      <c r="H261" s="10">
        <f t="shared" si="261"/>
        <v>161</v>
      </c>
      <c r="I261" s="12">
        <v>0.008</v>
      </c>
      <c r="J261" s="12">
        <v>0.025</v>
      </c>
    </row>
    <row r="262">
      <c r="A262" s="32" t="str">
        <f t="shared" si="2"/>
        <v>Afghanistan-Asia2001</v>
      </c>
      <c r="B262" s="32" t="s">
        <v>60</v>
      </c>
      <c r="C262" s="5" t="s">
        <v>61</v>
      </c>
      <c r="D262" s="9" t="s">
        <v>63</v>
      </c>
      <c r="E262" s="10">
        <f t="shared" ref="E262:H262" si="262">if(AND(C262=C263,D262=D262+1,ISBLANK(E263)),E262,E263)</f>
        <v>0.262</v>
      </c>
      <c r="F262" s="10">
        <f t="shared" si="262"/>
        <v>25</v>
      </c>
      <c r="G262" s="10">
        <f t="shared" si="262"/>
        <v>20</v>
      </c>
      <c r="H262" s="10">
        <f t="shared" si="262"/>
        <v>161</v>
      </c>
      <c r="I262" s="12">
        <v>0.0</v>
      </c>
      <c r="J262" s="10">
        <f>if(AND(H262=H263,I262=I262+1,ISBLANK(J263)),J262,J263)</f>
        <v>0.008</v>
      </c>
    </row>
    <row r="263">
      <c r="A263" s="32" t="str">
        <f t="shared" si="2"/>
        <v>Armenia-Asia2001</v>
      </c>
      <c r="B263" s="32" t="s">
        <v>86</v>
      </c>
      <c r="C263" s="5" t="s">
        <v>61</v>
      </c>
      <c r="D263" s="9" t="s">
        <v>63</v>
      </c>
      <c r="E263" s="10">
        <f t="shared" ref="E263:H263" si="263">if(AND(C263=C264,D263=D263+1,ISBLANK(E264)),E263,E264)</f>
        <v>0.262</v>
      </c>
      <c r="F263" s="10">
        <f t="shared" si="263"/>
        <v>25</v>
      </c>
      <c r="G263" s="10">
        <f t="shared" si="263"/>
        <v>20</v>
      </c>
      <c r="H263" s="10">
        <f t="shared" si="263"/>
        <v>161</v>
      </c>
      <c r="I263" s="12">
        <v>0.016</v>
      </c>
      <c r="J263" s="12">
        <v>0.008</v>
      </c>
    </row>
    <row r="264">
      <c r="A264" s="32" t="str">
        <f t="shared" si="2"/>
        <v>Azerbaijan-Asia2001</v>
      </c>
      <c r="B264" s="32" t="s">
        <v>90</v>
      </c>
      <c r="C264" s="5" t="s">
        <v>61</v>
      </c>
      <c r="D264" s="9" t="s">
        <v>63</v>
      </c>
      <c r="E264" s="10">
        <f t="shared" ref="E264:H264" si="264">if(AND(C264=C265,D264=D264+1,ISBLANK(E265)),E264,E265)</f>
        <v>0.262</v>
      </c>
      <c r="F264" s="10">
        <f t="shared" si="264"/>
        <v>25</v>
      </c>
      <c r="G264" s="10">
        <f t="shared" si="264"/>
        <v>20</v>
      </c>
      <c r="H264" s="10">
        <f t="shared" si="264"/>
        <v>161</v>
      </c>
      <c r="I264" s="12">
        <v>0.003</v>
      </c>
      <c r="J264" s="12">
        <v>0.089</v>
      </c>
    </row>
    <row r="265">
      <c r="A265" s="32" t="str">
        <f t="shared" si="2"/>
        <v>Bangladesh-Asia2001</v>
      </c>
      <c r="B265" s="32" t="s">
        <v>94</v>
      </c>
      <c r="C265" s="5" t="s">
        <v>61</v>
      </c>
      <c r="D265" s="9" t="s">
        <v>63</v>
      </c>
      <c r="E265" s="10">
        <f t="shared" ref="E265:H265" si="265">if(AND(C265=C266,D265=D265+1,ISBLANK(E266)),E265,E266)</f>
        <v>0.262</v>
      </c>
      <c r="F265" s="10">
        <f t="shared" si="265"/>
        <v>25</v>
      </c>
      <c r="G265" s="10">
        <f t="shared" si="265"/>
        <v>20</v>
      </c>
      <c r="H265" s="10">
        <f t="shared" si="265"/>
        <v>161</v>
      </c>
      <c r="I265" s="12">
        <v>0.001</v>
      </c>
      <c r="J265" s="12">
        <v>0.004</v>
      </c>
    </row>
    <row r="266">
      <c r="A266" s="32" t="str">
        <f t="shared" si="2"/>
        <v>Bhutan-Asia2001</v>
      </c>
      <c r="B266" s="32" t="s">
        <v>101</v>
      </c>
      <c r="C266" s="5" t="s">
        <v>61</v>
      </c>
      <c r="D266" s="9" t="s">
        <v>63</v>
      </c>
      <c r="E266" s="10">
        <f t="shared" ref="E266:H266" si="266">if(AND(C266=C267,D266=D266+1,ISBLANK(E267)),E266,E267)</f>
        <v>0.262</v>
      </c>
      <c r="F266" s="10">
        <f t="shared" si="266"/>
        <v>25</v>
      </c>
      <c r="G266" s="10">
        <f t="shared" si="266"/>
        <v>20</v>
      </c>
      <c r="H266" s="10">
        <f t="shared" si="266"/>
        <v>161</v>
      </c>
      <c r="I266" s="12">
        <v>0.009</v>
      </c>
      <c r="J266" s="10">
        <f>if(AND(H266=H267,I266=I266+1,ISBLANK(J267)),J266,J267)</f>
        <v>0.422</v>
      </c>
    </row>
    <row r="267">
      <c r="A267" s="32" t="str">
        <f t="shared" si="2"/>
        <v>Brunei-Asia2001</v>
      </c>
      <c r="B267" s="32" t="s">
        <v>106</v>
      </c>
      <c r="C267" s="5" t="s">
        <v>61</v>
      </c>
      <c r="D267" s="9" t="s">
        <v>63</v>
      </c>
      <c r="E267" s="10">
        <f t="shared" ref="E267:H267" si="267">if(AND(C267=C268,D267=D267+1,ISBLANK(E268)),E267,E268)</f>
        <v>0.262</v>
      </c>
      <c r="F267" s="10">
        <f t="shared" si="267"/>
        <v>25</v>
      </c>
      <c r="G267" s="10">
        <f t="shared" si="267"/>
        <v>20</v>
      </c>
      <c r="H267" s="10">
        <f t="shared" si="267"/>
        <v>161</v>
      </c>
      <c r="I267" s="12">
        <v>0.129</v>
      </c>
      <c r="J267" s="12">
        <v>0.422</v>
      </c>
    </row>
    <row r="268">
      <c r="A268" s="32" t="str">
        <f t="shared" si="2"/>
        <v>Cambodia-Asia2001</v>
      </c>
      <c r="B268" s="32" t="s">
        <v>110</v>
      </c>
      <c r="C268" s="5" t="s">
        <v>61</v>
      </c>
      <c r="D268" s="9" t="s">
        <v>63</v>
      </c>
      <c r="E268" s="10">
        <f t="shared" ref="E268:H268" si="268">if(AND(C268=C269,D268=D268+1,ISBLANK(E269)),E268,E269)</f>
        <v>0.262</v>
      </c>
      <c r="F268" s="10">
        <f t="shared" si="268"/>
        <v>25</v>
      </c>
      <c r="G268" s="10">
        <f t="shared" si="268"/>
        <v>20</v>
      </c>
      <c r="H268" s="10">
        <f t="shared" si="268"/>
        <v>161</v>
      </c>
      <c r="I268" s="12">
        <v>0.001</v>
      </c>
      <c r="J268" s="12">
        <v>0.018</v>
      </c>
    </row>
    <row r="269">
      <c r="A269" s="32" t="str">
        <f t="shared" si="2"/>
        <v>China-Asia2001</v>
      </c>
      <c r="B269" s="32" t="s">
        <v>117</v>
      </c>
      <c r="C269" s="5" t="s">
        <v>61</v>
      </c>
      <c r="D269" s="9" t="s">
        <v>63</v>
      </c>
      <c r="E269" s="10">
        <f t="shared" ref="E269:H269" si="269">if(AND(C269=C270,D269=D269+1,ISBLANK(E270)),E269,E270)</f>
        <v>0.262</v>
      </c>
      <c r="F269" s="10">
        <f t="shared" si="269"/>
        <v>25</v>
      </c>
      <c r="G269" s="10">
        <f t="shared" si="269"/>
        <v>20</v>
      </c>
      <c r="H269" s="10">
        <f t="shared" si="269"/>
        <v>161</v>
      </c>
      <c r="I269" s="12">
        <v>0.026</v>
      </c>
      <c r="J269" s="12">
        <v>0.112</v>
      </c>
    </row>
    <row r="270">
      <c r="A270" s="32" t="str">
        <f t="shared" si="2"/>
        <v>Georgia-Asia2001</v>
      </c>
      <c r="B270" s="32" t="s">
        <v>147</v>
      </c>
      <c r="C270" s="5" t="s">
        <v>61</v>
      </c>
      <c r="D270" s="9" t="s">
        <v>63</v>
      </c>
      <c r="E270" s="10">
        <f t="shared" ref="E270:H270" si="270">if(AND(C270=C271,D270=D270+1,ISBLANK(E271)),E270,E271)</f>
        <v>0.262</v>
      </c>
      <c r="F270" s="10">
        <f t="shared" si="270"/>
        <v>25</v>
      </c>
      <c r="G270" s="10">
        <f t="shared" si="270"/>
        <v>20</v>
      </c>
      <c r="H270" s="10">
        <f t="shared" si="270"/>
        <v>161</v>
      </c>
      <c r="I270" s="12">
        <v>0.01</v>
      </c>
      <c r="J270" s="12">
        <v>0.064</v>
      </c>
    </row>
    <row r="271">
      <c r="A271" s="32" t="str">
        <f t="shared" si="2"/>
        <v>Hong Kong SAR-Asia2001</v>
      </c>
      <c r="B271" s="32" t="s">
        <v>160</v>
      </c>
      <c r="C271" s="5" t="s">
        <v>61</v>
      </c>
      <c r="D271" s="9" t="s">
        <v>63</v>
      </c>
      <c r="E271" s="10">
        <f t="shared" ref="E271:H271" si="271">if(AND(C271=C272,D271=D271+1,ISBLANK(E272)),E271,E272)</f>
        <v>0.262</v>
      </c>
      <c r="F271" s="10">
        <f t="shared" si="271"/>
        <v>25</v>
      </c>
      <c r="G271" s="10">
        <f t="shared" si="271"/>
        <v>20</v>
      </c>
      <c r="H271" s="10">
        <f t="shared" si="271"/>
        <v>161</v>
      </c>
      <c r="I271" s="12">
        <v>0.387</v>
      </c>
      <c r="J271" s="12">
        <v>0.838</v>
      </c>
    </row>
    <row r="272">
      <c r="A272" s="32" t="str">
        <f t="shared" si="2"/>
        <v>India-Asia2001</v>
      </c>
      <c r="B272" s="32" t="s">
        <v>163</v>
      </c>
      <c r="C272" s="5" t="s">
        <v>61</v>
      </c>
      <c r="D272" s="9" t="s">
        <v>63</v>
      </c>
      <c r="E272" s="10">
        <f t="shared" ref="E272:H272" si="272">if(AND(C272=C273,D272=D272+1,ISBLANK(E273)),E272,E273)</f>
        <v>0.262</v>
      </c>
      <c r="F272" s="10">
        <f t="shared" si="272"/>
        <v>25</v>
      </c>
      <c r="G272" s="10">
        <f t="shared" si="272"/>
        <v>20</v>
      </c>
      <c r="H272" s="10">
        <f t="shared" si="272"/>
        <v>161</v>
      </c>
      <c r="I272" s="12">
        <v>0.007</v>
      </c>
      <c r="J272" s="12">
        <v>0.006</v>
      </c>
    </row>
    <row r="273">
      <c r="A273" s="32" t="str">
        <f t="shared" si="2"/>
        <v>Indonesia-Asia2001</v>
      </c>
      <c r="B273" s="32" t="s">
        <v>164</v>
      </c>
      <c r="C273" s="5" t="s">
        <v>61</v>
      </c>
      <c r="D273" s="9" t="s">
        <v>63</v>
      </c>
      <c r="E273" s="10">
        <f t="shared" ref="E273:H273" si="273">if(AND(C273=C274,D273=D273+1,ISBLANK(E274)),E273,E274)</f>
        <v>0.262</v>
      </c>
      <c r="F273" s="10">
        <f t="shared" si="273"/>
        <v>25</v>
      </c>
      <c r="G273" s="10">
        <f t="shared" si="273"/>
        <v>20</v>
      </c>
      <c r="H273" s="10">
        <f t="shared" si="273"/>
        <v>161</v>
      </c>
      <c r="I273" s="12">
        <v>0.02</v>
      </c>
      <c r="J273" s="12">
        <v>0.031</v>
      </c>
    </row>
    <row r="274">
      <c r="A274" s="32" t="str">
        <f t="shared" si="2"/>
        <v>Japan-Asia2001</v>
      </c>
      <c r="B274" s="32" t="s">
        <v>172</v>
      </c>
      <c r="C274" s="5" t="s">
        <v>61</v>
      </c>
      <c r="D274" s="9" t="s">
        <v>63</v>
      </c>
      <c r="E274" s="10">
        <f t="shared" ref="E274:H274" si="274">if(AND(C274=C275,D274=D274+1,ISBLANK(E275)),E274,E275)</f>
        <v>0.262</v>
      </c>
      <c r="F274" s="10">
        <f t="shared" si="274"/>
        <v>25</v>
      </c>
      <c r="G274" s="10">
        <f t="shared" si="274"/>
        <v>20</v>
      </c>
      <c r="H274" s="10">
        <f t="shared" si="274"/>
        <v>161</v>
      </c>
      <c r="I274" s="12">
        <v>0.385</v>
      </c>
      <c r="J274" s="12">
        <v>0.594</v>
      </c>
    </row>
    <row r="275">
      <c r="A275" s="32" t="str">
        <f t="shared" si="2"/>
        <v>Kazakhstan-Asia2001</v>
      </c>
      <c r="B275" s="32" t="s">
        <v>174</v>
      </c>
      <c r="C275" s="5" t="s">
        <v>61</v>
      </c>
      <c r="D275" s="9" t="s">
        <v>63</v>
      </c>
      <c r="E275" s="10">
        <f t="shared" ref="E275:H275" si="275">if(AND(C275=C276,D275=D275+1,ISBLANK(E276)),E275,E276)</f>
        <v>0.262</v>
      </c>
      <c r="F275" s="10">
        <f t="shared" si="275"/>
        <v>25</v>
      </c>
      <c r="G275" s="10">
        <f t="shared" si="275"/>
        <v>20</v>
      </c>
      <c r="H275" s="10">
        <f t="shared" si="275"/>
        <v>161</v>
      </c>
      <c r="I275" s="12">
        <v>0.01</v>
      </c>
      <c r="J275" s="12">
        <v>0.04</v>
      </c>
    </row>
    <row r="276">
      <c r="A276" s="32" t="str">
        <f t="shared" si="2"/>
        <v>North Korea-Asia2001</v>
      </c>
      <c r="B276" s="32" t="s">
        <v>216</v>
      </c>
      <c r="C276" s="5" t="s">
        <v>61</v>
      </c>
      <c r="D276" s="9" t="s">
        <v>63</v>
      </c>
      <c r="E276" s="10">
        <f t="shared" ref="E276:J276" si="276">if(AND(C276=C277,D276=D276+1,ISBLANK(E277)),E276,E277)</f>
        <v>0.262</v>
      </c>
      <c r="F276" s="10">
        <f t="shared" si="276"/>
        <v>25</v>
      </c>
      <c r="G276" s="10">
        <f t="shared" si="276"/>
        <v>20</v>
      </c>
      <c r="H276" s="10">
        <f t="shared" si="276"/>
        <v>161</v>
      </c>
      <c r="I276" s="10">
        <f t="shared" si="276"/>
        <v>0.566</v>
      </c>
      <c r="J276" s="10">
        <f t="shared" si="276"/>
        <v>0.629</v>
      </c>
    </row>
    <row r="277">
      <c r="A277" s="32" t="str">
        <f t="shared" si="2"/>
        <v>South Korea-Asia2001</v>
      </c>
      <c r="B277" s="32" t="s">
        <v>248</v>
      </c>
      <c r="C277" s="5" t="s">
        <v>61</v>
      </c>
      <c r="D277" s="9" t="s">
        <v>63</v>
      </c>
      <c r="E277" s="10">
        <f t="shared" ref="E277:H277" si="277">if(AND(C277=C278,D277=D277+1,ISBLANK(E278)),E277,E278)</f>
        <v>0.262</v>
      </c>
      <c r="F277" s="10">
        <f t="shared" si="277"/>
        <v>25</v>
      </c>
      <c r="G277" s="10">
        <f t="shared" si="277"/>
        <v>20</v>
      </c>
      <c r="H277" s="10">
        <f t="shared" si="277"/>
        <v>161</v>
      </c>
      <c r="I277" s="12">
        <v>0.566</v>
      </c>
      <c r="J277" s="12">
        <v>0.629</v>
      </c>
    </row>
    <row r="278">
      <c r="A278" s="32" t="str">
        <f t="shared" si="2"/>
        <v>Kyrgyzstan-Asia2001</v>
      </c>
      <c r="B278" s="32" t="s">
        <v>179</v>
      </c>
      <c r="C278" s="5" t="s">
        <v>61</v>
      </c>
      <c r="D278" s="9" t="s">
        <v>63</v>
      </c>
      <c r="E278" s="10">
        <f t="shared" ref="E278:H278" si="278">if(AND(C278=C279,D278=D278+1,ISBLANK(E279)),E278,E279)</f>
        <v>0.262</v>
      </c>
      <c r="F278" s="10">
        <f t="shared" si="278"/>
        <v>25</v>
      </c>
      <c r="G278" s="10">
        <f t="shared" si="278"/>
        <v>20</v>
      </c>
      <c r="H278" s="10">
        <f t="shared" si="278"/>
        <v>161</v>
      </c>
      <c r="I278" s="12">
        <v>0.03</v>
      </c>
      <c r="J278" s="12">
        <v>0.005</v>
      </c>
    </row>
    <row r="279">
      <c r="A279" s="32" t="str">
        <f t="shared" si="2"/>
        <v>Laos-Asia2001</v>
      </c>
      <c r="B279" s="32" t="s">
        <v>180</v>
      </c>
      <c r="C279" s="5" t="s">
        <v>61</v>
      </c>
      <c r="D279" s="9" t="s">
        <v>63</v>
      </c>
      <c r="E279" s="10">
        <f t="shared" ref="E279:H279" si="279">if(AND(C279=C280,D279=D279+1,ISBLANK(E280)),E279,E280)</f>
        <v>0.262</v>
      </c>
      <c r="F279" s="10">
        <f t="shared" si="279"/>
        <v>25</v>
      </c>
      <c r="G279" s="10">
        <f t="shared" si="279"/>
        <v>20</v>
      </c>
      <c r="H279" s="10">
        <f t="shared" si="279"/>
        <v>161</v>
      </c>
      <c r="I279" s="12">
        <v>0.002</v>
      </c>
      <c r="J279" s="12">
        <v>0.005</v>
      </c>
    </row>
    <row r="280">
      <c r="A280" s="32" t="str">
        <f t="shared" si="2"/>
        <v>Macao SAR-Asia2001</v>
      </c>
      <c r="B280" s="32" t="s">
        <v>189</v>
      </c>
      <c r="C280" s="5" t="s">
        <v>61</v>
      </c>
      <c r="D280" s="9" t="s">
        <v>63</v>
      </c>
      <c r="E280" s="10">
        <f t="shared" ref="E280:H280" si="280">if(AND(C280=C281,D280=D280+1,ISBLANK(E281)),E280,E281)</f>
        <v>0.262</v>
      </c>
      <c r="F280" s="10">
        <f t="shared" si="280"/>
        <v>25</v>
      </c>
      <c r="G280" s="10">
        <f t="shared" si="280"/>
        <v>20</v>
      </c>
      <c r="H280" s="10">
        <f t="shared" si="280"/>
        <v>161</v>
      </c>
      <c r="I280" s="12">
        <v>0.225</v>
      </c>
      <c r="J280" s="12">
        <v>0.444</v>
      </c>
    </row>
    <row r="281">
      <c r="A281" s="32" t="str">
        <f t="shared" si="2"/>
        <v>Malaysia-Asia2001</v>
      </c>
      <c r="B281" s="32" t="s">
        <v>192</v>
      </c>
      <c r="C281" s="5" t="s">
        <v>61</v>
      </c>
      <c r="D281" s="9" t="s">
        <v>63</v>
      </c>
      <c r="E281" s="10">
        <f t="shared" ref="E281:H281" si="281">if(AND(C281=C282,D281=D281+1,ISBLANK(E282)),E281,E282)</f>
        <v>0.262</v>
      </c>
      <c r="F281" s="10">
        <f t="shared" si="281"/>
        <v>25</v>
      </c>
      <c r="G281" s="10">
        <f t="shared" si="281"/>
        <v>20</v>
      </c>
      <c r="H281" s="10">
        <f t="shared" si="281"/>
        <v>161</v>
      </c>
      <c r="I281" s="12">
        <v>0.267</v>
      </c>
      <c r="J281" s="12">
        <v>0.309</v>
      </c>
    </row>
    <row r="282">
      <c r="A282" s="32" t="str">
        <f t="shared" si="2"/>
        <v>Maldives-Asia2001</v>
      </c>
      <c r="B282" s="32" t="s">
        <v>193</v>
      </c>
      <c r="C282" s="5" t="s">
        <v>61</v>
      </c>
      <c r="D282" s="9" t="s">
        <v>63</v>
      </c>
      <c r="E282" s="10">
        <f t="shared" ref="E282:H282" si="282">if(AND(C282=C283,D282=D282+1,ISBLANK(E283)),E282,E283)</f>
        <v>0.262</v>
      </c>
      <c r="F282" s="10">
        <f t="shared" si="282"/>
        <v>25</v>
      </c>
      <c r="G282" s="10">
        <f t="shared" si="282"/>
        <v>20</v>
      </c>
      <c r="H282" s="10">
        <f t="shared" si="282"/>
        <v>161</v>
      </c>
      <c r="I282" s="12">
        <v>0.036</v>
      </c>
      <c r="J282" s="12">
        <v>0.068</v>
      </c>
    </row>
    <row r="283">
      <c r="A283" s="32" t="str">
        <f t="shared" si="2"/>
        <v>Mongolia-Asia2001</v>
      </c>
      <c r="B283" s="32" t="s">
        <v>203</v>
      </c>
      <c r="C283" s="5" t="s">
        <v>61</v>
      </c>
      <c r="D283" s="9" t="s">
        <v>63</v>
      </c>
      <c r="E283" s="10">
        <f t="shared" ref="E283:H283" si="283">if(AND(C283=C284,D283=D283+1,ISBLANK(E284)),E283,E284)</f>
        <v>0.262</v>
      </c>
      <c r="F283" s="10">
        <f t="shared" si="283"/>
        <v>25</v>
      </c>
      <c r="G283" s="10">
        <f t="shared" si="283"/>
        <v>20</v>
      </c>
      <c r="H283" s="10">
        <f t="shared" si="283"/>
        <v>161</v>
      </c>
      <c r="I283" s="12">
        <v>0.017</v>
      </c>
      <c r="J283" s="12">
        <v>0.081</v>
      </c>
    </row>
    <row r="284">
      <c r="A284" s="32" t="str">
        <f t="shared" si="2"/>
        <v>Myanmar-Asia2001</v>
      </c>
      <c r="B284" s="32" t="s">
        <v>207</v>
      </c>
      <c r="C284" s="5" t="s">
        <v>61</v>
      </c>
      <c r="D284" s="9" t="s">
        <v>63</v>
      </c>
      <c r="E284" s="10">
        <f t="shared" ref="E284:H284" si="284">if(AND(C284=C285,D284=D284+1,ISBLANK(E285)),E284,E285)</f>
        <v>0.262</v>
      </c>
      <c r="F284" s="10">
        <f t="shared" si="284"/>
        <v>25</v>
      </c>
      <c r="G284" s="10">
        <f t="shared" si="284"/>
        <v>20</v>
      </c>
      <c r="H284" s="10">
        <f t="shared" si="284"/>
        <v>161</v>
      </c>
      <c r="I284" s="12">
        <v>0.0</v>
      </c>
      <c r="J284" s="12">
        <v>0.0</v>
      </c>
    </row>
    <row r="285">
      <c r="A285" s="32" t="str">
        <f t="shared" si="2"/>
        <v>Nepal-Asia2001</v>
      </c>
      <c r="B285" s="32" t="s">
        <v>209</v>
      </c>
      <c r="C285" s="5" t="s">
        <v>61</v>
      </c>
      <c r="D285" s="9" t="s">
        <v>63</v>
      </c>
      <c r="E285" s="10">
        <f t="shared" ref="E285:H285" si="285">if(AND(C285=C286,D285=D285+1,ISBLANK(E286)),E285,E286)</f>
        <v>0.262</v>
      </c>
      <c r="F285" s="10">
        <f t="shared" si="285"/>
        <v>25</v>
      </c>
      <c r="G285" s="10">
        <f t="shared" si="285"/>
        <v>20</v>
      </c>
      <c r="H285" s="10">
        <f t="shared" si="285"/>
        <v>161</v>
      </c>
      <c r="I285" s="12">
        <v>0.002</v>
      </c>
      <c r="J285" s="12">
        <v>0.001</v>
      </c>
    </row>
    <row r="286">
      <c r="A286" s="32" t="str">
        <f t="shared" si="2"/>
        <v>Pakistan-Asia2001</v>
      </c>
      <c r="B286" s="32" t="s">
        <v>220</v>
      </c>
      <c r="C286" s="5" t="s">
        <v>61</v>
      </c>
      <c r="D286" s="9" t="s">
        <v>63</v>
      </c>
      <c r="E286" s="10">
        <f t="shared" ref="E286:H286" si="286">if(AND(C286=C287,D286=D286+1,ISBLANK(E287)),E286,E287)</f>
        <v>0.262</v>
      </c>
      <c r="F286" s="10">
        <f t="shared" si="286"/>
        <v>25</v>
      </c>
      <c r="G286" s="10">
        <f t="shared" si="286"/>
        <v>20</v>
      </c>
      <c r="H286" s="10">
        <f t="shared" si="286"/>
        <v>161</v>
      </c>
      <c r="I286" s="12">
        <v>0.013</v>
      </c>
      <c r="J286" s="12">
        <v>0.005</v>
      </c>
    </row>
    <row r="287">
      <c r="A287" s="32" t="str">
        <f t="shared" si="2"/>
        <v>Philippines-Asia2001</v>
      </c>
      <c r="B287" s="32" t="s">
        <v>225</v>
      </c>
      <c r="C287" s="5" t="s">
        <v>61</v>
      </c>
      <c r="D287" s="9" t="s">
        <v>63</v>
      </c>
      <c r="E287" s="10">
        <f t="shared" ref="E287:H287" si="287">if(AND(C287=C288,D287=D287+1,ISBLANK(E288)),E287,E288)</f>
        <v>0.262</v>
      </c>
      <c r="F287" s="10">
        <f t="shared" si="287"/>
        <v>25</v>
      </c>
      <c r="G287" s="10">
        <f t="shared" si="287"/>
        <v>20</v>
      </c>
      <c r="H287" s="10">
        <f t="shared" si="287"/>
        <v>161</v>
      </c>
      <c r="I287" s="12">
        <v>0.025</v>
      </c>
      <c r="J287" s="12">
        <v>0.153</v>
      </c>
    </row>
    <row r="288">
      <c r="A288" s="32" t="str">
        <f t="shared" si="2"/>
        <v>Singapore-Asia2001</v>
      </c>
      <c r="B288" s="32" t="s">
        <v>241</v>
      </c>
      <c r="C288" s="5" t="s">
        <v>61</v>
      </c>
      <c r="D288" s="9" t="s">
        <v>63</v>
      </c>
      <c r="E288" s="10">
        <f t="shared" ref="E288:H288" si="288">if(AND(C288=C289,D288=D288+1,ISBLANK(E289)),E288,E289)</f>
        <v>0.262</v>
      </c>
      <c r="F288" s="10">
        <f t="shared" si="288"/>
        <v>25</v>
      </c>
      <c r="G288" s="10">
        <f t="shared" si="288"/>
        <v>20</v>
      </c>
      <c r="H288" s="10">
        <f t="shared" si="288"/>
        <v>161</v>
      </c>
      <c r="I288" s="12">
        <v>0.417</v>
      </c>
      <c r="J288" s="12">
        <v>0.744</v>
      </c>
    </row>
    <row r="289">
      <c r="A289" s="32" t="str">
        <f t="shared" si="2"/>
        <v>Sri Lanka-Asia2001</v>
      </c>
      <c r="B289" s="32" t="s">
        <v>251</v>
      </c>
      <c r="C289" s="5" t="s">
        <v>61</v>
      </c>
      <c r="D289" s="9" t="s">
        <v>63</v>
      </c>
      <c r="E289" s="10">
        <f t="shared" ref="E289:H289" si="289">if(AND(C289=C290,D289=D289+1,ISBLANK(E290)),E289,E290)</f>
        <v>0.262</v>
      </c>
      <c r="F289" s="10">
        <f t="shared" si="289"/>
        <v>25</v>
      </c>
      <c r="G289" s="10">
        <f t="shared" si="289"/>
        <v>20</v>
      </c>
      <c r="H289" s="10">
        <f t="shared" si="289"/>
        <v>161</v>
      </c>
      <c r="I289" s="12">
        <v>0.008</v>
      </c>
      <c r="J289" s="12">
        <v>0.035</v>
      </c>
    </row>
    <row r="290">
      <c r="A290" s="32" t="str">
        <f t="shared" si="2"/>
        <v>Tajikistan-Asia2001</v>
      </c>
      <c r="B290" s="32" t="s">
        <v>262</v>
      </c>
      <c r="C290" s="5" t="s">
        <v>61</v>
      </c>
      <c r="D290" s="9" t="s">
        <v>63</v>
      </c>
      <c r="E290" s="10">
        <f t="shared" ref="E290:H290" si="290">if(AND(C290=C291,D290=D290+1,ISBLANK(E291)),E290,E291)</f>
        <v>0.262</v>
      </c>
      <c r="F290" s="10">
        <f t="shared" si="290"/>
        <v>25</v>
      </c>
      <c r="G290" s="10">
        <f t="shared" si="290"/>
        <v>20</v>
      </c>
      <c r="H290" s="10">
        <f t="shared" si="290"/>
        <v>161</v>
      </c>
      <c r="I290" s="12">
        <v>0.001</v>
      </c>
      <c r="J290" s="12">
        <v>0.0</v>
      </c>
    </row>
    <row r="291">
      <c r="A291" s="32" t="str">
        <f t="shared" si="2"/>
        <v>Thailand-Asia2001</v>
      </c>
      <c r="B291" s="32" t="s">
        <v>264</v>
      </c>
      <c r="C291" s="5" t="s">
        <v>61</v>
      </c>
      <c r="D291" s="9" t="s">
        <v>63</v>
      </c>
      <c r="E291" s="10">
        <f t="shared" ref="E291:H291" si="291">if(AND(C291=C292,D291=D291+1,ISBLANK(E292)),E291,E292)</f>
        <v>0.262</v>
      </c>
      <c r="F291" s="10">
        <f t="shared" si="291"/>
        <v>25</v>
      </c>
      <c r="G291" s="10">
        <f t="shared" si="291"/>
        <v>20</v>
      </c>
      <c r="H291" s="10">
        <f t="shared" si="291"/>
        <v>161</v>
      </c>
      <c r="I291" s="12">
        <v>0.056</v>
      </c>
      <c r="J291" s="12">
        <v>0.12</v>
      </c>
    </row>
    <row r="292">
      <c r="A292" s="32" t="str">
        <f t="shared" si="2"/>
        <v>Timor-Leste-Asia2001</v>
      </c>
      <c r="B292" s="32" t="s">
        <v>265</v>
      </c>
      <c r="C292" s="5" t="s">
        <v>61</v>
      </c>
      <c r="D292" s="9" t="s">
        <v>63</v>
      </c>
      <c r="E292" s="10">
        <f t="shared" ref="E292:J292" si="292">if(AND(C292=C293,D292=D292+1,ISBLANK(E293)),E292,E293)</f>
        <v>0.262</v>
      </c>
      <c r="F292" s="10">
        <f t="shared" si="292"/>
        <v>25</v>
      </c>
      <c r="G292" s="10">
        <f t="shared" si="292"/>
        <v>20</v>
      </c>
      <c r="H292" s="10">
        <f t="shared" si="292"/>
        <v>161</v>
      </c>
      <c r="I292" s="10">
        <f t="shared" si="292"/>
        <v>0.002</v>
      </c>
      <c r="J292" s="10">
        <f t="shared" si="292"/>
        <v>0.002</v>
      </c>
    </row>
    <row r="293">
      <c r="A293" s="32" t="str">
        <f t="shared" si="2"/>
        <v>Turkmenistan-Asia2001</v>
      </c>
      <c r="B293" s="32" t="s">
        <v>271</v>
      </c>
      <c r="C293" s="5" t="s">
        <v>61</v>
      </c>
      <c r="D293" s="9" t="s">
        <v>63</v>
      </c>
      <c r="E293" s="10">
        <f t="shared" ref="E293:H293" si="293">if(AND(C293=C294,D293=D293+1,ISBLANK(E294)),E293,E294)</f>
        <v>0.262</v>
      </c>
      <c r="F293" s="10">
        <f t="shared" si="293"/>
        <v>25</v>
      </c>
      <c r="G293" s="10">
        <f t="shared" si="293"/>
        <v>20</v>
      </c>
      <c r="H293" s="10">
        <f t="shared" si="293"/>
        <v>161</v>
      </c>
      <c r="I293" s="12">
        <v>0.002</v>
      </c>
      <c r="J293" s="12">
        <v>0.002</v>
      </c>
    </row>
    <row r="294">
      <c r="A294" s="32" t="str">
        <f t="shared" si="2"/>
        <v>Uzbekistan-Asia2001</v>
      </c>
      <c r="B294" s="32" t="s">
        <v>279</v>
      </c>
      <c r="C294" s="5" t="s">
        <v>61</v>
      </c>
      <c r="D294" s="9" t="s">
        <v>63</v>
      </c>
      <c r="E294" s="10">
        <f t="shared" ref="E294:H294" si="294">if(AND(C294=C295,D294=D294+1,ISBLANK(E295)),E294,E295)</f>
        <v>0.262</v>
      </c>
      <c r="F294" s="10">
        <f t="shared" si="294"/>
        <v>25</v>
      </c>
      <c r="G294" s="10">
        <f t="shared" si="294"/>
        <v>20</v>
      </c>
      <c r="H294" s="10">
        <f t="shared" si="294"/>
        <v>161</v>
      </c>
      <c r="I294" s="12">
        <v>0.006</v>
      </c>
      <c r="J294" s="12">
        <v>0.005</v>
      </c>
    </row>
    <row r="295">
      <c r="A295" s="32" t="str">
        <f t="shared" si="2"/>
        <v>Vietnam-Asia2001</v>
      </c>
      <c r="B295" s="32" t="s">
        <v>282</v>
      </c>
      <c r="C295" s="5" t="s">
        <v>61</v>
      </c>
      <c r="D295" s="9" t="s">
        <v>63</v>
      </c>
      <c r="E295" s="10">
        <f t="shared" ref="E295:H295" si="295">if(AND(C295=C296,D295=D295+1,ISBLANK(E296)),E295,E296)</f>
        <v>0.262</v>
      </c>
      <c r="F295" s="10">
        <f t="shared" si="295"/>
        <v>25</v>
      </c>
      <c r="G295" s="10">
        <f t="shared" si="295"/>
        <v>20</v>
      </c>
      <c r="H295" s="10">
        <f t="shared" si="295"/>
        <v>161</v>
      </c>
      <c r="I295" s="12">
        <v>0.013</v>
      </c>
      <c r="J295" s="12">
        <v>0.015</v>
      </c>
    </row>
    <row r="296">
      <c r="A296" s="32" t="str">
        <f t="shared" si="2"/>
        <v>Albania-Europe2001</v>
      </c>
      <c r="B296" s="32" t="s">
        <v>75</v>
      </c>
      <c r="C296" s="5" t="s">
        <v>76</v>
      </c>
      <c r="D296" s="9" t="s">
        <v>63</v>
      </c>
      <c r="E296" s="10">
        <f t="shared" ref="E296:H296" si="296">if(AND(C296=C297,D296=D296+1,ISBLANK(E297)),E296,E297)</f>
        <v>0.262</v>
      </c>
      <c r="F296" s="10">
        <f t="shared" si="296"/>
        <v>25</v>
      </c>
      <c r="G296" s="10">
        <f t="shared" si="296"/>
        <v>20</v>
      </c>
      <c r="H296" s="10">
        <f t="shared" si="296"/>
        <v>161</v>
      </c>
      <c r="I296" s="12">
        <v>0.003</v>
      </c>
      <c r="J296" s="12">
        <v>0.119</v>
      </c>
    </row>
    <row r="297">
      <c r="A297" s="32" t="str">
        <f t="shared" si="2"/>
        <v>Andorra-Europe2001</v>
      </c>
      <c r="B297" s="32" t="s">
        <v>81</v>
      </c>
      <c r="C297" s="5" t="s">
        <v>76</v>
      </c>
      <c r="D297" s="9" t="s">
        <v>63</v>
      </c>
      <c r="E297" s="10">
        <f t="shared" ref="E297:I297" si="297">if(AND(C297=C298,D297=D297+1,ISBLANK(E298)),E297,E298)</f>
        <v>0.262</v>
      </c>
      <c r="F297" s="10">
        <f t="shared" si="297"/>
        <v>25</v>
      </c>
      <c r="G297" s="10">
        <f t="shared" si="297"/>
        <v>20</v>
      </c>
      <c r="H297" s="10">
        <f t="shared" si="297"/>
        <v>161</v>
      </c>
      <c r="I297" s="10">
        <f t="shared" si="297"/>
        <v>0.392</v>
      </c>
      <c r="J297" s="12">
        <v>0.433</v>
      </c>
    </row>
    <row r="298">
      <c r="A298" s="32" t="str">
        <f t="shared" si="2"/>
        <v>Austria-Europe2001</v>
      </c>
      <c r="B298" s="32" t="s">
        <v>89</v>
      </c>
      <c r="C298" s="5" t="s">
        <v>76</v>
      </c>
      <c r="D298" s="9" t="s">
        <v>63</v>
      </c>
      <c r="E298" s="10">
        <f t="shared" ref="E298:H298" si="298">if(AND(C298=C299,D298=D298+1,ISBLANK(E299)),E298,E299)</f>
        <v>0.262</v>
      </c>
      <c r="F298" s="10">
        <f t="shared" si="298"/>
        <v>25</v>
      </c>
      <c r="G298" s="10">
        <f t="shared" si="298"/>
        <v>20</v>
      </c>
      <c r="H298" s="10">
        <f t="shared" si="298"/>
        <v>161</v>
      </c>
      <c r="I298" s="12">
        <v>0.392</v>
      </c>
      <c r="J298" s="12">
        <v>0.813</v>
      </c>
    </row>
    <row r="299">
      <c r="A299" s="32" t="str">
        <f t="shared" si="2"/>
        <v>Belarus-Europe2001</v>
      </c>
      <c r="B299" s="32" t="s">
        <v>96</v>
      </c>
      <c r="C299" s="5" t="s">
        <v>76</v>
      </c>
      <c r="D299" s="9" t="s">
        <v>63</v>
      </c>
      <c r="E299" s="10">
        <f t="shared" ref="E299:H299" si="299">if(AND(C299=C300,D299=D299+1,ISBLANK(E300)),E299,E300)</f>
        <v>0.262</v>
      </c>
      <c r="F299" s="10">
        <f t="shared" si="299"/>
        <v>25</v>
      </c>
      <c r="G299" s="10">
        <f t="shared" si="299"/>
        <v>20</v>
      </c>
      <c r="H299" s="10">
        <f t="shared" si="299"/>
        <v>161</v>
      </c>
      <c r="I299" s="12">
        <v>0.043</v>
      </c>
      <c r="J299" s="12">
        <v>0.014</v>
      </c>
    </row>
    <row r="300">
      <c r="A300" s="32" t="str">
        <f t="shared" si="2"/>
        <v>Belgium-Europe2001</v>
      </c>
      <c r="B300" s="32" t="s">
        <v>97</v>
      </c>
      <c r="C300" s="5" t="s">
        <v>76</v>
      </c>
      <c r="D300" s="9" t="s">
        <v>63</v>
      </c>
      <c r="E300" s="10">
        <f t="shared" ref="E300:H300" si="300">if(AND(C300=C301,D300=D300+1,ISBLANK(E301)),E300,E301)</f>
        <v>0.262</v>
      </c>
      <c r="F300" s="10">
        <f t="shared" si="300"/>
        <v>25</v>
      </c>
      <c r="G300" s="10">
        <f t="shared" si="300"/>
        <v>20</v>
      </c>
      <c r="H300" s="10">
        <f t="shared" si="300"/>
        <v>161</v>
      </c>
      <c r="I300" s="12">
        <v>0.313</v>
      </c>
      <c r="J300" s="12">
        <v>0.747</v>
      </c>
    </row>
    <row r="301">
      <c r="A301" s="32" t="str">
        <f t="shared" si="2"/>
        <v>Bosnia and Herzegovina-Europe2001</v>
      </c>
      <c r="B301" s="32" t="s">
        <v>103</v>
      </c>
      <c r="C301" s="5" t="s">
        <v>76</v>
      </c>
      <c r="D301" s="9" t="s">
        <v>63</v>
      </c>
      <c r="E301" s="10">
        <f t="shared" ref="E301:H301" si="301">if(AND(C301=C302,D301=D301+1,ISBLANK(E302)),E301,E302)</f>
        <v>0.262</v>
      </c>
      <c r="F301" s="10">
        <f t="shared" si="301"/>
        <v>25</v>
      </c>
      <c r="G301" s="10">
        <f t="shared" si="301"/>
        <v>20</v>
      </c>
      <c r="H301" s="10">
        <f t="shared" si="301"/>
        <v>161</v>
      </c>
      <c r="I301" s="12">
        <v>0.012</v>
      </c>
      <c r="J301" s="12">
        <v>0.115</v>
      </c>
    </row>
    <row r="302">
      <c r="A302" s="32" t="str">
        <f t="shared" si="2"/>
        <v>Bulgaria-Europe2001</v>
      </c>
      <c r="B302" s="32" t="s">
        <v>107</v>
      </c>
      <c r="C302" s="5" t="s">
        <v>76</v>
      </c>
      <c r="D302" s="9" t="s">
        <v>63</v>
      </c>
      <c r="E302" s="10">
        <f t="shared" ref="E302:H302" si="302">if(AND(C302=C303,D302=D302+1,ISBLANK(E303)),E302,E303)</f>
        <v>0.262</v>
      </c>
      <c r="F302" s="10">
        <f t="shared" si="302"/>
        <v>25</v>
      </c>
      <c r="G302" s="10">
        <f t="shared" si="302"/>
        <v>20</v>
      </c>
      <c r="H302" s="10">
        <f t="shared" si="302"/>
        <v>161</v>
      </c>
      <c r="I302" s="12">
        <v>0.076</v>
      </c>
      <c r="J302" s="12">
        <v>0.195</v>
      </c>
    </row>
    <row r="303">
      <c r="A303" s="32" t="str">
        <f t="shared" si="2"/>
        <v>Croatia-Europe2001</v>
      </c>
      <c r="B303" s="32" t="s">
        <v>124</v>
      </c>
      <c r="C303" s="5" t="s">
        <v>76</v>
      </c>
      <c r="D303" s="9" t="s">
        <v>63</v>
      </c>
      <c r="E303" s="10">
        <f t="shared" ref="E303:H303" si="303">if(AND(C303=C304,D303=D303+1,ISBLANK(E304)),E303,E304)</f>
        <v>0.262</v>
      </c>
      <c r="F303" s="10">
        <f t="shared" si="303"/>
        <v>25</v>
      </c>
      <c r="G303" s="10">
        <f t="shared" si="303"/>
        <v>20</v>
      </c>
      <c r="H303" s="10">
        <f t="shared" si="303"/>
        <v>161</v>
      </c>
      <c r="I303" s="12">
        <v>0.116</v>
      </c>
      <c r="J303" s="12">
        <v>0.395</v>
      </c>
    </row>
    <row r="304">
      <c r="A304" s="32" t="str">
        <f t="shared" si="2"/>
        <v>Cyprus-Europe2001</v>
      </c>
      <c r="B304" s="32" t="s">
        <v>127</v>
      </c>
      <c r="C304" s="5" t="s">
        <v>76</v>
      </c>
      <c r="D304" s="9" t="s">
        <v>63</v>
      </c>
      <c r="E304" s="10">
        <f t="shared" ref="E304:H304" si="304">if(AND(C304=C305,D304=D304+1,ISBLANK(E305)),E304,E305)</f>
        <v>0.262</v>
      </c>
      <c r="F304" s="10">
        <f t="shared" si="304"/>
        <v>25</v>
      </c>
      <c r="G304" s="10">
        <f t="shared" si="304"/>
        <v>20</v>
      </c>
      <c r="H304" s="10">
        <f t="shared" si="304"/>
        <v>161</v>
      </c>
      <c r="I304" s="12">
        <v>0.188</v>
      </c>
      <c r="J304" s="12">
        <v>0.327</v>
      </c>
    </row>
    <row r="305">
      <c r="A305" s="32" t="str">
        <f t="shared" si="2"/>
        <v>Czech Republic-Europe2001</v>
      </c>
      <c r="B305" s="32" t="s">
        <v>128</v>
      </c>
      <c r="C305" s="5" t="s">
        <v>76</v>
      </c>
      <c r="D305" s="9" t="s">
        <v>63</v>
      </c>
      <c r="E305" s="10">
        <f t="shared" ref="E305:H305" si="305">if(AND(C305=C306,D305=D305+1,ISBLANK(E306)),E305,E306)</f>
        <v>0.262</v>
      </c>
      <c r="F305" s="10">
        <f t="shared" si="305"/>
        <v>25</v>
      </c>
      <c r="G305" s="10">
        <f t="shared" si="305"/>
        <v>20</v>
      </c>
      <c r="H305" s="10">
        <f t="shared" si="305"/>
        <v>161</v>
      </c>
      <c r="I305" s="12">
        <v>0.147</v>
      </c>
      <c r="J305" s="12">
        <v>0.679</v>
      </c>
    </row>
    <row r="306">
      <c r="A306" s="32" t="str">
        <f t="shared" si="2"/>
        <v>Denmark-Europe2001</v>
      </c>
      <c r="B306" s="32" t="s">
        <v>129</v>
      </c>
      <c r="C306" s="5" t="s">
        <v>76</v>
      </c>
      <c r="D306" s="9" t="s">
        <v>63</v>
      </c>
      <c r="E306" s="10">
        <f t="shared" ref="E306:H306" si="306">if(AND(C306=C307,D306=D306+1,ISBLANK(E307)),E306,E307)</f>
        <v>0.262</v>
      </c>
      <c r="F306" s="10">
        <f t="shared" si="306"/>
        <v>25</v>
      </c>
      <c r="G306" s="10">
        <f t="shared" si="306"/>
        <v>20</v>
      </c>
      <c r="H306" s="10">
        <f t="shared" si="306"/>
        <v>161</v>
      </c>
      <c r="I306" s="12">
        <v>0.43</v>
      </c>
      <c r="J306" s="12">
        <v>0.74</v>
      </c>
    </row>
    <row r="307">
      <c r="A307" s="32" t="str">
        <f t="shared" si="2"/>
        <v>Estonia-Europe2001</v>
      </c>
      <c r="B307" s="32" t="s">
        <v>138</v>
      </c>
      <c r="C307" s="5" t="s">
        <v>76</v>
      </c>
      <c r="D307" s="9" t="s">
        <v>63</v>
      </c>
      <c r="E307" s="10">
        <f t="shared" ref="E307:H307" si="307">if(AND(C307=C308,D307=D307+1,ISBLANK(E308)),E307,E308)</f>
        <v>0.262</v>
      </c>
      <c r="F307" s="10">
        <f t="shared" si="307"/>
        <v>25</v>
      </c>
      <c r="G307" s="10">
        <f t="shared" si="307"/>
        <v>20</v>
      </c>
      <c r="H307" s="10">
        <f t="shared" si="307"/>
        <v>161</v>
      </c>
      <c r="I307" s="12">
        <v>0.315</v>
      </c>
      <c r="J307" s="12">
        <v>0.48</v>
      </c>
    </row>
    <row r="308">
      <c r="A308" s="32" t="str">
        <f t="shared" si="2"/>
        <v>Faeroe Islands-Europe2001</v>
      </c>
      <c r="B308" s="32" t="s">
        <v>140</v>
      </c>
      <c r="C308" s="5" t="s">
        <v>76</v>
      </c>
      <c r="D308" s="9" t="s">
        <v>63</v>
      </c>
      <c r="E308" s="10">
        <f t="shared" ref="E308:H308" si="308">if(AND(C308=C309,D308=D308+1,ISBLANK(E309)),E308,E309)</f>
        <v>0.262</v>
      </c>
      <c r="F308" s="10">
        <f t="shared" si="308"/>
        <v>25</v>
      </c>
      <c r="G308" s="10">
        <f t="shared" si="308"/>
        <v>20</v>
      </c>
      <c r="H308" s="10">
        <f t="shared" si="308"/>
        <v>161</v>
      </c>
      <c r="I308" s="12">
        <v>0.432</v>
      </c>
      <c r="J308" s="12">
        <v>0.52</v>
      </c>
    </row>
    <row r="309">
      <c r="A309" s="32" t="str">
        <f t="shared" si="2"/>
        <v>Finland-Europe2001</v>
      </c>
      <c r="B309" s="32" t="s">
        <v>142</v>
      </c>
      <c r="C309" s="5" t="s">
        <v>76</v>
      </c>
      <c r="D309" s="9" t="s">
        <v>63</v>
      </c>
      <c r="E309" s="10">
        <f t="shared" ref="E309:H309" si="309">if(AND(C309=C310,D309=D309+1,ISBLANK(E310)),E309,E310)</f>
        <v>0.262</v>
      </c>
      <c r="F309" s="10">
        <f t="shared" si="309"/>
        <v>25</v>
      </c>
      <c r="G309" s="10">
        <f t="shared" si="309"/>
        <v>20</v>
      </c>
      <c r="H309" s="10">
        <f t="shared" si="309"/>
        <v>161</v>
      </c>
      <c r="I309" s="12">
        <v>0.431</v>
      </c>
      <c r="J309" s="12">
        <v>0.805</v>
      </c>
    </row>
    <row r="310">
      <c r="A310" s="32" t="str">
        <f t="shared" si="2"/>
        <v>France-Europe2001</v>
      </c>
      <c r="B310" s="32" t="s">
        <v>143</v>
      </c>
      <c r="C310" s="5" t="s">
        <v>76</v>
      </c>
      <c r="D310" s="9" t="s">
        <v>63</v>
      </c>
      <c r="E310" s="10">
        <f t="shared" ref="E310:H310" si="310">if(AND(C310=C311,D310=D310+1,ISBLANK(E311)),E310,E311)</f>
        <v>0.262</v>
      </c>
      <c r="F310" s="10">
        <f t="shared" si="310"/>
        <v>25</v>
      </c>
      <c r="G310" s="10">
        <f t="shared" si="310"/>
        <v>20</v>
      </c>
      <c r="H310" s="10">
        <f t="shared" si="310"/>
        <v>161</v>
      </c>
      <c r="I310" s="12">
        <v>0.263</v>
      </c>
      <c r="J310" s="12">
        <v>0.621</v>
      </c>
    </row>
    <row r="311">
      <c r="A311" s="32" t="str">
        <f t="shared" si="2"/>
        <v>Germany-Europe2001</v>
      </c>
      <c r="B311" s="32" t="s">
        <v>148</v>
      </c>
      <c r="C311" s="5" t="s">
        <v>76</v>
      </c>
      <c r="D311" s="9" t="s">
        <v>63</v>
      </c>
      <c r="E311" s="10">
        <f t="shared" ref="E311:H311" si="311">if(AND(C311=C312,D311=D311+1,ISBLANK(E312)),E311,E312)</f>
        <v>0.262</v>
      </c>
      <c r="F311" s="10">
        <f t="shared" si="311"/>
        <v>25</v>
      </c>
      <c r="G311" s="10">
        <f t="shared" si="311"/>
        <v>20</v>
      </c>
      <c r="H311" s="10">
        <f t="shared" si="311"/>
        <v>161</v>
      </c>
      <c r="I311" s="12">
        <v>0.317</v>
      </c>
      <c r="J311" s="12">
        <v>0.671</v>
      </c>
    </row>
    <row r="312">
      <c r="A312" s="32" t="str">
        <f t="shared" si="2"/>
        <v>Greece-Europe2001</v>
      </c>
      <c r="B312" s="32" t="s">
        <v>150</v>
      </c>
      <c r="C312" s="5" t="s">
        <v>76</v>
      </c>
      <c r="D312" s="9" t="s">
        <v>63</v>
      </c>
      <c r="E312" s="10">
        <f t="shared" ref="E312:H312" si="312">if(AND(C312=C313,D312=D312+1,ISBLANK(E313)),E312,E313)</f>
        <v>0.262</v>
      </c>
      <c r="F312" s="10">
        <f t="shared" si="312"/>
        <v>25</v>
      </c>
      <c r="G312" s="10">
        <f t="shared" si="312"/>
        <v>20</v>
      </c>
      <c r="H312" s="10">
        <f t="shared" si="312"/>
        <v>161</v>
      </c>
      <c r="I312" s="12">
        <v>0.109</v>
      </c>
      <c r="J312" s="12">
        <v>0.723</v>
      </c>
    </row>
    <row r="313">
      <c r="A313" s="32" t="str">
        <f t="shared" si="2"/>
        <v>Hungary-Europe2001</v>
      </c>
      <c r="B313" s="32" t="s">
        <v>161</v>
      </c>
      <c r="C313" s="5" t="s">
        <v>76</v>
      </c>
      <c r="D313" s="9" t="s">
        <v>63</v>
      </c>
      <c r="E313" s="10">
        <f t="shared" ref="E313:H313" si="313">if(AND(C313=C314,D313=D313+1,ISBLANK(E314)),E313,E314)</f>
        <v>0.262</v>
      </c>
      <c r="F313" s="10">
        <f t="shared" si="313"/>
        <v>25</v>
      </c>
      <c r="G313" s="10">
        <f t="shared" si="313"/>
        <v>20</v>
      </c>
      <c r="H313" s="10">
        <f t="shared" si="313"/>
        <v>161</v>
      </c>
      <c r="I313" s="12">
        <v>0.145</v>
      </c>
      <c r="J313" s="12">
        <v>0.487</v>
      </c>
    </row>
    <row r="314">
      <c r="A314" s="32" t="str">
        <f t="shared" si="2"/>
        <v>Iceland-Europe2001</v>
      </c>
      <c r="B314" s="32" t="s">
        <v>162</v>
      </c>
      <c r="C314" s="5" t="s">
        <v>76</v>
      </c>
      <c r="D314" s="9" t="s">
        <v>63</v>
      </c>
      <c r="E314" s="10">
        <f t="shared" ref="E314:H314" si="314">if(AND(C314=C315,D314=D314+1,ISBLANK(E315)),E314,E315)</f>
        <v>0.262</v>
      </c>
      <c r="F314" s="10">
        <f t="shared" si="314"/>
        <v>25</v>
      </c>
      <c r="G314" s="10">
        <f t="shared" si="314"/>
        <v>20</v>
      </c>
      <c r="H314" s="10">
        <f t="shared" si="314"/>
        <v>161</v>
      </c>
      <c r="I314" s="12">
        <v>0.494</v>
      </c>
      <c r="J314" s="12">
        <v>0.874</v>
      </c>
    </row>
    <row r="315">
      <c r="A315" s="32" t="str">
        <f t="shared" si="2"/>
        <v>Ireland-Europe2001</v>
      </c>
      <c r="B315" s="32" t="s">
        <v>167</v>
      </c>
      <c r="C315" s="5" t="s">
        <v>76</v>
      </c>
      <c r="D315" s="9" t="s">
        <v>63</v>
      </c>
      <c r="E315" s="10">
        <f t="shared" ref="E315:H315" si="315">if(AND(C315=C316,D315=D315+1,ISBLANK(E316)),E315,E316)</f>
        <v>0.262</v>
      </c>
      <c r="F315" s="10">
        <f t="shared" si="315"/>
        <v>25</v>
      </c>
      <c r="G315" s="10">
        <f t="shared" si="315"/>
        <v>20</v>
      </c>
      <c r="H315" s="10">
        <f t="shared" si="315"/>
        <v>161</v>
      </c>
      <c r="I315" s="12">
        <v>0.231</v>
      </c>
      <c r="J315" s="12">
        <v>0.768</v>
      </c>
    </row>
    <row r="316">
      <c r="A316" s="32" t="str">
        <f t="shared" si="2"/>
        <v>Isle of Man-Europe2001</v>
      </c>
      <c r="B316" s="32" t="s">
        <v>168</v>
      </c>
      <c r="C316" s="5" t="s">
        <v>76</v>
      </c>
      <c r="D316" s="9" t="s">
        <v>63</v>
      </c>
      <c r="E316" s="10">
        <f t="shared" ref="E316:J316" si="316">if(AND(C316=C317,D316=D316+1,ISBLANK(E317)),E316,E317)</f>
        <v>0.262</v>
      </c>
      <c r="F316" s="10">
        <f t="shared" si="316"/>
        <v>25</v>
      </c>
      <c r="G316" s="10">
        <f t="shared" si="316"/>
        <v>20</v>
      </c>
      <c r="H316" s="10">
        <f t="shared" si="316"/>
        <v>161</v>
      </c>
      <c r="I316" s="10">
        <f t="shared" si="316"/>
        <v>0.272</v>
      </c>
      <c r="J316" s="10">
        <f t="shared" si="316"/>
        <v>0.896</v>
      </c>
    </row>
    <row r="317">
      <c r="A317" s="32" t="str">
        <f t="shared" si="2"/>
        <v>Italy-Europe2001</v>
      </c>
      <c r="B317" s="32" t="s">
        <v>170</v>
      </c>
      <c r="C317" s="5" t="s">
        <v>76</v>
      </c>
      <c r="D317" s="9" t="s">
        <v>63</v>
      </c>
      <c r="E317" s="10">
        <f t="shared" ref="E317:H317" si="317">if(AND(C317=C318,D317=D317+1,ISBLANK(E318)),E317,E318)</f>
        <v>0.262</v>
      </c>
      <c r="F317" s="10">
        <f t="shared" si="317"/>
        <v>25</v>
      </c>
      <c r="G317" s="10">
        <f t="shared" si="317"/>
        <v>20</v>
      </c>
      <c r="H317" s="10">
        <f t="shared" si="317"/>
        <v>161</v>
      </c>
      <c r="I317" s="12">
        <v>0.272</v>
      </c>
      <c r="J317" s="12">
        <v>0.896</v>
      </c>
    </row>
    <row r="318">
      <c r="A318" s="32" t="str">
        <f t="shared" si="2"/>
        <v>Kosovo-Europe2001</v>
      </c>
      <c r="B318" s="32" t="s">
        <v>177</v>
      </c>
      <c r="C318" s="5" t="s">
        <v>76</v>
      </c>
      <c r="D318" s="9" t="s">
        <v>63</v>
      </c>
      <c r="E318" s="10">
        <f t="shared" ref="E318:J318" si="318">if(AND(C318=C319,D318=D318+1,ISBLANK(E319)),E318,E319)</f>
        <v>0.262</v>
      </c>
      <c r="F318" s="10">
        <f t="shared" si="318"/>
        <v>25</v>
      </c>
      <c r="G318" s="10">
        <f t="shared" si="318"/>
        <v>20</v>
      </c>
      <c r="H318" s="10">
        <f t="shared" si="318"/>
        <v>161</v>
      </c>
      <c r="I318" s="10">
        <f t="shared" si="318"/>
        <v>0.072</v>
      </c>
      <c r="J318" s="10">
        <f t="shared" si="318"/>
        <v>0.28</v>
      </c>
    </row>
    <row r="319">
      <c r="A319" s="32" t="str">
        <f t="shared" si="2"/>
        <v>Latvia-Europe2001</v>
      </c>
      <c r="B319" s="32" t="s">
        <v>181</v>
      </c>
      <c r="C319" s="5" t="s">
        <v>76</v>
      </c>
      <c r="D319" s="9" t="s">
        <v>63</v>
      </c>
      <c r="E319" s="10">
        <f t="shared" ref="E319:H319" si="319">if(AND(C319=C320,D319=D319+1,ISBLANK(E320)),E319,E320)</f>
        <v>0.262</v>
      </c>
      <c r="F319" s="10">
        <f t="shared" si="319"/>
        <v>25</v>
      </c>
      <c r="G319" s="10">
        <f t="shared" si="319"/>
        <v>20</v>
      </c>
      <c r="H319" s="10">
        <f t="shared" si="319"/>
        <v>161</v>
      </c>
      <c r="I319" s="12">
        <v>0.072</v>
      </c>
      <c r="J319" s="12">
        <v>0.28</v>
      </c>
    </row>
    <row r="320">
      <c r="A320" s="32" t="str">
        <f t="shared" si="2"/>
        <v>Liechtenstein-Europe2001</v>
      </c>
      <c r="B320" s="32" t="s">
        <v>186</v>
      </c>
      <c r="C320" s="5" t="s">
        <v>76</v>
      </c>
      <c r="D320" s="9" t="s">
        <v>63</v>
      </c>
      <c r="E320" s="10">
        <f t="shared" ref="E320:H320" si="320">if(AND(C320=C321,D320=D320+1,ISBLANK(E321)),E320,E321)</f>
        <v>0.262</v>
      </c>
      <c r="F320" s="10">
        <f t="shared" si="320"/>
        <v>25</v>
      </c>
      <c r="G320" s="10">
        <f t="shared" si="320"/>
        <v>20</v>
      </c>
      <c r="H320" s="10">
        <f t="shared" si="320"/>
        <v>161</v>
      </c>
      <c r="I320" s="12">
        <v>0.451</v>
      </c>
      <c r="J320" s="12">
        <v>0.329</v>
      </c>
    </row>
    <row r="321">
      <c r="A321" s="32" t="str">
        <f t="shared" si="2"/>
        <v>Lithuania-Europe2001</v>
      </c>
      <c r="B321" s="32" t="s">
        <v>187</v>
      </c>
      <c r="C321" s="5" t="s">
        <v>76</v>
      </c>
      <c r="D321" s="9" t="s">
        <v>63</v>
      </c>
      <c r="E321" s="10">
        <f t="shared" ref="E321:H321" si="321">if(AND(C321=C322,D321=D321+1,ISBLANK(E322)),E321,E322)</f>
        <v>0.262</v>
      </c>
      <c r="F321" s="10">
        <f t="shared" si="321"/>
        <v>25</v>
      </c>
      <c r="G321" s="10">
        <f t="shared" si="321"/>
        <v>20</v>
      </c>
      <c r="H321" s="10">
        <f t="shared" si="321"/>
        <v>161</v>
      </c>
      <c r="I321" s="12">
        <v>0.072</v>
      </c>
      <c r="J321" s="12">
        <v>0.294</v>
      </c>
    </row>
    <row r="322">
      <c r="A322" s="32" t="str">
        <f t="shared" si="2"/>
        <v>Luxembourg-Europe2001</v>
      </c>
      <c r="B322" s="32" t="s">
        <v>188</v>
      </c>
      <c r="C322" s="5" t="s">
        <v>76</v>
      </c>
      <c r="D322" s="9" t="s">
        <v>63</v>
      </c>
      <c r="E322" s="10">
        <f t="shared" ref="E322:H322" si="322">if(AND(C322=C323,D322=D322+1,ISBLANK(E323)),E322,E323)</f>
        <v>0.262</v>
      </c>
      <c r="F322" s="10">
        <f t="shared" si="322"/>
        <v>25</v>
      </c>
      <c r="G322" s="10">
        <f t="shared" si="322"/>
        <v>20</v>
      </c>
      <c r="H322" s="10">
        <f t="shared" si="322"/>
        <v>161</v>
      </c>
      <c r="I322" s="12">
        <v>0.362</v>
      </c>
      <c r="J322" s="12">
        <v>0.929</v>
      </c>
    </row>
    <row r="323">
      <c r="A323" s="32" t="str">
        <f t="shared" si="2"/>
        <v>North Macedonia-Europe2001</v>
      </c>
      <c r="B323" s="32" t="s">
        <v>217</v>
      </c>
      <c r="C323" s="5" t="s">
        <v>76</v>
      </c>
      <c r="D323" s="9" t="s">
        <v>63</v>
      </c>
      <c r="E323" s="10">
        <f t="shared" ref="E323:H323" si="323">if(AND(C323=C324,D323=D323+1,ISBLANK(E324)),E323,E324)</f>
        <v>0.262</v>
      </c>
      <c r="F323" s="10">
        <f t="shared" si="323"/>
        <v>25</v>
      </c>
      <c r="G323" s="10">
        <f t="shared" si="323"/>
        <v>20</v>
      </c>
      <c r="H323" s="10">
        <f t="shared" si="323"/>
        <v>161</v>
      </c>
      <c r="I323" s="12">
        <v>0.035</v>
      </c>
      <c r="J323" s="12">
        <v>0.108</v>
      </c>
    </row>
    <row r="324">
      <c r="A324" s="32" t="str">
        <f t="shared" si="2"/>
        <v>Malta-Europe2001</v>
      </c>
      <c r="B324" s="32" t="s">
        <v>195</v>
      </c>
      <c r="C324" s="5" t="s">
        <v>76</v>
      </c>
      <c r="D324" s="9" t="s">
        <v>63</v>
      </c>
      <c r="E324" s="10">
        <f t="shared" ref="E324:H324" si="324">if(AND(C324=C325,D324=D324+1,ISBLANK(E325)),E324,E325)</f>
        <v>0.262</v>
      </c>
      <c r="F324" s="10">
        <f t="shared" si="324"/>
        <v>25</v>
      </c>
      <c r="G324" s="10">
        <f t="shared" si="324"/>
        <v>20</v>
      </c>
      <c r="H324" s="10">
        <f t="shared" si="324"/>
        <v>161</v>
      </c>
      <c r="I324" s="12">
        <v>0.179</v>
      </c>
      <c r="J324" s="12">
        <v>0.585</v>
      </c>
    </row>
    <row r="325">
      <c r="A325" s="32" t="str">
        <f t="shared" si="2"/>
        <v>Moldova-Europe2001</v>
      </c>
      <c r="B325" s="32" t="s">
        <v>201</v>
      </c>
      <c r="C325" s="5" t="s">
        <v>76</v>
      </c>
      <c r="D325" s="9" t="s">
        <v>63</v>
      </c>
      <c r="E325" s="10">
        <f t="shared" ref="E325:H325" si="325">if(AND(C325=C326,D325=D325+1,ISBLANK(E326)),E325,E326)</f>
        <v>0.262</v>
      </c>
      <c r="F325" s="10">
        <f t="shared" si="325"/>
        <v>25</v>
      </c>
      <c r="G325" s="10">
        <f t="shared" si="325"/>
        <v>20</v>
      </c>
      <c r="H325" s="10">
        <f t="shared" si="325"/>
        <v>161</v>
      </c>
      <c r="I325" s="12">
        <v>0.015</v>
      </c>
      <c r="J325" s="12">
        <v>0.056</v>
      </c>
    </row>
    <row r="326">
      <c r="A326" s="32" t="str">
        <f t="shared" si="2"/>
        <v>Monaco-Europe2001</v>
      </c>
      <c r="B326" s="32" t="s">
        <v>202</v>
      </c>
      <c r="C326" s="5" t="s">
        <v>76</v>
      </c>
      <c r="D326" s="9" t="s">
        <v>63</v>
      </c>
      <c r="E326" s="10">
        <f t="shared" ref="E326:H326" si="326">if(AND(C326=C327,D326=D326+1,ISBLANK(E327)),E326,E327)</f>
        <v>0.262</v>
      </c>
      <c r="F326" s="10">
        <f t="shared" si="326"/>
        <v>25</v>
      </c>
      <c r="G326" s="10">
        <f t="shared" si="326"/>
        <v>20</v>
      </c>
      <c r="H326" s="10">
        <f t="shared" si="326"/>
        <v>161</v>
      </c>
      <c r="I326" s="12">
        <v>0.466</v>
      </c>
      <c r="J326" s="12">
        <v>0.442</v>
      </c>
    </row>
    <row r="327">
      <c r="A327" s="32" t="str">
        <f t="shared" si="2"/>
        <v>Montenegro-Europe2001</v>
      </c>
      <c r="B327" s="32" t="s">
        <v>204</v>
      </c>
      <c r="C327" s="5" t="s">
        <v>76</v>
      </c>
      <c r="D327" s="9" t="s">
        <v>63</v>
      </c>
      <c r="E327" s="10">
        <f t="shared" ref="E327:J327" si="327">if(AND(C327=C328,D327=D327+1,ISBLANK(E328)),E327,E328)</f>
        <v>0.262</v>
      </c>
      <c r="F327" s="10">
        <f t="shared" si="327"/>
        <v>25</v>
      </c>
      <c r="G327" s="10">
        <f t="shared" si="327"/>
        <v>20</v>
      </c>
      <c r="H327" s="10">
        <f t="shared" si="327"/>
        <v>161</v>
      </c>
      <c r="I327" s="10">
        <f t="shared" si="327"/>
        <v>0.494</v>
      </c>
      <c r="J327" s="10">
        <f t="shared" si="327"/>
        <v>0.765</v>
      </c>
    </row>
    <row r="328">
      <c r="A328" s="32" t="str">
        <f t="shared" si="2"/>
        <v>Netherlands-Europe2001</v>
      </c>
      <c r="B328" s="32" t="s">
        <v>210</v>
      </c>
      <c r="C328" s="5" t="s">
        <v>76</v>
      </c>
      <c r="D328" s="9" t="s">
        <v>63</v>
      </c>
      <c r="E328" s="10">
        <f t="shared" ref="E328:H328" si="328">if(AND(C328=C329,D328=D328+1,ISBLANK(E329)),E328,E329)</f>
        <v>0.262</v>
      </c>
      <c r="F328" s="10">
        <f t="shared" si="328"/>
        <v>25</v>
      </c>
      <c r="G328" s="10">
        <f t="shared" si="328"/>
        <v>20</v>
      </c>
      <c r="H328" s="10">
        <f t="shared" si="328"/>
        <v>161</v>
      </c>
      <c r="I328" s="12">
        <v>0.494</v>
      </c>
      <c r="J328" s="12">
        <v>0.765</v>
      </c>
    </row>
    <row r="329">
      <c r="A329" s="32" t="str">
        <f t="shared" si="2"/>
        <v>Norway-Europe2001</v>
      </c>
      <c r="B329" s="32" t="s">
        <v>218</v>
      </c>
      <c r="C329" s="5" t="s">
        <v>76</v>
      </c>
      <c r="D329" s="9" t="s">
        <v>63</v>
      </c>
      <c r="E329" s="10">
        <f t="shared" ref="E329:H329" si="329">if(AND(C329=C330,D329=D329+1,ISBLANK(E330)),E329,E330)</f>
        <v>0.262</v>
      </c>
      <c r="F329" s="10">
        <f t="shared" si="329"/>
        <v>25</v>
      </c>
      <c r="G329" s="10">
        <f t="shared" si="329"/>
        <v>20</v>
      </c>
      <c r="H329" s="10">
        <f t="shared" si="329"/>
        <v>161</v>
      </c>
      <c r="I329" s="12">
        <v>0.64</v>
      </c>
      <c r="J329" s="12">
        <v>0.796</v>
      </c>
    </row>
    <row r="330">
      <c r="A330" s="32" t="str">
        <f t="shared" si="2"/>
        <v>Poland-Europe2001</v>
      </c>
      <c r="B330" s="32" t="s">
        <v>226</v>
      </c>
      <c r="C330" s="5" t="s">
        <v>76</v>
      </c>
      <c r="D330" s="9" t="s">
        <v>63</v>
      </c>
      <c r="E330" s="10">
        <f t="shared" ref="E330:H330" si="330">if(AND(C330=C331,D330=D330+1,ISBLANK(E331)),E330,E331)</f>
        <v>0.262</v>
      </c>
      <c r="F330" s="10">
        <f t="shared" si="330"/>
        <v>25</v>
      </c>
      <c r="G330" s="10">
        <f t="shared" si="330"/>
        <v>20</v>
      </c>
      <c r="H330" s="10">
        <f t="shared" si="330"/>
        <v>161</v>
      </c>
      <c r="I330" s="12">
        <v>0.099</v>
      </c>
      <c r="J330" s="12">
        <v>0.261</v>
      </c>
    </row>
    <row r="331">
      <c r="A331" s="32" t="str">
        <f t="shared" si="2"/>
        <v>Portugal-Europe2001</v>
      </c>
      <c r="B331" s="32" t="s">
        <v>227</v>
      </c>
      <c r="C331" s="5" t="s">
        <v>76</v>
      </c>
      <c r="D331" s="9" t="s">
        <v>63</v>
      </c>
      <c r="E331" s="10">
        <f t="shared" ref="E331:H331" si="331">if(AND(C331=C332,D331=D331+1,ISBLANK(E332)),E331,E332)</f>
        <v>0.262</v>
      </c>
      <c r="F331" s="10">
        <f t="shared" si="331"/>
        <v>25</v>
      </c>
      <c r="G331" s="10">
        <f t="shared" si="331"/>
        <v>20</v>
      </c>
      <c r="H331" s="10">
        <f t="shared" si="331"/>
        <v>161</v>
      </c>
      <c r="I331" s="12">
        <v>0.181</v>
      </c>
      <c r="J331" s="12">
        <v>0.771</v>
      </c>
    </row>
    <row r="332">
      <c r="A332" s="32" t="str">
        <f t="shared" si="2"/>
        <v>Romania-Europe2001</v>
      </c>
      <c r="B332" s="32" t="s">
        <v>230</v>
      </c>
      <c r="C332" s="5" t="s">
        <v>76</v>
      </c>
      <c r="D332" s="9" t="s">
        <v>63</v>
      </c>
      <c r="E332" s="10">
        <f t="shared" ref="E332:H332" si="332">if(AND(C332=C333,D332=D332+1,ISBLANK(E333)),E332,E333)</f>
        <v>0.262</v>
      </c>
      <c r="F332" s="10">
        <f t="shared" si="332"/>
        <v>25</v>
      </c>
      <c r="G332" s="10">
        <f t="shared" si="332"/>
        <v>20</v>
      </c>
      <c r="H332" s="10">
        <f t="shared" si="332"/>
        <v>161</v>
      </c>
      <c r="I332" s="12">
        <v>0.045</v>
      </c>
      <c r="J332" s="12">
        <v>0.172</v>
      </c>
    </row>
    <row r="333">
      <c r="A333" s="32" t="str">
        <f t="shared" si="2"/>
        <v>Russia-Europe2001</v>
      </c>
      <c r="B333" s="32" t="s">
        <v>231</v>
      </c>
      <c r="C333" s="5" t="s">
        <v>76</v>
      </c>
      <c r="D333" s="9" t="s">
        <v>63</v>
      </c>
      <c r="E333" s="10">
        <f t="shared" ref="E333:H333" si="333">if(AND(C333=C334,D333=D333+1,ISBLANK(E334)),E333,E334)</f>
        <v>0.262</v>
      </c>
      <c r="F333" s="10">
        <f t="shared" si="333"/>
        <v>25</v>
      </c>
      <c r="G333" s="10">
        <f t="shared" si="333"/>
        <v>20</v>
      </c>
      <c r="H333" s="10">
        <f t="shared" si="333"/>
        <v>161</v>
      </c>
      <c r="I333" s="12">
        <v>0.029</v>
      </c>
      <c r="J333" s="12">
        <v>0.053</v>
      </c>
    </row>
    <row r="334">
      <c r="A334" s="32" t="str">
        <f t="shared" si="2"/>
        <v>San Marino-Europe2001</v>
      </c>
      <c r="B334" s="32" t="s">
        <v>234</v>
      </c>
      <c r="C334" s="5" t="s">
        <v>76</v>
      </c>
      <c r="D334" s="9" t="s">
        <v>63</v>
      </c>
      <c r="E334" s="10">
        <f t="shared" ref="E334:H334" si="334">if(AND(C334=C335,D334=D334+1,ISBLANK(E335)),E334,E335)</f>
        <v>0.262</v>
      </c>
      <c r="F334" s="10">
        <f t="shared" si="334"/>
        <v>25</v>
      </c>
      <c r="G334" s="10">
        <f t="shared" si="334"/>
        <v>20</v>
      </c>
      <c r="H334" s="10">
        <f t="shared" si="334"/>
        <v>161</v>
      </c>
      <c r="I334" s="12">
        <v>0.503</v>
      </c>
      <c r="J334" s="12">
        <v>0.577</v>
      </c>
    </row>
    <row r="335">
      <c r="A335" s="32" t="str">
        <f t="shared" si="2"/>
        <v>Serbia-Europe2001</v>
      </c>
      <c r="B335" s="32" t="s">
        <v>238</v>
      </c>
      <c r="C335" s="5" t="s">
        <v>76</v>
      </c>
      <c r="D335" s="9" t="s">
        <v>63</v>
      </c>
      <c r="E335" s="10">
        <f t="shared" ref="E335:J335" si="335">if(AND(C335=C336,D335=D335+1,ISBLANK(E336)),E335,E336)</f>
        <v>0.262</v>
      </c>
      <c r="F335" s="10">
        <f t="shared" si="335"/>
        <v>25</v>
      </c>
      <c r="G335" s="10">
        <f t="shared" si="335"/>
        <v>20</v>
      </c>
      <c r="H335" s="10">
        <f t="shared" si="335"/>
        <v>161</v>
      </c>
      <c r="I335" s="10">
        <f t="shared" si="335"/>
        <v>0.125</v>
      </c>
      <c r="J335" s="10">
        <f t="shared" si="335"/>
        <v>0.399</v>
      </c>
    </row>
    <row r="336">
      <c r="A336" s="32" t="str">
        <f t="shared" si="2"/>
        <v>Slovakia-Europe2001</v>
      </c>
      <c r="B336" s="32" t="s">
        <v>243</v>
      </c>
      <c r="C336" s="5" t="s">
        <v>76</v>
      </c>
      <c r="D336" s="9" t="s">
        <v>63</v>
      </c>
      <c r="E336" s="10">
        <f t="shared" ref="E336:H336" si="336">if(AND(C336=C337,D336=D336+1,ISBLANK(E337)),E336,E337)</f>
        <v>0.262</v>
      </c>
      <c r="F336" s="10">
        <f t="shared" si="336"/>
        <v>25</v>
      </c>
      <c r="G336" s="10">
        <f t="shared" si="336"/>
        <v>20</v>
      </c>
      <c r="H336" s="10">
        <f t="shared" si="336"/>
        <v>161</v>
      </c>
      <c r="I336" s="12">
        <v>0.125</v>
      </c>
      <c r="J336" s="12">
        <v>0.399</v>
      </c>
    </row>
    <row r="337">
      <c r="A337" s="32" t="str">
        <f t="shared" si="2"/>
        <v>Slovenia-Europe2001</v>
      </c>
      <c r="B337" s="32" t="s">
        <v>244</v>
      </c>
      <c r="C337" s="5" t="s">
        <v>76</v>
      </c>
      <c r="D337" s="9" t="s">
        <v>63</v>
      </c>
      <c r="E337" s="10">
        <f t="shared" ref="E337:H337" si="337">if(AND(C337=C338,D337=D337+1,ISBLANK(E338)),E337,E338)</f>
        <v>0.262</v>
      </c>
      <c r="F337" s="10">
        <f t="shared" si="337"/>
        <v>25</v>
      </c>
      <c r="G337" s="10">
        <f t="shared" si="337"/>
        <v>20</v>
      </c>
      <c r="H337" s="10">
        <f t="shared" si="337"/>
        <v>161</v>
      </c>
      <c r="I337" s="12">
        <v>0.302</v>
      </c>
      <c r="J337" s="12">
        <v>0.739</v>
      </c>
    </row>
    <row r="338">
      <c r="A338" s="32" t="str">
        <f t="shared" si="2"/>
        <v>Spain-Europe2001</v>
      </c>
      <c r="B338" s="32" t="s">
        <v>250</v>
      </c>
      <c r="C338" s="5" t="s">
        <v>76</v>
      </c>
      <c r="D338" s="9" t="s">
        <v>63</v>
      </c>
      <c r="E338" s="10">
        <f t="shared" ref="E338:H338" si="338">if(AND(C338=C339,D338=D338+1,ISBLANK(E339)),E338,E339)</f>
        <v>0.262</v>
      </c>
      <c r="F338" s="10">
        <f t="shared" si="338"/>
        <v>25</v>
      </c>
      <c r="G338" s="10">
        <f t="shared" si="338"/>
        <v>20</v>
      </c>
      <c r="H338" s="10">
        <f t="shared" si="338"/>
        <v>161</v>
      </c>
      <c r="I338" s="12">
        <v>0.181</v>
      </c>
      <c r="J338" s="12">
        <v>0.728</v>
      </c>
    </row>
    <row r="339">
      <c r="A339" s="32" t="str">
        <f t="shared" si="2"/>
        <v>Sweden-Europe2001</v>
      </c>
      <c r="B339" s="32" t="s">
        <v>259</v>
      </c>
      <c r="C339" s="5" t="s">
        <v>76</v>
      </c>
      <c r="D339" s="9" t="s">
        <v>63</v>
      </c>
      <c r="E339" s="10">
        <f t="shared" ref="E339:H339" si="339">if(AND(C339=C340,D339=D339+1,ISBLANK(E340)),E339,E340)</f>
        <v>0.262</v>
      </c>
      <c r="F339" s="10">
        <f t="shared" si="339"/>
        <v>25</v>
      </c>
      <c r="G339" s="10">
        <f t="shared" si="339"/>
        <v>20</v>
      </c>
      <c r="H339" s="10">
        <f t="shared" si="339"/>
        <v>161</v>
      </c>
      <c r="I339" s="12">
        <v>0.518</v>
      </c>
      <c r="J339" s="12">
        <v>0.808</v>
      </c>
    </row>
    <row r="340">
      <c r="A340" s="32" t="str">
        <f t="shared" si="2"/>
        <v>Switzerland-Europe2001</v>
      </c>
      <c r="B340" s="32" t="s">
        <v>260</v>
      </c>
      <c r="C340" s="5" t="s">
        <v>76</v>
      </c>
      <c r="D340" s="9" t="s">
        <v>63</v>
      </c>
      <c r="E340" s="10">
        <f t="shared" ref="E340:H340" si="340">if(AND(C340=C341,D340=D340+1,ISBLANK(E341)),E340,E341)</f>
        <v>0.262</v>
      </c>
      <c r="F340" s="10">
        <f t="shared" si="340"/>
        <v>25</v>
      </c>
      <c r="G340" s="10">
        <f t="shared" si="340"/>
        <v>20</v>
      </c>
      <c r="H340" s="10">
        <f t="shared" si="340"/>
        <v>161</v>
      </c>
      <c r="I340" s="12">
        <v>0.551</v>
      </c>
      <c r="J340" s="12">
        <v>0.733</v>
      </c>
    </row>
    <row r="341">
      <c r="A341" s="32" t="str">
        <f t="shared" si="2"/>
        <v>Turkey-Europe2001</v>
      </c>
      <c r="B341" s="32" t="s">
        <v>270</v>
      </c>
      <c r="C341" s="5" t="s">
        <v>76</v>
      </c>
      <c r="D341" s="9" t="s">
        <v>63</v>
      </c>
      <c r="E341" s="10">
        <f t="shared" ref="E341:H341" si="341">if(AND(C341=C342,D341=D341+1,ISBLANK(E342)),E341,E342)</f>
        <v>0.262</v>
      </c>
      <c r="F341" s="10">
        <f t="shared" si="341"/>
        <v>25</v>
      </c>
      <c r="G341" s="10">
        <f t="shared" si="341"/>
        <v>20</v>
      </c>
      <c r="H341" s="10">
        <f t="shared" si="341"/>
        <v>161</v>
      </c>
      <c r="I341" s="12">
        <v>0.052</v>
      </c>
      <c r="J341" s="12">
        <v>0.305</v>
      </c>
    </row>
    <row r="342">
      <c r="A342" s="32" t="str">
        <f t="shared" si="2"/>
        <v>Ukraine-Europe2001</v>
      </c>
      <c r="B342" s="32" t="s">
        <v>274</v>
      </c>
      <c r="C342" s="5" t="s">
        <v>76</v>
      </c>
      <c r="D342" s="9" t="s">
        <v>63</v>
      </c>
      <c r="E342" s="10">
        <f t="shared" ref="E342:H342" si="342">if(AND(C342=C343,D342=D342+1,ISBLANK(E343)),E342,E343)</f>
        <v>0.262</v>
      </c>
      <c r="F342" s="10">
        <f t="shared" si="342"/>
        <v>25</v>
      </c>
      <c r="G342" s="10">
        <f t="shared" si="342"/>
        <v>20</v>
      </c>
      <c r="H342" s="10">
        <f t="shared" si="342"/>
        <v>161</v>
      </c>
      <c r="I342" s="12">
        <v>0.012</v>
      </c>
      <c r="J342" s="12">
        <v>0.046</v>
      </c>
    </row>
    <row r="343">
      <c r="A343" s="32" t="str">
        <f t="shared" si="2"/>
        <v>United Kingdom-Europe2001</v>
      </c>
      <c r="B343" s="32" t="s">
        <v>276</v>
      </c>
      <c r="C343" s="5" t="s">
        <v>76</v>
      </c>
      <c r="D343" s="9" t="s">
        <v>63</v>
      </c>
      <c r="E343" s="10">
        <f t="shared" ref="E343:H343" si="343">if(AND(C343=C344,D343=D343+1,ISBLANK(E344)),E343,E344)</f>
        <v>0.262</v>
      </c>
      <c r="F343" s="10">
        <f t="shared" si="343"/>
        <v>25</v>
      </c>
      <c r="G343" s="10">
        <f t="shared" si="343"/>
        <v>20</v>
      </c>
      <c r="H343" s="10">
        <f t="shared" si="343"/>
        <v>161</v>
      </c>
      <c r="I343" s="12">
        <v>0.335</v>
      </c>
      <c r="J343" s="12">
        <v>0.782</v>
      </c>
    </row>
    <row r="344">
      <c r="A344" s="32" t="str">
        <f t="shared" si="2"/>
        <v>Bahrain-Middle East2001</v>
      </c>
      <c r="B344" s="32" t="s">
        <v>92</v>
      </c>
      <c r="C344" s="5" t="s">
        <v>93</v>
      </c>
      <c r="D344" s="9" t="s">
        <v>63</v>
      </c>
      <c r="E344" s="10">
        <f t="shared" ref="E344:H344" si="344">if(AND(C344=C345,D344=D344+1,ISBLANK(E345)),E344,E345)</f>
        <v>0.262</v>
      </c>
      <c r="F344" s="10">
        <f t="shared" si="344"/>
        <v>25</v>
      </c>
      <c r="G344" s="10">
        <f t="shared" si="344"/>
        <v>20</v>
      </c>
      <c r="H344" s="10">
        <f t="shared" si="344"/>
        <v>161</v>
      </c>
      <c r="I344" s="12">
        <v>0.15</v>
      </c>
      <c r="J344" s="12">
        <v>0.429</v>
      </c>
    </row>
    <row r="345">
      <c r="A345" s="32" t="str">
        <f t="shared" si="2"/>
        <v>Iran-Middle East2001</v>
      </c>
      <c r="B345" s="32" t="s">
        <v>165</v>
      </c>
      <c r="C345" s="5" t="s">
        <v>93</v>
      </c>
      <c r="D345" s="9" t="s">
        <v>63</v>
      </c>
      <c r="E345" s="10">
        <f t="shared" ref="E345:H345" si="345">if(AND(C345=C346,D345=D345+1,ISBLANK(E346)),E345,E346)</f>
        <v>0.262</v>
      </c>
      <c r="F345" s="10">
        <f t="shared" si="345"/>
        <v>25</v>
      </c>
      <c r="G345" s="10">
        <f t="shared" si="345"/>
        <v>20</v>
      </c>
      <c r="H345" s="10">
        <f t="shared" si="345"/>
        <v>161</v>
      </c>
      <c r="I345" s="12">
        <v>0.015</v>
      </c>
      <c r="J345" s="12">
        <v>0.031</v>
      </c>
    </row>
    <row r="346">
      <c r="A346" s="32" t="str">
        <f t="shared" si="2"/>
        <v>Iraq-Middle East2001</v>
      </c>
      <c r="B346" s="32" t="s">
        <v>166</v>
      </c>
      <c r="C346" s="5" t="s">
        <v>93</v>
      </c>
      <c r="D346" s="9" t="s">
        <v>63</v>
      </c>
      <c r="E346" s="10">
        <f t="shared" ref="E346:H346" si="346">if(AND(C346=C347,D346=D346+1,ISBLANK(E347)),E346,E347)</f>
        <v>0.262</v>
      </c>
      <c r="F346" s="10">
        <f t="shared" si="346"/>
        <v>25</v>
      </c>
      <c r="G346" s="10">
        <f t="shared" si="346"/>
        <v>20</v>
      </c>
      <c r="H346" s="10">
        <f t="shared" si="346"/>
        <v>161</v>
      </c>
      <c r="I346" s="12">
        <v>0.001</v>
      </c>
      <c r="J346" s="10">
        <f>if(AND(H346=H347,I346=I346+1,ISBLANK(J347)),J346,J347)</f>
        <v>0.897</v>
      </c>
    </row>
    <row r="347">
      <c r="A347" s="32" t="str">
        <f t="shared" si="2"/>
        <v>Israel-Middle East2001</v>
      </c>
      <c r="B347" s="32" t="s">
        <v>169</v>
      </c>
      <c r="C347" s="5" t="s">
        <v>93</v>
      </c>
      <c r="D347" s="9" t="s">
        <v>63</v>
      </c>
      <c r="E347" s="10">
        <f t="shared" ref="E347:H347" si="347">if(AND(C347=C348,D347=D347+1,ISBLANK(E348)),E347,E348)</f>
        <v>0.262</v>
      </c>
      <c r="F347" s="10">
        <f t="shared" si="347"/>
        <v>25</v>
      </c>
      <c r="G347" s="10">
        <f t="shared" si="347"/>
        <v>20</v>
      </c>
      <c r="H347" s="10">
        <f t="shared" si="347"/>
        <v>161</v>
      </c>
      <c r="I347" s="12">
        <v>0.174</v>
      </c>
      <c r="J347" s="12">
        <v>0.897</v>
      </c>
    </row>
    <row r="348">
      <c r="A348" s="32" t="str">
        <f t="shared" si="2"/>
        <v>Jordan-Middle East2001</v>
      </c>
      <c r="B348" s="32" t="s">
        <v>173</v>
      </c>
      <c r="C348" s="5" t="s">
        <v>93</v>
      </c>
      <c r="D348" s="9" t="s">
        <v>63</v>
      </c>
      <c r="E348" s="10">
        <f t="shared" ref="E348:H348" si="348">if(AND(C348=C349,D348=D348+1,ISBLANK(E349)),E348,E349)</f>
        <v>0.262</v>
      </c>
      <c r="F348" s="10">
        <f t="shared" si="348"/>
        <v>25</v>
      </c>
      <c r="G348" s="10">
        <f t="shared" si="348"/>
        <v>20</v>
      </c>
      <c r="H348" s="10">
        <f t="shared" si="348"/>
        <v>161</v>
      </c>
      <c r="I348" s="12">
        <v>0.047</v>
      </c>
      <c r="J348" s="12">
        <v>0.179</v>
      </c>
    </row>
    <row r="349">
      <c r="A349" s="32" t="str">
        <f t="shared" si="2"/>
        <v>Kuwait-Middle East2001</v>
      </c>
      <c r="B349" s="32" t="s">
        <v>178</v>
      </c>
      <c r="C349" s="5" t="s">
        <v>93</v>
      </c>
      <c r="D349" s="9" t="s">
        <v>63</v>
      </c>
      <c r="E349" s="10">
        <f t="shared" ref="E349:H349" si="349">if(AND(C349=C350,D349=D349+1,ISBLANK(E350)),E349,E350)</f>
        <v>0.262</v>
      </c>
      <c r="F349" s="10">
        <f t="shared" si="349"/>
        <v>25</v>
      </c>
      <c r="G349" s="10">
        <f t="shared" si="349"/>
        <v>20</v>
      </c>
      <c r="H349" s="10">
        <f t="shared" si="349"/>
        <v>161</v>
      </c>
      <c r="I349" s="12">
        <v>0.086</v>
      </c>
      <c r="J349" s="12">
        <v>0.443</v>
      </c>
    </row>
    <row r="350">
      <c r="A350" s="32" t="str">
        <f t="shared" si="2"/>
        <v>Lebanon-Middle East2001</v>
      </c>
      <c r="B350" s="32" t="s">
        <v>182</v>
      </c>
      <c r="C350" s="5" t="s">
        <v>93</v>
      </c>
      <c r="D350" s="9" t="s">
        <v>63</v>
      </c>
      <c r="E350" s="10">
        <f t="shared" ref="E350:H350" si="350">if(AND(C350=C351,D350=D350+1,ISBLANK(E351)),E350,E351)</f>
        <v>0.262</v>
      </c>
      <c r="F350" s="10">
        <f t="shared" si="350"/>
        <v>25</v>
      </c>
      <c r="G350" s="10">
        <f t="shared" si="350"/>
        <v>20</v>
      </c>
      <c r="H350" s="10">
        <f t="shared" si="350"/>
        <v>161</v>
      </c>
      <c r="I350" s="12">
        <v>0.068</v>
      </c>
      <c r="J350" s="12">
        <v>0.228</v>
      </c>
    </row>
    <row r="351">
      <c r="A351" s="32" t="str">
        <f t="shared" si="2"/>
        <v>Oman-Middle East2001</v>
      </c>
      <c r="B351" s="32" t="s">
        <v>219</v>
      </c>
      <c r="C351" s="5" t="s">
        <v>93</v>
      </c>
      <c r="D351" s="9" t="s">
        <v>63</v>
      </c>
      <c r="E351" s="10">
        <f t="shared" ref="E351:H351" si="351">if(AND(C351=C352,D351=D351+1,ISBLANK(E352)),E351,E352)</f>
        <v>0.262</v>
      </c>
      <c r="F351" s="10">
        <f t="shared" si="351"/>
        <v>25</v>
      </c>
      <c r="G351" s="10">
        <f t="shared" si="351"/>
        <v>20</v>
      </c>
      <c r="H351" s="10">
        <f t="shared" si="351"/>
        <v>161</v>
      </c>
      <c r="I351" s="12">
        <v>0.059</v>
      </c>
      <c r="J351" s="12">
        <v>0.144</v>
      </c>
    </row>
    <row r="352">
      <c r="A352" s="32" t="str">
        <f t="shared" si="2"/>
        <v>Qatar-Middle East2001</v>
      </c>
      <c r="B352" s="32" t="s">
        <v>229</v>
      </c>
      <c r="C352" s="5" t="s">
        <v>93</v>
      </c>
      <c r="D352" s="9" t="s">
        <v>63</v>
      </c>
      <c r="E352" s="10">
        <f t="shared" ref="E352:H352" si="352">if(AND(C352=C353,D352=D352+1,ISBLANK(E353)),E352,E353)</f>
        <v>0.262</v>
      </c>
      <c r="F352" s="10">
        <f t="shared" si="352"/>
        <v>25</v>
      </c>
      <c r="G352" s="10">
        <f t="shared" si="352"/>
        <v>20</v>
      </c>
      <c r="H352" s="10">
        <f t="shared" si="352"/>
        <v>161</v>
      </c>
      <c r="I352" s="12">
        <v>0.062</v>
      </c>
      <c r="J352" s="12">
        <v>0.291</v>
      </c>
    </row>
    <row r="353">
      <c r="A353" s="32" t="str">
        <f t="shared" si="2"/>
        <v>Saudi Arabia-Middle East2001</v>
      </c>
      <c r="B353" s="32" t="s">
        <v>236</v>
      </c>
      <c r="C353" s="5" t="s">
        <v>93</v>
      </c>
      <c r="D353" s="9" t="s">
        <v>63</v>
      </c>
      <c r="E353" s="10">
        <f t="shared" ref="E353:H353" si="353">if(AND(C353=C354,D353=D353+1,ISBLANK(E354)),E353,E354)</f>
        <v>0.262</v>
      </c>
      <c r="F353" s="10">
        <f t="shared" si="353"/>
        <v>25</v>
      </c>
      <c r="G353" s="10">
        <f t="shared" si="353"/>
        <v>20</v>
      </c>
      <c r="H353" s="10">
        <f t="shared" si="353"/>
        <v>161</v>
      </c>
      <c r="I353" s="12">
        <v>0.047</v>
      </c>
      <c r="J353" s="12">
        <v>0.121</v>
      </c>
    </row>
    <row r="354">
      <c r="A354" s="32" t="str">
        <f t="shared" si="2"/>
        <v>Syria-Middle East2001</v>
      </c>
      <c r="B354" s="32" t="s">
        <v>261</v>
      </c>
      <c r="C354" s="5" t="s">
        <v>93</v>
      </c>
      <c r="D354" s="9" t="s">
        <v>63</v>
      </c>
      <c r="E354" s="10">
        <f t="shared" ref="E354:H354" si="354">if(AND(C354=C355,D354=D354+1,ISBLANK(E355)),E354,E355)</f>
        <v>0.262</v>
      </c>
      <c r="F354" s="10">
        <f t="shared" si="354"/>
        <v>25</v>
      </c>
      <c r="G354" s="10">
        <f t="shared" si="354"/>
        <v>20</v>
      </c>
      <c r="H354" s="10">
        <f t="shared" si="354"/>
        <v>161</v>
      </c>
      <c r="I354" s="12">
        <v>0.004</v>
      </c>
      <c r="J354" s="12">
        <v>0.012</v>
      </c>
    </row>
    <row r="355">
      <c r="A355" s="32" t="str">
        <f t="shared" si="2"/>
        <v>United Arab Emirates-Middle East2001</v>
      </c>
      <c r="B355" s="32" t="s">
        <v>275</v>
      </c>
      <c r="C355" s="5" t="s">
        <v>93</v>
      </c>
      <c r="D355" s="9" t="s">
        <v>63</v>
      </c>
      <c r="E355" s="10">
        <f t="shared" ref="E355:H355" si="355">if(AND(C355=C356,D355=D355+1,ISBLANK(E356)),E355,E356)</f>
        <v>0.262</v>
      </c>
      <c r="F355" s="10">
        <f t="shared" si="355"/>
        <v>25</v>
      </c>
      <c r="G355" s="10">
        <f t="shared" si="355"/>
        <v>20</v>
      </c>
      <c r="H355" s="10">
        <f t="shared" si="355"/>
        <v>161</v>
      </c>
      <c r="I355" s="12">
        <v>0.263</v>
      </c>
      <c r="J355" s="12">
        <v>0.61</v>
      </c>
    </row>
    <row r="356">
      <c r="A356" s="32" t="str">
        <f t="shared" si="2"/>
        <v>Yemen-Middle East2001</v>
      </c>
      <c r="B356" s="32" t="s">
        <v>283</v>
      </c>
      <c r="C356" s="5" t="s">
        <v>93</v>
      </c>
      <c r="D356" s="9" t="s">
        <v>63</v>
      </c>
      <c r="E356" s="10">
        <f t="shared" ref="E356:H356" si="356">if(AND(C356=C357,D356=D356+1,ISBLANK(E357)),E356,E357)</f>
        <v>0.262</v>
      </c>
      <c r="F356" s="10">
        <f t="shared" si="356"/>
        <v>25</v>
      </c>
      <c r="G356" s="10">
        <f t="shared" si="356"/>
        <v>20</v>
      </c>
      <c r="H356" s="10">
        <f t="shared" si="356"/>
        <v>161</v>
      </c>
      <c r="I356" s="12">
        <v>0.001</v>
      </c>
      <c r="J356" s="12">
        <v>0.008</v>
      </c>
    </row>
    <row r="357">
      <c r="A357" s="32" t="str">
        <f t="shared" si="2"/>
        <v>American Samoa-Oceania2001</v>
      </c>
      <c r="B357" s="32" t="s">
        <v>79</v>
      </c>
      <c r="C357" s="5" t="s">
        <v>80</v>
      </c>
      <c r="D357" s="9" t="s">
        <v>63</v>
      </c>
      <c r="E357" s="10">
        <f t="shared" ref="E357:I357" si="357">if(AND(C357=C358,D357=D357+1,ISBLANK(E358)),E357,E358)</f>
        <v>0.262</v>
      </c>
      <c r="F357" s="10">
        <f t="shared" si="357"/>
        <v>25</v>
      </c>
      <c r="G357" s="10">
        <f t="shared" si="357"/>
        <v>20</v>
      </c>
      <c r="H357" s="10">
        <f t="shared" si="357"/>
        <v>161</v>
      </c>
      <c r="I357" s="10">
        <f t="shared" si="357"/>
        <v>0.527</v>
      </c>
      <c r="J357" s="12">
        <v>0.037</v>
      </c>
    </row>
    <row r="358">
      <c r="A358" s="32" t="str">
        <f t="shared" si="2"/>
        <v>Australia-Oceania2001</v>
      </c>
      <c r="B358" s="32" t="s">
        <v>88</v>
      </c>
      <c r="C358" s="5" t="s">
        <v>80</v>
      </c>
      <c r="D358" s="9" t="s">
        <v>63</v>
      </c>
      <c r="E358" s="10">
        <f t="shared" ref="E358:H358" si="358">if(AND(C358=C359,D358=D358+1,ISBLANK(E359)),E358,E359)</f>
        <v>0.262</v>
      </c>
      <c r="F358" s="10">
        <f t="shared" si="358"/>
        <v>25</v>
      </c>
      <c r="G358" s="10">
        <f t="shared" si="358"/>
        <v>20</v>
      </c>
      <c r="H358" s="10">
        <f t="shared" si="358"/>
        <v>161</v>
      </c>
      <c r="I358" s="12">
        <v>0.527</v>
      </c>
      <c r="J358" s="12">
        <v>0.571</v>
      </c>
    </row>
    <row r="359">
      <c r="A359" s="32" t="str">
        <f t="shared" si="2"/>
        <v>Fiji-Oceania2001</v>
      </c>
      <c r="B359" s="32" t="s">
        <v>141</v>
      </c>
      <c r="C359" s="5" t="s">
        <v>80</v>
      </c>
      <c r="D359" s="9" t="s">
        <v>63</v>
      </c>
      <c r="E359" s="10">
        <f t="shared" ref="E359:H359" si="359">if(AND(C359=C360,D359=D359+1,ISBLANK(E360)),E359,E360)</f>
        <v>0.262</v>
      </c>
      <c r="F359" s="10">
        <f t="shared" si="359"/>
        <v>25</v>
      </c>
      <c r="G359" s="10">
        <f t="shared" si="359"/>
        <v>20</v>
      </c>
      <c r="H359" s="10">
        <f t="shared" si="359"/>
        <v>161</v>
      </c>
      <c r="I359" s="12">
        <v>0.019</v>
      </c>
      <c r="J359" s="12">
        <v>0.099</v>
      </c>
    </row>
    <row r="360">
      <c r="A360" s="32" t="str">
        <f t="shared" si="2"/>
        <v>French Polynesia-Oceania2001</v>
      </c>
      <c r="B360" s="32" t="s">
        <v>144</v>
      </c>
      <c r="C360" s="5" t="s">
        <v>80</v>
      </c>
      <c r="D360" s="9" t="s">
        <v>63</v>
      </c>
      <c r="E360" s="10">
        <f t="shared" ref="E360:H360" si="360">if(AND(C360=C361,D360=D360+1,ISBLANK(E361)),E360,E361)</f>
        <v>0.262</v>
      </c>
      <c r="F360" s="10">
        <f t="shared" si="360"/>
        <v>25</v>
      </c>
      <c r="G360" s="10">
        <f t="shared" si="360"/>
        <v>20</v>
      </c>
      <c r="H360" s="10">
        <f t="shared" si="360"/>
        <v>161</v>
      </c>
      <c r="I360" s="12">
        <v>0.063</v>
      </c>
      <c r="J360" s="12">
        <v>0.279</v>
      </c>
    </row>
    <row r="361">
      <c r="A361" s="32" t="str">
        <f t="shared" si="2"/>
        <v>Guam-Oceania2001</v>
      </c>
      <c r="B361" s="32" t="s">
        <v>153</v>
      </c>
      <c r="C361" s="5" t="s">
        <v>80</v>
      </c>
      <c r="D361" s="9" t="s">
        <v>63</v>
      </c>
      <c r="E361" s="10">
        <f t="shared" ref="E361:H361" si="361">if(AND(C361=C362,D361=D361+1,ISBLANK(E362)),E361,E362)</f>
        <v>0.262</v>
      </c>
      <c r="F361" s="10">
        <f t="shared" si="361"/>
        <v>25</v>
      </c>
      <c r="G361" s="10">
        <f t="shared" si="361"/>
        <v>20</v>
      </c>
      <c r="H361" s="10">
        <f t="shared" si="361"/>
        <v>161</v>
      </c>
      <c r="I361" s="12">
        <v>0.254</v>
      </c>
      <c r="J361" s="12">
        <v>0.208</v>
      </c>
    </row>
    <row r="362">
      <c r="A362" s="32" t="str">
        <f t="shared" si="2"/>
        <v>Kiribati-Oceania2001</v>
      </c>
      <c r="B362" s="32" t="s">
        <v>176</v>
      </c>
      <c r="C362" s="5" t="s">
        <v>80</v>
      </c>
      <c r="D362" s="9" t="s">
        <v>63</v>
      </c>
      <c r="E362" s="10">
        <f t="shared" ref="E362:H362" si="362">if(AND(C362=C363,D362=D362+1,ISBLANK(E363)),E362,E363)</f>
        <v>0.262</v>
      </c>
      <c r="F362" s="10">
        <f t="shared" si="362"/>
        <v>25</v>
      </c>
      <c r="G362" s="10">
        <f t="shared" si="362"/>
        <v>20</v>
      </c>
      <c r="H362" s="10">
        <f t="shared" si="362"/>
        <v>161</v>
      </c>
      <c r="I362" s="12">
        <v>0.023</v>
      </c>
      <c r="J362" s="12">
        <v>0.005</v>
      </c>
    </row>
    <row r="363">
      <c r="A363" s="32" t="str">
        <f t="shared" si="2"/>
        <v>Marshall Islands-Oceania2001</v>
      </c>
      <c r="B363" s="32" t="s">
        <v>196</v>
      </c>
      <c r="C363" s="5" t="s">
        <v>80</v>
      </c>
      <c r="D363" s="9" t="s">
        <v>63</v>
      </c>
      <c r="E363" s="10">
        <f t="shared" ref="E363:H363" si="363">if(AND(C363=C364,D363=D363+1,ISBLANK(E364)),E363,E364)</f>
        <v>0.262</v>
      </c>
      <c r="F363" s="10">
        <f t="shared" si="363"/>
        <v>25</v>
      </c>
      <c r="G363" s="10">
        <f t="shared" si="363"/>
        <v>20</v>
      </c>
      <c r="H363" s="10">
        <f t="shared" si="363"/>
        <v>161</v>
      </c>
      <c r="I363" s="12">
        <v>0.017</v>
      </c>
      <c r="J363" s="12">
        <v>0.009</v>
      </c>
    </row>
    <row r="364">
      <c r="A364" s="32" t="str">
        <f t="shared" si="2"/>
        <v>Micronesia, Fed. Sts.-Oceania2001</v>
      </c>
      <c r="B364" s="32" t="s">
        <v>200</v>
      </c>
      <c r="C364" s="5" t="s">
        <v>80</v>
      </c>
      <c r="D364" s="9" t="s">
        <v>63</v>
      </c>
      <c r="E364" s="10">
        <f t="shared" ref="E364:H364" si="364">if(AND(C364=C365,D364=D364+1,ISBLANK(E365)),E364,E365)</f>
        <v>0.262</v>
      </c>
      <c r="F364" s="10">
        <f t="shared" si="364"/>
        <v>25</v>
      </c>
      <c r="G364" s="10">
        <f t="shared" si="364"/>
        <v>20</v>
      </c>
      <c r="H364" s="10">
        <f t="shared" si="364"/>
        <v>161</v>
      </c>
      <c r="I364" s="12">
        <v>0.047</v>
      </c>
      <c r="J364" s="10">
        <f>if(AND(H364=H365,I364=I364+1,ISBLANK(J365)),J364,J365)</f>
        <v>0.317</v>
      </c>
    </row>
    <row r="365">
      <c r="A365" s="32" t="str">
        <f t="shared" si="2"/>
        <v>New Caledonia-Oceania2001</v>
      </c>
      <c r="B365" s="32" t="s">
        <v>211</v>
      </c>
      <c r="C365" s="5" t="s">
        <v>80</v>
      </c>
      <c r="D365" s="9" t="s">
        <v>63</v>
      </c>
      <c r="E365" s="10">
        <f t="shared" ref="E365:H365" si="365">if(AND(C365=C366,D365=D365+1,ISBLANK(E366)),E365,E366)</f>
        <v>0.262</v>
      </c>
      <c r="F365" s="10">
        <f t="shared" si="365"/>
        <v>25</v>
      </c>
      <c r="G365" s="10">
        <f t="shared" si="365"/>
        <v>20</v>
      </c>
      <c r="H365" s="10">
        <f t="shared" si="365"/>
        <v>161</v>
      </c>
      <c r="I365" s="12">
        <v>0.182</v>
      </c>
      <c r="J365" s="12">
        <v>0.317</v>
      </c>
    </row>
    <row r="366">
      <c r="A366" s="32" t="str">
        <f t="shared" si="2"/>
        <v>New Zealand-Oceania2001</v>
      </c>
      <c r="B366" s="32" t="s">
        <v>212</v>
      </c>
      <c r="C366" s="5" t="s">
        <v>80</v>
      </c>
      <c r="D366" s="9" t="s">
        <v>63</v>
      </c>
      <c r="E366" s="10">
        <f t="shared" ref="E366:H366" si="366">if(AND(C366=C367,D366=D366+1,ISBLANK(E367)),E366,E367)</f>
        <v>0.262</v>
      </c>
      <c r="F366" s="10">
        <f t="shared" si="366"/>
        <v>25</v>
      </c>
      <c r="G366" s="10">
        <f t="shared" si="366"/>
        <v>20</v>
      </c>
      <c r="H366" s="10">
        <f t="shared" si="366"/>
        <v>161</v>
      </c>
      <c r="I366" s="12">
        <v>0.532</v>
      </c>
      <c r="J366" s="12">
        <v>0.586</v>
      </c>
    </row>
    <row r="367">
      <c r="A367" s="32" t="str">
        <f t="shared" si="2"/>
        <v>Papua New Guinea-Oceania2001</v>
      </c>
      <c r="B367" s="32" t="s">
        <v>222</v>
      </c>
      <c r="C367" s="5" t="s">
        <v>80</v>
      </c>
      <c r="D367" s="9" t="s">
        <v>63</v>
      </c>
      <c r="E367" s="10">
        <f t="shared" ref="E367:H367" si="367">if(AND(C367=C368,D367=D367+1,ISBLANK(E368)),E367,E368)</f>
        <v>0.262</v>
      </c>
      <c r="F367" s="10">
        <f t="shared" si="367"/>
        <v>25</v>
      </c>
      <c r="G367" s="10">
        <f t="shared" si="367"/>
        <v>20</v>
      </c>
      <c r="H367" s="10">
        <f t="shared" si="367"/>
        <v>161</v>
      </c>
      <c r="I367" s="12">
        <v>0.009</v>
      </c>
      <c r="J367" s="12">
        <v>0.002</v>
      </c>
    </row>
    <row r="368">
      <c r="A368" s="32" t="str">
        <f t="shared" si="2"/>
        <v>Samoa-Oceania2001</v>
      </c>
      <c r="B368" s="32" t="s">
        <v>233</v>
      </c>
      <c r="C368" s="5" t="s">
        <v>80</v>
      </c>
      <c r="D368" s="9" t="s">
        <v>63</v>
      </c>
      <c r="E368" s="10">
        <f t="shared" ref="E368:H368" si="368">if(AND(C368=C369,D368=D368+1,ISBLANK(E369)),E368,E369)</f>
        <v>0.262</v>
      </c>
      <c r="F368" s="10">
        <f t="shared" si="368"/>
        <v>25</v>
      </c>
      <c r="G368" s="10">
        <f t="shared" si="368"/>
        <v>20</v>
      </c>
      <c r="H368" s="10">
        <f t="shared" si="368"/>
        <v>161</v>
      </c>
      <c r="I368" s="12">
        <v>0.017</v>
      </c>
      <c r="J368" s="12">
        <v>0.014</v>
      </c>
    </row>
    <row r="369">
      <c r="A369" s="32" t="str">
        <f t="shared" si="2"/>
        <v>Solomon Islands-Oceania2001</v>
      </c>
      <c r="B369" s="32" t="s">
        <v>245</v>
      </c>
      <c r="C369" s="5" t="s">
        <v>80</v>
      </c>
      <c r="D369" s="9" t="s">
        <v>63</v>
      </c>
      <c r="E369" s="10">
        <f t="shared" ref="E369:H369" si="369">if(AND(C369=C370,D369=D369+1,ISBLANK(E370)),E369,E370)</f>
        <v>0.262</v>
      </c>
      <c r="F369" s="10">
        <f t="shared" si="369"/>
        <v>25</v>
      </c>
      <c r="G369" s="10">
        <f t="shared" si="369"/>
        <v>20</v>
      </c>
      <c r="H369" s="10">
        <f t="shared" si="369"/>
        <v>161</v>
      </c>
      <c r="I369" s="12">
        <v>0.005</v>
      </c>
      <c r="J369" s="12">
        <v>0.002</v>
      </c>
    </row>
    <row r="370">
      <c r="A370" s="32" t="str">
        <f t="shared" si="2"/>
        <v>Tonga-Oceania2001</v>
      </c>
      <c r="B370" s="32" t="s">
        <v>267</v>
      </c>
      <c r="C370" s="5" t="s">
        <v>80</v>
      </c>
      <c r="D370" s="9" t="s">
        <v>63</v>
      </c>
      <c r="E370" s="10">
        <f t="shared" ref="E370:H370" si="370">if(AND(C370=C371,D370=D370+1,ISBLANK(E371)),E370,E371)</f>
        <v>0.262</v>
      </c>
      <c r="F370" s="10">
        <f t="shared" si="370"/>
        <v>25</v>
      </c>
      <c r="G370" s="10">
        <f t="shared" si="370"/>
        <v>20</v>
      </c>
      <c r="H370" s="10">
        <f t="shared" si="370"/>
        <v>161</v>
      </c>
      <c r="I370" s="12">
        <v>0.028</v>
      </c>
      <c r="J370" s="12">
        <v>0.002</v>
      </c>
    </row>
    <row r="371">
      <c r="A371" s="32" t="str">
        <f t="shared" si="2"/>
        <v>Vanuatu-Oceania2001</v>
      </c>
      <c r="B371" s="32" t="s">
        <v>280</v>
      </c>
      <c r="C371" s="5" t="s">
        <v>80</v>
      </c>
      <c r="D371" s="9" t="s">
        <v>63</v>
      </c>
      <c r="E371" s="10">
        <f t="shared" ref="E371:H371" si="371">if(AND(C371=C372,D371=D371+1,ISBLANK(E372)),E371,E372)</f>
        <v>0.262</v>
      </c>
      <c r="F371" s="10">
        <f t="shared" si="371"/>
        <v>25</v>
      </c>
      <c r="G371" s="10">
        <f t="shared" si="371"/>
        <v>20</v>
      </c>
      <c r="H371" s="10">
        <f t="shared" si="371"/>
        <v>161</v>
      </c>
      <c r="I371" s="12">
        <v>0.028</v>
      </c>
      <c r="J371" s="12">
        <v>0.002</v>
      </c>
    </row>
    <row r="372">
      <c r="A372" s="32" t="str">
        <f t="shared" si="2"/>
        <v>Antigua and Barbuda-The Americas2001</v>
      </c>
      <c r="B372" s="32" t="s">
        <v>83</v>
      </c>
      <c r="C372" s="5" t="s">
        <v>84</v>
      </c>
      <c r="D372" s="9" t="s">
        <v>63</v>
      </c>
      <c r="E372" s="10">
        <f t="shared" ref="E372:H372" si="372">if(AND(C372=C373,D372=D372+1,ISBLANK(E373)),E372,E373)</f>
        <v>0.262</v>
      </c>
      <c r="F372" s="10">
        <f t="shared" si="372"/>
        <v>25</v>
      </c>
      <c r="G372" s="10">
        <f t="shared" si="372"/>
        <v>20</v>
      </c>
      <c r="H372" s="10">
        <f t="shared" si="372"/>
        <v>161</v>
      </c>
      <c r="I372" s="12">
        <v>0.089</v>
      </c>
      <c r="J372" s="12">
        <v>0.317</v>
      </c>
    </row>
    <row r="373">
      <c r="A373" s="32" t="str">
        <f t="shared" si="2"/>
        <v>Argentina-The Americas2001</v>
      </c>
      <c r="B373" s="32" t="s">
        <v>85</v>
      </c>
      <c r="C373" s="5" t="s">
        <v>84</v>
      </c>
      <c r="D373" s="9" t="s">
        <v>63</v>
      </c>
      <c r="E373" s="10">
        <f t="shared" ref="E373:H373" si="373">if(AND(C373=C374,D373=D373+1,ISBLANK(E374)),E373,E374)</f>
        <v>0.262</v>
      </c>
      <c r="F373" s="10">
        <f t="shared" si="373"/>
        <v>25</v>
      </c>
      <c r="G373" s="10">
        <f t="shared" si="373"/>
        <v>20</v>
      </c>
      <c r="H373" s="10">
        <f t="shared" si="373"/>
        <v>161</v>
      </c>
      <c r="I373" s="12">
        <v>0.098</v>
      </c>
      <c r="J373" s="12">
        <v>0.181</v>
      </c>
    </row>
    <row r="374">
      <c r="A374" s="32" t="str">
        <f t="shared" si="2"/>
        <v>Aruba-The Americas2001</v>
      </c>
      <c r="B374" s="32" t="s">
        <v>87</v>
      </c>
      <c r="C374" s="5" t="s">
        <v>84</v>
      </c>
      <c r="D374" s="9" t="s">
        <v>63</v>
      </c>
      <c r="E374" s="10">
        <f t="shared" ref="E374:H374" si="374">if(AND(C374=C375,D374=D374+1,ISBLANK(E375)),E374,E375)</f>
        <v>0.262</v>
      </c>
      <c r="F374" s="10">
        <f t="shared" si="374"/>
        <v>25</v>
      </c>
      <c r="G374" s="10">
        <f t="shared" si="374"/>
        <v>20</v>
      </c>
      <c r="H374" s="10">
        <f t="shared" si="374"/>
        <v>161</v>
      </c>
      <c r="I374" s="12">
        <v>0.171</v>
      </c>
      <c r="J374" s="12">
        <v>0.571</v>
      </c>
    </row>
    <row r="375">
      <c r="A375" s="32" t="str">
        <f t="shared" si="2"/>
        <v>Bahamas, The-The Americas2001</v>
      </c>
      <c r="B375" s="32" t="s">
        <v>91</v>
      </c>
      <c r="C375" s="5" t="s">
        <v>84</v>
      </c>
      <c r="D375" s="9" t="s">
        <v>63</v>
      </c>
      <c r="E375" s="10">
        <f t="shared" ref="E375:H375" si="375">if(AND(C375=C376,D375=D375+1,ISBLANK(E376)),E375,E376)</f>
        <v>0.262</v>
      </c>
      <c r="F375" s="10">
        <f t="shared" si="375"/>
        <v>25</v>
      </c>
      <c r="G375" s="10">
        <f t="shared" si="375"/>
        <v>20</v>
      </c>
      <c r="H375" s="10">
        <f t="shared" si="375"/>
        <v>161</v>
      </c>
      <c r="I375" s="12">
        <v>0.118</v>
      </c>
      <c r="J375" s="12">
        <v>0.2</v>
      </c>
    </row>
    <row r="376">
      <c r="A376" s="32" t="str">
        <f t="shared" si="2"/>
        <v>Barbados-The Americas2001</v>
      </c>
      <c r="B376" s="32" t="s">
        <v>95</v>
      </c>
      <c r="C376" s="5" t="s">
        <v>84</v>
      </c>
      <c r="D376" s="9" t="s">
        <v>63</v>
      </c>
      <c r="E376" s="10">
        <f t="shared" ref="E376:H376" si="376">if(AND(C376=C377,D376=D376+1,ISBLANK(E377)),E376,E377)</f>
        <v>0.262</v>
      </c>
      <c r="F376" s="10">
        <f t="shared" si="376"/>
        <v>25</v>
      </c>
      <c r="G376" s="10">
        <f t="shared" si="376"/>
        <v>20</v>
      </c>
      <c r="H376" s="10">
        <f t="shared" si="376"/>
        <v>161</v>
      </c>
      <c r="I376" s="12">
        <v>0.119</v>
      </c>
      <c r="J376" s="12">
        <v>0.198</v>
      </c>
    </row>
    <row r="377">
      <c r="A377" s="32" t="str">
        <f t="shared" si="2"/>
        <v>Belize-The Americas2001</v>
      </c>
      <c r="B377" s="32" t="s">
        <v>98</v>
      </c>
      <c r="C377" s="5" t="s">
        <v>84</v>
      </c>
      <c r="D377" s="9" t="s">
        <v>63</v>
      </c>
      <c r="E377" s="10">
        <f t="shared" ref="E377:I377" si="377">if(AND(C377=C378,D377=D377+1,ISBLANK(E378)),E377,E378)</f>
        <v>0.262</v>
      </c>
      <c r="F377" s="10">
        <f t="shared" si="377"/>
        <v>25</v>
      </c>
      <c r="G377" s="10">
        <f t="shared" si="377"/>
        <v>20</v>
      </c>
      <c r="H377" s="10">
        <f t="shared" si="377"/>
        <v>161</v>
      </c>
      <c r="I377" s="10">
        <f t="shared" si="377"/>
        <v>0.475</v>
      </c>
      <c r="J377" s="12">
        <v>0.16</v>
      </c>
    </row>
    <row r="378">
      <c r="A378" s="32" t="str">
        <f t="shared" si="2"/>
        <v>Bermuda-The Americas2001</v>
      </c>
      <c r="B378" s="32" t="s">
        <v>100</v>
      </c>
      <c r="C378" s="5" t="s">
        <v>84</v>
      </c>
      <c r="D378" s="9" t="s">
        <v>63</v>
      </c>
      <c r="E378" s="10">
        <f t="shared" ref="E378:H378" si="378">if(AND(C378=C379,D378=D378+1,ISBLANK(E379)),E378,E379)</f>
        <v>0.262</v>
      </c>
      <c r="F378" s="10">
        <f t="shared" si="378"/>
        <v>25</v>
      </c>
      <c r="G378" s="10">
        <f t="shared" si="378"/>
        <v>20</v>
      </c>
      <c r="H378" s="10">
        <f t="shared" si="378"/>
        <v>161</v>
      </c>
      <c r="I378" s="12">
        <v>0.475</v>
      </c>
      <c r="J378" s="12">
        <v>0.211</v>
      </c>
    </row>
    <row r="379">
      <c r="A379" s="32" t="str">
        <f t="shared" si="2"/>
        <v>Bolivia-The Americas2001</v>
      </c>
      <c r="B379" s="32" t="s">
        <v>102</v>
      </c>
      <c r="C379" s="5" t="s">
        <v>84</v>
      </c>
      <c r="D379" s="9" t="s">
        <v>63</v>
      </c>
      <c r="E379" s="10">
        <f t="shared" ref="E379:H379" si="379">if(AND(C379=C380,D379=D379+1,ISBLANK(E380)),E379,E380)</f>
        <v>0.262</v>
      </c>
      <c r="F379" s="10">
        <f t="shared" si="379"/>
        <v>25</v>
      </c>
      <c r="G379" s="10">
        <f t="shared" si="379"/>
        <v>20</v>
      </c>
      <c r="H379" s="10">
        <f t="shared" si="379"/>
        <v>161</v>
      </c>
      <c r="I379" s="12">
        <v>0.021</v>
      </c>
      <c r="J379" s="12">
        <v>0.09</v>
      </c>
    </row>
    <row r="380">
      <c r="A380" s="32" t="str">
        <f t="shared" si="2"/>
        <v>Brazil-The Americas2001</v>
      </c>
      <c r="B380" s="32" t="s">
        <v>105</v>
      </c>
      <c r="C380" s="5" t="s">
        <v>84</v>
      </c>
      <c r="D380" s="9" t="s">
        <v>63</v>
      </c>
      <c r="E380" s="10">
        <f t="shared" ref="E380:H380" si="380">if(AND(C380=C381,D380=D380+1,ISBLANK(E381)),E380,E381)</f>
        <v>0.262</v>
      </c>
      <c r="F380" s="10">
        <f t="shared" si="380"/>
        <v>25</v>
      </c>
      <c r="G380" s="10">
        <f t="shared" si="380"/>
        <v>20</v>
      </c>
      <c r="H380" s="10">
        <f t="shared" si="380"/>
        <v>161</v>
      </c>
      <c r="I380" s="12">
        <v>0.045</v>
      </c>
      <c r="J380" s="12">
        <v>0.162</v>
      </c>
    </row>
    <row r="381">
      <c r="A381" s="32" t="str">
        <f t="shared" si="2"/>
        <v>Canada-The Americas2001</v>
      </c>
      <c r="B381" s="32" t="s">
        <v>112</v>
      </c>
      <c r="C381" s="5" t="s">
        <v>84</v>
      </c>
      <c r="D381" s="9" t="s">
        <v>63</v>
      </c>
      <c r="E381" s="10">
        <f t="shared" ref="E381:H381" si="381">if(AND(C381=C382,D381=D381+1,ISBLANK(E382)),E381,E382)</f>
        <v>0.262</v>
      </c>
      <c r="F381" s="10">
        <f t="shared" si="381"/>
        <v>25</v>
      </c>
      <c r="G381" s="10">
        <f t="shared" si="381"/>
        <v>20</v>
      </c>
      <c r="H381" s="10">
        <f t="shared" si="381"/>
        <v>161</v>
      </c>
      <c r="I381" s="12">
        <v>0.602</v>
      </c>
      <c r="J381" s="12">
        <v>0.344</v>
      </c>
    </row>
    <row r="382">
      <c r="A382" s="32" t="str">
        <f t="shared" si="2"/>
        <v>Cayman Islands-The Americas2001</v>
      </c>
      <c r="B382" s="32" t="s">
        <v>113</v>
      </c>
      <c r="C382" s="5" t="s">
        <v>84</v>
      </c>
      <c r="D382" s="9" t="s">
        <v>63</v>
      </c>
      <c r="E382" s="10">
        <f t="shared" ref="E382:I382" si="382">if(AND(C382=C383,D382=D382+1,ISBLANK(E383)),E382,E383)</f>
        <v>0.262</v>
      </c>
      <c r="F382" s="10">
        <f t="shared" si="382"/>
        <v>25</v>
      </c>
      <c r="G382" s="10">
        <f t="shared" si="382"/>
        <v>20</v>
      </c>
      <c r="H382" s="10">
        <f t="shared" si="382"/>
        <v>161</v>
      </c>
      <c r="I382" s="10">
        <f t="shared" si="382"/>
        <v>0.191</v>
      </c>
      <c r="J382" s="12">
        <v>0.392</v>
      </c>
    </row>
    <row r="383">
      <c r="A383" s="32" t="str">
        <f t="shared" si="2"/>
        <v>Chile-The Americas2001</v>
      </c>
      <c r="B383" s="32" t="s">
        <v>116</v>
      </c>
      <c r="C383" s="5" t="s">
        <v>84</v>
      </c>
      <c r="D383" s="9" t="s">
        <v>63</v>
      </c>
      <c r="E383" s="10">
        <f t="shared" ref="E383:H383" si="383">if(AND(C383=C384,D383=D383+1,ISBLANK(E384)),E383,E384)</f>
        <v>0.262</v>
      </c>
      <c r="F383" s="10">
        <f t="shared" si="383"/>
        <v>25</v>
      </c>
      <c r="G383" s="10">
        <f t="shared" si="383"/>
        <v>20</v>
      </c>
      <c r="H383" s="10">
        <f t="shared" si="383"/>
        <v>161</v>
      </c>
      <c r="I383" s="12">
        <v>0.191</v>
      </c>
      <c r="J383" s="12">
        <v>0.326</v>
      </c>
    </row>
    <row r="384">
      <c r="A384" s="32" t="str">
        <f t="shared" si="2"/>
        <v>Colombia-The Americas2001</v>
      </c>
      <c r="B384" s="32" t="s">
        <v>118</v>
      </c>
      <c r="C384" s="5" t="s">
        <v>84</v>
      </c>
      <c r="D384" s="9" t="s">
        <v>63</v>
      </c>
      <c r="E384" s="10">
        <f t="shared" ref="E384:H384" si="384">if(AND(C384=C385,D384=D384+1,ISBLANK(E385)),E384,E385)</f>
        <v>0.262</v>
      </c>
      <c r="F384" s="10">
        <f t="shared" si="384"/>
        <v>25</v>
      </c>
      <c r="G384" s="10">
        <f t="shared" si="384"/>
        <v>20</v>
      </c>
      <c r="H384" s="10">
        <f t="shared" si="384"/>
        <v>161</v>
      </c>
      <c r="I384" s="12">
        <v>0.029</v>
      </c>
      <c r="J384" s="12">
        <v>0.081</v>
      </c>
    </row>
    <row r="385">
      <c r="A385" s="32" t="str">
        <f t="shared" si="2"/>
        <v>Costa Rica-The Americas2001</v>
      </c>
      <c r="B385" s="32" t="s">
        <v>122</v>
      </c>
      <c r="C385" s="5" t="s">
        <v>84</v>
      </c>
      <c r="D385" s="9" t="s">
        <v>63</v>
      </c>
      <c r="E385" s="10">
        <f t="shared" ref="E385:H385" si="385">if(AND(C385=C386,D385=D385+1,ISBLANK(E386)),E385,E386)</f>
        <v>0.262</v>
      </c>
      <c r="F385" s="10">
        <f t="shared" si="385"/>
        <v>25</v>
      </c>
      <c r="G385" s="10">
        <f t="shared" si="385"/>
        <v>20</v>
      </c>
      <c r="H385" s="10">
        <f t="shared" si="385"/>
        <v>161</v>
      </c>
      <c r="I385" s="12">
        <v>0.096</v>
      </c>
      <c r="J385" s="12">
        <v>0.081</v>
      </c>
    </row>
    <row r="386">
      <c r="A386" s="32" t="str">
        <f t="shared" si="2"/>
        <v>Cuba-The Americas2001</v>
      </c>
      <c r="B386" s="32" t="s">
        <v>125</v>
      </c>
      <c r="C386" s="5" t="s">
        <v>84</v>
      </c>
      <c r="D386" s="9" t="s">
        <v>63</v>
      </c>
      <c r="E386" s="10">
        <f t="shared" ref="E386:H386" si="386">if(AND(C386=C387,D386=D386+1,ISBLANK(E387)),E386,E387)</f>
        <v>0.262</v>
      </c>
      <c r="F386" s="10">
        <f t="shared" si="386"/>
        <v>25</v>
      </c>
      <c r="G386" s="10">
        <f t="shared" si="386"/>
        <v>20</v>
      </c>
      <c r="H386" s="10">
        <f t="shared" si="386"/>
        <v>161</v>
      </c>
      <c r="I386" s="12">
        <v>0.011</v>
      </c>
      <c r="J386" s="12">
        <v>0.001</v>
      </c>
    </row>
    <row r="387">
      <c r="A387" s="32" t="str">
        <f t="shared" si="2"/>
        <v>Curacao-The Americas2001</v>
      </c>
      <c r="B387" s="32" t="s">
        <v>126</v>
      </c>
      <c r="C387" s="5" t="s">
        <v>84</v>
      </c>
      <c r="D387" s="9" t="s">
        <v>63</v>
      </c>
      <c r="E387" s="10">
        <f t="shared" ref="E387:J387" si="387">if(AND(C387=C388,D387=D387+1,ISBLANK(E388)),E387,E388)</f>
        <v>0.262</v>
      </c>
      <c r="F387" s="10">
        <f t="shared" si="387"/>
        <v>25</v>
      </c>
      <c r="G387" s="10">
        <f t="shared" si="387"/>
        <v>20</v>
      </c>
      <c r="H387" s="10">
        <f t="shared" si="387"/>
        <v>161</v>
      </c>
      <c r="I387" s="10">
        <f t="shared" si="387"/>
        <v>0.132</v>
      </c>
      <c r="J387" s="10">
        <f t="shared" si="387"/>
        <v>0.111</v>
      </c>
    </row>
    <row r="388">
      <c r="A388" s="32" t="str">
        <f t="shared" si="2"/>
        <v>Dominica-The Americas2001</v>
      </c>
      <c r="B388" s="32" t="s">
        <v>131</v>
      </c>
      <c r="C388" s="5" t="s">
        <v>84</v>
      </c>
      <c r="D388" s="9" t="s">
        <v>63</v>
      </c>
      <c r="E388" s="10">
        <f t="shared" ref="E388:H388" si="388">if(AND(C388=C389,D388=D388+1,ISBLANK(E389)),E388,E389)</f>
        <v>0.262</v>
      </c>
      <c r="F388" s="10">
        <f t="shared" si="388"/>
        <v>25</v>
      </c>
      <c r="G388" s="10">
        <f t="shared" si="388"/>
        <v>20</v>
      </c>
      <c r="H388" s="10">
        <f t="shared" si="388"/>
        <v>161</v>
      </c>
      <c r="I388" s="12">
        <v>0.132</v>
      </c>
      <c r="J388" s="12">
        <v>0.111</v>
      </c>
    </row>
    <row r="389">
      <c r="A389" s="32" t="str">
        <f t="shared" si="2"/>
        <v>Dominican Republic-The Americas2001</v>
      </c>
      <c r="B389" s="32" t="s">
        <v>132</v>
      </c>
      <c r="C389" s="5" t="s">
        <v>84</v>
      </c>
      <c r="D389" s="9" t="s">
        <v>63</v>
      </c>
      <c r="E389" s="10">
        <f t="shared" ref="E389:H389" si="389">if(AND(C389=C390,D389=D389+1,ISBLANK(E390)),E389,E390)</f>
        <v>0.262</v>
      </c>
      <c r="F389" s="10">
        <f t="shared" si="389"/>
        <v>25</v>
      </c>
      <c r="G389" s="10">
        <f t="shared" si="389"/>
        <v>20</v>
      </c>
      <c r="H389" s="10">
        <f t="shared" si="389"/>
        <v>161</v>
      </c>
      <c r="I389" s="12">
        <v>0.044</v>
      </c>
      <c r="J389" s="12">
        <v>0.144</v>
      </c>
    </row>
    <row r="390">
      <c r="A390" s="32" t="str">
        <f t="shared" si="2"/>
        <v>Ecuador-The Americas2001</v>
      </c>
      <c r="B390" s="32" t="s">
        <v>133</v>
      </c>
      <c r="C390" s="5" t="s">
        <v>84</v>
      </c>
      <c r="D390" s="9" t="s">
        <v>63</v>
      </c>
      <c r="E390" s="10">
        <f t="shared" ref="E390:H390" si="390">if(AND(C390=C391,D390=D390+1,ISBLANK(E391)),E390,E391)</f>
        <v>0.262</v>
      </c>
      <c r="F390" s="10">
        <f t="shared" si="390"/>
        <v>25</v>
      </c>
      <c r="G390" s="10">
        <f t="shared" si="390"/>
        <v>20</v>
      </c>
      <c r="H390" s="10">
        <f t="shared" si="390"/>
        <v>161</v>
      </c>
      <c r="I390" s="12">
        <v>0.027</v>
      </c>
      <c r="J390" s="12">
        <v>0.067</v>
      </c>
    </row>
    <row r="391">
      <c r="A391" s="32" t="str">
        <f t="shared" si="2"/>
        <v>El Salvador-The Americas2001</v>
      </c>
      <c r="B391" s="32" t="s">
        <v>135</v>
      </c>
      <c r="C391" s="5" t="s">
        <v>84</v>
      </c>
      <c r="D391" s="9" t="s">
        <v>63</v>
      </c>
      <c r="E391" s="10">
        <f t="shared" ref="E391:H391" si="391">if(AND(C391=C392,D391=D391+1,ISBLANK(E392)),E391,E392)</f>
        <v>0.262</v>
      </c>
      <c r="F391" s="10">
        <f t="shared" si="391"/>
        <v>25</v>
      </c>
      <c r="G391" s="10">
        <f t="shared" si="391"/>
        <v>20</v>
      </c>
      <c r="H391" s="10">
        <f t="shared" si="391"/>
        <v>161</v>
      </c>
      <c r="I391" s="12">
        <v>0.015</v>
      </c>
      <c r="J391" s="12">
        <v>0.143</v>
      </c>
    </row>
    <row r="392">
      <c r="A392" s="32" t="str">
        <f t="shared" si="2"/>
        <v>Greenland-The Americas2001</v>
      </c>
      <c r="B392" s="32" t="s">
        <v>151</v>
      </c>
      <c r="C392" s="5" t="s">
        <v>84</v>
      </c>
      <c r="D392" s="9" t="s">
        <v>63</v>
      </c>
      <c r="E392" s="10">
        <f t="shared" ref="E392:H392" si="392">if(AND(C392=C393,D392=D392+1,ISBLANK(E393)),E392,E393)</f>
        <v>0.262</v>
      </c>
      <c r="F392" s="10">
        <f t="shared" si="392"/>
        <v>25</v>
      </c>
      <c r="G392" s="10">
        <f t="shared" si="392"/>
        <v>20</v>
      </c>
      <c r="H392" s="10">
        <f t="shared" si="392"/>
        <v>161</v>
      </c>
      <c r="I392" s="12">
        <v>0.355</v>
      </c>
      <c r="J392" s="12">
        <v>0.282</v>
      </c>
    </row>
    <row r="393">
      <c r="A393" s="32" t="str">
        <f t="shared" si="2"/>
        <v>Grenada-The Americas2001</v>
      </c>
      <c r="B393" s="32" t="s">
        <v>152</v>
      </c>
      <c r="C393" s="5" t="s">
        <v>84</v>
      </c>
      <c r="D393" s="9" t="s">
        <v>63</v>
      </c>
      <c r="E393" s="10">
        <f t="shared" ref="E393:H393" si="393">if(AND(C393=C394,D393=D393+1,ISBLANK(E394)),E393,E394)</f>
        <v>0.262</v>
      </c>
      <c r="F393" s="10">
        <f t="shared" si="393"/>
        <v>25</v>
      </c>
      <c r="G393" s="10">
        <f t="shared" si="393"/>
        <v>20</v>
      </c>
      <c r="H393" s="10">
        <f t="shared" si="393"/>
        <v>161</v>
      </c>
      <c r="I393" s="12">
        <v>0.051</v>
      </c>
      <c r="J393" s="12">
        <v>0.063</v>
      </c>
    </row>
    <row r="394">
      <c r="A394" s="32" t="str">
        <f t="shared" si="2"/>
        <v>Guatemala-The Americas2001</v>
      </c>
      <c r="B394" s="32" t="s">
        <v>154</v>
      </c>
      <c r="C394" s="5" t="s">
        <v>84</v>
      </c>
      <c r="D394" s="9" t="s">
        <v>63</v>
      </c>
      <c r="E394" s="10">
        <f t="shared" ref="E394:H394" si="394">if(AND(C394=C395,D394=D394+1,ISBLANK(E395)),E394,E395)</f>
        <v>0.262</v>
      </c>
      <c r="F394" s="10">
        <f t="shared" si="394"/>
        <v>25</v>
      </c>
      <c r="G394" s="10">
        <f t="shared" si="394"/>
        <v>20</v>
      </c>
      <c r="H394" s="10">
        <f t="shared" si="394"/>
        <v>161</v>
      </c>
      <c r="I394" s="12">
        <v>0.017</v>
      </c>
      <c r="J394" s="12">
        <v>0.1</v>
      </c>
    </row>
    <row r="395">
      <c r="A395" s="32" t="str">
        <f t="shared" si="2"/>
        <v>Guyana-The Americas2001</v>
      </c>
      <c r="B395" s="32" t="s">
        <v>157</v>
      </c>
      <c r="C395" s="5" t="s">
        <v>84</v>
      </c>
      <c r="D395" s="9" t="s">
        <v>63</v>
      </c>
      <c r="E395" s="10">
        <f t="shared" ref="E395:H395" si="395">if(AND(C395=C396,D395=D395+1,ISBLANK(E396)),E395,E396)</f>
        <v>0.262</v>
      </c>
      <c r="F395" s="10">
        <f t="shared" si="395"/>
        <v>25</v>
      </c>
      <c r="G395" s="10">
        <f t="shared" si="395"/>
        <v>20</v>
      </c>
      <c r="H395" s="10">
        <f t="shared" si="395"/>
        <v>161</v>
      </c>
      <c r="I395" s="12">
        <v>0.132</v>
      </c>
      <c r="J395" s="12">
        <v>0.101</v>
      </c>
    </row>
    <row r="396">
      <c r="A396" s="32" t="str">
        <f t="shared" si="2"/>
        <v>Haiti-The Americas2001</v>
      </c>
      <c r="B396" s="32" t="s">
        <v>158</v>
      </c>
      <c r="C396" s="5" t="s">
        <v>84</v>
      </c>
      <c r="D396" s="9" t="s">
        <v>63</v>
      </c>
      <c r="E396" s="10">
        <f t="shared" ref="E396:H396" si="396">if(AND(C396=C397,D396=D396+1,ISBLANK(E397)),E396,E397)</f>
        <v>0.262</v>
      </c>
      <c r="F396" s="10">
        <f t="shared" si="396"/>
        <v>25</v>
      </c>
      <c r="G396" s="10">
        <f t="shared" si="396"/>
        <v>20</v>
      </c>
      <c r="H396" s="10">
        <f t="shared" si="396"/>
        <v>161</v>
      </c>
      <c r="I396" s="12">
        <v>0.003</v>
      </c>
      <c r="J396" s="12">
        <v>0.01</v>
      </c>
    </row>
    <row r="397">
      <c r="A397" s="32" t="str">
        <f t="shared" si="2"/>
        <v>Honduras-The Americas2001</v>
      </c>
      <c r="B397" s="32" t="s">
        <v>159</v>
      </c>
      <c r="C397" s="5" t="s">
        <v>84</v>
      </c>
      <c r="D397" s="9" t="s">
        <v>63</v>
      </c>
      <c r="E397" s="10">
        <f t="shared" ref="E397:H397" si="397">if(AND(C397=C398,D397=D397+1,ISBLANK(E398)),E397,E398)</f>
        <v>0.262</v>
      </c>
      <c r="F397" s="10">
        <f t="shared" si="397"/>
        <v>25</v>
      </c>
      <c r="G397" s="10">
        <f t="shared" si="397"/>
        <v>20</v>
      </c>
      <c r="H397" s="10">
        <f t="shared" si="397"/>
        <v>161</v>
      </c>
      <c r="I397" s="12">
        <v>0.014</v>
      </c>
      <c r="J397" s="12">
        <v>0.037</v>
      </c>
    </row>
    <row r="398">
      <c r="A398" s="32" t="str">
        <f t="shared" si="2"/>
        <v>Jamaica-The Americas2001</v>
      </c>
      <c r="B398" s="32" t="s">
        <v>171</v>
      </c>
      <c r="C398" s="5" t="s">
        <v>84</v>
      </c>
      <c r="D398" s="9" t="s">
        <v>63</v>
      </c>
      <c r="E398" s="10">
        <f t="shared" ref="E398:H398" si="398">if(AND(C398=C399,D398=D398+1,ISBLANK(E399)),E398,E399)</f>
        <v>0.262</v>
      </c>
      <c r="F398" s="10">
        <f t="shared" si="398"/>
        <v>25</v>
      </c>
      <c r="G398" s="10">
        <f t="shared" si="398"/>
        <v>20</v>
      </c>
      <c r="H398" s="10">
        <f t="shared" si="398"/>
        <v>161</v>
      </c>
      <c r="I398" s="12">
        <v>0.039</v>
      </c>
      <c r="J398" s="12">
        <v>0.229</v>
      </c>
    </row>
    <row r="399">
      <c r="A399" s="32" t="str">
        <f t="shared" si="2"/>
        <v>Mexico-The Americas2001</v>
      </c>
      <c r="B399" s="32" t="s">
        <v>199</v>
      </c>
      <c r="C399" s="5" t="s">
        <v>84</v>
      </c>
      <c r="D399" s="9" t="s">
        <v>63</v>
      </c>
      <c r="E399" s="10">
        <f t="shared" ref="E399:H399" si="399">if(AND(C399=C400,D399=D399+1,ISBLANK(E400)),E399,E400)</f>
        <v>0.262</v>
      </c>
      <c r="F399" s="10">
        <f t="shared" si="399"/>
        <v>25</v>
      </c>
      <c r="G399" s="10">
        <f t="shared" si="399"/>
        <v>20</v>
      </c>
      <c r="H399" s="10">
        <f t="shared" si="399"/>
        <v>161</v>
      </c>
      <c r="I399" s="12">
        <v>0.07</v>
      </c>
      <c r="J399" s="12">
        <v>0.207</v>
      </c>
    </row>
    <row r="400">
      <c r="A400" s="32" t="str">
        <f t="shared" si="2"/>
        <v>Nicaragua-The Americas2001</v>
      </c>
      <c r="B400" s="32" t="s">
        <v>213</v>
      </c>
      <c r="C400" s="5" t="s">
        <v>84</v>
      </c>
      <c r="D400" s="9" t="s">
        <v>63</v>
      </c>
      <c r="E400" s="10">
        <f t="shared" ref="E400:H400" si="400">if(AND(C400=C401,D400=D400+1,ISBLANK(E401)),E400,E401)</f>
        <v>0.262</v>
      </c>
      <c r="F400" s="10">
        <f t="shared" si="400"/>
        <v>25</v>
      </c>
      <c r="G400" s="10">
        <f t="shared" si="400"/>
        <v>20</v>
      </c>
      <c r="H400" s="10">
        <f t="shared" si="400"/>
        <v>161</v>
      </c>
      <c r="I400" s="12">
        <v>0.014</v>
      </c>
      <c r="J400" s="12">
        <v>0.032</v>
      </c>
    </row>
    <row r="401">
      <c r="A401" s="32" t="str">
        <f t="shared" si="2"/>
        <v>Panama-The Americas2001</v>
      </c>
      <c r="B401" s="32" t="s">
        <v>221</v>
      </c>
      <c r="C401" s="5" t="s">
        <v>84</v>
      </c>
      <c r="D401" s="9" t="s">
        <v>63</v>
      </c>
      <c r="E401" s="10">
        <f t="shared" ref="E401:H401" si="401">if(AND(C401=C402,D401=D401+1,ISBLANK(E402)),E401,E402)</f>
        <v>0.262</v>
      </c>
      <c r="F401" s="10">
        <f t="shared" si="401"/>
        <v>25</v>
      </c>
      <c r="G401" s="10">
        <f t="shared" si="401"/>
        <v>20</v>
      </c>
      <c r="H401" s="10">
        <f t="shared" si="401"/>
        <v>161</v>
      </c>
      <c r="I401" s="12">
        <v>0.073</v>
      </c>
      <c r="J401" s="12">
        <v>0.152</v>
      </c>
    </row>
    <row r="402">
      <c r="A402" s="32" t="str">
        <f t="shared" si="2"/>
        <v>Paraguay-The Americas2001</v>
      </c>
      <c r="B402" s="32" t="s">
        <v>223</v>
      </c>
      <c r="C402" s="5" t="s">
        <v>84</v>
      </c>
      <c r="D402" s="9" t="s">
        <v>63</v>
      </c>
      <c r="E402" s="10">
        <f t="shared" ref="E402:H402" si="402">if(AND(C402=C403,D402=D402+1,ISBLANK(E403)),E402,E403)</f>
        <v>0.262</v>
      </c>
      <c r="F402" s="10">
        <f t="shared" si="402"/>
        <v>25</v>
      </c>
      <c r="G402" s="10">
        <f t="shared" si="402"/>
        <v>20</v>
      </c>
      <c r="H402" s="10">
        <f t="shared" si="402"/>
        <v>161</v>
      </c>
      <c r="I402" s="12">
        <v>0.011</v>
      </c>
      <c r="J402" s="12">
        <v>0.211</v>
      </c>
    </row>
    <row r="403">
      <c r="A403" s="32" t="str">
        <f t="shared" si="2"/>
        <v>Peru-The Americas2001</v>
      </c>
      <c r="B403" s="32" t="s">
        <v>224</v>
      </c>
      <c r="C403" s="5" t="s">
        <v>84</v>
      </c>
      <c r="D403" s="9" t="s">
        <v>63</v>
      </c>
      <c r="E403" s="10">
        <f t="shared" ref="E403:H403" si="403">if(AND(C403=C404,D403=D403+1,ISBLANK(E404)),E403,E404)</f>
        <v>0.262</v>
      </c>
      <c r="F403" s="10">
        <f t="shared" si="403"/>
        <v>25</v>
      </c>
      <c r="G403" s="10">
        <f t="shared" si="403"/>
        <v>20</v>
      </c>
      <c r="H403" s="10">
        <f t="shared" si="403"/>
        <v>161</v>
      </c>
      <c r="I403" s="12">
        <v>0.076</v>
      </c>
      <c r="J403" s="12">
        <v>0.068</v>
      </c>
    </row>
    <row r="404">
      <c r="A404" s="32" t="str">
        <f t="shared" si="2"/>
        <v>Puerto Rico-The Americas2001</v>
      </c>
      <c r="B404" s="32" t="s">
        <v>228</v>
      </c>
      <c r="C404" s="5" t="s">
        <v>84</v>
      </c>
      <c r="D404" s="9" t="s">
        <v>63</v>
      </c>
      <c r="E404" s="10">
        <f t="shared" ref="E404:H404" si="404">if(AND(C404=C405,D404=D404+1,ISBLANK(E405)),E404,E405)</f>
        <v>0.262</v>
      </c>
      <c r="F404" s="10">
        <f t="shared" si="404"/>
        <v>25</v>
      </c>
      <c r="G404" s="10">
        <f t="shared" si="404"/>
        <v>20</v>
      </c>
      <c r="H404" s="10">
        <f t="shared" si="404"/>
        <v>161</v>
      </c>
      <c r="I404" s="12">
        <v>0.156</v>
      </c>
      <c r="J404" s="12">
        <v>0.429</v>
      </c>
    </row>
    <row r="405">
      <c r="A405" s="32" t="str">
        <f t="shared" si="2"/>
        <v>Sint Maarten (Dutch part)-The Americas2001</v>
      </c>
      <c r="B405" s="32" t="s">
        <v>242</v>
      </c>
      <c r="C405" s="5" t="s">
        <v>84</v>
      </c>
      <c r="D405" s="9" t="s">
        <v>63</v>
      </c>
      <c r="E405" s="10">
        <f t="shared" ref="E405:J405" si="405">if(AND(C405=C406,D405=D405+1,ISBLANK(E406)),E405,E406)</f>
        <v>0.262</v>
      </c>
      <c r="F405" s="10">
        <f t="shared" si="405"/>
        <v>25</v>
      </c>
      <c r="G405" s="10">
        <f t="shared" si="405"/>
        <v>20</v>
      </c>
      <c r="H405" s="10">
        <f t="shared" si="405"/>
        <v>161</v>
      </c>
      <c r="I405" s="10">
        <f t="shared" si="405"/>
        <v>0.077</v>
      </c>
      <c r="J405" s="10">
        <f t="shared" si="405"/>
        <v>0.045</v>
      </c>
    </row>
    <row r="406">
      <c r="A406" s="32" t="str">
        <f t="shared" si="2"/>
        <v>St. Kitts and Nevis-The Americas2001</v>
      </c>
      <c r="B406" s="32" t="s">
        <v>252</v>
      </c>
      <c r="C406" s="5" t="s">
        <v>84</v>
      </c>
      <c r="D406" s="9" t="s">
        <v>63</v>
      </c>
      <c r="E406" s="10">
        <f t="shared" ref="E406:H406" si="406">if(AND(C406=C407,D406=D406+1,ISBLANK(E407)),E406,E407)</f>
        <v>0.262</v>
      </c>
      <c r="F406" s="10">
        <f t="shared" si="406"/>
        <v>25</v>
      </c>
      <c r="G406" s="10">
        <f t="shared" si="406"/>
        <v>20</v>
      </c>
      <c r="H406" s="10">
        <f t="shared" si="406"/>
        <v>161</v>
      </c>
      <c r="I406" s="12">
        <v>0.077</v>
      </c>
      <c r="J406" s="12">
        <v>0.045</v>
      </c>
    </row>
    <row r="407">
      <c r="A407" s="32" t="str">
        <f t="shared" si="2"/>
        <v>St. Lucia-The Americas2001</v>
      </c>
      <c r="B407" s="32" t="s">
        <v>253</v>
      </c>
      <c r="C407" s="5" t="s">
        <v>84</v>
      </c>
      <c r="D407" s="9" t="s">
        <v>63</v>
      </c>
      <c r="E407" s="10">
        <f t="shared" ref="E407:H407" si="407">if(AND(C407=C408,D407=D407+1,ISBLANK(E408)),E407,E408)</f>
        <v>0.262</v>
      </c>
      <c r="F407" s="10">
        <f t="shared" si="407"/>
        <v>25</v>
      </c>
      <c r="G407" s="10">
        <f t="shared" si="407"/>
        <v>20</v>
      </c>
      <c r="H407" s="10">
        <f t="shared" si="407"/>
        <v>161</v>
      </c>
      <c r="I407" s="12">
        <v>0.082</v>
      </c>
      <c r="J407" s="12">
        <v>0.017</v>
      </c>
    </row>
    <row r="408">
      <c r="A408" s="32" t="str">
        <f t="shared" si="2"/>
        <v>St. Martin (French part)-The Americas2001</v>
      </c>
      <c r="B408" s="32" t="s">
        <v>254</v>
      </c>
      <c r="C408" s="5" t="s">
        <v>84</v>
      </c>
      <c r="D408" s="9" t="s">
        <v>63</v>
      </c>
      <c r="E408" s="10">
        <f t="shared" ref="E408:J408" si="408">if(AND(C408=C409,D408=D408+1,ISBLANK(E409)),E408,E409)</f>
        <v>0.262</v>
      </c>
      <c r="F408" s="10">
        <f t="shared" si="408"/>
        <v>25</v>
      </c>
      <c r="G408" s="10">
        <f t="shared" si="408"/>
        <v>20</v>
      </c>
      <c r="H408" s="10">
        <f t="shared" si="408"/>
        <v>161</v>
      </c>
      <c r="I408" s="10">
        <f t="shared" si="408"/>
        <v>0.051</v>
      </c>
      <c r="J408" s="10">
        <f t="shared" si="408"/>
        <v>0.069</v>
      </c>
    </row>
    <row r="409">
      <c r="A409" s="32" t="str">
        <f t="shared" si="2"/>
        <v>St. Vincent and the Grenadines-The Americas2001</v>
      </c>
      <c r="B409" s="32" t="s">
        <v>255</v>
      </c>
      <c r="C409" s="5" t="s">
        <v>84</v>
      </c>
      <c r="D409" s="9" t="s">
        <v>63</v>
      </c>
      <c r="E409" s="10">
        <f t="shared" ref="E409:H409" si="409">if(AND(C409=C410,D409=D409+1,ISBLANK(E410)),E409,E410)</f>
        <v>0.262</v>
      </c>
      <c r="F409" s="10">
        <f t="shared" si="409"/>
        <v>25</v>
      </c>
      <c r="G409" s="10">
        <f t="shared" si="409"/>
        <v>20</v>
      </c>
      <c r="H409" s="10">
        <f t="shared" si="409"/>
        <v>161</v>
      </c>
      <c r="I409" s="12">
        <v>0.051</v>
      </c>
      <c r="J409" s="12">
        <v>0.069</v>
      </c>
    </row>
    <row r="410">
      <c r="A410" s="32" t="str">
        <f t="shared" si="2"/>
        <v>Suriname-The Americas2001</v>
      </c>
      <c r="B410" s="32" t="s">
        <v>257</v>
      </c>
      <c r="C410" s="5" t="s">
        <v>84</v>
      </c>
      <c r="D410" s="9" t="s">
        <v>63</v>
      </c>
      <c r="E410" s="10">
        <f t="shared" ref="E410:H410" si="410">if(AND(C410=C411,D410=D410+1,ISBLANK(E411)),E410,E411)</f>
        <v>0.262</v>
      </c>
      <c r="F410" s="10">
        <f t="shared" si="410"/>
        <v>25</v>
      </c>
      <c r="G410" s="10">
        <f t="shared" si="410"/>
        <v>20</v>
      </c>
      <c r="H410" s="10">
        <f t="shared" si="410"/>
        <v>161</v>
      </c>
      <c r="I410" s="12">
        <v>0.031</v>
      </c>
      <c r="J410" s="12">
        <v>0.184</v>
      </c>
    </row>
    <row r="411">
      <c r="A411" s="32" t="str">
        <f t="shared" si="2"/>
        <v>Trinidad and Tobago-The Americas2001</v>
      </c>
      <c r="B411" s="32" t="s">
        <v>268</v>
      </c>
      <c r="C411" s="5" t="s">
        <v>84</v>
      </c>
      <c r="D411" s="9" t="s">
        <v>63</v>
      </c>
      <c r="E411" s="10">
        <f t="shared" ref="E411:H411" si="411">if(AND(C411=C412,D411=D411+1,ISBLANK(E412)),E411,E412)</f>
        <v>0.262</v>
      </c>
      <c r="F411" s="10">
        <f t="shared" si="411"/>
        <v>25</v>
      </c>
      <c r="G411" s="10">
        <f t="shared" si="411"/>
        <v>20</v>
      </c>
      <c r="H411" s="10">
        <f t="shared" si="411"/>
        <v>161</v>
      </c>
      <c r="I411" s="12">
        <v>0.154</v>
      </c>
      <c r="J411" s="12">
        <v>0.201</v>
      </c>
    </row>
    <row r="412">
      <c r="A412" s="32" t="str">
        <f t="shared" si="2"/>
        <v>Turks and Caicos Islands-The Americas2001</v>
      </c>
      <c r="B412" s="32" t="s">
        <v>272</v>
      </c>
      <c r="C412" s="5" t="s">
        <v>84</v>
      </c>
      <c r="D412" s="9" t="s">
        <v>63</v>
      </c>
      <c r="E412" s="10">
        <f t="shared" ref="E412:J412" si="412">if(AND(C412=C413,D412=D412+1,ISBLANK(E413)),E412,E413)</f>
        <v>0.262</v>
      </c>
      <c r="F412" s="10">
        <f t="shared" si="412"/>
        <v>25</v>
      </c>
      <c r="G412" s="10">
        <f t="shared" si="412"/>
        <v>20</v>
      </c>
      <c r="H412" s="10">
        <f t="shared" si="412"/>
        <v>161</v>
      </c>
      <c r="I412" s="10">
        <f t="shared" si="412"/>
        <v>0.491</v>
      </c>
      <c r="J412" s="10">
        <f t="shared" si="412"/>
        <v>0.447</v>
      </c>
    </row>
    <row r="413">
      <c r="A413" s="32" t="str">
        <f t="shared" si="2"/>
        <v>United States-The Americas2001</v>
      </c>
      <c r="B413" s="32" t="s">
        <v>277</v>
      </c>
      <c r="C413" s="5" t="s">
        <v>84</v>
      </c>
      <c r="D413" s="9" t="s">
        <v>63</v>
      </c>
      <c r="E413" s="10">
        <f t="shared" ref="E413:H413" si="413">if(AND(C413=C414,D413=D413+1,ISBLANK(E414)),E413,E414)</f>
        <v>0.262</v>
      </c>
      <c r="F413" s="10">
        <f t="shared" si="413"/>
        <v>25</v>
      </c>
      <c r="G413" s="10">
        <f t="shared" si="413"/>
        <v>20</v>
      </c>
      <c r="H413" s="10">
        <f t="shared" si="413"/>
        <v>161</v>
      </c>
      <c r="I413" s="12">
        <v>0.491</v>
      </c>
      <c r="J413" s="12">
        <v>0.447</v>
      </c>
    </row>
    <row r="414">
      <c r="A414" s="32" t="str">
        <f t="shared" si="2"/>
        <v>Uruguay-The Americas2001</v>
      </c>
      <c r="B414" s="32" t="s">
        <v>278</v>
      </c>
      <c r="C414" s="5" t="s">
        <v>84</v>
      </c>
      <c r="D414" s="9" t="s">
        <v>63</v>
      </c>
      <c r="E414" s="10">
        <f t="shared" ref="E414:H414" si="414">if(AND(C414=C415,D414=D414+1,ISBLANK(E415)),E414,E415)</f>
        <v>0.262</v>
      </c>
      <c r="F414" s="10">
        <f t="shared" si="414"/>
        <v>25</v>
      </c>
      <c r="G414" s="10">
        <f t="shared" si="414"/>
        <v>20</v>
      </c>
      <c r="H414" s="10">
        <f t="shared" si="414"/>
        <v>161</v>
      </c>
      <c r="I414" s="12">
        <v>0.111</v>
      </c>
      <c r="J414" s="12">
        <v>0.156</v>
      </c>
    </row>
    <row r="415">
      <c r="A415" s="32" t="str">
        <f t="shared" si="2"/>
        <v>Venezuela-The Americas2001</v>
      </c>
      <c r="B415" s="32" t="s">
        <v>281</v>
      </c>
      <c r="C415" s="5" t="s">
        <v>84</v>
      </c>
      <c r="D415" s="9" t="s">
        <v>63</v>
      </c>
      <c r="E415" s="10">
        <f t="shared" ref="E415:H415" si="415">if(AND(C415=C416,D415=D415+1,ISBLANK(E416)),E415,E416)</f>
        <v>0.262</v>
      </c>
      <c r="F415" s="10">
        <f t="shared" si="415"/>
        <v>25</v>
      </c>
      <c r="G415" s="10">
        <f t="shared" si="415"/>
        <v>20</v>
      </c>
      <c r="H415" s="10">
        <f t="shared" si="415"/>
        <v>161</v>
      </c>
      <c r="I415" s="12">
        <v>0.046</v>
      </c>
      <c r="J415" s="12">
        <v>0.26</v>
      </c>
    </row>
    <row r="416">
      <c r="A416" s="32" t="str">
        <f t="shared" si="2"/>
        <v>Algeria-Africa2002</v>
      </c>
      <c r="B416" s="32" t="s">
        <v>77</v>
      </c>
      <c r="C416" s="5" t="s">
        <v>78</v>
      </c>
      <c r="D416" s="9" t="s">
        <v>64</v>
      </c>
      <c r="E416" s="10">
        <f t="shared" ref="E416:H416" si="416">if(AND(C416=C417,D416=D416+1,ISBLANK(E417)),E416,E417)</f>
        <v>0.262</v>
      </c>
      <c r="F416" s="10">
        <f t="shared" si="416"/>
        <v>25</v>
      </c>
      <c r="G416" s="10">
        <f t="shared" si="416"/>
        <v>20</v>
      </c>
      <c r="H416" s="10">
        <f t="shared" si="416"/>
        <v>161</v>
      </c>
      <c r="I416" s="12">
        <v>0.016</v>
      </c>
      <c r="J416" s="12">
        <v>0.014</v>
      </c>
    </row>
    <row r="417">
      <c r="A417" s="32" t="str">
        <f t="shared" si="2"/>
        <v>Angola-Africa2002</v>
      </c>
      <c r="B417" s="32" t="s">
        <v>82</v>
      </c>
      <c r="C417" s="5" t="s">
        <v>78</v>
      </c>
      <c r="D417" s="9" t="s">
        <v>64</v>
      </c>
      <c r="E417" s="10">
        <f t="shared" ref="E417:H417" si="417">if(AND(C417=C418,D417=D417+1,ISBLANK(E418)),E417,E418)</f>
        <v>0.262</v>
      </c>
      <c r="F417" s="10">
        <f t="shared" si="417"/>
        <v>25</v>
      </c>
      <c r="G417" s="10">
        <f t="shared" si="417"/>
        <v>20</v>
      </c>
      <c r="H417" s="10">
        <f t="shared" si="417"/>
        <v>161</v>
      </c>
      <c r="I417" s="12">
        <v>0.003</v>
      </c>
      <c r="J417" s="12">
        <v>0.009</v>
      </c>
    </row>
    <row r="418">
      <c r="A418" s="32" t="str">
        <f t="shared" si="2"/>
        <v>Benin-Africa2002</v>
      </c>
      <c r="B418" s="32" t="s">
        <v>99</v>
      </c>
      <c r="C418" s="5" t="s">
        <v>78</v>
      </c>
      <c r="D418" s="9" t="s">
        <v>64</v>
      </c>
      <c r="E418" s="10">
        <f t="shared" ref="E418:H418" si="418">if(AND(C418=C419,D418=D418+1,ISBLANK(E419)),E418,E419)</f>
        <v>0.262</v>
      </c>
      <c r="F418" s="10">
        <f t="shared" si="418"/>
        <v>25</v>
      </c>
      <c r="G418" s="10">
        <f t="shared" si="418"/>
        <v>20</v>
      </c>
      <c r="H418" s="10">
        <f t="shared" si="418"/>
        <v>161</v>
      </c>
      <c r="I418" s="12">
        <v>0.007</v>
      </c>
      <c r="J418" s="12">
        <v>0.03</v>
      </c>
    </row>
    <row r="419">
      <c r="A419" s="32" t="str">
        <f t="shared" si="2"/>
        <v>Botswana-Africa2002</v>
      </c>
      <c r="B419" s="32" t="s">
        <v>104</v>
      </c>
      <c r="C419" s="5" t="s">
        <v>78</v>
      </c>
      <c r="D419" s="9" t="s">
        <v>64</v>
      </c>
      <c r="E419" s="10">
        <f t="shared" ref="E419:H419" si="419">if(AND(C419=C420,D419=D419+1,ISBLANK(E420)),E419,E420)</f>
        <v>0.262</v>
      </c>
      <c r="F419" s="10">
        <f t="shared" si="419"/>
        <v>25</v>
      </c>
      <c r="G419" s="10">
        <f t="shared" si="419"/>
        <v>20</v>
      </c>
      <c r="H419" s="10">
        <f t="shared" si="419"/>
        <v>161</v>
      </c>
      <c r="I419" s="12">
        <v>0.034</v>
      </c>
      <c r="J419" s="12">
        <v>0.184</v>
      </c>
    </row>
    <row r="420">
      <c r="A420" s="32" t="str">
        <f t="shared" si="2"/>
        <v>Burkina Faso-Africa2002</v>
      </c>
      <c r="B420" s="32" t="s">
        <v>108</v>
      </c>
      <c r="C420" s="5" t="s">
        <v>78</v>
      </c>
      <c r="D420" s="9" t="s">
        <v>64</v>
      </c>
      <c r="E420" s="10">
        <f t="shared" ref="E420:H420" si="420">if(AND(C420=C421,D420=D420+1,ISBLANK(E421)),E420,E421)</f>
        <v>0.262</v>
      </c>
      <c r="F420" s="10">
        <f t="shared" si="420"/>
        <v>25</v>
      </c>
      <c r="G420" s="10">
        <f t="shared" si="420"/>
        <v>20</v>
      </c>
      <c r="H420" s="10">
        <f t="shared" si="420"/>
        <v>161</v>
      </c>
      <c r="I420" s="12">
        <v>0.002</v>
      </c>
      <c r="J420" s="12">
        <v>0.009</v>
      </c>
    </row>
    <row r="421">
      <c r="A421" s="32" t="str">
        <f t="shared" si="2"/>
        <v>Burundi-Africa2002</v>
      </c>
      <c r="B421" s="32" t="s">
        <v>109</v>
      </c>
      <c r="C421" s="5" t="s">
        <v>78</v>
      </c>
      <c r="D421" s="9" t="s">
        <v>64</v>
      </c>
      <c r="E421" s="10">
        <f t="shared" ref="E421:H421" si="421">if(AND(C421=C422,D421=D421+1,ISBLANK(E422)),E421,E422)</f>
        <v>0.262</v>
      </c>
      <c r="F421" s="10">
        <f t="shared" si="421"/>
        <v>25</v>
      </c>
      <c r="G421" s="10">
        <f t="shared" si="421"/>
        <v>20</v>
      </c>
      <c r="H421" s="10">
        <f t="shared" si="421"/>
        <v>161</v>
      </c>
      <c r="I421" s="12">
        <v>0.001</v>
      </c>
      <c r="J421" s="12">
        <v>0.007</v>
      </c>
    </row>
    <row r="422">
      <c r="A422" s="32" t="str">
        <f t="shared" si="2"/>
        <v>Cameroon-Africa2002</v>
      </c>
      <c r="B422" s="32" t="s">
        <v>111</v>
      </c>
      <c r="C422" s="5" t="s">
        <v>78</v>
      </c>
      <c r="D422" s="9" t="s">
        <v>64</v>
      </c>
      <c r="E422" s="10">
        <f t="shared" ref="E422:H422" si="422">if(AND(C422=C423,D422=D422+1,ISBLANK(E423)),E422,E423)</f>
        <v>0.262</v>
      </c>
      <c r="F422" s="10">
        <f t="shared" si="422"/>
        <v>25</v>
      </c>
      <c r="G422" s="10">
        <f t="shared" si="422"/>
        <v>20</v>
      </c>
      <c r="H422" s="10">
        <f t="shared" si="422"/>
        <v>161</v>
      </c>
      <c r="I422" s="12">
        <v>0.004</v>
      </c>
      <c r="J422" s="12">
        <v>0.042</v>
      </c>
    </row>
    <row r="423">
      <c r="A423" s="32" t="str">
        <f t="shared" si="2"/>
        <v>Central African Republic-Africa2002</v>
      </c>
      <c r="B423" s="32" t="s">
        <v>114</v>
      </c>
      <c r="C423" s="5" t="s">
        <v>78</v>
      </c>
      <c r="D423" s="9" t="s">
        <v>64</v>
      </c>
      <c r="E423" s="10">
        <f t="shared" ref="E423:H423" si="423">if(AND(C423=C424,D423=D423+1,ISBLANK(E424)),E423,E424)</f>
        <v>0.262</v>
      </c>
      <c r="F423" s="10">
        <f t="shared" si="423"/>
        <v>25</v>
      </c>
      <c r="G423" s="10">
        <f t="shared" si="423"/>
        <v>20</v>
      </c>
      <c r="H423" s="10">
        <f t="shared" si="423"/>
        <v>161</v>
      </c>
      <c r="I423" s="12">
        <v>0.001</v>
      </c>
      <c r="J423" s="12">
        <v>0.003</v>
      </c>
    </row>
    <row r="424">
      <c r="A424" s="32" t="str">
        <f t="shared" si="2"/>
        <v>Chad-Africa2002</v>
      </c>
      <c r="B424" s="32" t="s">
        <v>115</v>
      </c>
      <c r="C424" s="5" t="s">
        <v>78</v>
      </c>
      <c r="D424" s="9" t="s">
        <v>64</v>
      </c>
      <c r="E424" s="10">
        <f t="shared" ref="E424:H424" si="424">if(AND(C424=C425,D424=D424+1,ISBLANK(E425)),E424,E425)</f>
        <v>0.262</v>
      </c>
      <c r="F424" s="10">
        <f t="shared" si="424"/>
        <v>25</v>
      </c>
      <c r="G424" s="10">
        <f t="shared" si="424"/>
        <v>20</v>
      </c>
      <c r="H424" s="10">
        <f t="shared" si="424"/>
        <v>161</v>
      </c>
      <c r="I424" s="12">
        <v>0.002</v>
      </c>
      <c r="J424" s="12">
        <v>0.004</v>
      </c>
    </row>
    <row r="425">
      <c r="A425" s="32" t="str">
        <f t="shared" si="2"/>
        <v>Comoros-Africa2002</v>
      </c>
      <c r="B425" s="32" t="s">
        <v>119</v>
      </c>
      <c r="C425" s="5" t="s">
        <v>78</v>
      </c>
      <c r="D425" s="9" t="s">
        <v>64</v>
      </c>
      <c r="E425" s="10">
        <f t="shared" ref="E425:H425" si="425">if(AND(C425=C426,D425=D425+1,ISBLANK(E426)),E425,E426)</f>
        <v>0.262</v>
      </c>
      <c r="F425" s="10">
        <f t="shared" si="425"/>
        <v>25</v>
      </c>
      <c r="G425" s="10">
        <f t="shared" si="425"/>
        <v>20</v>
      </c>
      <c r="H425" s="10">
        <f t="shared" si="425"/>
        <v>161</v>
      </c>
      <c r="I425" s="12">
        <v>0.006</v>
      </c>
      <c r="J425" s="10">
        <f>if(AND(H425=H426,I425=I425+1,ISBLANK(J426)),J425,J426)</f>
        <v>0.011</v>
      </c>
    </row>
    <row r="426">
      <c r="A426" s="32" t="str">
        <f t="shared" si="2"/>
        <v>Congo (Kinshasa)-Africa2002</v>
      </c>
      <c r="B426" s="32" t="s">
        <v>121</v>
      </c>
      <c r="C426" s="5" t="s">
        <v>78</v>
      </c>
      <c r="D426" s="9" t="s">
        <v>64</v>
      </c>
      <c r="E426" s="10">
        <f t="shared" ref="E426:H426" si="426">if(AND(C426=C427,D426=D426+1,ISBLANK(E427)),E426,E427)</f>
        <v>0.262</v>
      </c>
      <c r="F426" s="10">
        <f t="shared" si="426"/>
        <v>25</v>
      </c>
      <c r="G426" s="10">
        <f t="shared" si="426"/>
        <v>20</v>
      </c>
      <c r="H426" s="10">
        <f t="shared" si="426"/>
        <v>161</v>
      </c>
      <c r="I426" s="12">
        <v>0.001</v>
      </c>
      <c r="J426" s="12">
        <v>0.011</v>
      </c>
    </row>
    <row r="427">
      <c r="A427" s="32" t="str">
        <f t="shared" si="2"/>
        <v>Congo (Brazzaville)-Africa2002</v>
      </c>
      <c r="B427" s="32" t="s">
        <v>120</v>
      </c>
      <c r="C427" s="5" t="s">
        <v>78</v>
      </c>
      <c r="D427" s="9" t="s">
        <v>64</v>
      </c>
      <c r="E427" s="10">
        <f t="shared" ref="E427:H427" si="427">if(AND(C427=C428,D427=D427+1,ISBLANK(E428)),E427,E428)</f>
        <v>0.262</v>
      </c>
      <c r="F427" s="10">
        <f t="shared" si="427"/>
        <v>25</v>
      </c>
      <c r="G427" s="10">
        <f t="shared" si="427"/>
        <v>20</v>
      </c>
      <c r="H427" s="10">
        <f t="shared" si="427"/>
        <v>161</v>
      </c>
      <c r="I427" s="12">
        <v>0.002</v>
      </c>
      <c r="J427" s="12">
        <v>0.068</v>
      </c>
    </row>
    <row r="428">
      <c r="A428" s="32" t="str">
        <f t="shared" si="2"/>
        <v>Cote d'Ivoire-Africa2002</v>
      </c>
      <c r="B428" s="32" t="s">
        <v>123</v>
      </c>
      <c r="C428" s="5" t="s">
        <v>78</v>
      </c>
      <c r="D428" s="9" t="s">
        <v>64</v>
      </c>
      <c r="E428" s="10">
        <f t="shared" ref="E428:H428" si="428">if(AND(C428=C429,D428=D428+1,ISBLANK(E429)),E428,E429)</f>
        <v>0.262</v>
      </c>
      <c r="F428" s="10">
        <f t="shared" si="428"/>
        <v>25</v>
      </c>
      <c r="G428" s="10">
        <f t="shared" si="428"/>
        <v>20</v>
      </c>
      <c r="H428" s="10">
        <f t="shared" si="428"/>
        <v>161</v>
      </c>
      <c r="I428" s="12">
        <v>0.005</v>
      </c>
      <c r="J428" s="12">
        <v>0.062</v>
      </c>
    </row>
    <row r="429">
      <c r="A429" s="32" t="str">
        <f t="shared" si="2"/>
        <v>Djibouti-Africa2002</v>
      </c>
      <c r="B429" s="32" t="s">
        <v>130</v>
      </c>
      <c r="C429" s="5" t="s">
        <v>78</v>
      </c>
      <c r="D429" s="9" t="s">
        <v>64</v>
      </c>
      <c r="E429" s="10">
        <f t="shared" ref="E429:H429" si="429">if(AND(C429=C430,D429=D429+1,ISBLANK(E430)),E429,E430)</f>
        <v>0.262</v>
      </c>
      <c r="F429" s="10">
        <f t="shared" si="429"/>
        <v>25</v>
      </c>
      <c r="G429" s="10">
        <f t="shared" si="429"/>
        <v>20</v>
      </c>
      <c r="H429" s="10">
        <f t="shared" si="429"/>
        <v>161</v>
      </c>
      <c r="I429" s="12">
        <v>0.005</v>
      </c>
      <c r="J429" s="12">
        <v>0.02</v>
      </c>
    </row>
    <row r="430">
      <c r="A430" s="32" t="str">
        <f t="shared" si="2"/>
        <v>Egypt-Africa2002</v>
      </c>
      <c r="B430" s="32" t="s">
        <v>134</v>
      </c>
      <c r="C430" s="5" t="s">
        <v>78</v>
      </c>
      <c r="D430" s="9" t="s">
        <v>64</v>
      </c>
      <c r="E430" s="10">
        <f t="shared" ref="E430:H430" si="430">if(AND(C430=C431,D430=D430+1,ISBLANK(E431)),E430,E431)</f>
        <v>0.262</v>
      </c>
      <c r="F430" s="10">
        <f t="shared" si="430"/>
        <v>25</v>
      </c>
      <c r="G430" s="10">
        <f t="shared" si="430"/>
        <v>20</v>
      </c>
      <c r="H430" s="10">
        <f t="shared" si="430"/>
        <v>161</v>
      </c>
      <c r="I430" s="12">
        <v>0.027</v>
      </c>
      <c r="J430" s="12">
        <v>0.066</v>
      </c>
    </row>
    <row r="431">
      <c r="A431" s="32" t="str">
        <f t="shared" si="2"/>
        <v>Equatorial Guinea-Africa2002</v>
      </c>
      <c r="B431" s="32" t="s">
        <v>136</v>
      </c>
      <c r="C431" s="5" t="s">
        <v>78</v>
      </c>
      <c r="D431" s="9" t="s">
        <v>64</v>
      </c>
      <c r="E431" s="10">
        <f t="shared" ref="E431:H431" si="431">if(AND(C431=C432,D431=D431+1,ISBLANK(E432)),E431,E432)</f>
        <v>0.262</v>
      </c>
      <c r="F431" s="10">
        <f t="shared" si="431"/>
        <v>25</v>
      </c>
      <c r="G431" s="10">
        <f t="shared" si="431"/>
        <v>20</v>
      </c>
      <c r="H431" s="10">
        <f t="shared" si="431"/>
        <v>161</v>
      </c>
      <c r="I431" s="12">
        <v>0.003</v>
      </c>
      <c r="J431" s="12">
        <v>0.058</v>
      </c>
    </row>
    <row r="432">
      <c r="A432" s="32" t="str">
        <f t="shared" si="2"/>
        <v>Eritrea-Africa2002</v>
      </c>
      <c r="B432" s="32" t="s">
        <v>137</v>
      </c>
      <c r="C432" s="5" t="s">
        <v>78</v>
      </c>
      <c r="D432" s="9" t="s">
        <v>64</v>
      </c>
      <c r="E432" s="10">
        <f t="shared" ref="E432:H432" si="432">if(AND(C432=C433,D432=D432+1,ISBLANK(E433)),E432,E433)</f>
        <v>0.262</v>
      </c>
      <c r="F432" s="10">
        <f t="shared" si="432"/>
        <v>25</v>
      </c>
      <c r="G432" s="10">
        <f t="shared" si="432"/>
        <v>20</v>
      </c>
      <c r="H432" s="10">
        <f t="shared" si="432"/>
        <v>161</v>
      </c>
      <c r="I432" s="12">
        <v>0.002</v>
      </c>
      <c r="J432" s="10">
        <f>if(AND(H432=H433,I432=I432+1,ISBLANK(J433)),J432,J433)</f>
        <v>0.001</v>
      </c>
    </row>
    <row r="433">
      <c r="A433" s="32" t="str">
        <f t="shared" si="2"/>
        <v>Ethiopia-Africa2002</v>
      </c>
      <c r="B433" s="32" t="s">
        <v>139</v>
      </c>
      <c r="C433" s="5" t="s">
        <v>78</v>
      </c>
      <c r="D433" s="9" t="s">
        <v>64</v>
      </c>
      <c r="E433" s="10">
        <f t="shared" ref="E433:H433" si="433">if(AND(C433=C434,D433=D433+1,ISBLANK(E434)),E433,E434)</f>
        <v>0.262</v>
      </c>
      <c r="F433" s="10">
        <f t="shared" si="433"/>
        <v>25</v>
      </c>
      <c r="G433" s="10">
        <f t="shared" si="433"/>
        <v>20</v>
      </c>
      <c r="H433" s="10">
        <f t="shared" si="433"/>
        <v>161</v>
      </c>
      <c r="I433" s="12">
        <v>0.001</v>
      </c>
      <c r="J433" s="12">
        <v>0.001</v>
      </c>
    </row>
    <row r="434">
      <c r="A434" s="32" t="str">
        <f t="shared" si="2"/>
        <v>Gabon-Africa2002</v>
      </c>
      <c r="B434" s="32" t="s">
        <v>145</v>
      </c>
      <c r="C434" s="5" t="s">
        <v>78</v>
      </c>
      <c r="D434" s="9" t="s">
        <v>64</v>
      </c>
      <c r="E434" s="10">
        <f t="shared" ref="E434:H434" si="434">if(AND(C434=C435,D434=D434+1,ISBLANK(E435)),E434,E435)</f>
        <v>0.262</v>
      </c>
      <c r="F434" s="10">
        <f t="shared" si="434"/>
        <v>25</v>
      </c>
      <c r="G434" s="10">
        <f t="shared" si="434"/>
        <v>20</v>
      </c>
      <c r="H434" s="10">
        <f t="shared" si="434"/>
        <v>161</v>
      </c>
      <c r="I434" s="12">
        <v>0.019</v>
      </c>
      <c r="J434" s="12">
        <v>0.217</v>
      </c>
    </row>
    <row r="435">
      <c r="A435" s="32" t="str">
        <f t="shared" si="2"/>
        <v>Gambia, The-Africa2002</v>
      </c>
      <c r="B435" s="32" t="s">
        <v>146</v>
      </c>
      <c r="C435" s="5" t="s">
        <v>78</v>
      </c>
      <c r="D435" s="9" t="s">
        <v>64</v>
      </c>
      <c r="E435" s="10">
        <f t="shared" ref="E435:H435" si="435">if(AND(C435=C436,D435=D435+1,ISBLANK(E436)),E435,E436)</f>
        <v>0.262</v>
      </c>
      <c r="F435" s="10">
        <f t="shared" si="435"/>
        <v>25</v>
      </c>
      <c r="G435" s="10">
        <f t="shared" si="435"/>
        <v>20</v>
      </c>
      <c r="H435" s="10">
        <f t="shared" si="435"/>
        <v>161</v>
      </c>
      <c r="I435" s="12">
        <v>0.018</v>
      </c>
      <c r="J435" s="12">
        <v>0.077</v>
      </c>
    </row>
    <row r="436">
      <c r="A436" s="32" t="str">
        <f t="shared" si="2"/>
        <v>Ghana-Africa2002</v>
      </c>
      <c r="B436" s="32" t="s">
        <v>149</v>
      </c>
      <c r="C436" s="5" t="s">
        <v>78</v>
      </c>
      <c r="D436" s="9" t="s">
        <v>64</v>
      </c>
      <c r="E436" s="10">
        <f t="shared" ref="E436:H436" si="436">if(AND(C436=C437,D436=D436+1,ISBLANK(E437)),E436,E437)</f>
        <v>0.262</v>
      </c>
      <c r="F436" s="10">
        <f t="shared" si="436"/>
        <v>25</v>
      </c>
      <c r="G436" s="10">
        <f t="shared" si="436"/>
        <v>20</v>
      </c>
      <c r="H436" s="10">
        <f t="shared" si="436"/>
        <v>161</v>
      </c>
      <c r="I436" s="12">
        <v>0.008</v>
      </c>
      <c r="J436" s="12">
        <v>0.02</v>
      </c>
    </row>
    <row r="437">
      <c r="A437" s="32" t="str">
        <f t="shared" si="2"/>
        <v>Guinea-Africa2002</v>
      </c>
      <c r="B437" s="32" t="s">
        <v>155</v>
      </c>
      <c r="C437" s="5" t="s">
        <v>78</v>
      </c>
      <c r="D437" s="9" t="s">
        <v>64</v>
      </c>
      <c r="E437" s="10">
        <f t="shared" ref="E437:H437" si="437">if(AND(C437=C438,D437=D437+1,ISBLANK(E438)),E437,E438)</f>
        <v>0.262</v>
      </c>
      <c r="F437" s="10">
        <f t="shared" si="437"/>
        <v>25</v>
      </c>
      <c r="G437" s="10">
        <f t="shared" si="437"/>
        <v>20</v>
      </c>
      <c r="H437" s="10">
        <f t="shared" si="437"/>
        <v>161</v>
      </c>
      <c r="I437" s="12">
        <v>0.004</v>
      </c>
      <c r="J437" s="12">
        <v>0.01</v>
      </c>
    </row>
    <row r="438">
      <c r="A438" s="32" t="str">
        <f t="shared" si="2"/>
        <v>Guinea-Bissau-Africa2002</v>
      </c>
      <c r="B438" s="32" t="s">
        <v>156</v>
      </c>
      <c r="C438" s="5" t="s">
        <v>78</v>
      </c>
      <c r="D438" s="9" t="s">
        <v>64</v>
      </c>
      <c r="E438" s="10">
        <f t="shared" ref="E438:H438" si="438">if(AND(C438=C439,D438=D438+1,ISBLANK(E439)),E438,E439)</f>
        <v>0.262</v>
      </c>
      <c r="F438" s="10">
        <f t="shared" si="438"/>
        <v>25</v>
      </c>
      <c r="G438" s="10">
        <f t="shared" si="438"/>
        <v>20</v>
      </c>
      <c r="H438" s="10">
        <f t="shared" si="438"/>
        <v>161</v>
      </c>
      <c r="I438" s="12">
        <v>0.01</v>
      </c>
      <c r="J438" s="10">
        <f>if(AND(H438=H439,I438=I438+1,ISBLANK(J439)),J438,J439)</f>
        <v>0.036</v>
      </c>
    </row>
    <row r="439">
      <c r="A439" s="32" t="str">
        <f t="shared" si="2"/>
        <v>Kenya-Africa2002</v>
      </c>
      <c r="B439" s="32" t="s">
        <v>175</v>
      </c>
      <c r="C439" s="5" t="s">
        <v>78</v>
      </c>
      <c r="D439" s="9" t="s">
        <v>64</v>
      </c>
      <c r="E439" s="10">
        <f t="shared" ref="E439:H439" si="439">if(AND(C439=C440,D439=D439+1,ISBLANK(E440)),E439,E440)</f>
        <v>0.262</v>
      </c>
      <c r="F439" s="10">
        <f t="shared" si="439"/>
        <v>25</v>
      </c>
      <c r="G439" s="10">
        <f t="shared" si="439"/>
        <v>20</v>
      </c>
      <c r="H439" s="10">
        <f t="shared" si="439"/>
        <v>161</v>
      </c>
      <c r="I439" s="12">
        <v>0.012</v>
      </c>
      <c r="J439" s="12">
        <v>0.036</v>
      </c>
    </row>
    <row r="440">
      <c r="A440" s="32" t="str">
        <f t="shared" si="2"/>
        <v>Lesotho-Africa2002</v>
      </c>
      <c r="B440" s="32" t="s">
        <v>183</v>
      </c>
      <c r="C440" s="5" t="s">
        <v>78</v>
      </c>
      <c r="D440" s="9" t="s">
        <v>64</v>
      </c>
      <c r="E440" s="10">
        <f t="shared" ref="E440:H440" si="440">if(AND(C440=C441,D440=D440+1,ISBLANK(E441)),E440,E441)</f>
        <v>0.262</v>
      </c>
      <c r="F440" s="10">
        <f t="shared" si="440"/>
        <v>25</v>
      </c>
      <c r="G440" s="10">
        <f t="shared" si="440"/>
        <v>20</v>
      </c>
      <c r="H440" s="10">
        <f t="shared" si="440"/>
        <v>161</v>
      </c>
      <c r="I440" s="12">
        <v>0.011</v>
      </c>
      <c r="J440" s="12">
        <v>0.073</v>
      </c>
    </row>
    <row r="441">
      <c r="A441" s="32" t="str">
        <f t="shared" si="2"/>
        <v>Liberia-Africa2002</v>
      </c>
      <c r="B441" s="32" t="s">
        <v>184</v>
      </c>
      <c r="C441" s="5" t="s">
        <v>78</v>
      </c>
      <c r="D441" s="9" t="s">
        <v>64</v>
      </c>
      <c r="E441" s="10">
        <f t="shared" ref="E441:H441" si="441">if(AND(C441=C442,D441=D441+1,ISBLANK(E442)),E441,E442)</f>
        <v>0.262</v>
      </c>
      <c r="F441" s="10">
        <f t="shared" si="441"/>
        <v>25</v>
      </c>
      <c r="G441" s="10">
        <f t="shared" si="441"/>
        <v>20</v>
      </c>
      <c r="H441" s="10">
        <f t="shared" si="441"/>
        <v>161</v>
      </c>
      <c r="I441" s="12">
        <v>0.0</v>
      </c>
      <c r="J441" s="12">
        <v>0.002</v>
      </c>
    </row>
    <row r="442">
      <c r="A442" s="32" t="str">
        <f t="shared" si="2"/>
        <v>Libya-Africa2002</v>
      </c>
      <c r="B442" s="32" t="s">
        <v>185</v>
      </c>
      <c r="C442" s="5" t="s">
        <v>78</v>
      </c>
      <c r="D442" s="9" t="s">
        <v>64</v>
      </c>
      <c r="E442" s="10">
        <f t="shared" ref="E442:H442" si="442">if(AND(C442=C443,D442=D442+1,ISBLANK(E443)),E442,E443)</f>
        <v>0.262</v>
      </c>
      <c r="F442" s="10">
        <f t="shared" si="442"/>
        <v>25</v>
      </c>
      <c r="G442" s="10">
        <f t="shared" si="442"/>
        <v>20</v>
      </c>
      <c r="H442" s="10">
        <f t="shared" si="442"/>
        <v>161</v>
      </c>
      <c r="I442" s="12">
        <v>0.022</v>
      </c>
      <c r="J442" s="12">
        <v>0.013</v>
      </c>
    </row>
    <row r="443">
      <c r="A443" s="32" t="str">
        <f t="shared" si="2"/>
        <v>Madagascar-Africa2002</v>
      </c>
      <c r="B443" s="32" t="s">
        <v>190</v>
      </c>
      <c r="C443" s="5" t="s">
        <v>78</v>
      </c>
      <c r="D443" s="9" t="s">
        <v>64</v>
      </c>
      <c r="E443" s="10">
        <f t="shared" ref="E443:H443" si="443">if(AND(C443=C444,D443=D443+1,ISBLANK(E444)),E443,E444)</f>
        <v>0.262</v>
      </c>
      <c r="F443" s="10">
        <f t="shared" si="443"/>
        <v>25</v>
      </c>
      <c r="G443" s="10">
        <f t="shared" si="443"/>
        <v>20</v>
      </c>
      <c r="H443" s="10">
        <f t="shared" si="443"/>
        <v>161</v>
      </c>
      <c r="I443" s="12">
        <v>0.003</v>
      </c>
      <c r="J443" s="12">
        <v>0.01</v>
      </c>
    </row>
    <row r="444">
      <c r="A444" s="32" t="str">
        <f t="shared" si="2"/>
        <v>Malawi-Africa2002</v>
      </c>
      <c r="B444" s="32" t="s">
        <v>191</v>
      </c>
      <c r="C444" s="5" t="s">
        <v>78</v>
      </c>
      <c r="D444" s="9" t="s">
        <v>64</v>
      </c>
      <c r="E444" s="10">
        <f t="shared" ref="E444:H444" si="444">if(AND(C444=C445,D444=D444+1,ISBLANK(E445)),E444,E445)</f>
        <v>0.262</v>
      </c>
      <c r="F444" s="10">
        <f t="shared" si="444"/>
        <v>25</v>
      </c>
      <c r="G444" s="10">
        <f t="shared" si="444"/>
        <v>20</v>
      </c>
      <c r="H444" s="10">
        <f t="shared" si="444"/>
        <v>161</v>
      </c>
      <c r="I444" s="12">
        <v>0.002</v>
      </c>
      <c r="J444" s="12">
        <v>0.007</v>
      </c>
    </row>
    <row r="445">
      <c r="A445" s="32" t="str">
        <f t="shared" si="2"/>
        <v>Mali-Africa2002</v>
      </c>
      <c r="B445" s="32" t="s">
        <v>194</v>
      </c>
      <c r="C445" s="5" t="s">
        <v>78</v>
      </c>
      <c r="D445" s="9" t="s">
        <v>64</v>
      </c>
      <c r="E445" s="10">
        <f t="shared" ref="E445:H445" si="445">if(AND(C445=C446,D445=D445+1,ISBLANK(E446)),E445,E446)</f>
        <v>0.262</v>
      </c>
      <c r="F445" s="10">
        <f t="shared" si="445"/>
        <v>25</v>
      </c>
      <c r="G445" s="10">
        <f t="shared" si="445"/>
        <v>20</v>
      </c>
      <c r="H445" s="10">
        <f t="shared" si="445"/>
        <v>161</v>
      </c>
      <c r="I445" s="12">
        <v>0.002</v>
      </c>
      <c r="J445" s="12">
        <v>0.004</v>
      </c>
    </row>
    <row r="446">
      <c r="A446" s="32" t="str">
        <f t="shared" si="2"/>
        <v>Mauritania-Africa2002</v>
      </c>
      <c r="B446" s="32" t="s">
        <v>197</v>
      </c>
      <c r="C446" s="5" t="s">
        <v>78</v>
      </c>
      <c r="D446" s="9" t="s">
        <v>64</v>
      </c>
      <c r="E446" s="10">
        <f t="shared" ref="E446:H446" si="446">if(AND(C446=C447,D446=D446+1,ISBLANK(E447)),E446,E447)</f>
        <v>0.262</v>
      </c>
      <c r="F446" s="10">
        <f t="shared" si="446"/>
        <v>25</v>
      </c>
      <c r="G446" s="10">
        <f t="shared" si="446"/>
        <v>20</v>
      </c>
      <c r="H446" s="10">
        <f t="shared" si="446"/>
        <v>161</v>
      </c>
      <c r="I446" s="12">
        <v>0.004</v>
      </c>
      <c r="J446" s="12">
        <v>0.086</v>
      </c>
    </row>
    <row r="447">
      <c r="A447" s="32" t="str">
        <f t="shared" si="2"/>
        <v>Mauritius-Africa2002</v>
      </c>
      <c r="B447" s="32" t="s">
        <v>198</v>
      </c>
      <c r="C447" s="5" t="s">
        <v>78</v>
      </c>
      <c r="D447" s="9" t="s">
        <v>64</v>
      </c>
      <c r="E447" s="10">
        <f t="shared" ref="E447:H447" si="447">if(AND(C447=C448,D447=D447+1,ISBLANK(E448)),E447,E448)</f>
        <v>0.262</v>
      </c>
      <c r="F447" s="10">
        <f t="shared" si="447"/>
        <v>25</v>
      </c>
      <c r="G447" s="10">
        <f t="shared" si="447"/>
        <v>20</v>
      </c>
      <c r="H447" s="10">
        <f t="shared" si="447"/>
        <v>161</v>
      </c>
      <c r="I447" s="12">
        <v>0.103</v>
      </c>
      <c r="J447" s="12">
        <v>0.29</v>
      </c>
    </row>
    <row r="448">
      <c r="A448" s="32" t="str">
        <f t="shared" si="2"/>
        <v>Morocco-Africa2002</v>
      </c>
      <c r="B448" s="32" t="s">
        <v>205</v>
      </c>
      <c r="C448" s="5" t="s">
        <v>78</v>
      </c>
      <c r="D448" s="9" t="s">
        <v>64</v>
      </c>
      <c r="E448" s="10">
        <f t="shared" ref="E448:H448" si="448">if(AND(C448=C449,D448=D448+1,ISBLANK(E449)),E448,E449)</f>
        <v>0.262</v>
      </c>
      <c r="F448" s="10">
        <f t="shared" si="448"/>
        <v>25</v>
      </c>
      <c r="G448" s="10">
        <f t="shared" si="448"/>
        <v>20</v>
      </c>
      <c r="H448" s="10">
        <f t="shared" si="448"/>
        <v>161</v>
      </c>
      <c r="I448" s="12">
        <v>0.024</v>
      </c>
      <c r="J448" s="12">
        <v>0.211</v>
      </c>
    </row>
    <row r="449">
      <c r="A449" s="32" t="str">
        <f t="shared" si="2"/>
        <v>Mozambique-Africa2002</v>
      </c>
      <c r="B449" s="32" t="s">
        <v>206</v>
      </c>
      <c r="C449" s="5" t="s">
        <v>78</v>
      </c>
      <c r="D449" s="9" t="s">
        <v>64</v>
      </c>
      <c r="E449" s="10">
        <f t="shared" ref="E449:H449" si="449">if(AND(C449=C450,D449=D449+1,ISBLANK(E450)),E449,E450)</f>
        <v>0.262</v>
      </c>
      <c r="F449" s="10">
        <f t="shared" si="449"/>
        <v>25</v>
      </c>
      <c r="G449" s="10">
        <f t="shared" si="449"/>
        <v>20</v>
      </c>
      <c r="H449" s="10">
        <f t="shared" si="449"/>
        <v>161</v>
      </c>
      <c r="I449" s="12">
        <v>0.003</v>
      </c>
      <c r="J449" s="12">
        <v>0.013</v>
      </c>
    </row>
    <row r="450">
      <c r="A450" s="32" t="str">
        <f t="shared" si="2"/>
        <v>Namibia-Africa2002</v>
      </c>
      <c r="B450" s="32" t="s">
        <v>208</v>
      </c>
      <c r="C450" s="5" t="s">
        <v>78</v>
      </c>
      <c r="D450" s="9" t="s">
        <v>64</v>
      </c>
      <c r="E450" s="10">
        <f t="shared" ref="E450:H450" si="450">if(AND(C450=C451,D450=D450+1,ISBLANK(E451)),E450,E451)</f>
        <v>0.262</v>
      </c>
      <c r="F450" s="10">
        <f t="shared" si="450"/>
        <v>25</v>
      </c>
      <c r="G450" s="10">
        <f t="shared" si="450"/>
        <v>20</v>
      </c>
      <c r="H450" s="10">
        <f t="shared" si="450"/>
        <v>161</v>
      </c>
      <c r="I450" s="12">
        <v>0.026</v>
      </c>
      <c r="J450" s="12">
        <v>0.077</v>
      </c>
    </row>
    <row r="451">
      <c r="A451" s="32" t="str">
        <f t="shared" si="2"/>
        <v>Niger-Africa2002</v>
      </c>
      <c r="B451" s="32" t="s">
        <v>214</v>
      </c>
      <c r="C451" s="5" t="s">
        <v>78</v>
      </c>
      <c r="D451" s="9" t="s">
        <v>64</v>
      </c>
      <c r="E451" s="10">
        <f t="shared" ref="E451:H451" si="451">if(AND(C451=C452,D451=D451+1,ISBLANK(E452)),E451,E452)</f>
        <v>0.262</v>
      </c>
      <c r="F451" s="10">
        <f t="shared" si="451"/>
        <v>25</v>
      </c>
      <c r="G451" s="10">
        <f t="shared" si="451"/>
        <v>20</v>
      </c>
      <c r="H451" s="10">
        <f t="shared" si="451"/>
        <v>161</v>
      </c>
      <c r="I451" s="12">
        <v>0.001</v>
      </c>
      <c r="J451" s="12">
        <v>0.005</v>
      </c>
    </row>
    <row r="452">
      <c r="A452" s="32" t="str">
        <f t="shared" si="2"/>
        <v>Nigeria-Africa2002</v>
      </c>
      <c r="B452" s="32" t="s">
        <v>215</v>
      </c>
      <c r="C452" s="5" t="s">
        <v>78</v>
      </c>
      <c r="D452" s="9" t="s">
        <v>64</v>
      </c>
      <c r="E452" s="10">
        <f t="shared" ref="E452:H452" si="452">if(AND(C452=C453,D452=D452+1,ISBLANK(E453)),E452,E453)</f>
        <v>0.262</v>
      </c>
      <c r="F452" s="10">
        <f t="shared" si="452"/>
        <v>25</v>
      </c>
      <c r="G452" s="10">
        <f t="shared" si="452"/>
        <v>20</v>
      </c>
      <c r="H452" s="10">
        <f t="shared" si="452"/>
        <v>161</v>
      </c>
      <c r="I452" s="12">
        <v>0.003</v>
      </c>
      <c r="J452" s="12">
        <v>0.012</v>
      </c>
    </row>
    <row r="453">
      <c r="A453" s="32" t="str">
        <f t="shared" si="2"/>
        <v>Rwanda-Africa2002</v>
      </c>
      <c r="B453" s="32" t="s">
        <v>232</v>
      </c>
      <c r="C453" s="5" t="s">
        <v>78</v>
      </c>
      <c r="D453" s="9" t="s">
        <v>64</v>
      </c>
      <c r="E453" s="10">
        <f t="shared" ref="E453:H453" si="453">if(AND(C453=C454,D453=D453+1,ISBLANK(E454)),E453,E454)</f>
        <v>0.262</v>
      </c>
      <c r="F453" s="10">
        <f t="shared" si="453"/>
        <v>25</v>
      </c>
      <c r="G453" s="10">
        <f t="shared" si="453"/>
        <v>20</v>
      </c>
      <c r="H453" s="10">
        <f t="shared" si="453"/>
        <v>161</v>
      </c>
      <c r="I453" s="12">
        <v>0.003</v>
      </c>
      <c r="J453" s="12">
        <v>0.009</v>
      </c>
    </row>
    <row r="454">
      <c r="A454" s="32" t="str">
        <f t="shared" si="2"/>
        <v>Sao Tome and Principe-Africa2002</v>
      </c>
      <c r="B454" s="32" t="s">
        <v>235</v>
      </c>
      <c r="C454" s="5" t="s">
        <v>78</v>
      </c>
      <c r="D454" s="9" t="s">
        <v>64</v>
      </c>
      <c r="E454" s="10">
        <f t="shared" ref="E454:H454" si="454">if(AND(C454=C455,D454=D454+1,ISBLANK(E455)),E454,E455)</f>
        <v>0.262</v>
      </c>
      <c r="F454" s="10">
        <f t="shared" si="454"/>
        <v>25</v>
      </c>
      <c r="G454" s="10">
        <f t="shared" si="454"/>
        <v>20</v>
      </c>
      <c r="H454" s="10">
        <f t="shared" si="454"/>
        <v>161</v>
      </c>
      <c r="I454" s="12">
        <v>0.076</v>
      </c>
      <c r="J454" s="12">
        <v>0.014</v>
      </c>
    </row>
    <row r="455">
      <c r="A455" s="32" t="str">
        <f t="shared" si="2"/>
        <v>Senegal-Africa2002</v>
      </c>
      <c r="B455" s="32" t="s">
        <v>237</v>
      </c>
      <c r="C455" s="5" t="s">
        <v>78</v>
      </c>
      <c r="D455" s="9" t="s">
        <v>64</v>
      </c>
      <c r="E455" s="10">
        <f t="shared" ref="E455:H455" si="455">if(AND(C455=C456,D455=D455+1,ISBLANK(E456)),E455,E456)</f>
        <v>0.262</v>
      </c>
      <c r="F455" s="10">
        <f t="shared" si="455"/>
        <v>25</v>
      </c>
      <c r="G455" s="10">
        <f t="shared" si="455"/>
        <v>20</v>
      </c>
      <c r="H455" s="10">
        <f t="shared" si="455"/>
        <v>161</v>
      </c>
      <c r="I455" s="12">
        <v>0.01</v>
      </c>
      <c r="J455" s="12">
        <v>0.053</v>
      </c>
    </row>
    <row r="456">
      <c r="A456" s="32" t="str">
        <f t="shared" si="2"/>
        <v>Seychelles-Africa2002</v>
      </c>
      <c r="B456" s="32" t="s">
        <v>239</v>
      </c>
      <c r="C456" s="5" t="s">
        <v>78</v>
      </c>
      <c r="D456" s="9" t="s">
        <v>64</v>
      </c>
      <c r="E456" s="10">
        <f t="shared" ref="E456:H456" si="456">if(AND(C456=C457,D456=D456+1,ISBLANK(E457)),E456,E457)</f>
        <v>0.262</v>
      </c>
      <c r="F456" s="10">
        <f t="shared" si="456"/>
        <v>25</v>
      </c>
      <c r="G456" s="10">
        <f t="shared" si="456"/>
        <v>20</v>
      </c>
      <c r="H456" s="10">
        <f t="shared" si="456"/>
        <v>161</v>
      </c>
      <c r="I456" s="12">
        <v>0.143</v>
      </c>
      <c r="J456" s="12">
        <v>0.541</v>
      </c>
    </row>
    <row r="457">
      <c r="A457" s="32" t="str">
        <f t="shared" si="2"/>
        <v>Sierra Leone-Africa2002</v>
      </c>
      <c r="B457" s="32" t="s">
        <v>240</v>
      </c>
      <c r="C457" s="5" t="s">
        <v>78</v>
      </c>
      <c r="D457" s="9" t="s">
        <v>64</v>
      </c>
      <c r="E457" s="10">
        <f t="shared" ref="E457:H457" si="457">if(AND(C457=C458,D457=D457+1,ISBLANK(E458)),E457,E458)</f>
        <v>0.262</v>
      </c>
      <c r="F457" s="10">
        <f t="shared" si="457"/>
        <v>25</v>
      </c>
      <c r="G457" s="10">
        <f t="shared" si="457"/>
        <v>20</v>
      </c>
      <c r="H457" s="10">
        <f t="shared" si="457"/>
        <v>161</v>
      </c>
      <c r="I457" s="12">
        <v>0.002</v>
      </c>
      <c r="J457" s="12">
        <v>0.015</v>
      </c>
    </row>
    <row r="458">
      <c r="A458" s="32" t="str">
        <f t="shared" si="2"/>
        <v>Somalia-Africa2002</v>
      </c>
      <c r="B458" s="32" t="s">
        <v>246</v>
      </c>
      <c r="C458" s="5" t="s">
        <v>78</v>
      </c>
      <c r="D458" s="9" t="s">
        <v>64</v>
      </c>
      <c r="E458" s="10">
        <f t="shared" ref="E458:H458" si="458">if(AND(C458=C459,D458=D458+1,ISBLANK(E459)),E458,E459)</f>
        <v>0.262</v>
      </c>
      <c r="F458" s="10">
        <f t="shared" si="458"/>
        <v>25</v>
      </c>
      <c r="G458" s="10">
        <f t="shared" si="458"/>
        <v>20</v>
      </c>
      <c r="H458" s="10">
        <f t="shared" si="458"/>
        <v>161</v>
      </c>
      <c r="I458" s="12">
        <v>0.001</v>
      </c>
      <c r="J458" s="12">
        <v>0.013</v>
      </c>
    </row>
    <row r="459">
      <c r="A459" s="32" t="str">
        <f t="shared" si="2"/>
        <v>South Africa-Africa2002</v>
      </c>
      <c r="B459" s="32" t="s">
        <v>247</v>
      </c>
      <c r="C459" s="5" t="s">
        <v>78</v>
      </c>
      <c r="D459" s="9" t="s">
        <v>64</v>
      </c>
      <c r="E459" s="10">
        <f t="shared" ref="E459:H459" si="459">if(AND(C459=C460,D459=D459+1,ISBLANK(E460)),E459,E460)</f>
        <v>0.262</v>
      </c>
      <c r="F459" s="10">
        <f t="shared" si="459"/>
        <v>25</v>
      </c>
      <c r="G459" s="10">
        <f t="shared" si="459"/>
        <v>20</v>
      </c>
      <c r="H459" s="10">
        <f t="shared" si="459"/>
        <v>161</v>
      </c>
      <c r="I459" s="12">
        <v>0.067</v>
      </c>
      <c r="J459" s="12">
        <v>0.297</v>
      </c>
    </row>
    <row r="460">
      <c r="A460" s="32" t="str">
        <f t="shared" si="2"/>
        <v>South Sudan-Africa2002</v>
      </c>
      <c r="B460" s="32" t="s">
        <v>249</v>
      </c>
      <c r="C460" s="5" t="s">
        <v>78</v>
      </c>
      <c r="D460" s="9" t="s">
        <v>64</v>
      </c>
      <c r="E460" s="10">
        <f t="shared" ref="E460:J460" si="460">if(AND(C460=C461,D460=D460+1,ISBLANK(E461)),E460,E461)</f>
        <v>0.262</v>
      </c>
      <c r="F460" s="10">
        <f t="shared" si="460"/>
        <v>25</v>
      </c>
      <c r="G460" s="10">
        <f t="shared" si="460"/>
        <v>20</v>
      </c>
      <c r="H460" s="10">
        <f t="shared" si="460"/>
        <v>161</v>
      </c>
      <c r="I460" s="10">
        <f t="shared" si="460"/>
        <v>0.004</v>
      </c>
      <c r="J460" s="10">
        <f t="shared" si="460"/>
        <v>0.005</v>
      </c>
    </row>
    <row r="461">
      <c r="A461" s="32" t="str">
        <f t="shared" si="2"/>
        <v>Sudan-Africa2002</v>
      </c>
      <c r="B461" s="32" t="s">
        <v>256</v>
      </c>
      <c r="C461" s="5" t="s">
        <v>78</v>
      </c>
      <c r="D461" s="9" t="s">
        <v>64</v>
      </c>
      <c r="E461" s="10">
        <f t="shared" ref="E461:H461" si="461">if(AND(C461=C462,D461=D461+1,ISBLANK(E462)),E461,E462)</f>
        <v>0.262</v>
      </c>
      <c r="F461" s="10">
        <f t="shared" si="461"/>
        <v>25</v>
      </c>
      <c r="G461" s="10">
        <f t="shared" si="461"/>
        <v>20</v>
      </c>
      <c r="H461" s="10">
        <f t="shared" si="461"/>
        <v>161</v>
      </c>
      <c r="I461" s="12">
        <v>0.004</v>
      </c>
      <c r="J461" s="12">
        <v>0.005</v>
      </c>
    </row>
    <row r="462">
      <c r="A462" s="32" t="str">
        <f t="shared" si="2"/>
        <v>Swaziland-Africa2002</v>
      </c>
      <c r="B462" s="32" t="s">
        <v>258</v>
      </c>
      <c r="C462" s="5" t="s">
        <v>78</v>
      </c>
      <c r="D462" s="9" t="s">
        <v>64</v>
      </c>
      <c r="E462" s="10">
        <f t="shared" ref="E462:H462" si="462">if(AND(C462=C463,D462=D462+1,ISBLANK(E463)),E462,E463)</f>
        <v>0.262</v>
      </c>
      <c r="F462" s="10">
        <f t="shared" si="462"/>
        <v>25</v>
      </c>
      <c r="G462" s="10">
        <f t="shared" si="462"/>
        <v>20</v>
      </c>
      <c r="H462" s="10">
        <f t="shared" si="462"/>
        <v>161</v>
      </c>
      <c r="I462" s="12">
        <v>0.018</v>
      </c>
      <c r="J462" s="12">
        <v>0.063</v>
      </c>
    </row>
    <row r="463">
      <c r="A463" s="32" t="str">
        <f t="shared" si="2"/>
        <v>Tanzania-Africa2002</v>
      </c>
      <c r="B463" s="32" t="s">
        <v>263</v>
      </c>
      <c r="C463" s="5" t="s">
        <v>78</v>
      </c>
      <c r="D463" s="9" t="s">
        <v>64</v>
      </c>
      <c r="E463" s="10">
        <f t="shared" ref="E463:H463" si="463">if(AND(C463=C464,D463=D463+1,ISBLANK(E464)),E463,E464)</f>
        <v>0.262</v>
      </c>
      <c r="F463" s="10">
        <f t="shared" si="463"/>
        <v>25</v>
      </c>
      <c r="G463" s="10">
        <f t="shared" si="463"/>
        <v>20</v>
      </c>
      <c r="H463" s="10">
        <f t="shared" si="463"/>
        <v>161</v>
      </c>
      <c r="I463" s="12">
        <v>0.002</v>
      </c>
      <c r="J463" s="12">
        <v>0.017</v>
      </c>
    </row>
    <row r="464">
      <c r="A464" s="32" t="str">
        <f t="shared" si="2"/>
        <v>Togo-Africa2002</v>
      </c>
      <c r="B464" s="32" t="s">
        <v>266</v>
      </c>
      <c r="C464" s="5" t="s">
        <v>78</v>
      </c>
      <c r="D464" s="9" t="s">
        <v>64</v>
      </c>
      <c r="E464" s="10">
        <f t="shared" ref="E464:H464" si="464">if(AND(C464=C465,D464=D464+1,ISBLANK(E465)),E464,E465)</f>
        <v>0.262</v>
      </c>
      <c r="F464" s="10">
        <f t="shared" si="464"/>
        <v>25</v>
      </c>
      <c r="G464" s="10">
        <f t="shared" si="464"/>
        <v>20</v>
      </c>
      <c r="H464" s="10">
        <f t="shared" si="464"/>
        <v>161</v>
      </c>
      <c r="I464" s="12">
        <v>0.01</v>
      </c>
      <c r="J464" s="12">
        <v>0.032</v>
      </c>
    </row>
    <row r="465">
      <c r="A465" s="32" t="str">
        <f t="shared" si="2"/>
        <v>Tunisia-Africa2002</v>
      </c>
      <c r="B465" s="32" t="s">
        <v>269</v>
      </c>
      <c r="C465" s="5" t="s">
        <v>78</v>
      </c>
      <c r="D465" s="9" t="s">
        <v>64</v>
      </c>
      <c r="E465" s="10">
        <f t="shared" ref="E465:H465" si="465">if(AND(C465=C466,D465=D465+1,ISBLANK(E466)),E465,E466)</f>
        <v>0.262</v>
      </c>
      <c r="F465" s="10">
        <f t="shared" si="465"/>
        <v>25</v>
      </c>
      <c r="G465" s="10">
        <f t="shared" si="465"/>
        <v>20</v>
      </c>
      <c r="H465" s="10">
        <f t="shared" si="465"/>
        <v>161</v>
      </c>
      <c r="I465" s="12">
        <v>0.053</v>
      </c>
      <c r="J465" s="12">
        <v>0.059</v>
      </c>
    </row>
    <row r="466">
      <c r="A466" s="32" t="str">
        <f t="shared" si="2"/>
        <v>Uganda-Africa2002</v>
      </c>
      <c r="B466" s="32" t="s">
        <v>273</v>
      </c>
      <c r="C466" s="5" t="s">
        <v>78</v>
      </c>
      <c r="D466" s="9" t="s">
        <v>64</v>
      </c>
      <c r="E466" s="10">
        <f t="shared" ref="E466:H466" si="466">if(AND(C466=C467,D466=D466+1,ISBLANK(E467)),E466,E467)</f>
        <v>0.262</v>
      </c>
      <c r="F466" s="10">
        <f t="shared" si="466"/>
        <v>25</v>
      </c>
      <c r="G466" s="10">
        <f t="shared" si="466"/>
        <v>20</v>
      </c>
      <c r="H466" s="10">
        <f t="shared" si="466"/>
        <v>161</v>
      </c>
      <c r="I466" s="12">
        <v>0.004</v>
      </c>
      <c r="J466" s="12">
        <v>0.015</v>
      </c>
    </row>
    <row r="467">
      <c r="A467" s="32" t="str">
        <f t="shared" si="2"/>
        <v>Zambia-Africa2002</v>
      </c>
      <c r="B467" s="32" t="s">
        <v>284</v>
      </c>
      <c r="C467" s="5" t="s">
        <v>78</v>
      </c>
      <c r="D467" s="9" t="s">
        <v>64</v>
      </c>
      <c r="E467" s="10">
        <f t="shared" ref="E467:H467" si="467">if(AND(C467=C468,D467=D467+1,ISBLANK(E468)),E467,E468)</f>
        <v>0.262</v>
      </c>
      <c r="F467" s="10">
        <f t="shared" si="467"/>
        <v>25</v>
      </c>
      <c r="G467" s="10">
        <f t="shared" si="467"/>
        <v>20</v>
      </c>
      <c r="H467" s="10">
        <f t="shared" si="467"/>
        <v>161</v>
      </c>
      <c r="I467" s="12">
        <v>0.005</v>
      </c>
      <c r="J467" s="12">
        <v>0.013</v>
      </c>
    </row>
    <row r="468">
      <c r="A468" s="32" t="str">
        <f t="shared" si="2"/>
        <v>Zimbabwe-Africa2002</v>
      </c>
      <c r="B468" s="32" t="s">
        <v>285</v>
      </c>
      <c r="C468" s="5" t="s">
        <v>78</v>
      </c>
      <c r="D468" s="9" t="s">
        <v>64</v>
      </c>
      <c r="E468" s="10">
        <f t="shared" ref="E468:H468" si="468">if(AND(C468=C469,D468=D468+1,ISBLANK(E469)),E468,E469)</f>
        <v>0.262</v>
      </c>
      <c r="F468" s="10">
        <f t="shared" si="468"/>
        <v>25</v>
      </c>
      <c r="G468" s="10">
        <f t="shared" si="468"/>
        <v>20</v>
      </c>
      <c r="H468" s="10">
        <f t="shared" si="468"/>
        <v>161</v>
      </c>
      <c r="I468" s="12">
        <v>0.04</v>
      </c>
      <c r="J468" s="12">
        <v>0.027</v>
      </c>
    </row>
    <row r="469">
      <c r="A469" s="32" t="str">
        <f t="shared" si="2"/>
        <v>Afghanistan-Asia2002</v>
      </c>
      <c r="B469" s="32" t="s">
        <v>60</v>
      </c>
      <c r="C469" s="5" t="s">
        <v>61</v>
      </c>
      <c r="D469" s="9" t="s">
        <v>64</v>
      </c>
      <c r="E469" s="10">
        <f t="shared" ref="E469:H469" si="469">if(AND(C469=C470,D469=D469+1,ISBLANK(E470)),E469,E470)</f>
        <v>0.262</v>
      </c>
      <c r="F469" s="10">
        <f t="shared" si="469"/>
        <v>25</v>
      </c>
      <c r="G469" s="10">
        <f t="shared" si="469"/>
        <v>20</v>
      </c>
      <c r="H469" s="10">
        <f t="shared" si="469"/>
        <v>161</v>
      </c>
      <c r="I469" s="12">
        <v>0.0</v>
      </c>
      <c r="J469" s="12">
        <v>0.001</v>
      </c>
    </row>
    <row r="470">
      <c r="A470" s="32" t="str">
        <f t="shared" si="2"/>
        <v>Armenia-Asia2002</v>
      </c>
      <c r="B470" s="32" t="s">
        <v>86</v>
      </c>
      <c r="C470" s="5" t="s">
        <v>61</v>
      </c>
      <c r="D470" s="9" t="s">
        <v>64</v>
      </c>
      <c r="E470" s="10">
        <f t="shared" ref="E470:H470" si="470">if(AND(C470=C471,D470=D470+1,ISBLANK(E471)),E470,E471)</f>
        <v>0.262</v>
      </c>
      <c r="F470" s="10">
        <f t="shared" si="470"/>
        <v>25</v>
      </c>
      <c r="G470" s="10">
        <f t="shared" si="470"/>
        <v>20</v>
      </c>
      <c r="H470" s="10">
        <f t="shared" si="470"/>
        <v>161</v>
      </c>
      <c r="I470" s="12">
        <v>0.02</v>
      </c>
      <c r="J470" s="12">
        <v>0.023</v>
      </c>
    </row>
    <row r="471">
      <c r="A471" s="32" t="str">
        <f t="shared" si="2"/>
        <v>Azerbaijan-Asia2002</v>
      </c>
      <c r="B471" s="32" t="s">
        <v>90</v>
      </c>
      <c r="C471" s="5" t="s">
        <v>61</v>
      </c>
      <c r="D471" s="9" t="s">
        <v>64</v>
      </c>
      <c r="E471" s="10">
        <f t="shared" ref="E471:H471" si="471">if(AND(C471=C472,D471=D471+1,ISBLANK(E472)),E471,E472)</f>
        <v>0.262</v>
      </c>
      <c r="F471" s="10">
        <f t="shared" si="471"/>
        <v>25</v>
      </c>
      <c r="G471" s="10">
        <f t="shared" si="471"/>
        <v>20</v>
      </c>
      <c r="H471" s="10">
        <f t="shared" si="471"/>
        <v>161</v>
      </c>
      <c r="I471" s="12">
        <v>0.05</v>
      </c>
      <c r="J471" s="12">
        <v>0.096</v>
      </c>
    </row>
    <row r="472">
      <c r="A472" s="32" t="str">
        <f t="shared" si="2"/>
        <v>Bangladesh-Asia2002</v>
      </c>
      <c r="B472" s="32" t="s">
        <v>94</v>
      </c>
      <c r="C472" s="5" t="s">
        <v>61</v>
      </c>
      <c r="D472" s="9" t="s">
        <v>64</v>
      </c>
      <c r="E472" s="10">
        <f t="shared" ref="E472:H472" si="472">if(AND(C472=C473,D472=D472+1,ISBLANK(E473)),E472,E473)</f>
        <v>0.262</v>
      </c>
      <c r="F472" s="10">
        <f t="shared" si="472"/>
        <v>25</v>
      </c>
      <c r="G472" s="10">
        <f t="shared" si="472"/>
        <v>20</v>
      </c>
      <c r="H472" s="10">
        <f t="shared" si="472"/>
        <v>161</v>
      </c>
      <c r="I472" s="12">
        <v>0.001</v>
      </c>
      <c r="J472" s="12">
        <v>0.008</v>
      </c>
    </row>
    <row r="473">
      <c r="A473" s="32" t="str">
        <f t="shared" si="2"/>
        <v>Bhutan-Asia2002</v>
      </c>
      <c r="B473" s="32" t="s">
        <v>101</v>
      </c>
      <c r="C473" s="5" t="s">
        <v>61</v>
      </c>
      <c r="D473" s="9" t="s">
        <v>64</v>
      </c>
      <c r="E473" s="10">
        <f t="shared" ref="E473:H473" si="473">if(AND(C473=C474,D473=D473+1,ISBLANK(E474)),E473,E474)</f>
        <v>0.262</v>
      </c>
      <c r="F473" s="10">
        <f t="shared" si="473"/>
        <v>25</v>
      </c>
      <c r="G473" s="10">
        <f t="shared" si="473"/>
        <v>20</v>
      </c>
      <c r="H473" s="10">
        <f t="shared" si="473"/>
        <v>161</v>
      </c>
      <c r="I473" s="12">
        <v>0.017</v>
      </c>
      <c r="J473" s="10">
        <f>if(AND(H473=H474,I473=I473+1,ISBLANK(J474)),J473,J474)</f>
        <v>0.444</v>
      </c>
    </row>
    <row r="474">
      <c r="A474" s="32" t="str">
        <f t="shared" si="2"/>
        <v>Brunei-Asia2002</v>
      </c>
      <c r="B474" s="32" t="s">
        <v>106</v>
      </c>
      <c r="C474" s="5" t="s">
        <v>61</v>
      </c>
      <c r="D474" s="9" t="s">
        <v>64</v>
      </c>
      <c r="E474" s="10">
        <f t="shared" ref="E474:H474" si="474">if(AND(C474=C475,D474=D474+1,ISBLANK(E475)),E474,E475)</f>
        <v>0.262</v>
      </c>
      <c r="F474" s="10">
        <f t="shared" si="474"/>
        <v>25</v>
      </c>
      <c r="G474" s="10">
        <f t="shared" si="474"/>
        <v>20</v>
      </c>
      <c r="H474" s="10">
        <f t="shared" si="474"/>
        <v>161</v>
      </c>
      <c r="I474" s="12">
        <v>0.153</v>
      </c>
      <c r="J474" s="12">
        <v>0.444</v>
      </c>
    </row>
    <row r="475">
      <c r="A475" s="32" t="str">
        <f t="shared" si="2"/>
        <v>Cambodia-Asia2002</v>
      </c>
      <c r="B475" s="32" t="s">
        <v>110</v>
      </c>
      <c r="C475" s="5" t="s">
        <v>61</v>
      </c>
      <c r="D475" s="9" t="s">
        <v>64</v>
      </c>
      <c r="E475" s="10">
        <f t="shared" ref="E475:H475" si="475">if(AND(C475=C476,D475=D475+1,ISBLANK(E476)),E475,E476)</f>
        <v>0.262</v>
      </c>
      <c r="F475" s="10">
        <f t="shared" si="475"/>
        <v>25</v>
      </c>
      <c r="G475" s="10">
        <f t="shared" si="475"/>
        <v>20</v>
      </c>
      <c r="H475" s="10">
        <f t="shared" si="475"/>
        <v>161</v>
      </c>
      <c r="I475" s="12">
        <v>0.002</v>
      </c>
      <c r="J475" s="12">
        <v>0.03</v>
      </c>
    </row>
    <row r="476">
      <c r="A476" s="32" t="str">
        <f t="shared" si="2"/>
        <v>China-Asia2002</v>
      </c>
      <c r="B476" s="32" t="s">
        <v>117</v>
      </c>
      <c r="C476" s="5" t="s">
        <v>61</v>
      </c>
      <c r="D476" s="9" t="s">
        <v>64</v>
      </c>
      <c r="E476" s="10">
        <f t="shared" ref="E476:H476" si="476">if(AND(C476=C477,D476=D476+1,ISBLANK(E477)),E476,E477)</f>
        <v>0.262</v>
      </c>
      <c r="F476" s="10">
        <f t="shared" si="476"/>
        <v>25</v>
      </c>
      <c r="G476" s="10">
        <f t="shared" si="476"/>
        <v>20</v>
      </c>
      <c r="H476" s="10">
        <f t="shared" si="476"/>
        <v>161</v>
      </c>
      <c r="I476" s="12">
        <v>0.046</v>
      </c>
      <c r="J476" s="12">
        <v>0.159</v>
      </c>
    </row>
    <row r="477">
      <c r="A477" s="32" t="str">
        <f t="shared" si="2"/>
        <v>Georgia-Asia2002</v>
      </c>
      <c r="B477" s="32" t="s">
        <v>147</v>
      </c>
      <c r="C477" s="5" t="s">
        <v>61</v>
      </c>
      <c r="D477" s="9" t="s">
        <v>64</v>
      </c>
      <c r="E477" s="10">
        <f t="shared" ref="E477:H477" si="477">if(AND(C477=C478,D477=D477+1,ISBLANK(E478)),E477,E478)</f>
        <v>0.262</v>
      </c>
      <c r="F477" s="10">
        <f t="shared" si="477"/>
        <v>25</v>
      </c>
      <c r="G477" s="10">
        <f t="shared" si="477"/>
        <v>20</v>
      </c>
      <c r="H477" s="10">
        <f t="shared" si="477"/>
        <v>161</v>
      </c>
      <c r="I477" s="12">
        <v>0.016</v>
      </c>
      <c r="J477" s="12">
        <v>0.109</v>
      </c>
    </row>
    <row r="478">
      <c r="A478" s="32" t="str">
        <f t="shared" si="2"/>
        <v>Hong Kong SAR-Asia2002</v>
      </c>
      <c r="B478" s="32" t="s">
        <v>160</v>
      </c>
      <c r="C478" s="5" t="s">
        <v>61</v>
      </c>
      <c r="D478" s="9" t="s">
        <v>64</v>
      </c>
      <c r="E478" s="10">
        <f t="shared" ref="E478:H478" si="478">if(AND(C478=C479,D478=D478+1,ISBLANK(E479)),E478,E479)</f>
        <v>0.262</v>
      </c>
      <c r="F478" s="10">
        <f t="shared" si="478"/>
        <v>25</v>
      </c>
      <c r="G478" s="10">
        <f t="shared" si="478"/>
        <v>20</v>
      </c>
      <c r="H478" s="10">
        <f t="shared" si="478"/>
        <v>161</v>
      </c>
      <c r="I478" s="12">
        <v>0.431</v>
      </c>
      <c r="J478" s="12">
        <v>0.925</v>
      </c>
    </row>
    <row r="479">
      <c r="A479" s="32" t="str">
        <f t="shared" si="2"/>
        <v>India-Asia2002</v>
      </c>
      <c r="B479" s="32" t="s">
        <v>163</v>
      </c>
      <c r="C479" s="5" t="s">
        <v>61</v>
      </c>
      <c r="D479" s="9" t="s">
        <v>64</v>
      </c>
      <c r="E479" s="10">
        <f t="shared" ref="E479:H479" si="479">if(AND(C479=C480,D479=D479+1,ISBLANK(E480)),E479,E480)</f>
        <v>0.262</v>
      </c>
      <c r="F479" s="10">
        <f t="shared" si="479"/>
        <v>25</v>
      </c>
      <c r="G479" s="10">
        <f t="shared" si="479"/>
        <v>20</v>
      </c>
      <c r="H479" s="10">
        <f t="shared" si="479"/>
        <v>161</v>
      </c>
      <c r="I479" s="12">
        <v>0.015</v>
      </c>
      <c r="J479" s="12">
        <v>0.012</v>
      </c>
    </row>
    <row r="480">
      <c r="A480" s="32" t="str">
        <f t="shared" si="2"/>
        <v>Indonesia-Asia2002</v>
      </c>
      <c r="B480" s="32" t="s">
        <v>164</v>
      </c>
      <c r="C480" s="5" t="s">
        <v>61</v>
      </c>
      <c r="D480" s="9" t="s">
        <v>64</v>
      </c>
      <c r="E480" s="10">
        <f t="shared" ref="E480:H480" si="480">if(AND(C480=C481,D480=D480+1,ISBLANK(E481)),E480,E481)</f>
        <v>0.262</v>
      </c>
      <c r="F480" s="10">
        <f t="shared" si="480"/>
        <v>25</v>
      </c>
      <c r="G480" s="10">
        <f t="shared" si="480"/>
        <v>20</v>
      </c>
      <c r="H480" s="10">
        <f t="shared" si="480"/>
        <v>161</v>
      </c>
      <c r="I480" s="12">
        <v>0.021</v>
      </c>
      <c r="J480" s="12">
        <v>0.054</v>
      </c>
    </row>
    <row r="481">
      <c r="A481" s="32" t="str">
        <f t="shared" si="2"/>
        <v>Japan-Asia2002</v>
      </c>
      <c r="B481" s="32" t="s">
        <v>172</v>
      </c>
      <c r="C481" s="5" t="s">
        <v>61</v>
      </c>
      <c r="D481" s="9" t="s">
        <v>64</v>
      </c>
      <c r="E481" s="10">
        <f t="shared" ref="E481:H481" si="481">if(AND(C481=C482,D481=D481+1,ISBLANK(E482)),E481,E482)</f>
        <v>0.262</v>
      </c>
      <c r="F481" s="10">
        <f t="shared" si="481"/>
        <v>25</v>
      </c>
      <c r="G481" s="10">
        <f t="shared" si="481"/>
        <v>20</v>
      </c>
      <c r="H481" s="10">
        <f t="shared" si="481"/>
        <v>161</v>
      </c>
      <c r="I481" s="12">
        <v>0.466</v>
      </c>
      <c r="J481" s="12">
        <v>0.643</v>
      </c>
    </row>
    <row r="482">
      <c r="A482" s="32" t="str">
        <f t="shared" si="2"/>
        <v>Kazakhstan-Asia2002</v>
      </c>
      <c r="B482" s="32" t="s">
        <v>174</v>
      </c>
      <c r="C482" s="5" t="s">
        <v>61</v>
      </c>
      <c r="D482" s="9" t="s">
        <v>64</v>
      </c>
      <c r="E482" s="10">
        <f t="shared" ref="E482:H482" si="482">if(AND(C482=C483,D482=D482+1,ISBLANK(E483)),E482,E483)</f>
        <v>0.262</v>
      </c>
      <c r="F482" s="10">
        <f t="shared" si="482"/>
        <v>25</v>
      </c>
      <c r="G482" s="10">
        <f t="shared" si="482"/>
        <v>20</v>
      </c>
      <c r="H482" s="10">
        <f t="shared" si="482"/>
        <v>161</v>
      </c>
      <c r="I482" s="12">
        <v>0.017</v>
      </c>
      <c r="J482" s="12">
        <v>0.07</v>
      </c>
    </row>
    <row r="483">
      <c r="A483" s="32" t="str">
        <f t="shared" si="2"/>
        <v>North Korea-Asia2002</v>
      </c>
      <c r="B483" s="32" t="s">
        <v>216</v>
      </c>
      <c r="C483" s="5" t="s">
        <v>61</v>
      </c>
      <c r="D483" s="9" t="s">
        <v>64</v>
      </c>
      <c r="E483" s="10">
        <f t="shared" ref="E483:H483" si="483">if(AND(C483=C484,D483=D483+1,ISBLANK(E484)),E483,E484)</f>
        <v>0.262</v>
      </c>
      <c r="F483" s="10">
        <f t="shared" si="483"/>
        <v>25</v>
      </c>
      <c r="G483" s="10">
        <f t="shared" si="483"/>
        <v>20</v>
      </c>
      <c r="H483" s="10">
        <f t="shared" si="483"/>
        <v>161</v>
      </c>
      <c r="I483" s="13"/>
      <c r="J483" s="10">
        <f>if(AND(H483=H484,I483=I483+1,ISBLANK(J484)),J483,J484)</f>
        <v>0.697</v>
      </c>
    </row>
    <row r="484">
      <c r="A484" s="32" t="str">
        <f t="shared" si="2"/>
        <v>South Korea-Asia2002</v>
      </c>
      <c r="B484" s="32" t="s">
        <v>248</v>
      </c>
      <c r="C484" s="5" t="s">
        <v>61</v>
      </c>
      <c r="D484" s="9" t="s">
        <v>64</v>
      </c>
      <c r="E484" s="10">
        <f t="shared" ref="E484:H484" si="484">if(AND(C484=C485,D484=D484+1,ISBLANK(E485)),E484,E485)</f>
        <v>0.262</v>
      </c>
      <c r="F484" s="10">
        <f t="shared" si="484"/>
        <v>25</v>
      </c>
      <c r="G484" s="10">
        <f t="shared" si="484"/>
        <v>20</v>
      </c>
      <c r="H484" s="10">
        <f t="shared" si="484"/>
        <v>161</v>
      </c>
      <c r="I484" s="12">
        <v>0.594</v>
      </c>
      <c r="J484" s="12">
        <v>0.697</v>
      </c>
    </row>
    <row r="485">
      <c r="A485" s="32" t="str">
        <f t="shared" si="2"/>
        <v>Kyrgyzstan-Asia2002</v>
      </c>
      <c r="B485" s="32" t="s">
        <v>179</v>
      </c>
      <c r="C485" s="5" t="s">
        <v>61</v>
      </c>
      <c r="D485" s="9" t="s">
        <v>64</v>
      </c>
      <c r="E485" s="10">
        <f t="shared" ref="E485:H485" si="485">if(AND(C485=C486,D485=D485+1,ISBLANK(E486)),E485,E486)</f>
        <v>0.262</v>
      </c>
      <c r="F485" s="10">
        <f t="shared" si="485"/>
        <v>25</v>
      </c>
      <c r="G485" s="10">
        <f t="shared" si="485"/>
        <v>20</v>
      </c>
      <c r="H485" s="10">
        <f t="shared" si="485"/>
        <v>161</v>
      </c>
      <c r="I485" s="12">
        <v>0.03</v>
      </c>
      <c r="J485" s="12">
        <v>0.011</v>
      </c>
    </row>
    <row r="486">
      <c r="A486" s="32" t="str">
        <f t="shared" si="2"/>
        <v>Laos-Asia2002</v>
      </c>
      <c r="B486" s="32" t="s">
        <v>180</v>
      </c>
      <c r="C486" s="5" t="s">
        <v>61</v>
      </c>
      <c r="D486" s="9" t="s">
        <v>64</v>
      </c>
      <c r="E486" s="10">
        <f t="shared" ref="E486:H486" si="486">if(AND(C486=C487,D486=D486+1,ISBLANK(E487)),E486,E487)</f>
        <v>0.262</v>
      </c>
      <c r="F486" s="10">
        <f t="shared" si="486"/>
        <v>25</v>
      </c>
      <c r="G486" s="10">
        <f t="shared" si="486"/>
        <v>20</v>
      </c>
      <c r="H486" s="10">
        <f t="shared" si="486"/>
        <v>161</v>
      </c>
      <c r="I486" s="12">
        <v>0.003</v>
      </c>
      <c r="J486" s="12">
        <v>0.01</v>
      </c>
    </row>
    <row r="487">
      <c r="A487" s="32" t="str">
        <f t="shared" si="2"/>
        <v>Macao SAR-Asia2002</v>
      </c>
      <c r="B487" s="32" t="s">
        <v>189</v>
      </c>
      <c r="C487" s="5" t="s">
        <v>61</v>
      </c>
      <c r="D487" s="9" t="s">
        <v>64</v>
      </c>
      <c r="E487" s="10">
        <f t="shared" ref="E487:H487" si="487">if(AND(C487=C488,D487=D487+1,ISBLANK(E488)),E487,E488)</f>
        <v>0.262</v>
      </c>
      <c r="F487" s="10">
        <f t="shared" si="487"/>
        <v>25</v>
      </c>
      <c r="G487" s="10">
        <f t="shared" si="487"/>
        <v>20</v>
      </c>
      <c r="H487" s="10">
        <f t="shared" si="487"/>
        <v>161</v>
      </c>
      <c r="I487" s="12">
        <v>0.252</v>
      </c>
      <c r="J487" s="12">
        <v>0.622</v>
      </c>
    </row>
    <row r="488">
      <c r="A488" s="32" t="str">
        <f t="shared" si="2"/>
        <v>Malaysia-Asia2002</v>
      </c>
      <c r="B488" s="32" t="s">
        <v>192</v>
      </c>
      <c r="C488" s="5" t="s">
        <v>61</v>
      </c>
      <c r="D488" s="9" t="s">
        <v>64</v>
      </c>
      <c r="E488" s="10">
        <f t="shared" ref="E488:H488" si="488">if(AND(C488=C489,D488=D488+1,ISBLANK(E489)),E488,E489)</f>
        <v>0.262</v>
      </c>
      <c r="F488" s="10">
        <f t="shared" si="488"/>
        <v>25</v>
      </c>
      <c r="G488" s="10">
        <f t="shared" si="488"/>
        <v>20</v>
      </c>
      <c r="H488" s="10">
        <f t="shared" si="488"/>
        <v>161</v>
      </c>
      <c r="I488" s="12">
        <v>0.323</v>
      </c>
      <c r="J488" s="12">
        <v>0.371</v>
      </c>
    </row>
    <row r="489">
      <c r="A489" s="32" t="str">
        <f t="shared" si="2"/>
        <v>Maldives-Asia2002</v>
      </c>
      <c r="B489" s="32" t="s">
        <v>193</v>
      </c>
      <c r="C489" s="5" t="s">
        <v>61</v>
      </c>
      <c r="D489" s="9" t="s">
        <v>64</v>
      </c>
      <c r="E489" s="10">
        <f t="shared" ref="E489:H489" si="489">if(AND(C489=C490,D489=D489+1,ISBLANK(E490)),E489,E490)</f>
        <v>0.262</v>
      </c>
      <c r="F489" s="10">
        <f t="shared" si="489"/>
        <v>25</v>
      </c>
      <c r="G489" s="10">
        <f t="shared" si="489"/>
        <v>20</v>
      </c>
      <c r="H489" s="10">
        <f t="shared" si="489"/>
        <v>161</v>
      </c>
      <c r="I489" s="12">
        <v>0.053</v>
      </c>
      <c r="J489" s="12">
        <v>0.148</v>
      </c>
    </row>
    <row r="490">
      <c r="A490" s="32" t="str">
        <f t="shared" si="2"/>
        <v>Mongolia-Asia2002</v>
      </c>
      <c r="B490" s="32" t="s">
        <v>203</v>
      </c>
      <c r="C490" s="5" t="s">
        <v>61</v>
      </c>
      <c r="D490" s="9" t="s">
        <v>64</v>
      </c>
      <c r="E490" s="10">
        <f t="shared" ref="E490:H490" si="490">if(AND(C490=C491,D490=D490+1,ISBLANK(E491)),E490,E491)</f>
        <v>0.262</v>
      </c>
      <c r="F490" s="10">
        <f t="shared" si="490"/>
        <v>25</v>
      </c>
      <c r="G490" s="10">
        <f t="shared" si="490"/>
        <v>20</v>
      </c>
      <c r="H490" s="10">
        <f t="shared" si="490"/>
        <v>161</v>
      </c>
      <c r="I490" s="12">
        <v>0.02</v>
      </c>
      <c r="J490" s="12">
        <v>0.088</v>
      </c>
    </row>
    <row r="491">
      <c r="A491" s="32" t="str">
        <f t="shared" si="2"/>
        <v>Myanmar-Asia2002</v>
      </c>
      <c r="B491" s="32" t="s">
        <v>207</v>
      </c>
      <c r="C491" s="5" t="s">
        <v>61</v>
      </c>
      <c r="D491" s="9" t="s">
        <v>64</v>
      </c>
      <c r="E491" s="10">
        <f t="shared" ref="E491:H491" si="491">if(AND(C491=C492,D491=D491+1,ISBLANK(E492)),E491,E492)</f>
        <v>0.262</v>
      </c>
      <c r="F491" s="10">
        <f t="shared" si="491"/>
        <v>25</v>
      </c>
      <c r="G491" s="10">
        <f t="shared" si="491"/>
        <v>20</v>
      </c>
      <c r="H491" s="10">
        <f t="shared" si="491"/>
        <v>161</v>
      </c>
      <c r="I491" s="12">
        <v>0.0</v>
      </c>
      <c r="J491" s="12">
        <v>0.001</v>
      </c>
    </row>
    <row r="492">
      <c r="A492" s="32" t="str">
        <f t="shared" si="2"/>
        <v>Nepal-Asia2002</v>
      </c>
      <c r="B492" s="32" t="s">
        <v>209</v>
      </c>
      <c r="C492" s="5" t="s">
        <v>61</v>
      </c>
      <c r="D492" s="9" t="s">
        <v>64</v>
      </c>
      <c r="E492" s="10">
        <f t="shared" ref="E492:H492" si="492">if(AND(C492=C493,D492=D492+1,ISBLANK(E493)),E492,E493)</f>
        <v>0.262</v>
      </c>
      <c r="F492" s="10">
        <f t="shared" si="492"/>
        <v>25</v>
      </c>
      <c r="G492" s="10">
        <f t="shared" si="492"/>
        <v>20</v>
      </c>
      <c r="H492" s="10">
        <f t="shared" si="492"/>
        <v>161</v>
      </c>
      <c r="I492" s="12">
        <v>0.003</v>
      </c>
      <c r="J492" s="12">
        <v>0.001</v>
      </c>
    </row>
    <row r="493">
      <c r="A493" s="32" t="str">
        <f t="shared" si="2"/>
        <v>Pakistan-Asia2002</v>
      </c>
      <c r="B493" s="32" t="s">
        <v>220</v>
      </c>
      <c r="C493" s="5" t="s">
        <v>61</v>
      </c>
      <c r="D493" s="9" t="s">
        <v>64</v>
      </c>
      <c r="E493" s="10">
        <f t="shared" ref="E493:H493" si="493">if(AND(C493=C494,D493=D493+1,ISBLANK(E494)),E493,E494)</f>
        <v>0.262</v>
      </c>
      <c r="F493" s="10">
        <f t="shared" si="493"/>
        <v>25</v>
      </c>
      <c r="G493" s="10">
        <f t="shared" si="493"/>
        <v>20</v>
      </c>
      <c r="H493" s="10">
        <f t="shared" si="493"/>
        <v>161</v>
      </c>
      <c r="I493" s="12">
        <v>0.026</v>
      </c>
      <c r="J493" s="12">
        <v>0.011</v>
      </c>
    </row>
    <row r="494">
      <c r="A494" s="32" t="str">
        <f t="shared" si="2"/>
        <v>Philippines-Asia2002</v>
      </c>
      <c r="B494" s="32" t="s">
        <v>225</v>
      </c>
      <c r="C494" s="5" t="s">
        <v>61</v>
      </c>
      <c r="D494" s="9" t="s">
        <v>64</v>
      </c>
      <c r="E494" s="10">
        <f t="shared" ref="E494:H494" si="494">if(AND(C494=C495,D494=D494+1,ISBLANK(E495)),E494,E495)</f>
        <v>0.262</v>
      </c>
      <c r="F494" s="10">
        <f t="shared" si="494"/>
        <v>25</v>
      </c>
      <c r="G494" s="10">
        <f t="shared" si="494"/>
        <v>20</v>
      </c>
      <c r="H494" s="10">
        <f t="shared" si="494"/>
        <v>161</v>
      </c>
      <c r="I494" s="12">
        <v>0.043</v>
      </c>
      <c r="J494" s="12">
        <v>0.19</v>
      </c>
    </row>
    <row r="495">
      <c r="A495" s="32" t="str">
        <f t="shared" si="2"/>
        <v>Singapore-Asia2002</v>
      </c>
      <c r="B495" s="32" t="s">
        <v>241</v>
      </c>
      <c r="C495" s="5" t="s">
        <v>61</v>
      </c>
      <c r="D495" s="9" t="s">
        <v>64</v>
      </c>
      <c r="E495" s="10">
        <f t="shared" ref="E495:H495" si="495">if(AND(C495=C496,D495=D495+1,ISBLANK(E496)),E495,E496)</f>
        <v>0.262</v>
      </c>
      <c r="F495" s="10">
        <f t="shared" si="495"/>
        <v>25</v>
      </c>
      <c r="G495" s="10">
        <f t="shared" si="495"/>
        <v>20</v>
      </c>
      <c r="H495" s="10">
        <f t="shared" si="495"/>
        <v>161</v>
      </c>
      <c r="I495" s="12">
        <v>0.47</v>
      </c>
      <c r="J495" s="12">
        <v>0.801</v>
      </c>
    </row>
    <row r="496">
      <c r="A496" s="32" t="str">
        <f t="shared" si="2"/>
        <v>Sri Lanka-Asia2002</v>
      </c>
      <c r="B496" s="32" t="s">
        <v>251</v>
      </c>
      <c r="C496" s="5" t="s">
        <v>61</v>
      </c>
      <c r="D496" s="9" t="s">
        <v>64</v>
      </c>
      <c r="E496" s="10">
        <f t="shared" ref="E496:H496" si="496">if(AND(C496=C497,D496=D496+1,ISBLANK(E497)),E496,E497)</f>
        <v>0.262</v>
      </c>
      <c r="F496" s="10">
        <f t="shared" si="496"/>
        <v>25</v>
      </c>
      <c r="G496" s="10">
        <f t="shared" si="496"/>
        <v>20</v>
      </c>
      <c r="H496" s="10">
        <f t="shared" si="496"/>
        <v>161</v>
      </c>
      <c r="I496" s="12">
        <v>0.011</v>
      </c>
      <c r="J496" s="12">
        <v>0.048</v>
      </c>
    </row>
    <row r="497">
      <c r="A497" s="32" t="str">
        <f t="shared" si="2"/>
        <v>Tajikistan-Asia2002</v>
      </c>
      <c r="B497" s="32" t="s">
        <v>262</v>
      </c>
      <c r="C497" s="5" t="s">
        <v>61</v>
      </c>
      <c r="D497" s="9" t="s">
        <v>64</v>
      </c>
      <c r="E497" s="10">
        <f t="shared" ref="E497:H497" si="497">if(AND(C497=C498,D497=D497+1,ISBLANK(E498)),E497,E498)</f>
        <v>0.262</v>
      </c>
      <c r="F497" s="10">
        <f t="shared" si="497"/>
        <v>25</v>
      </c>
      <c r="G497" s="10">
        <f t="shared" si="497"/>
        <v>20</v>
      </c>
      <c r="H497" s="10">
        <f t="shared" si="497"/>
        <v>161</v>
      </c>
      <c r="I497" s="12">
        <v>0.001</v>
      </c>
      <c r="J497" s="12">
        <v>0.002</v>
      </c>
    </row>
    <row r="498">
      <c r="A498" s="32" t="str">
        <f t="shared" si="2"/>
        <v>Thailand-Asia2002</v>
      </c>
      <c r="B498" s="32" t="s">
        <v>264</v>
      </c>
      <c r="C498" s="5" t="s">
        <v>61</v>
      </c>
      <c r="D498" s="9" t="s">
        <v>64</v>
      </c>
      <c r="E498" s="10">
        <f t="shared" ref="E498:H498" si="498">if(AND(C498=C499,D498=D498+1,ISBLANK(E499)),E498,E499)</f>
        <v>0.262</v>
      </c>
      <c r="F498" s="10">
        <f t="shared" si="498"/>
        <v>25</v>
      </c>
      <c r="G498" s="10">
        <f t="shared" si="498"/>
        <v>20</v>
      </c>
      <c r="H498" s="10">
        <f t="shared" si="498"/>
        <v>161</v>
      </c>
      <c r="I498" s="12">
        <v>0.075</v>
      </c>
      <c r="J498" s="12">
        <v>0.274</v>
      </c>
    </row>
    <row r="499">
      <c r="A499" s="32" t="str">
        <f t="shared" si="2"/>
        <v>Timor-Leste-Asia2002</v>
      </c>
      <c r="B499" s="32" t="s">
        <v>265</v>
      </c>
      <c r="C499" s="5" t="s">
        <v>61</v>
      </c>
      <c r="D499" s="9" t="s">
        <v>64</v>
      </c>
      <c r="E499" s="10">
        <f t="shared" ref="E499:J499" si="499">if(AND(C499=C500,D499=D499+1,ISBLANK(E500)),E499,E500)</f>
        <v>0.262</v>
      </c>
      <c r="F499" s="10">
        <f t="shared" si="499"/>
        <v>25</v>
      </c>
      <c r="G499" s="10">
        <f t="shared" si="499"/>
        <v>20</v>
      </c>
      <c r="H499" s="10">
        <f t="shared" si="499"/>
        <v>161</v>
      </c>
      <c r="I499" s="10">
        <f t="shared" si="499"/>
        <v>0.003</v>
      </c>
      <c r="J499" s="10">
        <f t="shared" si="499"/>
        <v>0.002</v>
      </c>
    </row>
    <row r="500">
      <c r="A500" s="32" t="str">
        <f t="shared" si="2"/>
        <v>Turkmenistan-Asia2002</v>
      </c>
      <c r="B500" s="32" t="s">
        <v>271</v>
      </c>
      <c r="C500" s="5" t="s">
        <v>61</v>
      </c>
      <c r="D500" s="9" t="s">
        <v>64</v>
      </c>
      <c r="E500" s="10">
        <f t="shared" ref="E500:H500" si="500">if(AND(C500=C501,D500=D500+1,ISBLANK(E501)),E500,E501)</f>
        <v>0.262</v>
      </c>
      <c r="F500" s="10">
        <f t="shared" si="500"/>
        <v>25</v>
      </c>
      <c r="G500" s="10">
        <f t="shared" si="500"/>
        <v>20</v>
      </c>
      <c r="H500" s="10">
        <f t="shared" si="500"/>
        <v>161</v>
      </c>
      <c r="I500" s="12">
        <v>0.003</v>
      </c>
      <c r="J500" s="12">
        <v>0.002</v>
      </c>
    </row>
    <row r="501">
      <c r="A501" s="32" t="str">
        <f t="shared" si="2"/>
        <v>Uzbekistan-Asia2002</v>
      </c>
      <c r="B501" s="32" t="s">
        <v>279</v>
      </c>
      <c r="C501" s="5" t="s">
        <v>61</v>
      </c>
      <c r="D501" s="9" t="s">
        <v>64</v>
      </c>
      <c r="E501" s="10">
        <f t="shared" ref="E501:H501" si="501">if(AND(C501=C502,D501=D501+1,ISBLANK(E502)),E501,E502)</f>
        <v>0.262</v>
      </c>
      <c r="F501" s="10">
        <f t="shared" si="501"/>
        <v>25</v>
      </c>
      <c r="G501" s="10">
        <f t="shared" si="501"/>
        <v>20</v>
      </c>
      <c r="H501" s="10">
        <f t="shared" si="501"/>
        <v>161</v>
      </c>
      <c r="I501" s="12">
        <v>0.011</v>
      </c>
      <c r="J501" s="12">
        <v>0.007</v>
      </c>
    </row>
    <row r="502">
      <c r="A502" s="32" t="str">
        <f t="shared" si="2"/>
        <v>Vietnam-Asia2002</v>
      </c>
      <c r="B502" s="32" t="s">
        <v>282</v>
      </c>
      <c r="C502" s="5" t="s">
        <v>61</v>
      </c>
      <c r="D502" s="9" t="s">
        <v>64</v>
      </c>
      <c r="E502" s="10">
        <f t="shared" ref="E502:H502" si="502">if(AND(C502=C503,D502=D502+1,ISBLANK(E503)),E502,E503)</f>
        <v>0.262</v>
      </c>
      <c r="F502" s="10">
        <f t="shared" si="502"/>
        <v>25</v>
      </c>
      <c r="G502" s="10">
        <f t="shared" si="502"/>
        <v>20</v>
      </c>
      <c r="H502" s="10">
        <f t="shared" si="502"/>
        <v>161</v>
      </c>
      <c r="I502" s="12">
        <v>0.019</v>
      </c>
      <c r="J502" s="12">
        <v>0.023</v>
      </c>
    </row>
    <row r="503">
      <c r="A503" s="32" t="str">
        <f t="shared" si="2"/>
        <v>Albania-Europe2002</v>
      </c>
      <c r="B503" s="32" t="s">
        <v>75</v>
      </c>
      <c r="C503" s="5" t="s">
        <v>76</v>
      </c>
      <c r="D503" s="9" t="s">
        <v>64</v>
      </c>
      <c r="E503" s="10">
        <f t="shared" ref="E503:H503" si="503">if(AND(C503=C504,D503=D503+1,ISBLANK(E504)),E503,E504)</f>
        <v>0.262</v>
      </c>
      <c r="F503" s="10">
        <f t="shared" si="503"/>
        <v>25</v>
      </c>
      <c r="G503" s="10">
        <f t="shared" si="503"/>
        <v>20</v>
      </c>
      <c r="H503" s="10">
        <f t="shared" si="503"/>
        <v>161</v>
      </c>
      <c r="I503" s="12">
        <v>0.004</v>
      </c>
      <c r="J503" s="12">
        <v>0.261</v>
      </c>
    </row>
    <row r="504">
      <c r="A504" s="32" t="str">
        <f t="shared" si="2"/>
        <v>Andorra-Europe2002</v>
      </c>
      <c r="B504" s="32" t="s">
        <v>81</v>
      </c>
      <c r="C504" s="5" t="s">
        <v>76</v>
      </c>
      <c r="D504" s="9" t="s">
        <v>64</v>
      </c>
      <c r="E504" s="10">
        <f t="shared" ref="E504:H504" si="504">if(AND(C504=C505,D504=D504+1,ISBLANK(E505)),E504,E505)</f>
        <v>0.262</v>
      </c>
      <c r="F504" s="10">
        <f t="shared" si="504"/>
        <v>25</v>
      </c>
      <c r="G504" s="10">
        <f t="shared" si="504"/>
        <v>20</v>
      </c>
      <c r="H504" s="10">
        <f t="shared" si="504"/>
        <v>161</v>
      </c>
      <c r="I504" s="12">
        <v>0.113</v>
      </c>
      <c r="J504" s="12">
        <v>0.458</v>
      </c>
    </row>
    <row r="505">
      <c r="A505" s="32" t="str">
        <f t="shared" si="2"/>
        <v>Austria-Europe2002</v>
      </c>
      <c r="B505" s="32" t="s">
        <v>89</v>
      </c>
      <c r="C505" s="5" t="s">
        <v>76</v>
      </c>
      <c r="D505" s="9" t="s">
        <v>64</v>
      </c>
      <c r="E505" s="10">
        <f t="shared" ref="E505:H505" si="505">if(AND(C505=C506,D505=D505+1,ISBLANK(E506)),E505,E506)</f>
        <v>0.262</v>
      </c>
      <c r="F505" s="10">
        <f t="shared" si="505"/>
        <v>25</v>
      </c>
      <c r="G505" s="10">
        <f t="shared" si="505"/>
        <v>20</v>
      </c>
      <c r="H505" s="10">
        <f t="shared" si="505"/>
        <v>161</v>
      </c>
      <c r="I505" s="12">
        <v>0.366</v>
      </c>
      <c r="J505" s="12">
        <v>0.832</v>
      </c>
    </row>
    <row r="506">
      <c r="A506" s="32" t="str">
        <f t="shared" si="2"/>
        <v>Belarus-Europe2002</v>
      </c>
      <c r="B506" s="32" t="s">
        <v>96</v>
      </c>
      <c r="C506" s="5" t="s">
        <v>76</v>
      </c>
      <c r="D506" s="9" t="s">
        <v>64</v>
      </c>
      <c r="E506" s="10">
        <f t="shared" ref="E506:H506" si="506">if(AND(C506=C507,D506=D506+1,ISBLANK(E507)),E506,E507)</f>
        <v>0.262</v>
      </c>
      <c r="F506" s="10">
        <f t="shared" si="506"/>
        <v>25</v>
      </c>
      <c r="G506" s="10">
        <f t="shared" si="506"/>
        <v>20</v>
      </c>
      <c r="H506" s="10">
        <f t="shared" si="506"/>
        <v>161</v>
      </c>
      <c r="I506" s="12">
        <v>0.09</v>
      </c>
      <c r="J506" s="12">
        <v>0.047</v>
      </c>
    </row>
    <row r="507">
      <c r="A507" s="32" t="str">
        <f t="shared" si="2"/>
        <v>Belgium-Europe2002</v>
      </c>
      <c r="B507" s="32" t="s">
        <v>97</v>
      </c>
      <c r="C507" s="5" t="s">
        <v>76</v>
      </c>
      <c r="D507" s="9" t="s">
        <v>64</v>
      </c>
      <c r="E507" s="10">
        <f t="shared" ref="E507:H507" si="507">if(AND(C507=C508,D507=D507+1,ISBLANK(E508)),E507,E508)</f>
        <v>0.262</v>
      </c>
      <c r="F507" s="10">
        <f t="shared" si="507"/>
        <v>25</v>
      </c>
      <c r="G507" s="10">
        <f t="shared" si="507"/>
        <v>20</v>
      </c>
      <c r="H507" s="10">
        <f t="shared" si="507"/>
        <v>161</v>
      </c>
      <c r="I507" s="12">
        <v>0.463</v>
      </c>
      <c r="J507" s="12">
        <v>0.784</v>
      </c>
    </row>
    <row r="508">
      <c r="A508" s="32" t="str">
        <f t="shared" si="2"/>
        <v>Bosnia and Herzegovina-Europe2002</v>
      </c>
      <c r="B508" s="32" t="s">
        <v>103</v>
      </c>
      <c r="C508" s="5" t="s">
        <v>76</v>
      </c>
      <c r="D508" s="9" t="s">
        <v>64</v>
      </c>
      <c r="E508" s="10">
        <f t="shared" ref="E508:H508" si="508">if(AND(C508=C509,D508=D508+1,ISBLANK(E509)),E508,E509)</f>
        <v>0.262</v>
      </c>
      <c r="F508" s="10">
        <f t="shared" si="508"/>
        <v>25</v>
      </c>
      <c r="G508" s="10">
        <f t="shared" si="508"/>
        <v>20</v>
      </c>
      <c r="H508" s="10">
        <f t="shared" si="508"/>
        <v>161</v>
      </c>
      <c r="I508" s="12">
        <v>0.026</v>
      </c>
      <c r="J508" s="12">
        <v>0.192</v>
      </c>
    </row>
    <row r="509">
      <c r="A509" s="32" t="str">
        <f t="shared" si="2"/>
        <v>Bulgaria-Europe2002</v>
      </c>
      <c r="B509" s="32" t="s">
        <v>107</v>
      </c>
      <c r="C509" s="5" t="s">
        <v>76</v>
      </c>
      <c r="D509" s="9" t="s">
        <v>64</v>
      </c>
      <c r="E509" s="10">
        <f t="shared" ref="E509:H509" si="509">if(AND(C509=C510,D509=D509+1,ISBLANK(E510)),E509,E510)</f>
        <v>0.262</v>
      </c>
      <c r="F509" s="10">
        <f t="shared" si="509"/>
        <v>25</v>
      </c>
      <c r="G509" s="10">
        <f t="shared" si="509"/>
        <v>20</v>
      </c>
      <c r="H509" s="10">
        <f t="shared" si="509"/>
        <v>161</v>
      </c>
      <c r="I509" s="12">
        <v>0.091</v>
      </c>
      <c r="J509" s="12">
        <v>0.33</v>
      </c>
    </row>
    <row r="510">
      <c r="A510" s="32" t="str">
        <f t="shared" si="2"/>
        <v>Croatia-Europe2002</v>
      </c>
      <c r="B510" s="32" t="s">
        <v>124</v>
      </c>
      <c r="C510" s="5" t="s">
        <v>76</v>
      </c>
      <c r="D510" s="9" t="s">
        <v>64</v>
      </c>
      <c r="E510" s="10">
        <f t="shared" ref="E510:H510" si="510">if(AND(C510=C511,D510=D510+1,ISBLANK(E511)),E510,E511)</f>
        <v>0.262</v>
      </c>
      <c r="F510" s="10">
        <f t="shared" si="510"/>
        <v>25</v>
      </c>
      <c r="G510" s="10">
        <f t="shared" si="510"/>
        <v>20</v>
      </c>
      <c r="H510" s="10">
        <f t="shared" si="510"/>
        <v>161</v>
      </c>
      <c r="I510" s="12">
        <v>0.178</v>
      </c>
      <c r="J510" s="12">
        <v>0.522</v>
      </c>
    </row>
    <row r="511">
      <c r="A511" s="32" t="str">
        <f t="shared" si="2"/>
        <v>Cyprus-Europe2002</v>
      </c>
      <c r="B511" s="32" t="s">
        <v>127</v>
      </c>
      <c r="C511" s="5" t="s">
        <v>76</v>
      </c>
      <c r="D511" s="9" t="s">
        <v>64</v>
      </c>
      <c r="E511" s="10">
        <f t="shared" ref="E511:H511" si="511">if(AND(C511=C512,D511=D511+1,ISBLANK(E512)),E511,E512)</f>
        <v>0.262</v>
      </c>
      <c r="F511" s="10">
        <f t="shared" si="511"/>
        <v>25</v>
      </c>
      <c r="G511" s="10">
        <f t="shared" si="511"/>
        <v>20</v>
      </c>
      <c r="H511" s="10">
        <f t="shared" si="511"/>
        <v>161</v>
      </c>
      <c r="I511" s="12">
        <v>0.283</v>
      </c>
      <c r="J511" s="12">
        <v>0.427</v>
      </c>
    </row>
    <row r="512">
      <c r="A512" s="32" t="str">
        <f t="shared" si="2"/>
        <v>Czech Republic-Europe2002</v>
      </c>
      <c r="B512" s="32" t="s">
        <v>128</v>
      </c>
      <c r="C512" s="5" t="s">
        <v>76</v>
      </c>
      <c r="D512" s="9" t="s">
        <v>64</v>
      </c>
      <c r="E512" s="10">
        <f t="shared" ref="E512:H512" si="512">if(AND(C512=C513,D512=D512+1,ISBLANK(E513)),E512,E513)</f>
        <v>0.262</v>
      </c>
      <c r="F512" s="10">
        <f t="shared" si="512"/>
        <v>25</v>
      </c>
      <c r="G512" s="10">
        <f t="shared" si="512"/>
        <v>20</v>
      </c>
      <c r="H512" s="10">
        <f t="shared" si="512"/>
        <v>161</v>
      </c>
      <c r="I512" s="12">
        <v>0.239</v>
      </c>
      <c r="J512" s="12">
        <v>0.843</v>
      </c>
    </row>
    <row r="513">
      <c r="A513" s="32" t="str">
        <f t="shared" si="2"/>
        <v>Denmark-Europe2002</v>
      </c>
      <c r="B513" s="32" t="s">
        <v>129</v>
      </c>
      <c r="C513" s="5" t="s">
        <v>76</v>
      </c>
      <c r="D513" s="9" t="s">
        <v>64</v>
      </c>
      <c r="E513" s="10">
        <f t="shared" ref="E513:H513" si="513">if(AND(C513=C514,D513=D513+1,ISBLANK(E514)),E513,E514)</f>
        <v>0.262</v>
      </c>
      <c r="F513" s="10">
        <f t="shared" si="513"/>
        <v>25</v>
      </c>
      <c r="G513" s="10">
        <f t="shared" si="513"/>
        <v>20</v>
      </c>
      <c r="H513" s="10">
        <f t="shared" si="513"/>
        <v>161</v>
      </c>
      <c r="I513" s="12">
        <v>0.643</v>
      </c>
      <c r="J513" s="12">
        <v>0.834</v>
      </c>
    </row>
    <row r="514">
      <c r="A514" s="32" t="str">
        <f t="shared" si="2"/>
        <v>Estonia-Europe2002</v>
      </c>
      <c r="B514" s="32" t="s">
        <v>138</v>
      </c>
      <c r="C514" s="5" t="s">
        <v>76</v>
      </c>
      <c r="D514" s="9" t="s">
        <v>64</v>
      </c>
      <c r="E514" s="10">
        <f t="shared" ref="E514:H514" si="514">if(AND(C514=C515,D514=D514+1,ISBLANK(E515)),E514,E515)</f>
        <v>0.262</v>
      </c>
      <c r="F514" s="10">
        <f t="shared" si="514"/>
        <v>25</v>
      </c>
      <c r="G514" s="10">
        <f t="shared" si="514"/>
        <v>20</v>
      </c>
      <c r="H514" s="10">
        <f t="shared" si="514"/>
        <v>161</v>
      </c>
      <c r="I514" s="12">
        <v>0.415</v>
      </c>
      <c r="J514" s="12">
        <v>0.654</v>
      </c>
    </row>
    <row r="515">
      <c r="A515" s="32" t="str">
        <f t="shared" si="2"/>
        <v>Faeroe Islands-Europe2002</v>
      </c>
      <c r="B515" s="32" t="s">
        <v>140</v>
      </c>
      <c r="C515" s="5" t="s">
        <v>76</v>
      </c>
      <c r="D515" s="9" t="s">
        <v>64</v>
      </c>
      <c r="E515" s="10">
        <f t="shared" ref="E515:H515" si="515">if(AND(C515=C516,D515=D515+1,ISBLANK(E516)),E515,E516)</f>
        <v>0.262</v>
      </c>
      <c r="F515" s="10">
        <f t="shared" si="515"/>
        <v>25</v>
      </c>
      <c r="G515" s="10">
        <f t="shared" si="515"/>
        <v>20</v>
      </c>
      <c r="H515" s="10">
        <f t="shared" si="515"/>
        <v>161</v>
      </c>
      <c r="I515" s="12">
        <v>0.533</v>
      </c>
      <c r="J515" s="12">
        <v>0.727</v>
      </c>
    </row>
    <row r="516">
      <c r="A516" s="32" t="str">
        <f t="shared" si="2"/>
        <v>Finland-Europe2002</v>
      </c>
      <c r="B516" s="32" t="s">
        <v>142</v>
      </c>
      <c r="C516" s="5" t="s">
        <v>76</v>
      </c>
      <c r="D516" s="9" t="s">
        <v>64</v>
      </c>
      <c r="E516" s="10">
        <f t="shared" ref="E516:H516" si="516">if(AND(C516=C517,D516=D516+1,ISBLANK(E517)),E516,E517)</f>
        <v>0.262</v>
      </c>
      <c r="F516" s="10">
        <f t="shared" si="516"/>
        <v>25</v>
      </c>
      <c r="G516" s="10">
        <f t="shared" si="516"/>
        <v>20</v>
      </c>
      <c r="H516" s="10">
        <f t="shared" si="516"/>
        <v>161</v>
      </c>
      <c r="I516" s="12">
        <v>0.624</v>
      </c>
      <c r="J516" s="12">
        <v>0.869</v>
      </c>
    </row>
    <row r="517">
      <c r="A517" s="32" t="str">
        <f t="shared" si="2"/>
        <v>France-Europe2002</v>
      </c>
      <c r="B517" s="32" t="s">
        <v>143</v>
      </c>
      <c r="C517" s="5" t="s">
        <v>76</v>
      </c>
      <c r="D517" s="9" t="s">
        <v>64</v>
      </c>
      <c r="E517" s="10">
        <f t="shared" ref="E517:H517" si="517">if(AND(C517=C518,D517=D517+1,ISBLANK(E518)),E517,E518)</f>
        <v>0.262</v>
      </c>
      <c r="F517" s="10">
        <f t="shared" si="517"/>
        <v>25</v>
      </c>
      <c r="G517" s="10">
        <f t="shared" si="517"/>
        <v>20</v>
      </c>
      <c r="H517" s="10">
        <f t="shared" si="517"/>
        <v>161</v>
      </c>
      <c r="I517" s="12">
        <v>0.302</v>
      </c>
      <c r="J517" s="12">
        <v>0.643</v>
      </c>
    </row>
    <row r="518">
      <c r="A518" s="32" t="str">
        <f t="shared" si="2"/>
        <v>Germany-Europe2002</v>
      </c>
      <c r="B518" s="32" t="s">
        <v>148</v>
      </c>
      <c r="C518" s="5" t="s">
        <v>76</v>
      </c>
      <c r="D518" s="9" t="s">
        <v>64</v>
      </c>
      <c r="E518" s="10">
        <f t="shared" ref="E518:H518" si="518">if(AND(C518=C519,D518=D518+1,ISBLANK(E519)),E518,E519)</f>
        <v>0.262</v>
      </c>
      <c r="F518" s="10">
        <f t="shared" si="518"/>
        <v>25</v>
      </c>
      <c r="G518" s="10">
        <f t="shared" si="518"/>
        <v>20</v>
      </c>
      <c r="H518" s="10">
        <f t="shared" si="518"/>
        <v>161</v>
      </c>
      <c r="I518" s="12">
        <v>0.488</v>
      </c>
      <c r="J518" s="12">
        <v>0.707</v>
      </c>
    </row>
    <row r="519">
      <c r="A519" s="32" t="str">
        <f t="shared" si="2"/>
        <v>Greece-Europe2002</v>
      </c>
      <c r="B519" s="32" t="s">
        <v>150</v>
      </c>
      <c r="C519" s="5" t="s">
        <v>76</v>
      </c>
      <c r="D519" s="9" t="s">
        <v>64</v>
      </c>
      <c r="E519" s="10">
        <f t="shared" ref="E519:H519" si="519">if(AND(C519=C520,D519=D519+1,ISBLANK(E520)),E519,E520)</f>
        <v>0.262</v>
      </c>
      <c r="F519" s="10">
        <f t="shared" si="519"/>
        <v>25</v>
      </c>
      <c r="G519" s="10">
        <f t="shared" si="519"/>
        <v>20</v>
      </c>
      <c r="H519" s="10">
        <f t="shared" si="519"/>
        <v>161</v>
      </c>
      <c r="I519" s="12">
        <v>0.147</v>
      </c>
      <c r="J519" s="12">
        <v>0.845</v>
      </c>
    </row>
    <row r="520">
      <c r="A520" s="32" t="str">
        <f t="shared" si="2"/>
        <v>Hungary-Europe2002</v>
      </c>
      <c r="B520" s="32" t="s">
        <v>161</v>
      </c>
      <c r="C520" s="5" t="s">
        <v>76</v>
      </c>
      <c r="D520" s="9" t="s">
        <v>64</v>
      </c>
      <c r="E520" s="10">
        <f t="shared" ref="E520:H520" si="520">if(AND(C520=C521,D520=D520+1,ISBLANK(E521)),E520,E521)</f>
        <v>0.262</v>
      </c>
      <c r="F520" s="10">
        <f t="shared" si="520"/>
        <v>25</v>
      </c>
      <c r="G520" s="10">
        <f t="shared" si="520"/>
        <v>20</v>
      </c>
      <c r="H520" s="10">
        <f t="shared" si="520"/>
        <v>161</v>
      </c>
      <c r="I520" s="12">
        <v>0.167</v>
      </c>
      <c r="J520" s="12">
        <v>0.677</v>
      </c>
    </row>
    <row r="521">
      <c r="A521" s="32" t="str">
        <f t="shared" si="2"/>
        <v>Iceland-Europe2002</v>
      </c>
      <c r="B521" s="32" t="s">
        <v>162</v>
      </c>
      <c r="C521" s="5" t="s">
        <v>76</v>
      </c>
      <c r="D521" s="9" t="s">
        <v>64</v>
      </c>
      <c r="E521" s="10">
        <f t="shared" ref="E521:H521" si="521">if(AND(C521=C522,D521=D521+1,ISBLANK(E522)),E521,E522)</f>
        <v>0.262</v>
      </c>
      <c r="F521" s="10">
        <f t="shared" si="521"/>
        <v>25</v>
      </c>
      <c r="G521" s="10">
        <f t="shared" si="521"/>
        <v>20</v>
      </c>
      <c r="H521" s="10">
        <f t="shared" si="521"/>
        <v>161</v>
      </c>
      <c r="I521" s="12">
        <v>0.791</v>
      </c>
      <c r="J521" s="12">
        <v>0.908</v>
      </c>
    </row>
    <row r="522">
      <c r="A522" s="32" t="str">
        <f t="shared" si="2"/>
        <v>Ireland-Europe2002</v>
      </c>
      <c r="B522" s="32" t="s">
        <v>167</v>
      </c>
      <c r="C522" s="5" t="s">
        <v>76</v>
      </c>
      <c r="D522" s="9" t="s">
        <v>64</v>
      </c>
      <c r="E522" s="10">
        <f t="shared" ref="E522:H522" si="522">if(AND(C522=C523,D522=D522+1,ISBLANK(E523)),E522,E523)</f>
        <v>0.262</v>
      </c>
      <c r="F522" s="10">
        <f t="shared" si="522"/>
        <v>25</v>
      </c>
      <c r="G522" s="10">
        <f t="shared" si="522"/>
        <v>20</v>
      </c>
      <c r="H522" s="10">
        <f t="shared" si="522"/>
        <v>161</v>
      </c>
      <c r="I522" s="12">
        <v>0.259</v>
      </c>
      <c r="J522" s="12">
        <v>0.762</v>
      </c>
    </row>
    <row r="523">
      <c r="A523" s="32" t="str">
        <f t="shared" si="2"/>
        <v>Isle of Man-Europe2002</v>
      </c>
      <c r="B523" s="32" t="s">
        <v>168</v>
      </c>
      <c r="C523" s="5" t="s">
        <v>76</v>
      </c>
      <c r="D523" s="9" t="s">
        <v>64</v>
      </c>
      <c r="E523" s="10">
        <f t="shared" ref="E523:J523" si="523">if(AND(C523=C524,D523=D523+1,ISBLANK(E524)),E523,E524)</f>
        <v>0.262</v>
      </c>
      <c r="F523" s="10">
        <f t="shared" si="523"/>
        <v>25</v>
      </c>
      <c r="G523" s="10">
        <f t="shared" si="523"/>
        <v>20</v>
      </c>
      <c r="H523" s="10">
        <f t="shared" si="523"/>
        <v>161</v>
      </c>
      <c r="I523" s="10">
        <f t="shared" si="523"/>
        <v>0.28</v>
      </c>
      <c r="J523" s="10">
        <f t="shared" si="523"/>
        <v>0.943</v>
      </c>
    </row>
    <row r="524">
      <c r="A524" s="32" t="str">
        <f t="shared" si="2"/>
        <v>Italy-Europe2002</v>
      </c>
      <c r="B524" s="32" t="s">
        <v>170</v>
      </c>
      <c r="C524" s="5" t="s">
        <v>76</v>
      </c>
      <c r="D524" s="9" t="s">
        <v>64</v>
      </c>
      <c r="E524" s="10">
        <f t="shared" ref="E524:H524" si="524">if(AND(C524=C525,D524=D524+1,ISBLANK(E525)),E524,E525)</f>
        <v>0.262</v>
      </c>
      <c r="F524" s="10">
        <f t="shared" si="524"/>
        <v>25</v>
      </c>
      <c r="G524" s="10">
        <f t="shared" si="524"/>
        <v>20</v>
      </c>
      <c r="H524" s="10">
        <f t="shared" si="524"/>
        <v>161</v>
      </c>
      <c r="I524" s="12">
        <v>0.28</v>
      </c>
      <c r="J524" s="12">
        <v>0.943</v>
      </c>
    </row>
    <row r="525">
      <c r="A525" s="32" t="str">
        <f t="shared" si="2"/>
        <v>Kosovo-Europe2002</v>
      </c>
      <c r="B525" s="32" t="s">
        <v>177</v>
      </c>
      <c r="C525" s="5" t="s">
        <v>76</v>
      </c>
      <c r="D525" s="9" t="s">
        <v>64</v>
      </c>
      <c r="E525" s="10">
        <f t="shared" ref="E525:J525" si="525">if(AND(C525=C526,D525=D525+1,ISBLANK(E526)),E525,E526)</f>
        <v>0.262</v>
      </c>
      <c r="F525" s="10">
        <f t="shared" si="525"/>
        <v>25</v>
      </c>
      <c r="G525" s="10">
        <f t="shared" si="525"/>
        <v>20</v>
      </c>
      <c r="H525" s="10">
        <f t="shared" si="525"/>
        <v>161</v>
      </c>
      <c r="I525" s="10">
        <f t="shared" si="525"/>
        <v>0.219</v>
      </c>
      <c r="J525" s="10">
        <f t="shared" si="525"/>
        <v>0.396</v>
      </c>
    </row>
    <row r="526">
      <c r="A526" s="32" t="str">
        <f t="shared" si="2"/>
        <v>Latvia-Europe2002</v>
      </c>
      <c r="B526" s="32" t="s">
        <v>181</v>
      </c>
      <c r="C526" s="5" t="s">
        <v>76</v>
      </c>
      <c r="D526" s="9" t="s">
        <v>64</v>
      </c>
      <c r="E526" s="10">
        <f t="shared" ref="E526:H526" si="526">if(AND(C526=C527,D526=D526+1,ISBLANK(E527)),E526,E527)</f>
        <v>0.262</v>
      </c>
      <c r="F526" s="10">
        <f t="shared" si="526"/>
        <v>25</v>
      </c>
      <c r="G526" s="10">
        <f t="shared" si="526"/>
        <v>20</v>
      </c>
      <c r="H526" s="10">
        <f t="shared" si="526"/>
        <v>161</v>
      </c>
      <c r="I526" s="12">
        <v>0.219</v>
      </c>
      <c r="J526" s="12">
        <v>0.396</v>
      </c>
    </row>
    <row r="527">
      <c r="A527" s="32" t="str">
        <f t="shared" si="2"/>
        <v>Liechtenstein-Europe2002</v>
      </c>
      <c r="B527" s="32" t="s">
        <v>186</v>
      </c>
      <c r="C527" s="5" t="s">
        <v>76</v>
      </c>
      <c r="D527" s="9" t="s">
        <v>64</v>
      </c>
      <c r="E527" s="10">
        <f t="shared" ref="E527:H527" si="527">if(AND(C527=C528,D527=D527+1,ISBLANK(E528)),E527,E528)</f>
        <v>0.262</v>
      </c>
      <c r="F527" s="10">
        <f t="shared" si="527"/>
        <v>25</v>
      </c>
      <c r="G527" s="10">
        <f t="shared" si="527"/>
        <v>20</v>
      </c>
      <c r="H527" s="10">
        <f t="shared" si="527"/>
        <v>161</v>
      </c>
      <c r="I527" s="12">
        <v>0.595</v>
      </c>
      <c r="J527" s="12">
        <v>0.337</v>
      </c>
    </row>
    <row r="528">
      <c r="A528" s="32" t="str">
        <f t="shared" si="2"/>
        <v>Lithuania-Europe2002</v>
      </c>
      <c r="B528" s="32" t="s">
        <v>187</v>
      </c>
      <c r="C528" s="5" t="s">
        <v>76</v>
      </c>
      <c r="D528" s="9" t="s">
        <v>64</v>
      </c>
      <c r="E528" s="10">
        <f t="shared" ref="E528:H528" si="528">if(AND(C528=C529,D528=D528+1,ISBLANK(E529)),E528,E529)</f>
        <v>0.262</v>
      </c>
      <c r="F528" s="10">
        <f t="shared" si="528"/>
        <v>25</v>
      </c>
      <c r="G528" s="10">
        <f t="shared" si="528"/>
        <v>20</v>
      </c>
      <c r="H528" s="10">
        <f t="shared" si="528"/>
        <v>161</v>
      </c>
      <c r="I528" s="12">
        <v>0.177</v>
      </c>
      <c r="J528" s="12">
        <v>0.481</v>
      </c>
    </row>
    <row r="529">
      <c r="A529" s="32" t="str">
        <f t="shared" si="2"/>
        <v>Luxembourg-Europe2002</v>
      </c>
      <c r="B529" s="32" t="s">
        <v>188</v>
      </c>
      <c r="C529" s="5" t="s">
        <v>76</v>
      </c>
      <c r="D529" s="9" t="s">
        <v>64</v>
      </c>
      <c r="E529" s="10">
        <f t="shared" ref="E529:H529" si="529">if(AND(C529=C530,D529=D529+1,ISBLANK(E530)),E529,E530)</f>
        <v>0.262</v>
      </c>
      <c r="F529" s="10">
        <f t="shared" si="529"/>
        <v>25</v>
      </c>
      <c r="G529" s="10">
        <f t="shared" si="529"/>
        <v>20</v>
      </c>
      <c r="H529" s="10">
        <f t="shared" si="529"/>
        <v>161</v>
      </c>
      <c r="I529" s="12">
        <v>0.398</v>
      </c>
      <c r="J529" s="12">
        <v>1.066</v>
      </c>
    </row>
    <row r="530">
      <c r="A530" s="32" t="str">
        <f t="shared" si="2"/>
        <v>North Macedonia-Europe2002</v>
      </c>
      <c r="B530" s="32" t="s">
        <v>217</v>
      </c>
      <c r="C530" s="5" t="s">
        <v>76</v>
      </c>
      <c r="D530" s="9" t="s">
        <v>64</v>
      </c>
      <c r="E530" s="10">
        <f t="shared" ref="E530:H530" si="530">if(AND(C530=C531,D530=D530+1,ISBLANK(E531)),E530,E531)</f>
        <v>0.262</v>
      </c>
      <c r="F530" s="10">
        <f t="shared" si="530"/>
        <v>25</v>
      </c>
      <c r="G530" s="10">
        <f t="shared" si="530"/>
        <v>20</v>
      </c>
      <c r="H530" s="10">
        <f t="shared" si="530"/>
        <v>161</v>
      </c>
      <c r="I530" s="12">
        <v>0.173</v>
      </c>
      <c r="J530" s="12">
        <v>0.176</v>
      </c>
    </row>
    <row r="531">
      <c r="A531" s="32" t="str">
        <f t="shared" si="2"/>
        <v>Malta-Europe2002</v>
      </c>
      <c r="B531" s="32" t="s">
        <v>195</v>
      </c>
      <c r="C531" s="5" t="s">
        <v>76</v>
      </c>
      <c r="D531" s="9" t="s">
        <v>64</v>
      </c>
      <c r="E531" s="10">
        <f t="shared" ref="E531:H531" si="531">if(AND(C531=C532,D531=D531+1,ISBLANK(E532)),E531,E532)</f>
        <v>0.262</v>
      </c>
      <c r="F531" s="10">
        <f t="shared" si="531"/>
        <v>25</v>
      </c>
      <c r="G531" s="10">
        <f t="shared" si="531"/>
        <v>20</v>
      </c>
      <c r="H531" s="10">
        <f t="shared" si="531"/>
        <v>161</v>
      </c>
      <c r="I531" s="12">
        <v>0.289</v>
      </c>
      <c r="J531" s="12">
        <v>0.674</v>
      </c>
    </row>
    <row r="532">
      <c r="A532" s="32" t="str">
        <f t="shared" si="2"/>
        <v>Moldova-Europe2002</v>
      </c>
      <c r="B532" s="32" t="s">
        <v>201</v>
      </c>
      <c r="C532" s="5" t="s">
        <v>76</v>
      </c>
      <c r="D532" s="9" t="s">
        <v>64</v>
      </c>
      <c r="E532" s="10">
        <f t="shared" ref="E532:H532" si="532">if(AND(C532=C533,D532=D532+1,ISBLANK(E533)),E532,E533)</f>
        <v>0.262</v>
      </c>
      <c r="F532" s="10">
        <f t="shared" si="532"/>
        <v>25</v>
      </c>
      <c r="G532" s="10">
        <f t="shared" si="532"/>
        <v>20</v>
      </c>
      <c r="H532" s="10">
        <f t="shared" si="532"/>
        <v>161</v>
      </c>
      <c r="I532" s="12">
        <v>0.038</v>
      </c>
      <c r="J532" s="12">
        <v>0.085</v>
      </c>
    </row>
    <row r="533">
      <c r="A533" s="32" t="str">
        <f t="shared" si="2"/>
        <v>Monaco-Europe2002</v>
      </c>
      <c r="B533" s="32" t="s">
        <v>202</v>
      </c>
      <c r="C533" s="5" t="s">
        <v>76</v>
      </c>
      <c r="D533" s="9" t="s">
        <v>64</v>
      </c>
      <c r="E533" s="10">
        <f t="shared" ref="E533:H533" si="533">if(AND(C533=C534,D533=D533+1,ISBLANK(E534)),E533,E534)</f>
        <v>0.262</v>
      </c>
      <c r="F533" s="10">
        <f t="shared" si="533"/>
        <v>25</v>
      </c>
      <c r="G533" s="10">
        <f t="shared" si="533"/>
        <v>20</v>
      </c>
      <c r="H533" s="10">
        <f t="shared" si="533"/>
        <v>161</v>
      </c>
      <c r="I533" s="12">
        <v>0.48</v>
      </c>
      <c r="J533" s="12">
        <v>0.456</v>
      </c>
    </row>
    <row r="534">
      <c r="A534" s="32" t="str">
        <f t="shared" si="2"/>
        <v>Montenegro-Europe2002</v>
      </c>
      <c r="B534" s="32" t="s">
        <v>204</v>
      </c>
      <c r="C534" s="5" t="s">
        <v>76</v>
      </c>
      <c r="D534" s="9" t="s">
        <v>64</v>
      </c>
      <c r="E534" s="10">
        <f t="shared" ref="E534:J534" si="534">if(AND(C534=C535,D534=D534+1,ISBLANK(E535)),E534,E535)</f>
        <v>0.262</v>
      </c>
      <c r="F534" s="10">
        <f t="shared" si="534"/>
        <v>25</v>
      </c>
      <c r="G534" s="10">
        <f t="shared" si="534"/>
        <v>20</v>
      </c>
      <c r="H534" s="10">
        <f t="shared" si="534"/>
        <v>161</v>
      </c>
      <c r="I534" s="10">
        <f t="shared" si="534"/>
        <v>0.613</v>
      </c>
      <c r="J534" s="10">
        <f t="shared" si="534"/>
        <v>0.754</v>
      </c>
    </row>
    <row r="535">
      <c r="A535" s="32" t="str">
        <f t="shared" si="2"/>
        <v>Netherlands-Europe2002</v>
      </c>
      <c r="B535" s="32" t="s">
        <v>210</v>
      </c>
      <c r="C535" s="5" t="s">
        <v>76</v>
      </c>
      <c r="D535" s="9" t="s">
        <v>64</v>
      </c>
      <c r="E535" s="10">
        <f t="shared" ref="E535:H535" si="535">if(AND(C535=C536,D535=D535+1,ISBLANK(E536)),E535,E536)</f>
        <v>0.262</v>
      </c>
      <c r="F535" s="10">
        <f t="shared" si="535"/>
        <v>25</v>
      </c>
      <c r="G535" s="10">
        <f t="shared" si="535"/>
        <v>20</v>
      </c>
      <c r="H535" s="10">
        <f t="shared" si="535"/>
        <v>161</v>
      </c>
      <c r="I535" s="12">
        <v>0.613</v>
      </c>
      <c r="J535" s="12">
        <v>0.754</v>
      </c>
    </row>
    <row r="536">
      <c r="A536" s="32" t="str">
        <f t="shared" si="2"/>
        <v>Norway-Europe2002</v>
      </c>
      <c r="B536" s="32" t="s">
        <v>218</v>
      </c>
      <c r="C536" s="5" t="s">
        <v>76</v>
      </c>
      <c r="D536" s="9" t="s">
        <v>64</v>
      </c>
      <c r="E536" s="10">
        <f t="shared" ref="E536:H536" si="536">if(AND(C536=C537,D536=D536+1,ISBLANK(E537)),E536,E537)</f>
        <v>0.262</v>
      </c>
      <c r="F536" s="10">
        <f t="shared" si="536"/>
        <v>25</v>
      </c>
      <c r="G536" s="10">
        <f t="shared" si="536"/>
        <v>20</v>
      </c>
      <c r="H536" s="10">
        <f t="shared" si="536"/>
        <v>161</v>
      </c>
      <c r="I536" s="12">
        <v>0.728</v>
      </c>
      <c r="J536" s="12">
        <v>0.835</v>
      </c>
    </row>
    <row r="537">
      <c r="A537" s="32" t="str">
        <f t="shared" si="2"/>
        <v>Poland-Europe2002</v>
      </c>
      <c r="B537" s="32" t="s">
        <v>226</v>
      </c>
      <c r="C537" s="5" t="s">
        <v>76</v>
      </c>
      <c r="D537" s="9" t="s">
        <v>64</v>
      </c>
      <c r="E537" s="10">
        <f t="shared" ref="E537:H537" si="537">if(AND(C537=C538,D537=D537+1,ISBLANK(E538)),E537,E538)</f>
        <v>0.262</v>
      </c>
      <c r="F537" s="10">
        <f t="shared" si="537"/>
        <v>25</v>
      </c>
      <c r="G537" s="10">
        <f t="shared" si="537"/>
        <v>20</v>
      </c>
      <c r="H537" s="10">
        <f t="shared" si="537"/>
        <v>161</v>
      </c>
      <c r="I537" s="12">
        <v>0.212</v>
      </c>
      <c r="J537" s="12">
        <v>0.363</v>
      </c>
    </row>
    <row r="538">
      <c r="A538" s="32" t="str">
        <f t="shared" si="2"/>
        <v>Portugal-Europe2002</v>
      </c>
      <c r="B538" s="32" t="s">
        <v>227</v>
      </c>
      <c r="C538" s="5" t="s">
        <v>76</v>
      </c>
      <c r="D538" s="9" t="s">
        <v>64</v>
      </c>
      <c r="E538" s="10">
        <f t="shared" ref="E538:H538" si="538">if(AND(C538=C539,D538=D538+1,ISBLANK(E539)),E538,E539)</f>
        <v>0.262</v>
      </c>
      <c r="F538" s="10">
        <f t="shared" si="538"/>
        <v>25</v>
      </c>
      <c r="G538" s="10">
        <f t="shared" si="538"/>
        <v>20</v>
      </c>
      <c r="H538" s="10">
        <f t="shared" si="538"/>
        <v>161</v>
      </c>
      <c r="I538" s="12">
        <v>0.194</v>
      </c>
      <c r="J538" s="12">
        <v>0.834</v>
      </c>
    </row>
    <row r="539">
      <c r="A539" s="32" t="str">
        <f t="shared" si="2"/>
        <v>Romania-Europe2002</v>
      </c>
      <c r="B539" s="32" t="s">
        <v>230</v>
      </c>
      <c r="C539" s="5" t="s">
        <v>76</v>
      </c>
      <c r="D539" s="9" t="s">
        <v>64</v>
      </c>
      <c r="E539" s="10">
        <f t="shared" ref="E539:H539" si="539">if(AND(C539=C540,D539=D539+1,ISBLANK(E540)),E539,E540)</f>
        <v>0.262</v>
      </c>
      <c r="F539" s="10">
        <f t="shared" si="539"/>
        <v>25</v>
      </c>
      <c r="G539" s="10">
        <f t="shared" si="539"/>
        <v>20</v>
      </c>
      <c r="H539" s="10">
        <f t="shared" si="539"/>
        <v>161</v>
      </c>
      <c r="I539" s="12">
        <v>0.066</v>
      </c>
      <c r="J539" s="12">
        <v>0.23</v>
      </c>
    </row>
    <row r="540">
      <c r="A540" s="32" t="str">
        <f t="shared" si="2"/>
        <v>Russia-Europe2002</v>
      </c>
      <c r="B540" s="32" t="s">
        <v>231</v>
      </c>
      <c r="C540" s="5" t="s">
        <v>76</v>
      </c>
      <c r="D540" s="9" t="s">
        <v>64</v>
      </c>
      <c r="E540" s="10">
        <f t="shared" ref="E540:H540" si="540">if(AND(C540=C541,D540=D540+1,ISBLANK(E541)),E540,E541)</f>
        <v>0.262</v>
      </c>
      <c r="F540" s="10">
        <f t="shared" si="540"/>
        <v>25</v>
      </c>
      <c r="G540" s="10">
        <f t="shared" si="540"/>
        <v>20</v>
      </c>
      <c r="H540" s="10">
        <f t="shared" si="540"/>
        <v>161</v>
      </c>
      <c r="I540" s="12">
        <v>0.041</v>
      </c>
      <c r="J540" s="12">
        <v>0.121</v>
      </c>
    </row>
    <row r="541">
      <c r="A541" s="32" t="str">
        <f t="shared" si="2"/>
        <v>San Marino-Europe2002</v>
      </c>
      <c r="B541" s="32" t="s">
        <v>234</v>
      </c>
      <c r="C541" s="5" t="s">
        <v>76</v>
      </c>
      <c r="D541" s="9" t="s">
        <v>64</v>
      </c>
      <c r="E541" s="10">
        <f t="shared" ref="E541:H541" si="541">if(AND(C541=C542,D541=D541+1,ISBLANK(E542)),E541,E542)</f>
        <v>0.262</v>
      </c>
      <c r="F541" s="10">
        <f t="shared" si="541"/>
        <v>25</v>
      </c>
      <c r="G541" s="10">
        <f t="shared" si="541"/>
        <v>20</v>
      </c>
      <c r="H541" s="10">
        <f t="shared" si="541"/>
        <v>161</v>
      </c>
      <c r="I541" s="12">
        <v>0.508</v>
      </c>
      <c r="J541" s="12">
        <v>0.597</v>
      </c>
    </row>
    <row r="542">
      <c r="A542" s="32" t="str">
        <f t="shared" si="2"/>
        <v>Serbia-Europe2002</v>
      </c>
      <c r="B542" s="32" t="s">
        <v>238</v>
      </c>
      <c r="C542" s="5" t="s">
        <v>76</v>
      </c>
      <c r="D542" s="9" t="s">
        <v>64</v>
      </c>
      <c r="E542" s="10">
        <f t="shared" ref="E542:J542" si="542">if(AND(C542=C543,D542=D542+1,ISBLANK(E543)),E542,E543)</f>
        <v>0.262</v>
      </c>
      <c r="F542" s="10">
        <f t="shared" si="542"/>
        <v>25</v>
      </c>
      <c r="G542" s="10">
        <f t="shared" si="542"/>
        <v>20</v>
      </c>
      <c r="H542" s="10">
        <f t="shared" si="542"/>
        <v>161</v>
      </c>
      <c r="I542" s="10">
        <f t="shared" si="542"/>
        <v>0.401</v>
      </c>
      <c r="J542" s="10">
        <f t="shared" si="542"/>
        <v>0.543</v>
      </c>
    </row>
    <row r="543">
      <c r="A543" s="32" t="str">
        <f t="shared" si="2"/>
        <v>Slovakia-Europe2002</v>
      </c>
      <c r="B543" s="32" t="s">
        <v>243</v>
      </c>
      <c r="C543" s="5" t="s">
        <v>76</v>
      </c>
      <c r="D543" s="9" t="s">
        <v>64</v>
      </c>
      <c r="E543" s="10">
        <f t="shared" ref="E543:H543" si="543">if(AND(C543=C544,D543=D543+1,ISBLANK(E544)),E543,E544)</f>
        <v>0.262</v>
      </c>
      <c r="F543" s="10">
        <f t="shared" si="543"/>
        <v>25</v>
      </c>
      <c r="G543" s="10">
        <f t="shared" si="543"/>
        <v>20</v>
      </c>
      <c r="H543" s="10">
        <f t="shared" si="543"/>
        <v>161</v>
      </c>
      <c r="I543" s="12">
        <v>0.401</v>
      </c>
      <c r="J543" s="12">
        <v>0.543</v>
      </c>
    </row>
    <row r="544">
      <c r="A544" s="32" t="str">
        <f t="shared" si="2"/>
        <v>Slovenia-Europe2002</v>
      </c>
      <c r="B544" s="32" t="s">
        <v>244</v>
      </c>
      <c r="C544" s="5" t="s">
        <v>76</v>
      </c>
      <c r="D544" s="9" t="s">
        <v>64</v>
      </c>
      <c r="E544" s="10">
        <f t="shared" ref="E544:H544" si="544">if(AND(C544=C545,D544=D544+1,ISBLANK(E545)),E544,E545)</f>
        <v>0.262</v>
      </c>
      <c r="F544" s="10">
        <f t="shared" si="544"/>
        <v>25</v>
      </c>
      <c r="G544" s="10">
        <f t="shared" si="544"/>
        <v>20</v>
      </c>
      <c r="H544" s="10">
        <f t="shared" si="544"/>
        <v>161</v>
      </c>
      <c r="I544" s="12">
        <v>0.278</v>
      </c>
      <c r="J544" s="12">
        <v>0.838</v>
      </c>
    </row>
    <row r="545">
      <c r="A545" s="32" t="str">
        <f t="shared" si="2"/>
        <v>Spain-Europe2002</v>
      </c>
      <c r="B545" s="32" t="s">
        <v>250</v>
      </c>
      <c r="C545" s="5" t="s">
        <v>76</v>
      </c>
      <c r="D545" s="9" t="s">
        <v>64</v>
      </c>
      <c r="E545" s="10">
        <f t="shared" ref="E545:H545" si="545">if(AND(C545=C546,D545=D545+1,ISBLANK(E546)),E545,E546)</f>
        <v>0.262</v>
      </c>
      <c r="F545" s="10">
        <f t="shared" si="545"/>
        <v>25</v>
      </c>
      <c r="G545" s="10">
        <f t="shared" si="545"/>
        <v>20</v>
      </c>
      <c r="H545" s="10">
        <f t="shared" si="545"/>
        <v>161</v>
      </c>
      <c r="I545" s="12">
        <v>0.204</v>
      </c>
      <c r="J545" s="12">
        <v>0.811</v>
      </c>
    </row>
    <row r="546">
      <c r="A546" s="32" t="str">
        <f t="shared" si="2"/>
        <v>Sweden-Europe2002</v>
      </c>
      <c r="B546" s="32" t="s">
        <v>259</v>
      </c>
      <c r="C546" s="5" t="s">
        <v>76</v>
      </c>
      <c r="D546" s="9" t="s">
        <v>64</v>
      </c>
      <c r="E546" s="10">
        <f t="shared" ref="E546:H546" si="546">if(AND(C546=C547,D546=D546+1,ISBLANK(E547)),E546,E547)</f>
        <v>0.262</v>
      </c>
      <c r="F546" s="10">
        <f t="shared" si="546"/>
        <v>25</v>
      </c>
      <c r="G546" s="10">
        <f t="shared" si="546"/>
        <v>20</v>
      </c>
      <c r="H546" s="10">
        <f t="shared" si="546"/>
        <v>161</v>
      </c>
      <c r="I546" s="12">
        <v>0.706</v>
      </c>
      <c r="J546" s="12">
        <v>0.892</v>
      </c>
    </row>
    <row r="547">
      <c r="A547" s="32" t="str">
        <f t="shared" si="2"/>
        <v>Switzerland-Europe2002</v>
      </c>
      <c r="B547" s="32" t="s">
        <v>260</v>
      </c>
      <c r="C547" s="5" t="s">
        <v>76</v>
      </c>
      <c r="D547" s="9" t="s">
        <v>64</v>
      </c>
      <c r="E547" s="10">
        <f t="shared" ref="E547:H547" si="547">if(AND(C547=C548,D547=D547+1,ISBLANK(E548)),E547,E548)</f>
        <v>0.262</v>
      </c>
      <c r="F547" s="10">
        <f t="shared" si="547"/>
        <v>25</v>
      </c>
      <c r="G547" s="10">
        <f t="shared" si="547"/>
        <v>20</v>
      </c>
      <c r="H547" s="10">
        <f t="shared" si="547"/>
        <v>161</v>
      </c>
      <c r="I547" s="12">
        <v>0.614</v>
      </c>
      <c r="J547" s="12">
        <v>0.792</v>
      </c>
    </row>
    <row r="548">
      <c r="A548" s="32" t="str">
        <f t="shared" si="2"/>
        <v>Turkey-Europe2002</v>
      </c>
      <c r="B548" s="32" t="s">
        <v>270</v>
      </c>
      <c r="C548" s="5" t="s">
        <v>76</v>
      </c>
      <c r="D548" s="9" t="s">
        <v>64</v>
      </c>
      <c r="E548" s="10">
        <f t="shared" ref="E548:H548" si="548">if(AND(C548=C549,D548=D548+1,ISBLANK(E549)),E548,E549)</f>
        <v>0.262</v>
      </c>
      <c r="F548" s="10">
        <f t="shared" si="548"/>
        <v>25</v>
      </c>
      <c r="G548" s="10">
        <f t="shared" si="548"/>
        <v>20</v>
      </c>
      <c r="H548" s="10">
        <f t="shared" si="548"/>
        <v>161</v>
      </c>
      <c r="I548" s="12">
        <v>0.114</v>
      </c>
      <c r="J548" s="12">
        <v>0.359</v>
      </c>
    </row>
    <row r="549">
      <c r="A549" s="32" t="str">
        <f t="shared" si="2"/>
        <v>Ukraine-Europe2002</v>
      </c>
      <c r="B549" s="32" t="s">
        <v>274</v>
      </c>
      <c r="C549" s="5" t="s">
        <v>76</v>
      </c>
      <c r="D549" s="9" t="s">
        <v>64</v>
      </c>
      <c r="E549" s="10">
        <f t="shared" ref="E549:H549" si="549">if(AND(C549=C550,D549=D549+1,ISBLANK(E550)),E549,E550)</f>
        <v>0.262</v>
      </c>
      <c r="F549" s="10">
        <f t="shared" si="549"/>
        <v>25</v>
      </c>
      <c r="G549" s="10">
        <f t="shared" si="549"/>
        <v>20</v>
      </c>
      <c r="H549" s="10">
        <f t="shared" si="549"/>
        <v>161</v>
      </c>
      <c r="I549" s="12">
        <v>0.019</v>
      </c>
      <c r="J549" s="12">
        <v>0.077</v>
      </c>
    </row>
    <row r="550">
      <c r="A550" s="32" t="str">
        <f t="shared" si="2"/>
        <v>United Kingdom-Europe2002</v>
      </c>
      <c r="B550" s="32" t="s">
        <v>276</v>
      </c>
      <c r="C550" s="5" t="s">
        <v>76</v>
      </c>
      <c r="D550" s="9" t="s">
        <v>64</v>
      </c>
      <c r="E550" s="10">
        <f t="shared" ref="E550:H550" si="550">if(AND(C550=C551,D550=D550+1,ISBLANK(E551)),E550,E551)</f>
        <v>0.262</v>
      </c>
      <c r="F550" s="10">
        <f t="shared" si="550"/>
        <v>25</v>
      </c>
      <c r="G550" s="10">
        <f t="shared" si="550"/>
        <v>20</v>
      </c>
      <c r="H550" s="10">
        <f t="shared" si="550"/>
        <v>161</v>
      </c>
      <c r="I550" s="12">
        <v>0.565</v>
      </c>
      <c r="J550" s="12">
        <v>0.828</v>
      </c>
    </row>
    <row r="551">
      <c r="A551" s="32" t="str">
        <f t="shared" si="2"/>
        <v>Bahrain-Middle East2002</v>
      </c>
      <c r="B551" s="32" t="s">
        <v>92</v>
      </c>
      <c r="C551" s="5" t="s">
        <v>93</v>
      </c>
      <c r="D551" s="9" t="s">
        <v>64</v>
      </c>
      <c r="E551" s="10">
        <f t="shared" ref="E551:H551" si="551">if(AND(C551=C552,D551=D551+1,ISBLANK(E552)),E551,E552)</f>
        <v>0.262</v>
      </c>
      <c r="F551" s="10">
        <f t="shared" si="551"/>
        <v>25</v>
      </c>
      <c r="G551" s="10">
        <f t="shared" si="551"/>
        <v>20</v>
      </c>
      <c r="H551" s="10">
        <f t="shared" si="551"/>
        <v>161</v>
      </c>
      <c r="I551" s="12">
        <v>0.181</v>
      </c>
      <c r="J551" s="12">
        <v>0.531</v>
      </c>
    </row>
    <row r="552">
      <c r="A552" s="32" t="str">
        <f t="shared" si="2"/>
        <v>Iran-Middle East2002</v>
      </c>
      <c r="B552" s="32" t="s">
        <v>165</v>
      </c>
      <c r="C552" s="5" t="s">
        <v>93</v>
      </c>
      <c r="D552" s="9" t="s">
        <v>64</v>
      </c>
      <c r="E552" s="10">
        <f t="shared" ref="E552:H552" si="552">if(AND(C552=C553,D552=D552+1,ISBLANK(E553)),E552,E553)</f>
        <v>0.262</v>
      </c>
      <c r="F552" s="10">
        <f t="shared" si="552"/>
        <v>25</v>
      </c>
      <c r="G552" s="10">
        <f t="shared" si="552"/>
        <v>20</v>
      </c>
      <c r="H552" s="10">
        <f t="shared" si="552"/>
        <v>161</v>
      </c>
      <c r="I552" s="12">
        <v>0.046</v>
      </c>
      <c r="J552" s="12">
        <v>0.034</v>
      </c>
    </row>
    <row r="553">
      <c r="A553" s="32" t="str">
        <f t="shared" si="2"/>
        <v>Iraq-Middle East2002</v>
      </c>
      <c r="B553" s="32" t="s">
        <v>166</v>
      </c>
      <c r="C553" s="5" t="s">
        <v>93</v>
      </c>
      <c r="D553" s="9" t="s">
        <v>64</v>
      </c>
      <c r="E553" s="10">
        <f t="shared" ref="E553:H553" si="553">if(AND(C553=C554,D553=D553+1,ISBLANK(E554)),E553,E554)</f>
        <v>0.262</v>
      </c>
      <c r="F553" s="10">
        <f t="shared" si="553"/>
        <v>25</v>
      </c>
      <c r="G553" s="10">
        <f t="shared" si="553"/>
        <v>20</v>
      </c>
      <c r="H553" s="10">
        <f t="shared" si="553"/>
        <v>161</v>
      </c>
      <c r="I553" s="12">
        <v>0.005</v>
      </c>
      <c r="J553" s="12">
        <v>0.001</v>
      </c>
    </row>
    <row r="554">
      <c r="A554" s="32" t="str">
        <f t="shared" si="2"/>
        <v>Israel-Middle East2002</v>
      </c>
      <c r="B554" s="32" t="s">
        <v>169</v>
      </c>
      <c r="C554" s="5" t="s">
        <v>93</v>
      </c>
      <c r="D554" s="9" t="s">
        <v>64</v>
      </c>
      <c r="E554" s="10">
        <f t="shared" ref="E554:H554" si="554">if(AND(C554=C555,D554=D554+1,ISBLANK(E555)),E554,E555)</f>
        <v>0.262</v>
      </c>
      <c r="F554" s="10">
        <f t="shared" si="554"/>
        <v>25</v>
      </c>
      <c r="G554" s="10">
        <f t="shared" si="554"/>
        <v>20</v>
      </c>
      <c r="H554" s="10">
        <f t="shared" si="554"/>
        <v>161</v>
      </c>
      <c r="I554" s="12">
        <v>0.178</v>
      </c>
      <c r="J554" s="12">
        <v>1.01</v>
      </c>
    </row>
    <row r="555">
      <c r="A555" s="32" t="str">
        <f t="shared" si="2"/>
        <v>Jordan-Middle East2002</v>
      </c>
      <c r="B555" s="32" t="s">
        <v>173</v>
      </c>
      <c r="C555" s="5" t="s">
        <v>93</v>
      </c>
      <c r="D555" s="9" t="s">
        <v>64</v>
      </c>
      <c r="E555" s="10">
        <f t="shared" ref="E555:H555" si="555">if(AND(C555=C556,D555=D555+1,ISBLANK(E556)),E555,E556)</f>
        <v>0.262</v>
      </c>
      <c r="F555" s="10">
        <f t="shared" si="555"/>
        <v>25</v>
      </c>
      <c r="G555" s="10">
        <f t="shared" si="555"/>
        <v>20</v>
      </c>
      <c r="H555" s="10">
        <f t="shared" si="555"/>
        <v>161</v>
      </c>
      <c r="I555" s="12">
        <v>0.06</v>
      </c>
      <c r="J555" s="12">
        <v>0.249</v>
      </c>
    </row>
    <row r="556">
      <c r="A556" s="32" t="str">
        <f t="shared" si="2"/>
        <v>Kuwait-Middle East2002</v>
      </c>
      <c r="B556" s="32" t="s">
        <v>178</v>
      </c>
      <c r="C556" s="5" t="s">
        <v>93</v>
      </c>
      <c r="D556" s="9" t="s">
        <v>64</v>
      </c>
      <c r="E556" s="10">
        <f t="shared" ref="E556:H556" si="556">if(AND(C556=C557,D556=D556+1,ISBLANK(E557)),E556,E557)</f>
        <v>0.262</v>
      </c>
      <c r="F556" s="10">
        <f t="shared" si="556"/>
        <v>25</v>
      </c>
      <c r="G556" s="10">
        <f t="shared" si="556"/>
        <v>20</v>
      </c>
      <c r="H556" s="10">
        <f t="shared" si="556"/>
        <v>161</v>
      </c>
      <c r="I556" s="12">
        <v>0.102</v>
      </c>
      <c r="J556" s="12">
        <v>0.599</v>
      </c>
    </row>
    <row r="557">
      <c r="A557" s="32" t="str">
        <f t="shared" si="2"/>
        <v>Lebanon-Middle East2002</v>
      </c>
      <c r="B557" s="32" t="s">
        <v>182</v>
      </c>
      <c r="C557" s="5" t="s">
        <v>93</v>
      </c>
      <c r="D557" s="9" t="s">
        <v>64</v>
      </c>
      <c r="E557" s="10">
        <f t="shared" ref="E557:H557" si="557">if(AND(C557=C558,D557=D557+1,ISBLANK(E558)),E557,E558)</f>
        <v>0.262</v>
      </c>
      <c r="F557" s="10">
        <f t="shared" si="557"/>
        <v>25</v>
      </c>
      <c r="G557" s="10">
        <f t="shared" si="557"/>
        <v>20</v>
      </c>
      <c r="H557" s="10">
        <f t="shared" si="557"/>
        <v>161</v>
      </c>
      <c r="I557" s="12">
        <v>0.07</v>
      </c>
      <c r="J557" s="12">
        <v>0.22</v>
      </c>
    </row>
    <row r="558">
      <c r="A558" s="32" t="str">
        <f t="shared" si="2"/>
        <v>Oman-Middle East2002</v>
      </c>
      <c r="B558" s="32" t="s">
        <v>219</v>
      </c>
      <c r="C558" s="5" t="s">
        <v>93</v>
      </c>
      <c r="D558" s="9" t="s">
        <v>64</v>
      </c>
      <c r="E558" s="10">
        <f t="shared" ref="E558:H558" si="558">if(AND(C558=C559,D558=D558+1,ISBLANK(E559)),E558,E559)</f>
        <v>0.262</v>
      </c>
      <c r="F558" s="10">
        <f t="shared" si="558"/>
        <v>25</v>
      </c>
      <c r="G558" s="10">
        <f t="shared" si="558"/>
        <v>20</v>
      </c>
      <c r="H558" s="10">
        <f t="shared" si="558"/>
        <v>161</v>
      </c>
      <c r="I558" s="12">
        <v>0.069</v>
      </c>
      <c r="J558" s="12">
        <v>0.201</v>
      </c>
    </row>
    <row r="559">
      <c r="A559" s="32" t="str">
        <f t="shared" si="2"/>
        <v>Qatar-Middle East2002</v>
      </c>
      <c r="B559" s="32" t="s">
        <v>229</v>
      </c>
      <c r="C559" s="5" t="s">
        <v>93</v>
      </c>
      <c r="D559" s="9" t="s">
        <v>64</v>
      </c>
      <c r="E559" s="10">
        <f t="shared" ref="E559:H559" si="559">if(AND(C559=C560,D559=D559+1,ISBLANK(E560)),E559,E560)</f>
        <v>0.262</v>
      </c>
      <c r="F559" s="10">
        <f t="shared" si="559"/>
        <v>25</v>
      </c>
      <c r="G559" s="10">
        <f t="shared" si="559"/>
        <v>20</v>
      </c>
      <c r="H559" s="10">
        <f t="shared" si="559"/>
        <v>161</v>
      </c>
      <c r="I559" s="12">
        <v>0.102</v>
      </c>
      <c r="J559" s="12">
        <v>0.424</v>
      </c>
    </row>
    <row r="560">
      <c r="A560" s="32" t="str">
        <f t="shared" si="2"/>
        <v>Saudi Arabia-Middle East2002</v>
      </c>
      <c r="B560" s="32" t="s">
        <v>236</v>
      </c>
      <c r="C560" s="5" t="s">
        <v>93</v>
      </c>
      <c r="D560" s="9" t="s">
        <v>64</v>
      </c>
      <c r="E560" s="10">
        <f t="shared" ref="E560:H560" si="560">if(AND(C560=C561,D560=D560+1,ISBLANK(E561)),E560,E561)</f>
        <v>0.262</v>
      </c>
      <c r="F560" s="10">
        <f t="shared" si="560"/>
        <v>25</v>
      </c>
      <c r="G560" s="10">
        <f t="shared" si="560"/>
        <v>20</v>
      </c>
      <c r="H560" s="10">
        <f t="shared" si="560"/>
        <v>161</v>
      </c>
      <c r="I560" s="12">
        <v>0.064</v>
      </c>
      <c r="J560" s="12">
        <v>0.229</v>
      </c>
    </row>
    <row r="561">
      <c r="A561" s="32" t="str">
        <f t="shared" si="2"/>
        <v>Syria-Middle East2002</v>
      </c>
      <c r="B561" s="32" t="s">
        <v>261</v>
      </c>
      <c r="C561" s="5" t="s">
        <v>93</v>
      </c>
      <c r="D561" s="9" t="s">
        <v>64</v>
      </c>
      <c r="E561" s="10">
        <f t="shared" ref="E561:H561" si="561">if(AND(C561=C562,D561=D561+1,ISBLANK(E562)),E561,E562)</f>
        <v>0.262</v>
      </c>
      <c r="F561" s="10">
        <f t="shared" si="561"/>
        <v>25</v>
      </c>
      <c r="G561" s="10">
        <f t="shared" si="561"/>
        <v>20</v>
      </c>
      <c r="H561" s="10">
        <f t="shared" si="561"/>
        <v>161</v>
      </c>
      <c r="I561" s="12">
        <v>0.021</v>
      </c>
      <c r="J561" s="12">
        <v>0.024</v>
      </c>
    </row>
    <row r="562">
      <c r="A562" s="32" t="str">
        <f t="shared" si="2"/>
        <v>United Arab Emirates-Middle East2002</v>
      </c>
      <c r="B562" s="32" t="s">
        <v>275</v>
      </c>
      <c r="C562" s="5" t="s">
        <v>93</v>
      </c>
      <c r="D562" s="9" t="s">
        <v>64</v>
      </c>
      <c r="E562" s="10">
        <f t="shared" ref="E562:H562" si="562">if(AND(C562=C563,D562=D562+1,ISBLANK(E563)),E562,E563)</f>
        <v>0.262</v>
      </c>
      <c r="F562" s="10">
        <f t="shared" si="562"/>
        <v>25</v>
      </c>
      <c r="G562" s="10">
        <f t="shared" si="562"/>
        <v>20</v>
      </c>
      <c r="H562" s="10">
        <f t="shared" si="562"/>
        <v>161</v>
      </c>
      <c r="I562" s="12">
        <v>0.283</v>
      </c>
      <c r="J562" s="12">
        <v>0.753</v>
      </c>
    </row>
    <row r="563">
      <c r="A563" s="32" t="str">
        <f t="shared" si="2"/>
        <v>Yemen-Middle East2002</v>
      </c>
      <c r="B563" s="32" t="s">
        <v>283</v>
      </c>
      <c r="C563" s="5" t="s">
        <v>93</v>
      </c>
      <c r="D563" s="9" t="s">
        <v>64</v>
      </c>
      <c r="E563" s="10">
        <f t="shared" ref="E563:H563" si="563">if(AND(C563=C564,D563=D563+1,ISBLANK(E564)),E563,E564)</f>
        <v>0.262</v>
      </c>
      <c r="F563" s="10">
        <f t="shared" si="563"/>
        <v>25</v>
      </c>
      <c r="G563" s="10">
        <f t="shared" si="563"/>
        <v>20</v>
      </c>
      <c r="H563" s="10">
        <f t="shared" si="563"/>
        <v>161</v>
      </c>
      <c r="I563" s="12">
        <v>0.005</v>
      </c>
      <c r="J563" s="12">
        <v>0.026</v>
      </c>
    </row>
    <row r="564">
      <c r="A564" s="32" t="str">
        <f t="shared" si="2"/>
        <v>American Samoa-Oceania2002</v>
      </c>
      <c r="B564" s="32" t="s">
        <v>79</v>
      </c>
      <c r="C564" s="5" t="s">
        <v>80</v>
      </c>
      <c r="D564" s="9" t="s">
        <v>64</v>
      </c>
      <c r="E564" s="10">
        <f t="shared" ref="E564:I564" si="564">if(AND(C564=C565,D564=D564+1,ISBLANK(E565)),E564,E565)</f>
        <v>0.262</v>
      </c>
      <c r="F564" s="10">
        <f t="shared" si="564"/>
        <v>25</v>
      </c>
      <c r="G564" s="10">
        <f t="shared" si="564"/>
        <v>20</v>
      </c>
      <c r="H564" s="10">
        <f t="shared" si="564"/>
        <v>161</v>
      </c>
      <c r="I564" s="10">
        <f t="shared" si="564"/>
        <v>0.062</v>
      </c>
      <c r="J564" s="12">
        <v>0.035</v>
      </c>
    </row>
    <row r="565">
      <c r="A565" s="32" t="str">
        <f t="shared" si="2"/>
        <v>Australia-Oceania2002</v>
      </c>
      <c r="B565" s="32" t="s">
        <v>88</v>
      </c>
      <c r="C565" s="5" t="s">
        <v>80</v>
      </c>
      <c r="D565" s="9" t="s">
        <v>64</v>
      </c>
      <c r="E565" s="10">
        <f t="shared" ref="E565:I565" si="565">if(AND(C565=C566,D565=D565+1,ISBLANK(E566)),E565,E566)</f>
        <v>0.262</v>
      </c>
      <c r="F565" s="10">
        <f t="shared" si="565"/>
        <v>25</v>
      </c>
      <c r="G565" s="10">
        <f t="shared" si="565"/>
        <v>20</v>
      </c>
      <c r="H565" s="10">
        <f t="shared" si="565"/>
        <v>161</v>
      </c>
      <c r="I565" s="10">
        <f t="shared" si="565"/>
        <v>0.062</v>
      </c>
      <c r="J565" s="12">
        <v>0.643</v>
      </c>
    </row>
    <row r="566">
      <c r="A566" s="32" t="str">
        <f t="shared" si="2"/>
        <v>Fiji-Oceania2002</v>
      </c>
      <c r="B566" s="32" t="s">
        <v>141</v>
      </c>
      <c r="C566" s="5" t="s">
        <v>80</v>
      </c>
      <c r="D566" s="9" t="s">
        <v>64</v>
      </c>
      <c r="E566" s="10">
        <f t="shared" ref="E566:H566" si="566">if(AND(C566=C567,D566=D566+1,ISBLANK(E567)),E566,E567)</f>
        <v>0.262</v>
      </c>
      <c r="F566" s="10">
        <f t="shared" si="566"/>
        <v>25</v>
      </c>
      <c r="G566" s="10">
        <f t="shared" si="566"/>
        <v>20</v>
      </c>
      <c r="H566" s="10">
        <f t="shared" si="566"/>
        <v>161</v>
      </c>
      <c r="I566" s="12">
        <v>0.062</v>
      </c>
      <c r="J566" s="12">
        <v>0.11</v>
      </c>
    </row>
    <row r="567">
      <c r="A567" s="32" t="str">
        <f t="shared" si="2"/>
        <v>French Polynesia-Oceania2002</v>
      </c>
      <c r="B567" s="32" t="s">
        <v>144</v>
      </c>
      <c r="C567" s="5" t="s">
        <v>80</v>
      </c>
      <c r="D567" s="9" t="s">
        <v>64</v>
      </c>
      <c r="E567" s="10">
        <f t="shared" ref="E567:H567" si="567">if(AND(C567=C568,D567=D567+1,ISBLANK(E568)),E567,E568)</f>
        <v>0.262</v>
      </c>
      <c r="F567" s="10">
        <f t="shared" si="567"/>
        <v>25</v>
      </c>
      <c r="G567" s="10">
        <f t="shared" si="567"/>
        <v>20</v>
      </c>
      <c r="H567" s="10">
        <f t="shared" si="567"/>
        <v>161</v>
      </c>
      <c r="I567" s="12">
        <v>0.082</v>
      </c>
      <c r="J567" s="12">
        <v>0.213</v>
      </c>
    </row>
    <row r="568">
      <c r="A568" s="32" t="str">
        <f t="shared" si="2"/>
        <v>Guam-Oceania2002</v>
      </c>
      <c r="B568" s="32" t="s">
        <v>153</v>
      </c>
      <c r="C568" s="5" t="s">
        <v>80</v>
      </c>
      <c r="D568" s="9" t="s">
        <v>64</v>
      </c>
      <c r="E568" s="10">
        <f t="shared" ref="E568:H568" si="568">if(AND(C568=C569,D568=D568+1,ISBLANK(E569)),E568,E569)</f>
        <v>0.262</v>
      </c>
      <c r="F568" s="10">
        <f t="shared" si="568"/>
        <v>25</v>
      </c>
      <c r="G568" s="10">
        <f t="shared" si="568"/>
        <v>20</v>
      </c>
      <c r="H568" s="10">
        <f t="shared" si="568"/>
        <v>161</v>
      </c>
      <c r="I568" s="12">
        <v>0.312</v>
      </c>
      <c r="J568" s="12">
        <v>0.448</v>
      </c>
    </row>
    <row r="569">
      <c r="A569" s="32" t="str">
        <f t="shared" si="2"/>
        <v>Kiribati-Oceania2002</v>
      </c>
      <c r="B569" s="32" t="s">
        <v>176</v>
      </c>
      <c r="C569" s="5" t="s">
        <v>80</v>
      </c>
      <c r="D569" s="9" t="s">
        <v>64</v>
      </c>
      <c r="E569" s="10">
        <f t="shared" ref="E569:H569" si="569">if(AND(C569=C570,D569=D569+1,ISBLANK(E570)),E569,E570)</f>
        <v>0.262</v>
      </c>
      <c r="F569" s="10">
        <f t="shared" si="569"/>
        <v>25</v>
      </c>
      <c r="G569" s="10">
        <f t="shared" si="569"/>
        <v>20</v>
      </c>
      <c r="H569" s="10">
        <f t="shared" si="569"/>
        <v>161</v>
      </c>
      <c r="I569" s="12">
        <v>0.025</v>
      </c>
      <c r="J569" s="12">
        <v>0.006</v>
      </c>
    </row>
    <row r="570">
      <c r="A570" s="32" t="str">
        <f t="shared" si="2"/>
        <v>Marshall Islands-Oceania2002</v>
      </c>
      <c r="B570" s="32" t="s">
        <v>196</v>
      </c>
      <c r="C570" s="5" t="s">
        <v>80</v>
      </c>
      <c r="D570" s="9" t="s">
        <v>64</v>
      </c>
      <c r="E570" s="10">
        <f t="shared" ref="E570:H570" si="570">if(AND(C570=C571,D570=D570+1,ISBLANK(E571)),E570,E571)</f>
        <v>0.262</v>
      </c>
      <c r="F570" s="10">
        <f t="shared" si="570"/>
        <v>25</v>
      </c>
      <c r="G570" s="10">
        <f t="shared" si="570"/>
        <v>20</v>
      </c>
      <c r="H570" s="10">
        <f t="shared" si="570"/>
        <v>161</v>
      </c>
      <c r="I570" s="12">
        <v>0.023</v>
      </c>
      <c r="J570" s="12">
        <v>0.011</v>
      </c>
    </row>
    <row r="571">
      <c r="A571" s="32" t="str">
        <f t="shared" si="2"/>
        <v>Micronesia, Fed. Sts.-Oceania2002</v>
      </c>
      <c r="B571" s="32" t="s">
        <v>200</v>
      </c>
      <c r="C571" s="5" t="s">
        <v>80</v>
      </c>
      <c r="D571" s="9" t="s">
        <v>64</v>
      </c>
      <c r="E571" s="10">
        <f t="shared" ref="E571:H571" si="571">if(AND(C571=C572,D571=D571+1,ISBLANK(E572)),E571,E572)</f>
        <v>0.262</v>
      </c>
      <c r="F571" s="10">
        <f t="shared" si="571"/>
        <v>25</v>
      </c>
      <c r="G571" s="10">
        <f t="shared" si="571"/>
        <v>20</v>
      </c>
      <c r="H571" s="10">
        <f t="shared" si="571"/>
        <v>161</v>
      </c>
      <c r="I571" s="12">
        <v>0.056</v>
      </c>
      <c r="J571" s="12">
        <v>0.001</v>
      </c>
    </row>
    <row r="572">
      <c r="A572" s="32" t="str">
        <f t="shared" si="2"/>
        <v>New Caledonia-Oceania2002</v>
      </c>
      <c r="B572" s="32" t="s">
        <v>211</v>
      </c>
      <c r="C572" s="5" t="s">
        <v>80</v>
      </c>
      <c r="D572" s="9" t="s">
        <v>64</v>
      </c>
      <c r="E572" s="10">
        <f t="shared" ref="E572:H572" si="572">if(AND(C572=C573,D572=D572+1,ISBLANK(E573)),E572,E573)</f>
        <v>0.262</v>
      </c>
      <c r="F572" s="10">
        <f t="shared" si="572"/>
        <v>25</v>
      </c>
      <c r="G572" s="10">
        <f t="shared" si="572"/>
        <v>20</v>
      </c>
      <c r="H572" s="10">
        <f t="shared" si="572"/>
        <v>161</v>
      </c>
      <c r="I572" s="12">
        <v>0.224</v>
      </c>
      <c r="J572" s="12">
        <v>0.367</v>
      </c>
    </row>
    <row r="573">
      <c r="A573" s="32" t="str">
        <f t="shared" si="2"/>
        <v>New Zealand-Oceania2002</v>
      </c>
      <c r="B573" s="32" t="s">
        <v>212</v>
      </c>
      <c r="C573" s="5" t="s">
        <v>80</v>
      </c>
      <c r="D573" s="9" t="s">
        <v>64</v>
      </c>
      <c r="E573" s="10">
        <f t="shared" ref="E573:H573" si="573">if(AND(C573=C574,D573=D573+1,ISBLANK(E574)),E573,E574)</f>
        <v>0.262</v>
      </c>
      <c r="F573" s="10">
        <f t="shared" si="573"/>
        <v>25</v>
      </c>
      <c r="G573" s="10">
        <f t="shared" si="573"/>
        <v>20</v>
      </c>
      <c r="H573" s="10">
        <f t="shared" si="573"/>
        <v>161</v>
      </c>
      <c r="I573" s="12">
        <v>0.591</v>
      </c>
      <c r="J573" s="12">
        <v>0.618</v>
      </c>
    </row>
    <row r="574">
      <c r="A574" s="32" t="str">
        <f t="shared" si="2"/>
        <v>Papua New Guinea-Oceania2002</v>
      </c>
      <c r="B574" s="32" t="s">
        <v>222</v>
      </c>
      <c r="C574" s="5" t="s">
        <v>80</v>
      </c>
      <c r="D574" s="9" t="s">
        <v>64</v>
      </c>
      <c r="E574" s="10">
        <f t="shared" ref="E574:H574" si="574">if(AND(C574=C575,D574=D574+1,ISBLANK(E575)),E574,E575)</f>
        <v>0.262</v>
      </c>
      <c r="F574" s="10">
        <f t="shared" si="574"/>
        <v>25</v>
      </c>
      <c r="G574" s="10">
        <f t="shared" si="574"/>
        <v>20</v>
      </c>
      <c r="H574" s="10">
        <f t="shared" si="574"/>
        <v>161</v>
      </c>
      <c r="I574" s="12">
        <v>0.013</v>
      </c>
      <c r="J574" s="12">
        <v>0.003</v>
      </c>
    </row>
    <row r="575">
      <c r="A575" s="32" t="str">
        <f t="shared" si="2"/>
        <v>Samoa-Oceania2002</v>
      </c>
      <c r="B575" s="32" t="s">
        <v>233</v>
      </c>
      <c r="C575" s="5" t="s">
        <v>80</v>
      </c>
      <c r="D575" s="9" t="s">
        <v>64</v>
      </c>
      <c r="E575" s="10">
        <f t="shared" ref="E575:H575" si="575">if(AND(C575=C576,D575=D575+1,ISBLANK(E576)),E575,E576)</f>
        <v>0.262</v>
      </c>
      <c r="F575" s="10">
        <f t="shared" si="575"/>
        <v>25</v>
      </c>
      <c r="G575" s="10">
        <f t="shared" si="575"/>
        <v>20</v>
      </c>
      <c r="H575" s="10">
        <f t="shared" si="575"/>
        <v>161</v>
      </c>
      <c r="I575" s="12">
        <v>0.022</v>
      </c>
      <c r="J575" s="12">
        <v>0.015</v>
      </c>
    </row>
    <row r="576">
      <c r="A576" s="32" t="str">
        <f t="shared" si="2"/>
        <v>Solomon Islands-Oceania2002</v>
      </c>
      <c r="B576" s="32" t="s">
        <v>245</v>
      </c>
      <c r="C576" s="5" t="s">
        <v>80</v>
      </c>
      <c r="D576" s="9" t="s">
        <v>64</v>
      </c>
      <c r="E576" s="10">
        <f t="shared" ref="E576:H576" si="576">if(AND(C576=C577,D576=D576+1,ISBLANK(E577)),E576,E577)</f>
        <v>0.262</v>
      </c>
      <c r="F576" s="10">
        <f t="shared" si="576"/>
        <v>25</v>
      </c>
      <c r="G576" s="10">
        <f t="shared" si="576"/>
        <v>20</v>
      </c>
      <c r="H576" s="10">
        <f t="shared" si="576"/>
        <v>161</v>
      </c>
      <c r="I576" s="12">
        <v>0.005</v>
      </c>
      <c r="J576" s="12">
        <v>0.002</v>
      </c>
    </row>
    <row r="577">
      <c r="A577" s="32" t="str">
        <f t="shared" si="2"/>
        <v>Tonga-Oceania2002</v>
      </c>
      <c r="B577" s="32" t="s">
        <v>267</v>
      </c>
      <c r="C577" s="5" t="s">
        <v>80</v>
      </c>
      <c r="D577" s="9" t="s">
        <v>64</v>
      </c>
      <c r="E577" s="10">
        <f t="shared" ref="E577:H577" si="577">if(AND(C577=C578,D577=D577+1,ISBLANK(E578)),E577,E578)</f>
        <v>0.262</v>
      </c>
      <c r="F577" s="10">
        <f t="shared" si="577"/>
        <v>25</v>
      </c>
      <c r="G577" s="10">
        <f t="shared" si="577"/>
        <v>20</v>
      </c>
      <c r="H577" s="10">
        <f t="shared" si="577"/>
        <v>161</v>
      </c>
      <c r="I577" s="12">
        <v>0.029</v>
      </c>
      <c r="J577" s="12">
        <v>0.034</v>
      </c>
    </row>
    <row r="578">
      <c r="A578" s="32" t="str">
        <f t="shared" si="2"/>
        <v>Vanuatu-Oceania2002</v>
      </c>
      <c r="B578" s="32" t="s">
        <v>280</v>
      </c>
      <c r="C578" s="5" t="s">
        <v>80</v>
      </c>
      <c r="D578" s="9" t="s">
        <v>64</v>
      </c>
      <c r="E578" s="10">
        <f t="shared" ref="E578:H578" si="578">if(AND(C578=C579,D578=D578+1,ISBLANK(E579)),E578,E579)</f>
        <v>0.262</v>
      </c>
      <c r="F578" s="10">
        <f t="shared" si="578"/>
        <v>25</v>
      </c>
      <c r="G578" s="10">
        <f t="shared" si="578"/>
        <v>20</v>
      </c>
      <c r="H578" s="10">
        <f t="shared" si="578"/>
        <v>161</v>
      </c>
      <c r="I578" s="12">
        <v>0.035</v>
      </c>
      <c r="J578" s="12">
        <v>0.025</v>
      </c>
    </row>
    <row r="579">
      <c r="A579" s="32" t="str">
        <f t="shared" si="2"/>
        <v>Antigua and Barbuda-The Americas2002</v>
      </c>
      <c r="B579" s="32" t="s">
        <v>83</v>
      </c>
      <c r="C579" s="5" t="s">
        <v>84</v>
      </c>
      <c r="D579" s="9" t="s">
        <v>64</v>
      </c>
      <c r="E579" s="10">
        <f t="shared" ref="E579:H579" si="579">if(AND(C579=C580,D579=D579+1,ISBLANK(E580)),E579,E580)</f>
        <v>0.262</v>
      </c>
      <c r="F579" s="10">
        <f t="shared" si="579"/>
        <v>25</v>
      </c>
      <c r="G579" s="10">
        <f t="shared" si="579"/>
        <v>20</v>
      </c>
      <c r="H579" s="10">
        <f t="shared" si="579"/>
        <v>161</v>
      </c>
      <c r="I579" s="12">
        <v>0.125</v>
      </c>
      <c r="J579" s="12">
        <v>0.477</v>
      </c>
    </row>
    <row r="580">
      <c r="A580" s="32" t="str">
        <f t="shared" si="2"/>
        <v>Argentina-The Americas2002</v>
      </c>
      <c r="B580" s="32" t="s">
        <v>85</v>
      </c>
      <c r="C580" s="5" t="s">
        <v>84</v>
      </c>
      <c r="D580" s="9" t="s">
        <v>64</v>
      </c>
      <c r="E580" s="10">
        <f t="shared" ref="E580:H580" si="580">if(AND(C580=C581,D580=D580+1,ISBLANK(E581)),E580,E581)</f>
        <v>0.262</v>
      </c>
      <c r="F580" s="10">
        <f t="shared" si="580"/>
        <v>25</v>
      </c>
      <c r="G580" s="10">
        <f t="shared" si="580"/>
        <v>20</v>
      </c>
      <c r="H580" s="10">
        <f t="shared" si="580"/>
        <v>161</v>
      </c>
      <c r="I580" s="12">
        <v>0.109</v>
      </c>
      <c r="J580" s="12">
        <v>0.175</v>
      </c>
    </row>
    <row r="581">
      <c r="A581" s="32" t="str">
        <f t="shared" si="2"/>
        <v>Aruba-The Americas2002</v>
      </c>
      <c r="B581" s="32" t="s">
        <v>87</v>
      </c>
      <c r="C581" s="5" t="s">
        <v>84</v>
      </c>
      <c r="D581" s="9" t="s">
        <v>64</v>
      </c>
      <c r="E581" s="10">
        <f t="shared" ref="E581:H581" si="581">if(AND(C581=C582,D581=D581+1,ISBLANK(E582)),E581,E582)</f>
        <v>0.262</v>
      </c>
      <c r="F581" s="10">
        <f t="shared" si="581"/>
        <v>25</v>
      </c>
      <c r="G581" s="10">
        <f t="shared" si="581"/>
        <v>20</v>
      </c>
      <c r="H581" s="10">
        <f t="shared" si="581"/>
        <v>161</v>
      </c>
      <c r="I581" s="12">
        <v>0.188</v>
      </c>
      <c r="J581" s="12">
        <v>0.651</v>
      </c>
    </row>
    <row r="582">
      <c r="A582" s="32" t="str">
        <f t="shared" si="2"/>
        <v>Bahamas, The-The Americas2002</v>
      </c>
      <c r="B582" s="32" t="s">
        <v>91</v>
      </c>
      <c r="C582" s="5" t="s">
        <v>84</v>
      </c>
      <c r="D582" s="9" t="s">
        <v>64</v>
      </c>
      <c r="E582" s="10">
        <f t="shared" ref="E582:H582" si="582">if(AND(C582=C583,D582=D582+1,ISBLANK(E583)),E582,E583)</f>
        <v>0.262</v>
      </c>
      <c r="F582" s="10">
        <f t="shared" si="582"/>
        <v>25</v>
      </c>
      <c r="G582" s="10">
        <f t="shared" si="582"/>
        <v>20</v>
      </c>
      <c r="H582" s="10">
        <f t="shared" si="582"/>
        <v>161</v>
      </c>
      <c r="I582" s="12">
        <v>0.18</v>
      </c>
      <c r="J582" s="12">
        <v>0.394</v>
      </c>
    </row>
    <row r="583">
      <c r="A583" s="32" t="str">
        <f t="shared" si="2"/>
        <v>Barbados-The Americas2002</v>
      </c>
      <c r="B583" s="32" t="s">
        <v>95</v>
      </c>
      <c r="C583" s="5" t="s">
        <v>84</v>
      </c>
      <c r="D583" s="9" t="s">
        <v>64</v>
      </c>
      <c r="E583" s="10">
        <f t="shared" ref="E583:H583" si="583">if(AND(C583=C584,D583=D583+1,ISBLANK(E584)),E583,E584)</f>
        <v>0.262</v>
      </c>
      <c r="F583" s="10">
        <f t="shared" si="583"/>
        <v>25</v>
      </c>
      <c r="G583" s="10">
        <f t="shared" si="583"/>
        <v>20</v>
      </c>
      <c r="H583" s="10">
        <f t="shared" si="583"/>
        <v>161</v>
      </c>
      <c r="I583" s="12">
        <v>0.278</v>
      </c>
      <c r="J583" s="12">
        <v>0.361</v>
      </c>
    </row>
    <row r="584">
      <c r="A584" s="32" t="str">
        <f t="shared" si="2"/>
        <v>Belize-The Americas2002</v>
      </c>
      <c r="B584" s="32" t="s">
        <v>98</v>
      </c>
      <c r="C584" s="5" t="s">
        <v>84</v>
      </c>
      <c r="D584" s="9" t="s">
        <v>64</v>
      </c>
      <c r="E584" s="10">
        <f t="shared" ref="E584:H584" si="584">if(AND(C584=C585,D584=D584+1,ISBLANK(E585)),E584,E585)</f>
        <v>0.262</v>
      </c>
      <c r="F584" s="10">
        <f t="shared" si="584"/>
        <v>25</v>
      </c>
      <c r="G584" s="10">
        <f t="shared" si="584"/>
        <v>20</v>
      </c>
      <c r="H584" s="10">
        <f t="shared" si="584"/>
        <v>161</v>
      </c>
      <c r="I584" s="12">
        <v>0.057</v>
      </c>
      <c r="J584" s="12">
        <v>0.205</v>
      </c>
    </row>
    <row r="585">
      <c r="A585" s="32" t="str">
        <f t="shared" si="2"/>
        <v>Bermuda-The Americas2002</v>
      </c>
      <c r="B585" s="32" t="s">
        <v>100</v>
      </c>
      <c r="C585" s="5" t="s">
        <v>84</v>
      </c>
      <c r="D585" s="9" t="s">
        <v>64</v>
      </c>
      <c r="E585" s="10">
        <f t="shared" ref="E585:H585" si="585">if(AND(C585=C586,D585=D585+1,ISBLANK(E586)),E585,E586)</f>
        <v>0.262</v>
      </c>
      <c r="F585" s="10">
        <f t="shared" si="585"/>
        <v>25</v>
      </c>
      <c r="G585" s="10">
        <f t="shared" si="585"/>
        <v>20</v>
      </c>
      <c r="H585" s="10">
        <f t="shared" si="585"/>
        <v>161</v>
      </c>
      <c r="I585" s="12">
        <v>0.52</v>
      </c>
      <c r="J585" s="12">
        <v>0.473</v>
      </c>
    </row>
    <row r="586">
      <c r="A586" s="32" t="str">
        <f t="shared" si="2"/>
        <v>Bolivia-The Americas2002</v>
      </c>
      <c r="B586" s="32" t="s">
        <v>102</v>
      </c>
      <c r="C586" s="5" t="s">
        <v>84</v>
      </c>
      <c r="D586" s="9" t="s">
        <v>64</v>
      </c>
      <c r="E586" s="10">
        <f t="shared" ref="E586:H586" si="586">if(AND(C586=C587,D586=D586+1,ISBLANK(E587)),E586,E587)</f>
        <v>0.262</v>
      </c>
      <c r="F586" s="10">
        <f t="shared" si="586"/>
        <v>25</v>
      </c>
      <c r="G586" s="10">
        <f t="shared" si="586"/>
        <v>20</v>
      </c>
      <c r="H586" s="10">
        <f t="shared" si="586"/>
        <v>161</v>
      </c>
      <c r="I586" s="12">
        <v>0.031</v>
      </c>
      <c r="J586" s="12">
        <v>0.116</v>
      </c>
    </row>
    <row r="587">
      <c r="A587" s="32" t="str">
        <f t="shared" si="2"/>
        <v>Brazil-The Americas2002</v>
      </c>
      <c r="B587" s="32" t="s">
        <v>105</v>
      </c>
      <c r="C587" s="5" t="s">
        <v>84</v>
      </c>
      <c r="D587" s="9" t="s">
        <v>64</v>
      </c>
      <c r="E587" s="10">
        <f t="shared" ref="E587:H587" si="587">if(AND(C587=C588,D587=D587+1,ISBLANK(E588)),E587,E588)</f>
        <v>0.262</v>
      </c>
      <c r="F587" s="10">
        <f t="shared" si="587"/>
        <v>25</v>
      </c>
      <c r="G587" s="10">
        <f t="shared" si="587"/>
        <v>20</v>
      </c>
      <c r="H587" s="10">
        <f t="shared" si="587"/>
        <v>161</v>
      </c>
      <c r="I587" s="12">
        <v>0.091</v>
      </c>
      <c r="J587" s="12">
        <v>0.194</v>
      </c>
    </row>
    <row r="588">
      <c r="A588" s="32" t="str">
        <f t="shared" si="2"/>
        <v>Canada-The Americas2002</v>
      </c>
      <c r="B588" s="32" t="s">
        <v>112</v>
      </c>
      <c r="C588" s="5" t="s">
        <v>84</v>
      </c>
      <c r="D588" s="9" t="s">
        <v>64</v>
      </c>
      <c r="E588" s="10">
        <f t="shared" ref="E588:H588" si="588">if(AND(C588=C589,D588=D588+1,ISBLANK(E589)),E588,E589)</f>
        <v>0.262</v>
      </c>
      <c r="F588" s="10">
        <f t="shared" si="588"/>
        <v>25</v>
      </c>
      <c r="G588" s="10">
        <f t="shared" si="588"/>
        <v>20</v>
      </c>
      <c r="H588" s="10">
        <f t="shared" si="588"/>
        <v>161</v>
      </c>
      <c r="I588" s="12">
        <v>0.616</v>
      </c>
      <c r="J588" s="12">
        <v>0.379</v>
      </c>
    </row>
    <row r="589">
      <c r="A589" s="32" t="str">
        <f t="shared" si="2"/>
        <v>Cayman Islands-The Americas2002</v>
      </c>
      <c r="B589" s="32" t="s">
        <v>113</v>
      </c>
      <c r="C589" s="5" t="s">
        <v>84</v>
      </c>
      <c r="D589" s="9" t="s">
        <v>64</v>
      </c>
      <c r="E589" s="10">
        <f t="shared" ref="E589:I589" si="589">if(AND(C589=C590,D589=D589+1,ISBLANK(E590)),E589,E590)</f>
        <v>0.262</v>
      </c>
      <c r="F589" s="10">
        <f t="shared" si="589"/>
        <v>25</v>
      </c>
      <c r="G589" s="10">
        <f t="shared" si="589"/>
        <v>20</v>
      </c>
      <c r="H589" s="10">
        <f t="shared" si="589"/>
        <v>161</v>
      </c>
      <c r="I589" s="10">
        <f t="shared" si="589"/>
        <v>0.221</v>
      </c>
      <c r="J589" s="12">
        <v>0.425</v>
      </c>
    </row>
    <row r="590">
      <c r="A590" s="32" t="str">
        <f t="shared" si="2"/>
        <v>Chile-The Americas2002</v>
      </c>
      <c r="B590" s="32" t="s">
        <v>116</v>
      </c>
      <c r="C590" s="5" t="s">
        <v>84</v>
      </c>
      <c r="D590" s="9" t="s">
        <v>64</v>
      </c>
      <c r="E590" s="10">
        <f t="shared" ref="E590:H590" si="590">if(AND(C590=C591,D590=D590+1,ISBLANK(E591)),E590,E591)</f>
        <v>0.262</v>
      </c>
      <c r="F590" s="10">
        <f t="shared" si="590"/>
        <v>25</v>
      </c>
      <c r="G590" s="10">
        <f t="shared" si="590"/>
        <v>20</v>
      </c>
      <c r="H590" s="10">
        <f t="shared" si="590"/>
        <v>161</v>
      </c>
      <c r="I590" s="12">
        <v>0.221</v>
      </c>
      <c r="J590" s="12">
        <v>0.395</v>
      </c>
    </row>
    <row r="591">
      <c r="A591" s="32" t="str">
        <f t="shared" si="2"/>
        <v>Colombia-The Americas2002</v>
      </c>
      <c r="B591" s="32" t="s">
        <v>118</v>
      </c>
      <c r="C591" s="5" t="s">
        <v>84</v>
      </c>
      <c r="D591" s="9" t="s">
        <v>64</v>
      </c>
      <c r="E591" s="10">
        <f t="shared" ref="E591:H591" si="591">if(AND(C591=C592,D591=D591+1,ISBLANK(E592)),E591,E592)</f>
        <v>0.262</v>
      </c>
      <c r="F591" s="10">
        <f t="shared" si="591"/>
        <v>25</v>
      </c>
      <c r="G591" s="10">
        <f t="shared" si="591"/>
        <v>20</v>
      </c>
      <c r="H591" s="10">
        <f t="shared" si="591"/>
        <v>161</v>
      </c>
      <c r="I591" s="12">
        <v>0.046</v>
      </c>
      <c r="J591" s="12">
        <v>0.112</v>
      </c>
    </row>
    <row r="592">
      <c r="A592" s="32" t="str">
        <f t="shared" si="2"/>
        <v>Costa Rica-The Americas2002</v>
      </c>
      <c r="B592" s="32" t="s">
        <v>122</v>
      </c>
      <c r="C592" s="5" t="s">
        <v>84</v>
      </c>
      <c r="D592" s="9" t="s">
        <v>64</v>
      </c>
      <c r="E592" s="10">
        <f t="shared" ref="E592:H592" si="592">if(AND(C592=C593,D592=D592+1,ISBLANK(E593)),E592,E593)</f>
        <v>0.262</v>
      </c>
      <c r="F592" s="10">
        <f t="shared" si="592"/>
        <v>25</v>
      </c>
      <c r="G592" s="10">
        <f t="shared" si="592"/>
        <v>20</v>
      </c>
      <c r="H592" s="10">
        <f t="shared" si="592"/>
        <v>161</v>
      </c>
      <c r="I592" s="12">
        <v>0.199</v>
      </c>
      <c r="J592" s="12">
        <v>0.123</v>
      </c>
    </row>
    <row r="593">
      <c r="A593" s="32" t="str">
        <f t="shared" si="2"/>
        <v>Cuba-The Americas2002</v>
      </c>
      <c r="B593" s="32" t="s">
        <v>125</v>
      </c>
      <c r="C593" s="5" t="s">
        <v>84</v>
      </c>
      <c r="D593" s="9" t="s">
        <v>64</v>
      </c>
      <c r="E593" s="10">
        <f t="shared" ref="E593:H593" si="593">if(AND(C593=C594,D593=D593+1,ISBLANK(E594)),E593,E594)</f>
        <v>0.262</v>
      </c>
      <c r="F593" s="10">
        <f t="shared" si="593"/>
        <v>25</v>
      </c>
      <c r="G593" s="10">
        <f t="shared" si="593"/>
        <v>20</v>
      </c>
      <c r="H593" s="10">
        <f t="shared" si="593"/>
        <v>161</v>
      </c>
      <c r="I593" s="12">
        <v>0.038</v>
      </c>
      <c r="J593" s="12">
        <v>0.002</v>
      </c>
    </row>
    <row r="594">
      <c r="A594" s="32" t="str">
        <f t="shared" si="2"/>
        <v>Curacao-The Americas2002</v>
      </c>
      <c r="B594" s="32" t="s">
        <v>126</v>
      </c>
      <c r="C594" s="5" t="s">
        <v>84</v>
      </c>
      <c r="D594" s="9" t="s">
        <v>64</v>
      </c>
      <c r="E594" s="10">
        <f t="shared" ref="E594:J594" si="594">if(AND(C594=C595,D594=D594+1,ISBLANK(E595)),E594,E595)</f>
        <v>0.262</v>
      </c>
      <c r="F594" s="10">
        <f t="shared" si="594"/>
        <v>25</v>
      </c>
      <c r="G594" s="10">
        <f t="shared" si="594"/>
        <v>20</v>
      </c>
      <c r="H594" s="10">
        <f t="shared" si="594"/>
        <v>161</v>
      </c>
      <c r="I594" s="10">
        <f t="shared" si="594"/>
        <v>0.184</v>
      </c>
      <c r="J594" s="10">
        <f t="shared" si="594"/>
        <v>0.174</v>
      </c>
    </row>
    <row r="595">
      <c r="A595" s="32" t="str">
        <f t="shared" si="2"/>
        <v>Dominica-The Americas2002</v>
      </c>
      <c r="B595" s="32" t="s">
        <v>131</v>
      </c>
      <c r="C595" s="5" t="s">
        <v>84</v>
      </c>
      <c r="D595" s="9" t="s">
        <v>64</v>
      </c>
      <c r="E595" s="10">
        <f t="shared" ref="E595:H595" si="595">if(AND(C595=C596,D595=D595+1,ISBLANK(E596)),E595,E596)</f>
        <v>0.262</v>
      </c>
      <c r="F595" s="10">
        <f t="shared" si="595"/>
        <v>25</v>
      </c>
      <c r="G595" s="10">
        <f t="shared" si="595"/>
        <v>20</v>
      </c>
      <c r="H595" s="10">
        <f t="shared" si="595"/>
        <v>161</v>
      </c>
      <c r="I595" s="12">
        <v>0.184</v>
      </c>
      <c r="J595" s="12">
        <v>0.174</v>
      </c>
    </row>
    <row r="596">
      <c r="A596" s="32" t="str">
        <f t="shared" si="2"/>
        <v>Dominican Republic-The Americas2002</v>
      </c>
      <c r="B596" s="32" t="s">
        <v>132</v>
      </c>
      <c r="C596" s="5" t="s">
        <v>84</v>
      </c>
      <c r="D596" s="9" t="s">
        <v>64</v>
      </c>
      <c r="E596" s="10">
        <f t="shared" ref="E596:H596" si="596">if(AND(C596=C597,D596=D596+1,ISBLANK(E597)),E596,E597)</f>
        <v>0.262</v>
      </c>
      <c r="F596" s="10">
        <f t="shared" si="596"/>
        <v>25</v>
      </c>
      <c r="G596" s="10">
        <f t="shared" si="596"/>
        <v>20</v>
      </c>
      <c r="H596" s="10">
        <f t="shared" si="596"/>
        <v>161</v>
      </c>
      <c r="I596" s="12">
        <v>0.068</v>
      </c>
      <c r="J596" s="12">
        <v>0.19</v>
      </c>
    </row>
    <row r="597">
      <c r="A597" s="32" t="str">
        <f t="shared" si="2"/>
        <v>Ecuador-The Americas2002</v>
      </c>
      <c r="B597" s="32" t="s">
        <v>133</v>
      </c>
      <c r="C597" s="5" t="s">
        <v>84</v>
      </c>
      <c r="D597" s="9" t="s">
        <v>64</v>
      </c>
      <c r="E597" s="10">
        <f t="shared" ref="E597:H597" si="597">if(AND(C597=C598,D597=D597+1,ISBLANK(E598)),E597,E598)</f>
        <v>0.262</v>
      </c>
      <c r="F597" s="10">
        <f t="shared" si="597"/>
        <v>25</v>
      </c>
      <c r="G597" s="10">
        <f t="shared" si="597"/>
        <v>20</v>
      </c>
      <c r="H597" s="10">
        <f t="shared" si="597"/>
        <v>161</v>
      </c>
      <c r="I597" s="12">
        <v>0.043</v>
      </c>
      <c r="J597" s="12">
        <v>0.12</v>
      </c>
    </row>
    <row r="598">
      <c r="A598" s="32" t="str">
        <f t="shared" si="2"/>
        <v>El Salvador-The Americas2002</v>
      </c>
      <c r="B598" s="32" t="s">
        <v>135</v>
      </c>
      <c r="C598" s="5" t="s">
        <v>84</v>
      </c>
      <c r="D598" s="9" t="s">
        <v>64</v>
      </c>
      <c r="E598" s="10">
        <f t="shared" ref="E598:H598" si="598">if(AND(C598=C599,D598=D598+1,ISBLANK(E599)),E598,E599)</f>
        <v>0.262</v>
      </c>
      <c r="F598" s="10">
        <f t="shared" si="598"/>
        <v>25</v>
      </c>
      <c r="G598" s="10">
        <f t="shared" si="598"/>
        <v>20</v>
      </c>
      <c r="H598" s="10">
        <f t="shared" si="598"/>
        <v>161</v>
      </c>
      <c r="I598" s="12">
        <v>0.019</v>
      </c>
      <c r="J598" s="12">
        <v>0.148</v>
      </c>
    </row>
    <row r="599">
      <c r="A599" s="32" t="str">
        <f t="shared" si="2"/>
        <v>Greenland-The Americas2002</v>
      </c>
      <c r="B599" s="32" t="s">
        <v>151</v>
      </c>
      <c r="C599" s="5" t="s">
        <v>84</v>
      </c>
      <c r="D599" s="9" t="s">
        <v>64</v>
      </c>
      <c r="E599" s="10">
        <f t="shared" ref="E599:H599" si="599">if(AND(C599=C600,D599=D599+1,ISBLANK(E600)),E599,E600)</f>
        <v>0.262</v>
      </c>
      <c r="F599" s="10">
        <f t="shared" si="599"/>
        <v>25</v>
      </c>
      <c r="G599" s="10">
        <f t="shared" si="599"/>
        <v>20</v>
      </c>
      <c r="H599" s="10">
        <f t="shared" si="599"/>
        <v>161</v>
      </c>
      <c r="I599" s="12">
        <v>0.442</v>
      </c>
      <c r="J599" s="12">
        <v>0.352</v>
      </c>
    </row>
    <row r="600">
      <c r="A600" s="32" t="str">
        <f t="shared" si="2"/>
        <v>Grenada-The Americas2002</v>
      </c>
      <c r="B600" s="32" t="s">
        <v>152</v>
      </c>
      <c r="C600" s="5" t="s">
        <v>84</v>
      </c>
      <c r="D600" s="9" t="s">
        <v>64</v>
      </c>
      <c r="E600" s="10">
        <f t="shared" ref="E600:H600" si="600">if(AND(C600=C601,D600=D600+1,ISBLANK(E601)),E600,E601)</f>
        <v>0.262</v>
      </c>
      <c r="F600" s="10">
        <f t="shared" si="600"/>
        <v>25</v>
      </c>
      <c r="G600" s="10">
        <f t="shared" si="600"/>
        <v>20</v>
      </c>
      <c r="H600" s="10">
        <f t="shared" si="600"/>
        <v>161</v>
      </c>
      <c r="I600" s="12">
        <v>0.148</v>
      </c>
      <c r="J600" s="12">
        <v>0.074</v>
      </c>
    </row>
    <row r="601">
      <c r="A601" s="32" t="str">
        <f t="shared" si="2"/>
        <v>Guatemala-The Americas2002</v>
      </c>
      <c r="B601" s="32" t="s">
        <v>154</v>
      </c>
      <c r="C601" s="5" t="s">
        <v>84</v>
      </c>
      <c r="D601" s="9" t="s">
        <v>64</v>
      </c>
      <c r="E601" s="10">
        <f t="shared" ref="E601:H601" si="601">if(AND(C601=C602,D601=D601+1,ISBLANK(E602)),E601,E602)</f>
        <v>0.262</v>
      </c>
      <c r="F601" s="10">
        <f t="shared" si="601"/>
        <v>25</v>
      </c>
      <c r="G601" s="10">
        <f t="shared" si="601"/>
        <v>20</v>
      </c>
      <c r="H601" s="10">
        <f t="shared" si="601"/>
        <v>161</v>
      </c>
      <c r="I601" s="12">
        <v>0.034</v>
      </c>
      <c r="J601" s="12">
        <v>0.134</v>
      </c>
    </row>
    <row r="602">
      <c r="A602" s="32" t="str">
        <f t="shared" si="2"/>
        <v>Guyana-The Americas2002</v>
      </c>
      <c r="B602" s="32" t="s">
        <v>157</v>
      </c>
      <c r="C602" s="5" t="s">
        <v>84</v>
      </c>
      <c r="D602" s="9" t="s">
        <v>64</v>
      </c>
      <c r="E602" s="10">
        <f t="shared" ref="E602:I602" si="602">if(AND(C602=C603,D602=D602+1,ISBLANK(E603)),E602,E603)</f>
        <v>0.262</v>
      </c>
      <c r="F602" s="10">
        <f t="shared" si="602"/>
        <v>25</v>
      </c>
      <c r="G602" s="10">
        <f t="shared" si="602"/>
        <v>20</v>
      </c>
      <c r="H602" s="10">
        <f t="shared" si="602"/>
        <v>161</v>
      </c>
      <c r="I602" s="10">
        <f t="shared" si="602"/>
        <v>0.009</v>
      </c>
      <c r="J602" s="12">
        <v>0.106</v>
      </c>
    </row>
    <row r="603">
      <c r="A603" s="32" t="str">
        <f t="shared" si="2"/>
        <v>Haiti-The Americas2002</v>
      </c>
      <c r="B603" s="32" t="s">
        <v>158</v>
      </c>
      <c r="C603" s="5" t="s">
        <v>84</v>
      </c>
      <c r="D603" s="9" t="s">
        <v>64</v>
      </c>
      <c r="E603" s="10">
        <f t="shared" ref="E603:H603" si="603">if(AND(C603=C604,D603=D603+1,ISBLANK(E604)),E603,E604)</f>
        <v>0.262</v>
      </c>
      <c r="F603" s="10">
        <f t="shared" si="603"/>
        <v>25</v>
      </c>
      <c r="G603" s="10">
        <f t="shared" si="603"/>
        <v>20</v>
      </c>
      <c r="H603" s="10">
        <f t="shared" si="603"/>
        <v>161</v>
      </c>
      <c r="I603" s="12">
        <v>0.009</v>
      </c>
      <c r="J603" s="12">
        <v>0.016</v>
      </c>
    </row>
    <row r="604">
      <c r="A604" s="32" t="str">
        <f t="shared" si="2"/>
        <v>Honduras-The Americas2002</v>
      </c>
      <c r="B604" s="32" t="s">
        <v>159</v>
      </c>
      <c r="C604" s="5" t="s">
        <v>84</v>
      </c>
      <c r="D604" s="9" t="s">
        <v>64</v>
      </c>
      <c r="E604" s="10">
        <f t="shared" ref="E604:H604" si="604">if(AND(C604=C605,D604=D604+1,ISBLANK(E605)),E604,E605)</f>
        <v>0.262</v>
      </c>
      <c r="F604" s="10">
        <f t="shared" si="604"/>
        <v>25</v>
      </c>
      <c r="G604" s="10">
        <f t="shared" si="604"/>
        <v>20</v>
      </c>
      <c r="H604" s="10">
        <f t="shared" si="604"/>
        <v>161</v>
      </c>
      <c r="I604" s="12">
        <v>0.026</v>
      </c>
      <c r="J604" s="12">
        <v>0.05</v>
      </c>
    </row>
    <row r="605">
      <c r="A605" s="32" t="str">
        <f t="shared" si="2"/>
        <v>Jamaica-The Americas2002</v>
      </c>
      <c r="B605" s="32" t="s">
        <v>171</v>
      </c>
      <c r="C605" s="5" t="s">
        <v>84</v>
      </c>
      <c r="D605" s="9" t="s">
        <v>64</v>
      </c>
      <c r="E605" s="10">
        <f t="shared" ref="E605:H605" si="605">if(AND(C605=C606,D605=D605+1,ISBLANK(E606)),E605,E606)</f>
        <v>0.262</v>
      </c>
      <c r="F605" s="10">
        <f t="shared" si="605"/>
        <v>25</v>
      </c>
      <c r="G605" s="10">
        <f t="shared" si="605"/>
        <v>20</v>
      </c>
      <c r="H605" s="10">
        <f t="shared" si="605"/>
        <v>161</v>
      </c>
      <c r="I605" s="12">
        <v>0.061</v>
      </c>
      <c r="J605" s="12">
        <v>0.474</v>
      </c>
    </row>
    <row r="606">
      <c r="A606" s="32" t="str">
        <f t="shared" si="2"/>
        <v>Mexico-The Americas2002</v>
      </c>
      <c r="B606" s="32" t="s">
        <v>199</v>
      </c>
      <c r="C606" s="5" t="s">
        <v>84</v>
      </c>
      <c r="D606" s="9" t="s">
        <v>64</v>
      </c>
      <c r="E606" s="10">
        <f t="shared" ref="E606:H606" si="606">if(AND(C606=C607,D606=D606+1,ISBLANK(E607)),E606,E607)</f>
        <v>0.262</v>
      </c>
      <c r="F606" s="10">
        <f t="shared" si="606"/>
        <v>25</v>
      </c>
      <c r="G606" s="10">
        <f t="shared" si="606"/>
        <v>20</v>
      </c>
      <c r="H606" s="10">
        <f t="shared" si="606"/>
        <v>161</v>
      </c>
      <c r="I606" s="12">
        <v>0.119</v>
      </c>
      <c r="J606" s="12">
        <v>0.243</v>
      </c>
    </row>
    <row r="607">
      <c r="A607" s="32" t="str">
        <f t="shared" si="2"/>
        <v>Nicaragua-The Americas2002</v>
      </c>
      <c r="B607" s="32" t="s">
        <v>213</v>
      </c>
      <c r="C607" s="5" t="s">
        <v>84</v>
      </c>
      <c r="D607" s="9" t="s">
        <v>64</v>
      </c>
      <c r="E607" s="10">
        <f t="shared" ref="E607:H607" si="607">if(AND(C607=C608,D607=D607+1,ISBLANK(E608)),E607,E608)</f>
        <v>0.262</v>
      </c>
      <c r="F607" s="10">
        <f t="shared" si="607"/>
        <v>25</v>
      </c>
      <c r="G607" s="10">
        <f t="shared" si="607"/>
        <v>20</v>
      </c>
      <c r="H607" s="10">
        <f t="shared" si="607"/>
        <v>161</v>
      </c>
      <c r="I607" s="12">
        <v>0.017</v>
      </c>
      <c r="J607" s="12">
        <v>0.045</v>
      </c>
    </row>
    <row r="608">
      <c r="A608" s="32" t="str">
        <f t="shared" si="2"/>
        <v>Panama-The Americas2002</v>
      </c>
      <c r="B608" s="32" t="s">
        <v>221</v>
      </c>
      <c r="C608" s="5" t="s">
        <v>84</v>
      </c>
      <c r="D608" s="9" t="s">
        <v>64</v>
      </c>
      <c r="E608" s="10">
        <f t="shared" ref="E608:H608" si="608">if(AND(C608=C609,D608=D608+1,ISBLANK(E609)),E608,E609)</f>
        <v>0.262</v>
      </c>
      <c r="F608" s="10">
        <f t="shared" si="608"/>
        <v>25</v>
      </c>
      <c r="G608" s="10">
        <f t="shared" si="608"/>
        <v>20</v>
      </c>
      <c r="H608" s="10">
        <f t="shared" si="608"/>
        <v>161</v>
      </c>
      <c r="I608" s="12">
        <v>0.085</v>
      </c>
      <c r="J608" s="12">
        <v>0.165</v>
      </c>
    </row>
    <row r="609">
      <c r="A609" s="32" t="str">
        <f t="shared" si="2"/>
        <v>Paraguay-The Americas2002</v>
      </c>
      <c r="B609" s="32" t="s">
        <v>223</v>
      </c>
      <c r="C609" s="5" t="s">
        <v>84</v>
      </c>
      <c r="D609" s="9" t="s">
        <v>64</v>
      </c>
      <c r="E609" s="10">
        <f t="shared" ref="E609:H609" si="609">if(AND(C609=C610,D609=D609+1,ISBLANK(E610)),E609,E610)</f>
        <v>0.262</v>
      </c>
      <c r="F609" s="10">
        <f t="shared" si="609"/>
        <v>25</v>
      </c>
      <c r="G609" s="10">
        <f t="shared" si="609"/>
        <v>20</v>
      </c>
      <c r="H609" s="10">
        <f t="shared" si="609"/>
        <v>161</v>
      </c>
      <c r="I609" s="12">
        <v>0.018</v>
      </c>
      <c r="J609" s="12">
        <v>0.299</v>
      </c>
    </row>
    <row r="610">
      <c r="A610" s="32" t="str">
        <f t="shared" si="2"/>
        <v>Peru-The Americas2002</v>
      </c>
      <c r="B610" s="32" t="s">
        <v>224</v>
      </c>
      <c r="C610" s="5" t="s">
        <v>84</v>
      </c>
      <c r="D610" s="9" t="s">
        <v>64</v>
      </c>
      <c r="E610" s="10">
        <f t="shared" ref="E610:H610" si="610">if(AND(C610=C611,D610=D610+1,ISBLANK(E611)),E610,E611)</f>
        <v>0.262</v>
      </c>
      <c r="F610" s="10">
        <f t="shared" si="610"/>
        <v>25</v>
      </c>
      <c r="G610" s="10">
        <f t="shared" si="610"/>
        <v>20</v>
      </c>
      <c r="H610" s="10">
        <f t="shared" si="610"/>
        <v>161</v>
      </c>
      <c r="I610" s="12">
        <v>0.09</v>
      </c>
      <c r="J610" s="12">
        <v>0.086</v>
      </c>
    </row>
    <row r="611">
      <c r="A611" s="32" t="str">
        <f t="shared" si="2"/>
        <v>Puerto Rico-The Americas2002</v>
      </c>
      <c r="B611" s="32" t="s">
        <v>228</v>
      </c>
      <c r="C611" s="5" t="s">
        <v>84</v>
      </c>
      <c r="D611" s="9" t="s">
        <v>64</v>
      </c>
      <c r="E611" s="10">
        <f t="shared" ref="E611:H611" si="611">if(AND(C611=C612,D611=D611+1,ISBLANK(E612)),E611,E612)</f>
        <v>0.262</v>
      </c>
      <c r="F611" s="10">
        <f t="shared" si="611"/>
        <v>25</v>
      </c>
      <c r="G611" s="10">
        <f t="shared" si="611"/>
        <v>20</v>
      </c>
      <c r="H611" s="10">
        <f t="shared" si="611"/>
        <v>161</v>
      </c>
      <c r="I611" s="12">
        <v>0.175</v>
      </c>
      <c r="J611" s="12">
        <v>0.434</v>
      </c>
    </row>
    <row r="612">
      <c r="A612" s="32" t="str">
        <f t="shared" si="2"/>
        <v>Sint Maarten (Dutch part)-The Americas2002</v>
      </c>
      <c r="B612" s="32" t="s">
        <v>242</v>
      </c>
      <c r="C612" s="5" t="s">
        <v>84</v>
      </c>
      <c r="D612" s="9" t="s">
        <v>64</v>
      </c>
      <c r="E612" s="10">
        <f t="shared" ref="E612:J612" si="612">if(AND(C612=C613,D612=D612+1,ISBLANK(E613)),E612,E613)</f>
        <v>0.262</v>
      </c>
      <c r="F612" s="10">
        <f t="shared" si="612"/>
        <v>25</v>
      </c>
      <c r="G612" s="10">
        <f t="shared" si="612"/>
        <v>20</v>
      </c>
      <c r="H612" s="10">
        <f t="shared" si="612"/>
        <v>161</v>
      </c>
      <c r="I612" s="10">
        <f t="shared" si="612"/>
        <v>0.212</v>
      </c>
      <c r="J612" s="10">
        <f t="shared" si="612"/>
        <v>0.107</v>
      </c>
    </row>
    <row r="613">
      <c r="A613" s="32" t="str">
        <f t="shared" si="2"/>
        <v>St. Kitts and Nevis-The Americas2002</v>
      </c>
      <c r="B613" s="32" t="s">
        <v>252</v>
      </c>
      <c r="C613" s="5" t="s">
        <v>84</v>
      </c>
      <c r="D613" s="9" t="s">
        <v>64</v>
      </c>
      <c r="E613" s="10">
        <f t="shared" ref="E613:H613" si="613">if(AND(C613=C614,D613=D613+1,ISBLANK(E614)),E613,E614)</f>
        <v>0.262</v>
      </c>
      <c r="F613" s="10">
        <f t="shared" si="613"/>
        <v>25</v>
      </c>
      <c r="G613" s="10">
        <f t="shared" si="613"/>
        <v>20</v>
      </c>
      <c r="H613" s="10">
        <f t="shared" si="613"/>
        <v>161</v>
      </c>
      <c r="I613" s="12">
        <v>0.212</v>
      </c>
      <c r="J613" s="12">
        <v>0.107</v>
      </c>
    </row>
    <row r="614">
      <c r="A614" s="32" t="str">
        <f t="shared" si="2"/>
        <v>St. Lucia-The Americas2002</v>
      </c>
      <c r="B614" s="32" t="s">
        <v>253</v>
      </c>
      <c r="C614" s="5" t="s">
        <v>84</v>
      </c>
      <c r="D614" s="9" t="s">
        <v>64</v>
      </c>
      <c r="E614" s="10">
        <f t="shared" ref="E614:H614" si="614">if(AND(C614=C615,D614=D614+1,ISBLANK(E615)),E614,E615)</f>
        <v>0.262</v>
      </c>
      <c r="F614" s="10">
        <f t="shared" si="614"/>
        <v>25</v>
      </c>
      <c r="G614" s="10">
        <f t="shared" si="614"/>
        <v>20</v>
      </c>
      <c r="H614" s="10">
        <f t="shared" si="614"/>
        <v>161</v>
      </c>
      <c r="I614" s="12">
        <v>0.146</v>
      </c>
      <c r="J614" s="12">
        <v>0.089</v>
      </c>
    </row>
    <row r="615">
      <c r="A615" s="32" t="str">
        <f t="shared" si="2"/>
        <v>St. Martin (French part)-The Americas2002</v>
      </c>
      <c r="B615" s="32" t="s">
        <v>254</v>
      </c>
      <c r="C615" s="5" t="s">
        <v>84</v>
      </c>
      <c r="D615" s="9" t="s">
        <v>64</v>
      </c>
      <c r="E615" s="10">
        <f t="shared" ref="E615:J615" si="615">if(AND(C615=C616,D615=D615+1,ISBLANK(E616)),E615,E616)</f>
        <v>0.262</v>
      </c>
      <c r="F615" s="10">
        <f t="shared" si="615"/>
        <v>25</v>
      </c>
      <c r="G615" s="10">
        <f t="shared" si="615"/>
        <v>20</v>
      </c>
      <c r="H615" s="10">
        <f t="shared" si="615"/>
        <v>161</v>
      </c>
      <c r="I615" s="10">
        <f t="shared" si="615"/>
        <v>0.055</v>
      </c>
      <c r="J615" s="10">
        <f t="shared" si="615"/>
        <v>0.092</v>
      </c>
    </row>
    <row r="616">
      <c r="A616" s="32" t="str">
        <f t="shared" si="2"/>
        <v>St. Vincent and the Grenadines-The Americas2002</v>
      </c>
      <c r="B616" s="32" t="s">
        <v>255</v>
      </c>
      <c r="C616" s="5" t="s">
        <v>84</v>
      </c>
      <c r="D616" s="9" t="s">
        <v>64</v>
      </c>
      <c r="E616" s="10">
        <f t="shared" ref="E616:H616" si="616">if(AND(C616=C617,D616=D616+1,ISBLANK(E617)),E616,E617)</f>
        <v>0.262</v>
      </c>
      <c r="F616" s="10">
        <f t="shared" si="616"/>
        <v>25</v>
      </c>
      <c r="G616" s="10">
        <f t="shared" si="616"/>
        <v>20</v>
      </c>
      <c r="H616" s="10">
        <f t="shared" si="616"/>
        <v>161</v>
      </c>
      <c r="I616" s="12">
        <v>0.055</v>
      </c>
      <c r="J616" s="12">
        <v>0.092</v>
      </c>
    </row>
    <row r="617">
      <c r="A617" s="32" t="str">
        <f t="shared" si="2"/>
        <v>Suriname-The Americas2002</v>
      </c>
      <c r="B617" s="32" t="s">
        <v>257</v>
      </c>
      <c r="C617" s="5" t="s">
        <v>84</v>
      </c>
      <c r="D617" s="9" t="s">
        <v>64</v>
      </c>
      <c r="E617" s="10">
        <f t="shared" ref="E617:H617" si="617">if(AND(C617=C618,D617=D617+1,ISBLANK(E618)),E617,E618)</f>
        <v>0.262</v>
      </c>
      <c r="F617" s="10">
        <f t="shared" si="617"/>
        <v>25</v>
      </c>
      <c r="G617" s="10">
        <f t="shared" si="617"/>
        <v>20</v>
      </c>
      <c r="H617" s="10">
        <f t="shared" si="617"/>
        <v>161</v>
      </c>
      <c r="I617" s="12">
        <v>0.042</v>
      </c>
      <c r="J617" s="12">
        <v>0.226</v>
      </c>
    </row>
    <row r="618">
      <c r="A618" s="32" t="str">
        <f t="shared" si="2"/>
        <v>Trinidad and Tobago-The Americas2002</v>
      </c>
      <c r="B618" s="32" t="s">
        <v>268</v>
      </c>
      <c r="C618" s="5" t="s">
        <v>84</v>
      </c>
      <c r="D618" s="9" t="s">
        <v>64</v>
      </c>
      <c r="E618" s="10">
        <f t="shared" ref="E618:H618" si="618">if(AND(C618=C619,D618=D618+1,ISBLANK(E619)),E618,E619)</f>
        <v>0.262</v>
      </c>
      <c r="F618" s="10">
        <f t="shared" si="618"/>
        <v>25</v>
      </c>
      <c r="G618" s="10">
        <f t="shared" si="618"/>
        <v>20</v>
      </c>
      <c r="H618" s="10">
        <f t="shared" si="618"/>
        <v>161</v>
      </c>
      <c r="I618" s="12">
        <v>0.22</v>
      </c>
      <c r="J618" s="12">
        <v>0.206</v>
      </c>
    </row>
    <row r="619">
      <c r="A619" s="32" t="str">
        <f t="shared" si="2"/>
        <v>Turks and Caicos Islands-The Americas2002</v>
      </c>
      <c r="B619" s="32" t="s">
        <v>272</v>
      </c>
      <c r="C619" s="5" t="s">
        <v>84</v>
      </c>
      <c r="D619" s="9" t="s">
        <v>64</v>
      </c>
      <c r="E619" s="10">
        <f t="shared" ref="E619:J619" si="619">if(AND(C619=C620,D619=D619+1,ISBLANK(E620)),E619,E620)</f>
        <v>0.262</v>
      </c>
      <c r="F619" s="10">
        <f t="shared" si="619"/>
        <v>25</v>
      </c>
      <c r="G619" s="10">
        <f t="shared" si="619"/>
        <v>20</v>
      </c>
      <c r="H619" s="10">
        <f t="shared" si="619"/>
        <v>161</v>
      </c>
      <c r="I619" s="10">
        <f t="shared" si="619"/>
        <v>0.588</v>
      </c>
      <c r="J619" s="10">
        <f t="shared" si="619"/>
        <v>0.489</v>
      </c>
    </row>
    <row r="620">
      <c r="A620" s="32" t="str">
        <f t="shared" si="2"/>
        <v>United States-The Americas2002</v>
      </c>
      <c r="B620" s="32" t="s">
        <v>277</v>
      </c>
      <c r="C620" s="5" t="s">
        <v>84</v>
      </c>
      <c r="D620" s="9" t="s">
        <v>64</v>
      </c>
      <c r="E620" s="10">
        <f t="shared" ref="E620:H620" si="620">if(AND(C620=C621,D620=D620+1,ISBLANK(E621)),E620,E621)</f>
        <v>0.262</v>
      </c>
      <c r="F620" s="10">
        <f t="shared" si="620"/>
        <v>25</v>
      </c>
      <c r="G620" s="10">
        <f t="shared" si="620"/>
        <v>20</v>
      </c>
      <c r="H620" s="10">
        <f t="shared" si="620"/>
        <v>161</v>
      </c>
      <c r="I620" s="12">
        <v>0.588</v>
      </c>
      <c r="J620" s="12">
        <v>0.489</v>
      </c>
    </row>
    <row r="621">
      <c r="A621" s="32" t="str">
        <f t="shared" si="2"/>
        <v>Uruguay-The Americas2002</v>
      </c>
      <c r="B621" s="32" t="s">
        <v>278</v>
      </c>
      <c r="C621" s="5" t="s">
        <v>84</v>
      </c>
      <c r="D621" s="9" t="s">
        <v>64</v>
      </c>
      <c r="E621" s="10">
        <f t="shared" ref="E621:H621" si="621">if(AND(C621=C622,D621=D621+1,ISBLANK(E622)),E621,E622)</f>
        <v>0.262</v>
      </c>
      <c r="F621" s="10">
        <f t="shared" si="621"/>
        <v>25</v>
      </c>
      <c r="G621" s="10">
        <f t="shared" si="621"/>
        <v>20</v>
      </c>
      <c r="H621" s="10">
        <f t="shared" si="621"/>
        <v>161</v>
      </c>
      <c r="I621" s="12">
        <v>0.114</v>
      </c>
      <c r="J621" s="12">
        <v>0.154</v>
      </c>
    </row>
    <row r="622">
      <c r="A622" s="32" t="str">
        <f t="shared" si="2"/>
        <v>Venezuela-The Americas2002</v>
      </c>
      <c r="B622" s="32" t="s">
        <v>281</v>
      </c>
      <c r="C622" s="5" t="s">
        <v>84</v>
      </c>
      <c r="D622" s="9" t="s">
        <v>64</v>
      </c>
      <c r="E622" s="10">
        <f t="shared" ref="E622:H622" si="622">if(AND(C622=C623,D622=D622+1,ISBLANK(E623)),E622,E623)</f>
        <v>0.262</v>
      </c>
      <c r="F622" s="10">
        <f t="shared" si="622"/>
        <v>25</v>
      </c>
      <c r="G622" s="10">
        <f t="shared" si="622"/>
        <v>20</v>
      </c>
      <c r="H622" s="10">
        <f t="shared" si="622"/>
        <v>161</v>
      </c>
      <c r="I622" s="12">
        <v>0.049</v>
      </c>
      <c r="J622" s="12">
        <v>0.258</v>
      </c>
    </row>
    <row r="623">
      <c r="A623" s="32" t="str">
        <f t="shared" si="2"/>
        <v>Algeria-Africa2003</v>
      </c>
      <c r="B623" s="32" t="s">
        <v>77</v>
      </c>
      <c r="C623" s="5" t="s">
        <v>78</v>
      </c>
      <c r="D623" s="9" t="s">
        <v>65</v>
      </c>
      <c r="E623" s="10">
        <f t="shared" ref="E623:E1001" si="624">if(AND(C623=C624,D623=D623+1,ISBLANK(E624)),E623,E624)</f>
        <v>0.262</v>
      </c>
      <c r="F623" s="12">
        <v>25.0</v>
      </c>
      <c r="G623" s="10">
        <f t="shared" ref="G623:H623" si="623">if(AND(E623=E624,F623=F623+1,ISBLANK(G624)),G623,G624)</f>
        <v>20</v>
      </c>
      <c r="H623" s="10">
        <f t="shared" si="623"/>
        <v>161</v>
      </c>
      <c r="I623" s="12">
        <v>0.022</v>
      </c>
      <c r="J623" s="12">
        <v>0.044</v>
      </c>
    </row>
    <row r="624">
      <c r="A624" s="32" t="str">
        <f t="shared" si="2"/>
        <v>Angola-Africa2003</v>
      </c>
      <c r="B624" s="32" t="s">
        <v>82</v>
      </c>
      <c r="C624" s="5" t="s">
        <v>78</v>
      </c>
      <c r="D624" s="9" t="s">
        <v>65</v>
      </c>
      <c r="E624" s="10">
        <f t="shared" si="624"/>
        <v>0.262</v>
      </c>
      <c r="F624" s="12">
        <v>119.0</v>
      </c>
      <c r="G624" s="10">
        <f t="shared" ref="G624:H624" si="625">if(AND(E624=E625,F624=F624+1,ISBLANK(G625)),G624,G625)</f>
        <v>20</v>
      </c>
      <c r="H624" s="10">
        <f t="shared" si="625"/>
        <v>161</v>
      </c>
      <c r="I624" s="12">
        <v>0.004</v>
      </c>
      <c r="J624" s="12">
        <v>0.023</v>
      </c>
    </row>
    <row r="625">
      <c r="A625" s="32" t="str">
        <f t="shared" si="2"/>
        <v>Benin-Africa2003</v>
      </c>
      <c r="B625" s="32" t="s">
        <v>99</v>
      </c>
      <c r="C625" s="5" t="s">
        <v>78</v>
      </c>
      <c r="D625" s="9" t="s">
        <v>65</v>
      </c>
      <c r="E625" s="10">
        <f t="shared" si="624"/>
        <v>0.262</v>
      </c>
      <c r="F625" s="12">
        <v>32.0</v>
      </c>
      <c r="G625" s="10">
        <f t="shared" ref="G625:H625" si="626">if(AND(E625=E626,F625=F625+1,ISBLANK(G626)),G625,G626)</f>
        <v>20</v>
      </c>
      <c r="H625" s="10">
        <f t="shared" si="626"/>
        <v>161</v>
      </c>
      <c r="I625" s="12">
        <v>0.01</v>
      </c>
      <c r="J625" s="12">
        <v>0.031</v>
      </c>
    </row>
    <row r="626">
      <c r="A626" s="32" t="str">
        <f t="shared" si="2"/>
        <v>Botswana-Africa2003</v>
      </c>
      <c r="B626" s="32" t="s">
        <v>104</v>
      </c>
      <c r="C626" s="5" t="s">
        <v>78</v>
      </c>
      <c r="D626" s="9" t="s">
        <v>65</v>
      </c>
      <c r="E626" s="10">
        <f t="shared" si="624"/>
        <v>0.262</v>
      </c>
      <c r="F626" s="12">
        <v>107.0</v>
      </c>
      <c r="G626" s="10">
        <f t="shared" ref="G626:H626" si="627">if(AND(E626=E627,F626=F626+1,ISBLANK(G627)),G626,G627)</f>
        <v>20</v>
      </c>
      <c r="H626" s="10">
        <f t="shared" si="627"/>
        <v>161</v>
      </c>
      <c r="I626" s="12">
        <v>0.033</v>
      </c>
      <c r="J626" s="12">
        <v>0.243</v>
      </c>
    </row>
    <row r="627">
      <c r="A627" s="32" t="str">
        <f t="shared" si="2"/>
        <v>Burkina Faso-Africa2003</v>
      </c>
      <c r="B627" s="32" t="s">
        <v>108</v>
      </c>
      <c r="C627" s="5" t="s">
        <v>78</v>
      </c>
      <c r="D627" s="9" t="s">
        <v>65</v>
      </c>
      <c r="E627" s="10">
        <f t="shared" si="624"/>
        <v>0.262</v>
      </c>
      <c r="F627" s="12">
        <v>40.0</v>
      </c>
      <c r="G627" s="10">
        <f t="shared" ref="G627:H627" si="628">if(AND(E627=E628,F627=F627+1,ISBLANK(G628)),G627,G628)</f>
        <v>20</v>
      </c>
      <c r="H627" s="10">
        <f t="shared" si="628"/>
        <v>161</v>
      </c>
      <c r="I627" s="12">
        <v>0.004</v>
      </c>
      <c r="J627" s="12">
        <v>0.019</v>
      </c>
    </row>
    <row r="628">
      <c r="A628" s="32" t="str">
        <f t="shared" si="2"/>
        <v>Burundi-Africa2003</v>
      </c>
      <c r="B628" s="32" t="s">
        <v>109</v>
      </c>
      <c r="C628" s="5" t="s">
        <v>78</v>
      </c>
      <c r="D628" s="9" t="s">
        <v>65</v>
      </c>
      <c r="E628" s="10">
        <f t="shared" si="624"/>
        <v>0.262</v>
      </c>
      <c r="F628" s="12">
        <v>13.0</v>
      </c>
      <c r="G628" s="10">
        <f t="shared" ref="G628:H628" si="629">if(AND(E628=E629,F628=F628+1,ISBLANK(G629)),G628,G629)</f>
        <v>20</v>
      </c>
      <c r="H628" s="10">
        <f t="shared" si="629"/>
        <v>161</v>
      </c>
      <c r="I628" s="12">
        <v>0.002</v>
      </c>
      <c r="J628" s="12">
        <v>0.009</v>
      </c>
    </row>
    <row r="629">
      <c r="A629" s="32" t="str">
        <f t="shared" si="2"/>
        <v>Cameroon-Africa2003</v>
      </c>
      <c r="B629" s="32" t="s">
        <v>111</v>
      </c>
      <c r="C629" s="5" t="s">
        <v>78</v>
      </c>
      <c r="D629" s="9" t="s">
        <v>65</v>
      </c>
      <c r="E629" s="10">
        <f t="shared" si="624"/>
        <v>0.262</v>
      </c>
      <c r="F629" s="12">
        <v>45.0</v>
      </c>
      <c r="G629" s="10">
        <f t="shared" ref="G629:H629" si="630">if(AND(E629=E630,F629=F629+1,ISBLANK(G630)),G629,G630)</f>
        <v>20</v>
      </c>
      <c r="H629" s="10">
        <f t="shared" si="630"/>
        <v>161</v>
      </c>
      <c r="I629" s="12">
        <v>0.006</v>
      </c>
      <c r="J629" s="12">
        <v>0.063</v>
      </c>
    </row>
    <row r="630">
      <c r="A630" s="32" t="str">
        <f t="shared" si="2"/>
        <v>Central African Republic-Africa2003</v>
      </c>
      <c r="B630" s="32" t="s">
        <v>114</v>
      </c>
      <c r="C630" s="5" t="s">
        <v>78</v>
      </c>
      <c r="D630" s="9" t="s">
        <v>65</v>
      </c>
      <c r="E630" s="10">
        <f t="shared" si="624"/>
        <v>0.262</v>
      </c>
      <c r="F630" s="12">
        <v>22.0</v>
      </c>
      <c r="G630" s="10">
        <f t="shared" ref="G630:H630" si="631">if(AND(E630=E631,F630=F630+1,ISBLANK(G631)),G630,G631)</f>
        <v>20</v>
      </c>
      <c r="H630" s="10">
        <f t="shared" si="631"/>
        <v>161</v>
      </c>
      <c r="I630" s="12">
        <v>0.002</v>
      </c>
      <c r="J630" s="12">
        <v>0.01</v>
      </c>
    </row>
    <row r="631">
      <c r="A631" s="32" t="str">
        <f t="shared" si="2"/>
        <v>Chad-Africa2003</v>
      </c>
      <c r="B631" s="32" t="s">
        <v>115</v>
      </c>
      <c r="C631" s="5" t="s">
        <v>78</v>
      </c>
      <c r="D631" s="9" t="s">
        <v>65</v>
      </c>
      <c r="E631" s="10">
        <f t="shared" si="624"/>
        <v>0.262</v>
      </c>
      <c r="F631" s="12">
        <v>64.0</v>
      </c>
      <c r="G631" s="10">
        <f t="shared" ref="G631:H631" si="632">if(AND(E631=E632,F631=F631+1,ISBLANK(G632)),G631,G632)</f>
        <v>20</v>
      </c>
      <c r="H631" s="10">
        <f t="shared" si="632"/>
        <v>161</v>
      </c>
      <c r="I631" s="12">
        <v>0.003</v>
      </c>
      <c r="J631" s="12">
        <v>0.007</v>
      </c>
    </row>
    <row r="632">
      <c r="A632" s="32" t="str">
        <f t="shared" si="2"/>
        <v>Comoros-Africa2003</v>
      </c>
      <c r="B632" s="32" t="s">
        <v>119</v>
      </c>
      <c r="C632" s="5" t="s">
        <v>78</v>
      </c>
      <c r="D632" s="9" t="s">
        <v>65</v>
      </c>
      <c r="E632" s="10">
        <f t="shared" si="624"/>
        <v>0.262</v>
      </c>
      <c r="F632" s="10">
        <f t="shared" ref="F632:H632" si="633">if(AND(D632=D633,E632=E632+1,ISBLANK(F633)),F632,F633)</f>
        <v>166</v>
      </c>
      <c r="G632" s="10">
        <f t="shared" si="633"/>
        <v>20</v>
      </c>
      <c r="H632" s="10">
        <f t="shared" si="633"/>
        <v>161</v>
      </c>
      <c r="I632" s="12">
        <v>0.008</v>
      </c>
      <c r="J632" s="12">
        <v>0.004</v>
      </c>
    </row>
    <row r="633">
      <c r="A633" s="32" t="str">
        <f t="shared" si="2"/>
        <v>Congo (Kinshasa)-Africa2003</v>
      </c>
      <c r="B633" s="32" t="s">
        <v>121</v>
      </c>
      <c r="C633" s="5" t="s">
        <v>78</v>
      </c>
      <c r="D633" s="9" t="s">
        <v>65</v>
      </c>
      <c r="E633" s="10">
        <f t="shared" si="624"/>
        <v>0.262</v>
      </c>
      <c r="F633" s="12">
        <v>166.0</v>
      </c>
      <c r="G633" s="10">
        <f t="shared" ref="G633:H633" si="634">if(AND(E633=E634,F633=F633+1,ISBLANK(G634)),G633,G634)</f>
        <v>20</v>
      </c>
      <c r="H633" s="10">
        <f t="shared" si="634"/>
        <v>161</v>
      </c>
      <c r="I633" s="12">
        <v>0.001</v>
      </c>
      <c r="J633" s="12">
        <v>0.024</v>
      </c>
    </row>
    <row r="634">
      <c r="A634" s="32" t="str">
        <f t="shared" si="2"/>
        <v>Congo (Brazzaville)-Africa2003</v>
      </c>
      <c r="B634" s="32" t="s">
        <v>120</v>
      </c>
      <c r="C634" s="5" t="s">
        <v>78</v>
      </c>
      <c r="D634" s="9" t="s">
        <v>65</v>
      </c>
      <c r="E634" s="10">
        <f t="shared" si="624"/>
        <v>0.262</v>
      </c>
      <c r="F634" s="12">
        <v>37.0</v>
      </c>
      <c r="G634" s="10">
        <f t="shared" ref="G634:H634" si="635">if(AND(E634=E635,F634=F634+1,ISBLANK(G635)),G634,G635)</f>
        <v>20</v>
      </c>
      <c r="H634" s="10">
        <f t="shared" si="635"/>
        <v>161</v>
      </c>
      <c r="I634" s="12">
        <v>0.005</v>
      </c>
      <c r="J634" s="12">
        <v>0.098</v>
      </c>
    </row>
    <row r="635">
      <c r="A635" s="32" t="str">
        <f t="shared" si="2"/>
        <v>Cote d'Ivoire-Africa2003</v>
      </c>
      <c r="B635" s="32" t="s">
        <v>123</v>
      </c>
      <c r="C635" s="5" t="s">
        <v>78</v>
      </c>
      <c r="D635" s="9" t="s">
        <v>65</v>
      </c>
      <c r="E635" s="10">
        <f t="shared" si="624"/>
        <v>0.262</v>
      </c>
      <c r="F635" s="12">
        <v>62.0</v>
      </c>
      <c r="G635" s="10">
        <f t="shared" ref="G635:H635" si="636">if(AND(E635=E636,F635=F635+1,ISBLANK(G636)),G635,G636)</f>
        <v>20</v>
      </c>
      <c r="H635" s="10">
        <f t="shared" si="636"/>
        <v>161</v>
      </c>
      <c r="I635" s="12">
        <v>0.008</v>
      </c>
      <c r="J635" s="12">
        <v>0.076</v>
      </c>
    </row>
    <row r="636">
      <c r="A636" s="32" t="str">
        <f t="shared" si="2"/>
        <v>Djibouti-Africa2003</v>
      </c>
      <c r="B636" s="32" t="s">
        <v>130</v>
      </c>
      <c r="C636" s="5" t="s">
        <v>78</v>
      </c>
      <c r="D636" s="9" t="s">
        <v>65</v>
      </c>
      <c r="E636" s="10">
        <f t="shared" si="624"/>
        <v>0.262</v>
      </c>
      <c r="F636" s="10">
        <f t="shared" ref="F636:H636" si="637">if(AND(D636=D637,E636=E636+1,ISBLANK(F637)),F636,F637)</f>
        <v>37</v>
      </c>
      <c r="G636" s="10">
        <f t="shared" si="637"/>
        <v>20</v>
      </c>
      <c r="H636" s="10">
        <f t="shared" si="637"/>
        <v>161</v>
      </c>
      <c r="I636" s="12">
        <v>0.006</v>
      </c>
      <c r="J636" s="12">
        <v>0.03</v>
      </c>
    </row>
    <row r="637">
      <c r="A637" s="32" t="str">
        <f t="shared" si="2"/>
        <v>Egypt-Africa2003</v>
      </c>
      <c r="B637" s="32" t="s">
        <v>134</v>
      </c>
      <c r="C637" s="5" t="s">
        <v>78</v>
      </c>
      <c r="D637" s="9" t="s">
        <v>65</v>
      </c>
      <c r="E637" s="10">
        <f t="shared" si="624"/>
        <v>0.262</v>
      </c>
      <c r="F637" s="12">
        <v>37.0</v>
      </c>
      <c r="G637" s="10">
        <f t="shared" ref="G637:H637" si="638">if(AND(E637=E638,F637=F637+1,ISBLANK(G638)),G637,G638)</f>
        <v>20</v>
      </c>
      <c r="H637" s="10">
        <f t="shared" si="638"/>
        <v>161</v>
      </c>
      <c r="I637" s="12">
        <v>0.04</v>
      </c>
      <c r="J637" s="12">
        <v>0.083</v>
      </c>
    </row>
    <row r="638">
      <c r="A638" s="32" t="str">
        <f t="shared" si="2"/>
        <v>Equatorial Guinea-Africa2003</v>
      </c>
      <c r="B638" s="32" t="s">
        <v>136</v>
      </c>
      <c r="C638" s="5" t="s">
        <v>78</v>
      </c>
      <c r="D638" s="9" t="s">
        <v>65</v>
      </c>
      <c r="E638" s="10">
        <f t="shared" si="624"/>
        <v>0.262</v>
      </c>
      <c r="F638" s="10">
        <f t="shared" ref="F638:H638" si="639">if(AND(D638=D639,E638=E638+1,ISBLANK(F639)),F638,F639)</f>
        <v>46</v>
      </c>
      <c r="G638" s="10">
        <f t="shared" si="639"/>
        <v>20</v>
      </c>
      <c r="H638" s="10">
        <f t="shared" si="639"/>
        <v>161</v>
      </c>
      <c r="I638" s="12">
        <v>0.005</v>
      </c>
      <c r="J638" s="12">
        <v>0.073</v>
      </c>
    </row>
    <row r="639">
      <c r="A639" s="32" t="str">
        <f t="shared" si="2"/>
        <v>Eritrea-Africa2003</v>
      </c>
      <c r="B639" s="32" t="s">
        <v>137</v>
      </c>
      <c r="C639" s="5" t="s">
        <v>78</v>
      </c>
      <c r="D639" s="9" t="s">
        <v>65</v>
      </c>
      <c r="E639" s="10">
        <f t="shared" si="624"/>
        <v>0.262</v>
      </c>
      <c r="F639" s="10">
        <f t="shared" ref="F639:J639" si="640">if(AND(D639=D640,E639=E639+1,ISBLANK(F640)),F639,F640)</f>
        <v>46</v>
      </c>
      <c r="G639" s="10">
        <f t="shared" si="640"/>
        <v>20</v>
      </c>
      <c r="H639" s="10">
        <f t="shared" si="640"/>
        <v>161</v>
      </c>
      <c r="I639" s="10">
        <f t="shared" si="640"/>
        <v>0.001</v>
      </c>
      <c r="J639" s="10">
        <f t="shared" si="640"/>
        <v>0.001</v>
      </c>
    </row>
    <row r="640">
      <c r="A640" s="32" t="str">
        <f t="shared" si="2"/>
        <v>Ethiopia-Africa2003</v>
      </c>
      <c r="B640" s="32" t="s">
        <v>139</v>
      </c>
      <c r="C640" s="5" t="s">
        <v>78</v>
      </c>
      <c r="D640" s="9" t="s">
        <v>65</v>
      </c>
      <c r="E640" s="10">
        <f t="shared" si="624"/>
        <v>0.262</v>
      </c>
      <c r="F640" s="12">
        <v>46.0</v>
      </c>
      <c r="G640" s="10">
        <f t="shared" ref="G640:H640" si="641">if(AND(E640=E641,F640=F640+1,ISBLANK(G641)),G640,G641)</f>
        <v>20</v>
      </c>
      <c r="H640" s="10">
        <f t="shared" si="641"/>
        <v>161</v>
      </c>
      <c r="I640" s="12">
        <v>0.001</v>
      </c>
      <c r="J640" s="12">
        <v>0.001</v>
      </c>
    </row>
    <row r="641">
      <c r="A641" s="32" t="str">
        <f t="shared" si="2"/>
        <v>Gabon-Africa2003</v>
      </c>
      <c r="B641" s="32" t="s">
        <v>145</v>
      </c>
      <c r="C641" s="5" t="s">
        <v>78</v>
      </c>
      <c r="D641" s="9" t="s">
        <v>65</v>
      </c>
      <c r="E641" s="10">
        <f t="shared" si="624"/>
        <v>0.262</v>
      </c>
      <c r="F641" s="10">
        <f t="shared" ref="F641:H641" si="642">if(AND(D641=D642,E641=E641+1,ISBLANK(F642)),F641,F642)</f>
        <v>22</v>
      </c>
      <c r="G641" s="10">
        <f t="shared" si="642"/>
        <v>20</v>
      </c>
      <c r="H641" s="10">
        <f t="shared" si="642"/>
        <v>161</v>
      </c>
      <c r="I641" s="12">
        <v>0.027</v>
      </c>
      <c r="J641" s="12">
        <v>0.228</v>
      </c>
    </row>
    <row r="642">
      <c r="A642" s="32" t="str">
        <f t="shared" si="2"/>
        <v>Gambia, The-Africa2003</v>
      </c>
      <c r="B642" s="32" t="s">
        <v>146</v>
      </c>
      <c r="C642" s="5" t="s">
        <v>78</v>
      </c>
      <c r="D642" s="9" t="s">
        <v>65</v>
      </c>
      <c r="E642" s="10">
        <f t="shared" si="624"/>
        <v>0.262</v>
      </c>
      <c r="F642" s="10">
        <f t="shared" ref="F642:H642" si="643">if(AND(D642=D643,E642=E642+1,ISBLANK(F643)),F642,F643)</f>
        <v>22</v>
      </c>
      <c r="G642" s="10">
        <f t="shared" si="643"/>
        <v>20</v>
      </c>
      <c r="H642" s="10">
        <f t="shared" si="643"/>
        <v>161</v>
      </c>
      <c r="I642" s="12">
        <v>0.024</v>
      </c>
      <c r="J642" s="12">
        <v>0.111</v>
      </c>
    </row>
    <row r="643">
      <c r="A643" s="32" t="str">
        <f t="shared" si="2"/>
        <v>Ghana-Africa2003</v>
      </c>
      <c r="B643" s="32" t="s">
        <v>149</v>
      </c>
      <c r="C643" s="5" t="s">
        <v>78</v>
      </c>
      <c r="D643" s="9" t="s">
        <v>65</v>
      </c>
      <c r="E643" s="10">
        <f t="shared" si="624"/>
        <v>0.262</v>
      </c>
      <c r="F643" s="12">
        <v>22.0</v>
      </c>
      <c r="G643" s="10">
        <f t="shared" ref="G643:H643" si="644">if(AND(E643=E644,F643=F643+1,ISBLANK(G644)),G643,G644)</f>
        <v>20</v>
      </c>
      <c r="H643" s="10">
        <f t="shared" si="644"/>
        <v>161</v>
      </c>
      <c r="I643" s="12">
        <v>0.012</v>
      </c>
      <c r="J643" s="12">
        <v>0.039</v>
      </c>
    </row>
    <row r="644">
      <c r="A644" s="32" t="str">
        <f t="shared" si="2"/>
        <v>Guinea-Africa2003</v>
      </c>
      <c r="B644" s="32" t="s">
        <v>155</v>
      </c>
      <c r="C644" s="5" t="s">
        <v>78</v>
      </c>
      <c r="D644" s="9" t="s">
        <v>65</v>
      </c>
      <c r="E644" s="10">
        <f t="shared" si="624"/>
        <v>0.262</v>
      </c>
      <c r="F644" s="12">
        <v>40.0</v>
      </c>
      <c r="G644" s="10">
        <f t="shared" ref="G644:H644" si="645">if(AND(E644=E645,F644=F644+1,ISBLANK(G645)),G644,G645)</f>
        <v>20</v>
      </c>
      <c r="H644" s="10">
        <f t="shared" si="645"/>
        <v>161</v>
      </c>
      <c r="I644" s="12">
        <v>0.005</v>
      </c>
      <c r="J644" s="12">
        <v>0.012</v>
      </c>
    </row>
    <row r="645">
      <c r="A645" s="32" t="str">
        <f t="shared" si="2"/>
        <v>Guinea-Bissau-Africa2003</v>
      </c>
      <c r="B645" s="32" t="s">
        <v>156</v>
      </c>
      <c r="C645" s="5" t="s">
        <v>78</v>
      </c>
      <c r="D645" s="9" t="s">
        <v>65</v>
      </c>
      <c r="E645" s="10">
        <f t="shared" si="624"/>
        <v>0.262</v>
      </c>
      <c r="F645" s="10">
        <f t="shared" ref="F645:H645" si="646">if(AND(D645=D646,E645=E645+1,ISBLANK(F646)),F645,F646)</f>
        <v>60</v>
      </c>
      <c r="G645" s="10">
        <f t="shared" si="646"/>
        <v>20</v>
      </c>
      <c r="H645" s="10">
        <f t="shared" si="646"/>
        <v>161</v>
      </c>
      <c r="I645" s="12">
        <v>0.014</v>
      </c>
      <c r="J645" s="12">
        <v>0.001</v>
      </c>
    </row>
    <row r="646">
      <c r="A646" s="32" t="str">
        <f t="shared" si="2"/>
        <v>Kenya-Africa2003</v>
      </c>
      <c r="B646" s="32" t="s">
        <v>175</v>
      </c>
      <c r="C646" s="5" t="s">
        <v>78</v>
      </c>
      <c r="D646" s="9" t="s">
        <v>65</v>
      </c>
      <c r="E646" s="10">
        <f t="shared" si="624"/>
        <v>0.262</v>
      </c>
      <c r="F646" s="12">
        <v>60.0</v>
      </c>
      <c r="G646" s="10">
        <f t="shared" ref="G646:H646" si="647">if(AND(E646=E647,F646=F646+1,ISBLANK(G647)),G646,G647)</f>
        <v>20</v>
      </c>
      <c r="H646" s="10">
        <f t="shared" si="647"/>
        <v>161</v>
      </c>
      <c r="I646" s="12">
        <v>0.029</v>
      </c>
      <c r="J646" s="12">
        <v>0.047</v>
      </c>
    </row>
    <row r="647">
      <c r="A647" s="32" t="str">
        <f t="shared" si="2"/>
        <v>Lesotho-Africa2003</v>
      </c>
      <c r="B647" s="32" t="s">
        <v>183</v>
      </c>
      <c r="C647" s="5" t="s">
        <v>78</v>
      </c>
      <c r="D647" s="9" t="s">
        <v>65</v>
      </c>
      <c r="E647" s="10">
        <f t="shared" si="624"/>
        <v>0.262</v>
      </c>
      <c r="F647" s="12">
        <v>93.0</v>
      </c>
      <c r="G647" s="10">
        <f t="shared" ref="G647:H647" si="648">if(AND(E647=E648,F647=F647+1,ISBLANK(G648)),G647,G648)</f>
        <v>20</v>
      </c>
      <c r="H647" s="10">
        <f t="shared" si="648"/>
        <v>161</v>
      </c>
      <c r="I647" s="12">
        <v>0.015</v>
      </c>
      <c r="J647" s="12">
        <v>0.066</v>
      </c>
    </row>
    <row r="648">
      <c r="A648" s="32" t="str">
        <f t="shared" si="2"/>
        <v>Liberia-Africa2003</v>
      </c>
      <c r="B648" s="32" t="s">
        <v>184</v>
      </c>
      <c r="C648" s="5" t="s">
        <v>78</v>
      </c>
      <c r="D648" s="9" t="s">
        <v>65</v>
      </c>
      <c r="E648" s="10">
        <f t="shared" si="624"/>
        <v>0.262</v>
      </c>
      <c r="F648" s="10">
        <f t="shared" ref="F648:H648" si="649">if(AND(D648=D649,E648=E648+1,ISBLANK(F649)),F648,F649)</f>
        <v>67</v>
      </c>
      <c r="G648" s="10">
        <f t="shared" si="649"/>
        <v>20</v>
      </c>
      <c r="H648" s="10">
        <f t="shared" si="649"/>
        <v>161</v>
      </c>
      <c r="I648" s="12">
        <v>0.0</v>
      </c>
      <c r="J648" s="12">
        <v>0.015</v>
      </c>
    </row>
    <row r="649">
      <c r="A649" s="32" t="str">
        <f t="shared" si="2"/>
        <v>Libya-Africa2003</v>
      </c>
      <c r="B649" s="32" t="s">
        <v>185</v>
      </c>
      <c r="C649" s="5" t="s">
        <v>78</v>
      </c>
      <c r="D649" s="9" t="s">
        <v>65</v>
      </c>
      <c r="E649" s="10">
        <f t="shared" si="624"/>
        <v>0.262</v>
      </c>
      <c r="F649" s="10">
        <f t="shared" ref="F649:H649" si="650">if(AND(D649=D650,E649=E649+1,ISBLANK(F650)),F649,F650)</f>
        <v>67</v>
      </c>
      <c r="G649" s="10">
        <f t="shared" si="650"/>
        <v>20</v>
      </c>
      <c r="H649" s="10">
        <f t="shared" si="650"/>
        <v>161</v>
      </c>
      <c r="I649" s="12">
        <v>0.028</v>
      </c>
      <c r="J649" s="12">
        <v>0.023</v>
      </c>
    </row>
    <row r="650">
      <c r="A650" s="32" t="str">
        <f t="shared" si="2"/>
        <v>Madagascar-Africa2003</v>
      </c>
      <c r="B650" s="32" t="s">
        <v>190</v>
      </c>
      <c r="C650" s="5" t="s">
        <v>78</v>
      </c>
      <c r="D650" s="9" t="s">
        <v>65</v>
      </c>
      <c r="E650" s="10">
        <f t="shared" si="624"/>
        <v>0.262</v>
      </c>
      <c r="F650" s="12">
        <v>67.0</v>
      </c>
      <c r="G650" s="10">
        <f t="shared" ref="G650:H650" si="651">if(AND(E650=E651,F650=F650+1,ISBLANK(G651)),G650,G651)</f>
        <v>20</v>
      </c>
      <c r="H650" s="10">
        <f t="shared" si="651"/>
        <v>161</v>
      </c>
      <c r="I650" s="12">
        <v>0.004</v>
      </c>
      <c r="J650" s="12">
        <v>0.016</v>
      </c>
    </row>
    <row r="651">
      <c r="A651" s="32" t="str">
        <f t="shared" si="2"/>
        <v>Malawi-Africa2003</v>
      </c>
      <c r="B651" s="32" t="s">
        <v>191</v>
      </c>
      <c r="C651" s="5" t="s">
        <v>78</v>
      </c>
      <c r="D651" s="9" t="s">
        <v>65</v>
      </c>
      <c r="E651" s="10">
        <f t="shared" si="624"/>
        <v>0.262</v>
      </c>
      <c r="F651" s="12">
        <v>45.0</v>
      </c>
      <c r="G651" s="10">
        <f t="shared" ref="G651:H651" si="652">if(AND(E651=E652,F651=F651+1,ISBLANK(G652)),G651,G652)</f>
        <v>20</v>
      </c>
      <c r="H651" s="10">
        <f t="shared" si="652"/>
        <v>161</v>
      </c>
      <c r="I651" s="12">
        <v>0.003</v>
      </c>
      <c r="J651" s="12">
        <v>0.011</v>
      </c>
    </row>
    <row r="652">
      <c r="A652" s="32" t="str">
        <f t="shared" si="2"/>
        <v>Mali-Africa2003</v>
      </c>
      <c r="B652" s="32" t="s">
        <v>194</v>
      </c>
      <c r="C652" s="5" t="s">
        <v>78</v>
      </c>
      <c r="D652" s="9" t="s">
        <v>65</v>
      </c>
      <c r="E652" s="10">
        <f t="shared" si="624"/>
        <v>0.262</v>
      </c>
      <c r="F652" s="12">
        <v>41.0</v>
      </c>
      <c r="G652" s="10">
        <f t="shared" ref="G652:H652" si="653">if(AND(E652=E653,F652=F652+1,ISBLANK(G653)),G652,G653)</f>
        <v>20</v>
      </c>
      <c r="H652" s="10">
        <f t="shared" si="653"/>
        <v>161</v>
      </c>
      <c r="I652" s="12">
        <v>0.003</v>
      </c>
      <c r="J652" s="12">
        <v>0.022</v>
      </c>
    </row>
    <row r="653">
      <c r="A653" s="32" t="str">
        <f t="shared" si="2"/>
        <v>Mauritania-Africa2003</v>
      </c>
      <c r="B653" s="32" t="s">
        <v>197</v>
      </c>
      <c r="C653" s="5" t="s">
        <v>78</v>
      </c>
      <c r="D653" s="9" t="s">
        <v>65</v>
      </c>
      <c r="E653" s="10">
        <f t="shared" si="624"/>
        <v>0.262</v>
      </c>
      <c r="F653" s="12">
        <v>82.0</v>
      </c>
      <c r="G653" s="10">
        <f t="shared" ref="G653:H653" si="654">if(AND(E653=E654,F653=F653+1,ISBLANK(G654)),G653,G654)</f>
        <v>20</v>
      </c>
      <c r="H653" s="10">
        <f t="shared" si="654"/>
        <v>161</v>
      </c>
      <c r="I653" s="12">
        <v>0.004</v>
      </c>
      <c r="J653" s="12">
        <v>0.118</v>
      </c>
    </row>
    <row r="654">
      <c r="A654" s="32" t="str">
        <f t="shared" si="2"/>
        <v>Mauritius-Africa2003</v>
      </c>
      <c r="B654" s="32" t="s">
        <v>198</v>
      </c>
      <c r="C654" s="5" t="s">
        <v>78</v>
      </c>
      <c r="D654" s="9" t="s">
        <v>65</v>
      </c>
      <c r="E654" s="10">
        <f t="shared" si="624"/>
        <v>0.262</v>
      </c>
      <c r="F654" s="10">
        <f t="shared" ref="F654:H654" si="655">if(AND(D654=D655,E654=E654+1,ISBLANK(F655)),F654,F655)</f>
        <v>36</v>
      </c>
      <c r="G654" s="10">
        <f t="shared" si="655"/>
        <v>20</v>
      </c>
      <c r="H654" s="10">
        <f t="shared" si="655"/>
        <v>161</v>
      </c>
      <c r="I654" s="12">
        <v>0.122</v>
      </c>
      <c r="J654" s="12">
        <v>0.384</v>
      </c>
    </row>
    <row r="655">
      <c r="A655" s="32" t="str">
        <f t="shared" si="2"/>
        <v>Morocco-Africa2003</v>
      </c>
      <c r="B655" s="32" t="s">
        <v>205</v>
      </c>
      <c r="C655" s="5" t="s">
        <v>78</v>
      </c>
      <c r="D655" s="9" t="s">
        <v>65</v>
      </c>
      <c r="E655" s="10">
        <f t="shared" si="624"/>
        <v>0.262</v>
      </c>
      <c r="F655" s="12">
        <v>36.0</v>
      </c>
      <c r="G655" s="10">
        <f t="shared" ref="G655:H655" si="656">if(AND(E655=E656,F655=F655+1,ISBLANK(G656)),G655,G656)</f>
        <v>20</v>
      </c>
      <c r="H655" s="10">
        <f t="shared" si="656"/>
        <v>161</v>
      </c>
      <c r="I655" s="12">
        <v>0.034</v>
      </c>
      <c r="J655" s="12">
        <v>0.249</v>
      </c>
    </row>
    <row r="656">
      <c r="A656" s="32" t="str">
        <f t="shared" si="2"/>
        <v>Mozambique-Africa2003</v>
      </c>
      <c r="B656" s="32" t="s">
        <v>206</v>
      </c>
      <c r="C656" s="5" t="s">
        <v>78</v>
      </c>
      <c r="D656" s="9" t="s">
        <v>65</v>
      </c>
      <c r="E656" s="10">
        <f t="shared" si="624"/>
        <v>0.262</v>
      </c>
      <c r="F656" s="12">
        <v>153.0</v>
      </c>
      <c r="G656" s="10">
        <f t="shared" ref="G656:H656" si="657">if(AND(E656=E657,F656=F656+1,ISBLANK(G657)),G656,G657)</f>
        <v>20</v>
      </c>
      <c r="H656" s="10">
        <f t="shared" si="657"/>
        <v>161</v>
      </c>
      <c r="I656" s="12">
        <v>0.004</v>
      </c>
      <c r="J656" s="12">
        <v>0.022</v>
      </c>
    </row>
    <row r="657">
      <c r="A657" s="32" t="str">
        <f t="shared" si="2"/>
        <v>Namibia-Africa2003</v>
      </c>
      <c r="B657" s="32" t="s">
        <v>208</v>
      </c>
      <c r="C657" s="5" t="s">
        <v>78</v>
      </c>
      <c r="D657" s="9" t="s">
        <v>65</v>
      </c>
      <c r="E657" s="10">
        <f t="shared" si="624"/>
        <v>0.262</v>
      </c>
      <c r="F657" s="12">
        <v>85.0</v>
      </c>
      <c r="G657" s="10">
        <f t="shared" ref="G657:H657" si="658">if(AND(E657=E658,F657=F657+1,ISBLANK(G658)),G657,G658)</f>
        <v>20</v>
      </c>
      <c r="H657" s="10">
        <f t="shared" si="658"/>
        <v>161</v>
      </c>
      <c r="I657" s="12">
        <v>0.034</v>
      </c>
      <c r="J657" s="12">
        <v>0.113</v>
      </c>
    </row>
    <row r="658">
      <c r="A658" s="32" t="str">
        <f t="shared" si="2"/>
        <v>Niger-Africa2003</v>
      </c>
      <c r="B658" s="32" t="s">
        <v>214</v>
      </c>
      <c r="C658" s="5" t="s">
        <v>78</v>
      </c>
      <c r="D658" s="9" t="s">
        <v>65</v>
      </c>
      <c r="E658" s="10">
        <f t="shared" si="624"/>
        <v>0.262</v>
      </c>
      <c r="F658" s="12">
        <v>35.0</v>
      </c>
      <c r="G658" s="10">
        <f t="shared" ref="G658:H658" si="659">if(AND(E658=E659,F658=F658+1,ISBLANK(G659)),G658,G659)</f>
        <v>20</v>
      </c>
      <c r="H658" s="10">
        <f t="shared" si="659"/>
        <v>161</v>
      </c>
      <c r="I658" s="12">
        <v>0.002</v>
      </c>
      <c r="J658" s="12">
        <v>0.007</v>
      </c>
    </row>
    <row r="659">
      <c r="A659" s="32" t="str">
        <f t="shared" si="2"/>
        <v>Nigeria-Africa2003</v>
      </c>
      <c r="B659" s="32" t="s">
        <v>215</v>
      </c>
      <c r="C659" s="5" t="s">
        <v>78</v>
      </c>
      <c r="D659" s="9" t="s">
        <v>65</v>
      </c>
      <c r="E659" s="10">
        <f t="shared" si="624"/>
        <v>0.262</v>
      </c>
      <c r="F659" s="12">
        <v>36.0</v>
      </c>
      <c r="G659" s="10">
        <f t="shared" ref="G659:H659" si="660">if(AND(E659=E660,F659=F659+1,ISBLANK(G660)),G659,G660)</f>
        <v>20</v>
      </c>
      <c r="H659" s="10">
        <f t="shared" si="660"/>
        <v>161</v>
      </c>
      <c r="I659" s="12">
        <v>0.006</v>
      </c>
      <c r="J659" s="12">
        <v>0.024</v>
      </c>
    </row>
    <row r="660">
      <c r="A660" s="32" t="str">
        <f t="shared" si="2"/>
        <v>Rwanda-Africa2003</v>
      </c>
      <c r="B660" s="32" t="s">
        <v>232</v>
      </c>
      <c r="C660" s="5" t="s">
        <v>78</v>
      </c>
      <c r="D660" s="9" t="s">
        <v>65</v>
      </c>
      <c r="E660" s="10">
        <f t="shared" si="624"/>
        <v>0.262</v>
      </c>
      <c r="F660" s="12">
        <v>18.0</v>
      </c>
      <c r="G660" s="10">
        <f t="shared" ref="G660:H660" si="661">if(AND(E660=E661,F660=F660+1,ISBLANK(G661)),G660,G661)</f>
        <v>20</v>
      </c>
      <c r="H660" s="10">
        <f t="shared" si="661"/>
        <v>161</v>
      </c>
      <c r="I660" s="12">
        <v>0.004</v>
      </c>
      <c r="J660" s="12">
        <v>0.014</v>
      </c>
    </row>
    <row r="661">
      <c r="A661" s="32" t="str">
        <f t="shared" si="2"/>
        <v>Sao Tome and Principe-Africa2003</v>
      </c>
      <c r="B661" s="32" t="s">
        <v>235</v>
      </c>
      <c r="C661" s="5" t="s">
        <v>78</v>
      </c>
      <c r="D661" s="9" t="s">
        <v>65</v>
      </c>
      <c r="E661" s="10">
        <f t="shared" si="624"/>
        <v>0.262</v>
      </c>
      <c r="F661" s="10">
        <f t="shared" ref="F661:H661" si="662">if(AND(D661=D662,E661=E661+1,ISBLANK(F662)),F661,F662)</f>
        <v>59</v>
      </c>
      <c r="G661" s="10">
        <f t="shared" si="662"/>
        <v>20</v>
      </c>
      <c r="H661" s="10">
        <f t="shared" si="662"/>
        <v>161</v>
      </c>
      <c r="I661" s="12">
        <v>0.102</v>
      </c>
      <c r="J661" s="12">
        <v>0.033</v>
      </c>
    </row>
    <row r="662">
      <c r="A662" s="32" t="str">
        <f t="shared" si="2"/>
        <v>Senegal-Africa2003</v>
      </c>
      <c r="B662" s="32" t="s">
        <v>237</v>
      </c>
      <c r="C662" s="5" t="s">
        <v>78</v>
      </c>
      <c r="D662" s="9" t="s">
        <v>65</v>
      </c>
      <c r="E662" s="10">
        <f t="shared" si="624"/>
        <v>0.262</v>
      </c>
      <c r="F662" s="12">
        <v>59.0</v>
      </c>
      <c r="G662" s="10">
        <f t="shared" ref="G662:H662" si="663">if(AND(E662=E663,F662=F662+1,ISBLANK(G663)),G662,G663)</f>
        <v>20</v>
      </c>
      <c r="H662" s="10">
        <f t="shared" si="663"/>
        <v>161</v>
      </c>
      <c r="I662" s="12">
        <v>0.021</v>
      </c>
      <c r="J662" s="12">
        <v>0.073</v>
      </c>
    </row>
    <row r="663">
      <c r="A663" s="32" t="str">
        <f t="shared" si="2"/>
        <v>Seychelles-Africa2003</v>
      </c>
      <c r="B663" s="32" t="s">
        <v>239</v>
      </c>
      <c r="C663" s="5" t="s">
        <v>78</v>
      </c>
      <c r="D663" s="9" t="s">
        <v>65</v>
      </c>
      <c r="E663" s="10">
        <f t="shared" si="624"/>
        <v>0.262</v>
      </c>
      <c r="F663" s="10">
        <f t="shared" ref="F663:H663" si="664">if(AND(D663=D664,E663=E663+1,ISBLANK(F664)),F663,F664)</f>
        <v>26</v>
      </c>
      <c r="G663" s="10">
        <f t="shared" si="664"/>
        <v>20</v>
      </c>
      <c r="H663" s="10">
        <f t="shared" si="664"/>
        <v>161</v>
      </c>
      <c r="I663" s="12">
        <v>0.146</v>
      </c>
      <c r="J663" s="12">
        <v>0.585</v>
      </c>
    </row>
    <row r="664">
      <c r="A664" s="32" t="str">
        <f t="shared" si="2"/>
        <v>Sierra Leone-Africa2003</v>
      </c>
      <c r="B664" s="32" t="s">
        <v>240</v>
      </c>
      <c r="C664" s="5" t="s">
        <v>78</v>
      </c>
      <c r="D664" s="9" t="s">
        <v>65</v>
      </c>
      <c r="E664" s="10">
        <f t="shared" si="624"/>
        <v>0.262</v>
      </c>
      <c r="F664" s="12">
        <v>26.0</v>
      </c>
      <c r="G664" s="10">
        <f t="shared" ref="G664:H664" si="665">if(AND(E664=E665,F664=F664+1,ISBLANK(G665)),G664,G665)</f>
        <v>20</v>
      </c>
      <c r="H664" s="10">
        <f t="shared" si="665"/>
        <v>161</v>
      </c>
      <c r="I664" s="12">
        <v>0.002</v>
      </c>
      <c r="J664" s="12">
        <v>0.024</v>
      </c>
    </row>
    <row r="665">
      <c r="A665" s="32" t="str">
        <f t="shared" si="2"/>
        <v>Somalia-Africa2003</v>
      </c>
      <c r="B665" s="32" t="s">
        <v>246</v>
      </c>
      <c r="C665" s="5" t="s">
        <v>78</v>
      </c>
      <c r="D665" s="9" t="s">
        <v>65</v>
      </c>
      <c r="E665" s="10">
        <f t="shared" si="624"/>
        <v>0.262</v>
      </c>
      <c r="F665" s="10">
        <f t="shared" ref="F665:H665" si="666">if(AND(D665=D666,E665=E665+1,ISBLANK(F666)),F665,F666)</f>
        <v>38</v>
      </c>
      <c r="G665" s="10">
        <f t="shared" si="666"/>
        <v>20</v>
      </c>
      <c r="H665" s="10">
        <f t="shared" si="666"/>
        <v>161</v>
      </c>
      <c r="I665" s="12">
        <v>0.004</v>
      </c>
      <c r="J665" s="12">
        <v>0.025</v>
      </c>
    </row>
    <row r="666">
      <c r="A666" s="32" t="str">
        <f t="shared" si="2"/>
        <v>South Africa-Africa2003</v>
      </c>
      <c r="B666" s="32" t="s">
        <v>247</v>
      </c>
      <c r="C666" s="5" t="s">
        <v>78</v>
      </c>
      <c r="D666" s="9" t="s">
        <v>65</v>
      </c>
      <c r="E666" s="10">
        <f t="shared" si="624"/>
        <v>0.262</v>
      </c>
      <c r="F666" s="12">
        <v>38.0</v>
      </c>
      <c r="G666" s="10">
        <f t="shared" ref="G666:H666" si="667">if(AND(E666=E667,F666=F666+1,ISBLANK(G667)),G666,G667)</f>
        <v>20</v>
      </c>
      <c r="H666" s="10">
        <f t="shared" si="667"/>
        <v>161</v>
      </c>
      <c r="I666" s="12">
        <v>0.07</v>
      </c>
      <c r="J666" s="12">
        <v>0.36</v>
      </c>
    </row>
    <row r="667">
      <c r="A667" s="32" t="str">
        <f t="shared" si="2"/>
        <v>South Sudan-Africa2003</v>
      </c>
      <c r="B667" s="32" t="s">
        <v>249</v>
      </c>
      <c r="C667" s="5" t="s">
        <v>78</v>
      </c>
      <c r="D667" s="9" t="s">
        <v>65</v>
      </c>
      <c r="E667" s="10">
        <f t="shared" si="624"/>
        <v>0.262</v>
      </c>
      <c r="F667" s="10">
        <f t="shared" ref="F667:J667" si="668">if(AND(D667=D668,E667=E667+1,ISBLANK(F668)),F667,F668)</f>
        <v>28</v>
      </c>
      <c r="G667" s="10">
        <f t="shared" si="668"/>
        <v>20</v>
      </c>
      <c r="H667" s="10">
        <f t="shared" si="668"/>
        <v>161</v>
      </c>
      <c r="I667" s="10">
        <f t="shared" si="668"/>
        <v>0.005</v>
      </c>
      <c r="J667" s="10">
        <f t="shared" si="668"/>
        <v>0.014</v>
      </c>
    </row>
    <row r="668">
      <c r="A668" s="32" t="str">
        <f t="shared" si="2"/>
        <v>Sudan-Africa2003</v>
      </c>
      <c r="B668" s="32" t="s">
        <v>256</v>
      </c>
      <c r="C668" s="5" t="s">
        <v>78</v>
      </c>
      <c r="D668" s="9" t="s">
        <v>65</v>
      </c>
      <c r="E668" s="10">
        <f t="shared" si="624"/>
        <v>0.262</v>
      </c>
      <c r="F668" s="10">
        <f t="shared" ref="F668:H668" si="669">if(AND(D668=D669,E668=E668+1,ISBLANK(F669)),F668,F669)</f>
        <v>28</v>
      </c>
      <c r="G668" s="10">
        <f t="shared" si="669"/>
        <v>20</v>
      </c>
      <c r="H668" s="10">
        <f t="shared" si="669"/>
        <v>161</v>
      </c>
      <c r="I668" s="12">
        <v>0.005</v>
      </c>
      <c r="J668" s="12">
        <v>0.014</v>
      </c>
    </row>
    <row r="669">
      <c r="A669" s="32" t="str">
        <f t="shared" si="2"/>
        <v>Swaziland-Africa2003</v>
      </c>
      <c r="B669" s="32" t="s">
        <v>258</v>
      </c>
      <c r="C669" s="5" t="s">
        <v>78</v>
      </c>
      <c r="D669" s="9" t="s">
        <v>65</v>
      </c>
      <c r="E669" s="10">
        <f t="shared" si="624"/>
        <v>0.262</v>
      </c>
      <c r="F669" s="10">
        <f t="shared" ref="F669:H669" si="670">if(AND(D669=D670,E669=E669+1,ISBLANK(F670)),F669,F670)</f>
        <v>28</v>
      </c>
      <c r="G669" s="10">
        <f t="shared" si="670"/>
        <v>20</v>
      </c>
      <c r="H669" s="10">
        <f t="shared" si="670"/>
        <v>161</v>
      </c>
      <c r="I669" s="12">
        <v>0.024</v>
      </c>
      <c r="J669" s="12">
        <v>0.078</v>
      </c>
    </row>
    <row r="670">
      <c r="A670" s="32" t="str">
        <f t="shared" si="2"/>
        <v>Tanzania-Africa2003</v>
      </c>
      <c r="B670" s="32" t="s">
        <v>263</v>
      </c>
      <c r="C670" s="5" t="s">
        <v>78</v>
      </c>
      <c r="D670" s="9" t="s">
        <v>65</v>
      </c>
      <c r="E670" s="10">
        <f t="shared" si="624"/>
        <v>0.262</v>
      </c>
      <c r="F670" s="12">
        <v>28.0</v>
      </c>
      <c r="G670" s="10">
        <f t="shared" ref="G670:H670" si="671">if(AND(E670=E671,F670=F670+1,ISBLANK(G671)),G670,G671)</f>
        <v>20</v>
      </c>
      <c r="H670" s="10">
        <f t="shared" si="671"/>
        <v>161</v>
      </c>
      <c r="I670" s="12">
        <v>0.007</v>
      </c>
      <c r="J670" s="12">
        <v>0.035</v>
      </c>
    </row>
    <row r="671">
      <c r="A671" s="32" t="str">
        <f t="shared" si="2"/>
        <v>Togo-Africa2003</v>
      </c>
      <c r="B671" s="32" t="s">
        <v>266</v>
      </c>
      <c r="C671" s="5" t="s">
        <v>78</v>
      </c>
      <c r="D671" s="9" t="s">
        <v>65</v>
      </c>
      <c r="E671" s="10">
        <f t="shared" si="624"/>
        <v>0.262</v>
      </c>
      <c r="F671" s="12">
        <v>65.0</v>
      </c>
      <c r="G671" s="10">
        <f t="shared" ref="G671:H671" si="672">if(AND(E671=E672,F671=F671+1,ISBLANK(G672)),G671,G672)</f>
        <v>20</v>
      </c>
      <c r="H671" s="10">
        <f t="shared" si="672"/>
        <v>161</v>
      </c>
      <c r="I671" s="12">
        <v>0.012</v>
      </c>
      <c r="J671" s="12">
        <v>0.046</v>
      </c>
    </row>
    <row r="672">
      <c r="A672" s="32" t="str">
        <f t="shared" si="2"/>
        <v>Tunisia-Africa2003</v>
      </c>
      <c r="B672" s="32" t="s">
        <v>269</v>
      </c>
      <c r="C672" s="5" t="s">
        <v>78</v>
      </c>
      <c r="D672" s="9" t="s">
        <v>65</v>
      </c>
      <c r="E672" s="10">
        <f t="shared" si="624"/>
        <v>0.262</v>
      </c>
      <c r="F672" s="12">
        <v>11.0</v>
      </c>
      <c r="G672" s="10">
        <f t="shared" ref="G672:H672" si="673">if(AND(E672=E673,F672=F672+1,ISBLANK(G673)),G672,G673)</f>
        <v>20</v>
      </c>
      <c r="H672" s="10">
        <f t="shared" si="673"/>
        <v>161</v>
      </c>
      <c r="I672" s="12">
        <v>0.065</v>
      </c>
      <c r="J672" s="12">
        <v>0.195</v>
      </c>
    </row>
    <row r="673">
      <c r="A673" s="32" t="str">
        <f t="shared" si="2"/>
        <v>Uganda-Africa2003</v>
      </c>
      <c r="B673" s="32" t="s">
        <v>273</v>
      </c>
      <c r="C673" s="5" t="s">
        <v>78</v>
      </c>
      <c r="D673" s="9" t="s">
        <v>65</v>
      </c>
      <c r="E673" s="10">
        <f t="shared" si="624"/>
        <v>0.262</v>
      </c>
      <c r="F673" s="12">
        <v>34.0</v>
      </c>
      <c r="G673" s="10">
        <f t="shared" ref="G673:H673" si="674">if(AND(E673=E674,F673=F673+1,ISBLANK(G674)),G673,G674)</f>
        <v>20</v>
      </c>
      <c r="H673" s="10">
        <f t="shared" si="674"/>
        <v>161</v>
      </c>
      <c r="I673" s="12">
        <v>0.005</v>
      </c>
      <c r="J673" s="12">
        <v>0.029</v>
      </c>
    </row>
    <row r="674">
      <c r="A674" s="32" t="str">
        <f t="shared" si="2"/>
        <v>Zambia-Africa2003</v>
      </c>
      <c r="B674" s="32" t="s">
        <v>284</v>
      </c>
      <c r="C674" s="5" t="s">
        <v>78</v>
      </c>
      <c r="D674" s="9" t="s">
        <v>65</v>
      </c>
      <c r="E674" s="10">
        <f t="shared" si="624"/>
        <v>0.262</v>
      </c>
      <c r="F674" s="12">
        <v>35.0</v>
      </c>
      <c r="G674" s="10">
        <f t="shared" ref="G674:H674" si="675">if(AND(E674=E675,F674=F674+1,ISBLANK(G675)),G674,G675)</f>
        <v>20</v>
      </c>
      <c r="H674" s="10">
        <f t="shared" si="675"/>
        <v>161</v>
      </c>
      <c r="I674" s="12">
        <v>0.01</v>
      </c>
      <c r="J674" s="12">
        <v>0.022</v>
      </c>
    </row>
    <row r="675">
      <c r="A675" s="32" t="str">
        <f t="shared" si="2"/>
        <v>Zimbabwe-Africa2003</v>
      </c>
      <c r="B675" s="32" t="s">
        <v>285</v>
      </c>
      <c r="C675" s="5" t="s">
        <v>78</v>
      </c>
      <c r="D675" s="9" t="s">
        <v>65</v>
      </c>
      <c r="E675" s="10">
        <f t="shared" si="624"/>
        <v>0.262</v>
      </c>
      <c r="F675" s="12">
        <v>97.0</v>
      </c>
      <c r="G675" s="10">
        <f t="shared" ref="G675:H675" si="676">if(AND(E675=E676,F675=F675+1,ISBLANK(G676)),G675,G676)</f>
        <v>20</v>
      </c>
      <c r="H675" s="10">
        <f t="shared" si="676"/>
        <v>161</v>
      </c>
      <c r="I675" s="12">
        <v>0.064</v>
      </c>
      <c r="J675" s="12">
        <v>0.029</v>
      </c>
    </row>
    <row r="676">
      <c r="A676" s="32" t="str">
        <f t="shared" si="2"/>
        <v>Afghanistan-Asia2003</v>
      </c>
      <c r="B676" s="32" t="s">
        <v>60</v>
      </c>
      <c r="C676" s="5" t="s">
        <v>61</v>
      </c>
      <c r="D676" s="9" t="s">
        <v>65</v>
      </c>
      <c r="E676" s="10">
        <f t="shared" si="624"/>
        <v>0.262</v>
      </c>
      <c r="F676" s="10">
        <f t="shared" ref="F676:H676" si="677">if(AND(D676=D677,E676=E676+1,ISBLANK(F677)),F676,F677)</f>
        <v>18</v>
      </c>
      <c r="G676" s="10">
        <f t="shared" si="677"/>
        <v>20</v>
      </c>
      <c r="H676" s="10">
        <f t="shared" si="677"/>
        <v>161</v>
      </c>
      <c r="I676" s="12">
        <v>0.001</v>
      </c>
      <c r="J676" s="12">
        <v>0.009</v>
      </c>
    </row>
    <row r="677">
      <c r="A677" s="32" t="str">
        <f t="shared" si="2"/>
        <v>Armenia-Asia2003</v>
      </c>
      <c r="B677" s="32" t="s">
        <v>86</v>
      </c>
      <c r="C677" s="5" t="s">
        <v>61</v>
      </c>
      <c r="D677" s="9" t="s">
        <v>65</v>
      </c>
      <c r="E677" s="10">
        <f t="shared" si="624"/>
        <v>0.262</v>
      </c>
      <c r="F677" s="12">
        <v>18.0</v>
      </c>
      <c r="G677" s="10">
        <f t="shared" ref="G677:H677" si="678">if(AND(E677=E678,F677=F677+1,ISBLANK(G678)),G677,G678)</f>
        <v>20</v>
      </c>
      <c r="H677" s="10">
        <f t="shared" si="678"/>
        <v>161</v>
      </c>
      <c r="I677" s="12">
        <v>0.046</v>
      </c>
      <c r="J677" s="12">
        <v>0.038</v>
      </c>
    </row>
    <row r="678">
      <c r="A678" s="32" t="str">
        <f t="shared" si="2"/>
        <v>Azerbaijan-Asia2003</v>
      </c>
      <c r="B678" s="32" t="s">
        <v>90</v>
      </c>
      <c r="C678" s="5" t="s">
        <v>61</v>
      </c>
      <c r="D678" s="9" t="s">
        <v>65</v>
      </c>
      <c r="E678" s="10">
        <f t="shared" si="624"/>
        <v>0.262</v>
      </c>
      <c r="F678" s="12">
        <v>105.0</v>
      </c>
      <c r="G678" s="10">
        <f t="shared" ref="G678:I678" si="679">if(AND(E678=E679,F678=F678+1,ISBLANK(G679)),G678,G679)</f>
        <v>20</v>
      </c>
      <c r="H678" s="10">
        <f t="shared" si="679"/>
        <v>161</v>
      </c>
      <c r="I678" s="10">
        <f t="shared" si="679"/>
        <v>0.002</v>
      </c>
      <c r="J678" s="12">
        <v>0.126</v>
      </c>
    </row>
    <row r="679">
      <c r="A679" s="32" t="str">
        <f t="shared" si="2"/>
        <v>Bangladesh-Asia2003</v>
      </c>
      <c r="B679" s="32" t="s">
        <v>94</v>
      </c>
      <c r="C679" s="5" t="s">
        <v>61</v>
      </c>
      <c r="D679" s="9" t="s">
        <v>65</v>
      </c>
      <c r="E679" s="10">
        <f t="shared" si="624"/>
        <v>0.262</v>
      </c>
      <c r="F679" s="12">
        <v>50.0</v>
      </c>
      <c r="G679" s="10">
        <f t="shared" ref="G679:H679" si="680">if(AND(E679=E680,F679=F679+1,ISBLANK(G680)),G679,G680)</f>
        <v>20</v>
      </c>
      <c r="H679" s="10">
        <f t="shared" si="680"/>
        <v>161</v>
      </c>
      <c r="I679" s="12">
        <v>0.002</v>
      </c>
      <c r="J679" s="12">
        <v>0.01</v>
      </c>
    </row>
    <row r="680">
      <c r="A680" s="32" t="str">
        <f t="shared" si="2"/>
        <v>Bhutan-Asia2003</v>
      </c>
      <c r="B680" s="32" t="s">
        <v>101</v>
      </c>
      <c r="C680" s="5" t="s">
        <v>61</v>
      </c>
      <c r="D680" s="9" t="s">
        <v>65</v>
      </c>
      <c r="E680" s="10">
        <f t="shared" si="624"/>
        <v>0.262</v>
      </c>
      <c r="F680" s="12">
        <v>62.0</v>
      </c>
      <c r="G680" s="10">
        <f t="shared" ref="G680:H680" si="681">if(AND(E680=E681,F680=F680+1,ISBLANK(G681)),G680,G681)</f>
        <v>20</v>
      </c>
      <c r="H680" s="10">
        <f t="shared" si="681"/>
        <v>161</v>
      </c>
      <c r="I680" s="12">
        <v>0.024</v>
      </c>
      <c r="J680" s="12">
        <v>0.004</v>
      </c>
    </row>
    <row r="681">
      <c r="A681" s="32" t="str">
        <f t="shared" si="2"/>
        <v>Brunei-Asia2003</v>
      </c>
      <c r="B681" s="32" t="s">
        <v>106</v>
      </c>
      <c r="C681" s="5" t="s">
        <v>61</v>
      </c>
      <c r="D681" s="9" t="s">
        <v>65</v>
      </c>
      <c r="E681" s="10">
        <f t="shared" si="624"/>
        <v>0.262</v>
      </c>
      <c r="F681" s="10">
        <f t="shared" ref="F681:H681" si="682">if(AND(D681=D682,E681=E681+1,ISBLANK(F682)),F681,F682)</f>
        <v>94</v>
      </c>
      <c r="G681" s="10">
        <f t="shared" si="682"/>
        <v>20</v>
      </c>
      <c r="H681" s="10">
        <f t="shared" si="682"/>
        <v>161</v>
      </c>
      <c r="I681" s="12">
        <v>0.196</v>
      </c>
      <c r="J681" s="12">
        <v>0.502</v>
      </c>
    </row>
    <row r="682">
      <c r="A682" s="32" t="str">
        <f t="shared" si="2"/>
        <v>Cambodia-Asia2003</v>
      </c>
      <c r="B682" s="32" t="s">
        <v>110</v>
      </c>
      <c r="C682" s="5" t="s">
        <v>61</v>
      </c>
      <c r="D682" s="9" t="s">
        <v>65</v>
      </c>
      <c r="E682" s="10">
        <f t="shared" si="624"/>
        <v>0.262</v>
      </c>
      <c r="F682" s="12">
        <v>94.0</v>
      </c>
      <c r="G682" s="10">
        <f t="shared" ref="G682:H682" si="683">if(AND(E682=E683,F682=F682+1,ISBLANK(G683)),G682,G683)</f>
        <v>20</v>
      </c>
      <c r="H682" s="10">
        <f t="shared" si="683"/>
        <v>161</v>
      </c>
      <c r="I682" s="12">
        <v>0.003</v>
      </c>
      <c r="J682" s="12">
        <v>0.039</v>
      </c>
    </row>
    <row r="683">
      <c r="A683" s="32" t="str">
        <f t="shared" si="2"/>
        <v>China-Asia2003</v>
      </c>
      <c r="B683" s="32" t="s">
        <v>117</v>
      </c>
      <c r="C683" s="5" t="s">
        <v>61</v>
      </c>
      <c r="D683" s="9" t="s">
        <v>65</v>
      </c>
      <c r="E683" s="10">
        <f t="shared" si="624"/>
        <v>0.262</v>
      </c>
      <c r="F683" s="12">
        <v>48.0</v>
      </c>
      <c r="G683" s="10">
        <f t="shared" ref="G683:H683" si="684">if(AND(E683=E684,F683=F683+1,ISBLANK(G684)),G683,G684)</f>
        <v>20</v>
      </c>
      <c r="H683" s="10">
        <f t="shared" si="684"/>
        <v>161</v>
      </c>
      <c r="I683" s="12">
        <v>0.062</v>
      </c>
      <c r="J683" s="12">
        <v>0.207</v>
      </c>
    </row>
    <row r="684">
      <c r="A684" s="32" t="str">
        <f t="shared" si="2"/>
        <v>Georgia-Asia2003</v>
      </c>
      <c r="B684" s="32" t="s">
        <v>147</v>
      </c>
      <c r="C684" s="5" t="s">
        <v>61</v>
      </c>
      <c r="D684" s="9" t="s">
        <v>65</v>
      </c>
      <c r="E684" s="10">
        <f t="shared" si="624"/>
        <v>0.262</v>
      </c>
      <c r="F684" s="12">
        <v>25.0</v>
      </c>
      <c r="G684" s="10">
        <f t="shared" ref="G684:H684" si="685">if(AND(E684=E685,F684=F684+1,ISBLANK(G685)),G684,G685)</f>
        <v>20</v>
      </c>
      <c r="H684" s="10">
        <f t="shared" si="685"/>
        <v>161</v>
      </c>
      <c r="I684" s="12">
        <v>0.026</v>
      </c>
      <c r="J684" s="12">
        <v>0.156</v>
      </c>
    </row>
    <row r="685">
      <c r="A685" s="32" t="str">
        <f t="shared" si="2"/>
        <v>Hong Kong SAR-Asia2003</v>
      </c>
      <c r="B685" s="32" t="s">
        <v>160</v>
      </c>
      <c r="C685" s="5" t="s">
        <v>61</v>
      </c>
      <c r="D685" s="9" t="s">
        <v>65</v>
      </c>
      <c r="E685" s="10">
        <f t="shared" si="624"/>
        <v>0.262</v>
      </c>
      <c r="F685" s="12">
        <v>11.0</v>
      </c>
      <c r="G685" s="10">
        <f t="shared" ref="G685:H685" si="686">if(AND(E685=E686,F685=F685+1,ISBLANK(G686)),G685,G686)</f>
        <v>20</v>
      </c>
      <c r="H685" s="10">
        <f t="shared" si="686"/>
        <v>161</v>
      </c>
      <c r="I685" s="12">
        <v>0.522</v>
      </c>
      <c r="J685" s="12">
        <v>1.064</v>
      </c>
    </row>
    <row r="686">
      <c r="A686" s="32" t="str">
        <f t="shared" si="2"/>
        <v>India-Asia2003</v>
      </c>
      <c r="B686" s="32" t="s">
        <v>163</v>
      </c>
      <c r="C686" s="5" t="s">
        <v>61</v>
      </c>
      <c r="D686" s="9" t="s">
        <v>65</v>
      </c>
      <c r="E686" s="10">
        <f t="shared" si="624"/>
        <v>0.262</v>
      </c>
      <c r="F686" s="12">
        <v>89.0</v>
      </c>
      <c r="G686" s="10">
        <f t="shared" ref="G686:H686" si="687">if(AND(E686=E687,F686=F686+1,ISBLANK(G687)),G686,G687)</f>
        <v>20</v>
      </c>
      <c r="H686" s="10">
        <f t="shared" si="687"/>
        <v>161</v>
      </c>
      <c r="I686" s="12">
        <v>0.017</v>
      </c>
      <c r="J686" s="12">
        <v>0.031</v>
      </c>
    </row>
    <row r="687">
      <c r="A687" s="32" t="str">
        <f t="shared" si="2"/>
        <v>Indonesia-Asia2003</v>
      </c>
      <c r="B687" s="32" t="s">
        <v>164</v>
      </c>
      <c r="C687" s="5" t="s">
        <v>61</v>
      </c>
      <c r="D687" s="9" t="s">
        <v>65</v>
      </c>
      <c r="E687" s="10">
        <f t="shared" si="624"/>
        <v>0.262</v>
      </c>
      <c r="F687" s="12">
        <v>168.0</v>
      </c>
      <c r="G687" s="10">
        <f t="shared" ref="G687:H687" si="688">if(AND(E687=E688,F687=F687+1,ISBLANK(G688)),G687,G688)</f>
        <v>20</v>
      </c>
      <c r="H687" s="10">
        <f t="shared" si="688"/>
        <v>161</v>
      </c>
      <c r="I687" s="12">
        <v>0.024</v>
      </c>
      <c r="J687" s="12">
        <v>0.085</v>
      </c>
    </row>
    <row r="688">
      <c r="A688" s="32" t="str">
        <f t="shared" si="2"/>
        <v>Japan-Asia2003</v>
      </c>
      <c r="B688" s="32" t="s">
        <v>172</v>
      </c>
      <c r="C688" s="5" t="s">
        <v>61</v>
      </c>
      <c r="D688" s="9" t="s">
        <v>65</v>
      </c>
      <c r="E688" s="10">
        <f t="shared" si="624"/>
        <v>0.262</v>
      </c>
      <c r="F688" s="12">
        <v>31.0</v>
      </c>
      <c r="G688" s="10">
        <f t="shared" ref="G688:H688" si="689">if(AND(E688=E689,F688=F688+1,ISBLANK(G689)),G688,G689)</f>
        <v>20</v>
      </c>
      <c r="H688" s="10">
        <f t="shared" si="689"/>
        <v>161</v>
      </c>
      <c r="I688" s="12">
        <v>0.484</v>
      </c>
      <c r="J688" s="12">
        <v>0.685</v>
      </c>
    </row>
    <row r="689">
      <c r="A689" s="32" t="str">
        <f t="shared" si="2"/>
        <v>Kazakhstan-Asia2003</v>
      </c>
      <c r="B689" s="32" t="s">
        <v>174</v>
      </c>
      <c r="C689" s="5" t="s">
        <v>61</v>
      </c>
      <c r="D689" s="9" t="s">
        <v>65</v>
      </c>
      <c r="E689" s="10">
        <f t="shared" si="624"/>
        <v>0.262</v>
      </c>
      <c r="F689" s="12">
        <v>26.0</v>
      </c>
      <c r="G689" s="10">
        <f t="shared" ref="G689:H689" si="690">if(AND(E689=E690,F689=F689+1,ISBLANK(G690)),G689,G690)</f>
        <v>20</v>
      </c>
      <c r="H689" s="10">
        <f t="shared" si="690"/>
        <v>161</v>
      </c>
      <c r="I689" s="12">
        <v>0.02</v>
      </c>
      <c r="J689" s="12">
        <v>0.09</v>
      </c>
    </row>
    <row r="690">
      <c r="A690" s="32" t="str">
        <f t="shared" si="2"/>
        <v>North Korea-Asia2003</v>
      </c>
      <c r="B690" s="32" t="s">
        <v>216</v>
      </c>
      <c r="C690" s="5" t="s">
        <v>61</v>
      </c>
      <c r="D690" s="9" t="s">
        <v>65</v>
      </c>
      <c r="E690" s="10">
        <f t="shared" si="624"/>
        <v>0.262</v>
      </c>
      <c r="F690" s="10">
        <f t="shared" ref="F690:J690" si="691">if(AND(D690=D691,E690=E690+1,ISBLANK(F691)),F690,F691)</f>
        <v>17</v>
      </c>
      <c r="G690" s="10">
        <f t="shared" si="691"/>
        <v>20</v>
      </c>
      <c r="H690" s="10">
        <f t="shared" si="691"/>
        <v>161</v>
      </c>
      <c r="I690" s="10">
        <f t="shared" si="691"/>
        <v>0.655</v>
      </c>
      <c r="J690" s="10">
        <f t="shared" si="691"/>
        <v>0.721</v>
      </c>
    </row>
    <row r="691">
      <c r="A691" s="32" t="str">
        <f t="shared" si="2"/>
        <v>South Korea-Asia2003</v>
      </c>
      <c r="B691" s="32" t="s">
        <v>248</v>
      </c>
      <c r="C691" s="5" t="s">
        <v>61</v>
      </c>
      <c r="D691" s="9" t="s">
        <v>65</v>
      </c>
      <c r="E691" s="10">
        <f t="shared" si="624"/>
        <v>0.262</v>
      </c>
      <c r="F691" s="12">
        <v>17.0</v>
      </c>
      <c r="G691" s="10">
        <f t="shared" ref="G691:H691" si="692">if(AND(E691=E692,F691=F691+1,ISBLANK(G692)),G691,G692)</f>
        <v>20</v>
      </c>
      <c r="H691" s="10">
        <f t="shared" si="692"/>
        <v>161</v>
      </c>
      <c r="I691" s="12">
        <v>0.655</v>
      </c>
      <c r="J691" s="12">
        <v>0.721</v>
      </c>
    </row>
    <row r="692">
      <c r="A692" s="32" t="str">
        <f t="shared" si="2"/>
        <v>Kyrgyzstan-Asia2003</v>
      </c>
      <c r="B692" s="32" t="s">
        <v>179</v>
      </c>
      <c r="C692" s="5" t="s">
        <v>61</v>
      </c>
      <c r="D692" s="9" t="s">
        <v>65</v>
      </c>
      <c r="E692" s="10">
        <f t="shared" si="624"/>
        <v>0.262</v>
      </c>
      <c r="F692" s="12">
        <v>21.0</v>
      </c>
      <c r="G692" s="10">
        <f t="shared" ref="G692:H692" si="693">if(AND(E692=E693,F692=F692+1,ISBLANK(G693)),G692,G693)</f>
        <v>20</v>
      </c>
      <c r="H692" s="10">
        <f t="shared" si="693"/>
        <v>161</v>
      </c>
      <c r="I692" s="12">
        <v>0.039</v>
      </c>
      <c r="J692" s="12">
        <v>0.028</v>
      </c>
    </row>
    <row r="693">
      <c r="A693" s="32" t="str">
        <f t="shared" si="2"/>
        <v>Laos-Asia2003</v>
      </c>
      <c r="B693" s="32" t="s">
        <v>180</v>
      </c>
      <c r="C693" s="5" t="s">
        <v>61</v>
      </c>
      <c r="D693" s="9" t="s">
        <v>65</v>
      </c>
      <c r="E693" s="10">
        <f t="shared" si="624"/>
        <v>0.262</v>
      </c>
      <c r="F693" s="12">
        <v>153.0</v>
      </c>
      <c r="G693" s="10">
        <f t="shared" ref="G693:H693" si="694">if(AND(E693=E694,F693=F693+1,ISBLANK(G694)),G693,G694)</f>
        <v>20</v>
      </c>
      <c r="H693" s="10">
        <f t="shared" si="694"/>
        <v>161</v>
      </c>
      <c r="I693" s="12">
        <v>0.003</v>
      </c>
      <c r="J693" s="12">
        <v>0.02</v>
      </c>
    </row>
    <row r="694">
      <c r="A694" s="32" t="str">
        <f t="shared" si="2"/>
        <v>Macao SAR-Asia2003</v>
      </c>
      <c r="B694" s="32" t="s">
        <v>189</v>
      </c>
      <c r="C694" s="5" t="s">
        <v>61</v>
      </c>
      <c r="D694" s="9" t="s">
        <v>65</v>
      </c>
      <c r="E694" s="10">
        <f t="shared" si="624"/>
        <v>0.262</v>
      </c>
      <c r="F694" s="10">
        <f t="shared" ref="F694:H694" si="695">if(AND(D694=D695,E694=E694+1,ISBLANK(F695)),F694,F695)</f>
        <v>37</v>
      </c>
      <c r="G694" s="10">
        <f t="shared" si="695"/>
        <v>20</v>
      </c>
      <c r="H694" s="10">
        <f t="shared" si="695"/>
        <v>161</v>
      </c>
      <c r="I694" s="12">
        <v>0.257</v>
      </c>
      <c r="J694" s="12">
        <v>0.808</v>
      </c>
    </row>
    <row r="695">
      <c r="A695" s="32" t="str">
        <f t="shared" si="2"/>
        <v>Malaysia-Asia2003</v>
      </c>
      <c r="B695" s="32" t="s">
        <v>192</v>
      </c>
      <c r="C695" s="5" t="s">
        <v>61</v>
      </c>
      <c r="D695" s="9" t="s">
        <v>65</v>
      </c>
      <c r="E695" s="10">
        <f t="shared" si="624"/>
        <v>0.262</v>
      </c>
      <c r="F695" s="12">
        <v>37.0</v>
      </c>
      <c r="G695" s="10">
        <f t="shared" ref="G695:H695" si="696">if(AND(E695=E696,F695=F695+1,ISBLANK(G696)),G695,G696)</f>
        <v>20</v>
      </c>
      <c r="H695" s="10">
        <f t="shared" si="696"/>
        <v>161</v>
      </c>
      <c r="I695" s="12">
        <v>0.35</v>
      </c>
      <c r="J695" s="12">
        <v>0.447</v>
      </c>
    </row>
    <row r="696">
      <c r="A696" s="32" t="str">
        <f t="shared" si="2"/>
        <v>Maldives-Asia2003</v>
      </c>
      <c r="B696" s="32" t="s">
        <v>193</v>
      </c>
      <c r="C696" s="5" t="s">
        <v>61</v>
      </c>
      <c r="D696" s="9" t="s">
        <v>65</v>
      </c>
      <c r="E696" s="10">
        <f t="shared" si="624"/>
        <v>0.262</v>
      </c>
      <c r="F696" s="12">
        <v>13.0</v>
      </c>
      <c r="G696" s="10">
        <f t="shared" ref="G696:H696" si="697">if(AND(E696=E697,F696=F696+1,ISBLANK(G697)),G696,G697)</f>
        <v>20</v>
      </c>
      <c r="H696" s="10">
        <f t="shared" si="697"/>
        <v>161</v>
      </c>
      <c r="I696" s="12">
        <v>0.06</v>
      </c>
      <c r="J696" s="12">
        <v>0.231</v>
      </c>
    </row>
    <row r="697">
      <c r="A697" s="32" t="str">
        <f t="shared" si="2"/>
        <v>Mongolia-Asia2003</v>
      </c>
      <c r="B697" s="32" t="s">
        <v>203</v>
      </c>
      <c r="C697" s="5" t="s">
        <v>61</v>
      </c>
      <c r="D697" s="9" t="s">
        <v>65</v>
      </c>
      <c r="E697" s="10">
        <f t="shared" si="624"/>
        <v>0.262</v>
      </c>
      <c r="F697" s="12">
        <v>20.0</v>
      </c>
      <c r="G697" s="10">
        <f t="shared" ref="G697:I697" si="698">if(AND(E697=E698,F697=F697+1,ISBLANK(G698)),G697,G698)</f>
        <v>20</v>
      </c>
      <c r="H697" s="10">
        <f t="shared" si="698"/>
        <v>161</v>
      </c>
      <c r="I697" s="10">
        <f t="shared" si="698"/>
        <v>0</v>
      </c>
      <c r="J697" s="12">
        <v>0.129</v>
      </c>
    </row>
    <row r="698">
      <c r="A698" s="32" t="str">
        <f t="shared" si="2"/>
        <v>Myanmar-Asia2003</v>
      </c>
      <c r="B698" s="32" t="s">
        <v>207</v>
      </c>
      <c r="C698" s="5" t="s">
        <v>61</v>
      </c>
      <c r="D698" s="9" t="s">
        <v>65</v>
      </c>
      <c r="E698" s="10">
        <f t="shared" si="624"/>
        <v>0.262</v>
      </c>
      <c r="F698" s="10">
        <f t="shared" ref="F698:H698" si="699">if(AND(D698=D699,E698=E698+1,ISBLANK(F699)),F698,F699)</f>
        <v>31</v>
      </c>
      <c r="G698" s="10">
        <f t="shared" si="699"/>
        <v>20</v>
      </c>
      <c r="H698" s="10">
        <f t="shared" si="699"/>
        <v>161</v>
      </c>
      <c r="I698" s="12">
        <v>0.0</v>
      </c>
      <c r="J698" s="12">
        <v>0.001</v>
      </c>
    </row>
    <row r="699">
      <c r="A699" s="32" t="str">
        <f t="shared" si="2"/>
        <v>Nepal-Asia2003</v>
      </c>
      <c r="B699" s="32" t="s">
        <v>209</v>
      </c>
      <c r="C699" s="5" t="s">
        <v>61</v>
      </c>
      <c r="D699" s="9" t="s">
        <v>65</v>
      </c>
      <c r="E699" s="10">
        <f t="shared" si="624"/>
        <v>0.262</v>
      </c>
      <c r="F699" s="12">
        <v>31.0</v>
      </c>
      <c r="G699" s="10">
        <f t="shared" ref="G699:H699" si="700">if(AND(E699=E700,F699=F699+1,ISBLANK(G700)),G699,G700)</f>
        <v>20</v>
      </c>
      <c r="H699" s="10">
        <f t="shared" si="700"/>
        <v>161</v>
      </c>
      <c r="I699" s="12">
        <v>0.004</v>
      </c>
      <c r="J699" s="12">
        <v>0.003</v>
      </c>
    </row>
    <row r="700">
      <c r="A700" s="32" t="str">
        <f t="shared" si="2"/>
        <v>Pakistan-Asia2003</v>
      </c>
      <c r="B700" s="32" t="s">
        <v>220</v>
      </c>
      <c r="C700" s="5" t="s">
        <v>61</v>
      </c>
      <c r="D700" s="9" t="s">
        <v>65</v>
      </c>
      <c r="E700" s="10">
        <f t="shared" si="624"/>
        <v>0.262</v>
      </c>
      <c r="F700" s="12">
        <v>24.0</v>
      </c>
      <c r="G700" s="10">
        <f t="shared" ref="G700:H700" si="701">if(AND(E700=E701,F700=F700+1,ISBLANK(G701)),G700,G701)</f>
        <v>20</v>
      </c>
      <c r="H700" s="10">
        <f t="shared" si="701"/>
        <v>161</v>
      </c>
      <c r="I700" s="12">
        <v>0.05</v>
      </c>
      <c r="J700" s="12">
        <v>0.016</v>
      </c>
    </row>
    <row r="701">
      <c r="A701" s="32" t="str">
        <f t="shared" si="2"/>
        <v>Philippines-Asia2003</v>
      </c>
      <c r="B701" s="32" t="s">
        <v>225</v>
      </c>
      <c r="C701" s="5" t="s">
        <v>61</v>
      </c>
      <c r="D701" s="9" t="s">
        <v>65</v>
      </c>
      <c r="E701" s="10">
        <f t="shared" si="624"/>
        <v>0.262</v>
      </c>
      <c r="F701" s="12">
        <v>49.0</v>
      </c>
      <c r="G701" s="10">
        <f t="shared" ref="G701:H701" si="702">if(AND(E701=E702,F701=F701+1,ISBLANK(G702)),G701,G702)</f>
        <v>20</v>
      </c>
      <c r="H701" s="10">
        <f t="shared" si="702"/>
        <v>161</v>
      </c>
      <c r="I701" s="12">
        <v>0.049</v>
      </c>
      <c r="J701" s="12">
        <v>0.272</v>
      </c>
    </row>
    <row r="702">
      <c r="A702" s="32" t="str">
        <f t="shared" si="2"/>
        <v>Singapore-Asia2003</v>
      </c>
      <c r="B702" s="32" t="s">
        <v>241</v>
      </c>
      <c r="C702" s="5" t="s">
        <v>61</v>
      </c>
      <c r="D702" s="9" t="s">
        <v>65</v>
      </c>
      <c r="E702" s="10">
        <f t="shared" si="624"/>
        <v>0.262</v>
      </c>
      <c r="F702" s="12">
        <v>8.0</v>
      </c>
      <c r="G702" s="10">
        <f t="shared" ref="G702:H702" si="703">if(AND(E702=E703,F702=F702+1,ISBLANK(G703)),G702,G703)</f>
        <v>20</v>
      </c>
      <c r="H702" s="10">
        <f t="shared" si="703"/>
        <v>161</v>
      </c>
      <c r="I702" s="12">
        <v>0.538</v>
      </c>
      <c r="J702" s="12">
        <v>0.841</v>
      </c>
    </row>
    <row r="703">
      <c r="A703" s="32" t="str">
        <f t="shared" si="2"/>
        <v>Sri Lanka-Asia2003</v>
      </c>
      <c r="B703" s="32" t="s">
        <v>251</v>
      </c>
      <c r="C703" s="5" t="s">
        <v>61</v>
      </c>
      <c r="D703" s="9" t="s">
        <v>65</v>
      </c>
      <c r="E703" s="10">
        <f t="shared" si="624"/>
        <v>0.262</v>
      </c>
      <c r="F703" s="12">
        <v>58.0</v>
      </c>
      <c r="G703" s="10">
        <f t="shared" ref="G703:H703" si="704">if(AND(E703=E704,F703=F703+1,ISBLANK(G704)),G703,G704)</f>
        <v>20</v>
      </c>
      <c r="H703" s="10">
        <f t="shared" si="704"/>
        <v>161</v>
      </c>
      <c r="I703" s="12">
        <v>0.015</v>
      </c>
      <c r="J703" s="12">
        <v>0.071</v>
      </c>
    </row>
    <row r="704">
      <c r="A704" s="32" t="str">
        <f t="shared" si="2"/>
        <v>Tajikistan-Asia2003</v>
      </c>
      <c r="B704" s="32" t="s">
        <v>262</v>
      </c>
      <c r="C704" s="5" t="s">
        <v>61</v>
      </c>
      <c r="D704" s="9" t="s">
        <v>65</v>
      </c>
      <c r="E704" s="10">
        <f t="shared" si="624"/>
        <v>0.262</v>
      </c>
      <c r="F704" s="10">
        <f t="shared" ref="F704:H704" si="705">if(AND(D704=D705,E704=E704+1,ISBLANK(F705)),F704,F705)</f>
        <v>33</v>
      </c>
      <c r="G704" s="10">
        <f t="shared" si="705"/>
        <v>20</v>
      </c>
      <c r="H704" s="10">
        <f t="shared" si="705"/>
        <v>161</v>
      </c>
      <c r="I704" s="12">
        <v>0.001</v>
      </c>
      <c r="J704" s="12">
        <v>0.007</v>
      </c>
    </row>
    <row r="705">
      <c r="A705" s="32" t="str">
        <f t="shared" si="2"/>
        <v>Thailand-Asia2003</v>
      </c>
      <c r="B705" s="32" t="s">
        <v>264</v>
      </c>
      <c r="C705" s="5" t="s">
        <v>61</v>
      </c>
      <c r="D705" s="9" t="s">
        <v>65</v>
      </c>
      <c r="E705" s="10">
        <f t="shared" si="624"/>
        <v>0.262</v>
      </c>
      <c r="F705" s="12">
        <v>33.0</v>
      </c>
      <c r="G705" s="10">
        <f t="shared" ref="G705:H705" si="706">if(AND(E705=E706,F705=F705+1,ISBLANK(G706)),G705,G706)</f>
        <v>20</v>
      </c>
      <c r="H705" s="10">
        <f t="shared" si="706"/>
        <v>161</v>
      </c>
      <c r="I705" s="12">
        <v>0.093</v>
      </c>
      <c r="J705" s="12">
        <v>0.335</v>
      </c>
    </row>
    <row r="706">
      <c r="A706" s="32" t="str">
        <f t="shared" si="2"/>
        <v>Timor-Leste-Asia2003</v>
      </c>
      <c r="B706" s="32" t="s">
        <v>265</v>
      </c>
      <c r="C706" s="5" t="s">
        <v>61</v>
      </c>
      <c r="D706" s="9" t="s">
        <v>65</v>
      </c>
      <c r="E706" s="10">
        <f t="shared" si="624"/>
        <v>0.262</v>
      </c>
      <c r="F706" s="10">
        <f t="shared" ref="F706:I706" si="707">if(AND(D706=D707,E706=E706+1,ISBLANK(F707)),F706,F707)</f>
        <v>29</v>
      </c>
      <c r="G706" s="10">
        <f t="shared" si="707"/>
        <v>20</v>
      </c>
      <c r="H706" s="10">
        <f t="shared" si="707"/>
        <v>161</v>
      </c>
      <c r="I706" s="10">
        <f t="shared" si="707"/>
        <v>0.004</v>
      </c>
      <c r="J706" s="12">
        <v>0.021</v>
      </c>
    </row>
    <row r="707">
      <c r="A707" s="32" t="str">
        <f t="shared" si="2"/>
        <v>Turkmenistan-Asia2003</v>
      </c>
      <c r="B707" s="32" t="s">
        <v>271</v>
      </c>
      <c r="C707" s="5" t="s">
        <v>61</v>
      </c>
      <c r="D707" s="9" t="s">
        <v>65</v>
      </c>
      <c r="E707" s="10">
        <f t="shared" si="624"/>
        <v>0.262</v>
      </c>
      <c r="F707" s="10">
        <f t="shared" ref="F707:H707" si="708">if(AND(D707=D708,E707=E707+1,ISBLANK(F708)),F707,F708)</f>
        <v>29</v>
      </c>
      <c r="G707" s="10">
        <f t="shared" si="708"/>
        <v>20</v>
      </c>
      <c r="H707" s="10">
        <f t="shared" si="708"/>
        <v>161</v>
      </c>
      <c r="I707" s="12">
        <v>0.004</v>
      </c>
      <c r="J707" s="12">
        <v>0.002</v>
      </c>
    </row>
    <row r="708">
      <c r="A708" s="32" t="str">
        <f t="shared" si="2"/>
        <v>Uzbekistan-Asia2003</v>
      </c>
      <c r="B708" s="32" t="s">
        <v>279</v>
      </c>
      <c r="C708" s="5" t="s">
        <v>61</v>
      </c>
      <c r="D708" s="9" t="s">
        <v>65</v>
      </c>
      <c r="E708" s="10">
        <f t="shared" si="624"/>
        <v>0.262</v>
      </c>
      <c r="F708" s="12">
        <v>29.0</v>
      </c>
      <c r="G708" s="10">
        <f t="shared" ref="G708:H708" si="709">if(AND(E708=E709,F708=F708+1,ISBLANK(G709)),G708,G709)</f>
        <v>20</v>
      </c>
      <c r="H708" s="10">
        <f t="shared" si="709"/>
        <v>161</v>
      </c>
      <c r="I708" s="12">
        <v>0.019</v>
      </c>
      <c r="J708" s="12">
        <v>0.013</v>
      </c>
    </row>
    <row r="709">
      <c r="A709" s="32" t="str">
        <f t="shared" si="2"/>
        <v>Vietnam-Asia2003</v>
      </c>
      <c r="B709" s="32" t="s">
        <v>282</v>
      </c>
      <c r="C709" s="5" t="s">
        <v>61</v>
      </c>
      <c r="D709" s="9" t="s">
        <v>65</v>
      </c>
      <c r="E709" s="10">
        <f t="shared" si="624"/>
        <v>0.262</v>
      </c>
      <c r="F709" s="12">
        <v>59.0</v>
      </c>
      <c r="G709" s="10">
        <f t="shared" ref="G709:H709" si="710">if(AND(E709=E710,F709=F709+1,ISBLANK(G710)),G709,G710)</f>
        <v>20</v>
      </c>
      <c r="H709" s="10">
        <f t="shared" si="710"/>
        <v>161</v>
      </c>
      <c r="I709" s="12">
        <v>0.038</v>
      </c>
      <c r="J709" s="12">
        <v>0.033</v>
      </c>
    </row>
    <row r="710">
      <c r="A710" s="32" t="str">
        <f t="shared" si="2"/>
        <v>Albania-Europe2003</v>
      </c>
      <c r="B710" s="32" t="s">
        <v>75</v>
      </c>
      <c r="C710" s="5" t="s">
        <v>76</v>
      </c>
      <c r="D710" s="9" t="s">
        <v>65</v>
      </c>
      <c r="E710" s="10">
        <f t="shared" si="624"/>
        <v>0.262</v>
      </c>
      <c r="F710" s="12">
        <v>41.0</v>
      </c>
      <c r="G710" s="10">
        <f t="shared" ref="G710:H710" si="711">if(AND(E710=E711,F710=F710+1,ISBLANK(G711)),G710,G711)</f>
        <v>20</v>
      </c>
      <c r="H710" s="10">
        <f t="shared" si="711"/>
        <v>161</v>
      </c>
      <c r="I710" s="12">
        <v>0.01</v>
      </c>
      <c r="J710" s="12">
        <v>0.34</v>
      </c>
    </row>
    <row r="711">
      <c r="A711" s="32" t="str">
        <f t="shared" si="2"/>
        <v>Andorra-Europe2003</v>
      </c>
      <c r="B711" s="32" t="s">
        <v>81</v>
      </c>
      <c r="C711" s="5" t="s">
        <v>76</v>
      </c>
      <c r="D711" s="9" t="s">
        <v>65</v>
      </c>
      <c r="E711" s="10">
        <f t="shared" si="624"/>
        <v>0.262</v>
      </c>
      <c r="F711" s="10">
        <f t="shared" ref="F711:H711" si="712">if(AND(D711=D712,E711=E711+1,ISBLANK(F712)),F711,F712)</f>
        <v>25</v>
      </c>
      <c r="G711" s="10">
        <f t="shared" si="712"/>
        <v>20</v>
      </c>
      <c r="H711" s="10">
        <f t="shared" si="712"/>
        <v>161</v>
      </c>
      <c r="I711" s="12">
        <v>0.135</v>
      </c>
      <c r="J711" s="12">
        <v>0.686</v>
      </c>
    </row>
    <row r="712">
      <c r="A712" s="32" t="str">
        <f t="shared" si="2"/>
        <v>Austria-Europe2003</v>
      </c>
      <c r="B712" s="32" t="s">
        <v>89</v>
      </c>
      <c r="C712" s="5" t="s">
        <v>76</v>
      </c>
      <c r="D712" s="9" t="s">
        <v>65</v>
      </c>
      <c r="E712" s="10">
        <f t="shared" si="624"/>
        <v>0.262</v>
      </c>
      <c r="F712" s="12">
        <v>25.0</v>
      </c>
      <c r="G712" s="10">
        <f t="shared" ref="G712:H712" si="713">if(AND(E712=E713,F712=F712+1,ISBLANK(G713)),G712,G713)</f>
        <v>20</v>
      </c>
      <c r="H712" s="10">
        <f t="shared" si="713"/>
        <v>161</v>
      </c>
      <c r="I712" s="12">
        <v>0.427</v>
      </c>
      <c r="J712" s="12">
        <v>0.893</v>
      </c>
    </row>
    <row r="713">
      <c r="A713" s="32" t="str">
        <f t="shared" si="2"/>
        <v>Belarus-Europe2003</v>
      </c>
      <c r="B713" s="32" t="s">
        <v>96</v>
      </c>
      <c r="C713" s="5" t="s">
        <v>76</v>
      </c>
      <c r="D713" s="9" t="s">
        <v>65</v>
      </c>
      <c r="E713" s="10">
        <f t="shared" si="624"/>
        <v>0.262</v>
      </c>
      <c r="F713" s="12">
        <v>79.0</v>
      </c>
      <c r="G713" s="10">
        <f t="shared" ref="G713:I713" si="714">if(AND(E713=E714,F713=F713+1,ISBLANK(G714)),G713,G714)</f>
        <v>20</v>
      </c>
      <c r="H713" s="10">
        <f t="shared" si="714"/>
        <v>161</v>
      </c>
      <c r="I713" s="10">
        <f t="shared" si="714"/>
        <v>0.5</v>
      </c>
      <c r="J713" s="12">
        <v>0.114</v>
      </c>
    </row>
    <row r="714">
      <c r="A714" s="32" t="str">
        <f t="shared" si="2"/>
        <v>Belgium-Europe2003</v>
      </c>
      <c r="B714" s="32" t="s">
        <v>97</v>
      </c>
      <c r="C714" s="5" t="s">
        <v>76</v>
      </c>
      <c r="D714" s="9" t="s">
        <v>65</v>
      </c>
      <c r="E714" s="10">
        <f t="shared" si="624"/>
        <v>0.262</v>
      </c>
      <c r="F714" s="12">
        <v>56.0</v>
      </c>
      <c r="G714" s="10">
        <f t="shared" ref="G714:H714" si="715">if(AND(E714=E715,F714=F714+1,ISBLANK(G715)),G714,G715)</f>
        <v>20</v>
      </c>
      <c r="H714" s="10">
        <f t="shared" si="715"/>
        <v>161</v>
      </c>
      <c r="I714" s="12">
        <v>0.5</v>
      </c>
      <c r="J714" s="12">
        <v>0.829</v>
      </c>
    </row>
    <row r="715">
      <c r="A715" s="32" t="str">
        <f t="shared" si="2"/>
        <v>Bosnia and Herzegovina-Europe2003</v>
      </c>
      <c r="B715" s="32" t="s">
        <v>103</v>
      </c>
      <c r="C715" s="5" t="s">
        <v>76</v>
      </c>
      <c r="D715" s="9" t="s">
        <v>65</v>
      </c>
      <c r="E715" s="10">
        <f t="shared" si="624"/>
        <v>0.262</v>
      </c>
      <c r="F715" s="12">
        <v>68.0</v>
      </c>
      <c r="G715" s="10">
        <f t="shared" ref="G715:H715" si="716">if(AND(E715=E716,F715=F715+1,ISBLANK(G716)),G715,G716)</f>
        <v>20</v>
      </c>
      <c r="H715" s="10">
        <f t="shared" si="716"/>
        <v>161</v>
      </c>
      <c r="I715" s="12">
        <v>0.04</v>
      </c>
      <c r="J715" s="12">
        <v>0.276</v>
      </c>
    </row>
    <row r="716">
      <c r="A716" s="32" t="str">
        <f t="shared" si="2"/>
        <v>Bulgaria-Europe2003</v>
      </c>
      <c r="B716" s="32" t="s">
        <v>107</v>
      </c>
      <c r="C716" s="5" t="s">
        <v>76</v>
      </c>
      <c r="D716" s="9" t="s">
        <v>65</v>
      </c>
      <c r="E716" s="10">
        <f t="shared" si="624"/>
        <v>0.262</v>
      </c>
      <c r="F716" s="12">
        <v>32.0</v>
      </c>
      <c r="G716" s="10">
        <f t="shared" ref="G716:H716" si="717">if(AND(E716=E717,F716=F716+1,ISBLANK(G717)),G716,G717)</f>
        <v>20</v>
      </c>
      <c r="H716" s="10">
        <f t="shared" si="717"/>
        <v>161</v>
      </c>
      <c r="I716" s="12">
        <v>0.12</v>
      </c>
      <c r="J716" s="12">
        <v>0.448</v>
      </c>
    </row>
    <row r="717">
      <c r="A717" s="32" t="str">
        <f t="shared" si="2"/>
        <v>Croatia-Europe2003</v>
      </c>
      <c r="B717" s="32" t="s">
        <v>124</v>
      </c>
      <c r="C717" s="5" t="s">
        <v>76</v>
      </c>
      <c r="D717" s="9" t="s">
        <v>65</v>
      </c>
      <c r="E717" s="10">
        <f t="shared" si="624"/>
        <v>0.262</v>
      </c>
      <c r="F717" s="12">
        <v>29.0</v>
      </c>
      <c r="G717" s="10">
        <f t="shared" ref="G717:H717" si="718">if(AND(E717=E718,F717=F717+1,ISBLANK(G718)),G717,G718)</f>
        <v>20</v>
      </c>
      <c r="H717" s="10">
        <f t="shared" si="718"/>
        <v>161</v>
      </c>
      <c r="I717" s="12">
        <v>0.228</v>
      </c>
      <c r="J717" s="12">
        <v>0.575</v>
      </c>
    </row>
    <row r="718">
      <c r="A718" s="32" t="str">
        <f t="shared" si="2"/>
        <v>Cyprus-Europe2003</v>
      </c>
      <c r="B718" s="32" t="s">
        <v>127</v>
      </c>
      <c r="C718" s="5" t="s">
        <v>76</v>
      </c>
      <c r="D718" s="9" t="s">
        <v>65</v>
      </c>
      <c r="E718" s="10">
        <f t="shared" si="624"/>
        <v>0.262</v>
      </c>
      <c r="F718" s="10">
        <f t="shared" ref="F718:H718" si="719">if(AND(D718=D719,E718=E718+1,ISBLANK(F719)),F718,F719)</f>
        <v>40</v>
      </c>
      <c r="G718" s="10">
        <f t="shared" si="719"/>
        <v>20</v>
      </c>
      <c r="H718" s="10">
        <f t="shared" si="719"/>
        <v>161</v>
      </c>
      <c r="I718" s="12">
        <v>0.301</v>
      </c>
      <c r="J718" s="12">
        <v>0.553</v>
      </c>
    </row>
    <row r="719">
      <c r="A719" s="32" t="str">
        <f t="shared" si="2"/>
        <v>Czech Republic-Europe2003</v>
      </c>
      <c r="B719" s="32" t="s">
        <v>128</v>
      </c>
      <c r="C719" s="5" t="s">
        <v>76</v>
      </c>
      <c r="D719" s="9" t="s">
        <v>65</v>
      </c>
      <c r="E719" s="10">
        <f t="shared" si="624"/>
        <v>0.262</v>
      </c>
      <c r="F719" s="12">
        <v>40.0</v>
      </c>
      <c r="G719" s="10">
        <f t="shared" ref="G719:H719" si="720">if(AND(E719=E720,F719=F719+1,ISBLANK(G720)),G719,G720)</f>
        <v>20</v>
      </c>
      <c r="H719" s="10">
        <f t="shared" si="720"/>
        <v>161</v>
      </c>
      <c r="I719" s="12">
        <v>0.343</v>
      </c>
      <c r="J719" s="12">
        <v>0.951</v>
      </c>
    </row>
    <row r="720">
      <c r="A720" s="32" t="str">
        <f t="shared" si="2"/>
        <v>Denmark-Europe2003</v>
      </c>
      <c r="B720" s="32" t="s">
        <v>129</v>
      </c>
      <c r="C720" s="5" t="s">
        <v>76</v>
      </c>
      <c r="D720" s="9" t="s">
        <v>65</v>
      </c>
      <c r="E720" s="10">
        <f t="shared" si="624"/>
        <v>0.262</v>
      </c>
      <c r="F720" s="12">
        <v>7.0</v>
      </c>
      <c r="G720" s="10">
        <f t="shared" ref="G720:H720" si="721">if(AND(E720=E721,F720=F720+1,ISBLANK(G721)),G720,G721)</f>
        <v>20</v>
      </c>
      <c r="H720" s="10">
        <f t="shared" si="721"/>
        <v>161</v>
      </c>
      <c r="I720" s="12">
        <v>0.763</v>
      </c>
      <c r="J720" s="12">
        <v>0.886</v>
      </c>
    </row>
    <row r="721">
      <c r="A721" s="32" t="str">
        <f t="shared" si="2"/>
        <v>Estonia-Europe2003</v>
      </c>
      <c r="B721" s="32" t="s">
        <v>138</v>
      </c>
      <c r="C721" s="5" t="s">
        <v>76</v>
      </c>
      <c r="D721" s="9" t="s">
        <v>65</v>
      </c>
      <c r="E721" s="10">
        <f t="shared" si="624"/>
        <v>0.262</v>
      </c>
      <c r="F721" s="12">
        <v>72.0</v>
      </c>
      <c r="G721" s="10">
        <f t="shared" ref="G721:H721" si="722">if(AND(E721=E722,F721=F721+1,ISBLANK(G722)),G721,G722)</f>
        <v>20</v>
      </c>
      <c r="H721" s="10">
        <f t="shared" si="722"/>
        <v>161</v>
      </c>
      <c r="I721" s="12">
        <v>0.453</v>
      </c>
      <c r="J721" s="12">
        <v>0.784</v>
      </c>
    </row>
    <row r="722">
      <c r="A722" s="32" t="str">
        <f t="shared" si="2"/>
        <v>Faeroe Islands-Europe2003</v>
      </c>
      <c r="B722" s="32" t="s">
        <v>140</v>
      </c>
      <c r="C722" s="5" t="s">
        <v>76</v>
      </c>
      <c r="D722" s="9" t="s">
        <v>65</v>
      </c>
      <c r="E722" s="10">
        <f t="shared" si="624"/>
        <v>0.262</v>
      </c>
      <c r="F722" s="10">
        <f t="shared" ref="F722:H722" si="723">if(AND(D722=D723,E722=E722+1,ISBLANK(F723)),F722,F723)</f>
        <v>31</v>
      </c>
      <c r="G722" s="10">
        <f t="shared" si="723"/>
        <v>20</v>
      </c>
      <c r="H722" s="10">
        <f t="shared" si="723"/>
        <v>161</v>
      </c>
      <c r="I722" s="12">
        <v>0.589</v>
      </c>
      <c r="J722" s="12">
        <v>0.787</v>
      </c>
    </row>
    <row r="723">
      <c r="A723" s="32" t="str">
        <f t="shared" si="2"/>
        <v>Finland-Europe2003</v>
      </c>
      <c r="B723" s="32" t="s">
        <v>142</v>
      </c>
      <c r="C723" s="5" t="s">
        <v>76</v>
      </c>
      <c r="D723" s="9" t="s">
        <v>65</v>
      </c>
      <c r="E723" s="10">
        <f t="shared" si="624"/>
        <v>0.262</v>
      </c>
      <c r="F723" s="12">
        <v>31.0</v>
      </c>
      <c r="G723" s="10">
        <f t="shared" ref="G723:H723" si="724">if(AND(E723=E724,F723=F723+1,ISBLANK(G724)),G723,G724)</f>
        <v>20</v>
      </c>
      <c r="H723" s="10">
        <f t="shared" si="724"/>
        <v>161</v>
      </c>
      <c r="I723" s="12">
        <v>0.692</v>
      </c>
      <c r="J723" s="12">
        <v>0.911</v>
      </c>
    </row>
    <row r="724">
      <c r="A724" s="32" t="str">
        <f t="shared" si="2"/>
        <v>France-Europe2003</v>
      </c>
      <c r="B724" s="32" t="s">
        <v>143</v>
      </c>
      <c r="C724" s="5" t="s">
        <v>76</v>
      </c>
      <c r="D724" s="9" t="s">
        <v>65</v>
      </c>
      <c r="E724" s="10">
        <f t="shared" si="624"/>
        <v>0.262</v>
      </c>
      <c r="F724" s="12">
        <v>41.0</v>
      </c>
      <c r="G724" s="10">
        <f t="shared" ref="G724:H724" si="725">if(AND(E724=E725,F724=F724+1,ISBLANK(G725)),G724,G725)</f>
        <v>20</v>
      </c>
      <c r="H724" s="10">
        <f t="shared" si="725"/>
        <v>161</v>
      </c>
      <c r="I724" s="12">
        <v>0.361</v>
      </c>
      <c r="J724" s="12">
        <v>0.689</v>
      </c>
    </row>
    <row r="725">
      <c r="A725" s="32" t="str">
        <f t="shared" si="2"/>
        <v>Germany-Europe2003</v>
      </c>
      <c r="B725" s="32" t="s">
        <v>148</v>
      </c>
      <c r="C725" s="5" t="s">
        <v>76</v>
      </c>
      <c r="D725" s="9" t="s">
        <v>65</v>
      </c>
      <c r="E725" s="10">
        <f t="shared" si="624"/>
        <v>0.262</v>
      </c>
      <c r="F725" s="12">
        <v>45.0</v>
      </c>
      <c r="G725" s="10">
        <f t="shared" ref="G725:H725" si="726">if(AND(E725=E726,F725=F725+1,ISBLANK(G726)),G725,G726)</f>
        <v>20</v>
      </c>
      <c r="H725" s="10">
        <f t="shared" si="726"/>
        <v>161</v>
      </c>
      <c r="I725" s="12">
        <v>0.559</v>
      </c>
      <c r="J725" s="12">
        <v>0.773</v>
      </c>
    </row>
    <row r="726">
      <c r="A726" s="32" t="str">
        <f t="shared" si="2"/>
        <v>Greece-Europe2003</v>
      </c>
      <c r="B726" s="32" t="s">
        <v>150</v>
      </c>
      <c r="C726" s="5" t="s">
        <v>76</v>
      </c>
      <c r="D726" s="9" t="s">
        <v>65</v>
      </c>
      <c r="E726" s="10">
        <f t="shared" si="624"/>
        <v>0.262</v>
      </c>
      <c r="F726" s="12">
        <v>38.0</v>
      </c>
      <c r="G726" s="10">
        <f t="shared" ref="G726:H726" si="727">if(AND(E726=E727,F726=F726+1,ISBLANK(G727)),G726,G727)</f>
        <v>20</v>
      </c>
      <c r="H726" s="10">
        <f t="shared" si="727"/>
        <v>161</v>
      </c>
      <c r="I726" s="12">
        <v>0.178</v>
      </c>
      <c r="J726" s="12">
        <v>0.81</v>
      </c>
    </row>
    <row r="727">
      <c r="A727" s="32" t="str">
        <f t="shared" si="2"/>
        <v>Hungary-Europe2003</v>
      </c>
      <c r="B727" s="32" t="s">
        <v>161</v>
      </c>
      <c r="C727" s="5" t="s">
        <v>76</v>
      </c>
      <c r="D727" s="9" t="s">
        <v>65</v>
      </c>
      <c r="E727" s="10">
        <f t="shared" si="624"/>
        <v>0.262</v>
      </c>
      <c r="F727" s="12">
        <v>52.0</v>
      </c>
      <c r="G727" s="10">
        <f t="shared" ref="G727:H727" si="728">if(AND(E727=E728,F727=F727+1,ISBLANK(G728)),G727,G728)</f>
        <v>20</v>
      </c>
      <c r="H727" s="10">
        <f t="shared" si="728"/>
        <v>161</v>
      </c>
      <c r="I727" s="12">
        <v>0.216</v>
      </c>
      <c r="J727" s="12">
        <v>0.783</v>
      </c>
    </row>
    <row r="728">
      <c r="A728" s="32" t="str">
        <f t="shared" si="2"/>
        <v>Iceland-Europe2003</v>
      </c>
      <c r="B728" s="32" t="s">
        <v>162</v>
      </c>
      <c r="C728" s="5" t="s">
        <v>76</v>
      </c>
      <c r="D728" s="9" t="s">
        <v>65</v>
      </c>
      <c r="E728" s="10">
        <f t="shared" si="624"/>
        <v>0.262</v>
      </c>
      <c r="F728" s="10">
        <f t="shared" ref="F728:H728" si="729">if(AND(D728=D729,E728=E728+1,ISBLANK(F729)),F728,F729)</f>
        <v>18</v>
      </c>
      <c r="G728" s="10">
        <f t="shared" si="729"/>
        <v>20</v>
      </c>
      <c r="H728" s="10">
        <f t="shared" si="729"/>
        <v>161</v>
      </c>
      <c r="I728" s="12">
        <v>0.831</v>
      </c>
      <c r="J728" s="12">
        <v>0.965</v>
      </c>
    </row>
    <row r="729">
      <c r="A729" s="32" t="str">
        <f t="shared" si="2"/>
        <v>Ireland-Europe2003</v>
      </c>
      <c r="B729" s="32" t="s">
        <v>167</v>
      </c>
      <c r="C729" s="5" t="s">
        <v>76</v>
      </c>
      <c r="D729" s="9" t="s">
        <v>65</v>
      </c>
      <c r="E729" s="10">
        <f t="shared" si="624"/>
        <v>0.262</v>
      </c>
      <c r="F729" s="12">
        <v>18.0</v>
      </c>
      <c r="G729" s="10">
        <f t="shared" ref="G729:H729" si="730">if(AND(E729=E730,F729=F729+1,ISBLANK(G730)),G729,G730)</f>
        <v>20</v>
      </c>
      <c r="H729" s="10">
        <f t="shared" si="730"/>
        <v>161</v>
      </c>
      <c r="I729" s="12">
        <v>0.343</v>
      </c>
      <c r="J729" s="12">
        <v>0.873</v>
      </c>
    </row>
    <row r="730">
      <c r="A730" s="32" t="str">
        <f t="shared" si="2"/>
        <v>Isle of Man-Europe2003</v>
      </c>
      <c r="B730" s="32" t="s">
        <v>168</v>
      </c>
      <c r="C730" s="5" t="s">
        <v>76</v>
      </c>
      <c r="D730" s="9" t="s">
        <v>65</v>
      </c>
      <c r="E730" s="10">
        <f t="shared" si="624"/>
        <v>0.262</v>
      </c>
      <c r="F730" s="10">
        <f t="shared" ref="F730:J730" si="731">if(AND(D730=D731,E730=E730+1,ISBLANK(F731)),F730,F731)</f>
        <v>23</v>
      </c>
      <c r="G730" s="10">
        <f t="shared" si="731"/>
        <v>20</v>
      </c>
      <c r="H730" s="10">
        <f t="shared" si="731"/>
        <v>161</v>
      </c>
      <c r="I730" s="10">
        <f t="shared" si="731"/>
        <v>0.29</v>
      </c>
      <c r="J730" s="10">
        <f t="shared" si="731"/>
        <v>0.981</v>
      </c>
    </row>
    <row r="731">
      <c r="A731" s="32" t="str">
        <f t="shared" si="2"/>
        <v>Italy-Europe2003</v>
      </c>
      <c r="B731" s="32" t="s">
        <v>170</v>
      </c>
      <c r="C731" s="5" t="s">
        <v>76</v>
      </c>
      <c r="D731" s="9" t="s">
        <v>65</v>
      </c>
      <c r="E731" s="10">
        <f t="shared" si="624"/>
        <v>0.262</v>
      </c>
      <c r="F731" s="12">
        <v>23.0</v>
      </c>
      <c r="G731" s="10">
        <f t="shared" ref="G731:H731" si="732">if(AND(E731=E732,F731=F731+1,ISBLANK(G732)),G731,G732)</f>
        <v>20</v>
      </c>
      <c r="H731" s="10">
        <f t="shared" si="732"/>
        <v>161</v>
      </c>
      <c r="I731" s="12">
        <v>0.29</v>
      </c>
      <c r="J731" s="12">
        <v>0.981</v>
      </c>
    </row>
    <row r="732">
      <c r="A732" s="32" t="str">
        <f t="shared" si="2"/>
        <v>Kosovo-Europe2003</v>
      </c>
      <c r="B732" s="32" t="s">
        <v>177</v>
      </c>
      <c r="C732" s="5" t="s">
        <v>76</v>
      </c>
      <c r="D732" s="9" t="s">
        <v>65</v>
      </c>
      <c r="E732" s="10">
        <f t="shared" si="624"/>
        <v>0.262</v>
      </c>
      <c r="F732" s="10">
        <f t="shared" ref="F732:J732" si="733">if(AND(D732=D733,E732=E732+1,ISBLANK(F733)),F732,F733)</f>
        <v>16</v>
      </c>
      <c r="G732" s="10">
        <f t="shared" si="733"/>
        <v>20</v>
      </c>
      <c r="H732" s="10">
        <f t="shared" si="733"/>
        <v>161</v>
      </c>
      <c r="I732" s="10">
        <f t="shared" si="733"/>
        <v>0.27</v>
      </c>
      <c r="J732" s="10">
        <f t="shared" si="733"/>
        <v>0.533</v>
      </c>
    </row>
    <row r="733">
      <c r="A733" s="32" t="str">
        <f t="shared" si="2"/>
        <v>Latvia-Europe2003</v>
      </c>
      <c r="B733" s="32" t="s">
        <v>181</v>
      </c>
      <c r="C733" s="5" t="s">
        <v>76</v>
      </c>
      <c r="D733" s="9" t="s">
        <v>65</v>
      </c>
      <c r="E733" s="10">
        <f t="shared" si="624"/>
        <v>0.262</v>
      </c>
      <c r="F733" s="12">
        <v>16.0</v>
      </c>
      <c r="G733" s="10">
        <f t="shared" ref="G733:H733" si="734">if(AND(E733=E734,F733=F733+1,ISBLANK(G734)),G733,G734)</f>
        <v>20</v>
      </c>
      <c r="H733" s="10">
        <f t="shared" si="734"/>
        <v>161</v>
      </c>
      <c r="I733" s="12">
        <v>0.27</v>
      </c>
      <c r="J733" s="12">
        <v>0.533</v>
      </c>
    </row>
    <row r="734">
      <c r="A734" s="32" t="str">
        <f t="shared" si="2"/>
        <v>Liechtenstein-Europe2003</v>
      </c>
      <c r="B734" s="32" t="s">
        <v>186</v>
      </c>
      <c r="C734" s="5" t="s">
        <v>76</v>
      </c>
      <c r="D734" s="9" t="s">
        <v>65</v>
      </c>
      <c r="E734" s="10">
        <f t="shared" si="624"/>
        <v>0.262</v>
      </c>
      <c r="F734" s="10">
        <f t="shared" ref="F734:H734" si="735">if(AND(D734=D735,E734=E734+1,ISBLANK(F735)),F734,F735)</f>
        <v>26</v>
      </c>
      <c r="G734" s="10">
        <f t="shared" si="735"/>
        <v>20</v>
      </c>
      <c r="H734" s="10">
        <f t="shared" si="735"/>
        <v>161</v>
      </c>
      <c r="I734" s="12">
        <v>0.588</v>
      </c>
      <c r="J734" s="12">
        <v>0.732</v>
      </c>
    </row>
    <row r="735">
      <c r="A735" s="32" t="str">
        <f t="shared" si="2"/>
        <v>Lithuania-Europe2003</v>
      </c>
      <c r="B735" s="32" t="s">
        <v>187</v>
      </c>
      <c r="C735" s="5" t="s">
        <v>76</v>
      </c>
      <c r="D735" s="9" t="s">
        <v>65</v>
      </c>
      <c r="E735" s="10">
        <f t="shared" si="624"/>
        <v>0.262</v>
      </c>
      <c r="F735" s="12">
        <v>26.0</v>
      </c>
      <c r="G735" s="10">
        <f t="shared" ref="G735:H735" si="736">if(AND(E735=E736,F735=F735+1,ISBLANK(G736)),G735,G736)</f>
        <v>20</v>
      </c>
      <c r="H735" s="10">
        <f t="shared" si="736"/>
        <v>161</v>
      </c>
      <c r="I735" s="12">
        <v>0.259</v>
      </c>
      <c r="J735" s="12">
        <v>0.622</v>
      </c>
    </row>
    <row r="736">
      <c r="A736" s="32" t="str">
        <f t="shared" si="2"/>
        <v>Luxembourg-Europe2003</v>
      </c>
      <c r="B736" s="32" t="s">
        <v>188</v>
      </c>
      <c r="C736" s="5" t="s">
        <v>76</v>
      </c>
      <c r="D736" s="9" t="s">
        <v>65</v>
      </c>
      <c r="E736" s="10">
        <f t="shared" si="624"/>
        <v>0.262</v>
      </c>
      <c r="F736" s="10">
        <f t="shared" ref="F736:H736" si="737">if(AND(D736=D737,E736=E736+1,ISBLANK(F737)),F736,F737)</f>
        <v>48</v>
      </c>
      <c r="G736" s="10">
        <f t="shared" si="737"/>
        <v>20</v>
      </c>
      <c r="H736" s="10">
        <f t="shared" si="737"/>
        <v>161</v>
      </c>
      <c r="I736" s="12">
        <v>0.546</v>
      </c>
      <c r="J736" s="12">
        <v>1.206</v>
      </c>
    </row>
    <row r="737">
      <c r="A737" s="32" t="str">
        <f t="shared" si="2"/>
        <v>North Macedonia-Europe2003</v>
      </c>
      <c r="B737" s="32" t="s">
        <v>217</v>
      </c>
      <c r="C737" s="5" t="s">
        <v>76</v>
      </c>
      <c r="D737" s="9" t="s">
        <v>65</v>
      </c>
      <c r="E737" s="10">
        <f t="shared" si="624"/>
        <v>0.262</v>
      </c>
      <c r="F737" s="12">
        <v>48.0</v>
      </c>
      <c r="G737" s="10">
        <f t="shared" ref="G737:H737" si="738">if(AND(E737=E738,F737=F737+1,ISBLANK(G738)),G737,G738)</f>
        <v>20</v>
      </c>
      <c r="H737" s="10">
        <f t="shared" si="738"/>
        <v>161</v>
      </c>
      <c r="I737" s="12">
        <v>0.191</v>
      </c>
      <c r="J737" s="12">
        <v>0.373</v>
      </c>
    </row>
    <row r="738">
      <c r="A738" s="32" t="str">
        <f t="shared" si="2"/>
        <v>Malta-Europe2003</v>
      </c>
      <c r="B738" s="32" t="s">
        <v>195</v>
      </c>
      <c r="C738" s="5" t="s">
        <v>76</v>
      </c>
      <c r="D738" s="9" t="s">
        <v>65</v>
      </c>
      <c r="E738" s="10">
        <f t="shared" si="624"/>
        <v>0.262</v>
      </c>
      <c r="F738" s="10">
        <f t="shared" ref="F738:H738" si="739">if(AND(D738=D739,E738=E738+1,ISBLANK(F739)),F738,F739)</f>
        <v>42</v>
      </c>
      <c r="G738" s="10">
        <f t="shared" si="739"/>
        <v>20</v>
      </c>
      <c r="H738" s="10">
        <f t="shared" si="739"/>
        <v>161</v>
      </c>
      <c r="I738" s="12">
        <v>0.316</v>
      </c>
      <c r="J738" s="12">
        <v>0.704</v>
      </c>
    </row>
    <row r="739">
      <c r="A739" s="32" t="str">
        <f t="shared" si="2"/>
        <v>Moldova-Europe2003</v>
      </c>
      <c r="B739" s="32" t="s">
        <v>201</v>
      </c>
      <c r="C739" s="5" t="s">
        <v>76</v>
      </c>
      <c r="D739" s="9" t="s">
        <v>65</v>
      </c>
      <c r="E739" s="10">
        <f t="shared" si="624"/>
        <v>0.262</v>
      </c>
      <c r="F739" s="12">
        <v>42.0</v>
      </c>
      <c r="G739" s="10">
        <f t="shared" ref="G739:H739" si="740">if(AND(E739=E740,F739=F739+1,ISBLANK(G740)),G739,G740)</f>
        <v>20</v>
      </c>
      <c r="H739" s="10">
        <f t="shared" si="740"/>
        <v>161</v>
      </c>
      <c r="I739" s="12">
        <v>0.074</v>
      </c>
      <c r="J739" s="12">
        <v>0.122</v>
      </c>
    </row>
    <row r="740">
      <c r="A740" s="32" t="str">
        <f t="shared" si="2"/>
        <v>Monaco-Europe2003</v>
      </c>
      <c r="B740" s="32" t="s">
        <v>202</v>
      </c>
      <c r="C740" s="5" t="s">
        <v>76</v>
      </c>
      <c r="D740" s="9" t="s">
        <v>65</v>
      </c>
      <c r="E740" s="10">
        <f t="shared" si="624"/>
        <v>0.262</v>
      </c>
      <c r="F740" s="10">
        <f t="shared" ref="F740:H740" si="741">if(AND(D740=D741,E740=E740+1,ISBLANK(F741)),F740,F741)</f>
        <v>9</v>
      </c>
      <c r="G740" s="10">
        <f t="shared" si="741"/>
        <v>20</v>
      </c>
      <c r="H740" s="10">
        <f t="shared" si="741"/>
        <v>161</v>
      </c>
      <c r="I740" s="12">
        <v>0.495</v>
      </c>
      <c r="J740" s="12">
        <v>0.457</v>
      </c>
    </row>
    <row r="741">
      <c r="A741" s="32" t="str">
        <f t="shared" si="2"/>
        <v>Montenegro-Europe2003</v>
      </c>
      <c r="B741" s="32" t="s">
        <v>204</v>
      </c>
      <c r="C741" s="5" t="s">
        <v>76</v>
      </c>
      <c r="D741" s="9" t="s">
        <v>65</v>
      </c>
      <c r="E741" s="10">
        <f t="shared" si="624"/>
        <v>0.262</v>
      </c>
      <c r="F741" s="10">
        <f t="shared" ref="F741:J741" si="742">if(AND(D741=D742,E741=E741+1,ISBLANK(F742)),F741,F742)</f>
        <v>9</v>
      </c>
      <c r="G741" s="10">
        <f t="shared" si="742"/>
        <v>20</v>
      </c>
      <c r="H741" s="10">
        <f t="shared" si="742"/>
        <v>161</v>
      </c>
      <c r="I741" s="10">
        <f t="shared" si="742"/>
        <v>0.644</v>
      </c>
      <c r="J741" s="10">
        <f t="shared" si="742"/>
        <v>0.818</v>
      </c>
    </row>
    <row r="742">
      <c r="A742" s="32" t="str">
        <f t="shared" si="2"/>
        <v>Netherlands-Europe2003</v>
      </c>
      <c r="B742" s="32" t="s">
        <v>210</v>
      </c>
      <c r="C742" s="5" t="s">
        <v>76</v>
      </c>
      <c r="D742" s="9" t="s">
        <v>65</v>
      </c>
      <c r="E742" s="10">
        <f t="shared" si="624"/>
        <v>0.262</v>
      </c>
      <c r="F742" s="12">
        <v>9.0</v>
      </c>
      <c r="G742" s="10">
        <f t="shared" ref="G742:H742" si="743">if(AND(E742=E743,F742=F742+1,ISBLANK(G743)),G742,G743)</f>
        <v>20</v>
      </c>
      <c r="H742" s="10">
        <f t="shared" si="743"/>
        <v>161</v>
      </c>
      <c r="I742" s="12">
        <v>0.644</v>
      </c>
      <c r="J742" s="12">
        <v>0.818</v>
      </c>
    </row>
    <row r="743">
      <c r="A743" s="32" t="str">
        <f t="shared" si="2"/>
        <v>Norway-Europe2003</v>
      </c>
      <c r="B743" s="32" t="s">
        <v>218</v>
      </c>
      <c r="C743" s="5" t="s">
        <v>76</v>
      </c>
      <c r="D743" s="9" t="s">
        <v>65</v>
      </c>
      <c r="E743" s="10">
        <f t="shared" si="624"/>
        <v>0.262</v>
      </c>
      <c r="F743" s="12">
        <v>18.0</v>
      </c>
      <c r="G743" s="10">
        <f t="shared" ref="G743:H743" si="744">if(AND(E743=E744,F743=F743+1,ISBLANK(G744)),G743,G744)</f>
        <v>20</v>
      </c>
      <c r="H743" s="10">
        <f t="shared" si="744"/>
        <v>161</v>
      </c>
      <c r="I743" s="12">
        <v>0.781</v>
      </c>
      <c r="J743" s="12">
        <v>0.891</v>
      </c>
    </row>
    <row r="744">
      <c r="A744" s="32" t="str">
        <f t="shared" si="2"/>
        <v>Poland-Europe2003</v>
      </c>
      <c r="B744" s="32" t="s">
        <v>226</v>
      </c>
      <c r="C744" s="5" t="s">
        <v>76</v>
      </c>
      <c r="D744" s="9" t="s">
        <v>65</v>
      </c>
      <c r="E744" s="10">
        <f t="shared" si="624"/>
        <v>0.262</v>
      </c>
      <c r="F744" s="12">
        <v>31.0</v>
      </c>
      <c r="G744" s="10">
        <f t="shared" ref="G744:H744" si="745">if(AND(E744=E745,F744=F744+1,ISBLANK(G745)),G744,G745)</f>
        <v>20</v>
      </c>
      <c r="H744" s="10">
        <f t="shared" si="745"/>
        <v>161</v>
      </c>
      <c r="I744" s="12">
        <v>0.249</v>
      </c>
      <c r="J744" s="12">
        <v>0.455</v>
      </c>
    </row>
    <row r="745">
      <c r="A745" s="32" t="str">
        <f t="shared" si="2"/>
        <v>Portugal-Europe2003</v>
      </c>
      <c r="B745" s="32" t="s">
        <v>227</v>
      </c>
      <c r="C745" s="5" t="s">
        <v>76</v>
      </c>
      <c r="D745" s="9" t="s">
        <v>65</v>
      </c>
      <c r="E745" s="10">
        <f t="shared" si="624"/>
        <v>0.262</v>
      </c>
      <c r="F745" s="12">
        <v>78.0</v>
      </c>
      <c r="G745" s="10">
        <f t="shared" ref="G745:H745" si="746">if(AND(E745=E746,F745=F745+1,ISBLANK(G746)),G745,G746)</f>
        <v>20</v>
      </c>
      <c r="H745" s="10">
        <f t="shared" si="746"/>
        <v>161</v>
      </c>
      <c r="I745" s="12">
        <v>0.297</v>
      </c>
      <c r="J745" s="12">
        <v>0.958</v>
      </c>
    </row>
    <row r="746">
      <c r="A746" s="32" t="str">
        <f t="shared" si="2"/>
        <v>Romania-Europe2003</v>
      </c>
      <c r="B746" s="32" t="s">
        <v>230</v>
      </c>
      <c r="C746" s="5" t="s">
        <v>76</v>
      </c>
      <c r="D746" s="9" t="s">
        <v>65</v>
      </c>
      <c r="E746" s="10">
        <f t="shared" si="624"/>
        <v>0.262</v>
      </c>
      <c r="F746" s="12">
        <v>29.0</v>
      </c>
      <c r="G746" s="10">
        <f t="shared" ref="G746:H746" si="747">if(AND(E746=E747,F746=F746+1,ISBLANK(G747)),G746,G747)</f>
        <v>20</v>
      </c>
      <c r="H746" s="10">
        <f t="shared" si="747"/>
        <v>161</v>
      </c>
      <c r="I746" s="12">
        <v>0.089</v>
      </c>
      <c r="J746" s="12">
        <v>0.317</v>
      </c>
    </row>
    <row r="747">
      <c r="A747" s="32" t="str">
        <f t="shared" si="2"/>
        <v>Russia-Europe2003</v>
      </c>
      <c r="B747" s="32" t="s">
        <v>231</v>
      </c>
      <c r="C747" s="5" t="s">
        <v>76</v>
      </c>
      <c r="D747" s="9" t="s">
        <v>65</v>
      </c>
      <c r="E747" s="10">
        <f t="shared" si="624"/>
        <v>0.262</v>
      </c>
      <c r="F747" s="12">
        <v>43.0</v>
      </c>
      <c r="G747" s="10">
        <f t="shared" ref="G747:H747" si="748">if(AND(E747=E748,F747=F747+1,ISBLANK(G748)),G747,G748)</f>
        <v>20</v>
      </c>
      <c r="H747" s="10">
        <f t="shared" si="748"/>
        <v>161</v>
      </c>
      <c r="I747" s="12">
        <v>0.083</v>
      </c>
      <c r="J747" s="12">
        <v>0.249</v>
      </c>
    </row>
    <row r="748">
      <c r="A748" s="32" t="str">
        <f t="shared" si="2"/>
        <v>San Marino-Europe2003</v>
      </c>
      <c r="B748" s="32" t="s">
        <v>234</v>
      </c>
      <c r="C748" s="5" t="s">
        <v>76</v>
      </c>
      <c r="D748" s="9" t="s">
        <v>65</v>
      </c>
      <c r="E748" s="10">
        <f t="shared" si="624"/>
        <v>0.262</v>
      </c>
      <c r="F748" s="10">
        <f t="shared" ref="F748:H748" si="749">if(AND(D748=D749,E748=E748+1,ISBLANK(F749)),F748,F749)</f>
        <v>56</v>
      </c>
      <c r="G748" s="10">
        <f t="shared" si="749"/>
        <v>20</v>
      </c>
      <c r="H748" s="10">
        <f t="shared" si="749"/>
        <v>161</v>
      </c>
      <c r="I748" s="12">
        <v>0.5</v>
      </c>
      <c r="J748" s="12">
        <v>0.589</v>
      </c>
    </row>
    <row r="749">
      <c r="A749" s="32" t="str">
        <f t="shared" si="2"/>
        <v>Serbia-Europe2003</v>
      </c>
      <c r="B749" s="32" t="s">
        <v>238</v>
      </c>
      <c r="C749" s="5" t="s">
        <v>76</v>
      </c>
      <c r="D749" s="9" t="s">
        <v>65</v>
      </c>
      <c r="E749" s="10">
        <f t="shared" si="624"/>
        <v>0.262</v>
      </c>
      <c r="F749" s="12">
        <v>56.0</v>
      </c>
      <c r="G749" s="10">
        <f t="shared" ref="G749:J749" si="750">if(AND(E749=E750,F749=F749+1,ISBLANK(G750)),G749,G750)</f>
        <v>20</v>
      </c>
      <c r="H749" s="10">
        <f t="shared" si="750"/>
        <v>161</v>
      </c>
      <c r="I749" s="10">
        <f t="shared" si="750"/>
        <v>0.43</v>
      </c>
      <c r="J749" s="10">
        <f t="shared" si="750"/>
        <v>0.683</v>
      </c>
    </row>
    <row r="750">
      <c r="A750" s="32" t="str">
        <f t="shared" si="2"/>
        <v>Slovakia-Europe2003</v>
      </c>
      <c r="B750" s="32" t="s">
        <v>243</v>
      </c>
      <c r="C750" s="5" t="s">
        <v>76</v>
      </c>
      <c r="D750" s="9" t="s">
        <v>65</v>
      </c>
      <c r="E750" s="10">
        <f t="shared" si="624"/>
        <v>0.262</v>
      </c>
      <c r="F750" s="12">
        <v>103.0</v>
      </c>
      <c r="G750" s="10">
        <f t="shared" ref="G750:H750" si="751">if(AND(E750=E751,F750=F750+1,ISBLANK(G751)),G750,G751)</f>
        <v>20</v>
      </c>
      <c r="H750" s="10">
        <f t="shared" si="751"/>
        <v>161</v>
      </c>
      <c r="I750" s="12">
        <v>0.43</v>
      </c>
      <c r="J750" s="12">
        <v>0.683</v>
      </c>
    </row>
    <row r="751">
      <c r="A751" s="32" t="str">
        <f t="shared" si="2"/>
        <v>Slovenia-Europe2003</v>
      </c>
      <c r="B751" s="32" t="s">
        <v>244</v>
      </c>
      <c r="C751" s="5" t="s">
        <v>76</v>
      </c>
      <c r="D751" s="9" t="s">
        <v>65</v>
      </c>
      <c r="E751" s="10">
        <f t="shared" si="624"/>
        <v>0.262</v>
      </c>
      <c r="F751" s="12">
        <v>60.0</v>
      </c>
      <c r="G751" s="10">
        <f t="shared" ref="G751:H751" si="752">if(AND(E751=E752,F751=F751+1,ISBLANK(G752)),G751,G752)</f>
        <v>20</v>
      </c>
      <c r="H751" s="10">
        <f t="shared" si="752"/>
        <v>161</v>
      </c>
      <c r="I751" s="12">
        <v>0.319</v>
      </c>
      <c r="J751" s="12">
        <v>0.873</v>
      </c>
    </row>
    <row r="752">
      <c r="A752" s="32" t="str">
        <f t="shared" si="2"/>
        <v>Spain-Europe2003</v>
      </c>
      <c r="B752" s="32" t="s">
        <v>250</v>
      </c>
      <c r="C752" s="5" t="s">
        <v>76</v>
      </c>
      <c r="D752" s="9" t="s">
        <v>65</v>
      </c>
      <c r="E752" s="10">
        <f t="shared" si="624"/>
        <v>0.262</v>
      </c>
      <c r="F752" s="12">
        <v>114.0</v>
      </c>
      <c r="G752" s="10">
        <f t="shared" ref="G752:H752" si="753">if(AND(E752=E753,F752=F752+1,ISBLANK(G753)),G752,G753)</f>
        <v>20</v>
      </c>
      <c r="H752" s="10">
        <f t="shared" si="753"/>
        <v>161</v>
      </c>
      <c r="I752" s="12">
        <v>0.399</v>
      </c>
      <c r="J752" s="12">
        <v>0.886</v>
      </c>
    </row>
    <row r="753">
      <c r="A753" s="32" t="str">
        <f t="shared" si="2"/>
        <v>Sweden-Europe2003</v>
      </c>
      <c r="B753" s="32" t="s">
        <v>259</v>
      </c>
      <c r="C753" s="5" t="s">
        <v>76</v>
      </c>
      <c r="D753" s="9" t="s">
        <v>65</v>
      </c>
      <c r="E753" s="10">
        <f t="shared" si="624"/>
        <v>0.262</v>
      </c>
      <c r="F753" s="12">
        <v>16.0</v>
      </c>
      <c r="G753" s="10">
        <f t="shared" ref="G753:H753" si="754">if(AND(E753=E754,F753=F753+1,ISBLANK(G754)),G753,G754)</f>
        <v>20</v>
      </c>
      <c r="H753" s="10">
        <f t="shared" si="754"/>
        <v>161</v>
      </c>
      <c r="I753" s="12">
        <v>0.791</v>
      </c>
      <c r="J753" s="12">
        <v>0.984</v>
      </c>
    </row>
    <row r="754">
      <c r="A754" s="32" t="str">
        <f t="shared" si="2"/>
        <v>Switzerland-Europe2003</v>
      </c>
      <c r="B754" s="32" t="s">
        <v>260</v>
      </c>
      <c r="C754" s="5" t="s">
        <v>76</v>
      </c>
      <c r="D754" s="9" t="s">
        <v>65</v>
      </c>
      <c r="E754" s="10">
        <f t="shared" si="624"/>
        <v>0.262</v>
      </c>
      <c r="F754" s="12">
        <v>20.0</v>
      </c>
      <c r="G754" s="10">
        <f t="shared" ref="G754:H754" si="755">if(AND(E754=E755,F754=F754+1,ISBLANK(G755)),G754,G755)</f>
        <v>20</v>
      </c>
      <c r="H754" s="10">
        <f t="shared" si="755"/>
        <v>161</v>
      </c>
      <c r="I754" s="12">
        <v>0.651</v>
      </c>
      <c r="J754" s="12">
        <v>0.849</v>
      </c>
    </row>
    <row r="755">
      <c r="A755" s="32" t="str">
        <f t="shared" si="2"/>
        <v>Turkey-Europe2003</v>
      </c>
      <c r="B755" s="32" t="s">
        <v>270</v>
      </c>
      <c r="C755" s="5" t="s">
        <v>76</v>
      </c>
      <c r="D755" s="9" t="s">
        <v>65</v>
      </c>
      <c r="E755" s="10">
        <f t="shared" si="624"/>
        <v>0.262</v>
      </c>
      <c r="F755" s="12">
        <v>38.0</v>
      </c>
      <c r="G755" s="10">
        <f t="shared" ref="G755:H755" si="756">if(AND(E755=E756,F755=F755+1,ISBLANK(G756)),G755,G756)</f>
        <v>20</v>
      </c>
      <c r="H755" s="10">
        <f t="shared" si="756"/>
        <v>161</v>
      </c>
      <c r="I755" s="12">
        <v>0.123</v>
      </c>
      <c r="J755" s="12">
        <v>0.423</v>
      </c>
    </row>
    <row r="756">
      <c r="A756" s="32" t="str">
        <f t="shared" si="2"/>
        <v>Ukraine-Europe2003</v>
      </c>
      <c r="B756" s="32" t="s">
        <v>274</v>
      </c>
      <c r="C756" s="5" t="s">
        <v>76</v>
      </c>
      <c r="D756" s="9" t="s">
        <v>65</v>
      </c>
      <c r="E756" s="10">
        <f t="shared" si="624"/>
        <v>0.262</v>
      </c>
      <c r="F756" s="12">
        <v>40.0</v>
      </c>
      <c r="G756" s="10">
        <f t="shared" ref="G756:H756" si="757">if(AND(E756=E757,F756=F756+1,ISBLANK(G757)),G756,G757)</f>
        <v>20</v>
      </c>
      <c r="H756" s="10">
        <f t="shared" si="757"/>
        <v>161</v>
      </c>
      <c r="I756" s="12">
        <v>0.031</v>
      </c>
      <c r="J756" s="12">
        <v>0.136</v>
      </c>
    </row>
    <row r="757">
      <c r="A757" s="32" t="str">
        <f t="shared" si="2"/>
        <v>United Kingdom-Europe2003</v>
      </c>
      <c r="B757" s="32" t="s">
        <v>276</v>
      </c>
      <c r="C757" s="5" t="s">
        <v>76</v>
      </c>
      <c r="D757" s="9" t="s">
        <v>65</v>
      </c>
      <c r="E757" s="10">
        <f t="shared" si="624"/>
        <v>0.262</v>
      </c>
      <c r="F757" s="12">
        <v>13.0</v>
      </c>
      <c r="G757" s="10">
        <f t="shared" ref="G757:H757" si="758">if(AND(E757=E758,F757=F757+1,ISBLANK(G758)),G757,G758)</f>
        <v>20</v>
      </c>
      <c r="H757" s="10">
        <f t="shared" si="758"/>
        <v>161</v>
      </c>
      <c r="I757" s="12">
        <v>0.648</v>
      </c>
      <c r="J757" s="12">
        <v>0.909</v>
      </c>
    </row>
    <row r="758">
      <c r="A758" s="32" t="str">
        <f t="shared" si="2"/>
        <v>Bahrain-Middle East2003</v>
      </c>
      <c r="B758" s="32" t="s">
        <v>92</v>
      </c>
      <c r="C758" s="5" t="s">
        <v>93</v>
      </c>
      <c r="D758" s="9" t="s">
        <v>65</v>
      </c>
      <c r="E758" s="10">
        <f t="shared" si="624"/>
        <v>0.262</v>
      </c>
      <c r="F758" s="10">
        <f t="shared" ref="F758:H758" si="759">if(AND(D758=D759,E758=E758+1,ISBLANK(F759)),F758,F759)</f>
        <v>29</v>
      </c>
      <c r="G758" s="10">
        <f t="shared" si="759"/>
        <v>20</v>
      </c>
      <c r="H758" s="10">
        <f t="shared" si="759"/>
        <v>161</v>
      </c>
      <c r="I758" s="12">
        <v>0.216</v>
      </c>
      <c r="J758" s="12">
        <v>0.574</v>
      </c>
    </row>
    <row r="759">
      <c r="A759" s="32" t="str">
        <f t="shared" si="2"/>
        <v>Iran-Middle East2003</v>
      </c>
      <c r="B759" s="32" t="s">
        <v>165</v>
      </c>
      <c r="C759" s="5" t="s">
        <v>93</v>
      </c>
      <c r="D759" s="9" t="s">
        <v>65</v>
      </c>
      <c r="E759" s="10">
        <f t="shared" si="624"/>
        <v>0.262</v>
      </c>
      <c r="F759" s="12">
        <v>29.0</v>
      </c>
      <c r="G759" s="10">
        <f t="shared" ref="G759:H759" si="760">if(AND(E759=E760,F759=F759+1,ISBLANK(G760)),G759,G760)</f>
        <v>20</v>
      </c>
      <c r="H759" s="10">
        <f t="shared" si="760"/>
        <v>161</v>
      </c>
      <c r="I759" s="12">
        <v>0.069</v>
      </c>
      <c r="J759" s="12">
        <v>0.05</v>
      </c>
    </row>
    <row r="760">
      <c r="A760" s="32" t="str">
        <f t="shared" si="2"/>
        <v>Iraq-Middle East2003</v>
      </c>
      <c r="B760" s="32" t="s">
        <v>166</v>
      </c>
      <c r="C760" s="5" t="s">
        <v>93</v>
      </c>
      <c r="D760" s="9" t="s">
        <v>65</v>
      </c>
      <c r="E760" s="10">
        <f t="shared" si="624"/>
        <v>0.262</v>
      </c>
      <c r="F760" s="10">
        <f t="shared" ref="F760:H760" si="761">if(AND(D760=D761,E760=E760+1,ISBLANK(F761)),F760,F761)</f>
        <v>20</v>
      </c>
      <c r="G760" s="10">
        <f t="shared" si="761"/>
        <v>20</v>
      </c>
      <c r="H760" s="10">
        <f t="shared" si="761"/>
        <v>161</v>
      </c>
      <c r="I760" s="12">
        <v>0.006</v>
      </c>
      <c r="J760" s="12">
        <v>0.003</v>
      </c>
    </row>
    <row r="761">
      <c r="A761" s="32" t="str">
        <f t="shared" si="2"/>
        <v>Israel-Middle East2003</v>
      </c>
      <c r="B761" s="32" t="s">
        <v>169</v>
      </c>
      <c r="C761" s="5" t="s">
        <v>93</v>
      </c>
      <c r="D761" s="9" t="s">
        <v>65</v>
      </c>
      <c r="E761" s="10">
        <f t="shared" si="624"/>
        <v>0.262</v>
      </c>
      <c r="F761" s="12">
        <v>20.0</v>
      </c>
      <c r="G761" s="10">
        <f t="shared" ref="G761:H761" si="762">if(AND(E761=E762,F761=F761+1,ISBLANK(G762)),G761,G762)</f>
        <v>20</v>
      </c>
      <c r="H761" s="10">
        <f t="shared" si="762"/>
        <v>161</v>
      </c>
      <c r="I761" s="12">
        <v>0.196</v>
      </c>
      <c r="J761" s="12">
        <v>1.042</v>
      </c>
    </row>
    <row r="762">
      <c r="A762" s="32" t="str">
        <f t="shared" si="2"/>
        <v>Jordan-Middle East2003</v>
      </c>
      <c r="B762" s="32" t="s">
        <v>173</v>
      </c>
      <c r="C762" s="5" t="s">
        <v>93</v>
      </c>
      <c r="D762" s="9" t="s">
        <v>65</v>
      </c>
      <c r="E762" s="10">
        <f t="shared" si="624"/>
        <v>0.262</v>
      </c>
      <c r="F762" s="12">
        <v>79.0</v>
      </c>
      <c r="G762" s="10">
        <f t="shared" ref="G762:H762" si="763">if(AND(E762=E763,F762=F762+1,ISBLANK(G763)),G762,G763)</f>
        <v>20</v>
      </c>
      <c r="H762" s="10">
        <f t="shared" si="763"/>
        <v>161</v>
      </c>
      <c r="I762" s="12">
        <v>0.085</v>
      </c>
      <c r="J762" s="12">
        <v>0.266</v>
      </c>
    </row>
    <row r="763">
      <c r="A763" s="32" t="str">
        <f t="shared" si="2"/>
        <v>Kuwait-Middle East2003</v>
      </c>
      <c r="B763" s="32" t="s">
        <v>178</v>
      </c>
      <c r="C763" s="5" t="s">
        <v>93</v>
      </c>
      <c r="D763" s="9" t="s">
        <v>65</v>
      </c>
      <c r="E763" s="10">
        <f t="shared" si="624"/>
        <v>0.262</v>
      </c>
      <c r="F763" s="12">
        <v>35.0</v>
      </c>
      <c r="G763" s="10">
        <f t="shared" ref="G763:H763" si="764">if(AND(E763=E764,F763=F763+1,ISBLANK(G764)),G763,G764)</f>
        <v>20</v>
      </c>
      <c r="H763" s="10">
        <f t="shared" si="764"/>
        <v>161</v>
      </c>
      <c r="I763" s="12">
        <v>0.224</v>
      </c>
      <c r="J763" s="12">
        <v>0.671</v>
      </c>
    </row>
    <row r="764">
      <c r="A764" s="32" t="str">
        <f t="shared" si="2"/>
        <v>Lebanon-Middle East2003</v>
      </c>
      <c r="B764" s="32" t="s">
        <v>182</v>
      </c>
      <c r="C764" s="5" t="s">
        <v>93</v>
      </c>
      <c r="D764" s="9" t="s">
        <v>65</v>
      </c>
      <c r="E764" s="10">
        <f t="shared" si="624"/>
        <v>0.262</v>
      </c>
      <c r="F764" s="12">
        <v>46.0</v>
      </c>
      <c r="G764" s="10">
        <f t="shared" ref="G764:H764" si="765">if(AND(E764=E765,F764=F764+1,ISBLANK(G765)),G764,G765)</f>
        <v>20</v>
      </c>
      <c r="H764" s="10">
        <f t="shared" si="765"/>
        <v>161</v>
      </c>
      <c r="I764" s="12">
        <v>0.08</v>
      </c>
      <c r="J764" s="12">
        <v>0.216</v>
      </c>
    </row>
    <row r="765">
      <c r="A765" s="32" t="str">
        <f t="shared" si="2"/>
        <v>Oman-Middle East2003</v>
      </c>
      <c r="B765" s="32" t="s">
        <v>219</v>
      </c>
      <c r="C765" s="5" t="s">
        <v>93</v>
      </c>
      <c r="D765" s="9" t="s">
        <v>65</v>
      </c>
      <c r="E765" s="10">
        <f t="shared" si="624"/>
        <v>0.262</v>
      </c>
      <c r="F765" s="12">
        <v>35.0</v>
      </c>
      <c r="G765" s="10">
        <f t="shared" ref="G765:H765" si="766">if(AND(E765=E766,F765=F765+1,ISBLANK(G766)),G765,G766)</f>
        <v>20</v>
      </c>
      <c r="H765" s="10">
        <f t="shared" si="766"/>
        <v>161</v>
      </c>
      <c r="I765" s="12">
        <v>0.073</v>
      </c>
      <c r="J765" s="12">
        <v>0.249</v>
      </c>
    </row>
    <row r="766">
      <c r="A766" s="32" t="str">
        <f t="shared" si="2"/>
        <v>Qatar-Middle East2003</v>
      </c>
      <c r="B766" s="32" t="s">
        <v>229</v>
      </c>
      <c r="C766" s="5" t="s">
        <v>93</v>
      </c>
      <c r="D766" s="9" t="s">
        <v>65</v>
      </c>
      <c r="E766" s="10">
        <f t="shared" si="624"/>
        <v>0.262</v>
      </c>
      <c r="F766" s="10">
        <f t="shared" ref="F766:H766" si="767">if(AND(D766=D767,E766=E766+1,ISBLANK(F767)),F766,F767)</f>
        <v>74</v>
      </c>
      <c r="G766" s="10">
        <f t="shared" si="767"/>
        <v>20</v>
      </c>
      <c r="H766" s="10">
        <f t="shared" si="767"/>
        <v>161</v>
      </c>
      <c r="I766" s="12">
        <v>0.192</v>
      </c>
      <c r="J766" s="12">
        <v>0.57</v>
      </c>
    </row>
    <row r="767">
      <c r="A767" s="32" t="str">
        <f t="shared" si="2"/>
        <v>Saudi Arabia-Middle East2003</v>
      </c>
      <c r="B767" s="32" t="s">
        <v>236</v>
      </c>
      <c r="C767" s="5" t="s">
        <v>93</v>
      </c>
      <c r="D767" s="9" t="s">
        <v>65</v>
      </c>
      <c r="E767" s="10">
        <f t="shared" si="624"/>
        <v>0.262</v>
      </c>
      <c r="F767" s="12">
        <v>74.0</v>
      </c>
      <c r="G767" s="10">
        <f t="shared" ref="G767:H767" si="768">if(AND(E767=E768,F767=F767+1,ISBLANK(G768)),G767,G768)</f>
        <v>20</v>
      </c>
      <c r="H767" s="10">
        <f t="shared" si="768"/>
        <v>161</v>
      </c>
      <c r="I767" s="12">
        <v>0.08</v>
      </c>
      <c r="J767" s="12">
        <v>0.317</v>
      </c>
    </row>
    <row r="768">
      <c r="A768" s="32" t="str">
        <f t="shared" si="2"/>
        <v>Syria-Middle East2003</v>
      </c>
      <c r="B768" s="32" t="s">
        <v>261</v>
      </c>
      <c r="C768" s="5" t="s">
        <v>93</v>
      </c>
      <c r="D768" s="9" t="s">
        <v>65</v>
      </c>
      <c r="E768" s="10">
        <f t="shared" si="624"/>
        <v>0.262</v>
      </c>
      <c r="F768" s="12">
        <v>43.0</v>
      </c>
      <c r="G768" s="10">
        <f t="shared" ref="G768:H768" si="769">if(AND(E768=E769,F768=F768+1,ISBLANK(G769)),G768,G769)</f>
        <v>20</v>
      </c>
      <c r="H768" s="10">
        <f t="shared" si="769"/>
        <v>161</v>
      </c>
      <c r="I768" s="12">
        <v>0.034</v>
      </c>
      <c r="J768" s="12">
        <v>0.069</v>
      </c>
    </row>
    <row r="769">
      <c r="A769" s="32" t="str">
        <f t="shared" si="2"/>
        <v>United Arab Emirates-Middle East2003</v>
      </c>
      <c r="B769" s="32" t="s">
        <v>275</v>
      </c>
      <c r="C769" s="5" t="s">
        <v>93</v>
      </c>
      <c r="D769" s="9" t="s">
        <v>65</v>
      </c>
      <c r="E769" s="10">
        <f t="shared" si="624"/>
        <v>0.262</v>
      </c>
      <c r="F769" s="12">
        <v>19.0</v>
      </c>
      <c r="G769" s="10">
        <f t="shared" ref="G769:H769" si="770">if(AND(E769=E770,F769=F769+1,ISBLANK(G770)),G769,G770)</f>
        <v>20</v>
      </c>
      <c r="H769" s="10">
        <f t="shared" si="770"/>
        <v>161</v>
      </c>
      <c r="I769" s="12">
        <v>0.295</v>
      </c>
      <c r="J769" s="12">
        <v>0.882</v>
      </c>
    </row>
    <row r="770">
      <c r="A770" s="32" t="str">
        <f t="shared" si="2"/>
        <v>Yemen-Middle East2003</v>
      </c>
      <c r="B770" s="32" t="s">
        <v>283</v>
      </c>
      <c r="C770" s="5" t="s">
        <v>93</v>
      </c>
      <c r="D770" s="9" t="s">
        <v>65</v>
      </c>
      <c r="E770" s="10">
        <f t="shared" si="624"/>
        <v>0.262</v>
      </c>
      <c r="F770" s="12">
        <v>72.0</v>
      </c>
      <c r="G770" s="10">
        <f t="shared" ref="G770:H770" si="771">if(AND(E770=E771,F770=F770+1,ISBLANK(G771)),G770,G771)</f>
        <v>20</v>
      </c>
      <c r="H770" s="10">
        <f t="shared" si="771"/>
        <v>161</v>
      </c>
      <c r="I770" s="12">
        <v>0.006</v>
      </c>
      <c r="J770" s="12">
        <v>0.035</v>
      </c>
    </row>
    <row r="771">
      <c r="A771" s="32" t="str">
        <f t="shared" si="2"/>
        <v>American Samoa-Oceania2003</v>
      </c>
      <c r="B771" s="32" t="s">
        <v>79</v>
      </c>
      <c r="C771" s="5" t="s">
        <v>80</v>
      </c>
      <c r="D771" s="9" t="s">
        <v>65</v>
      </c>
      <c r="E771" s="10">
        <f t="shared" si="624"/>
        <v>0.262</v>
      </c>
      <c r="F771" s="10">
        <f t="shared" ref="F771:I771" si="772">if(AND(D771=D772,E771=E771+1,ISBLANK(F772)),F771,F772)</f>
        <v>3</v>
      </c>
      <c r="G771" s="10">
        <f t="shared" si="772"/>
        <v>20</v>
      </c>
      <c r="H771" s="10">
        <f t="shared" si="772"/>
        <v>161</v>
      </c>
      <c r="I771" s="10">
        <f t="shared" si="772"/>
        <v>0.067</v>
      </c>
      <c r="J771" s="12">
        <v>0.036</v>
      </c>
    </row>
    <row r="772">
      <c r="A772" s="32" t="str">
        <f t="shared" si="2"/>
        <v>Australia-Oceania2003</v>
      </c>
      <c r="B772" s="32" t="s">
        <v>88</v>
      </c>
      <c r="C772" s="5" t="s">
        <v>80</v>
      </c>
      <c r="D772" s="9" t="s">
        <v>65</v>
      </c>
      <c r="E772" s="10">
        <f t="shared" si="624"/>
        <v>0.262</v>
      </c>
      <c r="F772" s="12">
        <v>3.0</v>
      </c>
      <c r="G772" s="10">
        <f t="shared" ref="G772:I772" si="773">if(AND(E772=E773,F772=F772+1,ISBLANK(G773)),G772,G773)</f>
        <v>20</v>
      </c>
      <c r="H772" s="10">
        <f t="shared" si="773"/>
        <v>161</v>
      </c>
      <c r="I772" s="10">
        <f t="shared" si="773"/>
        <v>0.067</v>
      </c>
      <c r="J772" s="12">
        <v>0.719</v>
      </c>
    </row>
    <row r="773">
      <c r="A773" s="32" t="str">
        <f t="shared" si="2"/>
        <v>Fiji-Oceania2003</v>
      </c>
      <c r="B773" s="32" t="s">
        <v>141</v>
      </c>
      <c r="C773" s="5" t="s">
        <v>80</v>
      </c>
      <c r="D773" s="9" t="s">
        <v>65</v>
      </c>
      <c r="E773" s="10">
        <f t="shared" si="624"/>
        <v>0.262</v>
      </c>
      <c r="F773" s="12">
        <v>45.0</v>
      </c>
      <c r="G773" s="10">
        <f t="shared" ref="G773:H773" si="774">if(AND(E773=E774,F773=F773+1,ISBLANK(G774)),G773,G774)</f>
        <v>20</v>
      </c>
      <c r="H773" s="10">
        <f t="shared" si="774"/>
        <v>161</v>
      </c>
      <c r="I773" s="12">
        <v>0.067</v>
      </c>
      <c r="J773" s="12">
        <v>0.134</v>
      </c>
    </row>
    <row r="774">
      <c r="A774" s="32" t="str">
        <f t="shared" si="2"/>
        <v>French Polynesia-Oceania2003</v>
      </c>
      <c r="B774" s="32" t="s">
        <v>144</v>
      </c>
      <c r="C774" s="5" t="s">
        <v>80</v>
      </c>
      <c r="D774" s="9" t="s">
        <v>65</v>
      </c>
      <c r="E774" s="10">
        <f t="shared" si="624"/>
        <v>0.262</v>
      </c>
      <c r="F774" s="10">
        <f t="shared" ref="F774:H774" si="775">if(AND(D774=D775,E774=E774+1,ISBLANK(F775)),F774,F775)</f>
        <v>21</v>
      </c>
      <c r="G774" s="10">
        <f t="shared" si="775"/>
        <v>20</v>
      </c>
      <c r="H774" s="10">
        <f t="shared" si="775"/>
        <v>161</v>
      </c>
      <c r="I774" s="12">
        <v>0.141</v>
      </c>
      <c r="J774" s="12">
        <v>0.242</v>
      </c>
    </row>
    <row r="775">
      <c r="A775" s="32" t="str">
        <f t="shared" si="2"/>
        <v>Guam-Oceania2003</v>
      </c>
      <c r="B775" s="32" t="s">
        <v>153</v>
      </c>
      <c r="C775" s="5" t="s">
        <v>80</v>
      </c>
      <c r="D775" s="9" t="s">
        <v>65</v>
      </c>
      <c r="E775" s="10">
        <f t="shared" si="624"/>
        <v>0.262</v>
      </c>
      <c r="F775" s="10">
        <f t="shared" ref="F775:H775" si="776">if(AND(D775=D776,E775=E775+1,ISBLANK(F776)),F775,F776)</f>
        <v>21</v>
      </c>
      <c r="G775" s="10">
        <f t="shared" si="776"/>
        <v>20</v>
      </c>
      <c r="H775" s="10">
        <f t="shared" si="776"/>
        <v>161</v>
      </c>
      <c r="I775" s="12">
        <v>0.337</v>
      </c>
      <c r="J775" s="12">
        <v>0.506</v>
      </c>
    </row>
    <row r="776">
      <c r="A776" s="32" t="str">
        <f t="shared" si="2"/>
        <v>Kiribati-Oceania2003</v>
      </c>
      <c r="B776" s="32" t="s">
        <v>176</v>
      </c>
      <c r="C776" s="5" t="s">
        <v>80</v>
      </c>
      <c r="D776" s="9" t="s">
        <v>65</v>
      </c>
      <c r="E776" s="10">
        <f t="shared" si="624"/>
        <v>0.262</v>
      </c>
      <c r="F776" s="12">
        <v>21.0</v>
      </c>
      <c r="G776" s="10">
        <f t="shared" ref="G776:H776" si="777">if(AND(E776=E777,F776=F776+1,ISBLANK(G777)),G776,G777)</f>
        <v>20</v>
      </c>
      <c r="H776" s="10">
        <f t="shared" si="777"/>
        <v>161</v>
      </c>
      <c r="I776" s="12">
        <v>0.03</v>
      </c>
      <c r="J776" s="12">
        <v>0.006</v>
      </c>
    </row>
    <row r="777">
      <c r="A777" s="32" t="str">
        <f t="shared" si="2"/>
        <v>Marshall Islands-Oceania2003</v>
      </c>
      <c r="B777" s="32" t="s">
        <v>196</v>
      </c>
      <c r="C777" s="5" t="s">
        <v>80</v>
      </c>
      <c r="D777" s="9" t="s">
        <v>65</v>
      </c>
      <c r="E777" s="10">
        <f t="shared" si="624"/>
        <v>0.262</v>
      </c>
      <c r="F777" s="12">
        <v>17.0</v>
      </c>
      <c r="G777" s="10">
        <f t="shared" ref="G777:H777" si="778">if(AND(E777=E778,F777=F777+1,ISBLANK(G778)),G777,G778)</f>
        <v>20</v>
      </c>
      <c r="H777" s="10">
        <f t="shared" si="778"/>
        <v>161</v>
      </c>
      <c r="I777" s="12">
        <v>0.026</v>
      </c>
      <c r="J777" s="12">
        <v>0.011</v>
      </c>
    </row>
    <row r="778">
      <c r="A778" s="32" t="str">
        <f t="shared" si="2"/>
        <v>Micronesia, Fed. Sts.-Oceania2003</v>
      </c>
      <c r="B778" s="32" t="s">
        <v>200</v>
      </c>
      <c r="C778" s="5" t="s">
        <v>80</v>
      </c>
      <c r="D778" s="9" t="s">
        <v>65</v>
      </c>
      <c r="E778" s="10">
        <f t="shared" si="624"/>
        <v>0.262</v>
      </c>
      <c r="F778" s="12">
        <v>16.0</v>
      </c>
      <c r="G778" s="10">
        <f t="shared" ref="G778:H778" si="779">if(AND(E778=E779,F778=F778+1,ISBLANK(G779)),G778,G779)</f>
        <v>20</v>
      </c>
      <c r="H778" s="10">
        <f t="shared" si="779"/>
        <v>161</v>
      </c>
      <c r="I778" s="12">
        <v>0.092</v>
      </c>
      <c r="J778" s="12">
        <v>0.055</v>
      </c>
    </row>
    <row r="779">
      <c r="A779" s="32" t="str">
        <f t="shared" si="2"/>
        <v>New Caledonia-Oceania2003</v>
      </c>
      <c r="B779" s="32" t="s">
        <v>211</v>
      </c>
      <c r="C779" s="5" t="s">
        <v>80</v>
      </c>
      <c r="D779" s="9" t="s">
        <v>65</v>
      </c>
      <c r="E779" s="10">
        <f t="shared" si="624"/>
        <v>0.262</v>
      </c>
      <c r="F779" s="10">
        <f t="shared" ref="F779:H779" si="780">if(AND(D779=D780,E779=E779+1,ISBLANK(F780)),F779,F780)</f>
        <v>12</v>
      </c>
      <c r="G779" s="10">
        <f t="shared" si="780"/>
        <v>20</v>
      </c>
      <c r="H779" s="10">
        <f t="shared" si="780"/>
        <v>161</v>
      </c>
      <c r="I779" s="12">
        <v>0.264</v>
      </c>
      <c r="J779" s="12">
        <v>0.439</v>
      </c>
    </row>
    <row r="780">
      <c r="A780" s="32" t="str">
        <f t="shared" si="2"/>
        <v>New Zealand-Oceania2003</v>
      </c>
      <c r="B780" s="32" t="s">
        <v>212</v>
      </c>
      <c r="C780" s="5" t="s">
        <v>80</v>
      </c>
      <c r="D780" s="9" t="s">
        <v>65</v>
      </c>
      <c r="E780" s="10">
        <f t="shared" si="624"/>
        <v>0.262</v>
      </c>
      <c r="F780" s="12">
        <v>12.0</v>
      </c>
      <c r="G780" s="10">
        <f t="shared" ref="G780:H780" si="781">if(AND(E780=E781,F780=F780+1,ISBLANK(G781)),G780,G781)</f>
        <v>20</v>
      </c>
      <c r="H780" s="10">
        <f t="shared" si="781"/>
        <v>161</v>
      </c>
      <c r="I780" s="12">
        <v>0.61</v>
      </c>
      <c r="J780" s="12">
        <v>0.646</v>
      </c>
    </row>
    <row r="781">
      <c r="A781" s="32" t="str">
        <f t="shared" si="2"/>
        <v>Papua New Guinea-Oceania2003</v>
      </c>
      <c r="B781" s="32" t="s">
        <v>222</v>
      </c>
      <c r="C781" s="5" t="s">
        <v>80</v>
      </c>
      <c r="D781" s="9" t="s">
        <v>65</v>
      </c>
      <c r="E781" s="10">
        <f t="shared" si="624"/>
        <v>0.262</v>
      </c>
      <c r="F781" s="12">
        <v>51.0</v>
      </c>
      <c r="G781" s="10">
        <f t="shared" ref="G781:H781" si="782">if(AND(E781=E782,F781=F781+1,ISBLANK(G782)),G781,G782)</f>
        <v>20</v>
      </c>
      <c r="H781" s="10">
        <f t="shared" si="782"/>
        <v>161</v>
      </c>
      <c r="I781" s="12">
        <v>0.014</v>
      </c>
      <c r="J781" s="12">
        <v>0.003</v>
      </c>
    </row>
    <row r="782">
      <c r="A782" s="32" t="str">
        <f t="shared" si="2"/>
        <v>Samoa-Oceania2003</v>
      </c>
      <c r="B782" s="32" t="s">
        <v>233</v>
      </c>
      <c r="C782" s="5" t="s">
        <v>80</v>
      </c>
      <c r="D782" s="9" t="s">
        <v>65</v>
      </c>
      <c r="E782" s="10">
        <f t="shared" si="624"/>
        <v>0.262</v>
      </c>
      <c r="F782" s="12">
        <v>42.0</v>
      </c>
      <c r="G782" s="10">
        <f t="shared" ref="G782:H782" si="783">if(AND(E782=E783,F782=F782+1,ISBLANK(G783)),G782,G783)</f>
        <v>20</v>
      </c>
      <c r="H782" s="10">
        <f t="shared" si="783"/>
        <v>161</v>
      </c>
      <c r="I782" s="12">
        <v>0.028</v>
      </c>
      <c r="J782" s="12">
        <v>0.059</v>
      </c>
    </row>
    <row r="783">
      <c r="A783" s="32" t="str">
        <f t="shared" si="2"/>
        <v>Solomon Islands-Oceania2003</v>
      </c>
      <c r="B783" s="32" t="s">
        <v>245</v>
      </c>
      <c r="C783" s="5" t="s">
        <v>80</v>
      </c>
      <c r="D783" s="9" t="s">
        <v>65</v>
      </c>
      <c r="E783" s="10">
        <f t="shared" si="624"/>
        <v>0.262</v>
      </c>
      <c r="F783" s="12">
        <v>56.0</v>
      </c>
      <c r="G783" s="10">
        <f t="shared" ref="G783:H783" si="784">if(AND(E783=E784,F783=F783+1,ISBLANK(G784)),G783,G784)</f>
        <v>20</v>
      </c>
      <c r="H783" s="10">
        <f t="shared" si="784"/>
        <v>161</v>
      </c>
      <c r="I783" s="12">
        <v>0.006</v>
      </c>
      <c r="J783" s="12">
        <v>0.002</v>
      </c>
    </row>
    <row r="784">
      <c r="A784" s="32" t="str">
        <f t="shared" si="2"/>
        <v>Tonga-Oceania2003</v>
      </c>
      <c r="B784" s="32" t="s">
        <v>267</v>
      </c>
      <c r="C784" s="5" t="s">
        <v>80</v>
      </c>
      <c r="D784" s="9" t="s">
        <v>65</v>
      </c>
      <c r="E784" s="10">
        <f t="shared" si="624"/>
        <v>0.262</v>
      </c>
      <c r="F784" s="12">
        <v>32.0</v>
      </c>
      <c r="G784" s="10">
        <f t="shared" ref="G784:H784" si="785">if(AND(E784=E785,F784=F784+1,ISBLANK(G785)),G784,G785)</f>
        <v>20</v>
      </c>
      <c r="H784" s="10">
        <f t="shared" si="785"/>
        <v>161</v>
      </c>
      <c r="I784" s="12">
        <v>0.03</v>
      </c>
      <c r="J784" s="12">
        <v>0.112</v>
      </c>
    </row>
    <row r="785">
      <c r="A785" s="32" t="str">
        <f t="shared" si="2"/>
        <v>Vanuatu-Oceania2003</v>
      </c>
      <c r="B785" s="32" t="s">
        <v>280</v>
      </c>
      <c r="C785" s="5" t="s">
        <v>80</v>
      </c>
      <c r="D785" s="9" t="s">
        <v>65</v>
      </c>
      <c r="E785" s="10">
        <f t="shared" si="624"/>
        <v>0.262</v>
      </c>
      <c r="F785" s="12">
        <v>39.0</v>
      </c>
      <c r="G785" s="10">
        <f t="shared" ref="G785:H785" si="786">if(AND(E785=E786,F785=F785+1,ISBLANK(G786)),G785,G786)</f>
        <v>20</v>
      </c>
      <c r="H785" s="10">
        <f t="shared" si="786"/>
        <v>161</v>
      </c>
      <c r="I785" s="12">
        <v>0.039</v>
      </c>
      <c r="J785" s="12">
        <v>0.039</v>
      </c>
    </row>
    <row r="786">
      <c r="A786" s="32" t="str">
        <f t="shared" si="2"/>
        <v>Antigua and Barbuda-The Americas2003</v>
      </c>
      <c r="B786" s="32" t="s">
        <v>83</v>
      </c>
      <c r="C786" s="5" t="s">
        <v>84</v>
      </c>
      <c r="D786" s="9" t="s">
        <v>65</v>
      </c>
      <c r="E786" s="10">
        <f t="shared" si="624"/>
        <v>0.262</v>
      </c>
      <c r="F786" s="10">
        <f t="shared" ref="F786:H786" si="787">if(AND(D786=D787,E786=E786+1,ISBLANK(F787)),F786,F787)</f>
        <v>66</v>
      </c>
      <c r="G786" s="10">
        <f t="shared" si="787"/>
        <v>20</v>
      </c>
      <c r="H786" s="10">
        <f t="shared" si="787"/>
        <v>161</v>
      </c>
      <c r="I786" s="12">
        <v>0.172</v>
      </c>
      <c r="J786" s="12">
        <v>0.57</v>
      </c>
    </row>
    <row r="787">
      <c r="A787" s="32" t="str">
        <f t="shared" si="2"/>
        <v>Argentina-The Americas2003</v>
      </c>
      <c r="B787" s="32" t="s">
        <v>85</v>
      </c>
      <c r="C787" s="5" t="s">
        <v>84</v>
      </c>
      <c r="D787" s="9" t="s">
        <v>65</v>
      </c>
      <c r="E787" s="10">
        <f t="shared" si="624"/>
        <v>0.262</v>
      </c>
      <c r="F787" s="12">
        <v>66.0</v>
      </c>
      <c r="G787" s="10">
        <f t="shared" ref="G787:H787" si="788">if(AND(E787=E788,F787=F787+1,ISBLANK(G788)),G787,G788)</f>
        <v>20</v>
      </c>
      <c r="H787" s="10">
        <f t="shared" si="788"/>
        <v>161</v>
      </c>
      <c r="I787" s="12">
        <v>0.119</v>
      </c>
      <c r="J787" s="12">
        <v>0.207</v>
      </c>
    </row>
    <row r="788">
      <c r="A788" s="32" t="str">
        <f t="shared" si="2"/>
        <v>Aruba-The Americas2003</v>
      </c>
      <c r="B788" s="32" t="s">
        <v>87</v>
      </c>
      <c r="C788" s="5" t="s">
        <v>84</v>
      </c>
      <c r="D788" s="9" t="s">
        <v>65</v>
      </c>
      <c r="E788" s="10">
        <f t="shared" si="624"/>
        <v>0.262</v>
      </c>
      <c r="F788" s="10">
        <f t="shared" ref="F788:H788" si="789">if(AND(D788=D789,E788=E788+1,ISBLANK(F789)),F788,F789)</f>
        <v>60</v>
      </c>
      <c r="G788" s="10">
        <f t="shared" si="789"/>
        <v>20</v>
      </c>
      <c r="H788" s="10">
        <f t="shared" si="789"/>
        <v>161</v>
      </c>
      <c r="I788" s="12">
        <v>0.208</v>
      </c>
      <c r="J788" s="12">
        <v>0.721</v>
      </c>
    </row>
    <row r="789">
      <c r="A789" s="32" t="str">
        <f t="shared" si="2"/>
        <v>Bahamas, The-The Americas2003</v>
      </c>
      <c r="B789" s="32" t="s">
        <v>91</v>
      </c>
      <c r="C789" s="5" t="s">
        <v>84</v>
      </c>
      <c r="D789" s="9" t="s">
        <v>65</v>
      </c>
      <c r="E789" s="10">
        <f t="shared" si="624"/>
        <v>0.262</v>
      </c>
      <c r="F789" s="10">
        <f t="shared" ref="F789:H789" si="790">if(AND(D789=D790,E789=E789+1,ISBLANK(F790)),F789,F790)</f>
        <v>60</v>
      </c>
      <c r="G789" s="10">
        <f t="shared" si="790"/>
        <v>20</v>
      </c>
      <c r="H789" s="10">
        <f t="shared" si="790"/>
        <v>161</v>
      </c>
      <c r="I789" s="12">
        <v>0.2</v>
      </c>
      <c r="J789" s="12">
        <v>0.387</v>
      </c>
    </row>
    <row r="790">
      <c r="A790" s="32" t="str">
        <f t="shared" si="2"/>
        <v>Barbados-The Americas2003</v>
      </c>
      <c r="B790" s="32" t="s">
        <v>95</v>
      </c>
      <c r="C790" s="5" t="s">
        <v>84</v>
      </c>
      <c r="D790" s="9" t="s">
        <v>65</v>
      </c>
      <c r="E790" s="10">
        <f t="shared" si="624"/>
        <v>0.262</v>
      </c>
      <c r="F790" s="10">
        <f t="shared" ref="F790:H790" si="791">if(AND(D790=D791,E790=E790+1,ISBLANK(F791)),F790,F791)</f>
        <v>60</v>
      </c>
      <c r="G790" s="10">
        <f t="shared" si="791"/>
        <v>20</v>
      </c>
      <c r="H790" s="10">
        <f t="shared" si="791"/>
        <v>161</v>
      </c>
      <c r="I790" s="12">
        <v>0.397</v>
      </c>
      <c r="J790" s="12">
        <v>0.517</v>
      </c>
    </row>
    <row r="791">
      <c r="A791" s="32" t="str">
        <f t="shared" si="2"/>
        <v>Belize-The Americas2003</v>
      </c>
      <c r="B791" s="32" t="s">
        <v>98</v>
      </c>
      <c r="C791" s="5" t="s">
        <v>84</v>
      </c>
      <c r="D791" s="9" t="s">
        <v>65</v>
      </c>
      <c r="E791" s="10">
        <f t="shared" si="624"/>
        <v>0.262</v>
      </c>
      <c r="F791" s="10">
        <f t="shared" ref="F791:I791" si="792">if(AND(D791=D792,E791=E791+1,ISBLANK(F792)),F791,F792)</f>
        <v>60</v>
      </c>
      <c r="G791" s="10">
        <f t="shared" si="792"/>
        <v>20</v>
      </c>
      <c r="H791" s="10">
        <f t="shared" si="792"/>
        <v>161</v>
      </c>
      <c r="I791" s="10">
        <f t="shared" si="792"/>
        <v>0.565</v>
      </c>
      <c r="J791" s="12">
        <v>0.234</v>
      </c>
    </row>
    <row r="792">
      <c r="A792" s="32" t="str">
        <f t="shared" si="2"/>
        <v>Bermuda-The Americas2003</v>
      </c>
      <c r="B792" s="32" t="s">
        <v>100</v>
      </c>
      <c r="C792" s="5" t="s">
        <v>84</v>
      </c>
      <c r="D792" s="9" t="s">
        <v>65</v>
      </c>
      <c r="E792" s="10">
        <f t="shared" si="624"/>
        <v>0.262</v>
      </c>
      <c r="F792" s="10">
        <f t="shared" ref="F792:H792" si="793">if(AND(D792=D793,E792=E792+1,ISBLANK(F793)),F792,F793)</f>
        <v>60</v>
      </c>
      <c r="G792" s="10">
        <f t="shared" si="793"/>
        <v>20</v>
      </c>
      <c r="H792" s="10">
        <f t="shared" si="793"/>
        <v>161</v>
      </c>
      <c r="I792" s="12">
        <v>0.565</v>
      </c>
      <c r="J792" s="12">
        <v>0.628</v>
      </c>
    </row>
    <row r="793">
      <c r="A793" s="32" t="str">
        <f t="shared" si="2"/>
        <v>Bolivia-The Americas2003</v>
      </c>
      <c r="B793" s="32" t="s">
        <v>102</v>
      </c>
      <c r="C793" s="5" t="s">
        <v>84</v>
      </c>
      <c r="D793" s="9" t="s">
        <v>65</v>
      </c>
      <c r="E793" s="10">
        <f t="shared" si="624"/>
        <v>0.262</v>
      </c>
      <c r="F793" s="12">
        <v>60.0</v>
      </c>
      <c r="G793" s="10">
        <f t="shared" ref="G793:H793" si="794">if(AND(E793=E794,F793=F793+1,ISBLANK(G794)),G793,G794)</f>
        <v>20</v>
      </c>
      <c r="H793" s="10">
        <f t="shared" si="794"/>
        <v>161</v>
      </c>
      <c r="I793" s="12">
        <v>0.035</v>
      </c>
      <c r="J793" s="12">
        <v>0.142</v>
      </c>
    </row>
    <row r="794">
      <c r="A794" s="32" t="str">
        <f t="shared" si="2"/>
        <v>Brazil-The Americas2003</v>
      </c>
      <c r="B794" s="32" t="s">
        <v>105</v>
      </c>
      <c r="C794" s="5" t="s">
        <v>84</v>
      </c>
      <c r="D794" s="9" t="s">
        <v>65</v>
      </c>
      <c r="E794" s="10">
        <f t="shared" si="624"/>
        <v>0.262</v>
      </c>
      <c r="F794" s="12">
        <v>152.0</v>
      </c>
      <c r="G794" s="10">
        <f t="shared" ref="G794:H794" si="795">if(AND(E794=E795,F794=F794+1,ISBLANK(G795)),G794,G795)</f>
        <v>20</v>
      </c>
      <c r="H794" s="10">
        <f t="shared" si="795"/>
        <v>161</v>
      </c>
      <c r="I794" s="12">
        <v>0.132</v>
      </c>
      <c r="J794" s="12">
        <v>0.255</v>
      </c>
    </row>
    <row r="795">
      <c r="A795" s="32" t="str">
        <f t="shared" si="2"/>
        <v>Canada-The Americas2003</v>
      </c>
      <c r="B795" s="32" t="s">
        <v>112</v>
      </c>
      <c r="C795" s="5" t="s">
        <v>84</v>
      </c>
      <c r="D795" s="9" t="s">
        <v>65</v>
      </c>
      <c r="E795" s="10">
        <f t="shared" si="624"/>
        <v>0.262</v>
      </c>
      <c r="F795" s="12">
        <v>3.0</v>
      </c>
      <c r="G795" s="10">
        <f t="shared" ref="G795:H795" si="796">if(AND(E795=E796,F795=F795+1,ISBLANK(G796)),G795,G796)</f>
        <v>20</v>
      </c>
      <c r="H795" s="10">
        <f t="shared" si="796"/>
        <v>161</v>
      </c>
      <c r="I795" s="12">
        <v>0.642</v>
      </c>
      <c r="J795" s="12">
        <v>0.421</v>
      </c>
    </row>
    <row r="796">
      <c r="A796" s="32" t="str">
        <f t="shared" si="2"/>
        <v>Cayman Islands-The Americas2003</v>
      </c>
      <c r="B796" s="32" t="s">
        <v>113</v>
      </c>
      <c r="C796" s="5" t="s">
        <v>84</v>
      </c>
      <c r="D796" s="9" t="s">
        <v>65</v>
      </c>
      <c r="E796" s="10">
        <f t="shared" si="624"/>
        <v>0.262</v>
      </c>
      <c r="F796" s="10">
        <f t="shared" ref="F796:I796" si="797">if(AND(D796=D797,E796=E796+1,ISBLANK(F797)),F796,F797)</f>
        <v>27</v>
      </c>
      <c r="G796" s="10">
        <f t="shared" si="797"/>
        <v>20</v>
      </c>
      <c r="H796" s="10">
        <f t="shared" si="797"/>
        <v>161</v>
      </c>
      <c r="I796" s="10">
        <f t="shared" si="797"/>
        <v>0.255</v>
      </c>
      <c r="J796" s="12">
        <v>0.457</v>
      </c>
    </row>
    <row r="797">
      <c r="A797" s="32" t="str">
        <f t="shared" si="2"/>
        <v>Chile-The Americas2003</v>
      </c>
      <c r="B797" s="32" t="s">
        <v>116</v>
      </c>
      <c r="C797" s="5" t="s">
        <v>84</v>
      </c>
      <c r="D797" s="9" t="s">
        <v>65</v>
      </c>
      <c r="E797" s="10">
        <f t="shared" si="624"/>
        <v>0.262</v>
      </c>
      <c r="F797" s="12">
        <v>27.0</v>
      </c>
      <c r="G797" s="10">
        <f t="shared" ref="G797:H797" si="798">if(AND(E797=E798,F797=F797+1,ISBLANK(G798)),G797,G798)</f>
        <v>20</v>
      </c>
      <c r="H797" s="10">
        <f t="shared" si="798"/>
        <v>161</v>
      </c>
      <c r="I797" s="12">
        <v>0.255</v>
      </c>
      <c r="J797" s="12">
        <v>0.454</v>
      </c>
    </row>
    <row r="798">
      <c r="A798" s="32" t="str">
        <f t="shared" si="2"/>
        <v>Colombia-The Americas2003</v>
      </c>
      <c r="B798" s="32" t="s">
        <v>118</v>
      </c>
      <c r="C798" s="5" t="s">
        <v>84</v>
      </c>
      <c r="D798" s="9" t="s">
        <v>65</v>
      </c>
      <c r="E798" s="10">
        <f t="shared" si="624"/>
        <v>0.262</v>
      </c>
      <c r="F798" s="12">
        <v>60.0</v>
      </c>
      <c r="G798" s="10">
        <f t="shared" ref="G798:H798" si="799">if(AND(E798=E799,F798=F798+1,ISBLANK(G799)),G798,G799)</f>
        <v>20</v>
      </c>
      <c r="H798" s="10">
        <f t="shared" si="799"/>
        <v>161</v>
      </c>
      <c r="I798" s="12">
        <v>0.074</v>
      </c>
      <c r="J798" s="12">
        <v>0.148</v>
      </c>
    </row>
    <row r="799">
      <c r="A799" s="32" t="str">
        <f t="shared" si="2"/>
        <v>Costa Rica-The Americas2003</v>
      </c>
      <c r="B799" s="32" t="s">
        <v>122</v>
      </c>
      <c r="C799" s="5" t="s">
        <v>84</v>
      </c>
      <c r="D799" s="9" t="s">
        <v>65</v>
      </c>
      <c r="E799" s="10">
        <f t="shared" si="624"/>
        <v>0.262</v>
      </c>
      <c r="F799" s="12">
        <v>77.0</v>
      </c>
      <c r="G799" s="10">
        <f t="shared" ref="G799:H799" si="800">if(AND(E799=E800,F799=F799+1,ISBLANK(G800)),G799,G800)</f>
        <v>20</v>
      </c>
      <c r="H799" s="10">
        <f t="shared" si="800"/>
        <v>161</v>
      </c>
      <c r="I799" s="12">
        <v>0.203</v>
      </c>
      <c r="J799" s="12">
        <v>0.187</v>
      </c>
    </row>
    <row r="800">
      <c r="A800" s="32" t="str">
        <f t="shared" si="2"/>
        <v>Cuba-The Americas2003</v>
      </c>
      <c r="B800" s="32" t="s">
        <v>125</v>
      </c>
      <c r="C800" s="5" t="s">
        <v>84</v>
      </c>
      <c r="D800" s="9" t="s">
        <v>65</v>
      </c>
      <c r="E800" s="10">
        <f t="shared" si="624"/>
        <v>0.262</v>
      </c>
      <c r="F800" s="10">
        <f t="shared" ref="F800:H800" si="801">if(AND(D800=D801,E800=E800+1,ISBLANK(F801)),F800,F801)</f>
        <v>77</v>
      </c>
      <c r="G800" s="10">
        <f t="shared" si="801"/>
        <v>20</v>
      </c>
      <c r="H800" s="10">
        <f t="shared" si="801"/>
        <v>161</v>
      </c>
      <c r="I800" s="12">
        <v>0.052</v>
      </c>
      <c r="J800" s="12">
        <v>0.003</v>
      </c>
    </row>
    <row r="801">
      <c r="A801" s="32" t="str">
        <f t="shared" si="2"/>
        <v>Curacao-The Americas2003</v>
      </c>
      <c r="B801" s="32" t="s">
        <v>126</v>
      </c>
      <c r="C801" s="5" t="s">
        <v>84</v>
      </c>
      <c r="D801" s="9" t="s">
        <v>65</v>
      </c>
      <c r="E801" s="10">
        <f t="shared" si="624"/>
        <v>0.262</v>
      </c>
      <c r="F801" s="10">
        <f t="shared" ref="F801:J801" si="802">if(AND(D801=D802,E801=E801+1,ISBLANK(F802)),F801,F802)</f>
        <v>77</v>
      </c>
      <c r="G801" s="10">
        <f t="shared" si="802"/>
        <v>20</v>
      </c>
      <c r="H801" s="10">
        <f t="shared" si="802"/>
        <v>161</v>
      </c>
      <c r="I801" s="10">
        <f t="shared" si="802"/>
        <v>0.236</v>
      </c>
      <c r="J801" s="10">
        <f t="shared" si="802"/>
        <v>0.34</v>
      </c>
    </row>
    <row r="802">
      <c r="A802" s="32" t="str">
        <f t="shared" si="2"/>
        <v>Dominica-The Americas2003</v>
      </c>
      <c r="B802" s="32" t="s">
        <v>131</v>
      </c>
      <c r="C802" s="5" t="s">
        <v>84</v>
      </c>
      <c r="D802" s="9" t="s">
        <v>65</v>
      </c>
      <c r="E802" s="10">
        <f t="shared" si="624"/>
        <v>0.262</v>
      </c>
      <c r="F802" s="10">
        <f t="shared" ref="F802:H802" si="803">if(AND(D802=D803,E802=E802+1,ISBLANK(F803)),F802,F803)</f>
        <v>77</v>
      </c>
      <c r="G802" s="10">
        <f t="shared" si="803"/>
        <v>20</v>
      </c>
      <c r="H802" s="10">
        <f t="shared" si="803"/>
        <v>161</v>
      </c>
      <c r="I802" s="12">
        <v>0.236</v>
      </c>
      <c r="J802" s="12">
        <v>0.34</v>
      </c>
    </row>
    <row r="803">
      <c r="A803" s="32" t="str">
        <f t="shared" si="2"/>
        <v>Dominican Republic-The Americas2003</v>
      </c>
      <c r="B803" s="32" t="s">
        <v>132</v>
      </c>
      <c r="C803" s="5" t="s">
        <v>84</v>
      </c>
      <c r="D803" s="9" t="s">
        <v>65</v>
      </c>
      <c r="E803" s="10">
        <f t="shared" si="624"/>
        <v>0.262</v>
      </c>
      <c r="F803" s="12">
        <v>77.0</v>
      </c>
      <c r="G803" s="10">
        <f t="shared" ref="G803:H803" si="804">if(AND(E803=E804,F803=F803+1,ISBLANK(G804)),G803,G804)</f>
        <v>20</v>
      </c>
      <c r="H803" s="10">
        <f t="shared" si="804"/>
        <v>161</v>
      </c>
      <c r="I803" s="12">
        <v>0.079</v>
      </c>
      <c r="J803" s="12">
        <v>0.231</v>
      </c>
    </row>
    <row r="804">
      <c r="A804" s="32" t="str">
        <f t="shared" si="2"/>
        <v>Ecuador-The Americas2003</v>
      </c>
      <c r="B804" s="32" t="s">
        <v>133</v>
      </c>
      <c r="C804" s="5" t="s">
        <v>84</v>
      </c>
      <c r="D804" s="9" t="s">
        <v>65</v>
      </c>
      <c r="E804" s="10">
        <f t="shared" si="624"/>
        <v>0.262</v>
      </c>
      <c r="F804" s="12">
        <v>92.0</v>
      </c>
      <c r="G804" s="10">
        <f t="shared" ref="G804:H804" si="805">if(AND(E804=E805,F804=F804+1,ISBLANK(G805)),G804,G805)</f>
        <v>20</v>
      </c>
      <c r="H804" s="10">
        <f t="shared" si="805"/>
        <v>161</v>
      </c>
      <c r="I804" s="12">
        <v>0.045</v>
      </c>
      <c r="J804" s="12">
        <v>0.181</v>
      </c>
    </row>
    <row r="805">
      <c r="A805" s="32" t="str">
        <f t="shared" si="2"/>
        <v>El Salvador-The Americas2003</v>
      </c>
      <c r="B805" s="32" t="s">
        <v>135</v>
      </c>
      <c r="C805" s="5" t="s">
        <v>84</v>
      </c>
      <c r="D805" s="9" t="s">
        <v>65</v>
      </c>
      <c r="E805" s="10">
        <f t="shared" si="624"/>
        <v>0.262</v>
      </c>
      <c r="F805" s="12">
        <v>115.0</v>
      </c>
      <c r="G805" s="10">
        <f t="shared" ref="G805:H805" si="806">if(AND(E805=E806,F805=F805+1,ISBLANK(G806)),G805,G806)</f>
        <v>20</v>
      </c>
      <c r="H805" s="10">
        <f t="shared" si="806"/>
        <v>161</v>
      </c>
      <c r="I805" s="12">
        <v>0.025</v>
      </c>
      <c r="J805" s="12">
        <v>0.191</v>
      </c>
    </row>
    <row r="806">
      <c r="A806" s="32" t="str">
        <f t="shared" si="2"/>
        <v>Greenland-The Americas2003</v>
      </c>
      <c r="B806" s="32" t="s">
        <v>151</v>
      </c>
      <c r="C806" s="5" t="s">
        <v>84</v>
      </c>
      <c r="D806" s="9" t="s">
        <v>65</v>
      </c>
      <c r="E806" s="10">
        <f t="shared" si="624"/>
        <v>0.262</v>
      </c>
      <c r="F806" s="10">
        <f t="shared" ref="F806:H806" si="807">if(AND(D806=D807,E806=E806+1,ISBLANK(F807)),F806,F807)</f>
        <v>39</v>
      </c>
      <c r="G806" s="10">
        <f t="shared" si="807"/>
        <v>20</v>
      </c>
      <c r="H806" s="10">
        <f t="shared" si="807"/>
        <v>161</v>
      </c>
      <c r="I806" s="12">
        <v>0.545</v>
      </c>
      <c r="J806" s="12">
        <v>0.524</v>
      </c>
    </row>
    <row r="807">
      <c r="A807" s="32" t="str">
        <f t="shared" si="2"/>
        <v>Grenada-The Americas2003</v>
      </c>
      <c r="B807" s="32" t="s">
        <v>152</v>
      </c>
      <c r="C807" s="5" t="s">
        <v>84</v>
      </c>
      <c r="D807" s="9" t="s">
        <v>65</v>
      </c>
      <c r="E807" s="10">
        <f t="shared" si="624"/>
        <v>0.262</v>
      </c>
      <c r="F807" s="10">
        <f t="shared" ref="F807:H807" si="808">if(AND(D807=D808,E807=E807+1,ISBLANK(F808)),F807,F808)</f>
        <v>39</v>
      </c>
      <c r="G807" s="10">
        <f t="shared" si="808"/>
        <v>20</v>
      </c>
      <c r="H807" s="10">
        <f t="shared" si="808"/>
        <v>161</v>
      </c>
      <c r="I807" s="12">
        <v>0.186</v>
      </c>
      <c r="J807" s="12">
        <v>0.413</v>
      </c>
    </row>
    <row r="808">
      <c r="A808" s="32" t="str">
        <f t="shared" si="2"/>
        <v>Guatemala-The Americas2003</v>
      </c>
      <c r="B808" s="32" t="s">
        <v>154</v>
      </c>
      <c r="C808" s="5" t="s">
        <v>84</v>
      </c>
      <c r="D808" s="9" t="s">
        <v>65</v>
      </c>
      <c r="E808" s="10">
        <f t="shared" si="624"/>
        <v>0.262</v>
      </c>
      <c r="F808" s="12">
        <v>39.0</v>
      </c>
      <c r="G808" s="10">
        <f t="shared" ref="G808:H808" si="809">if(AND(E808=E809,F808=F808+1,ISBLANK(G809)),G808,G809)</f>
        <v>20</v>
      </c>
      <c r="H808" s="10">
        <f t="shared" si="809"/>
        <v>161</v>
      </c>
      <c r="I808" s="12">
        <v>0.045</v>
      </c>
      <c r="J808" s="12">
        <v>0.169</v>
      </c>
    </row>
    <row r="809">
      <c r="A809" s="32" t="str">
        <f t="shared" si="2"/>
        <v>Guyana-The Americas2003</v>
      </c>
      <c r="B809" s="32" t="s">
        <v>157</v>
      </c>
      <c r="C809" s="5" t="s">
        <v>84</v>
      </c>
      <c r="D809" s="9" t="s">
        <v>65</v>
      </c>
      <c r="E809" s="10">
        <f t="shared" si="624"/>
        <v>0.262</v>
      </c>
      <c r="F809" s="10">
        <f t="shared" ref="F809:I809" si="810">if(AND(D809=D810,E809=E809+1,ISBLANK(F810)),F809,F810)</f>
        <v>202</v>
      </c>
      <c r="G809" s="10">
        <f t="shared" si="810"/>
        <v>20</v>
      </c>
      <c r="H809" s="10">
        <f t="shared" si="810"/>
        <v>161</v>
      </c>
      <c r="I809" s="10">
        <f t="shared" si="810"/>
        <v>0.016</v>
      </c>
      <c r="J809" s="12">
        <v>0.183</v>
      </c>
    </row>
    <row r="810">
      <c r="A810" s="32" t="str">
        <f t="shared" si="2"/>
        <v>Haiti-The Americas2003</v>
      </c>
      <c r="B810" s="32" t="s">
        <v>158</v>
      </c>
      <c r="C810" s="5" t="s">
        <v>84</v>
      </c>
      <c r="D810" s="9" t="s">
        <v>65</v>
      </c>
      <c r="E810" s="10">
        <f t="shared" si="624"/>
        <v>0.262</v>
      </c>
      <c r="F810" s="12">
        <v>202.0</v>
      </c>
      <c r="G810" s="10">
        <f t="shared" ref="G810:H810" si="811">if(AND(E810=E811,F810=F810+1,ISBLANK(G811)),G810,G811)</f>
        <v>20</v>
      </c>
      <c r="H810" s="10">
        <f t="shared" si="811"/>
        <v>161</v>
      </c>
      <c r="I810" s="12">
        <v>0.016</v>
      </c>
      <c r="J810" s="12">
        <v>0.036</v>
      </c>
    </row>
    <row r="811">
      <c r="A811" s="32" t="str">
        <f t="shared" si="2"/>
        <v>Honduras-The Americas2003</v>
      </c>
      <c r="B811" s="32" t="s">
        <v>159</v>
      </c>
      <c r="C811" s="5" t="s">
        <v>84</v>
      </c>
      <c r="D811" s="9" t="s">
        <v>65</v>
      </c>
      <c r="E811" s="10">
        <f t="shared" si="624"/>
        <v>0.262</v>
      </c>
      <c r="F811" s="12">
        <v>62.0</v>
      </c>
      <c r="G811" s="10">
        <f t="shared" ref="G811:H811" si="812">if(AND(E811=E812,F811=F811+1,ISBLANK(G812)),G811,G812)</f>
        <v>20</v>
      </c>
      <c r="H811" s="10">
        <f t="shared" si="812"/>
        <v>161</v>
      </c>
      <c r="I811" s="12">
        <v>0.048</v>
      </c>
      <c r="J811" s="12">
        <v>0.057</v>
      </c>
    </row>
    <row r="812">
      <c r="A812" s="32" t="str">
        <f t="shared" si="2"/>
        <v>Jamaica-The Americas2003</v>
      </c>
      <c r="B812" s="32" t="s">
        <v>171</v>
      </c>
      <c r="C812" s="5" t="s">
        <v>84</v>
      </c>
      <c r="D812" s="9" t="s">
        <v>65</v>
      </c>
      <c r="E812" s="10">
        <f t="shared" si="624"/>
        <v>0.262</v>
      </c>
      <c r="F812" s="12">
        <v>31.0</v>
      </c>
      <c r="G812" s="10">
        <f t="shared" ref="G812:H812" si="813">if(AND(E812=E813,F812=F812+1,ISBLANK(G813)),G812,G813)</f>
        <v>20</v>
      </c>
      <c r="H812" s="10">
        <f t="shared" si="813"/>
        <v>161</v>
      </c>
      <c r="I812" s="12">
        <v>0.078</v>
      </c>
      <c r="J812" s="12">
        <v>0.596</v>
      </c>
    </row>
    <row r="813">
      <c r="A813" s="32" t="str">
        <f t="shared" si="2"/>
        <v>Mexico-The Americas2003</v>
      </c>
      <c r="B813" s="32" t="s">
        <v>199</v>
      </c>
      <c r="C813" s="5" t="s">
        <v>84</v>
      </c>
      <c r="D813" s="9" t="s">
        <v>65</v>
      </c>
      <c r="E813" s="10">
        <f t="shared" si="624"/>
        <v>0.262</v>
      </c>
      <c r="F813" s="12">
        <v>58.0</v>
      </c>
      <c r="G813" s="10">
        <f t="shared" ref="G813:H813" si="814">if(AND(E813=E814,F813=F813+1,ISBLANK(G814)),G813,G814)</f>
        <v>20</v>
      </c>
      <c r="H813" s="10">
        <f t="shared" si="814"/>
        <v>161</v>
      </c>
      <c r="I813" s="12">
        <v>0.129</v>
      </c>
      <c r="J813" s="12">
        <v>0.279</v>
      </c>
    </row>
    <row r="814">
      <c r="A814" s="32" t="str">
        <f t="shared" si="2"/>
        <v>Nicaragua-The Americas2003</v>
      </c>
      <c r="B814" s="32" t="s">
        <v>213</v>
      </c>
      <c r="C814" s="5" t="s">
        <v>84</v>
      </c>
      <c r="D814" s="9" t="s">
        <v>65</v>
      </c>
      <c r="E814" s="10">
        <f t="shared" si="624"/>
        <v>0.262</v>
      </c>
      <c r="F814" s="12">
        <v>46.0</v>
      </c>
      <c r="G814" s="10">
        <f t="shared" ref="G814:H814" si="815">if(AND(E814=E815,F814=F814+1,ISBLANK(G815)),G814,G815)</f>
        <v>20</v>
      </c>
      <c r="H814" s="10">
        <f t="shared" si="815"/>
        <v>161</v>
      </c>
      <c r="I814" s="12">
        <v>0.019</v>
      </c>
      <c r="J814" s="12">
        <v>0.088</v>
      </c>
    </row>
    <row r="815">
      <c r="A815" s="32" t="str">
        <f t="shared" si="2"/>
        <v>Panama-The Americas2003</v>
      </c>
      <c r="B815" s="32" t="s">
        <v>221</v>
      </c>
      <c r="C815" s="5" t="s">
        <v>84</v>
      </c>
      <c r="D815" s="9" t="s">
        <v>65</v>
      </c>
      <c r="E815" s="10">
        <f t="shared" si="624"/>
        <v>0.262</v>
      </c>
      <c r="F815" s="12">
        <v>18.0</v>
      </c>
      <c r="G815" s="10">
        <f t="shared" ref="G815:H815" si="816">if(AND(E815=E816,F815=F815+1,ISBLANK(G816)),G815,G816)</f>
        <v>20</v>
      </c>
      <c r="H815" s="10">
        <f t="shared" si="816"/>
        <v>161</v>
      </c>
      <c r="I815" s="12">
        <v>0.1</v>
      </c>
      <c r="J815" s="12">
        <v>0.214</v>
      </c>
    </row>
    <row r="816">
      <c r="A816" s="32" t="str">
        <f t="shared" si="2"/>
        <v>Paraguay-The Americas2003</v>
      </c>
      <c r="B816" s="32" t="s">
        <v>223</v>
      </c>
      <c r="C816" s="5" t="s">
        <v>84</v>
      </c>
      <c r="D816" s="9" t="s">
        <v>65</v>
      </c>
      <c r="E816" s="10">
        <f t="shared" si="624"/>
        <v>0.262</v>
      </c>
      <c r="F816" s="12">
        <v>74.0</v>
      </c>
      <c r="G816" s="10">
        <f t="shared" ref="G816:H816" si="817">if(AND(E816=E817,F816=F816+1,ISBLANK(G817)),G816,G817)</f>
        <v>20</v>
      </c>
      <c r="H816" s="10">
        <f t="shared" si="817"/>
        <v>161</v>
      </c>
      <c r="I816" s="12">
        <v>0.021</v>
      </c>
      <c r="J816" s="12">
        <v>0.312</v>
      </c>
    </row>
    <row r="817">
      <c r="A817" s="32" t="str">
        <f t="shared" si="2"/>
        <v>Peru-The Americas2003</v>
      </c>
      <c r="B817" s="32" t="s">
        <v>224</v>
      </c>
      <c r="C817" s="5" t="s">
        <v>84</v>
      </c>
      <c r="D817" s="9" t="s">
        <v>65</v>
      </c>
      <c r="E817" s="10">
        <f t="shared" si="624"/>
        <v>0.262</v>
      </c>
      <c r="F817" s="12">
        <v>98.0</v>
      </c>
      <c r="G817" s="10">
        <f t="shared" ref="G817:H817" si="818">if(AND(E817=E818,F817=F817+1,ISBLANK(G818)),G817,G818)</f>
        <v>20</v>
      </c>
      <c r="H817" s="10">
        <f t="shared" si="818"/>
        <v>161</v>
      </c>
      <c r="I817" s="12">
        <v>0.116</v>
      </c>
      <c r="J817" s="12">
        <v>0.108</v>
      </c>
    </row>
    <row r="818">
      <c r="A818" s="32" t="str">
        <f t="shared" si="2"/>
        <v>Puerto Rico-The Americas2003</v>
      </c>
      <c r="B818" s="32" t="s">
        <v>228</v>
      </c>
      <c r="C818" s="5" t="s">
        <v>84</v>
      </c>
      <c r="D818" s="9" t="s">
        <v>65</v>
      </c>
      <c r="E818" s="10">
        <f t="shared" si="624"/>
        <v>0.262</v>
      </c>
      <c r="F818" s="12">
        <v>7.0</v>
      </c>
      <c r="G818" s="10">
        <f t="shared" ref="G818:H818" si="819">if(AND(E818=E819,F818=F818+1,ISBLANK(G819)),G818,G819)</f>
        <v>20</v>
      </c>
      <c r="H818" s="10">
        <f t="shared" si="819"/>
        <v>161</v>
      </c>
      <c r="I818" s="12">
        <v>0.197</v>
      </c>
      <c r="J818" s="12">
        <v>0.452</v>
      </c>
    </row>
    <row r="819">
      <c r="A819" s="32" t="str">
        <f t="shared" si="2"/>
        <v>Sint Maarten (Dutch part)-The Americas2003</v>
      </c>
      <c r="B819" s="32" t="s">
        <v>242</v>
      </c>
      <c r="C819" s="5" t="s">
        <v>84</v>
      </c>
      <c r="D819" s="9" t="s">
        <v>65</v>
      </c>
      <c r="E819" s="10">
        <f t="shared" si="624"/>
        <v>0.262</v>
      </c>
      <c r="F819" s="10">
        <f t="shared" ref="F819:J819" si="820">if(AND(D819=D820,E819=E819+1,ISBLANK(F820)),F819,F820)</f>
        <v>6</v>
      </c>
      <c r="G819" s="10">
        <f t="shared" si="820"/>
        <v>20</v>
      </c>
      <c r="H819" s="10">
        <f t="shared" si="820"/>
        <v>161</v>
      </c>
      <c r="I819" s="10">
        <f t="shared" si="820"/>
        <v>0.23</v>
      </c>
      <c r="J819" s="10">
        <f t="shared" si="820"/>
        <v>0.461</v>
      </c>
    </row>
    <row r="820">
      <c r="A820" s="32" t="str">
        <f t="shared" si="2"/>
        <v>St. Kitts and Nevis-The Americas2003</v>
      </c>
      <c r="B820" s="32" t="s">
        <v>252</v>
      </c>
      <c r="C820" s="5" t="s">
        <v>84</v>
      </c>
      <c r="D820" s="9" t="s">
        <v>65</v>
      </c>
      <c r="E820" s="10">
        <f t="shared" si="624"/>
        <v>0.262</v>
      </c>
      <c r="F820" s="10">
        <f t="shared" ref="F820:H820" si="821">if(AND(D820=D821,E820=E820+1,ISBLANK(F821)),F820,F821)</f>
        <v>6</v>
      </c>
      <c r="G820" s="10">
        <f t="shared" si="821"/>
        <v>20</v>
      </c>
      <c r="H820" s="10">
        <f t="shared" si="821"/>
        <v>161</v>
      </c>
      <c r="I820" s="12">
        <v>0.23</v>
      </c>
      <c r="J820" s="12">
        <v>0.461</v>
      </c>
    </row>
    <row r="821">
      <c r="A821" s="32" t="str">
        <f t="shared" si="2"/>
        <v>St. Lucia-The Americas2003</v>
      </c>
      <c r="B821" s="32" t="s">
        <v>253</v>
      </c>
      <c r="C821" s="5" t="s">
        <v>84</v>
      </c>
      <c r="D821" s="9" t="s">
        <v>65</v>
      </c>
      <c r="E821" s="10">
        <f t="shared" si="624"/>
        <v>0.262</v>
      </c>
      <c r="F821" s="10">
        <f t="shared" ref="F821:H821" si="822">if(AND(D821=D822,E821=E821+1,ISBLANK(F822)),F821,F822)</f>
        <v>6</v>
      </c>
      <c r="G821" s="10">
        <f t="shared" si="822"/>
        <v>20</v>
      </c>
      <c r="H821" s="10">
        <f t="shared" si="822"/>
        <v>161</v>
      </c>
      <c r="I821" s="12">
        <v>0.21</v>
      </c>
      <c r="J821" s="12">
        <v>0.612</v>
      </c>
    </row>
    <row r="822">
      <c r="A822" s="32" t="str">
        <f t="shared" si="2"/>
        <v>St. Martin (French part)-The Americas2003</v>
      </c>
      <c r="B822" s="32" t="s">
        <v>254</v>
      </c>
      <c r="C822" s="5" t="s">
        <v>84</v>
      </c>
      <c r="D822" s="9" t="s">
        <v>65</v>
      </c>
      <c r="E822" s="10">
        <f t="shared" si="624"/>
        <v>0.262</v>
      </c>
      <c r="F822" s="10">
        <f t="shared" ref="F822:J822" si="823">if(AND(D822=D823,E822=E822+1,ISBLANK(F823)),F822,F823)</f>
        <v>6</v>
      </c>
      <c r="G822" s="10">
        <f t="shared" si="823"/>
        <v>20</v>
      </c>
      <c r="H822" s="10">
        <f t="shared" si="823"/>
        <v>161</v>
      </c>
      <c r="I822" s="10">
        <f t="shared" si="823"/>
        <v>0.065</v>
      </c>
      <c r="J822" s="10">
        <f t="shared" si="823"/>
        <v>0.581</v>
      </c>
    </row>
    <row r="823">
      <c r="A823" s="32" t="str">
        <f t="shared" si="2"/>
        <v>St. Vincent and the Grenadines-The Americas2003</v>
      </c>
      <c r="B823" s="32" t="s">
        <v>255</v>
      </c>
      <c r="C823" s="5" t="s">
        <v>84</v>
      </c>
      <c r="D823" s="9" t="s">
        <v>65</v>
      </c>
      <c r="E823" s="10">
        <f t="shared" si="624"/>
        <v>0.262</v>
      </c>
      <c r="F823" s="10">
        <f t="shared" ref="F823:H823" si="824">if(AND(D823=D824,E823=E823+1,ISBLANK(F824)),F823,F824)</f>
        <v>6</v>
      </c>
      <c r="G823" s="10">
        <f t="shared" si="824"/>
        <v>20</v>
      </c>
      <c r="H823" s="10">
        <f t="shared" si="824"/>
        <v>161</v>
      </c>
      <c r="I823" s="12">
        <v>0.065</v>
      </c>
      <c r="J823" s="12">
        <v>0.581</v>
      </c>
    </row>
    <row r="824">
      <c r="A824" s="32" t="str">
        <f t="shared" si="2"/>
        <v>Suriname-The Americas2003</v>
      </c>
      <c r="B824" s="32" t="s">
        <v>257</v>
      </c>
      <c r="C824" s="5" t="s">
        <v>84</v>
      </c>
      <c r="D824" s="9" t="s">
        <v>65</v>
      </c>
      <c r="E824" s="10">
        <f t="shared" si="624"/>
        <v>0.262</v>
      </c>
      <c r="F824" s="10">
        <f t="shared" ref="F824:H824" si="825">if(AND(D824=D825,E824=E824+1,ISBLANK(F825)),F824,F825)</f>
        <v>6</v>
      </c>
      <c r="G824" s="10">
        <f t="shared" si="825"/>
        <v>20</v>
      </c>
      <c r="H824" s="10">
        <f t="shared" si="825"/>
        <v>161</v>
      </c>
      <c r="I824" s="12">
        <v>0.047</v>
      </c>
      <c r="J824" s="12">
        <v>0.346</v>
      </c>
    </row>
    <row r="825">
      <c r="A825" s="32" t="str">
        <f t="shared" si="2"/>
        <v>Trinidad and Tobago-The Americas2003</v>
      </c>
      <c r="B825" s="32" t="s">
        <v>268</v>
      </c>
      <c r="C825" s="5" t="s">
        <v>84</v>
      </c>
      <c r="D825" s="9" t="s">
        <v>65</v>
      </c>
      <c r="E825" s="10">
        <f t="shared" si="624"/>
        <v>0.262</v>
      </c>
      <c r="F825" s="10">
        <f t="shared" ref="F825:H825" si="826">if(AND(D825=D826,E825=E825+1,ISBLANK(F826)),F825,F826)</f>
        <v>6</v>
      </c>
      <c r="G825" s="10">
        <f t="shared" si="826"/>
        <v>20</v>
      </c>
      <c r="H825" s="10">
        <f t="shared" si="826"/>
        <v>161</v>
      </c>
      <c r="I825" s="12">
        <v>0.26</v>
      </c>
      <c r="J825" s="12">
        <v>0.262</v>
      </c>
    </row>
    <row r="826">
      <c r="A826" s="32" t="str">
        <f t="shared" si="2"/>
        <v>Turks and Caicos Islands-The Americas2003</v>
      </c>
      <c r="B826" s="32" t="s">
        <v>272</v>
      </c>
      <c r="C826" s="5" t="s">
        <v>84</v>
      </c>
      <c r="D826" s="9" t="s">
        <v>65</v>
      </c>
      <c r="E826" s="10">
        <f t="shared" si="624"/>
        <v>0.262</v>
      </c>
      <c r="F826" s="10">
        <f t="shared" ref="F826:J826" si="827">if(AND(D826=D827,E826=E826+1,ISBLANK(F827)),F826,F827)</f>
        <v>6</v>
      </c>
      <c r="G826" s="10">
        <f t="shared" si="827"/>
        <v>20</v>
      </c>
      <c r="H826" s="10">
        <f t="shared" si="827"/>
        <v>161</v>
      </c>
      <c r="I826" s="10">
        <f t="shared" si="827"/>
        <v>0.617</v>
      </c>
      <c r="J826" s="10">
        <f t="shared" si="827"/>
        <v>0.548</v>
      </c>
    </row>
    <row r="827">
      <c r="A827" s="32" t="str">
        <f t="shared" si="2"/>
        <v>United States-The Americas2003</v>
      </c>
      <c r="B827" s="32" t="s">
        <v>277</v>
      </c>
      <c r="C827" s="5" t="s">
        <v>84</v>
      </c>
      <c r="D827" s="9" t="s">
        <v>65</v>
      </c>
      <c r="E827" s="10">
        <f t="shared" si="624"/>
        <v>0.262</v>
      </c>
      <c r="F827" s="12">
        <v>6.0</v>
      </c>
      <c r="G827" s="10">
        <f t="shared" ref="G827:H827" si="828">if(AND(E827=E828,F827=F827+1,ISBLANK(G828)),G827,G828)</f>
        <v>20</v>
      </c>
      <c r="H827" s="10">
        <f t="shared" si="828"/>
        <v>161</v>
      </c>
      <c r="I827" s="12">
        <v>0.617</v>
      </c>
      <c r="J827" s="12">
        <v>0.548</v>
      </c>
    </row>
    <row r="828">
      <c r="A828" s="32" t="str">
        <f t="shared" si="2"/>
        <v>Uruguay-The Americas2003</v>
      </c>
      <c r="B828" s="32" t="s">
        <v>278</v>
      </c>
      <c r="C828" s="5" t="s">
        <v>84</v>
      </c>
      <c r="D828" s="9" t="s">
        <v>65</v>
      </c>
      <c r="E828" s="10">
        <f t="shared" si="624"/>
        <v>0.262</v>
      </c>
      <c r="F828" s="12">
        <v>45.0</v>
      </c>
      <c r="G828" s="10">
        <f t="shared" ref="G828:H828" si="829">if(AND(E828=E829,F828=F828+1,ISBLANK(G829)),G828,G829)</f>
        <v>20</v>
      </c>
      <c r="H828" s="10">
        <f t="shared" si="829"/>
        <v>161</v>
      </c>
      <c r="I828" s="12">
        <v>0.159</v>
      </c>
      <c r="J828" s="12">
        <v>0.15</v>
      </c>
    </row>
    <row r="829">
      <c r="A829" s="32" t="str">
        <f t="shared" si="2"/>
        <v>Venezuela-The Americas2003</v>
      </c>
      <c r="B829" s="32" t="s">
        <v>281</v>
      </c>
      <c r="C829" s="5" t="s">
        <v>84</v>
      </c>
      <c r="D829" s="9" t="s">
        <v>65</v>
      </c>
      <c r="E829" s="10">
        <f t="shared" si="624"/>
        <v>0.262</v>
      </c>
      <c r="F829" s="12">
        <v>141.0</v>
      </c>
      <c r="G829" s="10">
        <f t="shared" ref="G829:H829" si="830">if(AND(E829=E830,F829=F829+1,ISBLANK(G830)),G829,G830)</f>
        <v>20</v>
      </c>
      <c r="H829" s="10">
        <f t="shared" si="830"/>
        <v>161</v>
      </c>
      <c r="I829" s="12">
        <v>0.075</v>
      </c>
      <c r="J829" s="12">
        <v>0.272</v>
      </c>
    </row>
    <row r="830">
      <c r="A830" s="32" t="str">
        <f t="shared" si="2"/>
        <v>Algeria-Africa2004</v>
      </c>
      <c r="B830" s="32" t="s">
        <v>77</v>
      </c>
      <c r="C830" s="5" t="s">
        <v>78</v>
      </c>
      <c r="D830" s="9" t="s">
        <v>66</v>
      </c>
      <c r="E830" s="10">
        <f t="shared" si="624"/>
        <v>0.262</v>
      </c>
      <c r="F830" s="12">
        <v>25.0</v>
      </c>
      <c r="G830" s="10">
        <f t="shared" ref="G830:H830" si="831">if(AND(E830=E831,F830=F830+1,ISBLANK(G831)),G830,G831)</f>
        <v>20</v>
      </c>
      <c r="H830" s="10">
        <f t="shared" si="831"/>
        <v>161</v>
      </c>
      <c r="I830" s="12">
        <v>0.046</v>
      </c>
      <c r="J830" s="12">
        <v>0.146</v>
      </c>
    </row>
    <row r="831">
      <c r="A831" s="32" t="str">
        <f t="shared" si="2"/>
        <v>Angola-Africa2004</v>
      </c>
      <c r="B831" s="32" t="s">
        <v>82</v>
      </c>
      <c r="C831" s="5" t="s">
        <v>78</v>
      </c>
      <c r="D831" s="9" t="s">
        <v>66</v>
      </c>
      <c r="E831" s="10">
        <f t="shared" si="624"/>
        <v>0.262</v>
      </c>
      <c r="F831" s="12">
        <v>119.0</v>
      </c>
      <c r="G831" s="10">
        <f t="shared" ref="G831:H831" si="832">if(AND(E831=E832,F831=F831+1,ISBLANK(G832)),G831,G832)</f>
        <v>20</v>
      </c>
      <c r="H831" s="10">
        <f t="shared" si="832"/>
        <v>161</v>
      </c>
      <c r="I831" s="12">
        <v>0.005</v>
      </c>
      <c r="J831" s="12">
        <v>0.046</v>
      </c>
    </row>
    <row r="832">
      <c r="A832" s="32" t="str">
        <f t="shared" si="2"/>
        <v>Benin-Africa2004</v>
      </c>
      <c r="B832" s="32" t="s">
        <v>99</v>
      </c>
      <c r="C832" s="5" t="s">
        <v>78</v>
      </c>
      <c r="D832" s="9" t="s">
        <v>66</v>
      </c>
      <c r="E832" s="10">
        <f t="shared" si="624"/>
        <v>0.262</v>
      </c>
      <c r="F832" s="12">
        <v>31.0</v>
      </c>
      <c r="G832" s="10">
        <f t="shared" ref="G832:H832" si="833">if(AND(E832=E833,F832=F832+1,ISBLANK(G833)),G832,G833)</f>
        <v>20</v>
      </c>
      <c r="H832" s="10">
        <f t="shared" si="833"/>
        <v>161</v>
      </c>
      <c r="I832" s="12">
        <v>0.012</v>
      </c>
      <c r="J832" s="12">
        <v>0.058</v>
      </c>
    </row>
    <row r="833">
      <c r="A833" s="32" t="str">
        <f t="shared" si="2"/>
        <v>Botswana-Africa2004</v>
      </c>
      <c r="B833" s="32" t="s">
        <v>104</v>
      </c>
      <c r="C833" s="5" t="s">
        <v>78</v>
      </c>
      <c r="D833" s="9" t="s">
        <v>66</v>
      </c>
      <c r="E833" s="10">
        <f t="shared" si="624"/>
        <v>0.262</v>
      </c>
      <c r="F833" s="12">
        <v>107.0</v>
      </c>
      <c r="G833" s="10">
        <f t="shared" ref="G833:H833" si="834">if(AND(E833=E834,F833=F833+1,ISBLANK(G834)),G833,G834)</f>
        <v>20</v>
      </c>
      <c r="H833" s="10">
        <f t="shared" si="834"/>
        <v>161</v>
      </c>
      <c r="I833" s="12">
        <v>0.033</v>
      </c>
      <c r="J833" s="12">
        <v>0.282</v>
      </c>
    </row>
    <row r="834">
      <c r="A834" s="32" t="str">
        <f t="shared" si="2"/>
        <v>Burkina Faso-Africa2004</v>
      </c>
      <c r="B834" s="32" t="s">
        <v>108</v>
      </c>
      <c r="C834" s="5" t="s">
        <v>78</v>
      </c>
      <c r="D834" s="9" t="s">
        <v>66</v>
      </c>
      <c r="E834" s="10">
        <f t="shared" si="624"/>
        <v>0.262</v>
      </c>
      <c r="F834" s="12">
        <v>40.0</v>
      </c>
      <c r="G834" s="10">
        <f t="shared" ref="G834:H834" si="835">if(AND(E834=E835,F834=F834+1,ISBLANK(G835)),G834,G835)</f>
        <v>20</v>
      </c>
      <c r="H834" s="10">
        <f t="shared" si="835"/>
        <v>161</v>
      </c>
      <c r="I834" s="12">
        <v>0.004</v>
      </c>
      <c r="J834" s="12">
        <v>0.03</v>
      </c>
    </row>
    <row r="835">
      <c r="A835" s="32" t="str">
        <f t="shared" si="2"/>
        <v>Burundi-Africa2004</v>
      </c>
      <c r="B835" s="32" t="s">
        <v>109</v>
      </c>
      <c r="C835" s="5" t="s">
        <v>78</v>
      </c>
      <c r="D835" s="9" t="s">
        <v>66</v>
      </c>
      <c r="E835" s="10">
        <f t="shared" si="624"/>
        <v>0.262</v>
      </c>
      <c r="F835" s="12">
        <v>13.0</v>
      </c>
      <c r="G835" s="10">
        <f t="shared" ref="G835:H835" si="836">if(AND(E835=E836,F835=F835+1,ISBLANK(G836)),G835,G836)</f>
        <v>20</v>
      </c>
      <c r="H835" s="10">
        <f t="shared" si="836"/>
        <v>161</v>
      </c>
      <c r="I835" s="12">
        <v>0.003</v>
      </c>
      <c r="J835" s="12">
        <v>0.013</v>
      </c>
    </row>
    <row r="836">
      <c r="A836" s="32" t="str">
        <f t="shared" si="2"/>
        <v>Cameroon-Africa2004</v>
      </c>
      <c r="B836" s="32" t="s">
        <v>111</v>
      </c>
      <c r="C836" s="5" t="s">
        <v>78</v>
      </c>
      <c r="D836" s="9" t="s">
        <v>66</v>
      </c>
      <c r="E836" s="10">
        <f t="shared" si="624"/>
        <v>0.262</v>
      </c>
      <c r="F836" s="12">
        <v>45.0</v>
      </c>
      <c r="G836" s="10">
        <f t="shared" ref="G836:H836" si="837">if(AND(E836=E837,F836=F836+1,ISBLANK(G837)),G836,G837)</f>
        <v>20</v>
      </c>
      <c r="H836" s="10">
        <f t="shared" si="837"/>
        <v>161</v>
      </c>
      <c r="I836" s="12">
        <v>0.01</v>
      </c>
      <c r="J836" s="12">
        <v>0.087</v>
      </c>
    </row>
    <row r="837">
      <c r="A837" s="32" t="str">
        <f t="shared" si="2"/>
        <v>Central African Republic-Africa2004</v>
      </c>
      <c r="B837" s="32" t="s">
        <v>114</v>
      </c>
      <c r="C837" s="5" t="s">
        <v>78</v>
      </c>
      <c r="D837" s="9" t="s">
        <v>66</v>
      </c>
      <c r="E837" s="10">
        <f t="shared" si="624"/>
        <v>0.262</v>
      </c>
      <c r="F837" s="12">
        <v>22.0</v>
      </c>
      <c r="G837" s="10">
        <f t="shared" ref="G837:H837" si="838">if(AND(E837=E838,F837=F837+1,ISBLANK(G838)),G837,G838)</f>
        <v>20</v>
      </c>
      <c r="H837" s="10">
        <f t="shared" si="838"/>
        <v>161</v>
      </c>
      <c r="I837" s="12">
        <v>0.002</v>
      </c>
      <c r="J837" s="12">
        <v>0.015</v>
      </c>
    </row>
    <row r="838">
      <c r="A838" s="32" t="str">
        <f t="shared" si="2"/>
        <v>Chad-Africa2004</v>
      </c>
      <c r="B838" s="32" t="s">
        <v>115</v>
      </c>
      <c r="C838" s="5" t="s">
        <v>78</v>
      </c>
      <c r="D838" s="9" t="s">
        <v>66</v>
      </c>
      <c r="E838" s="10">
        <f t="shared" si="624"/>
        <v>0.262</v>
      </c>
      <c r="F838" s="12">
        <v>64.0</v>
      </c>
      <c r="G838" s="10">
        <f t="shared" ref="G838:H838" si="839">if(AND(E838=E839,F838=F838+1,ISBLANK(G839)),G838,G839)</f>
        <v>20</v>
      </c>
      <c r="H838" s="10">
        <f t="shared" si="839"/>
        <v>161</v>
      </c>
      <c r="I838" s="12">
        <v>0.004</v>
      </c>
      <c r="J838" s="12">
        <v>0.013</v>
      </c>
    </row>
    <row r="839">
      <c r="A839" s="32" t="str">
        <f t="shared" si="2"/>
        <v>Comoros-Africa2004</v>
      </c>
      <c r="B839" s="32" t="s">
        <v>119</v>
      </c>
      <c r="C839" s="5" t="s">
        <v>78</v>
      </c>
      <c r="D839" s="9" t="s">
        <v>66</v>
      </c>
      <c r="E839" s="10">
        <f t="shared" si="624"/>
        <v>0.262</v>
      </c>
      <c r="F839" s="10">
        <f t="shared" ref="F839:H839" si="840">if(AND(D839=D840,E839=E839+1,ISBLANK(F840)),F839,F840)</f>
        <v>133</v>
      </c>
      <c r="G839" s="10">
        <f t="shared" si="840"/>
        <v>20</v>
      </c>
      <c r="H839" s="10">
        <f t="shared" si="840"/>
        <v>161</v>
      </c>
      <c r="I839" s="12">
        <v>0.013</v>
      </c>
      <c r="J839" s="12">
        <v>0.014</v>
      </c>
    </row>
    <row r="840">
      <c r="A840" s="32" t="str">
        <f t="shared" si="2"/>
        <v>Congo (Kinshasa)-Africa2004</v>
      </c>
      <c r="B840" s="32" t="s">
        <v>121</v>
      </c>
      <c r="C840" s="5" t="s">
        <v>78</v>
      </c>
      <c r="D840" s="9" t="s">
        <v>66</v>
      </c>
      <c r="E840" s="10">
        <f t="shared" si="624"/>
        <v>0.262</v>
      </c>
      <c r="F840" s="12">
        <v>133.0</v>
      </c>
      <c r="G840" s="10">
        <f t="shared" ref="G840:H840" si="841">if(AND(E840=E841,F840=F840+1,ISBLANK(G841)),G840,G841)</f>
        <v>20</v>
      </c>
      <c r="H840" s="10">
        <f t="shared" si="841"/>
        <v>161</v>
      </c>
      <c r="I840" s="12">
        <v>0.002</v>
      </c>
      <c r="J840" s="12">
        <v>0.038</v>
      </c>
    </row>
    <row r="841">
      <c r="A841" s="32" t="str">
        <f t="shared" si="2"/>
        <v>Congo (Brazzaville)-Africa2004</v>
      </c>
      <c r="B841" s="32" t="s">
        <v>120</v>
      </c>
      <c r="C841" s="5" t="s">
        <v>78</v>
      </c>
      <c r="D841" s="9" t="s">
        <v>66</v>
      </c>
      <c r="E841" s="10">
        <f t="shared" si="624"/>
        <v>0.262</v>
      </c>
      <c r="F841" s="12">
        <v>37.0</v>
      </c>
      <c r="G841" s="10">
        <f t="shared" ref="G841:H841" si="842">if(AND(E841=E842,F841=F841+1,ISBLANK(G842)),G841,G842)</f>
        <v>20</v>
      </c>
      <c r="H841" s="10">
        <f t="shared" si="842"/>
        <v>161</v>
      </c>
      <c r="I841" s="12">
        <v>0.011</v>
      </c>
      <c r="J841" s="12">
        <v>0.111</v>
      </c>
    </row>
    <row r="842">
      <c r="A842" s="32" t="str">
        <f t="shared" si="2"/>
        <v>Cote d'Ivoire-Africa2004</v>
      </c>
      <c r="B842" s="32" t="s">
        <v>123</v>
      </c>
      <c r="C842" s="5" t="s">
        <v>78</v>
      </c>
      <c r="D842" s="9" t="s">
        <v>66</v>
      </c>
      <c r="E842" s="10">
        <f t="shared" si="624"/>
        <v>0.262</v>
      </c>
      <c r="F842" s="12">
        <v>58.0</v>
      </c>
      <c r="G842" s="10">
        <f t="shared" ref="G842:H842" si="843">if(AND(E842=E843,F842=F842+1,ISBLANK(G843)),G842,G843)</f>
        <v>20</v>
      </c>
      <c r="H842" s="10">
        <f t="shared" si="843"/>
        <v>161</v>
      </c>
      <c r="I842" s="12">
        <v>0.008</v>
      </c>
      <c r="J842" s="12">
        <v>0.098</v>
      </c>
    </row>
    <row r="843">
      <c r="A843" s="32" t="str">
        <f t="shared" si="2"/>
        <v>Djibouti-Africa2004</v>
      </c>
      <c r="B843" s="32" t="s">
        <v>130</v>
      </c>
      <c r="C843" s="5" t="s">
        <v>78</v>
      </c>
      <c r="D843" s="9" t="s">
        <v>66</v>
      </c>
      <c r="E843" s="10">
        <f t="shared" si="624"/>
        <v>0.262</v>
      </c>
      <c r="F843" s="10">
        <f t="shared" ref="F843:H843" si="844">if(AND(D843=D844,E843=E843+1,ISBLANK(F844)),F843,F844)</f>
        <v>37</v>
      </c>
      <c r="G843" s="10">
        <f t="shared" si="844"/>
        <v>20</v>
      </c>
      <c r="H843" s="10">
        <f t="shared" si="844"/>
        <v>161</v>
      </c>
      <c r="I843" s="12">
        <v>0.008</v>
      </c>
      <c r="J843" s="12">
        <v>0.045</v>
      </c>
    </row>
    <row r="844">
      <c r="A844" s="32" t="str">
        <f t="shared" si="2"/>
        <v>Egypt-Africa2004</v>
      </c>
      <c r="B844" s="32" t="s">
        <v>134</v>
      </c>
      <c r="C844" s="5" t="s">
        <v>78</v>
      </c>
      <c r="D844" s="9" t="s">
        <v>66</v>
      </c>
      <c r="E844" s="10">
        <f t="shared" si="624"/>
        <v>0.262</v>
      </c>
      <c r="F844" s="12">
        <v>37.0</v>
      </c>
      <c r="G844" s="10">
        <f t="shared" ref="G844:H844" si="845">if(AND(E844=E845,F844=F844+1,ISBLANK(G845)),G844,G845)</f>
        <v>20</v>
      </c>
      <c r="H844" s="10">
        <f t="shared" si="845"/>
        <v>161</v>
      </c>
      <c r="I844" s="12">
        <v>0.119</v>
      </c>
      <c r="J844" s="12">
        <v>0.108</v>
      </c>
    </row>
    <row r="845">
      <c r="A845" s="32" t="str">
        <f t="shared" si="2"/>
        <v>Equatorial Guinea-Africa2004</v>
      </c>
      <c r="B845" s="32" t="s">
        <v>136</v>
      </c>
      <c r="C845" s="5" t="s">
        <v>78</v>
      </c>
      <c r="D845" s="9" t="s">
        <v>66</v>
      </c>
      <c r="E845" s="10">
        <f t="shared" si="624"/>
        <v>0.262</v>
      </c>
      <c r="F845" s="10">
        <f t="shared" ref="F845:H845" si="846">if(AND(D845=D846,E845=E845+1,ISBLANK(F846)),F845,F846)</f>
        <v>91</v>
      </c>
      <c r="G845" s="10">
        <f t="shared" si="846"/>
        <v>20</v>
      </c>
      <c r="H845" s="10">
        <f t="shared" si="846"/>
        <v>161</v>
      </c>
      <c r="I845" s="12">
        <v>0.008</v>
      </c>
      <c r="J845" s="12">
        <v>0.106</v>
      </c>
    </row>
    <row r="846">
      <c r="A846" s="32" t="str">
        <f t="shared" si="2"/>
        <v>Eritrea-Africa2004</v>
      </c>
      <c r="B846" s="32" t="s">
        <v>137</v>
      </c>
      <c r="C846" s="5" t="s">
        <v>78</v>
      </c>
      <c r="D846" s="9" t="s">
        <v>66</v>
      </c>
      <c r="E846" s="10">
        <f t="shared" si="624"/>
        <v>0.262</v>
      </c>
      <c r="F846" s="12">
        <v>91.0</v>
      </c>
      <c r="G846" s="10">
        <f t="shared" ref="G846:I846" si="847">if(AND(E846=E847,F846=F846+1,ISBLANK(G847)),G846,G847)</f>
        <v>20</v>
      </c>
      <c r="H846" s="10">
        <f t="shared" si="847"/>
        <v>161</v>
      </c>
      <c r="I846" s="10">
        <f t="shared" si="847"/>
        <v>0.002</v>
      </c>
      <c r="J846" s="12">
        <v>0.004</v>
      </c>
    </row>
    <row r="847">
      <c r="A847" s="32" t="str">
        <f t="shared" si="2"/>
        <v>Ethiopia-Africa2004</v>
      </c>
      <c r="B847" s="32" t="s">
        <v>139</v>
      </c>
      <c r="C847" s="5" t="s">
        <v>78</v>
      </c>
      <c r="D847" s="9" t="s">
        <v>66</v>
      </c>
      <c r="E847" s="10">
        <f t="shared" si="624"/>
        <v>0.262</v>
      </c>
      <c r="F847" s="12">
        <v>34.0</v>
      </c>
      <c r="G847" s="10">
        <f t="shared" ref="G847:H847" si="848">if(AND(E847=E848,F847=F847+1,ISBLANK(G848)),G847,G848)</f>
        <v>20</v>
      </c>
      <c r="H847" s="10">
        <f t="shared" si="848"/>
        <v>161</v>
      </c>
      <c r="I847" s="12">
        <v>0.002</v>
      </c>
      <c r="J847" s="12">
        <v>0.002</v>
      </c>
    </row>
    <row r="848">
      <c r="A848" s="32" t="str">
        <f t="shared" si="2"/>
        <v>Gabon-Africa2004</v>
      </c>
      <c r="B848" s="32" t="s">
        <v>145</v>
      </c>
      <c r="C848" s="5" t="s">
        <v>78</v>
      </c>
      <c r="D848" s="9" t="s">
        <v>66</v>
      </c>
      <c r="E848" s="10">
        <f t="shared" si="624"/>
        <v>0.262</v>
      </c>
      <c r="F848" s="10">
        <f t="shared" ref="F848:H848" si="849">if(AND(D848=D849,E848=E848+1,ISBLANK(F849)),F848,F849)</f>
        <v>22</v>
      </c>
      <c r="G848" s="10">
        <f t="shared" si="849"/>
        <v>20</v>
      </c>
      <c r="H848" s="10">
        <f t="shared" si="849"/>
        <v>161</v>
      </c>
      <c r="I848" s="12">
        <v>0.03</v>
      </c>
      <c r="J848" s="12">
        <v>0.363</v>
      </c>
    </row>
    <row r="849">
      <c r="A849" s="32" t="str">
        <f t="shared" si="2"/>
        <v>Gambia, The-Africa2004</v>
      </c>
      <c r="B849" s="32" t="s">
        <v>146</v>
      </c>
      <c r="C849" s="5" t="s">
        <v>78</v>
      </c>
      <c r="D849" s="9" t="s">
        <v>66</v>
      </c>
      <c r="E849" s="10">
        <f t="shared" si="624"/>
        <v>0.262</v>
      </c>
      <c r="F849" s="10">
        <f t="shared" ref="F849:H849" si="850">if(AND(D849=D850,E849=E849+1,ISBLANK(F850)),F849,F850)</f>
        <v>22</v>
      </c>
      <c r="G849" s="10">
        <f t="shared" si="850"/>
        <v>20</v>
      </c>
      <c r="H849" s="10">
        <f t="shared" si="850"/>
        <v>161</v>
      </c>
      <c r="I849" s="12">
        <v>0.033</v>
      </c>
      <c r="J849" s="12">
        <v>0.126</v>
      </c>
    </row>
    <row r="850">
      <c r="A850" s="32" t="str">
        <f t="shared" si="2"/>
        <v>Ghana-Africa2004</v>
      </c>
      <c r="B850" s="32" t="s">
        <v>149</v>
      </c>
      <c r="C850" s="5" t="s">
        <v>78</v>
      </c>
      <c r="D850" s="9" t="s">
        <v>66</v>
      </c>
      <c r="E850" s="10">
        <f t="shared" si="624"/>
        <v>0.262</v>
      </c>
      <c r="F850" s="12">
        <v>22.0</v>
      </c>
      <c r="G850" s="10">
        <f t="shared" ref="G850:H850" si="851">if(AND(E850=E851,F850=F850+1,ISBLANK(G851)),G850,G851)</f>
        <v>20</v>
      </c>
      <c r="H850" s="10">
        <f t="shared" si="851"/>
        <v>161</v>
      </c>
      <c r="I850" s="12">
        <v>0.017</v>
      </c>
      <c r="J850" s="12">
        <v>0.081</v>
      </c>
    </row>
    <row r="851">
      <c r="A851" s="32" t="str">
        <f t="shared" si="2"/>
        <v>Guinea-Africa2004</v>
      </c>
      <c r="B851" s="32" t="s">
        <v>155</v>
      </c>
      <c r="C851" s="5" t="s">
        <v>78</v>
      </c>
      <c r="D851" s="9" t="s">
        <v>66</v>
      </c>
      <c r="E851" s="10">
        <f t="shared" si="624"/>
        <v>0.262</v>
      </c>
      <c r="F851" s="12">
        <v>40.0</v>
      </c>
      <c r="G851" s="10">
        <f t="shared" ref="G851:H851" si="852">if(AND(E851=E852,F851=F851+1,ISBLANK(G852)),G851,G852)</f>
        <v>20</v>
      </c>
      <c r="H851" s="10">
        <f t="shared" si="852"/>
        <v>161</v>
      </c>
      <c r="I851" s="12">
        <v>0.005</v>
      </c>
      <c r="J851" s="12">
        <v>0.017</v>
      </c>
    </row>
    <row r="852">
      <c r="A852" s="32" t="str">
        <f t="shared" si="2"/>
        <v>Guinea-Bissau-Africa2004</v>
      </c>
      <c r="B852" s="32" t="s">
        <v>156</v>
      </c>
      <c r="C852" s="5" t="s">
        <v>78</v>
      </c>
      <c r="D852" s="9" t="s">
        <v>66</v>
      </c>
      <c r="E852" s="10">
        <f t="shared" si="624"/>
        <v>0.262</v>
      </c>
      <c r="F852" s="10">
        <f t="shared" ref="F852:H852" si="853">if(AND(D852=D853,E852=E852+1,ISBLANK(F853)),F852,F853)</f>
        <v>47</v>
      </c>
      <c r="G852" s="10">
        <f t="shared" si="853"/>
        <v>20</v>
      </c>
      <c r="H852" s="10">
        <f t="shared" si="853"/>
        <v>161</v>
      </c>
      <c r="I852" s="12">
        <v>0.018</v>
      </c>
      <c r="J852" s="12">
        <v>0.028</v>
      </c>
    </row>
    <row r="853">
      <c r="A853" s="32" t="str">
        <f t="shared" si="2"/>
        <v>Kenya-Africa2004</v>
      </c>
      <c r="B853" s="32" t="s">
        <v>175</v>
      </c>
      <c r="C853" s="5" t="s">
        <v>78</v>
      </c>
      <c r="D853" s="9" t="s">
        <v>66</v>
      </c>
      <c r="E853" s="10">
        <f t="shared" si="624"/>
        <v>0.262</v>
      </c>
      <c r="F853" s="12">
        <v>47.0</v>
      </c>
      <c r="G853" s="10">
        <f t="shared" ref="G853:H853" si="854">if(AND(E853=E854,F853=F853+1,ISBLANK(G854)),G853,G854)</f>
        <v>20</v>
      </c>
      <c r="H853" s="10">
        <f t="shared" si="854"/>
        <v>161</v>
      </c>
      <c r="I853" s="12">
        <v>0.03</v>
      </c>
      <c r="J853" s="12">
        <v>0.073</v>
      </c>
    </row>
    <row r="854">
      <c r="A854" s="32" t="str">
        <f t="shared" si="2"/>
        <v>Lesotho-Africa2004</v>
      </c>
      <c r="B854" s="32" t="s">
        <v>183</v>
      </c>
      <c r="C854" s="5" t="s">
        <v>78</v>
      </c>
      <c r="D854" s="9" t="s">
        <v>66</v>
      </c>
      <c r="E854" s="10">
        <f t="shared" si="624"/>
        <v>0.262</v>
      </c>
      <c r="F854" s="12">
        <v>93.0</v>
      </c>
      <c r="G854" s="10">
        <f t="shared" ref="G854:H854" si="855">if(AND(E854=E855,F854=F854+1,ISBLANK(G855)),G854,G855)</f>
        <v>20</v>
      </c>
      <c r="H854" s="10">
        <f t="shared" si="855"/>
        <v>161</v>
      </c>
      <c r="I854" s="12">
        <v>0.022</v>
      </c>
      <c r="J854" s="12">
        <v>0.103</v>
      </c>
    </row>
    <row r="855">
      <c r="A855" s="32" t="str">
        <f t="shared" si="2"/>
        <v>Liberia-Africa2004</v>
      </c>
      <c r="B855" s="32" t="s">
        <v>184</v>
      </c>
      <c r="C855" s="5" t="s">
        <v>78</v>
      </c>
      <c r="D855" s="9" t="s">
        <v>66</v>
      </c>
      <c r="E855" s="10">
        <f t="shared" si="624"/>
        <v>0.262</v>
      </c>
      <c r="F855" s="10">
        <f t="shared" ref="F855:H855" si="856">if(AND(D855=D856,E855=E855+1,ISBLANK(F856)),F855,F856)</f>
        <v>44</v>
      </c>
      <c r="G855" s="10">
        <f t="shared" si="856"/>
        <v>20</v>
      </c>
      <c r="H855" s="10">
        <f t="shared" si="856"/>
        <v>161</v>
      </c>
      <c r="I855" s="12">
        <v>0.0</v>
      </c>
      <c r="J855" s="12">
        <v>0.03</v>
      </c>
    </row>
    <row r="856">
      <c r="A856" s="32" t="str">
        <f t="shared" si="2"/>
        <v>Libya-Africa2004</v>
      </c>
      <c r="B856" s="32" t="s">
        <v>185</v>
      </c>
      <c r="C856" s="5" t="s">
        <v>78</v>
      </c>
      <c r="D856" s="9" t="s">
        <v>66</v>
      </c>
      <c r="E856" s="10">
        <f t="shared" si="624"/>
        <v>0.262</v>
      </c>
      <c r="F856" s="10">
        <f t="shared" ref="F856:H856" si="857">if(AND(D856=D857,E856=E856+1,ISBLANK(F857)),F856,F857)</f>
        <v>44</v>
      </c>
      <c r="G856" s="10">
        <f t="shared" si="857"/>
        <v>20</v>
      </c>
      <c r="H856" s="10">
        <f t="shared" si="857"/>
        <v>161</v>
      </c>
      <c r="I856" s="12">
        <v>0.035</v>
      </c>
      <c r="J856" s="12">
        <v>0.091</v>
      </c>
    </row>
    <row r="857">
      <c r="A857" s="32" t="str">
        <f t="shared" si="2"/>
        <v>Madagascar-Africa2004</v>
      </c>
      <c r="B857" s="32" t="s">
        <v>190</v>
      </c>
      <c r="C857" s="5" t="s">
        <v>78</v>
      </c>
      <c r="D857" s="9" t="s">
        <v>66</v>
      </c>
      <c r="E857" s="10">
        <f t="shared" si="624"/>
        <v>0.262</v>
      </c>
      <c r="F857" s="12">
        <v>44.0</v>
      </c>
      <c r="G857" s="10">
        <f t="shared" ref="G857:H857" si="858">if(AND(E857=E858,F857=F857+1,ISBLANK(G858)),G857,G858)</f>
        <v>20</v>
      </c>
      <c r="H857" s="10">
        <f t="shared" si="858"/>
        <v>161</v>
      </c>
      <c r="I857" s="12">
        <v>0.005</v>
      </c>
      <c r="J857" s="12">
        <v>0.019</v>
      </c>
    </row>
    <row r="858">
      <c r="A858" s="32" t="str">
        <f t="shared" si="2"/>
        <v>Malawi-Africa2004</v>
      </c>
      <c r="B858" s="32" t="s">
        <v>191</v>
      </c>
      <c r="C858" s="5" t="s">
        <v>78</v>
      </c>
      <c r="D858" s="9" t="s">
        <v>66</v>
      </c>
      <c r="E858" s="10">
        <f t="shared" si="624"/>
        <v>0.262</v>
      </c>
      <c r="F858" s="12">
        <v>39.0</v>
      </c>
      <c r="G858" s="10">
        <f t="shared" ref="G858:H858" si="859">if(AND(E858=E859,F858=F858+1,ISBLANK(G859)),G858,G859)</f>
        <v>20</v>
      </c>
      <c r="H858" s="10">
        <f t="shared" si="859"/>
        <v>161</v>
      </c>
      <c r="I858" s="12">
        <v>0.003</v>
      </c>
      <c r="J858" s="12">
        <v>0.018</v>
      </c>
    </row>
    <row r="859">
      <c r="A859" s="32" t="str">
        <f t="shared" si="2"/>
        <v>Mali-Africa2004</v>
      </c>
      <c r="B859" s="32" t="s">
        <v>194</v>
      </c>
      <c r="C859" s="5" t="s">
        <v>78</v>
      </c>
      <c r="D859" s="9" t="s">
        <v>66</v>
      </c>
      <c r="E859" s="10">
        <f t="shared" si="624"/>
        <v>0.262</v>
      </c>
      <c r="F859" s="12">
        <v>41.0</v>
      </c>
      <c r="G859" s="10">
        <f t="shared" ref="G859:H859" si="860">if(AND(E859=E860,F859=F859+1,ISBLANK(G860)),G859,G860)</f>
        <v>20</v>
      </c>
      <c r="H859" s="10">
        <f t="shared" si="860"/>
        <v>161</v>
      </c>
      <c r="I859" s="12">
        <v>0.004</v>
      </c>
      <c r="J859" s="12">
        <v>0.035</v>
      </c>
    </row>
    <row r="860">
      <c r="A860" s="32" t="str">
        <f t="shared" si="2"/>
        <v>Mauritania-Africa2004</v>
      </c>
      <c r="B860" s="32" t="s">
        <v>197</v>
      </c>
      <c r="C860" s="5" t="s">
        <v>78</v>
      </c>
      <c r="D860" s="9" t="s">
        <v>66</v>
      </c>
      <c r="E860" s="10">
        <f t="shared" si="624"/>
        <v>0.262</v>
      </c>
      <c r="F860" s="12">
        <v>82.0</v>
      </c>
      <c r="G860" s="10">
        <f t="shared" ref="G860:H860" si="861">if(AND(E860=E861,F860=F860+1,ISBLANK(G861)),G860,G861)</f>
        <v>20</v>
      </c>
      <c r="H860" s="10">
        <f t="shared" si="861"/>
        <v>161</v>
      </c>
      <c r="I860" s="12">
        <v>0.005</v>
      </c>
      <c r="J860" s="12">
        <v>0.171</v>
      </c>
    </row>
    <row r="861">
      <c r="A861" s="32" t="str">
        <f t="shared" si="2"/>
        <v>Mauritius-Africa2004</v>
      </c>
      <c r="B861" s="32" t="s">
        <v>198</v>
      </c>
      <c r="C861" s="5" t="s">
        <v>78</v>
      </c>
      <c r="D861" s="9" t="s">
        <v>66</v>
      </c>
      <c r="E861" s="10">
        <f t="shared" si="624"/>
        <v>0.262</v>
      </c>
      <c r="F861" s="12">
        <v>46.0</v>
      </c>
      <c r="G861" s="10">
        <f t="shared" ref="G861:H861" si="862">if(AND(E861=E862,F861=F861+1,ISBLANK(G862)),G861,G862)</f>
        <v>20</v>
      </c>
      <c r="H861" s="10">
        <f t="shared" si="862"/>
        <v>161</v>
      </c>
      <c r="I861" s="12">
        <v>0.137</v>
      </c>
      <c r="J861" s="12">
        <v>0.453</v>
      </c>
    </row>
    <row r="862">
      <c r="A862" s="32" t="str">
        <f t="shared" si="2"/>
        <v>Morocco-Africa2004</v>
      </c>
      <c r="B862" s="32" t="s">
        <v>205</v>
      </c>
      <c r="C862" s="5" t="s">
        <v>78</v>
      </c>
      <c r="D862" s="9" t="s">
        <v>66</v>
      </c>
      <c r="E862" s="10">
        <f t="shared" si="624"/>
        <v>0.262</v>
      </c>
      <c r="F862" s="12">
        <v>12.0</v>
      </c>
      <c r="G862" s="10">
        <f t="shared" ref="G862:H862" si="863">if(AND(E862=E863,F862=F862+1,ISBLANK(G863)),G862,G863)</f>
        <v>20</v>
      </c>
      <c r="H862" s="10">
        <f t="shared" si="863"/>
        <v>161</v>
      </c>
      <c r="I862" s="12">
        <v>0.116</v>
      </c>
      <c r="J862" s="12">
        <v>0.313</v>
      </c>
    </row>
    <row r="863">
      <c r="A863" s="32" t="str">
        <f t="shared" si="2"/>
        <v>Mozambique-Africa2004</v>
      </c>
      <c r="B863" s="32" t="s">
        <v>206</v>
      </c>
      <c r="C863" s="5" t="s">
        <v>78</v>
      </c>
      <c r="D863" s="9" t="s">
        <v>66</v>
      </c>
      <c r="E863" s="10">
        <f t="shared" si="624"/>
        <v>0.262</v>
      </c>
      <c r="F863" s="12">
        <v>153.0</v>
      </c>
      <c r="G863" s="10">
        <f t="shared" ref="G863:H863" si="864">if(AND(E863=E864,F863=F863+1,ISBLANK(G864)),G863,G864)</f>
        <v>20</v>
      </c>
      <c r="H863" s="10">
        <f t="shared" si="864"/>
        <v>161</v>
      </c>
      <c r="I863" s="12">
        <v>0.007</v>
      </c>
      <c r="J863" s="12">
        <v>0.035</v>
      </c>
    </row>
    <row r="864">
      <c r="A864" s="32" t="str">
        <f t="shared" si="2"/>
        <v>Namibia-Africa2004</v>
      </c>
      <c r="B864" s="32" t="s">
        <v>208</v>
      </c>
      <c r="C864" s="5" t="s">
        <v>78</v>
      </c>
      <c r="D864" s="9" t="s">
        <v>66</v>
      </c>
      <c r="E864" s="10">
        <f t="shared" si="624"/>
        <v>0.262</v>
      </c>
      <c r="F864" s="12">
        <v>85.0</v>
      </c>
      <c r="G864" s="10">
        <f t="shared" ref="G864:H864" si="865">if(AND(E864=E865,F864=F864+1,ISBLANK(G865)),G864,G865)</f>
        <v>20</v>
      </c>
      <c r="H864" s="10">
        <f t="shared" si="865"/>
        <v>161</v>
      </c>
      <c r="I864" s="12">
        <v>0.038</v>
      </c>
      <c r="J864" s="12">
        <v>0.143</v>
      </c>
    </row>
    <row r="865">
      <c r="A865" s="32" t="str">
        <f t="shared" si="2"/>
        <v>Niger-Africa2004</v>
      </c>
      <c r="B865" s="32" t="s">
        <v>214</v>
      </c>
      <c r="C865" s="5" t="s">
        <v>78</v>
      </c>
      <c r="D865" s="9" t="s">
        <v>66</v>
      </c>
      <c r="E865" s="10">
        <f t="shared" si="624"/>
        <v>0.262</v>
      </c>
      <c r="F865" s="12">
        <v>35.0</v>
      </c>
      <c r="G865" s="10">
        <f t="shared" ref="G865:H865" si="866">if(AND(E865=E866,F865=F865+1,ISBLANK(G866)),G865,G866)</f>
        <v>20</v>
      </c>
      <c r="H865" s="10">
        <f t="shared" si="866"/>
        <v>161</v>
      </c>
      <c r="I865" s="12">
        <v>0.002</v>
      </c>
      <c r="J865" s="12">
        <v>0.014</v>
      </c>
    </row>
    <row r="866">
      <c r="A866" s="32" t="str">
        <f t="shared" si="2"/>
        <v>Nigeria-Africa2004</v>
      </c>
      <c r="B866" s="32" t="s">
        <v>215</v>
      </c>
      <c r="C866" s="5" t="s">
        <v>78</v>
      </c>
      <c r="D866" s="9" t="s">
        <v>66</v>
      </c>
      <c r="E866" s="10">
        <f t="shared" si="624"/>
        <v>0.262</v>
      </c>
      <c r="F866" s="12">
        <v>36.0</v>
      </c>
      <c r="G866" s="10">
        <f t="shared" ref="G866:H866" si="867">if(AND(E866=E867,F866=F866+1,ISBLANK(G867)),G866,G867)</f>
        <v>20</v>
      </c>
      <c r="H866" s="10">
        <f t="shared" si="867"/>
        <v>161</v>
      </c>
      <c r="I866" s="12">
        <v>0.013</v>
      </c>
      <c r="J866" s="12">
        <v>0.067</v>
      </c>
    </row>
    <row r="867">
      <c r="A867" s="32" t="str">
        <f t="shared" si="2"/>
        <v>Rwanda-Africa2004</v>
      </c>
      <c r="B867" s="32" t="s">
        <v>232</v>
      </c>
      <c r="C867" s="5" t="s">
        <v>78</v>
      </c>
      <c r="D867" s="9" t="s">
        <v>66</v>
      </c>
      <c r="E867" s="10">
        <f t="shared" si="624"/>
        <v>0.262</v>
      </c>
      <c r="F867" s="12">
        <v>18.0</v>
      </c>
      <c r="G867" s="10">
        <f t="shared" ref="G867:H867" si="868">if(AND(E867=E868,F867=F867+1,ISBLANK(G868)),G867,G868)</f>
        <v>20</v>
      </c>
      <c r="H867" s="10">
        <f t="shared" si="868"/>
        <v>161</v>
      </c>
      <c r="I867" s="12">
        <v>0.004</v>
      </c>
      <c r="J867" s="12">
        <v>0.015</v>
      </c>
    </row>
    <row r="868">
      <c r="A868" s="32" t="str">
        <f t="shared" si="2"/>
        <v>Sao Tome and Principe-Africa2004</v>
      </c>
      <c r="B868" s="32" t="s">
        <v>235</v>
      </c>
      <c r="C868" s="5" t="s">
        <v>78</v>
      </c>
      <c r="D868" s="9" t="s">
        <v>66</v>
      </c>
      <c r="E868" s="10">
        <f t="shared" si="624"/>
        <v>0.262</v>
      </c>
      <c r="F868" s="12">
        <v>192.0</v>
      </c>
      <c r="G868" s="10">
        <f t="shared" ref="G868:H868" si="869">if(AND(E868=E869,F868=F868+1,ISBLANK(G869)),G868,G869)</f>
        <v>20</v>
      </c>
      <c r="H868" s="10">
        <f t="shared" si="869"/>
        <v>161</v>
      </c>
      <c r="I868" s="12">
        <v>0.133</v>
      </c>
      <c r="J868" s="12">
        <v>0.051</v>
      </c>
    </row>
    <row r="869">
      <c r="A869" s="32" t="str">
        <f t="shared" si="2"/>
        <v>Senegal-Africa2004</v>
      </c>
      <c r="B869" s="32" t="s">
        <v>237</v>
      </c>
      <c r="C869" s="5" t="s">
        <v>78</v>
      </c>
      <c r="D869" s="9" t="s">
        <v>66</v>
      </c>
      <c r="E869" s="10">
        <f t="shared" si="624"/>
        <v>0.262</v>
      </c>
      <c r="F869" s="12">
        <v>59.0</v>
      </c>
      <c r="G869" s="10">
        <f t="shared" ref="G869:H869" si="870">if(AND(E869=E870,F869=F869+1,ISBLANK(G870)),G869,G870)</f>
        <v>20</v>
      </c>
      <c r="H869" s="10">
        <f t="shared" si="870"/>
        <v>161</v>
      </c>
      <c r="I869" s="12">
        <v>0.044</v>
      </c>
      <c r="J869" s="12">
        <v>0.102</v>
      </c>
    </row>
    <row r="870">
      <c r="A870" s="32" t="str">
        <f t="shared" si="2"/>
        <v>Seychelles-Africa2004</v>
      </c>
      <c r="B870" s="32" t="s">
        <v>239</v>
      </c>
      <c r="C870" s="5" t="s">
        <v>78</v>
      </c>
      <c r="D870" s="9" t="s">
        <v>66</v>
      </c>
      <c r="E870" s="10">
        <f t="shared" si="624"/>
        <v>0.262</v>
      </c>
      <c r="F870" s="10">
        <f t="shared" ref="F870:H870" si="871">if(AND(D870=D871,E870=E870+1,ISBLANK(F871)),F870,F871)</f>
        <v>26</v>
      </c>
      <c r="G870" s="10">
        <f t="shared" si="871"/>
        <v>20</v>
      </c>
      <c r="H870" s="10">
        <f t="shared" si="871"/>
        <v>161</v>
      </c>
      <c r="I870" s="12">
        <v>0.243</v>
      </c>
      <c r="J870" s="12">
        <v>0.634</v>
      </c>
    </row>
    <row r="871">
      <c r="A871" s="32" t="str">
        <f t="shared" si="2"/>
        <v>Sierra Leone-Africa2004</v>
      </c>
      <c r="B871" s="32" t="s">
        <v>240</v>
      </c>
      <c r="C871" s="5" t="s">
        <v>78</v>
      </c>
      <c r="D871" s="9" t="s">
        <v>66</v>
      </c>
      <c r="E871" s="10">
        <f t="shared" si="624"/>
        <v>0.262</v>
      </c>
      <c r="F871" s="12">
        <v>26.0</v>
      </c>
      <c r="G871" s="10">
        <f t="shared" ref="G871:H871" si="872">if(AND(E871=E872,F871=F871+1,ISBLANK(G872)),G871,G872)</f>
        <v>20</v>
      </c>
      <c r="H871" s="10">
        <f t="shared" si="872"/>
        <v>161</v>
      </c>
      <c r="I871" s="12">
        <v>0.002</v>
      </c>
      <c r="J871" s="10">
        <f>if(AND(H871=H872,I871=I871+1,ISBLANK(J872)),J871,J872)</f>
        <v>0.061</v>
      </c>
    </row>
    <row r="872">
      <c r="A872" s="32" t="str">
        <f t="shared" si="2"/>
        <v>Somalia-Africa2004</v>
      </c>
      <c r="B872" s="32" t="s">
        <v>246</v>
      </c>
      <c r="C872" s="5" t="s">
        <v>78</v>
      </c>
      <c r="D872" s="9" t="s">
        <v>66</v>
      </c>
      <c r="E872" s="10">
        <f t="shared" si="624"/>
        <v>0.262</v>
      </c>
      <c r="F872" s="10">
        <f t="shared" ref="F872:H872" si="873">if(AND(D872=D873,E872=E872+1,ISBLANK(F873)),F872,F873)</f>
        <v>38</v>
      </c>
      <c r="G872" s="10">
        <f t="shared" si="873"/>
        <v>20</v>
      </c>
      <c r="H872" s="10">
        <f t="shared" si="873"/>
        <v>161</v>
      </c>
      <c r="I872" s="12">
        <v>0.011</v>
      </c>
      <c r="J872" s="12">
        <v>0.061</v>
      </c>
    </row>
    <row r="873">
      <c r="A873" s="32" t="str">
        <f t="shared" si="2"/>
        <v>South Africa-Africa2004</v>
      </c>
      <c r="B873" s="32" t="s">
        <v>247</v>
      </c>
      <c r="C873" s="5" t="s">
        <v>78</v>
      </c>
      <c r="D873" s="9" t="s">
        <v>66</v>
      </c>
      <c r="E873" s="10">
        <f t="shared" si="624"/>
        <v>0.262</v>
      </c>
      <c r="F873" s="12">
        <v>38.0</v>
      </c>
      <c r="G873" s="10">
        <f t="shared" ref="G873:H873" si="874">if(AND(E873=E874,F873=F873+1,ISBLANK(G874)),G873,G874)</f>
        <v>20</v>
      </c>
      <c r="H873" s="10">
        <f t="shared" si="874"/>
        <v>161</v>
      </c>
      <c r="I873" s="12">
        <v>0.084</v>
      </c>
      <c r="J873" s="12">
        <v>0.438</v>
      </c>
    </row>
    <row r="874">
      <c r="A874" s="32" t="str">
        <f t="shared" si="2"/>
        <v>South Sudan-Africa2004</v>
      </c>
      <c r="B874" s="32" t="s">
        <v>249</v>
      </c>
      <c r="C874" s="5" t="s">
        <v>78</v>
      </c>
      <c r="D874" s="9" t="s">
        <v>66</v>
      </c>
      <c r="E874" s="10">
        <f t="shared" si="624"/>
        <v>0.262</v>
      </c>
      <c r="F874" s="10">
        <f t="shared" ref="F874:J874" si="875">if(AND(D874=D875,E874=E874+1,ISBLANK(F875)),F874,F875)</f>
        <v>39</v>
      </c>
      <c r="G874" s="10">
        <f t="shared" si="875"/>
        <v>20</v>
      </c>
      <c r="H874" s="10">
        <f t="shared" si="875"/>
        <v>161</v>
      </c>
      <c r="I874" s="10">
        <f t="shared" si="875"/>
        <v>0.008</v>
      </c>
      <c r="J874" s="10">
        <f t="shared" si="875"/>
        <v>0.028</v>
      </c>
    </row>
    <row r="875">
      <c r="A875" s="32" t="str">
        <f t="shared" si="2"/>
        <v>Sudan-Africa2004</v>
      </c>
      <c r="B875" s="32" t="s">
        <v>256</v>
      </c>
      <c r="C875" s="5" t="s">
        <v>78</v>
      </c>
      <c r="D875" s="9" t="s">
        <v>66</v>
      </c>
      <c r="E875" s="10">
        <f t="shared" si="624"/>
        <v>0.262</v>
      </c>
      <c r="F875" s="12">
        <v>39.0</v>
      </c>
      <c r="G875" s="10">
        <f t="shared" ref="G875:H875" si="876">if(AND(E875=E876,F875=F875+1,ISBLANK(G876)),G875,G876)</f>
        <v>20</v>
      </c>
      <c r="H875" s="10">
        <f t="shared" si="876"/>
        <v>161</v>
      </c>
      <c r="I875" s="12">
        <v>0.008</v>
      </c>
      <c r="J875" s="12">
        <v>0.028</v>
      </c>
    </row>
    <row r="876">
      <c r="A876" s="32" t="str">
        <f t="shared" si="2"/>
        <v>Swaziland-Africa2004</v>
      </c>
      <c r="B876" s="32" t="s">
        <v>258</v>
      </c>
      <c r="C876" s="5" t="s">
        <v>78</v>
      </c>
      <c r="D876" s="9" t="s">
        <v>66</v>
      </c>
      <c r="E876" s="10">
        <f t="shared" si="624"/>
        <v>0.262</v>
      </c>
      <c r="F876" s="5">
        <v>25.0</v>
      </c>
      <c r="G876" s="10">
        <f t="shared" ref="G876:H876" si="877">if(AND(E876=E877,F876=F876+1,ISBLANK(G877)),G876,G877)</f>
        <v>20</v>
      </c>
      <c r="H876" s="10">
        <f t="shared" si="877"/>
        <v>161</v>
      </c>
      <c r="I876" s="12">
        <v>0.032</v>
      </c>
      <c r="J876" s="12">
        <v>0.132</v>
      </c>
    </row>
    <row r="877">
      <c r="A877" s="32" t="str">
        <f t="shared" si="2"/>
        <v>Tanzania-Africa2004</v>
      </c>
      <c r="B877" s="32" t="s">
        <v>263</v>
      </c>
      <c r="C877" s="5" t="s">
        <v>78</v>
      </c>
      <c r="D877" s="9" t="s">
        <v>66</v>
      </c>
      <c r="E877" s="10">
        <f t="shared" si="624"/>
        <v>0.262</v>
      </c>
      <c r="F877" s="12">
        <v>28.0</v>
      </c>
      <c r="G877" s="10">
        <f t="shared" ref="G877:H877" si="878">if(AND(E877=E878,F877=F877+1,ISBLANK(G878)),G877,G878)</f>
        <v>20</v>
      </c>
      <c r="H877" s="10">
        <f t="shared" si="878"/>
        <v>161</v>
      </c>
      <c r="I877" s="12">
        <v>0.009</v>
      </c>
      <c r="J877" s="12">
        <v>0.051</v>
      </c>
    </row>
    <row r="878">
      <c r="A878" s="32" t="str">
        <f t="shared" si="2"/>
        <v>Togo-Africa2004</v>
      </c>
      <c r="B878" s="32" t="s">
        <v>266</v>
      </c>
      <c r="C878" s="5" t="s">
        <v>78</v>
      </c>
      <c r="D878" s="9" t="s">
        <v>66</v>
      </c>
      <c r="E878" s="10">
        <f t="shared" si="624"/>
        <v>0.262</v>
      </c>
      <c r="F878" s="12">
        <v>65.0</v>
      </c>
      <c r="G878" s="10">
        <f t="shared" ref="G878:H878" si="879">if(AND(E878=E879,F878=F878+1,ISBLANK(G879)),G878,G879)</f>
        <v>20</v>
      </c>
      <c r="H878" s="10">
        <f t="shared" si="879"/>
        <v>161</v>
      </c>
      <c r="I878" s="12">
        <v>0.015</v>
      </c>
      <c r="J878" s="12">
        <v>0.062</v>
      </c>
    </row>
    <row r="879">
      <c r="A879" s="32" t="str">
        <f t="shared" si="2"/>
        <v>Tunisia-Africa2004</v>
      </c>
      <c r="B879" s="32" t="s">
        <v>269</v>
      </c>
      <c r="C879" s="5" t="s">
        <v>78</v>
      </c>
      <c r="D879" s="9" t="s">
        <v>66</v>
      </c>
      <c r="E879" s="10">
        <f t="shared" si="624"/>
        <v>0.262</v>
      </c>
      <c r="F879" s="12">
        <v>11.0</v>
      </c>
      <c r="G879" s="10">
        <f t="shared" ref="G879:H879" si="880">if(AND(E879=E880,F879=F879+1,ISBLANK(G880)),G879,G880)</f>
        <v>20</v>
      </c>
      <c r="H879" s="10">
        <f t="shared" si="880"/>
        <v>161</v>
      </c>
      <c r="I879" s="12">
        <v>0.085</v>
      </c>
      <c r="J879" s="12">
        <v>0.376</v>
      </c>
    </row>
    <row r="880">
      <c r="A880" s="32" t="str">
        <f t="shared" si="2"/>
        <v>Uganda-Africa2004</v>
      </c>
      <c r="B880" s="32" t="s">
        <v>273</v>
      </c>
      <c r="C880" s="5" t="s">
        <v>78</v>
      </c>
      <c r="D880" s="9" t="s">
        <v>66</v>
      </c>
      <c r="E880" s="10">
        <f t="shared" si="624"/>
        <v>0.262</v>
      </c>
      <c r="F880" s="12">
        <v>34.0</v>
      </c>
      <c r="G880" s="10">
        <f t="shared" ref="G880:H880" si="881">if(AND(E880=E881,F880=F880+1,ISBLANK(G881)),G880,G881)</f>
        <v>20</v>
      </c>
      <c r="H880" s="10">
        <f t="shared" si="881"/>
        <v>161</v>
      </c>
      <c r="I880" s="12">
        <v>0.007</v>
      </c>
      <c r="J880" s="12">
        <v>0.042</v>
      </c>
    </row>
    <row r="881">
      <c r="A881" s="32" t="str">
        <f t="shared" si="2"/>
        <v>Zambia-Africa2004</v>
      </c>
      <c r="B881" s="32" t="s">
        <v>284</v>
      </c>
      <c r="C881" s="5" t="s">
        <v>78</v>
      </c>
      <c r="D881" s="9" t="s">
        <v>66</v>
      </c>
      <c r="E881" s="10">
        <f t="shared" si="624"/>
        <v>0.262</v>
      </c>
      <c r="F881" s="12">
        <v>35.0</v>
      </c>
      <c r="G881" s="10">
        <f t="shared" ref="G881:H881" si="882">if(AND(E881=E882,F881=F881+1,ISBLANK(G882)),G881,G882)</f>
        <v>20</v>
      </c>
      <c r="H881" s="10">
        <f t="shared" si="882"/>
        <v>161</v>
      </c>
      <c r="I881" s="12">
        <v>0.02</v>
      </c>
      <c r="J881" s="12">
        <v>0.042</v>
      </c>
    </row>
    <row r="882">
      <c r="A882" s="32" t="str">
        <f t="shared" si="2"/>
        <v>Zimbabwe-Africa2004</v>
      </c>
      <c r="B882" s="32" t="s">
        <v>285</v>
      </c>
      <c r="C882" s="5" t="s">
        <v>78</v>
      </c>
      <c r="D882" s="9" t="s">
        <v>66</v>
      </c>
      <c r="E882" s="10">
        <f t="shared" si="624"/>
        <v>0.262</v>
      </c>
      <c r="F882" s="12">
        <v>97.0</v>
      </c>
      <c r="G882" s="10">
        <f t="shared" ref="G882:H882" si="883">if(AND(E882=E883,F882=F882+1,ISBLANK(G883)),G882,G883)</f>
        <v>20</v>
      </c>
      <c r="H882" s="10">
        <f t="shared" si="883"/>
        <v>161</v>
      </c>
      <c r="I882" s="12">
        <v>0.066</v>
      </c>
      <c r="J882" s="12">
        <v>0.034</v>
      </c>
    </row>
    <row r="883">
      <c r="A883" s="32" t="str">
        <f t="shared" si="2"/>
        <v>Afghanistan-Asia2004</v>
      </c>
      <c r="B883" s="32" t="s">
        <v>60</v>
      </c>
      <c r="C883" s="5" t="s">
        <v>61</v>
      </c>
      <c r="D883" s="9" t="s">
        <v>66</v>
      </c>
      <c r="E883" s="10">
        <f t="shared" si="624"/>
        <v>0.262</v>
      </c>
      <c r="F883" s="12">
        <v>9.0</v>
      </c>
      <c r="G883" s="10">
        <f t="shared" ref="G883:H883" si="884">if(AND(E883=E884,F883=F883+1,ISBLANK(G884)),G883,G884)</f>
        <v>20</v>
      </c>
      <c r="H883" s="10">
        <f t="shared" si="884"/>
        <v>161</v>
      </c>
      <c r="I883" s="12">
        <v>0.001</v>
      </c>
      <c r="J883" s="12">
        <v>0.025</v>
      </c>
    </row>
    <row r="884">
      <c r="A884" s="32" t="str">
        <f t="shared" si="2"/>
        <v>Armenia-Asia2004</v>
      </c>
      <c r="B884" s="32" t="s">
        <v>86</v>
      </c>
      <c r="C884" s="5" t="s">
        <v>61</v>
      </c>
      <c r="D884" s="9" t="s">
        <v>66</v>
      </c>
      <c r="E884" s="10">
        <f t="shared" si="624"/>
        <v>0.262</v>
      </c>
      <c r="F884" s="12">
        <v>18.0</v>
      </c>
      <c r="G884" s="10">
        <f t="shared" ref="G884:H884" si="885">if(AND(E884=E885,F884=F884+1,ISBLANK(G885)),G884,G885)</f>
        <v>20</v>
      </c>
      <c r="H884" s="10">
        <f t="shared" si="885"/>
        <v>161</v>
      </c>
      <c r="I884" s="12">
        <v>0.049</v>
      </c>
      <c r="J884" s="12">
        <v>0.067</v>
      </c>
    </row>
    <row r="885">
      <c r="A885" s="32" t="str">
        <f t="shared" si="2"/>
        <v>Azerbaijan-Asia2004</v>
      </c>
      <c r="B885" s="32" t="s">
        <v>90</v>
      </c>
      <c r="C885" s="5" t="s">
        <v>61</v>
      </c>
      <c r="D885" s="9" t="s">
        <v>66</v>
      </c>
      <c r="E885" s="10">
        <f t="shared" si="624"/>
        <v>0.262</v>
      </c>
      <c r="F885" s="12">
        <v>121.0</v>
      </c>
      <c r="G885" s="10">
        <f t="shared" ref="G885:I885" si="886">if(AND(E885=E886,F885=F885+1,ISBLANK(G886)),G885,G886)</f>
        <v>20</v>
      </c>
      <c r="H885" s="10">
        <f t="shared" si="886"/>
        <v>161</v>
      </c>
      <c r="I885" s="10">
        <f t="shared" si="886"/>
        <v>0.002</v>
      </c>
      <c r="J885" s="12">
        <v>0.172</v>
      </c>
    </row>
    <row r="886">
      <c r="A886" s="32" t="str">
        <f t="shared" si="2"/>
        <v>Bangladesh-Asia2004</v>
      </c>
      <c r="B886" s="32" t="s">
        <v>94</v>
      </c>
      <c r="C886" s="5" t="s">
        <v>61</v>
      </c>
      <c r="D886" s="9" t="s">
        <v>66</v>
      </c>
      <c r="E886" s="10">
        <f t="shared" si="624"/>
        <v>0.262</v>
      </c>
      <c r="F886" s="12">
        <v>50.0</v>
      </c>
      <c r="G886" s="10">
        <f t="shared" ref="G886:H886" si="887">if(AND(E886=E887,F886=F886+1,ISBLANK(G887)),G886,G887)</f>
        <v>20</v>
      </c>
      <c r="H886" s="10">
        <f t="shared" si="887"/>
        <v>161</v>
      </c>
      <c r="I886" s="12">
        <v>0.002</v>
      </c>
      <c r="J886" s="12">
        <v>0.02</v>
      </c>
    </row>
    <row r="887">
      <c r="A887" s="32" t="str">
        <f t="shared" si="2"/>
        <v>Bhutan-Asia2004</v>
      </c>
      <c r="B887" s="32" t="s">
        <v>101</v>
      </c>
      <c r="C887" s="5" t="s">
        <v>61</v>
      </c>
      <c r="D887" s="9" t="s">
        <v>66</v>
      </c>
      <c r="E887" s="10">
        <f t="shared" si="624"/>
        <v>0.262</v>
      </c>
      <c r="F887" s="12">
        <v>62.0</v>
      </c>
      <c r="G887" s="10">
        <f t="shared" ref="G887:H887" si="888">if(AND(E887=E888,F887=F887+1,ISBLANK(G888)),G887,G888)</f>
        <v>20</v>
      </c>
      <c r="H887" s="10">
        <f t="shared" si="888"/>
        <v>161</v>
      </c>
      <c r="I887" s="12">
        <v>0.032</v>
      </c>
      <c r="J887" s="12">
        <v>0.03</v>
      </c>
    </row>
    <row r="888">
      <c r="A888" s="32" t="str">
        <f t="shared" si="2"/>
        <v>Brunei-Asia2004</v>
      </c>
      <c r="B888" s="32" t="s">
        <v>106</v>
      </c>
      <c r="C888" s="5" t="s">
        <v>61</v>
      </c>
      <c r="D888" s="9" t="s">
        <v>66</v>
      </c>
      <c r="E888" s="10">
        <f t="shared" si="624"/>
        <v>0.262</v>
      </c>
      <c r="F888" s="10">
        <f t="shared" ref="F888:H888" si="889">if(AND(D888=D889,E888=E888+1,ISBLANK(F889)),F888,F889)</f>
        <v>94</v>
      </c>
      <c r="G888" s="10">
        <f t="shared" si="889"/>
        <v>20</v>
      </c>
      <c r="H888" s="10">
        <f t="shared" si="889"/>
        <v>161</v>
      </c>
      <c r="I888" s="12">
        <v>0.297</v>
      </c>
      <c r="J888" s="12">
        <v>0.561</v>
      </c>
    </row>
    <row r="889">
      <c r="A889" s="32" t="str">
        <f t="shared" si="2"/>
        <v>Cambodia-Asia2004</v>
      </c>
      <c r="B889" s="32" t="s">
        <v>110</v>
      </c>
      <c r="C889" s="5" t="s">
        <v>61</v>
      </c>
      <c r="D889" s="9" t="s">
        <v>66</v>
      </c>
      <c r="E889" s="10">
        <f t="shared" si="624"/>
        <v>0.262</v>
      </c>
      <c r="F889" s="12">
        <v>94.0</v>
      </c>
      <c r="G889" s="10">
        <f t="shared" ref="G889:H889" si="890">if(AND(E889=E890,F889=F889+1,ISBLANK(G890)),G889,G890)</f>
        <v>20</v>
      </c>
      <c r="H889" s="10">
        <f t="shared" si="890"/>
        <v>161</v>
      </c>
      <c r="I889" s="12">
        <v>0.003</v>
      </c>
      <c r="J889" s="12">
        <v>0.066</v>
      </c>
    </row>
    <row r="890">
      <c r="A890" s="32" t="str">
        <f t="shared" si="2"/>
        <v>China-Asia2004</v>
      </c>
      <c r="B890" s="32" t="s">
        <v>117</v>
      </c>
      <c r="C890" s="5" t="s">
        <v>61</v>
      </c>
      <c r="D890" s="9" t="s">
        <v>66</v>
      </c>
      <c r="E890" s="10">
        <f t="shared" si="624"/>
        <v>0.262</v>
      </c>
      <c r="F890" s="12">
        <v>48.0</v>
      </c>
      <c r="G890" s="10">
        <f t="shared" ref="G890:H890" si="891">if(AND(E890=E891,F890=F890+1,ISBLANK(G891)),G890,G891)</f>
        <v>20</v>
      </c>
      <c r="H890" s="10">
        <f t="shared" si="891"/>
        <v>161</v>
      </c>
      <c r="I890" s="12">
        <v>0.073</v>
      </c>
      <c r="J890" s="12">
        <v>0.256</v>
      </c>
    </row>
    <row r="891">
      <c r="A891" s="32" t="str">
        <f t="shared" si="2"/>
        <v>Georgia-Asia2004</v>
      </c>
      <c r="B891" s="32" t="s">
        <v>147</v>
      </c>
      <c r="C891" s="5" t="s">
        <v>61</v>
      </c>
      <c r="D891" s="9" t="s">
        <v>66</v>
      </c>
      <c r="E891" s="10">
        <f t="shared" si="624"/>
        <v>0.262</v>
      </c>
      <c r="F891" s="12">
        <v>25.0</v>
      </c>
      <c r="G891" s="10">
        <f t="shared" ref="G891:H891" si="892">if(AND(E891=E892,F891=F891+1,ISBLANK(G892)),G891,G892)</f>
        <v>20</v>
      </c>
      <c r="H891" s="10">
        <f t="shared" si="892"/>
        <v>161</v>
      </c>
      <c r="I891" s="12">
        <v>0.039</v>
      </c>
      <c r="J891" s="12">
        <v>0.186</v>
      </c>
    </row>
    <row r="892">
      <c r="A892" s="32" t="str">
        <f t="shared" si="2"/>
        <v>Hong Kong SAR-Asia2004</v>
      </c>
      <c r="B892" s="32" t="s">
        <v>160</v>
      </c>
      <c r="C892" s="5" t="s">
        <v>61</v>
      </c>
      <c r="D892" s="9" t="s">
        <v>66</v>
      </c>
      <c r="E892" s="10">
        <f t="shared" si="624"/>
        <v>0.262</v>
      </c>
      <c r="F892" s="12">
        <v>11.0</v>
      </c>
      <c r="G892" s="10">
        <f t="shared" ref="G892:H892" si="893">if(AND(E892=E893,F892=F892+1,ISBLANK(G893)),G892,G893)</f>
        <v>20</v>
      </c>
      <c r="H892" s="10">
        <f t="shared" si="893"/>
        <v>161</v>
      </c>
      <c r="I892" s="12">
        <v>0.564</v>
      </c>
      <c r="J892" s="12">
        <v>1.191</v>
      </c>
    </row>
    <row r="893">
      <c r="A893" s="32" t="str">
        <f t="shared" si="2"/>
        <v>India-Asia2004</v>
      </c>
      <c r="B893" s="32" t="s">
        <v>163</v>
      </c>
      <c r="C893" s="5" t="s">
        <v>61</v>
      </c>
      <c r="D893" s="9" t="s">
        <v>66</v>
      </c>
      <c r="E893" s="10">
        <f t="shared" si="624"/>
        <v>0.262</v>
      </c>
      <c r="F893" s="12">
        <v>89.0</v>
      </c>
      <c r="G893" s="10">
        <f t="shared" ref="G893:H893" si="894">if(AND(E893=E894,F893=F893+1,ISBLANK(G894)),G893,G894)</f>
        <v>20</v>
      </c>
      <c r="H893" s="10">
        <f t="shared" si="894"/>
        <v>161</v>
      </c>
      <c r="I893" s="12">
        <v>0.02</v>
      </c>
      <c r="J893" s="12">
        <v>0.047</v>
      </c>
    </row>
    <row r="894">
      <c r="A894" s="32" t="str">
        <f t="shared" si="2"/>
        <v>Indonesia-Asia2004</v>
      </c>
      <c r="B894" s="32" t="s">
        <v>164</v>
      </c>
      <c r="C894" s="5" t="s">
        <v>61</v>
      </c>
      <c r="D894" s="9" t="s">
        <v>66</v>
      </c>
      <c r="E894" s="10">
        <f t="shared" si="624"/>
        <v>0.262</v>
      </c>
      <c r="F894" s="12">
        <v>151.0</v>
      </c>
      <c r="G894" s="10">
        <f t="shared" ref="G894:H894" si="895">if(AND(E894=E895,F894=F894+1,ISBLANK(G895)),G894,G895)</f>
        <v>20</v>
      </c>
      <c r="H894" s="10">
        <f t="shared" si="895"/>
        <v>161</v>
      </c>
      <c r="I894" s="12">
        <v>0.026</v>
      </c>
      <c r="J894" s="12">
        <v>0.137</v>
      </c>
    </row>
    <row r="895">
      <c r="A895" s="32" t="str">
        <f t="shared" si="2"/>
        <v>Japan-Asia2004</v>
      </c>
      <c r="B895" s="32" t="s">
        <v>172</v>
      </c>
      <c r="C895" s="5" t="s">
        <v>61</v>
      </c>
      <c r="D895" s="9" t="s">
        <v>66</v>
      </c>
      <c r="E895" s="10">
        <f t="shared" si="624"/>
        <v>0.262</v>
      </c>
      <c r="F895" s="12">
        <v>31.0</v>
      </c>
      <c r="G895" s="10">
        <f t="shared" ref="G895:H895" si="896">if(AND(E895=E896,F895=F895+1,ISBLANK(G896)),G895,G896)</f>
        <v>20</v>
      </c>
      <c r="H895" s="10">
        <f t="shared" si="896"/>
        <v>161</v>
      </c>
      <c r="I895" s="12">
        <v>0.624</v>
      </c>
      <c r="J895" s="12">
        <v>0.722</v>
      </c>
    </row>
    <row r="896">
      <c r="A896" s="32" t="str">
        <f t="shared" si="2"/>
        <v>Kazakhstan-Asia2004</v>
      </c>
      <c r="B896" s="32" t="s">
        <v>174</v>
      </c>
      <c r="C896" s="5" t="s">
        <v>61</v>
      </c>
      <c r="D896" s="9" t="s">
        <v>66</v>
      </c>
      <c r="E896" s="10">
        <f t="shared" si="624"/>
        <v>0.262</v>
      </c>
      <c r="F896" s="12">
        <v>26.0</v>
      </c>
      <c r="G896" s="10">
        <f t="shared" ref="G896:H896" si="897">if(AND(E896=E897,F896=F896+1,ISBLANK(G897)),G896,G897)</f>
        <v>20</v>
      </c>
      <c r="H896" s="10">
        <f t="shared" si="897"/>
        <v>161</v>
      </c>
      <c r="I896" s="12">
        <v>0.027</v>
      </c>
      <c r="J896" s="12">
        <v>0.164</v>
      </c>
    </row>
    <row r="897">
      <c r="A897" s="32" t="str">
        <f t="shared" si="2"/>
        <v>North Korea-Asia2004</v>
      </c>
      <c r="B897" s="32" t="s">
        <v>216</v>
      </c>
      <c r="C897" s="5" t="s">
        <v>61</v>
      </c>
      <c r="D897" s="9" t="s">
        <v>66</v>
      </c>
      <c r="E897" s="10">
        <f t="shared" si="624"/>
        <v>0.262</v>
      </c>
      <c r="F897" s="10">
        <f t="shared" ref="F897:J897" si="898">if(AND(D897=D898,E897=E897+1,ISBLANK(F898)),F897,F898)</f>
        <v>17</v>
      </c>
      <c r="G897" s="10">
        <f t="shared" si="898"/>
        <v>20</v>
      </c>
      <c r="H897" s="10">
        <f t="shared" si="898"/>
        <v>161</v>
      </c>
      <c r="I897" s="10">
        <f t="shared" si="898"/>
        <v>0.727</v>
      </c>
      <c r="J897" s="10">
        <f t="shared" si="898"/>
        <v>0.782</v>
      </c>
    </row>
    <row r="898">
      <c r="A898" s="32" t="str">
        <f t="shared" si="2"/>
        <v>South Korea-Asia2004</v>
      </c>
      <c r="B898" s="32" t="s">
        <v>248</v>
      </c>
      <c r="C898" s="5" t="s">
        <v>61</v>
      </c>
      <c r="D898" s="9" t="s">
        <v>66</v>
      </c>
      <c r="E898" s="10">
        <f t="shared" si="624"/>
        <v>0.262</v>
      </c>
      <c r="F898" s="12">
        <v>17.0</v>
      </c>
      <c r="G898" s="10">
        <f t="shared" ref="G898:H898" si="899">if(AND(E898=E899,F898=F898+1,ISBLANK(G899)),G898,G899)</f>
        <v>20</v>
      </c>
      <c r="H898" s="10">
        <f t="shared" si="899"/>
        <v>161</v>
      </c>
      <c r="I898" s="12">
        <v>0.727</v>
      </c>
      <c r="J898" s="12">
        <v>0.782</v>
      </c>
    </row>
    <row r="899">
      <c r="A899" s="32" t="str">
        <f t="shared" si="2"/>
        <v>Kyrgyzstan-Asia2004</v>
      </c>
      <c r="B899" s="32" t="s">
        <v>179</v>
      </c>
      <c r="C899" s="5" t="s">
        <v>61</v>
      </c>
      <c r="D899" s="9" t="s">
        <v>66</v>
      </c>
      <c r="E899" s="10">
        <f t="shared" si="624"/>
        <v>0.262</v>
      </c>
      <c r="F899" s="12">
        <v>21.0</v>
      </c>
      <c r="G899" s="10">
        <f t="shared" ref="G899:H899" si="900">if(AND(E899=E900,F899=F899+1,ISBLANK(G900)),G899,G900)</f>
        <v>20</v>
      </c>
      <c r="H899" s="10">
        <f t="shared" si="900"/>
        <v>161</v>
      </c>
      <c r="I899" s="12">
        <v>0.051</v>
      </c>
      <c r="J899" s="12">
        <v>0.052</v>
      </c>
    </row>
    <row r="900">
      <c r="A900" s="32" t="str">
        <f t="shared" si="2"/>
        <v>Laos-Asia2004</v>
      </c>
      <c r="B900" s="32" t="s">
        <v>180</v>
      </c>
      <c r="C900" s="5" t="s">
        <v>61</v>
      </c>
      <c r="D900" s="9" t="s">
        <v>66</v>
      </c>
      <c r="E900" s="10">
        <f t="shared" si="624"/>
        <v>0.262</v>
      </c>
      <c r="F900" s="12">
        <v>153.0</v>
      </c>
      <c r="G900" s="10">
        <f t="shared" ref="G900:H900" si="901">if(AND(E900=E901,F900=F900+1,ISBLANK(G901)),G900,G901)</f>
        <v>20</v>
      </c>
      <c r="H900" s="10">
        <f t="shared" si="901"/>
        <v>161</v>
      </c>
      <c r="I900" s="12">
        <v>0.004</v>
      </c>
      <c r="J900" s="12">
        <v>0.036</v>
      </c>
    </row>
    <row r="901">
      <c r="A901" s="32" t="str">
        <f t="shared" si="2"/>
        <v>Macao SAR-Asia2004</v>
      </c>
      <c r="B901" s="32" t="s">
        <v>189</v>
      </c>
      <c r="C901" s="5" t="s">
        <v>61</v>
      </c>
      <c r="D901" s="9" t="s">
        <v>66</v>
      </c>
      <c r="E901" s="10">
        <f t="shared" si="624"/>
        <v>0.262</v>
      </c>
      <c r="F901" s="10">
        <f t="shared" ref="F901:H901" si="902">if(AND(D901=D902,E901=E901+1,ISBLANK(F902)),F901,F902)</f>
        <v>37</v>
      </c>
      <c r="G901" s="10">
        <f t="shared" si="902"/>
        <v>20</v>
      </c>
      <c r="H901" s="10">
        <f t="shared" si="902"/>
        <v>161</v>
      </c>
      <c r="I901" s="12">
        <v>0.315</v>
      </c>
      <c r="J901" s="12">
        <v>0.943</v>
      </c>
    </row>
    <row r="902">
      <c r="A902" s="32" t="str">
        <f t="shared" si="2"/>
        <v>Malaysia-Asia2004</v>
      </c>
      <c r="B902" s="32" t="s">
        <v>192</v>
      </c>
      <c r="C902" s="5" t="s">
        <v>61</v>
      </c>
      <c r="D902" s="9" t="s">
        <v>66</v>
      </c>
      <c r="E902" s="10">
        <f t="shared" si="624"/>
        <v>0.262</v>
      </c>
      <c r="F902" s="12">
        <v>37.0</v>
      </c>
      <c r="G902" s="10">
        <f t="shared" ref="G902:H902" si="903">if(AND(E902=E903,F902=F902+1,ISBLANK(G903)),G902,G903)</f>
        <v>20</v>
      </c>
      <c r="H902" s="10">
        <f t="shared" si="903"/>
        <v>161</v>
      </c>
      <c r="I902" s="12">
        <v>0.423</v>
      </c>
      <c r="J902" s="12">
        <v>0.576</v>
      </c>
    </row>
    <row r="903">
      <c r="A903" s="32" t="str">
        <f t="shared" si="2"/>
        <v>Maldives-Asia2004</v>
      </c>
      <c r="B903" s="32" t="s">
        <v>193</v>
      </c>
      <c r="C903" s="5" t="s">
        <v>61</v>
      </c>
      <c r="D903" s="9" t="s">
        <v>66</v>
      </c>
      <c r="E903" s="10">
        <f t="shared" si="624"/>
        <v>0.262</v>
      </c>
      <c r="F903" s="12">
        <v>9.0</v>
      </c>
      <c r="G903" s="10">
        <f t="shared" ref="G903:H903" si="904">if(AND(E903=E904,F903=F903+1,ISBLANK(G904)),G903,G904)</f>
        <v>20</v>
      </c>
      <c r="H903" s="10">
        <f t="shared" si="904"/>
        <v>161</v>
      </c>
      <c r="I903" s="12">
        <v>0.066</v>
      </c>
      <c r="J903" s="12">
        <v>0.387</v>
      </c>
    </row>
    <row r="904">
      <c r="A904" s="32" t="str">
        <f t="shared" si="2"/>
        <v>Mongolia-Asia2004</v>
      </c>
      <c r="B904" s="32" t="s">
        <v>203</v>
      </c>
      <c r="C904" s="5" t="s">
        <v>61</v>
      </c>
      <c r="D904" s="9" t="s">
        <v>66</v>
      </c>
      <c r="E904" s="10">
        <f t="shared" si="624"/>
        <v>0.262</v>
      </c>
      <c r="F904" s="12">
        <v>13.0</v>
      </c>
      <c r="G904" s="10">
        <f t="shared" ref="G904:I904" si="905">if(AND(E904=E905,F904=F904+1,ISBLANK(G905)),G904,G905)</f>
        <v>20</v>
      </c>
      <c r="H904" s="10">
        <f t="shared" si="905"/>
        <v>161</v>
      </c>
      <c r="I904" s="10">
        <f t="shared" si="905"/>
        <v>0</v>
      </c>
      <c r="J904" s="12">
        <v>0.172</v>
      </c>
    </row>
    <row r="905">
      <c r="A905" s="32" t="str">
        <f t="shared" si="2"/>
        <v>Myanmar-Asia2004</v>
      </c>
      <c r="B905" s="32" t="s">
        <v>207</v>
      </c>
      <c r="C905" s="5" t="s">
        <v>61</v>
      </c>
      <c r="D905" s="9" t="s">
        <v>66</v>
      </c>
      <c r="E905" s="10">
        <f t="shared" si="624"/>
        <v>0.262</v>
      </c>
      <c r="F905" s="10">
        <f t="shared" ref="F905:H905" si="906">if(AND(D905=D906,E905=E905+1,ISBLANK(F906)),F905,F906)</f>
        <v>31</v>
      </c>
      <c r="G905" s="10">
        <f t="shared" si="906"/>
        <v>20</v>
      </c>
      <c r="H905" s="10">
        <f t="shared" si="906"/>
        <v>161</v>
      </c>
      <c r="I905" s="12">
        <v>0.0</v>
      </c>
      <c r="J905" s="12">
        <v>0.002</v>
      </c>
    </row>
    <row r="906">
      <c r="A906" s="32" t="str">
        <f t="shared" si="2"/>
        <v>Nepal-Asia2004</v>
      </c>
      <c r="B906" s="32" t="s">
        <v>209</v>
      </c>
      <c r="C906" s="5" t="s">
        <v>61</v>
      </c>
      <c r="D906" s="9" t="s">
        <v>66</v>
      </c>
      <c r="E906" s="10">
        <f t="shared" si="624"/>
        <v>0.262</v>
      </c>
      <c r="F906" s="12">
        <v>31.0</v>
      </c>
      <c r="G906" s="10">
        <f t="shared" ref="G906:H906" si="907">if(AND(E906=E907,F906=F906+1,ISBLANK(G907)),G906,G907)</f>
        <v>20</v>
      </c>
      <c r="H906" s="10">
        <f t="shared" si="907"/>
        <v>161</v>
      </c>
      <c r="I906" s="12">
        <v>0.004</v>
      </c>
      <c r="J906" s="12">
        <v>0.005</v>
      </c>
    </row>
    <row r="907">
      <c r="A907" s="32" t="str">
        <f t="shared" si="2"/>
        <v>Pakistan-Asia2004</v>
      </c>
      <c r="B907" s="32" t="s">
        <v>220</v>
      </c>
      <c r="C907" s="5" t="s">
        <v>61</v>
      </c>
      <c r="D907" s="9" t="s">
        <v>66</v>
      </c>
      <c r="E907" s="10">
        <f t="shared" si="624"/>
        <v>0.262</v>
      </c>
      <c r="F907" s="12">
        <v>24.0</v>
      </c>
      <c r="G907" s="10">
        <f t="shared" ref="G907:H907" si="908">if(AND(E907=E908,F907=F907+1,ISBLANK(G908)),G907,G908)</f>
        <v>20</v>
      </c>
      <c r="H907" s="10">
        <f t="shared" si="908"/>
        <v>161</v>
      </c>
      <c r="I907" s="12">
        <v>0.062</v>
      </c>
      <c r="J907" s="12">
        <v>0.032</v>
      </c>
    </row>
    <row r="908">
      <c r="A908" s="32" t="str">
        <f t="shared" si="2"/>
        <v>Philippines-Asia2004</v>
      </c>
      <c r="B908" s="32" t="s">
        <v>225</v>
      </c>
      <c r="C908" s="5" t="s">
        <v>61</v>
      </c>
      <c r="D908" s="9" t="s">
        <v>66</v>
      </c>
      <c r="E908" s="10">
        <f t="shared" si="624"/>
        <v>0.262</v>
      </c>
      <c r="F908" s="12">
        <v>49.0</v>
      </c>
      <c r="G908" s="10">
        <f t="shared" ref="G908:H908" si="909">if(AND(E908=E909,F908=F908+1,ISBLANK(G909)),G908,G909)</f>
        <v>20</v>
      </c>
      <c r="H908" s="10">
        <f t="shared" si="909"/>
        <v>161</v>
      </c>
      <c r="I908" s="12">
        <v>0.052</v>
      </c>
      <c r="J908" s="12">
        <v>0.391</v>
      </c>
    </row>
    <row r="909">
      <c r="A909" s="32" t="str">
        <f t="shared" si="2"/>
        <v>Singapore-Asia2004</v>
      </c>
      <c r="B909" s="32" t="s">
        <v>241</v>
      </c>
      <c r="C909" s="5" t="s">
        <v>61</v>
      </c>
      <c r="D909" s="9" t="s">
        <v>66</v>
      </c>
      <c r="E909" s="10">
        <f t="shared" si="624"/>
        <v>0.262</v>
      </c>
      <c r="F909" s="12">
        <v>8.0</v>
      </c>
      <c r="G909" s="10">
        <f t="shared" ref="G909:H909" si="910">if(AND(E909=E910,F909=F909+1,ISBLANK(G910)),G909,G910)</f>
        <v>20</v>
      </c>
      <c r="H909" s="10">
        <f t="shared" si="910"/>
        <v>161</v>
      </c>
      <c r="I909" s="12">
        <v>0.62</v>
      </c>
      <c r="J909" s="12">
        <v>0.912</v>
      </c>
    </row>
    <row r="910">
      <c r="A910" s="32" t="str">
        <f t="shared" si="2"/>
        <v>Sri Lanka-Asia2004</v>
      </c>
      <c r="B910" s="32" t="s">
        <v>251</v>
      </c>
      <c r="C910" s="5" t="s">
        <v>61</v>
      </c>
      <c r="D910" s="9" t="s">
        <v>66</v>
      </c>
      <c r="E910" s="10">
        <f t="shared" si="624"/>
        <v>0.262</v>
      </c>
      <c r="F910" s="12">
        <v>48.0</v>
      </c>
      <c r="G910" s="10">
        <f t="shared" ref="G910:H910" si="911">if(AND(E910=E911,F910=F910+1,ISBLANK(G911)),G910,G911)</f>
        <v>20</v>
      </c>
      <c r="H910" s="10">
        <f t="shared" si="911"/>
        <v>161</v>
      </c>
      <c r="I910" s="12">
        <v>0.014</v>
      </c>
      <c r="J910" s="12">
        <v>0.112</v>
      </c>
    </row>
    <row r="911">
      <c r="A911" s="32" t="str">
        <f t="shared" si="2"/>
        <v>Tajikistan-Asia2004</v>
      </c>
      <c r="B911" s="32" t="s">
        <v>262</v>
      </c>
      <c r="C911" s="5" t="s">
        <v>61</v>
      </c>
      <c r="D911" s="9" t="s">
        <v>66</v>
      </c>
      <c r="E911" s="10">
        <f t="shared" si="624"/>
        <v>0.262</v>
      </c>
      <c r="F911" s="10">
        <f t="shared" ref="F911:H911" si="912">if(AND(D911=D912,E911=E911+1,ISBLANK(F912)),F911,F912)</f>
        <v>33</v>
      </c>
      <c r="G911" s="10">
        <f t="shared" si="912"/>
        <v>20</v>
      </c>
      <c r="H911" s="10">
        <f t="shared" si="912"/>
        <v>161</v>
      </c>
      <c r="I911" s="12">
        <v>0.001</v>
      </c>
      <c r="J911" s="12">
        <v>0.02</v>
      </c>
    </row>
    <row r="912">
      <c r="A912" s="32" t="str">
        <f t="shared" si="2"/>
        <v>Thailand-Asia2004</v>
      </c>
      <c r="B912" s="32" t="s">
        <v>264</v>
      </c>
      <c r="C912" s="5" t="s">
        <v>61</v>
      </c>
      <c r="D912" s="9" t="s">
        <v>66</v>
      </c>
      <c r="E912" s="10">
        <f t="shared" si="624"/>
        <v>0.262</v>
      </c>
      <c r="F912" s="12">
        <v>33.0</v>
      </c>
      <c r="G912" s="10">
        <f t="shared" ref="G912:H912" si="913">if(AND(E912=E913,F912=F912+1,ISBLANK(G913)),G912,G913)</f>
        <v>20</v>
      </c>
      <c r="H912" s="10">
        <f t="shared" si="913"/>
        <v>161</v>
      </c>
      <c r="I912" s="12">
        <v>0.107</v>
      </c>
      <c r="J912" s="12">
        <v>0.414</v>
      </c>
    </row>
    <row r="913">
      <c r="A913" s="32" t="str">
        <f t="shared" si="2"/>
        <v>Timor-Leste-Asia2004</v>
      </c>
      <c r="B913" s="32" t="s">
        <v>265</v>
      </c>
      <c r="C913" s="5" t="s">
        <v>61</v>
      </c>
      <c r="D913" s="9" t="s">
        <v>66</v>
      </c>
      <c r="E913" s="10">
        <f t="shared" si="624"/>
        <v>0.262</v>
      </c>
      <c r="F913" s="12">
        <v>158.0</v>
      </c>
      <c r="G913" s="10">
        <f t="shared" ref="G913:I913" si="914">if(AND(E913=E914,F913=F913+1,ISBLANK(G914)),G913,G914)</f>
        <v>20</v>
      </c>
      <c r="H913" s="10">
        <f t="shared" si="914"/>
        <v>161</v>
      </c>
      <c r="I913" s="10">
        <f t="shared" si="914"/>
        <v>0.008</v>
      </c>
      <c r="J913" s="12">
        <v>0.027</v>
      </c>
    </row>
    <row r="914">
      <c r="A914" s="32" t="str">
        <f t="shared" si="2"/>
        <v>Turkmenistan-Asia2004</v>
      </c>
      <c r="B914" s="32" t="s">
        <v>271</v>
      </c>
      <c r="C914" s="5" t="s">
        <v>61</v>
      </c>
      <c r="D914" s="9" t="s">
        <v>66</v>
      </c>
      <c r="E914" s="10">
        <f t="shared" si="624"/>
        <v>0.262</v>
      </c>
      <c r="F914" s="10">
        <f t="shared" ref="F914:H914" si="915">if(AND(D914=D915,E914=E914+1,ISBLANK(F915)),F914,F915)</f>
        <v>29</v>
      </c>
      <c r="G914" s="10">
        <f t="shared" si="915"/>
        <v>20</v>
      </c>
      <c r="H914" s="10">
        <f t="shared" si="915"/>
        <v>161</v>
      </c>
      <c r="I914" s="12">
        <v>0.008</v>
      </c>
      <c r="J914" s="12">
        <v>0.011</v>
      </c>
    </row>
    <row r="915">
      <c r="A915" s="32" t="str">
        <f t="shared" si="2"/>
        <v>Uzbekistan-Asia2004</v>
      </c>
      <c r="B915" s="32" t="s">
        <v>279</v>
      </c>
      <c r="C915" s="5" t="s">
        <v>61</v>
      </c>
      <c r="D915" s="9" t="s">
        <v>66</v>
      </c>
      <c r="E915" s="10">
        <f t="shared" si="624"/>
        <v>0.262</v>
      </c>
      <c r="F915" s="12">
        <v>29.0</v>
      </c>
      <c r="G915" s="10">
        <f t="shared" ref="G915:H915" si="916">if(AND(E915=E916,F915=F915+1,ISBLANK(G916)),G915,G916)</f>
        <v>20</v>
      </c>
      <c r="H915" s="10">
        <f t="shared" si="916"/>
        <v>161</v>
      </c>
      <c r="I915" s="12">
        <v>0.026</v>
      </c>
      <c r="J915" s="12">
        <v>0.021</v>
      </c>
    </row>
    <row r="916">
      <c r="A916" s="32" t="str">
        <f t="shared" si="2"/>
        <v>Vietnam-Asia2004</v>
      </c>
      <c r="B916" s="32" t="s">
        <v>282</v>
      </c>
      <c r="C916" s="5" t="s">
        <v>61</v>
      </c>
      <c r="D916" s="9" t="s">
        <v>66</v>
      </c>
      <c r="E916" s="10">
        <f t="shared" si="624"/>
        <v>0.262</v>
      </c>
      <c r="F916" s="12">
        <v>51.0</v>
      </c>
      <c r="G916" s="10">
        <f t="shared" ref="G916:H916" si="917">if(AND(E916=E917,F916=F916+1,ISBLANK(G917)),G916,G917)</f>
        <v>20</v>
      </c>
      <c r="H916" s="10">
        <f t="shared" si="917"/>
        <v>161</v>
      </c>
      <c r="I916" s="12">
        <v>0.076</v>
      </c>
      <c r="J916" s="12">
        <v>0.059</v>
      </c>
    </row>
    <row r="917">
      <c r="A917" s="32" t="str">
        <f t="shared" si="2"/>
        <v>Albania-Europe2004</v>
      </c>
      <c r="B917" s="32" t="s">
        <v>75</v>
      </c>
      <c r="C917" s="5" t="s">
        <v>76</v>
      </c>
      <c r="D917" s="9" t="s">
        <v>66</v>
      </c>
      <c r="E917" s="10">
        <f t="shared" si="624"/>
        <v>0.262</v>
      </c>
      <c r="F917" s="12">
        <v>41.0</v>
      </c>
      <c r="G917" s="10">
        <f t="shared" ref="G917:H917" si="918">if(AND(E917=E918,F917=F917+1,ISBLANK(G918)),G917,G918)</f>
        <v>20</v>
      </c>
      <c r="H917" s="10">
        <f t="shared" si="918"/>
        <v>161</v>
      </c>
      <c r="I917" s="12">
        <v>0.024</v>
      </c>
      <c r="J917" s="12">
        <v>0.392</v>
      </c>
    </row>
    <row r="918">
      <c r="A918" s="32" t="str">
        <f t="shared" si="2"/>
        <v>Andorra-Europe2004</v>
      </c>
      <c r="B918" s="32" t="s">
        <v>81</v>
      </c>
      <c r="C918" s="5" t="s">
        <v>76</v>
      </c>
      <c r="D918" s="9" t="s">
        <v>66</v>
      </c>
      <c r="E918" s="10">
        <f t="shared" si="624"/>
        <v>0.262</v>
      </c>
      <c r="F918" s="10">
        <f t="shared" ref="F918:H918" si="919">if(AND(D918=D919,E918=E918+1,ISBLANK(F919)),F918,F919)</f>
        <v>25</v>
      </c>
      <c r="G918" s="10">
        <f t="shared" si="919"/>
        <v>20</v>
      </c>
      <c r="H918" s="10">
        <f t="shared" si="919"/>
        <v>161</v>
      </c>
      <c r="I918" s="12">
        <v>0.268</v>
      </c>
      <c r="J918" s="12">
        <v>0.738</v>
      </c>
    </row>
    <row r="919">
      <c r="A919" s="32" t="str">
        <f t="shared" si="2"/>
        <v>Austria-Europe2004</v>
      </c>
      <c r="B919" s="32" t="s">
        <v>89</v>
      </c>
      <c r="C919" s="5" t="s">
        <v>76</v>
      </c>
      <c r="D919" s="9" t="s">
        <v>66</v>
      </c>
      <c r="E919" s="10">
        <f t="shared" si="624"/>
        <v>0.262</v>
      </c>
      <c r="F919" s="12">
        <v>25.0</v>
      </c>
      <c r="G919" s="10">
        <f t="shared" ref="G919:H919" si="920">if(AND(E919=E920,F919=F919+1,ISBLANK(G920)),G919,G920)</f>
        <v>20</v>
      </c>
      <c r="H919" s="10">
        <f t="shared" si="920"/>
        <v>161</v>
      </c>
      <c r="I919" s="12">
        <v>0.543</v>
      </c>
      <c r="J919" s="12">
        <v>0.975</v>
      </c>
    </row>
    <row r="920">
      <c r="A920" s="32" t="str">
        <f t="shared" si="2"/>
        <v>Belarus-Europe2004</v>
      </c>
      <c r="B920" s="32" t="s">
        <v>96</v>
      </c>
      <c r="C920" s="5" t="s">
        <v>76</v>
      </c>
      <c r="D920" s="9" t="s">
        <v>66</v>
      </c>
      <c r="E920" s="10">
        <f t="shared" si="624"/>
        <v>0.262</v>
      </c>
      <c r="F920" s="12">
        <v>79.0</v>
      </c>
      <c r="G920" s="10">
        <f t="shared" ref="G920:I920" si="921">if(AND(E920=E921,F920=F920+1,ISBLANK(G921)),G920,G921)</f>
        <v>20</v>
      </c>
      <c r="H920" s="10">
        <f t="shared" si="921"/>
        <v>161</v>
      </c>
      <c r="I920" s="10">
        <f t="shared" si="921"/>
        <v>0.539</v>
      </c>
      <c r="J920" s="12">
        <v>0.23</v>
      </c>
    </row>
    <row r="921">
      <c r="A921" s="32" t="str">
        <f t="shared" si="2"/>
        <v>Belgium-Europe2004</v>
      </c>
      <c r="B921" s="32" t="s">
        <v>97</v>
      </c>
      <c r="C921" s="5" t="s">
        <v>76</v>
      </c>
      <c r="D921" s="9" t="s">
        <v>66</v>
      </c>
      <c r="E921" s="10">
        <f t="shared" si="624"/>
        <v>0.262</v>
      </c>
      <c r="F921" s="12">
        <v>34.0</v>
      </c>
      <c r="G921" s="10">
        <f t="shared" ref="G921:H921" si="922">if(AND(E921=E922,F921=F921+1,ISBLANK(G922)),G921,G922)</f>
        <v>20</v>
      </c>
      <c r="H921" s="10">
        <f t="shared" si="922"/>
        <v>161</v>
      </c>
      <c r="I921" s="12">
        <v>0.539</v>
      </c>
      <c r="J921" s="12">
        <v>0.875</v>
      </c>
    </row>
    <row r="922">
      <c r="A922" s="32" t="str">
        <f t="shared" si="2"/>
        <v>Bosnia and Herzegovina-Europe2004</v>
      </c>
      <c r="B922" s="32" t="s">
        <v>103</v>
      </c>
      <c r="C922" s="5" t="s">
        <v>76</v>
      </c>
      <c r="D922" s="9" t="s">
        <v>66</v>
      </c>
      <c r="E922" s="10">
        <f t="shared" si="624"/>
        <v>0.262</v>
      </c>
      <c r="F922" s="12">
        <v>63.0</v>
      </c>
      <c r="G922" s="10">
        <f t="shared" ref="G922:H922" si="923">if(AND(E922=E923,F922=F922+1,ISBLANK(G923)),G922,G923)</f>
        <v>20</v>
      </c>
      <c r="H922" s="10">
        <f t="shared" si="923"/>
        <v>161</v>
      </c>
      <c r="I922" s="12">
        <v>0.155</v>
      </c>
      <c r="J922" s="12">
        <v>0.362</v>
      </c>
    </row>
    <row r="923">
      <c r="A923" s="32" t="str">
        <f t="shared" si="2"/>
        <v>Bulgaria-Europe2004</v>
      </c>
      <c r="B923" s="32" t="s">
        <v>107</v>
      </c>
      <c r="C923" s="5" t="s">
        <v>76</v>
      </c>
      <c r="D923" s="9" t="s">
        <v>66</v>
      </c>
      <c r="E923" s="10">
        <f t="shared" si="624"/>
        <v>0.262</v>
      </c>
      <c r="F923" s="12">
        <v>32.0</v>
      </c>
      <c r="G923" s="10">
        <f t="shared" ref="G923:H923" si="924">if(AND(E923=E924,F923=F923+1,ISBLANK(G924)),G923,G924)</f>
        <v>20</v>
      </c>
      <c r="H923" s="10">
        <f t="shared" si="924"/>
        <v>161</v>
      </c>
      <c r="I923" s="12">
        <v>0.181</v>
      </c>
      <c r="J923" s="12">
        <v>0.611</v>
      </c>
    </row>
    <row r="924">
      <c r="A924" s="32" t="str">
        <f t="shared" si="2"/>
        <v>Croatia-Europe2004</v>
      </c>
      <c r="B924" s="32" t="s">
        <v>124</v>
      </c>
      <c r="C924" s="5" t="s">
        <v>76</v>
      </c>
      <c r="D924" s="9" t="s">
        <v>66</v>
      </c>
      <c r="E924" s="10">
        <f t="shared" si="624"/>
        <v>0.262</v>
      </c>
      <c r="F924" s="12">
        <v>29.0</v>
      </c>
      <c r="G924" s="10">
        <f t="shared" ref="G924:H924" si="925">if(AND(E924=E925,F924=F924+1,ISBLANK(G925)),G924,G925)</f>
        <v>20</v>
      </c>
      <c r="H924" s="10">
        <f t="shared" si="925"/>
        <v>161</v>
      </c>
      <c r="I924" s="12">
        <v>0.309</v>
      </c>
      <c r="J924" s="12">
        <v>0.644</v>
      </c>
    </row>
    <row r="925">
      <c r="A925" s="32" t="str">
        <f t="shared" si="2"/>
        <v>Cyprus-Europe2004</v>
      </c>
      <c r="B925" s="32" t="s">
        <v>127</v>
      </c>
      <c r="C925" s="5" t="s">
        <v>76</v>
      </c>
      <c r="D925" s="9" t="s">
        <v>66</v>
      </c>
      <c r="E925" s="10">
        <f t="shared" si="624"/>
        <v>0.262</v>
      </c>
      <c r="F925" s="10">
        <f t="shared" ref="F925:H925" si="926">if(AND(D925=D926,E925=E925+1,ISBLANK(F926)),F925,F926)</f>
        <v>40</v>
      </c>
      <c r="G925" s="10">
        <f t="shared" si="926"/>
        <v>20</v>
      </c>
      <c r="H925" s="10">
        <f t="shared" si="926"/>
        <v>161</v>
      </c>
      <c r="I925" s="12">
        <v>0.338</v>
      </c>
      <c r="J925" s="12">
        <v>0.648</v>
      </c>
    </row>
    <row r="926">
      <c r="A926" s="32" t="str">
        <f t="shared" si="2"/>
        <v>Czech Republic-Europe2004</v>
      </c>
      <c r="B926" s="32" t="s">
        <v>128</v>
      </c>
      <c r="C926" s="5" t="s">
        <v>76</v>
      </c>
      <c r="D926" s="9" t="s">
        <v>66</v>
      </c>
      <c r="E926" s="10">
        <f t="shared" si="624"/>
        <v>0.262</v>
      </c>
      <c r="F926" s="12">
        <v>40.0</v>
      </c>
      <c r="G926" s="10">
        <f t="shared" ref="G926:H926" si="927">if(AND(E926=E927,F926=F926+1,ISBLANK(G927)),G926,G927)</f>
        <v>20</v>
      </c>
      <c r="H926" s="10">
        <f t="shared" si="927"/>
        <v>161</v>
      </c>
      <c r="I926" s="12">
        <v>0.355</v>
      </c>
      <c r="J926" s="12">
        <v>1.056</v>
      </c>
    </row>
    <row r="927">
      <c r="A927" s="32" t="str">
        <f t="shared" si="2"/>
        <v>Denmark-Europe2004</v>
      </c>
      <c r="B927" s="32" t="s">
        <v>129</v>
      </c>
      <c r="C927" s="5" t="s">
        <v>76</v>
      </c>
      <c r="D927" s="9" t="s">
        <v>66</v>
      </c>
      <c r="E927" s="10">
        <f t="shared" si="624"/>
        <v>0.262</v>
      </c>
      <c r="F927" s="12">
        <v>7.0</v>
      </c>
      <c r="G927" s="10">
        <f t="shared" ref="G927:H927" si="928">if(AND(E927=E928,F927=F927+1,ISBLANK(G928)),G927,G928)</f>
        <v>20</v>
      </c>
      <c r="H927" s="10">
        <f t="shared" si="928"/>
        <v>161</v>
      </c>
      <c r="I927" s="12">
        <v>0.809</v>
      </c>
      <c r="J927" s="12">
        <v>0.957</v>
      </c>
    </row>
    <row r="928">
      <c r="A928" s="32" t="str">
        <f t="shared" si="2"/>
        <v>Estonia-Europe2004</v>
      </c>
      <c r="B928" s="32" t="s">
        <v>138</v>
      </c>
      <c r="C928" s="5" t="s">
        <v>76</v>
      </c>
      <c r="D928" s="9" t="s">
        <v>66</v>
      </c>
      <c r="E928" s="10">
        <f t="shared" si="624"/>
        <v>0.262</v>
      </c>
      <c r="F928" s="12">
        <v>72.0</v>
      </c>
      <c r="G928" s="10">
        <f t="shared" ref="G928:H928" si="929">if(AND(E928=E929,F928=F928+1,ISBLANK(G929)),G928,G929)</f>
        <v>20</v>
      </c>
      <c r="H928" s="10">
        <f t="shared" si="929"/>
        <v>161</v>
      </c>
      <c r="I928" s="12">
        <v>0.532</v>
      </c>
      <c r="J928" s="12">
        <v>0.943</v>
      </c>
    </row>
    <row r="929">
      <c r="A929" s="32" t="str">
        <f t="shared" si="2"/>
        <v>Faeroe Islands-Europe2004</v>
      </c>
      <c r="B929" s="32" t="s">
        <v>140</v>
      </c>
      <c r="C929" s="5" t="s">
        <v>76</v>
      </c>
      <c r="D929" s="9" t="s">
        <v>66</v>
      </c>
      <c r="E929" s="10">
        <f t="shared" si="624"/>
        <v>0.262</v>
      </c>
      <c r="F929" s="10">
        <f t="shared" ref="F929:H929" si="930">if(AND(D929=D930,E929=E929+1,ISBLANK(F930)),F929,F930)</f>
        <v>14</v>
      </c>
      <c r="G929" s="10">
        <f t="shared" si="930"/>
        <v>20</v>
      </c>
      <c r="H929" s="10">
        <f t="shared" si="930"/>
        <v>161</v>
      </c>
      <c r="I929" s="12">
        <v>0.665</v>
      </c>
      <c r="J929" s="12">
        <v>0.847</v>
      </c>
    </row>
    <row r="930">
      <c r="A930" s="32" t="str">
        <f t="shared" si="2"/>
        <v>Finland-Europe2004</v>
      </c>
      <c r="B930" s="32" t="s">
        <v>142</v>
      </c>
      <c r="C930" s="5" t="s">
        <v>76</v>
      </c>
      <c r="D930" s="9" t="s">
        <v>66</v>
      </c>
      <c r="E930" s="10">
        <f t="shared" si="624"/>
        <v>0.262</v>
      </c>
      <c r="F930" s="12">
        <v>14.0</v>
      </c>
      <c r="G930" s="10">
        <f t="shared" ref="G930:H930" si="931">if(AND(E930=E931,F930=F930+1,ISBLANK(G931)),G930,G931)</f>
        <v>20</v>
      </c>
      <c r="H930" s="10">
        <f t="shared" si="931"/>
        <v>161</v>
      </c>
      <c r="I930" s="12">
        <v>0.724</v>
      </c>
      <c r="J930" s="12">
        <v>0.954</v>
      </c>
    </row>
    <row r="931">
      <c r="A931" s="32" t="str">
        <f t="shared" si="2"/>
        <v>France-Europe2004</v>
      </c>
      <c r="B931" s="32" t="s">
        <v>143</v>
      </c>
      <c r="C931" s="5" t="s">
        <v>76</v>
      </c>
      <c r="D931" s="9" t="s">
        <v>66</v>
      </c>
      <c r="E931" s="10">
        <f t="shared" si="624"/>
        <v>0.262</v>
      </c>
      <c r="F931" s="12">
        <v>7.0</v>
      </c>
      <c r="G931" s="10">
        <f t="shared" ref="G931:H931" si="932">if(AND(E931=E932,F931=F931+1,ISBLANK(G932)),G931,G932)</f>
        <v>20</v>
      </c>
      <c r="H931" s="10">
        <f t="shared" si="932"/>
        <v>161</v>
      </c>
      <c r="I931" s="12">
        <v>0.392</v>
      </c>
      <c r="J931" s="12">
        <v>0.73</v>
      </c>
    </row>
    <row r="932">
      <c r="A932" s="32" t="str">
        <f t="shared" si="2"/>
        <v>Germany-Europe2004</v>
      </c>
      <c r="B932" s="32" t="s">
        <v>148</v>
      </c>
      <c r="C932" s="5" t="s">
        <v>76</v>
      </c>
      <c r="D932" s="9" t="s">
        <v>66</v>
      </c>
      <c r="E932" s="10">
        <f t="shared" si="624"/>
        <v>0.262</v>
      </c>
      <c r="F932" s="12">
        <v>45.0</v>
      </c>
      <c r="G932" s="10">
        <f t="shared" ref="G932:H932" si="933">if(AND(E932=E933,F932=F932+1,ISBLANK(G933)),G932,G933)</f>
        <v>20</v>
      </c>
      <c r="H932" s="10">
        <f t="shared" si="933"/>
        <v>161</v>
      </c>
      <c r="I932" s="12">
        <v>0.647</v>
      </c>
      <c r="J932" s="12">
        <v>0.851</v>
      </c>
    </row>
    <row r="933">
      <c r="A933" s="32" t="str">
        <f t="shared" si="2"/>
        <v>Greece-Europe2004</v>
      </c>
      <c r="B933" s="32" t="s">
        <v>150</v>
      </c>
      <c r="C933" s="5" t="s">
        <v>76</v>
      </c>
      <c r="D933" s="9" t="s">
        <v>66</v>
      </c>
      <c r="E933" s="10">
        <f t="shared" si="624"/>
        <v>0.262</v>
      </c>
      <c r="F933" s="12">
        <v>38.0</v>
      </c>
      <c r="G933" s="10">
        <f t="shared" ref="G933:H933" si="934">if(AND(E933=E934,F933=F933+1,ISBLANK(G934)),G933,G934)</f>
        <v>20</v>
      </c>
      <c r="H933" s="10">
        <f t="shared" si="934"/>
        <v>161</v>
      </c>
      <c r="I933" s="12">
        <v>0.214</v>
      </c>
      <c r="J933" s="12">
        <v>0.845</v>
      </c>
    </row>
    <row r="934">
      <c r="A934" s="32" t="str">
        <f t="shared" si="2"/>
        <v>Hungary-Europe2004</v>
      </c>
      <c r="B934" s="32" t="s">
        <v>161</v>
      </c>
      <c r="C934" s="5" t="s">
        <v>76</v>
      </c>
      <c r="D934" s="9" t="s">
        <v>66</v>
      </c>
      <c r="E934" s="10">
        <f t="shared" si="624"/>
        <v>0.262</v>
      </c>
      <c r="F934" s="12">
        <v>52.0</v>
      </c>
      <c r="G934" s="10">
        <f t="shared" ref="G934:H934" si="935">if(AND(E934=E935,F934=F934+1,ISBLANK(G935)),G934,G935)</f>
        <v>20</v>
      </c>
      <c r="H934" s="10">
        <f t="shared" si="935"/>
        <v>161</v>
      </c>
      <c r="I934" s="12">
        <v>0.277</v>
      </c>
      <c r="J934" s="12">
        <v>0.863</v>
      </c>
    </row>
    <row r="935">
      <c r="A935" s="32" t="str">
        <f t="shared" si="2"/>
        <v>Iceland-Europe2004</v>
      </c>
      <c r="B935" s="32" t="s">
        <v>162</v>
      </c>
      <c r="C935" s="5" t="s">
        <v>76</v>
      </c>
      <c r="D935" s="9" t="s">
        <v>66</v>
      </c>
      <c r="E935" s="10">
        <f t="shared" si="624"/>
        <v>0.262</v>
      </c>
      <c r="F935" s="12">
        <v>5.0</v>
      </c>
      <c r="G935" s="10">
        <f t="shared" ref="G935:H935" si="936">if(AND(E935=E936,F935=F935+1,ISBLANK(G936)),G935,G936)</f>
        <v>20</v>
      </c>
      <c r="H935" s="10">
        <f t="shared" si="936"/>
        <v>161</v>
      </c>
      <c r="I935" s="12">
        <v>0.839</v>
      </c>
      <c r="J935" s="12">
        <v>0.989</v>
      </c>
    </row>
    <row r="936">
      <c r="A936" s="32" t="str">
        <f t="shared" si="2"/>
        <v>Ireland-Europe2004</v>
      </c>
      <c r="B936" s="32" t="s">
        <v>167</v>
      </c>
      <c r="C936" s="5" t="s">
        <v>76</v>
      </c>
      <c r="D936" s="9" t="s">
        <v>66</v>
      </c>
      <c r="E936" s="10">
        <f t="shared" si="624"/>
        <v>0.262</v>
      </c>
      <c r="F936" s="12">
        <v>18.0</v>
      </c>
      <c r="G936" s="10">
        <f t="shared" ref="G936:H936" si="937">if(AND(E936=E937,F936=F936+1,ISBLANK(G937)),G936,G937)</f>
        <v>20</v>
      </c>
      <c r="H936" s="10">
        <f t="shared" si="937"/>
        <v>161</v>
      </c>
      <c r="I936" s="12">
        <v>0.37</v>
      </c>
      <c r="J936" s="12">
        <v>0.945</v>
      </c>
    </row>
    <row r="937">
      <c r="A937" s="32" t="str">
        <f t="shared" si="2"/>
        <v>Isle of Man-Europe2004</v>
      </c>
      <c r="B937" s="32" t="s">
        <v>168</v>
      </c>
      <c r="C937" s="5" t="s">
        <v>76</v>
      </c>
      <c r="D937" s="9" t="s">
        <v>66</v>
      </c>
      <c r="E937" s="10">
        <f t="shared" si="624"/>
        <v>0.262</v>
      </c>
      <c r="F937" s="10">
        <f t="shared" ref="F937:J937" si="938">if(AND(D937=D938,E937=E937+1,ISBLANK(F938)),F937,F938)</f>
        <v>13</v>
      </c>
      <c r="G937" s="10">
        <f t="shared" si="938"/>
        <v>20</v>
      </c>
      <c r="H937" s="10">
        <f t="shared" si="938"/>
        <v>161</v>
      </c>
      <c r="I937" s="10">
        <f t="shared" si="938"/>
        <v>0.332</v>
      </c>
      <c r="J937" s="10">
        <f t="shared" si="938"/>
        <v>1.077</v>
      </c>
    </row>
    <row r="938">
      <c r="A938" s="32" t="str">
        <f t="shared" si="2"/>
        <v>Italy-Europe2004</v>
      </c>
      <c r="B938" s="32" t="s">
        <v>170</v>
      </c>
      <c r="C938" s="5" t="s">
        <v>76</v>
      </c>
      <c r="D938" s="9" t="s">
        <v>66</v>
      </c>
      <c r="E938" s="10">
        <f t="shared" si="624"/>
        <v>0.262</v>
      </c>
      <c r="F938" s="12">
        <v>13.0</v>
      </c>
      <c r="G938" s="10">
        <f t="shared" ref="G938:H938" si="939">if(AND(E938=E939,F938=F938+1,ISBLANK(G939)),G938,G939)</f>
        <v>20</v>
      </c>
      <c r="H938" s="10">
        <f t="shared" si="939"/>
        <v>161</v>
      </c>
      <c r="I938" s="12">
        <v>0.332</v>
      </c>
      <c r="J938" s="12">
        <v>1.077</v>
      </c>
    </row>
    <row r="939">
      <c r="A939" s="32" t="str">
        <f t="shared" si="2"/>
        <v>Kosovo-Europe2004</v>
      </c>
      <c r="B939" s="32" t="s">
        <v>177</v>
      </c>
      <c r="C939" s="5" t="s">
        <v>76</v>
      </c>
      <c r="D939" s="9" t="s">
        <v>66</v>
      </c>
      <c r="E939" s="10">
        <f t="shared" si="624"/>
        <v>0.262</v>
      </c>
      <c r="F939" s="10">
        <f t="shared" ref="F939:J939" si="940">if(AND(D939=D940,E939=E939+1,ISBLANK(F940)),F939,F940)</f>
        <v>16</v>
      </c>
      <c r="G939" s="10">
        <f t="shared" si="940"/>
        <v>20</v>
      </c>
      <c r="H939" s="10">
        <f t="shared" si="940"/>
        <v>161</v>
      </c>
      <c r="I939" s="10">
        <f t="shared" si="940"/>
        <v>0.386</v>
      </c>
      <c r="J939" s="10">
        <f t="shared" si="940"/>
        <v>0.681</v>
      </c>
    </row>
    <row r="940">
      <c r="A940" s="32" t="str">
        <f t="shared" si="2"/>
        <v>Latvia-Europe2004</v>
      </c>
      <c r="B940" s="32" t="s">
        <v>181</v>
      </c>
      <c r="C940" s="5" t="s">
        <v>76</v>
      </c>
      <c r="D940" s="9" t="s">
        <v>66</v>
      </c>
      <c r="E940" s="10">
        <f t="shared" si="624"/>
        <v>0.262</v>
      </c>
      <c r="F940" s="12">
        <v>16.0</v>
      </c>
      <c r="G940" s="10">
        <f t="shared" ref="G940:H940" si="941">if(AND(E940=E941,F940=F940+1,ISBLANK(G941)),G940,G941)</f>
        <v>20</v>
      </c>
      <c r="H940" s="10">
        <f t="shared" si="941"/>
        <v>161</v>
      </c>
      <c r="I940" s="12">
        <v>0.386</v>
      </c>
      <c r="J940" s="12">
        <v>0.681</v>
      </c>
    </row>
    <row r="941">
      <c r="A941" s="32" t="str">
        <f t="shared" si="2"/>
        <v>Liechtenstein-Europe2004</v>
      </c>
      <c r="B941" s="32" t="s">
        <v>186</v>
      </c>
      <c r="C941" s="5" t="s">
        <v>76</v>
      </c>
      <c r="D941" s="9" t="s">
        <v>66</v>
      </c>
      <c r="E941" s="10">
        <f t="shared" si="624"/>
        <v>0.262</v>
      </c>
      <c r="F941" s="10">
        <f t="shared" ref="F941:H941" si="942">if(AND(D941=D942,E941=E941+1,ISBLANK(F942)),F941,F942)</f>
        <v>26</v>
      </c>
      <c r="G941" s="10">
        <f t="shared" si="942"/>
        <v>20</v>
      </c>
      <c r="H941" s="10">
        <f t="shared" si="942"/>
        <v>161</v>
      </c>
      <c r="I941" s="12">
        <v>0.64</v>
      </c>
      <c r="J941" s="12">
        <v>0.74</v>
      </c>
    </row>
    <row r="942">
      <c r="A942" s="32" t="str">
        <f t="shared" si="2"/>
        <v>Lithuania-Europe2004</v>
      </c>
      <c r="B942" s="32" t="s">
        <v>187</v>
      </c>
      <c r="C942" s="5" t="s">
        <v>76</v>
      </c>
      <c r="D942" s="9" t="s">
        <v>66</v>
      </c>
      <c r="E942" s="10">
        <f t="shared" si="624"/>
        <v>0.262</v>
      </c>
      <c r="F942" s="12">
        <v>26.0</v>
      </c>
      <c r="G942" s="10">
        <f t="shared" ref="G942:H942" si="943">if(AND(E942=E943,F942=F942+1,ISBLANK(G943)),G942,G943)</f>
        <v>20</v>
      </c>
      <c r="H942" s="10">
        <f t="shared" si="943"/>
        <v>161</v>
      </c>
      <c r="I942" s="12">
        <v>0.312</v>
      </c>
      <c r="J942" s="12">
        <v>0.915</v>
      </c>
    </row>
    <row r="943">
      <c r="A943" s="32" t="str">
        <f t="shared" si="2"/>
        <v>Luxembourg-Europe2004</v>
      </c>
      <c r="B943" s="32" t="s">
        <v>188</v>
      </c>
      <c r="C943" s="5" t="s">
        <v>76</v>
      </c>
      <c r="D943" s="9" t="s">
        <v>66</v>
      </c>
      <c r="E943" s="10">
        <f t="shared" si="624"/>
        <v>0.262</v>
      </c>
      <c r="F943" s="10">
        <f t="shared" ref="F943:H943" si="944">if(AND(D943=D944,E943=E943+1,ISBLANK(F944)),F943,F944)</f>
        <v>48</v>
      </c>
      <c r="G943" s="10">
        <f t="shared" si="944"/>
        <v>20</v>
      </c>
      <c r="H943" s="10">
        <f t="shared" si="944"/>
        <v>161</v>
      </c>
      <c r="I943" s="12">
        <v>0.659</v>
      </c>
      <c r="J943" s="12">
        <v>1.041</v>
      </c>
    </row>
    <row r="944">
      <c r="A944" s="32" t="str">
        <f t="shared" si="2"/>
        <v>North Macedonia-Europe2004</v>
      </c>
      <c r="B944" s="32" t="s">
        <v>217</v>
      </c>
      <c r="C944" s="5" t="s">
        <v>76</v>
      </c>
      <c r="D944" s="9" t="s">
        <v>66</v>
      </c>
      <c r="E944" s="10">
        <f t="shared" si="624"/>
        <v>0.262</v>
      </c>
      <c r="F944" s="12">
        <v>48.0</v>
      </c>
      <c r="G944" s="10">
        <f t="shared" ref="G944:H944" si="945">if(AND(E944=E945,F944=F944+1,ISBLANK(G945)),G944,G945)</f>
        <v>20</v>
      </c>
      <c r="H944" s="10">
        <f t="shared" si="945"/>
        <v>161</v>
      </c>
      <c r="I944" s="12">
        <v>0.244</v>
      </c>
      <c r="J944" s="12">
        <v>0.473</v>
      </c>
    </row>
    <row r="945">
      <c r="A945" s="32" t="str">
        <f t="shared" si="2"/>
        <v>Malta-Europe2004</v>
      </c>
      <c r="B945" s="32" t="s">
        <v>195</v>
      </c>
      <c r="C945" s="5" t="s">
        <v>76</v>
      </c>
      <c r="D945" s="9" t="s">
        <v>66</v>
      </c>
      <c r="E945" s="10">
        <f t="shared" si="624"/>
        <v>0.262</v>
      </c>
      <c r="F945" s="10">
        <f t="shared" ref="F945:H945" si="946">if(AND(D945=D946,E945=E945+1,ISBLANK(F946)),F945,F946)</f>
        <v>30</v>
      </c>
      <c r="G945" s="10">
        <f t="shared" si="946"/>
        <v>20</v>
      </c>
      <c r="H945" s="10">
        <f t="shared" si="946"/>
        <v>161</v>
      </c>
      <c r="I945" s="12">
        <v>0.346</v>
      </c>
      <c r="J945" s="12">
        <v>0.741</v>
      </c>
    </row>
    <row r="946">
      <c r="A946" s="32" t="str">
        <f t="shared" si="2"/>
        <v>Moldova-Europe2004</v>
      </c>
      <c r="B946" s="32" t="s">
        <v>201</v>
      </c>
      <c r="C946" s="5" t="s">
        <v>76</v>
      </c>
      <c r="D946" s="9" t="s">
        <v>66</v>
      </c>
      <c r="E946" s="10">
        <f t="shared" si="624"/>
        <v>0.262</v>
      </c>
      <c r="F946" s="12">
        <v>30.0</v>
      </c>
      <c r="G946" s="10">
        <f t="shared" ref="G946:H946" si="947">if(AND(E946=E947,F946=F946+1,ISBLANK(G947)),G946,G947)</f>
        <v>20</v>
      </c>
      <c r="H946" s="10">
        <f t="shared" si="947"/>
        <v>161</v>
      </c>
      <c r="I946" s="12">
        <v>0.106</v>
      </c>
      <c r="J946" s="12">
        <v>0.206</v>
      </c>
    </row>
    <row r="947">
      <c r="A947" s="32" t="str">
        <f t="shared" si="2"/>
        <v>Monaco-Europe2004</v>
      </c>
      <c r="B947" s="32" t="s">
        <v>202</v>
      </c>
      <c r="C947" s="5" t="s">
        <v>76</v>
      </c>
      <c r="D947" s="9" t="s">
        <v>66</v>
      </c>
      <c r="E947" s="10">
        <f t="shared" si="624"/>
        <v>0.262</v>
      </c>
      <c r="F947" s="10">
        <f t="shared" ref="F947:H947" si="948">if(AND(D947=D948,E947=E947+1,ISBLANK(F948)),F947,F948)</f>
        <v>9</v>
      </c>
      <c r="G947" s="10">
        <f t="shared" si="948"/>
        <v>20</v>
      </c>
      <c r="H947" s="10">
        <f t="shared" si="948"/>
        <v>161</v>
      </c>
      <c r="I947" s="12">
        <v>0.525</v>
      </c>
      <c r="J947" s="12">
        <v>0.472</v>
      </c>
    </row>
    <row r="948">
      <c r="A948" s="32" t="str">
        <f t="shared" si="2"/>
        <v>Montenegro-Europe2004</v>
      </c>
      <c r="B948" s="32" t="s">
        <v>204</v>
      </c>
      <c r="C948" s="5" t="s">
        <v>76</v>
      </c>
      <c r="D948" s="9" t="s">
        <v>66</v>
      </c>
      <c r="E948" s="10">
        <f t="shared" si="624"/>
        <v>0.262</v>
      </c>
      <c r="F948" s="10">
        <f t="shared" ref="F948:H948" si="949">if(AND(D948=D949,E948=E948+1,ISBLANK(F949)),F948,F949)</f>
        <v>9</v>
      </c>
      <c r="G948" s="10">
        <f t="shared" si="949"/>
        <v>20</v>
      </c>
      <c r="H948" s="10">
        <f t="shared" si="949"/>
        <v>161</v>
      </c>
      <c r="I948" s="12">
        <v>0.254</v>
      </c>
      <c r="J948" s="12">
        <v>0.787</v>
      </c>
    </row>
    <row r="949">
      <c r="A949" s="32" t="str">
        <f t="shared" si="2"/>
        <v>Netherlands-Europe2004</v>
      </c>
      <c r="B949" s="32" t="s">
        <v>210</v>
      </c>
      <c r="C949" s="5" t="s">
        <v>76</v>
      </c>
      <c r="D949" s="9" t="s">
        <v>66</v>
      </c>
      <c r="E949" s="10">
        <f t="shared" si="624"/>
        <v>0.262</v>
      </c>
      <c r="F949" s="12">
        <v>9.0</v>
      </c>
      <c r="G949" s="10">
        <f t="shared" ref="G949:H949" si="950">if(AND(E949=E950,F949=F949+1,ISBLANK(G950)),G949,G950)</f>
        <v>20</v>
      </c>
      <c r="H949" s="10">
        <f t="shared" si="950"/>
        <v>161</v>
      </c>
      <c r="I949" s="12">
        <v>0.685</v>
      </c>
      <c r="J949" s="12">
        <v>0.912</v>
      </c>
    </row>
    <row r="950">
      <c r="A950" s="32" t="str">
        <f t="shared" si="2"/>
        <v>Norway-Europe2004</v>
      </c>
      <c r="B950" s="32" t="s">
        <v>218</v>
      </c>
      <c r="C950" s="5" t="s">
        <v>76</v>
      </c>
      <c r="D950" s="9" t="s">
        <v>66</v>
      </c>
      <c r="E950" s="10">
        <f t="shared" si="624"/>
        <v>0.262</v>
      </c>
      <c r="F950" s="12">
        <v>18.0</v>
      </c>
      <c r="G950" s="10">
        <f t="shared" ref="G950:H950" si="951">if(AND(E950=E951,F950=F950+1,ISBLANK(G951)),G950,G951)</f>
        <v>20</v>
      </c>
      <c r="H950" s="10">
        <f t="shared" si="951"/>
        <v>161</v>
      </c>
      <c r="I950" s="12">
        <v>0.777</v>
      </c>
      <c r="J950" s="12">
        <v>0.986</v>
      </c>
    </row>
    <row r="951">
      <c r="A951" s="32" t="str">
        <f t="shared" si="2"/>
        <v>Poland-Europe2004</v>
      </c>
      <c r="B951" s="32" t="s">
        <v>226</v>
      </c>
      <c r="C951" s="5" t="s">
        <v>76</v>
      </c>
      <c r="D951" s="9" t="s">
        <v>66</v>
      </c>
      <c r="E951" s="10">
        <f t="shared" si="624"/>
        <v>0.262</v>
      </c>
      <c r="F951" s="12">
        <v>31.0</v>
      </c>
      <c r="G951" s="10">
        <f t="shared" ref="G951:H951" si="952">if(AND(E951=E952,F951=F951+1,ISBLANK(G952)),G951,G952)</f>
        <v>20</v>
      </c>
      <c r="H951" s="10">
        <f t="shared" si="952"/>
        <v>161</v>
      </c>
      <c r="I951" s="12">
        <v>0.325</v>
      </c>
      <c r="J951" s="12">
        <v>0.604</v>
      </c>
    </row>
    <row r="952">
      <c r="A952" s="32" t="str">
        <f t="shared" si="2"/>
        <v>Portugal-Europe2004</v>
      </c>
      <c r="B952" s="32" t="s">
        <v>227</v>
      </c>
      <c r="C952" s="5" t="s">
        <v>76</v>
      </c>
      <c r="D952" s="9" t="s">
        <v>66</v>
      </c>
      <c r="E952" s="10">
        <f t="shared" si="624"/>
        <v>0.262</v>
      </c>
      <c r="F952" s="12">
        <v>78.0</v>
      </c>
      <c r="G952" s="10">
        <f t="shared" ref="G952:H952" si="953">if(AND(E952=E953,F952=F952+1,ISBLANK(G953)),G952,G953)</f>
        <v>20</v>
      </c>
      <c r="H952" s="10">
        <f t="shared" si="953"/>
        <v>161</v>
      </c>
      <c r="I952" s="12">
        <v>0.318</v>
      </c>
      <c r="J952" s="12">
        <v>1.009</v>
      </c>
    </row>
    <row r="953">
      <c r="A953" s="32" t="str">
        <f t="shared" si="2"/>
        <v>Romania-Europe2004</v>
      </c>
      <c r="B953" s="32" t="s">
        <v>230</v>
      </c>
      <c r="C953" s="5" t="s">
        <v>76</v>
      </c>
      <c r="D953" s="9" t="s">
        <v>66</v>
      </c>
      <c r="E953" s="10">
        <f t="shared" si="624"/>
        <v>0.262</v>
      </c>
      <c r="F953" s="12">
        <v>28.0</v>
      </c>
      <c r="G953" s="10">
        <f t="shared" ref="G953:H953" si="954">if(AND(E953=E954,F953=F953+1,ISBLANK(G954)),G953,G954)</f>
        <v>20</v>
      </c>
      <c r="H953" s="10">
        <f t="shared" si="954"/>
        <v>161</v>
      </c>
      <c r="I953" s="12">
        <v>0.15</v>
      </c>
      <c r="J953" s="12">
        <v>0.461</v>
      </c>
    </row>
    <row r="954">
      <c r="A954" s="32" t="str">
        <f t="shared" si="2"/>
        <v>Russia-Europe2004</v>
      </c>
      <c r="B954" s="32" t="s">
        <v>231</v>
      </c>
      <c r="C954" s="5" t="s">
        <v>76</v>
      </c>
      <c r="D954" s="9" t="s">
        <v>66</v>
      </c>
      <c r="E954" s="10">
        <f t="shared" si="624"/>
        <v>0.262</v>
      </c>
      <c r="F954" s="12">
        <v>30.0</v>
      </c>
      <c r="G954" s="10">
        <f t="shared" ref="G954:H954" si="955">if(AND(E954=E955,F954=F954+1,ISBLANK(G955)),G954,G955)</f>
        <v>20</v>
      </c>
      <c r="H954" s="10">
        <f t="shared" si="955"/>
        <v>161</v>
      </c>
      <c r="I954" s="12">
        <v>0.129</v>
      </c>
      <c r="J954" s="12">
        <v>0.511</v>
      </c>
    </row>
    <row r="955">
      <c r="A955" s="32" t="str">
        <f t="shared" si="2"/>
        <v>San Marino-Europe2004</v>
      </c>
      <c r="B955" s="32" t="s">
        <v>234</v>
      </c>
      <c r="C955" s="5" t="s">
        <v>76</v>
      </c>
      <c r="D955" s="9" t="s">
        <v>66</v>
      </c>
      <c r="E955" s="10">
        <f t="shared" si="624"/>
        <v>0.262</v>
      </c>
      <c r="F955" s="13"/>
      <c r="G955" s="10">
        <f t="shared" ref="G955:H955" si="956">if(AND(E955=E956,F955=F955+1,ISBLANK(G956)),G955,G956)</f>
        <v>20</v>
      </c>
      <c r="H955" s="10">
        <f t="shared" si="956"/>
        <v>161</v>
      </c>
      <c r="I955" s="12">
        <v>0.506</v>
      </c>
      <c r="J955" s="12">
        <v>0.583</v>
      </c>
    </row>
    <row r="956">
      <c r="A956" s="32" t="str">
        <f t="shared" si="2"/>
        <v>Serbia-Europe2004</v>
      </c>
      <c r="B956" s="32" t="s">
        <v>238</v>
      </c>
      <c r="C956" s="5" t="s">
        <v>76</v>
      </c>
      <c r="D956" s="9" t="s">
        <v>66</v>
      </c>
      <c r="E956" s="10">
        <f t="shared" si="624"/>
        <v>0.262</v>
      </c>
      <c r="F956" s="12">
        <v>56.0</v>
      </c>
      <c r="G956" s="10">
        <f t="shared" ref="G956:H956" si="957">if(AND(E956=E957,F956=F956+1,ISBLANK(G957)),G956,G957)</f>
        <v>20</v>
      </c>
      <c r="H956" s="10">
        <f t="shared" si="957"/>
        <v>161</v>
      </c>
      <c r="I956" s="12">
        <v>0.235</v>
      </c>
      <c r="J956" s="12">
        <v>0.472</v>
      </c>
    </row>
    <row r="957">
      <c r="A957" s="32" t="str">
        <f t="shared" si="2"/>
        <v>Slovakia-Europe2004</v>
      </c>
      <c r="B957" s="32" t="s">
        <v>243</v>
      </c>
      <c r="C957" s="5" t="s">
        <v>76</v>
      </c>
      <c r="D957" s="9" t="s">
        <v>66</v>
      </c>
      <c r="E957" s="10">
        <f t="shared" si="624"/>
        <v>0.262</v>
      </c>
      <c r="F957" s="12">
        <v>52.0</v>
      </c>
      <c r="G957" s="10">
        <f t="shared" ref="G957:H957" si="958">if(AND(E957=E958,F957=F957+1,ISBLANK(G958)),G957,G958)</f>
        <v>20</v>
      </c>
      <c r="H957" s="10">
        <f t="shared" si="958"/>
        <v>161</v>
      </c>
      <c r="I957" s="12">
        <v>0.529</v>
      </c>
      <c r="J957" s="12">
        <v>0.793</v>
      </c>
    </row>
    <row r="958">
      <c r="A958" s="32" t="str">
        <f t="shared" si="2"/>
        <v>Slovenia-Europe2004</v>
      </c>
      <c r="B958" s="32" t="s">
        <v>244</v>
      </c>
      <c r="C958" s="5" t="s">
        <v>76</v>
      </c>
      <c r="D958" s="9" t="s">
        <v>66</v>
      </c>
      <c r="E958" s="10">
        <f t="shared" si="624"/>
        <v>0.262</v>
      </c>
      <c r="F958" s="12">
        <v>60.0</v>
      </c>
      <c r="G958" s="10">
        <f t="shared" ref="G958:H958" si="959">if(AND(E958=E959,F958=F958+1,ISBLANK(G959)),G958,G959)</f>
        <v>20</v>
      </c>
      <c r="H958" s="10">
        <f t="shared" si="959"/>
        <v>161</v>
      </c>
      <c r="I958" s="12">
        <v>0.408</v>
      </c>
      <c r="J958" s="12">
        <v>0.927</v>
      </c>
    </row>
    <row r="959">
      <c r="A959" s="32" t="str">
        <f t="shared" si="2"/>
        <v>Spain-Europe2004</v>
      </c>
      <c r="B959" s="32" t="s">
        <v>250</v>
      </c>
      <c r="C959" s="5" t="s">
        <v>76</v>
      </c>
      <c r="D959" s="9" t="s">
        <v>66</v>
      </c>
      <c r="E959" s="10">
        <f t="shared" si="624"/>
        <v>0.262</v>
      </c>
      <c r="F959" s="12">
        <v>114.0</v>
      </c>
      <c r="G959" s="10">
        <f t="shared" ref="G959:H959" si="960">if(AND(E959=E960,F959=F959+1,ISBLANK(G960)),G959,G960)</f>
        <v>20</v>
      </c>
      <c r="H959" s="10">
        <f t="shared" si="960"/>
        <v>161</v>
      </c>
      <c r="I959" s="12">
        <v>0.44</v>
      </c>
      <c r="J959" s="12">
        <v>0.904</v>
      </c>
    </row>
    <row r="960">
      <c r="A960" s="32" t="str">
        <f t="shared" si="2"/>
        <v>Sweden-Europe2004</v>
      </c>
      <c r="B960" s="32" t="s">
        <v>259</v>
      </c>
      <c r="C960" s="5" t="s">
        <v>76</v>
      </c>
      <c r="D960" s="9" t="s">
        <v>66</v>
      </c>
      <c r="E960" s="10">
        <f t="shared" si="624"/>
        <v>0.262</v>
      </c>
      <c r="F960" s="12">
        <v>16.0</v>
      </c>
      <c r="G960" s="10">
        <f t="shared" ref="G960:H960" si="961">if(AND(E960=E961,F960=F960+1,ISBLANK(G961)),G960,G961)</f>
        <v>20</v>
      </c>
      <c r="H960" s="10">
        <f t="shared" si="961"/>
        <v>161</v>
      </c>
      <c r="I960" s="12">
        <v>0.839</v>
      </c>
      <c r="J960" s="12">
        <v>0.978</v>
      </c>
    </row>
    <row r="961">
      <c r="A961" s="32" t="str">
        <f t="shared" si="2"/>
        <v>Switzerland-Europe2004</v>
      </c>
      <c r="B961" s="32" t="s">
        <v>260</v>
      </c>
      <c r="C961" s="5" t="s">
        <v>76</v>
      </c>
      <c r="D961" s="9" t="s">
        <v>66</v>
      </c>
      <c r="E961" s="10">
        <f t="shared" si="624"/>
        <v>0.262</v>
      </c>
      <c r="F961" s="12">
        <v>18.0</v>
      </c>
      <c r="G961" s="10">
        <f t="shared" ref="G961:H961" si="962">if(AND(E961=E962,F961=F961+1,ISBLANK(G962)),G961,G962)</f>
        <v>20</v>
      </c>
      <c r="H961" s="10">
        <f t="shared" si="962"/>
        <v>161</v>
      </c>
      <c r="I961" s="12">
        <v>0.678</v>
      </c>
      <c r="J961" s="12">
        <v>0.854</v>
      </c>
    </row>
    <row r="962">
      <c r="A962" s="32" t="str">
        <f t="shared" si="2"/>
        <v>Turkey-Europe2004</v>
      </c>
      <c r="B962" s="32" t="s">
        <v>270</v>
      </c>
      <c r="C962" s="5" t="s">
        <v>76</v>
      </c>
      <c r="D962" s="9" t="s">
        <v>66</v>
      </c>
      <c r="E962" s="10">
        <f t="shared" si="624"/>
        <v>0.262</v>
      </c>
      <c r="F962" s="12">
        <v>6.0</v>
      </c>
      <c r="G962" s="10">
        <f t="shared" ref="G962:H962" si="963">if(AND(E962=E963,F962=F962+1,ISBLANK(G963)),G962,G963)</f>
        <v>20</v>
      </c>
      <c r="H962" s="10">
        <f t="shared" si="963"/>
        <v>161</v>
      </c>
      <c r="I962" s="12">
        <v>0.146</v>
      </c>
      <c r="J962" s="12">
        <v>0.519</v>
      </c>
    </row>
    <row r="963">
      <c r="A963" s="32" t="str">
        <f t="shared" si="2"/>
        <v>Ukraine-Europe2004</v>
      </c>
      <c r="B963" s="32" t="s">
        <v>274</v>
      </c>
      <c r="C963" s="5" t="s">
        <v>76</v>
      </c>
      <c r="D963" s="9" t="s">
        <v>66</v>
      </c>
      <c r="E963" s="10">
        <f t="shared" si="624"/>
        <v>0.262</v>
      </c>
      <c r="F963" s="12">
        <v>34.0</v>
      </c>
      <c r="G963" s="10">
        <f t="shared" ref="G963:H963" si="964">if(AND(E963=E964,F963=F963+1,ISBLANK(G964)),G963,G964)</f>
        <v>20</v>
      </c>
      <c r="H963" s="10">
        <f t="shared" si="964"/>
        <v>161</v>
      </c>
      <c r="I963" s="12">
        <v>0.035</v>
      </c>
      <c r="J963" s="12">
        <v>0.289</v>
      </c>
    </row>
    <row r="964">
      <c r="A964" s="32" t="str">
        <f t="shared" si="2"/>
        <v>United Kingdom-Europe2004</v>
      </c>
      <c r="B964" s="32" t="s">
        <v>276</v>
      </c>
      <c r="C964" s="5" t="s">
        <v>76</v>
      </c>
      <c r="D964" s="9" t="s">
        <v>66</v>
      </c>
      <c r="E964" s="10">
        <f t="shared" si="624"/>
        <v>0.262</v>
      </c>
      <c r="F964" s="12">
        <v>13.0</v>
      </c>
      <c r="G964" s="10">
        <f t="shared" ref="G964:H964" si="965">if(AND(E964=E965,F964=F964+1,ISBLANK(G965)),G964,G965)</f>
        <v>20</v>
      </c>
      <c r="H964" s="10">
        <f t="shared" si="965"/>
        <v>161</v>
      </c>
      <c r="I964" s="12">
        <v>0.656</v>
      </c>
      <c r="J964" s="12">
        <v>0.995</v>
      </c>
    </row>
    <row r="965">
      <c r="A965" s="32" t="str">
        <f t="shared" si="2"/>
        <v>Bahrain-Middle East2004</v>
      </c>
      <c r="B965" s="32" t="s">
        <v>92</v>
      </c>
      <c r="C965" s="5" t="s">
        <v>93</v>
      </c>
      <c r="D965" s="9" t="s">
        <v>66</v>
      </c>
      <c r="E965" s="10">
        <f t="shared" si="624"/>
        <v>0.262</v>
      </c>
      <c r="F965" s="10">
        <f t="shared" ref="F965:H965" si="966">if(AND(D965=D966,E965=E965+1,ISBLANK(F966)),F965,F966)</f>
        <v>29</v>
      </c>
      <c r="G965" s="10">
        <f t="shared" si="966"/>
        <v>20</v>
      </c>
      <c r="H965" s="10">
        <f t="shared" si="966"/>
        <v>161</v>
      </c>
      <c r="I965" s="12">
        <v>0.215</v>
      </c>
      <c r="J965" s="12">
        <v>0.792</v>
      </c>
    </row>
    <row r="966">
      <c r="A966" s="32" t="str">
        <f t="shared" si="2"/>
        <v>Iran-Middle East2004</v>
      </c>
      <c r="B966" s="32" t="s">
        <v>165</v>
      </c>
      <c r="C966" s="5" t="s">
        <v>93</v>
      </c>
      <c r="D966" s="9" t="s">
        <v>66</v>
      </c>
      <c r="E966" s="10">
        <f t="shared" si="624"/>
        <v>0.262</v>
      </c>
      <c r="F966" s="12">
        <v>29.0</v>
      </c>
      <c r="G966" s="10">
        <f t="shared" ref="G966:H966" si="967">if(AND(E966=E967,F966=F966+1,ISBLANK(G967)),G966,G967)</f>
        <v>20</v>
      </c>
      <c r="H966" s="10">
        <f t="shared" si="967"/>
        <v>161</v>
      </c>
      <c r="I966" s="12">
        <v>0.075</v>
      </c>
      <c r="J966" s="12">
        <v>0.073</v>
      </c>
    </row>
    <row r="967">
      <c r="A967" s="32" t="str">
        <f t="shared" si="2"/>
        <v>Iraq-Middle East2004</v>
      </c>
      <c r="B967" s="32" t="s">
        <v>166</v>
      </c>
      <c r="C967" s="5" t="s">
        <v>93</v>
      </c>
      <c r="D967" s="9" t="s">
        <v>66</v>
      </c>
      <c r="E967" s="10">
        <f t="shared" si="624"/>
        <v>0.262</v>
      </c>
      <c r="F967" s="12">
        <v>77.0</v>
      </c>
      <c r="G967" s="10">
        <f t="shared" ref="G967:H967" si="968">if(AND(E967=E968,F967=F967+1,ISBLANK(G968)),G967,G968)</f>
        <v>20</v>
      </c>
      <c r="H967" s="10">
        <f t="shared" si="968"/>
        <v>161</v>
      </c>
      <c r="I967" s="12">
        <v>0.009</v>
      </c>
      <c r="J967" s="12">
        <v>0.022</v>
      </c>
    </row>
    <row r="968">
      <c r="A968" s="32" t="str">
        <f t="shared" si="2"/>
        <v>Israel-Middle East2004</v>
      </c>
      <c r="B968" s="32" t="s">
        <v>169</v>
      </c>
      <c r="C968" s="5" t="s">
        <v>93</v>
      </c>
      <c r="D968" s="9" t="s">
        <v>66</v>
      </c>
      <c r="E968" s="10">
        <f t="shared" si="624"/>
        <v>0.262</v>
      </c>
      <c r="F968" s="12">
        <v>20.0</v>
      </c>
      <c r="G968" s="10">
        <f t="shared" ref="G968:H968" si="969">if(AND(E968=E969,F968=F968+1,ISBLANK(G969)),G968,G969)</f>
        <v>20</v>
      </c>
      <c r="H968" s="10">
        <f t="shared" si="969"/>
        <v>161</v>
      </c>
      <c r="I968" s="12">
        <v>0.228</v>
      </c>
      <c r="J968" s="12">
        <v>1.117</v>
      </c>
    </row>
    <row r="969">
      <c r="A969" s="32" t="str">
        <f t="shared" si="2"/>
        <v>Jordan-Middle East2004</v>
      </c>
      <c r="B969" s="32" t="s">
        <v>173</v>
      </c>
      <c r="C969" s="5" t="s">
        <v>93</v>
      </c>
      <c r="D969" s="9" t="s">
        <v>66</v>
      </c>
      <c r="E969" s="10">
        <f t="shared" si="624"/>
        <v>0.262</v>
      </c>
      <c r="F969" s="12">
        <v>26.0</v>
      </c>
      <c r="G969" s="10">
        <f t="shared" ref="G969:H969" si="970">if(AND(E969=E970,F969=F969+1,ISBLANK(G970)),G969,G970)</f>
        <v>20</v>
      </c>
      <c r="H969" s="10">
        <f t="shared" si="970"/>
        <v>161</v>
      </c>
      <c r="I969" s="12">
        <v>0.117</v>
      </c>
      <c r="J969" s="12">
        <v>0.319</v>
      </c>
    </row>
    <row r="970">
      <c r="A970" s="32" t="str">
        <f t="shared" si="2"/>
        <v>Kuwait-Middle East2004</v>
      </c>
      <c r="B970" s="32" t="s">
        <v>178</v>
      </c>
      <c r="C970" s="5" t="s">
        <v>93</v>
      </c>
      <c r="D970" s="9" t="s">
        <v>66</v>
      </c>
      <c r="E970" s="10">
        <f t="shared" si="624"/>
        <v>0.262</v>
      </c>
      <c r="F970" s="12">
        <v>35.0</v>
      </c>
      <c r="G970" s="10">
        <f t="shared" ref="G970:H970" si="971">if(AND(E970=E971,F970=F970+1,ISBLANK(G971)),G970,G971)</f>
        <v>20</v>
      </c>
      <c r="H970" s="10">
        <f t="shared" si="971"/>
        <v>161</v>
      </c>
      <c r="I970" s="12">
        <v>0.229</v>
      </c>
      <c r="J970" s="12">
        <v>0.808</v>
      </c>
    </row>
    <row r="971">
      <c r="A971" s="32" t="str">
        <f t="shared" si="2"/>
        <v>Lebanon-Middle East2004</v>
      </c>
      <c r="B971" s="32" t="s">
        <v>182</v>
      </c>
      <c r="C971" s="5" t="s">
        <v>93</v>
      </c>
      <c r="D971" s="9" t="s">
        <v>66</v>
      </c>
      <c r="E971" s="10">
        <f t="shared" si="624"/>
        <v>0.262</v>
      </c>
      <c r="F971" s="12">
        <v>46.0</v>
      </c>
      <c r="G971" s="10">
        <f t="shared" ref="G971:H971" si="972">if(AND(E971=E972,F971=F971+1,ISBLANK(G972)),G971,G972)</f>
        <v>20</v>
      </c>
      <c r="H971" s="10">
        <f t="shared" si="972"/>
        <v>161</v>
      </c>
      <c r="I971" s="12">
        <v>0.09</v>
      </c>
      <c r="J971" s="12">
        <v>0.23</v>
      </c>
    </row>
    <row r="972">
      <c r="A972" s="32" t="str">
        <f t="shared" si="2"/>
        <v>Oman-Middle East2004</v>
      </c>
      <c r="B972" s="32" t="s">
        <v>219</v>
      </c>
      <c r="C972" s="5" t="s">
        <v>93</v>
      </c>
      <c r="D972" s="9" t="s">
        <v>66</v>
      </c>
      <c r="E972" s="10">
        <f t="shared" si="624"/>
        <v>0.262</v>
      </c>
      <c r="F972" s="12">
        <v>35.0</v>
      </c>
      <c r="G972" s="10">
        <f t="shared" ref="G972:H972" si="973">if(AND(E972=E973,F972=F972+1,ISBLANK(G973)),G972,G973)</f>
        <v>20</v>
      </c>
      <c r="H972" s="10">
        <f t="shared" si="973"/>
        <v>161</v>
      </c>
      <c r="I972" s="12">
        <v>0.068</v>
      </c>
      <c r="J972" s="12">
        <v>0.327</v>
      </c>
    </row>
    <row r="973">
      <c r="A973" s="32" t="str">
        <f t="shared" si="2"/>
        <v>Qatar-Middle East2004</v>
      </c>
      <c r="B973" s="32" t="s">
        <v>229</v>
      </c>
      <c r="C973" s="5" t="s">
        <v>93</v>
      </c>
      <c r="D973" s="9" t="s">
        <v>66</v>
      </c>
      <c r="E973" s="10">
        <f t="shared" si="624"/>
        <v>0.262</v>
      </c>
      <c r="F973" s="10">
        <f t="shared" ref="F973:H973" si="974">if(AND(D973=D974,E973=E973+1,ISBLANK(F974)),F973,F974)</f>
        <v>74</v>
      </c>
      <c r="G973" s="10">
        <f t="shared" si="974"/>
        <v>20</v>
      </c>
      <c r="H973" s="10">
        <f t="shared" si="974"/>
        <v>161</v>
      </c>
      <c r="I973" s="12">
        <v>0.207</v>
      </c>
      <c r="J973" s="12">
        <v>0.681</v>
      </c>
    </row>
    <row r="974">
      <c r="A974" s="32" t="str">
        <f t="shared" si="2"/>
        <v>Saudi Arabia-Middle East2004</v>
      </c>
      <c r="B974" s="32" t="s">
        <v>236</v>
      </c>
      <c r="C974" s="5" t="s">
        <v>93</v>
      </c>
      <c r="D974" s="9" t="s">
        <v>66</v>
      </c>
      <c r="E974" s="10">
        <f t="shared" si="624"/>
        <v>0.262</v>
      </c>
      <c r="F974" s="12">
        <v>74.0</v>
      </c>
      <c r="G974" s="10">
        <f t="shared" ref="G974:H974" si="975">if(AND(E974=E975,F974=F974+1,ISBLANK(G975)),G974,G975)</f>
        <v>20</v>
      </c>
      <c r="H974" s="10">
        <f t="shared" si="975"/>
        <v>161</v>
      </c>
      <c r="I974" s="12">
        <v>0.102</v>
      </c>
      <c r="J974" s="12">
        <v>0.385</v>
      </c>
    </row>
    <row r="975">
      <c r="A975" s="32" t="str">
        <f t="shared" si="2"/>
        <v>Syria-Middle East2004</v>
      </c>
      <c r="B975" s="32" t="s">
        <v>261</v>
      </c>
      <c r="C975" s="5" t="s">
        <v>93</v>
      </c>
      <c r="D975" s="9" t="s">
        <v>66</v>
      </c>
      <c r="E975" s="10">
        <f t="shared" si="624"/>
        <v>0.262</v>
      </c>
      <c r="F975" s="12">
        <v>43.0</v>
      </c>
      <c r="G975" s="10">
        <f t="shared" ref="G975:H975" si="976">if(AND(E975=E976,F975=F975+1,ISBLANK(G976)),G975,G976)</f>
        <v>20</v>
      </c>
      <c r="H975" s="10">
        <f t="shared" si="976"/>
        <v>161</v>
      </c>
      <c r="I975" s="12">
        <v>0.043</v>
      </c>
      <c r="J975" s="12">
        <v>0.133</v>
      </c>
    </row>
    <row r="976">
      <c r="A976" s="32" t="str">
        <f t="shared" si="2"/>
        <v>United Arab Emirates-Middle East2004</v>
      </c>
      <c r="B976" s="32" t="s">
        <v>275</v>
      </c>
      <c r="C976" s="5" t="s">
        <v>93</v>
      </c>
      <c r="D976" s="9" t="s">
        <v>66</v>
      </c>
      <c r="E976" s="10">
        <f t="shared" si="624"/>
        <v>0.262</v>
      </c>
      <c r="F976" s="12">
        <v>19.0</v>
      </c>
      <c r="G976" s="10">
        <f t="shared" ref="G976:H976" si="977">if(AND(E976=E977,F976=F976+1,ISBLANK(G977)),G976,G977)</f>
        <v>20</v>
      </c>
      <c r="H976" s="10">
        <f t="shared" si="977"/>
        <v>161</v>
      </c>
      <c r="I976" s="12">
        <v>0.301</v>
      </c>
      <c r="J976" s="12">
        <v>1.007</v>
      </c>
    </row>
    <row r="977">
      <c r="A977" s="32" t="str">
        <f t="shared" si="2"/>
        <v>Yemen-Middle East2004</v>
      </c>
      <c r="B977" s="32" t="s">
        <v>283</v>
      </c>
      <c r="C977" s="5" t="s">
        <v>93</v>
      </c>
      <c r="D977" s="9" t="s">
        <v>66</v>
      </c>
      <c r="E977" s="10">
        <f t="shared" si="624"/>
        <v>0.262</v>
      </c>
      <c r="F977" s="12">
        <v>63.0</v>
      </c>
      <c r="G977" s="10">
        <f t="shared" ref="G977:H977" si="978">if(AND(E977=E978,F977=F977+1,ISBLANK(G978)),G977,G978)</f>
        <v>20</v>
      </c>
      <c r="H977" s="10">
        <f t="shared" si="978"/>
        <v>161</v>
      </c>
      <c r="I977" s="12">
        <v>0.009</v>
      </c>
      <c r="J977" s="12">
        <v>0.075</v>
      </c>
    </row>
    <row r="978">
      <c r="A978" s="32" t="str">
        <f t="shared" si="2"/>
        <v>American Samoa-Oceania2004</v>
      </c>
      <c r="B978" s="32" t="s">
        <v>79</v>
      </c>
      <c r="C978" s="5" t="s">
        <v>80</v>
      </c>
      <c r="D978" s="9" t="s">
        <v>66</v>
      </c>
      <c r="E978" s="10">
        <f t="shared" si="624"/>
        <v>0.262</v>
      </c>
      <c r="F978" s="10">
        <f t="shared" ref="F978:H978" si="979">if(AND(D978=D979,E978=E978+1,ISBLANK(F979)),F978,F979)</f>
        <v>3</v>
      </c>
      <c r="G978" s="10">
        <f t="shared" si="979"/>
        <v>20</v>
      </c>
      <c r="H978" s="10">
        <f t="shared" si="979"/>
        <v>161</v>
      </c>
      <c r="I978" s="13"/>
      <c r="J978" s="12">
        <v>0.038</v>
      </c>
    </row>
    <row r="979">
      <c r="A979" s="32" t="str">
        <f t="shared" si="2"/>
        <v>Australia-Oceania2004</v>
      </c>
      <c r="B979" s="32" t="s">
        <v>88</v>
      </c>
      <c r="C979" s="5" t="s">
        <v>80</v>
      </c>
      <c r="D979" s="9" t="s">
        <v>66</v>
      </c>
      <c r="E979" s="10">
        <f t="shared" si="624"/>
        <v>0.262</v>
      </c>
      <c r="F979" s="12">
        <v>3.0</v>
      </c>
      <c r="G979" s="10">
        <f t="shared" ref="G979:H979" si="980">if(AND(E979=E980,F979=F979+1,ISBLANK(G980)),G979,G980)</f>
        <v>20</v>
      </c>
      <c r="H979" s="10">
        <f t="shared" si="980"/>
        <v>161</v>
      </c>
      <c r="I979" s="13"/>
      <c r="J979" s="12">
        <v>0.815</v>
      </c>
    </row>
    <row r="980">
      <c r="A980" s="32" t="str">
        <f t="shared" si="2"/>
        <v>Fiji-Oceania2004</v>
      </c>
      <c r="B980" s="32" t="s">
        <v>141</v>
      </c>
      <c r="C980" s="5" t="s">
        <v>80</v>
      </c>
      <c r="D980" s="9" t="s">
        <v>66</v>
      </c>
      <c r="E980" s="10">
        <f t="shared" si="624"/>
        <v>0.262</v>
      </c>
      <c r="F980" s="12">
        <v>45.0</v>
      </c>
      <c r="G980" s="10">
        <f t="shared" ref="G980:H980" si="981">if(AND(E980=E981,F980=F980+1,ISBLANK(G981)),G980,G981)</f>
        <v>20</v>
      </c>
      <c r="H980" s="10">
        <f t="shared" si="981"/>
        <v>161</v>
      </c>
      <c r="I980" s="12">
        <v>0.074</v>
      </c>
      <c r="J980" s="12">
        <v>0.174</v>
      </c>
    </row>
    <row r="981">
      <c r="A981" s="32" t="str">
        <f t="shared" si="2"/>
        <v>French Polynesia-Oceania2004</v>
      </c>
      <c r="B981" s="32" t="s">
        <v>144</v>
      </c>
      <c r="C981" s="5" t="s">
        <v>80</v>
      </c>
      <c r="D981" s="9" t="s">
        <v>66</v>
      </c>
      <c r="E981" s="10">
        <f t="shared" si="624"/>
        <v>0.262</v>
      </c>
      <c r="F981" s="10">
        <f t="shared" ref="F981:H981" si="982">if(AND(D981=D982,E981=E981+1,ISBLANK(F982)),F981,F982)</f>
        <v>21</v>
      </c>
      <c r="G981" s="10">
        <f t="shared" si="982"/>
        <v>20</v>
      </c>
      <c r="H981" s="10">
        <f t="shared" si="982"/>
        <v>161</v>
      </c>
      <c r="I981" s="12">
        <v>0.179</v>
      </c>
      <c r="J981" s="12">
        <v>0.381</v>
      </c>
    </row>
    <row r="982">
      <c r="A982" s="32" t="str">
        <f t="shared" si="2"/>
        <v>Guam-Oceania2004</v>
      </c>
      <c r="B982" s="32" t="s">
        <v>153</v>
      </c>
      <c r="C982" s="5" t="s">
        <v>80</v>
      </c>
      <c r="D982" s="9" t="s">
        <v>66</v>
      </c>
      <c r="E982" s="10">
        <f t="shared" si="624"/>
        <v>0.262</v>
      </c>
      <c r="F982" s="10">
        <f t="shared" ref="F982:H982" si="983">if(AND(D982=D983,E982=E982+1,ISBLANK(F983)),F982,F983)</f>
        <v>21</v>
      </c>
      <c r="G982" s="10">
        <f t="shared" si="983"/>
        <v>20</v>
      </c>
      <c r="H982" s="10">
        <f t="shared" si="983"/>
        <v>161</v>
      </c>
      <c r="I982" s="12">
        <v>0.362</v>
      </c>
      <c r="J982" s="12">
        <v>0.619</v>
      </c>
    </row>
    <row r="983">
      <c r="A983" s="32" t="str">
        <f t="shared" si="2"/>
        <v>Kiribati-Oceania2004</v>
      </c>
      <c r="B983" s="32" t="s">
        <v>176</v>
      </c>
      <c r="C983" s="5" t="s">
        <v>80</v>
      </c>
      <c r="D983" s="9" t="s">
        <v>66</v>
      </c>
      <c r="E983" s="10">
        <f t="shared" si="624"/>
        <v>0.262</v>
      </c>
      <c r="F983" s="12">
        <v>21.0</v>
      </c>
      <c r="G983" s="10">
        <f t="shared" ref="G983:H983" si="984">if(AND(E983=E984,F983=F983+1,ISBLANK(G984)),G983,G984)</f>
        <v>20</v>
      </c>
      <c r="H983" s="10">
        <f t="shared" si="984"/>
        <v>161</v>
      </c>
      <c r="I983" s="12">
        <v>0.035</v>
      </c>
      <c r="J983" s="12">
        <v>0.007</v>
      </c>
    </row>
    <row r="984">
      <c r="A984" s="32" t="str">
        <f t="shared" si="2"/>
        <v>Marshall Islands-Oceania2004</v>
      </c>
      <c r="B984" s="32" t="s">
        <v>196</v>
      </c>
      <c r="C984" s="5" t="s">
        <v>80</v>
      </c>
      <c r="D984" s="9" t="s">
        <v>66</v>
      </c>
      <c r="E984" s="10">
        <f t="shared" si="624"/>
        <v>0.262</v>
      </c>
      <c r="F984" s="12">
        <v>17.0</v>
      </c>
      <c r="G984" s="10">
        <f t="shared" ref="G984:H984" si="985">if(AND(E984=E985,F984=F984+1,ISBLANK(G985)),G984,G985)</f>
        <v>20</v>
      </c>
      <c r="H984" s="10">
        <f t="shared" si="985"/>
        <v>161</v>
      </c>
      <c r="I984" s="12">
        <v>0.036</v>
      </c>
      <c r="J984" s="12">
        <v>0.012</v>
      </c>
    </row>
    <row r="985">
      <c r="A985" s="32" t="str">
        <f t="shared" si="2"/>
        <v>Micronesia, Fed. Sts.-Oceania2004</v>
      </c>
      <c r="B985" s="32" t="s">
        <v>200</v>
      </c>
      <c r="C985" s="5" t="s">
        <v>80</v>
      </c>
      <c r="D985" s="9" t="s">
        <v>66</v>
      </c>
      <c r="E985" s="10">
        <f t="shared" si="624"/>
        <v>0.262</v>
      </c>
      <c r="F985" s="12">
        <v>16.0</v>
      </c>
      <c r="G985" s="10">
        <f t="shared" ref="G985:H985" si="986">if(AND(E985=E986,F985=F985+1,ISBLANK(G986)),G985,G986)</f>
        <v>20</v>
      </c>
      <c r="H985" s="10">
        <f t="shared" si="986"/>
        <v>161</v>
      </c>
      <c r="I985" s="12">
        <v>0.11</v>
      </c>
      <c r="J985" s="12">
        <v>0.12</v>
      </c>
    </row>
    <row r="986">
      <c r="A986" s="32" t="str">
        <f t="shared" si="2"/>
        <v>New Caledonia-Oceania2004</v>
      </c>
      <c r="B986" s="32" t="s">
        <v>211</v>
      </c>
      <c r="C986" s="5" t="s">
        <v>80</v>
      </c>
      <c r="D986" s="9" t="s">
        <v>66</v>
      </c>
      <c r="E986" s="10">
        <f t="shared" si="624"/>
        <v>0.262</v>
      </c>
      <c r="F986" s="10">
        <f t="shared" ref="F986:H986" si="987">if(AND(D986=D987,E986=E986+1,ISBLANK(F987)),F986,F987)</f>
        <v>12</v>
      </c>
      <c r="G986" s="10">
        <f t="shared" si="987"/>
        <v>20</v>
      </c>
      <c r="H986" s="10">
        <f t="shared" si="987"/>
        <v>161</v>
      </c>
      <c r="I986" s="12">
        <v>0.303</v>
      </c>
      <c r="J986" s="12">
        <v>0.517</v>
      </c>
    </row>
    <row r="987">
      <c r="A987" s="32" t="str">
        <f t="shared" si="2"/>
        <v>New Zealand-Oceania2004</v>
      </c>
      <c r="B987" s="32" t="s">
        <v>212</v>
      </c>
      <c r="C987" s="5" t="s">
        <v>80</v>
      </c>
      <c r="D987" s="9" t="s">
        <v>66</v>
      </c>
      <c r="E987" s="10">
        <f t="shared" si="624"/>
        <v>0.262</v>
      </c>
      <c r="F987" s="12">
        <v>12.0</v>
      </c>
      <c r="G987" s="10">
        <f t="shared" ref="G987:H987" si="988">if(AND(E987=E988,F987=F987+1,ISBLANK(G988)),G987,G988)</f>
        <v>20</v>
      </c>
      <c r="H987" s="10">
        <f t="shared" si="988"/>
        <v>161</v>
      </c>
      <c r="I987" s="12">
        <v>0.618</v>
      </c>
      <c r="J987" s="12">
        <v>0.742</v>
      </c>
    </row>
    <row r="988">
      <c r="A988" s="32" t="str">
        <f t="shared" si="2"/>
        <v>Papua New Guinea-Oceania2004</v>
      </c>
      <c r="B988" s="32" t="s">
        <v>222</v>
      </c>
      <c r="C988" s="5" t="s">
        <v>80</v>
      </c>
      <c r="D988" s="9" t="s">
        <v>66</v>
      </c>
      <c r="E988" s="10">
        <f t="shared" si="624"/>
        <v>0.262</v>
      </c>
      <c r="F988" s="12">
        <v>51.0</v>
      </c>
      <c r="G988" s="10">
        <f t="shared" ref="G988:H988" si="989">if(AND(E988=E989,F988=F988+1,ISBLANK(G989)),G988,G989)</f>
        <v>20</v>
      </c>
      <c r="H988" s="10">
        <f t="shared" si="989"/>
        <v>161</v>
      </c>
      <c r="I988" s="12">
        <v>0.015</v>
      </c>
      <c r="J988" s="12">
        <v>0.008</v>
      </c>
    </row>
    <row r="989">
      <c r="A989" s="32" t="str">
        <f t="shared" si="2"/>
        <v>Samoa-Oceania2004</v>
      </c>
      <c r="B989" s="32" t="s">
        <v>233</v>
      </c>
      <c r="C989" s="5" t="s">
        <v>80</v>
      </c>
      <c r="D989" s="9" t="s">
        <v>66</v>
      </c>
      <c r="E989" s="10">
        <f t="shared" si="624"/>
        <v>0.262</v>
      </c>
      <c r="F989" s="12">
        <v>42.0</v>
      </c>
      <c r="G989" s="10">
        <f t="shared" ref="G989:H989" si="990">if(AND(E989=E990,F989=F989+1,ISBLANK(G990)),G989,G990)</f>
        <v>20</v>
      </c>
      <c r="H989" s="10">
        <f t="shared" si="990"/>
        <v>161</v>
      </c>
      <c r="I989" s="12">
        <v>0.031</v>
      </c>
      <c r="J989" s="12">
        <v>0.089</v>
      </c>
    </row>
    <row r="990">
      <c r="A990" s="32" t="str">
        <f t="shared" si="2"/>
        <v>Solomon Islands-Oceania2004</v>
      </c>
      <c r="B990" s="32" t="s">
        <v>245</v>
      </c>
      <c r="C990" s="5" t="s">
        <v>80</v>
      </c>
      <c r="D990" s="9" t="s">
        <v>66</v>
      </c>
      <c r="E990" s="10">
        <f t="shared" si="624"/>
        <v>0.262</v>
      </c>
      <c r="F990" s="12">
        <v>56.0</v>
      </c>
      <c r="G990" s="10">
        <f t="shared" ref="G990:H990" si="991">if(AND(E990=E991,F990=F990+1,ISBLANK(G991)),G990,G991)</f>
        <v>20</v>
      </c>
      <c r="H990" s="10">
        <f t="shared" si="991"/>
        <v>161</v>
      </c>
      <c r="I990" s="12">
        <v>0.006</v>
      </c>
      <c r="J990" s="12">
        <v>0.007</v>
      </c>
    </row>
    <row r="991">
      <c r="A991" s="32" t="str">
        <f t="shared" si="2"/>
        <v>Tonga-Oceania2004</v>
      </c>
      <c r="B991" s="32" t="s">
        <v>267</v>
      </c>
      <c r="C991" s="5" t="s">
        <v>80</v>
      </c>
      <c r="D991" s="9" t="s">
        <v>66</v>
      </c>
      <c r="E991" s="10">
        <f t="shared" si="624"/>
        <v>0.262</v>
      </c>
      <c r="F991" s="12">
        <v>32.0</v>
      </c>
      <c r="G991" s="10">
        <f t="shared" ref="G991:H991" si="992">if(AND(E991=E992,F991=F991+1,ISBLANK(G992)),G991,G992)</f>
        <v>20</v>
      </c>
      <c r="H991" s="10">
        <f t="shared" si="992"/>
        <v>161</v>
      </c>
      <c r="I991" s="12">
        <v>0.04</v>
      </c>
      <c r="J991" s="12">
        <v>0.163</v>
      </c>
    </row>
    <row r="992">
      <c r="A992" s="32" t="str">
        <f t="shared" si="2"/>
        <v>Vanuatu-Oceania2004</v>
      </c>
      <c r="B992" s="32" t="s">
        <v>280</v>
      </c>
      <c r="C992" s="5" t="s">
        <v>80</v>
      </c>
      <c r="D992" s="9" t="s">
        <v>66</v>
      </c>
      <c r="E992" s="10">
        <f t="shared" si="624"/>
        <v>0.262</v>
      </c>
      <c r="F992" s="12">
        <v>47.0</v>
      </c>
      <c r="G992" s="10">
        <f t="shared" ref="G992:H992" si="993">if(AND(E992=E993,F992=F992+1,ISBLANK(G993)),G992,G993)</f>
        <v>20</v>
      </c>
      <c r="H992" s="10">
        <f t="shared" si="993"/>
        <v>161</v>
      </c>
      <c r="I992" s="12">
        <v>0.047</v>
      </c>
      <c r="J992" s="12">
        <v>0.051</v>
      </c>
    </row>
    <row r="993">
      <c r="A993" s="32" t="str">
        <f t="shared" si="2"/>
        <v>Antigua and Barbuda-The Americas2004</v>
      </c>
      <c r="B993" s="32" t="s">
        <v>83</v>
      </c>
      <c r="C993" s="5" t="s">
        <v>84</v>
      </c>
      <c r="D993" s="9" t="s">
        <v>66</v>
      </c>
      <c r="E993" s="10">
        <f t="shared" si="624"/>
        <v>0.262</v>
      </c>
      <c r="F993" s="10">
        <f t="shared" ref="F993:H993" si="994">if(AND(D993=D994,E993=E993+1,ISBLANK(F994)),F993,F994)</f>
        <v>30</v>
      </c>
      <c r="G993" s="10">
        <f t="shared" si="994"/>
        <v>20</v>
      </c>
      <c r="H993" s="10">
        <f t="shared" si="994"/>
        <v>161</v>
      </c>
      <c r="I993" s="12">
        <v>0.243</v>
      </c>
      <c r="J993" s="12">
        <v>0.661</v>
      </c>
    </row>
    <row r="994">
      <c r="A994" s="32" t="str">
        <f t="shared" si="2"/>
        <v>Argentina-The Americas2004</v>
      </c>
      <c r="B994" s="32" t="s">
        <v>85</v>
      </c>
      <c r="C994" s="5" t="s">
        <v>84</v>
      </c>
      <c r="D994" s="9" t="s">
        <v>66</v>
      </c>
      <c r="E994" s="10">
        <f t="shared" si="624"/>
        <v>0.262</v>
      </c>
      <c r="F994" s="12">
        <v>30.0</v>
      </c>
      <c r="G994" s="10">
        <f t="shared" ref="G994:H994" si="995">if(AND(E994=E995,F994=F994+1,ISBLANK(G995)),G994,G995)</f>
        <v>20</v>
      </c>
      <c r="H994" s="10">
        <f t="shared" si="995"/>
        <v>161</v>
      </c>
      <c r="I994" s="12">
        <v>0.16</v>
      </c>
      <c r="J994" s="12">
        <v>0.353</v>
      </c>
    </row>
    <row r="995">
      <c r="A995" s="32" t="str">
        <f t="shared" si="2"/>
        <v>Aruba-The Americas2004</v>
      </c>
      <c r="B995" s="32" t="s">
        <v>87</v>
      </c>
      <c r="C995" s="5" t="s">
        <v>84</v>
      </c>
      <c r="D995" s="9" t="s">
        <v>66</v>
      </c>
      <c r="E995" s="10">
        <f t="shared" si="624"/>
        <v>0.262</v>
      </c>
      <c r="F995" s="10">
        <f t="shared" ref="F995:H995" si="996">if(AND(D995=D996,E995=E995+1,ISBLANK(F996)),F995,F996)</f>
        <v>60</v>
      </c>
      <c r="G995" s="10">
        <f t="shared" si="996"/>
        <v>20</v>
      </c>
      <c r="H995" s="10">
        <f t="shared" si="996"/>
        <v>161</v>
      </c>
      <c r="I995" s="12">
        <v>0.23</v>
      </c>
      <c r="J995" s="12">
        <v>0.996</v>
      </c>
    </row>
    <row r="996">
      <c r="A996" s="32" t="str">
        <f t="shared" si="2"/>
        <v>Bahamas, The-The Americas2004</v>
      </c>
      <c r="B996" s="32" t="s">
        <v>91</v>
      </c>
      <c r="C996" s="5" t="s">
        <v>84</v>
      </c>
      <c r="D996" s="9" t="s">
        <v>66</v>
      </c>
      <c r="E996" s="10">
        <f t="shared" si="624"/>
        <v>0.262</v>
      </c>
      <c r="F996" s="10">
        <f t="shared" ref="F996:H996" si="997">if(AND(D996=D997,E996=E996+1,ISBLANK(F997)),F996,F997)</f>
        <v>60</v>
      </c>
      <c r="G996" s="10">
        <f t="shared" si="997"/>
        <v>20</v>
      </c>
      <c r="H996" s="10">
        <f t="shared" si="997"/>
        <v>161</v>
      </c>
      <c r="I996" s="12">
        <v>0.22</v>
      </c>
      <c r="J996" s="12">
        <v>0.577</v>
      </c>
    </row>
    <row r="997">
      <c r="A997" s="32" t="str">
        <f t="shared" si="2"/>
        <v>Barbados-The Americas2004</v>
      </c>
      <c r="B997" s="32" t="s">
        <v>95</v>
      </c>
      <c r="C997" s="5" t="s">
        <v>84</v>
      </c>
      <c r="D997" s="9" t="s">
        <v>66</v>
      </c>
      <c r="E997" s="10">
        <f t="shared" si="624"/>
        <v>0.262</v>
      </c>
      <c r="F997" s="10">
        <f t="shared" ref="F997:H997" si="998">if(AND(D997=D998,E997=E997+1,ISBLANK(F998)),F997,F998)</f>
        <v>60</v>
      </c>
      <c r="G997" s="10">
        <f t="shared" si="998"/>
        <v>20</v>
      </c>
      <c r="H997" s="10">
        <f t="shared" si="998"/>
        <v>161</v>
      </c>
      <c r="I997" s="12">
        <v>0.498</v>
      </c>
      <c r="J997" s="12">
        <v>0.735</v>
      </c>
    </row>
    <row r="998">
      <c r="A998" s="32" t="str">
        <f t="shared" si="2"/>
        <v>Belize-The Americas2004</v>
      </c>
      <c r="B998" s="32" t="s">
        <v>98</v>
      </c>
      <c r="C998" s="5" t="s">
        <v>84</v>
      </c>
      <c r="D998" s="9" t="s">
        <v>66</v>
      </c>
      <c r="E998" s="10">
        <f t="shared" si="624"/>
        <v>0.262</v>
      </c>
      <c r="F998" s="10">
        <f t="shared" ref="F998:H998" si="999">if(AND(D998=D999,E998=E998+1,ISBLANK(F999)),F998,F999)</f>
        <v>60</v>
      </c>
      <c r="G998" s="10">
        <f t="shared" si="999"/>
        <v>20</v>
      </c>
      <c r="H998" s="10">
        <f t="shared" si="999"/>
        <v>161</v>
      </c>
      <c r="I998" s="12">
        <v>0.058</v>
      </c>
      <c r="J998" s="12">
        <v>0.283</v>
      </c>
    </row>
    <row r="999">
      <c r="A999" s="32" t="str">
        <f t="shared" si="2"/>
        <v>Bermuda-The Americas2004</v>
      </c>
      <c r="B999" s="32" t="s">
        <v>100</v>
      </c>
      <c r="C999" s="5" t="s">
        <v>84</v>
      </c>
      <c r="D999" s="9" t="s">
        <v>66</v>
      </c>
      <c r="E999" s="10">
        <f t="shared" si="624"/>
        <v>0.262</v>
      </c>
      <c r="F999" s="10">
        <f t="shared" ref="F999:H999" si="1000">if(AND(D999=D1000,E999=E999+1,ISBLANK(F1000)),F999,F1000)</f>
        <v>60</v>
      </c>
      <c r="G999" s="10">
        <f t="shared" si="1000"/>
        <v>20</v>
      </c>
      <c r="H999" s="10">
        <f t="shared" si="1000"/>
        <v>161</v>
      </c>
      <c r="I999" s="12">
        <v>0.61</v>
      </c>
      <c r="J999" s="12">
        <v>0.767</v>
      </c>
    </row>
    <row r="1000">
      <c r="A1000" s="32" t="str">
        <f t="shared" si="2"/>
        <v>Bolivia-The Americas2004</v>
      </c>
      <c r="B1000" s="32" t="s">
        <v>102</v>
      </c>
      <c r="C1000" s="5" t="s">
        <v>84</v>
      </c>
      <c r="D1000" s="9" t="s">
        <v>66</v>
      </c>
      <c r="E1000" s="10">
        <f t="shared" si="624"/>
        <v>0.262</v>
      </c>
      <c r="F1000" s="12">
        <v>60.0</v>
      </c>
      <c r="G1000" s="10">
        <f t="shared" ref="G1000:H1000" si="1001">if(AND(E1000=E1001,F1000=F1000+1,ISBLANK(G1001)),G1000,G1001)</f>
        <v>20</v>
      </c>
      <c r="H1000" s="10">
        <f t="shared" si="1001"/>
        <v>161</v>
      </c>
      <c r="I1000" s="12">
        <v>0.044</v>
      </c>
      <c r="J1000" s="12">
        <v>0.196</v>
      </c>
    </row>
    <row r="1001">
      <c r="A1001" s="32" t="str">
        <f t="shared" si="2"/>
        <v>Brazil-The Americas2004</v>
      </c>
      <c r="B1001" s="32" t="s">
        <v>105</v>
      </c>
      <c r="C1001" s="5" t="s">
        <v>84</v>
      </c>
      <c r="D1001" s="9" t="s">
        <v>66</v>
      </c>
      <c r="E1001" s="10">
        <f t="shared" si="624"/>
        <v>0.262</v>
      </c>
      <c r="F1001" s="12">
        <v>152.0</v>
      </c>
      <c r="G1001" s="10">
        <f t="shared" ref="G1001:H1001" si="1002">if(AND(E1001=E1002,F1001=F1001+1,ISBLANK(G1002)),G1001,G1002)</f>
        <v>20</v>
      </c>
      <c r="H1001" s="10">
        <f t="shared" si="1002"/>
        <v>161</v>
      </c>
      <c r="I1001" s="12">
        <v>0.191</v>
      </c>
      <c r="J1001" s="12">
        <v>0.357</v>
      </c>
    </row>
    <row r="1002">
      <c r="A1002" s="32" t="str">
        <f t="shared" si="2"/>
        <v>Mauritius-Africa2005</v>
      </c>
      <c r="B1002" s="32" t="s">
        <v>198</v>
      </c>
      <c r="C1002" s="5" t="s">
        <v>78</v>
      </c>
      <c r="D1002" s="9" t="s">
        <v>67</v>
      </c>
      <c r="E1002" s="12">
        <v>0.262</v>
      </c>
      <c r="F1002" s="12">
        <v>46.0</v>
      </c>
      <c r="G1002" s="10">
        <f t="shared" ref="G1002:G1007" si="1003">if(AND(E1002=E1003,F1002=F1002+1,ISBLANK(G1003)),G1002,G1003)</f>
        <v>20</v>
      </c>
      <c r="H1002" s="12">
        <v>161.0</v>
      </c>
      <c r="I1002" s="12">
        <v>0.152</v>
      </c>
      <c r="J1002" s="12">
        <v>0.542</v>
      </c>
    </row>
    <row r="1003">
      <c r="A1003" s="32" t="str">
        <f t="shared" si="2"/>
        <v>Tunisia-Africa2005</v>
      </c>
      <c r="B1003" s="32" t="s">
        <v>269</v>
      </c>
      <c r="C1003" s="5" t="s">
        <v>78</v>
      </c>
      <c r="D1003" s="9" t="s">
        <v>67</v>
      </c>
      <c r="E1003" s="12">
        <v>0.606</v>
      </c>
      <c r="F1003" s="12">
        <v>11.0</v>
      </c>
      <c r="G1003" s="10">
        <f t="shared" si="1003"/>
        <v>20</v>
      </c>
      <c r="H1003" s="12">
        <v>268.0</v>
      </c>
      <c r="I1003" s="12">
        <v>0.097</v>
      </c>
      <c r="J1003" s="12">
        <v>0.565</v>
      </c>
    </row>
    <row r="1004">
      <c r="A1004" s="32" t="str">
        <f t="shared" si="2"/>
        <v>Seychelles-Africa2005</v>
      </c>
      <c r="B1004" s="32" t="s">
        <v>239</v>
      </c>
      <c r="C1004" s="5" t="s">
        <v>78</v>
      </c>
      <c r="D1004" s="9" t="s">
        <v>67</v>
      </c>
      <c r="E1004" s="12">
        <v>0.484</v>
      </c>
      <c r="F1004" s="12">
        <v>39.0</v>
      </c>
      <c r="G1004" s="10">
        <f t="shared" si="1003"/>
        <v>20</v>
      </c>
      <c r="H1004" s="12">
        <v>76.0</v>
      </c>
      <c r="I1004" s="12">
        <v>0.254</v>
      </c>
      <c r="J1004" s="12">
        <v>0.675</v>
      </c>
    </row>
    <row r="1005">
      <c r="A1005" s="32" t="str">
        <f t="shared" si="2"/>
        <v>Morocco-Africa2005</v>
      </c>
      <c r="B1005" s="32" t="s">
        <v>205</v>
      </c>
      <c r="C1005" s="5" t="s">
        <v>78</v>
      </c>
      <c r="D1005" s="9" t="s">
        <v>67</v>
      </c>
      <c r="E1005" s="12">
        <v>0.517</v>
      </c>
      <c r="F1005" s="12">
        <v>12.0</v>
      </c>
      <c r="G1005" s="10">
        <f t="shared" si="1003"/>
        <v>20</v>
      </c>
      <c r="H1005" s="12">
        <v>358.0</v>
      </c>
      <c r="I1005" s="12">
        <v>0.151</v>
      </c>
      <c r="J1005" s="12">
        <v>0.411</v>
      </c>
    </row>
    <row r="1006">
      <c r="A1006" s="32" t="str">
        <f t="shared" si="2"/>
        <v>Algeria-Africa2005</v>
      </c>
      <c r="B1006" s="32" t="s">
        <v>77</v>
      </c>
      <c r="C1006" s="5" t="s">
        <v>78</v>
      </c>
      <c r="D1006" s="9" t="s">
        <v>67</v>
      </c>
      <c r="E1006" s="12">
        <v>0.769</v>
      </c>
      <c r="F1006" s="12">
        <v>25.0</v>
      </c>
      <c r="G1006" s="10">
        <f t="shared" si="1003"/>
        <v>20</v>
      </c>
      <c r="H1006" s="12">
        <v>451.0</v>
      </c>
      <c r="I1006" s="12">
        <v>0.058</v>
      </c>
      <c r="J1006" s="12">
        <v>0.402</v>
      </c>
    </row>
    <row r="1007">
      <c r="A1007" s="32" t="str">
        <f t="shared" si="2"/>
        <v>South Africa-Africa2005</v>
      </c>
      <c r="B1007" s="32" t="s">
        <v>247</v>
      </c>
      <c r="C1007" s="5" t="s">
        <v>78</v>
      </c>
      <c r="D1007" s="9" t="s">
        <v>67</v>
      </c>
      <c r="E1007" s="12">
        <v>0.376</v>
      </c>
      <c r="F1007" s="12">
        <v>35.0</v>
      </c>
      <c r="G1007" s="10">
        <f t="shared" si="1003"/>
        <v>20</v>
      </c>
      <c r="H1007" s="12">
        <v>350.0</v>
      </c>
      <c r="I1007" s="12">
        <v>0.075</v>
      </c>
      <c r="J1007" s="12">
        <v>0.704</v>
      </c>
    </row>
    <row r="1008">
      <c r="A1008" s="32" t="str">
        <f t="shared" si="2"/>
        <v>Libya-Africa2005</v>
      </c>
      <c r="B1008" s="32" t="s">
        <v>185</v>
      </c>
      <c r="C1008" s="5" t="s">
        <v>78</v>
      </c>
      <c r="D1008" s="9" t="s">
        <v>67</v>
      </c>
      <c r="E1008" s="13"/>
      <c r="F1008" s="10">
        <f t="shared" ref="F1008:H1008" si="1004">if(AND(D1008=D1009,E1008=E1008+1,ISBLANK(F1009)),F1008,F1009)</f>
        <v>22</v>
      </c>
      <c r="G1008" s="10">
        <f t="shared" si="1004"/>
        <v>20</v>
      </c>
      <c r="H1008" s="10">
        <f t="shared" si="1004"/>
        <v>504</v>
      </c>
      <c r="I1008" s="12">
        <v>0.039</v>
      </c>
      <c r="J1008" s="12">
        <v>0.357</v>
      </c>
    </row>
    <row r="1009">
      <c r="A1009" s="32" t="str">
        <f t="shared" si="2"/>
        <v>Egypt-Africa2005</v>
      </c>
      <c r="B1009" s="32" t="s">
        <v>134</v>
      </c>
      <c r="C1009" s="5" t="s">
        <v>78</v>
      </c>
      <c r="D1009" s="9" t="s">
        <v>67</v>
      </c>
      <c r="E1009" s="12">
        <v>0.543</v>
      </c>
      <c r="F1009" s="12">
        <v>22.0</v>
      </c>
      <c r="G1009" s="10">
        <f t="shared" ref="G1009:G1031" si="1005">if(AND(E1009=E1010,F1009=F1009+1,ISBLANK(G1010)),G1009,G1010)</f>
        <v>20</v>
      </c>
      <c r="H1009" s="12">
        <v>504.0</v>
      </c>
      <c r="I1009" s="12">
        <v>0.128</v>
      </c>
      <c r="J1009" s="12">
        <v>0.19</v>
      </c>
    </row>
    <row r="1010">
      <c r="A1010" s="32" t="str">
        <f t="shared" si="2"/>
        <v>Botswana-Africa2005</v>
      </c>
      <c r="B1010" s="32" t="s">
        <v>104</v>
      </c>
      <c r="C1010" s="5" t="s">
        <v>78</v>
      </c>
      <c r="D1010" s="9" t="s">
        <v>67</v>
      </c>
      <c r="E1010" s="12">
        <v>0.171</v>
      </c>
      <c r="F1010" s="12">
        <v>107.0</v>
      </c>
      <c r="G1010" s="10">
        <f t="shared" si="1005"/>
        <v>20</v>
      </c>
      <c r="H1010" s="12">
        <v>140.0</v>
      </c>
      <c r="I1010" s="12">
        <v>0.033</v>
      </c>
      <c r="J1010" s="12">
        <v>0.301</v>
      </c>
    </row>
    <row r="1011">
      <c r="A1011" s="32" t="str">
        <f t="shared" si="2"/>
        <v>Lesotho-Africa2005</v>
      </c>
      <c r="B1011" s="32" t="s">
        <v>183</v>
      </c>
      <c r="C1011" s="5" t="s">
        <v>78</v>
      </c>
      <c r="D1011" s="9" t="s">
        <v>67</v>
      </c>
      <c r="E1011" s="12">
        <v>0.288</v>
      </c>
      <c r="F1011" s="12">
        <v>93.0</v>
      </c>
      <c r="G1011" s="10">
        <f t="shared" si="1005"/>
        <v>20</v>
      </c>
      <c r="H1011" s="12">
        <v>564.0</v>
      </c>
      <c r="I1011" s="12">
        <v>0.026</v>
      </c>
      <c r="J1011" s="12">
        <v>0.13</v>
      </c>
    </row>
    <row r="1012">
      <c r="A1012" s="32" t="str">
        <f t="shared" si="2"/>
        <v>Namibia-Africa2005</v>
      </c>
      <c r="B1012" s="32" t="s">
        <v>208</v>
      </c>
      <c r="C1012" s="5" t="s">
        <v>78</v>
      </c>
      <c r="D1012" s="9" t="s">
        <v>67</v>
      </c>
      <c r="E1012" s="12">
        <v>0.258</v>
      </c>
      <c r="F1012" s="12">
        <v>95.0</v>
      </c>
      <c r="G1012" s="10">
        <f t="shared" si="1005"/>
        <v>20</v>
      </c>
      <c r="H1012" s="12">
        <v>339.0</v>
      </c>
      <c r="I1012" s="12">
        <v>0.04</v>
      </c>
      <c r="J1012" s="12">
        <v>0.221</v>
      </c>
    </row>
    <row r="1013">
      <c r="A1013" s="32" t="str">
        <f t="shared" si="2"/>
        <v>Djibouti-Africa2005</v>
      </c>
      <c r="B1013" s="32" t="s">
        <v>130</v>
      </c>
      <c r="C1013" s="5" t="s">
        <v>78</v>
      </c>
      <c r="D1013" s="9" t="s">
        <v>67</v>
      </c>
      <c r="E1013" s="12">
        <v>0.378</v>
      </c>
      <c r="F1013" s="12">
        <v>37.0</v>
      </c>
      <c r="G1013" s="10">
        <f t="shared" si="1005"/>
        <v>20</v>
      </c>
      <c r="H1013" s="12">
        <v>66.0</v>
      </c>
      <c r="I1013" s="12">
        <v>0.01</v>
      </c>
      <c r="J1013" s="12">
        <v>0.057</v>
      </c>
    </row>
    <row r="1014">
      <c r="A1014" s="32" t="str">
        <f t="shared" si="2"/>
        <v>Zimbabwe-Africa2005</v>
      </c>
      <c r="B1014" s="32" t="s">
        <v>285</v>
      </c>
      <c r="C1014" s="5" t="s">
        <v>78</v>
      </c>
      <c r="D1014" s="9" t="s">
        <v>67</v>
      </c>
      <c r="E1014" s="12">
        <v>0.323</v>
      </c>
      <c r="F1014" s="12">
        <v>97.0</v>
      </c>
      <c r="G1014" s="10">
        <f t="shared" si="1005"/>
        <v>20</v>
      </c>
      <c r="H1014" s="12">
        <v>216.0</v>
      </c>
      <c r="I1014" s="12">
        <v>0.08</v>
      </c>
      <c r="J1014" s="12">
        <v>0.051</v>
      </c>
    </row>
    <row r="1015">
      <c r="A1015" s="32" t="str">
        <f t="shared" si="2"/>
        <v>Swaziland-Africa2005</v>
      </c>
      <c r="B1015" s="32" t="s">
        <v>258</v>
      </c>
      <c r="C1015" s="5" t="s">
        <v>78</v>
      </c>
      <c r="D1015" s="9" t="s">
        <v>67</v>
      </c>
      <c r="E1015" s="12">
        <v>0.363</v>
      </c>
      <c r="F1015" s="12">
        <v>60.0</v>
      </c>
      <c r="G1015" s="10">
        <f t="shared" si="1005"/>
        <v>20</v>
      </c>
      <c r="H1015" s="12">
        <v>104.0</v>
      </c>
      <c r="I1015" s="12">
        <v>0.037</v>
      </c>
      <c r="J1015" s="12">
        <v>0.181</v>
      </c>
    </row>
    <row r="1016">
      <c r="A1016" s="32" t="str">
        <f t="shared" si="2"/>
        <v>Gabon-Africa2005</v>
      </c>
      <c r="B1016" s="32" t="s">
        <v>145</v>
      </c>
      <c r="C1016" s="5" t="s">
        <v>78</v>
      </c>
      <c r="D1016" s="9" t="s">
        <v>67</v>
      </c>
      <c r="E1016" s="12">
        <v>0.451</v>
      </c>
      <c r="F1016" s="12">
        <v>57.0</v>
      </c>
      <c r="G1016" s="10">
        <f t="shared" si="1005"/>
        <v>20</v>
      </c>
      <c r="H1016" s="12">
        <v>488.0</v>
      </c>
      <c r="I1016" s="12">
        <v>0.049</v>
      </c>
      <c r="J1016" s="12">
        <v>0.534</v>
      </c>
    </row>
    <row r="1017">
      <c r="A1017" s="32" t="str">
        <f t="shared" si="2"/>
        <v>Ghana-Africa2005</v>
      </c>
      <c r="B1017" s="32" t="s">
        <v>149</v>
      </c>
      <c r="C1017" s="5" t="s">
        <v>78</v>
      </c>
      <c r="D1017" s="9" t="s">
        <v>67</v>
      </c>
      <c r="E1017" s="12">
        <v>0.398</v>
      </c>
      <c r="F1017" s="12">
        <v>18.0</v>
      </c>
      <c r="G1017" s="10">
        <f t="shared" si="1005"/>
        <v>20</v>
      </c>
      <c r="H1017" s="12">
        <v>304.0</v>
      </c>
      <c r="I1017" s="12">
        <v>0.018</v>
      </c>
      <c r="J1017" s="12">
        <v>0.134</v>
      </c>
    </row>
    <row r="1018">
      <c r="A1018" s="32" t="str">
        <f t="shared" si="2"/>
        <v>Central African Republic-Africa2005</v>
      </c>
      <c r="B1018" s="32" t="s">
        <v>114</v>
      </c>
      <c r="C1018" s="5" t="s">
        <v>78</v>
      </c>
      <c r="D1018" s="9" t="s">
        <v>67</v>
      </c>
      <c r="E1018" s="12">
        <v>0.657</v>
      </c>
      <c r="F1018" s="12">
        <v>22.0</v>
      </c>
      <c r="G1018" s="10">
        <f t="shared" si="1005"/>
        <v>20</v>
      </c>
      <c r="H1018" s="12">
        <v>504.0</v>
      </c>
      <c r="I1018" s="12">
        <v>0.003</v>
      </c>
      <c r="J1018" s="12">
        <v>0.025</v>
      </c>
    </row>
    <row r="1019">
      <c r="A1019" s="32" t="str">
        <f t="shared" si="2"/>
        <v>Cote d'Ivoire-Africa2005</v>
      </c>
      <c r="B1019" s="32" t="s">
        <v>123</v>
      </c>
      <c r="C1019" s="5" t="s">
        <v>78</v>
      </c>
      <c r="D1019" s="9" t="s">
        <v>67</v>
      </c>
      <c r="E1019" s="12">
        <v>0.473</v>
      </c>
      <c r="F1019" s="12">
        <v>45.0</v>
      </c>
      <c r="G1019" s="10">
        <f t="shared" si="1005"/>
        <v>20</v>
      </c>
      <c r="H1019" s="12">
        <v>270.0</v>
      </c>
      <c r="I1019" s="12">
        <v>0.01</v>
      </c>
      <c r="J1019" s="12">
        <v>0.135</v>
      </c>
    </row>
    <row r="1020">
      <c r="A1020" s="32" t="str">
        <f t="shared" si="2"/>
        <v>Mauritania-Africa2005</v>
      </c>
      <c r="B1020" s="32" t="s">
        <v>197</v>
      </c>
      <c r="C1020" s="5" t="s">
        <v>78</v>
      </c>
      <c r="D1020" s="9" t="s">
        <v>67</v>
      </c>
      <c r="E1020" s="12">
        <v>0.947</v>
      </c>
      <c r="F1020" s="12">
        <v>82.0</v>
      </c>
      <c r="G1020" s="10">
        <f t="shared" si="1005"/>
        <v>20</v>
      </c>
      <c r="H1020" s="12">
        <v>696.0</v>
      </c>
      <c r="I1020" s="12">
        <v>0.007</v>
      </c>
      <c r="J1020" s="12">
        <v>0.237</v>
      </c>
    </row>
    <row r="1021">
      <c r="A1021" s="32" t="str">
        <f t="shared" si="2"/>
        <v>Equatorial Guinea-Africa2005</v>
      </c>
      <c r="B1021" s="32" t="s">
        <v>136</v>
      </c>
      <c r="C1021" s="5" t="s">
        <v>78</v>
      </c>
      <c r="D1021" s="9" t="s">
        <v>67</v>
      </c>
      <c r="E1021" s="12">
        <v>0.441</v>
      </c>
      <c r="F1021" s="12">
        <v>137.0</v>
      </c>
      <c r="G1021" s="10">
        <f t="shared" si="1005"/>
        <v>20</v>
      </c>
      <c r="H1021" s="12">
        <v>492.0</v>
      </c>
      <c r="I1021" s="12">
        <v>0.011</v>
      </c>
      <c r="J1021" s="12">
        <v>0.161</v>
      </c>
    </row>
    <row r="1022">
      <c r="A1022" s="32" t="str">
        <f t="shared" si="2"/>
        <v>Togo-Africa2005</v>
      </c>
      <c r="B1022" s="32" t="s">
        <v>266</v>
      </c>
      <c r="C1022" s="5" t="s">
        <v>78</v>
      </c>
      <c r="D1022" s="9" t="s">
        <v>67</v>
      </c>
      <c r="E1022" s="12">
        <v>0.525</v>
      </c>
      <c r="F1022" s="12">
        <v>65.0</v>
      </c>
      <c r="G1022" s="10">
        <f t="shared" si="1005"/>
        <v>20</v>
      </c>
      <c r="H1022" s="12">
        <v>270.0</v>
      </c>
      <c r="I1022" s="12">
        <v>0.018</v>
      </c>
      <c r="J1022" s="12">
        <v>0.078</v>
      </c>
    </row>
    <row r="1023">
      <c r="A1023" s="32" t="str">
        <f t="shared" si="2"/>
        <v>Rwanda-Africa2005</v>
      </c>
      <c r="B1023" s="32" t="s">
        <v>232</v>
      </c>
      <c r="C1023" s="5" t="s">
        <v>78</v>
      </c>
      <c r="D1023" s="9" t="s">
        <v>67</v>
      </c>
      <c r="E1023" s="12">
        <v>0.468</v>
      </c>
      <c r="F1023" s="12">
        <v>18.0</v>
      </c>
      <c r="G1023" s="10">
        <f t="shared" si="1005"/>
        <v>20</v>
      </c>
      <c r="H1023" s="12">
        <v>168.0</v>
      </c>
      <c r="I1023" s="12">
        <v>0.006</v>
      </c>
      <c r="J1023" s="12">
        <v>0.024</v>
      </c>
    </row>
    <row r="1024">
      <c r="A1024" s="32" t="str">
        <f t="shared" si="2"/>
        <v>Sudan-Africa2005</v>
      </c>
      <c r="B1024" s="32" t="s">
        <v>256</v>
      </c>
      <c r="C1024" s="5" t="s">
        <v>78</v>
      </c>
      <c r="D1024" s="9" t="s">
        <v>67</v>
      </c>
      <c r="E1024" s="12">
        <v>0.497</v>
      </c>
      <c r="F1024" s="12">
        <v>39.0</v>
      </c>
      <c r="G1024" s="10">
        <f t="shared" si="1005"/>
        <v>20</v>
      </c>
      <c r="H1024" s="12">
        <v>180.0</v>
      </c>
      <c r="I1024" s="12">
        <v>0.013</v>
      </c>
      <c r="J1024" s="12">
        <v>0.048</v>
      </c>
    </row>
    <row r="1025">
      <c r="A1025" s="32" t="str">
        <f t="shared" si="2"/>
        <v>Madagascar-Africa2005</v>
      </c>
      <c r="B1025" s="32" t="s">
        <v>190</v>
      </c>
      <c r="C1025" s="5" t="s">
        <v>78</v>
      </c>
      <c r="D1025" s="9" t="s">
        <v>67</v>
      </c>
      <c r="E1025" s="12">
        <v>0.469</v>
      </c>
      <c r="F1025" s="12">
        <v>38.0</v>
      </c>
      <c r="G1025" s="10">
        <f t="shared" si="1005"/>
        <v>20</v>
      </c>
      <c r="H1025" s="12">
        <v>400.0</v>
      </c>
      <c r="I1025" s="12">
        <v>0.006</v>
      </c>
      <c r="J1025" s="12">
        <v>0.028</v>
      </c>
    </row>
    <row r="1026">
      <c r="A1026" s="32" t="str">
        <f t="shared" si="2"/>
        <v>Sao Tome and Principe-Africa2005</v>
      </c>
      <c r="B1026" s="32" t="s">
        <v>235</v>
      </c>
      <c r="C1026" s="5" t="s">
        <v>78</v>
      </c>
      <c r="D1026" s="9" t="s">
        <v>67</v>
      </c>
      <c r="E1026" s="12">
        <v>0.469</v>
      </c>
      <c r="F1026" s="12">
        <v>144.0</v>
      </c>
      <c r="G1026" s="10">
        <f t="shared" si="1005"/>
        <v>20</v>
      </c>
      <c r="H1026" s="12">
        <v>424.0</v>
      </c>
      <c r="I1026" s="12">
        <v>0.138</v>
      </c>
      <c r="J1026" s="12">
        <v>0.077</v>
      </c>
    </row>
    <row r="1027">
      <c r="A1027" s="32" t="str">
        <f t="shared" si="2"/>
        <v>Congo (Brazzaville)-Africa2005</v>
      </c>
      <c r="B1027" s="32" t="s">
        <v>120</v>
      </c>
      <c r="C1027" s="5" t="s">
        <v>78</v>
      </c>
      <c r="D1027" s="9" t="s">
        <v>67</v>
      </c>
      <c r="E1027" s="12">
        <v>0.649</v>
      </c>
      <c r="F1027" s="12">
        <v>37.0</v>
      </c>
      <c r="G1027" s="10">
        <f t="shared" si="1005"/>
        <v>20</v>
      </c>
      <c r="H1027" s="12">
        <v>606.0</v>
      </c>
      <c r="I1027" s="12">
        <v>0.015</v>
      </c>
      <c r="J1027" s="12">
        <v>0.158</v>
      </c>
    </row>
    <row r="1028">
      <c r="A1028" s="32" t="str">
        <f t="shared" si="2"/>
        <v>Kenya-Africa2005</v>
      </c>
      <c r="B1028" s="32" t="s">
        <v>175</v>
      </c>
      <c r="C1028" s="5" t="s">
        <v>78</v>
      </c>
      <c r="D1028" s="9" t="s">
        <v>67</v>
      </c>
      <c r="E1028" s="12">
        <v>0.498</v>
      </c>
      <c r="F1028" s="12">
        <v>54.0</v>
      </c>
      <c r="G1028" s="10">
        <f t="shared" si="1005"/>
        <v>20</v>
      </c>
      <c r="H1028" s="12">
        <v>372.0</v>
      </c>
      <c r="I1028" s="12">
        <v>0.031</v>
      </c>
      <c r="J1028" s="12">
        <v>0.129</v>
      </c>
    </row>
    <row r="1029">
      <c r="A1029" s="32" t="str">
        <f t="shared" si="2"/>
        <v>Ethiopia-Africa2005</v>
      </c>
      <c r="B1029" s="32" t="s">
        <v>139</v>
      </c>
      <c r="C1029" s="5" t="s">
        <v>78</v>
      </c>
      <c r="D1029" s="9" t="s">
        <v>67</v>
      </c>
      <c r="E1029" s="12">
        <v>0.303</v>
      </c>
      <c r="F1029" s="12">
        <v>34.0</v>
      </c>
      <c r="G1029" s="10">
        <f t="shared" si="1005"/>
        <v>20</v>
      </c>
      <c r="H1029" s="12">
        <v>212.0</v>
      </c>
      <c r="I1029" s="12">
        <v>0.002</v>
      </c>
      <c r="J1029" s="12">
        <v>0.005</v>
      </c>
    </row>
    <row r="1030">
      <c r="A1030" s="32" t="str">
        <f t="shared" si="2"/>
        <v>Comoros-Africa2005</v>
      </c>
      <c r="B1030" s="32" t="s">
        <v>119</v>
      </c>
      <c r="C1030" s="5" t="s">
        <v>78</v>
      </c>
      <c r="D1030" s="9" t="s">
        <v>67</v>
      </c>
      <c r="E1030" s="12">
        <v>2.179</v>
      </c>
      <c r="F1030" s="12">
        <v>24.0</v>
      </c>
      <c r="G1030" s="10">
        <f t="shared" si="1005"/>
        <v>20</v>
      </c>
      <c r="H1030" s="12">
        <v>100.0</v>
      </c>
      <c r="I1030" s="12">
        <v>0.02</v>
      </c>
      <c r="J1030" s="12">
        <v>0.026</v>
      </c>
    </row>
    <row r="1031">
      <c r="A1031" s="32" t="str">
        <f t="shared" si="2"/>
        <v>Senegal-Africa2005</v>
      </c>
      <c r="B1031" s="32" t="s">
        <v>237</v>
      </c>
      <c r="C1031" s="5" t="s">
        <v>78</v>
      </c>
      <c r="D1031" s="9" t="s">
        <v>67</v>
      </c>
      <c r="E1031" s="12">
        <v>0.503</v>
      </c>
      <c r="F1031" s="12">
        <v>59.0</v>
      </c>
      <c r="G1031" s="10">
        <f t="shared" si="1005"/>
        <v>20</v>
      </c>
      <c r="H1031" s="12">
        <v>696.0</v>
      </c>
      <c r="I1031" s="12">
        <v>0.048</v>
      </c>
      <c r="J1031" s="12">
        <v>0.154</v>
      </c>
    </row>
    <row r="1032">
      <c r="A1032" s="32" t="str">
        <f t="shared" si="2"/>
        <v>South Sudan-Africa2005</v>
      </c>
      <c r="B1032" s="32" t="s">
        <v>249</v>
      </c>
      <c r="C1032" s="5" t="s">
        <v>78</v>
      </c>
      <c r="D1032" s="9" t="s">
        <v>67</v>
      </c>
      <c r="E1032" s="5">
        <v>0.503</v>
      </c>
      <c r="F1032" s="10">
        <f t="shared" ref="F1032:J1032" si="1006">if(AND(D1032=D1033,E1032=E1032+1,ISBLANK(F1033)),F1032,F1033)</f>
        <v>45</v>
      </c>
      <c r="G1032" s="10">
        <f t="shared" si="1006"/>
        <v>20</v>
      </c>
      <c r="H1032" s="10">
        <f t="shared" si="1006"/>
        <v>654</v>
      </c>
      <c r="I1032" s="10">
        <f t="shared" si="1006"/>
        <v>0.014</v>
      </c>
      <c r="J1032" s="10">
        <f t="shared" si="1006"/>
        <v>0.124</v>
      </c>
    </row>
    <row r="1033">
      <c r="A1033" s="32" t="str">
        <f t="shared" si="2"/>
        <v>Cameroon-Africa2005</v>
      </c>
      <c r="B1033" s="32" t="s">
        <v>111</v>
      </c>
      <c r="C1033" s="5" t="s">
        <v>78</v>
      </c>
      <c r="D1033" s="9" t="s">
        <v>67</v>
      </c>
      <c r="E1033" s="12">
        <v>0.506</v>
      </c>
      <c r="F1033" s="12">
        <v>45.0</v>
      </c>
      <c r="G1033" s="10">
        <f t="shared" ref="G1033:G1035" si="1007">if(AND(E1033=E1034,F1033=F1033+1,ISBLANK(G1034)),G1033,G1034)</f>
        <v>20</v>
      </c>
      <c r="H1033" s="12">
        <v>654.0</v>
      </c>
      <c r="I1033" s="12">
        <v>0.014</v>
      </c>
      <c r="J1033" s="12">
        <v>0.124</v>
      </c>
    </row>
    <row r="1034">
      <c r="A1034" s="32" t="str">
        <f t="shared" si="2"/>
        <v>Guinea-Bissau-Africa2005</v>
      </c>
      <c r="B1034" s="32" t="s">
        <v>156</v>
      </c>
      <c r="C1034" s="5" t="s">
        <v>78</v>
      </c>
      <c r="D1034" s="9" t="s">
        <v>67</v>
      </c>
      <c r="E1034" s="12">
        <v>0.542</v>
      </c>
      <c r="F1034" s="12">
        <v>259.0</v>
      </c>
      <c r="G1034" s="10">
        <f t="shared" si="1007"/>
        <v>20</v>
      </c>
      <c r="H1034" s="12">
        <v>208.0</v>
      </c>
      <c r="I1034" s="12">
        <v>0.019</v>
      </c>
      <c r="J1034" s="12">
        <v>0.07</v>
      </c>
    </row>
    <row r="1035">
      <c r="A1035" s="32" t="str">
        <f t="shared" si="2"/>
        <v>Guinea-Africa2005</v>
      </c>
      <c r="B1035" s="32" t="s">
        <v>155</v>
      </c>
      <c r="C1035" s="5" t="s">
        <v>78</v>
      </c>
      <c r="D1035" s="9" t="s">
        <v>67</v>
      </c>
      <c r="E1035" s="12">
        <v>0.807</v>
      </c>
      <c r="F1035" s="12">
        <v>40.0</v>
      </c>
      <c r="G1035" s="10">
        <f t="shared" si="1007"/>
        <v>20</v>
      </c>
      <c r="H1035" s="12">
        <v>416.0</v>
      </c>
      <c r="I1035" s="12">
        <v>0.005</v>
      </c>
      <c r="J1035" s="12">
        <v>0.02</v>
      </c>
    </row>
    <row r="1036">
      <c r="A1036" s="32" t="str">
        <f t="shared" si="2"/>
        <v>Liberia-Africa2005</v>
      </c>
      <c r="B1036" s="32" t="s">
        <v>184</v>
      </c>
      <c r="C1036" s="5" t="s">
        <v>78</v>
      </c>
      <c r="D1036" s="9" t="s">
        <v>67</v>
      </c>
      <c r="E1036" s="5">
        <v>0.807</v>
      </c>
      <c r="F1036" s="10">
        <f t="shared" ref="F1036:I1036" si="1008">if(AND(D1036=D1037,E1036=E1036+1,ISBLANK(F1037)),F1036,F1037)</f>
        <v>31</v>
      </c>
      <c r="G1036" s="10">
        <f t="shared" si="1008"/>
        <v>20</v>
      </c>
      <c r="H1036" s="10">
        <f t="shared" si="1008"/>
        <v>270</v>
      </c>
      <c r="I1036" s="10">
        <f t="shared" si="1008"/>
        <v>0.013</v>
      </c>
      <c r="J1036" s="12">
        <v>0.049</v>
      </c>
    </row>
    <row r="1037">
      <c r="A1037" s="32" t="str">
        <f t="shared" si="2"/>
        <v>Benin-Africa2005</v>
      </c>
      <c r="B1037" s="32" t="s">
        <v>99</v>
      </c>
      <c r="C1037" s="5" t="s">
        <v>78</v>
      </c>
      <c r="D1037" s="9" t="s">
        <v>67</v>
      </c>
      <c r="E1037" s="12">
        <v>0.757</v>
      </c>
      <c r="F1037" s="12">
        <v>31.0</v>
      </c>
      <c r="G1037" s="10">
        <f t="shared" ref="G1037:G1048" si="1009">if(AND(E1037=E1038,F1037=F1037+1,ISBLANK(G1038)),G1037,G1038)</f>
        <v>20</v>
      </c>
      <c r="H1037" s="12">
        <v>270.0</v>
      </c>
      <c r="I1037" s="12">
        <v>0.013</v>
      </c>
      <c r="J1037" s="12">
        <v>0.073</v>
      </c>
    </row>
    <row r="1038">
      <c r="A1038" s="32" t="str">
        <f t="shared" si="2"/>
        <v>Eritrea-Africa2005</v>
      </c>
      <c r="B1038" s="32" t="s">
        <v>137</v>
      </c>
      <c r="C1038" s="5" t="s">
        <v>78</v>
      </c>
      <c r="D1038" s="9" t="s">
        <v>67</v>
      </c>
      <c r="E1038" s="12">
        <v>0.845</v>
      </c>
      <c r="F1038" s="12">
        <v>76.0</v>
      </c>
      <c r="G1038" s="10">
        <f t="shared" si="1009"/>
        <v>20</v>
      </c>
      <c r="H1038" s="12">
        <v>216.0</v>
      </c>
      <c r="I1038" s="10">
        <f>if(AND(G1038=G1039,H1038=H1038+1,ISBLANK(I1039)),I1038,I1039)</f>
        <v>0.002</v>
      </c>
      <c r="J1038" s="12">
        <v>0.008</v>
      </c>
    </row>
    <row r="1039">
      <c r="A1039" s="32" t="str">
        <f t="shared" si="2"/>
        <v>Sierra Leone-Africa2005</v>
      </c>
      <c r="B1039" s="32" t="s">
        <v>240</v>
      </c>
      <c r="C1039" s="5" t="s">
        <v>78</v>
      </c>
      <c r="D1039" s="9" t="s">
        <v>67</v>
      </c>
      <c r="E1039" s="12">
        <v>2.72</v>
      </c>
      <c r="F1039" s="12">
        <v>26.0</v>
      </c>
      <c r="G1039" s="10">
        <f t="shared" si="1009"/>
        <v>20</v>
      </c>
      <c r="H1039" s="12">
        <v>399.0</v>
      </c>
      <c r="I1039" s="12">
        <v>0.002</v>
      </c>
      <c r="J1039" s="10">
        <f>if(AND(H1039=H1040,I1039=I1039+1,ISBLANK(J1040)),J1039,J1040)</f>
        <v>0.133</v>
      </c>
    </row>
    <row r="1040">
      <c r="A1040" s="32" t="str">
        <f t="shared" si="2"/>
        <v>Nigeria-Africa2005</v>
      </c>
      <c r="B1040" s="32" t="s">
        <v>215</v>
      </c>
      <c r="C1040" s="5" t="s">
        <v>78</v>
      </c>
      <c r="D1040" s="9" t="s">
        <v>67</v>
      </c>
      <c r="E1040" s="12">
        <v>0.316</v>
      </c>
      <c r="F1040" s="12">
        <v>35.0</v>
      </c>
      <c r="G1040" s="10">
        <f t="shared" si="1009"/>
        <v>20</v>
      </c>
      <c r="H1040" s="12">
        <v>1120.0</v>
      </c>
      <c r="I1040" s="12">
        <v>0.035</v>
      </c>
      <c r="J1040" s="12">
        <v>0.133</v>
      </c>
    </row>
    <row r="1041">
      <c r="A1041" s="32" t="str">
        <f t="shared" si="2"/>
        <v>Malawi-Africa2005</v>
      </c>
      <c r="B1041" s="32" t="s">
        <v>191</v>
      </c>
      <c r="C1041" s="5" t="s">
        <v>78</v>
      </c>
      <c r="D1041" s="9" t="s">
        <v>67</v>
      </c>
      <c r="E1041" s="12">
        <v>0.334</v>
      </c>
      <c r="F1041" s="12">
        <v>39.0</v>
      </c>
      <c r="G1041" s="10">
        <f t="shared" si="1009"/>
        <v>20</v>
      </c>
      <c r="H1041" s="12">
        <v>370.0</v>
      </c>
      <c r="I1041" s="12">
        <v>0.004</v>
      </c>
      <c r="J1041" s="12">
        <v>0.033</v>
      </c>
    </row>
    <row r="1042">
      <c r="A1042" s="32" t="str">
        <f t="shared" si="2"/>
        <v>Tanzania-Africa2005</v>
      </c>
      <c r="B1042" s="32" t="s">
        <v>263</v>
      </c>
      <c r="C1042" s="5" t="s">
        <v>78</v>
      </c>
      <c r="D1042" s="9" t="s">
        <v>67</v>
      </c>
      <c r="E1042" s="12">
        <v>0.438</v>
      </c>
      <c r="F1042" s="12">
        <v>28.0</v>
      </c>
      <c r="G1042" s="10">
        <f t="shared" si="1009"/>
        <v>20</v>
      </c>
      <c r="H1042" s="12">
        <v>172.0</v>
      </c>
      <c r="I1042" s="12">
        <v>0.011</v>
      </c>
      <c r="J1042" s="12">
        <v>0.076</v>
      </c>
    </row>
    <row r="1043">
      <c r="A1043" s="32" t="str">
        <f t="shared" si="2"/>
        <v>Zambia-Africa2005</v>
      </c>
      <c r="B1043" s="32" t="s">
        <v>284</v>
      </c>
      <c r="C1043" s="5" t="s">
        <v>78</v>
      </c>
      <c r="D1043" s="9" t="s">
        <v>67</v>
      </c>
      <c r="E1043" s="12">
        <v>0.154</v>
      </c>
      <c r="F1043" s="12">
        <v>35.0</v>
      </c>
      <c r="G1043" s="10">
        <f t="shared" si="1009"/>
        <v>20</v>
      </c>
      <c r="H1043" s="12">
        <v>183.0</v>
      </c>
      <c r="I1043" s="12">
        <v>0.029</v>
      </c>
      <c r="J1043" s="12">
        <v>0.083</v>
      </c>
    </row>
    <row r="1044">
      <c r="A1044" s="32" t="str">
        <f t="shared" si="2"/>
        <v>Mozambique-Africa2005</v>
      </c>
      <c r="B1044" s="32" t="s">
        <v>206</v>
      </c>
      <c r="C1044" s="5" t="s">
        <v>78</v>
      </c>
      <c r="D1044" s="9" t="s">
        <v>67</v>
      </c>
      <c r="E1044" s="12">
        <v>0.375</v>
      </c>
      <c r="F1044" s="12">
        <v>153.0</v>
      </c>
      <c r="G1044" s="10">
        <f t="shared" si="1009"/>
        <v>20</v>
      </c>
      <c r="H1044" s="12">
        <v>230.0</v>
      </c>
      <c r="I1044" s="12">
        <v>0.009</v>
      </c>
      <c r="J1044" s="12">
        <v>0.072</v>
      </c>
    </row>
    <row r="1045">
      <c r="A1045" s="32" t="str">
        <f t="shared" si="2"/>
        <v>Burundi-Africa2005</v>
      </c>
      <c r="B1045" s="32" t="s">
        <v>109</v>
      </c>
      <c r="C1045" s="5" t="s">
        <v>78</v>
      </c>
      <c r="D1045" s="9" t="s">
        <v>67</v>
      </c>
      <c r="E1045" s="12">
        <v>2.797</v>
      </c>
      <c r="F1045" s="12">
        <v>13.0</v>
      </c>
      <c r="G1045" s="10">
        <f t="shared" si="1009"/>
        <v>20</v>
      </c>
      <c r="H1045" s="12">
        <v>140.0</v>
      </c>
      <c r="I1045" s="12">
        <v>0.005</v>
      </c>
      <c r="J1045" s="12">
        <v>0.02</v>
      </c>
    </row>
    <row r="1046">
      <c r="A1046" s="32" t="str">
        <f t="shared" si="2"/>
        <v>Gambia, The-Africa2005</v>
      </c>
      <c r="B1046" s="32" t="s">
        <v>146</v>
      </c>
      <c r="C1046" s="5" t="s">
        <v>78</v>
      </c>
      <c r="D1046" s="9" t="s">
        <v>67</v>
      </c>
      <c r="E1046" s="12">
        <v>2.86</v>
      </c>
      <c r="F1046" s="12">
        <v>27.0</v>
      </c>
      <c r="G1046" s="10">
        <f t="shared" si="1009"/>
        <v>20</v>
      </c>
      <c r="H1046" s="12">
        <v>376.0</v>
      </c>
      <c r="I1046" s="12">
        <v>0.038</v>
      </c>
      <c r="J1046" s="12">
        <v>0.172</v>
      </c>
    </row>
    <row r="1047">
      <c r="A1047" s="32" t="str">
        <f t="shared" si="2"/>
        <v>Burkina Faso-Africa2005</v>
      </c>
      <c r="B1047" s="32" t="s">
        <v>108</v>
      </c>
      <c r="C1047" s="5" t="s">
        <v>78</v>
      </c>
      <c r="D1047" s="9" t="s">
        <v>67</v>
      </c>
      <c r="E1047" s="12">
        <v>0.475</v>
      </c>
      <c r="F1047" s="12">
        <v>40.0</v>
      </c>
      <c r="G1047" s="10">
        <f t="shared" si="1009"/>
        <v>20</v>
      </c>
      <c r="H1047" s="12">
        <v>270.0</v>
      </c>
      <c r="I1047" s="12">
        <v>0.005</v>
      </c>
      <c r="J1047" s="12">
        <v>0.047</v>
      </c>
    </row>
    <row r="1048">
      <c r="A1048" s="32" t="str">
        <f t="shared" si="2"/>
        <v>Congo (Kinshasa)-Africa2005</v>
      </c>
      <c r="B1048" s="32" t="s">
        <v>121</v>
      </c>
      <c r="C1048" s="5" t="s">
        <v>78</v>
      </c>
      <c r="D1048" s="9" t="s">
        <v>67</v>
      </c>
      <c r="E1048" s="12">
        <v>2.865</v>
      </c>
      <c r="F1048" s="12">
        <v>133.0</v>
      </c>
      <c r="G1048" s="10">
        <f t="shared" si="1009"/>
        <v>20</v>
      </c>
      <c r="H1048" s="12">
        <v>308.0</v>
      </c>
      <c r="I1048" s="12">
        <v>0.002</v>
      </c>
      <c r="J1048" s="12">
        <v>0.051</v>
      </c>
    </row>
    <row r="1049">
      <c r="A1049" s="32" t="str">
        <f t="shared" si="2"/>
        <v>Somalia-Africa2005</v>
      </c>
      <c r="B1049" s="32" t="s">
        <v>246</v>
      </c>
      <c r="C1049" s="5" t="s">
        <v>78</v>
      </c>
      <c r="D1049" s="9" t="s">
        <v>67</v>
      </c>
      <c r="E1049" s="35">
        <v>2.865</v>
      </c>
      <c r="F1049" s="10">
        <f t="shared" ref="F1049:H1049" si="1010">if(AND(D1049=D1050,E1049=E1049+1,ISBLANK(F1050)),F1049,F1050)</f>
        <v>34</v>
      </c>
      <c r="G1049" s="10">
        <f t="shared" si="1010"/>
        <v>20</v>
      </c>
      <c r="H1049" s="10">
        <f t="shared" si="1010"/>
        <v>237</v>
      </c>
      <c r="I1049" s="12">
        <v>0.011</v>
      </c>
      <c r="J1049" s="12">
        <v>0.059</v>
      </c>
    </row>
    <row r="1050">
      <c r="A1050" s="32" t="str">
        <f t="shared" si="2"/>
        <v>Uganda-Africa2005</v>
      </c>
      <c r="B1050" s="32" t="s">
        <v>273</v>
      </c>
      <c r="C1050" s="5" t="s">
        <v>78</v>
      </c>
      <c r="D1050" s="9" t="s">
        <v>67</v>
      </c>
      <c r="E1050" s="12">
        <v>0.369</v>
      </c>
      <c r="F1050" s="12">
        <v>34.0</v>
      </c>
      <c r="G1050" s="10">
        <f t="shared" ref="G1050:G1060" si="1011">if(AND(E1050=E1051,F1050=F1050+1,ISBLANK(G1051)),G1050,G1051)</f>
        <v>20</v>
      </c>
      <c r="H1050" s="12">
        <v>237.0</v>
      </c>
      <c r="I1050" s="12">
        <v>0.017</v>
      </c>
      <c r="J1050" s="12">
        <v>0.046</v>
      </c>
    </row>
    <row r="1051">
      <c r="A1051" s="32" t="str">
        <f t="shared" si="2"/>
        <v>Mali-Africa2005</v>
      </c>
      <c r="B1051" s="32" t="s">
        <v>194</v>
      </c>
      <c r="C1051" s="5" t="s">
        <v>78</v>
      </c>
      <c r="D1051" s="9" t="s">
        <v>67</v>
      </c>
      <c r="E1051" s="12">
        <v>0.514</v>
      </c>
      <c r="F1051" s="12">
        <v>41.0</v>
      </c>
      <c r="G1051" s="10">
        <f t="shared" si="1011"/>
        <v>20</v>
      </c>
      <c r="H1051" s="12">
        <v>270.0</v>
      </c>
      <c r="I1051" s="12">
        <v>0.005</v>
      </c>
      <c r="J1051" s="12">
        <v>0.064</v>
      </c>
    </row>
    <row r="1052">
      <c r="A1052" s="32" t="str">
        <f t="shared" si="2"/>
        <v>Angola-Africa2005</v>
      </c>
      <c r="B1052" s="32" t="s">
        <v>82</v>
      </c>
      <c r="C1052" s="5" t="s">
        <v>78</v>
      </c>
      <c r="D1052" s="9" t="s">
        <v>67</v>
      </c>
      <c r="E1052" s="12">
        <v>0.521</v>
      </c>
      <c r="F1052" s="12">
        <v>119.0</v>
      </c>
      <c r="G1052" s="10">
        <f t="shared" si="1011"/>
        <v>20</v>
      </c>
      <c r="H1052" s="12">
        <v>272.0</v>
      </c>
      <c r="I1052" s="12">
        <v>0.011</v>
      </c>
      <c r="J1052" s="12">
        <v>0.097</v>
      </c>
    </row>
    <row r="1053">
      <c r="A1053" s="32" t="str">
        <f t="shared" si="2"/>
        <v>Chad-Africa2005</v>
      </c>
      <c r="B1053" s="32" t="s">
        <v>115</v>
      </c>
      <c r="C1053" s="5" t="s">
        <v>78</v>
      </c>
      <c r="D1053" s="9" t="s">
        <v>67</v>
      </c>
      <c r="E1053" s="12">
        <v>0.74</v>
      </c>
      <c r="F1053" s="12">
        <v>64.0</v>
      </c>
      <c r="G1053" s="10">
        <f t="shared" si="1011"/>
        <v>20</v>
      </c>
      <c r="H1053" s="12">
        <v>732.0</v>
      </c>
      <c r="I1053" s="12">
        <v>0.004</v>
      </c>
      <c r="J1053" s="12">
        <v>0.021</v>
      </c>
    </row>
    <row r="1054">
      <c r="A1054" s="32" t="str">
        <f t="shared" si="2"/>
        <v>Niger-Africa2005</v>
      </c>
      <c r="B1054" s="32" t="s">
        <v>214</v>
      </c>
      <c r="C1054" s="5" t="s">
        <v>78</v>
      </c>
      <c r="D1054" s="9" t="s">
        <v>67</v>
      </c>
      <c r="E1054" s="12">
        <v>0.423</v>
      </c>
      <c r="F1054" s="12">
        <v>35.0</v>
      </c>
      <c r="G1054" s="10">
        <f t="shared" si="1011"/>
        <v>20</v>
      </c>
      <c r="H1054" s="12">
        <v>270.0</v>
      </c>
      <c r="I1054" s="12">
        <v>0.002</v>
      </c>
      <c r="J1054" s="12">
        <v>0.025</v>
      </c>
    </row>
    <row r="1055">
      <c r="A1055" s="32" t="str">
        <f t="shared" si="2"/>
        <v>Mauritius-Africa2006</v>
      </c>
      <c r="B1055" s="32" t="s">
        <v>198</v>
      </c>
      <c r="C1055" s="5" t="s">
        <v>78</v>
      </c>
      <c r="D1055" s="9" t="s">
        <v>68</v>
      </c>
      <c r="E1055" s="12">
        <v>0.26</v>
      </c>
      <c r="F1055" s="12">
        <v>46.0</v>
      </c>
      <c r="G1055" s="10">
        <f t="shared" si="1011"/>
        <v>20</v>
      </c>
      <c r="H1055" s="12">
        <v>161.0</v>
      </c>
      <c r="I1055" s="12">
        <v>0.167</v>
      </c>
      <c r="J1055" s="12">
        <v>0.635</v>
      </c>
    </row>
    <row r="1056">
      <c r="A1056" s="32" t="str">
        <f t="shared" si="2"/>
        <v>Seychelles-Africa2006</v>
      </c>
      <c r="B1056" s="32" t="s">
        <v>239</v>
      </c>
      <c r="C1056" s="5" t="s">
        <v>78</v>
      </c>
      <c r="D1056" s="9" t="s">
        <v>68</v>
      </c>
      <c r="E1056" s="12">
        <v>0.484</v>
      </c>
      <c r="F1056" s="12">
        <v>39.0</v>
      </c>
      <c r="G1056" s="10">
        <f t="shared" si="1011"/>
        <v>20</v>
      </c>
      <c r="H1056" s="12">
        <v>76.0</v>
      </c>
      <c r="I1056" s="12">
        <v>0.35</v>
      </c>
      <c r="J1056" s="12">
        <v>0.797</v>
      </c>
    </row>
    <row r="1057">
      <c r="A1057" s="32" t="str">
        <f t="shared" si="2"/>
        <v>Tunisia-Africa2006</v>
      </c>
      <c r="B1057" s="32" t="s">
        <v>269</v>
      </c>
      <c r="C1057" s="5" t="s">
        <v>78</v>
      </c>
      <c r="D1057" s="9" t="s">
        <v>68</v>
      </c>
      <c r="E1057" s="12">
        <v>0.606</v>
      </c>
      <c r="F1057" s="12">
        <v>11.0</v>
      </c>
      <c r="G1057" s="10">
        <f t="shared" si="1011"/>
        <v>20</v>
      </c>
      <c r="H1057" s="12">
        <v>268.0</v>
      </c>
      <c r="I1057" s="12">
        <v>0.13</v>
      </c>
      <c r="J1057" s="12">
        <v>0.722</v>
      </c>
    </row>
    <row r="1058">
      <c r="A1058" s="32" t="str">
        <f t="shared" si="2"/>
        <v>Morocco-Africa2006</v>
      </c>
      <c r="B1058" s="32" t="s">
        <v>205</v>
      </c>
      <c r="C1058" s="5" t="s">
        <v>78</v>
      </c>
      <c r="D1058" s="9" t="s">
        <v>68</v>
      </c>
      <c r="E1058" s="12">
        <v>0.517</v>
      </c>
      <c r="F1058" s="12">
        <v>12.0</v>
      </c>
      <c r="G1058" s="10">
        <f t="shared" si="1011"/>
        <v>20</v>
      </c>
      <c r="H1058" s="12">
        <v>358.0</v>
      </c>
      <c r="I1058" s="12">
        <v>0.198</v>
      </c>
      <c r="J1058" s="12">
        <v>0.527</v>
      </c>
    </row>
    <row r="1059">
      <c r="A1059" s="32" t="str">
        <f t="shared" si="2"/>
        <v>Algeria-Africa2006</v>
      </c>
      <c r="B1059" s="32" t="s">
        <v>77</v>
      </c>
      <c r="C1059" s="5" t="s">
        <v>78</v>
      </c>
      <c r="D1059" s="9" t="s">
        <v>68</v>
      </c>
      <c r="E1059" s="12">
        <v>0.769</v>
      </c>
      <c r="F1059" s="12">
        <v>25.0</v>
      </c>
      <c r="G1059" s="10">
        <f t="shared" si="1011"/>
        <v>20</v>
      </c>
      <c r="H1059" s="12">
        <v>451.0</v>
      </c>
      <c r="I1059" s="12">
        <v>0.074</v>
      </c>
      <c r="J1059" s="12">
        <v>0.609</v>
      </c>
    </row>
    <row r="1060">
      <c r="A1060" s="32" t="str">
        <f t="shared" si="2"/>
        <v>South Africa-Africa2006</v>
      </c>
      <c r="B1060" s="32" t="s">
        <v>247</v>
      </c>
      <c r="C1060" s="5" t="s">
        <v>78</v>
      </c>
      <c r="D1060" s="9" t="s">
        <v>68</v>
      </c>
      <c r="E1060" s="12">
        <v>0.371</v>
      </c>
      <c r="F1060" s="12">
        <v>35.0</v>
      </c>
      <c r="G1060" s="10">
        <f t="shared" si="1011"/>
        <v>20</v>
      </c>
      <c r="H1060" s="12">
        <v>350.0</v>
      </c>
      <c r="I1060" s="12">
        <v>0.076</v>
      </c>
      <c r="J1060" s="12">
        <v>0.811</v>
      </c>
    </row>
    <row r="1061">
      <c r="A1061" s="32" t="str">
        <f t="shared" si="2"/>
        <v>Libya-Africa2006</v>
      </c>
      <c r="B1061" s="32" t="s">
        <v>185</v>
      </c>
      <c r="C1061" s="5" t="s">
        <v>78</v>
      </c>
      <c r="D1061" s="9" t="s">
        <v>68</v>
      </c>
      <c r="E1061" s="5">
        <v>0.371</v>
      </c>
      <c r="F1061" s="10">
        <f t="shared" ref="F1061:H1061" si="1012">if(AND(D1061=D1062,E1061=E1061+1,ISBLANK(F1062)),F1061,F1062)</f>
        <v>19</v>
      </c>
      <c r="G1061" s="10">
        <f t="shared" si="1012"/>
        <v>20</v>
      </c>
      <c r="H1061" s="10">
        <f t="shared" si="1012"/>
        <v>596</v>
      </c>
      <c r="I1061" s="12">
        <v>0.043</v>
      </c>
      <c r="J1061" s="12">
        <v>0.691</v>
      </c>
    </row>
    <row r="1062">
      <c r="A1062" s="32" t="str">
        <f t="shared" si="2"/>
        <v>Egypt-Africa2006</v>
      </c>
      <c r="B1062" s="32" t="s">
        <v>134</v>
      </c>
      <c r="C1062" s="5" t="s">
        <v>78</v>
      </c>
      <c r="D1062" s="9" t="s">
        <v>68</v>
      </c>
      <c r="E1062" s="12">
        <v>0.464</v>
      </c>
      <c r="F1062" s="12">
        <v>19.0</v>
      </c>
      <c r="G1062" s="10">
        <f t="shared" ref="G1062:G1081" si="1013">if(AND(E1062=E1063,F1062=F1062+1,ISBLANK(G1063)),G1062,G1063)</f>
        <v>20</v>
      </c>
      <c r="H1062" s="12">
        <v>596.0</v>
      </c>
      <c r="I1062" s="12">
        <v>0.137</v>
      </c>
      <c r="J1062" s="12">
        <v>0.247</v>
      </c>
    </row>
    <row r="1063">
      <c r="A1063" s="32" t="str">
        <f t="shared" si="2"/>
        <v>Botswana-Africa2006</v>
      </c>
      <c r="B1063" s="32" t="s">
        <v>104</v>
      </c>
      <c r="C1063" s="5" t="s">
        <v>78</v>
      </c>
      <c r="D1063" s="9" t="s">
        <v>68</v>
      </c>
      <c r="E1063" s="12">
        <v>0.171</v>
      </c>
      <c r="F1063" s="12">
        <v>107.0</v>
      </c>
      <c r="G1063" s="10">
        <f t="shared" si="1013"/>
        <v>20</v>
      </c>
      <c r="H1063" s="12">
        <v>140.0</v>
      </c>
      <c r="I1063" s="12">
        <v>0.043</v>
      </c>
      <c r="J1063" s="12">
        <v>0.434</v>
      </c>
    </row>
    <row r="1064">
      <c r="A1064" s="32" t="str">
        <f t="shared" si="2"/>
        <v>Lesotho-Africa2006</v>
      </c>
      <c r="B1064" s="32" t="s">
        <v>183</v>
      </c>
      <c r="C1064" s="5" t="s">
        <v>78</v>
      </c>
      <c r="D1064" s="9" t="s">
        <v>68</v>
      </c>
      <c r="E1064" s="12">
        <v>0.288</v>
      </c>
      <c r="F1064" s="12">
        <v>73.0</v>
      </c>
      <c r="G1064" s="10">
        <f t="shared" si="1013"/>
        <v>20</v>
      </c>
      <c r="H1064" s="12">
        <v>564.0</v>
      </c>
      <c r="I1064" s="12">
        <v>0.03</v>
      </c>
      <c r="J1064" s="12">
        <v>0.184</v>
      </c>
    </row>
    <row r="1065">
      <c r="A1065" s="32" t="str">
        <f t="shared" si="2"/>
        <v>Namibia-Africa2006</v>
      </c>
      <c r="B1065" s="32" t="s">
        <v>208</v>
      </c>
      <c r="C1065" s="5" t="s">
        <v>78</v>
      </c>
      <c r="D1065" s="9" t="s">
        <v>68</v>
      </c>
      <c r="E1065" s="12">
        <v>0.258</v>
      </c>
      <c r="F1065" s="12">
        <v>95.0</v>
      </c>
      <c r="G1065" s="10">
        <f t="shared" si="1013"/>
        <v>20</v>
      </c>
      <c r="H1065" s="12">
        <v>339.0</v>
      </c>
      <c r="I1065" s="12">
        <v>0.044</v>
      </c>
      <c r="J1065" s="12">
        <v>0.297</v>
      </c>
    </row>
    <row r="1066">
      <c r="A1066" s="32" t="str">
        <f t="shared" si="2"/>
        <v>Djibouti-Africa2006</v>
      </c>
      <c r="B1066" s="32" t="s">
        <v>130</v>
      </c>
      <c r="C1066" s="5" t="s">
        <v>78</v>
      </c>
      <c r="D1066" s="9" t="s">
        <v>68</v>
      </c>
      <c r="E1066" s="12">
        <v>0.378</v>
      </c>
      <c r="F1066" s="12">
        <v>37.0</v>
      </c>
      <c r="G1066" s="10">
        <f t="shared" si="1013"/>
        <v>20</v>
      </c>
      <c r="H1066" s="12">
        <v>66.0</v>
      </c>
      <c r="I1066" s="12">
        <v>0.013</v>
      </c>
      <c r="J1066" s="12">
        <v>0.057</v>
      </c>
    </row>
    <row r="1067">
      <c r="A1067" s="32" t="str">
        <f t="shared" si="2"/>
        <v>Swaziland-Africa2006</v>
      </c>
      <c r="B1067" s="32" t="s">
        <v>258</v>
      </c>
      <c r="C1067" s="5" t="s">
        <v>78</v>
      </c>
      <c r="D1067" s="9" t="s">
        <v>68</v>
      </c>
      <c r="E1067" s="12">
        <v>0.363</v>
      </c>
      <c r="F1067" s="12">
        <v>60.0</v>
      </c>
      <c r="G1067" s="10">
        <f t="shared" si="1013"/>
        <v>20</v>
      </c>
      <c r="H1067" s="12">
        <v>104.0</v>
      </c>
      <c r="I1067" s="12">
        <v>0.037</v>
      </c>
      <c r="J1067" s="12">
        <v>0.224</v>
      </c>
    </row>
    <row r="1068">
      <c r="A1068" s="32" t="str">
        <f t="shared" si="2"/>
        <v>Zimbabwe-Africa2006</v>
      </c>
      <c r="B1068" s="32" t="s">
        <v>285</v>
      </c>
      <c r="C1068" s="5" t="s">
        <v>78</v>
      </c>
      <c r="D1068" s="9" t="s">
        <v>68</v>
      </c>
      <c r="E1068" s="12">
        <v>0.323</v>
      </c>
      <c r="F1068" s="12">
        <v>97.0</v>
      </c>
      <c r="G1068" s="10">
        <f t="shared" si="1013"/>
        <v>20</v>
      </c>
      <c r="H1068" s="12">
        <v>216.0</v>
      </c>
      <c r="I1068" s="12">
        <v>0.098</v>
      </c>
      <c r="J1068" s="12">
        <v>0.067</v>
      </c>
    </row>
    <row r="1069">
      <c r="A1069" s="32" t="str">
        <f t="shared" si="2"/>
        <v>Gabon-Africa2006</v>
      </c>
      <c r="B1069" s="32" t="s">
        <v>145</v>
      </c>
      <c r="C1069" s="5" t="s">
        <v>78</v>
      </c>
      <c r="D1069" s="9" t="s">
        <v>68</v>
      </c>
      <c r="E1069" s="12">
        <v>0.447</v>
      </c>
      <c r="F1069" s="12">
        <v>57.0</v>
      </c>
      <c r="G1069" s="10">
        <f t="shared" si="1013"/>
        <v>20</v>
      </c>
      <c r="H1069" s="12">
        <v>488.0</v>
      </c>
      <c r="I1069" s="12">
        <v>0.055</v>
      </c>
      <c r="J1069" s="12">
        <v>0.636</v>
      </c>
    </row>
    <row r="1070">
      <c r="A1070" s="32" t="str">
        <f t="shared" si="2"/>
        <v>Ghana-Africa2006</v>
      </c>
      <c r="B1070" s="32" t="s">
        <v>149</v>
      </c>
      <c r="C1070" s="5" t="s">
        <v>78</v>
      </c>
      <c r="D1070" s="9" t="s">
        <v>68</v>
      </c>
      <c r="E1070" s="12">
        <v>0.359</v>
      </c>
      <c r="F1070" s="12">
        <v>18.0</v>
      </c>
      <c r="G1070" s="10">
        <f t="shared" si="1013"/>
        <v>20</v>
      </c>
      <c r="H1070" s="12">
        <v>304.0</v>
      </c>
      <c r="I1070" s="12">
        <v>0.027</v>
      </c>
      <c r="J1070" s="12">
        <v>0.237</v>
      </c>
    </row>
    <row r="1071">
      <c r="A1071" s="32" t="str">
        <f t="shared" si="2"/>
        <v>Cote d'Ivoire-Africa2006</v>
      </c>
      <c r="B1071" s="32" t="s">
        <v>123</v>
      </c>
      <c r="C1071" s="5" t="s">
        <v>78</v>
      </c>
      <c r="D1071" s="9" t="s">
        <v>68</v>
      </c>
      <c r="E1071" s="12">
        <v>0.473</v>
      </c>
      <c r="F1071" s="12">
        <v>45.0</v>
      </c>
      <c r="G1071" s="10">
        <f t="shared" si="1013"/>
        <v>20</v>
      </c>
      <c r="H1071" s="12">
        <v>270.0</v>
      </c>
      <c r="I1071" s="12">
        <v>0.015</v>
      </c>
      <c r="J1071" s="12">
        <v>0.23</v>
      </c>
    </row>
    <row r="1072">
      <c r="A1072" s="32" t="str">
        <f t="shared" si="2"/>
        <v>Central African Republic-Africa2006</v>
      </c>
      <c r="B1072" s="32" t="s">
        <v>114</v>
      </c>
      <c r="C1072" s="5" t="s">
        <v>78</v>
      </c>
      <c r="D1072" s="9" t="s">
        <v>68</v>
      </c>
      <c r="E1072" s="12">
        <v>2.038</v>
      </c>
      <c r="F1072" s="12">
        <v>22.0</v>
      </c>
      <c r="G1072" s="10">
        <f t="shared" si="1013"/>
        <v>20</v>
      </c>
      <c r="H1072" s="12">
        <v>504.0</v>
      </c>
      <c r="I1072" s="12">
        <v>0.003</v>
      </c>
      <c r="J1072" s="12">
        <v>0.027</v>
      </c>
    </row>
    <row r="1073">
      <c r="A1073" s="32" t="str">
        <f t="shared" si="2"/>
        <v>Sudan-Africa2006</v>
      </c>
      <c r="B1073" s="32" t="s">
        <v>256</v>
      </c>
      <c r="C1073" s="5" t="s">
        <v>78</v>
      </c>
      <c r="D1073" s="9" t="s">
        <v>68</v>
      </c>
      <c r="E1073" s="12">
        <v>0.361</v>
      </c>
      <c r="F1073" s="12">
        <v>39.0</v>
      </c>
      <c r="G1073" s="10">
        <f t="shared" si="1013"/>
        <v>20</v>
      </c>
      <c r="H1073" s="12">
        <v>180.0</v>
      </c>
      <c r="I1073" s="10">
        <f>if(AND(G1073=G1074,H1073=H1073+1,ISBLANK(I1074)),I1073,I1074)</f>
        <v>0.01</v>
      </c>
      <c r="J1073" s="12">
        <v>0.119</v>
      </c>
    </row>
    <row r="1074">
      <c r="A1074" s="32" t="str">
        <f t="shared" si="2"/>
        <v>Mauritania-Africa2006</v>
      </c>
      <c r="B1074" s="32" t="s">
        <v>197</v>
      </c>
      <c r="C1074" s="5" t="s">
        <v>78</v>
      </c>
      <c r="D1074" s="9" t="s">
        <v>68</v>
      </c>
      <c r="E1074" s="12">
        <v>0.947</v>
      </c>
      <c r="F1074" s="12">
        <v>82.0</v>
      </c>
      <c r="G1074" s="10">
        <f t="shared" si="1013"/>
        <v>20</v>
      </c>
      <c r="H1074" s="12">
        <v>696.0</v>
      </c>
      <c r="I1074" s="12">
        <v>0.01</v>
      </c>
      <c r="J1074" s="12">
        <v>0.327</v>
      </c>
    </row>
    <row r="1075">
      <c r="A1075" s="32" t="str">
        <f t="shared" si="2"/>
        <v>Madagascar-Africa2006</v>
      </c>
      <c r="B1075" s="32" t="s">
        <v>190</v>
      </c>
      <c r="C1075" s="5" t="s">
        <v>78</v>
      </c>
      <c r="D1075" s="9" t="s">
        <v>68</v>
      </c>
      <c r="E1075" s="12">
        <v>0.465</v>
      </c>
      <c r="F1075" s="12">
        <v>21.0</v>
      </c>
      <c r="G1075" s="10">
        <f t="shared" si="1013"/>
        <v>20</v>
      </c>
      <c r="H1075" s="12">
        <v>304.0</v>
      </c>
      <c r="I1075" s="12">
        <v>0.006</v>
      </c>
      <c r="J1075" s="12">
        <v>0.056</v>
      </c>
    </row>
    <row r="1076">
      <c r="A1076" s="32" t="str">
        <f t="shared" si="2"/>
        <v>Equatorial Guinea-Africa2006</v>
      </c>
      <c r="B1076" s="32" t="s">
        <v>136</v>
      </c>
      <c r="C1076" s="5" t="s">
        <v>78</v>
      </c>
      <c r="D1076" s="9" t="s">
        <v>68</v>
      </c>
      <c r="E1076" s="12">
        <v>0.441</v>
      </c>
      <c r="F1076" s="12">
        <v>135.0</v>
      </c>
      <c r="G1076" s="10">
        <f t="shared" si="1013"/>
        <v>20</v>
      </c>
      <c r="H1076" s="12">
        <v>492.0</v>
      </c>
      <c r="I1076" s="12">
        <v>0.013</v>
      </c>
      <c r="J1076" s="12">
        <v>0.193</v>
      </c>
    </row>
    <row r="1077">
      <c r="A1077" s="32" t="str">
        <f t="shared" si="2"/>
        <v>Togo-Africa2006</v>
      </c>
      <c r="B1077" s="32" t="s">
        <v>266</v>
      </c>
      <c r="C1077" s="5" t="s">
        <v>78</v>
      </c>
      <c r="D1077" s="9" t="s">
        <v>68</v>
      </c>
      <c r="E1077" s="12">
        <v>0.525</v>
      </c>
      <c r="F1077" s="12">
        <v>64.0</v>
      </c>
      <c r="G1077" s="10">
        <f t="shared" si="1013"/>
        <v>20</v>
      </c>
      <c r="H1077" s="12">
        <v>270.0</v>
      </c>
      <c r="I1077" s="12">
        <v>0.02</v>
      </c>
      <c r="J1077" s="12">
        <v>0.125</v>
      </c>
    </row>
    <row r="1078">
      <c r="A1078" s="32" t="str">
        <f t="shared" si="2"/>
        <v>Kenya-Africa2006</v>
      </c>
      <c r="B1078" s="32" t="s">
        <v>175</v>
      </c>
      <c r="C1078" s="5" t="s">
        <v>78</v>
      </c>
      <c r="D1078" s="9" t="s">
        <v>68</v>
      </c>
      <c r="E1078" s="12">
        <v>0.498</v>
      </c>
      <c r="F1078" s="12">
        <v>54.0</v>
      </c>
      <c r="G1078" s="10">
        <f t="shared" si="1013"/>
        <v>20</v>
      </c>
      <c r="H1078" s="12">
        <v>432.0</v>
      </c>
      <c r="I1078" s="12">
        <v>0.075</v>
      </c>
      <c r="J1078" s="12">
        <v>0.2</v>
      </c>
    </row>
    <row r="1079">
      <c r="A1079" s="32" t="str">
        <f t="shared" si="2"/>
        <v>Rwanda-Africa2006</v>
      </c>
      <c r="B1079" s="32" t="s">
        <v>232</v>
      </c>
      <c r="C1079" s="5" t="s">
        <v>78</v>
      </c>
      <c r="D1079" s="9" t="s">
        <v>68</v>
      </c>
      <c r="E1079" s="12">
        <v>0.369</v>
      </c>
      <c r="F1079" s="12">
        <v>16.0</v>
      </c>
      <c r="G1079" s="10">
        <f t="shared" si="1013"/>
        <v>20</v>
      </c>
      <c r="H1079" s="12">
        <v>168.0</v>
      </c>
      <c r="I1079" s="10">
        <f>if(AND(G1079=G1080,H1079=H1079+1,ISBLANK(I1080)),I1079,I1080)</f>
        <v>0.003</v>
      </c>
      <c r="J1079" s="12">
        <v>0.033</v>
      </c>
    </row>
    <row r="1080">
      <c r="A1080" s="32" t="str">
        <f t="shared" si="2"/>
        <v>Ethiopia-Africa2006</v>
      </c>
      <c r="B1080" s="32" t="s">
        <v>139</v>
      </c>
      <c r="C1080" s="5" t="s">
        <v>78</v>
      </c>
      <c r="D1080" s="9" t="s">
        <v>68</v>
      </c>
      <c r="E1080" s="12">
        <v>0.303</v>
      </c>
      <c r="F1080" s="12">
        <v>18.0</v>
      </c>
      <c r="G1080" s="10">
        <f t="shared" si="1013"/>
        <v>20</v>
      </c>
      <c r="H1080" s="12">
        <v>212.0</v>
      </c>
      <c r="I1080" s="12">
        <v>0.003</v>
      </c>
      <c r="J1080" s="12">
        <v>0.011</v>
      </c>
    </row>
    <row r="1081">
      <c r="A1081" s="32" t="str">
        <f t="shared" si="2"/>
        <v>Sao Tome and Principe-Africa2006</v>
      </c>
      <c r="B1081" s="32" t="s">
        <v>235</v>
      </c>
      <c r="C1081" s="5" t="s">
        <v>78</v>
      </c>
      <c r="D1081" s="9" t="s">
        <v>68</v>
      </c>
      <c r="E1081" s="12">
        <v>0.487</v>
      </c>
      <c r="F1081" s="12">
        <v>144.0</v>
      </c>
      <c r="G1081" s="10">
        <f t="shared" si="1013"/>
        <v>20</v>
      </c>
      <c r="H1081" s="12">
        <v>424.0</v>
      </c>
      <c r="I1081" s="12">
        <v>0.142</v>
      </c>
      <c r="J1081" s="12">
        <v>0.116</v>
      </c>
    </row>
    <row r="1082">
      <c r="A1082" s="32" t="str">
        <f t="shared" si="2"/>
        <v>South Sudan-Africa2006</v>
      </c>
      <c r="B1082" s="32" t="s">
        <v>249</v>
      </c>
      <c r="C1082" s="5" t="s">
        <v>78</v>
      </c>
      <c r="D1082" s="9" t="s">
        <v>68</v>
      </c>
      <c r="E1082" s="5">
        <v>0.487</v>
      </c>
      <c r="F1082" s="10">
        <f t="shared" ref="F1082:J1082" si="1014">if(AND(D1082=D1083,E1082=E1082+1,ISBLANK(F1083)),F1082,F1083)</f>
        <v>37</v>
      </c>
      <c r="G1082" s="10">
        <f t="shared" si="1014"/>
        <v>20</v>
      </c>
      <c r="H1082" s="10">
        <f t="shared" si="1014"/>
        <v>606</v>
      </c>
      <c r="I1082" s="10">
        <f t="shared" si="1014"/>
        <v>0.02</v>
      </c>
      <c r="J1082" s="10">
        <f t="shared" si="1014"/>
        <v>0.252</v>
      </c>
    </row>
    <row r="1083">
      <c r="A1083" s="32" t="str">
        <f t="shared" si="2"/>
        <v>Congo (Brazzaville)-Africa2006</v>
      </c>
      <c r="B1083" s="32" t="s">
        <v>120</v>
      </c>
      <c r="C1083" s="5" t="s">
        <v>78</v>
      </c>
      <c r="D1083" s="9" t="s">
        <v>68</v>
      </c>
      <c r="E1083" s="12">
        <v>0.649</v>
      </c>
      <c r="F1083" s="12">
        <v>37.0</v>
      </c>
      <c r="G1083" s="10">
        <f t="shared" ref="G1083:G1102" si="1015">if(AND(E1083=E1084,F1083=F1083+1,ISBLANK(G1084)),G1083,G1084)</f>
        <v>20</v>
      </c>
      <c r="H1083" s="12">
        <v>606.0</v>
      </c>
      <c r="I1083" s="12">
        <v>0.02</v>
      </c>
      <c r="J1083" s="12">
        <v>0.252</v>
      </c>
    </row>
    <row r="1084">
      <c r="A1084" s="32" t="str">
        <f t="shared" si="2"/>
        <v>Comoros-Africa2006</v>
      </c>
      <c r="B1084" s="32" t="s">
        <v>119</v>
      </c>
      <c r="C1084" s="5" t="s">
        <v>78</v>
      </c>
      <c r="D1084" s="9" t="s">
        <v>68</v>
      </c>
      <c r="E1084" s="12">
        <v>2.179</v>
      </c>
      <c r="F1084" s="12">
        <v>22.0</v>
      </c>
      <c r="G1084" s="10">
        <f t="shared" si="1015"/>
        <v>20</v>
      </c>
      <c r="H1084" s="12">
        <v>100.0</v>
      </c>
      <c r="I1084" s="12">
        <v>0.022</v>
      </c>
      <c r="J1084" s="12">
        <v>0.06</v>
      </c>
    </row>
    <row r="1085">
      <c r="A1085" s="32" t="str">
        <f t="shared" si="2"/>
        <v>Senegal-Africa2006</v>
      </c>
      <c r="B1085" s="32" t="s">
        <v>237</v>
      </c>
      <c r="C1085" s="5" t="s">
        <v>78</v>
      </c>
      <c r="D1085" s="9" t="s">
        <v>68</v>
      </c>
      <c r="E1085" s="12">
        <v>0.455</v>
      </c>
      <c r="F1085" s="12">
        <v>59.0</v>
      </c>
      <c r="G1085" s="10">
        <f t="shared" si="1015"/>
        <v>20</v>
      </c>
      <c r="H1085" s="12">
        <v>696.0</v>
      </c>
      <c r="I1085" s="12">
        <v>0.056</v>
      </c>
      <c r="J1085" s="12">
        <v>0.258</v>
      </c>
    </row>
    <row r="1086">
      <c r="A1086" s="32" t="str">
        <f t="shared" si="2"/>
        <v>Cameroon-Africa2006</v>
      </c>
      <c r="B1086" s="32" t="s">
        <v>111</v>
      </c>
      <c r="C1086" s="5" t="s">
        <v>78</v>
      </c>
      <c r="D1086" s="9" t="s">
        <v>68</v>
      </c>
      <c r="E1086" s="12">
        <v>0.508</v>
      </c>
      <c r="F1086" s="12">
        <v>45.0</v>
      </c>
      <c r="G1086" s="10">
        <f t="shared" si="1015"/>
        <v>20</v>
      </c>
      <c r="H1086" s="12">
        <v>654.0</v>
      </c>
      <c r="I1086" s="12">
        <v>0.02</v>
      </c>
      <c r="J1086" s="12">
        <v>0.168</v>
      </c>
    </row>
    <row r="1087">
      <c r="A1087" s="32" t="str">
        <f t="shared" si="2"/>
        <v>Guinea-Bissau-Africa2006</v>
      </c>
      <c r="B1087" s="32" t="s">
        <v>156</v>
      </c>
      <c r="C1087" s="5" t="s">
        <v>78</v>
      </c>
      <c r="D1087" s="9" t="s">
        <v>68</v>
      </c>
      <c r="E1087" s="12">
        <v>0.459</v>
      </c>
      <c r="F1087" s="12">
        <v>259.0</v>
      </c>
      <c r="G1087" s="10">
        <f t="shared" si="1015"/>
        <v>20</v>
      </c>
      <c r="H1087" s="12">
        <v>208.0</v>
      </c>
      <c r="I1087" s="12">
        <v>0.021</v>
      </c>
      <c r="J1087" s="12">
        <v>0.108</v>
      </c>
    </row>
    <row r="1088">
      <c r="A1088" s="32" t="str">
        <f t="shared" si="2"/>
        <v>Guinea-Africa2006</v>
      </c>
      <c r="B1088" s="32" t="s">
        <v>155</v>
      </c>
      <c r="C1088" s="5" t="s">
        <v>78</v>
      </c>
      <c r="D1088" s="9" t="s">
        <v>68</v>
      </c>
      <c r="E1088" s="12">
        <v>0.807</v>
      </c>
      <c r="F1088" s="12">
        <v>40.0</v>
      </c>
      <c r="G1088" s="10">
        <f t="shared" si="1015"/>
        <v>20</v>
      </c>
      <c r="H1088" s="12">
        <v>416.0</v>
      </c>
      <c r="I1088" s="12">
        <v>0.006</v>
      </c>
      <c r="J1088" s="10">
        <f>if(AND(H1088=H1089,I1088=I1088+1,ISBLANK(J1089)),J1088,J1089)</f>
        <v>0.083</v>
      </c>
    </row>
    <row r="1089">
      <c r="A1089" s="32" t="str">
        <f t="shared" si="2"/>
        <v>Liberia-Africa2006</v>
      </c>
      <c r="B1089" s="32" t="s">
        <v>184</v>
      </c>
      <c r="C1089" s="5" t="s">
        <v>78</v>
      </c>
      <c r="D1089" s="9" t="s">
        <v>68</v>
      </c>
      <c r="E1089" s="12">
        <v>0.429</v>
      </c>
      <c r="F1089" s="12">
        <v>68.0</v>
      </c>
      <c r="G1089" s="10">
        <f t="shared" si="1015"/>
        <v>20</v>
      </c>
      <c r="H1089" s="12">
        <v>158.0</v>
      </c>
      <c r="I1089" s="10">
        <f>if(AND(G1089=G1090,H1089=H1089+1,ISBLANK(I1090)),I1089,I1090)</f>
        <v>0.015</v>
      </c>
      <c r="J1089" s="12">
        <v>0.083</v>
      </c>
    </row>
    <row r="1090">
      <c r="A1090" s="32" t="str">
        <f t="shared" si="2"/>
        <v>Benin-Africa2006</v>
      </c>
      <c r="B1090" s="32" t="s">
        <v>99</v>
      </c>
      <c r="C1090" s="5" t="s">
        <v>78</v>
      </c>
      <c r="D1090" s="9" t="s">
        <v>68</v>
      </c>
      <c r="E1090" s="12">
        <v>0.757</v>
      </c>
      <c r="F1090" s="12">
        <v>31.0</v>
      </c>
      <c r="G1090" s="10">
        <f t="shared" si="1015"/>
        <v>20</v>
      </c>
      <c r="H1090" s="12">
        <v>270.0</v>
      </c>
      <c r="I1090" s="12">
        <v>0.015</v>
      </c>
      <c r="J1090" s="12">
        <v>0.125</v>
      </c>
    </row>
    <row r="1091">
      <c r="A1091" s="32" t="str">
        <f t="shared" si="2"/>
        <v>Eritrea-Africa2006</v>
      </c>
      <c r="B1091" s="32" t="s">
        <v>137</v>
      </c>
      <c r="C1091" s="5" t="s">
        <v>78</v>
      </c>
      <c r="D1091" s="9" t="s">
        <v>68</v>
      </c>
      <c r="E1091" s="12">
        <v>0.845</v>
      </c>
      <c r="F1091" s="12">
        <v>76.0</v>
      </c>
      <c r="G1091" s="10">
        <f t="shared" si="1015"/>
        <v>20</v>
      </c>
      <c r="H1091" s="12">
        <v>216.0</v>
      </c>
      <c r="I1091" s="10">
        <f>if(AND(G1091=G1092,H1091=H1091+1,ISBLANK(I1092)),I1091,I1092)</f>
        <v>0.002</v>
      </c>
      <c r="J1091" s="12">
        <v>0.012</v>
      </c>
    </row>
    <row r="1092">
      <c r="A1092" s="32" t="str">
        <f t="shared" si="2"/>
        <v>Sierra Leone-Africa2006</v>
      </c>
      <c r="B1092" s="32" t="s">
        <v>240</v>
      </c>
      <c r="C1092" s="5" t="s">
        <v>78</v>
      </c>
      <c r="D1092" s="9" t="s">
        <v>68</v>
      </c>
      <c r="E1092" s="12">
        <v>2.72</v>
      </c>
      <c r="F1092" s="12">
        <v>26.0</v>
      </c>
      <c r="G1092" s="10">
        <f t="shared" si="1015"/>
        <v>20</v>
      </c>
      <c r="H1092" s="12">
        <v>399.0</v>
      </c>
      <c r="I1092" s="12">
        <v>0.002</v>
      </c>
      <c r="J1092" s="10">
        <f>if(AND(H1092=H1093,I1092=I1092+1,ISBLANK(J1093)),J1092,J1093)</f>
        <v>0.226</v>
      </c>
    </row>
    <row r="1093">
      <c r="A1093" s="32" t="str">
        <f t="shared" si="2"/>
        <v>Nigeria-Africa2006</v>
      </c>
      <c r="B1093" s="32" t="s">
        <v>215</v>
      </c>
      <c r="C1093" s="5" t="s">
        <v>78</v>
      </c>
      <c r="D1093" s="9" t="s">
        <v>68</v>
      </c>
      <c r="E1093" s="12">
        <v>0.322</v>
      </c>
      <c r="F1093" s="12">
        <v>35.0</v>
      </c>
      <c r="G1093" s="10">
        <f t="shared" si="1015"/>
        <v>20</v>
      </c>
      <c r="H1093" s="12">
        <v>1120.0</v>
      </c>
      <c r="I1093" s="12">
        <v>0.055</v>
      </c>
      <c r="J1093" s="12">
        <v>0.226</v>
      </c>
    </row>
    <row r="1094">
      <c r="A1094" s="32" t="str">
        <f t="shared" si="2"/>
        <v>Malawi-Africa2006</v>
      </c>
      <c r="B1094" s="32" t="s">
        <v>191</v>
      </c>
      <c r="C1094" s="5" t="s">
        <v>78</v>
      </c>
      <c r="D1094" s="9" t="s">
        <v>68</v>
      </c>
      <c r="E1094" s="12">
        <v>0.334</v>
      </c>
      <c r="F1094" s="12">
        <v>39.0</v>
      </c>
      <c r="G1094" s="10">
        <f t="shared" si="1015"/>
        <v>20</v>
      </c>
      <c r="H1094" s="12">
        <v>370.0</v>
      </c>
      <c r="I1094" s="12">
        <v>0.004</v>
      </c>
      <c r="J1094" s="12">
        <v>0.047</v>
      </c>
    </row>
    <row r="1095">
      <c r="A1095" s="32" t="str">
        <f t="shared" si="2"/>
        <v>Tanzania-Africa2006</v>
      </c>
      <c r="B1095" s="32" t="s">
        <v>263</v>
      </c>
      <c r="C1095" s="5" t="s">
        <v>78</v>
      </c>
      <c r="D1095" s="9" t="s">
        <v>68</v>
      </c>
      <c r="E1095" s="12">
        <v>0.438</v>
      </c>
      <c r="F1095" s="12">
        <v>27.0</v>
      </c>
      <c r="G1095" s="10">
        <f t="shared" si="1015"/>
        <v>20</v>
      </c>
      <c r="H1095" s="12">
        <v>172.0</v>
      </c>
      <c r="I1095" s="12">
        <v>0.013</v>
      </c>
      <c r="J1095" s="12">
        <v>0.14</v>
      </c>
    </row>
    <row r="1096">
      <c r="A1096" s="32" t="str">
        <f t="shared" si="2"/>
        <v>Mozambique-Africa2006</v>
      </c>
      <c r="B1096" s="32" t="s">
        <v>206</v>
      </c>
      <c r="C1096" s="5" t="s">
        <v>78</v>
      </c>
      <c r="D1096" s="9" t="s">
        <v>68</v>
      </c>
      <c r="E1096" s="12">
        <v>0.375</v>
      </c>
      <c r="F1096" s="12">
        <v>113.0</v>
      </c>
      <c r="G1096" s="10">
        <f t="shared" si="1015"/>
        <v>20</v>
      </c>
      <c r="H1096" s="12">
        <v>230.0</v>
      </c>
      <c r="I1096" s="12">
        <v>0.008</v>
      </c>
      <c r="J1096" s="12">
        <v>0.108</v>
      </c>
    </row>
    <row r="1097">
      <c r="A1097" s="32" t="str">
        <f t="shared" si="2"/>
        <v>Zambia-Africa2006</v>
      </c>
      <c r="B1097" s="32" t="s">
        <v>284</v>
      </c>
      <c r="C1097" s="5" t="s">
        <v>78</v>
      </c>
      <c r="D1097" s="9" t="s">
        <v>68</v>
      </c>
      <c r="E1097" s="12">
        <v>0.154</v>
      </c>
      <c r="F1097" s="12">
        <v>35.0</v>
      </c>
      <c r="G1097" s="10">
        <f t="shared" si="1015"/>
        <v>20</v>
      </c>
      <c r="H1097" s="12">
        <v>183.0</v>
      </c>
      <c r="I1097" s="12">
        <v>0.042</v>
      </c>
      <c r="J1097" s="12">
        <v>0.141</v>
      </c>
    </row>
    <row r="1098">
      <c r="A1098" s="32" t="str">
        <f t="shared" si="2"/>
        <v>Burundi-Africa2006</v>
      </c>
      <c r="B1098" s="32" t="s">
        <v>109</v>
      </c>
      <c r="C1098" s="5" t="s">
        <v>78</v>
      </c>
      <c r="D1098" s="9" t="s">
        <v>68</v>
      </c>
      <c r="E1098" s="12">
        <v>2.797</v>
      </c>
      <c r="F1098" s="12">
        <v>13.0</v>
      </c>
      <c r="G1098" s="10">
        <f t="shared" si="1015"/>
        <v>20</v>
      </c>
      <c r="H1098" s="12">
        <v>140.0</v>
      </c>
      <c r="I1098" s="12">
        <v>0.007</v>
      </c>
      <c r="J1098" s="12">
        <v>0.025</v>
      </c>
    </row>
    <row r="1099">
      <c r="A1099" s="32" t="str">
        <f t="shared" si="2"/>
        <v>Burkina Faso-Africa2006</v>
      </c>
      <c r="B1099" s="32" t="s">
        <v>108</v>
      </c>
      <c r="C1099" s="5" t="s">
        <v>78</v>
      </c>
      <c r="D1099" s="9" t="s">
        <v>68</v>
      </c>
      <c r="E1099" s="12">
        <v>0.476</v>
      </c>
      <c r="F1099" s="12">
        <v>34.0</v>
      </c>
      <c r="G1099" s="10">
        <f t="shared" si="1015"/>
        <v>20</v>
      </c>
      <c r="H1099" s="12">
        <v>270.0</v>
      </c>
      <c r="I1099" s="12">
        <v>0.006</v>
      </c>
      <c r="J1099" s="12">
        <v>0.074</v>
      </c>
    </row>
    <row r="1100">
      <c r="A1100" s="32" t="str">
        <f t="shared" si="2"/>
        <v>Gambia, The-Africa2006</v>
      </c>
      <c r="B1100" s="32" t="s">
        <v>146</v>
      </c>
      <c r="C1100" s="5" t="s">
        <v>78</v>
      </c>
      <c r="D1100" s="9" t="s">
        <v>68</v>
      </c>
      <c r="E1100" s="12">
        <v>2.921</v>
      </c>
      <c r="F1100" s="12">
        <v>27.0</v>
      </c>
      <c r="G1100" s="10">
        <f t="shared" si="1015"/>
        <v>20</v>
      </c>
      <c r="H1100" s="12">
        <v>376.0</v>
      </c>
      <c r="I1100" s="12">
        <v>0.052</v>
      </c>
      <c r="J1100" s="12">
        <v>0.273</v>
      </c>
    </row>
    <row r="1101">
      <c r="A1101" s="32" t="str">
        <f t="shared" si="2"/>
        <v>Congo (Kinshasa)-Africa2006</v>
      </c>
      <c r="B1101" s="32" t="s">
        <v>121</v>
      </c>
      <c r="C1101" s="5" t="s">
        <v>78</v>
      </c>
      <c r="D1101" s="9" t="s">
        <v>68</v>
      </c>
      <c r="E1101" s="12">
        <v>2.865</v>
      </c>
      <c r="F1101" s="12">
        <v>133.0</v>
      </c>
      <c r="G1101" s="10">
        <f t="shared" si="1015"/>
        <v>20</v>
      </c>
      <c r="H1101" s="12">
        <v>308.0</v>
      </c>
      <c r="I1101" s="12">
        <v>0.003</v>
      </c>
      <c r="J1101" s="12">
        <v>0.079</v>
      </c>
    </row>
    <row r="1102">
      <c r="A1102" s="32" t="str">
        <f t="shared" si="2"/>
        <v>Uganda-Africa2006</v>
      </c>
      <c r="B1102" s="32" t="s">
        <v>273</v>
      </c>
      <c r="C1102" s="5" t="s">
        <v>78</v>
      </c>
      <c r="D1102" s="9" t="s">
        <v>68</v>
      </c>
      <c r="E1102" s="12">
        <v>0.352</v>
      </c>
      <c r="F1102" s="12">
        <v>28.0</v>
      </c>
      <c r="G1102" s="10">
        <f t="shared" si="1015"/>
        <v>20</v>
      </c>
      <c r="H1102" s="12">
        <v>237.0</v>
      </c>
      <c r="I1102" s="12">
        <v>0.025</v>
      </c>
      <c r="J1102" s="12">
        <v>0.068</v>
      </c>
    </row>
    <row r="1103">
      <c r="A1103" s="32" t="str">
        <f t="shared" si="2"/>
        <v>Somalia-Africa2006</v>
      </c>
      <c r="B1103" s="32" t="s">
        <v>246</v>
      </c>
      <c r="C1103" s="5" t="s">
        <v>78</v>
      </c>
      <c r="D1103" s="9" t="s">
        <v>68</v>
      </c>
      <c r="E1103" s="5">
        <v>0.352</v>
      </c>
      <c r="F1103" s="10">
        <f t="shared" ref="F1103:H1103" si="1016">if(AND(D1103=D1104,E1103=E1103+1,ISBLANK(F1104)),F1103,F1104)</f>
        <v>41</v>
      </c>
      <c r="G1103" s="10">
        <f t="shared" si="1016"/>
        <v>20</v>
      </c>
      <c r="H1103" s="10">
        <f t="shared" si="1016"/>
        <v>270</v>
      </c>
      <c r="I1103" s="12">
        <v>0.011</v>
      </c>
      <c r="J1103" s="12">
        <v>0.063</v>
      </c>
    </row>
    <row r="1104">
      <c r="A1104" s="32" t="str">
        <f t="shared" si="2"/>
        <v>Mali-Africa2006</v>
      </c>
      <c r="B1104" s="32" t="s">
        <v>194</v>
      </c>
      <c r="C1104" s="5" t="s">
        <v>78</v>
      </c>
      <c r="D1104" s="9" t="s">
        <v>68</v>
      </c>
      <c r="E1104" s="12">
        <v>0.514</v>
      </c>
      <c r="F1104" s="12">
        <v>41.0</v>
      </c>
      <c r="G1104" s="10">
        <f t="shared" ref="G1104:G1113" si="1017">if(AND(E1104=E1105,F1104=F1104+1,ISBLANK(G1105)),G1104,G1105)</f>
        <v>20</v>
      </c>
      <c r="H1104" s="12">
        <v>270.0</v>
      </c>
      <c r="I1104" s="12">
        <v>0.007</v>
      </c>
      <c r="J1104" s="12">
        <v>0.123</v>
      </c>
    </row>
    <row r="1105">
      <c r="A1105" s="32" t="str">
        <f t="shared" si="2"/>
        <v>Chad-Africa2006</v>
      </c>
      <c r="B1105" s="32" t="s">
        <v>115</v>
      </c>
      <c r="C1105" s="5" t="s">
        <v>78</v>
      </c>
      <c r="D1105" s="9" t="s">
        <v>68</v>
      </c>
      <c r="E1105" s="12">
        <v>0.74</v>
      </c>
      <c r="F1105" s="12">
        <v>64.0</v>
      </c>
      <c r="G1105" s="10">
        <f t="shared" si="1017"/>
        <v>20</v>
      </c>
      <c r="H1105" s="12">
        <v>732.0</v>
      </c>
      <c r="I1105" s="12">
        <v>0.006</v>
      </c>
      <c r="J1105" s="12">
        <v>0.045</v>
      </c>
    </row>
    <row r="1106">
      <c r="A1106" s="32" t="str">
        <f t="shared" si="2"/>
        <v>Angola-Africa2006</v>
      </c>
      <c r="B1106" s="32" t="s">
        <v>82</v>
      </c>
      <c r="C1106" s="5" t="s">
        <v>78</v>
      </c>
      <c r="D1106" s="9" t="s">
        <v>68</v>
      </c>
      <c r="E1106" s="12">
        <v>0.521</v>
      </c>
      <c r="F1106" s="12">
        <v>119.0</v>
      </c>
      <c r="G1106" s="10">
        <f t="shared" si="1017"/>
        <v>20</v>
      </c>
      <c r="H1106" s="12">
        <v>272.0</v>
      </c>
      <c r="I1106" s="12">
        <v>0.019</v>
      </c>
      <c r="J1106" s="12">
        <v>0.178</v>
      </c>
    </row>
    <row r="1107">
      <c r="A1107" s="32" t="str">
        <f t="shared" si="2"/>
        <v>Niger-Africa2006</v>
      </c>
      <c r="B1107" s="32" t="s">
        <v>214</v>
      </c>
      <c r="C1107" s="5" t="s">
        <v>78</v>
      </c>
      <c r="D1107" s="9" t="s">
        <v>68</v>
      </c>
      <c r="E1107" s="12">
        <v>0.423</v>
      </c>
      <c r="F1107" s="12">
        <v>24.0</v>
      </c>
      <c r="G1107" s="10">
        <f t="shared" si="1017"/>
        <v>20</v>
      </c>
      <c r="H1107" s="12">
        <v>270.0</v>
      </c>
      <c r="I1107" s="12">
        <v>0.003</v>
      </c>
      <c r="J1107" s="12">
        <v>0.035</v>
      </c>
    </row>
    <row r="1108">
      <c r="A1108" s="32" t="str">
        <f t="shared" si="2"/>
        <v>Mauritius-Africa2007</v>
      </c>
      <c r="B1108" s="32" t="s">
        <v>198</v>
      </c>
      <c r="C1108" s="5" t="s">
        <v>78</v>
      </c>
      <c r="D1108" s="9" t="s">
        <v>69</v>
      </c>
      <c r="E1108" s="12">
        <v>0.242</v>
      </c>
      <c r="F1108" s="12">
        <v>7.0</v>
      </c>
      <c r="G1108" s="10">
        <f t="shared" si="1017"/>
        <v>20</v>
      </c>
      <c r="H1108" s="12">
        <v>161.0</v>
      </c>
      <c r="I1108" s="12">
        <v>0.202</v>
      </c>
      <c r="J1108" s="12">
        <v>0.761</v>
      </c>
    </row>
    <row r="1109">
      <c r="A1109" s="32" t="str">
        <f t="shared" si="2"/>
        <v>Tunisia-Africa2007</v>
      </c>
      <c r="B1109" s="32" t="s">
        <v>269</v>
      </c>
      <c r="C1109" s="5" t="s">
        <v>78</v>
      </c>
      <c r="D1109" s="9" t="s">
        <v>69</v>
      </c>
      <c r="E1109" s="12">
        <v>0.606</v>
      </c>
      <c r="F1109" s="12">
        <v>11.0</v>
      </c>
      <c r="G1109" s="10">
        <f t="shared" si="1017"/>
        <v>20</v>
      </c>
      <c r="H1109" s="12">
        <v>268.0</v>
      </c>
      <c r="I1109" s="12">
        <v>0.171</v>
      </c>
      <c r="J1109" s="12">
        <v>0.763</v>
      </c>
    </row>
    <row r="1110">
      <c r="A1110" s="32" t="str">
        <f t="shared" si="2"/>
        <v>Seychelles-Africa2007</v>
      </c>
      <c r="B1110" s="32" t="s">
        <v>239</v>
      </c>
      <c r="C1110" s="5" t="s">
        <v>78</v>
      </c>
      <c r="D1110" s="9" t="s">
        <v>69</v>
      </c>
      <c r="E1110" s="12">
        <v>0.484</v>
      </c>
      <c r="F1110" s="12">
        <v>39.0</v>
      </c>
      <c r="G1110" s="10">
        <f t="shared" si="1017"/>
        <v>20</v>
      </c>
      <c r="H1110" s="12">
        <v>76.0</v>
      </c>
      <c r="I1110" s="12">
        <v>0.384</v>
      </c>
      <c r="J1110" s="12">
        <v>0.867</v>
      </c>
    </row>
    <row r="1111">
      <c r="A1111" s="32" t="str">
        <f t="shared" si="2"/>
        <v>Morocco-Africa2007</v>
      </c>
      <c r="B1111" s="32" t="s">
        <v>205</v>
      </c>
      <c r="C1111" s="5" t="s">
        <v>78</v>
      </c>
      <c r="D1111" s="9" t="s">
        <v>69</v>
      </c>
      <c r="E1111" s="12">
        <v>0.444</v>
      </c>
      <c r="F1111" s="12">
        <v>12.0</v>
      </c>
      <c r="G1111" s="10">
        <f t="shared" si="1017"/>
        <v>20</v>
      </c>
      <c r="H1111" s="12">
        <v>358.0</v>
      </c>
      <c r="I1111" s="12">
        <v>0.215</v>
      </c>
      <c r="J1111" s="12">
        <v>0.653</v>
      </c>
    </row>
    <row r="1112">
      <c r="A1112" s="32" t="str">
        <f t="shared" si="2"/>
        <v>South Africa-Africa2007</v>
      </c>
      <c r="B1112" s="32" t="s">
        <v>247</v>
      </c>
      <c r="C1112" s="5" t="s">
        <v>78</v>
      </c>
      <c r="D1112" s="9" t="s">
        <v>69</v>
      </c>
      <c r="E1112" s="12">
        <v>0.365</v>
      </c>
      <c r="F1112" s="12">
        <v>31.0</v>
      </c>
      <c r="G1112" s="10">
        <f t="shared" si="1017"/>
        <v>20</v>
      </c>
      <c r="H1112" s="12">
        <v>350.0</v>
      </c>
      <c r="I1112" s="12">
        <v>0.081</v>
      </c>
      <c r="J1112" s="12">
        <v>0.853</v>
      </c>
    </row>
    <row r="1113">
      <c r="A1113" s="32" t="str">
        <f t="shared" si="2"/>
        <v>Algeria-Africa2007</v>
      </c>
      <c r="B1113" s="32" t="s">
        <v>77</v>
      </c>
      <c r="C1113" s="5" t="s">
        <v>78</v>
      </c>
      <c r="D1113" s="9" t="s">
        <v>69</v>
      </c>
      <c r="E1113" s="12">
        <v>0.742</v>
      </c>
      <c r="F1113" s="12">
        <v>25.0</v>
      </c>
      <c r="G1113" s="10">
        <f t="shared" si="1017"/>
        <v>20</v>
      </c>
      <c r="H1113" s="12">
        <v>451.0</v>
      </c>
      <c r="I1113" s="12">
        <v>0.095</v>
      </c>
      <c r="J1113" s="12">
        <v>0.785</v>
      </c>
    </row>
    <row r="1114">
      <c r="A1114" s="32" t="str">
        <f t="shared" si="2"/>
        <v>Libya-Africa2007</v>
      </c>
      <c r="B1114" s="32" t="s">
        <v>185</v>
      </c>
      <c r="C1114" s="5" t="s">
        <v>78</v>
      </c>
      <c r="D1114" s="9" t="s">
        <v>69</v>
      </c>
      <c r="E1114" s="5">
        <v>0.742</v>
      </c>
      <c r="F1114" s="10">
        <f t="shared" ref="F1114:H1114" si="1018">if(AND(D1114=D1115,E1114=E1114+1,ISBLANK(F1115)),F1114,F1115)</f>
        <v>10</v>
      </c>
      <c r="G1114" s="10">
        <f t="shared" si="1018"/>
        <v>20</v>
      </c>
      <c r="H1114" s="10">
        <f t="shared" si="1018"/>
        <v>711</v>
      </c>
      <c r="I1114" s="12">
        <v>0.047</v>
      </c>
      <c r="J1114" s="12">
        <v>0.778</v>
      </c>
    </row>
    <row r="1115">
      <c r="A1115" s="32" t="str">
        <f t="shared" si="2"/>
        <v>Egypt-Africa2007</v>
      </c>
      <c r="B1115" s="32" t="s">
        <v>134</v>
      </c>
      <c r="C1115" s="5" t="s">
        <v>78</v>
      </c>
      <c r="D1115" s="9" t="s">
        <v>69</v>
      </c>
      <c r="E1115" s="12">
        <v>0.451</v>
      </c>
      <c r="F1115" s="12">
        <v>10.0</v>
      </c>
      <c r="G1115" s="10">
        <f t="shared" ref="G1115:G1134" si="1019">if(AND(E1115=E1116,F1115=F1115+1,ISBLANK(G1116)),G1115,G1116)</f>
        <v>20</v>
      </c>
      <c r="H1115" s="12">
        <v>711.0</v>
      </c>
      <c r="I1115" s="12">
        <v>0.16</v>
      </c>
      <c r="J1115" s="12">
        <v>0.405</v>
      </c>
    </row>
    <row r="1116">
      <c r="A1116" s="32" t="str">
        <f t="shared" si="2"/>
        <v>Botswana-Africa2007</v>
      </c>
      <c r="B1116" s="32" t="s">
        <v>104</v>
      </c>
      <c r="C1116" s="5" t="s">
        <v>78</v>
      </c>
      <c r="D1116" s="9" t="s">
        <v>69</v>
      </c>
      <c r="E1116" s="12">
        <v>0.171</v>
      </c>
      <c r="F1116" s="12">
        <v>107.0</v>
      </c>
      <c r="G1116" s="10">
        <f t="shared" si="1019"/>
        <v>20</v>
      </c>
      <c r="H1116" s="12">
        <v>140.0</v>
      </c>
      <c r="I1116" s="12">
        <v>0.053</v>
      </c>
      <c r="J1116" s="12">
        <v>0.601</v>
      </c>
    </row>
    <row r="1117">
      <c r="A1117" s="32" t="str">
        <f t="shared" si="2"/>
        <v>Lesotho-Africa2007</v>
      </c>
      <c r="B1117" s="32" t="s">
        <v>183</v>
      </c>
      <c r="C1117" s="5" t="s">
        <v>78</v>
      </c>
      <c r="D1117" s="9" t="s">
        <v>69</v>
      </c>
      <c r="E1117" s="12">
        <v>0.224</v>
      </c>
      <c r="F1117" s="12">
        <v>73.0</v>
      </c>
      <c r="G1117" s="10">
        <f t="shared" si="1019"/>
        <v>20</v>
      </c>
      <c r="H1117" s="12">
        <v>342.0</v>
      </c>
      <c r="I1117" s="12">
        <v>0.034</v>
      </c>
      <c r="J1117" s="12">
        <v>0.247</v>
      </c>
    </row>
    <row r="1118">
      <c r="A1118" s="32" t="str">
        <f t="shared" si="2"/>
        <v>Namibia-Africa2007</v>
      </c>
      <c r="B1118" s="32" t="s">
        <v>208</v>
      </c>
      <c r="C1118" s="5" t="s">
        <v>78</v>
      </c>
      <c r="D1118" s="9" t="s">
        <v>69</v>
      </c>
      <c r="E1118" s="12">
        <v>0.258</v>
      </c>
      <c r="F1118" s="12">
        <v>99.0</v>
      </c>
      <c r="G1118" s="10">
        <f t="shared" si="1019"/>
        <v>20</v>
      </c>
      <c r="H1118" s="12">
        <v>339.0</v>
      </c>
      <c r="I1118" s="12">
        <v>0.048</v>
      </c>
      <c r="J1118" s="12">
        <v>0.385</v>
      </c>
    </row>
    <row r="1119">
      <c r="A1119" s="32" t="str">
        <f t="shared" si="2"/>
        <v>Djibouti-Africa2007</v>
      </c>
      <c r="B1119" s="32" t="s">
        <v>130</v>
      </c>
      <c r="C1119" s="5" t="s">
        <v>78</v>
      </c>
      <c r="D1119" s="9" t="s">
        <v>69</v>
      </c>
      <c r="E1119" s="12">
        <v>0.378</v>
      </c>
      <c r="F1119" s="12">
        <v>37.0</v>
      </c>
      <c r="G1119" s="10">
        <f t="shared" si="1019"/>
        <v>20</v>
      </c>
      <c r="H1119" s="12">
        <v>66.0</v>
      </c>
      <c r="I1119" s="12">
        <v>0.016</v>
      </c>
      <c r="J1119" s="12">
        <v>0.087</v>
      </c>
    </row>
    <row r="1120">
      <c r="A1120" s="32" t="str">
        <f t="shared" si="2"/>
        <v>Swaziland-Africa2007</v>
      </c>
      <c r="B1120" s="32" t="s">
        <v>258</v>
      </c>
      <c r="C1120" s="5" t="s">
        <v>78</v>
      </c>
      <c r="D1120" s="9" t="s">
        <v>69</v>
      </c>
      <c r="E1120" s="12">
        <v>0.363</v>
      </c>
      <c r="F1120" s="12">
        <v>60.0</v>
      </c>
      <c r="G1120" s="10">
        <f t="shared" si="1019"/>
        <v>20</v>
      </c>
      <c r="H1120" s="12">
        <v>104.0</v>
      </c>
      <c r="I1120" s="12">
        <v>0.041</v>
      </c>
      <c r="J1120" s="12">
        <v>0.335</v>
      </c>
    </row>
    <row r="1121">
      <c r="A1121" s="32" t="str">
        <f t="shared" si="2"/>
        <v>Zimbabwe-Africa2007</v>
      </c>
      <c r="B1121" s="32" t="s">
        <v>285</v>
      </c>
      <c r="C1121" s="5" t="s">
        <v>78</v>
      </c>
      <c r="D1121" s="9" t="s">
        <v>69</v>
      </c>
      <c r="E1121" s="12">
        <v>0.514</v>
      </c>
      <c r="F1121" s="12">
        <v>97.0</v>
      </c>
      <c r="G1121" s="10">
        <f t="shared" si="1019"/>
        <v>20</v>
      </c>
      <c r="H1121" s="12">
        <v>256.0</v>
      </c>
      <c r="I1121" s="12">
        <v>0.109</v>
      </c>
      <c r="J1121" s="12">
        <v>0.096</v>
      </c>
    </row>
    <row r="1122">
      <c r="A1122" s="32" t="str">
        <f t="shared" si="2"/>
        <v>Ghana-Africa2007</v>
      </c>
      <c r="B1122" s="32" t="s">
        <v>149</v>
      </c>
      <c r="C1122" s="5" t="s">
        <v>78</v>
      </c>
      <c r="D1122" s="9" t="s">
        <v>69</v>
      </c>
      <c r="E1122" s="12">
        <v>0.327</v>
      </c>
      <c r="F1122" s="12">
        <v>15.0</v>
      </c>
      <c r="G1122" s="10">
        <f t="shared" si="1019"/>
        <v>20</v>
      </c>
      <c r="H1122" s="12">
        <v>304.0</v>
      </c>
      <c r="I1122" s="12">
        <v>0.039</v>
      </c>
      <c r="J1122" s="12">
        <v>0.338</v>
      </c>
    </row>
    <row r="1123">
      <c r="A1123" s="32" t="str">
        <f t="shared" si="2"/>
        <v>Gabon-Africa2007</v>
      </c>
      <c r="B1123" s="32" t="s">
        <v>145</v>
      </c>
      <c r="C1123" s="5" t="s">
        <v>78</v>
      </c>
      <c r="D1123" s="9" t="s">
        <v>69</v>
      </c>
      <c r="E1123" s="12">
        <v>0.447</v>
      </c>
      <c r="F1123" s="12">
        <v>57.0</v>
      </c>
      <c r="G1123" s="10">
        <f t="shared" si="1019"/>
        <v>20</v>
      </c>
      <c r="H1123" s="12">
        <v>488.0</v>
      </c>
      <c r="I1123" s="12">
        <v>0.058</v>
      </c>
      <c r="J1123" s="12">
        <v>0.808</v>
      </c>
    </row>
    <row r="1124">
      <c r="A1124" s="32" t="str">
        <f t="shared" si="2"/>
        <v>Central African Republic-Africa2007</v>
      </c>
      <c r="B1124" s="32" t="s">
        <v>114</v>
      </c>
      <c r="C1124" s="5" t="s">
        <v>78</v>
      </c>
      <c r="D1124" s="9" t="s">
        <v>69</v>
      </c>
      <c r="E1124" s="12">
        <v>2.038</v>
      </c>
      <c r="F1124" s="12">
        <v>22.0</v>
      </c>
      <c r="G1124" s="10">
        <f t="shared" si="1019"/>
        <v>20</v>
      </c>
      <c r="H1124" s="12">
        <v>504.0</v>
      </c>
      <c r="I1124" s="12">
        <v>0.004</v>
      </c>
      <c r="J1124" s="12">
        <v>0.083</v>
      </c>
    </row>
    <row r="1125">
      <c r="A1125" s="32" t="str">
        <f t="shared" si="2"/>
        <v>Cote d'Ivoire-Africa2007</v>
      </c>
      <c r="B1125" s="32" t="s">
        <v>123</v>
      </c>
      <c r="C1125" s="5" t="s">
        <v>78</v>
      </c>
      <c r="D1125" s="9" t="s">
        <v>69</v>
      </c>
      <c r="E1125" s="12">
        <v>0.446</v>
      </c>
      <c r="F1125" s="12">
        <v>40.0</v>
      </c>
      <c r="G1125" s="10">
        <f t="shared" si="1019"/>
        <v>20</v>
      </c>
      <c r="H1125" s="12">
        <v>270.0</v>
      </c>
      <c r="I1125" s="12">
        <v>0.018</v>
      </c>
      <c r="J1125" s="12">
        <v>0.416</v>
      </c>
    </row>
    <row r="1126">
      <c r="A1126" s="32" t="str">
        <f t="shared" si="2"/>
        <v>Sudan-Africa2007</v>
      </c>
      <c r="B1126" s="32" t="s">
        <v>256</v>
      </c>
      <c r="C1126" s="5" t="s">
        <v>78</v>
      </c>
      <c r="D1126" s="9" t="s">
        <v>69</v>
      </c>
      <c r="E1126" s="12">
        <v>0.361</v>
      </c>
      <c r="F1126" s="12">
        <v>39.0</v>
      </c>
      <c r="G1126" s="10">
        <f t="shared" si="1019"/>
        <v>20</v>
      </c>
      <c r="H1126" s="12">
        <v>180.0</v>
      </c>
      <c r="I1126" s="12">
        <v>0.087</v>
      </c>
      <c r="J1126" s="12">
        <v>0.204</v>
      </c>
    </row>
    <row r="1127">
      <c r="A1127" s="32" t="str">
        <f t="shared" si="2"/>
        <v>Mauritania-Africa2007</v>
      </c>
      <c r="B1127" s="32" t="s">
        <v>197</v>
      </c>
      <c r="C1127" s="5" t="s">
        <v>78</v>
      </c>
      <c r="D1127" s="9" t="s">
        <v>69</v>
      </c>
      <c r="E1127" s="12">
        <v>0.947</v>
      </c>
      <c r="F1127" s="12">
        <v>65.0</v>
      </c>
      <c r="G1127" s="10">
        <f t="shared" si="1019"/>
        <v>20</v>
      </c>
      <c r="H1127" s="12">
        <v>696.0</v>
      </c>
      <c r="I1127" s="12">
        <v>0.014</v>
      </c>
      <c r="J1127" s="12">
        <v>0.425</v>
      </c>
    </row>
    <row r="1128">
      <c r="A1128" s="32" t="str">
        <f t="shared" si="2"/>
        <v>Ethiopia-Africa2007</v>
      </c>
      <c r="B1128" s="32" t="s">
        <v>139</v>
      </c>
      <c r="C1128" s="5" t="s">
        <v>78</v>
      </c>
      <c r="D1128" s="9" t="s">
        <v>69</v>
      </c>
      <c r="E1128" s="12">
        <v>0.303</v>
      </c>
      <c r="F1128" s="12">
        <v>18.0</v>
      </c>
      <c r="G1128" s="10">
        <f t="shared" si="1019"/>
        <v>20</v>
      </c>
      <c r="H1128" s="12">
        <v>198.0</v>
      </c>
      <c r="I1128" s="12">
        <v>0.004</v>
      </c>
      <c r="J1128" s="12">
        <v>0.015</v>
      </c>
    </row>
    <row r="1129">
      <c r="A1129" s="32" t="str">
        <f t="shared" si="2"/>
        <v>Madagascar-Africa2007</v>
      </c>
      <c r="B1129" s="32" t="s">
        <v>190</v>
      </c>
      <c r="C1129" s="5" t="s">
        <v>78</v>
      </c>
      <c r="D1129" s="9" t="s">
        <v>69</v>
      </c>
      <c r="E1129" s="12">
        <v>0.465</v>
      </c>
      <c r="F1129" s="12">
        <v>7.0</v>
      </c>
      <c r="G1129" s="10">
        <f t="shared" si="1019"/>
        <v>20</v>
      </c>
      <c r="H1129" s="12">
        <v>238.0</v>
      </c>
      <c r="I1129" s="12">
        <v>0.007</v>
      </c>
      <c r="J1129" s="12">
        <v>0.114</v>
      </c>
    </row>
    <row r="1130">
      <c r="A1130" s="32" t="str">
        <f t="shared" si="2"/>
        <v>Equatorial Guinea-Africa2007</v>
      </c>
      <c r="B1130" s="32" t="s">
        <v>136</v>
      </c>
      <c r="C1130" s="5" t="s">
        <v>78</v>
      </c>
      <c r="D1130" s="9" t="s">
        <v>69</v>
      </c>
      <c r="E1130" s="12">
        <v>0.441</v>
      </c>
      <c r="F1130" s="12">
        <v>135.0</v>
      </c>
      <c r="G1130" s="10">
        <f t="shared" si="1019"/>
        <v>20</v>
      </c>
      <c r="H1130" s="12">
        <v>492.0</v>
      </c>
      <c r="I1130" s="12">
        <v>0.016</v>
      </c>
      <c r="J1130" s="12">
        <v>0.235</v>
      </c>
    </row>
    <row r="1131">
      <c r="A1131" s="32" t="str">
        <f t="shared" si="2"/>
        <v>Togo-Africa2007</v>
      </c>
      <c r="B1131" s="32" t="s">
        <v>266</v>
      </c>
      <c r="C1131" s="5" t="s">
        <v>78</v>
      </c>
      <c r="D1131" s="9" t="s">
        <v>69</v>
      </c>
      <c r="E1131" s="12">
        <v>0.526</v>
      </c>
      <c r="F1131" s="12">
        <v>62.0</v>
      </c>
      <c r="G1131" s="10">
        <f t="shared" si="1019"/>
        <v>20</v>
      </c>
      <c r="H1131" s="12">
        <v>270.0</v>
      </c>
      <c r="I1131" s="12">
        <v>0.022</v>
      </c>
      <c r="J1131" s="12">
        <v>0.204</v>
      </c>
    </row>
    <row r="1132">
      <c r="A1132" s="32" t="str">
        <f t="shared" si="2"/>
        <v>Kenya-Africa2007</v>
      </c>
      <c r="B1132" s="32" t="s">
        <v>175</v>
      </c>
      <c r="C1132" s="5" t="s">
        <v>78</v>
      </c>
      <c r="D1132" s="9" t="s">
        <v>69</v>
      </c>
      <c r="E1132" s="12">
        <v>0.493</v>
      </c>
      <c r="F1132" s="12">
        <v>44.0</v>
      </c>
      <c r="G1132" s="10">
        <f t="shared" si="1019"/>
        <v>20</v>
      </c>
      <c r="H1132" s="12">
        <v>432.0</v>
      </c>
      <c r="I1132" s="12">
        <v>0.08</v>
      </c>
      <c r="J1132" s="12">
        <v>0.301</v>
      </c>
    </row>
    <row r="1133">
      <c r="A1133" s="32" t="str">
        <f t="shared" si="2"/>
        <v>Rwanda-Africa2007</v>
      </c>
      <c r="B1133" s="32" t="s">
        <v>232</v>
      </c>
      <c r="C1133" s="5" t="s">
        <v>78</v>
      </c>
      <c r="D1133" s="9" t="s">
        <v>69</v>
      </c>
      <c r="E1133" s="12">
        <v>0.335</v>
      </c>
      <c r="F1133" s="12">
        <v>16.0</v>
      </c>
      <c r="G1133" s="10">
        <f t="shared" si="1019"/>
        <v>20</v>
      </c>
      <c r="H1133" s="12">
        <v>168.0</v>
      </c>
      <c r="I1133" s="12">
        <v>0.021</v>
      </c>
      <c r="J1133" s="12">
        <v>0.064</v>
      </c>
    </row>
    <row r="1134">
      <c r="A1134" s="32" t="str">
        <f t="shared" si="2"/>
        <v>Sao Tome and Principe-Africa2007</v>
      </c>
      <c r="B1134" s="32" t="s">
        <v>235</v>
      </c>
      <c r="C1134" s="5" t="s">
        <v>78</v>
      </c>
      <c r="D1134" s="9" t="s">
        <v>69</v>
      </c>
      <c r="E1134" s="12">
        <v>0.487</v>
      </c>
      <c r="F1134" s="12">
        <v>144.0</v>
      </c>
      <c r="G1134" s="10">
        <f t="shared" si="1019"/>
        <v>20</v>
      </c>
      <c r="H1134" s="12">
        <v>424.0</v>
      </c>
      <c r="I1134" s="12">
        <v>0.146</v>
      </c>
      <c r="J1134" s="12">
        <v>0.184</v>
      </c>
    </row>
    <row r="1135">
      <c r="A1135" s="32" t="str">
        <f t="shared" si="2"/>
        <v>South Sudan-Africa2007</v>
      </c>
      <c r="B1135" s="32" t="s">
        <v>249</v>
      </c>
      <c r="C1135" s="5" t="s">
        <v>78</v>
      </c>
      <c r="D1135" s="9" t="s">
        <v>69</v>
      </c>
      <c r="E1135" s="5">
        <v>0.487</v>
      </c>
      <c r="F1135" s="10">
        <f t="shared" ref="F1135:J1135" si="1020">if(AND(D1135=D1136,E1135=E1135+1,ISBLANK(F1136)),F1135,F1136)</f>
        <v>40</v>
      </c>
      <c r="G1135" s="10">
        <f t="shared" si="1020"/>
        <v>20</v>
      </c>
      <c r="H1135" s="10">
        <f t="shared" si="1020"/>
        <v>416</v>
      </c>
      <c r="I1135" s="10">
        <f t="shared" si="1020"/>
        <v>0.008</v>
      </c>
      <c r="J1135" s="10">
        <f t="shared" si="1020"/>
        <v>0.199</v>
      </c>
    </row>
    <row r="1136">
      <c r="A1136" s="32" t="str">
        <f t="shared" si="2"/>
        <v>Guinea-Africa2007</v>
      </c>
      <c r="B1136" s="32" t="s">
        <v>155</v>
      </c>
      <c r="C1136" s="5" t="s">
        <v>78</v>
      </c>
      <c r="D1136" s="9" t="s">
        <v>69</v>
      </c>
      <c r="E1136" s="12">
        <v>0.807</v>
      </c>
      <c r="F1136" s="12">
        <v>40.0</v>
      </c>
      <c r="G1136" s="10">
        <f t="shared" ref="G1136:G1154" si="1021">if(AND(E1136=E1137,F1136=F1136+1,ISBLANK(G1137)),G1136,G1137)</f>
        <v>20</v>
      </c>
      <c r="H1136" s="12">
        <v>416.0</v>
      </c>
      <c r="I1136" s="12">
        <v>0.008</v>
      </c>
      <c r="J1136" s="12">
        <v>0.199</v>
      </c>
    </row>
    <row r="1137">
      <c r="A1137" s="32" t="str">
        <f t="shared" si="2"/>
        <v>Congo (Brazzaville)-Africa2007</v>
      </c>
      <c r="B1137" s="32" t="s">
        <v>120</v>
      </c>
      <c r="C1137" s="5" t="s">
        <v>78</v>
      </c>
      <c r="D1137" s="9" t="s">
        <v>69</v>
      </c>
      <c r="E1137" s="12">
        <v>0.649</v>
      </c>
      <c r="F1137" s="12">
        <v>37.0</v>
      </c>
      <c r="G1137" s="10">
        <f t="shared" si="1021"/>
        <v>20</v>
      </c>
      <c r="H1137" s="12">
        <v>606.0</v>
      </c>
      <c r="I1137" s="12">
        <v>0.028</v>
      </c>
      <c r="J1137" s="12">
        <v>0.343</v>
      </c>
    </row>
    <row r="1138">
      <c r="A1138" s="32" t="str">
        <f t="shared" si="2"/>
        <v>Liberia-Africa2007</v>
      </c>
      <c r="B1138" s="32" t="s">
        <v>184</v>
      </c>
      <c r="C1138" s="5" t="s">
        <v>78</v>
      </c>
      <c r="D1138" s="9" t="s">
        <v>69</v>
      </c>
      <c r="E1138" s="12">
        <v>0.429</v>
      </c>
      <c r="F1138" s="12">
        <v>68.0</v>
      </c>
      <c r="G1138" s="10">
        <f t="shared" si="1021"/>
        <v>20</v>
      </c>
      <c r="H1138" s="12">
        <v>158.0</v>
      </c>
      <c r="I1138" s="12">
        <v>0.006</v>
      </c>
      <c r="J1138" s="12">
        <v>0.16</v>
      </c>
    </row>
    <row r="1139">
      <c r="A1139" s="32" t="str">
        <f t="shared" si="2"/>
        <v>Benin-Africa2007</v>
      </c>
      <c r="B1139" s="32" t="s">
        <v>99</v>
      </c>
      <c r="C1139" s="5" t="s">
        <v>78</v>
      </c>
      <c r="D1139" s="9" t="s">
        <v>69</v>
      </c>
      <c r="E1139" s="12">
        <v>0.732</v>
      </c>
      <c r="F1139" s="12">
        <v>31.0</v>
      </c>
      <c r="G1139" s="10">
        <f t="shared" si="1021"/>
        <v>20</v>
      </c>
      <c r="H1139" s="12">
        <v>270.0</v>
      </c>
      <c r="I1139" s="12">
        <v>0.018</v>
      </c>
      <c r="J1139" s="12">
        <v>0.236</v>
      </c>
    </row>
    <row r="1140">
      <c r="A1140" s="32" t="str">
        <f t="shared" si="2"/>
        <v>Comoros-Africa2007</v>
      </c>
      <c r="B1140" s="32" t="s">
        <v>119</v>
      </c>
      <c r="C1140" s="5" t="s">
        <v>78</v>
      </c>
      <c r="D1140" s="9" t="s">
        <v>69</v>
      </c>
      <c r="E1140" s="12">
        <v>2.179</v>
      </c>
      <c r="F1140" s="12">
        <v>22.0</v>
      </c>
      <c r="G1140" s="10">
        <f t="shared" si="1021"/>
        <v>20</v>
      </c>
      <c r="H1140" s="12">
        <v>100.0</v>
      </c>
      <c r="I1140" s="12">
        <v>0.025</v>
      </c>
      <c r="J1140" s="12">
        <v>0.098</v>
      </c>
    </row>
    <row r="1141">
      <c r="A1141" s="32" t="str">
        <f t="shared" si="2"/>
        <v>Senegal-Africa2007</v>
      </c>
      <c r="B1141" s="32" t="s">
        <v>237</v>
      </c>
      <c r="C1141" s="5" t="s">
        <v>78</v>
      </c>
      <c r="D1141" s="9" t="s">
        <v>69</v>
      </c>
      <c r="E1141" s="12">
        <v>0.455</v>
      </c>
      <c r="F1141" s="12">
        <v>59.0</v>
      </c>
      <c r="G1141" s="10">
        <f t="shared" si="1021"/>
        <v>20</v>
      </c>
      <c r="H1141" s="12">
        <v>696.0</v>
      </c>
      <c r="I1141" s="12">
        <v>0.077</v>
      </c>
      <c r="J1141" s="12">
        <v>0.305</v>
      </c>
    </row>
    <row r="1142">
      <c r="A1142" s="32" t="str">
        <f t="shared" si="2"/>
        <v>Sierra Leone-Africa2007</v>
      </c>
      <c r="B1142" s="32" t="s">
        <v>240</v>
      </c>
      <c r="C1142" s="5" t="s">
        <v>78</v>
      </c>
      <c r="D1142" s="9" t="s">
        <v>69</v>
      </c>
      <c r="E1142" s="12">
        <v>2.352</v>
      </c>
      <c r="F1142" s="12">
        <v>26.0</v>
      </c>
      <c r="G1142" s="10">
        <f t="shared" si="1021"/>
        <v>20</v>
      </c>
      <c r="H1142" s="12">
        <v>399.0</v>
      </c>
      <c r="I1142" s="12">
        <v>0.002</v>
      </c>
      <c r="J1142" s="12">
        <v>0.143</v>
      </c>
    </row>
    <row r="1143">
      <c r="A1143" s="32" t="str">
        <f t="shared" si="2"/>
        <v>Cameroon-Africa2007</v>
      </c>
      <c r="B1143" s="32" t="s">
        <v>111</v>
      </c>
      <c r="C1143" s="5" t="s">
        <v>78</v>
      </c>
      <c r="D1143" s="9" t="s">
        <v>69</v>
      </c>
      <c r="E1143" s="12">
        <v>0.508</v>
      </c>
      <c r="F1143" s="12">
        <v>38.0</v>
      </c>
      <c r="G1143" s="10">
        <f t="shared" si="1021"/>
        <v>20</v>
      </c>
      <c r="H1143" s="12">
        <v>654.0</v>
      </c>
      <c r="I1143" s="12">
        <v>0.029</v>
      </c>
      <c r="J1143" s="12">
        <v>0.238</v>
      </c>
    </row>
    <row r="1144">
      <c r="A1144" s="32" t="str">
        <f t="shared" si="2"/>
        <v>Guinea-Bissau-Africa2007</v>
      </c>
      <c r="B1144" s="32" t="s">
        <v>156</v>
      </c>
      <c r="C1144" s="5" t="s">
        <v>78</v>
      </c>
      <c r="D1144" s="9" t="s">
        <v>69</v>
      </c>
      <c r="E1144" s="12">
        <v>0.459</v>
      </c>
      <c r="F1144" s="12">
        <v>259.0</v>
      </c>
      <c r="G1144" s="10">
        <f t="shared" si="1021"/>
        <v>20</v>
      </c>
      <c r="H1144" s="12">
        <v>208.0</v>
      </c>
      <c r="I1144" s="12">
        <v>0.022</v>
      </c>
      <c r="J1144" s="12">
        <v>0.2</v>
      </c>
    </row>
    <row r="1145">
      <c r="A1145" s="32" t="str">
        <f t="shared" si="2"/>
        <v>Eritrea-Africa2007</v>
      </c>
      <c r="B1145" s="32" t="s">
        <v>137</v>
      </c>
      <c r="C1145" s="5" t="s">
        <v>78</v>
      </c>
      <c r="D1145" s="9" t="s">
        <v>69</v>
      </c>
      <c r="E1145" s="12">
        <v>0.845</v>
      </c>
      <c r="F1145" s="12">
        <v>84.0</v>
      </c>
      <c r="G1145" s="10">
        <f t="shared" si="1021"/>
        <v>20</v>
      </c>
      <c r="H1145" s="12">
        <v>216.0</v>
      </c>
      <c r="I1145" s="12">
        <v>0.004</v>
      </c>
      <c r="J1145" s="12">
        <v>0.016</v>
      </c>
    </row>
    <row r="1146">
      <c r="A1146" s="32" t="str">
        <f t="shared" si="2"/>
        <v>Nigeria-Africa2007</v>
      </c>
      <c r="B1146" s="32" t="s">
        <v>215</v>
      </c>
      <c r="C1146" s="5" t="s">
        <v>78</v>
      </c>
      <c r="D1146" s="9" t="s">
        <v>69</v>
      </c>
      <c r="E1146" s="12">
        <v>0.322</v>
      </c>
      <c r="F1146" s="12">
        <v>27.0</v>
      </c>
      <c r="G1146" s="10">
        <f t="shared" si="1021"/>
        <v>20</v>
      </c>
      <c r="H1146" s="12">
        <v>1120.0</v>
      </c>
      <c r="I1146" s="12">
        <v>0.068</v>
      </c>
      <c r="J1146" s="12">
        <v>0.274</v>
      </c>
    </row>
    <row r="1147">
      <c r="A1147" s="32" t="str">
        <f t="shared" si="2"/>
        <v>Malawi-Africa2007</v>
      </c>
      <c r="B1147" s="32" t="s">
        <v>191</v>
      </c>
      <c r="C1147" s="5" t="s">
        <v>78</v>
      </c>
      <c r="D1147" s="9" t="s">
        <v>69</v>
      </c>
      <c r="E1147" s="12">
        <v>0.33</v>
      </c>
      <c r="F1147" s="12">
        <v>39.0</v>
      </c>
      <c r="G1147" s="10">
        <f t="shared" si="1021"/>
        <v>20</v>
      </c>
      <c r="H1147" s="12">
        <v>370.0</v>
      </c>
      <c r="I1147" s="12">
        <v>0.01</v>
      </c>
      <c r="J1147" s="12">
        <v>0.077</v>
      </c>
    </row>
    <row r="1148">
      <c r="A1148" s="32" t="str">
        <f t="shared" si="2"/>
        <v>Tanzania-Africa2007</v>
      </c>
      <c r="B1148" s="32" t="s">
        <v>263</v>
      </c>
      <c r="C1148" s="5" t="s">
        <v>78</v>
      </c>
      <c r="D1148" s="9" t="s">
        <v>69</v>
      </c>
      <c r="E1148" s="12">
        <v>0.439</v>
      </c>
      <c r="F1148" s="12">
        <v>26.0</v>
      </c>
      <c r="G1148" s="10">
        <f t="shared" si="1021"/>
        <v>20</v>
      </c>
      <c r="H1148" s="12">
        <v>172.0</v>
      </c>
      <c r="I1148" s="12">
        <v>0.016</v>
      </c>
      <c r="J1148" s="12">
        <v>0.201</v>
      </c>
    </row>
    <row r="1149">
      <c r="A1149" s="32" t="str">
        <f t="shared" si="2"/>
        <v>Mozambique-Africa2007</v>
      </c>
      <c r="B1149" s="32" t="s">
        <v>206</v>
      </c>
      <c r="C1149" s="5" t="s">
        <v>78</v>
      </c>
      <c r="D1149" s="9" t="s">
        <v>69</v>
      </c>
      <c r="E1149" s="12">
        <v>0.375</v>
      </c>
      <c r="F1149" s="12">
        <v>29.0</v>
      </c>
      <c r="G1149" s="10">
        <f t="shared" si="1021"/>
        <v>20</v>
      </c>
      <c r="H1149" s="12">
        <v>230.0</v>
      </c>
      <c r="I1149" s="12">
        <v>0.009</v>
      </c>
      <c r="J1149" s="12">
        <v>0.139</v>
      </c>
    </row>
    <row r="1150">
      <c r="A1150" s="32" t="str">
        <f t="shared" si="2"/>
        <v>Zambia-Africa2007</v>
      </c>
      <c r="B1150" s="32" t="s">
        <v>284</v>
      </c>
      <c r="C1150" s="5" t="s">
        <v>78</v>
      </c>
      <c r="D1150" s="9" t="s">
        <v>69</v>
      </c>
      <c r="E1150" s="12">
        <v>0.15</v>
      </c>
      <c r="F1150" s="12">
        <v>33.0</v>
      </c>
      <c r="G1150" s="10">
        <f t="shared" si="1021"/>
        <v>20</v>
      </c>
      <c r="H1150" s="12">
        <v>183.0</v>
      </c>
      <c r="I1150" s="12">
        <v>0.049</v>
      </c>
      <c r="J1150" s="12">
        <v>0.218</v>
      </c>
    </row>
    <row r="1151">
      <c r="A1151" s="32" t="str">
        <f t="shared" si="2"/>
        <v>Burundi-Africa2007</v>
      </c>
      <c r="B1151" s="32" t="s">
        <v>109</v>
      </c>
      <c r="C1151" s="5" t="s">
        <v>78</v>
      </c>
      <c r="D1151" s="9" t="s">
        <v>69</v>
      </c>
      <c r="E1151" s="12">
        <v>2.797</v>
      </c>
      <c r="F1151" s="12">
        <v>13.0</v>
      </c>
      <c r="G1151" s="10">
        <f t="shared" si="1021"/>
        <v>20</v>
      </c>
      <c r="H1151" s="12">
        <v>140.0</v>
      </c>
      <c r="I1151" s="12">
        <v>0.007</v>
      </c>
      <c r="J1151" s="12">
        <v>0.032</v>
      </c>
    </row>
    <row r="1152">
      <c r="A1152" s="32" t="str">
        <f t="shared" si="2"/>
        <v>Burkina Faso-Africa2007</v>
      </c>
      <c r="B1152" s="32" t="s">
        <v>108</v>
      </c>
      <c r="C1152" s="5" t="s">
        <v>78</v>
      </c>
      <c r="D1152" s="9" t="s">
        <v>69</v>
      </c>
      <c r="E1152" s="12">
        <v>0.476</v>
      </c>
      <c r="F1152" s="12">
        <v>18.0</v>
      </c>
      <c r="G1152" s="10">
        <f t="shared" si="1021"/>
        <v>20</v>
      </c>
      <c r="H1152" s="12">
        <v>270.0</v>
      </c>
      <c r="I1152" s="12">
        <v>0.008</v>
      </c>
      <c r="J1152" s="12">
        <v>0.131</v>
      </c>
    </row>
    <row r="1153">
      <c r="A1153" s="32" t="str">
        <f t="shared" si="2"/>
        <v>Gambia, The-Africa2007</v>
      </c>
      <c r="B1153" s="32" t="s">
        <v>146</v>
      </c>
      <c r="C1153" s="5" t="s">
        <v>78</v>
      </c>
      <c r="D1153" s="9" t="s">
        <v>69</v>
      </c>
      <c r="E1153" s="12">
        <v>2.921</v>
      </c>
      <c r="F1153" s="12">
        <v>32.0</v>
      </c>
      <c r="G1153" s="10">
        <f t="shared" si="1021"/>
        <v>20</v>
      </c>
      <c r="H1153" s="12">
        <v>376.0</v>
      </c>
      <c r="I1153" s="12">
        <v>0.062</v>
      </c>
      <c r="J1153" s="12">
        <v>0.523</v>
      </c>
    </row>
    <row r="1154">
      <c r="A1154" s="32" t="str">
        <f t="shared" si="2"/>
        <v>Congo (Kinshasa)-Africa2007</v>
      </c>
      <c r="B1154" s="32" t="s">
        <v>121</v>
      </c>
      <c r="C1154" s="5" t="s">
        <v>78</v>
      </c>
      <c r="D1154" s="9" t="s">
        <v>69</v>
      </c>
      <c r="E1154" s="12">
        <v>2.881</v>
      </c>
      <c r="F1154" s="12">
        <v>133.0</v>
      </c>
      <c r="G1154" s="10">
        <f t="shared" si="1021"/>
        <v>20</v>
      </c>
      <c r="H1154" s="12">
        <v>308.0</v>
      </c>
      <c r="I1154" s="12">
        <v>0.004</v>
      </c>
      <c r="J1154" s="12">
        <v>0.115</v>
      </c>
    </row>
    <row r="1155">
      <c r="A1155" s="32" t="str">
        <f t="shared" si="2"/>
        <v>Somalia-Africa2007</v>
      </c>
      <c r="B1155" s="32" t="s">
        <v>246</v>
      </c>
      <c r="C1155" s="5" t="s">
        <v>78</v>
      </c>
      <c r="D1155" s="9" t="s">
        <v>69</v>
      </c>
      <c r="E1155" s="5">
        <v>2.881</v>
      </c>
      <c r="F1155" s="10">
        <f t="shared" ref="F1155:H1155" si="1022">if(AND(D1155=D1156,E1155=E1155+1,ISBLANK(F1156)),F1155,F1156)</f>
        <v>28</v>
      </c>
      <c r="G1155" s="10">
        <f t="shared" si="1022"/>
        <v>20</v>
      </c>
      <c r="H1155" s="10">
        <f t="shared" si="1022"/>
        <v>237</v>
      </c>
      <c r="I1155" s="12">
        <v>0.011</v>
      </c>
      <c r="J1155" s="12">
        <v>0.067</v>
      </c>
    </row>
    <row r="1156">
      <c r="A1156" s="32" t="str">
        <f t="shared" si="2"/>
        <v>Uganda-Africa2007</v>
      </c>
      <c r="B1156" s="32" t="s">
        <v>273</v>
      </c>
      <c r="C1156" s="5" t="s">
        <v>78</v>
      </c>
      <c r="D1156" s="9" t="s">
        <v>69</v>
      </c>
      <c r="E1156" s="12">
        <v>0.368</v>
      </c>
      <c r="F1156" s="12">
        <v>28.0</v>
      </c>
      <c r="G1156" s="10">
        <f t="shared" ref="G1156:G1165" si="1023">if(AND(E1156=E1157,F1156=F1156+1,ISBLANK(G1157)),G1156,G1157)</f>
        <v>20</v>
      </c>
      <c r="H1156" s="12">
        <v>237.0</v>
      </c>
      <c r="I1156" s="12">
        <v>0.037</v>
      </c>
      <c r="J1156" s="12">
        <v>0.137</v>
      </c>
    </row>
    <row r="1157">
      <c r="A1157" s="32" t="str">
        <f t="shared" si="2"/>
        <v>Angola-Africa2007</v>
      </c>
      <c r="B1157" s="32" t="s">
        <v>82</v>
      </c>
      <c r="C1157" s="5" t="s">
        <v>78</v>
      </c>
      <c r="D1157" s="9" t="s">
        <v>69</v>
      </c>
      <c r="E1157" s="12">
        <v>0.521</v>
      </c>
      <c r="F1157" s="12">
        <v>119.0</v>
      </c>
      <c r="G1157" s="10">
        <f t="shared" si="1023"/>
        <v>20</v>
      </c>
      <c r="H1157" s="12">
        <v>272.0</v>
      </c>
      <c r="I1157" s="12">
        <v>0.032</v>
      </c>
      <c r="J1157" s="12">
        <v>0.28</v>
      </c>
    </row>
    <row r="1158">
      <c r="A1158" s="32" t="str">
        <f t="shared" si="2"/>
        <v>Mali-Africa2007</v>
      </c>
      <c r="B1158" s="32" t="s">
        <v>194</v>
      </c>
      <c r="C1158" s="5" t="s">
        <v>78</v>
      </c>
      <c r="D1158" s="9" t="s">
        <v>69</v>
      </c>
      <c r="E1158" s="12">
        <v>0.514</v>
      </c>
      <c r="F1158" s="12">
        <v>25.0</v>
      </c>
      <c r="G1158" s="10">
        <f t="shared" si="1023"/>
        <v>20</v>
      </c>
      <c r="H1158" s="12">
        <v>270.0</v>
      </c>
      <c r="I1158" s="12">
        <v>0.008</v>
      </c>
      <c r="J1158" s="12">
        <v>0.199</v>
      </c>
    </row>
    <row r="1159">
      <c r="A1159" s="32" t="str">
        <f t="shared" si="2"/>
        <v>Chad-Africa2007</v>
      </c>
      <c r="B1159" s="32" t="s">
        <v>115</v>
      </c>
      <c r="C1159" s="5" t="s">
        <v>78</v>
      </c>
      <c r="D1159" s="9" t="s">
        <v>69</v>
      </c>
      <c r="E1159" s="12">
        <v>0.74</v>
      </c>
      <c r="F1159" s="12">
        <v>64.0</v>
      </c>
      <c r="G1159" s="10">
        <f t="shared" si="1023"/>
        <v>20</v>
      </c>
      <c r="H1159" s="12">
        <v>732.0</v>
      </c>
      <c r="I1159" s="12">
        <v>0.008</v>
      </c>
      <c r="J1159" s="12">
        <v>0.086</v>
      </c>
    </row>
    <row r="1160">
      <c r="A1160" s="32" t="str">
        <f t="shared" si="2"/>
        <v>Niger-Africa2007</v>
      </c>
      <c r="B1160" s="32" t="s">
        <v>214</v>
      </c>
      <c r="C1160" s="5" t="s">
        <v>78</v>
      </c>
      <c r="D1160" s="9" t="s">
        <v>69</v>
      </c>
      <c r="E1160" s="12">
        <v>0.424</v>
      </c>
      <c r="F1160" s="12">
        <v>23.0</v>
      </c>
      <c r="G1160" s="10">
        <f t="shared" si="1023"/>
        <v>20</v>
      </c>
      <c r="H1160" s="12">
        <v>270.0</v>
      </c>
      <c r="I1160" s="12">
        <v>0.004</v>
      </c>
      <c r="J1160" s="12">
        <v>0.063</v>
      </c>
    </row>
    <row r="1161">
      <c r="A1161" s="32" t="str">
        <f t="shared" si="2"/>
        <v>Mauritius-Africa2008</v>
      </c>
      <c r="B1161" s="32" t="s">
        <v>198</v>
      </c>
      <c r="C1161" s="5" t="s">
        <v>78</v>
      </c>
      <c r="D1161" s="9" t="s">
        <v>70</v>
      </c>
      <c r="E1161" s="12">
        <v>0.258</v>
      </c>
      <c r="F1161" s="12">
        <v>6.0</v>
      </c>
      <c r="G1161" s="10">
        <f t="shared" si="1023"/>
        <v>20</v>
      </c>
      <c r="H1161" s="12">
        <v>161.0</v>
      </c>
      <c r="I1161" s="12">
        <v>0.218</v>
      </c>
      <c r="J1161" s="12">
        <v>0.845</v>
      </c>
    </row>
    <row r="1162">
      <c r="A1162" s="32" t="str">
        <f t="shared" si="2"/>
        <v>Seychelles-Africa2008</v>
      </c>
      <c r="B1162" s="32" t="s">
        <v>239</v>
      </c>
      <c r="C1162" s="5" t="s">
        <v>78</v>
      </c>
      <c r="D1162" s="9" t="s">
        <v>70</v>
      </c>
      <c r="E1162" s="12">
        <v>0.466</v>
      </c>
      <c r="F1162" s="12">
        <v>39.0</v>
      </c>
      <c r="G1162" s="10">
        <f t="shared" si="1023"/>
        <v>20</v>
      </c>
      <c r="H1162" s="12">
        <v>76.0</v>
      </c>
      <c r="I1162" s="12">
        <v>0.404</v>
      </c>
      <c r="J1162" s="12">
        <v>1.04</v>
      </c>
    </row>
    <row r="1163">
      <c r="A1163" s="32" t="str">
        <f t="shared" si="2"/>
        <v>Tunisia-Africa2008</v>
      </c>
      <c r="B1163" s="32" t="s">
        <v>269</v>
      </c>
      <c r="C1163" s="5" t="s">
        <v>78</v>
      </c>
      <c r="D1163" s="9" t="s">
        <v>70</v>
      </c>
      <c r="E1163" s="12">
        <v>0.586</v>
      </c>
      <c r="F1163" s="12">
        <v>11.0</v>
      </c>
      <c r="G1163" s="10">
        <f t="shared" si="1023"/>
        <v>20</v>
      </c>
      <c r="H1163" s="12">
        <v>228.0</v>
      </c>
      <c r="I1163" s="12">
        <v>0.275</v>
      </c>
      <c r="J1163" s="12">
        <v>0.828</v>
      </c>
    </row>
    <row r="1164">
      <c r="A1164" s="32" t="str">
        <f t="shared" si="2"/>
        <v>Morocco-Africa2008</v>
      </c>
      <c r="B1164" s="32" t="s">
        <v>205</v>
      </c>
      <c r="C1164" s="5" t="s">
        <v>78</v>
      </c>
      <c r="D1164" s="9" t="s">
        <v>70</v>
      </c>
      <c r="E1164" s="12">
        <v>0.529</v>
      </c>
      <c r="F1164" s="12">
        <v>12.0</v>
      </c>
      <c r="G1164" s="10">
        <f t="shared" si="1023"/>
        <v>20</v>
      </c>
      <c r="H1164" s="12">
        <v>358.0</v>
      </c>
      <c r="I1164" s="12">
        <v>0.331</v>
      </c>
      <c r="J1164" s="12">
        <v>0.737</v>
      </c>
    </row>
    <row r="1165">
      <c r="A1165" s="32" t="str">
        <f t="shared" si="2"/>
        <v>South Africa-Africa2008</v>
      </c>
      <c r="B1165" s="32" t="s">
        <v>247</v>
      </c>
      <c r="C1165" s="5" t="s">
        <v>78</v>
      </c>
      <c r="D1165" s="9" t="s">
        <v>70</v>
      </c>
      <c r="E1165" s="12">
        <v>0.337</v>
      </c>
      <c r="F1165" s="12">
        <v>22.0</v>
      </c>
      <c r="G1165" s="10">
        <f t="shared" si="1023"/>
        <v>20</v>
      </c>
      <c r="H1165" s="12">
        <v>200.0</v>
      </c>
      <c r="I1165" s="12">
        <v>0.084</v>
      </c>
      <c r="J1165" s="12">
        <v>0.895</v>
      </c>
    </row>
    <row r="1166">
      <c r="A1166" s="32" t="str">
        <f t="shared" si="2"/>
        <v>Libya-Africa2008</v>
      </c>
      <c r="B1166" s="32" t="s">
        <v>185</v>
      </c>
      <c r="C1166" s="5" t="s">
        <v>78</v>
      </c>
      <c r="D1166" s="9" t="s">
        <v>70</v>
      </c>
      <c r="E1166" s="13"/>
      <c r="F1166" s="10">
        <f t="shared" ref="F1166:H1166" si="1024">if(AND(D1166=D1167,E1166=E1166+1,ISBLANK(F1167)),F1166,F1167)</f>
        <v>8</v>
      </c>
      <c r="G1166" s="10">
        <f t="shared" si="1024"/>
        <v>20</v>
      </c>
      <c r="H1166" s="10">
        <f t="shared" si="1024"/>
        <v>711</v>
      </c>
      <c r="I1166" s="12">
        <v>0.09</v>
      </c>
      <c r="J1166" s="12">
        <v>1.256</v>
      </c>
    </row>
    <row r="1167">
      <c r="A1167" s="32" t="str">
        <f t="shared" si="2"/>
        <v>Egypt-Africa2008</v>
      </c>
      <c r="B1167" s="32" t="s">
        <v>134</v>
      </c>
      <c r="C1167" s="5" t="s">
        <v>78</v>
      </c>
      <c r="D1167" s="9" t="s">
        <v>70</v>
      </c>
      <c r="E1167" s="12">
        <v>0.44</v>
      </c>
      <c r="F1167" s="12">
        <v>8.0</v>
      </c>
      <c r="G1167" s="10">
        <f t="shared" ref="G1167:G1184" si="1025">if(AND(E1167=E1168,F1167=F1167+1,ISBLANK(G1168)),G1167,G1168)</f>
        <v>20</v>
      </c>
      <c r="H1167" s="12">
        <v>711.0</v>
      </c>
      <c r="I1167" s="12">
        <v>0.18</v>
      </c>
      <c r="J1167" s="12">
        <v>0.547</v>
      </c>
    </row>
    <row r="1168">
      <c r="A1168" s="32" t="str">
        <f t="shared" si="2"/>
        <v>Algeria-Africa2008</v>
      </c>
      <c r="B1168" s="32" t="s">
        <v>77</v>
      </c>
      <c r="C1168" s="5" t="s">
        <v>78</v>
      </c>
      <c r="D1168" s="9" t="s">
        <v>70</v>
      </c>
      <c r="E1168" s="12">
        <v>0.738</v>
      </c>
      <c r="F1168" s="12">
        <v>25.0</v>
      </c>
      <c r="G1168" s="10">
        <f t="shared" si="1025"/>
        <v>20</v>
      </c>
      <c r="H1168" s="12">
        <v>451.0</v>
      </c>
      <c r="I1168" s="12">
        <v>0.102</v>
      </c>
      <c r="J1168" s="12">
        <v>0.757</v>
      </c>
    </row>
    <row r="1169">
      <c r="A1169" s="32" t="str">
        <f t="shared" si="2"/>
        <v>Botswana-Africa2008</v>
      </c>
      <c r="B1169" s="32" t="s">
        <v>104</v>
      </c>
      <c r="C1169" s="5" t="s">
        <v>78</v>
      </c>
      <c r="D1169" s="9" t="s">
        <v>70</v>
      </c>
      <c r="E1169" s="12">
        <v>0.171</v>
      </c>
      <c r="F1169" s="12">
        <v>77.0</v>
      </c>
      <c r="G1169" s="10">
        <f t="shared" si="1025"/>
        <v>20</v>
      </c>
      <c r="H1169" s="12">
        <v>140.0</v>
      </c>
      <c r="I1169" s="12">
        <v>0.063</v>
      </c>
      <c r="J1169" s="12">
        <v>0.768</v>
      </c>
    </row>
    <row r="1170">
      <c r="A1170" s="32" t="str">
        <f t="shared" si="2"/>
        <v>Lesotho-Africa2008</v>
      </c>
      <c r="B1170" s="32" t="s">
        <v>183</v>
      </c>
      <c r="C1170" s="5" t="s">
        <v>78</v>
      </c>
      <c r="D1170" s="9" t="s">
        <v>70</v>
      </c>
      <c r="E1170" s="12">
        <v>0.196</v>
      </c>
      <c r="F1170" s="12">
        <v>40.0</v>
      </c>
      <c r="G1170" s="10">
        <f t="shared" si="1025"/>
        <v>20</v>
      </c>
      <c r="H1170" s="12">
        <v>324.0</v>
      </c>
      <c r="I1170" s="12">
        <v>0.036</v>
      </c>
      <c r="J1170" s="12">
        <v>0.301</v>
      </c>
    </row>
    <row r="1171">
      <c r="A1171" s="32" t="str">
        <f t="shared" si="2"/>
        <v>Namibia-Africa2008</v>
      </c>
      <c r="B1171" s="32" t="s">
        <v>208</v>
      </c>
      <c r="C1171" s="5" t="s">
        <v>78</v>
      </c>
      <c r="D1171" s="9" t="s">
        <v>70</v>
      </c>
      <c r="E1171" s="12">
        <v>0.228</v>
      </c>
      <c r="F1171" s="12">
        <v>66.0</v>
      </c>
      <c r="G1171" s="10">
        <f t="shared" si="1025"/>
        <v>20</v>
      </c>
      <c r="H1171" s="12">
        <v>339.0</v>
      </c>
      <c r="I1171" s="12">
        <v>0.053</v>
      </c>
      <c r="J1171" s="12">
        <v>0.498</v>
      </c>
    </row>
    <row r="1172">
      <c r="A1172" s="32" t="str">
        <f t="shared" si="2"/>
        <v>Djibouti-Africa2008</v>
      </c>
      <c r="B1172" s="32" t="s">
        <v>130</v>
      </c>
      <c r="C1172" s="5" t="s">
        <v>78</v>
      </c>
      <c r="D1172" s="9" t="s">
        <v>70</v>
      </c>
      <c r="E1172" s="12">
        <v>0.378</v>
      </c>
      <c r="F1172" s="12">
        <v>37.0</v>
      </c>
      <c r="G1172" s="10">
        <f t="shared" si="1025"/>
        <v>20</v>
      </c>
      <c r="H1172" s="12">
        <v>66.0</v>
      </c>
      <c r="I1172" s="12">
        <v>0.023</v>
      </c>
      <c r="J1172" s="12">
        <v>0.139</v>
      </c>
    </row>
    <row r="1173">
      <c r="A1173" s="32" t="str">
        <f t="shared" si="2"/>
        <v>Swaziland-Africa2008</v>
      </c>
      <c r="B1173" s="32" t="s">
        <v>258</v>
      </c>
      <c r="C1173" s="5" t="s">
        <v>78</v>
      </c>
      <c r="D1173" s="9" t="s">
        <v>70</v>
      </c>
      <c r="E1173" s="12">
        <v>0.363</v>
      </c>
      <c r="F1173" s="12">
        <v>60.0</v>
      </c>
      <c r="G1173" s="10">
        <f t="shared" si="1025"/>
        <v>20</v>
      </c>
      <c r="H1173" s="12">
        <v>104.0</v>
      </c>
      <c r="I1173" s="12">
        <v>0.069</v>
      </c>
      <c r="J1173" s="12">
        <v>0.461</v>
      </c>
    </row>
    <row r="1174">
      <c r="A1174" s="32" t="str">
        <f t="shared" si="2"/>
        <v>Zimbabwe-Africa2008</v>
      </c>
      <c r="B1174" s="32" t="s">
        <v>285</v>
      </c>
      <c r="C1174" s="5" t="s">
        <v>78</v>
      </c>
      <c r="D1174" s="9" t="s">
        <v>70</v>
      </c>
      <c r="E1174" s="12">
        <v>0.684</v>
      </c>
      <c r="F1174" s="12">
        <v>97.0</v>
      </c>
      <c r="G1174" s="10">
        <f t="shared" si="1025"/>
        <v>20</v>
      </c>
      <c r="H1174" s="12">
        <v>256.0</v>
      </c>
      <c r="I1174" s="12">
        <v>0.114</v>
      </c>
      <c r="J1174" s="12">
        <v>0.129</v>
      </c>
    </row>
    <row r="1175">
      <c r="A1175" s="32" t="str">
        <f t="shared" si="2"/>
        <v>Ghana-Africa2008</v>
      </c>
      <c r="B1175" s="32" t="s">
        <v>149</v>
      </c>
      <c r="C1175" s="5" t="s">
        <v>78</v>
      </c>
      <c r="D1175" s="9" t="s">
        <v>70</v>
      </c>
      <c r="E1175" s="12">
        <v>0.325</v>
      </c>
      <c r="F1175" s="12">
        <v>13.0</v>
      </c>
      <c r="G1175" s="10">
        <f t="shared" si="1025"/>
        <v>20</v>
      </c>
      <c r="H1175" s="12">
        <v>224.0</v>
      </c>
      <c r="I1175" s="12">
        <v>0.043</v>
      </c>
      <c r="J1175" s="12">
        <v>0.501</v>
      </c>
    </row>
    <row r="1176">
      <c r="A1176" s="32" t="str">
        <f t="shared" si="2"/>
        <v>Gabon-Africa2008</v>
      </c>
      <c r="B1176" s="32" t="s">
        <v>145</v>
      </c>
      <c r="C1176" s="5" t="s">
        <v>78</v>
      </c>
      <c r="D1176" s="9" t="s">
        <v>70</v>
      </c>
      <c r="E1176" s="12">
        <v>0.447</v>
      </c>
      <c r="F1176" s="12">
        <v>57.0</v>
      </c>
      <c r="G1176" s="10">
        <f t="shared" si="1025"/>
        <v>20</v>
      </c>
      <c r="H1176" s="12">
        <v>488.0</v>
      </c>
      <c r="I1176" s="12">
        <v>0.062</v>
      </c>
      <c r="J1176" s="12">
        <v>0.877</v>
      </c>
    </row>
    <row r="1177">
      <c r="A1177" s="32" t="str">
        <f t="shared" si="2"/>
        <v>Central African Republic-Africa2008</v>
      </c>
      <c r="B1177" s="32" t="s">
        <v>114</v>
      </c>
      <c r="C1177" s="5" t="s">
        <v>78</v>
      </c>
      <c r="D1177" s="9" t="s">
        <v>70</v>
      </c>
      <c r="E1177" s="12">
        <v>2.038</v>
      </c>
      <c r="F1177" s="12">
        <v>22.0</v>
      </c>
      <c r="G1177" s="10">
        <f t="shared" si="1025"/>
        <v>20</v>
      </c>
      <c r="H1177" s="12">
        <v>504.0</v>
      </c>
      <c r="I1177" s="12">
        <v>0.01</v>
      </c>
      <c r="J1177" s="12">
        <v>0.136</v>
      </c>
    </row>
    <row r="1178">
      <c r="A1178" s="32" t="str">
        <f t="shared" si="2"/>
        <v>Cote d'Ivoire-Africa2008</v>
      </c>
      <c r="B1178" s="32" t="s">
        <v>123</v>
      </c>
      <c r="C1178" s="5" t="s">
        <v>78</v>
      </c>
      <c r="D1178" s="9" t="s">
        <v>70</v>
      </c>
      <c r="E1178" s="12">
        <v>0.446</v>
      </c>
      <c r="F1178" s="12">
        <v>40.0</v>
      </c>
      <c r="G1178" s="10">
        <f t="shared" si="1025"/>
        <v>20</v>
      </c>
      <c r="H1178" s="12">
        <v>270.0</v>
      </c>
      <c r="I1178" s="12">
        <v>0.019</v>
      </c>
      <c r="J1178" s="12">
        <v>0.572</v>
      </c>
    </row>
    <row r="1179">
      <c r="A1179" s="32" t="str">
        <f t="shared" si="2"/>
        <v>Ethiopia-Africa2008</v>
      </c>
      <c r="B1179" s="32" t="s">
        <v>139</v>
      </c>
      <c r="C1179" s="5" t="s">
        <v>78</v>
      </c>
      <c r="D1179" s="9" t="s">
        <v>70</v>
      </c>
      <c r="E1179" s="12">
        <v>0.303</v>
      </c>
      <c r="F1179" s="12">
        <v>18.0</v>
      </c>
      <c r="G1179" s="10">
        <f t="shared" si="1025"/>
        <v>20</v>
      </c>
      <c r="H1179" s="12">
        <v>198.0</v>
      </c>
      <c r="I1179" s="12">
        <v>0.005</v>
      </c>
      <c r="J1179" s="12">
        <v>0.024</v>
      </c>
    </row>
    <row r="1180">
      <c r="A1180" s="32" t="str">
        <f t="shared" si="2"/>
        <v>Mauritania-Africa2008</v>
      </c>
      <c r="B1180" s="32" t="s">
        <v>197</v>
      </c>
      <c r="C1180" s="5" t="s">
        <v>78</v>
      </c>
      <c r="D1180" s="9" t="s">
        <v>70</v>
      </c>
      <c r="E1180" s="12">
        <v>0.858</v>
      </c>
      <c r="F1180" s="12">
        <v>19.0</v>
      </c>
      <c r="G1180" s="10">
        <f t="shared" si="1025"/>
        <v>20</v>
      </c>
      <c r="H1180" s="12">
        <v>696.0</v>
      </c>
      <c r="I1180" s="12">
        <v>0.019</v>
      </c>
      <c r="J1180" s="12">
        <v>0.611</v>
      </c>
    </row>
    <row r="1181">
      <c r="A1181" s="32" t="str">
        <f t="shared" si="2"/>
        <v>Sudan-Africa2008</v>
      </c>
      <c r="B1181" s="32" t="s">
        <v>256</v>
      </c>
      <c r="C1181" s="5" t="s">
        <v>78</v>
      </c>
      <c r="D1181" s="9" t="s">
        <v>70</v>
      </c>
      <c r="E1181" s="12">
        <v>0.361</v>
      </c>
      <c r="F1181" s="12">
        <v>39.0</v>
      </c>
      <c r="G1181" s="10">
        <f t="shared" si="1025"/>
        <v>20</v>
      </c>
      <c r="H1181" s="12">
        <v>180.0</v>
      </c>
      <c r="I1181" s="10">
        <f>if(AND(G1181=G1182,H1181=H1181+1,ISBLANK(I1182)),I1181,I1182)</f>
        <v>0.017</v>
      </c>
      <c r="J1181" s="12">
        <v>0.29</v>
      </c>
    </row>
    <row r="1182">
      <c r="A1182" s="32" t="str">
        <f t="shared" si="2"/>
        <v>Madagascar-Africa2008</v>
      </c>
      <c r="B1182" s="32" t="s">
        <v>190</v>
      </c>
      <c r="C1182" s="5" t="s">
        <v>78</v>
      </c>
      <c r="D1182" s="9" t="s">
        <v>70</v>
      </c>
      <c r="E1182" s="12">
        <v>0.426</v>
      </c>
      <c r="F1182" s="12">
        <v>7.0</v>
      </c>
      <c r="G1182" s="10">
        <f t="shared" si="1025"/>
        <v>20</v>
      </c>
      <c r="H1182" s="12">
        <v>238.0</v>
      </c>
      <c r="I1182" s="12">
        <v>0.017</v>
      </c>
      <c r="J1182" s="12">
        <v>0.243</v>
      </c>
    </row>
    <row r="1183">
      <c r="A1183" s="32" t="str">
        <f t="shared" si="2"/>
        <v>Equatorial Guinea-Africa2008</v>
      </c>
      <c r="B1183" s="32" t="s">
        <v>136</v>
      </c>
      <c r="C1183" s="5" t="s">
        <v>78</v>
      </c>
      <c r="D1183" s="9" t="s">
        <v>70</v>
      </c>
      <c r="E1183" s="12">
        <v>0.441</v>
      </c>
      <c r="F1183" s="12">
        <v>135.0</v>
      </c>
      <c r="G1183" s="10">
        <f t="shared" si="1025"/>
        <v>20</v>
      </c>
      <c r="H1183" s="12">
        <v>492.0</v>
      </c>
      <c r="I1183" s="12">
        <v>0.018</v>
      </c>
      <c r="J1183" s="12">
        <v>0.274</v>
      </c>
    </row>
    <row r="1184">
      <c r="A1184" s="32" t="str">
        <f t="shared" si="2"/>
        <v>Sao Tome and Principe-Africa2008</v>
      </c>
      <c r="B1184" s="32" t="s">
        <v>235</v>
      </c>
      <c r="C1184" s="5" t="s">
        <v>78</v>
      </c>
      <c r="D1184" s="9" t="s">
        <v>70</v>
      </c>
      <c r="E1184" s="12">
        <v>0.472</v>
      </c>
      <c r="F1184" s="12">
        <v>144.0</v>
      </c>
      <c r="G1184" s="10">
        <f t="shared" si="1025"/>
        <v>20</v>
      </c>
      <c r="H1184" s="12">
        <v>424.0</v>
      </c>
      <c r="I1184" s="12">
        <v>0.155</v>
      </c>
      <c r="J1184" s="12">
        <v>0.3</v>
      </c>
    </row>
    <row r="1185">
      <c r="A1185" s="32" t="str">
        <f t="shared" si="2"/>
        <v>South Sudan-Africa2008</v>
      </c>
      <c r="B1185" s="32" t="s">
        <v>249</v>
      </c>
      <c r="C1185" s="5" t="s">
        <v>78</v>
      </c>
      <c r="D1185" s="9" t="s">
        <v>70</v>
      </c>
      <c r="E1185" s="5">
        <v>0.472</v>
      </c>
      <c r="F1185" s="10">
        <f t="shared" ref="F1185:J1185" si="1026">if(AND(D1185=D1186,E1185=E1185+1,ISBLANK(F1186)),F1185,F1186)</f>
        <v>62</v>
      </c>
      <c r="G1185" s="10">
        <f t="shared" si="1026"/>
        <v>20</v>
      </c>
      <c r="H1185" s="10">
        <f t="shared" si="1026"/>
        <v>270</v>
      </c>
      <c r="I1185" s="10">
        <f t="shared" si="1026"/>
        <v>0.024</v>
      </c>
      <c r="J1185" s="10">
        <f t="shared" si="1026"/>
        <v>0.259</v>
      </c>
    </row>
    <row r="1186">
      <c r="A1186" s="32" t="str">
        <f t="shared" si="2"/>
        <v>Togo-Africa2008</v>
      </c>
      <c r="B1186" s="32" t="s">
        <v>266</v>
      </c>
      <c r="C1186" s="5" t="s">
        <v>78</v>
      </c>
      <c r="D1186" s="9" t="s">
        <v>70</v>
      </c>
      <c r="E1186" s="12">
        <v>0.526</v>
      </c>
      <c r="F1186" s="12">
        <v>62.0</v>
      </c>
      <c r="G1186" s="10">
        <f t="shared" ref="G1186:G1207" si="1027">if(AND(E1186=E1187,F1186=F1186+1,ISBLANK(G1187)),G1186,G1187)</f>
        <v>20</v>
      </c>
      <c r="H1186" s="12">
        <v>270.0</v>
      </c>
      <c r="I1186" s="12">
        <v>0.024</v>
      </c>
      <c r="J1186" s="12">
        <v>0.259</v>
      </c>
    </row>
    <row r="1187">
      <c r="A1187" s="32" t="str">
        <f t="shared" si="2"/>
        <v>Kenya-Africa2008</v>
      </c>
      <c r="B1187" s="32" t="s">
        <v>175</v>
      </c>
      <c r="C1187" s="5" t="s">
        <v>78</v>
      </c>
      <c r="D1187" s="9" t="s">
        <v>70</v>
      </c>
      <c r="E1187" s="12">
        <v>0.493</v>
      </c>
      <c r="F1187" s="12">
        <v>30.0</v>
      </c>
      <c r="G1187" s="10">
        <f t="shared" si="1027"/>
        <v>20</v>
      </c>
      <c r="H1187" s="12">
        <v>417.0</v>
      </c>
      <c r="I1187" s="12">
        <v>0.087</v>
      </c>
      <c r="J1187" s="12">
        <v>0.42</v>
      </c>
    </row>
    <row r="1188">
      <c r="A1188" s="32" t="str">
        <f t="shared" si="2"/>
        <v>Liberia-Africa2008</v>
      </c>
      <c r="B1188" s="32" t="s">
        <v>184</v>
      </c>
      <c r="C1188" s="5" t="s">
        <v>78</v>
      </c>
      <c r="D1188" s="9" t="s">
        <v>70</v>
      </c>
      <c r="E1188" s="12">
        <v>0.429</v>
      </c>
      <c r="F1188" s="12">
        <v>31.0</v>
      </c>
      <c r="G1188" s="10">
        <f t="shared" si="1027"/>
        <v>20</v>
      </c>
      <c r="H1188" s="12">
        <v>158.0</v>
      </c>
      <c r="I1188" s="12">
        <v>0.005</v>
      </c>
      <c r="J1188" s="12">
        <v>0.233</v>
      </c>
    </row>
    <row r="1189">
      <c r="A1189" s="32" t="str">
        <f t="shared" si="2"/>
        <v>Comoros-Africa2008</v>
      </c>
      <c r="B1189" s="32" t="s">
        <v>119</v>
      </c>
      <c r="C1189" s="5" t="s">
        <v>78</v>
      </c>
      <c r="D1189" s="9" t="s">
        <v>70</v>
      </c>
      <c r="E1189" s="12">
        <v>2.179</v>
      </c>
      <c r="F1189" s="12">
        <v>22.0</v>
      </c>
      <c r="G1189" s="10">
        <f t="shared" si="1027"/>
        <v>20</v>
      </c>
      <c r="H1189" s="12">
        <v>100.0</v>
      </c>
      <c r="I1189" s="12">
        <v>0.03</v>
      </c>
      <c r="J1189" s="12">
        <v>0.141</v>
      </c>
    </row>
    <row r="1190">
      <c r="A1190" s="32" t="str">
        <f t="shared" si="2"/>
        <v>Rwanda-Africa2008</v>
      </c>
      <c r="B1190" s="32" t="s">
        <v>232</v>
      </c>
      <c r="C1190" s="5" t="s">
        <v>78</v>
      </c>
      <c r="D1190" s="9" t="s">
        <v>70</v>
      </c>
      <c r="E1190" s="12">
        <v>0.334</v>
      </c>
      <c r="F1190" s="12">
        <v>14.0</v>
      </c>
      <c r="G1190" s="10">
        <f t="shared" si="1027"/>
        <v>20</v>
      </c>
      <c r="H1190" s="12">
        <v>160.0</v>
      </c>
      <c r="I1190" s="12">
        <v>0.045</v>
      </c>
      <c r="J1190" s="12">
        <v>0.129</v>
      </c>
    </row>
    <row r="1191">
      <c r="A1191" s="32" t="str">
        <f t="shared" si="2"/>
        <v>Cameroon-Africa2008</v>
      </c>
      <c r="B1191" s="32" t="s">
        <v>111</v>
      </c>
      <c r="C1191" s="5" t="s">
        <v>78</v>
      </c>
      <c r="D1191" s="9" t="s">
        <v>70</v>
      </c>
      <c r="E1191" s="12">
        <v>0.504</v>
      </c>
      <c r="F1191" s="12">
        <v>38.0</v>
      </c>
      <c r="G1191" s="10">
        <f t="shared" si="1027"/>
        <v>20</v>
      </c>
      <c r="H1191" s="12">
        <v>654.0</v>
      </c>
      <c r="I1191" s="12">
        <v>0.034</v>
      </c>
      <c r="J1191" s="12">
        <v>0.314</v>
      </c>
    </row>
    <row r="1192">
      <c r="A1192" s="32" t="str">
        <f t="shared" si="2"/>
        <v>Guinea-Bissau-Africa2008</v>
      </c>
      <c r="B1192" s="32" t="s">
        <v>156</v>
      </c>
      <c r="C1192" s="5" t="s">
        <v>78</v>
      </c>
      <c r="D1192" s="9" t="s">
        <v>70</v>
      </c>
      <c r="E1192" s="12">
        <v>0.459</v>
      </c>
      <c r="F1192" s="12">
        <v>259.0</v>
      </c>
      <c r="G1192" s="10">
        <f t="shared" si="1027"/>
        <v>20</v>
      </c>
      <c r="H1192" s="12">
        <v>208.0</v>
      </c>
      <c r="I1192" s="12">
        <v>0.024</v>
      </c>
      <c r="J1192" s="12">
        <v>0.33</v>
      </c>
    </row>
    <row r="1193">
      <c r="A1193" s="32" t="str">
        <f t="shared" si="2"/>
        <v>Guinea-Africa2008</v>
      </c>
      <c r="B1193" s="32" t="s">
        <v>155</v>
      </c>
      <c r="C1193" s="5" t="s">
        <v>78</v>
      </c>
      <c r="D1193" s="9" t="s">
        <v>70</v>
      </c>
      <c r="E1193" s="12">
        <v>0.807</v>
      </c>
      <c r="F1193" s="12">
        <v>40.0</v>
      </c>
      <c r="G1193" s="10">
        <f t="shared" si="1027"/>
        <v>20</v>
      </c>
      <c r="H1193" s="12">
        <v>416.0</v>
      </c>
      <c r="I1193" s="12">
        <v>0.009</v>
      </c>
      <c r="J1193" s="12">
        <v>0.267</v>
      </c>
    </row>
    <row r="1194">
      <c r="A1194" s="32" t="str">
        <f t="shared" si="2"/>
        <v>Congo (Brazzaville)-Africa2008</v>
      </c>
      <c r="B1194" s="32" t="s">
        <v>120</v>
      </c>
      <c r="C1194" s="5" t="s">
        <v>78</v>
      </c>
      <c r="D1194" s="9" t="s">
        <v>70</v>
      </c>
      <c r="E1194" s="12">
        <v>0.659</v>
      </c>
      <c r="F1194" s="12">
        <v>161.0</v>
      </c>
      <c r="G1194" s="10">
        <f t="shared" si="1027"/>
        <v>20</v>
      </c>
      <c r="H1194" s="12">
        <v>606.0</v>
      </c>
      <c r="I1194" s="12">
        <v>0.043</v>
      </c>
      <c r="J1194" s="12">
        <v>0.466</v>
      </c>
    </row>
    <row r="1195">
      <c r="A1195" s="32" t="str">
        <f t="shared" si="2"/>
        <v>Benin-Africa2008</v>
      </c>
      <c r="B1195" s="32" t="s">
        <v>99</v>
      </c>
      <c r="C1195" s="5" t="s">
        <v>78</v>
      </c>
      <c r="D1195" s="9" t="s">
        <v>70</v>
      </c>
      <c r="E1195" s="12">
        <v>0.732</v>
      </c>
      <c r="F1195" s="12">
        <v>31.0</v>
      </c>
      <c r="G1195" s="10">
        <f t="shared" si="1027"/>
        <v>20</v>
      </c>
      <c r="H1195" s="12">
        <v>270.0</v>
      </c>
      <c r="I1195" s="12">
        <v>0.019</v>
      </c>
      <c r="J1195" s="12">
        <v>0.404</v>
      </c>
    </row>
    <row r="1196">
      <c r="A1196" s="32" t="str">
        <f t="shared" si="2"/>
        <v>Eritrea-Africa2008</v>
      </c>
      <c r="B1196" s="32" t="s">
        <v>137</v>
      </c>
      <c r="C1196" s="5" t="s">
        <v>78</v>
      </c>
      <c r="D1196" s="9" t="s">
        <v>70</v>
      </c>
      <c r="E1196" s="12">
        <v>0.845</v>
      </c>
      <c r="F1196" s="12">
        <v>84.0</v>
      </c>
      <c r="G1196" s="10">
        <f t="shared" si="1027"/>
        <v>20</v>
      </c>
      <c r="H1196" s="12">
        <v>216.0</v>
      </c>
      <c r="I1196" s="12">
        <v>0.005</v>
      </c>
      <c r="J1196" s="12">
        <v>0.02</v>
      </c>
    </row>
    <row r="1197">
      <c r="A1197" s="32" t="str">
        <f t="shared" si="2"/>
        <v>Senegal-Africa2008</v>
      </c>
      <c r="B1197" s="32" t="s">
        <v>237</v>
      </c>
      <c r="C1197" s="5" t="s">
        <v>78</v>
      </c>
      <c r="D1197" s="9" t="s">
        <v>70</v>
      </c>
      <c r="E1197" s="12">
        <v>0.455</v>
      </c>
      <c r="F1197" s="12">
        <v>9.0</v>
      </c>
      <c r="G1197" s="10">
        <f t="shared" si="1027"/>
        <v>20</v>
      </c>
      <c r="H1197" s="12">
        <v>666.0</v>
      </c>
      <c r="I1197" s="12">
        <v>0.106</v>
      </c>
      <c r="J1197" s="12">
        <v>0.44</v>
      </c>
    </row>
    <row r="1198">
      <c r="A1198" s="32" t="str">
        <f t="shared" si="2"/>
        <v>Sierra Leone-Africa2008</v>
      </c>
      <c r="B1198" s="32" t="s">
        <v>240</v>
      </c>
      <c r="C1198" s="5" t="s">
        <v>78</v>
      </c>
      <c r="D1198" s="9" t="s">
        <v>70</v>
      </c>
      <c r="E1198" s="12">
        <v>2.352</v>
      </c>
      <c r="F1198" s="12">
        <v>17.0</v>
      </c>
      <c r="G1198" s="10">
        <f t="shared" si="1027"/>
        <v>20</v>
      </c>
      <c r="H1198" s="12">
        <v>399.0</v>
      </c>
      <c r="I1198" s="12">
        <v>0.003</v>
      </c>
      <c r="J1198" s="12">
        <v>0.182</v>
      </c>
    </row>
    <row r="1199">
      <c r="A1199" s="32" t="str">
        <f t="shared" si="2"/>
        <v>Tanzania-Africa2008</v>
      </c>
      <c r="B1199" s="32" t="s">
        <v>263</v>
      </c>
      <c r="C1199" s="5" t="s">
        <v>78</v>
      </c>
      <c r="D1199" s="9" t="s">
        <v>70</v>
      </c>
      <c r="E1199" s="12">
        <v>0.444</v>
      </c>
      <c r="F1199" s="12">
        <v>26.0</v>
      </c>
      <c r="G1199" s="10">
        <f t="shared" si="1027"/>
        <v>20</v>
      </c>
      <c r="H1199" s="12">
        <v>172.0</v>
      </c>
      <c r="I1199" s="12">
        <v>0.019</v>
      </c>
      <c r="J1199" s="12">
        <v>0.307</v>
      </c>
    </row>
    <row r="1200">
      <c r="A1200" s="32" t="str">
        <f t="shared" si="2"/>
        <v>Mozambique-Africa2008</v>
      </c>
      <c r="B1200" s="32" t="s">
        <v>206</v>
      </c>
      <c r="C1200" s="5" t="s">
        <v>78</v>
      </c>
      <c r="D1200" s="9" t="s">
        <v>70</v>
      </c>
      <c r="E1200" s="12">
        <v>0.375</v>
      </c>
      <c r="F1200" s="12">
        <v>26.0</v>
      </c>
      <c r="G1200" s="10">
        <f t="shared" si="1027"/>
        <v>20</v>
      </c>
      <c r="H1200" s="12">
        <v>230.0</v>
      </c>
      <c r="I1200" s="12">
        <v>0.016</v>
      </c>
      <c r="J1200" s="12">
        <v>0.194</v>
      </c>
    </row>
    <row r="1201">
      <c r="A1201" s="32" t="str">
        <f t="shared" si="2"/>
        <v>Nigeria-Africa2008</v>
      </c>
      <c r="B1201" s="32" t="s">
        <v>215</v>
      </c>
      <c r="C1201" s="5" t="s">
        <v>78</v>
      </c>
      <c r="D1201" s="9" t="s">
        <v>70</v>
      </c>
      <c r="E1201" s="12">
        <v>0.322</v>
      </c>
      <c r="F1201" s="12">
        <v>25.0</v>
      </c>
      <c r="G1201" s="10">
        <f t="shared" si="1027"/>
        <v>20</v>
      </c>
      <c r="H1201" s="12">
        <v>938.0</v>
      </c>
      <c r="I1201" s="12">
        <v>0.159</v>
      </c>
      <c r="J1201" s="12">
        <v>0.417</v>
      </c>
    </row>
    <row r="1202">
      <c r="A1202" s="32" t="str">
        <f t="shared" si="2"/>
        <v>Malawi-Africa2008</v>
      </c>
      <c r="B1202" s="32" t="s">
        <v>191</v>
      </c>
      <c r="C1202" s="5" t="s">
        <v>78</v>
      </c>
      <c r="D1202" s="9" t="s">
        <v>70</v>
      </c>
      <c r="E1202" s="12">
        <v>0.322</v>
      </c>
      <c r="F1202" s="12">
        <v>39.0</v>
      </c>
      <c r="G1202" s="10">
        <f t="shared" si="1027"/>
        <v>20</v>
      </c>
      <c r="H1202" s="12">
        <v>292.0</v>
      </c>
      <c r="I1202" s="12">
        <v>0.007</v>
      </c>
      <c r="J1202" s="12">
        <v>0.107</v>
      </c>
    </row>
    <row r="1203">
      <c r="A1203" s="32" t="str">
        <f t="shared" si="2"/>
        <v>Zambia-Africa2008</v>
      </c>
      <c r="B1203" s="32" t="s">
        <v>284</v>
      </c>
      <c r="C1203" s="5" t="s">
        <v>78</v>
      </c>
      <c r="D1203" s="9" t="s">
        <v>70</v>
      </c>
      <c r="E1203" s="12">
        <v>0.15</v>
      </c>
      <c r="F1203" s="12">
        <v>18.0</v>
      </c>
      <c r="G1203" s="10">
        <f t="shared" si="1027"/>
        <v>20</v>
      </c>
      <c r="H1203" s="12">
        <v>183.0</v>
      </c>
      <c r="I1203" s="12">
        <v>0.056</v>
      </c>
      <c r="J1203" s="12">
        <v>0.284</v>
      </c>
    </row>
    <row r="1204">
      <c r="A1204" s="32" t="str">
        <f t="shared" si="2"/>
        <v>Burkina Faso-Africa2008</v>
      </c>
      <c r="B1204" s="32" t="s">
        <v>108</v>
      </c>
      <c r="C1204" s="5" t="s">
        <v>78</v>
      </c>
      <c r="D1204" s="9" t="s">
        <v>70</v>
      </c>
      <c r="E1204" s="12">
        <v>0.445</v>
      </c>
      <c r="F1204" s="12">
        <v>16.0</v>
      </c>
      <c r="G1204" s="10">
        <f t="shared" si="1027"/>
        <v>20</v>
      </c>
      <c r="H1204" s="12">
        <v>270.0</v>
      </c>
      <c r="I1204" s="12">
        <v>0.009</v>
      </c>
      <c r="J1204" s="12">
        <v>0.206</v>
      </c>
    </row>
    <row r="1205">
      <c r="A1205" s="32" t="str">
        <f t="shared" si="2"/>
        <v>Gambia, The-Africa2008</v>
      </c>
      <c r="B1205" s="32" t="s">
        <v>146</v>
      </c>
      <c r="C1205" s="5" t="s">
        <v>78</v>
      </c>
      <c r="D1205" s="9" t="s">
        <v>70</v>
      </c>
      <c r="E1205" s="12">
        <v>2.921</v>
      </c>
      <c r="F1205" s="12">
        <v>27.0</v>
      </c>
      <c r="G1205" s="10">
        <f t="shared" si="1027"/>
        <v>20</v>
      </c>
      <c r="H1205" s="12">
        <v>376.0</v>
      </c>
      <c r="I1205" s="12">
        <v>0.069</v>
      </c>
      <c r="J1205" s="12">
        <v>0.739</v>
      </c>
    </row>
    <row r="1206">
      <c r="A1206" s="32" t="str">
        <f t="shared" si="2"/>
        <v>Congo (Kinshasa)-Africa2008</v>
      </c>
      <c r="B1206" s="32" t="s">
        <v>121</v>
      </c>
      <c r="C1206" s="5" t="s">
        <v>78</v>
      </c>
      <c r="D1206" s="9" t="s">
        <v>70</v>
      </c>
      <c r="E1206" s="12">
        <v>2.881</v>
      </c>
      <c r="F1206" s="12">
        <v>133.0</v>
      </c>
      <c r="G1206" s="10">
        <f t="shared" si="1027"/>
        <v>20</v>
      </c>
      <c r="H1206" s="12">
        <v>308.0</v>
      </c>
      <c r="I1206" s="12">
        <v>0.004</v>
      </c>
      <c r="J1206" s="12">
        <v>0.169</v>
      </c>
    </row>
    <row r="1207">
      <c r="A1207" s="32" t="str">
        <f t="shared" si="2"/>
        <v>Burundi-Africa2008</v>
      </c>
      <c r="B1207" s="32" t="s">
        <v>109</v>
      </c>
      <c r="C1207" s="5" t="s">
        <v>78</v>
      </c>
      <c r="D1207" s="9" t="s">
        <v>70</v>
      </c>
      <c r="E1207" s="12">
        <v>2.797</v>
      </c>
      <c r="F1207" s="12">
        <v>13.0</v>
      </c>
      <c r="G1207" s="10">
        <f t="shared" si="1027"/>
        <v>20</v>
      </c>
      <c r="H1207" s="12">
        <v>140.0</v>
      </c>
      <c r="I1207" s="12">
        <v>0.008</v>
      </c>
      <c r="J1207" s="12">
        <v>0.056</v>
      </c>
    </row>
    <row r="1208">
      <c r="A1208" s="32" t="str">
        <f t="shared" si="2"/>
        <v>Somalia-Africa2008</v>
      </c>
      <c r="B1208" s="32" t="s">
        <v>246</v>
      </c>
      <c r="C1208" s="5" t="s">
        <v>78</v>
      </c>
      <c r="D1208" s="9" t="s">
        <v>70</v>
      </c>
      <c r="E1208" s="5">
        <v>2.797</v>
      </c>
      <c r="F1208" s="10">
        <f t="shared" ref="F1208:H1208" si="1028">if(AND(D1208=D1209,E1208=E1208+1,ISBLANK(F1209)),F1208,F1209)</f>
        <v>25</v>
      </c>
      <c r="G1208" s="10">
        <f t="shared" si="1028"/>
        <v>20</v>
      </c>
      <c r="H1208" s="10">
        <f t="shared" si="1028"/>
        <v>222</v>
      </c>
      <c r="I1208" s="12">
        <v>0.011</v>
      </c>
      <c r="J1208" s="12">
        <v>0.069</v>
      </c>
    </row>
    <row r="1209">
      <c r="A1209" s="32" t="str">
        <f t="shared" si="2"/>
        <v>Uganda-Africa2008</v>
      </c>
      <c r="B1209" s="32" t="s">
        <v>273</v>
      </c>
      <c r="C1209" s="5" t="s">
        <v>78</v>
      </c>
      <c r="D1209" s="9" t="s">
        <v>70</v>
      </c>
      <c r="E1209" s="12">
        <v>0.34</v>
      </c>
      <c r="F1209" s="12">
        <v>25.0</v>
      </c>
      <c r="G1209" s="10">
        <f t="shared" ref="G1209:G1218" si="1029">if(AND(E1209=E1210,F1209=F1209+1,ISBLANK(G1210)),G1209,G1210)</f>
        <v>20</v>
      </c>
      <c r="H1209" s="12">
        <v>222.0</v>
      </c>
      <c r="I1209" s="12">
        <v>0.079</v>
      </c>
      <c r="J1209" s="12">
        <v>0.269</v>
      </c>
    </row>
    <row r="1210">
      <c r="A1210" s="32" t="str">
        <f t="shared" si="2"/>
        <v>Chad-Africa2008</v>
      </c>
      <c r="B1210" s="32" t="s">
        <v>115</v>
      </c>
      <c r="C1210" s="5" t="s">
        <v>78</v>
      </c>
      <c r="D1210" s="9" t="s">
        <v>70</v>
      </c>
      <c r="E1210" s="12">
        <v>0.713</v>
      </c>
      <c r="F1210" s="12">
        <v>64.0</v>
      </c>
      <c r="G1210" s="10">
        <f t="shared" si="1029"/>
        <v>20</v>
      </c>
      <c r="H1210" s="12">
        <v>732.0</v>
      </c>
      <c r="I1210" s="12">
        <v>0.012</v>
      </c>
      <c r="J1210" s="12">
        <v>0.145</v>
      </c>
    </row>
    <row r="1211">
      <c r="A1211" s="32" t="str">
        <f t="shared" si="2"/>
        <v>Angola-Africa2008</v>
      </c>
      <c r="B1211" s="32" t="s">
        <v>82</v>
      </c>
      <c r="C1211" s="5" t="s">
        <v>78</v>
      </c>
      <c r="D1211" s="9" t="s">
        <v>70</v>
      </c>
      <c r="E1211" s="12">
        <v>0.521</v>
      </c>
      <c r="F1211" s="12">
        <v>68.0</v>
      </c>
      <c r="G1211" s="10">
        <f t="shared" si="1029"/>
        <v>20</v>
      </c>
      <c r="H1211" s="12">
        <v>272.0</v>
      </c>
      <c r="I1211" s="12">
        <v>0.046</v>
      </c>
      <c r="J1211" s="12">
        <v>0.37</v>
      </c>
    </row>
    <row r="1212">
      <c r="A1212" s="32" t="str">
        <f t="shared" si="2"/>
        <v>Mali-Africa2008</v>
      </c>
      <c r="B1212" s="32" t="s">
        <v>194</v>
      </c>
      <c r="C1212" s="5" t="s">
        <v>78</v>
      </c>
      <c r="D1212" s="9" t="s">
        <v>70</v>
      </c>
      <c r="E1212" s="12">
        <v>0.514</v>
      </c>
      <c r="F1212" s="12">
        <v>25.0</v>
      </c>
      <c r="G1212" s="10">
        <f t="shared" si="1029"/>
        <v>20</v>
      </c>
      <c r="H1212" s="12">
        <v>270.0</v>
      </c>
      <c r="I1212" s="12">
        <v>0.016</v>
      </c>
      <c r="J1212" s="12">
        <v>0.262</v>
      </c>
    </row>
    <row r="1213">
      <c r="A1213" s="32" t="str">
        <f t="shared" si="2"/>
        <v>Niger-Africa2008</v>
      </c>
      <c r="B1213" s="32" t="s">
        <v>214</v>
      </c>
      <c r="C1213" s="5" t="s">
        <v>78</v>
      </c>
      <c r="D1213" s="9" t="s">
        <v>70</v>
      </c>
      <c r="E1213" s="12">
        <v>0.423</v>
      </c>
      <c r="F1213" s="12">
        <v>19.0</v>
      </c>
      <c r="G1213" s="10">
        <f t="shared" si="1029"/>
        <v>20</v>
      </c>
      <c r="H1213" s="12">
        <v>270.0</v>
      </c>
      <c r="I1213" s="12">
        <v>0.007</v>
      </c>
      <c r="J1213" s="12">
        <v>0.129</v>
      </c>
    </row>
    <row r="1214">
      <c r="A1214" s="32" t="str">
        <f t="shared" si="2"/>
        <v>Mauritius-Africa2009</v>
      </c>
      <c r="B1214" s="32" t="s">
        <v>198</v>
      </c>
      <c r="C1214" s="5" t="s">
        <v>78</v>
      </c>
      <c r="D1214" s="9" t="s">
        <v>71</v>
      </c>
      <c r="E1214" s="12">
        <v>0.26</v>
      </c>
      <c r="F1214" s="12">
        <v>6.0</v>
      </c>
      <c r="G1214" s="10">
        <f t="shared" si="1029"/>
        <v>20</v>
      </c>
      <c r="H1214" s="12">
        <v>161.0</v>
      </c>
      <c r="I1214" s="12">
        <v>0.225</v>
      </c>
      <c r="J1214" s="12">
        <v>0.886</v>
      </c>
    </row>
    <row r="1215">
      <c r="A1215" s="32" t="str">
        <f t="shared" si="2"/>
        <v>Seychelles-Africa2009</v>
      </c>
      <c r="B1215" s="32" t="s">
        <v>239</v>
      </c>
      <c r="C1215" s="5" t="s">
        <v>78</v>
      </c>
      <c r="D1215" s="9" t="s">
        <v>71</v>
      </c>
      <c r="E1215" s="12">
        <v>0.441</v>
      </c>
      <c r="F1215" s="12">
        <v>39.0</v>
      </c>
      <c r="G1215" s="10">
        <f t="shared" si="1029"/>
        <v>20</v>
      </c>
      <c r="H1215" s="12">
        <v>76.0</v>
      </c>
      <c r="I1215" s="10">
        <f>if(AND(G1215=G1216,H1215=H1215+1,ISBLANK(I1216)),I1215,I1216)</f>
        <v>0.341</v>
      </c>
      <c r="J1215" s="12">
        <v>1.222</v>
      </c>
    </row>
    <row r="1216">
      <c r="A1216" s="32" t="str">
        <f t="shared" si="2"/>
        <v>Tunisia-Africa2009</v>
      </c>
      <c r="B1216" s="32" t="s">
        <v>269</v>
      </c>
      <c r="C1216" s="5" t="s">
        <v>78</v>
      </c>
      <c r="D1216" s="9" t="s">
        <v>71</v>
      </c>
      <c r="E1216" s="12">
        <v>0.623</v>
      </c>
      <c r="F1216" s="12">
        <v>11.0</v>
      </c>
      <c r="G1216" s="10">
        <f t="shared" si="1029"/>
        <v>20</v>
      </c>
      <c r="H1216" s="12">
        <v>228.0</v>
      </c>
      <c r="I1216" s="12">
        <v>0.341</v>
      </c>
      <c r="J1216" s="12">
        <v>0.932</v>
      </c>
    </row>
    <row r="1217">
      <c r="A1217" s="32" t="str">
        <f t="shared" si="2"/>
        <v>Morocco-Africa2009</v>
      </c>
      <c r="B1217" s="32" t="s">
        <v>205</v>
      </c>
      <c r="C1217" s="5" t="s">
        <v>78</v>
      </c>
      <c r="D1217" s="9" t="s">
        <v>71</v>
      </c>
      <c r="E1217" s="12">
        <v>0.493</v>
      </c>
      <c r="F1217" s="12">
        <v>12.0</v>
      </c>
      <c r="G1217" s="10">
        <f t="shared" si="1029"/>
        <v>20</v>
      </c>
      <c r="H1217" s="12">
        <v>358.0</v>
      </c>
      <c r="I1217" s="12">
        <v>0.413</v>
      </c>
      <c r="J1217" s="12">
        <v>0.809</v>
      </c>
    </row>
    <row r="1218">
      <c r="A1218" s="32" t="str">
        <f t="shared" si="2"/>
        <v>South Africa-Africa2009</v>
      </c>
      <c r="B1218" s="32" t="s">
        <v>247</v>
      </c>
      <c r="C1218" s="5" t="s">
        <v>78</v>
      </c>
      <c r="D1218" s="9" t="s">
        <v>71</v>
      </c>
      <c r="E1218" s="12">
        <v>0.298</v>
      </c>
      <c r="F1218" s="12">
        <v>22.0</v>
      </c>
      <c r="G1218" s="10">
        <f t="shared" si="1029"/>
        <v>20</v>
      </c>
      <c r="H1218" s="12">
        <v>200.0</v>
      </c>
      <c r="I1218" s="12">
        <v>0.1</v>
      </c>
      <c r="J1218" s="12">
        <v>0.912</v>
      </c>
    </row>
    <row r="1219">
      <c r="A1219" s="32" t="str">
        <f t="shared" si="2"/>
        <v>Libya-Africa2009</v>
      </c>
      <c r="B1219" s="32" t="s">
        <v>185</v>
      </c>
      <c r="C1219" s="5" t="s">
        <v>78</v>
      </c>
      <c r="D1219" s="9" t="s">
        <v>71</v>
      </c>
      <c r="E1219" s="5">
        <v>0.298</v>
      </c>
      <c r="F1219" s="10">
        <f t="shared" ref="F1219:H1219" si="1030">if(AND(D1219=D1220,E1219=E1219+1,ISBLANK(F1220)),F1219,F1220)</f>
        <v>8</v>
      </c>
      <c r="G1219" s="10">
        <f t="shared" si="1030"/>
        <v>20</v>
      </c>
      <c r="H1219" s="10">
        <f t="shared" si="1030"/>
        <v>480</v>
      </c>
      <c r="I1219" s="12">
        <v>0.108</v>
      </c>
      <c r="J1219" s="12">
        <v>1.599</v>
      </c>
    </row>
    <row r="1220">
      <c r="A1220" s="32" t="str">
        <f t="shared" si="2"/>
        <v>Egypt-Africa2009</v>
      </c>
      <c r="B1220" s="32" t="s">
        <v>134</v>
      </c>
      <c r="C1220" s="5" t="s">
        <v>78</v>
      </c>
      <c r="D1220" s="9" t="s">
        <v>71</v>
      </c>
      <c r="E1220" s="12">
        <v>0.43</v>
      </c>
      <c r="F1220" s="12">
        <v>8.0</v>
      </c>
      <c r="G1220" s="10">
        <f t="shared" ref="G1220:G1239" si="1031">if(AND(E1220=E1221,F1220=F1220+1,ISBLANK(G1221)),G1220,G1221)</f>
        <v>20</v>
      </c>
      <c r="H1220" s="12">
        <v>480.0</v>
      </c>
      <c r="I1220" s="12">
        <v>0.257</v>
      </c>
      <c r="J1220" s="12">
        <v>0.721</v>
      </c>
    </row>
    <row r="1221">
      <c r="A1221" s="32" t="str">
        <f t="shared" si="2"/>
        <v>Algeria-Africa2009</v>
      </c>
      <c r="B1221" s="32" t="s">
        <v>77</v>
      </c>
      <c r="C1221" s="5" t="s">
        <v>78</v>
      </c>
      <c r="D1221" s="9" t="s">
        <v>71</v>
      </c>
      <c r="E1221" s="12">
        <v>0.72</v>
      </c>
      <c r="F1221" s="12">
        <v>25.0</v>
      </c>
      <c r="G1221" s="10">
        <f t="shared" si="1031"/>
        <v>20</v>
      </c>
      <c r="H1221" s="12">
        <v>451.0</v>
      </c>
      <c r="I1221" s="12">
        <v>0.112</v>
      </c>
      <c r="J1221" s="12">
        <v>0.9</v>
      </c>
    </row>
    <row r="1222">
      <c r="A1222" s="32" t="str">
        <f t="shared" si="2"/>
        <v>Botswana-Africa2009</v>
      </c>
      <c r="B1222" s="32" t="s">
        <v>104</v>
      </c>
      <c r="C1222" s="5" t="s">
        <v>78</v>
      </c>
      <c r="D1222" s="9" t="s">
        <v>71</v>
      </c>
      <c r="E1222" s="12">
        <v>0.17</v>
      </c>
      <c r="F1222" s="12">
        <v>60.0</v>
      </c>
      <c r="G1222" s="10">
        <f t="shared" si="1031"/>
        <v>20</v>
      </c>
      <c r="H1222" s="12">
        <v>140.0</v>
      </c>
      <c r="I1222" s="12">
        <v>0.062</v>
      </c>
      <c r="J1222" s="12">
        <v>0.96</v>
      </c>
    </row>
    <row r="1223">
      <c r="A1223" s="32" t="str">
        <f t="shared" si="2"/>
        <v>Namibia-Africa2009</v>
      </c>
      <c r="B1223" s="32" t="s">
        <v>208</v>
      </c>
      <c r="C1223" s="5" t="s">
        <v>78</v>
      </c>
      <c r="D1223" s="9" t="s">
        <v>71</v>
      </c>
      <c r="E1223" s="12">
        <v>0.223</v>
      </c>
      <c r="F1223" s="12">
        <v>66.0</v>
      </c>
      <c r="G1223" s="10">
        <f t="shared" si="1031"/>
        <v>20</v>
      </c>
      <c r="H1223" s="12">
        <v>339.0</v>
      </c>
      <c r="I1223" s="12">
        <v>0.065</v>
      </c>
      <c r="J1223" s="12">
        <v>0.761</v>
      </c>
    </row>
    <row r="1224">
      <c r="A1224" s="32" t="str">
        <f t="shared" si="2"/>
        <v>Lesotho-Africa2009</v>
      </c>
      <c r="B1224" s="32" t="s">
        <v>183</v>
      </c>
      <c r="C1224" s="5" t="s">
        <v>78</v>
      </c>
      <c r="D1224" s="9" t="s">
        <v>71</v>
      </c>
      <c r="E1224" s="12">
        <v>0.199</v>
      </c>
      <c r="F1224" s="12">
        <v>40.0</v>
      </c>
      <c r="G1224" s="10">
        <f t="shared" si="1031"/>
        <v>20</v>
      </c>
      <c r="H1224" s="12">
        <v>324.0</v>
      </c>
      <c r="I1224" s="12">
        <v>0.037</v>
      </c>
      <c r="J1224" s="12">
        <v>0.332</v>
      </c>
    </row>
    <row r="1225">
      <c r="A1225" s="32" t="str">
        <f t="shared" si="2"/>
        <v>Djibouti-Africa2009</v>
      </c>
      <c r="B1225" s="32" t="s">
        <v>130</v>
      </c>
      <c r="C1225" s="5" t="s">
        <v>78</v>
      </c>
      <c r="D1225" s="9" t="s">
        <v>71</v>
      </c>
      <c r="E1225" s="12">
        <v>0.378</v>
      </c>
      <c r="F1225" s="12">
        <v>37.0</v>
      </c>
      <c r="G1225" s="10">
        <f t="shared" si="1031"/>
        <v>20</v>
      </c>
      <c r="H1225" s="12">
        <v>66.0</v>
      </c>
      <c r="I1225" s="12">
        <v>0.04</v>
      </c>
      <c r="J1225" s="12">
        <v>0.157</v>
      </c>
    </row>
    <row r="1226">
      <c r="A1226" s="32" t="str">
        <f t="shared" si="2"/>
        <v>Swaziland-Africa2009</v>
      </c>
      <c r="B1226" s="32" t="s">
        <v>258</v>
      </c>
      <c r="C1226" s="5" t="s">
        <v>78</v>
      </c>
      <c r="D1226" s="9" t="s">
        <v>71</v>
      </c>
      <c r="E1226" s="12">
        <v>0.363</v>
      </c>
      <c r="F1226" s="12">
        <v>60.0</v>
      </c>
      <c r="G1226" s="10">
        <f t="shared" si="1031"/>
        <v>20</v>
      </c>
      <c r="H1226" s="12">
        <v>104.0</v>
      </c>
      <c r="I1226" s="12">
        <v>0.089</v>
      </c>
      <c r="J1226" s="12">
        <v>0.566</v>
      </c>
    </row>
    <row r="1227">
      <c r="A1227" s="32" t="str">
        <f t="shared" si="2"/>
        <v>Zimbabwe-Africa2009</v>
      </c>
      <c r="B1227" s="32" t="s">
        <v>285</v>
      </c>
      <c r="C1227" s="5" t="s">
        <v>78</v>
      </c>
      <c r="D1227" s="9" t="s">
        <v>71</v>
      </c>
      <c r="E1227" s="12">
        <v>0.382</v>
      </c>
      <c r="F1227" s="12">
        <v>97.0</v>
      </c>
      <c r="G1227" s="10">
        <f t="shared" si="1031"/>
        <v>20</v>
      </c>
      <c r="H1227" s="12">
        <v>270.0</v>
      </c>
      <c r="I1227" s="12">
        <v>0.114</v>
      </c>
      <c r="J1227" s="12">
        <v>0.31</v>
      </c>
    </row>
    <row r="1228">
      <c r="A1228" s="32" t="str">
        <f t="shared" si="2"/>
        <v>Ghana-Africa2009</v>
      </c>
      <c r="B1228" s="32" t="s">
        <v>149</v>
      </c>
      <c r="C1228" s="5" t="s">
        <v>78</v>
      </c>
      <c r="D1228" s="9" t="s">
        <v>71</v>
      </c>
      <c r="E1228" s="12">
        <v>0.325</v>
      </c>
      <c r="F1228" s="12">
        <v>12.0</v>
      </c>
      <c r="G1228" s="10">
        <f t="shared" si="1031"/>
        <v>20</v>
      </c>
      <c r="H1228" s="12">
        <v>224.0</v>
      </c>
      <c r="I1228" s="12">
        <v>0.054</v>
      </c>
      <c r="J1228" s="12">
        <v>0.638</v>
      </c>
    </row>
    <row r="1229">
      <c r="A1229" s="32" t="str">
        <f t="shared" si="2"/>
        <v>Gabon-Africa2009</v>
      </c>
      <c r="B1229" s="32" t="s">
        <v>145</v>
      </c>
      <c r="C1229" s="5" t="s">
        <v>78</v>
      </c>
      <c r="D1229" s="9" t="s">
        <v>71</v>
      </c>
      <c r="E1229" s="12">
        <v>0.447</v>
      </c>
      <c r="F1229" s="12">
        <v>57.0</v>
      </c>
      <c r="G1229" s="10">
        <f t="shared" si="1031"/>
        <v>20</v>
      </c>
      <c r="H1229" s="12">
        <v>488.0</v>
      </c>
      <c r="I1229" s="12">
        <v>0.067</v>
      </c>
      <c r="J1229" s="12">
        <v>0.954</v>
      </c>
    </row>
    <row r="1230">
      <c r="A1230" s="32" t="str">
        <f t="shared" si="2"/>
        <v>Central African Republic-Africa2009</v>
      </c>
      <c r="B1230" s="32" t="s">
        <v>114</v>
      </c>
      <c r="C1230" s="5" t="s">
        <v>78</v>
      </c>
      <c r="D1230" s="9" t="s">
        <v>71</v>
      </c>
      <c r="E1230" s="12">
        <v>2.038</v>
      </c>
      <c r="F1230" s="12">
        <v>23.0</v>
      </c>
      <c r="G1230" s="10">
        <f t="shared" si="1031"/>
        <v>20</v>
      </c>
      <c r="H1230" s="12">
        <v>504.0</v>
      </c>
      <c r="I1230" s="12">
        <v>0.018</v>
      </c>
      <c r="J1230" s="12">
        <v>0.202</v>
      </c>
    </row>
    <row r="1231">
      <c r="A1231" s="32" t="str">
        <f t="shared" si="2"/>
        <v>Ethiopia-Africa2009</v>
      </c>
      <c r="B1231" s="32" t="s">
        <v>139</v>
      </c>
      <c r="C1231" s="5" t="s">
        <v>78</v>
      </c>
      <c r="D1231" s="9" t="s">
        <v>71</v>
      </c>
      <c r="E1231" s="12">
        <v>0.303</v>
      </c>
      <c r="F1231" s="12">
        <v>15.0</v>
      </c>
      <c r="G1231" s="10">
        <f t="shared" si="1031"/>
        <v>20</v>
      </c>
      <c r="H1231" s="12">
        <v>198.0</v>
      </c>
      <c r="I1231" s="12">
        <v>0.005</v>
      </c>
      <c r="J1231" s="12">
        <v>0.048</v>
      </c>
    </row>
    <row r="1232">
      <c r="A1232" s="32" t="str">
        <f t="shared" si="2"/>
        <v>Sudan-Africa2009</v>
      </c>
      <c r="B1232" s="32" t="s">
        <v>256</v>
      </c>
      <c r="C1232" s="5" t="s">
        <v>78</v>
      </c>
      <c r="D1232" s="9" t="s">
        <v>71</v>
      </c>
      <c r="E1232" s="12">
        <v>0.361</v>
      </c>
      <c r="F1232" s="12">
        <v>36.0</v>
      </c>
      <c r="G1232" s="10">
        <f t="shared" si="1031"/>
        <v>20</v>
      </c>
      <c r="H1232" s="12">
        <v>180.0</v>
      </c>
      <c r="I1232" s="10">
        <f>if(AND(G1232=G1233,H1232=H1232+1,ISBLANK(I1233)),I1232,I1233)</f>
        <v>0.02</v>
      </c>
      <c r="J1232" s="12">
        <v>0.361</v>
      </c>
    </row>
    <row r="1233">
      <c r="A1233" s="32" t="str">
        <f t="shared" si="2"/>
        <v>Cote d'Ivoire-Africa2009</v>
      </c>
      <c r="B1233" s="32" t="s">
        <v>123</v>
      </c>
      <c r="C1233" s="5" t="s">
        <v>78</v>
      </c>
      <c r="D1233" s="9" t="s">
        <v>71</v>
      </c>
      <c r="E1233" s="12">
        <v>0.444</v>
      </c>
      <c r="F1233" s="12">
        <v>40.0</v>
      </c>
      <c r="G1233" s="10">
        <f t="shared" si="1031"/>
        <v>20</v>
      </c>
      <c r="H1233" s="12">
        <v>270.0</v>
      </c>
      <c r="I1233" s="12">
        <v>0.02</v>
      </c>
      <c r="J1233" s="12">
        <v>0.709</v>
      </c>
    </row>
    <row r="1234">
      <c r="A1234" s="32" t="str">
        <f t="shared" si="2"/>
        <v>Mauritania-Africa2009</v>
      </c>
      <c r="B1234" s="32" t="s">
        <v>197</v>
      </c>
      <c r="C1234" s="5" t="s">
        <v>78</v>
      </c>
      <c r="D1234" s="9" t="s">
        <v>71</v>
      </c>
      <c r="E1234" s="12">
        <v>0.858</v>
      </c>
      <c r="F1234" s="12">
        <v>19.0</v>
      </c>
      <c r="G1234" s="10">
        <f t="shared" si="1031"/>
        <v>20</v>
      </c>
      <c r="H1234" s="12">
        <v>696.0</v>
      </c>
      <c r="I1234" s="12">
        <v>0.023</v>
      </c>
      <c r="J1234" s="12">
        <v>0.621</v>
      </c>
    </row>
    <row r="1235">
      <c r="A1235" s="32" t="str">
        <f t="shared" si="2"/>
        <v>Madagascar-Africa2009</v>
      </c>
      <c r="B1235" s="32" t="s">
        <v>190</v>
      </c>
      <c r="C1235" s="5" t="s">
        <v>78</v>
      </c>
      <c r="D1235" s="9" t="s">
        <v>71</v>
      </c>
      <c r="E1235" s="12">
        <v>0.384</v>
      </c>
      <c r="F1235" s="12">
        <v>7.0</v>
      </c>
      <c r="G1235" s="10">
        <f t="shared" si="1031"/>
        <v>20</v>
      </c>
      <c r="H1235" s="12">
        <v>201.0</v>
      </c>
      <c r="I1235" s="12">
        <v>0.016</v>
      </c>
      <c r="J1235" s="12">
        <v>0.307</v>
      </c>
    </row>
    <row r="1236">
      <c r="A1236" s="32" t="str">
        <f t="shared" si="2"/>
        <v>Equatorial Guinea-Africa2009</v>
      </c>
      <c r="B1236" s="32" t="s">
        <v>136</v>
      </c>
      <c r="C1236" s="5" t="s">
        <v>78</v>
      </c>
      <c r="D1236" s="9" t="s">
        <v>71</v>
      </c>
      <c r="E1236" s="12">
        <v>0.441</v>
      </c>
      <c r="F1236" s="12">
        <v>135.0</v>
      </c>
      <c r="G1236" s="10">
        <f t="shared" si="1031"/>
        <v>20</v>
      </c>
      <c r="H1236" s="12">
        <v>492.0</v>
      </c>
      <c r="I1236" s="12">
        <v>0.021</v>
      </c>
      <c r="J1236" s="12">
        <v>0.295</v>
      </c>
    </row>
    <row r="1237">
      <c r="A1237" s="32" t="str">
        <f t="shared" si="2"/>
        <v>Kenya-Africa2009</v>
      </c>
      <c r="B1237" s="32" t="s">
        <v>175</v>
      </c>
      <c r="C1237" s="5" t="s">
        <v>78</v>
      </c>
      <c r="D1237" s="9" t="s">
        <v>71</v>
      </c>
      <c r="E1237" s="12">
        <v>0.493</v>
      </c>
      <c r="F1237" s="12">
        <v>34.0</v>
      </c>
      <c r="G1237" s="10">
        <f t="shared" si="1031"/>
        <v>20</v>
      </c>
      <c r="H1237" s="12">
        <v>417.0</v>
      </c>
      <c r="I1237" s="12">
        <v>0.1</v>
      </c>
      <c r="J1237" s="12">
        <v>0.486</v>
      </c>
    </row>
    <row r="1238">
      <c r="A1238" s="32" t="str">
        <f t="shared" si="2"/>
        <v>Rwanda-Africa2009</v>
      </c>
      <c r="B1238" s="32" t="s">
        <v>232</v>
      </c>
      <c r="C1238" s="5" t="s">
        <v>78</v>
      </c>
      <c r="D1238" s="9" t="s">
        <v>71</v>
      </c>
      <c r="E1238" s="12">
        <v>0.31</v>
      </c>
      <c r="F1238" s="12">
        <v>3.0</v>
      </c>
      <c r="G1238" s="10">
        <f t="shared" si="1031"/>
        <v>20</v>
      </c>
      <c r="H1238" s="12">
        <v>160.0</v>
      </c>
      <c r="I1238" s="12">
        <v>0.077</v>
      </c>
      <c r="J1238" s="12">
        <v>0.231</v>
      </c>
    </row>
    <row r="1239">
      <c r="A1239" s="32" t="str">
        <f t="shared" si="2"/>
        <v>Sao Tome and Principe-Africa2009</v>
      </c>
      <c r="B1239" s="32" t="s">
        <v>235</v>
      </c>
      <c r="C1239" s="5" t="s">
        <v>78</v>
      </c>
      <c r="D1239" s="9" t="s">
        <v>71</v>
      </c>
      <c r="E1239" s="12">
        <v>0.472</v>
      </c>
      <c r="F1239" s="12">
        <v>144.0</v>
      </c>
      <c r="G1239" s="10">
        <f t="shared" si="1031"/>
        <v>20</v>
      </c>
      <c r="H1239" s="12">
        <v>424.0</v>
      </c>
      <c r="I1239" s="12">
        <v>0.164</v>
      </c>
      <c r="J1239" s="12">
        <v>0.467</v>
      </c>
    </row>
    <row r="1240">
      <c r="A1240" s="32" t="str">
        <f t="shared" si="2"/>
        <v>South Sudan-Africa2009</v>
      </c>
      <c r="B1240" s="32" t="s">
        <v>249</v>
      </c>
      <c r="C1240" s="5" t="s">
        <v>78</v>
      </c>
      <c r="D1240" s="9" t="s">
        <v>71</v>
      </c>
      <c r="E1240" s="5">
        <v>0.472</v>
      </c>
      <c r="F1240" s="10">
        <f t="shared" ref="F1240:G1240" si="1032">if(AND(D1240=D1241,E1240=E1240+1,ISBLANK(F1241)),F1240,F1241)</f>
        <v>84</v>
      </c>
      <c r="G1240" s="10">
        <f t="shared" si="1032"/>
        <v>20</v>
      </c>
      <c r="H1240" s="13"/>
      <c r="I1240" s="10">
        <f t="shared" ref="I1240:J1240" si="1033">if(AND(G1240=G1241,H1240=H1240+1,ISBLANK(I1241)),I1240,I1241)</f>
        <v>0.026</v>
      </c>
      <c r="J1240" s="10">
        <f t="shared" si="1033"/>
        <v>0.356</v>
      </c>
    </row>
    <row r="1241">
      <c r="A1241" s="32" t="str">
        <f t="shared" si="2"/>
        <v>Togo-Africa2009</v>
      </c>
      <c r="B1241" s="32" t="s">
        <v>266</v>
      </c>
      <c r="C1241" s="5" t="s">
        <v>78</v>
      </c>
      <c r="D1241" s="9" t="s">
        <v>71</v>
      </c>
      <c r="E1241" s="12">
        <v>0.525</v>
      </c>
      <c r="F1241" s="12">
        <v>84.0</v>
      </c>
      <c r="G1241" s="10">
        <f t="shared" ref="G1241:G1261" si="1034">if(AND(E1241=E1242,F1241=F1241+1,ISBLANK(G1242)),G1241,G1242)</f>
        <v>20</v>
      </c>
      <c r="H1241" s="12">
        <v>270.0</v>
      </c>
      <c r="I1241" s="12">
        <v>0.026</v>
      </c>
      <c r="J1241" s="12">
        <v>0.356</v>
      </c>
    </row>
    <row r="1242">
      <c r="A1242" s="32" t="str">
        <f t="shared" si="2"/>
        <v>Benin-Africa2009</v>
      </c>
      <c r="B1242" s="32" t="s">
        <v>99</v>
      </c>
      <c r="C1242" s="5" t="s">
        <v>78</v>
      </c>
      <c r="D1242" s="9" t="s">
        <v>71</v>
      </c>
      <c r="E1242" s="12">
        <v>0.732</v>
      </c>
      <c r="F1242" s="12">
        <v>31.0</v>
      </c>
      <c r="G1242" s="10">
        <f t="shared" si="1034"/>
        <v>20</v>
      </c>
      <c r="H1242" s="12">
        <v>270.0</v>
      </c>
      <c r="I1242" s="12">
        <v>0.022</v>
      </c>
      <c r="J1242" s="12">
        <v>0.545</v>
      </c>
    </row>
    <row r="1243">
      <c r="A1243" s="32" t="str">
        <f t="shared" si="2"/>
        <v>Liberia-Africa2009</v>
      </c>
      <c r="B1243" s="32" t="s">
        <v>184</v>
      </c>
      <c r="C1243" s="5" t="s">
        <v>78</v>
      </c>
      <c r="D1243" s="9" t="s">
        <v>71</v>
      </c>
      <c r="E1243" s="12">
        <v>0.429</v>
      </c>
      <c r="F1243" s="12">
        <v>20.0</v>
      </c>
      <c r="G1243" s="10">
        <f t="shared" si="1034"/>
        <v>20</v>
      </c>
      <c r="H1243" s="12">
        <v>158.0</v>
      </c>
      <c r="I1243" s="12">
        <v>0.005</v>
      </c>
      <c r="J1243" s="12">
        <v>0.284</v>
      </c>
    </row>
    <row r="1244">
      <c r="A1244" s="32" t="str">
        <f t="shared" si="2"/>
        <v>Comoros-Africa2009</v>
      </c>
      <c r="B1244" s="32" t="s">
        <v>119</v>
      </c>
      <c r="C1244" s="5" t="s">
        <v>78</v>
      </c>
      <c r="D1244" s="9" t="s">
        <v>71</v>
      </c>
      <c r="E1244" s="12">
        <v>2.179</v>
      </c>
      <c r="F1244" s="12">
        <v>22.0</v>
      </c>
      <c r="G1244" s="10">
        <f t="shared" si="1034"/>
        <v>20</v>
      </c>
      <c r="H1244" s="12">
        <v>100.0</v>
      </c>
      <c r="I1244" s="12">
        <v>0.035</v>
      </c>
      <c r="J1244" s="12">
        <v>0.184</v>
      </c>
    </row>
    <row r="1245">
      <c r="A1245" s="32" t="str">
        <f t="shared" si="2"/>
        <v>Sierra Leone-Africa2009</v>
      </c>
      <c r="B1245" s="32" t="s">
        <v>240</v>
      </c>
      <c r="C1245" s="5" t="s">
        <v>78</v>
      </c>
      <c r="D1245" s="9" t="s">
        <v>71</v>
      </c>
      <c r="E1245" s="12">
        <v>2.352</v>
      </c>
      <c r="F1245" s="12">
        <v>12.0</v>
      </c>
      <c r="G1245" s="10">
        <f t="shared" si="1034"/>
        <v>20</v>
      </c>
      <c r="H1245" s="12">
        <v>357.0</v>
      </c>
      <c r="I1245" s="12">
        <v>0.003</v>
      </c>
      <c r="J1245" s="12">
        <v>0.206</v>
      </c>
    </row>
    <row r="1246">
      <c r="A1246" s="32" t="str">
        <f t="shared" si="2"/>
        <v>Cameroon-Africa2009</v>
      </c>
      <c r="B1246" s="32" t="s">
        <v>111</v>
      </c>
      <c r="C1246" s="5" t="s">
        <v>78</v>
      </c>
      <c r="D1246" s="9" t="s">
        <v>71</v>
      </c>
      <c r="E1246" s="12">
        <v>0.488</v>
      </c>
      <c r="F1246" s="12">
        <v>35.0</v>
      </c>
      <c r="G1246" s="10">
        <f t="shared" si="1034"/>
        <v>20</v>
      </c>
      <c r="H1246" s="12">
        <v>654.0</v>
      </c>
      <c r="I1246" s="12">
        <v>0.038</v>
      </c>
      <c r="J1246" s="12">
        <v>0.398</v>
      </c>
    </row>
    <row r="1247">
      <c r="A1247" s="32" t="str">
        <f t="shared" si="2"/>
        <v>Guinea-Bissau-Africa2009</v>
      </c>
      <c r="B1247" s="32" t="s">
        <v>156</v>
      </c>
      <c r="C1247" s="5" t="s">
        <v>78</v>
      </c>
      <c r="D1247" s="9" t="s">
        <v>71</v>
      </c>
      <c r="E1247" s="12">
        <v>0.459</v>
      </c>
      <c r="F1247" s="12">
        <v>216.0</v>
      </c>
      <c r="G1247" s="10">
        <f t="shared" si="1034"/>
        <v>20</v>
      </c>
      <c r="H1247" s="12">
        <v>208.0</v>
      </c>
      <c r="I1247" s="12">
        <v>0.023</v>
      </c>
      <c r="J1247" s="12">
        <v>0.361</v>
      </c>
    </row>
    <row r="1248">
      <c r="A1248" s="32" t="str">
        <f t="shared" si="2"/>
        <v>Guinea-Africa2009</v>
      </c>
      <c r="B1248" s="32" t="s">
        <v>155</v>
      </c>
      <c r="C1248" s="5" t="s">
        <v>78</v>
      </c>
      <c r="D1248" s="9" t="s">
        <v>71</v>
      </c>
      <c r="E1248" s="12">
        <v>0.807</v>
      </c>
      <c r="F1248" s="12">
        <v>40.0</v>
      </c>
      <c r="G1248" s="10">
        <f t="shared" si="1034"/>
        <v>20</v>
      </c>
      <c r="H1248" s="12">
        <v>416.0</v>
      </c>
      <c r="I1248" s="12">
        <v>0.009</v>
      </c>
      <c r="J1248" s="12">
        <v>0.329</v>
      </c>
    </row>
    <row r="1249">
      <c r="A1249" s="32" t="str">
        <f t="shared" si="2"/>
        <v>Congo (Brazzaville)-Africa2009</v>
      </c>
      <c r="B1249" s="32" t="s">
        <v>120</v>
      </c>
      <c r="C1249" s="5" t="s">
        <v>78</v>
      </c>
      <c r="D1249" s="9" t="s">
        <v>71</v>
      </c>
      <c r="E1249" s="12">
        <v>0.659</v>
      </c>
      <c r="F1249" s="12">
        <v>161.0</v>
      </c>
      <c r="G1249" s="10">
        <f t="shared" si="1034"/>
        <v>20</v>
      </c>
      <c r="H1249" s="12">
        <v>606.0</v>
      </c>
      <c r="I1249" s="12">
        <v>0.045</v>
      </c>
      <c r="J1249" s="12">
        <v>0.738</v>
      </c>
    </row>
    <row r="1250">
      <c r="A1250" s="32" t="str">
        <f t="shared" si="2"/>
        <v>Eritrea-Africa2009</v>
      </c>
      <c r="B1250" s="32" t="s">
        <v>137</v>
      </c>
      <c r="C1250" s="5" t="s">
        <v>78</v>
      </c>
      <c r="D1250" s="9" t="s">
        <v>71</v>
      </c>
      <c r="E1250" s="12">
        <v>0.845</v>
      </c>
      <c r="F1250" s="12">
        <v>84.0</v>
      </c>
      <c r="G1250" s="10">
        <f t="shared" si="1034"/>
        <v>20</v>
      </c>
      <c r="H1250" s="12">
        <v>216.0</v>
      </c>
      <c r="I1250" s="12">
        <v>0.005</v>
      </c>
      <c r="J1250" s="12">
        <v>0.025</v>
      </c>
    </row>
    <row r="1251">
      <c r="A1251" s="32" t="str">
        <f t="shared" si="2"/>
        <v>Senegal-Africa2009</v>
      </c>
      <c r="B1251" s="32" t="s">
        <v>237</v>
      </c>
      <c r="C1251" s="5" t="s">
        <v>78</v>
      </c>
      <c r="D1251" s="9" t="s">
        <v>71</v>
      </c>
      <c r="E1251" s="12">
        <v>0.455</v>
      </c>
      <c r="F1251" s="12">
        <v>9.0</v>
      </c>
      <c r="G1251" s="10">
        <f t="shared" si="1034"/>
        <v>20</v>
      </c>
      <c r="H1251" s="12">
        <v>666.0</v>
      </c>
      <c r="I1251" s="12">
        <v>0.145</v>
      </c>
      <c r="J1251" s="12">
        <v>0.548</v>
      </c>
    </row>
    <row r="1252">
      <c r="A1252" s="32" t="str">
        <f t="shared" si="2"/>
        <v>Mozambique-Africa2009</v>
      </c>
      <c r="B1252" s="32" t="s">
        <v>206</v>
      </c>
      <c r="C1252" s="5" t="s">
        <v>78</v>
      </c>
      <c r="D1252" s="9" t="s">
        <v>71</v>
      </c>
      <c r="E1252" s="12">
        <v>0.375</v>
      </c>
      <c r="F1252" s="12">
        <v>26.0</v>
      </c>
      <c r="G1252" s="10">
        <f t="shared" si="1034"/>
        <v>20</v>
      </c>
      <c r="H1252" s="12">
        <v>230.0</v>
      </c>
      <c r="I1252" s="12">
        <v>0.027</v>
      </c>
      <c r="J1252" s="12">
        <v>0.256</v>
      </c>
    </row>
    <row r="1253">
      <c r="A1253" s="32" t="str">
        <f t="shared" si="2"/>
        <v>Malawi-Africa2009</v>
      </c>
      <c r="B1253" s="32" t="s">
        <v>191</v>
      </c>
      <c r="C1253" s="5" t="s">
        <v>78</v>
      </c>
      <c r="D1253" s="9" t="s">
        <v>71</v>
      </c>
      <c r="E1253" s="12">
        <v>0.263</v>
      </c>
      <c r="F1253" s="12">
        <v>39.0</v>
      </c>
      <c r="G1253" s="10">
        <f t="shared" si="1034"/>
        <v>20</v>
      </c>
      <c r="H1253" s="12">
        <v>157.0</v>
      </c>
      <c r="I1253" s="12">
        <v>0.011</v>
      </c>
      <c r="J1253" s="12">
        <v>0.171</v>
      </c>
    </row>
    <row r="1254">
      <c r="A1254" s="32" t="str">
        <f t="shared" si="2"/>
        <v>Tanzania-Africa2009</v>
      </c>
      <c r="B1254" s="32" t="s">
        <v>263</v>
      </c>
      <c r="C1254" s="5" t="s">
        <v>78</v>
      </c>
      <c r="D1254" s="9" t="s">
        <v>71</v>
      </c>
      <c r="E1254" s="12">
        <v>0.444</v>
      </c>
      <c r="F1254" s="12">
        <v>26.0</v>
      </c>
      <c r="G1254" s="10">
        <f t="shared" si="1034"/>
        <v>20</v>
      </c>
      <c r="H1254" s="12">
        <v>172.0</v>
      </c>
      <c r="I1254" s="12">
        <v>0.024</v>
      </c>
      <c r="J1254" s="12">
        <v>0.4</v>
      </c>
    </row>
    <row r="1255">
      <c r="A1255" s="32" t="str">
        <f t="shared" si="2"/>
        <v>Nigeria-Africa2009</v>
      </c>
      <c r="B1255" s="32" t="s">
        <v>215</v>
      </c>
      <c r="C1255" s="5" t="s">
        <v>78</v>
      </c>
      <c r="D1255" s="9" t="s">
        <v>71</v>
      </c>
      <c r="E1255" s="12">
        <v>0.322</v>
      </c>
      <c r="F1255" s="12">
        <v>25.0</v>
      </c>
      <c r="G1255" s="10">
        <f t="shared" si="1034"/>
        <v>20</v>
      </c>
      <c r="H1255" s="12">
        <v>938.0</v>
      </c>
      <c r="I1255" s="12">
        <v>0.2</v>
      </c>
      <c r="J1255" s="12">
        <v>0.48</v>
      </c>
    </row>
    <row r="1256">
      <c r="A1256" s="32" t="str">
        <f t="shared" si="2"/>
        <v>Zambia-Africa2009</v>
      </c>
      <c r="B1256" s="32" t="s">
        <v>284</v>
      </c>
      <c r="C1256" s="5" t="s">
        <v>78</v>
      </c>
      <c r="D1256" s="9" t="s">
        <v>71</v>
      </c>
      <c r="E1256" s="12">
        <v>0.15</v>
      </c>
      <c r="F1256" s="12">
        <v>18.0</v>
      </c>
      <c r="G1256" s="10">
        <f t="shared" si="1034"/>
        <v>20</v>
      </c>
      <c r="H1256" s="12">
        <v>183.0</v>
      </c>
      <c r="I1256" s="12">
        <v>0.063</v>
      </c>
      <c r="J1256" s="12">
        <v>0.344</v>
      </c>
    </row>
    <row r="1257">
      <c r="A1257" s="32" t="str">
        <f t="shared" si="2"/>
        <v>Burkina Faso-Africa2009</v>
      </c>
      <c r="B1257" s="32" t="s">
        <v>108</v>
      </c>
      <c r="C1257" s="5" t="s">
        <v>78</v>
      </c>
      <c r="D1257" s="9" t="s">
        <v>71</v>
      </c>
      <c r="E1257" s="12">
        <v>0.449</v>
      </c>
      <c r="F1257" s="12">
        <v>14.0</v>
      </c>
      <c r="G1257" s="10">
        <f t="shared" si="1034"/>
        <v>20</v>
      </c>
      <c r="H1257" s="12">
        <v>270.0</v>
      </c>
      <c r="I1257" s="12">
        <v>0.011</v>
      </c>
      <c r="J1257" s="12">
        <v>0.253</v>
      </c>
    </row>
    <row r="1258">
      <c r="A1258" s="32" t="str">
        <f t="shared" si="2"/>
        <v>Gambia, The-Africa2009</v>
      </c>
      <c r="B1258" s="32" t="s">
        <v>146</v>
      </c>
      <c r="C1258" s="5" t="s">
        <v>78</v>
      </c>
      <c r="D1258" s="9" t="s">
        <v>71</v>
      </c>
      <c r="E1258" s="12">
        <v>2.921</v>
      </c>
      <c r="F1258" s="12">
        <v>27.0</v>
      </c>
      <c r="G1258" s="10">
        <f t="shared" si="1034"/>
        <v>20</v>
      </c>
      <c r="H1258" s="12">
        <v>376.0</v>
      </c>
      <c r="I1258" s="12">
        <v>0.076</v>
      </c>
      <c r="J1258" s="12">
        <v>0.806</v>
      </c>
    </row>
    <row r="1259">
      <c r="A1259" s="32" t="str">
        <f t="shared" si="2"/>
        <v>Congo (Kinshasa)-Africa2009</v>
      </c>
      <c r="B1259" s="32" t="s">
        <v>121</v>
      </c>
      <c r="C1259" s="5" t="s">
        <v>78</v>
      </c>
      <c r="D1259" s="9" t="s">
        <v>71</v>
      </c>
      <c r="E1259" s="12">
        <v>2.927</v>
      </c>
      <c r="F1259" s="12">
        <v>127.0</v>
      </c>
      <c r="G1259" s="10">
        <f t="shared" si="1034"/>
        <v>20</v>
      </c>
      <c r="H1259" s="12">
        <v>308.0</v>
      </c>
      <c r="I1259" s="12">
        <v>0.006</v>
      </c>
      <c r="J1259" s="12">
        <v>0.156</v>
      </c>
    </row>
    <row r="1260">
      <c r="A1260" s="32" t="str">
        <f t="shared" si="2"/>
        <v>Burundi-Africa2009</v>
      </c>
      <c r="B1260" s="32" t="s">
        <v>109</v>
      </c>
      <c r="C1260" s="5" t="s">
        <v>78</v>
      </c>
      <c r="D1260" s="9" t="s">
        <v>71</v>
      </c>
      <c r="E1260" s="12">
        <v>2.797</v>
      </c>
      <c r="F1260" s="12">
        <v>13.0</v>
      </c>
      <c r="G1260" s="10">
        <f t="shared" si="1034"/>
        <v>20</v>
      </c>
      <c r="H1260" s="12">
        <v>140.0</v>
      </c>
      <c r="I1260" s="12">
        <v>0.009</v>
      </c>
      <c r="J1260" s="12">
        <v>0.103</v>
      </c>
    </row>
    <row r="1261">
      <c r="A1261" s="32" t="str">
        <f t="shared" si="2"/>
        <v>Uganda-Africa2009</v>
      </c>
      <c r="B1261" s="32" t="s">
        <v>273</v>
      </c>
      <c r="C1261" s="5" t="s">
        <v>78</v>
      </c>
      <c r="D1261" s="9" t="s">
        <v>71</v>
      </c>
      <c r="E1261" s="12">
        <v>0.35</v>
      </c>
      <c r="F1261" s="12">
        <v>25.0</v>
      </c>
      <c r="G1261" s="10">
        <f t="shared" si="1034"/>
        <v>20</v>
      </c>
      <c r="H1261" s="12">
        <v>161.0</v>
      </c>
      <c r="I1261" s="12">
        <v>0.098</v>
      </c>
      <c r="J1261" s="12">
        <v>0.286</v>
      </c>
    </row>
    <row r="1262">
      <c r="A1262" s="32" t="str">
        <f t="shared" si="2"/>
        <v>Somalia-Africa2009</v>
      </c>
      <c r="B1262" s="32" t="s">
        <v>246</v>
      </c>
      <c r="C1262" s="5" t="s">
        <v>78</v>
      </c>
      <c r="D1262" s="9" t="s">
        <v>71</v>
      </c>
      <c r="E1262" s="5">
        <v>0.35</v>
      </c>
      <c r="F1262" s="10">
        <f t="shared" ref="F1262:H1262" si="1035">if(AND(D1262=D1263,E1262=E1262+1,ISBLANK(F1263)),F1262,F1263)</f>
        <v>68</v>
      </c>
      <c r="G1262" s="10">
        <f t="shared" si="1035"/>
        <v>20</v>
      </c>
      <c r="H1262" s="10">
        <f t="shared" si="1035"/>
        <v>272</v>
      </c>
      <c r="I1262" s="12">
        <v>0.012</v>
      </c>
      <c r="J1262" s="12">
        <v>0.068</v>
      </c>
    </row>
    <row r="1263">
      <c r="A1263" s="32" t="str">
        <f t="shared" si="2"/>
        <v>Angola-Africa2009</v>
      </c>
      <c r="B1263" s="32" t="s">
        <v>82</v>
      </c>
      <c r="C1263" s="5" t="s">
        <v>78</v>
      </c>
      <c r="D1263" s="9" t="s">
        <v>71</v>
      </c>
      <c r="E1263" s="12">
        <v>0.521</v>
      </c>
      <c r="F1263" s="12">
        <v>68.0</v>
      </c>
      <c r="G1263" s="10">
        <f t="shared" ref="G1263:G1290" si="1036">if(AND(E1263=E1264,F1263=F1263+1,ISBLANK(G1264)),G1263,G1264)</f>
        <v>20</v>
      </c>
      <c r="H1263" s="12">
        <v>272.0</v>
      </c>
      <c r="I1263" s="12">
        <v>0.06</v>
      </c>
      <c r="J1263" s="12">
        <v>0.428</v>
      </c>
    </row>
    <row r="1264">
      <c r="A1264" s="32" t="str">
        <f t="shared" si="2"/>
        <v>Chad-Africa2009</v>
      </c>
      <c r="B1264" s="32" t="s">
        <v>115</v>
      </c>
      <c r="C1264" s="5" t="s">
        <v>78</v>
      </c>
      <c r="D1264" s="9" t="s">
        <v>71</v>
      </c>
      <c r="E1264" s="12">
        <v>0.713</v>
      </c>
      <c r="F1264" s="12">
        <v>64.0</v>
      </c>
      <c r="G1264" s="10">
        <f t="shared" si="1036"/>
        <v>20</v>
      </c>
      <c r="H1264" s="12">
        <v>732.0</v>
      </c>
      <c r="I1264" s="12">
        <v>0.015</v>
      </c>
      <c r="J1264" s="12">
        <v>0.201</v>
      </c>
    </row>
    <row r="1265">
      <c r="A1265" s="32" t="str">
        <f t="shared" si="2"/>
        <v>Mali-Africa2009</v>
      </c>
      <c r="B1265" s="32" t="s">
        <v>194</v>
      </c>
      <c r="C1265" s="5" t="s">
        <v>78</v>
      </c>
      <c r="D1265" s="9" t="s">
        <v>71</v>
      </c>
      <c r="E1265" s="12">
        <v>0.514</v>
      </c>
      <c r="F1265" s="12">
        <v>8.0</v>
      </c>
      <c r="G1265" s="10">
        <f t="shared" si="1036"/>
        <v>20</v>
      </c>
      <c r="H1265" s="12">
        <v>270.0</v>
      </c>
      <c r="I1265" s="12">
        <v>0.018</v>
      </c>
      <c r="J1265" s="12">
        <v>0.329</v>
      </c>
    </row>
    <row r="1266">
      <c r="A1266" s="32" t="str">
        <f t="shared" si="2"/>
        <v>Niger-Africa2009</v>
      </c>
      <c r="B1266" s="32" t="s">
        <v>214</v>
      </c>
      <c r="C1266" s="5" t="s">
        <v>78</v>
      </c>
      <c r="D1266" s="9" t="s">
        <v>71</v>
      </c>
      <c r="E1266" s="12">
        <v>0.465</v>
      </c>
      <c r="F1266" s="12">
        <v>17.0</v>
      </c>
      <c r="G1266" s="10">
        <f t="shared" si="1036"/>
        <v>20</v>
      </c>
      <c r="H1266" s="12">
        <v>270.0</v>
      </c>
      <c r="I1266" s="12">
        <v>0.008</v>
      </c>
      <c r="J1266" s="12">
        <v>0.17</v>
      </c>
    </row>
    <row r="1267">
      <c r="A1267" s="32" t="str">
        <f t="shared" si="2"/>
        <v>Mauritius-Africa2010</v>
      </c>
      <c r="B1267" s="32" t="s">
        <v>198</v>
      </c>
      <c r="C1267" s="5" t="s">
        <v>78</v>
      </c>
      <c r="D1267" s="9" t="s">
        <v>72</v>
      </c>
      <c r="E1267" s="12">
        <v>0.272</v>
      </c>
      <c r="F1267" s="12">
        <v>6.0</v>
      </c>
      <c r="G1267" s="10">
        <f t="shared" si="1036"/>
        <v>20</v>
      </c>
      <c r="H1267" s="12">
        <v>161.0</v>
      </c>
      <c r="I1267" s="12">
        <v>0.283</v>
      </c>
      <c r="J1267" s="12">
        <v>0.968</v>
      </c>
    </row>
    <row r="1268">
      <c r="A1268" s="32" t="str">
        <f t="shared" si="2"/>
        <v>Seychelles-Africa2010</v>
      </c>
      <c r="B1268" s="32" t="s">
        <v>239</v>
      </c>
      <c r="C1268" s="5" t="s">
        <v>78</v>
      </c>
      <c r="D1268" s="9" t="s">
        <v>72</v>
      </c>
      <c r="E1268" s="12">
        <v>0.441</v>
      </c>
      <c r="F1268" s="12">
        <v>39.0</v>
      </c>
      <c r="G1268" s="10">
        <f t="shared" si="1036"/>
        <v>20</v>
      </c>
      <c r="H1268" s="12">
        <v>76.0</v>
      </c>
      <c r="I1268" s="12">
        <v>0.41</v>
      </c>
      <c r="J1268" s="12">
        <v>1.289</v>
      </c>
    </row>
    <row r="1269">
      <c r="A1269" s="32" t="str">
        <f t="shared" si="2"/>
        <v>Tunisia-Africa2010</v>
      </c>
      <c r="B1269" s="32" t="s">
        <v>269</v>
      </c>
      <c r="C1269" s="5" t="s">
        <v>78</v>
      </c>
      <c r="D1269" s="9" t="s">
        <v>72</v>
      </c>
      <c r="E1269" s="12">
        <v>0.623</v>
      </c>
      <c r="F1269" s="12">
        <v>11.0</v>
      </c>
      <c r="G1269" s="10">
        <f t="shared" si="1036"/>
        <v>20</v>
      </c>
      <c r="H1269" s="12">
        <v>144.0</v>
      </c>
      <c r="I1269" s="12">
        <v>0.368</v>
      </c>
      <c r="J1269" s="12">
        <v>1.045</v>
      </c>
    </row>
    <row r="1270">
      <c r="A1270" s="32" t="str">
        <f t="shared" si="2"/>
        <v>South Africa-Africa2010</v>
      </c>
      <c r="B1270" s="32" t="s">
        <v>247</v>
      </c>
      <c r="C1270" s="5" t="s">
        <v>78</v>
      </c>
      <c r="D1270" s="9" t="s">
        <v>72</v>
      </c>
      <c r="E1270" s="12">
        <v>0.3</v>
      </c>
      <c r="F1270" s="12">
        <v>22.0</v>
      </c>
      <c r="G1270" s="10">
        <f t="shared" si="1036"/>
        <v>20</v>
      </c>
      <c r="H1270" s="12">
        <v>200.0</v>
      </c>
      <c r="I1270" s="12">
        <v>0.24</v>
      </c>
      <c r="J1270" s="12">
        <v>0.979</v>
      </c>
    </row>
    <row r="1271">
      <c r="A1271" s="32" t="str">
        <f t="shared" si="2"/>
        <v>Morocco-Africa2010</v>
      </c>
      <c r="B1271" s="32" t="s">
        <v>205</v>
      </c>
      <c r="C1271" s="5" t="s">
        <v>78</v>
      </c>
      <c r="D1271" s="9" t="s">
        <v>72</v>
      </c>
      <c r="E1271" s="12">
        <v>0.496</v>
      </c>
      <c r="F1271" s="12">
        <v>12.0</v>
      </c>
      <c r="G1271" s="10">
        <f t="shared" si="1036"/>
        <v>20</v>
      </c>
      <c r="H1271" s="12">
        <v>358.0</v>
      </c>
      <c r="I1271" s="12">
        <v>0.52</v>
      </c>
      <c r="J1271" s="12">
        <v>1.011</v>
      </c>
    </row>
    <row r="1272">
      <c r="A1272" s="32" t="str">
        <f t="shared" si="2"/>
        <v>Libya-Africa2010</v>
      </c>
      <c r="B1272" s="32" t="s">
        <v>185</v>
      </c>
      <c r="C1272" s="5" t="s">
        <v>78</v>
      </c>
      <c r="D1272" s="9" t="s">
        <v>72</v>
      </c>
      <c r="E1272" s="5">
        <v>0.496</v>
      </c>
      <c r="F1272" s="13"/>
      <c r="G1272" s="10">
        <f t="shared" si="1036"/>
        <v>20</v>
      </c>
      <c r="H1272" s="10">
        <f>if(AND(F1272=F1273,G1272=G1272+1,ISBLANK(H1273)),H1272,H1273)</f>
        <v>152</v>
      </c>
      <c r="I1272" s="12">
        <v>0.14</v>
      </c>
      <c r="J1272" s="12">
        <v>1.804</v>
      </c>
    </row>
    <row r="1273">
      <c r="A1273" s="32" t="str">
        <f t="shared" si="2"/>
        <v>Botswana-Africa2010</v>
      </c>
      <c r="B1273" s="32" t="s">
        <v>104</v>
      </c>
      <c r="C1273" s="5" t="s">
        <v>78</v>
      </c>
      <c r="D1273" s="9" t="s">
        <v>72</v>
      </c>
      <c r="E1273" s="12">
        <v>0.195</v>
      </c>
      <c r="F1273" s="12">
        <v>60.0</v>
      </c>
      <c r="G1273" s="10">
        <f t="shared" si="1036"/>
        <v>20</v>
      </c>
      <c r="H1273" s="12">
        <v>152.0</v>
      </c>
      <c r="I1273" s="12">
        <v>0.06</v>
      </c>
      <c r="J1273" s="12">
        <v>1.2</v>
      </c>
    </row>
    <row r="1274">
      <c r="A1274" s="32" t="str">
        <f t="shared" si="2"/>
        <v>Egypt-Africa2010</v>
      </c>
      <c r="B1274" s="32" t="s">
        <v>134</v>
      </c>
      <c r="C1274" s="5" t="s">
        <v>78</v>
      </c>
      <c r="D1274" s="9" t="s">
        <v>72</v>
      </c>
      <c r="E1274" s="12">
        <v>0.426</v>
      </c>
      <c r="F1274" s="12">
        <v>8.0</v>
      </c>
      <c r="G1274" s="10">
        <f t="shared" si="1036"/>
        <v>20</v>
      </c>
      <c r="H1274" s="12">
        <v>433.0</v>
      </c>
      <c r="I1274" s="12">
        <v>0.314</v>
      </c>
      <c r="J1274" s="12">
        <v>0.905</v>
      </c>
    </row>
    <row r="1275">
      <c r="A1275" s="32" t="str">
        <f t="shared" si="2"/>
        <v>Algeria-Africa2010</v>
      </c>
      <c r="B1275" s="32" t="s">
        <v>77</v>
      </c>
      <c r="C1275" s="5" t="s">
        <v>78</v>
      </c>
      <c r="D1275" s="9" t="s">
        <v>72</v>
      </c>
      <c r="E1275" s="12">
        <v>0.72</v>
      </c>
      <c r="F1275" s="12">
        <v>25.0</v>
      </c>
      <c r="G1275" s="10">
        <f t="shared" si="1036"/>
        <v>20</v>
      </c>
      <c r="H1275" s="12">
        <v>451.0</v>
      </c>
      <c r="I1275" s="12">
        <v>0.125</v>
      </c>
      <c r="J1275" s="12">
        <v>0.884</v>
      </c>
    </row>
    <row r="1276">
      <c r="A1276" s="32" t="str">
        <f t="shared" si="2"/>
        <v>Namibia-Africa2010</v>
      </c>
      <c r="B1276" s="32" t="s">
        <v>208</v>
      </c>
      <c r="C1276" s="5" t="s">
        <v>78</v>
      </c>
      <c r="D1276" s="9" t="s">
        <v>72</v>
      </c>
      <c r="E1276" s="12">
        <v>0.223</v>
      </c>
      <c r="F1276" s="12">
        <v>66.0</v>
      </c>
      <c r="G1276" s="10">
        <f t="shared" si="1036"/>
        <v>20</v>
      </c>
      <c r="H1276" s="12">
        <v>339.0</v>
      </c>
      <c r="I1276" s="12">
        <v>0.116</v>
      </c>
      <c r="J1276" s="12">
        <v>0.895</v>
      </c>
    </row>
    <row r="1277">
      <c r="A1277" s="32" t="str">
        <f t="shared" si="2"/>
        <v>Lesotho-Africa2010</v>
      </c>
      <c r="B1277" s="32" t="s">
        <v>183</v>
      </c>
      <c r="C1277" s="5" t="s">
        <v>78</v>
      </c>
      <c r="D1277" s="9" t="s">
        <v>72</v>
      </c>
      <c r="E1277" s="12">
        <v>0.196</v>
      </c>
      <c r="F1277" s="12">
        <v>40.0</v>
      </c>
      <c r="G1277" s="10">
        <f t="shared" si="1036"/>
        <v>20</v>
      </c>
      <c r="H1277" s="12">
        <v>324.0</v>
      </c>
      <c r="I1277" s="12">
        <v>0.039</v>
      </c>
      <c r="J1277" s="12">
        <v>0.492</v>
      </c>
    </row>
    <row r="1278">
      <c r="A1278" s="32" t="str">
        <f t="shared" si="2"/>
        <v>Djibouti-Africa2010</v>
      </c>
      <c r="B1278" s="32" t="s">
        <v>130</v>
      </c>
      <c r="C1278" s="5" t="s">
        <v>78</v>
      </c>
      <c r="D1278" s="9" t="s">
        <v>72</v>
      </c>
      <c r="E1278" s="12">
        <v>0.378</v>
      </c>
      <c r="F1278" s="12">
        <v>37.0</v>
      </c>
      <c r="G1278" s="10">
        <f t="shared" si="1036"/>
        <v>20</v>
      </c>
      <c r="H1278" s="12">
        <v>90.0</v>
      </c>
      <c r="I1278" s="12">
        <v>0.065</v>
      </c>
      <c r="J1278" s="12">
        <v>0.199</v>
      </c>
    </row>
    <row r="1279">
      <c r="A1279" s="32" t="str">
        <f t="shared" si="2"/>
        <v>Swaziland-Africa2010</v>
      </c>
      <c r="B1279" s="32" t="s">
        <v>258</v>
      </c>
      <c r="C1279" s="5" t="s">
        <v>78</v>
      </c>
      <c r="D1279" s="9" t="s">
        <v>72</v>
      </c>
      <c r="E1279" s="12">
        <v>0.365</v>
      </c>
      <c r="F1279" s="12">
        <v>56.0</v>
      </c>
      <c r="G1279" s="10">
        <f t="shared" si="1036"/>
        <v>20</v>
      </c>
      <c r="H1279" s="12">
        <v>104.0</v>
      </c>
      <c r="I1279" s="12">
        <v>0.11</v>
      </c>
      <c r="J1279" s="12">
        <v>0.608</v>
      </c>
    </row>
    <row r="1280">
      <c r="A1280" s="32" t="str">
        <f t="shared" si="2"/>
        <v>Zimbabwe-Africa2010</v>
      </c>
      <c r="B1280" s="32" t="s">
        <v>285</v>
      </c>
      <c r="C1280" s="5" t="s">
        <v>78</v>
      </c>
      <c r="D1280" s="9" t="s">
        <v>72</v>
      </c>
      <c r="E1280" s="12">
        <v>0.391</v>
      </c>
      <c r="F1280" s="12">
        <v>90.0</v>
      </c>
      <c r="G1280" s="10">
        <f t="shared" si="1036"/>
        <v>20</v>
      </c>
      <c r="H1280" s="12">
        <v>242.0</v>
      </c>
      <c r="I1280" s="12">
        <v>0.115</v>
      </c>
      <c r="J1280" s="12">
        <v>0.589</v>
      </c>
    </row>
    <row r="1281">
      <c r="A1281" s="32" t="str">
        <f t="shared" si="2"/>
        <v>Ghana-Africa2010</v>
      </c>
      <c r="B1281" s="32" t="s">
        <v>149</v>
      </c>
      <c r="C1281" s="5" t="s">
        <v>78</v>
      </c>
      <c r="D1281" s="9" t="s">
        <v>72</v>
      </c>
      <c r="E1281" s="12">
        <v>0.325</v>
      </c>
      <c r="F1281" s="12">
        <v>12.0</v>
      </c>
      <c r="G1281" s="10">
        <f t="shared" si="1036"/>
        <v>20</v>
      </c>
      <c r="H1281" s="12">
        <v>224.0</v>
      </c>
      <c r="I1281" s="12">
        <v>0.078</v>
      </c>
      <c r="J1281" s="12">
        <v>0.719</v>
      </c>
    </row>
    <row r="1282">
      <c r="A1282" s="32" t="str">
        <f t="shared" si="2"/>
        <v>Gabon-Africa2010</v>
      </c>
      <c r="B1282" s="32" t="s">
        <v>145</v>
      </c>
      <c r="C1282" s="5" t="s">
        <v>78</v>
      </c>
      <c r="D1282" s="9" t="s">
        <v>72</v>
      </c>
      <c r="E1282" s="12">
        <v>0.435</v>
      </c>
      <c r="F1282" s="12">
        <v>57.0</v>
      </c>
      <c r="G1282" s="10">
        <f t="shared" si="1036"/>
        <v>20</v>
      </c>
      <c r="H1282" s="12">
        <v>488.0</v>
      </c>
      <c r="I1282" s="12">
        <v>0.072</v>
      </c>
      <c r="J1282" s="12">
        <v>1.035</v>
      </c>
    </row>
    <row r="1283">
      <c r="A1283" s="32" t="str">
        <f t="shared" si="2"/>
        <v>Central African Republic-Africa2010</v>
      </c>
      <c r="B1283" s="32" t="s">
        <v>114</v>
      </c>
      <c r="C1283" s="5" t="s">
        <v>78</v>
      </c>
      <c r="D1283" s="9" t="s">
        <v>72</v>
      </c>
      <c r="E1283" s="12">
        <v>2.038</v>
      </c>
      <c r="F1283" s="12">
        <v>23.0</v>
      </c>
      <c r="G1283" s="10">
        <f t="shared" si="1036"/>
        <v>20</v>
      </c>
      <c r="H1283" s="12">
        <v>504.0</v>
      </c>
      <c r="I1283" s="12">
        <v>0.02</v>
      </c>
      <c r="J1283" s="12">
        <v>0.225</v>
      </c>
    </row>
    <row r="1284">
      <c r="A1284" s="32" t="str">
        <f t="shared" si="2"/>
        <v>Ethiopia-Africa2010</v>
      </c>
      <c r="B1284" s="32" t="s">
        <v>139</v>
      </c>
      <c r="C1284" s="5" t="s">
        <v>78</v>
      </c>
      <c r="D1284" s="9" t="s">
        <v>72</v>
      </c>
      <c r="E1284" s="12">
        <v>0.303</v>
      </c>
      <c r="F1284" s="12">
        <v>15.0</v>
      </c>
      <c r="G1284" s="10">
        <f t="shared" si="1036"/>
        <v>20</v>
      </c>
      <c r="H1284" s="12">
        <v>198.0</v>
      </c>
      <c r="I1284" s="12">
        <v>0.008</v>
      </c>
      <c r="J1284" s="12">
        <v>0.079</v>
      </c>
    </row>
    <row r="1285">
      <c r="A1285" s="32" t="str">
        <f t="shared" si="2"/>
        <v>Mauritania-Africa2010</v>
      </c>
      <c r="B1285" s="32" t="s">
        <v>197</v>
      </c>
      <c r="C1285" s="5" t="s">
        <v>78</v>
      </c>
      <c r="D1285" s="9" t="s">
        <v>72</v>
      </c>
      <c r="E1285" s="12">
        <v>0.682</v>
      </c>
      <c r="F1285" s="12">
        <v>19.0</v>
      </c>
      <c r="G1285" s="10">
        <f t="shared" si="1036"/>
        <v>20</v>
      </c>
      <c r="H1285" s="12">
        <v>696.0</v>
      </c>
      <c r="I1285" s="12">
        <v>0.04</v>
      </c>
      <c r="J1285" s="12">
        <v>0.769</v>
      </c>
    </row>
    <row r="1286">
      <c r="A1286" s="32" t="str">
        <f t="shared" si="2"/>
        <v>Sudan-Africa2010</v>
      </c>
      <c r="B1286" s="32" t="s">
        <v>256</v>
      </c>
      <c r="C1286" s="5" t="s">
        <v>78</v>
      </c>
      <c r="D1286" s="9" t="s">
        <v>72</v>
      </c>
      <c r="E1286" s="12">
        <v>0.361</v>
      </c>
      <c r="F1286" s="12">
        <v>36.0</v>
      </c>
      <c r="G1286" s="10">
        <f t="shared" si="1036"/>
        <v>20</v>
      </c>
      <c r="H1286" s="12">
        <v>180.0</v>
      </c>
      <c r="I1286" s="12">
        <v>0.167</v>
      </c>
      <c r="J1286" s="12">
        <v>0.415</v>
      </c>
    </row>
    <row r="1287">
      <c r="A1287" s="32" t="str">
        <f t="shared" si="2"/>
        <v>Madagascar-Africa2010</v>
      </c>
      <c r="B1287" s="32" t="s">
        <v>190</v>
      </c>
      <c r="C1287" s="5" t="s">
        <v>78</v>
      </c>
      <c r="D1287" s="9" t="s">
        <v>72</v>
      </c>
      <c r="E1287" s="12">
        <v>0.377</v>
      </c>
      <c r="F1287" s="12">
        <v>7.0</v>
      </c>
      <c r="G1287" s="10">
        <f t="shared" si="1036"/>
        <v>20</v>
      </c>
      <c r="H1287" s="12">
        <v>201.0</v>
      </c>
      <c r="I1287" s="12">
        <v>0.017</v>
      </c>
      <c r="J1287" s="12">
        <v>0.366</v>
      </c>
    </row>
    <row r="1288">
      <c r="A1288" s="32" t="str">
        <f t="shared" si="2"/>
        <v>Sao Tome and Principe-Africa2010</v>
      </c>
      <c r="B1288" s="32" t="s">
        <v>235</v>
      </c>
      <c r="C1288" s="5" t="s">
        <v>78</v>
      </c>
      <c r="D1288" s="9" t="s">
        <v>72</v>
      </c>
      <c r="E1288" s="12">
        <v>0.333</v>
      </c>
      <c r="F1288" s="12">
        <v>144.0</v>
      </c>
      <c r="G1288" s="10">
        <f t="shared" si="1036"/>
        <v>20</v>
      </c>
      <c r="H1288" s="12">
        <v>424.0</v>
      </c>
      <c r="I1288" s="12">
        <v>0.188</v>
      </c>
      <c r="J1288" s="12">
        <v>0.576</v>
      </c>
    </row>
    <row r="1289">
      <c r="A1289" s="32" t="str">
        <f t="shared" si="2"/>
        <v>Cote d'Ivoire-Africa2010</v>
      </c>
      <c r="B1289" s="32" t="s">
        <v>123</v>
      </c>
      <c r="C1289" s="5" t="s">
        <v>78</v>
      </c>
      <c r="D1289" s="9" t="s">
        <v>72</v>
      </c>
      <c r="E1289" s="12">
        <v>0.442</v>
      </c>
      <c r="F1289" s="12">
        <v>40.0</v>
      </c>
      <c r="G1289" s="10">
        <f t="shared" si="1036"/>
        <v>20</v>
      </c>
      <c r="H1289" s="12">
        <v>270.0</v>
      </c>
      <c r="I1289" s="12">
        <v>0.021</v>
      </c>
      <c r="J1289" s="12">
        <v>0.822</v>
      </c>
    </row>
    <row r="1290">
      <c r="A1290" s="32" t="str">
        <f t="shared" si="2"/>
        <v>Equatorial Guinea-Africa2010</v>
      </c>
      <c r="B1290" s="32" t="s">
        <v>136</v>
      </c>
      <c r="C1290" s="5" t="s">
        <v>78</v>
      </c>
      <c r="D1290" s="9" t="s">
        <v>72</v>
      </c>
      <c r="E1290" s="12">
        <v>0.441</v>
      </c>
      <c r="F1290" s="12">
        <v>135.0</v>
      </c>
      <c r="G1290" s="10">
        <f t="shared" si="1036"/>
        <v>20</v>
      </c>
      <c r="H1290" s="12">
        <v>492.0</v>
      </c>
      <c r="I1290" s="12">
        <v>0.06</v>
      </c>
      <c r="J1290" s="12">
        <v>0.574</v>
      </c>
    </row>
    <row r="1291">
      <c r="A1291" s="32" t="str">
        <f t="shared" si="2"/>
        <v>South Sudan-Africa2010</v>
      </c>
      <c r="B1291" s="32" t="s">
        <v>249</v>
      </c>
      <c r="C1291" s="5" t="s">
        <v>78</v>
      </c>
      <c r="D1291" s="9" t="s">
        <v>72</v>
      </c>
      <c r="E1291" s="5">
        <v>0.441</v>
      </c>
      <c r="F1291" s="10">
        <f t="shared" ref="F1291:J1291" si="1037">if(AND(D1291=D1292,E1291=E1291+1,ISBLANK(F1292)),F1291,F1292)</f>
        <v>84</v>
      </c>
      <c r="G1291" s="10">
        <f t="shared" si="1037"/>
        <v>20</v>
      </c>
      <c r="H1291" s="10">
        <f t="shared" si="1037"/>
        <v>270</v>
      </c>
      <c r="I1291" s="10">
        <f t="shared" si="1037"/>
        <v>0.03</v>
      </c>
      <c r="J1291" s="10">
        <f t="shared" si="1037"/>
        <v>0.413</v>
      </c>
    </row>
    <row r="1292">
      <c r="A1292" s="32" t="str">
        <f t="shared" si="2"/>
        <v>Togo-Africa2010</v>
      </c>
      <c r="B1292" s="32" t="s">
        <v>266</v>
      </c>
      <c r="C1292" s="5" t="s">
        <v>78</v>
      </c>
      <c r="D1292" s="9" t="s">
        <v>72</v>
      </c>
      <c r="E1292" s="12">
        <v>0.503</v>
      </c>
      <c r="F1292" s="12">
        <v>84.0</v>
      </c>
      <c r="G1292" s="10">
        <f t="shared" ref="G1292:G1324" si="1038">if(AND(E1292=E1293,F1292=F1292+1,ISBLANK(G1293)),G1292,G1293)</f>
        <v>20</v>
      </c>
      <c r="H1292" s="12">
        <v>270.0</v>
      </c>
      <c r="I1292" s="12">
        <v>0.03</v>
      </c>
      <c r="J1292" s="12">
        <v>0.413</v>
      </c>
    </row>
    <row r="1293">
      <c r="A1293" s="32" t="str">
        <f t="shared" si="2"/>
        <v>Kenya-Africa2010</v>
      </c>
      <c r="B1293" s="32" t="s">
        <v>175</v>
      </c>
      <c r="C1293" s="5" t="s">
        <v>78</v>
      </c>
      <c r="D1293" s="9" t="s">
        <v>72</v>
      </c>
      <c r="E1293" s="12">
        <v>0.493</v>
      </c>
      <c r="F1293" s="12">
        <v>33.0</v>
      </c>
      <c r="G1293" s="10">
        <f t="shared" si="1038"/>
        <v>20</v>
      </c>
      <c r="H1293" s="12">
        <v>393.0</v>
      </c>
      <c r="I1293" s="12">
        <v>0.14</v>
      </c>
      <c r="J1293" s="12">
        <v>0.61</v>
      </c>
    </row>
    <row r="1294">
      <c r="A1294" s="32" t="str">
        <f t="shared" si="2"/>
        <v>Liberia-Africa2010</v>
      </c>
      <c r="B1294" s="32" t="s">
        <v>184</v>
      </c>
      <c r="C1294" s="5" t="s">
        <v>78</v>
      </c>
      <c r="D1294" s="9" t="s">
        <v>72</v>
      </c>
      <c r="E1294" s="12">
        <v>0.429</v>
      </c>
      <c r="F1294" s="12">
        <v>20.0</v>
      </c>
      <c r="G1294" s="10">
        <f t="shared" si="1038"/>
        <v>20</v>
      </c>
      <c r="H1294" s="12">
        <v>141.0</v>
      </c>
      <c r="I1294" s="12">
        <v>0.023</v>
      </c>
      <c r="J1294" s="12">
        <v>0.397</v>
      </c>
    </row>
    <row r="1295">
      <c r="A1295" s="32" t="str">
        <f t="shared" si="2"/>
        <v>Comoros-Africa2010</v>
      </c>
      <c r="B1295" s="32" t="s">
        <v>119</v>
      </c>
      <c r="C1295" s="5" t="s">
        <v>78</v>
      </c>
      <c r="D1295" s="9" t="s">
        <v>72</v>
      </c>
      <c r="E1295" s="12">
        <v>2.179</v>
      </c>
      <c r="F1295" s="12">
        <v>22.0</v>
      </c>
      <c r="G1295" s="10">
        <f t="shared" si="1038"/>
        <v>20</v>
      </c>
      <c r="H1295" s="12">
        <v>100.0</v>
      </c>
      <c r="I1295" s="12">
        <v>0.051</v>
      </c>
      <c r="J1295" s="12">
        <v>0.242</v>
      </c>
    </row>
    <row r="1296">
      <c r="A1296" s="32" t="str">
        <f t="shared" si="2"/>
        <v>Rwanda-Africa2010</v>
      </c>
      <c r="B1296" s="32" t="s">
        <v>232</v>
      </c>
      <c r="C1296" s="5" t="s">
        <v>78</v>
      </c>
      <c r="D1296" s="9" t="s">
        <v>72</v>
      </c>
      <c r="E1296" s="12">
        <v>0.31</v>
      </c>
      <c r="F1296" s="12">
        <v>3.0</v>
      </c>
      <c r="G1296" s="10">
        <f t="shared" si="1038"/>
        <v>20</v>
      </c>
      <c r="H1296" s="12">
        <v>148.0</v>
      </c>
      <c r="I1296" s="12">
        <v>0.08</v>
      </c>
      <c r="J1296" s="12">
        <v>0.327</v>
      </c>
    </row>
    <row r="1297">
      <c r="A1297" s="32" t="str">
        <f t="shared" si="2"/>
        <v>Sierra Leone-Africa2010</v>
      </c>
      <c r="B1297" s="32" t="s">
        <v>240</v>
      </c>
      <c r="C1297" s="5" t="s">
        <v>78</v>
      </c>
      <c r="D1297" s="9" t="s">
        <v>72</v>
      </c>
      <c r="E1297" s="12">
        <v>2.352</v>
      </c>
      <c r="F1297" s="12">
        <v>12.0</v>
      </c>
      <c r="G1297" s="10">
        <f t="shared" si="1038"/>
        <v>20</v>
      </c>
      <c r="H1297" s="12">
        <v>357.0</v>
      </c>
      <c r="I1297" s="12">
        <v>0.006</v>
      </c>
      <c r="J1297" s="12">
        <v>0.348</v>
      </c>
    </row>
    <row r="1298">
      <c r="A1298" s="32" t="str">
        <f t="shared" si="2"/>
        <v>Guinea-Africa2010</v>
      </c>
      <c r="B1298" s="32" t="s">
        <v>155</v>
      </c>
      <c r="C1298" s="5" t="s">
        <v>78</v>
      </c>
      <c r="D1298" s="9" t="s">
        <v>72</v>
      </c>
      <c r="E1298" s="12">
        <v>0.879</v>
      </c>
      <c r="F1298" s="12">
        <v>40.0</v>
      </c>
      <c r="G1298" s="10">
        <f t="shared" si="1038"/>
        <v>20</v>
      </c>
      <c r="H1298" s="12">
        <v>416.0</v>
      </c>
      <c r="I1298" s="12">
        <v>0.01</v>
      </c>
      <c r="J1298" s="12">
        <v>0.368</v>
      </c>
    </row>
    <row r="1299">
      <c r="A1299" s="32" t="str">
        <f t="shared" si="2"/>
        <v>Benin-Africa2010</v>
      </c>
      <c r="B1299" s="32" t="s">
        <v>99</v>
      </c>
      <c r="C1299" s="5" t="s">
        <v>78</v>
      </c>
      <c r="D1299" s="9" t="s">
        <v>72</v>
      </c>
      <c r="E1299" s="12">
        <v>0.659</v>
      </c>
      <c r="F1299" s="12">
        <v>31.0</v>
      </c>
      <c r="G1299" s="10">
        <f t="shared" si="1038"/>
        <v>20</v>
      </c>
      <c r="H1299" s="12">
        <v>270.0</v>
      </c>
      <c r="I1299" s="12">
        <v>0.031</v>
      </c>
      <c r="J1299" s="12">
        <v>0.744</v>
      </c>
    </row>
    <row r="1300">
      <c r="A1300" s="32" t="str">
        <f t="shared" si="2"/>
        <v>Eritrea-Africa2010</v>
      </c>
      <c r="B1300" s="32" t="s">
        <v>137</v>
      </c>
      <c r="C1300" s="5" t="s">
        <v>78</v>
      </c>
      <c r="D1300" s="9" t="s">
        <v>72</v>
      </c>
      <c r="E1300" s="12">
        <v>0.845</v>
      </c>
      <c r="F1300" s="12">
        <v>84.0</v>
      </c>
      <c r="G1300" s="10">
        <f t="shared" si="1038"/>
        <v>20</v>
      </c>
      <c r="H1300" s="12">
        <v>216.0</v>
      </c>
      <c r="I1300" s="12">
        <v>0.006</v>
      </c>
      <c r="J1300" s="12">
        <v>0.032</v>
      </c>
    </row>
    <row r="1301">
      <c r="A1301" s="32" t="str">
        <f t="shared" si="2"/>
        <v>Guinea-Bissau-Africa2010</v>
      </c>
      <c r="B1301" s="32" t="s">
        <v>156</v>
      </c>
      <c r="C1301" s="5" t="s">
        <v>78</v>
      </c>
      <c r="D1301" s="9" t="s">
        <v>72</v>
      </c>
      <c r="E1301" s="12">
        <v>0.459</v>
      </c>
      <c r="F1301" s="12">
        <v>216.0</v>
      </c>
      <c r="G1301" s="10">
        <f t="shared" si="1038"/>
        <v>20</v>
      </c>
      <c r="H1301" s="12">
        <v>208.0</v>
      </c>
      <c r="I1301" s="12">
        <v>0.025</v>
      </c>
      <c r="J1301" s="12">
        <v>0.427</v>
      </c>
    </row>
    <row r="1302">
      <c r="A1302" s="32" t="str">
        <f t="shared" si="2"/>
        <v>Cameroon-Africa2010</v>
      </c>
      <c r="B1302" s="32" t="s">
        <v>111</v>
      </c>
      <c r="C1302" s="5" t="s">
        <v>78</v>
      </c>
      <c r="D1302" s="9" t="s">
        <v>72</v>
      </c>
      <c r="E1302" s="12">
        <v>0.488</v>
      </c>
      <c r="F1302" s="12">
        <v>19.0</v>
      </c>
      <c r="G1302" s="10">
        <f t="shared" si="1038"/>
        <v>20</v>
      </c>
      <c r="H1302" s="12">
        <v>654.0</v>
      </c>
      <c r="I1302" s="12">
        <v>0.043</v>
      </c>
      <c r="J1302" s="12">
        <v>0.419</v>
      </c>
    </row>
    <row r="1303">
      <c r="A1303" s="32" t="str">
        <f t="shared" si="2"/>
        <v>Congo (Brazzaville)-Africa2010</v>
      </c>
      <c r="B1303" s="32" t="s">
        <v>120</v>
      </c>
      <c r="C1303" s="5" t="s">
        <v>78</v>
      </c>
      <c r="D1303" s="9" t="s">
        <v>72</v>
      </c>
      <c r="E1303" s="12">
        <v>0.663</v>
      </c>
      <c r="F1303" s="12">
        <v>161.0</v>
      </c>
      <c r="G1303" s="10">
        <f t="shared" si="1038"/>
        <v>20</v>
      </c>
      <c r="H1303" s="12">
        <v>606.0</v>
      </c>
      <c r="I1303" s="12">
        <v>0.05</v>
      </c>
      <c r="J1303" s="12">
        <v>0.904</v>
      </c>
    </row>
    <row r="1304">
      <c r="A1304" s="32" t="str">
        <f t="shared" si="2"/>
        <v>Senegal-Africa2010</v>
      </c>
      <c r="B1304" s="32" t="s">
        <v>237</v>
      </c>
      <c r="C1304" s="5" t="s">
        <v>78</v>
      </c>
      <c r="D1304" s="9" t="s">
        <v>72</v>
      </c>
      <c r="E1304" s="12">
        <v>0.455</v>
      </c>
      <c r="F1304" s="12">
        <v>9.0</v>
      </c>
      <c r="G1304" s="10">
        <f t="shared" si="1038"/>
        <v>20</v>
      </c>
      <c r="H1304" s="12">
        <v>666.0</v>
      </c>
      <c r="I1304" s="12">
        <v>0.16</v>
      </c>
      <c r="J1304" s="12">
        <v>0.644</v>
      </c>
    </row>
    <row r="1305">
      <c r="A1305" s="32" t="str">
        <f t="shared" si="2"/>
        <v>Mozambique-Africa2010</v>
      </c>
      <c r="B1305" s="32" t="s">
        <v>206</v>
      </c>
      <c r="C1305" s="5" t="s">
        <v>78</v>
      </c>
      <c r="D1305" s="9" t="s">
        <v>72</v>
      </c>
      <c r="E1305" s="12">
        <v>0.375</v>
      </c>
      <c r="F1305" s="12">
        <v>13.0</v>
      </c>
      <c r="G1305" s="10">
        <f t="shared" si="1038"/>
        <v>20</v>
      </c>
      <c r="H1305" s="12">
        <v>230.0</v>
      </c>
      <c r="I1305" s="12">
        <v>0.042</v>
      </c>
      <c r="J1305" s="12">
        <v>0.301</v>
      </c>
    </row>
    <row r="1306">
      <c r="A1306" s="32" t="str">
        <f t="shared" si="2"/>
        <v>Malawi-Africa2010</v>
      </c>
      <c r="B1306" s="32" t="s">
        <v>191</v>
      </c>
      <c r="C1306" s="5" t="s">
        <v>78</v>
      </c>
      <c r="D1306" s="9" t="s">
        <v>72</v>
      </c>
      <c r="E1306" s="12">
        <v>0.259</v>
      </c>
      <c r="F1306" s="12">
        <v>39.0</v>
      </c>
      <c r="G1306" s="10">
        <f t="shared" si="1038"/>
        <v>20</v>
      </c>
      <c r="H1306" s="12">
        <v>157.0</v>
      </c>
      <c r="I1306" s="12">
        <v>0.023</v>
      </c>
      <c r="J1306" s="12">
        <v>0.208</v>
      </c>
    </row>
    <row r="1307">
      <c r="A1307" s="32" t="str">
        <f t="shared" si="2"/>
        <v>Tanzania-Africa2010</v>
      </c>
      <c r="B1307" s="32" t="s">
        <v>263</v>
      </c>
      <c r="C1307" s="5" t="s">
        <v>78</v>
      </c>
      <c r="D1307" s="9" t="s">
        <v>72</v>
      </c>
      <c r="E1307" s="12">
        <v>0.444</v>
      </c>
      <c r="F1307" s="12">
        <v>26.0</v>
      </c>
      <c r="G1307" s="10">
        <f t="shared" si="1038"/>
        <v>20</v>
      </c>
      <c r="H1307" s="12">
        <v>172.0</v>
      </c>
      <c r="I1307" s="12">
        <v>0.029</v>
      </c>
      <c r="J1307" s="12">
        <v>0.467</v>
      </c>
    </row>
    <row r="1308">
      <c r="A1308" s="32" t="str">
        <f t="shared" si="2"/>
        <v>Nigeria-Africa2010</v>
      </c>
      <c r="B1308" s="32" t="s">
        <v>215</v>
      </c>
      <c r="C1308" s="5" t="s">
        <v>78</v>
      </c>
      <c r="D1308" s="9" t="s">
        <v>72</v>
      </c>
      <c r="E1308" s="12">
        <v>0.322</v>
      </c>
      <c r="F1308" s="12">
        <v>25.0</v>
      </c>
      <c r="G1308" s="10">
        <f t="shared" si="1038"/>
        <v>20</v>
      </c>
      <c r="H1308" s="12">
        <v>938.0</v>
      </c>
      <c r="I1308" s="12">
        <v>0.24</v>
      </c>
      <c r="J1308" s="12">
        <v>0.547</v>
      </c>
    </row>
    <row r="1309">
      <c r="A1309" s="32" t="str">
        <f t="shared" si="2"/>
        <v>Zambia-Africa2010</v>
      </c>
      <c r="B1309" s="32" t="s">
        <v>284</v>
      </c>
      <c r="C1309" s="5" t="s">
        <v>78</v>
      </c>
      <c r="D1309" s="9" t="s">
        <v>72</v>
      </c>
      <c r="E1309" s="12">
        <v>0.143</v>
      </c>
      <c r="F1309" s="12">
        <v>18.0</v>
      </c>
      <c r="G1309" s="10">
        <f t="shared" si="1038"/>
        <v>20</v>
      </c>
      <c r="H1309" s="12">
        <v>183.0</v>
      </c>
      <c r="I1309" s="12">
        <v>0.1</v>
      </c>
      <c r="J1309" s="12">
        <v>0.412</v>
      </c>
    </row>
    <row r="1310">
      <c r="A1310" s="32" t="str">
        <f t="shared" si="2"/>
        <v>Burkina Faso-Africa2010</v>
      </c>
      <c r="B1310" s="32" t="s">
        <v>108</v>
      </c>
      <c r="C1310" s="5" t="s">
        <v>78</v>
      </c>
      <c r="D1310" s="9" t="s">
        <v>72</v>
      </c>
      <c r="E1310" s="12">
        <v>0.448</v>
      </c>
      <c r="F1310" s="12">
        <v>14.0</v>
      </c>
      <c r="G1310" s="10">
        <f t="shared" si="1038"/>
        <v>20</v>
      </c>
      <c r="H1310" s="12">
        <v>270.0</v>
      </c>
      <c r="I1310" s="12">
        <v>0.024</v>
      </c>
      <c r="J1310" s="12">
        <v>0.367</v>
      </c>
    </row>
    <row r="1311">
      <c r="A1311" s="32" t="str">
        <f t="shared" si="2"/>
        <v>Gambia, The-Africa2010</v>
      </c>
      <c r="B1311" s="32" t="s">
        <v>146</v>
      </c>
      <c r="C1311" s="5" t="s">
        <v>78</v>
      </c>
      <c r="D1311" s="9" t="s">
        <v>72</v>
      </c>
      <c r="E1311" s="12">
        <v>2.921</v>
      </c>
      <c r="F1311" s="12">
        <v>27.0</v>
      </c>
      <c r="G1311" s="10">
        <f t="shared" si="1038"/>
        <v>20</v>
      </c>
      <c r="H1311" s="12">
        <v>376.0</v>
      </c>
      <c r="I1311" s="12">
        <v>0.092</v>
      </c>
      <c r="J1311" s="12">
        <v>0.88</v>
      </c>
    </row>
    <row r="1312">
      <c r="A1312" s="32" t="str">
        <f t="shared" si="2"/>
        <v>Congo (Kinshasa)-Africa2010</v>
      </c>
      <c r="B1312" s="32" t="s">
        <v>121</v>
      </c>
      <c r="C1312" s="5" t="s">
        <v>78</v>
      </c>
      <c r="D1312" s="9" t="s">
        <v>72</v>
      </c>
      <c r="E1312" s="12">
        <v>3.391</v>
      </c>
      <c r="F1312" s="12">
        <v>84.0</v>
      </c>
      <c r="G1312" s="10">
        <f t="shared" si="1038"/>
        <v>20</v>
      </c>
      <c r="H1312" s="12">
        <v>336.0</v>
      </c>
      <c r="I1312" s="12">
        <v>0.007</v>
      </c>
      <c r="J1312" s="12">
        <v>0.19</v>
      </c>
    </row>
    <row r="1313">
      <c r="A1313" s="32" t="str">
        <f t="shared" si="2"/>
        <v>Burundi-Africa2010</v>
      </c>
      <c r="B1313" s="32" t="s">
        <v>109</v>
      </c>
      <c r="C1313" s="5" t="s">
        <v>78</v>
      </c>
      <c r="D1313" s="9" t="s">
        <v>72</v>
      </c>
      <c r="E1313" s="12">
        <v>1.545</v>
      </c>
      <c r="F1313" s="12">
        <v>13.0</v>
      </c>
      <c r="G1313" s="10">
        <f t="shared" si="1038"/>
        <v>20</v>
      </c>
      <c r="H1313" s="12">
        <v>211.0</v>
      </c>
      <c r="I1313" s="12">
        <v>0.01</v>
      </c>
      <c r="J1313" s="12">
        <v>0.182</v>
      </c>
    </row>
    <row r="1314">
      <c r="A1314" s="32" t="str">
        <f t="shared" si="2"/>
        <v>Somalia-Africa2010</v>
      </c>
      <c r="B1314" s="32" t="s">
        <v>246</v>
      </c>
      <c r="C1314" s="5" t="s">
        <v>78</v>
      </c>
      <c r="D1314" s="9" t="s">
        <v>72</v>
      </c>
      <c r="E1314" s="5">
        <v>1.545</v>
      </c>
      <c r="F1314" s="13"/>
      <c r="G1314" s="10">
        <f t="shared" si="1038"/>
        <v>20</v>
      </c>
      <c r="H1314" s="10">
        <f t="shared" ref="H1314:I1314" si="1039">if(AND(F1314=F1315,G1314=G1314+1,ISBLANK(H1315)),H1314,H1315)</f>
        <v>161</v>
      </c>
      <c r="I1314" s="10">
        <f t="shared" si="1039"/>
        <v>0.125</v>
      </c>
      <c r="J1314" s="12">
        <v>0.067</v>
      </c>
    </row>
    <row r="1315">
      <c r="A1315" s="32" t="str">
        <f t="shared" si="2"/>
        <v>Uganda-Africa2010</v>
      </c>
      <c r="B1315" s="32" t="s">
        <v>273</v>
      </c>
      <c r="C1315" s="5" t="s">
        <v>78</v>
      </c>
      <c r="D1315" s="9" t="s">
        <v>72</v>
      </c>
      <c r="E1315" s="12">
        <v>0.35</v>
      </c>
      <c r="F1315" s="12">
        <v>24.0</v>
      </c>
      <c r="G1315" s="10">
        <f t="shared" si="1038"/>
        <v>20</v>
      </c>
      <c r="H1315" s="12">
        <v>161.0</v>
      </c>
      <c r="I1315" s="12">
        <v>0.125</v>
      </c>
      <c r="J1315" s="12">
        <v>0.377</v>
      </c>
    </row>
    <row r="1316">
      <c r="A1316" s="32" t="str">
        <f t="shared" si="2"/>
        <v>Angola-Africa2010</v>
      </c>
      <c r="B1316" s="32" t="s">
        <v>82</v>
      </c>
      <c r="C1316" s="5" t="s">
        <v>78</v>
      </c>
      <c r="D1316" s="9" t="s">
        <v>72</v>
      </c>
      <c r="E1316" s="12">
        <v>0.521</v>
      </c>
      <c r="F1316" s="12">
        <v>66.0</v>
      </c>
      <c r="G1316" s="10">
        <f t="shared" si="1038"/>
        <v>20</v>
      </c>
      <c r="H1316" s="12">
        <v>282.0</v>
      </c>
      <c r="I1316" s="12">
        <v>0.1</v>
      </c>
      <c r="J1316" s="12">
        <v>0.481</v>
      </c>
    </row>
    <row r="1317">
      <c r="A1317" s="32" t="str">
        <f t="shared" si="2"/>
        <v>Chad-Africa2010</v>
      </c>
      <c r="B1317" s="32" t="s">
        <v>115</v>
      </c>
      <c r="C1317" s="5" t="s">
        <v>78</v>
      </c>
      <c r="D1317" s="9" t="s">
        <v>72</v>
      </c>
      <c r="E1317" s="12">
        <v>0.758</v>
      </c>
      <c r="F1317" s="12">
        <v>64.0</v>
      </c>
      <c r="G1317" s="10">
        <f t="shared" si="1038"/>
        <v>20</v>
      </c>
      <c r="H1317" s="12">
        <v>732.0</v>
      </c>
      <c r="I1317" s="12">
        <v>0.017</v>
      </c>
      <c r="J1317" s="12">
        <v>0.245</v>
      </c>
    </row>
    <row r="1318">
      <c r="A1318" s="32" t="str">
        <f t="shared" si="2"/>
        <v>Mali-Africa2010</v>
      </c>
      <c r="B1318" s="32" t="s">
        <v>194</v>
      </c>
      <c r="C1318" s="5" t="s">
        <v>78</v>
      </c>
      <c r="D1318" s="9" t="s">
        <v>72</v>
      </c>
      <c r="E1318" s="12">
        <v>0.514</v>
      </c>
      <c r="F1318" s="12">
        <v>8.0</v>
      </c>
      <c r="G1318" s="10">
        <f t="shared" si="1038"/>
        <v>20</v>
      </c>
      <c r="H1318" s="12">
        <v>270.0</v>
      </c>
      <c r="I1318" s="12">
        <v>0.019</v>
      </c>
      <c r="J1318" s="12">
        <v>0.532</v>
      </c>
    </row>
    <row r="1319">
      <c r="A1319" s="32" t="str">
        <f t="shared" si="2"/>
        <v>Niger-Africa2010</v>
      </c>
      <c r="B1319" s="32" t="s">
        <v>214</v>
      </c>
      <c r="C1319" s="5" t="s">
        <v>78</v>
      </c>
      <c r="D1319" s="9" t="s">
        <v>72</v>
      </c>
      <c r="E1319" s="12">
        <v>0.465</v>
      </c>
      <c r="F1319" s="12">
        <v>17.0</v>
      </c>
      <c r="G1319" s="10">
        <f t="shared" si="1038"/>
        <v>20</v>
      </c>
      <c r="H1319" s="12">
        <v>270.0</v>
      </c>
      <c r="I1319" s="12">
        <v>0.008</v>
      </c>
      <c r="J1319" s="12">
        <v>0.231</v>
      </c>
    </row>
    <row r="1320">
      <c r="A1320" s="32" t="str">
        <f t="shared" si="2"/>
        <v>Mauritius-Africa2011</v>
      </c>
      <c r="B1320" s="32" t="s">
        <v>198</v>
      </c>
      <c r="C1320" s="5" t="s">
        <v>78</v>
      </c>
      <c r="D1320" s="9" t="s">
        <v>73</v>
      </c>
      <c r="E1320" s="12">
        <v>0.277</v>
      </c>
      <c r="F1320" s="12">
        <v>6.0</v>
      </c>
      <c r="G1320" s="10">
        <f t="shared" si="1038"/>
        <v>20</v>
      </c>
      <c r="H1320" s="12">
        <v>161.0</v>
      </c>
      <c r="I1320" s="12">
        <v>0.35</v>
      </c>
      <c r="J1320" s="12">
        <v>1.048</v>
      </c>
    </row>
    <row r="1321">
      <c r="A1321" s="32" t="str">
        <f t="shared" si="2"/>
        <v>Seychelles-Africa2011</v>
      </c>
      <c r="B1321" s="32" t="s">
        <v>239</v>
      </c>
      <c r="C1321" s="5" t="s">
        <v>78</v>
      </c>
      <c r="D1321" s="9" t="s">
        <v>73</v>
      </c>
      <c r="E1321" s="12">
        <v>0.322</v>
      </c>
      <c r="F1321" s="12">
        <v>39.0</v>
      </c>
      <c r="G1321" s="10">
        <f t="shared" si="1038"/>
        <v>20</v>
      </c>
      <c r="H1321" s="12">
        <v>76.0</v>
      </c>
      <c r="I1321" s="12">
        <v>0.432</v>
      </c>
      <c r="J1321" s="12">
        <v>1.379</v>
      </c>
    </row>
    <row r="1322">
      <c r="A1322" s="32" t="str">
        <f t="shared" si="2"/>
        <v>Tunisia-Africa2011</v>
      </c>
      <c r="B1322" s="32" t="s">
        <v>269</v>
      </c>
      <c r="C1322" s="5" t="s">
        <v>78</v>
      </c>
      <c r="D1322" s="9" t="s">
        <v>73</v>
      </c>
      <c r="E1322" s="12">
        <v>0.624</v>
      </c>
      <c r="F1322" s="12">
        <v>11.0</v>
      </c>
      <c r="G1322" s="10">
        <f t="shared" si="1038"/>
        <v>20</v>
      </c>
      <c r="H1322" s="12">
        <v>144.0</v>
      </c>
      <c r="I1322" s="12">
        <v>0.391</v>
      </c>
      <c r="J1322" s="12">
        <v>1.152</v>
      </c>
    </row>
    <row r="1323">
      <c r="A1323" s="32" t="str">
        <f t="shared" si="2"/>
        <v>South Africa-Africa2011</v>
      </c>
      <c r="B1323" s="32" t="s">
        <v>247</v>
      </c>
      <c r="C1323" s="5" t="s">
        <v>78</v>
      </c>
      <c r="D1323" s="9" t="s">
        <v>73</v>
      </c>
      <c r="E1323" s="12">
        <v>0.324</v>
      </c>
      <c r="F1323" s="12">
        <v>19.0</v>
      </c>
      <c r="G1323" s="10">
        <f t="shared" si="1038"/>
        <v>20</v>
      </c>
      <c r="H1323" s="12">
        <v>200.0</v>
      </c>
      <c r="I1323" s="12">
        <v>0.34</v>
      </c>
      <c r="J1323" s="12">
        <v>1.232</v>
      </c>
    </row>
    <row r="1324">
      <c r="A1324" s="32" t="str">
        <f t="shared" si="2"/>
        <v>Morocco-Africa2011</v>
      </c>
      <c r="B1324" s="32" t="s">
        <v>205</v>
      </c>
      <c r="C1324" s="5" t="s">
        <v>78</v>
      </c>
      <c r="D1324" s="9" t="s">
        <v>73</v>
      </c>
      <c r="E1324" s="12">
        <v>0.496</v>
      </c>
      <c r="F1324" s="12">
        <v>12.0</v>
      </c>
      <c r="G1324" s="10">
        <f t="shared" si="1038"/>
        <v>20</v>
      </c>
      <c r="H1324" s="12">
        <v>238.0</v>
      </c>
      <c r="I1324" s="12">
        <v>0.461</v>
      </c>
      <c r="J1324" s="12">
        <v>1.14</v>
      </c>
    </row>
    <row r="1325">
      <c r="A1325" s="32" t="str">
        <f t="shared" si="2"/>
        <v>Libya-Africa2011</v>
      </c>
      <c r="B1325" s="32" t="s">
        <v>185</v>
      </c>
      <c r="C1325" s="5" t="s">
        <v>78</v>
      </c>
      <c r="D1325" s="9" t="s">
        <v>73</v>
      </c>
      <c r="E1325" s="5">
        <v>0.496</v>
      </c>
      <c r="F1325" s="10">
        <f t="shared" ref="F1325:H1325" si="1040">if(AND(D1325=D1326,E1325=E1325+1,ISBLANK(F1326)),F1325,F1326)</f>
        <v>60</v>
      </c>
      <c r="G1325" s="10">
        <f t="shared" si="1040"/>
        <v>20</v>
      </c>
      <c r="H1325" s="10">
        <f t="shared" si="1040"/>
        <v>152</v>
      </c>
      <c r="I1325" s="12">
        <v>0.14</v>
      </c>
      <c r="J1325" s="12">
        <v>1.638</v>
      </c>
    </row>
    <row r="1326">
      <c r="A1326" s="32" t="str">
        <f t="shared" si="2"/>
        <v>Botswana-Africa2011</v>
      </c>
      <c r="B1326" s="32" t="s">
        <v>104</v>
      </c>
      <c r="C1326" s="5" t="s">
        <v>78</v>
      </c>
      <c r="D1326" s="9" t="s">
        <v>73</v>
      </c>
      <c r="E1326" s="12">
        <v>0.195</v>
      </c>
      <c r="F1326" s="12">
        <v>60.0</v>
      </c>
      <c r="G1326" s="10">
        <f t="shared" ref="G1326:G1346" si="1041">if(AND(E1326=E1327,F1326=F1326+1,ISBLANK(G1327)),G1326,G1327)</f>
        <v>20</v>
      </c>
      <c r="H1326" s="12">
        <v>152.0</v>
      </c>
      <c r="I1326" s="12">
        <v>0.08</v>
      </c>
      <c r="J1326" s="12">
        <v>1.46</v>
      </c>
    </row>
    <row r="1327">
      <c r="A1327" s="32" t="str">
        <f t="shared" si="2"/>
        <v>Egypt-Africa2011</v>
      </c>
      <c r="B1327" s="32" t="s">
        <v>134</v>
      </c>
      <c r="C1327" s="5" t="s">
        <v>78</v>
      </c>
      <c r="D1327" s="9" t="s">
        <v>73</v>
      </c>
      <c r="E1327" s="12">
        <v>0.436</v>
      </c>
      <c r="F1327" s="12">
        <v>8.0</v>
      </c>
      <c r="G1327" s="10">
        <f t="shared" si="1041"/>
        <v>20</v>
      </c>
      <c r="H1327" s="12">
        <v>433.0</v>
      </c>
      <c r="I1327" s="12">
        <v>0.398</v>
      </c>
      <c r="J1327" s="12">
        <v>1.051</v>
      </c>
    </row>
    <row r="1328">
      <c r="A1328" s="32" t="str">
        <f t="shared" si="2"/>
        <v>Algeria-Africa2011</v>
      </c>
      <c r="B1328" s="32" t="s">
        <v>77</v>
      </c>
      <c r="C1328" s="5" t="s">
        <v>78</v>
      </c>
      <c r="D1328" s="9" t="s">
        <v>73</v>
      </c>
      <c r="E1328" s="12">
        <v>0.72</v>
      </c>
      <c r="F1328" s="12">
        <v>25.0</v>
      </c>
      <c r="G1328" s="10">
        <f t="shared" si="1041"/>
        <v>20</v>
      </c>
      <c r="H1328" s="12">
        <v>451.0</v>
      </c>
      <c r="I1328" s="12">
        <v>0.14</v>
      </c>
      <c r="J1328" s="12">
        <v>0.943</v>
      </c>
    </row>
    <row r="1329">
      <c r="A1329" s="32" t="str">
        <f t="shared" si="2"/>
        <v>Namibia-Africa2011</v>
      </c>
      <c r="B1329" s="32" t="s">
        <v>208</v>
      </c>
      <c r="C1329" s="5" t="s">
        <v>78</v>
      </c>
      <c r="D1329" s="9" t="s">
        <v>73</v>
      </c>
      <c r="E1329" s="12">
        <v>0.218</v>
      </c>
      <c r="F1329" s="12">
        <v>66.0</v>
      </c>
      <c r="G1329" s="10">
        <f t="shared" si="1041"/>
        <v>20</v>
      </c>
      <c r="H1329" s="12">
        <v>339.0</v>
      </c>
      <c r="I1329" s="12">
        <v>0.12</v>
      </c>
      <c r="J1329" s="12">
        <v>0.99</v>
      </c>
    </row>
    <row r="1330">
      <c r="A1330" s="32" t="str">
        <f t="shared" si="2"/>
        <v>Lesotho-Africa2011</v>
      </c>
      <c r="B1330" s="32" t="s">
        <v>183</v>
      </c>
      <c r="C1330" s="5" t="s">
        <v>78</v>
      </c>
      <c r="D1330" s="9" t="s">
        <v>73</v>
      </c>
      <c r="E1330" s="12">
        <v>0.16</v>
      </c>
      <c r="F1330" s="12">
        <v>40.0</v>
      </c>
      <c r="G1330" s="10">
        <f t="shared" si="1041"/>
        <v>20</v>
      </c>
      <c r="H1330" s="12">
        <v>324.0</v>
      </c>
      <c r="I1330" s="12">
        <v>0.042</v>
      </c>
      <c r="J1330" s="12">
        <v>0.607</v>
      </c>
    </row>
    <row r="1331">
      <c r="A1331" s="32" t="str">
        <f t="shared" si="2"/>
        <v>Djibouti-Africa2011</v>
      </c>
      <c r="B1331" s="32" t="s">
        <v>130</v>
      </c>
      <c r="C1331" s="5" t="s">
        <v>78</v>
      </c>
      <c r="D1331" s="9" t="s">
        <v>73</v>
      </c>
      <c r="E1331" s="12">
        <v>0.378</v>
      </c>
      <c r="F1331" s="12">
        <v>37.0</v>
      </c>
      <c r="G1331" s="10">
        <f t="shared" si="1041"/>
        <v>20</v>
      </c>
      <c r="H1331" s="12">
        <v>82.0</v>
      </c>
      <c r="I1331" s="12">
        <v>0.07</v>
      </c>
      <c r="J1331" s="12">
        <v>0.228</v>
      </c>
    </row>
    <row r="1332">
      <c r="A1332" s="32" t="str">
        <f t="shared" si="2"/>
        <v>Swaziland-Africa2011</v>
      </c>
      <c r="B1332" s="32" t="s">
        <v>258</v>
      </c>
      <c r="C1332" s="5" t="s">
        <v>78</v>
      </c>
      <c r="D1332" s="9" t="s">
        <v>73</v>
      </c>
      <c r="E1332" s="12">
        <v>0.365</v>
      </c>
      <c r="F1332" s="12">
        <v>56.0</v>
      </c>
      <c r="G1332" s="10">
        <f t="shared" si="1041"/>
        <v>20</v>
      </c>
      <c r="H1332" s="12">
        <v>104.0</v>
      </c>
      <c r="I1332" s="12">
        <v>0.181</v>
      </c>
      <c r="J1332" s="12">
        <v>0.632</v>
      </c>
    </row>
    <row r="1333">
      <c r="A1333" s="32" t="str">
        <f t="shared" si="2"/>
        <v>Zimbabwe-Africa2011</v>
      </c>
      <c r="B1333" s="32" t="s">
        <v>285</v>
      </c>
      <c r="C1333" s="5" t="s">
        <v>78</v>
      </c>
      <c r="D1333" s="9" t="s">
        <v>73</v>
      </c>
      <c r="E1333" s="12">
        <v>0.343</v>
      </c>
      <c r="F1333" s="12">
        <v>90.0</v>
      </c>
      <c r="G1333" s="10">
        <f t="shared" si="1041"/>
        <v>20</v>
      </c>
      <c r="H1333" s="12">
        <v>242.0</v>
      </c>
      <c r="I1333" s="12">
        <v>0.157</v>
      </c>
      <c r="J1333" s="12">
        <v>0.689</v>
      </c>
    </row>
    <row r="1334">
      <c r="A1334" s="32" t="str">
        <f t="shared" si="2"/>
        <v>Ghana-Africa2011</v>
      </c>
      <c r="B1334" s="32" t="s">
        <v>149</v>
      </c>
      <c r="C1334" s="5" t="s">
        <v>78</v>
      </c>
      <c r="D1334" s="9" t="s">
        <v>73</v>
      </c>
      <c r="E1334" s="12">
        <v>0.334</v>
      </c>
      <c r="F1334" s="12">
        <v>12.0</v>
      </c>
      <c r="G1334" s="10">
        <f t="shared" si="1041"/>
        <v>20</v>
      </c>
      <c r="H1334" s="12">
        <v>224.0</v>
      </c>
      <c r="I1334" s="12">
        <v>0.141</v>
      </c>
      <c r="J1334" s="12">
        <v>0.853</v>
      </c>
    </row>
    <row r="1335">
      <c r="A1335" s="32" t="str">
        <f t="shared" si="2"/>
        <v>Gabon-Africa2011</v>
      </c>
      <c r="B1335" s="32" t="s">
        <v>145</v>
      </c>
      <c r="C1335" s="5" t="s">
        <v>78</v>
      </c>
      <c r="D1335" s="9" t="s">
        <v>73</v>
      </c>
      <c r="E1335" s="12">
        <v>0.435</v>
      </c>
      <c r="F1335" s="12">
        <v>57.0</v>
      </c>
      <c r="G1335" s="10">
        <f t="shared" si="1041"/>
        <v>20</v>
      </c>
      <c r="H1335" s="12">
        <v>488.0</v>
      </c>
      <c r="I1335" s="12">
        <v>0.08</v>
      </c>
      <c r="J1335" s="12">
        <v>1.487</v>
      </c>
    </row>
    <row r="1336">
      <c r="A1336" s="32" t="str">
        <f t="shared" si="2"/>
        <v>Sudan-Africa2011</v>
      </c>
      <c r="B1336" s="32" t="s">
        <v>256</v>
      </c>
      <c r="C1336" s="5" t="s">
        <v>78</v>
      </c>
      <c r="D1336" s="9" t="s">
        <v>73</v>
      </c>
      <c r="E1336" s="12">
        <v>0.361</v>
      </c>
      <c r="F1336" s="12">
        <v>36.0</v>
      </c>
      <c r="G1336" s="10">
        <f t="shared" si="1041"/>
        <v>20</v>
      </c>
      <c r="H1336" s="12">
        <v>180.0</v>
      </c>
      <c r="I1336" s="12">
        <v>0.173</v>
      </c>
      <c r="J1336" s="12">
        <v>0.688</v>
      </c>
    </row>
    <row r="1337">
      <c r="A1337" s="32" t="str">
        <f t="shared" si="2"/>
        <v>Ethiopia-Africa2011</v>
      </c>
      <c r="B1337" s="32" t="s">
        <v>139</v>
      </c>
      <c r="C1337" s="5" t="s">
        <v>78</v>
      </c>
      <c r="D1337" s="9" t="s">
        <v>73</v>
      </c>
      <c r="E1337" s="12">
        <v>0.303</v>
      </c>
      <c r="F1337" s="12">
        <v>15.0</v>
      </c>
      <c r="G1337" s="10">
        <f t="shared" si="1041"/>
        <v>20</v>
      </c>
      <c r="H1337" s="12">
        <v>198.0</v>
      </c>
      <c r="I1337" s="12">
        <v>0.011</v>
      </c>
      <c r="J1337" s="12">
        <v>0.158</v>
      </c>
    </row>
    <row r="1338">
      <c r="A1338" s="32" t="str">
        <f t="shared" si="2"/>
        <v>Central African Republic-Africa2011</v>
      </c>
      <c r="B1338" s="32" t="s">
        <v>114</v>
      </c>
      <c r="C1338" s="5" t="s">
        <v>78</v>
      </c>
      <c r="D1338" s="9" t="s">
        <v>73</v>
      </c>
      <c r="E1338" s="12">
        <v>0.546</v>
      </c>
      <c r="F1338" s="12">
        <v>22.0</v>
      </c>
      <c r="G1338" s="10">
        <f t="shared" si="1041"/>
        <v>20</v>
      </c>
      <c r="H1338" s="12">
        <v>504.0</v>
      </c>
      <c r="I1338" s="12">
        <v>0.022</v>
      </c>
      <c r="J1338" s="12">
        <v>0.224</v>
      </c>
    </row>
    <row r="1339">
      <c r="A1339" s="32" t="str">
        <f t="shared" si="2"/>
        <v>Mauritania-Africa2011</v>
      </c>
      <c r="B1339" s="32" t="s">
        <v>197</v>
      </c>
      <c r="C1339" s="5" t="s">
        <v>78</v>
      </c>
      <c r="D1339" s="9" t="s">
        <v>73</v>
      </c>
      <c r="E1339" s="12">
        <v>0.682</v>
      </c>
      <c r="F1339" s="12">
        <v>19.0</v>
      </c>
      <c r="G1339" s="10">
        <f t="shared" si="1041"/>
        <v>20</v>
      </c>
      <c r="H1339" s="12">
        <v>696.0</v>
      </c>
      <c r="I1339" s="12">
        <v>0.045</v>
      </c>
      <c r="J1339" s="12">
        <v>0.895</v>
      </c>
    </row>
    <row r="1340">
      <c r="A1340" s="32" t="str">
        <f t="shared" si="2"/>
        <v>Madagascar-Africa2011</v>
      </c>
      <c r="B1340" s="32" t="s">
        <v>190</v>
      </c>
      <c r="C1340" s="5" t="s">
        <v>78</v>
      </c>
      <c r="D1340" s="9" t="s">
        <v>73</v>
      </c>
      <c r="E1340" s="12">
        <v>0.371</v>
      </c>
      <c r="F1340" s="12">
        <v>8.0</v>
      </c>
      <c r="G1340" s="10">
        <f t="shared" si="1041"/>
        <v>20</v>
      </c>
      <c r="H1340" s="12">
        <v>201.0</v>
      </c>
      <c r="I1340" s="12">
        <v>0.019</v>
      </c>
      <c r="J1340" s="12">
        <v>0.4</v>
      </c>
    </row>
    <row r="1341">
      <c r="A1341" s="32" t="str">
        <f t="shared" si="2"/>
        <v>Equatorial Guinea-Africa2011</v>
      </c>
      <c r="B1341" s="32" t="s">
        <v>136</v>
      </c>
      <c r="C1341" s="5" t="s">
        <v>78</v>
      </c>
      <c r="D1341" s="9" t="s">
        <v>73</v>
      </c>
      <c r="E1341" s="12">
        <v>0.441</v>
      </c>
      <c r="F1341" s="12">
        <v>135.0</v>
      </c>
      <c r="G1341" s="10">
        <f t="shared" si="1041"/>
        <v>20</v>
      </c>
      <c r="H1341" s="12">
        <v>492.0</v>
      </c>
      <c r="I1341" s="12">
        <v>0.115</v>
      </c>
      <c r="J1341" s="12">
        <v>0.669</v>
      </c>
    </row>
    <row r="1342">
      <c r="A1342" s="32" t="str">
        <f t="shared" si="2"/>
        <v>Comoros-Africa2011</v>
      </c>
      <c r="B1342" s="32" t="s">
        <v>119</v>
      </c>
      <c r="C1342" s="5" t="s">
        <v>78</v>
      </c>
      <c r="D1342" s="9" t="s">
        <v>73</v>
      </c>
      <c r="E1342" s="12">
        <v>2.179</v>
      </c>
      <c r="F1342" s="12">
        <v>22.0</v>
      </c>
      <c r="G1342" s="10">
        <f t="shared" si="1041"/>
        <v>20</v>
      </c>
      <c r="H1342" s="12">
        <v>100.0</v>
      </c>
      <c r="I1342" s="12">
        <v>0.055</v>
      </c>
      <c r="J1342" s="12">
        <v>0.309</v>
      </c>
    </row>
    <row r="1343">
      <c r="A1343" s="32" t="str">
        <f t="shared" si="2"/>
        <v>Kenya-Africa2011</v>
      </c>
      <c r="B1343" s="32" t="s">
        <v>175</v>
      </c>
      <c r="C1343" s="5" t="s">
        <v>78</v>
      </c>
      <c r="D1343" s="9" t="s">
        <v>73</v>
      </c>
      <c r="E1343" s="12">
        <v>0.493</v>
      </c>
      <c r="F1343" s="12">
        <v>33.0</v>
      </c>
      <c r="G1343" s="10">
        <f t="shared" si="1041"/>
        <v>20</v>
      </c>
      <c r="H1343" s="12">
        <v>393.0</v>
      </c>
      <c r="I1343" s="12">
        <v>0.28</v>
      </c>
      <c r="J1343" s="12">
        <v>0.668</v>
      </c>
    </row>
    <row r="1344">
      <c r="A1344" s="32" t="str">
        <f t="shared" si="2"/>
        <v>Rwanda-Africa2011</v>
      </c>
      <c r="B1344" s="32" t="s">
        <v>232</v>
      </c>
      <c r="C1344" s="5" t="s">
        <v>78</v>
      </c>
      <c r="D1344" s="9" t="s">
        <v>73</v>
      </c>
      <c r="E1344" s="12">
        <v>0.31</v>
      </c>
      <c r="F1344" s="12">
        <v>3.0</v>
      </c>
      <c r="G1344" s="10">
        <f t="shared" si="1041"/>
        <v>20</v>
      </c>
      <c r="H1344" s="12">
        <v>148.0</v>
      </c>
      <c r="I1344" s="12">
        <v>0.07</v>
      </c>
      <c r="J1344" s="12">
        <v>0.399</v>
      </c>
    </row>
    <row r="1345">
      <c r="A1345" s="32" t="str">
        <f t="shared" si="2"/>
        <v>Sao Tome and Principe-Africa2011</v>
      </c>
      <c r="B1345" s="32" t="s">
        <v>235</v>
      </c>
      <c r="C1345" s="5" t="s">
        <v>78</v>
      </c>
      <c r="D1345" s="9" t="s">
        <v>73</v>
      </c>
      <c r="E1345" s="12">
        <v>0.325</v>
      </c>
      <c r="F1345" s="12">
        <v>10.0</v>
      </c>
      <c r="G1345" s="10">
        <f t="shared" si="1041"/>
        <v>20</v>
      </c>
      <c r="H1345" s="12">
        <v>424.0</v>
      </c>
      <c r="I1345" s="12">
        <v>0.202</v>
      </c>
      <c r="J1345" s="12">
        <v>0.628</v>
      </c>
    </row>
    <row r="1346">
      <c r="A1346" s="32" t="str">
        <f t="shared" si="2"/>
        <v>Cote d'Ivoire-Africa2011</v>
      </c>
      <c r="B1346" s="32" t="s">
        <v>123</v>
      </c>
      <c r="C1346" s="5" t="s">
        <v>78</v>
      </c>
      <c r="D1346" s="9" t="s">
        <v>73</v>
      </c>
      <c r="E1346" s="12">
        <v>0.44</v>
      </c>
      <c r="F1346" s="12">
        <v>32.0</v>
      </c>
      <c r="G1346" s="10">
        <f t="shared" si="1041"/>
        <v>20</v>
      </c>
      <c r="H1346" s="12">
        <v>270.0</v>
      </c>
      <c r="I1346" s="12">
        <v>0.022</v>
      </c>
      <c r="J1346" s="12">
        <v>0.894</v>
      </c>
    </row>
    <row r="1347">
      <c r="A1347" s="32" t="str">
        <f t="shared" si="2"/>
        <v>South Sudan-Africa2011</v>
      </c>
      <c r="B1347" s="32" t="s">
        <v>249</v>
      </c>
      <c r="C1347" s="5" t="s">
        <v>78</v>
      </c>
      <c r="D1347" s="9" t="s">
        <v>73</v>
      </c>
      <c r="E1347" s="5">
        <v>0.44</v>
      </c>
      <c r="F1347" s="10">
        <f t="shared" ref="F1347:I1347" si="1042">if(AND(D1347=D1348,E1347=E1347+1,ISBLANK(F1348)),F1347,F1348)</f>
        <v>84</v>
      </c>
      <c r="G1347" s="10">
        <f t="shared" si="1042"/>
        <v>20</v>
      </c>
      <c r="H1347" s="10">
        <f t="shared" si="1042"/>
        <v>270</v>
      </c>
      <c r="I1347" s="10">
        <f t="shared" si="1042"/>
        <v>0.035</v>
      </c>
      <c r="J1347" s="12">
        <v>0.173</v>
      </c>
    </row>
    <row r="1348">
      <c r="A1348" s="32" t="str">
        <f t="shared" si="2"/>
        <v>Togo-Africa2011</v>
      </c>
      <c r="B1348" s="32" t="s">
        <v>266</v>
      </c>
      <c r="C1348" s="5" t="s">
        <v>78</v>
      </c>
      <c r="D1348" s="9" t="s">
        <v>73</v>
      </c>
      <c r="E1348" s="12">
        <v>0.489</v>
      </c>
      <c r="F1348" s="12">
        <v>84.0</v>
      </c>
      <c r="G1348" s="10">
        <f t="shared" ref="G1348:G1367" si="1043">if(AND(E1348=E1349,F1348=F1348+1,ISBLANK(G1349)),G1348,G1349)</f>
        <v>20</v>
      </c>
      <c r="H1348" s="12">
        <v>270.0</v>
      </c>
      <c r="I1348" s="12">
        <v>0.035</v>
      </c>
      <c r="J1348" s="12">
        <v>0.416</v>
      </c>
    </row>
    <row r="1349">
      <c r="A1349" s="32" t="str">
        <f t="shared" si="2"/>
        <v>Benin-Africa2011</v>
      </c>
      <c r="B1349" s="32" t="s">
        <v>99</v>
      </c>
      <c r="C1349" s="5" t="s">
        <v>78</v>
      </c>
      <c r="D1349" s="9" t="s">
        <v>73</v>
      </c>
      <c r="E1349" s="12">
        <v>0.659</v>
      </c>
      <c r="F1349" s="12">
        <v>29.0</v>
      </c>
      <c r="G1349" s="10">
        <f t="shared" si="1043"/>
        <v>20</v>
      </c>
      <c r="H1349" s="12">
        <v>270.0</v>
      </c>
      <c r="I1349" s="12">
        <v>0.041</v>
      </c>
      <c r="J1349" s="12">
        <v>0.794</v>
      </c>
    </row>
    <row r="1350">
      <c r="A1350" s="32" t="str">
        <f t="shared" si="2"/>
        <v>Liberia-Africa2011</v>
      </c>
      <c r="B1350" s="32" t="s">
        <v>184</v>
      </c>
      <c r="C1350" s="5" t="s">
        <v>78</v>
      </c>
      <c r="D1350" s="9" t="s">
        <v>73</v>
      </c>
      <c r="E1350" s="12">
        <v>0.429</v>
      </c>
      <c r="F1350" s="12">
        <v>6.0</v>
      </c>
      <c r="G1350" s="10">
        <f t="shared" si="1043"/>
        <v>20</v>
      </c>
      <c r="H1350" s="12">
        <v>158.0</v>
      </c>
      <c r="I1350" s="12">
        <v>0.03</v>
      </c>
      <c r="J1350" s="12">
        <v>0.498</v>
      </c>
    </row>
    <row r="1351">
      <c r="A1351" s="32" t="str">
        <f t="shared" si="2"/>
        <v>Sierra Leone-Africa2011</v>
      </c>
      <c r="B1351" s="32" t="s">
        <v>240</v>
      </c>
      <c r="C1351" s="5" t="s">
        <v>78</v>
      </c>
      <c r="D1351" s="9" t="s">
        <v>73</v>
      </c>
      <c r="E1351" s="12">
        <v>0.324</v>
      </c>
      <c r="F1351" s="12">
        <v>12.0</v>
      </c>
      <c r="G1351" s="10">
        <f t="shared" si="1043"/>
        <v>20</v>
      </c>
      <c r="H1351" s="12">
        <v>357.0</v>
      </c>
      <c r="I1351" s="12">
        <v>0.009</v>
      </c>
      <c r="J1351" s="12">
        <v>0.364</v>
      </c>
    </row>
    <row r="1352">
      <c r="A1352" s="32" t="str">
        <f t="shared" si="2"/>
        <v>Guinea-Bissau-Africa2011</v>
      </c>
      <c r="B1352" s="32" t="s">
        <v>156</v>
      </c>
      <c r="C1352" s="5" t="s">
        <v>78</v>
      </c>
      <c r="D1352" s="9" t="s">
        <v>73</v>
      </c>
      <c r="E1352" s="12">
        <v>0.459</v>
      </c>
      <c r="F1352" s="12">
        <v>9.0</v>
      </c>
      <c r="G1352" s="10">
        <f t="shared" si="1043"/>
        <v>20</v>
      </c>
      <c r="H1352" s="12">
        <v>208.0</v>
      </c>
      <c r="I1352" s="12">
        <v>0.027</v>
      </c>
      <c r="J1352" s="12">
        <v>0.451</v>
      </c>
    </row>
    <row r="1353">
      <c r="A1353" s="32" t="str">
        <f t="shared" si="2"/>
        <v>Cameroon-Africa2011</v>
      </c>
      <c r="B1353" s="32" t="s">
        <v>111</v>
      </c>
      <c r="C1353" s="5" t="s">
        <v>78</v>
      </c>
      <c r="D1353" s="9" t="s">
        <v>73</v>
      </c>
      <c r="E1353" s="12">
        <v>0.488</v>
      </c>
      <c r="F1353" s="12">
        <v>15.0</v>
      </c>
      <c r="G1353" s="10">
        <f t="shared" si="1043"/>
        <v>20</v>
      </c>
      <c r="H1353" s="12">
        <v>654.0</v>
      </c>
      <c r="I1353" s="12">
        <v>0.05</v>
      </c>
      <c r="J1353" s="12">
        <v>0.496</v>
      </c>
    </row>
    <row r="1354">
      <c r="A1354" s="32" t="str">
        <f t="shared" si="2"/>
        <v>Guinea-Africa2011</v>
      </c>
      <c r="B1354" s="32" t="s">
        <v>155</v>
      </c>
      <c r="C1354" s="5" t="s">
        <v>78</v>
      </c>
      <c r="D1354" s="9" t="s">
        <v>73</v>
      </c>
      <c r="E1354" s="12">
        <v>0.912</v>
      </c>
      <c r="F1354" s="12">
        <v>40.0</v>
      </c>
      <c r="G1354" s="10">
        <f t="shared" si="1043"/>
        <v>20</v>
      </c>
      <c r="H1354" s="12">
        <v>416.0</v>
      </c>
      <c r="I1354" s="12">
        <v>0.013</v>
      </c>
      <c r="J1354" s="12">
        <v>0.435</v>
      </c>
    </row>
    <row r="1355">
      <c r="A1355" s="32" t="str">
        <f t="shared" si="2"/>
        <v>Congo (Brazzaville)-Africa2011</v>
      </c>
      <c r="B1355" s="32" t="s">
        <v>120</v>
      </c>
      <c r="C1355" s="5" t="s">
        <v>78</v>
      </c>
      <c r="D1355" s="9" t="s">
        <v>73</v>
      </c>
      <c r="E1355" s="12">
        <v>0.653</v>
      </c>
      <c r="F1355" s="12">
        <v>161.0</v>
      </c>
      <c r="G1355" s="10">
        <f t="shared" si="1043"/>
        <v>20</v>
      </c>
      <c r="H1355" s="12">
        <v>606.0</v>
      </c>
      <c r="I1355" s="12">
        <v>0.056</v>
      </c>
      <c r="J1355" s="12">
        <v>0.919</v>
      </c>
    </row>
    <row r="1356">
      <c r="A1356" s="32" t="str">
        <f t="shared" si="2"/>
        <v>Eritrea-Africa2011</v>
      </c>
      <c r="B1356" s="32" t="s">
        <v>137</v>
      </c>
      <c r="C1356" s="5" t="s">
        <v>78</v>
      </c>
      <c r="D1356" s="9" t="s">
        <v>73</v>
      </c>
      <c r="E1356" s="12">
        <v>0.845</v>
      </c>
      <c r="F1356" s="12">
        <v>84.0</v>
      </c>
      <c r="G1356" s="10">
        <f t="shared" si="1043"/>
        <v>20</v>
      </c>
      <c r="H1356" s="12">
        <v>216.0</v>
      </c>
      <c r="I1356" s="12">
        <v>0.007</v>
      </c>
      <c r="J1356" s="12">
        <v>0.041</v>
      </c>
    </row>
    <row r="1357">
      <c r="A1357" s="32" t="str">
        <f t="shared" si="2"/>
        <v>Senegal-Africa2011</v>
      </c>
      <c r="B1357" s="32" t="s">
        <v>237</v>
      </c>
      <c r="C1357" s="5" t="s">
        <v>78</v>
      </c>
      <c r="D1357" s="9" t="s">
        <v>73</v>
      </c>
      <c r="E1357" s="12">
        <v>0.455</v>
      </c>
      <c r="F1357" s="12">
        <v>6.0</v>
      </c>
      <c r="G1357" s="10">
        <f t="shared" si="1043"/>
        <v>20</v>
      </c>
      <c r="H1357" s="12">
        <v>666.0</v>
      </c>
      <c r="I1357" s="12">
        <v>0.175</v>
      </c>
      <c r="J1357" s="12">
        <v>0.702</v>
      </c>
    </row>
    <row r="1358">
      <c r="A1358" s="32" t="str">
        <f t="shared" si="2"/>
        <v>Mozambique-Africa2011</v>
      </c>
      <c r="B1358" s="32" t="s">
        <v>206</v>
      </c>
      <c r="C1358" s="5" t="s">
        <v>78</v>
      </c>
      <c r="D1358" s="9" t="s">
        <v>73</v>
      </c>
      <c r="E1358" s="12">
        <v>0.375</v>
      </c>
      <c r="F1358" s="12">
        <v>13.0</v>
      </c>
      <c r="G1358" s="10">
        <f t="shared" si="1043"/>
        <v>20</v>
      </c>
      <c r="H1358" s="12">
        <v>230.0</v>
      </c>
      <c r="I1358" s="12">
        <v>0.043</v>
      </c>
      <c r="J1358" s="12">
        <v>0.32</v>
      </c>
    </row>
    <row r="1359">
      <c r="A1359" s="32" t="str">
        <f t="shared" si="2"/>
        <v>Malawi-Africa2011</v>
      </c>
      <c r="B1359" s="32" t="s">
        <v>191</v>
      </c>
      <c r="C1359" s="5" t="s">
        <v>78</v>
      </c>
      <c r="D1359" s="9" t="s">
        <v>73</v>
      </c>
      <c r="E1359" s="12">
        <v>0.29</v>
      </c>
      <c r="F1359" s="12">
        <v>39.0</v>
      </c>
      <c r="G1359" s="10">
        <f t="shared" si="1043"/>
        <v>20</v>
      </c>
      <c r="H1359" s="12">
        <v>157.0</v>
      </c>
      <c r="I1359" s="12">
        <v>0.033</v>
      </c>
      <c r="J1359" s="12">
        <v>0.256</v>
      </c>
    </row>
    <row r="1360">
      <c r="A1360" s="32" t="str">
        <f t="shared" si="2"/>
        <v>Tanzania-Africa2011</v>
      </c>
      <c r="B1360" s="32" t="s">
        <v>263</v>
      </c>
      <c r="C1360" s="5" t="s">
        <v>78</v>
      </c>
      <c r="D1360" s="9" t="s">
        <v>73</v>
      </c>
      <c r="E1360" s="12">
        <v>0.449</v>
      </c>
      <c r="F1360" s="12">
        <v>26.0</v>
      </c>
      <c r="G1360" s="10">
        <f t="shared" si="1043"/>
        <v>20</v>
      </c>
      <c r="H1360" s="12">
        <v>172.0</v>
      </c>
      <c r="I1360" s="12">
        <v>0.035</v>
      </c>
      <c r="J1360" s="12">
        <v>0.554</v>
      </c>
    </row>
    <row r="1361">
      <c r="A1361" s="32" t="str">
        <f t="shared" si="2"/>
        <v>Nigeria-Africa2011</v>
      </c>
      <c r="B1361" s="32" t="s">
        <v>215</v>
      </c>
      <c r="C1361" s="5" t="s">
        <v>78</v>
      </c>
      <c r="D1361" s="9" t="s">
        <v>73</v>
      </c>
      <c r="E1361" s="12">
        <v>0.327</v>
      </c>
      <c r="F1361" s="12">
        <v>28.0</v>
      </c>
      <c r="G1361" s="10">
        <f t="shared" si="1043"/>
        <v>20</v>
      </c>
      <c r="H1361" s="12">
        <v>938.0</v>
      </c>
      <c r="I1361" s="12">
        <v>0.284</v>
      </c>
      <c r="J1361" s="12">
        <v>0.58</v>
      </c>
    </row>
    <row r="1362">
      <c r="A1362" s="32" t="str">
        <f t="shared" si="2"/>
        <v>Burkina Faso-Africa2011</v>
      </c>
      <c r="B1362" s="32" t="s">
        <v>108</v>
      </c>
      <c r="C1362" s="5" t="s">
        <v>78</v>
      </c>
      <c r="D1362" s="9" t="s">
        <v>73</v>
      </c>
      <c r="E1362" s="12">
        <v>0.435</v>
      </c>
      <c r="F1362" s="12">
        <v>13.0</v>
      </c>
      <c r="G1362" s="10">
        <f t="shared" si="1043"/>
        <v>20</v>
      </c>
      <c r="H1362" s="12">
        <v>270.0</v>
      </c>
      <c r="I1362" s="12">
        <v>0.03</v>
      </c>
      <c r="J1362" s="12">
        <v>0.48</v>
      </c>
    </row>
    <row r="1363">
      <c r="A1363" s="32" t="str">
        <f t="shared" si="2"/>
        <v>Zambia-Africa2011</v>
      </c>
      <c r="B1363" s="32" t="s">
        <v>284</v>
      </c>
      <c r="C1363" s="5" t="s">
        <v>78</v>
      </c>
      <c r="D1363" s="9" t="s">
        <v>73</v>
      </c>
      <c r="E1363" s="12">
        <v>0.144</v>
      </c>
      <c r="F1363" s="12">
        <v>18.0</v>
      </c>
      <c r="G1363" s="10">
        <f t="shared" si="1043"/>
        <v>20</v>
      </c>
      <c r="H1363" s="12">
        <v>183.0</v>
      </c>
      <c r="I1363" s="12">
        <v>0.115</v>
      </c>
      <c r="J1363" s="12">
        <v>0.599</v>
      </c>
    </row>
    <row r="1364">
      <c r="A1364" s="32" t="str">
        <f t="shared" si="2"/>
        <v>Gambia, The-Africa2011</v>
      </c>
      <c r="B1364" s="32" t="s">
        <v>146</v>
      </c>
      <c r="C1364" s="5" t="s">
        <v>78</v>
      </c>
      <c r="D1364" s="9" t="s">
        <v>73</v>
      </c>
      <c r="E1364" s="12">
        <v>2.832</v>
      </c>
      <c r="F1364" s="12">
        <v>27.0</v>
      </c>
      <c r="G1364" s="10">
        <f t="shared" si="1043"/>
        <v>20</v>
      </c>
      <c r="H1364" s="12">
        <v>376.0</v>
      </c>
      <c r="I1364" s="12">
        <v>0.109</v>
      </c>
      <c r="J1364" s="12">
        <v>0.808</v>
      </c>
    </row>
    <row r="1365">
      <c r="A1365" s="32" t="str">
        <f t="shared" si="2"/>
        <v>Congo (Kinshasa)-Africa2011</v>
      </c>
      <c r="B1365" s="32" t="s">
        <v>121</v>
      </c>
      <c r="C1365" s="5" t="s">
        <v>78</v>
      </c>
      <c r="D1365" s="9" t="s">
        <v>73</v>
      </c>
      <c r="E1365" s="12">
        <v>3.391</v>
      </c>
      <c r="F1365" s="12">
        <v>65.0</v>
      </c>
      <c r="G1365" s="10">
        <f t="shared" si="1043"/>
        <v>20</v>
      </c>
      <c r="H1365" s="12">
        <v>336.0</v>
      </c>
      <c r="I1365" s="12">
        <v>0.012</v>
      </c>
      <c r="J1365" s="12">
        <v>0.245</v>
      </c>
    </row>
    <row r="1366">
      <c r="A1366" s="32" t="str">
        <f t="shared" si="2"/>
        <v>Uganda-Africa2011</v>
      </c>
      <c r="B1366" s="32" t="s">
        <v>273</v>
      </c>
      <c r="C1366" s="5" t="s">
        <v>78</v>
      </c>
      <c r="D1366" s="9" t="s">
        <v>73</v>
      </c>
      <c r="E1366" s="12">
        <v>0.35</v>
      </c>
      <c r="F1366" s="12">
        <v>33.0</v>
      </c>
      <c r="G1366" s="10">
        <f t="shared" si="1043"/>
        <v>20</v>
      </c>
      <c r="H1366" s="12">
        <v>213.0</v>
      </c>
      <c r="I1366" s="12">
        <v>0.13</v>
      </c>
      <c r="J1366" s="12">
        <v>0.475</v>
      </c>
    </row>
    <row r="1367">
      <c r="A1367" s="32" t="str">
        <f t="shared" si="2"/>
        <v>Burundi-Africa2011</v>
      </c>
      <c r="B1367" s="32" t="s">
        <v>109</v>
      </c>
      <c r="C1367" s="5" t="s">
        <v>78</v>
      </c>
      <c r="D1367" s="9" t="s">
        <v>73</v>
      </c>
      <c r="E1367" s="12">
        <v>0.516</v>
      </c>
      <c r="F1367" s="12">
        <v>13.0</v>
      </c>
      <c r="G1367" s="10">
        <f t="shared" si="1043"/>
        <v>20</v>
      </c>
      <c r="H1367" s="12">
        <v>274.0</v>
      </c>
      <c r="I1367" s="12">
        <v>0.011</v>
      </c>
      <c r="J1367" s="12">
        <v>0.201</v>
      </c>
    </row>
    <row r="1368">
      <c r="A1368" s="32" t="str">
        <f t="shared" si="2"/>
        <v>Somalia-Africa2011</v>
      </c>
      <c r="B1368" s="32" t="s">
        <v>246</v>
      </c>
      <c r="C1368" s="5" t="s">
        <v>78</v>
      </c>
      <c r="D1368" s="9" t="s">
        <v>73</v>
      </c>
      <c r="E1368" s="5">
        <v>0.516</v>
      </c>
      <c r="F1368" s="10">
        <f t="shared" ref="F1368:H1368" si="1044">if(AND(D1368=D1369,E1368=E1368+1,ISBLANK(F1369)),F1368,F1369)</f>
        <v>66</v>
      </c>
      <c r="G1368" s="10">
        <f t="shared" si="1044"/>
        <v>20</v>
      </c>
      <c r="H1368" s="10">
        <f t="shared" si="1044"/>
        <v>282</v>
      </c>
      <c r="I1368" s="12">
        <v>0.013</v>
      </c>
      <c r="J1368" s="12">
        <v>0.182</v>
      </c>
    </row>
    <row r="1369">
      <c r="A1369" s="32" t="str">
        <f t="shared" si="2"/>
        <v>Angola-Africa2011</v>
      </c>
      <c r="B1369" s="32" t="s">
        <v>82</v>
      </c>
      <c r="C1369" s="5" t="s">
        <v>78</v>
      </c>
      <c r="D1369" s="9" t="s">
        <v>73</v>
      </c>
      <c r="E1369" s="12">
        <v>0.521</v>
      </c>
      <c r="F1369" s="12">
        <v>66.0</v>
      </c>
      <c r="G1369" s="10">
        <f t="shared" ref="G1369:G1372" si="1045">if(AND(E1369=E1370,F1369=F1369+1,ISBLANK(G1370)),G1369,G1370)</f>
        <v>20</v>
      </c>
      <c r="H1369" s="12">
        <v>282.0</v>
      </c>
      <c r="I1369" s="12">
        <v>0.148</v>
      </c>
      <c r="J1369" s="12">
        <v>0.53</v>
      </c>
    </row>
    <row r="1370">
      <c r="A1370" s="32" t="str">
        <f t="shared" si="2"/>
        <v>Chad-Africa2011</v>
      </c>
      <c r="B1370" s="32" t="s">
        <v>115</v>
      </c>
      <c r="C1370" s="5" t="s">
        <v>78</v>
      </c>
      <c r="D1370" s="9" t="s">
        <v>73</v>
      </c>
      <c r="E1370" s="12">
        <v>0.758</v>
      </c>
      <c r="F1370" s="12">
        <v>55.0</v>
      </c>
      <c r="G1370" s="10">
        <f t="shared" si="1045"/>
        <v>20</v>
      </c>
      <c r="H1370" s="12">
        <v>732.0</v>
      </c>
      <c r="I1370" s="12">
        <v>0.019</v>
      </c>
      <c r="J1370" s="12">
        <v>0.303</v>
      </c>
    </row>
    <row r="1371">
      <c r="A1371" s="32" t="str">
        <f t="shared" si="2"/>
        <v>Mali-Africa2011</v>
      </c>
      <c r="B1371" s="32" t="s">
        <v>194</v>
      </c>
      <c r="C1371" s="5" t="s">
        <v>78</v>
      </c>
      <c r="D1371" s="9" t="s">
        <v>73</v>
      </c>
      <c r="E1371" s="12">
        <v>0.511</v>
      </c>
      <c r="F1371" s="12">
        <v>8.0</v>
      </c>
      <c r="G1371" s="10">
        <f t="shared" si="1045"/>
        <v>20</v>
      </c>
      <c r="H1371" s="12">
        <v>270.0</v>
      </c>
      <c r="I1371" s="12">
        <v>0.02</v>
      </c>
      <c r="J1371" s="12">
        <v>0.751</v>
      </c>
    </row>
    <row r="1372">
      <c r="A1372" s="32" t="str">
        <f t="shared" si="2"/>
        <v>Niger-Africa2011</v>
      </c>
      <c r="B1372" s="32" t="s">
        <v>214</v>
      </c>
      <c r="C1372" s="5" t="s">
        <v>78</v>
      </c>
      <c r="D1372" s="9" t="s">
        <v>73</v>
      </c>
      <c r="E1372" s="12">
        <v>0.438</v>
      </c>
      <c r="F1372" s="12">
        <v>17.0</v>
      </c>
      <c r="G1372" s="10">
        <f t="shared" si="1045"/>
        <v>20</v>
      </c>
      <c r="H1372" s="12">
        <v>270.0</v>
      </c>
      <c r="I1372" s="12">
        <v>0.013</v>
      </c>
      <c r="J1372" s="12">
        <v>0.287</v>
      </c>
    </row>
    <row r="1373">
      <c r="A1373" s="32" t="str">
        <f t="shared" si="2"/>
        <v>Mauritius-Africa2012</v>
      </c>
      <c r="B1373" s="32" t="s">
        <v>198</v>
      </c>
      <c r="C1373" s="5" t="s">
        <v>78</v>
      </c>
      <c r="D1373" s="9" t="s">
        <v>74</v>
      </c>
      <c r="E1373" s="12">
        <v>0.275</v>
      </c>
      <c r="F1373" s="12">
        <v>6.0</v>
      </c>
      <c r="G1373" s="12">
        <v>20.0</v>
      </c>
      <c r="H1373" s="12">
        <v>161.0</v>
      </c>
      <c r="I1373" s="12">
        <v>0.354</v>
      </c>
      <c r="J1373" s="12">
        <v>1.199</v>
      </c>
    </row>
    <row r="1374">
      <c r="A1374" s="32" t="str">
        <f t="shared" si="2"/>
        <v>Seychelles-Africa2012</v>
      </c>
      <c r="B1374" s="32" t="s">
        <v>239</v>
      </c>
      <c r="C1374" s="5" t="s">
        <v>78</v>
      </c>
      <c r="D1374" s="9" t="s">
        <v>74</v>
      </c>
      <c r="E1374" s="12">
        <v>0.257</v>
      </c>
      <c r="F1374" s="12">
        <v>39.0</v>
      </c>
      <c r="G1374" s="12">
        <v>77.0</v>
      </c>
      <c r="H1374" s="12">
        <v>76.0</v>
      </c>
      <c r="I1374" s="12">
        <v>0.471</v>
      </c>
      <c r="J1374" s="12">
        <v>1.478</v>
      </c>
    </row>
    <row r="1375">
      <c r="A1375" s="32" t="str">
        <f t="shared" si="2"/>
        <v>Tunisia-Africa2012</v>
      </c>
      <c r="B1375" s="32" t="s">
        <v>269</v>
      </c>
      <c r="C1375" s="5" t="s">
        <v>78</v>
      </c>
      <c r="D1375" s="9" t="s">
        <v>74</v>
      </c>
      <c r="E1375" s="12">
        <v>0.624</v>
      </c>
      <c r="F1375" s="12">
        <v>11.0</v>
      </c>
      <c r="G1375" s="12">
        <v>49.0</v>
      </c>
      <c r="H1375" s="12">
        <v>144.0</v>
      </c>
      <c r="I1375" s="12">
        <v>0.414</v>
      </c>
      <c r="J1375" s="12">
        <v>1.181</v>
      </c>
    </row>
    <row r="1376">
      <c r="A1376" s="32" t="str">
        <f t="shared" si="2"/>
        <v>South Africa-Africa2012</v>
      </c>
      <c r="B1376" s="32" t="s">
        <v>247</v>
      </c>
      <c r="C1376" s="5" t="s">
        <v>78</v>
      </c>
      <c r="D1376" s="9" t="s">
        <v>74</v>
      </c>
      <c r="E1376" s="12">
        <v>0.327</v>
      </c>
      <c r="F1376" s="12">
        <v>19.0</v>
      </c>
      <c r="G1376" s="12">
        <v>41.0</v>
      </c>
      <c r="H1376" s="12">
        <v>200.0</v>
      </c>
      <c r="I1376" s="12">
        <v>0.41</v>
      </c>
      <c r="J1376" s="12">
        <v>1.306</v>
      </c>
    </row>
    <row r="1377">
      <c r="A1377" s="32" t="str">
        <f t="shared" si="2"/>
        <v>Libya-Africa2012</v>
      </c>
      <c r="B1377" s="32" t="s">
        <v>185</v>
      </c>
      <c r="C1377" s="5" t="s">
        <v>78</v>
      </c>
      <c r="D1377" s="9" t="s">
        <v>74</v>
      </c>
      <c r="E1377" s="12">
        <v>0.316</v>
      </c>
      <c r="F1377" s="12">
        <v>35.0</v>
      </c>
      <c r="G1377" s="12">
        <v>188.0</v>
      </c>
      <c r="H1377" s="12">
        <v>889.0</v>
      </c>
      <c r="I1377" s="10">
        <f>if(AND(G1377=G1378,H1377=H1377+1,ISBLANK(I1378)),I1377,I1378)</f>
        <v>0.554</v>
      </c>
      <c r="J1377" s="12">
        <v>1.558</v>
      </c>
    </row>
    <row r="1378">
      <c r="A1378" s="32" t="str">
        <f t="shared" si="2"/>
        <v>Morocco-Africa2012</v>
      </c>
      <c r="B1378" s="32" t="s">
        <v>205</v>
      </c>
      <c r="C1378" s="5" t="s">
        <v>78</v>
      </c>
      <c r="D1378" s="9" t="s">
        <v>74</v>
      </c>
      <c r="E1378" s="12">
        <v>0.496</v>
      </c>
      <c r="F1378" s="12">
        <v>12.0</v>
      </c>
      <c r="G1378" s="12">
        <v>95.0</v>
      </c>
      <c r="H1378" s="12">
        <v>238.0</v>
      </c>
      <c r="I1378" s="12">
        <v>0.554</v>
      </c>
      <c r="J1378" s="12">
        <v>1.2</v>
      </c>
    </row>
    <row r="1379">
      <c r="A1379" s="32" t="str">
        <f t="shared" si="2"/>
        <v>Botswana-Africa2012</v>
      </c>
      <c r="B1379" s="32" t="s">
        <v>104</v>
      </c>
      <c r="C1379" s="5" t="s">
        <v>78</v>
      </c>
      <c r="D1379" s="9" t="s">
        <v>74</v>
      </c>
      <c r="E1379" s="12">
        <v>0.254</v>
      </c>
      <c r="F1379" s="12">
        <v>60.0</v>
      </c>
      <c r="G1379" s="12">
        <v>65.0</v>
      </c>
      <c r="H1379" s="12">
        <v>152.0</v>
      </c>
      <c r="I1379" s="12">
        <v>0.115</v>
      </c>
      <c r="J1379" s="12">
        <v>1.538</v>
      </c>
    </row>
    <row r="1380">
      <c r="A1380" s="32" t="str">
        <f t="shared" si="2"/>
        <v>Egypt-Africa2012</v>
      </c>
      <c r="B1380" s="32" t="s">
        <v>134</v>
      </c>
      <c r="C1380" s="5" t="s">
        <v>78</v>
      </c>
      <c r="D1380" s="9" t="s">
        <v>74</v>
      </c>
      <c r="E1380" s="12">
        <v>0.426</v>
      </c>
      <c r="F1380" s="12">
        <v>8.0</v>
      </c>
      <c r="G1380" s="12">
        <v>127.0</v>
      </c>
      <c r="H1380" s="12">
        <v>392.0</v>
      </c>
      <c r="I1380" s="12">
        <v>0.44</v>
      </c>
      <c r="J1380" s="12">
        <v>1.199</v>
      </c>
    </row>
    <row r="1381">
      <c r="A1381" s="32" t="str">
        <f t="shared" si="2"/>
        <v>Algeria-Africa2012</v>
      </c>
      <c r="B1381" s="32" t="s">
        <v>77</v>
      </c>
      <c r="C1381" s="5" t="s">
        <v>78</v>
      </c>
      <c r="D1381" s="9" t="s">
        <v>74</v>
      </c>
      <c r="E1381" s="12">
        <v>0.719</v>
      </c>
      <c r="F1381" s="12">
        <v>25.0</v>
      </c>
      <c r="G1381" s="12">
        <v>151.0</v>
      </c>
      <c r="H1381" s="12">
        <v>451.0</v>
      </c>
      <c r="I1381" s="12">
        <v>0.152</v>
      </c>
      <c r="J1381" s="12">
        <v>0.975</v>
      </c>
    </row>
    <row r="1382">
      <c r="A1382" s="32" t="str">
        <f t="shared" si="2"/>
        <v>Namibia-Africa2012</v>
      </c>
      <c r="B1382" s="32" t="s">
        <v>208</v>
      </c>
      <c r="C1382" s="5" t="s">
        <v>78</v>
      </c>
      <c r="D1382" s="9" t="s">
        <v>74</v>
      </c>
      <c r="E1382" s="12">
        <v>0.218</v>
      </c>
      <c r="F1382" s="12">
        <v>66.0</v>
      </c>
      <c r="G1382" s="12">
        <v>94.0</v>
      </c>
      <c r="H1382" s="12">
        <v>314.0</v>
      </c>
      <c r="I1382" s="12">
        <v>0.129</v>
      </c>
      <c r="J1382" s="12">
        <v>0.95</v>
      </c>
    </row>
    <row r="1383">
      <c r="A1383" s="32" t="str">
        <f t="shared" si="2"/>
        <v>Lesotho-Africa2012</v>
      </c>
      <c r="B1383" s="32" t="s">
        <v>183</v>
      </c>
      <c r="C1383" s="5" t="s">
        <v>78</v>
      </c>
      <c r="D1383" s="9" t="s">
        <v>74</v>
      </c>
      <c r="E1383" s="12">
        <v>0.16</v>
      </c>
      <c r="F1383" s="12">
        <v>29.0</v>
      </c>
      <c r="G1383" s="12">
        <v>139.0</v>
      </c>
      <c r="H1383" s="12">
        <v>324.0</v>
      </c>
      <c r="I1383" s="12">
        <v>0.046</v>
      </c>
      <c r="J1383" s="12">
        <v>0.753</v>
      </c>
    </row>
    <row r="1384">
      <c r="A1384" s="32" t="str">
        <f t="shared" si="2"/>
        <v>Djibouti-Africa2012</v>
      </c>
      <c r="B1384" s="32" t="s">
        <v>130</v>
      </c>
      <c r="C1384" s="5" t="s">
        <v>78</v>
      </c>
      <c r="D1384" s="9" t="s">
        <v>74</v>
      </c>
      <c r="E1384" s="12">
        <v>0.378</v>
      </c>
      <c r="F1384" s="12">
        <v>37.0</v>
      </c>
      <c r="G1384" s="12">
        <v>172.0</v>
      </c>
      <c r="H1384" s="12">
        <v>82.0</v>
      </c>
      <c r="I1384" s="12">
        <v>0.083</v>
      </c>
      <c r="J1384" s="12">
        <v>0.247</v>
      </c>
    </row>
    <row r="1385">
      <c r="A1385" s="32" t="str">
        <f t="shared" si="2"/>
        <v>Swaziland-Africa2012</v>
      </c>
      <c r="B1385" s="32" t="s">
        <v>258</v>
      </c>
      <c r="C1385" s="5" t="s">
        <v>78</v>
      </c>
      <c r="D1385" s="9" t="s">
        <v>74</v>
      </c>
      <c r="E1385" s="12">
        <v>0.365</v>
      </c>
      <c r="F1385" s="12">
        <v>56.0</v>
      </c>
      <c r="G1385" s="12">
        <v>120.0</v>
      </c>
      <c r="H1385" s="12">
        <v>104.0</v>
      </c>
      <c r="I1385" s="12">
        <v>0.208</v>
      </c>
      <c r="J1385" s="12">
        <v>0.654</v>
      </c>
    </row>
    <row r="1386">
      <c r="A1386" s="32" t="str">
        <f t="shared" si="2"/>
        <v>Ghana-Africa2012</v>
      </c>
      <c r="B1386" s="32" t="s">
        <v>149</v>
      </c>
      <c r="C1386" s="5" t="s">
        <v>78</v>
      </c>
      <c r="D1386" s="9" t="s">
        <v>74</v>
      </c>
      <c r="E1386" s="12">
        <v>0.334</v>
      </c>
      <c r="F1386" s="12">
        <v>12.0</v>
      </c>
      <c r="G1386" s="12">
        <v>62.0</v>
      </c>
      <c r="H1386" s="12">
        <v>224.0</v>
      </c>
      <c r="I1386" s="12">
        <v>0.123</v>
      </c>
      <c r="J1386" s="12">
        <v>1.01</v>
      </c>
    </row>
    <row r="1387">
      <c r="A1387" s="32" t="str">
        <f t="shared" si="2"/>
        <v>Zimbabwe-Africa2012</v>
      </c>
      <c r="B1387" s="32" t="s">
        <v>285</v>
      </c>
      <c r="C1387" s="5" t="s">
        <v>78</v>
      </c>
      <c r="D1387" s="9" t="s">
        <v>74</v>
      </c>
      <c r="E1387" s="12">
        <v>0.345</v>
      </c>
      <c r="F1387" s="12">
        <v>90.0</v>
      </c>
      <c r="G1387" s="12">
        <v>168.0</v>
      </c>
      <c r="H1387" s="12">
        <v>242.0</v>
      </c>
      <c r="I1387" s="12">
        <v>0.171</v>
      </c>
      <c r="J1387" s="12">
        <v>0.919</v>
      </c>
    </row>
    <row r="1388">
      <c r="A1388" s="32" t="str">
        <f t="shared" si="2"/>
        <v>Gabon-Africa2012</v>
      </c>
      <c r="B1388" s="32" t="s">
        <v>145</v>
      </c>
      <c r="C1388" s="5" t="s">
        <v>78</v>
      </c>
      <c r="D1388" s="9" t="s">
        <v>74</v>
      </c>
      <c r="E1388" s="12">
        <v>0.435</v>
      </c>
      <c r="F1388" s="12">
        <v>57.0</v>
      </c>
      <c r="G1388" s="12">
        <v>169.0</v>
      </c>
      <c r="H1388" s="12">
        <v>488.0</v>
      </c>
      <c r="I1388" s="12">
        <v>0.086</v>
      </c>
      <c r="J1388" s="12">
        <v>1.795</v>
      </c>
    </row>
    <row r="1389">
      <c r="A1389" s="32" t="str">
        <f t="shared" si="2"/>
        <v>Central African Republic-Africa2012</v>
      </c>
      <c r="B1389" s="32" t="s">
        <v>114</v>
      </c>
      <c r="C1389" s="5" t="s">
        <v>78</v>
      </c>
      <c r="D1389" s="9" t="s">
        <v>74</v>
      </c>
      <c r="E1389" s="12">
        <v>0.674</v>
      </c>
      <c r="F1389" s="12">
        <v>22.0</v>
      </c>
      <c r="G1389" s="12">
        <v>187.0</v>
      </c>
      <c r="H1389" s="12">
        <v>483.0</v>
      </c>
      <c r="I1389" s="12">
        <v>0.03</v>
      </c>
      <c r="J1389" s="12">
        <v>0.253</v>
      </c>
    </row>
    <row r="1390">
      <c r="A1390" s="32" t="str">
        <f t="shared" si="2"/>
        <v>Mauritania-Africa2012</v>
      </c>
      <c r="B1390" s="32" t="s">
        <v>197</v>
      </c>
      <c r="C1390" s="5" t="s">
        <v>78</v>
      </c>
      <c r="D1390" s="9" t="s">
        <v>74</v>
      </c>
      <c r="E1390" s="12">
        <v>0.682</v>
      </c>
      <c r="F1390" s="12">
        <v>19.0</v>
      </c>
      <c r="G1390" s="12">
        <v>171.0</v>
      </c>
      <c r="H1390" s="12">
        <v>696.0</v>
      </c>
      <c r="I1390" s="12">
        <v>0.054</v>
      </c>
      <c r="J1390" s="12">
        <v>1.06</v>
      </c>
    </row>
    <row r="1391">
      <c r="A1391" s="32" t="str">
        <f t="shared" si="2"/>
        <v>Sudan-Africa2012</v>
      </c>
      <c r="B1391" s="32" t="s">
        <v>256</v>
      </c>
      <c r="C1391" s="5" t="s">
        <v>78</v>
      </c>
      <c r="D1391" s="9" t="s">
        <v>74</v>
      </c>
      <c r="E1391" s="12">
        <v>0.361</v>
      </c>
      <c r="F1391" s="12">
        <v>36.0</v>
      </c>
      <c r="G1391" s="12">
        <v>143.0</v>
      </c>
      <c r="H1391" s="12">
        <v>180.0</v>
      </c>
      <c r="I1391" s="12">
        <v>0.21</v>
      </c>
      <c r="J1391" s="12">
        <v>0.744</v>
      </c>
    </row>
    <row r="1392">
      <c r="A1392" s="32" t="str">
        <f t="shared" si="2"/>
        <v>Ethiopia-Africa2012</v>
      </c>
      <c r="B1392" s="32" t="s">
        <v>139</v>
      </c>
      <c r="C1392" s="5" t="s">
        <v>78</v>
      </c>
      <c r="D1392" s="9" t="s">
        <v>74</v>
      </c>
      <c r="E1392" s="12">
        <v>0.325</v>
      </c>
      <c r="F1392" s="12">
        <v>15.0</v>
      </c>
      <c r="G1392" s="12">
        <v>124.0</v>
      </c>
      <c r="H1392" s="12">
        <v>306.0</v>
      </c>
      <c r="I1392" s="12">
        <v>0.015</v>
      </c>
      <c r="J1392" s="12">
        <v>0.224</v>
      </c>
    </row>
    <row r="1393">
      <c r="A1393" s="32" t="str">
        <f t="shared" si="2"/>
        <v>Madagascar-Africa2012</v>
      </c>
      <c r="B1393" s="32" t="s">
        <v>190</v>
      </c>
      <c r="C1393" s="5" t="s">
        <v>78</v>
      </c>
      <c r="D1393" s="9" t="s">
        <v>74</v>
      </c>
      <c r="E1393" s="12">
        <v>0.364</v>
      </c>
      <c r="F1393" s="12">
        <v>8.0</v>
      </c>
      <c r="G1393" s="12">
        <v>144.0</v>
      </c>
      <c r="H1393" s="12">
        <v>201.0</v>
      </c>
      <c r="I1393" s="12">
        <v>0.021</v>
      </c>
      <c r="J1393" s="12">
        <v>0.394</v>
      </c>
    </row>
    <row r="1394">
      <c r="A1394" s="32" t="str">
        <f t="shared" si="2"/>
        <v>Sao Tome and Principe-Africa2012</v>
      </c>
      <c r="B1394" s="32" t="s">
        <v>235</v>
      </c>
      <c r="C1394" s="5" t="s">
        <v>78</v>
      </c>
      <c r="D1394" s="9" t="s">
        <v>74</v>
      </c>
      <c r="E1394" s="12">
        <v>0.325</v>
      </c>
      <c r="F1394" s="12">
        <v>5.0</v>
      </c>
      <c r="G1394" s="12">
        <v>166.0</v>
      </c>
      <c r="H1394" s="12">
        <v>424.0</v>
      </c>
      <c r="I1394" s="12">
        <v>0.216</v>
      </c>
      <c r="J1394" s="12">
        <v>0.65</v>
      </c>
    </row>
    <row r="1395">
      <c r="A1395" s="32" t="str">
        <f t="shared" si="2"/>
        <v>Equatorial Guinea-Africa2012</v>
      </c>
      <c r="B1395" s="32" t="s">
        <v>136</v>
      </c>
      <c r="C1395" s="5" t="s">
        <v>78</v>
      </c>
      <c r="D1395" s="9" t="s">
        <v>74</v>
      </c>
      <c r="E1395" s="12">
        <v>0.441</v>
      </c>
      <c r="F1395" s="12">
        <v>135.0</v>
      </c>
      <c r="G1395" s="12">
        <v>164.0</v>
      </c>
      <c r="H1395" s="12">
        <v>492.0</v>
      </c>
      <c r="I1395" s="12">
        <v>0.139</v>
      </c>
      <c r="J1395" s="12">
        <v>0.681</v>
      </c>
    </row>
    <row r="1396">
      <c r="A1396" s="32" t="str">
        <f t="shared" si="2"/>
        <v>Liberia-Africa2012</v>
      </c>
      <c r="B1396" s="32" t="s">
        <v>184</v>
      </c>
      <c r="C1396" s="5" t="s">
        <v>78</v>
      </c>
      <c r="D1396" s="9" t="s">
        <v>74</v>
      </c>
      <c r="E1396" s="12">
        <v>0.266</v>
      </c>
      <c r="F1396" s="12">
        <v>6.0</v>
      </c>
      <c r="G1396" s="12">
        <v>149.0</v>
      </c>
      <c r="H1396" s="12">
        <v>158.0</v>
      </c>
      <c r="I1396" s="12">
        <v>0.038</v>
      </c>
      <c r="J1396" s="12">
        <v>0.571</v>
      </c>
    </row>
    <row r="1397">
      <c r="A1397" s="32" t="str">
        <f t="shared" si="2"/>
        <v>Comoros-Africa2012</v>
      </c>
      <c r="B1397" s="32" t="s">
        <v>119</v>
      </c>
      <c r="C1397" s="5" t="s">
        <v>78</v>
      </c>
      <c r="D1397" s="9" t="s">
        <v>74</v>
      </c>
      <c r="E1397" s="12">
        <v>2.179</v>
      </c>
      <c r="F1397" s="12">
        <v>20.0</v>
      </c>
      <c r="G1397" s="12">
        <v>160.0</v>
      </c>
      <c r="H1397" s="12">
        <v>100.0</v>
      </c>
      <c r="I1397" s="12">
        <v>0.06</v>
      </c>
      <c r="J1397" s="12">
        <v>0.395</v>
      </c>
    </row>
    <row r="1398">
      <c r="A1398" s="32" t="str">
        <f t="shared" si="2"/>
        <v>Kenya-Africa2012</v>
      </c>
      <c r="B1398" s="32" t="s">
        <v>175</v>
      </c>
      <c r="C1398" s="5" t="s">
        <v>78</v>
      </c>
      <c r="D1398" s="9" t="s">
        <v>74</v>
      </c>
      <c r="E1398" s="12">
        <v>0.442</v>
      </c>
      <c r="F1398" s="12">
        <v>32.0</v>
      </c>
      <c r="G1398" s="12">
        <v>122.0</v>
      </c>
      <c r="H1398" s="12">
        <v>340.0</v>
      </c>
      <c r="I1398" s="12">
        <v>0.321</v>
      </c>
      <c r="J1398" s="12">
        <v>0.712</v>
      </c>
    </row>
    <row r="1399">
      <c r="A1399" s="32" t="str">
        <f t="shared" si="2"/>
        <v>Rwanda-Africa2012</v>
      </c>
      <c r="B1399" s="32" t="s">
        <v>232</v>
      </c>
      <c r="C1399" s="5" t="s">
        <v>78</v>
      </c>
      <c r="D1399" s="9" t="s">
        <v>74</v>
      </c>
      <c r="E1399" s="12">
        <v>0.308</v>
      </c>
      <c r="F1399" s="12">
        <v>3.0</v>
      </c>
      <c r="G1399" s="12">
        <v>54.0</v>
      </c>
      <c r="H1399" s="12">
        <v>134.0</v>
      </c>
      <c r="I1399" s="12">
        <v>0.08</v>
      </c>
      <c r="J1399" s="12">
        <v>0.497</v>
      </c>
    </row>
    <row r="1400">
      <c r="A1400" s="32" t="str">
        <f t="shared" si="2"/>
        <v>Sierra Leone-Africa2012</v>
      </c>
      <c r="B1400" s="32" t="s">
        <v>240</v>
      </c>
      <c r="C1400" s="5" t="s">
        <v>78</v>
      </c>
      <c r="D1400" s="9" t="s">
        <v>74</v>
      </c>
      <c r="E1400" s="12">
        <v>0.324</v>
      </c>
      <c r="F1400" s="12">
        <v>12.0</v>
      </c>
      <c r="G1400" s="12">
        <v>137.0</v>
      </c>
      <c r="H1400" s="12">
        <v>357.0</v>
      </c>
      <c r="I1400" s="12">
        <v>0.013</v>
      </c>
      <c r="J1400" s="12">
        <v>0.37</v>
      </c>
    </row>
    <row r="1401">
      <c r="A1401" s="32" t="str">
        <f t="shared" si="2"/>
        <v>Cote d'Ivoire-Africa2012</v>
      </c>
      <c r="B1401" s="32" t="s">
        <v>123</v>
      </c>
      <c r="C1401" s="5" t="s">
        <v>78</v>
      </c>
      <c r="D1401" s="9" t="s">
        <v>74</v>
      </c>
      <c r="E1401" s="12">
        <v>0.394</v>
      </c>
      <c r="F1401" s="12">
        <v>32.0</v>
      </c>
      <c r="G1401" s="12">
        <v>173.0</v>
      </c>
      <c r="H1401" s="12">
        <v>270.0</v>
      </c>
      <c r="I1401" s="12">
        <v>0.024</v>
      </c>
      <c r="J1401" s="12">
        <v>0.912</v>
      </c>
    </row>
    <row r="1402">
      <c r="A1402" s="32" t="str">
        <f t="shared" si="2"/>
        <v>South Sudan-Africa2012</v>
      </c>
      <c r="B1402" s="32" t="s">
        <v>249</v>
      </c>
      <c r="C1402" s="5" t="s">
        <v>78</v>
      </c>
      <c r="D1402" s="9" t="s">
        <v>74</v>
      </c>
      <c r="E1402" s="12">
        <v>0.263</v>
      </c>
      <c r="F1402" s="12">
        <v>17.0</v>
      </c>
      <c r="G1402" s="12">
        <v>184.0</v>
      </c>
      <c r="H1402" s="12">
        <v>218.0</v>
      </c>
      <c r="I1402" s="10">
        <f>if(AND(G1402=G1403,H1402=H1402+1,ISBLANK(I1403)),I1402,I1403)</f>
        <v>0.015</v>
      </c>
      <c r="J1402" s="12">
        <v>0.212</v>
      </c>
    </row>
    <row r="1403">
      <c r="A1403" s="32" t="str">
        <f t="shared" si="2"/>
        <v>Guinea-Africa2012</v>
      </c>
      <c r="B1403" s="32" t="s">
        <v>155</v>
      </c>
      <c r="C1403" s="5" t="s">
        <v>78</v>
      </c>
      <c r="D1403" s="9" t="s">
        <v>74</v>
      </c>
      <c r="E1403" s="12">
        <v>0.912</v>
      </c>
      <c r="F1403" s="12">
        <v>35.0</v>
      </c>
      <c r="G1403" s="12">
        <v>179.0</v>
      </c>
      <c r="H1403" s="12">
        <v>416.0</v>
      </c>
      <c r="I1403" s="12">
        <v>0.015</v>
      </c>
      <c r="J1403" s="12">
        <v>0.488</v>
      </c>
    </row>
    <row r="1404">
      <c r="A1404" s="32" t="str">
        <f t="shared" si="2"/>
        <v>Togo-Africa2012</v>
      </c>
      <c r="B1404" s="32" t="s">
        <v>266</v>
      </c>
      <c r="C1404" s="5" t="s">
        <v>78</v>
      </c>
      <c r="D1404" s="9" t="s">
        <v>74</v>
      </c>
      <c r="E1404" s="12">
        <v>0.489</v>
      </c>
      <c r="F1404" s="12">
        <v>38.0</v>
      </c>
      <c r="G1404" s="12">
        <v>159.0</v>
      </c>
      <c r="H1404" s="12">
        <v>270.0</v>
      </c>
      <c r="I1404" s="12">
        <v>0.04</v>
      </c>
      <c r="J1404" s="12">
        <v>0.499</v>
      </c>
    </row>
    <row r="1405">
      <c r="A1405" s="32" t="str">
        <f t="shared" si="2"/>
        <v>Benin-Africa2012</v>
      </c>
      <c r="B1405" s="32" t="s">
        <v>99</v>
      </c>
      <c r="C1405" s="5" t="s">
        <v>78</v>
      </c>
      <c r="D1405" s="9" t="s">
        <v>74</v>
      </c>
      <c r="E1405" s="12">
        <v>0.659</v>
      </c>
      <c r="F1405" s="12">
        <v>26.0</v>
      </c>
      <c r="G1405" s="12">
        <v>175.0</v>
      </c>
      <c r="H1405" s="12">
        <v>270.0</v>
      </c>
      <c r="I1405" s="12">
        <v>0.045</v>
      </c>
      <c r="J1405" s="12">
        <v>0.837</v>
      </c>
    </row>
    <row r="1406">
      <c r="A1406" s="32" t="str">
        <f t="shared" si="2"/>
        <v>Eritrea-Africa2012</v>
      </c>
      <c r="B1406" s="32" t="s">
        <v>137</v>
      </c>
      <c r="C1406" s="5" t="s">
        <v>78</v>
      </c>
      <c r="D1406" s="9" t="s">
        <v>74</v>
      </c>
      <c r="E1406" s="12">
        <v>0.845</v>
      </c>
      <c r="F1406" s="12">
        <v>84.0</v>
      </c>
      <c r="G1406" s="12">
        <v>185.0</v>
      </c>
      <c r="H1406" s="12">
        <v>216.0</v>
      </c>
      <c r="I1406" s="12">
        <v>0.008</v>
      </c>
      <c r="J1406" s="12">
        <v>0.05</v>
      </c>
    </row>
    <row r="1407">
      <c r="A1407" s="32" t="str">
        <f t="shared" si="2"/>
        <v>Guinea-Bissau-Africa2012</v>
      </c>
      <c r="B1407" s="32" t="s">
        <v>156</v>
      </c>
      <c r="C1407" s="5" t="s">
        <v>78</v>
      </c>
      <c r="D1407" s="9" t="s">
        <v>74</v>
      </c>
      <c r="E1407" s="12">
        <v>0.459</v>
      </c>
      <c r="F1407" s="12">
        <v>9.0</v>
      </c>
      <c r="G1407" s="12">
        <v>181.0</v>
      </c>
      <c r="H1407" s="12">
        <v>208.0</v>
      </c>
      <c r="I1407" s="12">
        <v>0.029</v>
      </c>
      <c r="J1407" s="12">
        <v>0.631</v>
      </c>
    </row>
    <row r="1408">
      <c r="A1408" s="32" t="str">
        <f t="shared" si="2"/>
        <v>Cameroon-Africa2012</v>
      </c>
      <c r="B1408" s="32" t="s">
        <v>111</v>
      </c>
      <c r="C1408" s="5" t="s">
        <v>78</v>
      </c>
      <c r="D1408" s="9" t="s">
        <v>74</v>
      </c>
      <c r="E1408" s="12">
        <v>0.488</v>
      </c>
      <c r="F1408" s="12">
        <v>15.0</v>
      </c>
      <c r="G1408" s="12">
        <v>162.0</v>
      </c>
      <c r="H1408" s="12">
        <v>654.0</v>
      </c>
      <c r="I1408" s="12">
        <v>0.057</v>
      </c>
      <c r="J1408" s="12">
        <v>0.604</v>
      </c>
    </row>
    <row r="1409">
      <c r="A1409" s="32" t="str">
        <f t="shared" si="2"/>
        <v>Congo (Brazzaville)-Africa2012</v>
      </c>
      <c r="B1409" s="32" t="s">
        <v>120</v>
      </c>
      <c r="C1409" s="5" t="s">
        <v>78</v>
      </c>
      <c r="D1409" s="9" t="s">
        <v>74</v>
      </c>
      <c r="E1409" s="12">
        <v>0.649</v>
      </c>
      <c r="F1409" s="12">
        <v>161.0</v>
      </c>
      <c r="G1409" s="12">
        <v>186.0</v>
      </c>
      <c r="H1409" s="12">
        <v>606.0</v>
      </c>
      <c r="I1409" s="12">
        <v>0.061</v>
      </c>
      <c r="J1409" s="12">
        <v>0.988</v>
      </c>
    </row>
    <row r="1410">
      <c r="A1410" s="32" t="str">
        <f t="shared" si="2"/>
        <v>Senegal-Africa2012</v>
      </c>
      <c r="B1410" s="32" t="s">
        <v>237</v>
      </c>
      <c r="C1410" s="5" t="s">
        <v>78</v>
      </c>
      <c r="D1410" s="9" t="s">
        <v>74</v>
      </c>
      <c r="E1410" s="12">
        <v>0.455</v>
      </c>
      <c r="F1410" s="12">
        <v>6.0</v>
      </c>
      <c r="G1410" s="12">
        <v>176.0</v>
      </c>
      <c r="H1410" s="12">
        <v>666.0</v>
      </c>
      <c r="I1410" s="12">
        <v>0.192</v>
      </c>
      <c r="J1410" s="12">
        <v>0.836</v>
      </c>
    </row>
    <row r="1411">
      <c r="A1411" s="32" t="str">
        <f t="shared" si="2"/>
        <v>Mozambique-Africa2012</v>
      </c>
      <c r="B1411" s="32" t="s">
        <v>206</v>
      </c>
      <c r="C1411" s="5" t="s">
        <v>78</v>
      </c>
      <c r="D1411" s="9" t="s">
        <v>74</v>
      </c>
      <c r="E1411" s="12">
        <v>0.375</v>
      </c>
      <c r="F1411" s="12">
        <v>13.0</v>
      </c>
      <c r="G1411" s="12">
        <v>142.0</v>
      </c>
      <c r="H1411" s="12">
        <v>230.0</v>
      </c>
      <c r="I1411" s="12">
        <v>0.048</v>
      </c>
      <c r="J1411" s="12">
        <v>0.349</v>
      </c>
    </row>
    <row r="1412">
      <c r="A1412" s="32" t="str">
        <f t="shared" si="2"/>
        <v>Malawi-Africa2012</v>
      </c>
      <c r="B1412" s="32" t="s">
        <v>191</v>
      </c>
      <c r="C1412" s="5" t="s">
        <v>78</v>
      </c>
      <c r="D1412" s="9" t="s">
        <v>74</v>
      </c>
      <c r="E1412" s="12">
        <v>0.324</v>
      </c>
      <c r="F1412" s="12">
        <v>40.0</v>
      </c>
      <c r="G1412" s="12">
        <v>161.0</v>
      </c>
      <c r="H1412" s="12">
        <v>175.0</v>
      </c>
      <c r="I1412" s="12">
        <v>0.044</v>
      </c>
      <c r="J1412" s="12">
        <v>0.292</v>
      </c>
    </row>
    <row r="1413">
      <c r="A1413" s="32" t="str">
        <f t="shared" si="2"/>
        <v>Tanzania-Africa2012</v>
      </c>
      <c r="B1413" s="32" t="s">
        <v>263</v>
      </c>
      <c r="C1413" s="5" t="s">
        <v>78</v>
      </c>
      <c r="D1413" s="9" t="s">
        <v>74</v>
      </c>
      <c r="E1413" s="12">
        <v>0.449</v>
      </c>
      <c r="F1413" s="12">
        <v>26.0</v>
      </c>
      <c r="G1413" s="12">
        <v>136.0</v>
      </c>
      <c r="H1413" s="12">
        <v>172.0</v>
      </c>
      <c r="I1413" s="12">
        <v>0.04</v>
      </c>
      <c r="J1413" s="12">
        <v>0.57</v>
      </c>
    </row>
    <row r="1414">
      <c r="A1414" s="32" t="str">
        <f t="shared" si="2"/>
        <v>Burkina Faso-Africa2012</v>
      </c>
      <c r="B1414" s="32" t="s">
        <v>108</v>
      </c>
      <c r="C1414" s="5" t="s">
        <v>78</v>
      </c>
      <c r="D1414" s="9" t="s">
        <v>74</v>
      </c>
      <c r="E1414" s="12">
        <v>0.435</v>
      </c>
      <c r="F1414" s="12">
        <v>13.0</v>
      </c>
      <c r="G1414" s="12">
        <v>154.0</v>
      </c>
      <c r="H1414" s="12">
        <v>270.0</v>
      </c>
      <c r="I1414" s="12">
        <v>0.037</v>
      </c>
      <c r="J1414" s="12">
        <v>0.606</v>
      </c>
    </row>
    <row r="1415">
      <c r="A1415" s="32" t="str">
        <f t="shared" si="2"/>
        <v>Nigeria-Africa2012</v>
      </c>
      <c r="B1415" s="32" t="s">
        <v>215</v>
      </c>
      <c r="C1415" s="5" t="s">
        <v>78</v>
      </c>
      <c r="D1415" s="9" t="s">
        <v>74</v>
      </c>
      <c r="E1415" s="12">
        <v>0.338</v>
      </c>
      <c r="F1415" s="12">
        <v>28.0</v>
      </c>
      <c r="G1415" s="12">
        <v>138.0</v>
      </c>
      <c r="H1415" s="12">
        <v>956.0</v>
      </c>
      <c r="I1415" s="12">
        <v>0.328</v>
      </c>
      <c r="J1415" s="12">
        <v>0.668</v>
      </c>
    </row>
    <row r="1416">
      <c r="A1416" s="32" t="str">
        <f t="shared" si="2"/>
        <v>Congo (Kinshasa)-Africa2012</v>
      </c>
      <c r="B1416" s="32" t="s">
        <v>121</v>
      </c>
      <c r="C1416" s="5" t="s">
        <v>78</v>
      </c>
      <c r="D1416" s="9" t="s">
        <v>74</v>
      </c>
      <c r="E1416" s="12">
        <v>3.391</v>
      </c>
      <c r="F1416" s="12">
        <v>58.0</v>
      </c>
      <c r="G1416" s="12">
        <v>183.0</v>
      </c>
      <c r="H1416" s="12">
        <v>336.0</v>
      </c>
      <c r="I1416" s="12">
        <v>0.017</v>
      </c>
      <c r="J1416" s="12">
        <v>0.306</v>
      </c>
    </row>
    <row r="1417">
      <c r="A1417" s="32" t="str">
        <f t="shared" si="2"/>
        <v>Zambia-Africa2012</v>
      </c>
      <c r="B1417" s="32" t="s">
        <v>284</v>
      </c>
      <c r="C1417" s="5" t="s">
        <v>78</v>
      </c>
      <c r="D1417" s="9" t="s">
        <v>74</v>
      </c>
      <c r="E1417" s="12">
        <v>0.151</v>
      </c>
      <c r="F1417" s="12">
        <v>17.0</v>
      </c>
      <c r="G1417" s="12">
        <v>90.0</v>
      </c>
      <c r="H1417" s="12">
        <v>183.0</v>
      </c>
      <c r="I1417" s="12">
        <v>0.135</v>
      </c>
      <c r="J1417" s="12">
        <v>0.748</v>
      </c>
    </row>
    <row r="1418">
      <c r="A1418" s="32" t="str">
        <f t="shared" si="2"/>
        <v>Gambia, The-Africa2012</v>
      </c>
      <c r="B1418" s="32" t="s">
        <v>146</v>
      </c>
      <c r="C1418" s="5" t="s">
        <v>78</v>
      </c>
      <c r="D1418" s="9" t="s">
        <v>74</v>
      </c>
      <c r="E1418" s="12">
        <v>2.832</v>
      </c>
      <c r="F1418" s="12">
        <v>27.0</v>
      </c>
      <c r="G1418" s="12">
        <v>148.0</v>
      </c>
      <c r="H1418" s="12">
        <v>376.0</v>
      </c>
      <c r="I1418" s="12">
        <v>0.124</v>
      </c>
      <c r="J1418" s="12">
        <v>0.852</v>
      </c>
    </row>
    <row r="1419">
      <c r="A1419" s="32" t="str">
        <f t="shared" si="2"/>
        <v>Somalia-Africa2012</v>
      </c>
      <c r="B1419" s="32" t="s">
        <v>246</v>
      </c>
      <c r="C1419" s="5" t="s">
        <v>78</v>
      </c>
      <c r="D1419" s="9" t="s">
        <v>74</v>
      </c>
      <c r="E1419" s="5">
        <v>2.832</v>
      </c>
      <c r="F1419" s="10">
        <f t="shared" ref="F1419:G1419" si="1046">if(AND(D1419=D1420,E1419=E1419+1,ISBLANK(F1420)),F1419,F1420)</f>
        <v>33</v>
      </c>
      <c r="G1419" s="10">
        <f t="shared" si="1046"/>
        <v>126</v>
      </c>
      <c r="H1419" s="13"/>
      <c r="I1419" s="12">
        <v>0.014</v>
      </c>
      <c r="J1419" s="12">
        <v>0.226</v>
      </c>
    </row>
    <row r="1420">
      <c r="A1420" s="32" t="str">
        <f t="shared" si="2"/>
        <v>Uganda-Africa2012</v>
      </c>
      <c r="B1420" s="32" t="s">
        <v>273</v>
      </c>
      <c r="C1420" s="5" t="s">
        <v>78</v>
      </c>
      <c r="D1420" s="9" t="s">
        <v>74</v>
      </c>
      <c r="E1420" s="12">
        <v>0.366</v>
      </c>
      <c r="F1420" s="12">
        <v>33.0</v>
      </c>
      <c r="G1420" s="12">
        <v>126.0</v>
      </c>
      <c r="H1420" s="12">
        <v>213.0</v>
      </c>
      <c r="I1420" s="12">
        <v>0.147</v>
      </c>
      <c r="J1420" s="12">
        <v>0.45</v>
      </c>
    </row>
    <row r="1421">
      <c r="A1421" s="32" t="str">
        <f t="shared" si="2"/>
        <v>Angola-Africa2012</v>
      </c>
      <c r="B1421" s="32" t="s">
        <v>82</v>
      </c>
      <c r="C1421" s="5" t="s">
        <v>78</v>
      </c>
      <c r="D1421" s="9" t="s">
        <v>74</v>
      </c>
      <c r="E1421" s="12">
        <v>0.521</v>
      </c>
      <c r="F1421" s="12">
        <v>66.0</v>
      </c>
      <c r="G1421" s="12">
        <v>178.0</v>
      </c>
      <c r="H1421" s="12">
        <v>282.0</v>
      </c>
      <c r="I1421" s="12">
        <v>0.169</v>
      </c>
      <c r="J1421" s="12">
        <v>0.614</v>
      </c>
    </row>
    <row r="1422">
      <c r="A1422" s="32" t="str">
        <f t="shared" si="2"/>
        <v>Burundi-Africa2012</v>
      </c>
      <c r="B1422" s="32" t="s">
        <v>109</v>
      </c>
      <c r="C1422" s="5" t="s">
        <v>78</v>
      </c>
      <c r="D1422" s="9" t="s">
        <v>74</v>
      </c>
      <c r="E1422" s="12">
        <v>0.516</v>
      </c>
      <c r="F1422" s="12">
        <v>8.0</v>
      </c>
      <c r="G1422" s="12">
        <v>157.0</v>
      </c>
      <c r="H1422" s="12">
        <v>274.0</v>
      </c>
      <c r="I1422" s="12">
        <v>0.012</v>
      </c>
      <c r="J1422" s="12">
        <v>0.228</v>
      </c>
    </row>
    <row r="1423">
      <c r="A1423" s="32" t="str">
        <f t="shared" si="2"/>
        <v>Chad-Africa2012</v>
      </c>
      <c r="B1423" s="32" t="s">
        <v>115</v>
      </c>
      <c r="C1423" s="5" t="s">
        <v>78</v>
      </c>
      <c r="D1423" s="9" t="s">
        <v>74</v>
      </c>
      <c r="E1423" s="12">
        <v>0.757</v>
      </c>
      <c r="F1423" s="12">
        <v>62.0</v>
      </c>
      <c r="G1423" s="12">
        <v>189.0</v>
      </c>
      <c r="H1423" s="12">
        <v>732.0</v>
      </c>
      <c r="I1423" s="12">
        <v>0.021</v>
      </c>
      <c r="J1423" s="12">
        <v>0.354</v>
      </c>
    </row>
    <row r="1424">
      <c r="A1424" s="32" t="str">
        <f t="shared" si="2"/>
        <v>Mali-Africa2012</v>
      </c>
      <c r="B1424" s="32" t="s">
        <v>194</v>
      </c>
      <c r="C1424" s="5" t="s">
        <v>78</v>
      </c>
      <c r="D1424" s="9" t="s">
        <v>74</v>
      </c>
      <c r="E1424" s="12">
        <v>0.511</v>
      </c>
      <c r="F1424" s="12">
        <v>8.0</v>
      </c>
      <c r="G1424" s="12">
        <v>153.0</v>
      </c>
      <c r="H1424" s="12">
        <v>270.0</v>
      </c>
      <c r="I1424" s="12">
        <v>0.022</v>
      </c>
      <c r="J1424" s="12">
        <v>0.984</v>
      </c>
    </row>
    <row r="1425">
      <c r="A1425" s="32" t="str">
        <f t="shared" si="2"/>
        <v>Niger-Africa2012</v>
      </c>
      <c r="B1425" s="32" t="s">
        <v>214</v>
      </c>
      <c r="C1425" s="5" t="s">
        <v>78</v>
      </c>
      <c r="D1425" s="9" t="s">
        <v>74</v>
      </c>
      <c r="E1425" s="12">
        <v>0.438</v>
      </c>
      <c r="F1425" s="12">
        <v>17.0</v>
      </c>
      <c r="G1425" s="12">
        <v>174.0</v>
      </c>
      <c r="H1425" s="12">
        <v>270.0</v>
      </c>
      <c r="I1425" s="12">
        <v>0.014</v>
      </c>
      <c r="J1425" s="12">
        <v>0.314</v>
      </c>
    </row>
    <row r="1426">
      <c r="A1426" s="32" t="str">
        <f t="shared" si="2"/>
        <v>Macao SAR-Asia2005</v>
      </c>
      <c r="B1426" s="32" t="s">
        <v>189</v>
      </c>
      <c r="C1426" s="5" t="s">
        <v>61</v>
      </c>
      <c r="D1426" s="9" t="s">
        <v>67</v>
      </c>
      <c r="E1426" s="5">
        <v>0.438</v>
      </c>
      <c r="F1426" s="10">
        <f t="shared" ref="F1426:H1426" si="1047">if(AND(D1426=D1427,E1426=E1426+1,ISBLANK(F1427)),F1426,F1427)</f>
        <v>11</v>
      </c>
      <c r="G1426" s="10">
        <f t="shared" si="1047"/>
        <v>23</v>
      </c>
      <c r="H1426" s="10">
        <f t="shared" si="1047"/>
        <v>80</v>
      </c>
      <c r="I1426" s="12">
        <v>0.349</v>
      </c>
      <c r="J1426" s="12">
        <v>1.138</v>
      </c>
    </row>
    <row r="1427">
      <c r="A1427" s="32" t="str">
        <f t="shared" si="2"/>
        <v>Hong Kong SAR-Asia2005</v>
      </c>
      <c r="B1427" s="32" t="s">
        <v>160</v>
      </c>
      <c r="C1427" s="5" t="s">
        <v>61</v>
      </c>
      <c r="D1427" s="9" t="s">
        <v>67</v>
      </c>
      <c r="E1427" s="12">
        <v>0.241</v>
      </c>
      <c r="F1427" s="12">
        <v>11.0</v>
      </c>
      <c r="G1427" s="10">
        <f t="shared" ref="G1427:G1434" si="1048">if(AND(E1427=E1428,F1427=F1427+1,ISBLANK(G1428)),G1427,G1428)</f>
        <v>23</v>
      </c>
      <c r="H1427" s="12">
        <v>80.0</v>
      </c>
      <c r="I1427" s="12">
        <v>0.569</v>
      </c>
      <c r="J1427" s="12">
        <v>1.239</v>
      </c>
    </row>
    <row r="1428">
      <c r="A1428" s="32" t="str">
        <f t="shared" si="2"/>
        <v>Japan-Asia2005</v>
      </c>
      <c r="B1428" s="32" t="s">
        <v>172</v>
      </c>
      <c r="C1428" s="5" t="s">
        <v>61</v>
      </c>
      <c r="D1428" s="9" t="s">
        <v>67</v>
      </c>
      <c r="E1428" s="12">
        <v>0.525</v>
      </c>
      <c r="F1428" s="12">
        <v>30.0</v>
      </c>
      <c r="G1428" s="10">
        <f t="shared" si="1048"/>
        <v>23</v>
      </c>
      <c r="H1428" s="12">
        <v>315.0</v>
      </c>
      <c r="I1428" s="12">
        <v>0.669</v>
      </c>
      <c r="J1428" s="12">
        <v>0.76</v>
      </c>
    </row>
    <row r="1429">
      <c r="A1429" s="32" t="str">
        <f t="shared" si="2"/>
        <v>South Korea-Asia2005</v>
      </c>
      <c r="B1429" s="32" t="s">
        <v>248</v>
      </c>
      <c r="C1429" s="5" t="s">
        <v>61</v>
      </c>
      <c r="D1429" s="9" t="s">
        <v>67</v>
      </c>
      <c r="E1429" s="12">
        <v>0.354</v>
      </c>
      <c r="F1429" s="12">
        <v>17.0</v>
      </c>
      <c r="G1429" s="10">
        <f t="shared" si="1048"/>
        <v>23</v>
      </c>
      <c r="H1429" s="12">
        <v>290.0</v>
      </c>
      <c r="I1429" s="12">
        <v>0.735</v>
      </c>
      <c r="J1429" s="12">
        <v>0.815</v>
      </c>
    </row>
    <row r="1430">
      <c r="A1430" s="32" t="str">
        <f t="shared" si="2"/>
        <v>Singapore-Asia2005</v>
      </c>
      <c r="B1430" s="32" t="s">
        <v>241</v>
      </c>
      <c r="C1430" s="5" t="s">
        <v>61</v>
      </c>
      <c r="D1430" s="9" t="s">
        <v>67</v>
      </c>
      <c r="E1430" s="12">
        <v>0.277</v>
      </c>
      <c r="F1430" s="12">
        <v>6.0</v>
      </c>
      <c r="G1430" s="10">
        <f t="shared" si="1048"/>
        <v>23</v>
      </c>
      <c r="H1430" s="12">
        <v>80.0</v>
      </c>
      <c r="I1430" s="12">
        <v>0.61</v>
      </c>
      <c r="J1430" s="12">
        <v>0.975</v>
      </c>
    </row>
    <row r="1431">
      <c r="A1431" s="32" t="str">
        <f t="shared" si="2"/>
        <v>China-Asia2005</v>
      </c>
      <c r="B1431" s="32" t="s">
        <v>117</v>
      </c>
      <c r="C1431" s="5" t="s">
        <v>61</v>
      </c>
      <c r="D1431" s="9" t="s">
        <v>67</v>
      </c>
      <c r="E1431" s="12">
        <v>0.8</v>
      </c>
      <c r="F1431" s="12">
        <v>48.0</v>
      </c>
      <c r="G1431" s="10">
        <f t="shared" si="1048"/>
        <v>23</v>
      </c>
      <c r="H1431" s="12">
        <v>832.0</v>
      </c>
      <c r="I1431" s="12">
        <v>0.085</v>
      </c>
      <c r="J1431" s="12">
        <v>0.298</v>
      </c>
    </row>
    <row r="1432">
      <c r="A1432" s="32" t="str">
        <f t="shared" si="2"/>
        <v>Thailand-Asia2005</v>
      </c>
      <c r="B1432" s="32" t="s">
        <v>264</v>
      </c>
      <c r="C1432" s="5" t="s">
        <v>61</v>
      </c>
      <c r="D1432" s="9" t="s">
        <v>67</v>
      </c>
      <c r="E1432" s="12">
        <v>0.375</v>
      </c>
      <c r="F1432" s="12">
        <v>33.0</v>
      </c>
      <c r="G1432" s="10">
        <f t="shared" si="1048"/>
        <v>23</v>
      </c>
      <c r="H1432" s="12">
        <v>264.0</v>
      </c>
      <c r="I1432" s="12">
        <v>0.15</v>
      </c>
      <c r="J1432" s="12">
        <v>0.465</v>
      </c>
    </row>
    <row r="1433">
      <c r="A1433" s="32" t="str">
        <f t="shared" si="2"/>
        <v>Georgia-Asia2005</v>
      </c>
      <c r="B1433" s="32" t="s">
        <v>147</v>
      </c>
      <c r="C1433" s="5" t="s">
        <v>61</v>
      </c>
      <c r="D1433" s="9" t="s">
        <v>67</v>
      </c>
      <c r="E1433" s="12">
        <v>0.57</v>
      </c>
      <c r="F1433" s="12">
        <v>21.0</v>
      </c>
      <c r="G1433" s="10">
        <f t="shared" si="1048"/>
        <v>23</v>
      </c>
      <c r="H1433" s="12">
        <v>448.0</v>
      </c>
      <c r="I1433" s="12">
        <v>0.061</v>
      </c>
      <c r="J1433" s="12">
        <v>0.262</v>
      </c>
    </row>
    <row r="1434">
      <c r="A1434" s="32" t="str">
        <f t="shared" si="2"/>
        <v>Armenia-Asia2005</v>
      </c>
      <c r="B1434" s="32" t="s">
        <v>86</v>
      </c>
      <c r="C1434" s="5" t="s">
        <v>61</v>
      </c>
      <c r="D1434" s="9" t="s">
        <v>67</v>
      </c>
      <c r="E1434" s="12">
        <v>0.366</v>
      </c>
      <c r="F1434" s="12">
        <v>18.0</v>
      </c>
      <c r="G1434" s="10">
        <f t="shared" si="1048"/>
        <v>23</v>
      </c>
      <c r="H1434" s="12">
        <v>580.0</v>
      </c>
      <c r="I1434" s="12">
        <v>0.053</v>
      </c>
      <c r="J1434" s="12">
        <v>0.105</v>
      </c>
    </row>
    <row r="1435">
      <c r="A1435" s="32" t="str">
        <f t="shared" si="2"/>
        <v>North Korea-Asia2005</v>
      </c>
      <c r="B1435" s="32" t="s">
        <v>216</v>
      </c>
      <c r="C1435" s="5" t="s">
        <v>61</v>
      </c>
      <c r="D1435" s="9" t="s">
        <v>67</v>
      </c>
      <c r="E1435" s="5">
        <v>0.366</v>
      </c>
      <c r="F1435" s="10">
        <f t="shared" ref="F1435:I1435" si="1049">if(AND(D1435=D1436,E1435=E1435+1,ISBLANK(F1436)),F1435,F1436)</f>
        <v>113</v>
      </c>
      <c r="G1435" s="10">
        <f t="shared" si="1049"/>
        <v>23</v>
      </c>
      <c r="H1435" s="10">
        <f t="shared" si="1049"/>
        <v>756</v>
      </c>
      <c r="I1435" s="10">
        <f t="shared" si="1049"/>
        <v>0.08</v>
      </c>
      <c r="J1435" s="13"/>
    </row>
    <row r="1436">
      <c r="A1436" s="32" t="str">
        <f t="shared" si="2"/>
        <v>Azerbaijan-Asia2005</v>
      </c>
      <c r="B1436" s="32" t="s">
        <v>90</v>
      </c>
      <c r="C1436" s="5" t="s">
        <v>61</v>
      </c>
      <c r="D1436" s="9" t="s">
        <v>67</v>
      </c>
      <c r="E1436" s="12">
        <v>0.464</v>
      </c>
      <c r="F1436" s="12">
        <v>113.0</v>
      </c>
      <c r="G1436" s="10">
        <f t="shared" ref="G1436:G1438" si="1050">if(AND(E1436=E1437,F1436=F1436+1,ISBLANK(G1437)),G1436,G1437)</f>
        <v>23</v>
      </c>
      <c r="H1436" s="12">
        <v>756.0</v>
      </c>
      <c r="I1436" s="12">
        <v>0.08</v>
      </c>
      <c r="J1436" s="12">
        <v>0.262</v>
      </c>
    </row>
    <row r="1437">
      <c r="A1437" s="32" t="str">
        <f t="shared" si="2"/>
        <v>Vietnam-Asia2005</v>
      </c>
      <c r="B1437" s="32" t="s">
        <v>282</v>
      </c>
      <c r="C1437" s="5" t="s">
        <v>61</v>
      </c>
      <c r="D1437" s="9" t="s">
        <v>67</v>
      </c>
      <c r="E1437" s="12">
        <v>0.399</v>
      </c>
      <c r="F1437" s="12">
        <v>45.0</v>
      </c>
      <c r="G1437" s="10">
        <f t="shared" si="1050"/>
        <v>23</v>
      </c>
      <c r="H1437" s="12">
        <v>1050.0</v>
      </c>
      <c r="I1437" s="12">
        <v>0.127</v>
      </c>
      <c r="J1437" s="12">
        <v>0.113</v>
      </c>
    </row>
    <row r="1438">
      <c r="A1438" s="32" t="str">
        <f t="shared" si="2"/>
        <v>Kazakhstan-Asia2005</v>
      </c>
      <c r="B1438" s="32" t="s">
        <v>174</v>
      </c>
      <c r="C1438" s="5" t="s">
        <v>61</v>
      </c>
      <c r="D1438" s="9" t="s">
        <v>67</v>
      </c>
      <c r="E1438" s="12">
        <v>0.441</v>
      </c>
      <c r="F1438" s="12">
        <v>25.0</v>
      </c>
      <c r="G1438" s="10">
        <f t="shared" si="1050"/>
        <v>23</v>
      </c>
      <c r="H1438" s="12">
        <v>271.0</v>
      </c>
      <c r="I1438" s="12">
        <v>0.03</v>
      </c>
      <c r="J1438" s="12">
        <v>0.358</v>
      </c>
    </row>
    <row r="1439">
      <c r="A1439" s="32" t="str">
        <f t="shared" si="2"/>
        <v>Myanmar-Asia2005</v>
      </c>
      <c r="B1439" s="32" t="s">
        <v>207</v>
      </c>
      <c r="C1439" s="5" t="s">
        <v>61</v>
      </c>
      <c r="D1439" s="9" t="s">
        <v>67</v>
      </c>
      <c r="E1439" s="5">
        <v>0.441</v>
      </c>
      <c r="F1439" s="10">
        <f t="shared" ref="F1439:H1439" si="1051">if(AND(D1439=D1440,E1439=E1439+1,ISBLANK(F1440)),F1439,F1440)</f>
        <v>48</v>
      </c>
      <c r="G1439" s="10">
        <f t="shared" si="1051"/>
        <v>23</v>
      </c>
      <c r="H1439" s="10">
        <f t="shared" si="1051"/>
        <v>256</v>
      </c>
      <c r="I1439" s="12">
        <v>0.001</v>
      </c>
      <c r="J1439" s="12">
        <v>0.003</v>
      </c>
    </row>
    <row r="1440">
      <c r="A1440" s="32" t="str">
        <f t="shared" si="2"/>
        <v>Sri Lanka-Asia2005</v>
      </c>
      <c r="B1440" s="32" t="s">
        <v>251</v>
      </c>
      <c r="C1440" s="5" t="s">
        <v>61</v>
      </c>
      <c r="D1440" s="9" t="s">
        <v>67</v>
      </c>
      <c r="E1440" s="12">
        <v>0.567</v>
      </c>
      <c r="F1440" s="12">
        <v>48.0</v>
      </c>
      <c r="G1440" s="10">
        <f t="shared" ref="G1440:G1443" si="1052">if(AND(E1440=E1441,F1440=F1440+1,ISBLANK(G1441)),G1440,G1441)</f>
        <v>23</v>
      </c>
      <c r="H1440" s="12">
        <v>256.0</v>
      </c>
      <c r="I1440" s="12">
        <v>0.018</v>
      </c>
      <c r="J1440" s="12">
        <v>0.168</v>
      </c>
    </row>
    <row r="1441">
      <c r="A1441" s="32" t="str">
        <f t="shared" si="2"/>
        <v>Malaysia-Asia2005</v>
      </c>
      <c r="B1441" s="32" t="s">
        <v>192</v>
      </c>
      <c r="C1441" s="5" t="s">
        <v>61</v>
      </c>
      <c r="D1441" s="9" t="s">
        <v>67</v>
      </c>
      <c r="E1441" s="12">
        <v>0.36</v>
      </c>
      <c r="F1441" s="12">
        <v>37.0</v>
      </c>
      <c r="G1441" s="10">
        <f t="shared" si="1052"/>
        <v>23</v>
      </c>
      <c r="H1441" s="12">
        <v>190.0</v>
      </c>
      <c r="I1441" s="12">
        <v>0.486</v>
      </c>
      <c r="J1441" s="12">
        <v>0.756</v>
      </c>
    </row>
    <row r="1442">
      <c r="A1442" s="32" t="str">
        <f t="shared" si="2"/>
        <v>Mongolia-Asia2005</v>
      </c>
      <c r="B1442" s="32" t="s">
        <v>203</v>
      </c>
      <c r="C1442" s="5" t="s">
        <v>61</v>
      </c>
      <c r="D1442" s="9" t="s">
        <v>67</v>
      </c>
      <c r="E1442" s="12">
        <v>0.398</v>
      </c>
      <c r="F1442" s="12">
        <v>13.0</v>
      </c>
      <c r="G1442" s="10">
        <f t="shared" si="1052"/>
        <v>23</v>
      </c>
      <c r="H1442" s="12">
        <v>204.0</v>
      </c>
      <c r="I1442" s="10">
        <f>if(AND(G1442=G1443,H1442=H1442+1,ISBLANK(I1443)),I1442,I1443)</f>
        <v>0.033</v>
      </c>
      <c r="J1442" s="12">
        <v>0.221</v>
      </c>
    </row>
    <row r="1443">
      <c r="A1443" s="32" t="str">
        <f t="shared" si="2"/>
        <v>Uzbekistan-Asia2005</v>
      </c>
      <c r="B1443" s="32" t="s">
        <v>279</v>
      </c>
      <c r="C1443" s="5" t="s">
        <v>61</v>
      </c>
      <c r="D1443" s="9" t="s">
        <v>67</v>
      </c>
      <c r="E1443" s="12">
        <v>0.967</v>
      </c>
      <c r="F1443" s="12">
        <v>29.0</v>
      </c>
      <c r="G1443" s="10">
        <f t="shared" si="1052"/>
        <v>23</v>
      </c>
      <c r="H1443" s="12">
        <v>196.0</v>
      </c>
      <c r="I1443" s="12">
        <v>0.033</v>
      </c>
      <c r="J1443" s="12">
        <v>0.028</v>
      </c>
    </row>
    <row r="1444">
      <c r="A1444" s="32" t="str">
        <f t="shared" si="2"/>
        <v>Brunei-Asia2005</v>
      </c>
      <c r="B1444" s="32" t="s">
        <v>106</v>
      </c>
      <c r="C1444" s="5" t="s">
        <v>61</v>
      </c>
      <c r="D1444" s="9" t="s">
        <v>67</v>
      </c>
      <c r="E1444" s="5">
        <v>0.967</v>
      </c>
      <c r="F1444" s="10">
        <f t="shared" ref="F1444:H1444" si="1053">if(AND(D1444=D1445,E1444=E1444+1,ISBLANK(F1445)),F1444,F1445)</f>
        <v>21</v>
      </c>
      <c r="G1444" s="10">
        <f t="shared" si="1053"/>
        <v>23</v>
      </c>
      <c r="H1444" s="10">
        <f t="shared" si="1053"/>
        <v>202</v>
      </c>
      <c r="I1444" s="12">
        <v>0.365</v>
      </c>
      <c r="J1444" s="12">
        <v>0.633</v>
      </c>
    </row>
    <row r="1445">
      <c r="A1445" s="32" t="str">
        <f t="shared" si="2"/>
        <v>Kyrgyzstan-Asia2005</v>
      </c>
      <c r="B1445" s="32" t="s">
        <v>179</v>
      </c>
      <c r="C1445" s="5" t="s">
        <v>61</v>
      </c>
      <c r="D1445" s="9" t="s">
        <v>67</v>
      </c>
      <c r="E1445" s="12">
        <v>0.681</v>
      </c>
      <c r="F1445" s="12">
        <v>21.0</v>
      </c>
      <c r="G1445" s="10">
        <f t="shared" ref="G1445:G1447" si="1054">if(AND(E1445=E1446,F1445=F1445+1,ISBLANK(G1446)),G1445,G1446)</f>
        <v>23</v>
      </c>
      <c r="H1445" s="12">
        <v>202.0</v>
      </c>
      <c r="I1445" s="12">
        <v>0.105</v>
      </c>
      <c r="J1445" s="12">
        <v>0.107</v>
      </c>
    </row>
    <row r="1446">
      <c r="A1446" s="32" t="str">
        <f t="shared" si="2"/>
        <v>Indonesia-Asia2005</v>
      </c>
      <c r="B1446" s="32" t="s">
        <v>164</v>
      </c>
      <c r="C1446" s="5" t="s">
        <v>61</v>
      </c>
      <c r="D1446" s="9" t="s">
        <v>67</v>
      </c>
      <c r="E1446" s="12">
        <v>0.375</v>
      </c>
      <c r="F1446" s="12">
        <v>151.0</v>
      </c>
      <c r="G1446" s="10">
        <f t="shared" si="1054"/>
        <v>23</v>
      </c>
      <c r="H1446" s="12">
        <v>560.0</v>
      </c>
      <c r="I1446" s="12">
        <v>0.036</v>
      </c>
      <c r="J1446" s="12">
        <v>0.209</v>
      </c>
    </row>
    <row r="1447">
      <c r="A1447" s="32" t="str">
        <f t="shared" si="2"/>
        <v>Maldives-Asia2005</v>
      </c>
      <c r="B1447" s="32" t="s">
        <v>193</v>
      </c>
      <c r="C1447" s="5" t="s">
        <v>61</v>
      </c>
      <c r="D1447" s="9" t="s">
        <v>67</v>
      </c>
      <c r="E1447" s="12">
        <v>0.093</v>
      </c>
      <c r="F1447" s="12">
        <v>9.0</v>
      </c>
      <c r="G1447" s="10">
        <f t="shared" si="1054"/>
        <v>23</v>
      </c>
      <c r="H1447" s="10">
        <f>if(AND(F1447=F1448,G1447=G1447+1,ISBLANK(H1448)),H1447,H1448)</f>
        <v>264</v>
      </c>
      <c r="I1447" s="12">
        <v>0.069</v>
      </c>
      <c r="J1447" s="12">
        <v>0.684</v>
      </c>
    </row>
    <row r="1448">
      <c r="A1448" s="32" t="str">
        <f t="shared" si="2"/>
        <v>Turkmenistan-Asia2005</v>
      </c>
      <c r="B1448" s="32" t="s">
        <v>271</v>
      </c>
      <c r="C1448" s="5" t="s">
        <v>61</v>
      </c>
      <c r="D1448" s="9" t="s">
        <v>67</v>
      </c>
      <c r="E1448" s="5">
        <v>0.093</v>
      </c>
      <c r="F1448" s="10">
        <f t="shared" ref="F1448:H1448" si="1055">if(AND(D1448=D1449,E1448=E1448+1,ISBLANK(F1449)),F1448,F1449)</f>
        <v>71</v>
      </c>
      <c r="G1448" s="10">
        <f t="shared" si="1055"/>
        <v>23</v>
      </c>
      <c r="H1448" s="10">
        <f t="shared" si="1055"/>
        <v>264</v>
      </c>
      <c r="I1448" s="12">
        <v>0.01</v>
      </c>
      <c r="J1448" s="12">
        <v>0.022</v>
      </c>
    </row>
    <row r="1449">
      <c r="A1449" s="32" t="str">
        <f t="shared" si="2"/>
        <v>India-Asia2005</v>
      </c>
      <c r="B1449" s="32" t="s">
        <v>163</v>
      </c>
      <c r="C1449" s="5" t="s">
        <v>61</v>
      </c>
      <c r="D1449" s="9" t="s">
        <v>67</v>
      </c>
      <c r="E1449" s="12">
        <v>0.666</v>
      </c>
      <c r="F1449" s="12">
        <v>71.0</v>
      </c>
      <c r="G1449" s="10">
        <f t="shared" ref="G1449:G1459" si="1056">if(AND(E1449=E1450,F1449=F1449+1,ISBLANK(G1450)),G1449,G1450)</f>
        <v>23</v>
      </c>
      <c r="H1449" s="12">
        <v>264.0</v>
      </c>
      <c r="I1449" s="12">
        <v>0.024</v>
      </c>
      <c r="J1449" s="12">
        <v>0.08</v>
      </c>
    </row>
    <row r="1450">
      <c r="A1450" s="32" t="str">
        <f t="shared" si="2"/>
        <v>Bhutan-Asia2005</v>
      </c>
      <c r="B1450" s="32" t="s">
        <v>101</v>
      </c>
      <c r="C1450" s="5" t="s">
        <v>61</v>
      </c>
      <c r="D1450" s="9" t="s">
        <v>67</v>
      </c>
      <c r="E1450" s="12">
        <v>0.408</v>
      </c>
      <c r="F1450" s="12">
        <v>62.0</v>
      </c>
      <c r="G1450" s="10">
        <f t="shared" si="1056"/>
        <v>23</v>
      </c>
      <c r="H1450" s="12">
        <v>274.0</v>
      </c>
      <c r="I1450" s="12">
        <v>0.038</v>
      </c>
      <c r="J1450" s="12">
        <v>0.055</v>
      </c>
    </row>
    <row r="1451">
      <c r="A1451" s="32" t="str">
        <f t="shared" si="2"/>
        <v>Bangladesh-Asia2005</v>
      </c>
      <c r="B1451" s="32" t="s">
        <v>94</v>
      </c>
      <c r="C1451" s="5" t="s">
        <v>61</v>
      </c>
      <c r="D1451" s="9" t="s">
        <v>67</v>
      </c>
      <c r="E1451" s="12">
        <v>0.353</v>
      </c>
      <c r="F1451" s="12">
        <v>50.0</v>
      </c>
      <c r="G1451" s="10">
        <f t="shared" si="1056"/>
        <v>23</v>
      </c>
      <c r="H1451" s="12">
        <v>400.0</v>
      </c>
      <c r="I1451" s="12">
        <v>0.002</v>
      </c>
      <c r="J1451" s="12">
        <v>0.063</v>
      </c>
    </row>
    <row r="1452">
      <c r="A1452" s="32" t="str">
        <f t="shared" si="2"/>
        <v>Cambodia-Asia2005</v>
      </c>
      <c r="B1452" s="32" t="s">
        <v>110</v>
      </c>
      <c r="C1452" s="5" t="s">
        <v>61</v>
      </c>
      <c r="D1452" s="9" t="s">
        <v>67</v>
      </c>
      <c r="E1452" s="12">
        <v>0.215</v>
      </c>
      <c r="F1452" s="12">
        <v>86.0</v>
      </c>
      <c r="G1452" s="10">
        <f t="shared" si="1056"/>
        <v>23</v>
      </c>
      <c r="H1452" s="12">
        <v>137.0</v>
      </c>
      <c r="I1452" s="12">
        <v>0.003</v>
      </c>
      <c r="J1452" s="12">
        <v>0.08</v>
      </c>
    </row>
    <row r="1453">
      <c r="A1453" s="32" t="str">
        <f t="shared" si="2"/>
        <v>Philippines-Asia2005</v>
      </c>
      <c r="B1453" s="32" t="s">
        <v>225</v>
      </c>
      <c r="C1453" s="5" t="s">
        <v>61</v>
      </c>
      <c r="D1453" s="9" t="s">
        <v>67</v>
      </c>
      <c r="E1453" s="12">
        <v>0.472</v>
      </c>
      <c r="F1453" s="12">
        <v>47.0</v>
      </c>
      <c r="G1453" s="10">
        <f t="shared" si="1056"/>
        <v>23</v>
      </c>
      <c r="H1453" s="12">
        <v>195.0</v>
      </c>
      <c r="I1453" s="12">
        <v>0.054</v>
      </c>
      <c r="J1453" s="12">
        <v>0.405</v>
      </c>
    </row>
    <row r="1454">
      <c r="A1454" s="32" t="str">
        <f t="shared" si="2"/>
        <v>Laos-Asia2005</v>
      </c>
      <c r="B1454" s="32" t="s">
        <v>180</v>
      </c>
      <c r="C1454" s="5" t="s">
        <v>61</v>
      </c>
      <c r="D1454" s="9" t="s">
        <v>67</v>
      </c>
      <c r="E1454" s="12">
        <v>0.352</v>
      </c>
      <c r="F1454" s="12">
        <v>153.0</v>
      </c>
      <c r="G1454" s="10">
        <f t="shared" si="1056"/>
        <v>23</v>
      </c>
      <c r="H1454" s="12">
        <v>672.0</v>
      </c>
      <c r="I1454" s="12">
        <v>0.009</v>
      </c>
      <c r="J1454" s="12">
        <v>0.114</v>
      </c>
    </row>
    <row r="1455">
      <c r="A1455" s="32" t="str">
        <f t="shared" si="2"/>
        <v>Pakistan-Asia2005</v>
      </c>
      <c r="B1455" s="32" t="s">
        <v>220</v>
      </c>
      <c r="C1455" s="5" t="s">
        <v>61</v>
      </c>
      <c r="D1455" s="9" t="s">
        <v>67</v>
      </c>
      <c r="E1455" s="12">
        <v>0.431</v>
      </c>
      <c r="F1455" s="12">
        <v>24.0</v>
      </c>
      <c r="G1455" s="10">
        <f t="shared" si="1056"/>
        <v>23</v>
      </c>
      <c r="H1455" s="12">
        <v>560.0</v>
      </c>
      <c r="I1455" s="12">
        <v>0.063</v>
      </c>
      <c r="J1455" s="12">
        <v>0.081</v>
      </c>
    </row>
    <row r="1456">
      <c r="A1456" s="32" t="str">
        <f t="shared" si="2"/>
        <v>Nepal-Asia2005</v>
      </c>
      <c r="B1456" s="32" t="s">
        <v>209</v>
      </c>
      <c r="C1456" s="5" t="s">
        <v>61</v>
      </c>
      <c r="D1456" s="9" t="s">
        <v>67</v>
      </c>
      <c r="E1456" s="12">
        <v>0.325</v>
      </c>
      <c r="F1456" s="12">
        <v>31.0</v>
      </c>
      <c r="G1456" s="10">
        <f t="shared" si="1056"/>
        <v>23</v>
      </c>
      <c r="H1456" s="12">
        <v>408.0</v>
      </c>
      <c r="I1456" s="12">
        <v>0.008</v>
      </c>
      <c r="J1456" s="12">
        <v>0.009</v>
      </c>
    </row>
    <row r="1457">
      <c r="A1457" s="32" t="str">
        <f t="shared" si="2"/>
        <v>Tajikistan-Asia2005</v>
      </c>
      <c r="B1457" s="32" t="s">
        <v>262</v>
      </c>
      <c r="C1457" s="5" t="s">
        <v>61</v>
      </c>
      <c r="D1457" s="9" t="s">
        <v>67</v>
      </c>
      <c r="E1457" s="12">
        <v>0.799</v>
      </c>
      <c r="F1457" s="12">
        <v>80.0</v>
      </c>
      <c r="G1457" s="10">
        <f t="shared" si="1056"/>
        <v>23</v>
      </c>
      <c r="H1457" s="12">
        <v>224.0</v>
      </c>
      <c r="I1457" s="12">
        <v>0.003</v>
      </c>
      <c r="J1457" s="12">
        <v>0.039</v>
      </c>
    </row>
    <row r="1458">
      <c r="A1458" s="32" t="str">
        <f t="shared" si="2"/>
        <v>Timor-Leste-Asia2005</v>
      </c>
      <c r="B1458" s="32" t="s">
        <v>265</v>
      </c>
      <c r="C1458" s="5" t="s">
        <v>61</v>
      </c>
      <c r="D1458" s="9" t="s">
        <v>67</v>
      </c>
      <c r="E1458" s="12">
        <v>0.484</v>
      </c>
      <c r="F1458" s="12">
        <v>167.0</v>
      </c>
      <c r="G1458" s="10">
        <f t="shared" si="1056"/>
        <v>23</v>
      </c>
      <c r="H1458" s="12">
        <v>640.0</v>
      </c>
      <c r="I1458" s="12">
        <v>0.001</v>
      </c>
      <c r="J1458" s="12">
        <v>0.033</v>
      </c>
    </row>
    <row r="1459">
      <c r="A1459" s="32" t="str">
        <f t="shared" si="2"/>
        <v>Afghanistan-Asia2005</v>
      </c>
      <c r="B1459" s="32" t="s">
        <v>60</v>
      </c>
      <c r="C1459" s="5" t="s">
        <v>61</v>
      </c>
      <c r="D1459" s="9" t="s">
        <v>67</v>
      </c>
      <c r="E1459" s="12">
        <v>0.363</v>
      </c>
      <c r="F1459" s="12">
        <v>9.0</v>
      </c>
      <c r="G1459" s="10">
        <f t="shared" si="1056"/>
        <v>23</v>
      </c>
      <c r="H1459" s="12">
        <v>275.0</v>
      </c>
      <c r="I1459" s="12">
        <v>0.012</v>
      </c>
      <c r="J1459" s="12">
        <v>0.048</v>
      </c>
    </row>
    <row r="1460">
      <c r="A1460" s="32" t="str">
        <f t="shared" si="2"/>
        <v>Macao SAR-Asia2006</v>
      </c>
      <c r="B1460" s="32" t="s">
        <v>189</v>
      </c>
      <c r="C1460" s="5" t="s">
        <v>61</v>
      </c>
      <c r="D1460" s="9" t="s">
        <v>68</v>
      </c>
      <c r="E1460" s="13"/>
      <c r="F1460" s="10">
        <f t="shared" ref="F1460:H1460" si="1057">if(AND(D1460=D1461,E1460=E1460+1,ISBLANK(F1461)),F1460,F1461)</f>
        <v>17</v>
      </c>
      <c r="G1460" s="10">
        <f t="shared" si="1057"/>
        <v>23</v>
      </c>
      <c r="H1460" s="10">
        <f t="shared" si="1057"/>
        <v>290</v>
      </c>
      <c r="I1460" s="12">
        <v>0.464</v>
      </c>
      <c r="J1460" s="12">
        <v>1.326</v>
      </c>
    </row>
    <row r="1461">
      <c r="A1461" s="32" t="str">
        <f t="shared" si="2"/>
        <v>South Korea-Asia2006</v>
      </c>
      <c r="B1461" s="32" t="s">
        <v>248</v>
      </c>
      <c r="C1461" s="5" t="s">
        <v>61</v>
      </c>
      <c r="D1461" s="9" t="s">
        <v>68</v>
      </c>
      <c r="E1461" s="12">
        <v>0.311</v>
      </c>
      <c r="F1461" s="12">
        <v>17.0</v>
      </c>
      <c r="G1461" s="10">
        <f t="shared" ref="G1461:G1468" si="1058">if(AND(E1461=E1462,F1461=F1461+1,ISBLANK(G1462)),G1461,G1462)</f>
        <v>23</v>
      </c>
      <c r="H1461" s="12">
        <v>290.0</v>
      </c>
      <c r="I1461" s="12">
        <v>0.781</v>
      </c>
      <c r="J1461" s="12">
        <v>0.85</v>
      </c>
    </row>
    <row r="1462">
      <c r="A1462" s="32" t="str">
        <f t="shared" si="2"/>
        <v>Japan-Asia2006</v>
      </c>
      <c r="B1462" s="32" t="s">
        <v>172</v>
      </c>
      <c r="C1462" s="5" t="s">
        <v>61</v>
      </c>
      <c r="D1462" s="9" t="s">
        <v>68</v>
      </c>
      <c r="E1462" s="12">
        <v>0.525</v>
      </c>
      <c r="F1462" s="12">
        <v>22.0</v>
      </c>
      <c r="G1462" s="10">
        <f t="shared" si="1058"/>
        <v>23</v>
      </c>
      <c r="H1462" s="12">
        <v>350.0</v>
      </c>
      <c r="I1462" s="12">
        <v>0.687</v>
      </c>
      <c r="J1462" s="12">
        <v>0.785</v>
      </c>
    </row>
    <row r="1463">
      <c r="A1463" s="32" t="str">
        <f t="shared" si="2"/>
        <v>Singapore-Asia2006</v>
      </c>
      <c r="B1463" s="32" t="s">
        <v>241</v>
      </c>
      <c r="C1463" s="5" t="s">
        <v>61</v>
      </c>
      <c r="D1463" s="9" t="s">
        <v>68</v>
      </c>
      <c r="E1463" s="12">
        <v>0.238</v>
      </c>
      <c r="F1463" s="12">
        <v>6.0</v>
      </c>
      <c r="G1463" s="10">
        <f t="shared" si="1058"/>
        <v>23</v>
      </c>
      <c r="H1463" s="12">
        <v>80.0</v>
      </c>
      <c r="I1463" s="12">
        <v>0.59</v>
      </c>
      <c r="J1463" s="12">
        <v>1.038</v>
      </c>
    </row>
    <row r="1464">
      <c r="A1464" s="32" t="str">
        <f t="shared" si="2"/>
        <v>Hong Kong SAR-Asia2006</v>
      </c>
      <c r="B1464" s="32" t="s">
        <v>160</v>
      </c>
      <c r="C1464" s="5" t="s">
        <v>61</v>
      </c>
      <c r="D1464" s="9" t="s">
        <v>68</v>
      </c>
      <c r="E1464" s="12">
        <v>0.241</v>
      </c>
      <c r="F1464" s="12">
        <v>11.0</v>
      </c>
      <c r="G1464" s="10">
        <f t="shared" si="1058"/>
        <v>23</v>
      </c>
      <c r="H1464" s="12">
        <v>80.0</v>
      </c>
      <c r="I1464" s="12">
        <v>0.608</v>
      </c>
      <c r="J1464" s="12">
        <v>1.367</v>
      </c>
    </row>
    <row r="1465">
      <c r="A1465" s="32" t="str">
        <f t="shared" si="2"/>
        <v>Thailand-Asia2006</v>
      </c>
      <c r="B1465" s="32" t="s">
        <v>264</v>
      </c>
      <c r="C1465" s="5" t="s">
        <v>61</v>
      </c>
      <c r="D1465" s="9" t="s">
        <v>68</v>
      </c>
      <c r="E1465" s="12">
        <v>0.374</v>
      </c>
      <c r="F1465" s="12">
        <v>33.0</v>
      </c>
      <c r="G1465" s="10">
        <f t="shared" si="1058"/>
        <v>23</v>
      </c>
      <c r="H1465" s="12">
        <v>264.0</v>
      </c>
      <c r="I1465" s="12">
        <v>0.172</v>
      </c>
      <c r="J1465" s="12">
        <v>0.609</v>
      </c>
    </row>
    <row r="1466">
      <c r="A1466" s="32" t="str">
        <f t="shared" si="2"/>
        <v>China-Asia2006</v>
      </c>
      <c r="B1466" s="32" t="s">
        <v>117</v>
      </c>
      <c r="C1466" s="5" t="s">
        <v>61</v>
      </c>
      <c r="D1466" s="9" t="s">
        <v>68</v>
      </c>
      <c r="E1466" s="12">
        <v>0.807</v>
      </c>
      <c r="F1466" s="12">
        <v>35.0</v>
      </c>
      <c r="G1466" s="10">
        <f t="shared" si="1058"/>
        <v>23</v>
      </c>
      <c r="H1466" s="12">
        <v>832.0</v>
      </c>
      <c r="I1466" s="12">
        <v>0.105</v>
      </c>
      <c r="J1466" s="12">
        <v>0.348</v>
      </c>
    </row>
    <row r="1467">
      <c r="A1467" s="32" t="str">
        <f t="shared" si="2"/>
        <v>Georgia-Asia2006</v>
      </c>
      <c r="B1467" s="32" t="s">
        <v>147</v>
      </c>
      <c r="C1467" s="5" t="s">
        <v>61</v>
      </c>
      <c r="D1467" s="9" t="s">
        <v>68</v>
      </c>
      <c r="E1467" s="12">
        <v>0.386</v>
      </c>
      <c r="F1467" s="12">
        <v>16.0</v>
      </c>
      <c r="G1467" s="10">
        <f t="shared" si="1058"/>
        <v>23</v>
      </c>
      <c r="H1467" s="12">
        <v>387.0</v>
      </c>
      <c r="I1467" s="12">
        <v>0.075</v>
      </c>
      <c r="J1467" s="12">
        <v>0.383</v>
      </c>
    </row>
    <row r="1468">
      <c r="A1468" s="32" t="str">
        <f t="shared" si="2"/>
        <v>Armenia-Asia2006</v>
      </c>
      <c r="B1468" s="32" t="s">
        <v>86</v>
      </c>
      <c r="C1468" s="5" t="s">
        <v>61</v>
      </c>
      <c r="D1468" s="9" t="s">
        <v>68</v>
      </c>
      <c r="E1468" s="12">
        <v>0.366</v>
      </c>
      <c r="F1468" s="12">
        <v>17.0</v>
      </c>
      <c r="G1468" s="10">
        <f t="shared" si="1058"/>
        <v>23</v>
      </c>
      <c r="H1468" s="12">
        <v>580.0</v>
      </c>
      <c r="I1468" s="12">
        <v>0.056</v>
      </c>
      <c r="J1468" s="12">
        <v>0.42</v>
      </c>
    </row>
    <row r="1469">
      <c r="A1469" s="32" t="str">
        <f t="shared" si="2"/>
        <v>North Korea-Asia2006</v>
      </c>
      <c r="B1469" s="32" t="s">
        <v>216</v>
      </c>
      <c r="C1469" s="5" t="s">
        <v>61</v>
      </c>
      <c r="D1469" s="9" t="s">
        <v>68</v>
      </c>
      <c r="E1469" s="5">
        <v>0.366</v>
      </c>
      <c r="F1469" s="10">
        <f t="shared" ref="F1469:I1469" si="1059">if(AND(D1469=D1470,E1469=E1469+1,ISBLANK(F1470)),F1469,F1470)</f>
        <v>50</v>
      </c>
      <c r="G1469" s="10">
        <f t="shared" si="1059"/>
        <v>23</v>
      </c>
      <c r="H1469" s="10">
        <f t="shared" si="1059"/>
        <v>1050</v>
      </c>
      <c r="I1469" s="10">
        <f t="shared" si="1059"/>
        <v>0.173</v>
      </c>
      <c r="J1469" s="13"/>
    </row>
    <row r="1470">
      <c r="A1470" s="32" t="str">
        <f t="shared" si="2"/>
        <v>Vietnam-Asia2006</v>
      </c>
      <c r="B1470" s="32" t="s">
        <v>282</v>
      </c>
      <c r="C1470" s="5" t="s">
        <v>61</v>
      </c>
      <c r="D1470" s="9" t="s">
        <v>68</v>
      </c>
      <c r="E1470" s="12">
        <v>0.399</v>
      </c>
      <c r="F1470" s="12">
        <v>50.0</v>
      </c>
      <c r="G1470" s="10">
        <f t="shared" ref="G1470:G1472" si="1060">if(AND(E1470=E1471,F1470=F1470+1,ISBLANK(G1471)),G1470,G1471)</f>
        <v>23</v>
      </c>
      <c r="H1470" s="12">
        <v>1050.0</v>
      </c>
      <c r="I1470" s="12">
        <v>0.173</v>
      </c>
      <c r="J1470" s="12">
        <v>0.22</v>
      </c>
    </row>
    <row r="1471">
      <c r="A1471" s="32" t="str">
        <f t="shared" si="2"/>
        <v>Azerbaijan-Asia2006</v>
      </c>
      <c r="B1471" s="32" t="s">
        <v>90</v>
      </c>
      <c r="C1471" s="5" t="s">
        <v>61</v>
      </c>
      <c r="D1471" s="9" t="s">
        <v>68</v>
      </c>
      <c r="E1471" s="12">
        <v>0.422</v>
      </c>
      <c r="F1471" s="12">
        <v>51.0</v>
      </c>
      <c r="G1471" s="10">
        <f t="shared" si="1060"/>
        <v>23</v>
      </c>
      <c r="H1471" s="12">
        <v>1000.0</v>
      </c>
      <c r="I1471" s="12">
        <v>0.12</v>
      </c>
      <c r="J1471" s="12">
        <v>0.384</v>
      </c>
    </row>
    <row r="1472">
      <c r="A1472" s="32" t="str">
        <f t="shared" si="2"/>
        <v>Malaysia-Asia2006</v>
      </c>
      <c r="B1472" s="32" t="s">
        <v>192</v>
      </c>
      <c r="C1472" s="5" t="s">
        <v>61</v>
      </c>
      <c r="D1472" s="9" t="s">
        <v>68</v>
      </c>
      <c r="E1472" s="12">
        <v>0.36</v>
      </c>
      <c r="F1472" s="12">
        <v>37.0</v>
      </c>
      <c r="G1472" s="10">
        <f t="shared" si="1060"/>
        <v>23</v>
      </c>
      <c r="H1472" s="12">
        <v>190.0</v>
      </c>
      <c r="I1472" s="12">
        <v>0.516</v>
      </c>
      <c r="J1472" s="12">
        <v>0.739</v>
      </c>
    </row>
    <row r="1473">
      <c r="A1473" s="32" t="str">
        <f t="shared" si="2"/>
        <v>Myanmar-Asia2006</v>
      </c>
      <c r="B1473" s="32" t="s">
        <v>207</v>
      </c>
      <c r="C1473" s="5" t="s">
        <v>61</v>
      </c>
      <c r="D1473" s="9" t="s">
        <v>68</v>
      </c>
      <c r="E1473" s="5">
        <v>0.36</v>
      </c>
      <c r="F1473" s="10">
        <f t="shared" ref="F1473:H1473" si="1061">if(AND(D1473=D1474,E1473=E1473+1,ISBLANK(F1474)),F1473,F1474)</f>
        <v>48</v>
      </c>
      <c r="G1473" s="10">
        <f t="shared" si="1061"/>
        <v>23</v>
      </c>
      <c r="H1473" s="10">
        <f t="shared" si="1061"/>
        <v>256</v>
      </c>
      <c r="I1473" s="12">
        <v>0.002</v>
      </c>
      <c r="J1473" s="12">
        <v>0.004</v>
      </c>
    </row>
    <row r="1474">
      <c r="A1474" s="32" t="str">
        <f t="shared" si="2"/>
        <v>Sri Lanka-Asia2006</v>
      </c>
      <c r="B1474" s="32" t="s">
        <v>251</v>
      </c>
      <c r="C1474" s="5" t="s">
        <v>61</v>
      </c>
      <c r="D1474" s="9" t="s">
        <v>68</v>
      </c>
      <c r="E1474" s="12">
        <v>0.598</v>
      </c>
      <c r="F1474" s="12">
        <v>48.0</v>
      </c>
      <c r="G1474" s="10">
        <f t="shared" ref="G1474:G1480" si="1062">if(AND(E1474=E1475,F1474=F1474+1,ISBLANK(G1475)),G1474,G1475)</f>
        <v>23</v>
      </c>
      <c r="H1474" s="12">
        <v>256.0</v>
      </c>
      <c r="I1474" s="12">
        <v>0.025</v>
      </c>
      <c r="J1474" s="12">
        <v>0.269</v>
      </c>
    </row>
    <row r="1475">
      <c r="A1475" s="32" t="str">
        <f t="shared" si="2"/>
        <v>Brunei-Asia2006</v>
      </c>
      <c r="B1475" s="32" t="s">
        <v>106</v>
      </c>
      <c r="C1475" s="5" t="s">
        <v>61</v>
      </c>
      <c r="D1475" s="9" t="s">
        <v>68</v>
      </c>
      <c r="E1475" s="12">
        <v>0.374</v>
      </c>
      <c r="F1475" s="12">
        <v>116.0</v>
      </c>
      <c r="G1475" s="10">
        <f t="shared" si="1062"/>
        <v>23</v>
      </c>
      <c r="H1475" s="12">
        <v>144.0</v>
      </c>
      <c r="I1475" s="12">
        <v>0.422</v>
      </c>
      <c r="J1475" s="12">
        <v>0.804</v>
      </c>
    </row>
    <row r="1476">
      <c r="A1476" s="32" t="str">
        <f t="shared" si="2"/>
        <v>Kazakhstan-Asia2006</v>
      </c>
      <c r="B1476" s="32" t="s">
        <v>174</v>
      </c>
      <c r="C1476" s="5" t="s">
        <v>61</v>
      </c>
      <c r="D1476" s="9" t="s">
        <v>68</v>
      </c>
      <c r="E1476" s="12">
        <v>0.442</v>
      </c>
      <c r="F1476" s="12">
        <v>21.0</v>
      </c>
      <c r="G1476" s="10">
        <f t="shared" si="1062"/>
        <v>23</v>
      </c>
      <c r="H1476" s="12">
        <v>271.0</v>
      </c>
      <c r="I1476" s="12">
        <v>0.033</v>
      </c>
      <c r="J1476" s="12">
        <v>0.511</v>
      </c>
    </row>
    <row r="1477">
      <c r="A1477" s="32" t="str">
        <f t="shared" si="2"/>
        <v>Mongolia-Asia2006</v>
      </c>
      <c r="B1477" s="32" t="s">
        <v>203</v>
      </c>
      <c r="C1477" s="5" t="s">
        <v>61</v>
      </c>
      <c r="D1477" s="9" t="s">
        <v>68</v>
      </c>
      <c r="E1477" s="12">
        <v>0.398</v>
      </c>
      <c r="F1477" s="12">
        <v>13.0</v>
      </c>
      <c r="G1477" s="10">
        <f t="shared" si="1062"/>
        <v>23</v>
      </c>
      <c r="H1477" s="12">
        <v>204.0</v>
      </c>
      <c r="I1477" s="10">
        <f>if(AND(G1477=G1478,H1477=H1477+1,ISBLANK(I1478)),I1477,I1478)</f>
        <v>0.064</v>
      </c>
      <c r="J1477" s="12">
        <v>0.303</v>
      </c>
    </row>
    <row r="1478">
      <c r="A1478" s="32" t="str">
        <f t="shared" si="2"/>
        <v>Uzbekistan-Asia2006</v>
      </c>
      <c r="B1478" s="32" t="s">
        <v>279</v>
      </c>
      <c r="C1478" s="5" t="s">
        <v>61</v>
      </c>
      <c r="D1478" s="9" t="s">
        <v>68</v>
      </c>
      <c r="E1478" s="12">
        <v>1.121</v>
      </c>
      <c r="F1478" s="12">
        <v>29.0</v>
      </c>
      <c r="G1478" s="10">
        <f t="shared" si="1062"/>
        <v>23</v>
      </c>
      <c r="H1478" s="12">
        <v>196.0</v>
      </c>
      <c r="I1478" s="12">
        <v>0.064</v>
      </c>
      <c r="J1478" s="12">
        <v>0.096</v>
      </c>
    </row>
    <row r="1479">
      <c r="A1479" s="32" t="str">
        <f t="shared" si="2"/>
        <v>Indonesia-Asia2006</v>
      </c>
      <c r="B1479" s="32" t="s">
        <v>164</v>
      </c>
      <c r="C1479" s="5" t="s">
        <v>61</v>
      </c>
      <c r="D1479" s="9" t="s">
        <v>68</v>
      </c>
      <c r="E1479" s="12">
        <v>0.375</v>
      </c>
      <c r="F1479" s="12">
        <v>97.0</v>
      </c>
      <c r="G1479" s="10">
        <f t="shared" si="1062"/>
        <v>23</v>
      </c>
      <c r="H1479" s="12">
        <v>576.0</v>
      </c>
      <c r="I1479" s="12">
        <v>0.048</v>
      </c>
      <c r="J1479" s="12">
        <v>0.28</v>
      </c>
    </row>
    <row r="1480">
      <c r="A1480" s="32" t="str">
        <f t="shared" si="2"/>
        <v>Maldives-Asia2006</v>
      </c>
      <c r="B1480" s="32" t="s">
        <v>193</v>
      </c>
      <c r="C1480" s="5" t="s">
        <v>61</v>
      </c>
      <c r="D1480" s="9" t="s">
        <v>68</v>
      </c>
      <c r="E1480" s="12">
        <v>0.093</v>
      </c>
      <c r="F1480" s="12">
        <v>9.0</v>
      </c>
      <c r="G1480" s="10">
        <f t="shared" si="1062"/>
        <v>23</v>
      </c>
      <c r="H1480" s="10">
        <f>if(AND(F1480=F1481,G1480=G1480+1,ISBLANK(H1481)),H1480,H1481)</f>
        <v>274</v>
      </c>
      <c r="I1480" s="12">
        <v>0.11</v>
      </c>
      <c r="J1480" s="12">
        <v>0.895</v>
      </c>
    </row>
    <row r="1481">
      <c r="A1481" s="32" t="str">
        <f t="shared" si="2"/>
        <v>Turkmenistan-Asia2006</v>
      </c>
      <c r="B1481" s="32" t="s">
        <v>271</v>
      </c>
      <c r="C1481" s="5" t="s">
        <v>61</v>
      </c>
      <c r="D1481" s="9" t="s">
        <v>68</v>
      </c>
      <c r="E1481" s="5">
        <v>0.093</v>
      </c>
      <c r="F1481" s="10">
        <f t="shared" ref="F1481:H1481" si="1063">if(AND(D1481=D1482,E1481=E1481+1,ISBLANK(F1482)),F1481,F1482)</f>
        <v>62</v>
      </c>
      <c r="G1481" s="10">
        <f t="shared" si="1063"/>
        <v>23</v>
      </c>
      <c r="H1481" s="10">
        <f t="shared" si="1063"/>
        <v>274</v>
      </c>
      <c r="I1481" s="12">
        <v>0.013</v>
      </c>
      <c r="J1481" s="12">
        <v>0.045</v>
      </c>
    </row>
    <row r="1482">
      <c r="A1482" s="32" t="str">
        <f t="shared" si="2"/>
        <v>Bhutan-Asia2006</v>
      </c>
      <c r="B1482" s="32" t="s">
        <v>101</v>
      </c>
      <c r="C1482" s="5" t="s">
        <v>61</v>
      </c>
      <c r="D1482" s="9" t="s">
        <v>68</v>
      </c>
      <c r="E1482" s="12">
        <v>0.408</v>
      </c>
      <c r="F1482" s="12">
        <v>62.0</v>
      </c>
      <c r="G1482" s="10">
        <f t="shared" ref="G1482:G1493" si="1064">if(AND(E1482=E1483,F1482=F1482+1,ISBLANK(G1483)),G1482,G1483)</f>
        <v>23</v>
      </c>
      <c r="H1482" s="12">
        <v>274.0</v>
      </c>
      <c r="I1482" s="12">
        <v>0.045</v>
      </c>
      <c r="J1482" s="12">
        <v>0.123</v>
      </c>
    </row>
    <row r="1483">
      <c r="A1483" s="32" t="str">
        <f t="shared" si="2"/>
        <v>India-Asia2006</v>
      </c>
      <c r="B1483" s="32" t="s">
        <v>163</v>
      </c>
      <c r="C1483" s="5" t="s">
        <v>61</v>
      </c>
      <c r="D1483" s="9" t="s">
        <v>68</v>
      </c>
      <c r="E1483" s="12">
        <v>0.74</v>
      </c>
      <c r="F1483" s="12">
        <v>35.0</v>
      </c>
      <c r="G1483" s="10">
        <f t="shared" si="1064"/>
        <v>23</v>
      </c>
      <c r="H1483" s="12">
        <v>264.0</v>
      </c>
      <c r="I1483" s="12">
        <v>0.028</v>
      </c>
      <c r="J1483" s="12">
        <v>0.145</v>
      </c>
    </row>
    <row r="1484">
      <c r="A1484" s="32" t="str">
        <f t="shared" si="2"/>
        <v>Kyrgyzstan-Asia2006</v>
      </c>
      <c r="B1484" s="32" t="s">
        <v>179</v>
      </c>
      <c r="C1484" s="5" t="s">
        <v>61</v>
      </c>
      <c r="D1484" s="9" t="s">
        <v>68</v>
      </c>
      <c r="E1484" s="12">
        <v>0.672</v>
      </c>
      <c r="F1484" s="12">
        <v>21.0</v>
      </c>
      <c r="G1484" s="10">
        <f t="shared" si="1064"/>
        <v>23</v>
      </c>
      <c r="H1484" s="12">
        <v>202.0</v>
      </c>
      <c r="I1484" s="12">
        <v>0.123</v>
      </c>
      <c r="J1484" s="12">
        <v>0.248</v>
      </c>
    </row>
    <row r="1485">
      <c r="A1485" s="32" t="str">
        <f t="shared" si="2"/>
        <v>Bangladesh-Asia2006</v>
      </c>
      <c r="B1485" s="32" t="s">
        <v>94</v>
      </c>
      <c r="C1485" s="5" t="s">
        <v>61</v>
      </c>
      <c r="D1485" s="9" t="s">
        <v>68</v>
      </c>
      <c r="E1485" s="12">
        <v>0.353</v>
      </c>
      <c r="F1485" s="12">
        <v>50.0</v>
      </c>
      <c r="G1485" s="10">
        <f t="shared" si="1064"/>
        <v>23</v>
      </c>
      <c r="H1485" s="12">
        <v>400.0</v>
      </c>
      <c r="I1485" s="12">
        <v>0.01</v>
      </c>
      <c r="J1485" s="12">
        <v>0.132</v>
      </c>
    </row>
    <row r="1486">
      <c r="A1486" s="32" t="str">
        <f t="shared" si="2"/>
        <v>Cambodia-Asia2006</v>
      </c>
      <c r="B1486" s="32" t="s">
        <v>110</v>
      </c>
      <c r="C1486" s="5" t="s">
        <v>61</v>
      </c>
      <c r="D1486" s="9" t="s">
        <v>68</v>
      </c>
      <c r="E1486" s="12">
        <v>0.215</v>
      </c>
      <c r="F1486" s="12">
        <v>86.0</v>
      </c>
      <c r="G1486" s="10">
        <f t="shared" si="1064"/>
        <v>23</v>
      </c>
      <c r="H1486" s="12">
        <v>137.0</v>
      </c>
      <c r="I1486" s="12">
        <v>0.005</v>
      </c>
      <c r="J1486" s="12">
        <v>0.127</v>
      </c>
    </row>
    <row r="1487">
      <c r="A1487" s="32" t="str">
        <f t="shared" si="2"/>
        <v>Nepal-Asia2006</v>
      </c>
      <c r="B1487" s="32" t="s">
        <v>209</v>
      </c>
      <c r="C1487" s="5" t="s">
        <v>61</v>
      </c>
      <c r="D1487" s="9" t="s">
        <v>68</v>
      </c>
      <c r="E1487" s="12">
        <v>0.325</v>
      </c>
      <c r="F1487" s="12">
        <v>31.0</v>
      </c>
      <c r="G1487" s="10">
        <f t="shared" si="1064"/>
        <v>23</v>
      </c>
      <c r="H1487" s="12">
        <v>408.0</v>
      </c>
      <c r="I1487" s="12">
        <v>0.011</v>
      </c>
      <c r="J1487" s="12">
        <v>0.045</v>
      </c>
    </row>
    <row r="1488">
      <c r="A1488" s="32" t="str">
        <f t="shared" si="2"/>
        <v>Philippines-Asia2006</v>
      </c>
      <c r="B1488" s="32" t="s">
        <v>225</v>
      </c>
      <c r="C1488" s="5" t="s">
        <v>61</v>
      </c>
      <c r="D1488" s="9" t="s">
        <v>68</v>
      </c>
      <c r="E1488" s="12">
        <v>0.476</v>
      </c>
      <c r="F1488" s="12">
        <v>47.0</v>
      </c>
      <c r="G1488" s="10">
        <f t="shared" si="1064"/>
        <v>23</v>
      </c>
      <c r="H1488" s="12">
        <v>195.0</v>
      </c>
      <c r="I1488" s="12">
        <v>0.057</v>
      </c>
      <c r="J1488" s="12">
        <v>0.491</v>
      </c>
    </row>
    <row r="1489">
      <c r="A1489" s="32" t="str">
        <f t="shared" si="2"/>
        <v>Pakistan-Asia2006</v>
      </c>
      <c r="B1489" s="32" t="s">
        <v>220</v>
      </c>
      <c r="C1489" s="5" t="s">
        <v>61</v>
      </c>
      <c r="D1489" s="9" t="s">
        <v>68</v>
      </c>
      <c r="E1489" s="12">
        <v>0.416</v>
      </c>
      <c r="F1489" s="12">
        <v>24.0</v>
      </c>
      <c r="G1489" s="10">
        <f t="shared" si="1064"/>
        <v>23</v>
      </c>
      <c r="H1489" s="12">
        <v>560.0</v>
      </c>
      <c r="I1489" s="12">
        <v>0.065</v>
      </c>
      <c r="J1489" s="12">
        <v>0.214</v>
      </c>
    </row>
    <row r="1490">
      <c r="A1490" s="32" t="str">
        <f t="shared" si="2"/>
        <v>Laos-Asia2006</v>
      </c>
      <c r="B1490" s="32" t="s">
        <v>180</v>
      </c>
      <c r="C1490" s="5" t="s">
        <v>61</v>
      </c>
      <c r="D1490" s="9" t="s">
        <v>68</v>
      </c>
      <c r="E1490" s="12">
        <v>0.352</v>
      </c>
      <c r="F1490" s="12">
        <v>123.0</v>
      </c>
      <c r="G1490" s="10">
        <f t="shared" si="1064"/>
        <v>23</v>
      </c>
      <c r="H1490" s="12">
        <v>672.0</v>
      </c>
      <c r="I1490" s="12">
        <v>0.012</v>
      </c>
      <c r="J1490" s="12">
        <v>0.171</v>
      </c>
    </row>
    <row r="1491">
      <c r="A1491" s="32" t="str">
        <f t="shared" si="2"/>
        <v>Tajikistan-Asia2006</v>
      </c>
      <c r="B1491" s="32" t="s">
        <v>262</v>
      </c>
      <c r="C1491" s="5" t="s">
        <v>61</v>
      </c>
      <c r="D1491" s="9" t="s">
        <v>68</v>
      </c>
      <c r="E1491" s="12">
        <v>0.799</v>
      </c>
      <c r="F1491" s="12">
        <v>80.0</v>
      </c>
      <c r="G1491" s="10">
        <f t="shared" si="1064"/>
        <v>23</v>
      </c>
      <c r="H1491" s="12">
        <v>224.0</v>
      </c>
      <c r="I1491" s="12">
        <v>0.038</v>
      </c>
      <c r="J1491" s="12">
        <v>0.309</v>
      </c>
    </row>
    <row r="1492">
      <c r="A1492" s="32" t="str">
        <f t="shared" si="2"/>
        <v>Timor-Leste-Asia2006</v>
      </c>
      <c r="B1492" s="32" t="s">
        <v>265</v>
      </c>
      <c r="C1492" s="5" t="s">
        <v>61</v>
      </c>
      <c r="D1492" s="9" t="s">
        <v>68</v>
      </c>
      <c r="E1492" s="12">
        <v>0.484</v>
      </c>
      <c r="F1492" s="12">
        <v>167.0</v>
      </c>
      <c r="G1492" s="10">
        <f t="shared" si="1064"/>
        <v>23</v>
      </c>
      <c r="H1492" s="12">
        <v>640.0</v>
      </c>
      <c r="I1492" s="12">
        <v>0.001</v>
      </c>
      <c r="J1492" s="12">
        <v>0.048</v>
      </c>
    </row>
    <row r="1493">
      <c r="A1493" s="32" t="str">
        <f t="shared" si="2"/>
        <v>Afghanistan-Asia2006</v>
      </c>
      <c r="B1493" s="32" t="s">
        <v>60</v>
      </c>
      <c r="C1493" s="5" t="s">
        <v>61</v>
      </c>
      <c r="D1493" s="9" t="s">
        <v>68</v>
      </c>
      <c r="E1493" s="12">
        <v>0.363</v>
      </c>
      <c r="F1493" s="12">
        <v>9.0</v>
      </c>
      <c r="G1493" s="10">
        <f t="shared" si="1064"/>
        <v>23</v>
      </c>
      <c r="H1493" s="12">
        <v>275.0</v>
      </c>
      <c r="I1493" s="12">
        <v>0.021</v>
      </c>
      <c r="J1493" s="12">
        <v>0.098</v>
      </c>
    </row>
    <row r="1494">
      <c r="A1494" s="32" t="str">
        <f t="shared" si="2"/>
        <v>Macao SAR-Asia2007</v>
      </c>
      <c r="B1494" s="32" t="s">
        <v>189</v>
      </c>
      <c r="C1494" s="5" t="s">
        <v>61</v>
      </c>
      <c r="D1494" s="9" t="s">
        <v>69</v>
      </c>
      <c r="E1494" s="5">
        <v>0.363</v>
      </c>
      <c r="F1494" s="10">
        <f t="shared" ref="F1494:H1494" si="1065">if(AND(D1494=D1495,E1494=E1494+1,ISBLANK(F1495)),F1494,F1495)</f>
        <v>22</v>
      </c>
      <c r="G1494" s="10">
        <f t="shared" si="1065"/>
        <v>23</v>
      </c>
      <c r="H1494" s="10">
        <f t="shared" si="1065"/>
        <v>350</v>
      </c>
      <c r="I1494" s="12">
        <v>0.473</v>
      </c>
      <c r="J1494" s="12">
        <v>1.611</v>
      </c>
    </row>
    <row r="1495">
      <c r="A1495" s="32" t="str">
        <f t="shared" si="2"/>
        <v>Japan-Asia2007</v>
      </c>
      <c r="B1495" s="32" t="s">
        <v>172</v>
      </c>
      <c r="C1495" s="5" t="s">
        <v>61</v>
      </c>
      <c r="D1495" s="9" t="s">
        <v>69</v>
      </c>
      <c r="E1495" s="12">
        <v>0.525</v>
      </c>
      <c r="F1495" s="12">
        <v>22.0</v>
      </c>
      <c r="G1495" s="10">
        <f t="shared" ref="G1495:G1502" si="1066">if(AND(E1495=E1496,F1495=F1495+1,ISBLANK(G1496)),G1495,G1496)</f>
        <v>23</v>
      </c>
      <c r="H1495" s="12">
        <v>350.0</v>
      </c>
      <c r="I1495" s="12">
        <v>0.743</v>
      </c>
      <c r="J1495" s="12">
        <v>0.844</v>
      </c>
    </row>
    <row r="1496">
      <c r="A1496" s="32" t="str">
        <f t="shared" si="2"/>
        <v>South Korea-Asia2007</v>
      </c>
      <c r="B1496" s="32" t="s">
        <v>248</v>
      </c>
      <c r="C1496" s="5" t="s">
        <v>61</v>
      </c>
      <c r="D1496" s="9" t="s">
        <v>69</v>
      </c>
      <c r="E1496" s="12">
        <v>0.302</v>
      </c>
      <c r="F1496" s="12">
        <v>17.0</v>
      </c>
      <c r="G1496" s="10">
        <f t="shared" si="1066"/>
        <v>23</v>
      </c>
      <c r="H1496" s="12">
        <v>290.0</v>
      </c>
      <c r="I1496" s="12">
        <v>0.788</v>
      </c>
      <c r="J1496" s="12">
        <v>0.933</v>
      </c>
    </row>
    <row r="1497">
      <c r="A1497" s="32" t="str">
        <f t="shared" si="2"/>
        <v>Singapore-Asia2007</v>
      </c>
      <c r="B1497" s="32" t="s">
        <v>241</v>
      </c>
      <c r="C1497" s="5" t="s">
        <v>61</v>
      </c>
      <c r="D1497" s="9" t="s">
        <v>69</v>
      </c>
      <c r="E1497" s="12">
        <v>0.232</v>
      </c>
      <c r="F1497" s="12">
        <v>5.0</v>
      </c>
      <c r="G1497" s="10">
        <f t="shared" si="1066"/>
        <v>23</v>
      </c>
      <c r="H1497" s="12">
        <v>80.0</v>
      </c>
      <c r="I1497" s="12">
        <v>0.699</v>
      </c>
      <c r="J1497" s="12">
        <v>1.252</v>
      </c>
    </row>
    <row r="1498">
      <c r="A1498" s="32" t="str">
        <f t="shared" si="2"/>
        <v>Hong Kong SAR-Asia2007</v>
      </c>
      <c r="B1498" s="32" t="s">
        <v>160</v>
      </c>
      <c r="C1498" s="5" t="s">
        <v>61</v>
      </c>
      <c r="D1498" s="9" t="s">
        <v>69</v>
      </c>
      <c r="E1498" s="12">
        <v>0.241</v>
      </c>
      <c r="F1498" s="12">
        <v>11.0</v>
      </c>
      <c r="G1498" s="10">
        <f t="shared" si="1066"/>
        <v>23</v>
      </c>
      <c r="H1498" s="12">
        <v>80.0</v>
      </c>
      <c r="I1498" s="12">
        <v>0.648</v>
      </c>
      <c r="J1498" s="12">
        <v>1.55</v>
      </c>
    </row>
    <row r="1499">
      <c r="A1499" s="32" t="str">
        <f t="shared" si="2"/>
        <v>Thailand-Asia2007</v>
      </c>
      <c r="B1499" s="32" t="s">
        <v>264</v>
      </c>
      <c r="C1499" s="5" t="s">
        <v>61</v>
      </c>
      <c r="D1499" s="9" t="s">
        <v>69</v>
      </c>
      <c r="E1499" s="12">
        <v>0.374</v>
      </c>
      <c r="F1499" s="12">
        <v>33.0</v>
      </c>
      <c r="G1499" s="10">
        <f t="shared" si="1066"/>
        <v>23</v>
      </c>
      <c r="H1499" s="12">
        <v>264.0</v>
      </c>
      <c r="I1499" s="12">
        <v>0.2</v>
      </c>
      <c r="J1499" s="12">
        <v>0.802</v>
      </c>
    </row>
    <row r="1500">
      <c r="A1500" s="32" t="str">
        <f t="shared" si="2"/>
        <v>China-Asia2007</v>
      </c>
      <c r="B1500" s="32" t="s">
        <v>117</v>
      </c>
      <c r="C1500" s="5" t="s">
        <v>61</v>
      </c>
      <c r="D1500" s="9" t="s">
        <v>69</v>
      </c>
      <c r="E1500" s="12">
        <v>0.812</v>
      </c>
      <c r="F1500" s="12">
        <v>35.0</v>
      </c>
      <c r="G1500" s="10">
        <f t="shared" si="1066"/>
        <v>23</v>
      </c>
      <c r="H1500" s="12">
        <v>832.0</v>
      </c>
      <c r="I1500" s="12">
        <v>0.16</v>
      </c>
      <c r="J1500" s="12">
        <v>0.41</v>
      </c>
    </row>
    <row r="1501">
      <c r="A1501" s="32" t="str">
        <f t="shared" si="2"/>
        <v>Georgia-Asia2007</v>
      </c>
      <c r="B1501" s="32" t="s">
        <v>147</v>
      </c>
      <c r="C1501" s="5" t="s">
        <v>61</v>
      </c>
      <c r="D1501" s="9" t="s">
        <v>69</v>
      </c>
      <c r="E1501" s="12">
        <v>0.386</v>
      </c>
      <c r="F1501" s="12">
        <v>11.0</v>
      </c>
      <c r="G1501" s="10">
        <f t="shared" si="1066"/>
        <v>23</v>
      </c>
      <c r="H1501" s="12">
        <v>387.0</v>
      </c>
      <c r="I1501" s="12">
        <v>0.083</v>
      </c>
      <c r="J1501" s="12">
        <v>0.587</v>
      </c>
    </row>
    <row r="1502">
      <c r="A1502" s="32" t="str">
        <f t="shared" si="2"/>
        <v>Armenia-Asia2007</v>
      </c>
      <c r="B1502" s="32" t="s">
        <v>86</v>
      </c>
      <c r="C1502" s="5" t="s">
        <v>61</v>
      </c>
      <c r="D1502" s="9" t="s">
        <v>69</v>
      </c>
      <c r="E1502" s="12">
        <v>0.388</v>
      </c>
      <c r="F1502" s="12">
        <v>17.0</v>
      </c>
      <c r="G1502" s="10">
        <f t="shared" si="1066"/>
        <v>23</v>
      </c>
      <c r="H1502" s="12">
        <v>581.0</v>
      </c>
      <c r="I1502" s="12">
        <v>0.06</v>
      </c>
      <c r="J1502" s="12">
        <v>0.628</v>
      </c>
    </row>
    <row r="1503">
      <c r="A1503" s="32" t="str">
        <f t="shared" si="2"/>
        <v>North Korea-Asia2007</v>
      </c>
      <c r="B1503" s="32" t="s">
        <v>216</v>
      </c>
      <c r="C1503" s="5" t="s">
        <v>61</v>
      </c>
      <c r="D1503" s="9" t="s">
        <v>69</v>
      </c>
      <c r="E1503" s="5">
        <v>0.388</v>
      </c>
      <c r="F1503" s="10">
        <f t="shared" ref="F1503:J1503" si="1067">if(AND(D1503=D1504,E1503=E1503+1,ISBLANK(F1504)),F1503,F1504)</f>
        <v>39</v>
      </c>
      <c r="G1503" s="10">
        <f t="shared" si="1067"/>
        <v>23</v>
      </c>
      <c r="H1503" s="10">
        <f t="shared" si="1067"/>
        <v>1050</v>
      </c>
      <c r="I1503" s="10">
        <f t="shared" si="1067"/>
        <v>0.208</v>
      </c>
      <c r="J1503" s="10">
        <f t="shared" si="1067"/>
        <v>0.52</v>
      </c>
    </row>
    <row r="1504">
      <c r="A1504" s="32" t="str">
        <f t="shared" si="2"/>
        <v>Vietnam-Asia2007</v>
      </c>
      <c r="B1504" s="32" t="s">
        <v>282</v>
      </c>
      <c r="C1504" s="5" t="s">
        <v>61</v>
      </c>
      <c r="D1504" s="9" t="s">
        <v>69</v>
      </c>
      <c r="E1504" s="12">
        <v>0.399</v>
      </c>
      <c r="F1504" s="12">
        <v>39.0</v>
      </c>
      <c r="G1504" s="10">
        <f t="shared" ref="G1504:G1507" si="1068">if(AND(E1504=E1505,F1504=F1504+1,ISBLANK(G1505)),G1504,G1505)</f>
        <v>23</v>
      </c>
      <c r="H1504" s="12">
        <v>1050.0</v>
      </c>
      <c r="I1504" s="12">
        <v>0.208</v>
      </c>
      <c r="J1504" s="12">
        <v>0.52</v>
      </c>
    </row>
    <row r="1505">
      <c r="A1505" s="32" t="str">
        <f t="shared" si="2"/>
        <v>Azerbaijan-Asia2007</v>
      </c>
      <c r="B1505" s="32" t="s">
        <v>90</v>
      </c>
      <c r="C1505" s="5" t="s">
        <v>61</v>
      </c>
      <c r="D1505" s="9" t="s">
        <v>69</v>
      </c>
      <c r="E1505" s="12">
        <v>0.409</v>
      </c>
      <c r="F1505" s="12">
        <v>36.0</v>
      </c>
      <c r="G1505" s="10">
        <f t="shared" si="1068"/>
        <v>23</v>
      </c>
      <c r="H1505" s="12">
        <v>952.0</v>
      </c>
      <c r="I1505" s="12">
        <v>0.145</v>
      </c>
      <c r="J1505" s="12">
        <v>0.515</v>
      </c>
    </row>
    <row r="1506">
      <c r="A1506" s="32" t="str">
        <f t="shared" si="2"/>
        <v>Malaysia-Asia2007</v>
      </c>
      <c r="B1506" s="32" t="s">
        <v>192</v>
      </c>
      <c r="C1506" s="5" t="s">
        <v>61</v>
      </c>
      <c r="D1506" s="9" t="s">
        <v>69</v>
      </c>
      <c r="E1506" s="12">
        <v>0.36</v>
      </c>
      <c r="F1506" s="12">
        <v>31.0</v>
      </c>
      <c r="G1506" s="10">
        <f t="shared" si="1068"/>
        <v>23</v>
      </c>
      <c r="H1506" s="12">
        <v>166.0</v>
      </c>
      <c r="I1506" s="12">
        <v>0.557</v>
      </c>
      <c r="J1506" s="12">
        <v>0.871</v>
      </c>
    </row>
    <row r="1507">
      <c r="A1507" s="32" t="str">
        <f t="shared" si="2"/>
        <v>Brunei-Asia2007</v>
      </c>
      <c r="B1507" s="32" t="s">
        <v>106</v>
      </c>
      <c r="C1507" s="5" t="s">
        <v>61</v>
      </c>
      <c r="D1507" s="9" t="s">
        <v>69</v>
      </c>
      <c r="E1507" s="12">
        <v>0.374</v>
      </c>
      <c r="F1507" s="12">
        <v>116.0</v>
      </c>
      <c r="G1507" s="10">
        <f t="shared" si="1068"/>
        <v>23</v>
      </c>
      <c r="H1507" s="12">
        <v>144.0</v>
      </c>
      <c r="I1507" s="12">
        <v>0.447</v>
      </c>
      <c r="J1507" s="12">
        <v>0.96</v>
      </c>
    </row>
    <row r="1508">
      <c r="A1508" s="32" t="str">
        <f t="shared" si="2"/>
        <v>Myanmar-Asia2007</v>
      </c>
      <c r="B1508" s="32" t="s">
        <v>207</v>
      </c>
      <c r="C1508" s="5" t="s">
        <v>61</v>
      </c>
      <c r="D1508" s="9" t="s">
        <v>69</v>
      </c>
      <c r="E1508" s="5">
        <v>0.374</v>
      </c>
      <c r="F1508" s="10">
        <f t="shared" ref="F1508:H1508" si="1069">if(AND(D1508=D1509,E1508=E1508+1,ISBLANK(F1509)),F1508,F1509)</f>
        <v>40</v>
      </c>
      <c r="G1508" s="10">
        <f t="shared" si="1069"/>
        <v>23</v>
      </c>
      <c r="H1508" s="10">
        <f t="shared" si="1069"/>
        <v>256</v>
      </c>
      <c r="I1508" s="12">
        <v>0.002</v>
      </c>
      <c r="J1508" s="12">
        <v>0.005</v>
      </c>
    </row>
    <row r="1509">
      <c r="A1509" s="32" t="str">
        <f t="shared" si="2"/>
        <v>Sri Lanka-Asia2007</v>
      </c>
      <c r="B1509" s="32" t="s">
        <v>251</v>
      </c>
      <c r="C1509" s="5" t="s">
        <v>61</v>
      </c>
      <c r="D1509" s="9" t="s">
        <v>69</v>
      </c>
      <c r="E1509" s="12">
        <v>0.617</v>
      </c>
      <c r="F1509" s="12">
        <v>40.0</v>
      </c>
      <c r="G1509" s="10">
        <f t="shared" ref="G1509:G1511" si="1070">if(AND(E1509=E1510,F1509=F1509+1,ISBLANK(G1510)),G1509,G1510)</f>
        <v>23</v>
      </c>
      <c r="H1509" s="12">
        <v>256.0</v>
      </c>
      <c r="I1509" s="12">
        <v>0.039</v>
      </c>
      <c r="J1509" s="12">
        <v>0.393</v>
      </c>
    </row>
    <row r="1510">
      <c r="A1510" s="32" t="str">
        <f t="shared" si="2"/>
        <v>Kazakhstan-Asia2007</v>
      </c>
      <c r="B1510" s="32" t="s">
        <v>174</v>
      </c>
      <c r="C1510" s="5" t="s">
        <v>61</v>
      </c>
      <c r="D1510" s="9" t="s">
        <v>69</v>
      </c>
      <c r="E1510" s="12">
        <v>0.414</v>
      </c>
      <c r="F1510" s="12">
        <v>21.0</v>
      </c>
      <c r="G1510" s="10">
        <f t="shared" si="1070"/>
        <v>23</v>
      </c>
      <c r="H1510" s="12">
        <v>271.0</v>
      </c>
      <c r="I1510" s="12">
        <v>0.04</v>
      </c>
      <c r="J1510" s="12">
        <v>0.8</v>
      </c>
    </row>
    <row r="1511">
      <c r="A1511" s="32" t="str">
        <f t="shared" si="2"/>
        <v>Indonesia-Asia2007</v>
      </c>
      <c r="B1511" s="32" t="s">
        <v>164</v>
      </c>
      <c r="C1511" s="5" t="s">
        <v>61</v>
      </c>
      <c r="D1511" s="9" t="s">
        <v>69</v>
      </c>
      <c r="E1511" s="12">
        <v>0.375</v>
      </c>
      <c r="F1511" s="12">
        <v>105.0</v>
      </c>
      <c r="G1511" s="10">
        <f t="shared" si="1070"/>
        <v>23</v>
      </c>
      <c r="H1511" s="12">
        <v>266.0</v>
      </c>
      <c r="I1511" s="12">
        <v>0.058</v>
      </c>
      <c r="J1511" s="12">
        <v>0.404</v>
      </c>
    </row>
    <row r="1512">
      <c r="A1512" s="32" t="str">
        <f t="shared" si="2"/>
        <v>Turkmenistan-Asia2007</v>
      </c>
      <c r="B1512" s="32" t="s">
        <v>271</v>
      </c>
      <c r="C1512" s="5" t="s">
        <v>61</v>
      </c>
      <c r="D1512" s="9" t="s">
        <v>69</v>
      </c>
      <c r="E1512" s="5">
        <v>0.375</v>
      </c>
      <c r="F1512" s="10">
        <f t="shared" ref="F1512:H1512" si="1071">if(AND(D1512=D1513,E1512=E1512+1,ISBLANK(F1513)),F1512,F1513)</f>
        <v>13</v>
      </c>
      <c r="G1512" s="10">
        <f t="shared" si="1071"/>
        <v>23</v>
      </c>
      <c r="H1512" s="10">
        <f t="shared" si="1071"/>
        <v>204</v>
      </c>
      <c r="I1512" s="12">
        <v>0.014</v>
      </c>
      <c r="J1512" s="12">
        <v>0.079</v>
      </c>
    </row>
    <row r="1513">
      <c r="A1513" s="32" t="str">
        <f t="shared" si="2"/>
        <v>Mongolia-Asia2007</v>
      </c>
      <c r="B1513" s="32" t="s">
        <v>203</v>
      </c>
      <c r="C1513" s="5" t="s">
        <v>61</v>
      </c>
      <c r="D1513" s="9" t="s">
        <v>69</v>
      </c>
      <c r="E1513" s="12">
        <v>0.398</v>
      </c>
      <c r="F1513" s="12">
        <v>13.0</v>
      </c>
      <c r="G1513" s="10">
        <f t="shared" ref="G1513:G1527" si="1072">if(AND(E1513=E1514,F1513=F1513+1,ISBLANK(G1514)),G1513,G1514)</f>
        <v>23</v>
      </c>
      <c r="H1513" s="12">
        <v>204.0</v>
      </c>
      <c r="I1513" s="12">
        <v>0.09</v>
      </c>
      <c r="J1513" s="12">
        <v>0.46</v>
      </c>
    </row>
    <row r="1514">
      <c r="A1514" s="32" t="str">
        <f t="shared" si="2"/>
        <v>India-Asia2007</v>
      </c>
      <c r="B1514" s="32" t="s">
        <v>163</v>
      </c>
      <c r="C1514" s="5" t="s">
        <v>61</v>
      </c>
      <c r="D1514" s="9" t="s">
        <v>69</v>
      </c>
      <c r="E1514" s="12">
        <v>0.727</v>
      </c>
      <c r="F1514" s="12">
        <v>33.0</v>
      </c>
      <c r="G1514" s="10">
        <f t="shared" si="1072"/>
        <v>23</v>
      </c>
      <c r="H1514" s="12">
        <v>271.0</v>
      </c>
      <c r="I1514" s="12">
        <v>0.04</v>
      </c>
      <c r="J1514" s="12">
        <v>0.202</v>
      </c>
    </row>
    <row r="1515">
      <c r="A1515" s="32" t="str">
        <f t="shared" si="2"/>
        <v>Bhutan-Asia2007</v>
      </c>
      <c r="B1515" s="32" t="s">
        <v>101</v>
      </c>
      <c r="C1515" s="5" t="s">
        <v>61</v>
      </c>
      <c r="D1515" s="9" t="s">
        <v>69</v>
      </c>
      <c r="E1515" s="12">
        <v>0.408</v>
      </c>
      <c r="F1515" s="12">
        <v>48.0</v>
      </c>
      <c r="G1515" s="10">
        <f t="shared" si="1072"/>
        <v>23</v>
      </c>
      <c r="H1515" s="12">
        <v>274.0</v>
      </c>
      <c r="I1515" s="12">
        <v>0.059</v>
      </c>
      <c r="J1515" s="12">
        <v>0.22</v>
      </c>
    </row>
    <row r="1516">
      <c r="A1516" s="32" t="str">
        <f t="shared" si="2"/>
        <v>Bangladesh-Asia2007</v>
      </c>
      <c r="B1516" s="32" t="s">
        <v>94</v>
      </c>
      <c r="C1516" s="5" t="s">
        <v>61</v>
      </c>
      <c r="D1516" s="9" t="s">
        <v>69</v>
      </c>
      <c r="E1516" s="12">
        <v>0.37</v>
      </c>
      <c r="F1516" s="12">
        <v>74.0</v>
      </c>
      <c r="G1516" s="10">
        <f t="shared" si="1072"/>
        <v>23</v>
      </c>
      <c r="H1516" s="12">
        <v>400.0</v>
      </c>
      <c r="I1516" s="12">
        <v>0.018</v>
      </c>
      <c r="J1516" s="12">
        <v>0.235</v>
      </c>
    </row>
    <row r="1517">
      <c r="A1517" s="32" t="str">
        <f t="shared" si="2"/>
        <v>Maldives-Asia2007</v>
      </c>
      <c r="B1517" s="32" t="s">
        <v>193</v>
      </c>
      <c r="C1517" s="5" t="s">
        <v>61</v>
      </c>
      <c r="D1517" s="9" t="s">
        <v>69</v>
      </c>
      <c r="E1517" s="12">
        <v>0.093</v>
      </c>
      <c r="F1517" s="12">
        <v>9.0</v>
      </c>
      <c r="G1517" s="10">
        <f t="shared" si="1072"/>
        <v>23</v>
      </c>
      <c r="H1517" s="10">
        <f>if(AND(F1517=F1518,G1517=G1517+1,ISBLANK(H1518)),H1517,H1518)</f>
        <v>196</v>
      </c>
      <c r="I1517" s="12">
        <v>0.163</v>
      </c>
      <c r="J1517" s="12">
        <v>1.017</v>
      </c>
    </row>
    <row r="1518">
      <c r="A1518" s="32" t="str">
        <f t="shared" si="2"/>
        <v>Uzbekistan-Asia2007</v>
      </c>
      <c r="B1518" s="32" t="s">
        <v>279</v>
      </c>
      <c r="C1518" s="5" t="s">
        <v>61</v>
      </c>
      <c r="D1518" s="9" t="s">
        <v>69</v>
      </c>
      <c r="E1518" s="12">
        <v>0.903</v>
      </c>
      <c r="F1518" s="12">
        <v>15.0</v>
      </c>
      <c r="G1518" s="10">
        <f t="shared" si="1072"/>
        <v>23</v>
      </c>
      <c r="H1518" s="12">
        <v>196.0</v>
      </c>
      <c r="I1518" s="12">
        <v>0.075</v>
      </c>
      <c r="J1518" s="12">
        <v>0.213</v>
      </c>
    </row>
    <row r="1519">
      <c r="A1519" s="32" t="str">
        <f t="shared" si="2"/>
        <v>Kyrgyzstan-Asia2007</v>
      </c>
      <c r="B1519" s="32" t="s">
        <v>179</v>
      </c>
      <c r="C1519" s="5" t="s">
        <v>61</v>
      </c>
      <c r="D1519" s="9" t="s">
        <v>69</v>
      </c>
      <c r="E1519" s="12">
        <v>0.614</v>
      </c>
      <c r="F1519" s="12">
        <v>21.0</v>
      </c>
      <c r="G1519" s="10">
        <f t="shared" si="1072"/>
        <v>23</v>
      </c>
      <c r="H1519" s="12">
        <v>202.0</v>
      </c>
      <c r="I1519" s="12">
        <v>0.14</v>
      </c>
      <c r="J1519" s="12">
        <v>0.422</v>
      </c>
    </row>
    <row r="1520">
      <c r="A1520" s="32" t="str">
        <f t="shared" si="2"/>
        <v>Philippines-Asia2007</v>
      </c>
      <c r="B1520" s="32" t="s">
        <v>225</v>
      </c>
      <c r="C1520" s="5" t="s">
        <v>61</v>
      </c>
      <c r="D1520" s="9" t="s">
        <v>69</v>
      </c>
      <c r="E1520" s="12">
        <v>0.491</v>
      </c>
      <c r="F1520" s="12">
        <v>47.0</v>
      </c>
      <c r="G1520" s="10">
        <f t="shared" si="1072"/>
        <v>23</v>
      </c>
      <c r="H1520" s="12">
        <v>195.0</v>
      </c>
      <c r="I1520" s="12">
        <v>0.06</v>
      </c>
      <c r="J1520" s="12">
        <v>0.645</v>
      </c>
    </row>
    <row r="1521">
      <c r="A1521" s="32" t="str">
        <f t="shared" si="2"/>
        <v>Nepal-Asia2007</v>
      </c>
      <c r="B1521" s="32" t="s">
        <v>209</v>
      </c>
      <c r="C1521" s="5" t="s">
        <v>61</v>
      </c>
      <c r="D1521" s="9" t="s">
        <v>69</v>
      </c>
      <c r="E1521" s="12">
        <v>0.328</v>
      </c>
      <c r="F1521" s="12">
        <v>31.0</v>
      </c>
      <c r="G1521" s="10">
        <f t="shared" si="1072"/>
        <v>23</v>
      </c>
      <c r="H1521" s="12">
        <v>408.0</v>
      </c>
      <c r="I1521" s="12">
        <v>0.014</v>
      </c>
      <c r="J1521" s="12">
        <v>0.126</v>
      </c>
    </row>
    <row r="1522">
      <c r="A1522" s="32" t="str">
        <f t="shared" si="2"/>
        <v>Cambodia-Asia2007</v>
      </c>
      <c r="B1522" s="32" t="s">
        <v>110</v>
      </c>
      <c r="C1522" s="5" t="s">
        <v>61</v>
      </c>
      <c r="D1522" s="9" t="s">
        <v>69</v>
      </c>
      <c r="E1522" s="12">
        <v>0.215</v>
      </c>
      <c r="F1522" s="12">
        <v>86.0</v>
      </c>
      <c r="G1522" s="10">
        <f t="shared" si="1072"/>
        <v>23</v>
      </c>
      <c r="H1522" s="12">
        <v>137.0</v>
      </c>
      <c r="I1522" s="12">
        <v>0.005</v>
      </c>
      <c r="J1522" s="12">
        <v>0.188</v>
      </c>
    </row>
    <row r="1523">
      <c r="A1523" s="32" t="str">
        <f t="shared" si="2"/>
        <v>Pakistan-Asia2007</v>
      </c>
      <c r="B1523" s="32" t="s">
        <v>220</v>
      </c>
      <c r="C1523" s="5" t="s">
        <v>61</v>
      </c>
      <c r="D1523" s="9" t="s">
        <v>69</v>
      </c>
      <c r="E1523" s="12">
        <v>0.402</v>
      </c>
      <c r="F1523" s="12">
        <v>24.0</v>
      </c>
      <c r="G1523" s="10">
        <f t="shared" si="1072"/>
        <v>23</v>
      </c>
      <c r="H1523" s="12">
        <v>560.0</v>
      </c>
      <c r="I1523" s="12">
        <v>0.068</v>
      </c>
      <c r="J1523" s="12">
        <v>0.383</v>
      </c>
    </row>
    <row r="1524">
      <c r="A1524" s="32" t="str">
        <f t="shared" si="2"/>
        <v>Laos-Asia2007</v>
      </c>
      <c r="B1524" s="32" t="s">
        <v>180</v>
      </c>
      <c r="C1524" s="5" t="s">
        <v>61</v>
      </c>
      <c r="D1524" s="9" t="s">
        <v>69</v>
      </c>
      <c r="E1524" s="12">
        <v>0.352</v>
      </c>
      <c r="F1524" s="12">
        <v>93.0</v>
      </c>
      <c r="G1524" s="10">
        <f t="shared" si="1072"/>
        <v>23</v>
      </c>
      <c r="H1524" s="12">
        <v>672.0</v>
      </c>
      <c r="I1524" s="12">
        <v>0.016</v>
      </c>
      <c r="J1524" s="12">
        <v>0.246</v>
      </c>
    </row>
    <row r="1525">
      <c r="A1525" s="32" t="str">
        <f t="shared" si="2"/>
        <v>Tajikistan-Asia2007</v>
      </c>
      <c r="B1525" s="32" t="s">
        <v>262</v>
      </c>
      <c r="C1525" s="5" t="s">
        <v>61</v>
      </c>
      <c r="D1525" s="9" t="s">
        <v>69</v>
      </c>
      <c r="E1525" s="12">
        <v>0.8</v>
      </c>
      <c r="F1525" s="12">
        <v>62.0</v>
      </c>
      <c r="G1525" s="10">
        <f t="shared" si="1072"/>
        <v>23</v>
      </c>
      <c r="H1525" s="12">
        <v>224.0</v>
      </c>
      <c r="I1525" s="12">
        <v>0.072</v>
      </c>
      <c r="J1525" s="12">
        <v>0.3</v>
      </c>
    </row>
    <row r="1526">
      <c r="A1526" s="32" t="str">
        <f t="shared" si="2"/>
        <v>Timor-Leste-Asia2007</v>
      </c>
      <c r="B1526" s="32" t="s">
        <v>265</v>
      </c>
      <c r="C1526" s="5" t="s">
        <v>61</v>
      </c>
      <c r="D1526" s="9" t="s">
        <v>69</v>
      </c>
      <c r="E1526" s="12">
        <v>0.484</v>
      </c>
      <c r="F1526" s="12">
        <v>158.0</v>
      </c>
      <c r="G1526" s="10">
        <f t="shared" si="1072"/>
        <v>23</v>
      </c>
      <c r="H1526" s="12">
        <v>640.0</v>
      </c>
      <c r="I1526" s="12">
        <v>0.001</v>
      </c>
      <c r="J1526" s="12">
        <v>0.076</v>
      </c>
    </row>
    <row r="1527">
      <c r="A1527" s="32" t="str">
        <f t="shared" si="2"/>
        <v>Afghanistan-Asia2007</v>
      </c>
      <c r="B1527" s="32" t="s">
        <v>60</v>
      </c>
      <c r="C1527" s="5" t="s">
        <v>61</v>
      </c>
      <c r="D1527" s="9" t="s">
        <v>69</v>
      </c>
      <c r="E1527" s="12">
        <v>0.363</v>
      </c>
      <c r="F1527" s="12">
        <v>9.0</v>
      </c>
      <c r="G1527" s="10">
        <f t="shared" si="1072"/>
        <v>23</v>
      </c>
      <c r="H1527" s="12">
        <v>275.0</v>
      </c>
      <c r="I1527" s="12">
        <v>0.019</v>
      </c>
      <c r="J1527" s="12">
        <v>0.177</v>
      </c>
    </row>
    <row r="1528">
      <c r="A1528" s="32" t="str">
        <f t="shared" si="2"/>
        <v>Macao SAR-Asia2008</v>
      </c>
      <c r="B1528" s="32" t="s">
        <v>189</v>
      </c>
      <c r="C1528" s="5" t="s">
        <v>61</v>
      </c>
      <c r="D1528" s="9" t="s">
        <v>70</v>
      </c>
      <c r="E1528" s="5">
        <v>0.363</v>
      </c>
      <c r="F1528" s="10">
        <f t="shared" ref="F1528:H1528" si="1073">if(AND(D1528=D1529,E1528=E1528+1,ISBLANK(F1529)),F1528,F1529)</f>
        <v>17</v>
      </c>
      <c r="G1528" s="10">
        <f t="shared" si="1073"/>
        <v>23</v>
      </c>
      <c r="H1528" s="10">
        <f t="shared" si="1073"/>
        <v>250</v>
      </c>
      <c r="I1528" s="12">
        <v>0.492</v>
      </c>
      <c r="J1528" s="12">
        <v>1.838</v>
      </c>
    </row>
    <row r="1529">
      <c r="A1529" s="32" t="str">
        <f t="shared" si="2"/>
        <v>South Korea-Asia2008</v>
      </c>
      <c r="B1529" s="32" t="s">
        <v>248</v>
      </c>
      <c r="C1529" s="5" t="s">
        <v>61</v>
      </c>
      <c r="D1529" s="9" t="s">
        <v>70</v>
      </c>
      <c r="E1529" s="12">
        <v>0.325</v>
      </c>
      <c r="F1529" s="12">
        <v>17.0</v>
      </c>
      <c r="G1529" s="10">
        <f t="shared" ref="G1529:G1536" si="1074">if(AND(E1529=E1530,F1529=F1529+1,ISBLANK(G1530)),G1529,G1530)</f>
        <v>23</v>
      </c>
      <c r="H1529" s="12">
        <v>250.0</v>
      </c>
      <c r="I1529" s="12">
        <v>0.81</v>
      </c>
      <c r="J1529" s="12">
        <v>0.953</v>
      </c>
    </row>
    <row r="1530">
      <c r="A1530" s="32" t="str">
        <f t="shared" si="2"/>
        <v>Japan-Asia2008</v>
      </c>
      <c r="B1530" s="32" t="s">
        <v>172</v>
      </c>
      <c r="C1530" s="5" t="s">
        <v>61</v>
      </c>
      <c r="D1530" s="9" t="s">
        <v>70</v>
      </c>
      <c r="E1530" s="12">
        <v>0.55</v>
      </c>
      <c r="F1530" s="12">
        <v>22.0</v>
      </c>
      <c r="G1530" s="10">
        <f t="shared" si="1074"/>
        <v>23</v>
      </c>
      <c r="H1530" s="12">
        <v>355.0</v>
      </c>
      <c r="I1530" s="12">
        <v>0.754</v>
      </c>
      <c r="J1530" s="12">
        <v>0.867</v>
      </c>
    </row>
    <row r="1531">
      <c r="A1531" s="32" t="str">
        <f t="shared" si="2"/>
        <v>Singapore-Asia2008</v>
      </c>
      <c r="B1531" s="32" t="s">
        <v>241</v>
      </c>
      <c r="C1531" s="5" t="s">
        <v>61</v>
      </c>
      <c r="D1531" s="9" t="s">
        <v>70</v>
      </c>
      <c r="E1531" s="12">
        <v>0.279</v>
      </c>
      <c r="F1531" s="12">
        <v>4.0</v>
      </c>
      <c r="G1531" s="10">
        <f t="shared" si="1074"/>
        <v>23</v>
      </c>
      <c r="H1531" s="12">
        <v>84.0</v>
      </c>
      <c r="I1531" s="12">
        <v>0.69</v>
      </c>
      <c r="J1531" s="12">
        <v>1.323</v>
      </c>
    </row>
    <row r="1532">
      <c r="A1532" s="32" t="str">
        <f t="shared" si="2"/>
        <v>Hong Kong SAR-Asia2008</v>
      </c>
      <c r="B1532" s="32" t="s">
        <v>160</v>
      </c>
      <c r="C1532" s="5" t="s">
        <v>61</v>
      </c>
      <c r="D1532" s="9" t="s">
        <v>70</v>
      </c>
      <c r="E1532" s="12">
        <v>0.241</v>
      </c>
      <c r="F1532" s="12">
        <v>11.0</v>
      </c>
      <c r="G1532" s="10">
        <f t="shared" si="1074"/>
        <v>23</v>
      </c>
      <c r="H1532" s="12">
        <v>80.0</v>
      </c>
      <c r="I1532" s="12">
        <v>0.667</v>
      </c>
      <c r="J1532" s="12">
        <v>1.662</v>
      </c>
    </row>
    <row r="1533">
      <c r="A1533" s="32" t="str">
        <f t="shared" si="2"/>
        <v>Thailand-Asia2008</v>
      </c>
      <c r="B1533" s="32" t="s">
        <v>264</v>
      </c>
      <c r="C1533" s="5" t="s">
        <v>61</v>
      </c>
      <c r="D1533" s="9" t="s">
        <v>70</v>
      </c>
      <c r="E1533" s="12">
        <v>0.375</v>
      </c>
      <c r="F1533" s="12">
        <v>33.0</v>
      </c>
      <c r="G1533" s="10">
        <f t="shared" si="1074"/>
        <v>23</v>
      </c>
      <c r="H1533" s="12">
        <v>264.0</v>
      </c>
      <c r="I1533" s="12">
        <v>0.182</v>
      </c>
      <c r="J1533" s="12">
        <v>0.934</v>
      </c>
    </row>
    <row r="1534">
      <c r="A1534" s="32" t="str">
        <f t="shared" si="2"/>
        <v>China-Asia2008</v>
      </c>
      <c r="B1534" s="32" t="s">
        <v>117</v>
      </c>
      <c r="C1534" s="5" t="s">
        <v>61</v>
      </c>
      <c r="D1534" s="9" t="s">
        <v>70</v>
      </c>
      <c r="E1534" s="12">
        <v>0.799</v>
      </c>
      <c r="F1534" s="12">
        <v>41.0</v>
      </c>
      <c r="G1534" s="10">
        <f t="shared" si="1074"/>
        <v>23</v>
      </c>
      <c r="H1534" s="12">
        <v>464.0</v>
      </c>
      <c r="I1534" s="12">
        <v>0.226</v>
      </c>
      <c r="J1534" s="12">
        <v>0.478</v>
      </c>
    </row>
    <row r="1535">
      <c r="A1535" s="32" t="str">
        <f t="shared" si="2"/>
        <v>Georgia-Asia2008</v>
      </c>
      <c r="B1535" s="32" t="s">
        <v>147</v>
      </c>
      <c r="C1535" s="5" t="s">
        <v>61</v>
      </c>
      <c r="D1535" s="9" t="s">
        <v>70</v>
      </c>
      <c r="E1535" s="12">
        <v>0.386</v>
      </c>
      <c r="F1535" s="12">
        <v>3.0</v>
      </c>
      <c r="G1535" s="10">
        <f t="shared" si="1074"/>
        <v>23</v>
      </c>
      <c r="H1535" s="12">
        <v>387.0</v>
      </c>
      <c r="I1535" s="12">
        <v>0.1</v>
      </c>
      <c r="J1535" s="12">
        <v>0.624</v>
      </c>
    </row>
    <row r="1536">
      <c r="A1536" s="32" t="str">
        <f t="shared" si="2"/>
        <v>Armenia-Asia2008</v>
      </c>
      <c r="B1536" s="32" t="s">
        <v>86</v>
      </c>
      <c r="C1536" s="5" t="s">
        <v>61</v>
      </c>
      <c r="D1536" s="9" t="s">
        <v>70</v>
      </c>
      <c r="E1536" s="12">
        <v>0.386</v>
      </c>
      <c r="F1536" s="12">
        <v>17.0</v>
      </c>
      <c r="G1536" s="10">
        <f t="shared" si="1074"/>
        <v>23</v>
      </c>
      <c r="H1536" s="12">
        <v>581.0</v>
      </c>
      <c r="I1536" s="12">
        <v>0.062</v>
      </c>
      <c r="J1536" s="12">
        <v>0.484</v>
      </c>
    </row>
    <row r="1537">
      <c r="A1537" s="32" t="str">
        <f t="shared" si="2"/>
        <v>North Korea-Asia2008</v>
      </c>
      <c r="B1537" s="32" t="s">
        <v>216</v>
      </c>
      <c r="C1537" s="5" t="s">
        <v>61</v>
      </c>
      <c r="D1537" s="9" t="s">
        <v>70</v>
      </c>
      <c r="E1537" s="5">
        <v>0.386</v>
      </c>
      <c r="F1537" s="10">
        <f t="shared" ref="F1537:H1537" si="1075">if(AND(D1537=D1538,E1537=E1537+1,ISBLANK(F1538)),F1537,F1538)</f>
        <v>10</v>
      </c>
      <c r="G1537" s="10">
        <f t="shared" si="1075"/>
        <v>23</v>
      </c>
      <c r="H1537" s="10">
        <f t="shared" si="1075"/>
        <v>376</v>
      </c>
      <c r="I1537" s="13"/>
      <c r="J1537" s="10">
        <f>if(AND(H1537=H1538,I1537=I1537+1,ISBLANK(J1538)),J1537,J1538)</f>
        <v>0.738</v>
      </c>
    </row>
    <row r="1538">
      <c r="A1538" s="32" t="str">
        <f t="shared" si="2"/>
        <v>Azerbaijan-Asia2008</v>
      </c>
      <c r="B1538" s="32" t="s">
        <v>90</v>
      </c>
      <c r="C1538" s="5" t="s">
        <v>61</v>
      </c>
      <c r="D1538" s="9" t="s">
        <v>70</v>
      </c>
      <c r="E1538" s="12">
        <v>0.409</v>
      </c>
      <c r="F1538" s="12">
        <v>10.0</v>
      </c>
      <c r="G1538" s="10">
        <f t="shared" ref="G1538:G1539" si="1076">if(AND(E1538=E1539,F1538=F1538+1,ISBLANK(G1539)),G1538,G1539)</f>
        <v>23</v>
      </c>
      <c r="H1538" s="12">
        <v>376.0</v>
      </c>
      <c r="I1538" s="12">
        <v>0.171</v>
      </c>
      <c r="J1538" s="12">
        <v>0.738</v>
      </c>
    </row>
    <row r="1539">
      <c r="A1539" s="32" t="str">
        <f t="shared" si="2"/>
        <v>Vietnam-Asia2008</v>
      </c>
      <c r="B1539" s="32" t="s">
        <v>282</v>
      </c>
      <c r="C1539" s="5" t="s">
        <v>61</v>
      </c>
      <c r="D1539" s="9" t="s">
        <v>70</v>
      </c>
      <c r="E1539" s="12">
        <v>0.399</v>
      </c>
      <c r="F1539" s="12">
        <v>39.0</v>
      </c>
      <c r="G1539" s="10">
        <f t="shared" si="1076"/>
        <v>23</v>
      </c>
      <c r="H1539" s="12">
        <v>1050.0</v>
      </c>
      <c r="I1539" s="12">
        <v>0.239</v>
      </c>
      <c r="J1539" s="12">
        <v>0.857</v>
      </c>
    </row>
    <row r="1540">
      <c r="A1540" s="32" t="str">
        <f t="shared" si="2"/>
        <v>Myanmar-Asia2008</v>
      </c>
      <c r="B1540" s="32" t="s">
        <v>207</v>
      </c>
      <c r="C1540" s="5" t="s">
        <v>61</v>
      </c>
      <c r="D1540" s="9" t="s">
        <v>70</v>
      </c>
      <c r="E1540" s="5">
        <v>0.399</v>
      </c>
      <c r="F1540" s="10">
        <f t="shared" ref="F1540:H1540" si="1077">if(AND(D1540=D1541,E1540=E1540+1,ISBLANK(F1541)),F1540,F1541)</f>
        <v>20</v>
      </c>
      <c r="G1540" s="10">
        <f t="shared" si="1077"/>
        <v>23</v>
      </c>
      <c r="H1540" s="10">
        <f t="shared" si="1077"/>
        <v>145</v>
      </c>
      <c r="I1540" s="12">
        <v>0.002</v>
      </c>
      <c r="J1540" s="12">
        <v>0.007</v>
      </c>
    </row>
    <row r="1541">
      <c r="A1541" s="32" t="str">
        <f t="shared" si="2"/>
        <v>Malaysia-Asia2008</v>
      </c>
      <c r="B1541" s="32" t="s">
        <v>192</v>
      </c>
      <c r="C1541" s="5" t="s">
        <v>61</v>
      </c>
      <c r="D1541" s="9" t="s">
        <v>70</v>
      </c>
      <c r="E1541" s="12">
        <v>0.345</v>
      </c>
      <c r="F1541" s="12">
        <v>20.0</v>
      </c>
      <c r="G1541" s="10">
        <f t="shared" ref="G1541:G1545" si="1078">if(AND(E1541=E1542,F1541=F1541+1,ISBLANK(G1542)),G1541,G1542)</f>
        <v>23</v>
      </c>
      <c r="H1541" s="12">
        <v>145.0</v>
      </c>
      <c r="I1541" s="12">
        <v>0.558</v>
      </c>
      <c r="J1541" s="12">
        <v>1.015</v>
      </c>
    </row>
    <row r="1542">
      <c r="A1542" s="32" t="str">
        <f t="shared" si="2"/>
        <v>Brunei-Asia2008</v>
      </c>
      <c r="B1542" s="32" t="s">
        <v>106</v>
      </c>
      <c r="C1542" s="5" t="s">
        <v>61</v>
      </c>
      <c r="D1542" s="9" t="s">
        <v>70</v>
      </c>
      <c r="E1542" s="12">
        <v>0.374</v>
      </c>
      <c r="F1542" s="12">
        <v>116.0</v>
      </c>
      <c r="G1542" s="10">
        <f t="shared" si="1078"/>
        <v>23</v>
      </c>
      <c r="H1542" s="12">
        <v>144.0</v>
      </c>
      <c r="I1542" s="12">
        <v>0.46</v>
      </c>
      <c r="J1542" s="12">
        <v>1.028</v>
      </c>
    </row>
    <row r="1543">
      <c r="A1543" s="32" t="str">
        <f t="shared" si="2"/>
        <v>Sri Lanka-Asia2008</v>
      </c>
      <c r="B1543" s="32" t="s">
        <v>251</v>
      </c>
      <c r="C1543" s="5" t="s">
        <v>61</v>
      </c>
      <c r="D1543" s="9" t="s">
        <v>70</v>
      </c>
      <c r="E1543" s="12">
        <v>0.617</v>
      </c>
      <c r="F1543" s="12">
        <v>40.0</v>
      </c>
      <c r="G1543" s="10">
        <f t="shared" si="1078"/>
        <v>23</v>
      </c>
      <c r="H1543" s="12">
        <v>256.0</v>
      </c>
      <c r="I1543" s="12">
        <v>0.058</v>
      </c>
      <c r="J1543" s="12">
        <v>0.542</v>
      </c>
    </row>
    <row r="1544">
      <c r="A1544" s="32" t="str">
        <f t="shared" si="2"/>
        <v>Bhutan-Asia2008</v>
      </c>
      <c r="B1544" s="32" t="s">
        <v>101</v>
      </c>
      <c r="C1544" s="5" t="s">
        <v>61</v>
      </c>
      <c r="D1544" s="9" t="s">
        <v>70</v>
      </c>
      <c r="E1544" s="12">
        <v>0.408</v>
      </c>
      <c r="F1544" s="12">
        <v>46.0</v>
      </c>
      <c r="G1544" s="10">
        <f t="shared" si="1078"/>
        <v>23</v>
      </c>
      <c r="H1544" s="12">
        <v>274.0</v>
      </c>
      <c r="I1544" s="12">
        <v>0.066</v>
      </c>
      <c r="J1544" s="12">
        <v>0.366</v>
      </c>
    </row>
    <row r="1545">
      <c r="A1545" s="32" t="str">
        <f t="shared" si="2"/>
        <v>Indonesia-Asia2008</v>
      </c>
      <c r="B1545" s="32" t="s">
        <v>164</v>
      </c>
      <c r="C1545" s="5" t="s">
        <v>61</v>
      </c>
      <c r="D1545" s="9" t="s">
        <v>70</v>
      </c>
      <c r="E1545" s="12">
        <v>0.375</v>
      </c>
      <c r="F1545" s="12">
        <v>77.0</v>
      </c>
      <c r="G1545" s="10">
        <f t="shared" si="1078"/>
        <v>23</v>
      </c>
      <c r="H1545" s="12">
        <v>266.0</v>
      </c>
      <c r="I1545" s="12">
        <v>0.079</v>
      </c>
      <c r="J1545" s="12">
        <v>0.6</v>
      </c>
    </row>
    <row r="1546">
      <c r="A1546" s="32" t="str">
        <f t="shared" si="2"/>
        <v>Turkmenistan-Asia2008</v>
      </c>
      <c r="B1546" s="32" t="s">
        <v>271</v>
      </c>
      <c r="C1546" s="5" t="s">
        <v>61</v>
      </c>
      <c r="D1546" s="9" t="s">
        <v>70</v>
      </c>
      <c r="E1546" s="5">
        <v>0.375</v>
      </c>
      <c r="F1546" s="10">
        <f t="shared" ref="F1546:H1546" si="1079">if(AND(D1546=D1547,E1546=E1546+1,ISBLANK(F1547)),F1546,F1547)</f>
        <v>13</v>
      </c>
      <c r="G1546" s="10">
        <f t="shared" si="1079"/>
        <v>23</v>
      </c>
      <c r="H1546" s="10">
        <f t="shared" si="1079"/>
        <v>204</v>
      </c>
      <c r="I1546" s="12">
        <v>0.018</v>
      </c>
      <c r="J1546" s="12">
        <v>0.231</v>
      </c>
    </row>
    <row r="1547">
      <c r="A1547" s="32" t="str">
        <f t="shared" si="2"/>
        <v>Mongolia-Asia2008</v>
      </c>
      <c r="B1547" s="32" t="s">
        <v>203</v>
      </c>
      <c r="C1547" s="5" t="s">
        <v>61</v>
      </c>
      <c r="D1547" s="9" t="s">
        <v>70</v>
      </c>
      <c r="E1547" s="12">
        <v>0.338</v>
      </c>
      <c r="F1547" s="12">
        <v>13.0</v>
      </c>
      <c r="G1547" s="10">
        <f t="shared" ref="G1547:G1561" si="1080">if(AND(E1547=E1548,F1547=F1547+1,ISBLANK(G1548)),G1547,G1548)</f>
        <v>23</v>
      </c>
      <c r="H1547" s="12">
        <v>204.0</v>
      </c>
      <c r="I1547" s="12">
        <v>0.098</v>
      </c>
      <c r="J1547" s="12">
        <v>0.67</v>
      </c>
    </row>
    <row r="1548">
      <c r="A1548" s="32" t="str">
        <f t="shared" si="2"/>
        <v>India-Asia2008</v>
      </c>
      <c r="B1548" s="32" t="s">
        <v>163</v>
      </c>
      <c r="C1548" s="5" t="s">
        <v>61</v>
      </c>
      <c r="D1548" s="9" t="s">
        <v>70</v>
      </c>
      <c r="E1548" s="12">
        <v>0.703</v>
      </c>
      <c r="F1548" s="12">
        <v>30.0</v>
      </c>
      <c r="G1548" s="10">
        <f t="shared" si="1080"/>
        <v>23</v>
      </c>
      <c r="H1548" s="12">
        <v>271.0</v>
      </c>
      <c r="I1548" s="12">
        <v>0.044</v>
      </c>
      <c r="J1548" s="12">
        <v>0.295</v>
      </c>
    </row>
    <row r="1549">
      <c r="A1549" s="32" t="str">
        <f t="shared" si="2"/>
        <v>Bangladesh-Asia2008</v>
      </c>
      <c r="B1549" s="32" t="s">
        <v>94</v>
      </c>
      <c r="C1549" s="5" t="s">
        <v>61</v>
      </c>
      <c r="D1549" s="9" t="s">
        <v>70</v>
      </c>
      <c r="E1549" s="12">
        <v>0.361</v>
      </c>
      <c r="F1549" s="12">
        <v>73.0</v>
      </c>
      <c r="G1549" s="10">
        <f t="shared" si="1080"/>
        <v>23</v>
      </c>
      <c r="H1549" s="12">
        <v>302.0</v>
      </c>
      <c r="I1549" s="12">
        <v>0.025</v>
      </c>
      <c r="J1549" s="12">
        <v>0.302</v>
      </c>
    </row>
    <row r="1550">
      <c r="A1550" s="32" t="str">
        <f t="shared" si="2"/>
        <v>Maldives-Asia2008</v>
      </c>
      <c r="B1550" s="32" t="s">
        <v>193</v>
      </c>
      <c r="C1550" s="5" t="s">
        <v>61</v>
      </c>
      <c r="D1550" s="9" t="s">
        <v>70</v>
      </c>
      <c r="E1550" s="12">
        <v>0.093</v>
      </c>
      <c r="F1550" s="12">
        <v>9.0</v>
      </c>
      <c r="G1550" s="10">
        <f t="shared" si="1080"/>
        <v>23</v>
      </c>
      <c r="H1550" s="10">
        <f>if(AND(F1550=F1551,G1550=G1550+1,ISBLANK(H1551)),H1550,H1551)</f>
        <v>271</v>
      </c>
      <c r="I1550" s="12">
        <v>0.232</v>
      </c>
      <c r="J1550" s="12">
        <v>1.388</v>
      </c>
    </row>
    <row r="1551">
      <c r="A1551" s="32" t="str">
        <f t="shared" si="2"/>
        <v>Kazakhstan-Asia2008</v>
      </c>
      <c r="B1551" s="32" t="s">
        <v>174</v>
      </c>
      <c r="C1551" s="5" t="s">
        <v>61</v>
      </c>
      <c r="D1551" s="9" t="s">
        <v>70</v>
      </c>
      <c r="E1551" s="12">
        <v>0.415</v>
      </c>
      <c r="F1551" s="12">
        <v>21.0</v>
      </c>
      <c r="G1551" s="10">
        <f t="shared" si="1080"/>
        <v>23</v>
      </c>
      <c r="H1551" s="12">
        <v>271.0</v>
      </c>
      <c r="I1551" s="12">
        <v>0.11</v>
      </c>
      <c r="J1551" s="12">
        <v>0.958</v>
      </c>
    </row>
    <row r="1552">
      <c r="A1552" s="32" t="str">
        <f t="shared" si="2"/>
        <v>Uzbekistan-Asia2008</v>
      </c>
      <c r="B1552" s="32" t="s">
        <v>279</v>
      </c>
      <c r="C1552" s="5" t="s">
        <v>61</v>
      </c>
      <c r="D1552" s="9" t="s">
        <v>70</v>
      </c>
      <c r="E1552" s="12">
        <v>0.898</v>
      </c>
      <c r="F1552" s="12">
        <v>15.0</v>
      </c>
      <c r="G1552" s="10">
        <f t="shared" si="1080"/>
        <v>23</v>
      </c>
      <c r="H1552" s="12">
        <v>205.0</v>
      </c>
      <c r="I1552" s="12">
        <v>0.091</v>
      </c>
      <c r="J1552" s="12">
        <v>0.458</v>
      </c>
    </row>
    <row r="1553">
      <c r="A1553" s="32" t="str">
        <f t="shared" si="2"/>
        <v>Kyrgyzstan-Asia2008</v>
      </c>
      <c r="B1553" s="32" t="s">
        <v>179</v>
      </c>
      <c r="C1553" s="5" t="s">
        <v>61</v>
      </c>
      <c r="D1553" s="9" t="s">
        <v>70</v>
      </c>
      <c r="E1553" s="12">
        <v>0.614</v>
      </c>
      <c r="F1553" s="12">
        <v>15.0</v>
      </c>
      <c r="G1553" s="10">
        <f t="shared" si="1080"/>
        <v>23</v>
      </c>
      <c r="H1553" s="12">
        <v>202.0</v>
      </c>
      <c r="I1553" s="12">
        <v>0.157</v>
      </c>
      <c r="J1553" s="12">
        <v>0.653</v>
      </c>
    </row>
    <row r="1554">
      <c r="A1554" s="32" t="str">
        <f t="shared" si="2"/>
        <v>Nepal-Asia2008</v>
      </c>
      <c r="B1554" s="32" t="s">
        <v>209</v>
      </c>
      <c r="C1554" s="5" t="s">
        <v>61</v>
      </c>
      <c r="D1554" s="9" t="s">
        <v>70</v>
      </c>
      <c r="E1554" s="12">
        <v>0.341</v>
      </c>
      <c r="F1554" s="12">
        <v>31.0</v>
      </c>
      <c r="G1554" s="10">
        <f t="shared" si="1080"/>
        <v>23</v>
      </c>
      <c r="H1554" s="12">
        <v>408.0</v>
      </c>
      <c r="I1554" s="12">
        <v>0.017</v>
      </c>
      <c r="J1554" s="12">
        <v>0.16</v>
      </c>
    </row>
    <row r="1555">
      <c r="A1555" s="32" t="str">
        <f t="shared" si="2"/>
        <v>Philippines-Asia2008</v>
      </c>
      <c r="B1555" s="32" t="s">
        <v>225</v>
      </c>
      <c r="C1555" s="5" t="s">
        <v>61</v>
      </c>
      <c r="D1555" s="9" t="s">
        <v>70</v>
      </c>
      <c r="E1555" s="12">
        <v>0.471</v>
      </c>
      <c r="F1555" s="12">
        <v>41.0</v>
      </c>
      <c r="G1555" s="10">
        <f t="shared" si="1080"/>
        <v>23</v>
      </c>
      <c r="H1555" s="12">
        <v>195.0</v>
      </c>
      <c r="I1555" s="12">
        <v>0.062</v>
      </c>
      <c r="J1555" s="12">
        <v>0.754</v>
      </c>
    </row>
    <row r="1556">
      <c r="A1556" s="32" t="str">
        <f t="shared" si="2"/>
        <v>Cambodia-Asia2008</v>
      </c>
      <c r="B1556" s="32" t="s">
        <v>110</v>
      </c>
      <c r="C1556" s="5" t="s">
        <v>61</v>
      </c>
      <c r="D1556" s="9" t="s">
        <v>70</v>
      </c>
      <c r="E1556" s="12">
        <v>0.215</v>
      </c>
      <c r="F1556" s="12">
        <v>102.0</v>
      </c>
      <c r="G1556" s="10">
        <f t="shared" si="1080"/>
        <v>23</v>
      </c>
      <c r="H1556" s="12">
        <v>137.0</v>
      </c>
      <c r="I1556" s="12">
        <v>0.005</v>
      </c>
      <c r="J1556" s="12">
        <v>0.304</v>
      </c>
    </row>
    <row r="1557">
      <c r="A1557" s="32" t="str">
        <f t="shared" si="2"/>
        <v>Pakistan-Asia2008</v>
      </c>
      <c r="B1557" s="32" t="s">
        <v>220</v>
      </c>
      <c r="C1557" s="5" t="s">
        <v>61</v>
      </c>
      <c r="D1557" s="9" t="s">
        <v>70</v>
      </c>
      <c r="E1557" s="12">
        <v>0.288</v>
      </c>
      <c r="F1557" s="12">
        <v>24.0</v>
      </c>
      <c r="G1557" s="10">
        <f t="shared" si="1080"/>
        <v>23</v>
      </c>
      <c r="H1557" s="12">
        <v>560.0</v>
      </c>
      <c r="I1557" s="12">
        <v>0.07</v>
      </c>
      <c r="J1557" s="12">
        <v>0.527</v>
      </c>
    </row>
    <row r="1558">
      <c r="A1558" s="32" t="str">
        <f t="shared" si="2"/>
        <v>Laos-Asia2008</v>
      </c>
      <c r="B1558" s="32" t="s">
        <v>180</v>
      </c>
      <c r="C1558" s="5" t="s">
        <v>61</v>
      </c>
      <c r="D1558" s="9" t="s">
        <v>70</v>
      </c>
      <c r="E1558" s="12">
        <v>0.334</v>
      </c>
      <c r="F1558" s="12">
        <v>93.0</v>
      </c>
      <c r="G1558" s="10">
        <f t="shared" si="1080"/>
        <v>23</v>
      </c>
      <c r="H1558" s="12">
        <v>560.0</v>
      </c>
      <c r="I1558" s="12">
        <v>0.036</v>
      </c>
      <c r="J1558" s="12">
        <v>0.329</v>
      </c>
    </row>
    <row r="1559">
      <c r="A1559" s="32" t="str">
        <f t="shared" si="2"/>
        <v>Tajikistan-Asia2008</v>
      </c>
      <c r="B1559" s="32" t="s">
        <v>262</v>
      </c>
      <c r="C1559" s="5" t="s">
        <v>61</v>
      </c>
      <c r="D1559" s="9" t="s">
        <v>70</v>
      </c>
      <c r="E1559" s="12">
        <v>0.834</v>
      </c>
      <c r="F1559" s="12">
        <v>62.0</v>
      </c>
      <c r="G1559" s="10">
        <f t="shared" si="1080"/>
        <v>23</v>
      </c>
      <c r="H1559" s="12">
        <v>224.0</v>
      </c>
      <c r="I1559" s="12">
        <v>0.088</v>
      </c>
      <c r="J1559" s="12">
        <v>0.505</v>
      </c>
    </row>
    <row r="1560">
      <c r="A1560" s="32" t="str">
        <f t="shared" si="2"/>
        <v>Timor-Leste-Asia2008</v>
      </c>
      <c r="B1560" s="32" t="s">
        <v>265</v>
      </c>
      <c r="C1560" s="5" t="s">
        <v>61</v>
      </c>
      <c r="D1560" s="9" t="s">
        <v>70</v>
      </c>
      <c r="E1560" s="12">
        <v>0.326</v>
      </c>
      <c r="F1560" s="12">
        <v>157.0</v>
      </c>
      <c r="G1560" s="10">
        <f t="shared" si="1080"/>
        <v>23</v>
      </c>
      <c r="H1560" s="12">
        <v>640.0</v>
      </c>
      <c r="I1560" s="12">
        <v>0.002</v>
      </c>
      <c r="J1560" s="12">
        <v>0.119</v>
      </c>
    </row>
    <row r="1561">
      <c r="A1561" s="32" t="str">
        <f t="shared" si="2"/>
        <v>Afghanistan-Asia2008</v>
      </c>
      <c r="B1561" s="32" t="s">
        <v>60</v>
      </c>
      <c r="C1561" s="5" t="s">
        <v>61</v>
      </c>
      <c r="D1561" s="9" t="s">
        <v>70</v>
      </c>
      <c r="E1561" s="12">
        <v>0.363</v>
      </c>
      <c r="F1561" s="12">
        <v>9.0</v>
      </c>
      <c r="G1561" s="10">
        <f t="shared" si="1080"/>
        <v>23</v>
      </c>
      <c r="H1561" s="12">
        <v>275.0</v>
      </c>
      <c r="I1561" s="12">
        <v>0.018</v>
      </c>
      <c r="J1561" s="12">
        <v>0.292</v>
      </c>
    </row>
    <row r="1562">
      <c r="A1562" s="32" t="str">
        <f t="shared" si="2"/>
        <v>Macao SAR-Asia2009</v>
      </c>
      <c r="B1562" s="32" t="s">
        <v>189</v>
      </c>
      <c r="C1562" s="5" t="s">
        <v>61</v>
      </c>
      <c r="D1562" s="9" t="s">
        <v>71</v>
      </c>
      <c r="E1562" s="5">
        <v>0.363</v>
      </c>
      <c r="F1562" s="10">
        <f t="shared" ref="F1562:H1562" si="1081">if(AND(D1562=D1563,E1562=E1562+1,ISBLANK(F1563)),F1562,F1563)</f>
        <v>14</v>
      </c>
      <c r="G1562" s="10">
        <f t="shared" si="1081"/>
        <v>23</v>
      </c>
      <c r="H1562" s="10">
        <f t="shared" si="1081"/>
        <v>250</v>
      </c>
      <c r="I1562" s="12">
        <v>0.54</v>
      </c>
      <c r="J1562" s="12">
        <v>1.989</v>
      </c>
    </row>
    <row r="1563">
      <c r="A1563" s="32" t="str">
        <f t="shared" si="2"/>
        <v>South Korea-Asia2009</v>
      </c>
      <c r="B1563" s="32" t="s">
        <v>248</v>
      </c>
      <c r="C1563" s="5" t="s">
        <v>61</v>
      </c>
      <c r="D1563" s="9" t="s">
        <v>71</v>
      </c>
      <c r="E1563" s="12">
        <v>0.31</v>
      </c>
      <c r="F1563" s="12">
        <v>14.0</v>
      </c>
      <c r="G1563" s="10">
        <f t="shared" ref="G1563:G1568" si="1082">if(AND(E1563=E1564,F1563=F1563+1,ISBLANK(G1564)),G1563,G1564)</f>
        <v>23</v>
      </c>
      <c r="H1563" s="12">
        <v>250.0</v>
      </c>
      <c r="I1563" s="12">
        <v>0.816</v>
      </c>
      <c r="J1563" s="12">
        <v>0.995</v>
      </c>
    </row>
    <row r="1564">
      <c r="A1564" s="32" t="str">
        <f t="shared" si="2"/>
        <v>Japan-Asia2009</v>
      </c>
      <c r="B1564" s="32" t="s">
        <v>172</v>
      </c>
      <c r="C1564" s="5" t="s">
        <v>61</v>
      </c>
      <c r="D1564" s="9" t="s">
        <v>71</v>
      </c>
      <c r="E1564" s="12">
        <v>0.553</v>
      </c>
      <c r="F1564" s="12">
        <v>22.0</v>
      </c>
      <c r="G1564" s="10">
        <f t="shared" si="1082"/>
        <v>23</v>
      </c>
      <c r="H1564" s="12">
        <v>355.0</v>
      </c>
      <c r="I1564" s="12">
        <v>0.78</v>
      </c>
      <c r="J1564" s="12">
        <v>0.913</v>
      </c>
    </row>
    <row r="1565">
      <c r="A1565" s="32" t="str">
        <f t="shared" si="2"/>
        <v>Singapore-Asia2009</v>
      </c>
      <c r="B1565" s="32" t="s">
        <v>241</v>
      </c>
      <c r="C1565" s="5" t="s">
        <v>61</v>
      </c>
      <c r="D1565" s="9" t="s">
        <v>71</v>
      </c>
      <c r="E1565" s="12">
        <v>0.278</v>
      </c>
      <c r="F1565" s="12">
        <v>3.0</v>
      </c>
      <c r="G1565" s="10">
        <f t="shared" si="1082"/>
        <v>23</v>
      </c>
      <c r="H1565" s="12">
        <v>84.0</v>
      </c>
      <c r="I1565" s="12">
        <v>0.69</v>
      </c>
      <c r="J1565" s="12">
        <v>1.387</v>
      </c>
    </row>
    <row r="1566">
      <c r="A1566" s="32" t="str">
        <f t="shared" si="2"/>
        <v>Thailand-Asia2009</v>
      </c>
      <c r="B1566" s="32" t="s">
        <v>264</v>
      </c>
      <c r="C1566" s="5" t="s">
        <v>61</v>
      </c>
      <c r="D1566" s="9" t="s">
        <v>71</v>
      </c>
      <c r="E1566" s="12">
        <v>0.369</v>
      </c>
      <c r="F1566" s="12">
        <v>32.0</v>
      </c>
      <c r="G1566" s="10">
        <f t="shared" si="1082"/>
        <v>23</v>
      </c>
      <c r="H1566" s="12">
        <v>264.0</v>
      </c>
      <c r="I1566" s="12">
        <v>0.201</v>
      </c>
      <c r="J1566" s="12">
        <v>0.995</v>
      </c>
    </row>
    <row r="1567">
      <c r="A1567" s="32" t="str">
        <f t="shared" si="2"/>
        <v>China-Asia2009</v>
      </c>
      <c r="B1567" s="32" t="s">
        <v>117</v>
      </c>
      <c r="C1567" s="5" t="s">
        <v>61</v>
      </c>
      <c r="D1567" s="9" t="s">
        <v>71</v>
      </c>
      <c r="E1567" s="12">
        <v>0.638</v>
      </c>
      <c r="F1567" s="12">
        <v>38.0</v>
      </c>
      <c r="G1567" s="10">
        <f t="shared" si="1082"/>
        <v>23</v>
      </c>
      <c r="H1567" s="12">
        <v>464.0</v>
      </c>
      <c r="I1567" s="12">
        <v>0.289</v>
      </c>
      <c r="J1567" s="12">
        <v>0.553</v>
      </c>
    </row>
    <row r="1568">
      <c r="A1568" s="32" t="str">
        <f t="shared" si="2"/>
        <v>Hong Kong SAR-Asia2009</v>
      </c>
      <c r="B1568" s="32" t="s">
        <v>160</v>
      </c>
      <c r="C1568" s="5" t="s">
        <v>61</v>
      </c>
      <c r="D1568" s="9" t="s">
        <v>71</v>
      </c>
      <c r="E1568" s="12">
        <v>0.23</v>
      </c>
      <c r="F1568" s="12">
        <v>6.0</v>
      </c>
      <c r="G1568" s="10">
        <f t="shared" si="1082"/>
        <v>23</v>
      </c>
      <c r="H1568" s="12">
        <v>80.0</v>
      </c>
      <c r="I1568" s="12">
        <v>0.694</v>
      </c>
      <c r="J1568" s="12">
        <v>1.798</v>
      </c>
    </row>
    <row r="1569">
      <c r="A1569" s="32" t="str">
        <f t="shared" si="2"/>
        <v>North Korea-Asia2009</v>
      </c>
      <c r="B1569" s="32" t="s">
        <v>216</v>
      </c>
      <c r="C1569" s="5" t="s">
        <v>61</v>
      </c>
      <c r="D1569" s="9" t="s">
        <v>71</v>
      </c>
      <c r="E1569" s="5">
        <v>0.23</v>
      </c>
      <c r="F1569" s="10">
        <f t="shared" ref="F1569:I1569" si="1083">if(AND(D1569=D1570,E1569=E1569+1,ISBLANK(F1570)),F1569,F1570)</f>
        <v>3</v>
      </c>
      <c r="G1569" s="10">
        <f t="shared" si="1083"/>
        <v>23</v>
      </c>
      <c r="H1569" s="10">
        <f t="shared" si="1083"/>
        <v>387</v>
      </c>
      <c r="I1569" s="10">
        <f t="shared" si="1083"/>
        <v>0.201</v>
      </c>
      <c r="J1569" s="12">
        <v>0.003</v>
      </c>
    </row>
    <row r="1570">
      <c r="A1570" s="32" t="str">
        <f t="shared" si="2"/>
        <v>Georgia-Asia2009</v>
      </c>
      <c r="B1570" s="32" t="s">
        <v>147</v>
      </c>
      <c r="C1570" s="5" t="s">
        <v>61</v>
      </c>
      <c r="D1570" s="9" t="s">
        <v>71</v>
      </c>
      <c r="E1570" s="12">
        <v>0.153</v>
      </c>
      <c r="F1570" s="12">
        <v>3.0</v>
      </c>
      <c r="G1570" s="10">
        <f t="shared" ref="G1570:G1574" si="1084">if(AND(E1570=E1571,F1570=F1570+1,ISBLANK(G1571)),G1570,G1571)</f>
        <v>23</v>
      </c>
      <c r="H1570" s="12">
        <v>387.0</v>
      </c>
      <c r="I1570" s="12">
        <v>0.201</v>
      </c>
      <c r="J1570" s="12">
        <v>0.645</v>
      </c>
    </row>
    <row r="1571">
      <c r="A1571" s="32" t="str">
        <f t="shared" si="2"/>
        <v>Armenia-Asia2009</v>
      </c>
      <c r="B1571" s="32" t="s">
        <v>86</v>
      </c>
      <c r="C1571" s="5" t="s">
        <v>61</v>
      </c>
      <c r="D1571" s="9" t="s">
        <v>71</v>
      </c>
      <c r="E1571" s="12">
        <v>0.386</v>
      </c>
      <c r="F1571" s="12">
        <v>14.0</v>
      </c>
      <c r="G1571" s="10">
        <f t="shared" si="1084"/>
        <v>23</v>
      </c>
      <c r="H1571" s="12">
        <v>581.0</v>
      </c>
      <c r="I1571" s="12">
        <v>0.153</v>
      </c>
      <c r="J1571" s="12">
        <v>0.738</v>
      </c>
    </row>
    <row r="1572">
      <c r="A1572" s="32" t="str">
        <f t="shared" si="2"/>
        <v>Azerbaijan-Asia2009</v>
      </c>
      <c r="B1572" s="32" t="s">
        <v>90</v>
      </c>
      <c r="C1572" s="5" t="s">
        <v>61</v>
      </c>
      <c r="D1572" s="9" t="s">
        <v>71</v>
      </c>
      <c r="E1572" s="12">
        <v>0.409</v>
      </c>
      <c r="F1572" s="12">
        <v>10.0</v>
      </c>
      <c r="G1572" s="10">
        <f t="shared" si="1084"/>
        <v>23</v>
      </c>
      <c r="H1572" s="12">
        <v>376.0</v>
      </c>
      <c r="I1572" s="12">
        <v>0.274</v>
      </c>
      <c r="J1572" s="12">
        <v>0.863</v>
      </c>
    </row>
    <row r="1573">
      <c r="A1573" s="32" t="str">
        <f t="shared" si="2"/>
        <v>Vietnam-Asia2009</v>
      </c>
      <c r="B1573" s="32" t="s">
        <v>282</v>
      </c>
      <c r="C1573" s="5" t="s">
        <v>61</v>
      </c>
      <c r="D1573" s="9" t="s">
        <v>71</v>
      </c>
      <c r="E1573" s="12">
        <v>0.399</v>
      </c>
      <c r="F1573" s="12">
        <v>39.0</v>
      </c>
      <c r="G1573" s="10">
        <f t="shared" si="1084"/>
        <v>23</v>
      </c>
      <c r="H1573" s="12">
        <v>1050.0</v>
      </c>
      <c r="I1573" s="12">
        <v>0.266</v>
      </c>
      <c r="J1573" s="12">
        <v>1.114</v>
      </c>
    </row>
    <row r="1574">
      <c r="A1574" s="32" t="str">
        <f t="shared" si="2"/>
        <v>Brunei-Asia2009</v>
      </c>
      <c r="B1574" s="32" t="s">
        <v>106</v>
      </c>
      <c r="C1574" s="5" t="s">
        <v>61</v>
      </c>
      <c r="D1574" s="9" t="s">
        <v>71</v>
      </c>
      <c r="E1574" s="12">
        <v>0.303</v>
      </c>
      <c r="F1574" s="12">
        <v>116.0</v>
      </c>
      <c r="G1574" s="10">
        <f t="shared" si="1084"/>
        <v>23</v>
      </c>
      <c r="H1574" s="12">
        <v>144.0</v>
      </c>
      <c r="I1574" s="12">
        <v>0.49</v>
      </c>
      <c r="J1574" s="12">
        <v>1.047</v>
      </c>
    </row>
    <row r="1575">
      <c r="A1575" s="32" t="str">
        <f t="shared" si="2"/>
        <v>Myanmar-Asia2009</v>
      </c>
      <c r="B1575" s="32" t="s">
        <v>207</v>
      </c>
      <c r="C1575" s="5" t="s">
        <v>61</v>
      </c>
      <c r="D1575" s="9" t="s">
        <v>71</v>
      </c>
      <c r="E1575" s="5">
        <v>0.303</v>
      </c>
      <c r="F1575" s="10">
        <f t="shared" ref="F1575:H1575" si="1085">if(AND(D1575=D1576,E1575=E1575+1,ISBLANK(F1576)),F1575,F1576)</f>
        <v>18</v>
      </c>
      <c r="G1575" s="10">
        <f t="shared" si="1085"/>
        <v>23</v>
      </c>
      <c r="H1575" s="10">
        <f t="shared" si="1085"/>
        <v>145</v>
      </c>
      <c r="I1575" s="12">
        <v>0.002</v>
      </c>
      <c r="J1575" s="12">
        <v>0.01</v>
      </c>
    </row>
    <row r="1576">
      <c r="A1576" s="32" t="str">
        <f t="shared" si="2"/>
        <v>Malaysia-Asia2009</v>
      </c>
      <c r="B1576" s="32" t="s">
        <v>192</v>
      </c>
      <c r="C1576" s="5" t="s">
        <v>61</v>
      </c>
      <c r="D1576" s="9" t="s">
        <v>71</v>
      </c>
      <c r="E1576" s="12">
        <v>0.342</v>
      </c>
      <c r="F1576" s="12">
        <v>18.0</v>
      </c>
      <c r="G1576" s="10">
        <f t="shared" ref="G1576:G1580" si="1086">if(AND(E1576=E1577,F1576=F1576+1,ISBLANK(G1577)),G1576,G1577)</f>
        <v>23</v>
      </c>
      <c r="H1576" s="12">
        <v>145.0</v>
      </c>
      <c r="I1576" s="12">
        <v>0.559</v>
      </c>
      <c r="J1576" s="12">
        <v>1.085</v>
      </c>
    </row>
    <row r="1577">
      <c r="A1577" s="32" t="str">
        <f t="shared" si="2"/>
        <v>Sri Lanka-Asia2009</v>
      </c>
      <c r="B1577" s="32" t="s">
        <v>251</v>
      </c>
      <c r="C1577" s="5" t="s">
        <v>61</v>
      </c>
      <c r="D1577" s="9" t="s">
        <v>71</v>
      </c>
      <c r="E1577" s="12">
        <v>0.617</v>
      </c>
      <c r="F1577" s="12">
        <v>40.0</v>
      </c>
      <c r="G1577" s="10">
        <f t="shared" si="1086"/>
        <v>23</v>
      </c>
      <c r="H1577" s="12">
        <v>256.0</v>
      </c>
      <c r="I1577" s="12">
        <v>0.088</v>
      </c>
      <c r="J1577" s="12">
        <v>0.791</v>
      </c>
    </row>
    <row r="1578">
      <c r="A1578" s="32" t="str">
        <f t="shared" si="2"/>
        <v>Indonesia-Asia2009</v>
      </c>
      <c r="B1578" s="32" t="s">
        <v>164</v>
      </c>
      <c r="C1578" s="5" t="s">
        <v>61</v>
      </c>
      <c r="D1578" s="9" t="s">
        <v>71</v>
      </c>
      <c r="E1578" s="12">
        <v>0.378</v>
      </c>
      <c r="F1578" s="12">
        <v>63.0</v>
      </c>
      <c r="G1578" s="10">
        <f t="shared" si="1086"/>
        <v>23</v>
      </c>
      <c r="H1578" s="12">
        <v>266.0</v>
      </c>
      <c r="I1578" s="12">
        <v>0.069</v>
      </c>
      <c r="J1578" s="12">
        <v>0.689</v>
      </c>
    </row>
    <row r="1579">
      <c r="A1579" s="32" t="str">
        <f t="shared" si="2"/>
        <v>Bhutan-Asia2009</v>
      </c>
      <c r="B1579" s="32" t="s">
        <v>101</v>
      </c>
      <c r="C1579" s="5" t="s">
        <v>61</v>
      </c>
      <c r="D1579" s="9" t="s">
        <v>71</v>
      </c>
      <c r="E1579" s="12">
        <v>0.408</v>
      </c>
      <c r="F1579" s="12">
        <v>46.0</v>
      </c>
      <c r="G1579" s="10">
        <f t="shared" si="1086"/>
        <v>23</v>
      </c>
      <c r="H1579" s="12">
        <v>274.0</v>
      </c>
      <c r="I1579" s="12">
        <v>0.072</v>
      </c>
      <c r="J1579" s="12">
        <v>0.481</v>
      </c>
    </row>
    <row r="1580">
      <c r="A1580" s="32" t="str">
        <f t="shared" si="2"/>
        <v>Bangladesh-Asia2009</v>
      </c>
      <c r="B1580" s="32" t="s">
        <v>94</v>
      </c>
      <c r="C1580" s="5" t="s">
        <v>61</v>
      </c>
      <c r="D1580" s="9" t="s">
        <v>71</v>
      </c>
      <c r="E1580" s="12">
        <v>0.35</v>
      </c>
      <c r="F1580" s="12">
        <v>43.0</v>
      </c>
      <c r="G1580" s="10">
        <f t="shared" si="1086"/>
        <v>23</v>
      </c>
      <c r="H1580" s="12">
        <v>302.0</v>
      </c>
      <c r="I1580" s="12">
        <v>0.031</v>
      </c>
      <c r="J1580" s="12">
        <v>0.344</v>
      </c>
    </row>
    <row r="1581">
      <c r="A1581" s="32" t="str">
        <f t="shared" si="2"/>
        <v>Turkmenistan-Asia2009</v>
      </c>
      <c r="B1581" s="32" t="s">
        <v>271</v>
      </c>
      <c r="C1581" s="5" t="s">
        <v>61</v>
      </c>
      <c r="D1581" s="9" t="s">
        <v>71</v>
      </c>
      <c r="E1581" s="13"/>
      <c r="F1581" s="10">
        <f t="shared" ref="F1581:H1581" si="1087">if(AND(D1581=D1582,E1581=E1581+1,ISBLANK(F1582)),F1581,F1582)</f>
        <v>30</v>
      </c>
      <c r="G1581" s="10">
        <f t="shared" si="1087"/>
        <v>23</v>
      </c>
      <c r="H1581" s="10">
        <f t="shared" si="1087"/>
        <v>271</v>
      </c>
      <c r="I1581" s="12">
        <v>0.02</v>
      </c>
      <c r="J1581" s="12">
        <v>0.428</v>
      </c>
    </row>
    <row r="1582">
      <c r="A1582" s="32" t="str">
        <f t="shared" si="2"/>
        <v>India-Asia2009</v>
      </c>
      <c r="B1582" s="32" t="s">
        <v>163</v>
      </c>
      <c r="C1582" s="5" t="s">
        <v>61</v>
      </c>
      <c r="D1582" s="9" t="s">
        <v>71</v>
      </c>
      <c r="E1582" s="12">
        <v>0.66</v>
      </c>
      <c r="F1582" s="12">
        <v>30.0</v>
      </c>
      <c r="G1582" s="10">
        <f t="shared" ref="G1582:G1602" si="1088">if(AND(E1582=E1583,F1582=F1582+1,ISBLANK(G1583)),G1582,G1583)</f>
        <v>23</v>
      </c>
      <c r="H1582" s="12">
        <v>271.0</v>
      </c>
      <c r="I1582" s="12">
        <v>0.051</v>
      </c>
      <c r="J1582" s="12">
        <v>0.441</v>
      </c>
    </row>
    <row r="1583">
      <c r="A1583" s="32" t="str">
        <f t="shared" si="2"/>
        <v>Kazakhstan-Asia2009</v>
      </c>
      <c r="B1583" s="32" t="s">
        <v>174</v>
      </c>
      <c r="C1583" s="5" t="s">
        <v>61</v>
      </c>
      <c r="D1583" s="9" t="s">
        <v>71</v>
      </c>
      <c r="E1583" s="12">
        <v>0.347</v>
      </c>
      <c r="F1583" s="12">
        <v>20.0</v>
      </c>
      <c r="G1583" s="10">
        <f t="shared" si="1088"/>
        <v>23</v>
      </c>
      <c r="H1583" s="12">
        <v>271.0</v>
      </c>
      <c r="I1583" s="12">
        <v>0.182</v>
      </c>
      <c r="J1583" s="12">
        <v>1.084</v>
      </c>
    </row>
    <row r="1584">
      <c r="A1584" s="32" t="str">
        <f t="shared" si="2"/>
        <v>Maldives-Asia2009</v>
      </c>
      <c r="B1584" s="32" t="s">
        <v>193</v>
      </c>
      <c r="C1584" s="5" t="s">
        <v>61</v>
      </c>
      <c r="D1584" s="9" t="s">
        <v>71</v>
      </c>
      <c r="E1584" s="12">
        <v>0.093</v>
      </c>
      <c r="F1584" s="12">
        <v>9.0</v>
      </c>
      <c r="G1584" s="10">
        <f t="shared" si="1088"/>
        <v>23</v>
      </c>
      <c r="H1584" s="10">
        <f>if(AND(F1584=F1585,G1584=G1584+1,ISBLANK(H1585)),H1584,H1585)</f>
        <v>192</v>
      </c>
      <c r="I1584" s="12">
        <v>0.248</v>
      </c>
      <c r="J1584" s="12">
        <v>1.432</v>
      </c>
    </row>
    <row r="1585">
      <c r="A1585" s="32" t="str">
        <f t="shared" si="2"/>
        <v>Mongolia-Asia2009</v>
      </c>
      <c r="B1585" s="32" t="s">
        <v>203</v>
      </c>
      <c r="C1585" s="5" t="s">
        <v>61</v>
      </c>
      <c r="D1585" s="9" t="s">
        <v>71</v>
      </c>
      <c r="E1585" s="12">
        <v>0.243</v>
      </c>
      <c r="F1585" s="12">
        <v>13.0</v>
      </c>
      <c r="G1585" s="10">
        <f t="shared" si="1088"/>
        <v>23</v>
      </c>
      <c r="H1585" s="12">
        <v>192.0</v>
      </c>
      <c r="I1585" s="12">
        <v>0.1</v>
      </c>
      <c r="J1585" s="12">
        <v>0.842</v>
      </c>
    </row>
    <row r="1586">
      <c r="A1586" s="32" t="str">
        <f t="shared" si="2"/>
        <v>Uzbekistan-Asia2009</v>
      </c>
      <c r="B1586" s="32" t="s">
        <v>279</v>
      </c>
      <c r="C1586" s="5" t="s">
        <v>61</v>
      </c>
      <c r="D1586" s="9" t="s">
        <v>71</v>
      </c>
      <c r="E1586" s="12">
        <v>0.948</v>
      </c>
      <c r="F1586" s="12">
        <v>15.0</v>
      </c>
      <c r="G1586" s="10">
        <f t="shared" si="1088"/>
        <v>23</v>
      </c>
      <c r="H1586" s="12">
        <v>205.0</v>
      </c>
      <c r="I1586" s="12">
        <v>0.171</v>
      </c>
      <c r="J1586" s="12">
        <v>0.599</v>
      </c>
    </row>
    <row r="1587">
      <c r="A1587" s="32" t="str">
        <f t="shared" si="2"/>
        <v>Nepal-Asia2009</v>
      </c>
      <c r="B1587" s="32" t="s">
        <v>209</v>
      </c>
      <c r="C1587" s="5" t="s">
        <v>61</v>
      </c>
      <c r="D1587" s="9" t="s">
        <v>71</v>
      </c>
      <c r="E1587" s="12">
        <v>0.325</v>
      </c>
      <c r="F1587" s="12">
        <v>31.0</v>
      </c>
      <c r="G1587" s="10">
        <f t="shared" si="1088"/>
        <v>23</v>
      </c>
      <c r="H1587" s="12">
        <v>338.0</v>
      </c>
      <c r="I1587" s="12">
        <v>0.02</v>
      </c>
      <c r="J1587" s="12">
        <v>0.211</v>
      </c>
    </row>
    <row r="1588">
      <c r="A1588" s="32" t="str">
        <f t="shared" si="2"/>
        <v>Philippines-Asia2009</v>
      </c>
      <c r="B1588" s="32" t="s">
        <v>225</v>
      </c>
      <c r="C1588" s="5" t="s">
        <v>61</v>
      </c>
      <c r="D1588" s="9" t="s">
        <v>71</v>
      </c>
      <c r="E1588" s="12">
        <v>0.471</v>
      </c>
      <c r="F1588" s="12">
        <v>42.0</v>
      </c>
      <c r="G1588" s="10">
        <f t="shared" si="1088"/>
        <v>23</v>
      </c>
      <c r="H1588" s="12">
        <v>195.0</v>
      </c>
      <c r="I1588" s="12">
        <v>0.09</v>
      </c>
      <c r="J1588" s="12">
        <v>0.823</v>
      </c>
    </row>
    <row r="1589">
      <c r="A1589" s="32" t="str">
        <f t="shared" si="2"/>
        <v>Kyrgyzstan-Asia2009</v>
      </c>
      <c r="B1589" s="32" t="s">
        <v>179</v>
      </c>
      <c r="C1589" s="5" t="s">
        <v>61</v>
      </c>
      <c r="D1589" s="9" t="s">
        <v>71</v>
      </c>
      <c r="E1589" s="12">
        <v>0.594</v>
      </c>
      <c r="F1589" s="12">
        <v>11.0</v>
      </c>
      <c r="G1589" s="10">
        <f t="shared" si="1088"/>
        <v>23</v>
      </c>
      <c r="H1589" s="12">
        <v>202.0</v>
      </c>
      <c r="I1589" s="12">
        <v>0.17</v>
      </c>
      <c r="J1589" s="12">
        <v>0.852</v>
      </c>
    </row>
    <row r="1590">
      <c r="A1590" s="32" t="str">
        <f t="shared" si="2"/>
        <v>Cambodia-Asia2009</v>
      </c>
      <c r="B1590" s="32" t="s">
        <v>110</v>
      </c>
      <c r="C1590" s="5" t="s">
        <v>61</v>
      </c>
      <c r="D1590" s="9" t="s">
        <v>71</v>
      </c>
      <c r="E1590" s="12">
        <v>0.217</v>
      </c>
      <c r="F1590" s="12">
        <v>102.0</v>
      </c>
      <c r="G1590" s="10">
        <f t="shared" si="1088"/>
        <v>23</v>
      </c>
      <c r="H1590" s="12">
        <v>173.0</v>
      </c>
      <c r="I1590" s="12">
        <v>0.005</v>
      </c>
      <c r="J1590" s="12">
        <v>0.443</v>
      </c>
    </row>
    <row r="1591">
      <c r="A1591" s="32" t="str">
        <f t="shared" si="2"/>
        <v>Pakistan-Asia2009</v>
      </c>
      <c r="B1591" s="32" t="s">
        <v>220</v>
      </c>
      <c r="C1591" s="5" t="s">
        <v>61</v>
      </c>
      <c r="D1591" s="9" t="s">
        <v>71</v>
      </c>
      <c r="E1591" s="12">
        <v>0.309</v>
      </c>
      <c r="F1591" s="12">
        <v>21.0</v>
      </c>
      <c r="G1591" s="10">
        <f t="shared" si="1088"/>
        <v>23</v>
      </c>
      <c r="H1591" s="12">
        <v>560.0</v>
      </c>
      <c r="I1591" s="12">
        <v>0.075</v>
      </c>
      <c r="J1591" s="12">
        <v>0.555</v>
      </c>
    </row>
    <row r="1592">
      <c r="A1592" s="32" t="str">
        <f t="shared" si="2"/>
        <v>Laos-Asia2009</v>
      </c>
      <c r="B1592" s="32" t="s">
        <v>180</v>
      </c>
      <c r="C1592" s="5" t="s">
        <v>61</v>
      </c>
      <c r="D1592" s="9" t="s">
        <v>71</v>
      </c>
      <c r="E1592" s="12">
        <v>0.323</v>
      </c>
      <c r="F1592" s="12">
        <v>93.0</v>
      </c>
      <c r="G1592" s="10">
        <f t="shared" si="1088"/>
        <v>23</v>
      </c>
      <c r="H1592" s="12">
        <v>362.0</v>
      </c>
      <c r="I1592" s="12">
        <v>0.06</v>
      </c>
      <c r="J1592" s="12">
        <v>0.516</v>
      </c>
    </row>
    <row r="1593">
      <c r="A1593" s="32" t="str">
        <f t="shared" si="2"/>
        <v>Tajikistan-Asia2009</v>
      </c>
      <c r="B1593" s="32" t="s">
        <v>262</v>
      </c>
      <c r="C1593" s="5" t="s">
        <v>61</v>
      </c>
      <c r="D1593" s="9" t="s">
        <v>71</v>
      </c>
      <c r="E1593" s="12">
        <v>0.838</v>
      </c>
      <c r="F1593" s="12">
        <v>38.0</v>
      </c>
      <c r="G1593" s="10">
        <f t="shared" si="1088"/>
        <v>23</v>
      </c>
      <c r="H1593" s="12">
        <v>224.0</v>
      </c>
      <c r="I1593" s="12">
        <v>0.101</v>
      </c>
      <c r="J1593" s="12">
        <v>0.658</v>
      </c>
    </row>
    <row r="1594">
      <c r="A1594" s="32" t="str">
        <f t="shared" si="2"/>
        <v>Timor-Leste-Asia2009</v>
      </c>
      <c r="B1594" s="32" t="s">
        <v>265</v>
      </c>
      <c r="C1594" s="5" t="s">
        <v>61</v>
      </c>
      <c r="D1594" s="9" t="s">
        <v>71</v>
      </c>
      <c r="E1594" s="12">
        <v>0.11</v>
      </c>
      <c r="F1594" s="12">
        <v>157.0</v>
      </c>
      <c r="G1594" s="10">
        <f t="shared" si="1088"/>
        <v>23</v>
      </c>
      <c r="H1594" s="12">
        <v>276.0</v>
      </c>
      <c r="I1594" s="12">
        <v>0.002</v>
      </c>
      <c r="J1594" s="12">
        <v>0.33</v>
      </c>
    </row>
    <row r="1595">
      <c r="A1595" s="32" t="str">
        <f t="shared" si="2"/>
        <v>Afghanistan-Asia2009</v>
      </c>
      <c r="B1595" s="32" t="s">
        <v>60</v>
      </c>
      <c r="C1595" s="5" t="s">
        <v>61</v>
      </c>
      <c r="D1595" s="9" t="s">
        <v>71</v>
      </c>
      <c r="E1595" s="12">
        <v>0.363</v>
      </c>
      <c r="F1595" s="12">
        <v>7.0</v>
      </c>
      <c r="G1595" s="10">
        <f t="shared" si="1088"/>
        <v>23</v>
      </c>
      <c r="H1595" s="12">
        <v>275.0</v>
      </c>
      <c r="I1595" s="12">
        <v>0.036</v>
      </c>
      <c r="J1595" s="12">
        <v>0.379</v>
      </c>
    </row>
    <row r="1596">
      <c r="A1596" s="32" t="str">
        <f t="shared" si="2"/>
        <v>Macao SAR-Asia2010</v>
      </c>
      <c r="B1596" s="32" t="s">
        <v>189</v>
      </c>
      <c r="C1596" s="5" t="s">
        <v>61</v>
      </c>
      <c r="D1596" s="9" t="s">
        <v>72</v>
      </c>
      <c r="E1596" s="5">
        <v>0.363</v>
      </c>
      <c r="F1596" s="13"/>
      <c r="G1596" s="10">
        <f t="shared" si="1088"/>
        <v>23</v>
      </c>
      <c r="H1596" s="10">
        <f>if(AND(F1596=F1597,G1596=G1596+1,ISBLANK(H1597)),H1596,H1597)</f>
        <v>250</v>
      </c>
      <c r="I1596" s="12">
        <v>0.552</v>
      </c>
      <c r="J1596" s="12">
        <v>2.099</v>
      </c>
    </row>
    <row r="1597">
      <c r="A1597" s="32" t="str">
        <f t="shared" si="2"/>
        <v>South Korea-Asia2010</v>
      </c>
      <c r="B1597" s="32" t="s">
        <v>248</v>
      </c>
      <c r="C1597" s="5" t="s">
        <v>61</v>
      </c>
      <c r="D1597" s="9" t="s">
        <v>72</v>
      </c>
      <c r="E1597" s="12">
        <v>0.288</v>
      </c>
      <c r="F1597" s="12">
        <v>14.0</v>
      </c>
      <c r="G1597" s="10">
        <f t="shared" si="1088"/>
        <v>23</v>
      </c>
      <c r="H1597" s="12">
        <v>250.0</v>
      </c>
      <c r="I1597" s="12">
        <v>0.837</v>
      </c>
      <c r="J1597" s="12">
        <v>1.048</v>
      </c>
    </row>
    <row r="1598">
      <c r="A1598" s="32" t="str">
        <f t="shared" si="2"/>
        <v>Singapore-Asia2010</v>
      </c>
      <c r="B1598" s="32" t="s">
        <v>241</v>
      </c>
      <c r="C1598" s="5" t="s">
        <v>61</v>
      </c>
      <c r="D1598" s="9" t="s">
        <v>72</v>
      </c>
      <c r="E1598" s="12">
        <v>0.254</v>
      </c>
      <c r="F1598" s="12">
        <v>3.0</v>
      </c>
      <c r="G1598" s="10">
        <f t="shared" si="1088"/>
        <v>23</v>
      </c>
      <c r="H1598" s="12">
        <v>84.0</v>
      </c>
      <c r="I1598" s="12">
        <v>0.71</v>
      </c>
      <c r="J1598" s="12">
        <v>1.454</v>
      </c>
    </row>
    <row r="1599">
      <c r="A1599" s="32" t="str">
        <f t="shared" si="2"/>
        <v>Japan-Asia2010</v>
      </c>
      <c r="B1599" s="32" t="s">
        <v>172</v>
      </c>
      <c r="C1599" s="5" t="s">
        <v>61</v>
      </c>
      <c r="D1599" s="9" t="s">
        <v>72</v>
      </c>
      <c r="E1599" s="12">
        <v>0.476</v>
      </c>
      <c r="F1599" s="12">
        <v>22.0</v>
      </c>
      <c r="G1599" s="10">
        <f t="shared" si="1088"/>
        <v>23</v>
      </c>
      <c r="H1599" s="12">
        <v>355.0</v>
      </c>
      <c r="I1599" s="12">
        <v>0.782</v>
      </c>
      <c r="J1599" s="12">
        <v>0.968</v>
      </c>
    </row>
    <row r="1600">
      <c r="A1600" s="32" t="str">
        <f t="shared" si="2"/>
        <v>Thailand-Asia2010</v>
      </c>
      <c r="B1600" s="32" t="s">
        <v>264</v>
      </c>
      <c r="C1600" s="5" t="s">
        <v>61</v>
      </c>
      <c r="D1600" s="9" t="s">
        <v>72</v>
      </c>
      <c r="E1600" s="12">
        <v>0.369</v>
      </c>
      <c r="F1600" s="12">
        <v>32.0</v>
      </c>
      <c r="G1600" s="10">
        <f t="shared" si="1088"/>
        <v>23</v>
      </c>
      <c r="H1600" s="12">
        <v>264.0</v>
      </c>
      <c r="I1600" s="12">
        <v>0.224</v>
      </c>
      <c r="J1600" s="12">
        <v>1.08</v>
      </c>
    </row>
    <row r="1601">
      <c r="A1601" s="32" t="str">
        <f t="shared" si="2"/>
        <v>China-Asia2010</v>
      </c>
      <c r="B1601" s="32" t="s">
        <v>117</v>
      </c>
      <c r="C1601" s="5" t="s">
        <v>61</v>
      </c>
      <c r="D1601" s="9" t="s">
        <v>72</v>
      </c>
      <c r="E1601" s="12">
        <v>0.635</v>
      </c>
      <c r="F1601" s="12">
        <v>38.0</v>
      </c>
      <c r="G1601" s="10">
        <f t="shared" si="1088"/>
        <v>23</v>
      </c>
      <c r="H1601" s="12">
        <v>358.0</v>
      </c>
      <c r="I1601" s="12">
        <v>0.343</v>
      </c>
      <c r="J1601" s="12">
        <v>0.632</v>
      </c>
    </row>
    <row r="1602">
      <c r="A1602" s="32" t="str">
        <f t="shared" si="2"/>
        <v>Hong Kong SAR-Asia2010</v>
      </c>
      <c r="B1602" s="32" t="s">
        <v>160</v>
      </c>
      <c r="C1602" s="5" t="s">
        <v>61</v>
      </c>
      <c r="D1602" s="9" t="s">
        <v>72</v>
      </c>
      <c r="E1602" s="12">
        <v>0.23</v>
      </c>
      <c r="F1602" s="12">
        <v>6.0</v>
      </c>
      <c r="G1602" s="10">
        <f t="shared" si="1088"/>
        <v>23</v>
      </c>
      <c r="H1602" s="12">
        <v>80.0</v>
      </c>
      <c r="I1602" s="12">
        <v>0.72</v>
      </c>
      <c r="J1602" s="12">
        <v>1.957</v>
      </c>
    </row>
    <row r="1603">
      <c r="A1603" s="32" t="str">
        <f t="shared" si="2"/>
        <v>North Korea-Asia2010</v>
      </c>
      <c r="B1603" s="32" t="s">
        <v>216</v>
      </c>
      <c r="C1603" s="5" t="s">
        <v>61</v>
      </c>
      <c r="D1603" s="9" t="s">
        <v>72</v>
      </c>
      <c r="E1603" s="35">
        <v>0.23</v>
      </c>
      <c r="F1603" s="10">
        <f t="shared" ref="F1603:I1603" si="1089">if(AND(D1603=D1604,E1603=E1603+1,ISBLANK(F1604)),F1603,F1604)</f>
        <v>3</v>
      </c>
      <c r="G1603" s="10">
        <f t="shared" si="1089"/>
        <v>23</v>
      </c>
      <c r="H1603" s="10">
        <f t="shared" si="1089"/>
        <v>387</v>
      </c>
      <c r="I1603" s="10">
        <f t="shared" si="1089"/>
        <v>0.269</v>
      </c>
      <c r="J1603" s="12">
        <v>0.018</v>
      </c>
    </row>
    <row r="1604">
      <c r="A1604" s="32" t="str">
        <f t="shared" si="2"/>
        <v>Georgia-Asia2010</v>
      </c>
      <c r="B1604" s="32" t="s">
        <v>147</v>
      </c>
      <c r="C1604" s="5" t="s">
        <v>61</v>
      </c>
      <c r="D1604" s="9" t="s">
        <v>72</v>
      </c>
      <c r="E1604" s="12">
        <v>0.153</v>
      </c>
      <c r="F1604" s="12">
        <v>3.0</v>
      </c>
      <c r="G1604" s="10">
        <f t="shared" ref="G1604:G1607" si="1090">if(AND(E1604=E1605,F1604=F1604+1,ISBLANK(G1605)),G1604,G1605)</f>
        <v>23</v>
      </c>
      <c r="H1604" s="12">
        <v>387.0</v>
      </c>
      <c r="I1604" s="12">
        <v>0.269</v>
      </c>
      <c r="J1604" s="12">
        <v>0.906</v>
      </c>
    </row>
    <row r="1605">
      <c r="A1605" s="32" t="str">
        <f t="shared" si="2"/>
        <v>Armenia-Asia2010</v>
      </c>
      <c r="B1605" s="32" t="s">
        <v>86</v>
      </c>
      <c r="C1605" s="5" t="s">
        <v>61</v>
      </c>
      <c r="D1605" s="9" t="s">
        <v>72</v>
      </c>
      <c r="E1605" s="12">
        <v>0.386</v>
      </c>
      <c r="F1605" s="12">
        <v>14.0</v>
      </c>
      <c r="G1605" s="10">
        <f t="shared" si="1090"/>
        <v>23</v>
      </c>
      <c r="H1605" s="12">
        <v>581.0</v>
      </c>
      <c r="I1605" s="12">
        <v>0.25</v>
      </c>
      <c r="J1605" s="12">
        <v>1.304</v>
      </c>
    </row>
    <row r="1606">
      <c r="A1606" s="32" t="str">
        <f t="shared" si="2"/>
        <v>Vietnam-Asia2010</v>
      </c>
      <c r="B1606" s="32" t="s">
        <v>282</v>
      </c>
      <c r="C1606" s="5" t="s">
        <v>61</v>
      </c>
      <c r="D1606" s="9" t="s">
        <v>72</v>
      </c>
      <c r="E1606" s="12">
        <v>0.329</v>
      </c>
      <c r="F1606" s="12">
        <v>38.0</v>
      </c>
      <c r="G1606" s="10">
        <f t="shared" si="1090"/>
        <v>23</v>
      </c>
      <c r="H1606" s="12">
        <v>941.0</v>
      </c>
      <c r="I1606" s="12">
        <v>0.307</v>
      </c>
      <c r="J1606" s="12">
        <v>1.253</v>
      </c>
    </row>
    <row r="1607">
      <c r="A1607" s="32" t="str">
        <f t="shared" si="2"/>
        <v>Brunei-Asia2010</v>
      </c>
      <c r="B1607" s="32" t="s">
        <v>106</v>
      </c>
      <c r="C1607" s="5" t="s">
        <v>61</v>
      </c>
      <c r="D1607" s="9" t="s">
        <v>72</v>
      </c>
      <c r="E1607" s="12">
        <v>0.173</v>
      </c>
      <c r="F1607" s="12">
        <v>105.0</v>
      </c>
      <c r="G1607" s="10">
        <f t="shared" si="1090"/>
        <v>23</v>
      </c>
      <c r="H1607" s="12">
        <v>144.0</v>
      </c>
      <c r="I1607" s="12">
        <v>0.53</v>
      </c>
      <c r="J1607" s="12">
        <v>1.086</v>
      </c>
    </row>
    <row r="1608">
      <c r="A1608" s="32" t="str">
        <f t="shared" si="2"/>
        <v>Myanmar-Asia2010</v>
      </c>
      <c r="B1608" s="32" t="s">
        <v>207</v>
      </c>
      <c r="C1608" s="5" t="s">
        <v>61</v>
      </c>
      <c r="D1608" s="9" t="s">
        <v>72</v>
      </c>
      <c r="E1608" s="5">
        <v>0.173</v>
      </c>
      <c r="F1608" s="10">
        <f t="shared" ref="F1608:H1608" si="1091">if(AND(D1608=D1609,E1608=E1608+1,ISBLANK(F1609)),F1608,F1609)</f>
        <v>8</v>
      </c>
      <c r="G1608" s="10">
        <f t="shared" si="1091"/>
        <v>23</v>
      </c>
      <c r="H1608" s="10">
        <f t="shared" si="1091"/>
        <v>306</v>
      </c>
      <c r="I1608" s="12">
        <v>0.003</v>
      </c>
      <c r="J1608" s="12">
        <v>0.011</v>
      </c>
    </row>
    <row r="1609">
      <c r="A1609" s="32" t="str">
        <f t="shared" si="2"/>
        <v>Azerbaijan-Asia2010</v>
      </c>
      <c r="B1609" s="32" t="s">
        <v>90</v>
      </c>
      <c r="C1609" s="5" t="s">
        <v>61</v>
      </c>
      <c r="D1609" s="9" t="s">
        <v>72</v>
      </c>
      <c r="E1609" s="12">
        <v>0.409</v>
      </c>
      <c r="F1609" s="12">
        <v>8.0</v>
      </c>
      <c r="G1609" s="10">
        <f t="shared" ref="G1609:G1631" si="1092">if(AND(E1609=E1610,F1609=F1609+1,ISBLANK(G1610)),G1609,G1610)</f>
        <v>23</v>
      </c>
      <c r="H1609" s="12">
        <v>306.0</v>
      </c>
      <c r="I1609" s="12">
        <v>0.46</v>
      </c>
      <c r="J1609" s="12">
        <v>1.001</v>
      </c>
    </row>
    <row r="1610">
      <c r="A1610" s="32" t="str">
        <f t="shared" si="2"/>
        <v>Sri Lanka-Asia2010</v>
      </c>
      <c r="B1610" s="32" t="s">
        <v>251</v>
      </c>
      <c r="C1610" s="5" t="s">
        <v>61</v>
      </c>
      <c r="D1610" s="9" t="s">
        <v>72</v>
      </c>
      <c r="E1610" s="12">
        <v>0.966</v>
      </c>
      <c r="F1610" s="12">
        <v>37.0</v>
      </c>
      <c r="G1610" s="10">
        <f t="shared" si="1092"/>
        <v>23</v>
      </c>
      <c r="H1610" s="12">
        <v>256.0</v>
      </c>
      <c r="I1610" s="12">
        <v>0.12</v>
      </c>
      <c r="J1610" s="12">
        <v>0.836</v>
      </c>
    </row>
    <row r="1611">
      <c r="A1611" s="32" t="str">
        <f t="shared" si="2"/>
        <v>Malaysia-Asia2010</v>
      </c>
      <c r="B1611" s="32" t="s">
        <v>192</v>
      </c>
      <c r="C1611" s="5" t="s">
        <v>61</v>
      </c>
      <c r="D1611" s="9" t="s">
        <v>72</v>
      </c>
      <c r="E1611" s="12">
        <v>0.337</v>
      </c>
      <c r="F1611" s="12">
        <v>17.0</v>
      </c>
      <c r="G1611" s="10">
        <f t="shared" si="1092"/>
        <v>23</v>
      </c>
      <c r="H1611" s="12">
        <v>145.0</v>
      </c>
      <c r="I1611" s="12">
        <v>0.563</v>
      </c>
      <c r="J1611" s="12">
        <v>1.197</v>
      </c>
    </row>
    <row r="1612">
      <c r="A1612" s="32" t="str">
        <f t="shared" si="2"/>
        <v>Indonesia-Asia2010</v>
      </c>
      <c r="B1612" s="32" t="s">
        <v>164</v>
      </c>
      <c r="C1612" s="5" t="s">
        <v>61</v>
      </c>
      <c r="D1612" s="9" t="s">
        <v>72</v>
      </c>
      <c r="E1612" s="12">
        <v>0.322</v>
      </c>
      <c r="F1612" s="12">
        <v>50.0</v>
      </c>
      <c r="G1612" s="10">
        <f t="shared" si="1092"/>
        <v>23</v>
      </c>
      <c r="H1612" s="12">
        <v>266.0</v>
      </c>
      <c r="I1612" s="12">
        <v>0.109</v>
      </c>
      <c r="J1612" s="12">
        <v>0.878</v>
      </c>
    </row>
    <row r="1613">
      <c r="A1613" s="32" t="str">
        <f t="shared" si="2"/>
        <v>India-Asia2010</v>
      </c>
      <c r="B1613" s="32" t="s">
        <v>163</v>
      </c>
      <c r="C1613" s="5" t="s">
        <v>61</v>
      </c>
      <c r="D1613" s="9" t="s">
        <v>72</v>
      </c>
      <c r="E1613" s="12">
        <v>0.649</v>
      </c>
      <c r="F1613" s="12">
        <v>29.0</v>
      </c>
      <c r="G1613" s="10">
        <f t="shared" si="1092"/>
        <v>23</v>
      </c>
      <c r="H1613" s="12">
        <v>258.0</v>
      </c>
      <c r="I1613" s="12">
        <v>0.075</v>
      </c>
      <c r="J1613" s="12">
        <v>0.624</v>
      </c>
    </row>
    <row r="1614">
      <c r="A1614" s="32" t="str">
        <f t="shared" si="2"/>
        <v>Bhutan-Asia2010</v>
      </c>
      <c r="B1614" s="32" t="s">
        <v>101</v>
      </c>
      <c r="C1614" s="5" t="s">
        <v>61</v>
      </c>
      <c r="D1614" s="9" t="s">
        <v>72</v>
      </c>
      <c r="E1614" s="12">
        <v>0.408</v>
      </c>
      <c r="F1614" s="12">
        <v>46.0</v>
      </c>
      <c r="G1614" s="10">
        <f t="shared" si="1092"/>
        <v>23</v>
      </c>
      <c r="H1614" s="12">
        <v>274.0</v>
      </c>
      <c r="I1614" s="12">
        <v>0.136</v>
      </c>
      <c r="J1614" s="12">
        <v>0.55</v>
      </c>
    </row>
    <row r="1615">
      <c r="A1615" s="32" t="str">
        <f t="shared" si="2"/>
        <v>Bangladesh-Asia2010</v>
      </c>
      <c r="B1615" s="32" t="s">
        <v>94</v>
      </c>
      <c r="C1615" s="5" t="s">
        <v>61</v>
      </c>
      <c r="D1615" s="9" t="s">
        <v>72</v>
      </c>
      <c r="E1615" s="12">
        <v>0.35</v>
      </c>
      <c r="F1615" s="12">
        <v>19.0</v>
      </c>
      <c r="G1615" s="10">
        <f t="shared" si="1092"/>
        <v>23</v>
      </c>
      <c r="H1615" s="12">
        <v>302.0</v>
      </c>
      <c r="I1615" s="12">
        <v>0.037</v>
      </c>
      <c r="J1615" s="12">
        <v>0.449</v>
      </c>
    </row>
    <row r="1616">
      <c r="A1616" s="32" t="str">
        <f t="shared" si="2"/>
        <v>Turkmenistan-Asia2010</v>
      </c>
      <c r="B1616" s="32" t="s">
        <v>271</v>
      </c>
      <c r="C1616" s="5" t="s">
        <v>61</v>
      </c>
      <c r="D1616" s="9" t="s">
        <v>72</v>
      </c>
      <c r="E1616" s="5">
        <v>0.35</v>
      </c>
      <c r="F1616" s="13"/>
      <c r="G1616" s="10">
        <f t="shared" si="1092"/>
        <v>23</v>
      </c>
      <c r="H1616" s="10">
        <f t="shared" ref="H1616:H1617" si="1093">if(AND(F1616=F1617,G1616=G1616+1,ISBLANK(H1617)),H1616,H1617)</f>
        <v>192</v>
      </c>
      <c r="I1616" s="12">
        <v>0.03</v>
      </c>
      <c r="J1616" s="12">
        <v>0.634</v>
      </c>
    </row>
    <row r="1617">
      <c r="A1617" s="32" t="str">
        <f t="shared" si="2"/>
        <v>Maldives-Asia2010</v>
      </c>
      <c r="B1617" s="32" t="s">
        <v>193</v>
      </c>
      <c r="C1617" s="5" t="s">
        <v>61</v>
      </c>
      <c r="D1617" s="9" t="s">
        <v>72</v>
      </c>
      <c r="E1617" s="12">
        <v>0.093</v>
      </c>
      <c r="F1617" s="12">
        <v>9.0</v>
      </c>
      <c r="G1617" s="10">
        <f t="shared" si="1092"/>
        <v>23</v>
      </c>
      <c r="H1617" s="10">
        <f t="shared" si="1093"/>
        <v>192</v>
      </c>
      <c r="I1617" s="12">
        <v>0.265</v>
      </c>
      <c r="J1617" s="12">
        <v>1.518</v>
      </c>
    </row>
    <row r="1618">
      <c r="A1618" s="32" t="str">
        <f t="shared" si="2"/>
        <v>Mongolia-Asia2010</v>
      </c>
      <c r="B1618" s="32" t="s">
        <v>203</v>
      </c>
      <c r="C1618" s="5" t="s">
        <v>61</v>
      </c>
      <c r="D1618" s="9" t="s">
        <v>72</v>
      </c>
      <c r="E1618" s="12">
        <v>0.243</v>
      </c>
      <c r="F1618" s="12">
        <v>13.0</v>
      </c>
      <c r="G1618" s="10">
        <f t="shared" si="1092"/>
        <v>23</v>
      </c>
      <c r="H1618" s="12">
        <v>192.0</v>
      </c>
      <c r="I1618" s="12">
        <v>0.102</v>
      </c>
      <c r="J1618" s="12">
        <v>0.925</v>
      </c>
    </row>
    <row r="1619">
      <c r="A1619" s="32" t="str">
        <f t="shared" si="2"/>
        <v>Kazakhstan-Asia2010</v>
      </c>
      <c r="B1619" s="32" t="s">
        <v>174</v>
      </c>
      <c r="C1619" s="5" t="s">
        <v>61</v>
      </c>
      <c r="D1619" s="9" t="s">
        <v>72</v>
      </c>
      <c r="E1619" s="12">
        <v>0.286</v>
      </c>
      <c r="F1619" s="12">
        <v>19.0</v>
      </c>
      <c r="G1619" s="10">
        <f t="shared" si="1092"/>
        <v>23</v>
      </c>
      <c r="H1619" s="12">
        <v>271.0</v>
      </c>
      <c r="I1619" s="12">
        <v>0.316</v>
      </c>
      <c r="J1619" s="12">
        <v>1.219</v>
      </c>
    </row>
    <row r="1620">
      <c r="A1620" s="32" t="str">
        <f t="shared" si="2"/>
        <v>Uzbekistan-Asia2010</v>
      </c>
      <c r="B1620" s="32" t="s">
        <v>279</v>
      </c>
      <c r="C1620" s="5" t="s">
        <v>61</v>
      </c>
      <c r="D1620" s="9" t="s">
        <v>72</v>
      </c>
      <c r="E1620" s="12">
        <v>0.956</v>
      </c>
      <c r="F1620" s="12">
        <v>15.0</v>
      </c>
      <c r="G1620" s="10">
        <f t="shared" si="1092"/>
        <v>23</v>
      </c>
      <c r="H1620" s="12">
        <v>205.0</v>
      </c>
      <c r="I1620" s="12">
        <v>0.2</v>
      </c>
      <c r="J1620" s="12">
        <v>0.755</v>
      </c>
    </row>
    <row r="1621">
      <c r="A1621" s="32" t="str">
        <f t="shared" si="2"/>
        <v>Nepal-Asia2010</v>
      </c>
      <c r="B1621" s="32" t="s">
        <v>209</v>
      </c>
      <c r="C1621" s="5" t="s">
        <v>61</v>
      </c>
      <c r="D1621" s="9" t="s">
        <v>72</v>
      </c>
      <c r="E1621" s="12">
        <v>0.317</v>
      </c>
      <c r="F1621" s="12">
        <v>31.0</v>
      </c>
      <c r="G1621" s="10">
        <f t="shared" si="1092"/>
        <v>23</v>
      </c>
      <c r="H1621" s="12">
        <v>338.0</v>
      </c>
      <c r="I1621" s="12">
        <v>0.079</v>
      </c>
      <c r="J1621" s="12">
        <v>0.343</v>
      </c>
    </row>
    <row r="1622">
      <c r="A1622" s="32" t="str">
        <f t="shared" si="2"/>
        <v>Philippines-Asia2010</v>
      </c>
      <c r="B1622" s="32" t="s">
        <v>225</v>
      </c>
      <c r="C1622" s="5" t="s">
        <v>61</v>
      </c>
      <c r="D1622" s="9" t="s">
        <v>72</v>
      </c>
      <c r="E1622" s="12">
        <v>0.438</v>
      </c>
      <c r="F1622" s="12">
        <v>37.0</v>
      </c>
      <c r="G1622" s="10">
        <f t="shared" si="1092"/>
        <v>23</v>
      </c>
      <c r="H1622" s="12">
        <v>195.0</v>
      </c>
      <c r="I1622" s="12">
        <v>0.25</v>
      </c>
      <c r="J1622" s="12">
        <v>0.89</v>
      </c>
    </row>
    <row r="1623">
      <c r="A1623" s="32" t="str">
        <f t="shared" si="2"/>
        <v>Cambodia-Asia2010</v>
      </c>
      <c r="B1623" s="32" t="s">
        <v>110</v>
      </c>
      <c r="C1623" s="5" t="s">
        <v>61</v>
      </c>
      <c r="D1623" s="9" t="s">
        <v>72</v>
      </c>
      <c r="E1623" s="12">
        <v>0.214</v>
      </c>
      <c r="F1623" s="12">
        <v>102.0</v>
      </c>
      <c r="G1623" s="10">
        <f t="shared" si="1092"/>
        <v>23</v>
      </c>
      <c r="H1623" s="12">
        <v>173.0</v>
      </c>
      <c r="I1623" s="12">
        <v>0.013</v>
      </c>
      <c r="J1623" s="12">
        <v>0.567</v>
      </c>
    </row>
    <row r="1624">
      <c r="A1624" s="32" t="str">
        <f t="shared" si="2"/>
        <v>Pakistan-Asia2010</v>
      </c>
      <c r="B1624" s="32" t="s">
        <v>220</v>
      </c>
      <c r="C1624" s="5" t="s">
        <v>61</v>
      </c>
      <c r="D1624" s="9" t="s">
        <v>72</v>
      </c>
      <c r="E1624" s="12">
        <v>0.309</v>
      </c>
      <c r="F1624" s="12">
        <v>21.0</v>
      </c>
      <c r="G1624" s="10">
        <f t="shared" si="1092"/>
        <v>23</v>
      </c>
      <c r="H1624" s="12">
        <v>560.0</v>
      </c>
      <c r="I1624" s="12">
        <v>0.08</v>
      </c>
      <c r="J1624" s="12">
        <v>0.573</v>
      </c>
    </row>
    <row r="1625">
      <c r="A1625" s="32" t="str">
        <f t="shared" si="2"/>
        <v>Kyrgyzstan-Asia2010</v>
      </c>
      <c r="B1625" s="32" t="s">
        <v>179</v>
      </c>
      <c r="C1625" s="5" t="s">
        <v>61</v>
      </c>
      <c r="D1625" s="9" t="s">
        <v>72</v>
      </c>
      <c r="E1625" s="12">
        <v>0.306</v>
      </c>
      <c r="F1625" s="12">
        <v>10.0</v>
      </c>
      <c r="G1625" s="10">
        <f t="shared" si="1092"/>
        <v>23</v>
      </c>
      <c r="H1625" s="12">
        <v>202.0</v>
      </c>
      <c r="I1625" s="12">
        <v>0.184</v>
      </c>
      <c r="J1625" s="12">
        <v>0.989</v>
      </c>
    </row>
    <row r="1626">
      <c r="A1626" s="32" t="str">
        <f t="shared" si="2"/>
        <v>Laos-Asia2010</v>
      </c>
      <c r="B1626" s="32" t="s">
        <v>180</v>
      </c>
      <c r="C1626" s="5" t="s">
        <v>61</v>
      </c>
      <c r="D1626" s="9" t="s">
        <v>72</v>
      </c>
      <c r="E1626" s="12">
        <v>0.323</v>
      </c>
      <c r="F1626" s="12">
        <v>93.0</v>
      </c>
      <c r="G1626" s="10">
        <f t="shared" si="1092"/>
        <v>23</v>
      </c>
      <c r="H1626" s="12">
        <v>362.0</v>
      </c>
      <c r="I1626" s="12">
        <v>0.07</v>
      </c>
      <c r="J1626" s="12">
        <v>0.626</v>
      </c>
    </row>
    <row r="1627">
      <c r="A1627" s="32" t="str">
        <f t="shared" si="2"/>
        <v>Tajikistan-Asia2010</v>
      </c>
      <c r="B1627" s="32" t="s">
        <v>262</v>
      </c>
      <c r="C1627" s="5" t="s">
        <v>61</v>
      </c>
      <c r="D1627" s="9" t="s">
        <v>72</v>
      </c>
      <c r="E1627" s="12">
        <v>0.84</v>
      </c>
      <c r="F1627" s="12">
        <v>27.0</v>
      </c>
      <c r="G1627" s="10">
        <f t="shared" si="1092"/>
        <v>23</v>
      </c>
      <c r="H1627" s="12">
        <v>224.0</v>
      </c>
      <c r="I1627" s="12">
        <v>0.116</v>
      </c>
      <c r="J1627" s="12">
        <v>0.779</v>
      </c>
    </row>
    <row r="1628">
      <c r="A1628" s="32" t="str">
        <f t="shared" si="2"/>
        <v>Timor-Leste-Asia2010</v>
      </c>
      <c r="B1628" s="32" t="s">
        <v>265</v>
      </c>
      <c r="C1628" s="5" t="s">
        <v>61</v>
      </c>
      <c r="D1628" s="9" t="s">
        <v>72</v>
      </c>
      <c r="E1628" s="12">
        <v>0.11</v>
      </c>
      <c r="F1628" s="12">
        <v>110.0</v>
      </c>
      <c r="G1628" s="10">
        <f t="shared" si="1092"/>
        <v>23</v>
      </c>
      <c r="H1628" s="12">
        <v>276.0</v>
      </c>
      <c r="I1628" s="12">
        <v>0.002</v>
      </c>
      <c r="J1628" s="12">
        <v>0.438</v>
      </c>
    </row>
    <row r="1629">
      <c r="A1629" s="32" t="str">
        <f t="shared" si="2"/>
        <v>Afghanistan-Asia2010</v>
      </c>
      <c r="B1629" s="32" t="s">
        <v>60</v>
      </c>
      <c r="C1629" s="5" t="s">
        <v>61</v>
      </c>
      <c r="D1629" s="9" t="s">
        <v>72</v>
      </c>
      <c r="E1629" s="12">
        <v>0.363</v>
      </c>
      <c r="F1629" s="12">
        <v>7.0</v>
      </c>
      <c r="G1629" s="10">
        <f t="shared" si="1092"/>
        <v>23</v>
      </c>
      <c r="H1629" s="12">
        <v>275.0</v>
      </c>
      <c r="I1629" s="12">
        <v>0.04</v>
      </c>
      <c r="J1629" s="12">
        <v>0.458</v>
      </c>
    </row>
    <row r="1630">
      <c r="A1630" s="32" t="str">
        <f t="shared" si="2"/>
        <v>Japan-Asia2011</v>
      </c>
      <c r="B1630" s="32" t="s">
        <v>172</v>
      </c>
      <c r="C1630" s="5" t="s">
        <v>61</v>
      </c>
      <c r="D1630" s="9" t="s">
        <v>73</v>
      </c>
      <c r="E1630" s="12">
        <v>0.484</v>
      </c>
      <c r="F1630" s="12">
        <v>22.0</v>
      </c>
      <c r="G1630" s="10">
        <f t="shared" si="1092"/>
        <v>23</v>
      </c>
      <c r="H1630" s="12">
        <v>330.0</v>
      </c>
      <c r="I1630" s="12">
        <v>0.791</v>
      </c>
      <c r="J1630" s="12">
        <v>1.02</v>
      </c>
    </row>
    <row r="1631">
      <c r="A1631" s="32" t="str">
        <f t="shared" si="2"/>
        <v>South Korea-Asia2011</v>
      </c>
      <c r="B1631" s="32" t="s">
        <v>248</v>
      </c>
      <c r="C1631" s="5" t="s">
        <v>61</v>
      </c>
      <c r="D1631" s="9" t="s">
        <v>73</v>
      </c>
      <c r="E1631" s="12">
        <v>0.287</v>
      </c>
      <c r="F1631" s="12">
        <v>6.0</v>
      </c>
      <c r="G1631" s="10">
        <f t="shared" si="1092"/>
        <v>23</v>
      </c>
      <c r="H1631" s="12">
        <v>225.0</v>
      </c>
      <c r="I1631" s="12">
        <v>0.838</v>
      </c>
      <c r="J1631" s="12">
        <v>1.077</v>
      </c>
    </row>
    <row r="1632">
      <c r="A1632" s="32" t="str">
        <f t="shared" si="2"/>
        <v>Macao SAR-Asia2011</v>
      </c>
      <c r="B1632" s="32" t="s">
        <v>189</v>
      </c>
      <c r="C1632" s="5" t="s">
        <v>61</v>
      </c>
      <c r="D1632" s="9" t="s">
        <v>73</v>
      </c>
      <c r="E1632" s="5">
        <v>0.287</v>
      </c>
      <c r="F1632" s="10">
        <f t="shared" ref="F1632:H1632" si="1094">if(AND(D1632=D1633,E1632=E1632+1,ISBLANK(F1633)),F1632,F1633)</f>
        <v>3</v>
      </c>
      <c r="G1632" s="10">
        <f t="shared" si="1094"/>
        <v>23</v>
      </c>
      <c r="H1632" s="10">
        <f t="shared" si="1094"/>
        <v>84</v>
      </c>
      <c r="I1632" s="12">
        <v>0.602</v>
      </c>
      <c r="J1632" s="12">
        <v>2.477</v>
      </c>
    </row>
    <row r="1633">
      <c r="A1633" s="32" t="str">
        <f t="shared" si="2"/>
        <v>Singapore-Asia2011</v>
      </c>
      <c r="B1633" s="32" t="s">
        <v>241</v>
      </c>
      <c r="C1633" s="5" t="s">
        <v>61</v>
      </c>
      <c r="D1633" s="9" t="s">
        <v>73</v>
      </c>
      <c r="E1633" s="12">
        <v>0.271</v>
      </c>
      <c r="F1633" s="12">
        <v>3.0</v>
      </c>
      <c r="G1633" s="10">
        <f t="shared" ref="G1633:G1635" si="1095">if(AND(E1633=E1634,F1633=F1633+1,ISBLANK(G1634)),G1633,G1634)</f>
        <v>23</v>
      </c>
      <c r="H1633" s="12">
        <v>84.0</v>
      </c>
      <c r="I1633" s="12">
        <v>0.71</v>
      </c>
      <c r="J1633" s="12">
        <v>1.501</v>
      </c>
    </row>
    <row r="1634">
      <c r="A1634" s="32" t="str">
        <f t="shared" si="2"/>
        <v>Thailand-Asia2011</v>
      </c>
      <c r="B1634" s="32" t="s">
        <v>264</v>
      </c>
      <c r="C1634" s="5" t="s">
        <v>61</v>
      </c>
      <c r="D1634" s="9" t="s">
        <v>73</v>
      </c>
      <c r="E1634" s="12">
        <v>0.369</v>
      </c>
      <c r="F1634" s="12">
        <v>29.0</v>
      </c>
      <c r="G1634" s="10">
        <f t="shared" si="1095"/>
        <v>23</v>
      </c>
      <c r="H1634" s="12">
        <v>264.0</v>
      </c>
      <c r="I1634" s="12">
        <v>0.237</v>
      </c>
      <c r="J1634" s="12">
        <v>1.163</v>
      </c>
    </row>
    <row r="1635">
      <c r="A1635" s="32" t="str">
        <f t="shared" si="2"/>
        <v>China-Asia2011</v>
      </c>
      <c r="B1635" s="32" t="s">
        <v>117</v>
      </c>
      <c r="C1635" s="5" t="s">
        <v>61</v>
      </c>
      <c r="D1635" s="9" t="s">
        <v>73</v>
      </c>
      <c r="E1635" s="12">
        <v>0.635</v>
      </c>
      <c r="F1635" s="12">
        <v>38.0</v>
      </c>
      <c r="G1635" s="10">
        <f t="shared" si="1095"/>
        <v>23</v>
      </c>
      <c r="H1635" s="12">
        <v>358.0</v>
      </c>
      <c r="I1635" s="12">
        <v>0.383</v>
      </c>
      <c r="J1635" s="12">
        <v>0.721</v>
      </c>
    </row>
    <row r="1636">
      <c r="A1636" s="32" t="str">
        <f t="shared" si="2"/>
        <v>North Korea-Asia2011</v>
      </c>
      <c r="B1636" s="32" t="s">
        <v>216</v>
      </c>
      <c r="C1636" s="5" t="s">
        <v>61</v>
      </c>
      <c r="D1636" s="9" t="s">
        <v>73</v>
      </c>
      <c r="E1636" s="5">
        <v>0.635</v>
      </c>
      <c r="F1636" s="10">
        <f t="shared" ref="F1636:I1636" si="1096">if(AND(D1636=D1637,E1636=E1636+1,ISBLANK(F1637)),F1636,F1637)</f>
        <v>2</v>
      </c>
      <c r="G1636" s="10">
        <f t="shared" si="1096"/>
        <v>23</v>
      </c>
      <c r="H1636" s="10">
        <f t="shared" si="1096"/>
        <v>387</v>
      </c>
      <c r="I1636" s="10">
        <f t="shared" si="1096"/>
        <v>0.315</v>
      </c>
      <c r="J1636" s="12">
        <v>0.041</v>
      </c>
    </row>
    <row r="1637">
      <c r="A1637" s="32" t="str">
        <f t="shared" si="2"/>
        <v>Georgia-Asia2011</v>
      </c>
      <c r="B1637" s="32" t="s">
        <v>147</v>
      </c>
      <c r="C1637" s="5" t="s">
        <v>61</v>
      </c>
      <c r="D1637" s="9" t="s">
        <v>73</v>
      </c>
      <c r="E1637" s="12">
        <v>0.165</v>
      </c>
      <c r="F1637" s="12">
        <v>2.0</v>
      </c>
      <c r="G1637" s="10">
        <f t="shared" ref="G1637:G1649" si="1097">if(AND(E1637=E1638,F1637=F1637+1,ISBLANK(G1638)),G1637,G1638)</f>
        <v>23</v>
      </c>
      <c r="H1637" s="12">
        <v>387.0</v>
      </c>
      <c r="I1637" s="12">
        <v>0.315</v>
      </c>
      <c r="J1637" s="12">
        <v>1.013</v>
      </c>
    </row>
    <row r="1638">
      <c r="A1638" s="32" t="str">
        <f t="shared" si="2"/>
        <v>Armenia-Asia2011</v>
      </c>
      <c r="B1638" s="32" t="s">
        <v>86</v>
      </c>
      <c r="C1638" s="5" t="s">
        <v>61</v>
      </c>
      <c r="D1638" s="9" t="s">
        <v>73</v>
      </c>
      <c r="E1638" s="12">
        <v>0.388</v>
      </c>
      <c r="F1638" s="12">
        <v>8.0</v>
      </c>
      <c r="G1638" s="10">
        <f t="shared" si="1097"/>
        <v>23</v>
      </c>
      <c r="H1638" s="12">
        <v>500.0</v>
      </c>
      <c r="I1638" s="12">
        <v>0.32</v>
      </c>
      <c r="J1638" s="12">
        <v>1.083</v>
      </c>
    </row>
    <row r="1639">
      <c r="A1639" s="32" t="str">
        <f t="shared" si="2"/>
        <v>Hong Kong SAR-Asia2011</v>
      </c>
      <c r="B1639" s="32" t="s">
        <v>160</v>
      </c>
      <c r="C1639" s="5" t="s">
        <v>61</v>
      </c>
      <c r="D1639" s="9" t="s">
        <v>73</v>
      </c>
      <c r="E1639" s="12">
        <v>0.23</v>
      </c>
      <c r="F1639" s="12">
        <v>3.0</v>
      </c>
      <c r="G1639" s="10">
        <f t="shared" si="1097"/>
        <v>23</v>
      </c>
      <c r="H1639" s="12">
        <v>80.0</v>
      </c>
      <c r="I1639" s="12">
        <v>0.722</v>
      </c>
      <c r="J1639" s="12">
        <v>2.155</v>
      </c>
    </row>
    <row r="1640">
      <c r="A1640" s="32" t="str">
        <f t="shared" si="2"/>
        <v>Vietnam-Asia2011</v>
      </c>
      <c r="B1640" s="32" t="s">
        <v>282</v>
      </c>
      <c r="C1640" s="5" t="s">
        <v>61</v>
      </c>
      <c r="D1640" s="9" t="s">
        <v>73</v>
      </c>
      <c r="E1640" s="12">
        <v>0.4</v>
      </c>
      <c r="F1640" s="12">
        <v>38.0</v>
      </c>
      <c r="G1640" s="10">
        <f t="shared" si="1097"/>
        <v>23</v>
      </c>
      <c r="H1640" s="12">
        <v>941.0</v>
      </c>
      <c r="I1640" s="12">
        <v>0.351</v>
      </c>
      <c r="J1640" s="12">
        <v>1.416</v>
      </c>
    </row>
    <row r="1641">
      <c r="A1641" s="32" t="str">
        <f t="shared" si="2"/>
        <v>Brunei-Asia2011</v>
      </c>
      <c r="B1641" s="32" t="s">
        <v>106</v>
      </c>
      <c r="C1641" s="5" t="s">
        <v>61</v>
      </c>
      <c r="D1641" s="9" t="s">
        <v>73</v>
      </c>
      <c r="E1641" s="12">
        <v>0.168</v>
      </c>
      <c r="F1641" s="12">
        <v>101.0</v>
      </c>
      <c r="G1641" s="10">
        <f t="shared" si="1097"/>
        <v>23</v>
      </c>
      <c r="H1641" s="12">
        <v>96.0</v>
      </c>
      <c r="I1641" s="12">
        <v>0.56</v>
      </c>
      <c r="J1641" s="12">
        <v>1.09</v>
      </c>
    </row>
    <row r="1642">
      <c r="A1642" s="32" t="str">
        <f t="shared" si="2"/>
        <v>Myanmar-Asia2011</v>
      </c>
      <c r="B1642" s="32" t="s">
        <v>207</v>
      </c>
      <c r="C1642" s="5" t="s">
        <v>61</v>
      </c>
      <c r="D1642" s="9" t="s">
        <v>73</v>
      </c>
      <c r="E1642" s="5">
        <v>0.168</v>
      </c>
      <c r="F1642" s="13"/>
      <c r="G1642" s="10">
        <f t="shared" si="1097"/>
        <v>23</v>
      </c>
      <c r="H1642" s="10">
        <f>if(AND(F1642=F1643,G1642=G1642+1,ISBLANK(H1643)),H1642,H1643)</f>
        <v>256</v>
      </c>
      <c r="I1642" s="12">
        <v>0.01</v>
      </c>
      <c r="J1642" s="12">
        <v>0.024</v>
      </c>
    </row>
    <row r="1643">
      <c r="A1643" s="32" t="str">
        <f t="shared" si="2"/>
        <v>Sri Lanka-Asia2011</v>
      </c>
      <c r="B1643" s="32" t="s">
        <v>251</v>
      </c>
      <c r="C1643" s="5" t="s">
        <v>61</v>
      </c>
      <c r="D1643" s="9" t="s">
        <v>73</v>
      </c>
      <c r="E1643" s="12">
        <v>1.129</v>
      </c>
      <c r="F1643" s="12">
        <v>37.0</v>
      </c>
      <c r="G1643" s="10">
        <f t="shared" si="1097"/>
        <v>23</v>
      </c>
      <c r="H1643" s="12">
        <v>256.0</v>
      </c>
      <c r="I1643" s="12">
        <v>0.15</v>
      </c>
      <c r="J1643" s="12">
        <v>0.875</v>
      </c>
    </row>
    <row r="1644">
      <c r="A1644" s="32" t="str">
        <f t="shared" si="2"/>
        <v>Malaysia-Asia2011</v>
      </c>
      <c r="B1644" s="32" t="s">
        <v>192</v>
      </c>
      <c r="C1644" s="5" t="s">
        <v>61</v>
      </c>
      <c r="D1644" s="9" t="s">
        <v>73</v>
      </c>
      <c r="E1644" s="12">
        <v>0.34</v>
      </c>
      <c r="F1644" s="12">
        <v>6.0</v>
      </c>
      <c r="G1644" s="10">
        <f t="shared" si="1097"/>
        <v>23</v>
      </c>
      <c r="H1644" s="12">
        <v>133.0</v>
      </c>
      <c r="I1644" s="12">
        <v>0.61</v>
      </c>
      <c r="J1644" s="12">
        <v>1.275</v>
      </c>
    </row>
    <row r="1645">
      <c r="A1645" s="32" t="str">
        <f t="shared" si="2"/>
        <v>Azerbaijan-Asia2011</v>
      </c>
      <c r="B1645" s="32" t="s">
        <v>90</v>
      </c>
      <c r="C1645" s="5" t="s">
        <v>61</v>
      </c>
      <c r="D1645" s="9" t="s">
        <v>73</v>
      </c>
      <c r="E1645" s="12">
        <v>0.4</v>
      </c>
      <c r="F1645" s="12">
        <v>8.0</v>
      </c>
      <c r="G1645" s="10">
        <f t="shared" si="1097"/>
        <v>23</v>
      </c>
      <c r="H1645" s="12">
        <v>225.0</v>
      </c>
      <c r="I1645" s="12">
        <v>0.5</v>
      </c>
      <c r="J1645" s="12">
        <v>1.1</v>
      </c>
    </row>
    <row r="1646">
      <c r="A1646" s="32" t="str">
        <f t="shared" si="2"/>
        <v>Bhutan-Asia2011</v>
      </c>
      <c r="B1646" s="32" t="s">
        <v>101</v>
      </c>
      <c r="C1646" s="5" t="s">
        <v>61</v>
      </c>
      <c r="D1646" s="9" t="s">
        <v>73</v>
      </c>
      <c r="E1646" s="12">
        <v>0.408</v>
      </c>
      <c r="F1646" s="12">
        <v>36.0</v>
      </c>
      <c r="G1646" s="10">
        <f t="shared" si="1097"/>
        <v>23</v>
      </c>
      <c r="H1646" s="12">
        <v>274.0</v>
      </c>
      <c r="I1646" s="12">
        <v>0.21</v>
      </c>
      <c r="J1646" s="12">
        <v>0.664</v>
      </c>
    </row>
    <row r="1647">
      <c r="A1647" s="32" t="str">
        <f t="shared" si="2"/>
        <v>Indonesia-Asia2011</v>
      </c>
      <c r="B1647" s="32" t="s">
        <v>164</v>
      </c>
      <c r="C1647" s="5" t="s">
        <v>61</v>
      </c>
      <c r="D1647" s="9" t="s">
        <v>73</v>
      </c>
      <c r="E1647" s="12">
        <v>0.322</v>
      </c>
      <c r="F1647" s="12">
        <v>48.0</v>
      </c>
      <c r="G1647" s="10">
        <f t="shared" si="1097"/>
        <v>23</v>
      </c>
      <c r="H1647" s="12">
        <v>266.0</v>
      </c>
      <c r="I1647" s="12">
        <v>0.111</v>
      </c>
      <c r="J1647" s="12">
        <v>1.025</v>
      </c>
    </row>
    <row r="1648">
      <c r="A1648" s="32" t="str">
        <f t="shared" si="2"/>
        <v>India-Asia2011</v>
      </c>
      <c r="B1648" s="32" t="s">
        <v>163</v>
      </c>
      <c r="C1648" s="5" t="s">
        <v>61</v>
      </c>
      <c r="D1648" s="9" t="s">
        <v>73</v>
      </c>
      <c r="E1648" s="12">
        <v>0.629</v>
      </c>
      <c r="F1648" s="12">
        <v>29.0</v>
      </c>
      <c r="G1648" s="10">
        <f t="shared" si="1097"/>
        <v>23</v>
      </c>
      <c r="H1648" s="12">
        <v>254.0</v>
      </c>
      <c r="I1648" s="12">
        <v>0.101</v>
      </c>
      <c r="J1648" s="12">
        <v>0.732</v>
      </c>
    </row>
    <row r="1649">
      <c r="A1649" s="32" t="str">
        <f t="shared" si="2"/>
        <v>Bangladesh-Asia2011</v>
      </c>
      <c r="B1649" s="32" t="s">
        <v>94</v>
      </c>
      <c r="C1649" s="5" t="s">
        <v>61</v>
      </c>
      <c r="D1649" s="9" t="s">
        <v>73</v>
      </c>
      <c r="E1649" s="12">
        <v>0.35</v>
      </c>
      <c r="F1649" s="12">
        <v>19.0</v>
      </c>
      <c r="G1649" s="10">
        <f t="shared" si="1097"/>
        <v>23</v>
      </c>
      <c r="H1649" s="12">
        <v>302.0</v>
      </c>
      <c r="I1649" s="12">
        <v>0.05</v>
      </c>
      <c r="J1649" s="12">
        <v>0.552</v>
      </c>
    </row>
    <row r="1650">
      <c r="A1650" s="32" t="str">
        <f t="shared" si="2"/>
        <v>Turkmenistan-Asia2011</v>
      </c>
      <c r="B1650" s="32" t="s">
        <v>271</v>
      </c>
      <c r="C1650" s="5" t="s">
        <v>61</v>
      </c>
      <c r="D1650" s="9" t="s">
        <v>73</v>
      </c>
      <c r="E1650" s="5">
        <v>0.35</v>
      </c>
      <c r="F1650" s="10">
        <f t="shared" ref="F1650:H1650" si="1098">if(AND(D1650=D1651,E1650=E1650+1,ISBLANK(F1651)),F1650,F1651)</f>
        <v>14</v>
      </c>
      <c r="G1650" s="10">
        <f t="shared" si="1098"/>
        <v>23</v>
      </c>
      <c r="H1650" s="10">
        <f t="shared" si="1098"/>
        <v>205</v>
      </c>
      <c r="I1650" s="12">
        <v>0.05</v>
      </c>
      <c r="J1650" s="12">
        <v>1.038</v>
      </c>
    </row>
    <row r="1651">
      <c r="A1651" s="32" t="str">
        <f t="shared" si="2"/>
        <v>Uzbekistan-Asia2011</v>
      </c>
      <c r="B1651" s="32" t="s">
        <v>279</v>
      </c>
      <c r="C1651" s="5" t="s">
        <v>61</v>
      </c>
      <c r="D1651" s="9" t="s">
        <v>73</v>
      </c>
      <c r="E1651" s="12">
        <v>0.975</v>
      </c>
      <c r="F1651" s="12">
        <v>14.0</v>
      </c>
      <c r="G1651" s="10">
        <f t="shared" ref="G1651:G1663" si="1099">if(AND(E1651=E1652,F1651=F1651+1,ISBLANK(G1652)),G1651,G1652)</f>
        <v>23</v>
      </c>
      <c r="H1651" s="12">
        <v>205.0</v>
      </c>
      <c r="I1651" s="12">
        <v>0.302</v>
      </c>
      <c r="J1651" s="12">
        <v>0.904</v>
      </c>
    </row>
    <row r="1652">
      <c r="A1652" s="32" t="str">
        <f t="shared" si="2"/>
        <v>Nepal-Asia2011</v>
      </c>
      <c r="B1652" s="32" t="s">
        <v>209</v>
      </c>
      <c r="C1652" s="5" t="s">
        <v>61</v>
      </c>
      <c r="D1652" s="9" t="s">
        <v>73</v>
      </c>
      <c r="E1652" s="12">
        <v>0.315</v>
      </c>
      <c r="F1652" s="12">
        <v>29.0</v>
      </c>
      <c r="G1652" s="10">
        <f t="shared" si="1099"/>
        <v>23</v>
      </c>
      <c r="H1652" s="12">
        <v>326.0</v>
      </c>
      <c r="I1652" s="12">
        <v>0.09</v>
      </c>
      <c r="J1652" s="12">
        <v>0.492</v>
      </c>
    </row>
    <row r="1653">
      <c r="A1653" s="32" t="str">
        <f t="shared" si="2"/>
        <v>Maldives-Asia2011</v>
      </c>
      <c r="B1653" s="32" t="s">
        <v>193</v>
      </c>
      <c r="C1653" s="5" t="s">
        <v>61</v>
      </c>
      <c r="D1653" s="9" t="s">
        <v>73</v>
      </c>
      <c r="E1653" s="12">
        <v>0.093</v>
      </c>
      <c r="F1653" s="12">
        <v>9.0</v>
      </c>
      <c r="G1653" s="10">
        <f t="shared" si="1099"/>
        <v>23</v>
      </c>
      <c r="H1653" s="10">
        <f>if(AND(F1653=F1654,G1653=G1653+1,ISBLANK(H1654)),H1653,H1654)</f>
        <v>192</v>
      </c>
      <c r="I1653" s="12">
        <v>0.34</v>
      </c>
      <c r="J1653" s="12">
        <v>1.598</v>
      </c>
    </row>
    <row r="1654">
      <c r="A1654" s="32" t="str">
        <f t="shared" si="2"/>
        <v>Mongolia-Asia2011</v>
      </c>
      <c r="B1654" s="32" t="s">
        <v>203</v>
      </c>
      <c r="C1654" s="5" t="s">
        <v>61</v>
      </c>
      <c r="D1654" s="9" t="s">
        <v>73</v>
      </c>
      <c r="E1654" s="12">
        <v>0.246</v>
      </c>
      <c r="F1654" s="12">
        <v>13.0</v>
      </c>
      <c r="G1654" s="10">
        <f t="shared" si="1099"/>
        <v>23</v>
      </c>
      <c r="H1654" s="12">
        <v>192.0</v>
      </c>
      <c r="I1654" s="12">
        <v>0.125</v>
      </c>
      <c r="J1654" s="12">
        <v>1.068</v>
      </c>
    </row>
    <row r="1655">
      <c r="A1655" s="32" t="str">
        <f t="shared" si="2"/>
        <v>Kazakhstan-Asia2011</v>
      </c>
      <c r="B1655" s="32" t="s">
        <v>174</v>
      </c>
      <c r="C1655" s="5" t="s">
        <v>61</v>
      </c>
      <c r="D1655" s="9" t="s">
        <v>73</v>
      </c>
      <c r="E1655" s="12">
        <v>0.286</v>
      </c>
      <c r="F1655" s="12">
        <v>19.0</v>
      </c>
      <c r="G1655" s="10">
        <f t="shared" si="1099"/>
        <v>23</v>
      </c>
      <c r="H1655" s="12">
        <v>188.0</v>
      </c>
      <c r="I1655" s="12">
        <v>0.506</v>
      </c>
      <c r="J1655" s="12">
        <v>1.568</v>
      </c>
    </row>
    <row r="1656">
      <c r="A1656" s="32" t="str">
        <f t="shared" si="2"/>
        <v>Philippines-Asia2011</v>
      </c>
      <c r="B1656" s="32" t="s">
        <v>225</v>
      </c>
      <c r="C1656" s="5" t="s">
        <v>61</v>
      </c>
      <c r="D1656" s="9" t="s">
        <v>73</v>
      </c>
      <c r="E1656" s="12">
        <v>0.445</v>
      </c>
      <c r="F1656" s="12">
        <v>36.0</v>
      </c>
      <c r="G1656" s="10">
        <f t="shared" si="1099"/>
        <v>23</v>
      </c>
      <c r="H1656" s="12">
        <v>195.0</v>
      </c>
      <c r="I1656" s="12">
        <v>0.29</v>
      </c>
      <c r="J1656" s="12">
        <v>0.991</v>
      </c>
    </row>
    <row r="1657">
      <c r="A1657" s="32" t="str">
        <f t="shared" si="2"/>
        <v>Pakistan-Asia2011</v>
      </c>
      <c r="B1657" s="32" t="s">
        <v>220</v>
      </c>
      <c r="C1657" s="5" t="s">
        <v>61</v>
      </c>
      <c r="D1657" s="9" t="s">
        <v>73</v>
      </c>
      <c r="E1657" s="12">
        <v>0.346</v>
      </c>
      <c r="F1657" s="12">
        <v>21.0</v>
      </c>
      <c r="G1657" s="10">
        <f t="shared" si="1099"/>
        <v>23</v>
      </c>
      <c r="H1657" s="12">
        <v>560.0</v>
      </c>
      <c r="I1657" s="12">
        <v>0.09</v>
      </c>
      <c r="J1657" s="12">
        <v>0.618</v>
      </c>
    </row>
    <row r="1658">
      <c r="A1658" s="32" t="str">
        <f t="shared" si="2"/>
        <v>Cambodia-Asia2011</v>
      </c>
      <c r="B1658" s="32" t="s">
        <v>110</v>
      </c>
      <c r="C1658" s="5" t="s">
        <v>61</v>
      </c>
      <c r="D1658" s="9" t="s">
        <v>73</v>
      </c>
      <c r="E1658" s="12">
        <v>0.214</v>
      </c>
      <c r="F1658" s="12">
        <v>102.0</v>
      </c>
      <c r="G1658" s="10">
        <f t="shared" si="1099"/>
        <v>23</v>
      </c>
      <c r="H1658" s="12">
        <v>173.0</v>
      </c>
      <c r="I1658" s="12">
        <v>0.031</v>
      </c>
      <c r="J1658" s="12">
        <v>0.942</v>
      </c>
    </row>
    <row r="1659">
      <c r="A1659" s="32" t="str">
        <f t="shared" si="2"/>
        <v>Kyrgyzstan-Asia2011</v>
      </c>
      <c r="B1659" s="32" t="s">
        <v>179</v>
      </c>
      <c r="C1659" s="5" t="s">
        <v>61</v>
      </c>
      <c r="D1659" s="9" t="s">
        <v>73</v>
      </c>
      <c r="E1659" s="12">
        <v>0.334</v>
      </c>
      <c r="F1659" s="12">
        <v>10.0</v>
      </c>
      <c r="G1659" s="10">
        <f t="shared" si="1099"/>
        <v>23</v>
      </c>
      <c r="H1659" s="12">
        <v>210.0</v>
      </c>
      <c r="I1659" s="12">
        <v>0.2</v>
      </c>
      <c r="J1659" s="12">
        <v>1.162</v>
      </c>
    </row>
    <row r="1660">
      <c r="A1660" s="32" t="str">
        <f t="shared" si="2"/>
        <v>Laos-Asia2011</v>
      </c>
      <c r="B1660" s="32" t="s">
        <v>180</v>
      </c>
      <c r="C1660" s="5" t="s">
        <v>61</v>
      </c>
      <c r="D1660" s="9" t="s">
        <v>73</v>
      </c>
      <c r="E1660" s="12">
        <v>0.319</v>
      </c>
      <c r="F1660" s="12">
        <v>93.0</v>
      </c>
      <c r="G1660" s="10">
        <f t="shared" si="1099"/>
        <v>23</v>
      </c>
      <c r="H1660" s="12">
        <v>362.0</v>
      </c>
      <c r="I1660" s="12">
        <v>0.09</v>
      </c>
      <c r="J1660" s="12">
        <v>0.84</v>
      </c>
    </row>
    <row r="1661">
      <c r="A1661" s="32" t="str">
        <f t="shared" si="2"/>
        <v>Tajikistan-Asia2011</v>
      </c>
      <c r="B1661" s="32" t="s">
        <v>262</v>
      </c>
      <c r="C1661" s="5" t="s">
        <v>61</v>
      </c>
      <c r="D1661" s="9" t="s">
        <v>73</v>
      </c>
      <c r="E1661" s="12">
        <v>0.845</v>
      </c>
      <c r="F1661" s="12">
        <v>24.0</v>
      </c>
      <c r="G1661" s="10">
        <f t="shared" si="1099"/>
        <v>23</v>
      </c>
      <c r="H1661" s="12">
        <v>224.0</v>
      </c>
      <c r="I1661" s="12">
        <v>0.13</v>
      </c>
      <c r="J1661" s="12">
        <v>0.809</v>
      </c>
    </row>
    <row r="1662">
      <c r="A1662" s="32" t="str">
        <f t="shared" si="2"/>
        <v>Timor-Leste-Asia2011</v>
      </c>
      <c r="B1662" s="32" t="s">
        <v>265</v>
      </c>
      <c r="C1662" s="5" t="s">
        <v>61</v>
      </c>
      <c r="D1662" s="9" t="s">
        <v>73</v>
      </c>
      <c r="E1662" s="12">
        <v>0.11</v>
      </c>
      <c r="F1662" s="12">
        <v>94.0</v>
      </c>
      <c r="G1662" s="10">
        <f t="shared" si="1099"/>
        <v>23</v>
      </c>
      <c r="H1662" s="12">
        <v>276.0</v>
      </c>
      <c r="I1662" s="12">
        <v>0.009</v>
      </c>
      <c r="J1662" s="12">
        <v>0.56</v>
      </c>
    </row>
    <row r="1663">
      <c r="A1663" s="32" t="str">
        <f t="shared" si="2"/>
        <v>Afghanistan-Asia2011</v>
      </c>
      <c r="B1663" s="32" t="s">
        <v>60</v>
      </c>
      <c r="C1663" s="5" t="s">
        <v>61</v>
      </c>
      <c r="D1663" s="9" t="s">
        <v>73</v>
      </c>
      <c r="E1663" s="12">
        <v>0.363</v>
      </c>
      <c r="F1663" s="12">
        <v>7.0</v>
      </c>
      <c r="G1663" s="10">
        <f t="shared" si="1099"/>
        <v>23</v>
      </c>
      <c r="H1663" s="12">
        <v>275.0</v>
      </c>
      <c r="I1663" s="12">
        <v>0.05</v>
      </c>
      <c r="J1663" s="12">
        <v>0.603</v>
      </c>
    </row>
    <row r="1664">
      <c r="A1664" s="32" t="str">
        <f t="shared" si="2"/>
        <v>Japan-Asia2012</v>
      </c>
      <c r="B1664" s="32" t="s">
        <v>172</v>
      </c>
      <c r="C1664" s="5" t="s">
        <v>61</v>
      </c>
      <c r="D1664" s="9" t="s">
        <v>74</v>
      </c>
      <c r="E1664" s="12">
        <v>0.494</v>
      </c>
      <c r="F1664" s="12">
        <v>22.0</v>
      </c>
      <c r="G1664" s="12">
        <v>23.0</v>
      </c>
      <c r="H1664" s="12">
        <v>330.0</v>
      </c>
      <c r="I1664" s="12">
        <v>0.863</v>
      </c>
      <c r="J1664" s="12">
        <v>1.087</v>
      </c>
    </row>
    <row r="1665">
      <c r="A1665" s="32" t="str">
        <f t="shared" si="2"/>
        <v>Thailand-Asia2012</v>
      </c>
      <c r="B1665" s="32" t="s">
        <v>264</v>
      </c>
      <c r="C1665" s="5" t="s">
        <v>61</v>
      </c>
      <c r="D1665" s="9" t="s">
        <v>74</v>
      </c>
      <c r="E1665" s="12">
        <v>0.372</v>
      </c>
      <c r="F1665" s="12">
        <v>29.0</v>
      </c>
      <c r="G1665" s="12">
        <v>18.0</v>
      </c>
      <c r="H1665" s="12">
        <v>264.0</v>
      </c>
      <c r="I1665" s="12">
        <v>0.265</v>
      </c>
      <c r="J1665" s="12">
        <v>1.273</v>
      </c>
    </row>
    <row r="1666">
      <c r="A1666" s="32" t="str">
        <f t="shared" si="2"/>
        <v>Macao SAR-Asia2012</v>
      </c>
      <c r="B1666" s="32" t="s">
        <v>189</v>
      </c>
      <c r="C1666" s="5" t="s">
        <v>61</v>
      </c>
      <c r="D1666" s="9" t="s">
        <v>74</v>
      </c>
      <c r="E1666" s="5">
        <v>0.372</v>
      </c>
      <c r="F1666" s="10">
        <f t="shared" ref="F1666:H1666" si="1100">if(AND(D1666=D1667,E1666=E1666+1,ISBLANK(F1667)),F1666,F1667)</f>
        <v>6</v>
      </c>
      <c r="G1666" s="10">
        <f t="shared" si="1100"/>
        <v>6</v>
      </c>
      <c r="H1666" s="10">
        <f t="shared" si="1100"/>
        <v>207</v>
      </c>
      <c r="I1666" s="12">
        <v>0.613</v>
      </c>
      <c r="J1666" s="12">
        <v>2.898</v>
      </c>
    </row>
    <row r="1667">
      <c r="A1667" s="32" t="str">
        <f t="shared" si="2"/>
        <v>South Korea-Asia2012</v>
      </c>
      <c r="B1667" s="32" t="s">
        <v>248</v>
      </c>
      <c r="C1667" s="5" t="s">
        <v>61</v>
      </c>
      <c r="D1667" s="9" t="s">
        <v>74</v>
      </c>
      <c r="E1667" s="12">
        <v>0.29</v>
      </c>
      <c r="F1667" s="12">
        <v>6.0</v>
      </c>
      <c r="G1667" s="12">
        <v>6.0</v>
      </c>
      <c r="H1667" s="12">
        <v>207.0</v>
      </c>
      <c r="I1667" s="12">
        <v>0.841</v>
      </c>
      <c r="J1667" s="12">
        <v>1.094</v>
      </c>
    </row>
    <row r="1668">
      <c r="A1668" s="32" t="str">
        <f t="shared" si="2"/>
        <v>Singapore-Asia2012</v>
      </c>
      <c r="B1668" s="32" t="s">
        <v>241</v>
      </c>
      <c r="C1668" s="5" t="s">
        <v>61</v>
      </c>
      <c r="D1668" s="9" t="s">
        <v>74</v>
      </c>
      <c r="E1668" s="12">
        <v>0.276</v>
      </c>
      <c r="F1668" s="12">
        <v>3.0</v>
      </c>
      <c r="G1668" s="12">
        <v>1.0</v>
      </c>
      <c r="H1668" s="12">
        <v>82.0</v>
      </c>
      <c r="I1668" s="12">
        <v>0.72</v>
      </c>
      <c r="J1668" s="12">
        <v>1.521</v>
      </c>
    </row>
    <row r="1669">
      <c r="A1669" s="32" t="str">
        <f t="shared" si="2"/>
        <v>China-Asia2012</v>
      </c>
      <c r="B1669" s="32" t="s">
        <v>117</v>
      </c>
      <c r="C1669" s="5" t="s">
        <v>61</v>
      </c>
      <c r="D1669" s="9" t="s">
        <v>74</v>
      </c>
      <c r="E1669" s="12">
        <v>0.637</v>
      </c>
      <c r="F1669" s="12">
        <v>33.0</v>
      </c>
      <c r="G1669" s="12">
        <v>99.0</v>
      </c>
      <c r="H1669" s="12">
        <v>338.0</v>
      </c>
      <c r="I1669" s="12">
        <v>0.423</v>
      </c>
      <c r="J1669" s="12">
        <v>0.808</v>
      </c>
    </row>
    <row r="1670">
      <c r="A1670" s="32" t="str">
        <f t="shared" si="2"/>
        <v>Hong Kong SAR-Asia2012</v>
      </c>
      <c r="B1670" s="32" t="s">
        <v>160</v>
      </c>
      <c r="C1670" s="5" t="s">
        <v>61</v>
      </c>
      <c r="D1670" s="9" t="s">
        <v>74</v>
      </c>
      <c r="E1670" s="12">
        <v>0.23</v>
      </c>
      <c r="F1670" s="12">
        <v>3.0</v>
      </c>
      <c r="G1670" s="12">
        <v>2.0</v>
      </c>
      <c r="H1670" s="12">
        <v>78.0</v>
      </c>
      <c r="I1670" s="12">
        <v>0.729</v>
      </c>
      <c r="J1670" s="12">
        <v>2.292</v>
      </c>
    </row>
    <row r="1671">
      <c r="A1671" s="32" t="str">
        <f t="shared" si="2"/>
        <v>North Korea-Asia2012</v>
      </c>
      <c r="B1671" s="32" t="s">
        <v>216</v>
      </c>
      <c r="C1671" s="5" t="s">
        <v>61</v>
      </c>
      <c r="D1671" s="9" t="s">
        <v>74</v>
      </c>
      <c r="E1671" s="5">
        <v>0.23</v>
      </c>
      <c r="F1671" s="10">
        <f t="shared" ref="F1671:I1671" si="1101">if(AND(D1671=D1672,E1671=E1671+1,ISBLANK(F1672)),F1671,F1672)</f>
        <v>2</v>
      </c>
      <c r="G1671" s="10">
        <f t="shared" si="1101"/>
        <v>9</v>
      </c>
      <c r="H1671" s="10">
        <f t="shared" si="1101"/>
        <v>280</v>
      </c>
      <c r="I1671" s="10">
        <f t="shared" si="1101"/>
        <v>0.369</v>
      </c>
      <c r="J1671" s="12">
        <v>0.069</v>
      </c>
    </row>
    <row r="1672">
      <c r="A1672" s="32" t="str">
        <f t="shared" si="2"/>
        <v>Georgia-Asia2012</v>
      </c>
      <c r="B1672" s="32" t="s">
        <v>147</v>
      </c>
      <c r="C1672" s="5" t="s">
        <v>61</v>
      </c>
      <c r="D1672" s="9" t="s">
        <v>74</v>
      </c>
      <c r="E1672" s="12">
        <v>0.165</v>
      </c>
      <c r="F1672" s="12">
        <v>2.0</v>
      </c>
      <c r="G1672" s="12">
        <v>9.0</v>
      </c>
      <c r="H1672" s="12">
        <v>280.0</v>
      </c>
      <c r="I1672" s="12">
        <v>0.369</v>
      </c>
      <c r="J1672" s="12">
        <v>1.078</v>
      </c>
    </row>
    <row r="1673">
      <c r="A1673" s="32" t="str">
        <f t="shared" si="2"/>
        <v>Armenia-Asia2012</v>
      </c>
      <c r="B1673" s="32" t="s">
        <v>86</v>
      </c>
      <c r="C1673" s="5" t="s">
        <v>61</v>
      </c>
      <c r="D1673" s="9" t="s">
        <v>74</v>
      </c>
      <c r="E1673" s="12">
        <v>0.388</v>
      </c>
      <c r="F1673" s="12">
        <v>8.0</v>
      </c>
      <c r="G1673" s="12">
        <v>40.0</v>
      </c>
      <c r="H1673" s="12">
        <v>380.0</v>
      </c>
      <c r="I1673" s="12">
        <v>0.392</v>
      </c>
      <c r="J1673" s="12">
        <v>1.119</v>
      </c>
    </row>
    <row r="1674">
      <c r="A1674" s="32" t="str">
        <f t="shared" si="2"/>
        <v>Vietnam-Asia2012</v>
      </c>
      <c r="B1674" s="32" t="s">
        <v>282</v>
      </c>
      <c r="C1674" s="5" t="s">
        <v>61</v>
      </c>
      <c r="D1674" s="9" t="s">
        <v>74</v>
      </c>
      <c r="E1674" s="12">
        <v>0.343</v>
      </c>
      <c r="F1674" s="12">
        <v>34.0</v>
      </c>
      <c r="G1674" s="12">
        <v>98.0</v>
      </c>
      <c r="H1674" s="12">
        <v>872.0</v>
      </c>
      <c r="I1674" s="12">
        <v>0.395</v>
      </c>
      <c r="J1674" s="12">
        <v>1.477</v>
      </c>
    </row>
    <row r="1675">
      <c r="A1675" s="32" t="str">
        <f t="shared" si="2"/>
        <v>Brunei-Asia2012</v>
      </c>
      <c r="B1675" s="32" t="s">
        <v>106</v>
      </c>
      <c r="C1675" s="5" t="s">
        <v>61</v>
      </c>
      <c r="D1675" s="9" t="s">
        <v>74</v>
      </c>
      <c r="E1675" s="12">
        <v>0.168</v>
      </c>
      <c r="F1675" s="12">
        <v>101.0</v>
      </c>
      <c r="G1675" s="12">
        <v>79.0</v>
      </c>
      <c r="H1675" s="12">
        <v>96.0</v>
      </c>
      <c r="I1675" s="12">
        <v>0.603</v>
      </c>
      <c r="J1675" s="12">
        <v>1.139</v>
      </c>
    </row>
    <row r="1676">
      <c r="A1676" s="32" t="str">
        <f t="shared" si="2"/>
        <v>Myanmar-Asia2012</v>
      </c>
      <c r="B1676" s="32" t="s">
        <v>207</v>
      </c>
      <c r="C1676" s="5" t="s">
        <v>61</v>
      </c>
      <c r="D1676" s="9" t="s">
        <v>74</v>
      </c>
      <c r="E1676" s="12">
        <v>0.527</v>
      </c>
      <c r="F1676" s="12">
        <v>72.0</v>
      </c>
      <c r="G1676" s="12">
        <v>182.0</v>
      </c>
      <c r="H1676" s="12">
        <v>155.0</v>
      </c>
      <c r="I1676" s="12">
        <v>0.011</v>
      </c>
      <c r="J1676" s="12">
        <v>0.071</v>
      </c>
    </row>
    <row r="1677">
      <c r="A1677" s="32" t="str">
        <f t="shared" si="2"/>
        <v>Sri Lanka-Asia2012</v>
      </c>
      <c r="B1677" s="32" t="s">
        <v>251</v>
      </c>
      <c r="C1677" s="5" t="s">
        <v>61</v>
      </c>
      <c r="D1677" s="9" t="s">
        <v>74</v>
      </c>
      <c r="E1677" s="12">
        <v>0.553</v>
      </c>
      <c r="F1677" s="12">
        <v>8.0</v>
      </c>
      <c r="G1677" s="12">
        <v>83.0</v>
      </c>
      <c r="H1677" s="12">
        <v>254.0</v>
      </c>
      <c r="I1677" s="12">
        <v>0.183</v>
      </c>
      <c r="J1677" s="12">
        <v>0.916</v>
      </c>
    </row>
    <row r="1678">
      <c r="A1678" s="32" t="str">
        <f t="shared" si="2"/>
        <v>Malaysia-Asia2012</v>
      </c>
      <c r="B1678" s="32" t="s">
        <v>192</v>
      </c>
      <c r="C1678" s="5" t="s">
        <v>61</v>
      </c>
      <c r="D1678" s="9" t="s">
        <v>74</v>
      </c>
      <c r="E1678" s="12">
        <v>0.245</v>
      </c>
      <c r="F1678" s="12">
        <v>6.0</v>
      </c>
      <c r="G1678" s="12">
        <v>8.0</v>
      </c>
      <c r="H1678" s="12">
        <v>133.0</v>
      </c>
      <c r="I1678" s="12">
        <v>0.658</v>
      </c>
      <c r="J1678" s="12">
        <v>1.413</v>
      </c>
    </row>
    <row r="1679">
      <c r="A1679" s="32" t="str">
        <f t="shared" si="2"/>
        <v>Azerbaijan-Asia2012</v>
      </c>
      <c r="B1679" s="32" t="s">
        <v>90</v>
      </c>
      <c r="C1679" s="5" t="s">
        <v>61</v>
      </c>
      <c r="D1679" s="9" t="s">
        <v>74</v>
      </c>
      <c r="E1679" s="12">
        <v>0.4</v>
      </c>
      <c r="F1679" s="12">
        <v>8.0</v>
      </c>
      <c r="G1679" s="12">
        <v>71.0</v>
      </c>
      <c r="H1679" s="12">
        <v>214.0</v>
      </c>
      <c r="I1679" s="12">
        <v>0.542</v>
      </c>
      <c r="J1679" s="12">
        <v>1.088</v>
      </c>
    </row>
    <row r="1680">
      <c r="A1680" s="32" t="str">
        <f t="shared" si="2"/>
        <v>Indonesia-Asia2012</v>
      </c>
      <c r="B1680" s="32" t="s">
        <v>164</v>
      </c>
      <c r="C1680" s="5" t="s">
        <v>61</v>
      </c>
      <c r="D1680" s="9" t="s">
        <v>74</v>
      </c>
      <c r="E1680" s="12">
        <v>0.322</v>
      </c>
      <c r="F1680" s="12">
        <v>48.0</v>
      </c>
      <c r="G1680" s="12">
        <v>116.0</v>
      </c>
      <c r="H1680" s="12">
        <v>259.0</v>
      </c>
      <c r="I1680" s="12">
        <v>0.147</v>
      </c>
      <c r="J1680" s="12">
        <v>1.142</v>
      </c>
    </row>
    <row r="1681">
      <c r="A1681" s="32" t="str">
        <f t="shared" si="2"/>
        <v>Bhutan-Asia2012</v>
      </c>
      <c r="B1681" s="32" t="s">
        <v>101</v>
      </c>
      <c r="C1681" s="5" t="s">
        <v>61</v>
      </c>
      <c r="D1681" s="9" t="s">
        <v>74</v>
      </c>
      <c r="E1681" s="12">
        <v>0.408</v>
      </c>
      <c r="F1681" s="12">
        <v>36.0</v>
      </c>
      <c r="G1681" s="12">
        <v>146.0</v>
      </c>
      <c r="H1681" s="12">
        <v>274.0</v>
      </c>
      <c r="I1681" s="12">
        <v>0.254</v>
      </c>
      <c r="J1681" s="12">
        <v>0.756</v>
      </c>
    </row>
    <row r="1682">
      <c r="A1682" s="32" t="str">
        <f t="shared" si="2"/>
        <v>Bangladesh-Asia2012</v>
      </c>
      <c r="B1682" s="32" t="s">
        <v>94</v>
      </c>
      <c r="C1682" s="5" t="s">
        <v>61</v>
      </c>
      <c r="D1682" s="9" t="s">
        <v>74</v>
      </c>
      <c r="E1682" s="12">
        <v>0.35</v>
      </c>
      <c r="F1682" s="12">
        <v>19.0</v>
      </c>
      <c r="G1682" s="12">
        <v>132.0</v>
      </c>
      <c r="H1682" s="12">
        <v>302.0</v>
      </c>
      <c r="I1682" s="12">
        <v>0.058</v>
      </c>
      <c r="J1682" s="12">
        <v>0.628</v>
      </c>
    </row>
    <row r="1683">
      <c r="A1683" s="32" t="str">
        <f t="shared" si="2"/>
        <v>India-Asia2012</v>
      </c>
      <c r="B1683" s="32" t="s">
        <v>163</v>
      </c>
      <c r="C1683" s="5" t="s">
        <v>61</v>
      </c>
      <c r="D1683" s="9" t="s">
        <v>74</v>
      </c>
      <c r="E1683" s="12">
        <v>0.628</v>
      </c>
      <c r="F1683" s="12">
        <v>27.0</v>
      </c>
      <c r="G1683" s="12">
        <v>131.0</v>
      </c>
      <c r="H1683" s="12">
        <v>243.0</v>
      </c>
      <c r="I1683" s="12">
        <v>0.126</v>
      </c>
      <c r="J1683" s="12">
        <v>0.699</v>
      </c>
    </row>
    <row r="1684">
      <c r="A1684" s="32" t="str">
        <f t="shared" si="2"/>
        <v>Uzbekistan-Asia2012</v>
      </c>
      <c r="B1684" s="32" t="s">
        <v>279</v>
      </c>
      <c r="C1684" s="5" t="s">
        <v>61</v>
      </c>
      <c r="D1684" s="9" t="s">
        <v>74</v>
      </c>
      <c r="E1684" s="12">
        <v>0.985</v>
      </c>
      <c r="F1684" s="12">
        <v>12.0</v>
      </c>
      <c r="G1684" s="12">
        <v>156.0</v>
      </c>
      <c r="H1684" s="12">
        <v>205.0</v>
      </c>
      <c r="I1684" s="12">
        <v>0.365</v>
      </c>
      <c r="J1684" s="12">
        <v>0.71</v>
      </c>
    </row>
    <row r="1685">
      <c r="A1685" s="32" t="str">
        <f t="shared" si="2"/>
        <v>Turkmenistan-Asia2012</v>
      </c>
      <c r="B1685" s="32" t="s">
        <v>271</v>
      </c>
      <c r="C1685" s="5" t="s">
        <v>61</v>
      </c>
      <c r="D1685" s="9" t="s">
        <v>74</v>
      </c>
      <c r="E1685" s="5">
        <v>0.985</v>
      </c>
      <c r="F1685" s="10">
        <f t="shared" ref="F1685:H1685" si="1102">if(AND(D1685=D1686,E1685=E1685+1,ISBLANK(F1686)),F1685,F1686)</f>
        <v>29</v>
      </c>
      <c r="G1685" s="10">
        <f t="shared" si="1102"/>
        <v>103</v>
      </c>
      <c r="H1685" s="10">
        <f t="shared" si="1102"/>
        <v>326</v>
      </c>
      <c r="I1685" s="12">
        <v>0.072</v>
      </c>
      <c r="J1685" s="12">
        <v>1.141</v>
      </c>
    </row>
    <row r="1686">
      <c r="A1686" s="32" t="str">
        <f t="shared" si="2"/>
        <v>Nepal-Asia2012</v>
      </c>
      <c r="B1686" s="32" t="s">
        <v>209</v>
      </c>
      <c r="C1686" s="5" t="s">
        <v>61</v>
      </c>
      <c r="D1686" s="9" t="s">
        <v>74</v>
      </c>
      <c r="E1686" s="12">
        <v>0.315</v>
      </c>
      <c r="F1686" s="12">
        <v>29.0</v>
      </c>
      <c r="G1686" s="12">
        <v>103.0</v>
      </c>
      <c r="H1686" s="12">
        <v>326.0</v>
      </c>
      <c r="I1686" s="12">
        <v>0.111</v>
      </c>
      <c r="J1686" s="12">
        <v>0.605</v>
      </c>
    </row>
    <row r="1687">
      <c r="A1687" s="32" t="str">
        <f t="shared" si="2"/>
        <v>Maldives-Asia2012</v>
      </c>
      <c r="B1687" s="32" t="s">
        <v>193</v>
      </c>
      <c r="C1687" s="5" t="s">
        <v>61</v>
      </c>
      <c r="D1687" s="9" t="s">
        <v>74</v>
      </c>
      <c r="E1687" s="12">
        <v>0.268</v>
      </c>
      <c r="F1687" s="12">
        <v>9.0</v>
      </c>
      <c r="G1687" s="12">
        <v>81.0</v>
      </c>
      <c r="H1687" s="12">
        <v>252.0</v>
      </c>
      <c r="I1687" s="12">
        <v>0.389</v>
      </c>
      <c r="J1687" s="12">
        <v>1.656</v>
      </c>
    </row>
    <row r="1688">
      <c r="A1688" s="32" t="str">
        <f t="shared" si="2"/>
        <v>Mongolia-Asia2012</v>
      </c>
      <c r="B1688" s="32" t="s">
        <v>203</v>
      </c>
      <c r="C1688" s="5" t="s">
        <v>61</v>
      </c>
      <c r="D1688" s="9" t="s">
        <v>74</v>
      </c>
      <c r="E1688" s="12">
        <v>0.246</v>
      </c>
      <c r="F1688" s="12">
        <v>12.0</v>
      </c>
      <c r="G1688" s="12">
        <v>80.0</v>
      </c>
      <c r="H1688" s="12">
        <v>192.0</v>
      </c>
      <c r="I1688" s="12">
        <v>0.164</v>
      </c>
      <c r="J1688" s="12">
        <v>1.207</v>
      </c>
    </row>
    <row r="1689">
      <c r="A1689" s="32" t="str">
        <f t="shared" si="2"/>
        <v>Kazakhstan-Asia2012</v>
      </c>
      <c r="B1689" s="32" t="s">
        <v>174</v>
      </c>
      <c r="C1689" s="5" t="s">
        <v>61</v>
      </c>
      <c r="D1689" s="9" t="s">
        <v>74</v>
      </c>
      <c r="E1689" s="12">
        <v>0.286</v>
      </c>
      <c r="F1689" s="12">
        <v>19.0</v>
      </c>
      <c r="G1689" s="12">
        <v>53.0</v>
      </c>
      <c r="H1689" s="12">
        <v>188.0</v>
      </c>
      <c r="I1689" s="12">
        <v>0.533</v>
      </c>
      <c r="J1689" s="12">
        <v>1.858</v>
      </c>
    </row>
    <row r="1690">
      <c r="A1690" s="32" t="str">
        <f t="shared" si="2"/>
        <v>Philippines-Asia2012</v>
      </c>
      <c r="B1690" s="32" t="s">
        <v>225</v>
      </c>
      <c r="C1690" s="5" t="s">
        <v>61</v>
      </c>
      <c r="D1690" s="9" t="s">
        <v>74</v>
      </c>
      <c r="E1690" s="12">
        <v>0.445</v>
      </c>
      <c r="F1690" s="12">
        <v>36.0</v>
      </c>
      <c r="G1690" s="12">
        <v>133.0</v>
      </c>
      <c r="H1690" s="12">
        <v>193.0</v>
      </c>
      <c r="I1690" s="12">
        <v>0.362</v>
      </c>
      <c r="J1690" s="12">
        <v>1.055</v>
      </c>
    </row>
    <row r="1691">
      <c r="A1691" s="32" t="str">
        <f t="shared" si="2"/>
        <v>Pakistan-Asia2012</v>
      </c>
      <c r="B1691" s="32" t="s">
        <v>220</v>
      </c>
      <c r="C1691" s="5" t="s">
        <v>61</v>
      </c>
      <c r="D1691" s="9" t="s">
        <v>74</v>
      </c>
      <c r="E1691" s="12">
        <v>0.346</v>
      </c>
      <c r="F1691" s="12">
        <v>21.0</v>
      </c>
      <c r="G1691" s="12">
        <v>106.0</v>
      </c>
      <c r="H1691" s="12">
        <v>560.0</v>
      </c>
      <c r="I1691" s="12">
        <v>0.1</v>
      </c>
      <c r="J1691" s="12">
        <v>0.671</v>
      </c>
    </row>
    <row r="1692">
      <c r="A1692" s="32" t="str">
        <f t="shared" si="2"/>
        <v>Cambodia-Asia2012</v>
      </c>
      <c r="B1692" s="32" t="s">
        <v>110</v>
      </c>
      <c r="C1692" s="5" t="s">
        <v>61</v>
      </c>
      <c r="D1692" s="9" t="s">
        <v>74</v>
      </c>
      <c r="E1692" s="12">
        <v>0.214</v>
      </c>
      <c r="F1692" s="12">
        <v>102.0</v>
      </c>
      <c r="G1692" s="12">
        <v>135.0</v>
      </c>
      <c r="H1692" s="12">
        <v>173.0</v>
      </c>
      <c r="I1692" s="12">
        <v>0.049</v>
      </c>
      <c r="J1692" s="12">
        <v>1.285</v>
      </c>
    </row>
    <row r="1693">
      <c r="A1693" s="32" t="str">
        <f t="shared" si="2"/>
        <v>Laos-Asia2012</v>
      </c>
      <c r="B1693" s="32" t="s">
        <v>180</v>
      </c>
      <c r="C1693" s="5" t="s">
        <v>61</v>
      </c>
      <c r="D1693" s="9" t="s">
        <v>74</v>
      </c>
      <c r="E1693" s="12">
        <v>0.319</v>
      </c>
      <c r="F1693" s="12">
        <v>92.0</v>
      </c>
      <c r="G1693" s="12">
        <v>163.0</v>
      </c>
      <c r="H1693" s="12">
        <v>362.0</v>
      </c>
      <c r="I1693" s="12">
        <v>0.107</v>
      </c>
      <c r="J1693" s="12">
        <v>0.647</v>
      </c>
    </row>
    <row r="1694">
      <c r="A1694" s="32" t="str">
        <f t="shared" si="2"/>
        <v>Kyrgyzstan-Asia2012</v>
      </c>
      <c r="B1694" s="32" t="s">
        <v>179</v>
      </c>
      <c r="C1694" s="5" t="s">
        <v>61</v>
      </c>
      <c r="D1694" s="9" t="s">
        <v>74</v>
      </c>
      <c r="E1694" s="12">
        <v>0.334</v>
      </c>
      <c r="F1694" s="12">
        <v>10.0</v>
      </c>
      <c r="G1694" s="12">
        <v>70.0</v>
      </c>
      <c r="H1694" s="12">
        <v>210.0</v>
      </c>
      <c r="I1694" s="12">
        <v>0.217</v>
      </c>
      <c r="J1694" s="12">
        <v>1.242</v>
      </c>
    </row>
    <row r="1695">
      <c r="A1695" s="32" t="str">
        <f t="shared" si="2"/>
        <v>Tajikistan-Asia2012</v>
      </c>
      <c r="B1695" s="32" t="s">
        <v>262</v>
      </c>
      <c r="C1695" s="5" t="s">
        <v>61</v>
      </c>
      <c r="D1695" s="9" t="s">
        <v>74</v>
      </c>
      <c r="E1695" s="12">
        <v>0.845</v>
      </c>
      <c r="F1695" s="12">
        <v>24.0</v>
      </c>
      <c r="G1695" s="12">
        <v>141.0</v>
      </c>
      <c r="H1695" s="12">
        <v>224.0</v>
      </c>
      <c r="I1695" s="12">
        <v>0.145</v>
      </c>
      <c r="J1695" s="12">
        <v>0.815</v>
      </c>
    </row>
    <row r="1696">
      <c r="A1696" s="32" t="str">
        <f t="shared" si="2"/>
        <v>Afghanistan-Asia2012</v>
      </c>
      <c r="B1696" s="32" t="s">
        <v>60</v>
      </c>
      <c r="C1696" s="5" t="s">
        <v>61</v>
      </c>
      <c r="D1696" s="9" t="s">
        <v>74</v>
      </c>
      <c r="E1696" s="12">
        <v>0.363</v>
      </c>
      <c r="F1696" s="12">
        <v>7.0</v>
      </c>
      <c r="G1696" s="12">
        <v>170.0</v>
      </c>
      <c r="H1696" s="12">
        <v>275.0</v>
      </c>
      <c r="I1696" s="12">
        <v>0.055</v>
      </c>
      <c r="J1696" s="12">
        <v>0.655</v>
      </c>
    </row>
    <row r="1697">
      <c r="A1697" s="32" t="str">
        <f t="shared" si="2"/>
        <v>Timor-Leste-Asia2012</v>
      </c>
      <c r="B1697" s="32" t="s">
        <v>265</v>
      </c>
      <c r="C1697" s="5" t="s">
        <v>61</v>
      </c>
      <c r="D1697" s="9" t="s">
        <v>74</v>
      </c>
      <c r="E1697" s="12">
        <v>0.11</v>
      </c>
      <c r="F1697" s="12">
        <v>94.0</v>
      </c>
      <c r="G1697" s="12">
        <v>167.0</v>
      </c>
      <c r="H1697" s="12">
        <v>276.0</v>
      </c>
      <c r="I1697" s="12">
        <v>0.009</v>
      </c>
      <c r="J1697" s="12">
        <v>0.557</v>
      </c>
    </row>
    <row r="1698">
      <c r="A1698" s="32" t="str">
        <f t="shared" si="2"/>
        <v>Monaco-Europe2005</v>
      </c>
      <c r="B1698" s="32" t="s">
        <v>202</v>
      </c>
      <c r="C1698" s="5" t="s">
        <v>76</v>
      </c>
      <c r="D1698" s="9" t="s">
        <v>67</v>
      </c>
      <c r="E1698" s="35">
        <v>0.11</v>
      </c>
      <c r="F1698" s="10">
        <f t="shared" ref="F1698:H1698" si="1103">if(AND(D1698=D1699,E1698=E1698+1,ISBLANK(F1699)),F1698,F1699)</f>
        <v>63</v>
      </c>
      <c r="G1698" s="10">
        <f t="shared" si="1103"/>
        <v>19</v>
      </c>
      <c r="H1698" s="10">
        <f t="shared" si="1103"/>
        <v>368</v>
      </c>
      <c r="I1698" s="12">
        <v>0.555</v>
      </c>
      <c r="J1698" s="12">
        <v>0.508</v>
      </c>
    </row>
    <row r="1699">
      <c r="A1699" s="32" t="str">
        <f t="shared" si="2"/>
        <v>Faeroe Islands-Europe2005</v>
      </c>
      <c r="B1699" s="32" t="s">
        <v>140</v>
      </c>
      <c r="C1699" s="5" t="s">
        <v>76</v>
      </c>
      <c r="D1699" s="9" t="s">
        <v>67</v>
      </c>
      <c r="E1699" s="35">
        <v>0.11</v>
      </c>
      <c r="F1699" s="10">
        <f t="shared" ref="F1699:H1699" si="1104">if(AND(D1699=D1700,E1699=E1699+1,ISBLANK(F1700)),F1699,F1700)</f>
        <v>63</v>
      </c>
      <c r="G1699" s="10">
        <f t="shared" si="1104"/>
        <v>19</v>
      </c>
      <c r="H1699" s="10">
        <f t="shared" si="1104"/>
        <v>368</v>
      </c>
      <c r="I1699" s="12">
        <v>0.679</v>
      </c>
      <c r="J1699" s="12">
        <v>0.855</v>
      </c>
    </row>
    <row r="1700">
      <c r="A1700" s="32" t="str">
        <f t="shared" si="2"/>
        <v>Bosnia and Herzegovina-Europe2005</v>
      </c>
      <c r="B1700" s="32" t="s">
        <v>103</v>
      </c>
      <c r="C1700" s="5" t="s">
        <v>76</v>
      </c>
      <c r="D1700" s="9" t="s">
        <v>67</v>
      </c>
      <c r="E1700" s="12">
        <v>0.428</v>
      </c>
      <c r="F1700" s="12">
        <v>63.0</v>
      </c>
      <c r="G1700" s="10">
        <f t="shared" ref="G1700:G1721" si="1105">if(AND(E1700=E1701,F1700=F1700+1,ISBLANK(G1701)),G1700,G1701)</f>
        <v>19</v>
      </c>
      <c r="H1700" s="12">
        <v>368.0</v>
      </c>
      <c r="I1700" s="12">
        <v>0.213</v>
      </c>
      <c r="J1700" s="12">
        <v>0.411</v>
      </c>
    </row>
    <row r="1701">
      <c r="A1701" s="32" t="str">
        <f t="shared" si="2"/>
        <v>Germany-Europe2005</v>
      </c>
      <c r="B1701" s="32" t="s">
        <v>148</v>
      </c>
      <c r="C1701" s="5" t="s">
        <v>76</v>
      </c>
      <c r="D1701" s="9" t="s">
        <v>67</v>
      </c>
      <c r="E1701" s="12">
        <v>0.477</v>
      </c>
      <c r="F1701" s="12">
        <v>45.0</v>
      </c>
      <c r="G1701" s="10">
        <f t="shared" si="1105"/>
        <v>19</v>
      </c>
      <c r="H1701" s="12">
        <v>196.0</v>
      </c>
      <c r="I1701" s="12">
        <v>0.687</v>
      </c>
      <c r="J1701" s="12">
        <v>0.946</v>
      </c>
    </row>
    <row r="1702">
      <c r="A1702" s="32" t="str">
        <f t="shared" si="2"/>
        <v>Ukraine-Europe2005</v>
      </c>
      <c r="B1702" s="32" t="s">
        <v>274</v>
      </c>
      <c r="C1702" s="5" t="s">
        <v>76</v>
      </c>
      <c r="D1702" s="9" t="s">
        <v>67</v>
      </c>
      <c r="E1702" s="12">
        <v>0.573</v>
      </c>
      <c r="F1702" s="12">
        <v>34.0</v>
      </c>
      <c r="G1702" s="10">
        <f t="shared" si="1105"/>
        <v>19</v>
      </c>
      <c r="H1702" s="12">
        <v>2085.0</v>
      </c>
      <c r="I1702" s="12">
        <v>0.037</v>
      </c>
      <c r="J1702" s="12">
        <v>0.637</v>
      </c>
    </row>
    <row r="1703">
      <c r="A1703" s="32" t="str">
        <f t="shared" si="2"/>
        <v>Belarus-Europe2005</v>
      </c>
      <c r="B1703" s="32" t="s">
        <v>96</v>
      </c>
      <c r="C1703" s="5" t="s">
        <v>76</v>
      </c>
      <c r="D1703" s="9" t="s">
        <v>67</v>
      </c>
      <c r="E1703" s="12">
        <v>1.373</v>
      </c>
      <c r="F1703" s="12">
        <v>79.0</v>
      </c>
      <c r="G1703" s="10">
        <f t="shared" si="1105"/>
        <v>19</v>
      </c>
      <c r="H1703" s="12">
        <v>987.0</v>
      </c>
      <c r="I1703" s="10">
        <f>if(AND(G1703=G1704,H1703=H1703+1,ISBLANK(I1704)),I1703,I1704)</f>
        <v>0.362</v>
      </c>
      <c r="J1703" s="12">
        <v>0.424</v>
      </c>
    </row>
    <row r="1704">
      <c r="A1704" s="32" t="str">
        <f t="shared" si="2"/>
        <v>Lithuania-Europe2005</v>
      </c>
      <c r="B1704" s="32" t="s">
        <v>187</v>
      </c>
      <c r="C1704" s="5" t="s">
        <v>76</v>
      </c>
      <c r="D1704" s="9" t="s">
        <v>67</v>
      </c>
      <c r="E1704" s="12">
        <v>0.512</v>
      </c>
      <c r="F1704" s="12">
        <v>26.0</v>
      </c>
      <c r="G1704" s="10">
        <f t="shared" si="1105"/>
        <v>19</v>
      </c>
      <c r="H1704" s="12">
        <v>166.0</v>
      </c>
      <c r="I1704" s="12">
        <v>0.362</v>
      </c>
      <c r="J1704" s="12">
        <v>1.325</v>
      </c>
    </row>
    <row r="1705">
      <c r="A1705" s="32" t="str">
        <f t="shared" si="2"/>
        <v>Bulgaria-Europe2005</v>
      </c>
      <c r="B1705" s="32" t="s">
        <v>107</v>
      </c>
      <c r="C1705" s="5" t="s">
        <v>76</v>
      </c>
      <c r="D1705" s="9" t="s">
        <v>67</v>
      </c>
      <c r="E1705" s="12">
        <v>0.452</v>
      </c>
      <c r="F1705" s="12">
        <v>32.0</v>
      </c>
      <c r="G1705" s="10">
        <f t="shared" si="1105"/>
        <v>19</v>
      </c>
      <c r="H1705" s="12">
        <v>616.0</v>
      </c>
      <c r="I1705" s="12">
        <v>0.2</v>
      </c>
      <c r="J1705" s="12">
        <v>0.813</v>
      </c>
    </row>
    <row r="1706">
      <c r="A1706" s="32" t="str">
        <f t="shared" si="2"/>
        <v>Slovenia-Europe2005</v>
      </c>
      <c r="B1706" s="32" t="s">
        <v>244</v>
      </c>
      <c r="C1706" s="5" t="s">
        <v>76</v>
      </c>
      <c r="D1706" s="9" t="s">
        <v>67</v>
      </c>
      <c r="E1706" s="12">
        <v>0.392</v>
      </c>
      <c r="F1706" s="12">
        <v>60.0</v>
      </c>
      <c r="G1706" s="10">
        <f t="shared" si="1105"/>
        <v>19</v>
      </c>
      <c r="H1706" s="12">
        <v>260.0</v>
      </c>
      <c r="I1706" s="12">
        <v>0.468</v>
      </c>
      <c r="J1706" s="12">
        <v>0.879</v>
      </c>
    </row>
    <row r="1707">
      <c r="A1707" s="32" t="str">
        <f t="shared" si="2"/>
        <v>Russia-Europe2005</v>
      </c>
      <c r="B1707" s="32" t="s">
        <v>231</v>
      </c>
      <c r="C1707" s="5" t="s">
        <v>76</v>
      </c>
      <c r="D1707" s="9" t="s">
        <v>67</v>
      </c>
      <c r="E1707" s="12">
        <v>0.6</v>
      </c>
      <c r="F1707" s="12">
        <v>29.0</v>
      </c>
      <c r="G1707" s="10">
        <f t="shared" si="1105"/>
        <v>19</v>
      </c>
      <c r="H1707" s="12">
        <v>448.0</v>
      </c>
      <c r="I1707" s="12">
        <v>0.152</v>
      </c>
      <c r="J1707" s="12">
        <v>0.834</v>
      </c>
    </row>
    <row r="1708">
      <c r="A1708" s="32" t="str">
        <f t="shared" si="2"/>
        <v>Latvia-Europe2005</v>
      </c>
      <c r="B1708" s="32" t="s">
        <v>181</v>
      </c>
      <c r="C1708" s="5" t="s">
        <v>76</v>
      </c>
      <c r="D1708" s="9" t="s">
        <v>67</v>
      </c>
      <c r="E1708" s="12">
        <v>0.364</v>
      </c>
      <c r="F1708" s="12">
        <v>16.0</v>
      </c>
      <c r="G1708" s="10">
        <f t="shared" si="1105"/>
        <v>19</v>
      </c>
      <c r="H1708" s="12">
        <v>320.0</v>
      </c>
      <c r="I1708" s="12">
        <v>0.46</v>
      </c>
      <c r="J1708" s="12">
        <v>0.84</v>
      </c>
    </row>
    <row r="1709">
      <c r="A1709" s="32" t="str">
        <f t="shared" si="2"/>
        <v>Romania-Europe2005</v>
      </c>
      <c r="B1709" s="32" t="s">
        <v>230</v>
      </c>
      <c r="C1709" s="5" t="s">
        <v>76</v>
      </c>
      <c r="D1709" s="9" t="s">
        <v>67</v>
      </c>
      <c r="E1709" s="12">
        <v>0.558</v>
      </c>
      <c r="F1709" s="12">
        <v>11.0</v>
      </c>
      <c r="G1709" s="10">
        <f t="shared" si="1105"/>
        <v>19</v>
      </c>
      <c r="H1709" s="12">
        <v>190.0</v>
      </c>
      <c r="I1709" s="12">
        <v>0.215</v>
      </c>
      <c r="J1709" s="12">
        <v>0.604</v>
      </c>
    </row>
    <row r="1710">
      <c r="A1710" s="32" t="str">
        <f t="shared" si="2"/>
        <v>Hungary-Europe2005</v>
      </c>
      <c r="B1710" s="32" t="s">
        <v>161</v>
      </c>
      <c r="C1710" s="5" t="s">
        <v>76</v>
      </c>
      <c r="D1710" s="9" t="s">
        <v>67</v>
      </c>
      <c r="E1710" s="12">
        <v>0.566</v>
      </c>
      <c r="F1710" s="12">
        <v>38.0</v>
      </c>
      <c r="G1710" s="10">
        <f t="shared" si="1105"/>
        <v>19</v>
      </c>
      <c r="H1710" s="12">
        <v>340.0</v>
      </c>
      <c r="I1710" s="12">
        <v>0.39</v>
      </c>
      <c r="J1710" s="12">
        <v>0.923</v>
      </c>
    </row>
    <row r="1711">
      <c r="A1711" s="32" t="str">
        <f t="shared" si="2"/>
        <v>Serbia-Europe2005</v>
      </c>
      <c r="B1711" s="32" t="s">
        <v>238</v>
      </c>
      <c r="C1711" s="5" t="s">
        <v>76</v>
      </c>
      <c r="D1711" s="9" t="s">
        <v>67</v>
      </c>
      <c r="E1711" s="12">
        <v>0.358</v>
      </c>
      <c r="F1711" s="12">
        <v>23.0</v>
      </c>
      <c r="G1711" s="10">
        <f t="shared" si="1105"/>
        <v>19</v>
      </c>
      <c r="H1711" s="12">
        <v>279.0</v>
      </c>
      <c r="I1711" s="12">
        <v>0.263</v>
      </c>
      <c r="J1711" s="12">
        <v>0.67</v>
      </c>
    </row>
    <row r="1712">
      <c r="A1712" s="32" t="str">
        <f t="shared" si="2"/>
        <v>Slovakia-Europe2005</v>
      </c>
      <c r="B1712" s="32" t="s">
        <v>243</v>
      </c>
      <c r="C1712" s="5" t="s">
        <v>76</v>
      </c>
      <c r="D1712" s="9" t="s">
        <v>67</v>
      </c>
      <c r="E1712" s="12">
        <v>0.487</v>
      </c>
      <c r="F1712" s="12">
        <v>27.0</v>
      </c>
      <c r="G1712" s="10">
        <f t="shared" si="1105"/>
        <v>19</v>
      </c>
      <c r="H1712" s="12">
        <v>325.0</v>
      </c>
      <c r="I1712" s="12">
        <v>0.552</v>
      </c>
      <c r="J1712" s="12">
        <v>0.842</v>
      </c>
    </row>
    <row r="1713">
      <c r="A1713" s="32" t="str">
        <f t="shared" si="2"/>
        <v>Poland-Europe2005</v>
      </c>
      <c r="B1713" s="32" t="s">
        <v>226</v>
      </c>
      <c r="C1713" s="5" t="s">
        <v>76</v>
      </c>
      <c r="D1713" s="9" t="s">
        <v>67</v>
      </c>
      <c r="E1713" s="12">
        <v>0.432</v>
      </c>
      <c r="F1713" s="12">
        <v>31.0</v>
      </c>
      <c r="G1713" s="10">
        <f t="shared" si="1105"/>
        <v>19</v>
      </c>
      <c r="H1713" s="12">
        <v>418.0</v>
      </c>
      <c r="I1713" s="12">
        <v>0.388</v>
      </c>
      <c r="J1713" s="12">
        <v>0.763</v>
      </c>
    </row>
    <row r="1714">
      <c r="A1714" s="32" t="str">
        <f t="shared" si="2"/>
        <v>Croatia-Europe2005</v>
      </c>
      <c r="B1714" s="32" t="s">
        <v>124</v>
      </c>
      <c r="C1714" s="5" t="s">
        <v>76</v>
      </c>
      <c r="D1714" s="9" t="s">
        <v>67</v>
      </c>
      <c r="E1714" s="12">
        <v>0.214</v>
      </c>
      <c r="F1714" s="12">
        <v>29.0</v>
      </c>
      <c r="G1714" s="10">
        <f t="shared" si="1105"/>
        <v>19</v>
      </c>
      <c r="H1714" s="12">
        <v>232.0</v>
      </c>
      <c r="I1714" s="12">
        <v>0.331</v>
      </c>
      <c r="J1714" s="12">
        <v>0.832</v>
      </c>
    </row>
    <row r="1715">
      <c r="A1715" s="32" t="str">
        <f t="shared" si="2"/>
        <v>Czech Republic-Europe2005</v>
      </c>
      <c r="B1715" s="32" t="s">
        <v>128</v>
      </c>
      <c r="C1715" s="5" t="s">
        <v>76</v>
      </c>
      <c r="D1715" s="9" t="s">
        <v>67</v>
      </c>
      <c r="E1715" s="12">
        <v>0.488</v>
      </c>
      <c r="F1715" s="12">
        <v>40.0</v>
      </c>
      <c r="G1715" s="10">
        <f t="shared" si="1105"/>
        <v>19</v>
      </c>
      <c r="H1715" s="12">
        <v>930.0</v>
      </c>
      <c r="I1715" s="12">
        <v>0.353</v>
      </c>
      <c r="J1715" s="12">
        <v>1.151</v>
      </c>
    </row>
    <row r="1716">
      <c r="A1716" s="32" t="str">
        <f t="shared" si="2"/>
        <v>Portugal-Europe2005</v>
      </c>
      <c r="B1716" s="32" t="s">
        <v>227</v>
      </c>
      <c r="C1716" s="5" t="s">
        <v>76</v>
      </c>
      <c r="D1716" s="9" t="s">
        <v>67</v>
      </c>
      <c r="E1716" s="12">
        <v>0.438</v>
      </c>
      <c r="F1716" s="12">
        <v>54.0</v>
      </c>
      <c r="G1716" s="10">
        <f t="shared" si="1105"/>
        <v>19</v>
      </c>
      <c r="H1716" s="12">
        <v>328.0</v>
      </c>
      <c r="I1716" s="12">
        <v>0.35</v>
      </c>
      <c r="J1716" s="12">
        <v>1.089</v>
      </c>
    </row>
    <row r="1717">
      <c r="A1717" s="32" t="str">
        <f t="shared" si="2"/>
        <v>Malta-Europe2005</v>
      </c>
      <c r="B1717" s="32" t="s">
        <v>195</v>
      </c>
      <c r="C1717" s="5" t="s">
        <v>76</v>
      </c>
      <c r="D1717" s="9" t="s">
        <v>67</v>
      </c>
      <c r="E1717" s="5">
        <v>0.438</v>
      </c>
      <c r="F1717" s="13"/>
      <c r="G1717" s="10">
        <f t="shared" si="1105"/>
        <v>19</v>
      </c>
      <c r="H1717" s="10">
        <f>if(AND(F1717=F1718,G1717=G1717+1,ISBLANK(H1718)),H1717,H1718)</f>
        <v>170</v>
      </c>
      <c r="I1717" s="12">
        <v>0.412</v>
      </c>
      <c r="J1717" s="12">
        <v>0.781</v>
      </c>
    </row>
    <row r="1718">
      <c r="A1718" s="32" t="str">
        <f t="shared" si="2"/>
        <v>Austria-Europe2005</v>
      </c>
      <c r="B1718" s="32" t="s">
        <v>89</v>
      </c>
      <c r="C1718" s="5" t="s">
        <v>76</v>
      </c>
      <c r="D1718" s="9" t="s">
        <v>67</v>
      </c>
      <c r="E1718" s="12">
        <v>0.582</v>
      </c>
      <c r="F1718" s="12">
        <v>25.0</v>
      </c>
      <c r="G1718" s="10">
        <f t="shared" si="1105"/>
        <v>19</v>
      </c>
      <c r="H1718" s="12">
        <v>170.0</v>
      </c>
      <c r="I1718" s="12">
        <v>0.58</v>
      </c>
      <c r="J1718" s="12">
        <v>1.052</v>
      </c>
    </row>
    <row r="1719">
      <c r="A1719" s="32" t="str">
        <f t="shared" si="2"/>
        <v>Greece-Europe2005</v>
      </c>
      <c r="B1719" s="32" t="s">
        <v>150</v>
      </c>
      <c r="C1719" s="5" t="s">
        <v>76</v>
      </c>
      <c r="D1719" s="9" t="s">
        <v>67</v>
      </c>
      <c r="E1719" s="12">
        <v>0.54</v>
      </c>
      <c r="F1719" s="12">
        <v>38.0</v>
      </c>
      <c r="G1719" s="10">
        <f t="shared" si="1105"/>
        <v>19</v>
      </c>
      <c r="H1719" s="12">
        <v>264.0</v>
      </c>
      <c r="I1719" s="12">
        <v>0.24</v>
      </c>
      <c r="J1719" s="12">
        <v>0.929</v>
      </c>
    </row>
    <row r="1720">
      <c r="A1720" s="32" t="str">
        <f t="shared" si="2"/>
        <v>Italy-Europe2005</v>
      </c>
      <c r="B1720" s="32" t="s">
        <v>170</v>
      </c>
      <c r="C1720" s="5" t="s">
        <v>76</v>
      </c>
      <c r="D1720" s="9" t="s">
        <v>67</v>
      </c>
      <c r="E1720" s="12">
        <v>0.768</v>
      </c>
      <c r="F1720" s="12">
        <v>13.0</v>
      </c>
      <c r="G1720" s="10">
        <f t="shared" si="1105"/>
        <v>19</v>
      </c>
      <c r="H1720" s="12">
        <v>340.0</v>
      </c>
      <c r="I1720" s="12">
        <v>0.35</v>
      </c>
      <c r="J1720" s="12">
        <v>1.219</v>
      </c>
    </row>
    <row r="1721">
      <c r="A1721" s="32" t="str">
        <f t="shared" si="2"/>
        <v>Switzerland-Europe2005</v>
      </c>
      <c r="B1721" s="32" t="s">
        <v>260</v>
      </c>
      <c r="C1721" s="5" t="s">
        <v>76</v>
      </c>
      <c r="D1721" s="9" t="s">
        <v>67</v>
      </c>
      <c r="E1721" s="12">
        <v>0.288</v>
      </c>
      <c r="F1721" s="12">
        <v>18.0</v>
      </c>
      <c r="G1721" s="10">
        <f t="shared" si="1105"/>
        <v>19</v>
      </c>
      <c r="H1721" s="12">
        <v>63.0</v>
      </c>
      <c r="I1721" s="12">
        <v>0.701</v>
      </c>
      <c r="J1721" s="12">
        <v>0.922</v>
      </c>
    </row>
    <row r="1722">
      <c r="A1722" s="32" t="str">
        <f t="shared" si="2"/>
        <v>San Marino-Europe2005</v>
      </c>
      <c r="B1722" s="32" t="s">
        <v>234</v>
      </c>
      <c r="C1722" s="5" t="s">
        <v>76</v>
      </c>
      <c r="D1722" s="9" t="s">
        <v>67</v>
      </c>
      <c r="E1722" s="10">
        <f t="shared" ref="E1722:H1722" si="1106">if(AND(C1722=C1723,D1722=D1722+1,ISBLANK(E1723)),E1722,E1723)</f>
        <v>0.503</v>
      </c>
      <c r="F1722" s="10">
        <f t="shared" si="1106"/>
        <v>35</v>
      </c>
      <c r="G1722" s="10">
        <f t="shared" si="1106"/>
        <v>19</v>
      </c>
      <c r="H1722" s="10">
        <f t="shared" si="1106"/>
        <v>81</v>
      </c>
      <c r="I1722" s="12">
        <v>0.503</v>
      </c>
      <c r="J1722" s="12">
        <v>0.576</v>
      </c>
    </row>
    <row r="1723">
      <c r="A1723" s="32" t="str">
        <f t="shared" si="2"/>
        <v>Isle of Man-Europe2005</v>
      </c>
      <c r="B1723" s="32" t="s">
        <v>168</v>
      </c>
      <c r="C1723" s="5" t="s">
        <v>76</v>
      </c>
      <c r="D1723" s="9" t="s">
        <v>67</v>
      </c>
      <c r="E1723" s="10">
        <f t="shared" ref="E1723:H1723" si="1107">if(AND(C1723=C1724,D1723=D1723+1,ISBLANK(E1724)),E1723,E1724)</f>
        <v>0.503</v>
      </c>
      <c r="F1723" s="10">
        <f t="shared" si="1107"/>
        <v>35</v>
      </c>
      <c r="G1723" s="10">
        <f t="shared" si="1107"/>
        <v>19</v>
      </c>
      <c r="H1723" s="10">
        <f t="shared" si="1107"/>
        <v>81</v>
      </c>
      <c r="I1723" s="13"/>
      <c r="J1723" s="10">
        <f>if(AND(H1723=H1724,I1723=I1723+1,ISBLANK(J1724)),J1723,J1724)</f>
        <v>0.795</v>
      </c>
    </row>
    <row r="1724">
      <c r="A1724" s="32" t="str">
        <f t="shared" si="2"/>
        <v>Andorra-Europe2005</v>
      </c>
      <c r="B1724" s="32" t="s">
        <v>81</v>
      </c>
      <c r="C1724" s="5" t="s">
        <v>76</v>
      </c>
      <c r="D1724" s="9" t="s">
        <v>67</v>
      </c>
      <c r="E1724" s="10">
        <f t="shared" ref="E1724:H1724" si="1108">if(AND(C1724=C1725,D1724=D1724+1,ISBLANK(E1725)),E1724,E1725)</f>
        <v>0.503</v>
      </c>
      <c r="F1724" s="10">
        <f t="shared" si="1108"/>
        <v>35</v>
      </c>
      <c r="G1724" s="10">
        <f t="shared" si="1108"/>
        <v>19</v>
      </c>
      <c r="H1724" s="10">
        <f t="shared" si="1108"/>
        <v>81</v>
      </c>
      <c r="I1724" s="12">
        <v>0.376</v>
      </c>
      <c r="J1724" s="12">
        <v>0.795</v>
      </c>
    </row>
    <row r="1725">
      <c r="A1725" s="32" t="str">
        <f t="shared" si="2"/>
        <v>Estonia-Europe2005</v>
      </c>
      <c r="B1725" s="32" t="s">
        <v>138</v>
      </c>
      <c r="C1725" s="5" t="s">
        <v>76</v>
      </c>
      <c r="D1725" s="9" t="s">
        <v>67</v>
      </c>
      <c r="E1725" s="12">
        <v>0.503</v>
      </c>
      <c r="F1725" s="12">
        <v>35.0</v>
      </c>
      <c r="G1725" s="10">
        <f t="shared" ref="G1725:G1728" si="1109">if(AND(E1725=E1726,F1725=F1725+1,ISBLANK(G1726)),G1725,G1726)</f>
        <v>19</v>
      </c>
      <c r="H1725" s="12">
        <v>81.0</v>
      </c>
      <c r="I1725" s="12">
        <v>0.615</v>
      </c>
      <c r="J1725" s="12">
        <v>1.091</v>
      </c>
    </row>
    <row r="1726">
      <c r="A1726" s="32" t="str">
        <f t="shared" si="2"/>
        <v>North Macedonia-Europe2005</v>
      </c>
      <c r="B1726" s="32" t="s">
        <v>217</v>
      </c>
      <c r="C1726" s="5" t="s">
        <v>76</v>
      </c>
      <c r="D1726" s="9" t="s">
        <v>67</v>
      </c>
      <c r="E1726" s="12">
        <v>0.203</v>
      </c>
      <c r="F1726" s="12">
        <v>48.0</v>
      </c>
      <c r="G1726" s="10">
        <f t="shared" si="1109"/>
        <v>19</v>
      </c>
      <c r="H1726" s="12">
        <v>192.0</v>
      </c>
      <c r="I1726" s="12">
        <v>0.265</v>
      </c>
      <c r="J1726" s="12">
        <v>0.541</v>
      </c>
    </row>
    <row r="1727">
      <c r="A1727" s="32" t="str">
        <f t="shared" si="2"/>
        <v>Finland-Europe2005</v>
      </c>
      <c r="B1727" s="32" t="s">
        <v>142</v>
      </c>
      <c r="C1727" s="5" t="s">
        <v>76</v>
      </c>
      <c r="D1727" s="9" t="s">
        <v>67</v>
      </c>
      <c r="E1727" s="12">
        <v>0.495</v>
      </c>
      <c r="F1727" s="12">
        <v>14.0</v>
      </c>
      <c r="G1727" s="10">
        <f t="shared" si="1109"/>
        <v>19</v>
      </c>
      <c r="H1727" s="12">
        <v>269.0</v>
      </c>
      <c r="I1727" s="12">
        <v>0.745</v>
      </c>
      <c r="J1727" s="12">
        <v>1.005</v>
      </c>
    </row>
    <row r="1728">
      <c r="A1728" s="32" t="str">
        <f t="shared" si="2"/>
        <v>Belgium-Europe2005</v>
      </c>
      <c r="B1728" s="32" t="s">
        <v>97</v>
      </c>
      <c r="C1728" s="5" t="s">
        <v>76</v>
      </c>
      <c r="D1728" s="9" t="s">
        <v>67</v>
      </c>
      <c r="E1728" s="12">
        <v>0.595</v>
      </c>
      <c r="F1728" s="12">
        <v>34.0</v>
      </c>
      <c r="G1728" s="10">
        <f t="shared" si="1109"/>
        <v>19</v>
      </c>
      <c r="H1728" s="12">
        <v>156.0</v>
      </c>
      <c r="I1728" s="12">
        <v>0.558</v>
      </c>
      <c r="J1728" s="12">
        <v>0.914</v>
      </c>
    </row>
    <row r="1729">
      <c r="A1729" s="32" t="str">
        <f t="shared" si="2"/>
        <v>Liechtenstein-Europe2005</v>
      </c>
      <c r="B1729" s="32" t="s">
        <v>186</v>
      </c>
      <c r="C1729" s="5" t="s">
        <v>76</v>
      </c>
      <c r="D1729" s="9" t="s">
        <v>67</v>
      </c>
      <c r="E1729" s="13"/>
      <c r="F1729" s="10">
        <f t="shared" ref="F1729:H1729" si="1110">if(AND(D1729=D1730,E1729=E1729+1,ISBLANK(F1730)),F1729,F1730)</f>
        <v>47</v>
      </c>
      <c r="G1729" s="10">
        <f t="shared" si="1110"/>
        <v>19</v>
      </c>
      <c r="H1729" s="10">
        <f t="shared" si="1110"/>
        <v>298</v>
      </c>
      <c r="I1729" s="12">
        <v>0.634</v>
      </c>
      <c r="J1729" s="12">
        <v>0.792</v>
      </c>
    </row>
    <row r="1730">
      <c r="A1730" s="32" t="str">
        <f t="shared" si="2"/>
        <v>Spain-Europe2005</v>
      </c>
      <c r="B1730" s="32" t="s">
        <v>250</v>
      </c>
      <c r="C1730" s="5" t="s">
        <v>76</v>
      </c>
      <c r="D1730" s="9" t="s">
        <v>67</v>
      </c>
      <c r="E1730" s="12">
        <v>0.619</v>
      </c>
      <c r="F1730" s="12">
        <v>47.0</v>
      </c>
      <c r="G1730" s="10">
        <f t="shared" ref="G1730:G1733" si="1111">if(AND(E1730=E1731,F1730=F1730+1,ISBLANK(G1731)),G1730,G1731)</f>
        <v>19</v>
      </c>
      <c r="H1730" s="12">
        <v>298.0</v>
      </c>
      <c r="I1730" s="12">
        <v>0.479</v>
      </c>
      <c r="J1730" s="12">
        <v>0.984</v>
      </c>
    </row>
    <row r="1731">
      <c r="A1731" s="32" t="str">
        <f t="shared" si="2"/>
        <v>Sweden-Europe2005</v>
      </c>
      <c r="B1731" s="32" t="s">
        <v>259</v>
      </c>
      <c r="C1731" s="5" t="s">
        <v>76</v>
      </c>
      <c r="D1731" s="9" t="s">
        <v>67</v>
      </c>
      <c r="E1731" s="12">
        <v>0.541</v>
      </c>
      <c r="F1731" s="12">
        <v>16.0</v>
      </c>
      <c r="G1731" s="10">
        <f t="shared" si="1111"/>
        <v>19</v>
      </c>
      <c r="H1731" s="12">
        <v>122.0</v>
      </c>
      <c r="I1731" s="12">
        <v>0.848</v>
      </c>
      <c r="J1731" s="12">
        <v>1.008</v>
      </c>
    </row>
    <row r="1732">
      <c r="A1732" s="32" t="str">
        <f t="shared" si="2"/>
        <v>Moldova-Europe2005</v>
      </c>
      <c r="B1732" s="32" t="s">
        <v>201</v>
      </c>
      <c r="C1732" s="5" t="s">
        <v>76</v>
      </c>
      <c r="D1732" s="9" t="s">
        <v>67</v>
      </c>
      <c r="E1732" s="12">
        <v>0.48</v>
      </c>
      <c r="F1732" s="12">
        <v>30.0</v>
      </c>
      <c r="G1732" s="10">
        <f t="shared" si="1111"/>
        <v>19</v>
      </c>
      <c r="H1732" s="12">
        <v>234.0</v>
      </c>
      <c r="I1732" s="12">
        <v>0.146</v>
      </c>
      <c r="J1732" s="12">
        <v>0.289</v>
      </c>
    </row>
    <row r="1733">
      <c r="A1733" s="32" t="str">
        <f t="shared" si="2"/>
        <v>Denmark-Europe2005</v>
      </c>
      <c r="B1733" s="32" t="s">
        <v>129</v>
      </c>
      <c r="C1733" s="5" t="s">
        <v>76</v>
      </c>
      <c r="D1733" s="9" t="s">
        <v>67</v>
      </c>
      <c r="E1733" s="12">
        <v>0.333</v>
      </c>
      <c r="F1733" s="12">
        <v>6.0</v>
      </c>
      <c r="G1733" s="10">
        <f t="shared" si="1111"/>
        <v>19</v>
      </c>
      <c r="H1733" s="12">
        <v>135.0</v>
      </c>
      <c r="I1733" s="12">
        <v>0.827</v>
      </c>
      <c r="J1733" s="12">
        <v>1.006</v>
      </c>
    </row>
    <row r="1734">
      <c r="A1734" s="32" t="str">
        <f t="shared" si="2"/>
        <v>Cyprus-Europe2005</v>
      </c>
      <c r="B1734" s="32" t="s">
        <v>127</v>
      </c>
      <c r="C1734" s="5" t="s">
        <v>76</v>
      </c>
      <c r="D1734" s="9" t="s">
        <v>67</v>
      </c>
      <c r="E1734" s="10">
        <f t="shared" ref="E1734:H1734" si="1112">if(AND(C1734=C1735,D1734=D1734+1,ISBLANK(E1735)),E1734,E1735)</f>
        <v>0.347</v>
      </c>
      <c r="F1734" s="10">
        <f t="shared" si="1112"/>
        <v>13</v>
      </c>
      <c r="G1734" s="10">
        <f t="shared" si="1112"/>
        <v>19</v>
      </c>
      <c r="H1734" s="10">
        <f t="shared" si="1112"/>
        <v>105</v>
      </c>
      <c r="I1734" s="12">
        <v>0.328</v>
      </c>
      <c r="J1734" s="12">
        <v>0.758</v>
      </c>
    </row>
    <row r="1735">
      <c r="A1735" s="32" t="str">
        <f t="shared" si="2"/>
        <v>United Kingdom-Europe2005</v>
      </c>
      <c r="B1735" s="32" t="s">
        <v>276</v>
      </c>
      <c r="C1735" s="5" t="s">
        <v>76</v>
      </c>
      <c r="D1735" s="9" t="s">
        <v>67</v>
      </c>
      <c r="E1735" s="12">
        <v>0.347</v>
      </c>
      <c r="F1735" s="12">
        <v>13.0</v>
      </c>
      <c r="G1735" s="10">
        <f>if(AND(E1735=E1736,F1735=F1735+1,ISBLANK(G1736)),G1735,G1736)</f>
        <v>19</v>
      </c>
      <c r="H1735" s="12">
        <v>105.0</v>
      </c>
      <c r="I1735" s="12">
        <v>0.7</v>
      </c>
      <c r="J1735" s="12">
        <v>1.086</v>
      </c>
    </row>
    <row r="1736">
      <c r="A1736" s="32" t="str">
        <f t="shared" si="2"/>
        <v>Luxembourg-Europe2005</v>
      </c>
      <c r="B1736" s="32" t="s">
        <v>188</v>
      </c>
      <c r="C1736" s="5" t="s">
        <v>76</v>
      </c>
      <c r="D1736" s="9" t="s">
        <v>67</v>
      </c>
      <c r="E1736" s="10">
        <f t="shared" ref="E1736:H1736" si="1113">if(AND(C1736=C1737,D1736=D1736+1,ISBLANK(E1737)),E1736,E1737)</f>
        <v>0.477</v>
      </c>
      <c r="F1736" s="10">
        <f t="shared" si="1113"/>
        <v>9</v>
      </c>
      <c r="G1736" s="10">
        <f t="shared" si="1113"/>
        <v>19</v>
      </c>
      <c r="H1736" s="10">
        <f t="shared" si="1113"/>
        <v>250</v>
      </c>
      <c r="I1736" s="12">
        <v>0.7</v>
      </c>
      <c r="J1736" s="12">
        <v>1.114</v>
      </c>
    </row>
    <row r="1737">
      <c r="A1737" s="32" t="str">
        <f t="shared" si="2"/>
        <v>Netherlands-Europe2005</v>
      </c>
      <c r="B1737" s="32" t="s">
        <v>210</v>
      </c>
      <c r="C1737" s="5" t="s">
        <v>76</v>
      </c>
      <c r="D1737" s="9" t="s">
        <v>67</v>
      </c>
      <c r="E1737" s="12">
        <v>0.477</v>
      </c>
      <c r="F1737" s="12">
        <v>9.0</v>
      </c>
      <c r="G1737" s="10">
        <f t="shared" ref="G1737:G1738" si="1114">if(AND(E1737=E1738,F1737=F1737+1,ISBLANK(G1738)),G1737,G1738)</f>
        <v>19</v>
      </c>
      <c r="H1737" s="12">
        <v>250.0</v>
      </c>
      <c r="I1737" s="12">
        <v>0.81</v>
      </c>
      <c r="J1737" s="12">
        <v>0.971</v>
      </c>
    </row>
    <row r="1738">
      <c r="A1738" s="32" t="str">
        <f t="shared" si="2"/>
        <v>Norway-Europe2005</v>
      </c>
      <c r="B1738" s="32" t="s">
        <v>218</v>
      </c>
      <c r="C1738" s="5" t="s">
        <v>76</v>
      </c>
      <c r="D1738" s="9" t="s">
        <v>67</v>
      </c>
      <c r="E1738" s="12">
        <v>0.411</v>
      </c>
      <c r="F1738" s="12">
        <v>8.0</v>
      </c>
      <c r="G1738" s="10">
        <f t="shared" si="1114"/>
        <v>19</v>
      </c>
      <c r="H1738" s="12">
        <v>87.0</v>
      </c>
      <c r="I1738" s="12">
        <v>0.82</v>
      </c>
      <c r="J1738" s="12">
        <v>1.028</v>
      </c>
    </row>
    <row r="1739">
      <c r="A1739" s="32" t="str">
        <f t="shared" si="2"/>
        <v>Montenegro-Europe2005</v>
      </c>
      <c r="B1739" s="32" t="s">
        <v>204</v>
      </c>
      <c r="C1739" s="5" t="s">
        <v>76</v>
      </c>
      <c r="D1739" s="9" t="s">
        <v>67</v>
      </c>
      <c r="E1739" s="10">
        <f t="shared" ref="E1739:H1739" si="1115">if(AND(C1739=C1740,D1739=D1739+1,ISBLANK(E1740)),E1739,E1740)</f>
        <v>0.651</v>
      </c>
      <c r="F1739" s="10">
        <f t="shared" si="1115"/>
        <v>7</v>
      </c>
      <c r="G1739" s="10">
        <f t="shared" si="1115"/>
        <v>19</v>
      </c>
      <c r="H1739" s="10">
        <f t="shared" si="1115"/>
        <v>132</v>
      </c>
      <c r="I1739" s="12">
        <v>0.271</v>
      </c>
      <c r="J1739" s="12">
        <v>0.882</v>
      </c>
    </row>
    <row r="1740">
      <c r="A1740" s="32" t="str">
        <f t="shared" si="2"/>
        <v>France-Europe2005</v>
      </c>
      <c r="B1740" s="32" t="s">
        <v>143</v>
      </c>
      <c r="C1740" s="5" t="s">
        <v>76</v>
      </c>
      <c r="D1740" s="9" t="s">
        <v>67</v>
      </c>
      <c r="E1740" s="12">
        <v>0.651</v>
      </c>
      <c r="F1740" s="12">
        <v>7.0</v>
      </c>
      <c r="G1740" s="10">
        <f t="shared" ref="G1740:G1744" si="1116">if(AND(E1740=E1741,F1740=F1740+1,ISBLANK(G1741)),G1740,G1741)</f>
        <v>19</v>
      </c>
      <c r="H1740" s="12">
        <v>132.0</v>
      </c>
      <c r="I1740" s="12">
        <v>0.429</v>
      </c>
      <c r="J1740" s="12">
        <v>0.783</v>
      </c>
    </row>
    <row r="1741">
      <c r="A1741" s="32" t="str">
        <f t="shared" si="2"/>
        <v>Albania-Europe2005</v>
      </c>
      <c r="B1741" s="32" t="s">
        <v>75</v>
      </c>
      <c r="C1741" s="5" t="s">
        <v>76</v>
      </c>
      <c r="D1741" s="9" t="s">
        <v>67</v>
      </c>
      <c r="E1741" s="12">
        <v>0.582</v>
      </c>
      <c r="F1741" s="12">
        <v>41.0</v>
      </c>
      <c r="G1741" s="10">
        <f t="shared" si="1116"/>
        <v>19</v>
      </c>
      <c r="H1741" s="12">
        <v>364.0</v>
      </c>
      <c r="I1741" s="12">
        <v>0.06</v>
      </c>
      <c r="J1741" s="12">
        <v>0.479</v>
      </c>
    </row>
    <row r="1742">
      <c r="A1742" s="32" t="str">
        <f t="shared" si="2"/>
        <v>Iceland-Europe2005</v>
      </c>
      <c r="B1742" s="32" t="s">
        <v>162</v>
      </c>
      <c r="C1742" s="5" t="s">
        <v>76</v>
      </c>
      <c r="D1742" s="9" t="s">
        <v>67</v>
      </c>
      <c r="E1742" s="12">
        <v>0.264</v>
      </c>
      <c r="F1742" s="12">
        <v>5.0</v>
      </c>
      <c r="G1742" s="10">
        <f t="shared" si="1116"/>
        <v>19</v>
      </c>
      <c r="H1742" s="12">
        <v>140.0</v>
      </c>
      <c r="I1742" s="12">
        <v>0.87</v>
      </c>
      <c r="J1742" s="12">
        <v>0.954</v>
      </c>
    </row>
    <row r="1743">
      <c r="A1743" s="32" t="str">
        <f t="shared" si="2"/>
        <v>Ireland-Europe2005</v>
      </c>
      <c r="B1743" s="32" t="s">
        <v>167</v>
      </c>
      <c r="C1743" s="5" t="s">
        <v>76</v>
      </c>
      <c r="D1743" s="9" t="s">
        <v>67</v>
      </c>
      <c r="E1743" s="12">
        <v>0.253</v>
      </c>
      <c r="F1743" s="12">
        <v>18.0</v>
      </c>
      <c r="G1743" s="10">
        <f t="shared" si="1116"/>
        <v>19</v>
      </c>
      <c r="H1743" s="12">
        <v>76.0</v>
      </c>
      <c r="I1743" s="12">
        <v>0.416</v>
      </c>
      <c r="J1743" s="12">
        <v>1.027</v>
      </c>
    </row>
    <row r="1744">
      <c r="A1744" s="32" t="str">
        <f t="shared" si="2"/>
        <v>Turkey-Europe2005</v>
      </c>
      <c r="B1744" s="32" t="s">
        <v>270</v>
      </c>
      <c r="C1744" s="5" t="s">
        <v>76</v>
      </c>
      <c r="D1744" s="9" t="s">
        <v>67</v>
      </c>
      <c r="E1744" s="12">
        <v>0.528</v>
      </c>
      <c r="F1744" s="12">
        <v>6.0</v>
      </c>
      <c r="G1744" s="10">
        <f t="shared" si="1116"/>
        <v>19</v>
      </c>
      <c r="H1744" s="12">
        <v>254.0</v>
      </c>
      <c r="I1744" s="12">
        <v>0.155</v>
      </c>
      <c r="J1744" s="12">
        <v>0.644</v>
      </c>
    </row>
    <row r="1745">
      <c r="A1745" s="32" t="str">
        <f t="shared" si="2"/>
        <v>Kosovo-Europe2005</v>
      </c>
      <c r="B1745" s="32" t="s">
        <v>177</v>
      </c>
      <c r="C1745" s="5" t="s">
        <v>76</v>
      </c>
      <c r="D1745" s="9" t="s">
        <v>67</v>
      </c>
      <c r="E1745" s="10">
        <f t="shared" ref="E1745:J1745" si="1117">if(AND(C1745=C1746,D1745=D1745+1,ISBLANK(E1746)),E1745,E1746)</f>
        <v>0.427</v>
      </c>
      <c r="F1745" s="10">
        <f t="shared" si="1117"/>
        <v>63</v>
      </c>
      <c r="G1745" s="10">
        <f t="shared" si="1117"/>
        <v>19</v>
      </c>
      <c r="H1745" s="10">
        <f t="shared" si="1117"/>
        <v>368</v>
      </c>
      <c r="I1745" s="10">
        <f t="shared" si="1117"/>
        <v>0.615</v>
      </c>
      <c r="J1745" s="10">
        <f t="shared" si="1117"/>
        <v>0.533</v>
      </c>
    </row>
    <row r="1746">
      <c r="A1746" s="32" t="str">
        <f t="shared" si="2"/>
        <v>Isle of Man-Europe2006</v>
      </c>
      <c r="B1746" s="32" t="s">
        <v>168</v>
      </c>
      <c r="C1746" s="5" t="s">
        <v>76</v>
      </c>
      <c r="D1746" s="9" t="s">
        <v>68</v>
      </c>
      <c r="E1746" s="10">
        <f t="shared" ref="E1746:J1746" si="1118">if(AND(C1746=C1747,D1746=D1746+1,ISBLANK(E1747)),E1746,E1747)</f>
        <v>0.427</v>
      </c>
      <c r="F1746" s="10">
        <f t="shared" si="1118"/>
        <v>63</v>
      </c>
      <c r="G1746" s="10">
        <f t="shared" si="1118"/>
        <v>19</v>
      </c>
      <c r="H1746" s="10">
        <f t="shared" si="1118"/>
        <v>368</v>
      </c>
      <c r="I1746" s="10">
        <f t="shared" si="1118"/>
        <v>0.615</v>
      </c>
      <c r="J1746" s="10">
        <f t="shared" si="1118"/>
        <v>0.533</v>
      </c>
    </row>
    <row r="1747">
      <c r="A1747" s="32" t="str">
        <f t="shared" si="2"/>
        <v>Monaco-Europe2006</v>
      </c>
      <c r="B1747" s="32" t="s">
        <v>202</v>
      </c>
      <c r="C1747" s="5" t="s">
        <v>76</v>
      </c>
      <c r="D1747" s="9" t="s">
        <v>68</v>
      </c>
      <c r="E1747" s="10">
        <f t="shared" ref="E1747:H1747" si="1119">if(AND(C1747=C1748,D1747=D1747+1,ISBLANK(E1748)),E1747,E1748)</f>
        <v>0.427</v>
      </c>
      <c r="F1747" s="10">
        <f t="shared" si="1119"/>
        <v>63</v>
      </c>
      <c r="G1747" s="10">
        <f t="shared" si="1119"/>
        <v>19</v>
      </c>
      <c r="H1747" s="10">
        <f t="shared" si="1119"/>
        <v>368</v>
      </c>
      <c r="I1747" s="12">
        <v>0.615</v>
      </c>
      <c r="J1747" s="12">
        <v>0.533</v>
      </c>
    </row>
    <row r="1748">
      <c r="A1748" s="32" t="str">
        <f t="shared" si="2"/>
        <v>Faeroe Islands-Europe2006</v>
      </c>
      <c r="B1748" s="32" t="s">
        <v>140</v>
      </c>
      <c r="C1748" s="5" t="s">
        <v>76</v>
      </c>
      <c r="D1748" s="9" t="s">
        <v>68</v>
      </c>
      <c r="E1748" s="10">
        <f t="shared" ref="E1748:H1748" si="1120">if(AND(C1748=C1749,D1748=D1748+1,ISBLANK(E1749)),E1748,E1749)</f>
        <v>0.427</v>
      </c>
      <c r="F1748" s="10">
        <f t="shared" si="1120"/>
        <v>63</v>
      </c>
      <c r="G1748" s="10">
        <f t="shared" si="1120"/>
        <v>19</v>
      </c>
      <c r="H1748" s="10">
        <f t="shared" si="1120"/>
        <v>368</v>
      </c>
      <c r="I1748" s="12">
        <v>0.694</v>
      </c>
      <c r="J1748" s="12">
        <v>1.011</v>
      </c>
    </row>
    <row r="1749">
      <c r="A1749" s="32" t="str">
        <f t="shared" si="2"/>
        <v>Bosnia and Herzegovina-Europe2006</v>
      </c>
      <c r="B1749" s="32" t="s">
        <v>103</v>
      </c>
      <c r="C1749" s="5" t="s">
        <v>76</v>
      </c>
      <c r="D1749" s="9" t="s">
        <v>68</v>
      </c>
      <c r="E1749" s="12">
        <v>0.427</v>
      </c>
      <c r="F1749" s="12">
        <v>63.0</v>
      </c>
      <c r="G1749" s="10">
        <f t="shared" ref="G1749:G1752" si="1121">if(AND(E1749=E1750,F1749=F1749+1,ISBLANK(G1750)),G1749,G1750)</f>
        <v>19</v>
      </c>
      <c r="H1749" s="12">
        <v>368.0</v>
      </c>
      <c r="I1749" s="12">
        <v>0.251</v>
      </c>
      <c r="J1749" s="12">
        <v>0.487</v>
      </c>
    </row>
    <row r="1750">
      <c r="A1750" s="32" t="str">
        <f t="shared" si="2"/>
        <v>Germany-Europe2006</v>
      </c>
      <c r="B1750" s="32" t="s">
        <v>148</v>
      </c>
      <c r="C1750" s="5" t="s">
        <v>76</v>
      </c>
      <c r="D1750" s="9" t="s">
        <v>68</v>
      </c>
      <c r="E1750" s="12">
        <v>0.474</v>
      </c>
      <c r="F1750" s="12">
        <v>24.0</v>
      </c>
      <c r="G1750" s="10">
        <f t="shared" si="1121"/>
        <v>19</v>
      </c>
      <c r="H1750" s="12">
        <v>196.0</v>
      </c>
      <c r="I1750" s="12">
        <v>0.722</v>
      </c>
      <c r="J1750" s="12">
        <v>1.023</v>
      </c>
    </row>
    <row r="1751">
      <c r="A1751" s="32" t="str">
        <f t="shared" si="2"/>
        <v>Croatia-Europe2006</v>
      </c>
      <c r="B1751" s="32" t="s">
        <v>124</v>
      </c>
      <c r="C1751" s="5" t="s">
        <v>76</v>
      </c>
      <c r="D1751" s="9" t="s">
        <v>68</v>
      </c>
      <c r="E1751" s="12">
        <v>0.214</v>
      </c>
      <c r="F1751" s="12">
        <v>25.0</v>
      </c>
      <c r="G1751" s="10">
        <f t="shared" si="1121"/>
        <v>19</v>
      </c>
      <c r="H1751" s="12">
        <v>196.0</v>
      </c>
      <c r="I1751" s="12">
        <v>0.38</v>
      </c>
      <c r="J1751" s="12">
        <v>1.004</v>
      </c>
    </row>
    <row r="1752">
      <c r="A1752" s="32" t="str">
        <f t="shared" si="2"/>
        <v>Slovenia-Europe2006</v>
      </c>
      <c r="B1752" s="32" t="s">
        <v>244</v>
      </c>
      <c r="C1752" s="5" t="s">
        <v>76</v>
      </c>
      <c r="D1752" s="9" t="s">
        <v>68</v>
      </c>
      <c r="E1752" s="12">
        <v>0.392</v>
      </c>
      <c r="F1752" s="12">
        <v>60.0</v>
      </c>
      <c r="G1752" s="10">
        <f t="shared" si="1121"/>
        <v>19</v>
      </c>
      <c r="H1752" s="12">
        <v>260.0</v>
      </c>
      <c r="I1752" s="12">
        <v>0.54</v>
      </c>
      <c r="J1752" s="12">
        <v>0.906</v>
      </c>
    </row>
    <row r="1753">
      <c r="A1753" s="32" t="str">
        <f t="shared" si="2"/>
        <v>Malta-Europe2006</v>
      </c>
      <c r="B1753" s="32" t="s">
        <v>195</v>
      </c>
      <c r="C1753" s="5" t="s">
        <v>76</v>
      </c>
      <c r="D1753" s="9" t="s">
        <v>68</v>
      </c>
      <c r="E1753" s="10">
        <f t="shared" ref="E1753:H1753" si="1122">if(AND(C1753=C1754,D1753=D1753+1,ISBLANK(E1754)),E1753,E1754)</f>
        <v>0.524</v>
      </c>
      <c r="F1753" s="10">
        <f t="shared" si="1122"/>
        <v>25</v>
      </c>
      <c r="G1753" s="10">
        <f t="shared" si="1122"/>
        <v>19</v>
      </c>
      <c r="H1753" s="10">
        <f t="shared" si="1122"/>
        <v>170</v>
      </c>
      <c r="I1753" s="12">
        <v>0.404</v>
      </c>
      <c r="J1753" s="12">
        <v>0.832</v>
      </c>
    </row>
    <row r="1754">
      <c r="A1754" s="32" t="str">
        <f t="shared" si="2"/>
        <v>Austria-Europe2006</v>
      </c>
      <c r="B1754" s="32" t="s">
        <v>89</v>
      </c>
      <c r="C1754" s="5" t="s">
        <v>76</v>
      </c>
      <c r="D1754" s="9" t="s">
        <v>68</v>
      </c>
      <c r="E1754" s="12">
        <v>0.524</v>
      </c>
      <c r="F1754" s="12">
        <v>25.0</v>
      </c>
      <c r="G1754" s="10">
        <f t="shared" ref="G1754:G1768" si="1123">if(AND(E1754=E1755,F1754=F1754+1,ISBLANK(G1755)),G1754,G1755)</f>
        <v>19</v>
      </c>
      <c r="H1754" s="12">
        <v>170.0</v>
      </c>
      <c r="I1754" s="12">
        <v>0.636</v>
      </c>
      <c r="J1754" s="12">
        <v>1.121</v>
      </c>
    </row>
    <row r="1755">
      <c r="A1755" s="32" t="str">
        <f t="shared" si="2"/>
        <v>Russia-Europe2006</v>
      </c>
      <c r="B1755" s="32" t="s">
        <v>231</v>
      </c>
      <c r="C1755" s="5" t="s">
        <v>76</v>
      </c>
      <c r="D1755" s="9" t="s">
        <v>68</v>
      </c>
      <c r="E1755" s="12">
        <v>0.512</v>
      </c>
      <c r="F1755" s="12">
        <v>29.0</v>
      </c>
      <c r="G1755" s="10">
        <f t="shared" si="1123"/>
        <v>19</v>
      </c>
      <c r="H1755" s="12">
        <v>448.0</v>
      </c>
      <c r="I1755" s="12">
        <v>0.18</v>
      </c>
      <c r="J1755" s="12">
        <v>1.048</v>
      </c>
    </row>
    <row r="1756">
      <c r="A1756" s="32" t="str">
        <f t="shared" si="2"/>
        <v>Ukraine-Europe2006</v>
      </c>
      <c r="B1756" s="32" t="s">
        <v>274</v>
      </c>
      <c r="C1756" s="5" t="s">
        <v>76</v>
      </c>
      <c r="D1756" s="9" t="s">
        <v>68</v>
      </c>
      <c r="E1756" s="12">
        <v>0.57</v>
      </c>
      <c r="F1756" s="12">
        <v>33.0</v>
      </c>
      <c r="G1756" s="10">
        <f t="shared" si="1123"/>
        <v>19</v>
      </c>
      <c r="H1756" s="12">
        <v>2085.0</v>
      </c>
      <c r="I1756" s="12">
        <v>0.045</v>
      </c>
      <c r="J1756" s="12">
        <v>1.047</v>
      </c>
    </row>
    <row r="1757">
      <c r="A1757" s="32" t="str">
        <f t="shared" si="2"/>
        <v>Belarus-Europe2006</v>
      </c>
      <c r="B1757" s="32" t="s">
        <v>96</v>
      </c>
      <c r="C1757" s="5" t="s">
        <v>76</v>
      </c>
      <c r="D1757" s="9" t="s">
        <v>68</v>
      </c>
      <c r="E1757" s="12">
        <v>1.373</v>
      </c>
      <c r="F1757" s="12">
        <v>69.0</v>
      </c>
      <c r="G1757" s="10">
        <f t="shared" si="1123"/>
        <v>19</v>
      </c>
      <c r="H1757" s="12">
        <v>987.0</v>
      </c>
      <c r="I1757" s="12">
        <v>0.162</v>
      </c>
      <c r="J1757" s="12">
        <v>0.62</v>
      </c>
    </row>
    <row r="1758">
      <c r="A1758" s="32" t="str">
        <f t="shared" si="2"/>
        <v>Lithuania-Europe2006</v>
      </c>
      <c r="B1758" s="32" t="s">
        <v>187</v>
      </c>
      <c r="C1758" s="5" t="s">
        <v>76</v>
      </c>
      <c r="D1758" s="9" t="s">
        <v>68</v>
      </c>
      <c r="E1758" s="12">
        <v>0.476</v>
      </c>
      <c r="F1758" s="12">
        <v>26.0</v>
      </c>
      <c r="G1758" s="10">
        <f t="shared" si="1123"/>
        <v>19</v>
      </c>
      <c r="H1758" s="12">
        <v>166.0</v>
      </c>
      <c r="I1758" s="12">
        <v>0.439</v>
      </c>
      <c r="J1758" s="12">
        <v>1.457</v>
      </c>
    </row>
    <row r="1759">
      <c r="A1759" s="32" t="str">
        <f t="shared" si="2"/>
        <v>Latvia-Europe2006</v>
      </c>
      <c r="B1759" s="32" t="s">
        <v>181</v>
      </c>
      <c r="C1759" s="5" t="s">
        <v>76</v>
      </c>
      <c r="D1759" s="9" t="s">
        <v>68</v>
      </c>
      <c r="E1759" s="12">
        <v>0.364</v>
      </c>
      <c r="F1759" s="12">
        <v>16.0</v>
      </c>
      <c r="G1759" s="10">
        <f t="shared" si="1123"/>
        <v>19</v>
      </c>
      <c r="H1759" s="12">
        <v>320.0</v>
      </c>
      <c r="I1759" s="12">
        <v>0.536</v>
      </c>
      <c r="J1759" s="12">
        <v>0.994</v>
      </c>
    </row>
    <row r="1760">
      <c r="A1760" s="32" t="str">
        <f t="shared" si="2"/>
        <v>Romania-Europe2006</v>
      </c>
      <c r="B1760" s="32" t="s">
        <v>230</v>
      </c>
      <c r="C1760" s="5" t="s">
        <v>76</v>
      </c>
      <c r="D1760" s="9" t="s">
        <v>68</v>
      </c>
      <c r="E1760" s="12">
        <v>0.482</v>
      </c>
      <c r="F1760" s="12">
        <v>11.0</v>
      </c>
      <c r="G1760" s="10">
        <f t="shared" si="1123"/>
        <v>19</v>
      </c>
      <c r="H1760" s="12">
        <v>193.0</v>
      </c>
      <c r="I1760" s="12">
        <v>0.247</v>
      </c>
      <c r="J1760" s="12">
        <v>0.725</v>
      </c>
    </row>
    <row r="1761">
      <c r="A1761" s="32" t="str">
        <f t="shared" si="2"/>
        <v>Bulgaria-Europe2006</v>
      </c>
      <c r="B1761" s="32" t="s">
        <v>107</v>
      </c>
      <c r="C1761" s="5" t="s">
        <v>76</v>
      </c>
      <c r="D1761" s="9" t="s">
        <v>68</v>
      </c>
      <c r="E1761" s="12">
        <v>0.416</v>
      </c>
      <c r="F1761" s="12">
        <v>32.0</v>
      </c>
      <c r="G1761" s="10">
        <f t="shared" si="1123"/>
        <v>19</v>
      </c>
      <c r="H1761" s="12">
        <v>616.0</v>
      </c>
      <c r="I1761" s="12">
        <v>0.271</v>
      </c>
      <c r="J1761" s="12">
        <v>1.083</v>
      </c>
    </row>
    <row r="1762">
      <c r="A1762" s="32" t="str">
        <f t="shared" si="2"/>
        <v>Hungary-Europe2006</v>
      </c>
      <c r="B1762" s="32" t="s">
        <v>161</v>
      </c>
      <c r="C1762" s="5" t="s">
        <v>76</v>
      </c>
      <c r="D1762" s="9" t="s">
        <v>68</v>
      </c>
      <c r="E1762" s="12">
        <v>0.557</v>
      </c>
      <c r="F1762" s="12">
        <v>38.0</v>
      </c>
      <c r="G1762" s="10">
        <f t="shared" si="1123"/>
        <v>19</v>
      </c>
      <c r="H1762" s="12">
        <v>340.0</v>
      </c>
      <c r="I1762" s="12">
        <v>0.471</v>
      </c>
      <c r="J1762" s="12">
        <v>0.989</v>
      </c>
    </row>
    <row r="1763">
      <c r="A1763" s="32" t="str">
        <f t="shared" si="2"/>
        <v>Slovakia-Europe2006</v>
      </c>
      <c r="B1763" s="32" t="s">
        <v>243</v>
      </c>
      <c r="C1763" s="5" t="s">
        <v>76</v>
      </c>
      <c r="D1763" s="9" t="s">
        <v>68</v>
      </c>
      <c r="E1763" s="12">
        <v>0.473</v>
      </c>
      <c r="F1763" s="12">
        <v>27.0</v>
      </c>
      <c r="G1763" s="10">
        <f t="shared" si="1123"/>
        <v>19</v>
      </c>
      <c r="H1763" s="12">
        <v>325.0</v>
      </c>
      <c r="I1763" s="12">
        <v>0.561</v>
      </c>
      <c r="J1763" s="12">
        <v>0.907</v>
      </c>
    </row>
    <row r="1764">
      <c r="A1764" s="32" t="str">
        <f t="shared" si="2"/>
        <v>Serbia-Europe2006</v>
      </c>
      <c r="B1764" s="32" t="s">
        <v>238</v>
      </c>
      <c r="C1764" s="5" t="s">
        <v>76</v>
      </c>
      <c r="D1764" s="9" t="s">
        <v>68</v>
      </c>
      <c r="E1764" s="12">
        <v>0.358</v>
      </c>
      <c r="F1764" s="12">
        <v>23.0</v>
      </c>
      <c r="G1764" s="10">
        <f t="shared" si="1123"/>
        <v>19</v>
      </c>
      <c r="H1764" s="12">
        <v>279.0</v>
      </c>
      <c r="I1764" s="12">
        <v>0.272</v>
      </c>
      <c r="J1764" s="12">
        <v>0.815</v>
      </c>
    </row>
    <row r="1765">
      <c r="A1765" s="32" t="str">
        <f t="shared" si="2"/>
        <v>Poland-Europe2006</v>
      </c>
      <c r="B1765" s="32" t="s">
        <v>226</v>
      </c>
      <c r="C1765" s="5" t="s">
        <v>76</v>
      </c>
      <c r="D1765" s="9" t="s">
        <v>68</v>
      </c>
      <c r="E1765" s="12">
        <v>0.432</v>
      </c>
      <c r="F1765" s="12">
        <v>31.0</v>
      </c>
      <c r="G1765" s="10">
        <f t="shared" si="1123"/>
        <v>19</v>
      </c>
      <c r="H1765" s="12">
        <v>418.0</v>
      </c>
      <c r="I1765" s="12">
        <v>0.446</v>
      </c>
      <c r="J1765" s="12">
        <v>0.962</v>
      </c>
    </row>
    <row r="1766">
      <c r="A1766" s="32" t="str">
        <f t="shared" si="2"/>
        <v>Czech Republic-Europe2006</v>
      </c>
      <c r="B1766" s="32" t="s">
        <v>128</v>
      </c>
      <c r="C1766" s="5" t="s">
        <v>76</v>
      </c>
      <c r="D1766" s="9" t="s">
        <v>68</v>
      </c>
      <c r="E1766" s="12">
        <v>0.482</v>
      </c>
      <c r="F1766" s="12">
        <v>24.0</v>
      </c>
      <c r="G1766" s="10">
        <f t="shared" si="1123"/>
        <v>19</v>
      </c>
      <c r="H1766" s="12">
        <v>930.0</v>
      </c>
      <c r="I1766" s="12">
        <v>0.479</v>
      </c>
      <c r="J1766" s="12">
        <v>1.207</v>
      </c>
    </row>
    <row r="1767">
      <c r="A1767" s="32" t="str">
        <f t="shared" si="2"/>
        <v>Portugal-Europe2006</v>
      </c>
      <c r="B1767" s="32" t="s">
        <v>227</v>
      </c>
      <c r="C1767" s="5" t="s">
        <v>76</v>
      </c>
      <c r="D1767" s="9" t="s">
        <v>68</v>
      </c>
      <c r="E1767" s="12">
        <v>0.438</v>
      </c>
      <c r="F1767" s="12">
        <v>7.0</v>
      </c>
      <c r="G1767" s="10">
        <f t="shared" si="1123"/>
        <v>19</v>
      </c>
      <c r="H1767" s="12">
        <v>328.0</v>
      </c>
      <c r="I1767" s="12">
        <v>0.38</v>
      </c>
      <c r="J1767" s="12">
        <v>1.16</v>
      </c>
    </row>
    <row r="1768">
      <c r="A1768" s="32" t="str">
        <f t="shared" si="2"/>
        <v>Greece-Europe2006</v>
      </c>
      <c r="B1768" s="32" t="s">
        <v>150</v>
      </c>
      <c r="C1768" s="5" t="s">
        <v>76</v>
      </c>
      <c r="D1768" s="9" t="s">
        <v>68</v>
      </c>
      <c r="E1768" s="12">
        <v>0.495</v>
      </c>
      <c r="F1768" s="12">
        <v>38.0</v>
      </c>
      <c r="G1768" s="10">
        <f t="shared" si="1123"/>
        <v>19</v>
      </c>
      <c r="H1768" s="12">
        <v>264.0</v>
      </c>
      <c r="I1768" s="12">
        <v>0.323</v>
      </c>
      <c r="J1768" s="12">
        <v>0.993</v>
      </c>
    </row>
    <row r="1769">
      <c r="A1769" s="32" t="str">
        <f t="shared" si="2"/>
        <v>Liechtenstein-Europe2006</v>
      </c>
      <c r="B1769" s="32" t="s">
        <v>186</v>
      </c>
      <c r="C1769" s="5" t="s">
        <v>76</v>
      </c>
      <c r="D1769" s="9" t="s">
        <v>68</v>
      </c>
      <c r="E1769" s="10">
        <f t="shared" ref="E1769:H1769" si="1124">if(AND(C1769=C1770,D1769=D1769+1,ISBLANK(E1770)),E1769,E1770)</f>
        <v>0.754</v>
      </c>
      <c r="F1769" s="10">
        <f t="shared" si="1124"/>
        <v>13</v>
      </c>
      <c r="G1769" s="10">
        <f t="shared" si="1124"/>
        <v>19</v>
      </c>
      <c r="H1769" s="10">
        <f t="shared" si="1124"/>
        <v>340</v>
      </c>
      <c r="I1769" s="12">
        <v>0.642</v>
      </c>
      <c r="J1769" s="12">
        <v>0.821</v>
      </c>
    </row>
    <row r="1770">
      <c r="A1770" s="32" t="str">
        <f t="shared" si="2"/>
        <v>Italy-Europe2006</v>
      </c>
      <c r="B1770" s="32" t="s">
        <v>170</v>
      </c>
      <c r="C1770" s="5" t="s">
        <v>76</v>
      </c>
      <c r="D1770" s="9" t="s">
        <v>68</v>
      </c>
      <c r="E1770" s="12">
        <v>0.754</v>
      </c>
      <c r="F1770" s="12">
        <v>13.0</v>
      </c>
      <c r="G1770" s="10">
        <f t="shared" ref="G1770:G1771" si="1125">if(AND(E1770=E1771,F1770=F1770+1,ISBLANK(G1771)),G1770,G1771)</f>
        <v>19</v>
      </c>
      <c r="H1770" s="12">
        <v>340.0</v>
      </c>
      <c r="I1770" s="12">
        <v>0.38</v>
      </c>
      <c r="J1770" s="12">
        <v>1.361</v>
      </c>
    </row>
    <row r="1771">
      <c r="A1771" s="32" t="str">
        <f t="shared" si="2"/>
        <v>Switzerland-Europe2006</v>
      </c>
      <c r="B1771" s="32" t="s">
        <v>260</v>
      </c>
      <c r="C1771" s="5" t="s">
        <v>76</v>
      </c>
      <c r="D1771" s="9" t="s">
        <v>68</v>
      </c>
      <c r="E1771" s="12">
        <v>0.276</v>
      </c>
      <c r="F1771" s="12">
        <v>18.0</v>
      </c>
      <c r="G1771" s="10">
        <f t="shared" si="1125"/>
        <v>19</v>
      </c>
      <c r="H1771" s="12">
        <v>63.0</v>
      </c>
      <c r="I1771" s="12">
        <v>0.757</v>
      </c>
      <c r="J1771" s="12">
        <v>0.994</v>
      </c>
    </row>
    <row r="1772">
      <c r="A1772" s="32" t="str">
        <f t="shared" si="2"/>
        <v>San Marino-Europe2006</v>
      </c>
      <c r="B1772" s="32" t="s">
        <v>234</v>
      </c>
      <c r="C1772" s="5" t="s">
        <v>76</v>
      </c>
      <c r="D1772" s="9" t="s">
        <v>68</v>
      </c>
      <c r="E1772" s="10">
        <f t="shared" ref="E1772:H1772" si="1126">if(AND(C1772=C1773,D1772=D1772+1,ISBLANK(E1773)),E1772,E1773)</f>
        <v>0.491</v>
      </c>
      <c r="F1772" s="10">
        <f t="shared" si="1126"/>
        <v>35</v>
      </c>
      <c r="G1772" s="10">
        <f t="shared" si="1126"/>
        <v>19</v>
      </c>
      <c r="H1772" s="10">
        <f t="shared" si="1126"/>
        <v>81</v>
      </c>
      <c r="I1772" s="12">
        <v>0.502</v>
      </c>
      <c r="J1772" s="12">
        <v>0.577</v>
      </c>
    </row>
    <row r="1773">
      <c r="A1773" s="32" t="str">
        <f t="shared" si="2"/>
        <v>Andorra-Europe2006</v>
      </c>
      <c r="B1773" s="32" t="s">
        <v>81</v>
      </c>
      <c r="C1773" s="5" t="s">
        <v>76</v>
      </c>
      <c r="D1773" s="9" t="s">
        <v>68</v>
      </c>
      <c r="E1773" s="10">
        <f t="shared" ref="E1773:H1773" si="1127">if(AND(C1773=C1774,D1773=D1773+1,ISBLANK(E1774)),E1773,E1774)</f>
        <v>0.491</v>
      </c>
      <c r="F1773" s="10">
        <f t="shared" si="1127"/>
        <v>35</v>
      </c>
      <c r="G1773" s="10">
        <f t="shared" si="1127"/>
        <v>19</v>
      </c>
      <c r="H1773" s="10">
        <f t="shared" si="1127"/>
        <v>81</v>
      </c>
      <c r="I1773" s="12">
        <v>0.489</v>
      </c>
      <c r="J1773" s="12">
        <v>0.843</v>
      </c>
    </row>
    <row r="1774">
      <c r="A1774" s="32" t="str">
        <f t="shared" si="2"/>
        <v>Estonia-Europe2006</v>
      </c>
      <c r="B1774" s="32" t="s">
        <v>138</v>
      </c>
      <c r="C1774" s="5" t="s">
        <v>76</v>
      </c>
      <c r="D1774" s="9" t="s">
        <v>68</v>
      </c>
      <c r="E1774" s="12">
        <v>0.491</v>
      </c>
      <c r="F1774" s="12">
        <v>35.0</v>
      </c>
      <c r="G1774" s="10">
        <f t="shared" ref="G1774:G1780" si="1128">if(AND(E1774=E1775,F1774=F1774+1,ISBLANK(G1775)),G1774,G1775)</f>
        <v>19</v>
      </c>
      <c r="H1774" s="12">
        <v>81.0</v>
      </c>
      <c r="I1774" s="12">
        <v>0.635</v>
      </c>
      <c r="J1774" s="12">
        <v>1.258</v>
      </c>
    </row>
    <row r="1775">
      <c r="A1775" s="32" t="str">
        <f t="shared" si="2"/>
        <v>North Macedonia-Europe2006</v>
      </c>
      <c r="B1775" s="32" t="s">
        <v>217</v>
      </c>
      <c r="C1775" s="5" t="s">
        <v>76</v>
      </c>
      <c r="D1775" s="9" t="s">
        <v>68</v>
      </c>
      <c r="E1775" s="12">
        <v>0.203</v>
      </c>
      <c r="F1775" s="12">
        <v>18.0</v>
      </c>
      <c r="G1775" s="10">
        <f t="shared" si="1128"/>
        <v>19</v>
      </c>
      <c r="H1775" s="12">
        <v>192.0</v>
      </c>
      <c r="I1775" s="12">
        <v>0.286</v>
      </c>
      <c r="J1775" s="12">
        <v>0.604</v>
      </c>
    </row>
    <row r="1776">
      <c r="A1776" s="32" t="str">
        <f t="shared" si="2"/>
        <v>Finland-Europe2006</v>
      </c>
      <c r="B1776" s="32" t="s">
        <v>142</v>
      </c>
      <c r="C1776" s="5" t="s">
        <v>76</v>
      </c>
      <c r="D1776" s="9" t="s">
        <v>68</v>
      </c>
      <c r="E1776" s="12">
        <v>0.477</v>
      </c>
      <c r="F1776" s="12">
        <v>14.0</v>
      </c>
      <c r="G1776" s="10">
        <f t="shared" si="1128"/>
        <v>19</v>
      </c>
      <c r="H1776" s="12">
        <v>269.0</v>
      </c>
      <c r="I1776" s="12">
        <v>0.797</v>
      </c>
      <c r="J1776" s="12">
        <v>1.076</v>
      </c>
    </row>
    <row r="1777">
      <c r="A1777" s="32" t="str">
        <f t="shared" si="2"/>
        <v>Netherlands-Europe2006</v>
      </c>
      <c r="B1777" s="32" t="s">
        <v>210</v>
      </c>
      <c r="C1777" s="5" t="s">
        <v>76</v>
      </c>
      <c r="D1777" s="9" t="s">
        <v>68</v>
      </c>
      <c r="E1777" s="12">
        <v>0.446</v>
      </c>
      <c r="F1777" s="12">
        <v>8.0</v>
      </c>
      <c r="G1777" s="10">
        <f t="shared" si="1128"/>
        <v>19</v>
      </c>
      <c r="H1777" s="12">
        <v>250.0</v>
      </c>
      <c r="I1777" s="12">
        <v>0.837</v>
      </c>
      <c r="J1777" s="12">
        <v>1.056</v>
      </c>
    </row>
    <row r="1778">
      <c r="A1778" s="32" t="str">
        <f t="shared" si="2"/>
        <v>Spain-Europe2006</v>
      </c>
      <c r="B1778" s="32" t="s">
        <v>250</v>
      </c>
      <c r="C1778" s="5" t="s">
        <v>76</v>
      </c>
      <c r="D1778" s="9" t="s">
        <v>68</v>
      </c>
      <c r="E1778" s="12">
        <v>0.619</v>
      </c>
      <c r="F1778" s="12">
        <v>47.0</v>
      </c>
      <c r="G1778" s="10">
        <f t="shared" si="1128"/>
        <v>19</v>
      </c>
      <c r="H1778" s="12">
        <v>298.0</v>
      </c>
      <c r="I1778" s="12">
        <v>0.504</v>
      </c>
      <c r="J1778" s="12">
        <v>1.038</v>
      </c>
    </row>
    <row r="1779">
      <c r="A1779" s="32" t="str">
        <f t="shared" si="2"/>
        <v>Moldova-Europe2006</v>
      </c>
      <c r="B1779" s="32" t="s">
        <v>201</v>
      </c>
      <c r="C1779" s="5" t="s">
        <v>76</v>
      </c>
      <c r="D1779" s="9" t="s">
        <v>68</v>
      </c>
      <c r="E1779" s="12">
        <v>0.459</v>
      </c>
      <c r="F1779" s="12">
        <v>30.0</v>
      </c>
      <c r="G1779" s="10">
        <f t="shared" si="1128"/>
        <v>19</v>
      </c>
      <c r="H1779" s="12">
        <v>232.0</v>
      </c>
      <c r="I1779" s="12">
        <v>0.196</v>
      </c>
      <c r="J1779" s="12">
        <v>0.366</v>
      </c>
    </row>
    <row r="1780">
      <c r="A1780" s="32" t="str">
        <f t="shared" si="2"/>
        <v>Denmark-Europe2006</v>
      </c>
      <c r="B1780" s="32" t="s">
        <v>129</v>
      </c>
      <c r="C1780" s="5" t="s">
        <v>76</v>
      </c>
      <c r="D1780" s="9" t="s">
        <v>68</v>
      </c>
      <c r="E1780" s="12">
        <v>0.315</v>
      </c>
      <c r="F1780" s="12">
        <v>6.0</v>
      </c>
      <c r="G1780" s="10">
        <f t="shared" si="1128"/>
        <v>19</v>
      </c>
      <c r="H1780" s="12">
        <v>135.0</v>
      </c>
      <c r="I1780" s="12">
        <v>0.867</v>
      </c>
      <c r="J1780" s="12">
        <v>1.071</v>
      </c>
    </row>
    <row r="1781">
      <c r="A1781" s="32" t="str">
        <f t="shared" si="2"/>
        <v>Cyprus-Europe2006</v>
      </c>
      <c r="B1781" s="32" t="s">
        <v>127</v>
      </c>
      <c r="C1781" s="5" t="s">
        <v>76</v>
      </c>
      <c r="D1781" s="9" t="s">
        <v>68</v>
      </c>
      <c r="E1781" s="10">
        <f t="shared" ref="E1781:H1781" si="1129">if(AND(C1781=C1782,D1781=D1781+1,ISBLANK(E1782)),E1781,E1782)</f>
        <v>0.346</v>
      </c>
      <c r="F1781" s="10">
        <f t="shared" si="1129"/>
        <v>13</v>
      </c>
      <c r="G1781" s="10">
        <f t="shared" si="1129"/>
        <v>19</v>
      </c>
      <c r="H1781" s="10">
        <f t="shared" si="1129"/>
        <v>105</v>
      </c>
      <c r="I1781" s="12">
        <v>0.358</v>
      </c>
      <c r="J1781" s="12">
        <v>0.828</v>
      </c>
    </row>
    <row r="1782">
      <c r="A1782" s="32" t="str">
        <f t="shared" si="2"/>
        <v>United Kingdom-Europe2006</v>
      </c>
      <c r="B1782" s="32" t="s">
        <v>276</v>
      </c>
      <c r="C1782" s="5" t="s">
        <v>76</v>
      </c>
      <c r="D1782" s="9" t="s">
        <v>68</v>
      </c>
      <c r="E1782" s="12">
        <v>0.346</v>
      </c>
      <c r="F1782" s="12">
        <v>13.0</v>
      </c>
      <c r="G1782" s="10">
        <f t="shared" ref="G1782:G1791" si="1130">if(AND(E1782=E1783,F1782=F1782+1,ISBLANK(G1783)),G1782,G1783)</f>
        <v>19</v>
      </c>
      <c r="H1782" s="12">
        <v>105.0</v>
      </c>
      <c r="I1782" s="12">
        <v>0.688</v>
      </c>
      <c r="J1782" s="12">
        <v>1.156</v>
      </c>
    </row>
    <row r="1783">
      <c r="A1783" s="32" t="str">
        <f t="shared" si="2"/>
        <v>Luxembourg-Europe2006</v>
      </c>
      <c r="B1783" s="32" t="s">
        <v>188</v>
      </c>
      <c r="C1783" s="5" t="s">
        <v>76</v>
      </c>
      <c r="D1783" s="9" t="s">
        <v>68</v>
      </c>
      <c r="E1783" s="12">
        <v>0.204</v>
      </c>
      <c r="F1783" s="12">
        <v>26.0</v>
      </c>
      <c r="G1783" s="10">
        <f t="shared" si="1130"/>
        <v>19</v>
      </c>
      <c r="H1783" s="12">
        <v>59.0</v>
      </c>
      <c r="I1783" s="12">
        <v>0.725</v>
      </c>
      <c r="J1783" s="12">
        <v>1.529</v>
      </c>
    </row>
    <row r="1784">
      <c r="A1784" s="32" t="str">
        <f t="shared" si="2"/>
        <v>Belgium-Europe2006</v>
      </c>
      <c r="B1784" s="32" t="s">
        <v>97</v>
      </c>
      <c r="C1784" s="5" t="s">
        <v>76</v>
      </c>
      <c r="D1784" s="9" t="s">
        <v>68</v>
      </c>
      <c r="E1784" s="12">
        <v>0.593</v>
      </c>
      <c r="F1784" s="12">
        <v>27.0</v>
      </c>
      <c r="G1784" s="10">
        <f t="shared" si="1130"/>
        <v>19</v>
      </c>
      <c r="H1784" s="12">
        <v>156.0</v>
      </c>
      <c r="I1784" s="12">
        <v>0.597</v>
      </c>
      <c r="J1784" s="12">
        <v>0.93</v>
      </c>
    </row>
    <row r="1785">
      <c r="A1785" s="32" t="str">
        <f t="shared" si="2"/>
        <v>Sweden-Europe2006</v>
      </c>
      <c r="B1785" s="32" t="s">
        <v>259</v>
      </c>
      <c r="C1785" s="5" t="s">
        <v>76</v>
      </c>
      <c r="D1785" s="9" t="s">
        <v>68</v>
      </c>
      <c r="E1785" s="12">
        <v>0.541</v>
      </c>
      <c r="F1785" s="12">
        <v>16.0</v>
      </c>
      <c r="G1785" s="10">
        <f t="shared" si="1130"/>
        <v>19</v>
      </c>
      <c r="H1785" s="12">
        <v>122.0</v>
      </c>
      <c r="I1785" s="12">
        <v>0.878</v>
      </c>
      <c r="J1785" s="12">
        <v>1.057</v>
      </c>
    </row>
    <row r="1786">
      <c r="A1786" s="32" t="str">
        <f t="shared" si="2"/>
        <v>Montenegro-Europe2006</v>
      </c>
      <c r="B1786" s="32" t="s">
        <v>204</v>
      </c>
      <c r="C1786" s="5" t="s">
        <v>76</v>
      </c>
      <c r="D1786" s="9" t="s">
        <v>68</v>
      </c>
      <c r="E1786" s="12">
        <v>0.304</v>
      </c>
      <c r="F1786" s="12">
        <v>24.0</v>
      </c>
      <c r="G1786" s="10">
        <f t="shared" si="1130"/>
        <v>19</v>
      </c>
      <c r="H1786" s="12">
        <v>372.0</v>
      </c>
      <c r="I1786" s="12">
        <v>0.289</v>
      </c>
      <c r="J1786" s="12">
        <v>1.043</v>
      </c>
    </row>
    <row r="1787">
      <c r="A1787" s="32" t="str">
        <f t="shared" si="2"/>
        <v>France-Europe2006</v>
      </c>
      <c r="B1787" s="32" t="s">
        <v>143</v>
      </c>
      <c r="C1787" s="5" t="s">
        <v>76</v>
      </c>
      <c r="D1787" s="9" t="s">
        <v>68</v>
      </c>
      <c r="E1787" s="12">
        <v>0.65</v>
      </c>
      <c r="F1787" s="12">
        <v>7.0</v>
      </c>
      <c r="G1787" s="10">
        <f t="shared" si="1130"/>
        <v>19</v>
      </c>
      <c r="H1787" s="12">
        <v>132.0</v>
      </c>
      <c r="I1787" s="12">
        <v>0.469</v>
      </c>
      <c r="J1787" s="12">
        <v>0.835</v>
      </c>
    </row>
    <row r="1788">
      <c r="A1788" s="32" t="str">
        <f t="shared" si="2"/>
        <v>Norway-Europe2006</v>
      </c>
      <c r="B1788" s="32" t="s">
        <v>218</v>
      </c>
      <c r="C1788" s="5" t="s">
        <v>76</v>
      </c>
      <c r="D1788" s="9" t="s">
        <v>68</v>
      </c>
      <c r="E1788" s="12">
        <v>0.411</v>
      </c>
      <c r="F1788" s="12">
        <v>7.0</v>
      </c>
      <c r="G1788" s="10">
        <f t="shared" si="1130"/>
        <v>19</v>
      </c>
      <c r="H1788" s="12">
        <v>87.0</v>
      </c>
      <c r="I1788" s="12">
        <v>0.826</v>
      </c>
      <c r="J1788" s="12">
        <v>1.043</v>
      </c>
    </row>
    <row r="1789">
      <c r="A1789" s="32" t="str">
        <f t="shared" si="2"/>
        <v>Albania-Europe2006</v>
      </c>
      <c r="B1789" s="32" t="s">
        <v>75</v>
      </c>
      <c r="C1789" s="5" t="s">
        <v>76</v>
      </c>
      <c r="D1789" s="9" t="s">
        <v>68</v>
      </c>
      <c r="E1789" s="12">
        <v>0.565</v>
      </c>
      <c r="F1789" s="12">
        <v>39.0</v>
      </c>
      <c r="G1789" s="10">
        <f t="shared" si="1130"/>
        <v>19</v>
      </c>
      <c r="H1789" s="12">
        <v>364.0</v>
      </c>
      <c r="I1789" s="12">
        <v>0.096</v>
      </c>
      <c r="J1789" s="12">
        <v>0.601</v>
      </c>
    </row>
    <row r="1790">
      <c r="A1790" s="32" t="str">
        <f t="shared" si="2"/>
        <v>Ireland-Europe2006</v>
      </c>
      <c r="B1790" s="32" t="s">
        <v>167</v>
      </c>
      <c r="C1790" s="5" t="s">
        <v>76</v>
      </c>
      <c r="D1790" s="9" t="s">
        <v>68</v>
      </c>
      <c r="E1790" s="12">
        <v>0.253</v>
      </c>
      <c r="F1790" s="12">
        <v>13.0</v>
      </c>
      <c r="G1790" s="10">
        <f t="shared" si="1130"/>
        <v>19</v>
      </c>
      <c r="H1790" s="12">
        <v>76.0</v>
      </c>
      <c r="I1790" s="12">
        <v>0.548</v>
      </c>
      <c r="J1790" s="12">
        <v>1.11</v>
      </c>
    </row>
    <row r="1791">
      <c r="A1791" s="32" t="str">
        <f t="shared" si="2"/>
        <v>Iceland-Europe2006</v>
      </c>
      <c r="B1791" s="32" t="s">
        <v>162</v>
      </c>
      <c r="C1791" s="5" t="s">
        <v>76</v>
      </c>
      <c r="D1791" s="9" t="s">
        <v>68</v>
      </c>
      <c r="E1791" s="12">
        <v>0.265</v>
      </c>
      <c r="F1791" s="12">
        <v>5.0</v>
      </c>
      <c r="G1791" s="10">
        <f t="shared" si="1130"/>
        <v>19</v>
      </c>
      <c r="H1791" s="12">
        <v>140.0</v>
      </c>
      <c r="I1791" s="12">
        <v>0.895</v>
      </c>
      <c r="J1791" s="12">
        <v>1.004</v>
      </c>
    </row>
    <row r="1792">
      <c r="A1792" s="32" t="str">
        <f t="shared" si="2"/>
        <v>Kosovo-Europe2006</v>
      </c>
      <c r="B1792" s="32" t="s">
        <v>177</v>
      </c>
      <c r="C1792" s="5" t="s">
        <v>76</v>
      </c>
      <c r="D1792" s="9" t="s">
        <v>68</v>
      </c>
      <c r="E1792" s="10">
        <f t="shared" ref="E1792:J1792" si="1131">if(AND(C1792=C1793,D1792=D1792+1,ISBLANK(E1793)),E1792,E1793)</f>
        <v>0.524</v>
      </c>
      <c r="F1792" s="10">
        <f t="shared" si="1131"/>
        <v>6</v>
      </c>
      <c r="G1792" s="10">
        <f t="shared" si="1131"/>
        <v>19</v>
      </c>
      <c r="H1792" s="10">
        <f t="shared" si="1131"/>
        <v>254</v>
      </c>
      <c r="I1792" s="10">
        <f t="shared" si="1131"/>
        <v>0.182</v>
      </c>
      <c r="J1792" s="10">
        <f t="shared" si="1131"/>
        <v>0.767</v>
      </c>
    </row>
    <row r="1793">
      <c r="A1793" s="32" t="str">
        <f t="shared" si="2"/>
        <v>Turkey-Europe2006</v>
      </c>
      <c r="B1793" s="32" t="s">
        <v>270</v>
      </c>
      <c r="C1793" s="5" t="s">
        <v>76</v>
      </c>
      <c r="D1793" s="9" t="s">
        <v>68</v>
      </c>
      <c r="E1793" s="12">
        <v>0.524</v>
      </c>
      <c r="F1793" s="12">
        <v>6.0</v>
      </c>
      <c r="G1793" s="10">
        <f>if(AND(E1793=E1794,F1793=F1793+1,ISBLANK(G1794)),G1793,G1794)</f>
        <v>19</v>
      </c>
      <c r="H1793" s="12">
        <v>254.0</v>
      </c>
      <c r="I1793" s="12">
        <v>0.182</v>
      </c>
      <c r="J1793" s="12">
        <v>0.767</v>
      </c>
    </row>
    <row r="1794">
      <c r="A1794" s="32" t="str">
        <f t="shared" si="2"/>
        <v>Monaco-Europe2007</v>
      </c>
      <c r="B1794" s="32" t="s">
        <v>202</v>
      </c>
      <c r="C1794" s="5" t="s">
        <v>76</v>
      </c>
      <c r="D1794" s="9" t="s">
        <v>69</v>
      </c>
      <c r="E1794" s="10">
        <f t="shared" ref="E1794:H1794" si="1132">if(AND(C1794=C1795,D1794=D1794+1,ISBLANK(E1795)),E1794,E1795)</f>
        <v>0.428</v>
      </c>
      <c r="F1794" s="10">
        <f t="shared" si="1132"/>
        <v>63</v>
      </c>
      <c r="G1794" s="10">
        <f t="shared" si="1132"/>
        <v>19</v>
      </c>
      <c r="H1794" s="10">
        <f t="shared" si="1132"/>
        <v>368</v>
      </c>
      <c r="I1794" s="12">
        <v>0.644</v>
      </c>
      <c r="J1794" s="12">
        <v>0.583</v>
      </c>
    </row>
    <row r="1795">
      <c r="A1795" s="32" t="str">
        <f t="shared" si="2"/>
        <v>Bosnia and Herzegovina-Europe2007</v>
      </c>
      <c r="B1795" s="32" t="s">
        <v>103</v>
      </c>
      <c r="C1795" s="5" t="s">
        <v>76</v>
      </c>
      <c r="D1795" s="9" t="s">
        <v>69</v>
      </c>
      <c r="E1795" s="12">
        <v>0.428</v>
      </c>
      <c r="F1795" s="12">
        <v>63.0</v>
      </c>
      <c r="G1795" s="10">
        <f t="shared" ref="G1795:G1799" si="1133">if(AND(E1795=E1796,F1795=F1795+1,ISBLANK(G1796)),G1795,G1796)</f>
        <v>19</v>
      </c>
      <c r="H1795" s="12">
        <v>368.0</v>
      </c>
      <c r="I1795" s="12">
        <v>0.279</v>
      </c>
      <c r="J1795" s="12">
        <v>0.633</v>
      </c>
    </row>
    <row r="1796">
      <c r="A1796" s="32" t="str">
        <f t="shared" si="2"/>
        <v>Germany-Europe2007</v>
      </c>
      <c r="B1796" s="32" t="s">
        <v>148</v>
      </c>
      <c r="C1796" s="5" t="s">
        <v>76</v>
      </c>
      <c r="D1796" s="9" t="s">
        <v>69</v>
      </c>
      <c r="E1796" s="12">
        <v>0.49</v>
      </c>
      <c r="F1796" s="12">
        <v>18.0</v>
      </c>
      <c r="G1796" s="10">
        <f t="shared" si="1133"/>
        <v>19</v>
      </c>
      <c r="H1796" s="12">
        <v>196.0</v>
      </c>
      <c r="I1796" s="12">
        <v>0.752</v>
      </c>
      <c r="J1796" s="12">
        <v>1.151</v>
      </c>
    </row>
    <row r="1797">
      <c r="A1797" s="32" t="str">
        <f t="shared" si="2"/>
        <v>Serbia-Europe2007</v>
      </c>
      <c r="B1797" s="32" t="s">
        <v>238</v>
      </c>
      <c r="C1797" s="5" t="s">
        <v>76</v>
      </c>
      <c r="D1797" s="9" t="s">
        <v>69</v>
      </c>
      <c r="E1797" s="12">
        <v>0.358</v>
      </c>
      <c r="F1797" s="12">
        <v>23.0</v>
      </c>
      <c r="G1797" s="10">
        <f t="shared" si="1133"/>
        <v>19</v>
      </c>
      <c r="H1797" s="12">
        <v>279.0</v>
      </c>
      <c r="I1797" s="12">
        <v>0.332</v>
      </c>
      <c r="J1797" s="12">
        <v>1.045</v>
      </c>
    </row>
    <row r="1798">
      <c r="A1798" s="32" t="str">
        <f t="shared" si="2"/>
        <v>Croatia-Europe2007</v>
      </c>
      <c r="B1798" s="32" t="s">
        <v>124</v>
      </c>
      <c r="C1798" s="5" t="s">
        <v>76</v>
      </c>
      <c r="D1798" s="9" t="s">
        <v>69</v>
      </c>
      <c r="E1798" s="12">
        <v>0.214</v>
      </c>
      <c r="F1798" s="12">
        <v>22.0</v>
      </c>
      <c r="G1798" s="10">
        <f t="shared" si="1133"/>
        <v>19</v>
      </c>
      <c r="H1798" s="12">
        <v>196.0</v>
      </c>
      <c r="I1798" s="12">
        <v>0.414</v>
      </c>
      <c r="J1798" s="12">
        <v>1.152</v>
      </c>
    </row>
    <row r="1799">
      <c r="A1799" s="32" t="str">
        <f t="shared" si="2"/>
        <v>Austria-Europe2007</v>
      </c>
      <c r="B1799" s="32" t="s">
        <v>89</v>
      </c>
      <c r="C1799" s="5" t="s">
        <v>76</v>
      </c>
      <c r="D1799" s="9" t="s">
        <v>69</v>
      </c>
      <c r="E1799" s="12">
        <v>0.524</v>
      </c>
      <c r="F1799" s="12">
        <v>25.0</v>
      </c>
      <c r="G1799" s="10">
        <f t="shared" si="1133"/>
        <v>19</v>
      </c>
      <c r="H1799" s="12">
        <v>170.0</v>
      </c>
      <c r="I1799" s="12">
        <v>0.694</v>
      </c>
      <c r="J1799" s="12">
        <v>1.193</v>
      </c>
    </row>
    <row r="1800">
      <c r="A1800" s="32" t="str">
        <f t="shared" si="2"/>
        <v>Malta-Europe2007</v>
      </c>
      <c r="B1800" s="32" t="s">
        <v>195</v>
      </c>
      <c r="C1800" s="5" t="s">
        <v>76</v>
      </c>
      <c r="D1800" s="9" t="s">
        <v>69</v>
      </c>
      <c r="E1800" s="10">
        <f t="shared" ref="E1800:H1800" si="1134">if(AND(C1800=C1801,D1800=D1800+1,ISBLANK(E1801)),E1800,E1801)</f>
        <v>0.566</v>
      </c>
      <c r="F1800" s="10">
        <f t="shared" si="1134"/>
        <v>27</v>
      </c>
      <c r="G1800" s="10">
        <f t="shared" si="1134"/>
        <v>19</v>
      </c>
      <c r="H1800" s="10">
        <f t="shared" si="1134"/>
        <v>2085</v>
      </c>
      <c r="I1800" s="12">
        <v>0.469</v>
      </c>
      <c r="J1800" s="12">
        <v>0.88</v>
      </c>
    </row>
    <row r="1801">
      <c r="A1801" s="32" t="str">
        <f t="shared" si="2"/>
        <v>San Marino-Europe2007</v>
      </c>
      <c r="B1801" s="32" t="s">
        <v>234</v>
      </c>
      <c r="C1801" s="5" t="s">
        <v>76</v>
      </c>
      <c r="D1801" s="9" t="s">
        <v>69</v>
      </c>
      <c r="E1801" s="10">
        <f t="shared" ref="E1801:H1801" si="1135">if(AND(C1801=C1802,D1801=D1801+1,ISBLANK(E1802)),E1801,E1802)</f>
        <v>0.566</v>
      </c>
      <c r="F1801" s="10">
        <f t="shared" si="1135"/>
        <v>27</v>
      </c>
      <c r="G1801" s="10">
        <f t="shared" si="1135"/>
        <v>19</v>
      </c>
      <c r="H1801" s="10">
        <f t="shared" si="1135"/>
        <v>2085</v>
      </c>
      <c r="I1801" s="12">
        <v>0.504</v>
      </c>
      <c r="J1801" s="12">
        <v>0.576</v>
      </c>
    </row>
    <row r="1802">
      <c r="A1802" s="32" t="str">
        <f t="shared" si="2"/>
        <v>Andorra-Europe2007</v>
      </c>
      <c r="B1802" s="32" t="s">
        <v>81</v>
      </c>
      <c r="C1802" s="5" t="s">
        <v>76</v>
      </c>
      <c r="D1802" s="9" t="s">
        <v>69</v>
      </c>
      <c r="E1802" s="10">
        <f t="shared" ref="E1802:H1802" si="1136">if(AND(C1802=C1803,D1802=D1802+1,ISBLANK(E1803)),E1802,E1803)</f>
        <v>0.566</v>
      </c>
      <c r="F1802" s="10">
        <f t="shared" si="1136"/>
        <v>27</v>
      </c>
      <c r="G1802" s="10">
        <f t="shared" si="1136"/>
        <v>19</v>
      </c>
      <c r="H1802" s="10">
        <f t="shared" si="1136"/>
        <v>2085</v>
      </c>
      <c r="I1802" s="12">
        <v>0.709</v>
      </c>
      <c r="J1802" s="12">
        <v>0.781</v>
      </c>
    </row>
    <row r="1803">
      <c r="A1803" s="32" t="str">
        <f t="shared" si="2"/>
        <v>Ukraine-Europe2007</v>
      </c>
      <c r="B1803" s="32" t="s">
        <v>274</v>
      </c>
      <c r="C1803" s="5" t="s">
        <v>76</v>
      </c>
      <c r="D1803" s="9" t="s">
        <v>69</v>
      </c>
      <c r="E1803" s="12">
        <v>0.566</v>
      </c>
      <c r="F1803" s="12">
        <v>27.0</v>
      </c>
      <c r="G1803" s="10">
        <f t="shared" ref="G1803:G1812" si="1137">if(AND(E1803=E1804,F1803=F1803+1,ISBLANK(G1804)),G1803,G1804)</f>
        <v>19</v>
      </c>
      <c r="H1803" s="12">
        <v>2085.0</v>
      </c>
      <c r="I1803" s="12">
        <v>0.066</v>
      </c>
      <c r="J1803" s="12">
        <v>1.184</v>
      </c>
    </row>
    <row r="1804">
      <c r="A1804" s="32" t="str">
        <f t="shared" si="2"/>
        <v>Lithuania-Europe2007</v>
      </c>
      <c r="B1804" s="32" t="s">
        <v>187</v>
      </c>
      <c r="C1804" s="5" t="s">
        <v>76</v>
      </c>
      <c r="D1804" s="9" t="s">
        <v>69</v>
      </c>
      <c r="E1804" s="12">
        <v>0.462</v>
      </c>
      <c r="F1804" s="12">
        <v>26.0</v>
      </c>
      <c r="G1804" s="10">
        <f t="shared" si="1137"/>
        <v>19</v>
      </c>
      <c r="H1804" s="12">
        <v>166.0</v>
      </c>
      <c r="I1804" s="12">
        <v>0.499</v>
      </c>
      <c r="J1804" s="12">
        <v>1.54</v>
      </c>
    </row>
    <row r="1805">
      <c r="A1805" s="32" t="str">
        <f t="shared" si="2"/>
        <v>Romania-Europe2007</v>
      </c>
      <c r="B1805" s="32" t="s">
        <v>230</v>
      </c>
      <c r="C1805" s="5" t="s">
        <v>76</v>
      </c>
      <c r="D1805" s="9" t="s">
        <v>69</v>
      </c>
      <c r="E1805" s="12">
        <v>0.456</v>
      </c>
      <c r="F1805" s="12">
        <v>9.0</v>
      </c>
      <c r="G1805" s="10">
        <f t="shared" si="1137"/>
        <v>19</v>
      </c>
      <c r="H1805" s="12">
        <v>202.0</v>
      </c>
      <c r="I1805" s="12">
        <v>0.283</v>
      </c>
      <c r="J1805" s="12">
        <v>0.927</v>
      </c>
    </row>
    <row r="1806">
      <c r="A1806" s="32" t="str">
        <f t="shared" si="2"/>
        <v>Bulgaria-Europe2007</v>
      </c>
      <c r="B1806" s="32" t="s">
        <v>107</v>
      </c>
      <c r="C1806" s="5" t="s">
        <v>76</v>
      </c>
      <c r="D1806" s="9" t="s">
        <v>69</v>
      </c>
      <c r="E1806" s="12">
        <v>0.358</v>
      </c>
      <c r="F1806" s="12">
        <v>32.0</v>
      </c>
      <c r="G1806" s="10">
        <f t="shared" si="1137"/>
        <v>19</v>
      </c>
      <c r="H1806" s="12">
        <v>616.0</v>
      </c>
      <c r="I1806" s="12">
        <v>0.336</v>
      </c>
      <c r="J1806" s="12">
        <v>1.309</v>
      </c>
    </row>
    <row r="1807">
      <c r="A1807" s="32" t="str">
        <f t="shared" si="2"/>
        <v>Hungary-Europe2007</v>
      </c>
      <c r="B1807" s="32" t="s">
        <v>161</v>
      </c>
      <c r="C1807" s="5" t="s">
        <v>76</v>
      </c>
      <c r="D1807" s="9" t="s">
        <v>69</v>
      </c>
      <c r="E1807" s="12">
        <v>0.553</v>
      </c>
      <c r="F1807" s="12">
        <v>16.0</v>
      </c>
      <c r="G1807" s="10">
        <f t="shared" si="1137"/>
        <v>19</v>
      </c>
      <c r="H1807" s="12">
        <v>340.0</v>
      </c>
      <c r="I1807" s="12">
        <v>0.533</v>
      </c>
      <c r="J1807" s="12">
        <v>1.096</v>
      </c>
    </row>
    <row r="1808">
      <c r="A1808" s="32" t="str">
        <f t="shared" si="2"/>
        <v>Slovakia-Europe2007</v>
      </c>
      <c r="B1808" s="32" t="s">
        <v>243</v>
      </c>
      <c r="C1808" s="5" t="s">
        <v>76</v>
      </c>
      <c r="D1808" s="9" t="s">
        <v>69</v>
      </c>
      <c r="E1808" s="12">
        <v>0.473</v>
      </c>
      <c r="F1808" s="12">
        <v>27.0</v>
      </c>
      <c r="G1808" s="10">
        <f t="shared" si="1137"/>
        <v>19</v>
      </c>
      <c r="H1808" s="12">
        <v>325.0</v>
      </c>
      <c r="I1808" s="12">
        <v>0.618</v>
      </c>
      <c r="J1808" s="12">
        <v>1.123</v>
      </c>
    </row>
    <row r="1809">
      <c r="A1809" s="32" t="str">
        <f t="shared" si="2"/>
        <v>Poland-Europe2007</v>
      </c>
      <c r="B1809" s="32" t="s">
        <v>226</v>
      </c>
      <c r="C1809" s="5" t="s">
        <v>76</v>
      </c>
      <c r="D1809" s="9" t="s">
        <v>69</v>
      </c>
      <c r="E1809" s="12">
        <v>0.434</v>
      </c>
      <c r="F1809" s="12">
        <v>31.0</v>
      </c>
      <c r="G1809" s="10">
        <f t="shared" si="1137"/>
        <v>19</v>
      </c>
      <c r="H1809" s="12">
        <v>418.0</v>
      </c>
      <c r="I1809" s="12">
        <v>0.486</v>
      </c>
      <c r="J1809" s="12">
        <v>1.084</v>
      </c>
    </row>
    <row r="1810">
      <c r="A1810" s="32" t="str">
        <f t="shared" si="2"/>
        <v>Portugal-Europe2007</v>
      </c>
      <c r="B1810" s="32" t="s">
        <v>227</v>
      </c>
      <c r="C1810" s="5" t="s">
        <v>76</v>
      </c>
      <c r="D1810" s="9" t="s">
        <v>69</v>
      </c>
      <c r="E1810" s="12">
        <v>0.429</v>
      </c>
      <c r="F1810" s="12">
        <v>6.0</v>
      </c>
      <c r="G1810" s="10">
        <f t="shared" si="1137"/>
        <v>19</v>
      </c>
      <c r="H1810" s="12">
        <v>328.0</v>
      </c>
      <c r="I1810" s="12">
        <v>0.421</v>
      </c>
      <c r="J1810" s="12">
        <v>1.277</v>
      </c>
    </row>
    <row r="1811">
      <c r="A1811" s="32" t="str">
        <f t="shared" si="2"/>
        <v>Slovenia-Europe2007</v>
      </c>
      <c r="B1811" s="32" t="s">
        <v>244</v>
      </c>
      <c r="C1811" s="5" t="s">
        <v>76</v>
      </c>
      <c r="D1811" s="9" t="s">
        <v>69</v>
      </c>
      <c r="E1811" s="12">
        <v>0.384</v>
      </c>
      <c r="F1811" s="12">
        <v>60.0</v>
      </c>
      <c r="G1811" s="10">
        <f t="shared" si="1137"/>
        <v>19</v>
      </c>
      <c r="H1811" s="12">
        <v>260.0</v>
      </c>
      <c r="I1811" s="12">
        <v>0.567</v>
      </c>
      <c r="J1811" s="12">
        <v>0.955</v>
      </c>
    </row>
    <row r="1812">
      <c r="A1812" s="32" t="str">
        <f t="shared" si="2"/>
        <v>Greece-Europe2007</v>
      </c>
      <c r="B1812" s="32" t="s">
        <v>150</v>
      </c>
      <c r="C1812" s="5" t="s">
        <v>76</v>
      </c>
      <c r="D1812" s="9" t="s">
        <v>69</v>
      </c>
      <c r="E1812" s="12">
        <v>0.489</v>
      </c>
      <c r="F1812" s="12">
        <v>38.0</v>
      </c>
      <c r="G1812" s="10">
        <f t="shared" si="1137"/>
        <v>19</v>
      </c>
      <c r="H1812" s="12">
        <v>264.0</v>
      </c>
      <c r="I1812" s="12">
        <v>0.359</v>
      </c>
      <c r="J1812" s="12">
        <v>1.111</v>
      </c>
    </row>
    <row r="1813">
      <c r="A1813" s="32" t="str">
        <f t="shared" si="2"/>
        <v>Liechtenstein-Europe2007</v>
      </c>
      <c r="B1813" s="32" t="s">
        <v>186</v>
      </c>
      <c r="C1813" s="5" t="s">
        <v>76</v>
      </c>
      <c r="D1813" s="9" t="s">
        <v>69</v>
      </c>
      <c r="E1813" s="10">
        <f t="shared" ref="E1813:H1813" si="1138">if(AND(C1813=C1814,D1813=D1813+1,ISBLANK(E1814)),E1813,E1814)</f>
        <v>0.754</v>
      </c>
      <c r="F1813" s="10">
        <f t="shared" si="1138"/>
        <v>13</v>
      </c>
      <c r="G1813" s="10">
        <f t="shared" si="1138"/>
        <v>19</v>
      </c>
      <c r="H1813" s="10">
        <f t="shared" si="1138"/>
        <v>340</v>
      </c>
      <c r="I1813" s="12">
        <v>0.651</v>
      </c>
      <c r="J1813" s="12">
        <v>0.907</v>
      </c>
    </row>
    <row r="1814">
      <c r="A1814" s="32" t="str">
        <f t="shared" si="2"/>
        <v>Italy-Europe2007</v>
      </c>
      <c r="B1814" s="32" t="s">
        <v>170</v>
      </c>
      <c r="C1814" s="5" t="s">
        <v>76</v>
      </c>
      <c r="D1814" s="9" t="s">
        <v>69</v>
      </c>
      <c r="E1814" s="12">
        <v>0.754</v>
      </c>
      <c r="F1814" s="12">
        <v>13.0</v>
      </c>
      <c r="G1814" s="10">
        <f t="shared" ref="G1814:G1815" si="1139">if(AND(E1814=E1815,F1814=F1814+1,ISBLANK(G1815)),G1814,G1815)</f>
        <v>19</v>
      </c>
      <c r="H1814" s="12">
        <v>340.0</v>
      </c>
      <c r="I1814" s="12">
        <v>0.408</v>
      </c>
      <c r="J1814" s="12">
        <v>1.51</v>
      </c>
    </row>
    <row r="1815">
      <c r="A1815" s="32" t="str">
        <f t="shared" si="2"/>
        <v>Switzerland-Europe2007</v>
      </c>
      <c r="B1815" s="32" t="s">
        <v>260</v>
      </c>
      <c r="C1815" s="5" t="s">
        <v>76</v>
      </c>
      <c r="D1815" s="9" t="s">
        <v>69</v>
      </c>
      <c r="E1815" s="12">
        <v>0.279</v>
      </c>
      <c r="F1815" s="12">
        <v>18.0</v>
      </c>
      <c r="G1815" s="10">
        <f t="shared" si="1139"/>
        <v>19</v>
      </c>
      <c r="H1815" s="12">
        <v>63.0</v>
      </c>
      <c r="I1815" s="12">
        <v>0.772</v>
      </c>
      <c r="J1815" s="12">
        <v>1.085</v>
      </c>
    </row>
    <row r="1816">
      <c r="A1816" s="32" t="str">
        <f t="shared" si="2"/>
        <v>Isle of Man-Europe2007</v>
      </c>
      <c r="B1816" s="32" t="s">
        <v>168</v>
      </c>
      <c r="C1816" s="5" t="s">
        <v>76</v>
      </c>
      <c r="D1816" s="9" t="s">
        <v>69</v>
      </c>
      <c r="E1816" s="10">
        <f t="shared" ref="E1816:J1816" si="1140">if(AND(C1816=C1817,D1816=D1816+1,ISBLANK(E1817)),E1816,E1817)</f>
        <v>0.512</v>
      </c>
      <c r="F1816" s="10">
        <f t="shared" si="1140"/>
        <v>29</v>
      </c>
      <c r="G1816" s="10">
        <f t="shared" si="1140"/>
        <v>19</v>
      </c>
      <c r="H1816" s="10">
        <f t="shared" si="1140"/>
        <v>448</v>
      </c>
      <c r="I1816" s="10">
        <f t="shared" si="1140"/>
        <v>0.247</v>
      </c>
      <c r="J1816" s="10">
        <f t="shared" si="1140"/>
        <v>1.192</v>
      </c>
    </row>
    <row r="1817">
      <c r="A1817" s="32" t="str">
        <f t="shared" si="2"/>
        <v>Russia-Europe2007</v>
      </c>
      <c r="B1817" s="32" t="s">
        <v>231</v>
      </c>
      <c r="C1817" s="5" t="s">
        <v>76</v>
      </c>
      <c r="D1817" s="9" t="s">
        <v>69</v>
      </c>
      <c r="E1817" s="12">
        <v>0.512</v>
      </c>
      <c r="F1817" s="12">
        <v>29.0</v>
      </c>
      <c r="G1817" s="10">
        <f t="shared" ref="G1817:G1828" si="1141">if(AND(E1817=E1818,F1817=F1817+1,ISBLANK(G1818)),G1817,G1818)</f>
        <v>19</v>
      </c>
      <c r="H1817" s="12">
        <v>448.0</v>
      </c>
      <c r="I1817" s="12">
        <v>0.247</v>
      </c>
      <c r="J1817" s="12">
        <v>1.192</v>
      </c>
    </row>
    <row r="1818">
      <c r="A1818" s="32" t="str">
        <f t="shared" si="2"/>
        <v>Belarus-Europe2007</v>
      </c>
      <c r="B1818" s="32" t="s">
        <v>96</v>
      </c>
      <c r="C1818" s="5" t="s">
        <v>76</v>
      </c>
      <c r="D1818" s="9" t="s">
        <v>69</v>
      </c>
      <c r="E1818" s="12">
        <v>1.208</v>
      </c>
      <c r="F1818" s="12">
        <v>48.0</v>
      </c>
      <c r="G1818" s="10">
        <f t="shared" si="1141"/>
        <v>19</v>
      </c>
      <c r="H1818" s="12">
        <v>987.0</v>
      </c>
      <c r="I1818" s="12">
        <v>0.197</v>
      </c>
      <c r="J1818" s="12">
        <v>0.726</v>
      </c>
    </row>
    <row r="1819">
      <c r="A1819" s="32" t="str">
        <f t="shared" si="2"/>
        <v>Latvia-Europe2007</v>
      </c>
      <c r="B1819" s="32" t="s">
        <v>181</v>
      </c>
      <c r="C1819" s="5" t="s">
        <v>76</v>
      </c>
      <c r="D1819" s="9" t="s">
        <v>69</v>
      </c>
      <c r="E1819" s="12">
        <v>0.364</v>
      </c>
      <c r="F1819" s="12">
        <v>16.0</v>
      </c>
      <c r="G1819" s="10">
        <f t="shared" si="1141"/>
        <v>19</v>
      </c>
      <c r="H1819" s="12">
        <v>279.0</v>
      </c>
      <c r="I1819" s="12">
        <v>0.592</v>
      </c>
      <c r="J1819" s="12">
        <v>1.023</v>
      </c>
    </row>
    <row r="1820">
      <c r="A1820" s="32" t="str">
        <f t="shared" si="2"/>
        <v>North Macedonia-Europe2007</v>
      </c>
      <c r="B1820" s="32" t="s">
        <v>217</v>
      </c>
      <c r="C1820" s="5" t="s">
        <v>76</v>
      </c>
      <c r="D1820" s="9" t="s">
        <v>69</v>
      </c>
      <c r="E1820" s="12">
        <v>0.203</v>
      </c>
      <c r="F1820" s="12">
        <v>15.0</v>
      </c>
      <c r="G1820" s="10">
        <f t="shared" si="1141"/>
        <v>19</v>
      </c>
      <c r="H1820" s="12">
        <v>192.0</v>
      </c>
      <c r="I1820" s="12">
        <v>0.363</v>
      </c>
      <c r="J1820" s="12">
        <v>0.856</v>
      </c>
    </row>
    <row r="1821">
      <c r="A1821" s="32" t="str">
        <f t="shared" si="2"/>
        <v>Czech Republic-Europe2007</v>
      </c>
      <c r="B1821" s="32" t="s">
        <v>128</v>
      </c>
      <c r="C1821" s="5" t="s">
        <v>76</v>
      </c>
      <c r="D1821" s="9" t="s">
        <v>69</v>
      </c>
      <c r="E1821" s="12">
        <v>0.477</v>
      </c>
      <c r="F1821" s="12">
        <v>17.0</v>
      </c>
      <c r="G1821" s="10">
        <f t="shared" si="1141"/>
        <v>19</v>
      </c>
      <c r="H1821" s="12">
        <v>808.0</v>
      </c>
      <c r="I1821" s="12">
        <v>0.519</v>
      </c>
      <c r="J1821" s="12">
        <v>1.28</v>
      </c>
    </row>
    <row r="1822">
      <c r="A1822" s="32" t="str">
        <f t="shared" si="2"/>
        <v>Finland-Europe2007</v>
      </c>
      <c r="B1822" s="32" t="s">
        <v>142</v>
      </c>
      <c r="C1822" s="5" t="s">
        <v>76</v>
      </c>
      <c r="D1822" s="9" t="s">
        <v>69</v>
      </c>
      <c r="E1822" s="12">
        <v>0.478</v>
      </c>
      <c r="F1822" s="12">
        <v>14.0</v>
      </c>
      <c r="G1822" s="10">
        <f t="shared" si="1141"/>
        <v>19</v>
      </c>
      <c r="H1822" s="12">
        <v>269.0</v>
      </c>
      <c r="I1822" s="12">
        <v>0.808</v>
      </c>
      <c r="J1822" s="12">
        <v>1.149</v>
      </c>
    </row>
    <row r="1823">
      <c r="A1823" s="32" t="str">
        <f t="shared" si="2"/>
        <v>Luxembourg-Europe2007</v>
      </c>
      <c r="B1823" s="32" t="s">
        <v>188</v>
      </c>
      <c r="C1823" s="5" t="s">
        <v>76</v>
      </c>
      <c r="D1823" s="9" t="s">
        <v>69</v>
      </c>
      <c r="E1823" s="12">
        <v>0.2</v>
      </c>
      <c r="F1823" s="12">
        <v>26.0</v>
      </c>
      <c r="G1823" s="10">
        <f t="shared" si="1141"/>
        <v>19</v>
      </c>
      <c r="H1823" s="12">
        <v>59.0</v>
      </c>
      <c r="I1823" s="12">
        <v>0.789</v>
      </c>
      <c r="J1823" s="12">
        <v>1.437</v>
      </c>
    </row>
    <row r="1824">
      <c r="A1824" s="32" t="str">
        <f t="shared" si="2"/>
        <v>Netherlands-Europe2007</v>
      </c>
      <c r="B1824" s="32" t="s">
        <v>210</v>
      </c>
      <c r="C1824" s="5" t="s">
        <v>76</v>
      </c>
      <c r="D1824" s="9" t="s">
        <v>69</v>
      </c>
      <c r="E1824" s="12">
        <v>0.418</v>
      </c>
      <c r="F1824" s="12">
        <v>8.0</v>
      </c>
      <c r="G1824" s="10">
        <f t="shared" si="1141"/>
        <v>19</v>
      </c>
      <c r="H1824" s="12">
        <v>180.0</v>
      </c>
      <c r="I1824" s="12">
        <v>0.858</v>
      </c>
      <c r="J1824" s="12">
        <v>1.173</v>
      </c>
    </row>
    <row r="1825">
      <c r="A1825" s="32" t="str">
        <f t="shared" si="2"/>
        <v>Spain-Europe2007</v>
      </c>
      <c r="B1825" s="32" t="s">
        <v>250</v>
      </c>
      <c r="C1825" s="5" t="s">
        <v>76</v>
      </c>
      <c r="D1825" s="9" t="s">
        <v>69</v>
      </c>
      <c r="E1825" s="12">
        <v>0.621</v>
      </c>
      <c r="F1825" s="12">
        <v>47.0</v>
      </c>
      <c r="G1825" s="10">
        <f t="shared" si="1141"/>
        <v>19</v>
      </c>
      <c r="H1825" s="12">
        <v>298.0</v>
      </c>
      <c r="I1825" s="12">
        <v>0.551</v>
      </c>
      <c r="J1825" s="12">
        <v>1.084</v>
      </c>
    </row>
    <row r="1826">
      <c r="A1826" s="32" t="str">
        <f t="shared" si="2"/>
        <v>Moldova-Europe2007</v>
      </c>
      <c r="B1826" s="32" t="s">
        <v>201</v>
      </c>
      <c r="C1826" s="5" t="s">
        <v>76</v>
      </c>
      <c r="D1826" s="9" t="s">
        <v>69</v>
      </c>
      <c r="E1826" s="12">
        <v>0.425</v>
      </c>
      <c r="F1826" s="12">
        <v>23.0</v>
      </c>
      <c r="G1826" s="10">
        <f t="shared" si="1141"/>
        <v>19</v>
      </c>
      <c r="H1826" s="12">
        <v>234.0</v>
      </c>
      <c r="I1826" s="12">
        <v>0.205</v>
      </c>
      <c r="J1826" s="12">
        <v>0.513</v>
      </c>
    </row>
    <row r="1827">
      <c r="A1827" s="32" t="str">
        <f t="shared" si="2"/>
        <v>Estonia-Europe2007</v>
      </c>
      <c r="B1827" s="32" t="s">
        <v>138</v>
      </c>
      <c r="C1827" s="5" t="s">
        <v>76</v>
      </c>
      <c r="D1827" s="9" t="s">
        <v>69</v>
      </c>
      <c r="E1827" s="12">
        <v>0.484</v>
      </c>
      <c r="F1827" s="12">
        <v>7.0</v>
      </c>
      <c r="G1827" s="10">
        <f t="shared" si="1141"/>
        <v>19</v>
      </c>
      <c r="H1827" s="12">
        <v>81.0</v>
      </c>
      <c r="I1827" s="12">
        <v>0.662</v>
      </c>
      <c r="J1827" s="12">
        <v>1.281</v>
      </c>
    </row>
    <row r="1828">
      <c r="A1828" s="32" t="str">
        <f t="shared" si="2"/>
        <v>Denmark-Europe2007</v>
      </c>
      <c r="B1828" s="32" t="s">
        <v>129</v>
      </c>
      <c r="C1828" s="5" t="s">
        <v>76</v>
      </c>
      <c r="D1828" s="9" t="s">
        <v>69</v>
      </c>
      <c r="E1828" s="12">
        <v>0.32</v>
      </c>
      <c r="F1828" s="12">
        <v>6.0</v>
      </c>
      <c r="G1828" s="10">
        <f t="shared" si="1141"/>
        <v>19</v>
      </c>
      <c r="H1828" s="12">
        <v>135.0</v>
      </c>
      <c r="I1828" s="12">
        <v>0.85</v>
      </c>
      <c r="J1828" s="12">
        <v>1.154</v>
      </c>
    </row>
    <row r="1829">
      <c r="A1829" s="32" t="str">
        <f t="shared" si="2"/>
        <v>Cyprus-Europe2007</v>
      </c>
      <c r="B1829" s="32" t="s">
        <v>127</v>
      </c>
      <c r="C1829" s="5" t="s">
        <v>76</v>
      </c>
      <c r="D1829" s="9" t="s">
        <v>69</v>
      </c>
      <c r="E1829" s="10">
        <f t="shared" ref="E1829:H1829" si="1142">if(AND(C1829=C1830,D1829=D1829+1,ISBLANK(E1830)),E1829,E1830)</f>
        <v>0.573</v>
      </c>
      <c r="F1829" s="10">
        <f t="shared" si="1142"/>
        <v>4</v>
      </c>
      <c r="G1829" s="10">
        <f t="shared" si="1142"/>
        <v>19</v>
      </c>
      <c r="H1829" s="10">
        <f t="shared" si="1142"/>
        <v>156</v>
      </c>
      <c r="I1829" s="12">
        <v>0.408</v>
      </c>
      <c r="J1829" s="12">
        <v>0.93</v>
      </c>
    </row>
    <row r="1830">
      <c r="A1830" s="32" t="str">
        <f t="shared" si="2"/>
        <v>Belgium-Europe2007</v>
      </c>
      <c r="B1830" s="32" t="s">
        <v>97</v>
      </c>
      <c r="C1830" s="5" t="s">
        <v>76</v>
      </c>
      <c r="D1830" s="9" t="s">
        <v>69</v>
      </c>
      <c r="E1830" s="12">
        <v>0.573</v>
      </c>
      <c r="F1830" s="12">
        <v>4.0</v>
      </c>
      <c r="G1830" s="10">
        <f t="shared" ref="G1830:G1836" si="1143">if(AND(E1830=E1831,F1830=F1830+1,ISBLANK(G1831)),G1830,G1831)</f>
        <v>19</v>
      </c>
      <c r="H1830" s="12">
        <v>156.0</v>
      </c>
      <c r="I1830" s="12">
        <v>0.644</v>
      </c>
      <c r="J1830" s="12">
        <v>1.006</v>
      </c>
    </row>
    <row r="1831">
      <c r="A1831" s="32" t="str">
        <f t="shared" si="2"/>
        <v>Norway-Europe2007</v>
      </c>
      <c r="B1831" s="32" t="s">
        <v>218</v>
      </c>
      <c r="C1831" s="5" t="s">
        <v>76</v>
      </c>
      <c r="D1831" s="9" t="s">
        <v>69</v>
      </c>
      <c r="E1831" s="12">
        <v>0.411</v>
      </c>
      <c r="F1831" s="12">
        <v>7.0</v>
      </c>
      <c r="G1831" s="10">
        <f t="shared" si="1143"/>
        <v>19</v>
      </c>
      <c r="H1831" s="12">
        <v>87.0</v>
      </c>
      <c r="I1831" s="12">
        <v>0.869</v>
      </c>
      <c r="J1831" s="12">
        <v>1.067</v>
      </c>
    </row>
    <row r="1832">
      <c r="A1832" s="32" t="str">
        <f t="shared" si="2"/>
        <v>Sweden-Europe2007</v>
      </c>
      <c r="B1832" s="32" t="s">
        <v>259</v>
      </c>
      <c r="C1832" s="5" t="s">
        <v>76</v>
      </c>
      <c r="D1832" s="9" t="s">
        <v>69</v>
      </c>
      <c r="E1832" s="12">
        <v>0.537</v>
      </c>
      <c r="F1832" s="12">
        <v>16.0</v>
      </c>
      <c r="G1832" s="10">
        <f t="shared" si="1143"/>
        <v>19</v>
      </c>
      <c r="H1832" s="12">
        <v>122.0</v>
      </c>
      <c r="I1832" s="12">
        <v>0.82</v>
      </c>
      <c r="J1832" s="12">
        <v>1.105</v>
      </c>
    </row>
    <row r="1833">
      <c r="A1833" s="32" t="str">
        <f t="shared" si="2"/>
        <v>Montenegro-Europe2007</v>
      </c>
      <c r="B1833" s="32" t="s">
        <v>204</v>
      </c>
      <c r="C1833" s="5" t="s">
        <v>76</v>
      </c>
      <c r="D1833" s="9" t="s">
        <v>69</v>
      </c>
      <c r="E1833" s="12">
        <v>0.304</v>
      </c>
      <c r="F1833" s="12">
        <v>24.0</v>
      </c>
      <c r="G1833" s="10">
        <f t="shared" si="1143"/>
        <v>19</v>
      </c>
      <c r="H1833" s="12">
        <v>372.0</v>
      </c>
      <c r="I1833" s="12">
        <v>0.308</v>
      </c>
      <c r="J1833" s="12">
        <v>1.457</v>
      </c>
    </row>
    <row r="1834">
      <c r="A1834" s="32" t="str">
        <f t="shared" si="2"/>
        <v>Albania-Europe2007</v>
      </c>
      <c r="B1834" s="32" t="s">
        <v>75</v>
      </c>
      <c r="C1834" s="5" t="s">
        <v>76</v>
      </c>
      <c r="D1834" s="9" t="s">
        <v>69</v>
      </c>
      <c r="E1834" s="12">
        <v>0.459</v>
      </c>
      <c r="F1834" s="12">
        <v>36.0</v>
      </c>
      <c r="G1834" s="10">
        <f t="shared" si="1143"/>
        <v>19</v>
      </c>
      <c r="H1834" s="12">
        <v>364.0</v>
      </c>
      <c r="I1834" s="12">
        <v>0.15</v>
      </c>
      <c r="J1834" s="12">
        <v>0.734</v>
      </c>
    </row>
    <row r="1835">
      <c r="A1835" s="32" t="str">
        <f t="shared" si="2"/>
        <v>United Kingdom-Europe2007</v>
      </c>
      <c r="B1835" s="32" t="s">
        <v>276</v>
      </c>
      <c r="C1835" s="5" t="s">
        <v>76</v>
      </c>
      <c r="D1835" s="9" t="s">
        <v>69</v>
      </c>
      <c r="E1835" s="12">
        <v>0.345</v>
      </c>
      <c r="F1835" s="12">
        <v>13.0</v>
      </c>
      <c r="G1835" s="10">
        <f t="shared" si="1143"/>
        <v>19</v>
      </c>
      <c r="H1835" s="12">
        <v>105.0</v>
      </c>
      <c r="I1835" s="12">
        <v>0.751</v>
      </c>
      <c r="J1835" s="12">
        <v>1.211</v>
      </c>
    </row>
    <row r="1836">
      <c r="A1836" s="32" t="str">
        <f t="shared" si="2"/>
        <v>France-Europe2007</v>
      </c>
      <c r="B1836" s="32" t="s">
        <v>143</v>
      </c>
      <c r="C1836" s="5" t="s">
        <v>76</v>
      </c>
      <c r="D1836" s="9" t="s">
        <v>69</v>
      </c>
      <c r="E1836" s="12">
        <v>0.65</v>
      </c>
      <c r="F1836" s="12">
        <v>7.0</v>
      </c>
      <c r="G1836" s="10">
        <f t="shared" si="1143"/>
        <v>19</v>
      </c>
      <c r="H1836" s="12">
        <v>132.0</v>
      </c>
      <c r="I1836" s="12">
        <v>0.661</v>
      </c>
      <c r="J1836" s="12">
        <v>0.89</v>
      </c>
    </row>
    <row r="1837">
      <c r="A1837" s="32" t="str">
        <f t="shared" si="2"/>
        <v>Faeroe Islands-Europe2007</v>
      </c>
      <c r="B1837" s="32" t="s">
        <v>140</v>
      </c>
      <c r="C1837" s="5" t="s">
        <v>76</v>
      </c>
      <c r="D1837" s="9" t="s">
        <v>69</v>
      </c>
      <c r="E1837" s="10">
        <f t="shared" ref="E1837:H1837" si="1144">if(AND(C1837=C1838,D1837=D1837+1,ISBLANK(E1838)),E1837,E1838)</f>
        <v>0.262</v>
      </c>
      <c r="F1837" s="10">
        <f t="shared" si="1144"/>
        <v>5</v>
      </c>
      <c r="G1837" s="10">
        <f t="shared" si="1144"/>
        <v>19</v>
      </c>
      <c r="H1837" s="10">
        <f t="shared" si="1144"/>
        <v>140</v>
      </c>
      <c r="I1837" s="12">
        <v>0.76</v>
      </c>
      <c r="J1837" s="12">
        <v>1.053</v>
      </c>
    </row>
    <row r="1838">
      <c r="A1838" s="32" t="str">
        <f t="shared" si="2"/>
        <v>Iceland-Europe2007</v>
      </c>
      <c r="B1838" s="32" t="s">
        <v>162</v>
      </c>
      <c r="C1838" s="5" t="s">
        <v>76</v>
      </c>
      <c r="D1838" s="9" t="s">
        <v>69</v>
      </c>
      <c r="E1838" s="12">
        <v>0.262</v>
      </c>
      <c r="F1838" s="12">
        <v>5.0</v>
      </c>
      <c r="G1838" s="10">
        <f t="shared" ref="G1838:G1839" si="1145">if(AND(E1838=E1839,F1838=F1838+1,ISBLANK(G1839)),G1838,G1839)</f>
        <v>19</v>
      </c>
      <c r="H1838" s="12">
        <v>140.0</v>
      </c>
      <c r="I1838" s="12">
        <v>0.906</v>
      </c>
      <c r="J1838" s="12">
        <v>1.069</v>
      </c>
    </row>
    <row r="1839">
      <c r="A1839" s="32" t="str">
        <f t="shared" si="2"/>
        <v>Ireland-Europe2007</v>
      </c>
      <c r="B1839" s="32" t="s">
        <v>167</v>
      </c>
      <c r="C1839" s="5" t="s">
        <v>76</v>
      </c>
      <c r="D1839" s="9" t="s">
        <v>69</v>
      </c>
      <c r="E1839" s="12">
        <v>0.253</v>
      </c>
      <c r="F1839" s="12">
        <v>13.0</v>
      </c>
      <c r="G1839" s="10">
        <f t="shared" si="1145"/>
        <v>19</v>
      </c>
      <c r="H1839" s="12">
        <v>76.0</v>
      </c>
      <c r="I1839" s="12">
        <v>0.612</v>
      </c>
      <c r="J1839" s="12">
        <v>1.159</v>
      </c>
    </row>
    <row r="1840">
      <c r="A1840" s="32" t="str">
        <f t="shared" si="2"/>
        <v>Kosovo-Europe2007</v>
      </c>
      <c r="B1840" s="32" t="s">
        <v>177</v>
      </c>
      <c r="C1840" s="5" t="s">
        <v>76</v>
      </c>
      <c r="D1840" s="9" t="s">
        <v>69</v>
      </c>
      <c r="E1840" s="10">
        <f t="shared" ref="E1840:J1840" si="1146">if(AND(C1840=C1841,D1840=D1840+1,ISBLANK(E1841)),E1840,E1841)</f>
        <v>0.443</v>
      </c>
      <c r="F1840" s="10">
        <f t="shared" si="1146"/>
        <v>6</v>
      </c>
      <c r="G1840" s="10">
        <f t="shared" si="1146"/>
        <v>19</v>
      </c>
      <c r="H1840" s="10">
        <f t="shared" si="1146"/>
        <v>223</v>
      </c>
      <c r="I1840" s="10">
        <f t="shared" si="1146"/>
        <v>0.286</v>
      </c>
      <c r="J1840" s="10">
        <f t="shared" si="1146"/>
        <v>0.892</v>
      </c>
    </row>
    <row r="1841">
      <c r="A1841" s="32" t="str">
        <f t="shared" si="2"/>
        <v>Turkey-Europe2007</v>
      </c>
      <c r="B1841" s="32" t="s">
        <v>270</v>
      </c>
      <c r="C1841" s="5" t="s">
        <v>76</v>
      </c>
      <c r="D1841" s="9" t="s">
        <v>69</v>
      </c>
      <c r="E1841" s="12">
        <v>0.443</v>
      </c>
      <c r="F1841" s="12">
        <v>6.0</v>
      </c>
      <c r="G1841" s="10">
        <f>if(AND(E1841=E1842,F1841=F1841+1,ISBLANK(G1842)),G1841,G1842)</f>
        <v>19</v>
      </c>
      <c r="H1841" s="12">
        <v>223.0</v>
      </c>
      <c r="I1841" s="12">
        <v>0.286</v>
      </c>
      <c r="J1841" s="12">
        <v>0.892</v>
      </c>
    </row>
    <row r="1842">
      <c r="A1842" s="32" t="str">
        <f t="shared" si="2"/>
        <v>Isle of Man-Europe2008</v>
      </c>
      <c r="B1842" s="32" t="s">
        <v>168</v>
      </c>
      <c r="C1842" s="5" t="s">
        <v>76</v>
      </c>
      <c r="D1842" s="9" t="s">
        <v>70</v>
      </c>
      <c r="E1842" s="10">
        <f t="shared" ref="E1842:J1842" si="1147">if(AND(C1842=C1843,D1842=D1842+1,ISBLANK(E1843)),E1842,E1843)</f>
        <v>0.428</v>
      </c>
      <c r="F1842" s="10">
        <f t="shared" si="1147"/>
        <v>69</v>
      </c>
      <c r="G1842" s="10">
        <f t="shared" si="1147"/>
        <v>19</v>
      </c>
      <c r="H1842" s="10">
        <f t="shared" si="1147"/>
        <v>428</v>
      </c>
      <c r="I1842" s="10">
        <f t="shared" si="1147"/>
        <v>0.673</v>
      </c>
      <c r="J1842" s="10">
        <f t="shared" si="1147"/>
        <v>0.616</v>
      </c>
    </row>
    <row r="1843">
      <c r="A1843" s="32" t="str">
        <f t="shared" si="2"/>
        <v>Monaco-Europe2008</v>
      </c>
      <c r="B1843" s="32" t="s">
        <v>202</v>
      </c>
      <c r="C1843" s="5" t="s">
        <v>76</v>
      </c>
      <c r="D1843" s="9" t="s">
        <v>70</v>
      </c>
      <c r="E1843" s="10">
        <f t="shared" ref="E1843:H1843" si="1148">if(AND(C1843=C1844,D1843=D1843+1,ISBLANK(E1844)),E1843,E1844)</f>
        <v>0.428</v>
      </c>
      <c r="F1843" s="10">
        <f t="shared" si="1148"/>
        <v>69</v>
      </c>
      <c r="G1843" s="10">
        <f t="shared" si="1148"/>
        <v>19</v>
      </c>
      <c r="H1843" s="10">
        <f t="shared" si="1148"/>
        <v>428</v>
      </c>
      <c r="I1843" s="12">
        <v>0.673</v>
      </c>
      <c r="J1843" s="12">
        <v>0.616</v>
      </c>
    </row>
    <row r="1844">
      <c r="A1844" s="32" t="str">
        <f t="shared" si="2"/>
        <v>Faeroe Islands-Europe2008</v>
      </c>
      <c r="B1844" s="32" t="s">
        <v>140</v>
      </c>
      <c r="C1844" s="5" t="s">
        <v>76</v>
      </c>
      <c r="D1844" s="9" t="s">
        <v>70</v>
      </c>
      <c r="E1844" s="10">
        <f t="shared" ref="E1844:H1844" si="1149">if(AND(C1844=C1845,D1844=D1844+1,ISBLANK(E1845)),E1844,E1845)</f>
        <v>0.428</v>
      </c>
      <c r="F1844" s="10">
        <f t="shared" si="1149"/>
        <v>69</v>
      </c>
      <c r="G1844" s="10">
        <f t="shared" si="1149"/>
        <v>19</v>
      </c>
      <c r="H1844" s="10">
        <f t="shared" si="1149"/>
        <v>428</v>
      </c>
      <c r="I1844" s="12">
        <v>0.756</v>
      </c>
      <c r="J1844" s="12">
        <v>1.106</v>
      </c>
    </row>
    <row r="1845">
      <c r="A1845" s="32" t="str">
        <f t="shared" si="2"/>
        <v>Bosnia and Herzegovina-Europe2008</v>
      </c>
      <c r="B1845" s="32" t="s">
        <v>103</v>
      </c>
      <c r="C1845" s="5" t="s">
        <v>76</v>
      </c>
      <c r="D1845" s="9" t="s">
        <v>70</v>
      </c>
      <c r="E1845" s="12">
        <v>0.428</v>
      </c>
      <c r="F1845" s="12">
        <v>69.0</v>
      </c>
      <c r="G1845" s="10">
        <f t="shared" ref="G1845:G1848" si="1150">if(AND(E1845=E1846,F1845=F1845+1,ISBLANK(G1846)),G1845,G1846)</f>
        <v>19</v>
      </c>
      <c r="H1845" s="12">
        <v>428.0</v>
      </c>
      <c r="I1845" s="12">
        <v>0.347</v>
      </c>
      <c r="J1845" s="12">
        <v>0.823</v>
      </c>
    </row>
    <row r="1846">
      <c r="A1846" s="32" t="str">
        <f t="shared" si="2"/>
        <v>Germany-Europe2008</v>
      </c>
      <c r="B1846" s="32" t="s">
        <v>148</v>
      </c>
      <c r="C1846" s="5" t="s">
        <v>76</v>
      </c>
      <c r="D1846" s="9" t="s">
        <v>70</v>
      </c>
      <c r="E1846" s="12">
        <v>0.494</v>
      </c>
      <c r="F1846" s="12">
        <v>18.0</v>
      </c>
      <c r="G1846" s="10">
        <f t="shared" si="1150"/>
        <v>19</v>
      </c>
      <c r="H1846" s="12">
        <v>196.0</v>
      </c>
      <c r="I1846" s="12">
        <v>0.78</v>
      </c>
      <c r="J1846" s="12">
        <v>1.266</v>
      </c>
    </row>
    <row r="1847">
      <c r="A1847" s="32" t="str">
        <f t="shared" si="2"/>
        <v>Serbia-Europe2008</v>
      </c>
      <c r="B1847" s="32" t="s">
        <v>238</v>
      </c>
      <c r="C1847" s="5" t="s">
        <v>76</v>
      </c>
      <c r="D1847" s="9" t="s">
        <v>70</v>
      </c>
      <c r="E1847" s="12">
        <v>0.34</v>
      </c>
      <c r="F1847" s="12">
        <v>23.0</v>
      </c>
      <c r="G1847" s="10">
        <f t="shared" si="1150"/>
        <v>19</v>
      </c>
      <c r="H1847" s="12">
        <v>279.0</v>
      </c>
      <c r="I1847" s="12">
        <v>0.356</v>
      </c>
      <c r="J1847" s="12">
        <v>1.198</v>
      </c>
    </row>
    <row r="1848">
      <c r="A1848" s="32" t="str">
        <f t="shared" si="2"/>
        <v>Austria-Europe2008</v>
      </c>
      <c r="B1848" s="32" t="s">
        <v>89</v>
      </c>
      <c r="C1848" s="5" t="s">
        <v>76</v>
      </c>
      <c r="D1848" s="9" t="s">
        <v>70</v>
      </c>
      <c r="E1848" s="12">
        <v>0.524</v>
      </c>
      <c r="F1848" s="12">
        <v>25.0</v>
      </c>
      <c r="G1848" s="10">
        <f t="shared" si="1150"/>
        <v>19</v>
      </c>
      <c r="H1848" s="12">
        <v>170.0</v>
      </c>
      <c r="I1848" s="12">
        <v>0.729</v>
      </c>
      <c r="J1848" s="12">
        <v>1.297</v>
      </c>
    </row>
    <row r="1849">
      <c r="A1849" s="32" t="str">
        <f t="shared" si="2"/>
        <v>Andorra-Europe2008</v>
      </c>
      <c r="B1849" s="32" t="s">
        <v>81</v>
      </c>
      <c r="C1849" s="5" t="s">
        <v>76</v>
      </c>
      <c r="D1849" s="9" t="s">
        <v>70</v>
      </c>
      <c r="E1849" s="10">
        <f t="shared" ref="E1849:H1849" si="1151">if(AND(C1849=C1850,D1849=D1849+1,ISBLANK(E1850)),E1849,E1850)</f>
        <v>0.339</v>
      </c>
      <c r="F1849" s="10">
        <f t="shared" si="1151"/>
        <v>49</v>
      </c>
      <c r="G1849" s="10">
        <f t="shared" si="1151"/>
        <v>19</v>
      </c>
      <c r="H1849" s="10">
        <f t="shared" si="1151"/>
        <v>616</v>
      </c>
      <c r="I1849" s="12">
        <v>0.7</v>
      </c>
      <c r="J1849" s="12">
        <v>0.803</v>
      </c>
    </row>
    <row r="1850">
      <c r="A1850" s="32" t="str">
        <f t="shared" si="2"/>
        <v>Bulgaria-Europe2008</v>
      </c>
      <c r="B1850" s="32" t="s">
        <v>107</v>
      </c>
      <c r="C1850" s="5" t="s">
        <v>76</v>
      </c>
      <c r="D1850" s="9" t="s">
        <v>70</v>
      </c>
      <c r="E1850" s="12">
        <v>0.339</v>
      </c>
      <c r="F1850" s="12">
        <v>49.0</v>
      </c>
      <c r="G1850" s="10">
        <f t="shared" ref="G1850:G1853" si="1152">if(AND(E1850=E1851,F1850=F1850+1,ISBLANK(G1851)),G1850,G1851)</f>
        <v>19</v>
      </c>
      <c r="H1850" s="12">
        <v>616.0</v>
      </c>
      <c r="I1850" s="12">
        <v>0.397</v>
      </c>
      <c r="J1850" s="12">
        <v>1.39</v>
      </c>
    </row>
    <row r="1851">
      <c r="A1851" s="32" t="str">
        <f t="shared" si="2"/>
        <v>Hungary-Europe2008</v>
      </c>
      <c r="B1851" s="32" t="s">
        <v>161</v>
      </c>
      <c r="C1851" s="5" t="s">
        <v>76</v>
      </c>
      <c r="D1851" s="9" t="s">
        <v>70</v>
      </c>
      <c r="E1851" s="12">
        <v>0.566</v>
      </c>
      <c r="F1851" s="12">
        <v>5.0</v>
      </c>
      <c r="G1851" s="10">
        <f t="shared" si="1152"/>
        <v>19</v>
      </c>
      <c r="H1851" s="12">
        <v>330.0</v>
      </c>
      <c r="I1851" s="12">
        <v>0.61</v>
      </c>
      <c r="J1851" s="12">
        <v>1.217</v>
      </c>
    </row>
    <row r="1852">
      <c r="A1852" s="32" t="str">
        <f t="shared" si="2"/>
        <v>Croatia-Europe2008</v>
      </c>
      <c r="B1852" s="32" t="s">
        <v>124</v>
      </c>
      <c r="C1852" s="5" t="s">
        <v>76</v>
      </c>
      <c r="D1852" s="9" t="s">
        <v>70</v>
      </c>
      <c r="E1852" s="12">
        <v>0.214</v>
      </c>
      <c r="F1852" s="12">
        <v>22.0</v>
      </c>
      <c r="G1852" s="10">
        <f t="shared" si="1152"/>
        <v>19</v>
      </c>
      <c r="H1852" s="12">
        <v>196.0</v>
      </c>
      <c r="I1852" s="12">
        <v>0.442</v>
      </c>
      <c r="J1852" s="12">
        <v>1.045</v>
      </c>
    </row>
    <row r="1853">
      <c r="A1853" s="32" t="str">
        <f t="shared" si="2"/>
        <v>Portugal-Europe2008</v>
      </c>
      <c r="B1853" s="32" t="s">
        <v>227</v>
      </c>
      <c r="C1853" s="5" t="s">
        <v>76</v>
      </c>
      <c r="D1853" s="9" t="s">
        <v>70</v>
      </c>
      <c r="E1853" s="12">
        <v>0.425</v>
      </c>
      <c r="F1853" s="12">
        <v>5.0</v>
      </c>
      <c r="G1853" s="10">
        <f t="shared" si="1152"/>
        <v>19</v>
      </c>
      <c r="H1853" s="12">
        <v>328.0</v>
      </c>
      <c r="I1853" s="12">
        <v>0.441</v>
      </c>
      <c r="J1853" s="12">
        <v>1.329</v>
      </c>
    </row>
    <row r="1854">
      <c r="A1854" s="32" t="str">
        <f t="shared" si="2"/>
        <v>Malta-Europe2008</v>
      </c>
      <c r="B1854" s="32" t="s">
        <v>195</v>
      </c>
      <c r="C1854" s="5" t="s">
        <v>76</v>
      </c>
      <c r="D1854" s="9" t="s">
        <v>70</v>
      </c>
      <c r="E1854" s="10">
        <f t="shared" ref="E1854:H1854" si="1153">if(AND(C1854=C1855,D1854=D1854+1,ISBLANK(E1855)),E1854,E1855)</f>
        <v>0.725</v>
      </c>
      <c r="F1854" s="10">
        <f t="shared" si="1153"/>
        <v>10</v>
      </c>
      <c r="G1854" s="10">
        <f t="shared" si="1153"/>
        <v>19</v>
      </c>
      <c r="H1854" s="10">
        <f t="shared" si="1153"/>
        <v>314</v>
      </c>
      <c r="I1854" s="12">
        <v>0.501</v>
      </c>
      <c r="J1854" s="12">
        <v>0.916</v>
      </c>
    </row>
    <row r="1855">
      <c r="A1855" s="32" t="str">
        <f t="shared" si="2"/>
        <v>Italy-Europe2008</v>
      </c>
      <c r="B1855" s="32" t="s">
        <v>170</v>
      </c>
      <c r="C1855" s="5" t="s">
        <v>76</v>
      </c>
      <c r="D1855" s="9" t="s">
        <v>70</v>
      </c>
      <c r="E1855" s="12">
        <v>0.725</v>
      </c>
      <c r="F1855" s="12">
        <v>10.0</v>
      </c>
      <c r="G1855" s="10">
        <f t="shared" ref="G1855:G1856" si="1154">if(AND(E1855=E1856,F1855=F1855+1,ISBLANK(G1856)),G1855,G1856)</f>
        <v>19</v>
      </c>
      <c r="H1855" s="12">
        <v>314.0</v>
      </c>
      <c r="I1855" s="12">
        <v>0.445</v>
      </c>
      <c r="J1855" s="12">
        <v>1.509</v>
      </c>
    </row>
    <row r="1856">
      <c r="A1856" s="32" t="str">
        <f t="shared" si="2"/>
        <v>Switzerland-Europe2008</v>
      </c>
      <c r="B1856" s="32" t="s">
        <v>260</v>
      </c>
      <c r="C1856" s="5" t="s">
        <v>76</v>
      </c>
      <c r="D1856" s="9" t="s">
        <v>70</v>
      </c>
      <c r="E1856" s="12">
        <v>0.278</v>
      </c>
      <c r="F1856" s="12">
        <v>18.0</v>
      </c>
      <c r="G1856" s="10">
        <f t="shared" si="1154"/>
        <v>19</v>
      </c>
      <c r="H1856" s="12">
        <v>63.0</v>
      </c>
      <c r="I1856" s="12">
        <v>0.792</v>
      </c>
      <c r="J1856" s="12">
        <v>1.163</v>
      </c>
    </row>
    <row r="1857">
      <c r="A1857" s="32" t="str">
        <f t="shared" si="2"/>
        <v>Liechtenstein-Europe2008</v>
      </c>
      <c r="B1857" s="32" t="s">
        <v>186</v>
      </c>
      <c r="C1857" s="5" t="s">
        <v>76</v>
      </c>
      <c r="D1857" s="9" t="s">
        <v>70</v>
      </c>
      <c r="E1857" s="10">
        <f t="shared" ref="E1857:H1857" si="1155">if(AND(C1857=C1858,D1857=D1857+1,ISBLANK(E1858)),E1857,E1858)</f>
        <v>0.572</v>
      </c>
      <c r="F1857" s="10">
        <f t="shared" si="1155"/>
        <v>27</v>
      </c>
      <c r="G1857" s="10">
        <f t="shared" si="1155"/>
        <v>19</v>
      </c>
      <c r="H1857" s="10">
        <f t="shared" si="1155"/>
        <v>848</v>
      </c>
      <c r="I1857" s="12">
        <v>0.7</v>
      </c>
      <c r="J1857" s="12">
        <v>0.956</v>
      </c>
    </row>
    <row r="1858">
      <c r="A1858" s="32" t="str">
        <f t="shared" si="2"/>
        <v>Ukraine-Europe2008</v>
      </c>
      <c r="B1858" s="32" t="s">
        <v>274</v>
      </c>
      <c r="C1858" s="5" t="s">
        <v>76</v>
      </c>
      <c r="D1858" s="9" t="s">
        <v>70</v>
      </c>
      <c r="E1858" s="12">
        <v>0.572</v>
      </c>
      <c r="F1858" s="12">
        <v>27.0</v>
      </c>
      <c r="G1858" s="10">
        <f t="shared" ref="G1858:G1870" si="1156">if(AND(E1858=E1859,F1858=F1858+1,ISBLANK(G1859)),G1858,G1859)</f>
        <v>19</v>
      </c>
      <c r="H1858" s="12">
        <v>848.0</v>
      </c>
      <c r="I1858" s="12">
        <v>0.11</v>
      </c>
      <c r="J1858" s="12">
        <v>1.198</v>
      </c>
    </row>
    <row r="1859">
      <c r="A1859" s="32" t="str">
        <f t="shared" si="2"/>
        <v>Belarus-Europe2008</v>
      </c>
      <c r="B1859" s="32" t="s">
        <v>96</v>
      </c>
      <c r="C1859" s="5" t="s">
        <v>76</v>
      </c>
      <c r="D1859" s="9" t="s">
        <v>70</v>
      </c>
      <c r="E1859" s="12">
        <v>1.175</v>
      </c>
      <c r="F1859" s="12">
        <v>31.0</v>
      </c>
      <c r="G1859" s="10">
        <f t="shared" si="1156"/>
        <v>19</v>
      </c>
      <c r="H1859" s="12">
        <v>987.0</v>
      </c>
      <c r="I1859" s="12">
        <v>0.23</v>
      </c>
      <c r="J1859" s="12">
        <v>0.851</v>
      </c>
    </row>
    <row r="1860">
      <c r="A1860" s="32" t="str">
        <f t="shared" si="2"/>
        <v>Lithuania-Europe2008</v>
      </c>
      <c r="B1860" s="32" t="s">
        <v>187</v>
      </c>
      <c r="C1860" s="5" t="s">
        <v>76</v>
      </c>
      <c r="D1860" s="9" t="s">
        <v>70</v>
      </c>
      <c r="E1860" s="12">
        <v>0.456</v>
      </c>
      <c r="F1860" s="12">
        <v>26.0</v>
      </c>
      <c r="G1860" s="10">
        <f t="shared" si="1156"/>
        <v>19</v>
      </c>
      <c r="H1860" s="12">
        <v>166.0</v>
      </c>
      <c r="I1860" s="12">
        <v>0.552</v>
      </c>
      <c r="J1860" s="12">
        <v>1.598</v>
      </c>
    </row>
    <row r="1861">
      <c r="A1861" s="32" t="str">
        <f t="shared" si="2"/>
        <v>Latvia-Europe2008</v>
      </c>
      <c r="B1861" s="32" t="s">
        <v>181</v>
      </c>
      <c r="C1861" s="5" t="s">
        <v>76</v>
      </c>
      <c r="D1861" s="9" t="s">
        <v>70</v>
      </c>
      <c r="E1861" s="12">
        <v>0.368</v>
      </c>
      <c r="F1861" s="12">
        <v>16.0</v>
      </c>
      <c r="G1861" s="10">
        <f t="shared" si="1156"/>
        <v>19</v>
      </c>
      <c r="H1861" s="12">
        <v>279.0</v>
      </c>
      <c r="I1861" s="12">
        <v>0.634</v>
      </c>
      <c r="J1861" s="12">
        <v>1.075</v>
      </c>
    </row>
    <row r="1862">
      <c r="A1862" s="32" t="str">
        <f t="shared" si="2"/>
        <v>Romania-Europe2008</v>
      </c>
      <c r="B1862" s="32" t="s">
        <v>230</v>
      </c>
      <c r="C1862" s="5" t="s">
        <v>76</v>
      </c>
      <c r="D1862" s="9" t="s">
        <v>70</v>
      </c>
      <c r="E1862" s="12">
        <v>0.454</v>
      </c>
      <c r="F1862" s="12">
        <v>9.0</v>
      </c>
      <c r="G1862" s="10">
        <f t="shared" si="1156"/>
        <v>19</v>
      </c>
      <c r="H1862" s="12">
        <v>202.0</v>
      </c>
      <c r="I1862" s="12">
        <v>0.324</v>
      </c>
      <c r="J1862" s="12">
        <v>1.114</v>
      </c>
    </row>
    <row r="1863">
      <c r="A1863" s="32" t="str">
        <f t="shared" si="2"/>
        <v>Slovakia-Europe2008</v>
      </c>
      <c r="B1863" s="32" t="s">
        <v>243</v>
      </c>
      <c r="C1863" s="5" t="s">
        <v>76</v>
      </c>
      <c r="D1863" s="9" t="s">
        <v>70</v>
      </c>
      <c r="E1863" s="12">
        <v>0.465</v>
      </c>
      <c r="F1863" s="12">
        <v>18.0</v>
      </c>
      <c r="G1863" s="10">
        <f t="shared" si="1156"/>
        <v>19</v>
      </c>
      <c r="H1863" s="12">
        <v>325.0</v>
      </c>
      <c r="I1863" s="12">
        <v>0.661</v>
      </c>
      <c r="J1863" s="12">
        <v>1.019</v>
      </c>
    </row>
    <row r="1864">
      <c r="A1864" s="32" t="str">
        <f t="shared" si="2"/>
        <v>Poland-Europe2008</v>
      </c>
      <c r="B1864" s="32" t="s">
        <v>226</v>
      </c>
      <c r="C1864" s="5" t="s">
        <v>76</v>
      </c>
      <c r="D1864" s="9" t="s">
        <v>70</v>
      </c>
      <c r="E1864" s="12">
        <v>0.451</v>
      </c>
      <c r="F1864" s="12">
        <v>31.0</v>
      </c>
      <c r="G1864" s="10">
        <f t="shared" si="1156"/>
        <v>19</v>
      </c>
      <c r="H1864" s="12">
        <v>418.0</v>
      </c>
      <c r="I1864" s="12">
        <v>0.531</v>
      </c>
      <c r="J1864" s="12">
        <v>1.15</v>
      </c>
    </row>
    <row r="1865">
      <c r="A1865" s="32" t="str">
        <f t="shared" si="2"/>
        <v>North Macedonia-Europe2008</v>
      </c>
      <c r="B1865" s="32" t="s">
        <v>217</v>
      </c>
      <c r="C1865" s="5" t="s">
        <v>76</v>
      </c>
      <c r="D1865" s="9" t="s">
        <v>70</v>
      </c>
      <c r="E1865" s="12">
        <v>0.174</v>
      </c>
      <c r="F1865" s="12">
        <v>9.0</v>
      </c>
      <c r="G1865" s="10">
        <f t="shared" si="1156"/>
        <v>19</v>
      </c>
      <c r="H1865" s="12">
        <v>150.0</v>
      </c>
      <c r="I1865" s="12">
        <v>0.46</v>
      </c>
      <c r="J1865" s="12">
        <v>0.937</v>
      </c>
    </row>
    <row r="1866">
      <c r="A1866" s="32" t="str">
        <f t="shared" si="2"/>
        <v>Slovenia-Europe2008</v>
      </c>
      <c r="B1866" s="32" t="s">
        <v>244</v>
      </c>
      <c r="C1866" s="5" t="s">
        <v>76</v>
      </c>
      <c r="D1866" s="9" t="s">
        <v>70</v>
      </c>
      <c r="E1866" s="12">
        <v>0.358</v>
      </c>
      <c r="F1866" s="12">
        <v>19.0</v>
      </c>
      <c r="G1866" s="10">
        <f t="shared" si="1156"/>
        <v>19</v>
      </c>
      <c r="H1866" s="12">
        <v>260.0</v>
      </c>
      <c r="I1866" s="12">
        <v>0.58</v>
      </c>
      <c r="J1866" s="12">
        <v>1.011</v>
      </c>
    </row>
    <row r="1867">
      <c r="A1867" s="32" t="str">
        <f t="shared" si="2"/>
        <v>Finland-Europe2008</v>
      </c>
      <c r="B1867" s="32" t="s">
        <v>142</v>
      </c>
      <c r="C1867" s="5" t="s">
        <v>76</v>
      </c>
      <c r="D1867" s="9" t="s">
        <v>70</v>
      </c>
      <c r="E1867" s="12">
        <v>0.478</v>
      </c>
      <c r="F1867" s="12">
        <v>14.0</v>
      </c>
      <c r="G1867" s="10">
        <f t="shared" si="1156"/>
        <v>19</v>
      </c>
      <c r="H1867" s="12">
        <v>269.0</v>
      </c>
      <c r="I1867" s="12">
        <v>0.837</v>
      </c>
      <c r="J1867" s="12">
        <v>1.284</v>
      </c>
    </row>
    <row r="1868">
      <c r="A1868" s="32" t="str">
        <f t="shared" si="2"/>
        <v>Netherlands-Europe2008</v>
      </c>
      <c r="B1868" s="32" t="s">
        <v>210</v>
      </c>
      <c r="C1868" s="5" t="s">
        <v>76</v>
      </c>
      <c r="D1868" s="9" t="s">
        <v>70</v>
      </c>
      <c r="E1868" s="12">
        <v>0.382</v>
      </c>
      <c r="F1868" s="12">
        <v>8.0</v>
      </c>
      <c r="G1868" s="10">
        <f t="shared" si="1156"/>
        <v>19</v>
      </c>
      <c r="H1868" s="12">
        <v>180.0</v>
      </c>
      <c r="I1868" s="12">
        <v>0.874</v>
      </c>
      <c r="J1868" s="12">
        <v>1.25</v>
      </c>
    </row>
    <row r="1869">
      <c r="A1869" s="32" t="str">
        <f t="shared" si="2"/>
        <v>Greece-Europe2008</v>
      </c>
      <c r="B1869" s="32" t="s">
        <v>150</v>
      </c>
      <c r="C1869" s="5" t="s">
        <v>76</v>
      </c>
      <c r="D1869" s="9" t="s">
        <v>70</v>
      </c>
      <c r="E1869" s="12">
        <v>0.467</v>
      </c>
      <c r="F1869" s="12">
        <v>19.0</v>
      </c>
      <c r="G1869" s="10">
        <f t="shared" si="1156"/>
        <v>19</v>
      </c>
      <c r="H1869" s="12">
        <v>224.0</v>
      </c>
      <c r="I1869" s="12">
        <v>0.382</v>
      </c>
      <c r="J1869" s="12">
        <v>1.245</v>
      </c>
    </row>
    <row r="1870">
      <c r="A1870" s="32" t="str">
        <f t="shared" si="2"/>
        <v>Spain-Europe2008</v>
      </c>
      <c r="B1870" s="32" t="s">
        <v>250</v>
      </c>
      <c r="C1870" s="5" t="s">
        <v>76</v>
      </c>
      <c r="D1870" s="9" t="s">
        <v>70</v>
      </c>
      <c r="E1870" s="12">
        <v>0.603</v>
      </c>
      <c r="F1870" s="12">
        <v>47.0</v>
      </c>
      <c r="G1870" s="10">
        <f t="shared" si="1156"/>
        <v>19</v>
      </c>
      <c r="H1870" s="12">
        <v>234.0</v>
      </c>
      <c r="I1870" s="12">
        <v>0.596</v>
      </c>
      <c r="J1870" s="12">
        <v>1.097</v>
      </c>
    </row>
    <row r="1871">
      <c r="A1871" s="32" t="str">
        <f t="shared" si="2"/>
        <v>San Marino-Europe2008</v>
      </c>
      <c r="B1871" s="32" t="s">
        <v>234</v>
      </c>
      <c r="C1871" s="5" t="s">
        <v>76</v>
      </c>
      <c r="D1871" s="9" t="s">
        <v>70</v>
      </c>
      <c r="E1871" s="10">
        <f t="shared" ref="E1871:H1871" si="1157">if(AND(C1871=C1872,D1871=D1871+1,ISBLANK(E1872)),E1871,E1872)</f>
        <v>0.483</v>
      </c>
      <c r="F1871" s="10">
        <f t="shared" si="1157"/>
        <v>29</v>
      </c>
      <c r="G1871" s="10">
        <f t="shared" si="1157"/>
        <v>19</v>
      </c>
      <c r="H1871" s="10">
        <f t="shared" si="1157"/>
        <v>448</v>
      </c>
      <c r="I1871" s="12">
        <v>0.545</v>
      </c>
      <c r="J1871" s="12">
        <v>0.799</v>
      </c>
    </row>
    <row r="1872">
      <c r="A1872" s="32" t="str">
        <f t="shared" si="2"/>
        <v>Russia-Europe2008</v>
      </c>
      <c r="B1872" s="32" t="s">
        <v>231</v>
      </c>
      <c r="C1872" s="5" t="s">
        <v>76</v>
      </c>
      <c r="D1872" s="9" t="s">
        <v>70</v>
      </c>
      <c r="E1872" s="12">
        <v>0.483</v>
      </c>
      <c r="F1872" s="12">
        <v>29.0</v>
      </c>
      <c r="G1872" s="10">
        <f t="shared" ref="G1872:G1888" si="1158">if(AND(E1872=E1873,F1872=F1872+1,ISBLANK(G1873)),G1872,G1873)</f>
        <v>19</v>
      </c>
      <c r="H1872" s="12">
        <v>448.0</v>
      </c>
      <c r="I1872" s="12">
        <v>0.268</v>
      </c>
      <c r="J1872" s="12">
        <v>1.389</v>
      </c>
    </row>
    <row r="1873">
      <c r="A1873" s="32" t="str">
        <f t="shared" si="2"/>
        <v>Moldova-Europe2008</v>
      </c>
      <c r="B1873" s="32" t="s">
        <v>201</v>
      </c>
      <c r="C1873" s="5" t="s">
        <v>76</v>
      </c>
      <c r="D1873" s="9" t="s">
        <v>70</v>
      </c>
      <c r="E1873" s="12">
        <v>0.42</v>
      </c>
      <c r="F1873" s="12">
        <v>15.0</v>
      </c>
      <c r="G1873" s="10">
        <f t="shared" si="1158"/>
        <v>19</v>
      </c>
      <c r="H1873" s="12">
        <v>234.0</v>
      </c>
      <c r="I1873" s="12">
        <v>0.234</v>
      </c>
      <c r="J1873" s="12">
        <v>0.666</v>
      </c>
    </row>
    <row r="1874">
      <c r="A1874" s="32" t="str">
        <f t="shared" si="2"/>
        <v>Estonia-Europe2008</v>
      </c>
      <c r="B1874" s="32" t="s">
        <v>138</v>
      </c>
      <c r="C1874" s="5" t="s">
        <v>76</v>
      </c>
      <c r="D1874" s="9" t="s">
        <v>70</v>
      </c>
      <c r="E1874" s="12">
        <v>0.479</v>
      </c>
      <c r="F1874" s="12">
        <v>7.0</v>
      </c>
      <c r="G1874" s="10">
        <f t="shared" si="1158"/>
        <v>19</v>
      </c>
      <c r="H1874" s="12">
        <v>81.0</v>
      </c>
      <c r="I1874" s="12">
        <v>0.706</v>
      </c>
      <c r="J1874" s="12">
        <v>1.242</v>
      </c>
    </row>
    <row r="1875">
      <c r="A1875" s="32" t="str">
        <f t="shared" si="2"/>
        <v>Montenegro-Europe2008</v>
      </c>
      <c r="B1875" s="32" t="s">
        <v>204</v>
      </c>
      <c r="C1875" s="5" t="s">
        <v>76</v>
      </c>
      <c r="D1875" s="9" t="s">
        <v>70</v>
      </c>
      <c r="E1875" s="12">
        <v>0.31</v>
      </c>
      <c r="F1875" s="12">
        <v>21.0</v>
      </c>
      <c r="G1875" s="10">
        <f t="shared" si="1158"/>
        <v>19</v>
      </c>
      <c r="H1875" s="12">
        <v>372.0</v>
      </c>
      <c r="I1875" s="12">
        <v>0.329</v>
      </c>
      <c r="J1875" s="12">
        <v>1.872</v>
      </c>
    </row>
    <row r="1876">
      <c r="A1876" s="32" t="str">
        <f t="shared" si="2"/>
        <v>Czech Republic-Europe2008</v>
      </c>
      <c r="B1876" s="32" t="s">
        <v>128</v>
      </c>
      <c r="C1876" s="5" t="s">
        <v>76</v>
      </c>
      <c r="D1876" s="9" t="s">
        <v>70</v>
      </c>
      <c r="E1876" s="12">
        <v>0.477</v>
      </c>
      <c r="F1876" s="12">
        <v>20.0</v>
      </c>
      <c r="G1876" s="10">
        <f t="shared" si="1158"/>
        <v>19</v>
      </c>
      <c r="H1876" s="12">
        <v>808.0</v>
      </c>
      <c r="I1876" s="12">
        <v>0.63</v>
      </c>
      <c r="J1876" s="12">
        <v>1.324</v>
      </c>
    </row>
    <row r="1877">
      <c r="A1877" s="32" t="str">
        <f t="shared" si="2"/>
        <v>Denmark-Europe2008</v>
      </c>
      <c r="B1877" s="32" t="s">
        <v>129</v>
      </c>
      <c r="C1877" s="5" t="s">
        <v>76</v>
      </c>
      <c r="D1877" s="9" t="s">
        <v>70</v>
      </c>
      <c r="E1877" s="12">
        <v>0.292</v>
      </c>
      <c r="F1877" s="12">
        <v>6.0</v>
      </c>
      <c r="G1877" s="10">
        <f t="shared" si="1158"/>
        <v>19</v>
      </c>
      <c r="H1877" s="12">
        <v>135.0</v>
      </c>
      <c r="I1877" s="12">
        <v>0.85</v>
      </c>
      <c r="J1877" s="12">
        <v>1.193</v>
      </c>
    </row>
    <row r="1878">
      <c r="A1878" s="32" t="str">
        <f t="shared" si="2"/>
        <v>Cyprus-Europe2008</v>
      </c>
      <c r="B1878" s="32" t="s">
        <v>127</v>
      </c>
      <c r="C1878" s="5" t="s">
        <v>76</v>
      </c>
      <c r="D1878" s="9" t="s">
        <v>70</v>
      </c>
      <c r="E1878" s="12">
        <v>0.206</v>
      </c>
      <c r="F1878" s="12">
        <v>8.0</v>
      </c>
      <c r="G1878" s="10">
        <f t="shared" si="1158"/>
        <v>19</v>
      </c>
      <c r="H1878" s="12">
        <v>149.0</v>
      </c>
      <c r="I1878" s="12">
        <v>0.423</v>
      </c>
      <c r="J1878" s="12">
        <v>0.944</v>
      </c>
    </row>
    <row r="1879">
      <c r="A1879" s="32" t="str">
        <f t="shared" si="2"/>
        <v>Belgium-Europe2008</v>
      </c>
      <c r="B1879" s="32" t="s">
        <v>97</v>
      </c>
      <c r="C1879" s="5" t="s">
        <v>76</v>
      </c>
      <c r="D1879" s="9" t="s">
        <v>70</v>
      </c>
      <c r="E1879" s="12">
        <v>0.552</v>
      </c>
      <c r="F1879" s="12">
        <v>4.0</v>
      </c>
      <c r="G1879" s="10">
        <f t="shared" si="1158"/>
        <v>19</v>
      </c>
      <c r="H1879" s="12">
        <v>156.0</v>
      </c>
      <c r="I1879" s="12">
        <v>0.66</v>
      </c>
      <c r="J1879" s="12">
        <v>1.053</v>
      </c>
    </row>
    <row r="1880">
      <c r="A1880" s="32" t="str">
        <f t="shared" si="2"/>
        <v>Luxembourg-Europe2008</v>
      </c>
      <c r="B1880" s="32" t="s">
        <v>188</v>
      </c>
      <c r="C1880" s="5" t="s">
        <v>76</v>
      </c>
      <c r="D1880" s="9" t="s">
        <v>70</v>
      </c>
      <c r="E1880" s="12">
        <v>0.2</v>
      </c>
      <c r="F1880" s="12">
        <v>26.0</v>
      </c>
      <c r="G1880" s="10">
        <f t="shared" si="1158"/>
        <v>19</v>
      </c>
      <c r="H1880" s="12">
        <v>59.0</v>
      </c>
      <c r="I1880" s="12">
        <v>0.822</v>
      </c>
      <c r="J1880" s="12">
        <v>1.451</v>
      </c>
    </row>
    <row r="1881">
      <c r="A1881" s="32" t="str">
        <f t="shared" si="2"/>
        <v>Sweden-Europe2008</v>
      </c>
      <c r="B1881" s="32" t="s">
        <v>259</v>
      </c>
      <c r="C1881" s="5" t="s">
        <v>76</v>
      </c>
      <c r="D1881" s="9" t="s">
        <v>70</v>
      </c>
      <c r="E1881" s="12">
        <v>0.537</v>
      </c>
      <c r="F1881" s="12">
        <v>16.0</v>
      </c>
      <c r="G1881" s="10">
        <f t="shared" si="1158"/>
        <v>19</v>
      </c>
      <c r="H1881" s="12">
        <v>122.0</v>
      </c>
      <c r="I1881" s="12">
        <v>0.9</v>
      </c>
      <c r="J1881" s="12">
        <v>1.084</v>
      </c>
    </row>
    <row r="1882">
      <c r="A1882" s="32" t="str">
        <f t="shared" si="2"/>
        <v>Albania-Europe2008</v>
      </c>
      <c r="B1882" s="32" t="s">
        <v>75</v>
      </c>
      <c r="C1882" s="5" t="s">
        <v>76</v>
      </c>
      <c r="D1882" s="9" t="s">
        <v>70</v>
      </c>
      <c r="E1882" s="12">
        <v>0.462</v>
      </c>
      <c r="F1882" s="12">
        <v>9.0</v>
      </c>
      <c r="G1882" s="10">
        <f t="shared" si="1158"/>
        <v>19</v>
      </c>
      <c r="H1882" s="12">
        <v>368.0</v>
      </c>
      <c r="I1882" s="12">
        <v>0.239</v>
      </c>
      <c r="J1882" s="12">
        <v>0.589</v>
      </c>
    </row>
    <row r="1883">
      <c r="A1883" s="32" t="str">
        <f t="shared" si="2"/>
        <v>United Kingdom-Europe2008</v>
      </c>
      <c r="B1883" s="32" t="s">
        <v>276</v>
      </c>
      <c r="C1883" s="5" t="s">
        <v>76</v>
      </c>
      <c r="D1883" s="9" t="s">
        <v>70</v>
      </c>
      <c r="E1883" s="12">
        <v>0.342</v>
      </c>
      <c r="F1883" s="12">
        <v>13.0</v>
      </c>
      <c r="G1883" s="10">
        <f t="shared" si="1158"/>
        <v>19</v>
      </c>
      <c r="H1883" s="12">
        <v>105.0</v>
      </c>
      <c r="I1883" s="12">
        <v>0.784</v>
      </c>
      <c r="J1883" s="12">
        <v>1.222</v>
      </c>
    </row>
    <row r="1884">
      <c r="A1884" s="32" t="str">
        <f t="shared" si="2"/>
        <v>Norway-Europe2008</v>
      </c>
      <c r="B1884" s="32" t="s">
        <v>218</v>
      </c>
      <c r="C1884" s="5" t="s">
        <v>76</v>
      </c>
      <c r="D1884" s="9" t="s">
        <v>70</v>
      </c>
      <c r="E1884" s="12">
        <v>0.407</v>
      </c>
      <c r="F1884" s="12">
        <v>7.0</v>
      </c>
      <c r="G1884" s="10">
        <f t="shared" si="1158"/>
        <v>19</v>
      </c>
      <c r="H1884" s="12">
        <v>87.0</v>
      </c>
      <c r="I1884" s="12">
        <v>0.906</v>
      </c>
      <c r="J1884" s="12">
        <v>1.091</v>
      </c>
    </row>
    <row r="1885">
      <c r="A1885" s="32" t="str">
        <f t="shared" si="2"/>
        <v>France-Europe2008</v>
      </c>
      <c r="B1885" s="32" t="s">
        <v>143</v>
      </c>
      <c r="C1885" s="5" t="s">
        <v>76</v>
      </c>
      <c r="D1885" s="9" t="s">
        <v>70</v>
      </c>
      <c r="E1885" s="12">
        <v>0.645</v>
      </c>
      <c r="F1885" s="12">
        <v>7.0</v>
      </c>
      <c r="G1885" s="10">
        <f t="shared" si="1158"/>
        <v>19</v>
      </c>
      <c r="H1885" s="12">
        <v>132.0</v>
      </c>
      <c r="I1885" s="12">
        <v>0.707</v>
      </c>
      <c r="J1885" s="12">
        <v>0.927</v>
      </c>
    </row>
    <row r="1886">
      <c r="A1886" s="32" t="str">
        <f t="shared" si="2"/>
        <v>Iceland-Europe2008</v>
      </c>
      <c r="B1886" s="32" t="s">
        <v>162</v>
      </c>
      <c r="C1886" s="5" t="s">
        <v>76</v>
      </c>
      <c r="D1886" s="9" t="s">
        <v>70</v>
      </c>
      <c r="E1886" s="12">
        <v>0.258</v>
      </c>
      <c r="F1886" s="12">
        <v>5.0</v>
      </c>
      <c r="G1886" s="10">
        <f t="shared" si="1158"/>
        <v>19</v>
      </c>
      <c r="H1886" s="12">
        <v>140.0</v>
      </c>
      <c r="I1886" s="12">
        <v>0.91</v>
      </c>
      <c r="J1886" s="12">
        <v>1.089</v>
      </c>
    </row>
    <row r="1887">
      <c r="A1887" s="32" t="str">
        <f t="shared" si="2"/>
        <v>Ireland-Europe2008</v>
      </c>
      <c r="B1887" s="32" t="s">
        <v>167</v>
      </c>
      <c r="C1887" s="5" t="s">
        <v>76</v>
      </c>
      <c r="D1887" s="9" t="s">
        <v>70</v>
      </c>
      <c r="E1887" s="12">
        <v>0.254</v>
      </c>
      <c r="F1887" s="12">
        <v>13.0</v>
      </c>
      <c r="G1887" s="10">
        <f t="shared" si="1158"/>
        <v>19</v>
      </c>
      <c r="H1887" s="12">
        <v>76.0</v>
      </c>
      <c r="I1887" s="12">
        <v>0.653</v>
      </c>
      <c r="J1887" s="12">
        <v>1.16</v>
      </c>
    </row>
    <row r="1888">
      <c r="A1888" s="32" t="str">
        <f t="shared" si="2"/>
        <v>Turkey-Europe2008</v>
      </c>
      <c r="B1888" s="32" t="s">
        <v>270</v>
      </c>
      <c r="C1888" s="5" t="s">
        <v>76</v>
      </c>
      <c r="D1888" s="9" t="s">
        <v>70</v>
      </c>
      <c r="E1888" s="12">
        <v>0.443</v>
      </c>
      <c r="F1888" s="12">
        <v>6.0</v>
      </c>
      <c r="G1888" s="10">
        <f t="shared" si="1158"/>
        <v>19</v>
      </c>
      <c r="H1888" s="12">
        <v>223.0</v>
      </c>
      <c r="I1888" s="12">
        <v>0.344</v>
      </c>
      <c r="J1888" s="12">
        <v>0.935</v>
      </c>
    </row>
    <row r="1889">
      <c r="A1889" s="32" t="str">
        <f t="shared" si="2"/>
        <v>Kosovo-Europe2008</v>
      </c>
      <c r="B1889" s="32" t="s">
        <v>177</v>
      </c>
      <c r="C1889" s="5" t="s">
        <v>76</v>
      </c>
      <c r="D1889" s="9" t="s">
        <v>70</v>
      </c>
      <c r="E1889" s="10">
        <f t="shared" ref="E1889:J1889" si="1159">if(AND(C1889=C1890,D1889=D1889+1,ISBLANK(E1890)),E1889,E1890)</f>
        <v>0.439</v>
      </c>
      <c r="F1889" s="10">
        <f t="shared" si="1159"/>
        <v>18</v>
      </c>
      <c r="G1889" s="10">
        <f t="shared" si="1159"/>
        <v>19</v>
      </c>
      <c r="H1889" s="10">
        <f t="shared" si="1159"/>
        <v>196</v>
      </c>
      <c r="I1889" s="10">
        <f t="shared" si="1159"/>
        <v>0.701</v>
      </c>
      <c r="J1889" s="10">
        <f t="shared" si="1159"/>
        <v>0.633</v>
      </c>
    </row>
    <row r="1890">
      <c r="A1890" s="32" t="str">
        <f t="shared" si="2"/>
        <v>Isle of Man-Europe2009</v>
      </c>
      <c r="B1890" s="32" t="s">
        <v>168</v>
      </c>
      <c r="C1890" s="5" t="s">
        <v>76</v>
      </c>
      <c r="D1890" s="9" t="s">
        <v>71</v>
      </c>
      <c r="E1890" s="10">
        <f t="shared" ref="E1890:J1890" si="1160">if(AND(C1890=C1891,D1890=D1890+1,ISBLANK(E1891)),E1890,E1891)</f>
        <v>0.439</v>
      </c>
      <c r="F1890" s="10">
        <f t="shared" si="1160"/>
        <v>18</v>
      </c>
      <c r="G1890" s="10">
        <f t="shared" si="1160"/>
        <v>19</v>
      </c>
      <c r="H1890" s="10">
        <f t="shared" si="1160"/>
        <v>196</v>
      </c>
      <c r="I1890" s="10">
        <f t="shared" si="1160"/>
        <v>0.701</v>
      </c>
      <c r="J1890" s="10">
        <f t="shared" si="1160"/>
        <v>0.633</v>
      </c>
    </row>
    <row r="1891">
      <c r="A1891" s="32" t="str">
        <f t="shared" si="2"/>
        <v>Monaco-Europe2009</v>
      </c>
      <c r="B1891" s="32" t="s">
        <v>202</v>
      </c>
      <c r="C1891" s="5" t="s">
        <v>76</v>
      </c>
      <c r="D1891" s="9" t="s">
        <v>71</v>
      </c>
      <c r="E1891" s="10">
        <f t="shared" ref="E1891:H1891" si="1161">if(AND(C1891=C1892,D1891=D1891+1,ISBLANK(E1892)),E1891,E1892)</f>
        <v>0.439</v>
      </c>
      <c r="F1891" s="10">
        <f t="shared" si="1161"/>
        <v>18</v>
      </c>
      <c r="G1891" s="10">
        <f t="shared" si="1161"/>
        <v>19</v>
      </c>
      <c r="H1891" s="10">
        <f t="shared" si="1161"/>
        <v>196</v>
      </c>
      <c r="I1891" s="12">
        <v>0.701</v>
      </c>
      <c r="J1891" s="12">
        <v>0.633</v>
      </c>
    </row>
    <row r="1892">
      <c r="A1892" s="32" t="str">
        <f t="shared" si="2"/>
        <v>Faeroe Islands-Europe2009</v>
      </c>
      <c r="B1892" s="32" t="s">
        <v>140</v>
      </c>
      <c r="C1892" s="5" t="s">
        <v>76</v>
      </c>
      <c r="D1892" s="9" t="s">
        <v>71</v>
      </c>
      <c r="E1892" s="10">
        <f t="shared" ref="E1892:H1892" si="1162">if(AND(C1892=C1893,D1892=D1892+1,ISBLANK(E1893)),E1892,E1893)</f>
        <v>0.439</v>
      </c>
      <c r="F1892" s="10">
        <f t="shared" si="1162"/>
        <v>18</v>
      </c>
      <c r="G1892" s="10">
        <f t="shared" si="1162"/>
        <v>19</v>
      </c>
      <c r="H1892" s="10">
        <f t="shared" si="1162"/>
        <v>196</v>
      </c>
      <c r="I1892" s="12">
        <v>0.752</v>
      </c>
      <c r="J1892" s="12">
        <v>1.149</v>
      </c>
    </row>
    <row r="1893">
      <c r="A1893" s="32" t="str">
        <f t="shared" si="2"/>
        <v>Germany-Europe2009</v>
      </c>
      <c r="B1893" s="32" t="s">
        <v>148</v>
      </c>
      <c r="C1893" s="5" t="s">
        <v>76</v>
      </c>
      <c r="D1893" s="9" t="s">
        <v>71</v>
      </c>
      <c r="E1893" s="12">
        <v>0.439</v>
      </c>
      <c r="F1893" s="12">
        <v>18.0</v>
      </c>
      <c r="G1893" s="10">
        <f t="shared" ref="G1893:G1896" si="1163">if(AND(E1893=E1894,F1893=F1893+1,ISBLANK(G1894)),G1893,G1894)</f>
        <v>19</v>
      </c>
      <c r="H1893" s="12">
        <v>196.0</v>
      </c>
      <c r="I1893" s="12">
        <v>0.79</v>
      </c>
      <c r="J1893" s="12">
        <v>1.262</v>
      </c>
    </row>
    <row r="1894">
      <c r="A1894" s="32" t="str">
        <f t="shared" si="2"/>
        <v>Bosnia and Herzegovina-Europe2009</v>
      </c>
      <c r="B1894" s="32" t="s">
        <v>103</v>
      </c>
      <c r="C1894" s="5" t="s">
        <v>76</v>
      </c>
      <c r="D1894" s="9" t="s">
        <v>71</v>
      </c>
      <c r="E1894" s="12">
        <v>0.259</v>
      </c>
      <c r="F1894" s="12">
        <v>69.0</v>
      </c>
      <c r="G1894" s="10">
        <f t="shared" si="1163"/>
        <v>19</v>
      </c>
      <c r="H1894" s="12">
        <v>422.0</v>
      </c>
      <c r="I1894" s="12">
        <v>0.377</v>
      </c>
      <c r="J1894" s="12">
        <v>0.845</v>
      </c>
    </row>
    <row r="1895">
      <c r="A1895" s="32" t="str">
        <f t="shared" si="2"/>
        <v>Portugal-Europe2009</v>
      </c>
      <c r="B1895" s="32" t="s">
        <v>227</v>
      </c>
      <c r="C1895" s="5" t="s">
        <v>76</v>
      </c>
      <c r="D1895" s="9" t="s">
        <v>71</v>
      </c>
      <c r="E1895" s="12">
        <v>0.423</v>
      </c>
      <c r="F1895" s="12">
        <v>5.0</v>
      </c>
      <c r="G1895" s="10">
        <f t="shared" si="1163"/>
        <v>19</v>
      </c>
      <c r="H1895" s="12">
        <v>328.0</v>
      </c>
      <c r="I1895" s="12">
        <v>0.483</v>
      </c>
      <c r="J1895" s="12">
        <v>1.115</v>
      </c>
    </row>
    <row r="1896">
      <c r="A1896" s="32" t="str">
        <f t="shared" si="2"/>
        <v>Austria-Europe2009</v>
      </c>
      <c r="B1896" s="32" t="s">
        <v>89</v>
      </c>
      <c r="C1896" s="5" t="s">
        <v>76</v>
      </c>
      <c r="D1896" s="9" t="s">
        <v>71</v>
      </c>
      <c r="E1896" s="12">
        <v>0.534</v>
      </c>
      <c r="F1896" s="12">
        <v>25.0</v>
      </c>
      <c r="G1896" s="10">
        <f t="shared" si="1163"/>
        <v>19</v>
      </c>
      <c r="H1896" s="12">
        <v>170.0</v>
      </c>
      <c r="I1896" s="12">
        <v>0.735</v>
      </c>
      <c r="J1896" s="12">
        <v>1.366</v>
      </c>
    </row>
    <row r="1897">
      <c r="A1897" s="32" t="str">
        <f t="shared" si="2"/>
        <v>Andorra-Europe2009</v>
      </c>
      <c r="B1897" s="32" t="s">
        <v>81</v>
      </c>
      <c r="C1897" s="5" t="s">
        <v>76</v>
      </c>
      <c r="D1897" s="9" t="s">
        <v>71</v>
      </c>
      <c r="E1897" s="10">
        <f t="shared" ref="E1897:H1897" si="1164">if(AND(C1897=C1898,D1897=D1897+1,ISBLANK(E1898)),E1897,E1898)</f>
        <v>0.377</v>
      </c>
      <c r="F1897" s="10">
        <f t="shared" si="1164"/>
        <v>16</v>
      </c>
      <c r="G1897" s="10">
        <f t="shared" si="1164"/>
        <v>19</v>
      </c>
      <c r="H1897" s="10">
        <f t="shared" si="1164"/>
        <v>279</v>
      </c>
      <c r="I1897" s="12">
        <v>0.785</v>
      </c>
      <c r="J1897" s="12">
        <v>0.821</v>
      </c>
    </row>
    <row r="1898">
      <c r="A1898" s="32" t="str">
        <f t="shared" si="2"/>
        <v>Latvia-Europe2009</v>
      </c>
      <c r="B1898" s="32" t="s">
        <v>181</v>
      </c>
      <c r="C1898" s="5" t="s">
        <v>76</v>
      </c>
      <c r="D1898" s="9" t="s">
        <v>71</v>
      </c>
      <c r="E1898" s="12">
        <v>0.377</v>
      </c>
      <c r="F1898" s="12">
        <v>16.0</v>
      </c>
      <c r="G1898" s="10">
        <f t="shared" ref="G1898:G1901" si="1165">if(AND(E1898=E1899,F1898=F1898+1,ISBLANK(G1899)),G1898,G1899)</f>
        <v>19</v>
      </c>
      <c r="H1898" s="12">
        <v>279.0</v>
      </c>
      <c r="I1898" s="12">
        <v>0.668</v>
      </c>
      <c r="J1898" s="12">
        <v>1.091</v>
      </c>
    </row>
    <row r="1899">
      <c r="A1899" s="32" t="str">
        <f t="shared" si="2"/>
        <v>Hungary-Europe2009</v>
      </c>
      <c r="B1899" s="32" t="s">
        <v>161</v>
      </c>
      <c r="C1899" s="5" t="s">
        <v>76</v>
      </c>
      <c r="D1899" s="9" t="s">
        <v>71</v>
      </c>
      <c r="E1899" s="12">
        <v>0.566</v>
      </c>
      <c r="F1899" s="12">
        <v>4.0</v>
      </c>
      <c r="G1899" s="10">
        <f t="shared" si="1165"/>
        <v>19</v>
      </c>
      <c r="H1899" s="12">
        <v>330.0</v>
      </c>
      <c r="I1899" s="12">
        <v>0.62</v>
      </c>
      <c r="J1899" s="12">
        <v>1.176</v>
      </c>
    </row>
    <row r="1900">
      <c r="A1900" s="32" t="str">
        <f t="shared" si="2"/>
        <v>Serbia-Europe2009</v>
      </c>
      <c r="B1900" s="32" t="s">
        <v>238</v>
      </c>
      <c r="C1900" s="5" t="s">
        <v>76</v>
      </c>
      <c r="D1900" s="9" t="s">
        <v>71</v>
      </c>
      <c r="E1900" s="12">
        <v>0.34</v>
      </c>
      <c r="F1900" s="12">
        <v>13.0</v>
      </c>
      <c r="G1900" s="10">
        <f t="shared" si="1165"/>
        <v>19</v>
      </c>
      <c r="H1900" s="12">
        <v>279.0</v>
      </c>
      <c r="I1900" s="12">
        <v>0.381</v>
      </c>
      <c r="J1900" s="12">
        <v>1.244</v>
      </c>
    </row>
    <row r="1901">
      <c r="A1901" s="32" t="str">
        <f t="shared" si="2"/>
        <v>Croatia-Europe2009</v>
      </c>
      <c r="B1901" s="32" t="s">
        <v>124</v>
      </c>
      <c r="C1901" s="5" t="s">
        <v>76</v>
      </c>
      <c r="D1901" s="9" t="s">
        <v>71</v>
      </c>
      <c r="E1901" s="12">
        <v>0.214</v>
      </c>
      <c r="F1901" s="12">
        <v>22.0</v>
      </c>
      <c r="G1901" s="10">
        <f t="shared" si="1165"/>
        <v>19</v>
      </c>
      <c r="H1901" s="12">
        <v>196.0</v>
      </c>
      <c r="I1901" s="12">
        <v>0.506</v>
      </c>
      <c r="J1901" s="12">
        <v>1.075</v>
      </c>
    </row>
    <row r="1902">
      <c r="A1902" s="32" t="str">
        <f t="shared" si="2"/>
        <v>Malta-Europe2009</v>
      </c>
      <c r="B1902" s="32" t="s">
        <v>195</v>
      </c>
      <c r="C1902" s="5" t="s">
        <v>76</v>
      </c>
      <c r="D1902" s="9" t="s">
        <v>71</v>
      </c>
      <c r="E1902" s="10">
        <f t="shared" ref="E1902:H1902" si="1166">if(AND(C1902=C1903,D1902=D1902+1,ISBLANK(E1903)),E1902,E1903)</f>
        <v>0.677</v>
      </c>
      <c r="F1902" s="10">
        <f t="shared" si="1166"/>
        <v>10</v>
      </c>
      <c r="G1902" s="10">
        <f t="shared" si="1166"/>
        <v>19</v>
      </c>
      <c r="H1902" s="10">
        <f t="shared" si="1166"/>
        <v>314</v>
      </c>
      <c r="I1902" s="12">
        <v>0.589</v>
      </c>
      <c r="J1902" s="12">
        <v>0.998</v>
      </c>
    </row>
    <row r="1903">
      <c r="A1903" s="32" t="str">
        <f t="shared" si="2"/>
        <v>Italy-Europe2009</v>
      </c>
      <c r="B1903" s="32" t="s">
        <v>170</v>
      </c>
      <c r="C1903" s="5" t="s">
        <v>76</v>
      </c>
      <c r="D1903" s="9" t="s">
        <v>71</v>
      </c>
      <c r="E1903" s="12">
        <v>0.677</v>
      </c>
      <c r="F1903" s="12">
        <v>10.0</v>
      </c>
      <c r="G1903" s="10">
        <f t="shared" ref="G1903:G1919" si="1167">if(AND(E1903=E1904,F1903=F1903+1,ISBLANK(G1904)),G1903,G1904)</f>
        <v>19</v>
      </c>
      <c r="H1903" s="12">
        <v>314.0</v>
      </c>
      <c r="I1903" s="12">
        <v>0.488</v>
      </c>
      <c r="J1903" s="12">
        <v>1.495</v>
      </c>
    </row>
    <row r="1904">
      <c r="A1904" s="32" t="str">
        <f t="shared" si="2"/>
        <v>Switzerland-Europe2009</v>
      </c>
      <c r="B1904" s="32" t="s">
        <v>260</v>
      </c>
      <c r="C1904" s="5" t="s">
        <v>76</v>
      </c>
      <c r="D1904" s="9" t="s">
        <v>71</v>
      </c>
      <c r="E1904" s="12">
        <v>0.287</v>
      </c>
      <c r="F1904" s="12">
        <v>18.0</v>
      </c>
      <c r="G1904" s="10">
        <f t="shared" si="1167"/>
        <v>19</v>
      </c>
      <c r="H1904" s="12">
        <v>63.0</v>
      </c>
      <c r="I1904" s="12">
        <v>0.813</v>
      </c>
      <c r="J1904" s="12">
        <v>1.204</v>
      </c>
    </row>
    <row r="1905">
      <c r="A1905" s="32" t="str">
        <f t="shared" si="2"/>
        <v>Ukraine-Europe2009</v>
      </c>
      <c r="B1905" s="32" t="s">
        <v>274</v>
      </c>
      <c r="C1905" s="5" t="s">
        <v>76</v>
      </c>
      <c r="D1905" s="9" t="s">
        <v>71</v>
      </c>
      <c r="E1905" s="12">
        <v>0.572</v>
      </c>
      <c r="F1905" s="12">
        <v>27.0</v>
      </c>
      <c r="G1905" s="10">
        <f t="shared" si="1167"/>
        <v>19</v>
      </c>
      <c r="H1905" s="12">
        <v>736.0</v>
      </c>
      <c r="I1905" s="12">
        <v>0.179</v>
      </c>
      <c r="J1905" s="12">
        <v>1.188</v>
      </c>
    </row>
    <row r="1906">
      <c r="A1906" s="32" t="str">
        <f t="shared" si="2"/>
        <v>Belarus-Europe2009</v>
      </c>
      <c r="B1906" s="32" t="s">
        <v>96</v>
      </c>
      <c r="C1906" s="5" t="s">
        <v>76</v>
      </c>
      <c r="D1906" s="9" t="s">
        <v>71</v>
      </c>
      <c r="E1906" s="12">
        <v>0.997</v>
      </c>
      <c r="F1906" s="12">
        <v>10.0</v>
      </c>
      <c r="G1906" s="10">
        <f t="shared" si="1167"/>
        <v>19</v>
      </c>
      <c r="H1906" s="12">
        <v>900.0</v>
      </c>
      <c r="I1906" s="12">
        <v>0.274</v>
      </c>
      <c r="J1906" s="12">
        <v>1.017</v>
      </c>
    </row>
    <row r="1907">
      <c r="A1907" s="32" t="str">
        <f t="shared" si="2"/>
        <v>Romania-Europe2009</v>
      </c>
      <c r="B1907" s="32" t="s">
        <v>230</v>
      </c>
      <c r="C1907" s="5" t="s">
        <v>76</v>
      </c>
      <c r="D1907" s="9" t="s">
        <v>71</v>
      </c>
      <c r="E1907" s="12">
        <v>0.451</v>
      </c>
      <c r="F1907" s="12">
        <v>9.0</v>
      </c>
      <c r="G1907" s="10">
        <f t="shared" si="1167"/>
        <v>19</v>
      </c>
      <c r="H1907" s="12">
        <v>202.0</v>
      </c>
      <c r="I1907" s="12">
        <v>0.366</v>
      </c>
      <c r="J1907" s="12">
        <v>1.145</v>
      </c>
    </row>
    <row r="1908">
      <c r="A1908" s="32" t="str">
        <f t="shared" si="2"/>
        <v>Bulgaria-Europe2009</v>
      </c>
      <c r="B1908" s="32" t="s">
        <v>107</v>
      </c>
      <c r="C1908" s="5" t="s">
        <v>76</v>
      </c>
      <c r="D1908" s="9" t="s">
        <v>71</v>
      </c>
      <c r="E1908" s="12">
        <v>0.304</v>
      </c>
      <c r="F1908" s="12">
        <v>18.0</v>
      </c>
      <c r="G1908" s="10">
        <f t="shared" si="1167"/>
        <v>19</v>
      </c>
      <c r="H1908" s="12">
        <v>616.0</v>
      </c>
      <c r="I1908" s="12">
        <v>0.45</v>
      </c>
      <c r="J1908" s="12">
        <v>1.404</v>
      </c>
    </row>
    <row r="1909">
      <c r="A1909" s="32" t="str">
        <f t="shared" si="2"/>
        <v>Slovakia-Europe2009</v>
      </c>
      <c r="B1909" s="32" t="s">
        <v>243</v>
      </c>
      <c r="C1909" s="5" t="s">
        <v>76</v>
      </c>
      <c r="D1909" s="9" t="s">
        <v>71</v>
      </c>
      <c r="E1909" s="12">
        <v>0.475</v>
      </c>
      <c r="F1909" s="12">
        <v>18.0</v>
      </c>
      <c r="G1909" s="10">
        <f t="shared" si="1167"/>
        <v>19</v>
      </c>
      <c r="H1909" s="12">
        <v>257.0</v>
      </c>
      <c r="I1909" s="12">
        <v>0.7</v>
      </c>
      <c r="J1909" s="12">
        <v>1.013</v>
      </c>
    </row>
    <row r="1910">
      <c r="A1910" s="32" t="str">
        <f t="shared" si="2"/>
        <v>North Macedonia-Europe2009</v>
      </c>
      <c r="B1910" s="32" t="s">
        <v>217</v>
      </c>
      <c r="C1910" s="5" t="s">
        <v>76</v>
      </c>
      <c r="D1910" s="9" t="s">
        <v>71</v>
      </c>
      <c r="E1910" s="12">
        <v>0.146</v>
      </c>
      <c r="F1910" s="12">
        <v>4.0</v>
      </c>
      <c r="G1910" s="10">
        <f t="shared" si="1167"/>
        <v>19</v>
      </c>
      <c r="H1910" s="12">
        <v>150.0</v>
      </c>
      <c r="I1910" s="12">
        <v>0.518</v>
      </c>
      <c r="J1910" s="12">
        <v>0.925</v>
      </c>
    </row>
    <row r="1911">
      <c r="A1911" s="32" t="str">
        <f t="shared" si="2"/>
        <v>Poland-Europe2009</v>
      </c>
      <c r="B1911" s="32" t="s">
        <v>226</v>
      </c>
      <c r="C1911" s="5" t="s">
        <v>76</v>
      </c>
      <c r="D1911" s="9" t="s">
        <v>71</v>
      </c>
      <c r="E1911" s="12">
        <v>0.422</v>
      </c>
      <c r="F1911" s="12">
        <v>32.0</v>
      </c>
      <c r="G1911" s="10">
        <f t="shared" si="1167"/>
        <v>19</v>
      </c>
      <c r="H1911" s="12">
        <v>395.0</v>
      </c>
      <c r="I1911" s="12">
        <v>0.59</v>
      </c>
      <c r="J1911" s="12">
        <v>1.173</v>
      </c>
    </row>
    <row r="1912">
      <c r="A1912" s="32" t="str">
        <f t="shared" si="2"/>
        <v>Czech Republic-Europe2009</v>
      </c>
      <c r="B1912" s="32" t="s">
        <v>128</v>
      </c>
      <c r="C1912" s="5" t="s">
        <v>76</v>
      </c>
      <c r="D1912" s="9" t="s">
        <v>71</v>
      </c>
      <c r="E1912" s="12">
        <v>0.464</v>
      </c>
      <c r="F1912" s="12">
        <v>20.0</v>
      </c>
      <c r="G1912" s="10">
        <f t="shared" si="1167"/>
        <v>19</v>
      </c>
      <c r="H1912" s="12">
        <v>613.0</v>
      </c>
      <c r="I1912" s="12">
        <v>0.644</v>
      </c>
      <c r="J1912" s="12">
        <v>1.246</v>
      </c>
    </row>
    <row r="1913">
      <c r="A1913" s="32" t="str">
        <f t="shared" si="2"/>
        <v>Slovenia-Europe2009</v>
      </c>
      <c r="B1913" s="32" t="s">
        <v>244</v>
      </c>
      <c r="C1913" s="5" t="s">
        <v>76</v>
      </c>
      <c r="D1913" s="9" t="s">
        <v>71</v>
      </c>
      <c r="E1913" s="12">
        <v>0.367</v>
      </c>
      <c r="F1913" s="12">
        <v>6.0</v>
      </c>
      <c r="G1913" s="10">
        <f t="shared" si="1167"/>
        <v>19</v>
      </c>
      <c r="H1913" s="12">
        <v>260.0</v>
      </c>
      <c r="I1913" s="12">
        <v>0.64</v>
      </c>
      <c r="J1913" s="12">
        <v>1.027</v>
      </c>
    </row>
    <row r="1914">
      <c r="A1914" s="32" t="str">
        <f t="shared" si="2"/>
        <v>Denmark-Europe2009</v>
      </c>
      <c r="B1914" s="32" t="s">
        <v>129</v>
      </c>
      <c r="C1914" s="5" t="s">
        <v>76</v>
      </c>
      <c r="D1914" s="9" t="s">
        <v>71</v>
      </c>
      <c r="E1914" s="12">
        <v>0.282</v>
      </c>
      <c r="F1914" s="12">
        <v>6.0</v>
      </c>
      <c r="G1914" s="10">
        <f t="shared" si="1167"/>
        <v>19</v>
      </c>
      <c r="H1914" s="12">
        <v>135.0</v>
      </c>
      <c r="I1914" s="12">
        <v>0.868</v>
      </c>
      <c r="J1914" s="12">
        <v>1.237</v>
      </c>
    </row>
    <row r="1915">
      <c r="A1915" s="32" t="str">
        <f t="shared" si="2"/>
        <v>Finland-Europe2009</v>
      </c>
      <c r="B1915" s="32" t="s">
        <v>142</v>
      </c>
      <c r="C1915" s="5" t="s">
        <v>76</v>
      </c>
      <c r="D1915" s="9" t="s">
        <v>71</v>
      </c>
      <c r="E1915" s="12">
        <v>0.477</v>
      </c>
      <c r="F1915" s="12">
        <v>14.0</v>
      </c>
      <c r="G1915" s="10">
        <f t="shared" si="1167"/>
        <v>19</v>
      </c>
      <c r="H1915" s="12">
        <v>243.0</v>
      </c>
      <c r="I1915" s="12">
        <v>0.825</v>
      </c>
      <c r="J1915" s="12">
        <v>1.441</v>
      </c>
    </row>
    <row r="1916">
      <c r="A1916" s="32" t="str">
        <f t="shared" si="2"/>
        <v>Greece-Europe2009</v>
      </c>
      <c r="B1916" s="32" t="s">
        <v>150</v>
      </c>
      <c r="C1916" s="5" t="s">
        <v>76</v>
      </c>
      <c r="D1916" s="9" t="s">
        <v>71</v>
      </c>
      <c r="E1916" s="12">
        <v>0.467</v>
      </c>
      <c r="F1916" s="12">
        <v>19.0</v>
      </c>
      <c r="G1916" s="10">
        <f t="shared" si="1167"/>
        <v>19</v>
      </c>
      <c r="H1916" s="12">
        <v>224.0</v>
      </c>
      <c r="I1916" s="12">
        <v>0.424</v>
      </c>
      <c r="J1916" s="12">
        <v>1.198</v>
      </c>
    </row>
    <row r="1917">
      <c r="A1917" s="32" t="str">
        <f t="shared" si="2"/>
        <v>Luxembourg-Europe2009</v>
      </c>
      <c r="B1917" s="32" t="s">
        <v>188</v>
      </c>
      <c r="C1917" s="5" t="s">
        <v>76</v>
      </c>
      <c r="D1917" s="9" t="s">
        <v>71</v>
      </c>
      <c r="E1917" s="12">
        <v>0.2</v>
      </c>
      <c r="F1917" s="12">
        <v>24.0</v>
      </c>
      <c r="G1917" s="10">
        <f t="shared" si="1167"/>
        <v>19</v>
      </c>
      <c r="H1917" s="12">
        <v>59.0</v>
      </c>
      <c r="I1917" s="12">
        <v>0.873</v>
      </c>
      <c r="J1917" s="12">
        <v>1.445</v>
      </c>
    </row>
    <row r="1918">
      <c r="A1918" s="32" t="str">
        <f t="shared" si="2"/>
        <v>Netherlands-Europe2009</v>
      </c>
      <c r="B1918" s="32" t="s">
        <v>210</v>
      </c>
      <c r="C1918" s="5" t="s">
        <v>76</v>
      </c>
      <c r="D1918" s="9" t="s">
        <v>71</v>
      </c>
      <c r="E1918" s="12">
        <v>0.385</v>
      </c>
      <c r="F1918" s="12">
        <v>8.0</v>
      </c>
      <c r="G1918" s="10">
        <f t="shared" si="1167"/>
        <v>19</v>
      </c>
      <c r="H1918" s="12">
        <v>164.0</v>
      </c>
      <c r="I1918" s="12">
        <v>0.896</v>
      </c>
      <c r="J1918" s="12">
        <v>1.217</v>
      </c>
    </row>
    <row r="1919">
      <c r="A1919" s="32" t="str">
        <f t="shared" si="2"/>
        <v>Spain-Europe2009</v>
      </c>
      <c r="B1919" s="32" t="s">
        <v>250</v>
      </c>
      <c r="C1919" s="5" t="s">
        <v>76</v>
      </c>
      <c r="D1919" s="9" t="s">
        <v>71</v>
      </c>
      <c r="E1919" s="12">
        <v>0.571</v>
      </c>
      <c r="F1919" s="12">
        <v>47.0</v>
      </c>
      <c r="G1919" s="10">
        <f t="shared" si="1167"/>
        <v>19</v>
      </c>
      <c r="H1919" s="12">
        <v>213.0</v>
      </c>
      <c r="I1919" s="12">
        <v>0.624</v>
      </c>
      <c r="J1919" s="12">
        <v>1.116</v>
      </c>
    </row>
    <row r="1920">
      <c r="A1920" s="32" t="str">
        <f t="shared" si="2"/>
        <v>Liechtenstein-Europe2009</v>
      </c>
      <c r="B1920" s="32" t="s">
        <v>186</v>
      </c>
      <c r="C1920" s="5" t="s">
        <v>76</v>
      </c>
      <c r="D1920" s="9" t="s">
        <v>71</v>
      </c>
      <c r="E1920" s="10">
        <f t="shared" ref="E1920:H1920" si="1168">if(AND(C1920=C1921,D1920=D1920+1,ISBLANK(E1921)),E1920,E1921)</f>
        <v>0.483</v>
      </c>
      <c r="F1920" s="10">
        <f t="shared" si="1168"/>
        <v>29</v>
      </c>
      <c r="G1920" s="10">
        <f t="shared" si="1168"/>
        <v>19</v>
      </c>
      <c r="H1920" s="10">
        <f t="shared" si="1168"/>
        <v>320</v>
      </c>
      <c r="I1920" s="12">
        <v>0.75</v>
      </c>
      <c r="J1920" s="12">
        <v>0.976</v>
      </c>
    </row>
    <row r="1921">
      <c r="A1921" s="32" t="str">
        <f t="shared" si="2"/>
        <v>San Marino-Europe2009</v>
      </c>
      <c r="B1921" s="32" t="s">
        <v>234</v>
      </c>
      <c r="C1921" s="5" t="s">
        <v>76</v>
      </c>
      <c r="D1921" s="9" t="s">
        <v>71</v>
      </c>
      <c r="E1921" s="10">
        <f t="shared" ref="E1921:H1921" si="1169">if(AND(C1921=C1922,D1921=D1921+1,ISBLANK(E1922)),E1921,E1922)</f>
        <v>0.483</v>
      </c>
      <c r="F1921" s="10">
        <f t="shared" si="1169"/>
        <v>29</v>
      </c>
      <c r="G1921" s="10">
        <f t="shared" si="1169"/>
        <v>19</v>
      </c>
      <c r="H1921" s="10">
        <f t="shared" si="1169"/>
        <v>320</v>
      </c>
      <c r="I1921" s="12">
        <v>0.542</v>
      </c>
      <c r="J1921" s="12">
        <v>0.976</v>
      </c>
    </row>
    <row r="1922">
      <c r="A1922" s="32" t="str">
        <f t="shared" si="2"/>
        <v>Russia-Europe2009</v>
      </c>
      <c r="B1922" s="32" t="s">
        <v>231</v>
      </c>
      <c r="C1922" s="5" t="s">
        <v>76</v>
      </c>
      <c r="D1922" s="9" t="s">
        <v>71</v>
      </c>
      <c r="E1922" s="12">
        <v>0.483</v>
      </c>
      <c r="F1922" s="12">
        <v>29.0</v>
      </c>
      <c r="G1922" s="10">
        <f t="shared" ref="G1922:G1937" si="1170">if(AND(E1922=E1923,F1922=F1922+1,ISBLANK(G1923)),G1922,G1923)</f>
        <v>19</v>
      </c>
      <c r="H1922" s="12">
        <v>320.0</v>
      </c>
      <c r="I1922" s="12">
        <v>0.29</v>
      </c>
      <c r="J1922" s="12">
        <v>1.601</v>
      </c>
    </row>
    <row r="1923">
      <c r="A1923" s="32" t="str">
        <f t="shared" si="2"/>
        <v>Moldova-Europe2009</v>
      </c>
      <c r="B1923" s="32" t="s">
        <v>201</v>
      </c>
      <c r="C1923" s="5" t="s">
        <v>76</v>
      </c>
      <c r="D1923" s="9" t="s">
        <v>71</v>
      </c>
      <c r="E1923" s="12">
        <v>0.31</v>
      </c>
      <c r="F1923" s="12">
        <v>10.0</v>
      </c>
      <c r="G1923" s="10">
        <f t="shared" si="1170"/>
        <v>19</v>
      </c>
      <c r="H1923" s="12">
        <v>228.0</v>
      </c>
      <c r="I1923" s="12">
        <v>0.275</v>
      </c>
      <c r="J1923" s="12">
        <v>0.593</v>
      </c>
    </row>
    <row r="1924">
      <c r="A1924" s="32" t="str">
        <f t="shared" si="2"/>
        <v>Lithuania-Europe2009</v>
      </c>
      <c r="B1924" s="32" t="s">
        <v>187</v>
      </c>
      <c r="C1924" s="5" t="s">
        <v>76</v>
      </c>
      <c r="D1924" s="9" t="s">
        <v>71</v>
      </c>
      <c r="E1924" s="12">
        <v>0.436</v>
      </c>
      <c r="F1924" s="12">
        <v>26.0</v>
      </c>
      <c r="G1924" s="10">
        <f t="shared" si="1170"/>
        <v>19</v>
      </c>
      <c r="H1924" s="12">
        <v>166.0</v>
      </c>
      <c r="I1924" s="12">
        <v>0.598</v>
      </c>
      <c r="J1924" s="12">
        <v>1.599</v>
      </c>
    </row>
    <row r="1925">
      <c r="A1925" s="32" t="str">
        <f t="shared" si="2"/>
        <v>Estonia-Europe2009</v>
      </c>
      <c r="B1925" s="32" t="s">
        <v>138</v>
      </c>
      <c r="C1925" s="5" t="s">
        <v>76</v>
      </c>
      <c r="D1925" s="9" t="s">
        <v>71</v>
      </c>
      <c r="E1925" s="12">
        <v>0.481</v>
      </c>
      <c r="F1925" s="12">
        <v>7.0</v>
      </c>
      <c r="G1925" s="10">
        <f t="shared" si="1170"/>
        <v>19</v>
      </c>
      <c r="H1925" s="12">
        <v>81.0</v>
      </c>
      <c r="I1925" s="12">
        <v>0.725</v>
      </c>
      <c r="J1925" s="12">
        <v>1.205</v>
      </c>
    </row>
    <row r="1926">
      <c r="A1926" s="32" t="str">
        <f t="shared" si="2"/>
        <v>Montenegro-Europe2009</v>
      </c>
      <c r="B1926" s="32" t="s">
        <v>204</v>
      </c>
      <c r="C1926" s="5" t="s">
        <v>76</v>
      </c>
      <c r="D1926" s="9" t="s">
        <v>71</v>
      </c>
      <c r="E1926" s="12">
        <v>0.263</v>
      </c>
      <c r="F1926" s="12">
        <v>12.0</v>
      </c>
      <c r="G1926" s="10">
        <f t="shared" si="1170"/>
        <v>19</v>
      </c>
      <c r="H1926" s="12">
        <v>372.0</v>
      </c>
      <c r="I1926" s="12">
        <v>0.351</v>
      </c>
      <c r="J1926" s="12">
        <v>2.089</v>
      </c>
    </row>
    <row r="1927">
      <c r="A1927" s="32" t="str">
        <f t="shared" si="2"/>
        <v>Cyprus-Europe2009</v>
      </c>
      <c r="B1927" s="32" t="s">
        <v>127</v>
      </c>
      <c r="C1927" s="5" t="s">
        <v>76</v>
      </c>
      <c r="D1927" s="9" t="s">
        <v>71</v>
      </c>
      <c r="E1927" s="12">
        <v>0.206</v>
      </c>
      <c r="F1927" s="12">
        <v>8.0</v>
      </c>
      <c r="G1927" s="10">
        <f t="shared" si="1170"/>
        <v>19</v>
      </c>
      <c r="H1927" s="12">
        <v>149.0</v>
      </c>
      <c r="I1927" s="12">
        <v>0.498</v>
      </c>
      <c r="J1927" s="12">
        <v>0.896</v>
      </c>
    </row>
    <row r="1928">
      <c r="A1928" s="32" t="str">
        <f t="shared" si="2"/>
        <v>Belgium-Europe2009</v>
      </c>
      <c r="B1928" s="32" t="s">
        <v>97</v>
      </c>
      <c r="C1928" s="5" t="s">
        <v>76</v>
      </c>
      <c r="D1928" s="9" t="s">
        <v>71</v>
      </c>
      <c r="E1928" s="12">
        <v>0.545</v>
      </c>
      <c r="F1928" s="12">
        <v>4.0</v>
      </c>
      <c r="G1928" s="10">
        <f t="shared" si="1170"/>
        <v>19</v>
      </c>
      <c r="H1928" s="12">
        <v>156.0</v>
      </c>
      <c r="I1928" s="12">
        <v>0.7</v>
      </c>
      <c r="J1928" s="12">
        <v>1.084</v>
      </c>
    </row>
    <row r="1929">
      <c r="A1929" s="32" t="str">
        <f t="shared" si="2"/>
        <v>Sweden-Europe2009</v>
      </c>
      <c r="B1929" s="32" t="s">
        <v>259</v>
      </c>
      <c r="C1929" s="5" t="s">
        <v>76</v>
      </c>
      <c r="D1929" s="9" t="s">
        <v>71</v>
      </c>
      <c r="E1929" s="12">
        <v>0.539</v>
      </c>
      <c r="F1929" s="12">
        <v>16.0</v>
      </c>
      <c r="G1929" s="10">
        <f t="shared" si="1170"/>
        <v>19</v>
      </c>
      <c r="H1929" s="12">
        <v>122.0</v>
      </c>
      <c r="I1929" s="12">
        <v>0.91</v>
      </c>
      <c r="J1929" s="12">
        <v>1.121</v>
      </c>
    </row>
    <row r="1930">
      <c r="A1930" s="32" t="str">
        <f t="shared" si="2"/>
        <v>Albania-Europe2009</v>
      </c>
      <c r="B1930" s="32" t="s">
        <v>75</v>
      </c>
      <c r="C1930" s="5" t="s">
        <v>76</v>
      </c>
      <c r="D1930" s="9" t="s">
        <v>71</v>
      </c>
      <c r="E1930" s="12">
        <v>0.37</v>
      </c>
      <c r="F1930" s="12">
        <v>6.0</v>
      </c>
      <c r="G1930" s="10">
        <f t="shared" si="1170"/>
        <v>19</v>
      </c>
      <c r="H1930" s="12">
        <v>368.0</v>
      </c>
      <c r="I1930" s="12">
        <v>0.412</v>
      </c>
      <c r="J1930" s="12">
        <v>0.782</v>
      </c>
    </row>
    <row r="1931">
      <c r="A1931" s="32" t="str">
        <f t="shared" si="2"/>
        <v>United Kingdom-Europe2009</v>
      </c>
      <c r="B1931" s="32" t="s">
        <v>276</v>
      </c>
      <c r="C1931" s="5" t="s">
        <v>76</v>
      </c>
      <c r="D1931" s="9" t="s">
        <v>71</v>
      </c>
      <c r="E1931" s="12">
        <v>0.349</v>
      </c>
      <c r="F1931" s="12">
        <v>12.0</v>
      </c>
      <c r="G1931" s="10">
        <f t="shared" si="1170"/>
        <v>19</v>
      </c>
      <c r="H1931" s="12">
        <v>110.0</v>
      </c>
      <c r="I1931" s="12">
        <v>0.836</v>
      </c>
      <c r="J1931" s="12">
        <v>1.24</v>
      </c>
    </row>
    <row r="1932">
      <c r="A1932" s="32" t="str">
        <f t="shared" si="2"/>
        <v>France-Europe2009</v>
      </c>
      <c r="B1932" s="32" t="s">
        <v>143</v>
      </c>
      <c r="C1932" s="5" t="s">
        <v>76</v>
      </c>
      <c r="D1932" s="9" t="s">
        <v>71</v>
      </c>
      <c r="E1932" s="12">
        <v>0.648</v>
      </c>
      <c r="F1932" s="12">
        <v>7.0</v>
      </c>
      <c r="G1932" s="10">
        <f t="shared" si="1170"/>
        <v>19</v>
      </c>
      <c r="H1932" s="12">
        <v>132.0</v>
      </c>
      <c r="I1932" s="12">
        <v>0.716</v>
      </c>
      <c r="J1932" s="12">
        <v>0.921</v>
      </c>
    </row>
    <row r="1933">
      <c r="A1933" s="32" t="str">
        <f t="shared" si="2"/>
        <v>Norway-Europe2009</v>
      </c>
      <c r="B1933" s="32" t="s">
        <v>218</v>
      </c>
      <c r="C1933" s="5" t="s">
        <v>76</v>
      </c>
      <c r="D1933" s="9" t="s">
        <v>71</v>
      </c>
      <c r="E1933" s="12">
        <v>0.407</v>
      </c>
      <c r="F1933" s="12">
        <v>7.0</v>
      </c>
      <c r="G1933" s="10">
        <f t="shared" si="1170"/>
        <v>19</v>
      </c>
      <c r="H1933" s="12">
        <v>87.0</v>
      </c>
      <c r="I1933" s="12">
        <v>0.921</v>
      </c>
      <c r="J1933" s="12">
        <v>1.107</v>
      </c>
    </row>
    <row r="1934">
      <c r="A1934" s="32" t="str">
        <f t="shared" si="2"/>
        <v>Iceland-Europe2009</v>
      </c>
      <c r="B1934" s="32" t="s">
        <v>162</v>
      </c>
      <c r="C1934" s="5" t="s">
        <v>76</v>
      </c>
      <c r="D1934" s="9" t="s">
        <v>71</v>
      </c>
      <c r="E1934" s="12">
        <v>0.243</v>
      </c>
      <c r="F1934" s="12">
        <v>5.0</v>
      </c>
      <c r="G1934" s="10">
        <f t="shared" si="1170"/>
        <v>19</v>
      </c>
      <c r="H1934" s="12">
        <v>140.0</v>
      </c>
      <c r="I1934" s="12">
        <v>0.93</v>
      </c>
      <c r="J1934" s="12">
        <v>1.083</v>
      </c>
    </row>
    <row r="1935">
      <c r="A1935" s="32" t="str">
        <f t="shared" si="2"/>
        <v>Ireland-Europe2009</v>
      </c>
      <c r="B1935" s="32" t="s">
        <v>167</v>
      </c>
      <c r="C1935" s="5" t="s">
        <v>76</v>
      </c>
      <c r="D1935" s="9" t="s">
        <v>71</v>
      </c>
      <c r="E1935" s="12">
        <v>0.255</v>
      </c>
      <c r="F1935" s="12">
        <v>13.0</v>
      </c>
      <c r="G1935" s="10">
        <f t="shared" si="1170"/>
        <v>19</v>
      </c>
      <c r="H1935" s="12">
        <v>76.0</v>
      </c>
      <c r="I1935" s="12">
        <v>0.674</v>
      </c>
      <c r="J1935" s="12">
        <v>1.067</v>
      </c>
    </row>
    <row r="1936">
      <c r="A1936" s="32" t="str">
        <f t="shared" si="2"/>
        <v>Turkey-Europe2009</v>
      </c>
      <c r="B1936" s="32" t="s">
        <v>270</v>
      </c>
      <c r="C1936" s="5" t="s">
        <v>76</v>
      </c>
      <c r="D1936" s="9" t="s">
        <v>71</v>
      </c>
      <c r="E1936" s="12">
        <v>0.433</v>
      </c>
      <c r="F1936" s="12">
        <v>6.0</v>
      </c>
      <c r="G1936" s="10">
        <f t="shared" si="1170"/>
        <v>19</v>
      </c>
      <c r="H1936" s="12">
        <v>223.0</v>
      </c>
      <c r="I1936" s="12">
        <v>0.364</v>
      </c>
      <c r="J1936" s="12">
        <v>0.881</v>
      </c>
    </row>
    <row r="1937">
      <c r="A1937" s="32" t="str">
        <f t="shared" si="2"/>
        <v>Kosovo-Europe2009</v>
      </c>
      <c r="B1937" s="32" t="s">
        <v>177</v>
      </c>
      <c r="C1937" s="5" t="s">
        <v>76</v>
      </c>
      <c r="D1937" s="9" t="s">
        <v>71</v>
      </c>
      <c r="E1937" s="12">
        <v>0.283</v>
      </c>
      <c r="F1937" s="12">
        <v>52.0</v>
      </c>
      <c r="G1937" s="10">
        <f t="shared" si="1170"/>
        <v>19</v>
      </c>
      <c r="H1937" s="12">
        <v>163.0</v>
      </c>
      <c r="I1937" s="10">
        <f t="shared" ref="I1937:J1937" si="1171">if(AND(G1937=G1938,H1937=H1937+1,ISBLANK(I1938)),I1937,I1938)</f>
        <v>0.75</v>
      </c>
      <c r="J1937" s="10">
        <f t="shared" si="1171"/>
        <v>0.635</v>
      </c>
    </row>
    <row r="1938">
      <c r="A1938" s="32" t="str">
        <f t="shared" si="2"/>
        <v>Isle of Man-Europe2010</v>
      </c>
      <c r="B1938" s="32" t="s">
        <v>168</v>
      </c>
      <c r="C1938" s="5" t="s">
        <v>76</v>
      </c>
      <c r="D1938" s="9" t="s">
        <v>72</v>
      </c>
      <c r="E1938" s="10">
        <f t="shared" ref="E1938:J1938" si="1172">if(AND(C1938=C1939,D1938=D1938+1,ISBLANK(E1939)),E1938,E1939)</f>
        <v>0.47</v>
      </c>
      <c r="F1938" s="10">
        <f t="shared" si="1172"/>
        <v>15</v>
      </c>
      <c r="G1938" s="10">
        <f t="shared" si="1172"/>
        <v>19</v>
      </c>
      <c r="H1938" s="10">
        <f t="shared" si="1172"/>
        <v>215</v>
      </c>
      <c r="I1938" s="10">
        <f t="shared" si="1172"/>
        <v>0.75</v>
      </c>
      <c r="J1938" s="10">
        <f t="shared" si="1172"/>
        <v>0.635</v>
      </c>
    </row>
    <row r="1939">
      <c r="A1939" s="32" t="str">
        <f t="shared" si="2"/>
        <v>Monaco-Europe2010</v>
      </c>
      <c r="B1939" s="32" t="s">
        <v>202</v>
      </c>
      <c r="C1939" s="5" t="s">
        <v>76</v>
      </c>
      <c r="D1939" s="9" t="s">
        <v>72</v>
      </c>
      <c r="E1939" s="10">
        <f t="shared" ref="E1939:H1939" si="1173">if(AND(C1939=C1940,D1939=D1939+1,ISBLANK(E1940)),E1939,E1940)</f>
        <v>0.47</v>
      </c>
      <c r="F1939" s="10">
        <f t="shared" si="1173"/>
        <v>15</v>
      </c>
      <c r="G1939" s="10">
        <f t="shared" si="1173"/>
        <v>19</v>
      </c>
      <c r="H1939" s="10">
        <f t="shared" si="1173"/>
        <v>215</v>
      </c>
      <c r="I1939" s="12">
        <v>0.75</v>
      </c>
      <c r="J1939" s="12">
        <v>0.635</v>
      </c>
    </row>
    <row r="1940">
      <c r="A1940" s="32" t="str">
        <f t="shared" si="2"/>
        <v>Faeroe Islands-Europe2010</v>
      </c>
      <c r="B1940" s="32" t="s">
        <v>140</v>
      </c>
      <c r="C1940" s="5" t="s">
        <v>76</v>
      </c>
      <c r="D1940" s="9" t="s">
        <v>72</v>
      </c>
      <c r="E1940" s="10">
        <f t="shared" ref="E1940:H1940" si="1174">if(AND(C1940=C1941,D1940=D1940+1,ISBLANK(E1941)),E1940,E1941)</f>
        <v>0.47</v>
      </c>
      <c r="F1940" s="10">
        <f t="shared" si="1174"/>
        <v>15</v>
      </c>
      <c r="G1940" s="10">
        <f t="shared" si="1174"/>
        <v>19</v>
      </c>
      <c r="H1940" s="10">
        <f t="shared" si="1174"/>
        <v>215</v>
      </c>
      <c r="I1940" s="12">
        <v>0.752</v>
      </c>
      <c r="J1940" s="12">
        <v>1.199</v>
      </c>
    </row>
    <row r="1941">
      <c r="A1941" s="32" t="str">
        <f t="shared" si="2"/>
        <v>Germany-Europe2010</v>
      </c>
      <c r="B1941" s="32" t="s">
        <v>148</v>
      </c>
      <c r="C1941" s="5" t="s">
        <v>76</v>
      </c>
      <c r="D1941" s="9" t="s">
        <v>72</v>
      </c>
      <c r="E1941" s="12">
        <v>0.47</v>
      </c>
      <c r="F1941" s="12">
        <v>15.0</v>
      </c>
      <c r="G1941" s="10">
        <f t="shared" ref="G1941:G1946" si="1175">if(AND(E1941=E1942,F1941=F1941+1,ISBLANK(G1942)),G1941,G1942)</f>
        <v>19</v>
      </c>
      <c r="H1941" s="12">
        <v>215.0</v>
      </c>
      <c r="I1941" s="12">
        <v>0.82</v>
      </c>
      <c r="J1941" s="12">
        <v>1.065</v>
      </c>
    </row>
    <row r="1942">
      <c r="A1942" s="32" t="str">
        <f t="shared" si="2"/>
        <v>Latvia-Europe2010</v>
      </c>
      <c r="B1942" s="32" t="s">
        <v>181</v>
      </c>
      <c r="C1942" s="5" t="s">
        <v>76</v>
      </c>
      <c r="D1942" s="9" t="s">
        <v>72</v>
      </c>
      <c r="E1942" s="12">
        <v>0.376</v>
      </c>
      <c r="F1942" s="12">
        <v>16.0</v>
      </c>
      <c r="G1942" s="10">
        <f t="shared" si="1175"/>
        <v>19</v>
      </c>
      <c r="H1942" s="12">
        <v>293.0</v>
      </c>
      <c r="I1942" s="12">
        <v>0.684</v>
      </c>
      <c r="J1942" s="12">
        <v>1.103</v>
      </c>
    </row>
    <row r="1943">
      <c r="A1943" s="32" t="str">
        <f t="shared" si="2"/>
        <v>Serbia-Europe2010</v>
      </c>
      <c r="B1943" s="32" t="s">
        <v>238</v>
      </c>
      <c r="C1943" s="5" t="s">
        <v>76</v>
      </c>
      <c r="D1943" s="9" t="s">
        <v>72</v>
      </c>
      <c r="E1943" s="12">
        <v>0.34</v>
      </c>
      <c r="F1943" s="12">
        <v>13.0</v>
      </c>
      <c r="G1943" s="10">
        <f t="shared" si="1175"/>
        <v>19</v>
      </c>
      <c r="H1943" s="12">
        <v>279.0</v>
      </c>
      <c r="I1943" s="12">
        <v>0.409</v>
      </c>
      <c r="J1943" s="12">
        <v>1.253</v>
      </c>
    </row>
    <row r="1944">
      <c r="A1944" s="32" t="str">
        <f t="shared" si="2"/>
        <v>Hungary-Europe2010</v>
      </c>
      <c r="B1944" s="32" t="s">
        <v>161</v>
      </c>
      <c r="C1944" s="5" t="s">
        <v>76</v>
      </c>
      <c r="D1944" s="9" t="s">
        <v>72</v>
      </c>
      <c r="E1944" s="12">
        <v>0.546</v>
      </c>
      <c r="F1944" s="12">
        <v>4.0</v>
      </c>
      <c r="G1944" s="10">
        <f t="shared" si="1175"/>
        <v>19</v>
      </c>
      <c r="H1944" s="12">
        <v>277.0</v>
      </c>
      <c r="I1944" s="12">
        <v>0.65</v>
      </c>
      <c r="J1944" s="12">
        <v>1.199</v>
      </c>
    </row>
    <row r="1945">
      <c r="A1945" s="32" t="str">
        <f t="shared" si="2"/>
        <v>Bosnia and Herzegovina-Europe2010</v>
      </c>
      <c r="B1945" s="32" t="s">
        <v>103</v>
      </c>
      <c r="C1945" s="5" t="s">
        <v>76</v>
      </c>
      <c r="D1945" s="9" t="s">
        <v>72</v>
      </c>
      <c r="E1945" s="12">
        <v>0.222</v>
      </c>
      <c r="F1945" s="12">
        <v>64.0</v>
      </c>
      <c r="G1945" s="10">
        <f t="shared" si="1175"/>
        <v>19</v>
      </c>
      <c r="H1945" s="12">
        <v>422.0</v>
      </c>
      <c r="I1945" s="12">
        <v>0.52</v>
      </c>
      <c r="J1945" s="12">
        <v>0.809</v>
      </c>
    </row>
    <row r="1946">
      <c r="A1946" s="32" t="str">
        <f t="shared" si="2"/>
        <v>Austria-Europe2010</v>
      </c>
      <c r="B1946" s="32" t="s">
        <v>89</v>
      </c>
      <c r="C1946" s="5" t="s">
        <v>76</v>
      </c>
      <c r="D1946" s="9" t="s">
        <v>72</v>
      </c>
      <c r="E1946" s="12">
        <v>0.532</v>
      </c>
      <c r="F1946" s="12">
        <v>25.0</v>
      </c>
      <c r="G1946" s="10">
        <f t="shared" si="1175"/>
        <v>19</v>
      </c>
      <c r="H1946" s="12">
        <v>170.0</v>
      </c>
      <c r="I1946" s="12">
        <v>0.752</v>
      </c>
      <c r="J1946" s="12">
        <v>1.457</v>
      </c>
    </row>
    <row r="1947">
      <c r="A1947" s="32" t="str">
        <f t="shared" si="2"/>
        <v>Malta-Europe2010</v>
      </c>
      <c r="B1947" s="32" t="s">
        <v>195</v>
      </c>
      <c r="C1947" s="5" t="s">
        <v>76</v>
      </c>
      <c r="D1947" s="9" t="s">
        <v>72</v>
      </c>
      <c r="E1947" s="10">
        <f t="shared" ref="E1947:H1947" si="1176">if(AND(C1947=C1948,D1947=D1947+1,ISBLANK(E1948)),E1947,E1948)</f>
        <v>0.677</v>
      </c>
      <c r="F1947" s="10">
        <f t="shared" si="1176"/>
        <v>6</v>
      </c>
      <c r="G1947" s="10">
        <f t="shared" si="1176"/>
        <v>19</v>
      </c>
      <c r="H1947" s="10">
        <f t="shared" si="1176"/>
        <v>285</v>
      </c>
      <c r="I1947" s="12">
        <v>0.63</v>
      </c>
      <c r="J1947" s="12">
        <v>1.073</v>
      </c>
    </row>
    <row r="1948">
      <c r="A1948" s="32" t="str">
        <f t="shared" si="2"/>
        <v>Liechtenstein-Europe2010</v>
      </c>
      <c r="B1948" s="32" t="s">
        <v>186</v>
      </c>
      <c r="C1948" s="5" t="s">
        <v>76</v>
      </c>
      <c r="D1948" s="9" t="s">
        <v>72</v>
      </c>
      <c r="E1948" s="10">
        <f t="shared" ref="E1948:H1948" si="1177">if(AND(C1948=C1949,D1948=D1948+1,ISBLANK(E1949)),E1948,E1949)</f>
        <v>0.677</v>
      </c>
      <c r="F1948" s="10">
        <f t="shared" si="1177"/>
        <v>6</v>
      </c>
      <c r="G1948" s="10">
        <f t="shared" si="1177"/>
        <v>19</v>
      </c>
      <c r="H1948" s="10">
        <f t="shared" si="1177"/>
        <v>285</v>
      </c>
      <c r="I1948" s="12">
        <v>0.8</v>
      </c>
      <c r="J1948" s="12">
        <v>0.983</v>
      </c>
    </row>
    <row r="1949">
      <c r="A1949" s="32" t="str">
        <f t="shared" si="2"/>
        <v>Italy-Europe2010</v>
      </c>
      <c r="B1949" s="32" t="s">
        <v>170</v>
      </c>
      <c r="C1949" s="5" t="s">
        <v>76</v>
      </c>
      <c r="D1949" s="9" t="s">
        <v>72</v>
      </c>
      <c r="E1949" s="12">
        <v>0.677</v>
      </c>
      <c r="F1949" s="12">
        <v>6.0</v>
      </c>
      <c r="G1949" s="10">
        <f>if(AND(E1949=E1950,F1949=F1949+1,ISBLANK(G1950)),G1949,G1950)</f>
        <v>19</v>
      </c>
      <c r="H1949" s="12">
        <v>285.0</v>
      </c>
      <c r="I1949" s="12">
        <v>0.537</v>
      </c>
      <c r="J1949" s="12">
        <v>1.548</v>
      </c>
    </row>
    <row r="1950">
      <c r="A1950" s="32" t="str">
        <f t="shared" si="2"/>
        <v>Andorra-Europe2010</v>
      </c>
      <c r="B1950" s="32" t="s">
        <v>81</v>
      </c>
      <c r="C1950" s="5" t="s">
        <v>76</v>
      </c>
      <c r="D1950" s="9" t="s">
        <v>72</v>
      </c>
      <c r="E1950" s="13"/>
      <c r="F1950" s="10">
        <f t="shared" ref="F1950:H1950" si="1178">if(AND(D1950=D1951,E1950=E1950+1,ISBLANK(F1951)),F1950,F1951)</f>
        <v>18</v>
      </c>
      <c r="G1950" s="10">
        <f t="shared" si="1178"/>
        <v>19</v>
      </c>
      <c r="H1950" s="10">
        <f t="shared" si="1178"/>
        <v>616</v>
      </c>
      <c r="I1950" s="12">
        <v>0.81</v>
      </c>
      <c r="J1950" s="12">
        <v>0.841</v>
      </c>
    </row>
    <row r="1951">
      <c r="A1951" s="32" t="str">
        <f t="shared" si="2"/>
        <v>Bulgaria-Europe2010</v>
      </c>
      <c r="B1951" s="32" t="s">
        <v>107</v>
      </c>
      <c r="C1951" s="5" t="s">
        <v>76</v>
      </c>
      <c r="D1951" s="9" t="s">
        <v>72</v>
      </c>
      <c r="E1951" s="12">
        <v>0.28</v>
      </c>
      <c r="F1951" s="12">
        <v>18.0</v>
      </c>
      <c r="G1951" s="10">
        <f t="shared" ref="G1951:G2016" si="1179">if(AND(E1951=E1952,F1951=F1951+1,ISBLANK(G1952)),G1951,G1952)</f>
        <v>19</v>
      </c>
      <c r="H1951" s="12">
        <v>616.0</v>
      </c>
      <c r="I1951" s="12">
        <v>0.462</v>
      </c>
      <c r="J1951" s="12">
        <v>1.38</v>
      </c>
    </row>
    <row r="1952">
      <c r="A1952" s="32" t="str">
        <f t="shared" si="2"/>
        <v>Croatia-Europe2010</v>
      </c>
      <c r="B1952" s="32" t="s">
        <v>124</v>
      </c>
      <c r="C1952" s="5" t="s">
        <v>76</v>
      </c>
      <c r="D1952" s="9" t="s">
        <v>72</v>
      </c>
      <c r="E1952" s="12">
        <v>0.221</v>
      </c>
      <c r="F1952" s="12">
        <v>9.0</v>
      </c>
      <c r="G1952" s="10">
        <f t="shared" si="1179"/>
        <v>19</v>
      </c>
      <c r="H1952" s="12">
        <v>196.0</v>
      </c>
      <c r="I1952" s="12">
        <v>0.566</v>
      </c>
      <c r="J1952" s="12">
        <v>1.136</v>
      </c>
    </row>
    <row r="1953">
      <c r="A1953" s="32" t="str">
        <f t="shared" si="2"/>
        <v>Portugal-Europe2010</v>
      </c>
      <c r="B1953" s="32" t="s">
        <v>227</v>
      </c>
      <c r="C1953" s="5" t="s">
        <v>76</v>
      </c>
      <c r="D1953" s="9" t="s">
        <v>72</v>
      </c>
      <c r="E1953" s="12">
        <v>0.426</v>
      </c>
      <c r="F1953" s="12">
        <v>5.0</v>
      </c>
      <c r="G1953" s="10">
        <f t="shared" si="1179"/>
        <v>19</v>
      </c>
      <c r="H1953" s="12">
        <v>298.0</v>
      </c>
      <c r="I1953" s="12">
        <v>0.533</v>
      </c>
      <c r="J1953" s="12">
        <v>1.153</v>
      </c>
    </row>
    <row r="1954">
      <c r="A1954" s="32" t="str">
        <f t="shared" si="2"/>
        <v>Greece-Europe2010</v>
      </c>
      <c r="B1954" s="32" t="s">
        <v>150</v>
      </c>
      <c r="C1954" s="5" t="s">
        <v>76</v>
      </c>
      <c r="D1954" s="9" t="s">
        <v>72</v>
      </c>
      <c r="E1954" s="12">
        <v>0.467</v>
      </c>
      <c r="F1954" s="12">
        <v>19.0</v>
      </c>
      <c r="G1954" s="10">
        <f t="shared" si="1179"/>
        <v>19</v>
      </c>
      <c r="H1954" s="12">
        <v>224.0</v>
      </c>
      <c r="I1954" s="12">
        <v>0.444</v>
      </c>
      <c r="J1954" s="12">
        <v>1.106</v>
      </c>
    </row>
    <row r="1955">
      <c r="A1955" s="32" t="str">
        <f t="shared" si="2"/>
        <v>Spain-Europe2010</v>
      </c>
      <c r="B1955" s="32" t="s">
        <v>250</v>
      </c>
      <c r="C1955" s="5" t="s">
        <v>76</v>
      </c>
      <c r="D1955" s="9" t="s">
        <v>72</v>
      </c>
      <c r="E1955" s="12">
        <v>0.568</v>
      </c>
      <c r="F1955" s="12">
        <v>47.0</v>
      </c>
      <c r="G1955" s="10">
        <f t="shared" si="1179"/>
        <v>19</v>
      </c>
      <c r="H1955" s="12">
        <v>197.0</v>
      </c>
      <c r="I1955" s="12">
        <v>0.658</v>
      </c>
      <c r="J1955" s="12">
        <v>1.113</v>
      </c>
    </row>
    <row r="1956">
      <c r="A1956" s="32" t="str">
        <f t="shared" si="2"/>
        <v>Switzerland-Europe2010</v>
      </c>
      <c r="B1956" s="32" t="s">
        <v>260</v>
      </c>
      <c r="C1956" s="5" t="s">
        <v>76</v>
      </c>
      <c r="D1956" s="9" t="s">
        <v>72</v>
      </c>
      <c r="E1956" s="12">
        <v>0.288</v>
      </c>
      <c r="F1956" s="12">
        <v>18.0</v>
      </c>
      <c r="G1956" s="10">
        <f t="shared" si="1179"/>
        <v>19</v>
      </c>
      <c r="H1956" s="12">
        <v>63.0</v>
      </c>
      <c r="I1956" s="12">
        <v>0.839</v>
      </c>
      <c r="J1956" s="12">
        <v>1.232</v>
      </c>
    </row>
    <row r="1957">
      <c r="A1957" s="32" t="str">
        <f t="shared" si="2"/>
        <v>Ukraine-Europe2010</v>
      </c>
      <c r="B1957" s="32" t="s">
        <v>274</v>
      </c>
      <c r="C1957" s="5" t="s">
        <v>76</v>
      </c>
      <c r="D1957" s="9" t="s">
        <v>72</v>
      </c>
      <c r="E1957" s="12">
        <v>0.555</v>
      </c>
      <c r="F1957" s="12">
        <v>27.0</v>
      </c>
      <c r="G1957" s="10">
        <f t="shared" si="1179"/>
        <v>19</v>
      </c>
      <c r="H1957" s="12">
        <v>657.0</v>
      </c>
      <c r="I1957" s="12">
        <v>0.233</v>
      </c>
      <c r="J1957" s="12">
        <v>1.171</v>
      </c>
    </row>
    <row r="1958">
      <c r="A1958" s="32" t="str">
        <f t="shared" si="2"/>
        <v>Belarus-Europe2010</v>
      </c>
      <c r="B1958" s="32" t="s">
        <v>96</v>
      </c>
      <c r="C1958" s="5" t="s">
        <v>76</v>
      </c>
      <c r="D1958" s="9" t="s">
        <v>72</v>
      </c>
      <c r="E1958" s="12">
        <v>0.805</v>
      </c>
      <c r="F1958" s="12">
        <v>10.0</v>
      </c>
      <c r="G1958" s="10">
        <f t="shared" si="1179"/>
        <v>19</v>
      </c>
      <c r="H1958" s="12">
        <v>798.0</v>
      </c>
      <c r="I1958" s="12">
        <v>0.318</v>
      </c>
      <c r="J1958" s="12">
        <v>1.089</v>
      </c>
    </row>
    <row r="1959">
      <c r="A1959" s="32" t="str">
        <f t="shared" si="2"/>
        <v>Romania-Europe2010</v>
      </c>
      <c r="B1959" s="32" t="s">
        <v>230</v>
      </c>
      <c r="C1959" s="5" t="s">
        <v>76</v>
      </c>
      <c r="D1959" s="9" t="s">
        <v>72</v>
      </c>
      <c r="E1959" s="12">
        <v>0.435</v>
      </c>
      <c r="F1959" s="12">
        <v>9.0</v>
      </c>
      <c r="G1959" s="10">
        <f t="shared" si="1179"/>
        <v>19</v>
      </c>
      <c r="H1959" s="12">
        <v>222.0</v>
      </c>
      <c r="I1959" s="12">
        <v>0.399</v>
      </c>
      <c r="J1959" s="12">
        <v>1.114</v>
      </c>
    </row>
    <row r="1960">
      <c r="A1960" s="32" t="str">
        <f t="shared" si="2"/>
        <v>Slovakia-Europe2010</v>
      </c>
      <c r="B1960" s="32" t="s">
        <v>243</v>
      </c>
      <c r="C1960" s="5" t="s">
        <v>76</v>
      </c>
      <c r="D1960" s="9" t="s">
        <v>72</v>
      </c>
      <c r="E1960" s="12">
        <v>0.474</v>
      </c>
      <c r="F1960" s="12">
        <v>18.0</v>
      </c>
      <c r="G1960" s="10">
        <f t="shared" si="1179"/>
        <v>19</v>
      </c>
      <c r="H1960" s="12">
        <v>257.0</v>
      </c>
      <c r="I1960" s="12">
        <v>0.757</v>
      </c>
      <c r="J1960" s="12">
        <v>1.09</v>
      </c>
    </row>
    <row r="1961">
      <c r="A1961" s="32" t="str">
        <f t="shared" si="2"/>
        <v>Poland-Europe2010</v>
      </c>
      <c r="B1961" s="32" t="s">
        <v>226</v>
      </c>
      <c r="C1961" s="5" t="s">
        <v>76</v>
      </c>
      <c r="D1961" s="9" t="s">
        <v>72</v>
      </c>
      <c r="E1961" s="12">
        <v>0.401</v>
      </c>
      <c r="F1961" s="12">
        <v>32.0</v>
      </c>
      <c r="G1961" s="10">
        <f t="shared" si="1179"/>
        <v>19</v>
      </c>
      <c r="H1961" s="12">
        <v>325.0</v>
      </c>
      <c r="I1961" s="12">
        <v>0.623</v>
      </c>
      <c r="J1961" s="12">
        <v>1.229</v>
      </c>
    </row>
    <row r="1962">
      <c r="A1962" s="32" t="str">
        <f t="shared" si="2"/>
        <v>North Macedonia-Europe2010</v>
      </c>
      <c r="B1962" s="32" t="s">
        <v>217</v>
      </c>
      <c r="C1962" s="5" t="s">
        <v>76</v>
      </c>
      <c r="D1962" s="9" t="s">
        <v>72</v>
      </c>
      <c r="E1962" s="12">
        <v>0.083</v>
      </c>
      <c r="F1962" s="12">
        <v>3.0</v>
      </c>
      <c r="G1962" s="10">
        <f t="shared" si="1179"/>
        <v>19</v>
      </c>
      <c r="H1962" s="12">
        <v>119.0</v>
      </c>
      <c r="I1962" s="12">
        <v>0.519</v>
      </c>
      <c r="J1962" s="12">
        <v>1.024</v>
      </c>
    </row>
    <row r="1963">
      <c r="A1963" s="32" t="str">
        <f t="shared" si="2"/>
        <v>Czech Republic-Europe2010</v>
      </c>
      <c r="B1963" s="32" t="s">
        <v>128</v>
      </c>
      <c r="C1963" s="5" t="s">
        <v>76</v>
      </c>
      <c r="D1963" s="9" t="s">
        <v>72</v>
      </c>
      <c r="E1963" s="12">
        <v>0.48</v>
      </c>
      <c r="F1963" s="12">
        <v>20.0</v>
      </c>
      <c r="G1963" s="10">
        <f t="shared" si="1179"/>
        <v>19</v>
      </c>
      <c r="H1963" s="12">
        <v>557.0</v>
      </c>
      <c r="I1963" s="12">
        <v>0.688</v>
      </c>
      <c r="J1963" s="12">
        <v>1.226</v>
      </c>
    </row>
    <row r="1964">
      <c r="A1964" s="32" t="str">
        <f t="shared" si="2"/>
        <v>Slovenia-Europe2010</v>
      </c>
      <c r="B1964" s="32" t="s">
        <v>244</v>
      </c>
      <c r="C1964" s="5" t="s">
        <v>76</v>
      </c>
      <c r="D1964" s="9" t="s">
        <v>72</v>
      </c>
      <c r="E1964" s="12">
        <v>0.346</v>
      </c>
      <c r="F1964" s="12">
        <v>6.0</v>
      </c>
      <c r="G1964" s="10">
        <f t="shared" si="1179"/>
        <v>19</v>
      </c>
      <c r="H1964" s="12">
        <v>260.0</v>
      </c>
      <c r="I1964" s="12">
        <v>0.7</v>
      </c>
      <c r="J1964" s="12">
        <v>1.033</v>
      </c>
    </row>
    <row r="1965">
      <c r="A1965" s="32" t="str">
        <f t="shared" si="2"/>
        <v>Denmark-Europe2010</v>
      </c>
      <c r="B1965" s="32" t="s">
        <v>129</v>
      </c>
      <c r="C1965" s="5" t="s">
        <v>76</v>
      </c>
      <c r="D1965" s="9" t="s">
        <v>72</v>
      </c>
      <c r="E1965" s="12">
        <v>0.281</v>
      </c>
      <c r="F1965" s="12">
        <v>6.0</v>
      </c>
      <c r="G1965" s="10">
        <f t="shared" si="1179"/>
        <v>19</v>
      </c>
      <c r="H1965" s="12">
        <v>135.0</v>
      </c>
      <c r="I1965" s="12">
        <v>0.887</v>
      </c>
      <c r="J1965" s="12">
        <v>1.157</v>
      </c>
    </row>
    <row r="1966">
      <c r="A1966" s="32" t="str">
        <f t="shared" si="2"/>
        <v>Finland-Europe2010</v>
      </c>
      <c r="B1966" s="32" t="s">
        <v>142</v>
      </c>
      <c r="C1966" s="5" t="s">
        <v>76</v>
      </c>
      <c r="D1966" s="9" t="s">
        <v>72</v>
      </c>
      <c r="E1966" s="12">
        <v>0.408</v>
      </c>
      <c r="F1966" s="12">
        <v>14.0</v>
      </c>
      <c r="G1966" s="10">
        <f t="shared" si="1179"/>
        <v>19</v>
      </c>
      <c r="H1966" s="12">
        <v>243.0</v>
      </c>
      <c r="I1966" s="12">
        <v>0.869</v>
      </c>
      <c r="J1966" s="12">
        <v>1.563</v>
      </c>
    </row>
    <row r="1967">
      <c r="A1967" s="32" t="str">
        <f t="shared" si="2"/>
        <v>Netherlands-Europe2010</v>
      </c>
      <c r="B1967" s="32" t="s">
        <v>210</v>
      </c>
      <c r="C1967" s="5" t="s">
        <v>76</v>
      </c>
      <c r="D1967" s="9" t="s">
        <v>72</v>
      </c>
      <c r="E1967" s="12">
        <v>0.394</v>
      </c>
      <c r="F1967" s="12">
        <v>8.0</v>
      </c>
      <c r="G1967" s="10">
        <f t="shared" si="1179"/>
        <v>19</v>
      </c>
      <c r="H1967" s="12">
        <v>134.0</v>
      </c>
      <c r="I1967" s="12">
        <v>0.907</v>
      </c>
      <c r="J1967" s="12">
        <v>1.154</v>
      </c>
    </row>
    <row r="1968">
      <c r="A1968" s="32" t="str">
        <f t="shared" si="2"/>
        <v>San Marino-Europe2010</v>
      </c>
      <c r="B1968" s="32" t="s">
        <v>234</v>
      </c>
      <c r="C1968" s="5" t="s">
        <v>76</v>
      </c>
      <c r="D1968" s="9" t="s">
        <v>72</v>
      </c>
      <c r="E1968" s="10">
        <f>if(AND(C1968=C1969,D1968=D1968+1,ISBLANK(E1969)),E1968,E1969)</f>
        <v>0.304</v>
      </c>
      <c r="F1968" s="13"/>
      <c r="G1968" s="10">
        <f t="shared" si="1179"/>
        <v>19</v>
      </c>
      <c r="H1968" s="10">
        <f t="shared" ref="H1968:I1968" si="1180">if(AND(F1968=F1969,G1968=G1968+1,ISBLANK(H1969)),H1968,H1969)</f>
        <v>228</v>
      </c>
      <c r="I1968" s="10">
        <f t="shared" si="1180"/>
        <v>0.323</v>
      </c>
      <c r="J1968" s="12">
        <v>0.991</v>
      </c>
    </row>
    <row r="1969">
      <c r="A1969" s="32" t="str">
        <f t="shared" si="2"/>
        <v>Moldova-Europe2010</v>
      </c>
      <c r="B1969" s="32" t="s">
        <v>201</v>
      </c>
      <c r="C1969" s="5" t="s">
        <v>76</v>
      </c>
      <c r="D1969" s="9" t="s">
        <v>72</v>
      </c>
      <c r="E1969" s="12">
        <v>0.304</v>
      </c>
      <c r="F1969" s="12">
        <v>10.0</v>
      </c>
      <c r="G1969" s="10">
        <f t="shared" si="1179"/>
        <v>19</v>
      </c>
      <c r="H1969" s="12">
        <v>228.0</v>
      </c>
      <c r="I1969" s="12">
        <v>0.323</v>
      </c>
      <c r="J1969" s="12">
        <v>0.714</v>
      </c>
    </row>
    <row r="1970">
      <c r="A1970" s="32" t="str">
        <f t="shared" si="2"/>
        <v>Lithuania-Europe2010</v>
      </c>
      <c r="B1970" s="32" t="s">
        <v>187</v>
      </c>
      <c r="C1970" s="5" t="s">
        <v>76</v>
      </c>
      <c r="D1970" s="9" t="s">
        <v>72</v>
      </c>
      <c r="E1970" s="12">
        <v>0.451</v>
      </c>
      <c r="F1970" s="12">
        <v>22.0</v>
      </c>
      <c r="G1970" s="10">
        <f t="shared" si="1179"/>
        <v>19</v>
      </c>
      <c r="H1970" s="12">
        <v>175.0</v>
      </c>
      <c r="I1970" s="12">
        <v>0.621</v>
      </c>
      <c r="J1970" s="12">
        <v>1.594</v>
      </c>
    </row>
    <row r="1971">
      <c r="A1971" s="32" t="str">
        <f t="shared" si="2"/>
        <v>Estonia-Europe2010</v>
      </c>
      <c r="B1971" s="32" t="s">
        <v>138</v>
      </c>
      <c r="C1971" s="5" t="s">
        <v>76</v>
      </c>
      <c r="D1971" s="9" t="s">
        <v>72</v>
      </c>
      <c r="E1971" s="12">
        <v>0.486</v>
      </c>
      <c r="F1971" s="12">
        <v>7.0</v>
      </c>
      <c r="G1971" s="10">
        <f t="shared" si="1179"/>
        <v>19</v>
      </c>
      <c r="H1971" s="12">
        <v>81.0</v>
      </c>
      <c r="I1971" s="12">
        <v>0.741</v>
      </c>
      <c r="J1971" s="12">
        <v>1.273</v>
      </c>
    </row>
    <row r="1972">
      <c r="A1972" s="32" t="str">
        <f t="shared" si="2"/>
        <v>Montenegro-Europe2010</v>
      </c>
      <c r="B1972" s="32" t="s">
        <v>204</v>
      </c>
      <c r="C1972" s="5" t="s">
        <v>76</v>
      </c>
      <c r="D1972" s="9" t="s">
        <v>72</v>
      </c>
      <c r="E1972" s="12">
        <v>0.254</v>
      </c>
      <c r="F1972" s="12">
        <v>10.0</v>
      </c>
      <c r="G1972" s="10">
        <f t="shared" si="1179"/>
        <v>19</v>
      </c>
      <c r="H1972" s="12">
        <v>372.0</v>
      </c>
      <c r="I1972" s="12">
        <v>0.375</v>
      </c>
      <c r="J1972" s="12">
        <v>1.887</v>
      </c>
    </row>
    <row r="1973">
      <c r="A1973" s="32" t="str">
        <f t="shared" si="2"/>
        <v>Cyprus-Europe2010</v>
      </c>
      <c r="B1973" s="32" t="s">
        <v>127</v>
      </c>
      <c r="C1973" s="5" t="s">
        <v>76</v>
      </c>
      <c r="D1973" s="9" t="s">
        <v>72</v>
      </c>
      <c r="E1973" s="12">
        <v>0.223</v>
      </c>
      <c r="F1973" s="12">
        <v>8.0</v>
      </c>
      <c r="G1973" s="10">
        <f t="shared" si="1179"/>
        <v>19</v>
      </c>
      <c r="H1973" s="12">
        <v>149.0</v>
      </c>
      <c r="I1973" s="12">
        <v>0.53</v>
      </c>
      <c r="J1973" s="12">
        <v>0.937</v>
      </c>
    </row>
    <row r="1974">
      <c r="A1974" s="32" t="str">
        <f t="shared" si="2"/>
        <v>Belgium-Europe2010</v>
      </c>
      <c r="B1974" s="32" t="s">
        <v>97</v>
      </c>
      <c r="C1974" s="5" t="s">
        <v>76</v>
      </c>
      <c r="D1974" s="9" t="s">
        <v>72</v>
      </c>
      <c r="E1974" s="12">
        <v>0.567</v>
      </c>
      <c r="F1974" s="12">
        <v>4.0</v>
      </c>
      <c r="G1974" s="10">
        <f t="shared" si="1179"/>
        <v>19</v>
      </c>
      <c r="H1974" s="12">
        <v>156.0</v>
      </c>
      <c r="I1974" s="12">
        <v>0.75</v>
      </c>
      <c r="J1974" s="12">
        <v>1.111</v>
      </c>
    </row>
    <row r="1975">
      <c r="A1975" s="32" t="str">
        <f t="shared" si="2"/>
        <v>Luxembourg-Europe2010</v>
      </c>
      <c r="B1975" s="32" t="s">
        <v>188</v>
      </c>
      <c r="C1975" s="5" t="s">
        <v>76</v>
      </c>
      <c r="D1975" s="9" t="s">
        <v>72</v>
      </c>
      <c r="E1975" s="12">
        <v>0.2</v>
      </c>
      <c r="F1975" s="12">
        <v>19.0</v>
      </c>
      <c r="G1975" s="10">
        <f t="shared" si="1179"/>
        <v>19</v>
      </c>
      <c r="H1975" s="12">
        <v>59.0</v>
      </c>
      <c r="I1975" s="12">
        <v>0.906</v>
      </c>
      <c r="J1975" s="12">
        <v>1.431</v>
      </c>
    </row>
    <row r="1976">
      <c r="A1976" s="32" t="str">
        <f t="shared" si="2"/>
        <v>Sweden-Europe2010</v>
      </c>
      <c r="B1976" s="32" t="s">
        <v>259</v>
      </c>
      <c r="C1976" s="5" t="s">
        <v>76</v>
      </c>
      <c r="D1976" s="9" t="s">
        <v>72</v>
      </c>
      <c r="E1976" s="12">
        <v>0.52</v>
      </c>
      <c r="F1976" s="12">
        <v>16.0</v>
      </c>
      <c r="G1976" s="10">
        <f t="shared" si="1179"/>
        <v>19</v>
      </c>
      <c r="H1976" s="12">
        <v>122.0</v>
      </c>
      <c r="I1976" s="12">
        <v>0.9</v>
      </c>
      <c r="J1976" s="12">
        <v>1.172</v>
      </c>
    </row>
    <row r="1977">
      <c r="A1977" s="32" t="str">
        <f t="shared" si="2"/>
        <v>Russia-Europe2010</v>
      </c>
      <c r="B1977" s="32" t="s">
        <v>231</v>
      </c>
      <c r="C1977" s="5" t="s">
        <v>76</v>
      </c>
      <c r="D1977" s="9" t="s">
        <v>72</v>
      </c>
      <c r="E1977" s="12">
        <v>0.465</v>
      </c>
      <c r="F1977" s="12">
        <v>29.0</v>
      </c>
      <c r="G1977" s="10">
        <f t="shared" si="1179"/>
        <v>19</v>
      </c>
      <c r="H1977" s="12">
        <v>320.0</v>
      </c>
      <c r="I1977" s="12">
        <v>0.43</v>
      </c>
      <c r="J1977" s="12">
        <v>1.655</v>
      </c>
    </row>
    <row r="1978">
      <c r="A1978" s="32" t="str">
        <f t="shared" si="2"/>
        <v>Albania-Europe2010</v>
      </c>
      <c r="B1978" s="32" t="s">
        <v>75</v>
      </c>
      <c r="C1978" s="5" t="s">
        <v>76</v>
      </c>
      <c r="D1978" s="9" t="s">
        <v>72</v>
      </c>
      <c r="E1978" s="12">
        <v>0.331</v>
      </c>
      <c r="F1978" s="12">
        <v>6.0</v>
      </c>
      <c r="G1978" s="10">
        <f t="shared" si="1179"/>
        <v>19</v>
      </c>
      <c r="H1978" s="12">
        <v>360.0</v>
      </c>
      <c r="I1978" s="12">
        <v>0.45</v>
      </c>
      <c r="J1978" s="12">
        <v>0.855</v>
      </c>
    </row>
    <row r="1979">
      <c r="A1979" s="32" t="str">
        <f t="shared" si="2"/>
        <v>France-Europe2010</v>
      </c>
      <c r="B1979" s="32" t="s">
        <v>143</v>
      </c>
      <c r="C1979" s="5" t="s">
        <v>76</v>
      </c>
      <c r="D1979" s="9" t="s">
        <v>72</v>
      </c>
      <c r="E1979" s="12">
        <v>0.648</v>
      </c>
      <c r="F1979" s="12">
        <v>7.0</v>
      </c>
      <c r="G1979" s="10">
        <f t="shared" si="1179"/>
        <v>19</v>
      </c>
      <c r="H1979" s="12">
        <v>132.0</v>
      </c>
      <c r="I1979" s="12">
        <v>0.773</v>
      </c>
      <c r="J1979" s="12">
        <v>0.914</v>
      </c>
    </row>
    <row r="1980">
      <c r="A1980" s="32" t="str">
        <f t="shared" si="2"/>
        <v>United Kingdom-Europe2010</v>
      </c>
      <c r="B1980" s="32" t="s">
        <v>276</v>
      </c>
      <c r="C1980" s="5" t="s">
        <v>76</v>
      </c>
      <c r="D1980" s="9" t="s">
        <v>72</v>
      </c>
      <c r="E1980" s="12">
        <v>0.361</v>
      </c>
      <c r="F1980" s="12">
        <v>12.0</v>
      </c>
      <c r="G1980" s="10">
        <f t="shared" si="1179"/>
        <v>19</v>
      </c>
      <c r="H1980" s="12">
        <v>110.0</v>
      </c>
      <c r="I1980" s="12">
        <v>0.85</v>
      </c>
      <c r="J1980" s="12">
        <v>1.236</v>
      </c>
    </row>
    <row r="1981">
      <c r="A1981" s="32" t="str">
        <f t="shared" si="2"/>
        <v>Norway-Europe2010</v>
      </c>
      <c r="B1981" s="32" t="s">
        <v>218</v>
      </c>
      <c r="C1981" s="5" t="s">
        <v>76</v>
      </c>
      <c r="D1981" s="9" t="s">
        <v>72</v>
      </c>
      <c r="E1981" s="12">
        <v>0.407</v>
      </c>
      <c r="F1981" s="12">
        <v>7.0</v>
      </c>
      <c r="G1981" s="10">
        <f t="shared" si="1179"/>
        <v>19</v>
      </c>
      <c r="H1981" s="12">
        <v>87.0</v>
      </c>
      <c r="I1981" s="12">
        <v>0.934</v>
      </c>
      <c r="J1981" s="12">
        <v>1.145</v>
      </c>
    </row>
    <row r="1982">
      <c r="A1982" s="32" t="str">
        <f t="shared" si="2"/>
        <v>Iceland-Europe2010</v>
      </c>
      <c r="B1982" s="32" t="s">
        <v>162</v>
      </c>
      <c r="C1982" s="5" t="s">
        <v>76</v>
      </c>
      <c r="D1982" s="9" t="s">
        <v>72</v>
      </c>
      <c r="E1982" s="12">
        <v>0.261</v>
      </c>
      <c r="F1982" s="12">
        <v>5.0</v>
      </c>
      <c r="G1982" s="10">
        <f t="shared" si="1179"/>
        <v>19</v>
      </c>
      <c r="H1982" s="12">
        <v>140.0</v>
      </c>
      <c r="I1982" s="12">
        <v>0.934</v>
      </c>
      <c r="J1982" s="12">
        <v>1.072</v>
      </c>
    </row>
    <row r="1983">
      <c r="A1983" s="32" t="str">
        <f t="shared" si="2"/>
        <v>Ireland-Europe2010</v>
      </c>
      <c r="B1983" s="32" t="s">
        <v>167</v>
      </c>
      <c r="C1983" s="5" t="s">
        <v>76</v>
      </c>
      <c r="D1983" s="9" t="s">
        <v>72</v>
      </c>
      <c r="E1983" s="12">
        <v>0.253</v>
      </c>
      <c r="F1983" s="12">
        <v>13.0</v>
      </c>
      <c r="G1983" s="10">
        <f t="shared" si="1179"/>
        <v>19</v>
      </c>
      <c r="H1983" s="12">
        <v>76.0</v>
      </c>
      <c r="I1983" s="12">
        <v>0.699</v>
      </c>
      <c r="J1983" s="12">
        <v>1.052</v>
      </c>
    </row>
    <row r="1984">
      <c r="A1984" s="32" t="str">
        <f t="shared" si="2"/>
        <v>Turkey-Europe2010</v>
      </c>
      <c r="B1984" s="32" t="s">
        <v>270</v>
      </c>
      <c r="C1984" s="5" t="s">
        <v>76</v>
      </c>
      <c r="D1984" s="9" t="s">
        <v>72</v>
      </c>
      <c r="E1984" s="12">
        <v>0.433</v>
      </c>
      <c r="F1984" s="12">
        <v>6.0</v>
      </c>
      <c r="G1984" s="10">
        <f t="shared" si="1179"/>
        <v>19</v>
      </c>
      <c r="H1984" s="12">
        <v>226.0</v>
      </c>
      <c r="I1984" s="12">
        <v>0.398</v>
      </c>
      <c r="J1984" s="12">
        <v>0.856</v>
      </c>
    </row>
    <row r="1985">
      <c r="A1985" s="32" t="str">
        <f t="shared" si="2"/>
        <v>Kosovo-Europe2010</v>
      </c>
      <c r="B1985" s="32" t="s">
        <v>177</v>
      </c>
      <c r="C1985" s="5" t="s">
        <v>76</v>
      </c>
      <c r="D1985" s="9" t="s">
        <v>72</v>
      </c>
      <c r="E1985" s="12">
        <v>0.165</v>
      </c>
      <c r="F1985" s="12">
        <v>58.0</v>
      </c>
      <c r="G1985" s="10">
        <f t="shared" si="1179"/>
        <v>19</v>
      </c>
      <c r="H1985" s="12">
        <v>163.0</v>
      </c>
      <c r="I1985" s="10">
        <f t="shared" ref="I1985:J1985" si="1181">if(AND(G1985=G1986,H1985=H1985+1,ISBLANK(I1986)),I1985,I1986)</f>
        <v>0.81</v>
      </c>
      <c r="J1985" s="10">
        <f t="shared" si="1181"/>
        <v>0.835</v>
      </c>
    </row>
    <row r="1986">
      <c r="A1986" s="32" t="str">
        <f t="shared" si="2"/>
        <v>Isle of Man-Europe2011</v>
      </c>
      <c r="B1986" s="32" t="s">
        <v>168</v>
      </c>
      <c r="C1986" s="5" t="s">
        <v>76</v>
      </c>
      <c r="D1986" s="9" t="s">
        <v>73</v>
      </c>
      <c r="E1986" s="10">
        <f t="shared" ref="E1986:E1988" si="1183">if(AND(C1986=C1987,D1986=D1986+1,ISBLANK(E1987)),E1986,E1987)</f>
        <v>0.456</v>
      </c>
      <c r="F1986" s="13"/>
      <c r="G1986" s="10">
        <f t="shared" si="1179"/>
        <v>19</v>
      </c>
      <c r="H1986" s="10">
        <f t="shared" ref="H1986:J1986" si="1182">if(AND(F1986=F1987,G1986=G1986+1,ISBLANK(H1987)),H1986,H1987)</f>
        <v>221</v>
      </c>
      <c r="I1986" s="10">
        <f t="shared" si="1182"/>
        <v>0.81</v>
      </c>
      <c r="J1986" s="10">
        <f t="shared" si="1182"/>
        <v>0.835</v>
      </c>
    </row>
    <row r="1987">
      <c r="A1987" s="32" t="str">
        <f t="shared" si="2"/>
        <v>Andorra-Europe2011</v>
      </c>
      <c r="B1987" s="32" t="s">
        <v>81</v>
      </c>
      <c r="C1987" s="5" t="s">
        <v>76</v>
      </c>
      <c r="D1987" s="9" t="s">
        <v>73</v>
      </c>
      <c r="E1987" s="10">
        <f t="shared" si="1183"/>
        <v>0.456</v>
      </c>
      <c r="F1987" s="13"/>
      <c r="G1987" s="10">
        <f t="shared" si="1179"/>
        <v>19</v>
      </c>
      <c r="H1987" s="10">
        <f t="shared" ref="H1987:H1988" si="1184">if(AND(F1987=F1988,G1987=G1987+1,ISBLANK(H1988)),H1987,H1988)</f>
        <v>221</v>
      </c>
      <c r="I1987" s="12">
        <v>0.81</v>
      </c>
      <c r="J1987" s="12">
        <v>0.835</v>
      </c>
    </row>
    <row r="1988">
      <c r="A1988" s="32" t="str">
        <f t="shared" si="2"/>
        <v>Monaco-Europe2011</v>
      </c>
      <c r="B1988" s="32" t="s">
        <v>202</v>
      </c>
      <c r="C1988" s="5" t="s">
        <v>76</v>
      </c>
      <c r="D1988" s="9" t="s">
        <v>73</v>
      </c>
      <c r="E1988" s="10">
        <f t="shared" si="1183"/>
        <v>0.456</v>
      </c>
      <c r="F1988" s="13"/>
      <c r="G1988" s="10">
        <f t="shared" si="1179"/>
        <v>19</v>
      </c>
      <c r="H1988" s="10">
        <f t="shared" si="1184"/>
        <v>221</v>
      </c>
      <c r="I1988" s="12">
        <v>0.803</v>
      </c>
      <c r="J1988" s="12">
        <v>0.853</v>
      </c>
    </row>
    <row r="1989">
      <c r="A1989" s="32" t="str">
        <f t="shared" si="2"/>
        <v>Germany-Europe2011</v>
      </c>
      <c r="B1989" s="32" t="s">
        <v>148</v>
      </c>
      <c r="C1989" s="5" t="s">
        <v>76</v>
      </c>
      <c r="D1989" s="9" t="s">
        <v>73</v>
      </c>
      <c r="E1989" s="12">
        <v>0.456</v>
      </c>
      <c r="F1989" s="12">
        <v>15.0</v>
      </c>
      <c r="G1989" s="10">
        <f t="shared" si="1179"/>
        <v>19</v>
      </c>
      <c r="H1989" s="12">
        <v>221.0</v>
      </c>
      <c r="I1989" s="12">
        <v>0.813</v>
      </c>
      <c r="J1989" s="12">
        <v>1.097</v>
      </c>
    </row>
    <row r="1990">
      <c r="A1990" s="32" t="str">
        <f t="shared" si="2"/>
        <v>Latvia-Europe2011</v>
      </c>
      <c r="B1990" s="32" t="s">
        <v>181</v>
      </c>
      <c r="C1990" s="5" t="s">
        <v>76</v>
      </c>
      <c r="D1990" s="9" t="s">
        <v>73</v>
      </c>
      <c r="E1990" s="12">
        <v>0.371</v>
      </c>
      <c r="F1990" s="12">
        <v>16.0</v>
      </c>
      <c r="G1990" s="10">
        <f t="shared" si="1179"/>
        <v>19</v>
      </c>
      <c r="H1990" s="12">
        <v>290.0</v>
      </c>
      <c r="I1990" s="12">
        <v>0.697</v>
      </c>
      <c r="J1990" s="12">
        <v>1.114</v>
      </c>
    </row>
    <row r="1991">
      <c r="A1991" s="32" t="str">
        <f t="shared" si="2"/>
        <v>Hungary-Europe2011</v>
      </c>
      <c r="B1991" s="32" t="s">
        <v>161</v>
      </c>
      <c r="C1991" s="5" t="s">
        <v>76</v>
      </c>
      <c r="D1991" s="9" t="s">
        <v>73</v>
      </c>
      <c r="E1991" s="12">
        <v>0.52</v>
      </c>
      <c r="F1991" s="12">
        <v>4.0</v>
      </c>
      <c r="G1991" s="10">
        <f t="shared" si="1179"/>
        <v>19</v>
      </c>
      <c r="H1991" s="12">
        <v>277.0</v>
      </c>
      <c r="I1991" s="12">
        <v>0.68</v>
      </c>
      <c r="J1991" s="12">
        <v>1.169</v>
      </c>
    </row>
    <row r="1992">
      <c r="A1992" s="32" t="str">
        <f t="shared" si="2"/>
        <v>Serbia-Europe2011</v>
      </c>
      <c r="B1992" s="32" t="s">
        <v>238</v>
      </c>
      <c r="C1992" s="5" t="s">
        <v>76</v>
      </c>
      <c r="D1992" s="9" t="s">
        <v>73</v>
      </c>
      <c r="E1992" s="12">
        <v>0.34</v>
      </c>
      <c r="F1992" s="12">
        <v>13.0</v>
      </c>
      <c r="G1992" s="10">
        <f t="shared" si="1179"/>
        <v>19</v>
      </c>
      <c r="H1992" s="12">
        <v>279.0</v>
      </c>
      <c r="I1992" s="12">
        <v>0.422</v>
      </c>
      <c r="J1992" s="12">
        <v>1.302</v>
      </c>
    </row>
    <row r="1993">
      <c r="A1993" s="32" t="str">
        <f t="shared" si="2"/>
        <v>Bosnia and Herzegovina-Europe2011</v>
      </c>
      <c r="B1993" s="32" t="s">
        <v>103</v>
      </c>
      <c r="C1993" s="5" t="s">
        <v>76</v>
      </c>
      <c r="D1993" s="9" t="s">
        <v>73</v>
      </c>
      <c r="E1993" s="12">
        <v>0.237</v>
      </c>
      <c r="F1993" s="12">
        <v>40.0</v>
      </c>
      <c r="G1993" s="10">
        <f t="shared" si="1179"/>
        <v>19</v>
      </c>
      <c r="H1993" s="12">
        <v>422.0</v>
      </c>
      <c r="I1993" s="12">
        <v>0.6</v>
      </c>
      <c r="J1993" s="12">
        <v>0.826</v>
      </c>
    </row>
    <row r="1994">
      <c r="A1994" s="32" t="str">
        <f t="shared" si="2"/>
        <v>Portugal-Europe2011</v>
      </c>
      <c r="B1994" s="32" t="s">
        <v>227</v>
      </c>
      <c r="C1994" s="5" t="s">
        <v>76</v>
      </c>
      <c r="D1994" s="9" t="s">
        <v>73</v>
      </c>
      <c r="E1994" s="12">
        <v>0.427</v>
      </c>
      <c r="F1994" s="12">
        <v>4.0</v>
      </c>
      <c r="G1994" s="10">
        <f t="shared" si="1179"/>
        <v>19</v>
      </c>
      <c r="H1994" s="12">
        <v>275.0</v>
      </c>
      <c r="I1994" s="12">
        <v>0.552</v>
      </c>
      <c r="J1994" s="12">
        <v>1.164</v>
      </c>
    </row>
    <row r="1995">
      <c r="A1995" s="32" t="str">
        <f t="shared" si="2"/>
        <v>Austria-Europe2011</v>
      </c>
      <c r="B1995" s="32" t="s">
        <v>89</v>
      </c>
      <c r="C1995" s="5" t="s">
        <v>76</v>
      </c>
      <c r="D1995" s="9" t="s">
        <v>73</v>
      </c>
      <c r="E1995" s="12">
        <v>0.523</v>
      </c>
      <c r="F1995" s="12">
        <v>25.0</v>
      </c>
      <c r="G1995" s="10">
        <f t="shared" si="1179"/>
        <v>19</v>
      </c>
      <c r="H1995" s="12">
        <v>170.0</v>
      </c>
      <c r="I1995" s="12">
        <v>0.787</v>
      </c>
      <c r="J1995" s="12">
        <v>1.544</v>
      </c>
    </row>
    <row r="1996">
      <c r="A1996" s="32" t="str">
        <f t="shared" si="2"/>
        <v>Italy-Europe2011</v>
      </c>
      <c r="B1996" s="32" t="s">
        <v>170</v>
      </c>
      <c r="C1996" s="5" t="s">
        <v>76</v>
      </c>
      <c r="D1996" s="9" t="s">
        <v>73</v>
      </c>
      <c r="E1996" s="12">
        <v>0.677</v>
      </c>
      <c r="F1996" s="12">
        <v>6.0</v>
      </c>
      <c r="G1996" s="10">
        <f t="shared" si="1179"/>
        <v>19</v>
      </c>
      <c r="H1996" s="12">
        <v>285.0</v>
      </c>
      <c r="I1996" s="12">
        <v>0.544</v>
      </c>
      <c r="J1996" s="12">
        <v>1.581</v>
      </c>
    </row>
    <row r="1997">
      <c r="A1997" s="32" t="str">
        <f t="shared" si="2"/>
        <v>Romania-Europe2011</v>
      </c>
      <c r="B1997" s="32" t="s">
        <v>230</v>
      </c>
      <c r="C1997" s="5" t="s">
        <v>76</v>
      </c>
      <c r="D1997" s="9" t="s">
        <v>73</v>
      </c>
      <c r="E1997" s="12">
        <v>0.431</v>
      </c>
      <c r="F1997" s="12">
        <v>14.0</v>
      </c>
      <c r="G1997" s="10">
        <f t="shared" si="1179"/>
        <v>19</v>
      </c>
      <c r="H1997" s="12">
        <v>222.0</v>
      </c>
      <c r="I1997" s="12">
        <v>0.4</v>
      </c>
      <c r="J1997" s="12">
        <v>1.074</v>
      </c>
    </row>
    <row r="1998">
      <c r="A1998" s="32" t="str">
        <f t="shared" si="2"/>
        <v>Bulgaria-Europe2011</v>
      </c>
      <c r="B1998" s="32" t="s">
        <v>107</v>
      </c>
      <c r="C1998" s="5" t="s">
        <v>76</v>
      </c>
      <c r="D1998" s="9" t="s">
        <v>73</v>
      </c>
      <c r="E1998" s="12">
        <v>0.272</v>
      </c>
      <c r="F1998" s="12">
        <v>18.0</v>
      </c>
      <c r="G1998" s="10">
        <f t="shared" si="1179"/>
        <v>19</v>
      </c>
      <c r="H1998" s="12">
        <v>500.0</v>
      </c>
      <c r="I1998" s="12">
        <v>0.48</v>
      </c>
      <c r="J1998" s="12">
        <v>1.428</v>
      </c>
    </row>
    <row r="1999">
      <c r="A1999" s="32" t="str">
        <f t="shared" si="2"/>
        <v>Poland-Europe2011</v>
      </c>
      <c r="B1999" s="32" t="s">
        <v>226</v>
      </c>
      <c r="C1999" s="5" t="s">
        <v>76</v>
      </c>
      <c r="D1999" s="9" t="s">
        <v>73</v>
      </c>
      <c r="E1999" s="12">
        <v>0.395</v>
      </c>
      <c r="F1999" s="12">
        <v>32.0</v>
      </c>
      <c r="G1999" s="10">
        <f t="shared" si="1179"/>
        <v>19</v>
      </c>
      <c r="H1999" s="12">
        <v>296.0</v>
      </c>
      <c r="I1999" s="12">
        <v>0.619</v>
      </c>
      <c r="J1999" s="12">
        <v>1.313</v>
      </c>
    </row>
    <row r="2000">
      <c r="A2000" s="32" t="str">
        <f t="shared" si="2"/>
        <v>Croatia-Europe2011</v>
      </c>
      <c r="B2000" s="32" t="s">
        <v>124</v>
      </c>
      <c r="C2000" s="5" t="s">
        <v>76</v>
      </c>
      <c r="D2000" s="9" t="s">
        <v>73</v>
      </c>
      <c r="E2000" s="12">
        <v>0.219</v>
      </c>
      <c r="F2000" s="12">
        <v>8.0</v>
      </c>
      <c r="G2000" s="10">
        <f t="shared" si="1179"/>
        <v>19</v>
      </c>
      <c r="H2000" s="12">
        <v>196.0</v>
      </c>
      <c r="I2000" s="12">
        <v>0.578</v>
      </c>
      <c r="J2000" s="12">
        <v>1.183</v>
      </c>
    </row>
    <row r="2001">
      <c r="A2001" s="32" t="str">
        <f t="shared" si="2"/>
        <v>Czech Republic-Europe2011</v>
      </c>
      <c r="B2001" s="32" t="s">
        <v>128</v>
      </c>
      <c r="C2001" s="5" t="s">
        <v>76</v>
      </c>
      <c r="D2001" s="9" t="s">
        <v>73</v>
      </c>
      <c r="E2001" s="12">
        <v>0.481</v>
      </c>
      <c r="F2001" s="12">
        <v>20.0</v>
      </c>
      <c r="G2001" s="10">
        <f t="shared" si="1179"/>
        <v>19</v>
      </c>
      <c r="H2001" s="12">
        <v>557.0</v>
      </c>
      <c r="I2001" s="12">
        <v>0.705</v>
      </c>
      <c r="J2001" s="12">
        <v>1.241</v>
      </c>
    </row>
    <row r="2002">
      <c r="A2002" s="32" t="str">
        <f t="shared" si="2"/>
        <v>Greece-Europe2011</v>
      </c>
      <c r="B2002" s="32" t="s">
        <v>150</v>
      </c>
      <c r="C2002" s="5" t="s">
        <v>76</v>
      </c>
      <c r="D2002" s="9" t="s">
        <v>73</v>
      </c>
      <c r="E2002" s="12">
        <v>0.459</v>
      </c>
      <c r="F2002" s="12">
        <v>11.0</v>
      </c>
      <c r="G2002" s="10">
        <f t="shared" si="1179"/>
        <v>19</v>
      </c>
      <c r="H2002" s="12">
        <v>224.0</v>
      </c>
      <c r="I2002" s="12">
        <v>0.516</v>
      </c>
      <c r="J2002" s="12">
        <v>1.091</v>
      </c>
    </row>
    <row r="2003">
      <c r="A2003" s="32" t="str">
        <f t="shared" si="2"/>
        <v>Malta-Europe2011</v>
      </c>
      <c r="B2003" s="32" t="s">
        <v>195</v>
      </c>
      <c r="C2003" s="5" t="s">
        <v>76</v>
      </c>
      <c r="D2003" s="9" t="s">
        <v>73</v>
      </c>
      <c r="E2003" s="12">
        <v>0.41</v>
      </c>
      <c r="F2003" s="12">
        <v>40.0</v>
      </c>
      <c r="G2003" s="10">
        <f t="shared" si="1179"/>
        <v>19</v>
      </c>
      <c r="H2003" s="12">
        <v>139.0</v>
      </c>
      <c r="I2003" s="12">
        <v>0.68</v>
      </c>
      <c r="J2003" s="12">
        <v>1.224</v>
      </c>
    </row>
    <row r="2004">
      <c r="A2004" s="32" t="str">
        <f t="shared" si="2"/>
        <v>San Marino-Europe2011</v>
      </c>
      <c r="B2004" s="32" t="s">
        <v>234</v>
      </c>
      <c r="C2004" s="5" t="s">
        <v>76</v>
      </c>
      <c r="D2004" s="9" t="s">
        <v>73</v>
      </c>
      <c r="E2004" s="10">
        <f>if(AND(C2004=C2005,D2004=D2004+1,ISBLANK(E2005)),E2004,E2005)</f>
        <v>0.387</v>
      </c>
      <c r="F2004" s="13"/>
      <c r="G2004" s="10">
        <f t="shared" si="1179"/>
        <v>19</v>
      </c>
      <c r="H2004" s="10">
        <f>if(AND(F2004=F2005,G2004=G2004+1,ISBLANK(H2005)),H2004,H2005)</f>
        <v>187</v>
      </c>
      <c r="I2004" s="12">
        <v>0.496</v>
      </c>
      <c r="J2004" s="12">
        <v>1.142</v>
      </c>
    </row>
    <row r="2005">
      <c r="A2005" s="32" t="str">
        <f t="shared" si="2"/>
        <v>Spain-Europe2011</v>
      </c>
      <c r="B2005" s="32" t="s">
        <v>250</v>
      </c>
      <c r="C2005" s="5" t="s">
        <v>76</v>
      </c>
      <c r="D2005" s="9" t="s">
        <v>73</v>
      </c>
      <c r="E2005" s="12">
        <v>0.387</v>
      </c>
      <c r="F2005" s="12">
        <v>28.0</v>
      </c>
      <c r="G2005" s="10">
        <f t="shared" si="1179"/>
        <v>19</v>
      </c>
      <c r="H2005" s="12">
        <v>187.0</v>
      </c>
      <c r="I2005" s="12">
        <v>0.676</v>
      </c>
      <c r="J2005" s="12">
        <v>1.131</v>
      </c>
    </row>
    <row r="2006">
      <c r="A2006" s="32" t="str">
        <f t="shared" si="2"/>
        <v>Switzerland-Europe2011</v>
      </c>
      <c r="B2006" s="32" t="s">
        <v>260</v>
      </c>
      <c r="C2006" s="5" t="s">
        <v>76</v>
      </c>
      <c r="D2006" s="9" t="s">
        <v>73</v>
      </c>
      <c r="E2006" s="12">
        <v>0.289</v>
      </c>
      <c r="F2006" s="12">
        <v>18.0</v>
      </c>
      <c r="G2006" s="10">
        <f t="shared" si="1179"/>
        <v>19</v>
      </c>
      <c r="H2006" s="12">
        <v>63.0</v>
      </c>
      <c r="I2006" s="12">
        <v>0.852</v>
      </c>
      <c r="J2006" s="12">
        <v>1.274</v>
      </c>
    </row>
    <row r="2007">
      <c r="A2007" s="32" t="str">
        <f t="shared" si="2"/>
        <v>Ukraine-Europe2011</v>
      </c>
      <c r="B2007" s="32" t="s">
        <v>274</v>
      </c>
      <c r="C2007" s="5" t="s">
        <v>76</v>
      </c>
      <c r="D2007" s="9" t="s">
        <v>73</v>
      </c>
      <c r="E2007" s="12">
        <v>0.571</v>
      </c>
      <c r="F2007" s="12">
        <v>24.0</v>
      </c>
      <c r="G2007" s="10">
        <f t="shared" si="1179"/>
        <v>19</v>
      </c>
      <c r="H2007" s="12">
        <v>657.0</v>
      </c>
      <c r="I2007" s="12">
        <v>0.287</v>
      </c>
      <c r="J2007" s="12">
        <v>1.213</v>
      </c>
    </row>
    <row r="2008">
      <c r="A2008" s="32" t="str">
        <f t="shared" si="2"/>
        <v>Lithuania-Europe2011</v>
      </c>
      <c r="B2008" s="32" t="s">
        <v>187</v>
      </c>
      <c r="C2008" s="5" t="s">
        <v>76</v>
      </c>
      <c r="D2008" s="9" t="s">
        <v>73</v>
      </c>
      <c r="E2008" s="12">
        <v>0.431</v>
      </c>
      <c r="F2008" s="12">
        <v>22.0</v>
      </c>
      <c r="G2008" s="10">
        <f t="shared" si="1179"/>
        <v>19</v>
      </c>
      <c r="H2008" s="12">
        <v>175.0</v>
      </c>
      <c r="I2008" s="12">
        <v>0.636</v>
      </c>
      <c r="J2008" s="12">
        <v>1.622</v>
      </c>
    </row>
    <row r="2009">
      <c r="A2009" s="32" t="str">
        <f t="shared" si="2"/>
        <v>Estonia-Europe2011</v>
      </c>
      <c r="B2009" s="32" t="s">
        <v>138</v>
      </c>
      <c r="C2009" s="5" t="s">
        <v>76</v>
      </c>
      <c r="D2009" s="9" t="s">
        <v>73</v>
      </c>
      <c r="E2009" s="12">
        <v>0.576</v>
      </c>
      <c r="F2009" s="12">
        <v>7.0</v>
      </c>
      <c r="G2009" s="10">
        <f t="shared" si="1179"/>
        <v>19</v>
      </c>
      <c r="H2009" s="12">
        <v>81.0</v>
      </c>
      <c r="I2009" s="12">
        <v>0.765</v>
      </c>
      <c r="J2009" s="12">
        <v>1.439</v>
      </c>
    </row>
    <row r="2010">
      <c r="A2010" s="32" t="str">
        <f t="shared" si="2"/>
        <v>Slovakia-Europe2011</v>
      </c>
      <c r="B2010" s="32" t="s">
        <v>243</v>
      </c>
      <c r="C2010" s="5" t="s">
        <v>76</v>
      </c>
      <c r="D2010" s="9" t="s">
        <v>73</v>
      </c>
      <c r="E2010" s="12">
        <v>0.476</v>
      </c>
      <c r="F2010" s="12">
        <v>18.0</v>
      </c>
      <c r="G2010" s="10">
        <f t="shared" si="1179"/>
        <v>19</v>
      </c>
      <c r="H2010" s="12">
        <v>231.0</v>
      </c>
      <c r="I2010" s="12">
        <v>0.744</v>
      </c>
      <c r="J2010" s="12">
        <v>1.1</v>
      </c>
    </row>
    <row r="2011">
      <c r="A2011" s="32" t="str">
        <f t="shared" si="2"/>
        <v>North Macedonia-Europe2011</v>
      </c>
      <c r="B2011" s="32" t="s">
        <v>217</v>
      </c>
      <c r="C2011" s="5" t="s">
        <v>76</v>
      </c>
      <c r="D2011" s="9" t="s">
        <v>73</v>
      </c>
      <c r="E2011" s="12">
        <v>0.084</v>
      </c>
      <c r="F2011" s="12">
        <v>3.0</v>
      </c>
      <c r="G2011" s="10">
        <f t="shared" si="1179"/>
        <v>19</v>
      </c>
      <c r="H2011" s="12">
        <v>119.0</v>
      </c>
      <c r="I2011" s="12">
        <v>0.567</v>
      </c>
      <c r="J2011" s="12">
        <v>1.052</v>
      </c>
    </row>
    <row r="2012">
      <c r="A2012" s="32" t="str">
        <f t="shared" si="2"/>
        <v>Slovenia-Europe2011</v>
      </c>
      <c r="B2012" s="32" t="s">
        <v>244</v>
      </c>
      <c r="C2012" s="5" t="s">
        <v>76</v>
      </c>
      <c r="D2012" s="9" t="s">
        <v>73</v>
      </c>
      <c r="E2012" s="12">
        <v>0.339</v>
      </c>
      <c r="F2012" s="12">
        <v>6.0</v>
      </c>
      <c r="G2012" s="10">
        <f t="shared" si="1179"/>
        <v>19</v>
      </c>
      <c r="H2012" s="12">
        <v>260.0</v>
      </c>
      <c r="I2012" s="12">
        <v>0.673</v>
      </c>
      <c r="J2012" s="12">
        <v>1.052</v>
      </c>
    </row>
    <row r="2013">
      <c r="A2013" s="32" t="str">
        <f t="shared" si="2"/>
        <v>Finland-Europe2011</v>
      </c>
      <c r="B2013" s="32" t="s">
        <v>142</v>
      </c>
      <c r="C2013" s="5" t="s">
        <v>76</v>
      </c>
      <c r="D2013" s="9" t="s">
        <v>73</v>
      </c>
      <c r="E2013" s="12">
        <v>0.39</v>
      </c>
      <c r="F2013" s="12">
        <v>14.0</v>
      </c>
      <c r="G2013" s="10">
        <f t="shared" si="1179"/>
        <v>19</v>
      </c>
      <c r="H2013" s="12">
        <v>93.0</v>
      </c>
      <c r="I2013" s="12">
        <v>0.887</v>
      </c>
      <c r="J2013" s="12">
        <v>1.659</v>
      </c>
    </row>
    <row r="2014">
      <c r="A2014" s="32" t="str">
        <f t="shared" si="2"/>
        <v>Denmark-Europe2011</v>
      </c>
      <c r="B2014" s="32" t="s">
        <v>129</v>
      </c>
      <c r="C2014" s="5" t="s">
        <v>76</v>
      </c>
      <c r="D2014" s="9" t="s">
        <v>73</v>
      </c>
      <c r="E2014" s="12">
        <v>0.264</v>
      </c>
      <c r="F2014" s="12">
        <v>6.0</v>
      </c>
      <c r="G2014" s="10">
        <f t="shared" si="1179"/>
        <v>19</v>
      </c>
      <c r="H2014" s="12">
        <v>135.0</v>
      </c>
      <c r="I2014" s="12">
        <v>0.898</v>
      </c>
      <c r="J2014" s="12">
        <v>1.287</v>
      </c>
    </row>
    <row r="2015">
      <c r="A2015" s="32" t="str">
        <f t="shared" si="2"/>
        <v>Netherlands-Europe2011</v>
      </c>
      <c r="B2015" s="32" t="s">
        <v>210</v>
      </c>
      <c r="C2015" s="5" t="s">
        <v>76</v>
      </c>
      <c r="D2015" s="9" t="s">
        <v>73</v>
      </c>
      <c r="E2015" s="12">
        <v>0.396</v>
      </c>
      <c r="F2015" s="12">
        <v>8.0</v>
      </c>
      <c r="G2015" s="10">
        <f t="shared" si="1179"/>
        <v>19</v>
      </c>
      <c r="H2015" s="12">
        <v>127.0</v>
      </c>
      <c r="I2015" s="12">
        <v>0.914</v>
      </c>
      <c r="J2015" s="12">
        <v>1.19</v>
      </c>
    </row>
    <row r="2016">
      <c r="A2016" s="32" t="str">
        <f t="shared" si="2"/>
        <v>Luxembourg-Europe2011</v>
      </c>
      <c r="B2016" s="32" t="s">
        <v>188</v>
      </c>
      <c r="C2016" s="5" t="s">
        <v>76</v>
      </c>
      <c r="D2016" s="9" t="s">
        <v>73</v>
      </c>
      <c r="E2016" s="12">
        <v>0.198</v>
      </c>
      <c r="F2016" s="12">
        <v>19.0</v>
      </c>
      <c r="G2016" s="10">
        <f t="shared" si="1179"/>
        <v>19</v>
      </c>
      <c r="H2016" s="12">
        <v>59.0</v>
      </c>
      <c r="I2016" s="12">
        <v>0.9</v>
      </c>
      <c r="J2016" s="12">
        <v>1.482</v>
      </c>
    </row>
    <row r="2017">
      <c r="A2017" s="32" t="str">
        <f t="shared" si="2"/>
        <v>Liechtenstein-Europe2011</v>
      </c>
      <c r="B2017" s="32" t="s">
        <v>186</v>
      </c>
      <c r="C2017" s="5" t="s">
        <v>76</v>
      </c>
      <c r="D2017" s="9" t="s">
        <v>73</v>
      </c>
      <c r="E2017" s="10">
        <f t="shared" ref="E2017:H2017" si="1185">if(AND(C2017=C2018,D2017=D2017+1,ISBLANK(E2018)),E2017,E2018)</f>
        <v>0.308</v>
      </c>
      <c r="F2017" s="10">
        <f t="shared" si="1185"/>
        <v>9</v>
      </c>
      <c r="G2017" s="10">
        <f t="shared" si="1185"/>
        <v>19</v>
      </c>
      <c r="H2017" s="10">
        <f t="shared" si="1185"/>
        <v>228</v>
      </c>
      <c r="I2017" s="12">
        <v>0.85</v>
      </c>
      <c r="J2017" s="12">
        <v>1.016</v>
      </c>
    </row>
    <row r="2018">
      <c r="A2018" s="32" t="str">
        <f t="shared" si="2"/>
        <v>Moldova-Europe2011</v>
      </c>
      <c r="B2018" s="32" t="s">
        <v>201</v>
      </c>
      <c r="C2018" s="5" t="s">
        <v>76</v>
      </c>
      <c r="D2018" s="9" t="s">
        <v>73</v>
      </c>
      <c r="E2018" s="12">
        <v>0.308</v>
      </c>
      <c r="F2018" s="12">
        <v>9.0</v>
      </c>
      <c r="G2018" s="10">
        <f t="shared" ref="G2018:G2022" si="1186">if(AND(E2018=E2019,F2018=F2018+1,ISBLANK(G2019)),G2018,G2019)</f>
        <v>19</v>
      </c>
      <c r="H2018" s="12">
        <v>228.0</v>
      </c>
      <c r="I2018" s="12">
        <v>0.38</v>
      </c>
      <c r="J2018" s="12">
        <v>0.908</v>
      </c>
    </row>
    <row r="2019">
      <c r="A2019" s="32" t="str">
        <f t="shared" si="2"/>
        <v>Belarus-Europe2011</v>
      </c>
      <c r="B2019" s="32" t="s">
        <v>96</v>
      </c>
      <c r="C2019" s="5" t="s">
        <v>76</v>
      </c>
      <c r="D2019" s="9" t="s">
        <v>73</v>
      </c>
      <c r="E2019" s="12">
        <v>0.623</v>
      </c>
      <c r="F2019" s="12">
        <v>10.0</v>
      </c>
      <c r="G2019" s="10">
        <f t="shared" si="1186"/>
        <v>19</v>
      </c>
      <c r="H2019" s="12">
        <v>654.0</v>
      </c>
      <c r="I2019" s="12">
        <v>0.396</v>
      </c>
      <c r="J2019" s="12">
        <v>1.132</v>
      </c>
    </row>
    <row r="2020">
      <c r="A2020" s="32" t="str">
        <f t="shared" si="2"/>
        <v>Montenegro-Europe2011</v>
      </c>
      <c r="B2020" s="32" t="s">
        <v>204</v>
      </c>
      <c r="C2020" s="5" t="s">
        <v>76</v>
      </c>
      <c r="D2020" s="9" t="s">
        <v>73</v>
      </c>
      <c r="E2020" s="12">
        <v>0.209</v>
      </c>
      <c r="F2020" s="12">
        <v>10.0</v>
      </c>
      <c r="G2020" s="10">
        <f t="shared" si="1186"/>
        <v>19</v>
      </c>
      <c r="H2020" s="12">
        <v>372.0</v>
      </c>
      <c r="I2020" s="12">
        <v>0.356</v>
      </c>
      <c r="J2020" s="12">
        <v>1.868</v>
      </c>
    </row>
    <row r="2021">
      <c r="A2021" s="32" t="str">
        <f t="shared" si="2"/>
        <v>Cyprus-Europe2011</v>
      </c>
      <c r="B2021" s="32" t="s">
        <v>127</v>
      </c>
      <c r="C2021" s="5" t="s">
        <v>76</v>
      </c>
      <c r="D2021" s="9" t="s">
        <v>73</v>
      </c>
      <c r="E2021" s="12">
        <v>0.22</v>
      </c>
      <c r="F2021" s="12">
        <v>8.0</v>
      </c>
      <c r="G2021" s="10">
        <f t="shared" si="1186"/>
        <v>19</v>
      </c>
      <c r="H2021" s="12">
        <v>149.0</v>
      </c>
      <c r="I2021" s="12">
        <v>0.569</v>
      </c>
      <c r="J2021" s="12">
        <v>0.977</v>
      </c>
    </row>
    <row r="2022">
      <c r="A2022" s="32" t="str">
        <f t="shared" si="2"/>
        <v>Belgium-Europe2011</v>
      </c>
      <c r="B2022" s="32" t="s">
        <v>97</v>
      </c>
      <c r="C2022" s="5" t="s">
        <v>76</v>
      </c>
      <c r="D2022" s="9" t="s">
        <v>73</v>
      </c>
      <c r="E2022" s="12">
        <v>0.57</v>
      </c>
      <c r="F2022" s="12">
        <v>4.0</v>
      </c>
      <c r="G2022" s="10">
        <f t="shared" si="1186"/>
        <v>19</v>
      </c>
      <c r="H2022" s="12">
        <v>156.0</v>
      </c>
      <c r="I2022" s="12">
        <v>0.816</v>
      </c>
      <c r="J2022" s="12">
        <v>1.135</v>
      </c>
    </row>
    <row r="2023">
      <c r="A2023" s="32" t="str">
        <f t="shared" si="2"/>
        <v>Faeroe Islands-Europe2011</v>
      </c>
      <c r="B2023" s="32" t="s">
        <v>140</v>
      </c>
      <c r="C2023" s="5" t="s">
        <v>76</v>
      </c>
      <c r="D2023" s="9" t="s">
        <v>73</v>
      </c>
      <c r="E2023" s="10">
        <f t="shared" ref="E2023:H2023" si="1187">if(AND(C2023=C2024,D2023=D2023+1,ISBLANK(E2024)),E2023,E2024)</f>
        <v>0.407</v>
      </c>
      <c r="F2023" s="10">
        <f t="shared" si="1187"/>
        <v>7</v>
      </c>
      <c r="G2023" s="10">
        <f t="shared" si="1187"/>
        <v>19</v>
      </c>
      <c r="H2023" s="10">
        <f t="shared" si="1187"/>
        <v>87</v>
      </c>
      <c r="I2023" s="12">
        <v>0.807</v>
      </c>
      <c r="J2023" s="12">
        <v>1.18</v>
      </c>
    </row>
    <row r="2024">
      <c r="A2024" s="32" t="str">
        <f t="shared" si="2"/>
        <v>Norway-Europe2011</v>
      </c>
      <c r="B2024" s="32" t="s">
        <v>218</v>
      </c>
      <c r="C2024" s="5" t="s">
        <v>76</v>
      </c>
      <c r="D2024" s="9" t="s">
        <v>73</v>
      </c>
      <c r="E2024" s="12">
        <v>0.407</v>
      </c>
      <c r="F2024" s="12">
        <v>7.0</v>
      </c>
      <c r="G2024" s="10">
        <f t="shared" ref="G2024:G2033" si="1188">if(AND(E2024=E2025,F2024=F2024+1,ISBLANK(G2025)),G2024,G2025)</f>
        <v>19</v>
      </c>
      <c r="H2024" s="12">
        <v>87.0</v>
      </c>
      <c r="I2024" s="12">
        <v>0.935</v>
      </c>
      <c r="J2024" s="12">
        <v>1.158</v>
      </c>
    </row>
    <row r="2025">
      <c r="A2025" s="32" t="str">
        <f t="shared" si="2"/>
        <v>Sweden-Europe2011</v>
      </c>
      <c r="B2025" s="32" t="s">
        <v>259</v>
      </c>
      <c r="C2025" s="5" t="s">
        <v>76</v>
      </c>
      <c r="D2025" s="9" t="s">
        <v>73</v>
      </c>
      <c r="E2025" s="12">
        <v>0.52</v>
      </c>
      <c r="F2025" s="12">
        <v>16.0</v>
      </c>
      <c r="G2025" s="10">
        <f t="shared" si="1188"/>
        <v>19</v>
      </c>
      <c r="H2025" s="12">
        <v>122.0</v>
      </c>
      <c r="I2025" s="12">
        <v>0.928</v>
      </c>
      <c r="J2025" s="12">
        <v>1.212</v>
      </c>
    </row>
    <row r="2026">
      <c r="A2026" s="32" t="str">
        <f t="shared" si="2"/>
        <v>Russia-Europe2011</v>
      </c>
      <c r="B2026" s="32" t="s">
        <v>231</v>
      </c>
      <c r="C2026" s="5" t="s">
        <v>76</v>
      </c>
      <c r="D2026" s="9" t="s">
        <v>73</v>
      </c>
      <c r="E2026" s="12">
        <v>0.469</v>
      </c>
      <c r="F2026" s="12">
        <v>29.0</v>
      </c>
      <c r="G2026" s="10">
        <f t="shared" si="1188"/>
        <v>19</v>
      </c>
      <c r="H2026" s="12">
        <v>290.0</v>
      </c>
      <c r="I2026" s="12">
        <v>0.49</v>
      </c>
      <c r="J2026" s="12">
        <v>1.42</v>
      </c>
    </row>
    <row r="2027">
      <c r="A2027" s="32" t="str">
        <f t="shared" si="2"/>
        <v>Albania-Europe2011</v>
      </c>
      <c r="B2027" s="32" t="s">
        <v>75</v>
      </c>
      <c r="C2027" s="5" t="s">
        <v>76</v>
      </c>
      <c r="D2027" s="9" t="s">
        <v>73</v>
      </c>
      <c r="E2027" s="12">
        <v>0.315</v>
      </c>
      <c r="F2027" s="12">
        <v>6.0</v>
      </c>
      <c r="G2027" s="10">
        <f t="shared" si="1188"/>
        <v>19</v>
      </c>
      <c r="H2027" s="12">
        <v>371.0</v>
      </c>
      <c r="I2027" s="12">
        <v>0.49</v>
      </c>
      <c r="J2027" s="12">
        <v>0.983</v>
      </c>
    </row>
    <row r="2028">
      <c r="A2028" s="32" t="str">
        <f t="shared" si="2"/>
        <v>United Kingdom-Europe2011</v>
      </c>
      <c r="B2028" s="32" t="s">
        <v>276</v>
      </c>
      <c r="C2028" s="5" t="s">
        <v>76</v>
      </c>
      <c r="D2028" s="9" t="s">
        <v>73</v>
      </c>
      <c r="E2028" s="12">
        <v>0.361</v>
      </c>
      <c r="F2028" s="12">
        <v>12.0</v>
      </c>
      <c r="G2028" s="10">
        <f t="shared" si="1188"/>
        <v>19</v>
      </c>
      <c r="H2028" s="12">
        <v>110.0</v>
      </c>
      <c r="I2028" s="12">
        <v>0.854</v>
      </c>
      <c r="J2028" s="12">
        <v>1.236</v>
      </c>
    </row>
    <row r="2029">
      <c r="A2029" s="32" t="str">
        <f t="shared" si="2"/>
        <v>France-Europe2011</v>
      </c>
      <c r="B2029" s="32" t="s">
        <v>143</v>
      </c>
      <c r="C2029" s="5" t="s">
        <v>76</v>
      </c>
      <c r="D2029" s="9" t="s">
        <v>73</v>
      </c>
      <c r="E2029" s="12">
        <v>0.647</v>
      </c>
      <c r="F2029" s="12">
        <v>7.0</v>
      </c>
      <c r="G2029" s="10">
        <f t="shared" si="1188"/>
        <v>19</v>
      </c>
      <c r="H2029" s="12">
        <v>132.0</v>
      </c>
      <c r="I2029" s="12">
        <v>0.778</v>
      </c>
      <c r="J2029" s="12">
        <v>0.941</v>
      </c>
    </row>
    <row r="2030">
      <c r="A2030" s="32" t="str">
        <f t="shared" si="2"/>
        <v>Iceland-Europe2011</v>
      </c>
      <c r="B2030" s="32" t="s">
        <v>162</v>
      </c>
      <c r="C2030" s="5" t="s">
        <v>76</v>
      </c>
      <c r="D2030" s="9" t="s">
        <v>73</v>
      </c>
      <c r="E2030" s="12">
        <v>0.296</v>
      </c>
      <c r="F2030" s="12">
        <v>5.0</v>
      </c>
      <c r="G2030" s="10">
        <f t="shared" si="1188"/>
        <v>19</v>
      </c>
      <c r="H2030" s="12">
        <v>140.0</v>
      </c>
      <c r="I2030" s="12">
        <v>0.948</v>
      </c>
      <c r="J2030" s="12">
        <v>1.068</v>
      </c>
    </row>
    <row r="2031">
      <c r="A2031" s="32" t="str">
        <f t="shared" si="2"/>
        <v>Ireland-Europe2011</v>
      </c>
      <c r="B2031" s="32" t="s">
        <v>167</v>
      </c>
      <c r="C2031" s="5" t="s">
        <v>76</v>
      </c>
      <c r="D2031" s="9" t="s">
        <v>73</v>
      </c>
      <c r="E2031" s="12">
        <v>0.254</v>
      </c>
      <c r="F2031" s="12">
        <v>13.0</v>
      </c>
      <c r="G2031" s="10">
        <f t="shared" si="1188"/>
        <v>19</v>
      </c>
      <c r="H2031" s="12">
        <v>76.0</v>
      </c>
      <c r="I2031" s="12">
        <v>0.749</v>
      </c>
      <c r="J2031" s="12">
        <v>1.085</v>
      </c>
    </row>
    <row r="2032">
      <c r="A2032" s="32" t="str">
        <f t="shared" si="2"/>
        <v>Turkey-Europe2011</v>
      </c>
      <c r="B2032" s="32" t="s">
        <v>270</v>
      </c>
      <c r="C2032" s="5" t="s">
        <v>76</v>
      </c>
      <c r="D2032" s="9" t="s">
        <v>73</v>
      </c>
      <c r="E2032" s="12">
        <v>0.4</v>
      </c>
      <c r="F2032" s="12">
        <v>6.0</v>
      </c>
      <c r="G2032" s="10">
        <f t="shared" si="1188"/>
        <v>19</v>
      </c>
      <c r="H2032" s="12">
        <v>226.0</v>
      </c>
      <c r="I2032" s="12">
        <v>0.431</v>
      </c>
      <c r="J2032" s="12">
        <v>0.894</v>
      </c>
    </row>
    <row r="2033">
      <c r="A2033" s="32" t="str">
        <f t="shared" si="2"/>
        <v>Kosovo-Europe2011</v>
      </c>
      <c r="B2033" s="32" t="s">
        <v>177</v>
      </c>
      <c r="C2033" s="5" t="s">
        <v>76</v>
      </c>
      <c r="D2033" s="9" t="s">
        <v>73</v>
      </c>
      <c r="E2033" s="12">
        <v>0.154</v>
      </c>
      <c r="F2033" s="12">
        <v>58.0</v>
      </c>
      <c r="G2033" s="10">
        <f t="shared" si="1188"/>
        <v>19</v>
      </c>
      <c r="H2033" s="12">
        <v>164.0</v>
      </c>
      <c r="I2033" s="10">
        <f t="shared" ref="I2033:J2033" si="1189">if(AND(G2033=G2034,H2033=H2033+1,ISBLANK(I2034)),I2033,I2034)</f>
        <v>0.87</v>
      </c>
      <c r="J2033" s="10">
        <f t="shared" si="1189"/>
        <v>0.883</v>
      </c>
    </row>
    <row r="2034">
      <c r="A2034" s="32" t="str">
        <f t="shared" si="2"/>
        <v>Isle of Man-Europe2012</v>
      </c>
      <c r="B2034" s="32" t="s">
        <v>168</v>
      </c>
      <c r="C2034" s="5" t="s">
        <v>76</v>
      </c>
      <c r="D2034" s="9" t="s">
        <v>74</v>
      </c>
      <c r="E2034" s="10">
        <f t="shared" ref="E2034:J2034" si="1190">if(AND(C2034=C2035,D2034=D2034+1,ISBLANK(E2035)),E2034,E2035)</f>
        <v>0.459</v>
      </c>
      <c r="F2034" s="10">
        <f t="shared" si="1190"/>
        <v>15</v>
      </c>
      <c r="G2034" s="10">
        <f t="shared" si="1190"/>
        <v>19</v>
      </c>
      <c r="H2034" s="10">
        <f t="shared" si="1190"/>
        <v>207</v>
      </c>
      <c r="I2034" s="10">
        <f t="shared" si="1190"/>
        <v>0.87</v>
      </c>
      <c r="J2034" s="10">
        <f t="shared" si="1190"/>
        <v>0.883</v>
      </c>
    </row>
    <row r="2035">
      <c r="A2035" s="32" t="str">
        <f t="shared" si="2"/>
        <v>Monaco-Europe2012</v>
      </c>
      <c r="B2035" s="32" t="s">
        <v>202</v>
      </c>
      <c r="C2035" s="5" t="s">
        <v>76</v>
      </c>
      <c r="D2035" s="9" t="s">
        <v>74</v>
      </c>
      <c r="E2035" s="10">
        <f t="shared" ref="E2035:H2035" si="1191">if(AND(C2035=C2036,D2035=D2035+1,ISBLANK(E2036)),E2035,E2036)</f>
        <v>0.459</v>
      </c>
      <c r="F2035" s="10">
        <f t="shared" si="1191"/>
        <v>15</v>
      </c>
      <c r="G2035" s="10">
        <f t="shared" si="1191"/>
        <v>19</v>
      </c>
      <c r="H2035" s="10">
        <f t="shared" si="1191"/>
        <v>207</v>
      </c>
      <c r="I2035" s="12">
        <v>0.87</v>
      </c>
      <c r="J2035" s="12">
        <v>0.883</v>
      </c>
    </row>
    <row r="2036">
      <c r="A2036" s="32" t="str">
        <f t="shared" si="2"/>
        <v>Germany-Europe2012</v>
      </c>
      <c r="B2036" s="32" t="s">
        <v>148</v>
      </c>
      <c r="C2036" s="5" t="s">
        <v>76</v>
      </c>
      <c r="D2036" s="9" t="s">
        <v>74</v>
      </c>
      <c r="E2036" s="12">
        <v>0.459</v>
      </c>
      <c r="F2036" s="12">
        <v>15.0</v>
      </c>
      <c r="G2036" s="12">
        <v>19.0</v>
      </c>
      <c r="H2036" s="12">
        <v>207.0</v>
      </c>
      <c r="I2036" s="12">
        <v>0.823</v>
      </c>
      <c r="J2036" s="12">
        <v>1.116</v>
      </c>
    </row>
    <row r="2037">
      <c r="A2037" s="32" t="str">
        <f t="shared" si="2"/>
        <v>Hungary-Europe2012</v>
      </c>
      <c r="B2037" s="32" t="s">
        <v>161</v>
      </c>
      <c r="C2037" s="5" t="s">
        <v>76</v>
      </c>
      <c r="D2037" s="9" t="s">
        <v>74</v>
      </c>
      <c r="E2037" s="12">
        <v>0.495</v>
      </c>
      <c r="F2037" s="12">
        <v>5.0</v>
      </c>
      <c r="G2037" s="12">
        <v>52.0</v>
      </c>
      <c r="H2037" s="12">
        <v>277.0</v>
      </c>
      <c r="I2037" s="12">
        <v>0.706</v>
      </c>
      <c r="J2037" s="12">
        <v>1.161</v>
      </c>
    </row>
    <row r="2038">
      <c r="A2038" s="32" t="str">
        <f t="shared" si="2"/>
        <v>Serbia-Europe2012</v>
      </c>
      <c r="B2038" s="32" t="s">
        <v>238</v>
      </c>
      <c r="C2038" s="5" t="s">
        <v>76</v>
      </c>
      <c r="D2038" s="9" t="s">
        <v>74</v>
      </c>
      <c r="E2038" s="12">
        <v>0.34</v>
      </c>
      <c r="F2038" s="12">
        <v>12.0</v>
      </c>
      <c r="G2038" s="12">
        <v>87.0</v>
      </c>
      <c r="H2038" s="12">
        <v>279.0</v>
      </c>
      <c r="I2038" s="12">
        <v>0.481</v>
      </c>
      <c r="J2038" s="12">
        <v>1.178</v>
      </c>
    </row>
    <row r="2039">
      <c r="A2039" s="32" t="str">
        <f t="shared" si="2"/>
        <v>Bosnia and Herzegovina-Europe2012</v>
      </c>
      <c r="B2039" s="32" t="s">
        <v>103</v>
      </c>
      <c r="C2039" s="5" t="s">
        <v>76</v>
      </c>
      <c r="D2039" s="9" t="s">
        <v>74</v>
      </c>
      <c r="E2039" s="12">
        <v>0.237</v>
      </c>
      <c r="F2039" s="12">
        <v>37.0</v>
      </c>
      <c r="G2039" s="12">
        <v>130.0</v>
      </c>
      <c r="H2039" s="12">
        <v>407.0</v>
      </c>
      <c r="I2039" s="12">
        <v>0.654</v>
      </c>
      <c r="J2039" s="12">
        <v>0.876</v>
      </c>
    </row>
    <row r="2040">
      <c r="A2040" s="32" t="str">
        <f t="shared" si="2"/>
        <v>Portugal-Europe2012</v>
      </c>
      <c r="B2040" s="32" t="s">
        <v>227</v>
      </c>
      <c r="C2040" s="5" t="s">
        <v>76</v>
      </c>
      <c r="D2040" s="9" t="s">
        <v>74</v>
      </c>
      <c r="E2040" s="12">
        <v>0.42</v>
      </c>
      <c r="F2040" s="12">
        <v>4.0</v>
      </c>
      <c r="G2040" s="12">
        <v>29.0</v>
      </c>
      <c r="H2040" s="12">
        <v>275.0</v>
      </c>
      <c r="I2040" s="12">
        <v>0.603</v>
      </c>
      <c r="J2040" s="12">
        <v>1.14</v>
      </c>
    </row>
    <row r="2041">
      <c r="A2041" s="32" t="str">
        <f t="shared" si="2"/>
        <v>Greece-Europe2012</v>
      </c>
      <c r="B2041" s="32" t="s">
        <v>150</v>
      </c>
      <c r="C2041" s="5" t="s">
        <v>76</v>
      </c>
      <c r="D2041" s="9" t="s">
        <v>74</v>
      </c>
      <c r="E2041" s="12">
        <v>0.441</v>
      </c>
      <c r="F2041" s="12">
        <v>12.0</v>
      </c>
      <c r="G2041" s="12">
        <v>89.0</v>
      </c>
      <c r="H2041" s="12">
        <v>202.0</v>
      </c>
      <c r="I2041" s="12">
        <v>0.551</v>
      </c>
      <c r="J2041" s="12">
        <v>1.201</v>
      </c>
    </row>
    <row r="2042">
      <c r="A2042" s="32" t="str">
        <f t="shared" si="2"/>
        <v>Austria-Europe2012</v>
      </c>
      <c r="B2042" s="32" t="s">
        <v>89</v>
      </c>
      <c r="C2042" s="5" t="s">
        <v>76</v>
      </c>
      <c r="D2042" s="9" t="s">
        <v>74</v>
      </c>
      <c r="E2042" s="12">
        <v>0.524</v>
      </c>
      <c r="F2042" s="12">
        <v>25.0</v>
      </c>
      <c r="G2042" s="12">
        <v>28.0</v>
      </c>
      <c r="H2042" s="12">
        <v>170.0</v>
      </c>
      <c r="I2042" s="12">
        <v>0.8</v>
      </c>
      <c r="J2042" s="12">
        <v>1.605</v>
      </c>
    </row>
    <row r="2043">
      <c r="A2043" s="32" t="str">
        <f t="shared" si="2"/>
        <v>Italy-Europe2012</v>
      </c>
      <c r="B2043" s="32" t="s">
        <v>170</v>
      </c>
      <c r="C2043" s="5" t="s">
        <v>76</v>
      </c>
      <c r="D2043" s="9" t="s">
        <v>74</v>
      </c>
      <c r="E2043" s="12">
        <v>0.677</v>
      </c>
      <c r="F2043" s="12">
        <v>6.0</v>
      </c>
      <c r="G2043" s="12">
        <v>67.0</v>
      </c>
      <c r="H2043" s="12">
        <v>269.0</v>
      </c>
      <c r="I2043" s="12">
        <v>0.558</v>
      </c>
      <c r="J2043" s="12">
        <v>1.597</v>
      </c>
    </row>
    <row r="2044">
      <c r="A2044" s="32" t="str">
        <f t="shared" si="2"/>
        <v>Andorra-Europe2012</v>
      </c>
      <c r="B2044" s="32" t="s">
        <v>81</v>
      </c>
      <c r="C2044" s="5" t="s">
        <v>76</v>
      </c>
      <c r="D2044" s="9" t="s">
        <v>74</v>
      </c>
      <c r="E2044" s="10">
        <f t="shared" ref="E2044:F2044" si="1192">if(AND(C2044=C2045,D2044=D2044+1,ISBLANK(E2045)),E2044,E2045)</f>
        <v>0.422</v>
      </c>
      <c r="F2044" s="10">
        <f t="shared" si="1192"/>
        <v>40</v>
      </c>
      <c r="G2044" s="13"/>
      <c r="H2044" s="10">
        <f>if(AND(F2044=F2045,G2044=G2044+1,ISBLANK(H2045)),H2044,H2045)</f>
        <v>52</v>
      </c>
      <c r="I2044" s="12">
        <v>0.864</v>
      </c>
      <c r="J2044" s="12">
        <v>0.815</v>
      </c>
    </row>
    <row r="2045">
      <c r="A2045" s="32" t="str">
        <f t="shared" si="2"/>
        <v>San Marino-Europe2012</v>
      </c>
      <c r="B2045" s="32" t="s">
        <v>234</v>
      </c>
      <c r="C2045" s="5" t="s">
        <v>76</v>
      </c>
      <c r="D2045" s="9" t="s">
        <v>74</v>
      </c>
      <c r="E2045" s="12">
        <v>0.422</v>
      </c>
      <c r="F2045" s="12">
        <v>40.0</v>
      </c>
      <c r="G2045" s="12">
        <v>74.0</v>
      </c>
      <c r="H2045" s="12">
        <v>52.0</v>
      </c>
      <c r="I2045" s="12">
        <v>0.509</v>
      </c>
      <c r="J2045" s="12">
        <v>1.152</v>
      </c>
    </row>
    <row r="2046">
      <c r="A2046" s="32" t="str">
        <f t="shared" si="2"/>
        <v>Lithuania-Europe2012</v>
      </c>
      <c r="B2046" s="32" t="s">
        <v>187</v>
      </c>
      <c r="C2046" s="5" t="s">
        <v>76</v>
      </c>
      <c r="D2046" s="9" t="s">
        <v>74</v>
      </c>
      <c r="E2046" s="12">
        <v>0.43</v>
      </c>
      <c r="F2046" s="12">
        <v>20.0</v>
      </c>
      <c r="G2046" s="12">
        <v>25.0</v>
      </c>
      <c r="H2046" s="12">
        <v>175.0</v>
      </c>
      <c r="I2046" s="12">
        <v>0.672</v>
      </c>
      <c r="J2046" s="12">
        <v>1.651</v>
      </c>
    </row>
    <row r="2047">
      <c r="A2047" s="32" t="str">
        <f t="shared" si="2"/>
        <v>Latvia-Europe2012</v>
      </c>
      <c r="B2047" s="32" t="s">
        <v>181</v>
      </c>
      <c r="C2047" s="5" t="s">
        <v>76</v>
      </c>
      <c r="D2047" s="9" t="s">
        <v>74</v>
      </c>
      <c r="E2047" s="12">
        <v>0.359</v>
      </c>
      <c r="F2047" s="12">
        <v>16.0</v>
      </c>
      <c r="G2047" s="12">
        <v>24.0</v>
      </c>
      <c r="H2047" s="12">
        <v>264.0</v>
      </c>
      <c r="I2047" s="12">
        <v>0.731</v>
      </c>
      <c r="J2047" s="12">
        <v>1.121</v>
      </c>
    </row>
    <row r="2048">
      <c r="A2048" s="32" t="str">
        <f t="shared" si="2"/>
        <v>Romania-Europe2012</v>
      </c>
      <c r="B2048" s="32" t="s">
        <v>230</v>
      </c>
      <c r="C2048" s="5" t="s">
        <v>76</v>
      </c>
      <c r="D2048" s="9" t="s">
        <v>74</v>
      </c>
      <c r="E2048" s="12">
        <v>0.429</v>
      </c>
      <c r="F2048" s="12">
        <v>10.0</v>
      </c>
      <c r="G2048" s="12">
        <v>73.0</v>
      </c>
      <c r="H2048" s="12">
        <v>216.0</v>
      </c>
      <c r="I2048" s="12">
        <v>0.459</v>
      </c>
      <c r="J2048" s="12">
        <v>1.05</v>
      </c>
    </row>
    <row r="2049">
      <c r="A2049" s="32" t="str">
        <f t="shared" si="2"/>
        <v>Bulgaria-Europe2012</v>
      </c>
      <c r="B2049" s="32" t="s">
        <v>107</v>
      </c>
      <c r="C2049" s="5" t="s">
        <v>76</v>
      </c>
      <c r="D2049" s="9" t="s">
        <v>74</v>
      </c>
      <c r="E2049" s="12">
        <v>0.277</v>
      </c>
      <c r="F2049" s="12">
        <v>18.0</v>
      </c>
      <c r="G2049" s="12">
        <v>57.0</v>
      </c>
      <c r="H2049" s="12">
        <v>454.0</v>
      </c>
      <c r="I2049" s="12">
        <v>0.519</v>
      </c>
      <c r="J2049" s="12">
        <v>1.481</v>
      </c>
    </row>
    <row r="2050">
      <c r="A2050" s="32" t="str">
        <f t="shared" si="2"/>
        <v>Slovakia-Europe2012</v>
      </c>
      <c r="B2050" s="32" t="s">
        <v>243</v>
      </c>
      <c r="C2050" s="5" t="s">
        <v>76</v>
      </c>
      <c r="D2050" s="9" t="s">
        <v>74</v>
      </c>
      <c r="E2050" s="12">
        <v>0.471</v>
      </c>
      <c r="F2050" s="12">
        <v>14.0</v>
      </c>
      <c r="G2050" s="12">
        <v>43.0</v>
      </c>
      <c r="H2050" s="12">
        <v>207.0</v>
      </c>
      <c r="I2050" s="12">
        <v>0.767</v>
      </c>
      <c r="J2050" s="12">
        <v>1.119</v>
      </c>
    </row>
    <row r="2051">
      <c r="A2051" s="32" t="str">
        <f t="shared" si="2"/>
        <v>Poland-Europe2012</v>
      </c>
      <c r="B2051" s="32" t="s">
        <v>226</v>
      </c>
      <c r="C2051" s="5" t="s">
        <v>76</v>
      </c>
      <c r="D2051" s="9" t="s">
        <v>74</v>
      </c>
      <c r="E2051" s="12">
        <v>0.398</v>
      </c>
      <c r="F2051" s="12">
        <v>32.0</v>
      </c>
      <c r="G2051" s="12">
        <v>48.0</v>
      </c>
      <c r="H2051" s="12">
        <v>286.0</v>
      </c>
      <c r="I2051" s="12">
        <v>0.623</v>
      </c>
      <c r="J2051" s="12">
        <v>1.415</v>
      </c>
    </row>
    <row r="2052">
      <c r="A2052" s="32" t="str">
        <f t="shared" si="2"/>
        <v>Croatia-Europe2012</v>
      </c>
      <c r="B2052" s="32" t="s">
        <v>124</v>
      </c>
      <c r="C2052" s="5" t="s">
        <v>76</v>
      </c>
      <c r="D2052" s="9" t="s">
        <v>74</v>
      </c>
      <c r="E2052" s="12">
        <v>0.218</v>
      </c>
      <c r="F2052" s="12">
        <v>8.0</v>
      </c>
      <c r="G2052" s="12">
        <v>88.0</v>
      </c>
      <c r="H2052" s="12">
        <v>196.0</v>
      </c>
      <c r="I2052" s="12">
        <v>0.619</v>
      </c>
      <c r="J2052" s="12">
        <v>1.154</v>
      </c>
    </row>
    <row r="2053">
      <c r="A2053" s="32" t="str">
        <f t="shared" si="2"/>
        <v>Czech Republic-Europe2012</v>
      </c>
      <c r="B2053" s="32" t="s">
        <v>128</v>
      </c>
      <c r="C2053" s="5" t="s">
        <v>76</v>
      </c>
      <c r="D2053" s="9" t="s">
        <v>74</v>
      </c>
      <c r="E2053" s="12">
        <v>0.481</v>
      </c>
      <c r="F2053" s="12">
        <v>20.0</v>
      </c>
      <c r="G2053" s="12">
        <v>68.0</v>
      </c>
      <c r="H2053" s="12">
        <v>413.0</v>
      </c>
      <c r="I2053" s="12">
        <v>0.734</v>
      </c>
      <c r="J2053" s="12">
        <v>1.268</v>
      </c>
    </row>
    <row r="2054">
      <c r="A2054" s="32" t="str">
        <f t="shared" si="2"/>
        <v>Denmark-Europe2012</v>
      </c>
      <c r="B2054" s="32" t="s">
        <v>129</v>
      </c>
      <c r="C2054" s="5" t="s">
        <v>76</v>
      </c>
      <c r="D2054" s="9" t="s">
        <v>74</v>
      </c>
      <c r="E2054" s="12">
        <v>0.27</v>
      </c>
      <c r="F2054" s="12">
        <v>6.0</v>
      </c>
      <c r="G2054" s="12">
        <v>5.0</v>
      </c>
      <c r="H2054" s="12">
        <v>130.0</v>
      </c>
      <c r="I2054" s="12">
        <v>0.923</v>
      </c>
      <c r="J2054" s="12">
        <v>1.303</v>
      </c>
    </row>
    <row r="2055">
      <c r="A2055" s="32" t="str">
        <f t="shared" si="2"/>
        <v>Malta-Europe2012</v>
      </c>
      <c r="B2055" s="32" t="s">
        <v>195</v>
      </c>
      <c r="C2055" s="5" t="s">
        <v>76</v>
      </c>
      <c r="D2055" s="9" t="s">
        <v>74</v>
      </c>
      <c r="E2055" s="12">
        <v>0.409</v>
      </c>
      <c r="F2055" s="12">
        <v>40.0</v>
      </c>
      <c r="G2055" s="12">
        <v>100.0</v>
      </c>
      <c r="H2055" s="12">
        <v>139.0</v>
      </c>
      <c r="I2055" s="12">
        <v>0.682</v>
      </c>
      <c r="J2055" s="12">
        <v>1.244</v>
      </c>
    </row>
    <row r="2056">
      <c r="A2056" s="32" t="str">
        <f t="shared" si="2"/>
        <v>Liechtenstein-Europe2012</v>
      </c>
      <c r="B2056" s="32" t="s">
        <v>186</v>
      </c>
      <c r="C2056" s="5" t="s">
        <v>76</v>
      </c>
      <c r="D2056" s="9" t="s">
        <v>74</v>
      </c>
      <c r="E2056" s="10">
        <f t="shared" ref="E2056:F2056" si="1193">if(AND(C2056=C2057,D2056=D2056+1,ISBLANK(E2057)),E2056,E2057)</f>
        <v>0.387</v>
      </c>
      <c r="F2056" s="10">
        <f t="shared" si="1193"/>
        <v>28</v>
      </c>
      <c r="G2056" s="13"/>
      <c r="H2056" s="10">
        <f>if(AND(F2056=F2057,G2056=G2056+1,ISBLANK(H2057)),H2056,H2057)</f>
        <v>167</v>
      </c>
      <c r="I2056" s="12">
        <v>0.894</v>
      </c>
      <c r="J2056" s="12">
        <v>0.974</v>
      </c>
    </row>
    <row r="2057">
      <c r="A2057" s="32" t="str">
        <f t="shared" si="2"/>
        <v>Spain-Europe2012</v>
      </c>
      <c r="B2057" s="32" t="s">
        <v>250</v>
      </c>
      <c r="C2057" s="5" t="s">
        <v>76</v>
      </c>
      <c r="D2057" s="9" t="s">
        <v>74</v>
      </c>
      <c r="E2057" s="12">
        <v>0.387</v>
      </c>
      <c r="F2057" s="12">
        <v>28.0</v>
      </c>
      <c r="G2057" s="12">
        <v>46.0</v>
      </c>
      <c r="H2057" s="12">
        <v>167.0</v>
      </c>
      <c r="I2057" s="12">
        <v>0.698</v>
      </c>
      <c r="J2057" s="12">
        <v>1.084</v>
      </c>
    </row>
    <row r="2058">
      <c r="A2058" s="32" t="str">
        <f t="shared" si="2"/>
        <v>Switzerland-Europe2012</v>
      </c>
      <c r="B2058" s="32" t="s">
        <v>260</v>
      </c>
      <c r="C2058" s="5" t="s">
        <v>76</v>
      </c>
      <c r="D2058" s="9" t="s">
        <v>74</v>
      </c>
      <c r="E2058" s="12">
        <v>0.291</v>
      </c>
      <c r="F2058" s="12">
        <v>18.0</v>
      </c>
      <c r="G2058" s="12">
        <v>27.0</v>
      </c>
      <c r="H2058" s="12">
        <v>63.0</v>
      </c>
      <c r="I2058" s="12">
        <v>0.852</v>
      </c>
      <c r="J2058" s="12">
        <v>1.321</v>
      </c>
    </row>
    <row r="2059">
      <c r="A2059" s="32" t="str">
        <f t="shared" si="2"/>
        <v>Ukraine-Europe2012</v>
      </c>
      <c r="B2059" s="32" t="s">
        <v>274</v>
      </c>
      <c r="C2059" s="5" t="s">
        <v>76</v>
      </c>
      <c r="D2059" s="9" t="s">
        <v>74</v>
      </c>
      <c r="E2059" s="12">
        <v>0.554</v>
      </c>
      <c r="F2059" s="12">
        <v>22.0</v>
      </c>
      <c r="G2059" s="12">
        <v>140.0</v>
      </c>
      <c r="H2059" s="12">
        <v>491.0</v>
      </c>
      <c r="I2059" s="12">
        <v>0.353</v>
      </c>
      <c r="J2059" s="12">
        <v>1.303</v>
      </c>
    </row>
    <row r="2060">
      <c r="A2060" s="32" t="str">
        <f t="shared" si="2"/>
        <v>Estonia-Europe2012</v>
      </c>
      <c r="B2060" s="32" t="s">
        <v>138</v>
      </c>
      <c r="C2060" s="5" t="s">
        <v>76</v>
      </c>
      <c r="D2060" s="9" t="s">
        <v>74</v>
      </c>
      <c r="E2060" s="12">
        <v>0.664</v>
      </c>
      <c r="F2060" s="12">
        <v>7.0</v>
      </c>
      <c r="G2060" s="12">
        <v>21.0</v>
      </c>
      <c r="H2060" s="12">
        <v>81.0</v>
      </c>
      <c r="I2060" s="12">
        <v>0.784</v>
      </c>
      <c r="J2060" s="12">
        <v>1.604</v>
      </c>
    </row>
    <row r="2061">
      <c r="A2061" s="32" t="str">
        <f t="shared" si="2"/>
        <v>North Macedonia-Europe2012</v>
      </c>
      <c r="B2061" s="32" t="s">
        <v>217</v>
      </c>
      <c r="C2061" s="5" t="s">
        <v>76</v>
      </c>
      <c r="D2061" s="9" t="s">
        <v>74</v>
      </c>
      <c r="E2061" s="12">
        <v>0.082</v>
      </c>
      <c r="F2061" s="12">
        <v>2.0</v>
      </c>
      <c r="G2061" s="12">
        <v>36.0</v>
      </c>
      <c r="H2061" s="12">
        <v>119.0</v>
      </c>
      <c r="I2061" s="12">
        <v>0.574</v>
      </c>
      <c r="J2061" s="12">
        <v>1.062</v>
      </c>
    </row>
    <row r="2062">
      <c r="A2062" s="32" t="str">
        <f t="shared" si="2"/>
        <v>Slovenia-Europe2012</v>
      </c>
      <c r="B2062" s="32" t="s">
        <v>244</v>
      </c>
      <c r="C2062" s="5" t="s">
        <v>76</v>
      </c>
      <c r="D2062" s="9" t="s">
        <v>74</v>
      </c>
      <c r="E2062" s="12">
        <v>0.339</v>
      </c>
      <c r="F2062" s="12">
        <v>6.0</v>
      </c>
      <c r="G2062" s="12">
        <v>31.0</v>
      </c>
      <c r="H2062" s="12">
        <v>260.0</v>
      </c>
      <c r="I2062" s="12">
        <v>0.683</v>
      </c>
      <c r="J2062" s="12">
        <v>1.084</v>
      </c>
    </row>
    <row r="2063">
      <c r="A2063" s="32" t="str">
        <f t="shared" si="2"/>
        <v>Belgium-Europe2012</v>
      </c>
      <c r="B2063" s="32" t="s">
        <v>97</v>
      </c>
      <c r="C2063" s="5" t="s">
        <v>76</v>
      </c>
      <c r="D2063" s="9" t="s">
        <v>74</v>
      </c>
      <c r="E2063" s="12">
        <v>0.576</v>
      </c>
      <c r="F2063" s="12">
        <v>4.0</v>
      </c>
      <c r="G2063" s="12">
        <v>32.0</v>
      </c>
      <c r="H2063" s="12">
        <v>156.0</v>
      </c>
      <c r="I2063" s="12">
        <v>0.807</v>
      </c>
      <c r="J2063" s="12">
        <v>1.113</v>
      </c>
    </row>
    <row r="2064">
      <c r="A2064" s="32" t="str">
        <f t="shared" si="2"/>
        <v>Finland-Europe2012</v>
      </c>
      <c r="B2064" s="32" t="s">
        <v>142</v>
      </c>
      <c r="C2064" s="5" t="s">
        <v>76</v>
      </c>
      <c r="D2064" s="9" t="s">
        <v>74</v>
      </c>
      <c r="E2064" s="12">
        <v>0.406</v>
      </c>
      <c r="F2064" s="12">
        <v>14.0</v>
      </c>
      <c r="G2064" s="12">
        <v>12.0</v>
      </c>
      <c r="H2064" s="12">
        <v>93.0</v>
      </c>
      <c r="I2064" s="12">
        <v>0.899</v>
      </c>
      <c r="J2064" s="12">
        <v>1.723</v>
      </c>
    </row>
    <row r="2065">
      <c r="A2065" s="32" t="str">
        <f t="shared" si="2"/>
        <v>Netherlands-Europe2012</v>
      </c>
      <c r="B2065" s="32" t="s">
        <v>210</v>
      </c>
      <c r="C2065" s="5" t="s">
        <v>76</v>
      </c>
      <c r="D2065" s="9" t="s">
        <v>74</v>
      </c>
      <c r="E2065" s="12">
        <v>0.392</v>
      </c>
      <c r="F2065" s="12">
        <v>5.0</v>
      </c>
      <c r="G2065" s="12">
        <v>30.0</v>
      </c>
      <c r="H2065" s="12">
        <v>127.0</v>
      </c>
      <c r="I2065" s="12">
        <v>0.929</v>
      </c>
      <c r="J2065" s="12">
        <v>1.18</v>
      </c>
    </row>
    <row r="2066">
      <c r="A2066" s="32" t="str">
        <f t="shared" si="2"/>
        <v>Luxembourg-Europe2012</v>
      </c>
      <c r="B2066" s="32" t="s">
        <v>188</v>
      </c>
      <c r="C2066" s="5" t="s">
        <v>76</v>
      </c>
      <c r="D2066" s="9" t="s">
        <v>74</v>
      </c>
      <c r="E2066" s="12">
        <v>0.2</v>
      </c>
      <c r="F2066" s="12">
        <v>19.0</v>
      </c>
      <c r="G2066" s="12">
        <v>56.0</v>
      </c>
      <c r="H2066" s="12">
        <v>59.0</v>
      </c>
      <c r="I2066" s="12">
        <v>0.919</v>
      </c>
      <c r="J2066" s="12">
        <v>1.454</v>
      </c>
    </row>
    <row r="2067">
      <c r="A2067" s="32" t="str">
        <f t="shared" si="2"/>
        <v>Moldova-Europe2012</v>
      </c>
      <c r="B2067" s="32" t="s">
        <v>201</v>
      </c>
      <c r="C2067" s="5" t="s">
        <v>76</v>
      </c>
      <c r="D2067" s="9" t="s">
        <v>74</v>
      </c>
      <c r="E2067" s="12">
        <v>0.308</v>
      </c>
      <c r="F2067" s="12">
        <v>9.0</v>
      </c>
      <c r="G2067" s="12">
        <v>86.0</v>
      </c>
      <c r="H2067" s="12">
        <v>220.0</v>
      </c>
      <c r="I2067" s="12">
        <v>0.434</v>
      </c>
      <c r="J2067" s="12">
        <v>1.02</v>
      </c>
    </row>
    <row r="2068">
      <c r="A2068" s="32" t="str">
        <f t="shared" si="2"/>
        <v>Belarus-Europe2012</v>
      </c>
      <c r="B2068" s="32" t="s">
        <v>96</v>
      </c>
      <c r="C2068" s="5" t="s">
        <v>76</v>
      </c>
      <c r="D2068" s="9" t="s">
        <v>74</v>
      </c>
      <c r="E2068" s="12">
        <v>0.605</v>
      </c>
      <c r="F2068" s="12">
        <v>10.0</v>
      </c>
      <c r="G2068" s="12">
        <v>64.0</v>
      </c>
      <c r="H2068" s="12">
        <v>338.0</v>
      </c>
      <c r="I2068" s="12">
        <v>0.469</v>
      </c>
      <c r="J2068" s="12">
        <v>1.135</v>
      </c>
    </row>
    <row r="2069">
      <c r="A2069" s="32" t="str">
        <f t="shared" si="2"/>
        <v>Montenegro-Europe2012</v>
      </c>
      <c r="B2069" s="32" t="s">
        <v>204</v>
      </c>
      <c r="C2069" s="5" t="s">
        <v>76</v>
      </c>
      <c r="D2069" s="9" t="s">
        <v>74</v>
      </c>
      <c r="E2069" s="12">
        <v>0.209</v>
      </c>
      <c r="F2069" s="12">
        <v>10.0</v>
      </c>
      <c r="G2069" s="12">
        <v>50.0</v>
      </c>
      <c r="H2069" s="12">
        <v>320.0</v>
      </c>
      <c r="I2069" s="12">
        <v>0.568</v>
      </c>
      <c r="J2069" s="12">
        <v>1.595</v>
      </c>
    </row>
    <row r="2070">
      <c r="A2070" s="32" t="str">
        <f t="shared" si="2"/>
        <v>Cyprus-Europe2012</v>
      </c>
      <c r="B2070" s="32" t="s">
        <v>127</v>
      </c>
      <c r="C2070" s="5" t="s">
        <v>76</v>
      </c>
      <c r="D2070" s="9" t="s">
        <v>74</v>
      </c>
      <c r="E2070" s="12">
        <v>0.222</v>
      </c>
      <c r="F2070" s="12">
        <v>8.0</v>
      </c>
      <c r="G2070" s="12">
        <v>38.0</v>
      </c>
      <c r="H2070" s="12">
        <v>147.0</v>
      </c>
      <c r="I2070" s="12">
        <v>0.607</v>
      </c>
      <c r="J2070" s="12">
        <v>0.984</v>
      </c>
    </row>
    <row r="2071">
      <c r="A2071" s="32" t="str">
        <f t="shared" si="2"/>
        <v>Norway-Europe2012</v>
      </c>
      <c r="B2071" s="32" t="s">
        <v>218</v>
      </c>
      <c r="C2071" s="5" t="s">
        <v>76</v>
      </c>
      <c r="D2071" s="9" t="s">
        <v>74</v>
      </c>
      <c r="E2071" s="12">
        <v>0.407</v>
      </c>
      <c r="F2071" s="12">
        <v>7.0</v>
      </c>
      <c r="G2071" s="12">
        <v>7.0</v>
      </c>
      <c r="H2071" s="12">
        <v>87.0</v>
      </c>
      <c r="I2071" s="12">
        <v>0.946</v>
      </c>
      <c r="J2071" s="12">
        <v>1.167</v>
      </c>
    </row>
    <row r="2072">
      <c r="A2072" s="32" t="str">
        <f t="shared" si="2"/>
        <v>Sweden-Europe2012</v>
      </c>
      <c r="B2072" s="32" t="s">
        <v>259</v>
      </c>
      <c r="C2072" s="5" t="s">
        <v>76</v>
      </c>
      <c r="D2072" s="9" t="s">
        <v>74</v>
      </c>
      <c r="E2072" s="12">
        <v>0.52</v>
      </c>
      <c r="F2072" s="12">
        <v>16.0</v>
      </c>
      <c r="G2072" s="12">
        <v>14.0</v>
      </c>
      <c r="H2072" s="12">
        <v>122.0</v>
      </c>
      <c r="I2072" s="12">
        <v>0.932</v>
      </c>
      <c r="J2072" s="12">
        <v>1.246</v>
      </c>
    </row>
    <row r="2073">
      <c r="A2073" s="32" t="str">
        <f t="shared" si="2"/>
        <v>Russia-Europe2012</v>
      </c>
      <c r="B2073" s="32" t="s">
        <v>231</v>
      </c>
      <c r="C2073" s="5" t="s">
        <v>76</v>
      </c>
      <c r="D2073" s="9" t="s">
        <v>74</v>
      </c>
      <c r="E2073" s="12">
        <v>0.541</v>
      </c>
      <c r="F2073" s="12">
        <v>18.0</v>
      </c>
      <c r="G2073" s="12">
        <v>111.0</v>
      </c>
      <c r="H2073" s="12">
        <v>177.0</v>
      </c>
      <c r="I2073" s="12">
        <v>0.638</v>
      </c>
      <c r="J2073" s="12">
        <v>1.453</v>
      </c>
    </row>
    <row r="2074">
      <c r="A2074" s="32" t="str">
        <f t="shared" si="2"/>
        <v>Albania-Europe2012</v>
      </c>
      <c r="B2074" s="32" t="s">
        <v>75</v>
      </c>
      <c r="C2074" s="5" t="s">
        <v>76</v>
      </c>
      <c r="D2074" s="9" t="s">
        <v>74</v>
      </c>
      <c r="E2074" s="12">
        <v>0.32</v>
      </c>
      <c r="F2074" s="12">
        <v>5.0</v>
      </c>
      <c r="G2074" s="12">
        <v>82.0</v>
      </c>
      <c r="H2074" s="12">
        <v>357.0</v>
      </c>
      <c r="I2074" s="12">
        <v>0.547</v>
      </c>
      <c r="J2074" s="12">
        <v>1.107</v>
      </c>
    </row>
    <row r="2075">
      <c r="A2075" s="32" t="str">
        <f t="shared" si="2"/>
        <v>France-Europe2012</v>
      </c>
      <c r="B2075" s="32" t="s">
        <v>143</v>
      </c>
      <c r="C2075" s="5" t="s">
        <v>76</v>
      </c>
      <c r="D2075" s="9" t="s">
        <v>74</v>
      </c>
      <c r="E2075" s="12">
        <v>0.647</v>
      </c>
      <c r="F2075" s="12">
        <v>7.0</v>
      </c>
      <c r="G2075" s="12">
        <v>35.0</v>
      </c>
      <c r="H2075" s="12">
        <v>132.0</v>
      </c>
      <c r="I2075" s="12">
        <v>0.814</v>
      </c>
      <c r="J2075" s="12">
        <v>0.974</v>
      </c>
    </row>
    <row r="2076">
      <c r="A2076" s="32" t="str">
        <f t="shared" si="2"/>
        <v>United Kingdom-Europe2012</v>
      </c>
      <c r="B2076" s="32" t="s">
        <v>276</v>
      </c>
      <c r="C2076" s="5" t="s">
        <v>76</v>
      </c>
      <c r="D2076" s="9" t="s">
        <v>74</v>
      </c>
      <c r="E2076" s="12">
        <v>0.35</v>
      </c>
      <c r="F2076" s="12">
        <v>12.0</v>
      </c>
      <c r="G2076" s="12">
        <v>11.0</v>
      </c>
      <c r="H2076" s="12">
        <v>110.0</v>
      </c>
      <c r="I2076" s="12">
        <v>0.875</v>
      </c>
      <c r="J2076" s="12">
        <v>1.248</v>
      </c>
    </row>
    <row r="2077">
      <c r="A2077" s="32" t="str">
        <f t="shared" si="2"/>
        <v>Faeroe Islands-Europe2012</v>
      </c>
      <c r="B2077" s="32" t="s">
        <v>140</v>
      </c>
      <c r="C2077" s="5" t="s">
        <v>76</v>
      </c>
      <c r="D2077" s="9" t="s">
        <v>74</v>
      </c>
      <c r="E2077" s="10">
        <f t="shared" ref="E2077:F2077" si="1194">if(AND(C2077=C2078,D2077=D2077+1,ISBLANK(E2078)),E2077,E2078)</f>
        <v>0.306</v>
      </c>
      <c r="F2077" s="10">
        <f t="shared" si="1194"/>
        <v>5</v>
      </c>
      <c r="G2077" s="13"/>
      <c r="H2077" s="10">
        <f>if(AND(F2077=F2078,G2077=G2077+1,ISBLANK(H2078)),H2077,H2078)</f>
        <v>140</v>
      </c>
      <c r="I2077" s="12">
        <v>0.853</v>
      </c>
      <c r="J2077" s="12">
        <v>1.186</v>
      </c>
    </row>
    <row r="2078">
      <c r="A2078" s="32" t="str">
        <f t="shared" si="2"/>
        <v>Iceland-Europe2012</v>
      </c>
      <c r="B2078" s="32" t="s">
        <v>162</v>
      </c>
      <c r="C2078" s="5" t="s">
        <v>76</v>
      </c>
      <c r="D2078" s="9" t="s">
        <v>74</v>
      </c>
      <c r="E2078" s="12">
        <v>0.306</v>
      </c>
      <c r="F2078" s="12">
        <v>5.0</v>
      </c>
      <c r="G2078" s="12">
        <v>13.0</v>
      </c>
      <c r="H2078" s="12">
        <v>140.0</v>
      </c>
      <c r="I2078" s="12">
        <v>0.962</v>
      </c>
      <c r="J2078" s="12">
        <v>1.081</v>
      </c>
    </row>
    <row r="2079">
      <c r="A2079" s="32" t="str">
        <f t="shared" si="2"/>
        <v>Ireland-Europe2012</v>
      </c>
      <c r="B2079" s="32" t="s">
        <v>167</v>
      </c>
      <c r="C2079" s="5" t="s">
        <v>76</v>
      </c>
      <c r="D2079" s="9" t="s">
        <v>74</v>
      </c>
      <c r="E2079" s="12">
        <v>0.255</v>
      </c>
      <c r="F2079" s="12">
        <v>10.0</v>
      </c>
      <c r="G2079" s="12">
        <v>15.0</v>
      </c>
      <c r="H2079" s="12">
        <v>80.0</v>
      </c>
      <c r="I2079" s="12">
        <v>0.769</v>
      </c>
      <c r="J2079" s="12">
        <v>1.072</v>
      </c>
    </row>
    <row r="2080">
      <c r="A2080" s="32" t="str">
        <f t="shared" si="2"/>
        <v>Turkey-Europe2012</v>
      </c>
      <c r="B2080" s="32" t="s">
        <v>270</v>
      </c>
      <c r="C2080" s="5" t="s">
        <v>76</v>
      </c>
      <c r="D2080" s="9" t="s">
        <v>74</v>
      </c>
      <c r="E2080" s="12">
        <v>0.4</v>
      </c>
      <c r="F2080" s="12">
        <v>6.0</v>
      </c>
      <c r="G2080" s="12">
        <v>72.0</v>
      </c>
      <c r="H2080" s="12">
        <v>226.0</v>
      </c>
      <c r="I2080" s="12">
        <v>0.451</v>
      </c>
      <c r="J2080" s="12">
        <v>0.915</v>
      </c>
    </row>
    <row r="2081">
      <c r="A2081" s="32" t="str">
        <f t="shared" si="2"/>
        <v>Kosovo-Europe2012</v>
      </c>
      <c r="B2081" s="32" t="s">
        <v>177</v>
      </c>
      <c r="C2081" s="5" t="s">
        <v>76</v>
      </c>
      <c r="D2081" s="9" t="s">
        <v>74</v>
      </c>
      <c r="E2081" s="12">
        <v>0.154</v>
      </c>
      <c r="F2081" s="12">
        <v>52.0</v>
      </c>
      <c r="G2081" s="12">
        <v>96.0</v>
      </c>
      <c r="H2081" s="12">
        <v>164.0</v>
      </c>
      <c r="I2081" s="10">
        <f>if(AND(G2081=G2082,H2081=H2081+1,ISBLANK(I2082)),I2081,I2082)</f>
        <v>0.101</v>
      </c>
      <c r="J2081" s="13"/>
    </row>
    <row r="2082">
      <c r="A2082" s="32" t="str">
        <f t="shared" si="2"/>
        <v>Lebanon-Middle East2005</v>
      </c>
      <c r="B2082" s="32" t="s">
        <v>182</v>
      </c>
      <c r="C2082" s="5" t="s">
        <v>93</v>
      </c>
      <c r="D2082" s="9" t="s">
        <v>67</v>
      </c>
      <c r="E2082" s="12">
        <v>0.354</v>
      </c>
      <c r="F2082" s="12">
        <v>46.0</v>
      </c>
      <c r="G2082" s="10">
        <f>if(AND(E2082=E2083,F2082=F2082+1,ISBLANK(G2083)),G2082,G2083)</f>
        <v>45</v>
      </c>
      <c r="H2082" s="12">
        <v>180.0</v>
      </c>
      <c r="I2082" s="12">
        <v>0.101</v>
      </c>
      <c r="J2082" s="12">
        <v>0.249</v>
      </c>
    </row>
    <row r="2083">
      <c r="A2083" s="32" t="str">
        <f t="shared" si="2"/>
        <v>Qatar-Middle East2005</v>
      </c>
      <c r="B2083" s="32" t="s">
        <v>229</v>
      </c>
      <c r="C2083" s="5" t="s">
        <v>93</v>
      </c>
      <c r="D2083" s="9" t="s">
        <v>67</v>
      </c>
      <c r="E2083" s="10">
        <f t="shared" ref="E2083:H2083" si="1195">if(AND(C2083=C2084,D2083=D2083+1,ISBLANK(E2084)),E2083,E2084)</f>
        <v>0.144</v>
      </c>
      <c r="F2083" s="10">
        <f t="shared" si="1195"/>
        <v>19</v>
      </c>
      <c r="G2083" s="10">
        <f t="shared" si="1195"/>
        <v>45</v>
      </c>
      <c r="H2083" s="10">
        <f t="shared" si="1195"/>
        <v>12</v>
      </c>
      <c r="I2083" s="12">
        <v>0.247</v>
      </c>
      <c r="J2083" s="12">
        <v>0.873</v>
      </c>
    </row>
    <row r="2084">
      <c r="A2084" s="32" t="str">
        <f t="shared" si="2"/>
        <v>United Arab Emirates-Middle East2005</v>
      </c>
      <c r="B2084" s="32" t="s">
        <v>275</v>
      </c>
      <c r="C2084" s="5" t="s">
        <v>93</v>
      </c>
      <c r="D2084" s="9" t="s">
        <v>67</v>
      </c>
      <c r="E2084" s="12">
        <v>0.144</v>
      </c>
      <c r="F2084" s="12">
        <v>19.0</v>
      </c>
      <c r="G2084" s="10">
        <f t="shared" ref="G2084:G2085" si="1196">if(AND(E2084=E2085,F2084=F2084+1,ISBLANK(G2085)),G2084,G2085)</f>
        <v>45</v>
      </c>
      <c r="H2084" s="12">
        <v>12.0</v>
      </c>
      <c r="I2084" s="12">
        <v>0.4</v>
      </c>
      <c r="J2084" s="12">
        <v>1.093</v>
      </c>
    </row>
    <row r="2085">
      <c r="A2085" s="32" t="str">
        <f t="shared" si="2"/>
        <v>Iran-Middle East2005</v>
      </c>
      <c r="B2085" s="32" t="s">
        <v>165</v>
      </c>
      <c r="C2085" s="5" t="s">
        <v>93</v>
      </c>
      <c r="D2085" s="9" t="s">
        <v>67</v>
      </c>
      <c r="E2085" s="12">
        <v>0.442</v>
      </c>
      <c r="F2085" s="12">
        <v>28.0</v>
      </c>
      <c r="G2085" s="10">
        <f t="shared" si="1196"/>
        <v>45</v>
      </c>
      <c r="H2085" s="12">
        <v>344.0</v>
      </c>
      <c r="I2085" s="12">
        <v>0.081</v>
      </c>
      <c r="J2085" s="12">
        <v>0.121</v>
      </c>
    </row>
    <row r="2086">
      <c r="A2086" s="32" t="str">
        <f t="shared" si="2"/>
        <v>Bahrain-Middle East2005</v>
      </c>
      <c r="B2086" s="32" t="s">
        <v>92</v>
      </c>
      <c r="C2086" s="5" t="s">
        <v>93</v>
      </c>
      <c r="D2086" s="9" t="s">
        <v>67</v>
      </c>
      <c r="E2086" s="10">
        <f t="shared" ref="E2086:H2086" si="1197">if(AND(C2086=C2087,D2086=D2086+1,ISBLANK(E2087)),E2086,E2087)</f>
        <v>0.107</v>
      </c>
      <c r="F2086" s="10">
        <f t="shared" si="1197"/>
        <v>35</v>
      </c>
      <c r="G2086" s="10">
        <f t="shared" si="1197"/>
        <v>45</v>
      </c>
      <c r="H2086" s="10">
        <f t="shared" si="1197"/>
        <v>98</v>
      </c>
      <c r="I2086" s="12">
        <v>0.213</v>
      </c>
      <c r="J2086" s="12">
        <v>0.872</v>
      </c>
    </row>
    <row r="2087">
      <c r="A2087" s="32" t="str">
        <f t="shared" si="2"/>
        <v>Kuwait-Middle East2005</v>
      </c>
      <c r="B2087" s="32" t="s">
        <v>178</v>
      </c>
      <c r="C2087" s="5" t="s">
        <v>93</v>
      </c>
      <c r="D2087" s="9" t="s">
        <v>67</v>
      </c>
      <c r="E2087" s="12">
        <v>0.107</v>
      </c>
      <c r="F2087" s="12">
        <v>35.0</v>
      </c>
      <c r="G2087" s="10">
        <f t="shared" ref="G2087:G2095" si="1198">if(AND(E2087=E2088,F2087=F2087+1,ISBLANK(G2088)),G2087,G2088)</f>
        <v>45</v>
      </c>
      <c r="H2087" s="12">
        <v>98.0</v>
      </c>
      <c r="I2087" s="12">
        <v>0.259</v>
      </c>
      <c r="J2087" s="12">
        <v>0.602</v>
      </c>
    </row>
    <row r="2088">
      <c r="A2088" s="32" t="str">
        <f t="shared" si="2"/>
        <v>Israel-Middle East2005</v>
      </c>
      <c r="B2088" s="32" t="s">
        <v>169</v>
      </c>
      <c r="C2088" s="5" t="s">
        <v>93</v>
      </c>
      <c r="D2088" s="9" t="s">
        <v>67</v>
      </c>
      <c r="E2088" s="12">
        <v>0.391</v>
      </c>
      <c r="F2088" s="12">
        <v>20.0</v>
      </c>
      <c r="G2088" s="10">
        <f t="shared" si="1198"/>
        <v>45</v>
      </c>
      <c r="H2088" s="12">
        <v>230.0</v>
      </c>
      <c r="I2088" s="12">
        <v>0.252</v>
      </c>
      <c r="J2088" s="12">
        <v>1.175</v>
      </c>
    </row>
    <row r="2089">
      <c r="A2089" s="32" t="str">
        <f t="shared" si="2"/>
        <v>Oman-Middle East2005</v>
      </c>
      <c r="B2089" s="32" t="s">
        <v>219</v>
      </c>
      <c r="C2089" s="5" t="s">
        <v>93</v>
      </c>
      <c r="D2089" s="9" t="s">
        <v>67</v>
      </c>
      <c r="E2089" s="12">
        <v>0.195</v>
      </c>
      <c r="F2089" s="12">
        <v>35.0</v>
      </c>
      <c r="G2089" s="10">
        <f t="shared" si="1198"/>
        <v>45</v>
      </c>
      <c r="H2089" s="12">
        <v>52.0</v>
      </c>
      <c r="I2089" s="12">
        <v>0.067</v>
      </c>
      <c r="J2089" s="12">
        <v>0.529</v>
      </c>
    </row>
    <row r="2090">
      <c r="A2090" s="32" t="str">
        <f t="shared" si="2"/>
        <v>Saudi Arabia-Middle East2005</v>
      </c>
      <c r="B2090" s="32" t="s">
        <v>236</v>
      </c>
      <c r="C2090" s="5" t="s">
        <v>93</v>
      </c>
      <c r="D2090" s="9" t="s">
        <v>67</v>
      </c>
      <c r="E2090" s="12">
        <v>0.145</v>
      </c>
      <c r="F2090" s="12">
        <v>67.0</v>
      </c>
      <c r="G2090" s="10">
        <f t="shared" si="1198"/>
        <v>45</v>
      </c>
      <c r="H2090" s="12">
        <v>69.0</v>
      </c>
      <c r="I2090" s="12">
        <v>0.127</v>
      </c>
      <c r="J2090" s="12">
        <v>0.574</v>
      </c>
    </row>
    <row r="2091">
      <c r="A2091" s="32" t="str">
        <f t="shared" si="2"/>
        <v>Syria-Middle East2005</v>
      </c>
      <c r="B2091" s="32" t="s">
        <v>261</v>
      </c>
      <c r="C2091" s="5" t="s">
        <v>93</v>
      </c>
      <c r="D2091" s="9" t="s">
        <v>67</v>
      </c>
      <c r="E2091" s="12">
        <v>0.433</v>
      </c>
      <c r="F2091" s="12">
        <v>43.0</v>
      </c>
      <c r="G2091" s="10">
        <f t="shared" si="1198"/>
        <v>45</v>
      </c>
      <c r="H2091" s="12">
        <v>336.0</v>
      </c>
      <c r="I2091" s="12">
        <v>0.056</v>
      </c>
      <c r="J2091" s="12">
        <v>0.162</v>
      </c>
    </row>
    <row r="2092">
      <c r="A2092" s="32" t="str">
        <f t="shared" si="2"/>
        <v>Jordan-Middle East2005</v>
      </c>
      <c r="B2092" s="32" t="s">
        <v>173</v>
      </c>
      <c r="C2092" s="5" t="s">
        <v>93</v>
      </c>
      <c r="D2092" s="9" t="s">
        <v>67</v>
      </c>
      <c r="E2092" s="12">
        <v>0.311</v>
      </c>
      <c r="F2092" s="12">
        <v>16.0</v>
      </c>
      <c r="G2092" s="10">
        <f t="shared" si="1198"/>
        <v>45</v>
      </c>
      <c r="H2092" s="12">
        <v>136.0</v>
      </c>
      <c r="I2092" s="12">
        <v>0.129</v>
      </c>
      <c r="J2092" s="12">
        <v>0.599</v>
      </c>
    </row>
    <row r="2093">
      <c r="A2093" s="32" t="str">
        <f t="shared" si="2"/>
        <v>Iraq-Middle East2005</v>
      </c>
      <c r="B2093" s="32" t="s">
        <v>166</v>
      </c>
      <c r="C2093" s="5" t="s">
        <v>93</v>
      </c>
      <c r="D2093" s="9" t="s">
        <v>67</v>
      </c>
      <c r="E2093" s="12">
        <v>0.242</v>
      </c>
      <c r="F2093" s="12">
        <v>32.0</v>
      </c>
      <c r="G2093" s="10">
        <f t="shared" si="1198"/>
        <v>45</v>
      </c>
      <c r="H2093" s="12">
        <v>312.0</v>
      </c>
      <c r="I2093" s="12">
        <v>0.009</v>
      </c>
      <c r="J2093" s="12">
        <v>0.056</v>
      </c>
    </row>
    <row r="2094">
      <c r="A2094" s="32" t="str">
        <f t="shared" si="2"/>
        <v>Yemen-Middle East2005</v>
      </c>
      <c r="B2094" s="32" t="s">
        <v>283</v>
      </c>
      <c r="C2094" s="5" t="s">
        <v>93</v>
      </c>
      <c r="D2094" s="9" t="s">
        <v>67</v>
      </c>
      <c r="E2094" s="12">
        <v>1.952</v>
      </c>
      <c r="F2094" s="12">
        <v>63.0</v>
      </c>
      <c r="G2094" s="10">
        <f t="shared" si="1198"/>
        <v>45</v>
      </c>
      <c r="H2094" s="12">
        <v>248.0</v>
      </c>
      <c r="I2094" s="12">
        <v>0.01</v>
      </c>
      <c r="J2094" s="12">
        <v>0.113</v>
      </c>
    </row>
    <row r="2095">
      <c r="A2095" s="32" t="str">
        <f t="shared" si="2"/>
        <v>Lebanon-Middle East2006</v>
      </c>
      <c r="B2095" s="32" t="s">
        <v>182</v>
      </c>
      <c r="C2095" s="5" t="s">
        <v>93</v>
      </c>
      <c r="D2095" s="9" t="s">
        <v>68</v>
      </c>
      <c r="E2095" s="12">
        <v>0.354</v>
      </c>
      <c r="F2095" s="12">
        <v>46.0</v>
      </c>
      <c r="G2095" s="10">
        <f t="shared" si="1198"/>
        <v>45</v>
      </c>
      <c r="H2095" s="12">
        <v>180.0</v>
      </c>
      <c r="I2095" s="12">
        <v>0.15</v>
      </c>
      <c r="J2095" s="12">
        <v>0.271</v>
      </c>
    </row>
    <row r="2096">
      <c r="A2096" s="32" t="str">
        <f t="shared" si="2"/>
        <v>Qatar-Middle East2006</v>
      </c>
      <c r="B2096" s="32" t="s">
        <v>229</v>
      </c>
      <c r="C2096" s="5" t="s">
        <v>93</v>
      </c>
      <c r="D2096" s="9" t="s">
        <v>68</v>
      </c>
      <c r="E2096" s="10">
        <f t="shared" ref="E2096:H2096" si="1199">if(AND(C2096=C2097,D2096=D2096+1,ISBLANK(E2097)),E2096,E2097)</f>
        <v>0.144</v>
      </c>
      <c r="F2096" s="10">
        <f t="shared" si="1199"/>
        <v>19</v>
      </c>
      <c r="G2096" s="10">
        <f t="shared" si="1199"/>
        <v>45</v>
      </c>
      <c r="H2096" s="10">
        <f t="shared" si="1199"/>
        <v>12</v>
      </c>
      <c r="I2096" s="12">
        <v>0.29</v>
      </c>
      <c r="J2096" s="12">
        <v>0.951</v>
      </c>
    </row>
    <row r="2097">
      <c r="A2097" s="32" t="str">
        <f t="shared" si="2"/>
        <v>United Arab Emirates-Middle East2006</v>
      </c>
      <c r="B2097" s="32" t="s">
        <v>275</v>
      </c>
      <c r="C2097" s="5" t="s">
        <v>93</v>
      </c>
      <c r="D2097" s="9" t="s">
        <v>68</v>
      </c>
      <c r="E2097" s="12">
        <v>0.144</v>
      </c>
      <c r="F2097" s="12">
        <v>19.0</v>
      </c>
      <c r="G2097" s="10">
        <f t="shared" ref="G2097:G2098" si="1200">if(AND(E2097=E2098,F2097=F2097+1,ISBLANK(G2098)),G2097,G2098)</f>
        <v>45</v>
      </c>
      <c r="H2097" s="12">
        <v>12.0</v>
      </c>
      <c r="I2097" s="12">
        <v>0.52</v>
      </c>
      <c r="J2097" s="12">
        <v>1.132</v>
      </c>
    </row>
    <row r="2098">
      <c r="A2098" s="32" t="str">
        <f t="shared" si="2"/>
        <v>Iran-Middle East2006</v>
      </c>
      <c r="B2098" s="32" t="s">
        <v>165</v>
      </c>
      <c r="C2098" s="5" t="s">
        <v>93</v>
      </c>
      <c r="D2098" s="9" t="s">
        <v>68</v>
      </c>
      <c r="E2098" s="12">
        <v>0.442</v>
      </c>
      <c r="F2098" s="12">
        <v>28.0</v>
      </c>
      <c r="G2098" s="10">
        <f t="shared" si="1200"/>
        <v>45</v>
      </c>
      <c r="H2098" s="12">
        <v>344.0</v>
      </c>
      <c r="I2098" s="12">
        <v>0.088</v>
      </c>
      <c r="J2098" s="12">
        <v>0.217</v>
      </c>
    </row>
    <row r="2099">
      <c r="A2099" s="32" t="str">
        <f t="shared" si="2"/>
        <v>Bahrain-Middle East2006</v>
      </c>
      <c r="B2099" s="32" t="s">
        <v>92</v>
      </c>
      <c r="C2099" s="5" t="s">
        <v>93</v>
      </c>
      <c r="D2099" s="9" t="s">
        <v>68</v>
      </c>
      <c r="E2099" s="10">
        <f t="shared" ref="E2099:H2099" si="1201">if(AND(C2099=C2100,D2099=D2099+1,ISBLANK(E2100)),E2099,E2100)</f>
        <v>0.107</v>
      </c>
      <c r="F2099" s="10">
        <f t="shared" si="1201"/>
        <v>35</v>
      </c>
      <c r="G2099" s="10">
        <f t="shared" si="1201"/>
        <v>45</v>
      </c>
      <c r="H2099" s="10">
        <f t="shared" si="1201"/>
        <v>98</v>
      </c>
      <c r="I2099" s="12">
        <v>0.282</v>
      </c>
      <c r="J2099" s="12">
        <v>0.954</v>
      </c>
    </row>
    <row r="2100">
      <c r="A2100" s="32" t="str">
        <f t="shared" si="2"/>
        <v>Kuwait-Middle East2006</v>
      </c>
      <c r="B2100" s="32" t="s">
        <v>178</v>
      </c>
      <c r="C2100" s="5" t="s">
        <v>93</v>
      </c>
      <c r="D2100" s="9" t="s">
        <v>68</v>
      </c>
      <c r="E2100" s="12">
        <v>0.107</v>
      </c>
      <c r="F2100" s="12">
        <v>35.0</v>
      </c>
      <c r="G2100" s="10">
        <f t="shared" ref="G2100:G2172" si="1202">if(AND(E2100=E2101,F2100=F2100+1,ISBLANK(G2101)),G2100,G2101)</f>
        <v>45</v>
      </c>
      <c r="H2100" s="12">
        <v>98.0</v>
      </c>
      <c r="I2100" s="12">
        <v>0.288</v>
      </c>
      <c r="J2100" s="12">
        <v>0.488</v>
      </c>
    </row>
    <row r="2101">
      <c r="A2101" s="32" t="str">
        <f t="shared" si="2"/>
        <v>Israel-Middle East2006</v>
      </c>
      <c r="B2101" s="32" t="s">
        <v>169</v>
      </c>
      <c r="C2101" s="5" t="s">
        <v>93</v>
      </c>
      <c r="D2101" s="9" t="s">
        <v>68</v>
      </c>
      <c r="E2101" s="12">
        <v>0.382</v>
      </c>
      <c r="F2101" s="12">
        <v>20.0</v>
      </c>
      <c r="G2101" s="10">
        <f t="shared" si="1202"/>
        <v>45</v>
      </c>
      <c r="H2101" s="12">
        <v>230.0</v>
      </c>
      <c r="I2101" s="12">
        <v>0.279</v>
      </c>
      <c r="J2101" s="12">
        <v>1.243</v>
      </c>
    </row>
    <row r="2102">
      <c r="A2102" s="32" t="str">
        <f t="shared" si="2"/>
        <v>Oman-Middle East2006</v>
      </c>
      <c r="B2102" s="32" t="s">
        <v>219</v>
      </c>
      <c r="C2102" s="5" t="s">
        <v>93</v>
      </c>
      <c r="D2102" s="9" t="s">
        <v>68</v>
      </c>
      <c r="E2102" s="12">
        <v>0.203</v>
      </c>
      <c r="F2102" s="12">
        <v>35.0</v>
      </c>
      <c r="G2102" s="10">
        <f t="shared" si="1202"/>
        <v>45</v>
      </c>
      <c r="H2102" s="12">
        <v>52.0</v>
      </c>
      <c r="I2102" s="12">
        <v>0.083</v>
      </c>
      <c r="J2102" s="12">
        <v>0.712</v>
      </c>
    </row>
    <row r="2103">
      <c r="A2103" s="32" t="str">
        <f t="shared" si="2"/>
        <v>Saudi Arabia-Middle East2006</v>
      </c>
      <c r="B2103" s="32" t="s">
        <v>236</v>
      </c>
      <c r="C2103" s="5" t="s">
        <v>93</v>
      </c>
      <c r="D2103" s="9" t="s">
        <v>68</v>
      </c>
      <c r="E2103" s="12">
        <v>0.145</v>
      </c>
      <c r="F2103" s="12">
        <v>42.0</v>
      </c>
      <c r="G2103" s="10">
        <f t="shared" si="1202"/>
        <v>45</v>
      </c>
      <c r="H2103" s="12">
        <v>79.0</v>
      </c>
      <c r="I2103" s="12">
        <v>0.195</v>
      </c>
      <c r="J2103" s="12">
        <v>0.776</v>
      </c>
    </row>
    <row r="2104">
      <c r="A2104" s="32" t="str">
        <f t="shared" si="2"/>
        <v>Syria-Middle East2006</v>
      </c>
      <c r="B2104" s="32" t="s">
        <v>261</v>
      </c>
      <c r="C2104" s="5" t="s">
        <v>93</v>
      </c>
      <c r="D2104" s="9" t="s">
        <v>68</v>
      </c>
      <c r="E2104" s="12">
        <v>0.433</v>
      </c>
      <c r="F2104" s="12">
        <v>43.0</v>
      </c>
      <c r="G2104" s="10">
        <f t="shared" si="1202"/>
        <v>45</v>
      </c>
      <c r="H2104" s="12">
        <v>336.0</v>
      </c>
      <c r="I2104" s="12">
        <v>0.078</v>
      </c>
      <c r="J2104" s="12">
        <v>0.249</v>
      </c>
    </row>
    <row r="2105">
      <c r="A2105" s="32" t="str">
        <f t="shared" si="2"/>
        <v>Jordan-Middle East2006</v>
      </c>
      <c r="B2105" s="32" t="s">
        <v>173</v>
      </c>
      <c r="C2105" s="5" t="s">
        <v>93</v>
      </c>
      <c r="D2105" s="9" t="s">
        <v>68</v>
      </c>
      <c r="E2105" s="12">
        <v>0.311</v>
      </c>
      <c r="F2105" s="12">
        <v>16.0</v>
      </c>
      <c r="G2105" s="10">
        <f t="shared" si="1202"/>
        <v>45</v>
      </c>
      <c r="H2105" s="12">
        <v>136.0</v>
      </c>
      <c r="I2105" s="12">
        <v>0.139</v>
      </c>
      <c r="J2105" s="12">
        <v>0.8</v>
      </c>
    </row>
    <row r="2106">
      <c r="A2106" s="32" t="str">
        <f t="shared" si="2"/>
        <v>Iraq-Middle East2006</v>
      </c>
      <c r="B2106" s="32" t="s">
        <v>166</v>
      </c>
      <c r="C2106" s="5" t="s">
        <v>93</v>
      </c>
      <c r="D2106" s="9" t="s">
        <v>68</v>
      </c>
      <c r="E2106" s="12">
        <v>0.278</v>
      </c>
      <c r="F2106" s="12">
        <v>32.0</v>
      </c>
      <c r="G2106" s="10">
        <f t="shared" si="1202"/>
        <v>45</v>
      </c>
      <c r="H2106" s="12">
        <v>312.0</v>
      </c>
      <c r="I2106" s="12">
        <v>0.01</v>
      </c>
      <c r="J2106" s="12">
        <v>0.333</v>
      </c>
    </row>
    <row r="2107">
      <c r="A2107" s="32" t="str">
        <f t="shared" si="2"/>
        <v>Yemen-Middle East2006</v>
      </c>
      <c r="B2107" s="32" t="s">
        <v>283</v>
      </c>
      <c r="C2107" s="5" t="s">
        <v>93</v>
      </c>
      <c r="D2107" s="9" t="s">
        <v>68</v>
      </c>
      <c r="E2107" s="12">
        <v>0.479</v>
      </c>
      <c r="F2107" s="12">
        <v>63.0</v>
      </c>
      <c r="G2107" s="10">
        <f t="shared" si="1202"/>
        <v>45</v>
      </c>
      <c r="H2107" s="12">
        <v>248.0</v>
      </c>
      <c r="I2107" s="12">
        <v>0.012</v>
      </c>
      <c r="J2107" s="12">
        <v>0.144</v>
      </c>
    </row>
    <row r="2108">
      <c r="A2108" s="32" t="str">
        <f t="shared" si="2"/>
        <v>Lebanon-Middle East2007</v>
      </c>
      <c r="B2108" s="32" t="s">
        <v>182</v>
      </c>
      <c r="C2108" s="5" t="s">
        <v>93</v>
      </c>
      <c r="D2108" s="9" t="s">
        <v>69</v>
      </c>
      <c r="E2108" s="12">
        <v>0.354</v>
      </c>
      <c r="F2108" s="12">
        <v>46.0</v>
      </c>
      <c r="G2108" s="10">
        <f t="shared" si="1202"/>
        <v>45</v>
      </c>
      <c r="H2108" s="12">
        <v>180.0</v>
      </c>
      <c r="I2108" s="12">
        <v>0.187</v>
      </c>
      <c r="J2108" s="12">
        <v>0.304</v>
      </c>
    </row>
    <row r="2109">
      <c r="A2109" s="32" t="str">
        <f t="shared" si="2"/>
        <v>Qatar-Middle East2007</v>
      </c>
      <c r="B2109" s="32" t="s">
        <v>229</v>
      </c>
      <c r="C2109" s="5" t="s">
        <v>93</v>
      </c>
      <c r="D2109" s="9" t="s">
        <v>69</v>
      </c>
      <c r="E2109" s="12">
        <v>0.113</v>
      </c>
      <c r="F2109" s="12">
        <v>7.0</v>
      </c>
      <c r="G2109" s="10">
        <f t="shared" si="1202"/>
        <v>45</v>
      </c>
      <c r="H2109" s="12">
        <v>36.0</v>
      </c>
      <c r="I2109" s="12">
        <v>0.37</v>
      </c>
      <c r="J2109" s="12">
        <v>1.097</v>
      </c>
    </row>
    <row r="2110">
      <c r="A2110" s="32" t="str">
        <f t="shared" si="2"/>
        <v>United Arab Emirates-Middle East2007</v>
      </c>
      <c r="B2110" s="32" t="s">
        <v>275</v>
      </c>
      <c r="C2110" s="5" t="s">
        <v>93</v>
      </c>
      <c r="D2110" s="9" t="s">
        <v>69</v>
      </c>
      <c r="E2110" s="12">
        <v>0.144</v>
      </c>
      <c r="F2110" s="12">
        <v>18.0</v>
      </c>
      <c r="G2110" s="10">
        <f t="shared" si="1202"/>
        <v>45</v>
      </c>
      <c r="H2110" s="12">
        <v>12.0</v>
      </c>
      <c r="I2110" s="12">
        <v>0.61</v>
      </c>
      <c r="J2110" s="12">
        <v>1.334</v>
      </c>
    </row>
    <row r="2111">
      <c r="A2111" s="32" t="str">
        <f t="shared" si="2"/>
        <v>Bahrain-Middle East2007</v>
      </c>
      <c r="B2111" s="32" t="s">
        <v>92</v>
      </c>
      <c r="C2111" s="5" t="s">
        <v>93</v>
      </c>
      <c r="D2111" s="9" t="s">
        <v>69</v>
      </c>
      <c r="E2111" s="12">
        <v>0.147</v>
      </c>
      <c r="F2111" s="12">
        <v>9.0</v>
      </c>
      <c r="G2111" s="10">
        <f t="shared" si="1202"/>
        <v>45</v>
      </c>
      <c r="H2111" s="12">
        <v>36.0</v>
      </c>
      <c r="I2111" s="12">
        <v>0.329</v>
      </c>
      <c r="J2111" s="12">
        <v>1.081</v>
      </c>
    </row>
    <row r="2112">
      <c r="A2112" s="32" t="str">
        <f t="shared" si="2"/>
        <v>Iran-Middle East2007</v>
      </c>
      <c r="B2112" s="32" t="s">
        <v>165</v>
      </c>
      <c r="C2112" s="5" t="s">
        <v>93</v>
      </c>
      <c r="D2112" s="9" t="s">
        <v>69</v>
      </c>
      <c r="E2112" s="12">
        <v>0.442</v>
      </c>
      <c r="F2112" s="12">
        <v>28.0</v>
      </c>
      <c r="G2112" s="10">
        <f t="shared" si="1202"/>
        <v>45</v>
      </c>
      <c r="H2112" s="12">
        <v>344.0</v>
      </c>
      <c r="I2112" s="12">
        <v>0.095</v>
      </c>
      <c r="J2112" s="12">
        <v>0.415</v>
      </c>
    </row>
    <row r="2113">
      <c r="A2113" s="32" t="str">
        <f t="shared" si="2"/>
        <v>Kuwait-Middle East2007</v>
      </c>
      <c r="B2113" s="32" t="s">
        <v>178</v>
      </c>
      <c r="C2113" s="5" t="s">
        <v>93</v>
      </c>
      <c r="D2113" s="9" t="s">
        <v>69</v>
      </c>
      <c r="E2113" s="12">
        <v>0.107</v>
      </c>
      <c r="F2113" s="12">
        <v>35.0</v>
      </c>
      <c r="G2113" s="10">
        <f t="shared" si="1202"/>
        <v>45</v>
      </c>
      <c r="H2113" s="12">
        <v>98.0</v>
      </c>
      <c r="I2113" s="12">
        <v>0.348</v>
      </c>
      <c r="J2113" s="12">
        <v>0.558</v>
      </c>
    </row>
    <row r="2114">
      <c r="A2114" s="32" t="str">
        <f t="shared" si="2"/>
        <v>Israel-Middle East2007</v>
      </c>
      <c r="B2114" s="32" t="s">
        <v>169</v>
      </c>
      <c r="C2114" s="5" t="s">
        <v>93</v>
      </c>
      <c r="D2114" s="9" t="s">
        <v>69</v>
      </c>
      <c r="E2114" s="12">
        <v>0.352</v>
      </c>
      <c r="F2114" s="12">
        <v>20.0</v>
      </c>
      <c r="G2114" s="10">
        <f t="shared" si="1202"/>
        <v>45</v>
      </c>
      <c r="H2114" s="12">
        <v>230.0</v>
      </c>
      <c r="I2114" s="12">
        <v>0.481</v>
      </c>
      <c r="J2114" s="12">
        <v>1.285</v>
      </c>
    </row>
    <row r="2115">
      <c r="A2115" s="32" t="str">
        <f t="shared" si="2"/>
        <v>Saudi Arabia-Middle East2007</v>
      </c>
      <c r="B2115" s="32" t="s">
        <v>236</v>
      </c>
      <c r="C2115" s="5" t="s">
        <v>93</v>
      </c>
      <c r="D2115" s="9" t="s">
        <v>69</v>
      </c>
      <c r="E2115" s="12">
        <v>0.145</v>
      </c>
      <c r="F2115" s="12">
        <v>20.0</v>
      </c>
      <c r="G2115" s="10">
        <f t="shared" si="1202"/>
        <v>45</v>
      </c>
      <c r="H2115" s="12">
        <v>79.0</v>
      </c>
      <c r="I2115" s="12">
        <v>0.3</v>
      </c>
      <c r="J2115" s="12">
        <v>1.096</v>
      </c>
    </row>
    <row r="2116">
      <c r="A2116" s="32" t="str">
        <f t="shared" si="2"/>
        <v>Oman-Middle East2007</v>
      </c>
      <c r="B2116" s="32" t="s">
        <v>219</v>
      </c>
      <c r="C2116" s="5" t="s">
        <v>93</v>
      </c>
      <c r="D2116" s="9" t="s">
        <v>69</v>
      </c>
      <c r="E2116" s="12">
        <v>0.12</v>
      </c>
      <c r="F2116" s="12">
        <v>35.0</v>
      </c>
      <c r="G2116" s="10">
        <f t="shared" si="1202"/>
        <v>45</v>
      </c>
      <c r="H2116" s="12">
        <v>62.0</v>
      </c>
      <c r="I2116" s="12">
        <v>0.167</v>
      </c>
      <c r="J2116" s="12">
        <v>0.973</v>
      </c>
    </row>
    <row r="2117">
      <c r="A2117" s="32" t="str">
        <f t="shared" si="2"/>
        <v>Syria-Middle East2007</v>
      </c>
      <c r="B2117" s="32" t="s">
        <v>261</v>
      </c>
      <c r="C2117" s="5" t="s">
        <v>93</v>
      </c>
      <c r="D2117" s="9" t="s">
        <v>69</v>
      </c>
      <c r="E2117" s="12">
        <v>0.433</v>
      </c>
      <c r="F2117" s="12">
        <v>43.0</v>
      </c>
      <c r="G2117" s="10">
        <f t="shared" si="1202"/>
        <v>45</v>
      </c>
      <c r="H2117" s="12">
        <v>336.0</v>
      </c>
      <c r="I2117" s="12">
        <v>0.115</v>
      </c>
      <c r="J2117" s="12">
        <v>0.319</v>
      </c>
    </row>
    <row r="2118">
      <c r="A2118" s="32" t="str">
        <f t="shared" si="2"/>
        <v>Jordan-Middle East2007</v>
      </c>
      <c r="B2118" s="32" t="s">
        <v>173</v>
      </c>
      <c r="C2118" s="5" t="s">
        <v>93</v>
      </c>
      <c r="D2118" s="9" t="s">
        <v>69</v>
      </c>
      <c r="E2118" s="12">
        <v>0.311</v>
      </c>
      <c r="F2118" s="12">
        <v>13.0</v>
      </c>
      <c r="G2118" s="10">
        <f t="shared" si="1202"/>
        <v>45</v>
      </c>
      <c r="H2118" s="12">
        <v>136.0</v>
      </c>
      <c r="I2118" s="12">
        <v>0.2</v>
      </c>
      <c r="J2118" s="12">
        <v>0.844</v>
      </c>
    </row>
    <row r="2119">
      <c r="A2119" s="32" t="str">
        <f t="shared" si="2"/>
        <v>Yemen-Middle East2007</v>
      </c>
      <c r="B2119" s="32" t="s">
        <v>283</v>
      </c>
      <c r="C2119" s="5" t="s">
        <v>93</v>
      </c>
      <c r="D2119" s="9" t="s">
        <v>69</v>
      </c>
      <c r="E2119" s="12">
        <v>0.479</v>
      </c>
      <c r="F2119" s="12">
        <v>63.0</v>
      </c>
      <c r="G2119" s="10">
        <f t="shared" si="1202"/>
        <v>45</v>
      </c>
      <c r="H2119" s="12">
        <v>248.0</v>
      </c>
      <c r="I2119" s="12">
        <v>0.05</v>
      </c>
      <c r="J2119" s="12">
        <v>0.205</v>
      </c>
    </row>
    <row r="2120">
      <c r="A2120" s="32" t="str">
        <f t="shared" si="2"/>
        <v>Iraq-Middle East2007</v>
      </c>
      <c r="B2120" s="32" t="s">
        <v>166</v>
      </c>
      <c r="C2120" s="5" t="s">
        <v>93</v>
      </c>
      <c r="D2120" s="9" t="s">
        <v>69</v>
      </c>
      <c r="E2120" s="12">
        <v>0.278</v>
      </c>
      <c r="F2120" s="12">
        <v>32.0</v>
      </c>
      <c r="G2120" s="10">
        <f t="shared" si="1202"/>
        <v>45</v>
      </c>
      <c r="H2120" s="12">
        <v>312.0</v>
      </c>
      <c r="I2120" s="12">
        <v>0.009</v>
      </c>
      <c r="J2120" s="12">
        <v>0.488</v>
      </c>
    </row>
    <row r="2121">
      <c r="A2121" s="32" t="str">
        <f t="shared" si="2"/>
        <v>Lebanon-Middle East2008</v>
      </c>
      <c r="B2121" s="32" t="s">
        <v>182</v>
      </c>
      <c r="C2121" s="5" t="s">
        <v>93</v>
      </c>
      <c r="D2121" s="9" t="s">
        <v>70</v>
      </c>
      <c r="E2121" s="12">
        <v>0.36</v>
      </c>
      <c r="F2121" s="12">
        <v>11.0</v>
      </c>
      <c r="G2121" s="10">
        <f t="shared" si="1202"/>
        <v>45</v>
      </c>
      <c r="H2121" s="12">
        <v>180.0</v>
      </c>
      <c r="I2121" s="12">
        <v>0.225</v>
      </c>
      <c r="J2121" s="12">
        <v>0.341</v>
      </c>
    </row>
    <row r="2122">
      <c r="A2122" s="32" t="str">
        <f t="shared" si="2"/>
        <v>Qatar-Middle East2008</v>
      </c>
      <c r="B2122" s="32" t="s">
        <v>229</v>
      </c>
      <c r="C2122" s="5" t="s">
        <v>93</v>
      </c>
      <c r="D2122" s="9" t="s">
        <v>70</v>
      </c>
      <c r="E2122" s="12">
        <v>0.113</v>
      </c>
      <c r="F2122" s="12">
        <v>7.0</v>
      </c>
      <c r="G2122" s="10">
        <f t="shared" si="1202"/>
        <v>45</v>
      </c>
      <c r="H2122" s="12">
        <v>36.0</v>
      </c>
      <c r="I2122" s="12">
        <v>0.443</v>
      </c>
      <c r="J2122" s="12">
        <v>1.052</v>
      </c>
    </row>
    <row r="2123">
      <c r="A2123" s="32" t="str">
        <f t="shared" si="2"/>
        <v>United Arab Emirates-Middle East2008</v>
      </c>
      <c r="B2123" s="32" t="s">
        <v>275</v>
      </c>
      <c r="C2123" s="5" t="s">
        <v>93</v>
      </c>
      <c r="D2123" s="9" t="s">
        <v>70</v>
      </c>
      <c r="E2123" s="12">
        <v>0.144</v>
      </c>
      <c r="F2123" s="12">
        <v>18.0</v>
      </c>
      <c r="G2123" s="10">
        <f t="shared" si="1202"/>
        <v>45</v>
      </c>
      <c r="H2123" s="12">
        <v>12.0</v>
      </c>
      <c r="I2123" s="12">
        <v>0.63</v>
      </c>
      <c r="J2123" s="12">
        <v>1.376</v>
      </c>
    </row>
    <row r="2124">
      <c r="A2124" s="32" t="str">
        <f t="shared" si="2"/>
        <v>Bahrain-Middle East2008</v>
      </c>
      <c r="B2124" s="32" t="s">
        <v>92</v>
      </c>
      <c r="C2124" s="5" t="s">
        <v>93</v>
      </c>
      <c r="D2124" s="9" t="s">
        <v>70</v>
      </c>
      <c r="E2124" s="12">
        <v>0.135</v>
      </c>
      <c r="F2124" s="12">
        <v>9.0</v>
      </c>
      <c r="G2124" s="10">
        <f t="shared" si="1202"/>
        <v>45</v>
      </c>
      <c r="H2124" s="12">
        <v>36.0</v>
      </c>
      <c r="I2124" s="12">
        <v>0.52</v>
      </c>
      <c r="J2124" s="12">
        <v>1.291</v>
      </c>
    </row>
    <row r="2125">
      <c r="A2125" s="32" t="str">
        <f t="shared" si="2"/>
        <v>Iran-Middle East2008</v>
      </c>
      <c r="B2125" s="32" t="s">
        <v>165</v>
      </c>
      <c r="C2125" s="5" t="s">
        <v>93</v>
      </c>
      <c r="D2125" s="9" t="s">
        <v>70</v>
      </c>
      <c r="E2125" s="12">
        <v>0.442</v>
      </c>
      <c r="F2125" s="12">
        <v>28.0</v>
      </c>
      <c r="G2125" s="10">
        <f t="shared" si="1202"/>
        <v>45</v>
      </c>
      <c r="H2125" s="12">
        <v>344.0</v>
      </c>
      <c r="I2125" s="12">
        <v>0.102</v>
      </c>
      <c r="J2125" s="12">
        <v>0.592</v>
      </c>
    </row>
    <row r="2126">
      <c r="A2126" s="32" t="str">
        <f t="shared" si="2"/>
        <v>Kuwait-Middle East2008</v>
      </c>
      <c r="B2126" s="32" t="s">
        <v>178</v>
      </c>
      <c r="C2126" s="5" t="s">
        <v>93</v>
      </c>
      <c r="D2126" s="9" t="s">
        <v>70</v>
      </c>
      <c r="E2126" s="12">
        <v>0.107</v>
      </c>
      <c r="F2126" s="12">
        <v>35.0</v>
      </c>
      <c r="G2126" s="10">
        <f t="shared" si="1202"/>
        <v>45</v>
      </c>
      <c r="H2126" s="12">
        <v>98.0</v>
      </c>
      <c r="I2126" s="12">
        <v>0.42</v>
      </c>
      <c r="J2126" s="12">
        <v>0.555</v>
      </c>
    </row>
    <row r="2127">
      <c r="A2127" s="32" t="str">
        <f t="shared" si="2"/>
        <v>Saudi Arabia-Middle East2008</v>
      </c>
      <c r="B2127" s="32" t="s">
        <v>236</v>
      </c>
      <c r="C2127" s="5" t="s">
        <v>93</v>
      </c>
      <c r="D2127" s="9" t="s">
        <v>70</v>
      </c>
      <c r="E2127" s="12">
        <v>0.145</v>
      </c>
      <c r="F2127" s="12">
        <v>20.0</v>
      </c>
      <c r="G2127" s="10">
        <f t="shared" si="1202"/>
        <v>45</v>
      </c>
      <c r="H2127" s="12">
        <v>79.0</v>
      </c>
      <c r="I2127" s="12">
        <v>0.36</v>
      </c>
      <c r="J2127" s="12">
        <v>1.365</v>
      </c>
    </row>
    <row r="2128">
      <c r="A2128" s="32" t="str">
        <f t="shared" si="2"/>
        <v>Oman-Middle East2008</v>
      </c>
      <c r="B2128" s="32" t="s">
        <v>219</v>
      </c>
      <c r="C2128" s="5" t="s">
        <v>93</v>
      </c>
      <c r="D2128" s="9" t="s">
        <v>70</v>
      </c>
      <c r="E2128" s="12">
        <v>0.216</v>
      </c>
      <c r="F2128" s="12">
        <v>14.0</v>
      </c>
      <c r="G2128" s="10">
        <f t="shared" si="1202"/>
        <v>45</v>
      </c>
      <c r="H2128" s="12">
        <v>62.0</v>
      </c>
      <c r="I2128" s="12">
        <v>0.2</v>
      </c>
      <c r="J2128" s="12">
        <v>1.241</v>
      </c>
    </row>
    <row r="2129">
      <c r="A2129" s="32" t="str">
        <f t="shared" si="2"/>
        <v>Israel-Middle East2008</v>
      </c>
      <c r="B2129" s="32" t="s">
        <v>169</v>
      </c>
      <c r="C2129" s="5" t="s">
        <v>93</v>
      </c>
      <c r="D2129" s="9" t="s">
        <v>70</v>
      </c>
      <c r="E2129" s="12">
        <v>0.33</v>
      </c>
      <c r="F2129" s="12">
        <v>20.0</v>
      </c>
      <c r="G2129" s="10">
        <f t="shared" si="1202"/>
        <v>45</v>
      </c>
      <c r="H2129" s="12">
        <v>230.0</v>
      </c>
      <c r="I2129" s="12">
        <v>0.594</v>
      </c>
      <c r="J2129" s="12">
        <v>1.264</v>
      </c>
    </row>
    <row r="2130">
      <c r="A2130" s="32" t="str">
        <f t="shared" si="2"/>
        <v>Syria-Middle East2008</v>
      </c>
      <c r="B2130" s="32" t="s">
        <v>261</v>
      </c>
      <c r="C2130" s="5" t="s">
        <v>93</v>
      </c>
      <c r="D2130" s="9" t="s">
        <v>70</v>
      </c>
      <c r="E2130" s="12">
        <v>0.398</v>
      </c>
      <c r="F2130" s="12">
        <v>16.0</v>
      </c>
      <c r="G2130" s="10">
        <f t="shared" si="1202"/>
        <v>45</v>
      </c>
      <c r="H2130" s="12">
        <v>336.0</v>
      </c>
      <c r="I2130" s="12">
        <v>0.14</v>
      </c>
      <c r="J2130" s="12">
        <v>0.347</v>
      </c>
    </row>
    <row r="2131">
      <c r="A2131" s="32" t="str">
        <f t="shared" si="2"/>
        <v>Jordan-Middle East2008</v>
      </c>
      <c r="B2131" s="32" t="s">
        <v>173</v>
      </c>
      <c r="C2131" s="5" t="s">
        <v>93</v>
      </c>
      <c r="D2131" s="9" t="s">
        <v>70</v>
      </c>
      <c r="E2131" s="12">
        <v>0.311</v>
      </c>
      <c r="F2131" s="12">
        <v>13.0</v>
      </c>
      <c r="G2131" s="10">
        <f t="shared" si="1202"/>
        <v>45</v>
      </c>
      <c r="H2131" s="12">
        <v>136.0</v>
      </c>
      <c r="I2131" s="12">
        <v>0.23</v>
      </c>
      <c r="J2131" s="12">
        <v>0.899</v>
      </c>
    </row>
    <row r="2132">
      <c r="A2132" s="32" t="str">
        <f t="shared" si="2"/>
        <v>Yemen-Middle East2008</v>
      </c>
      <c r="B2132" s="32" t="s">
        <v>283</v>
      </c>
      <c r="C2132" s="5" t="s">
        <v>93</v>
      </c>
      <c r="D2132" s="9" t="s">
        <v>70</v>
      </c>
      <c r="E2132" s="12">
        <v>0.478</v>
      </c>
      <c r="F2132" s="12">
        <v>13.0</v>
      </c>
      <c r="G2132" s="10">
        <f t="shared" si="1202"/>
        <v>45</v>
      </c>
      <c r="H2132" s="12">
        <v>248.0</v>
      </c>
      <c r="I2132" s="12">
        <v>0.069</v>
      </c>
      <c r="J2132" s="12">
        <v>0.297</v>
      </c>
    </row>
    <row r="2133">
      <c r="A2133" s="32" t="str">
        <f t="shared" si="2"/>
        <v>Iraq-Middle East2008</v>
      </c>
      <c r="B2133" s="32" t="s">
        <v>166</v>
      </c>
      <c r="C2133" s="5" t="s">
        <v>93</v>
      </c>
      <c r="D2133" s="9" t="s">
        <v>70</v>
      </c>
      <c r="E2133" s="12">
        <v>0.278</v>
      </c>
      <c r="F2133" s="12">
        <v>32.0</v>
      </c>
      <c r="G2133" s="10">
        <f t="shared" si="1202"/>
        <v>45</v>
      </c>
      <c r="H2133" s="12">
        <v>312.0</v>
      </c>
      <c r="I2133" s="12">
        <v>0.01</v>
      </c>
      <c r="J2133" s="12">
        <v>0.596</v>
      </c>
    </row>
    <row r="2134">
      <c r="A2134" s="32" t="str">
        <f t="shared" si="2"/>
        <v>Qatar-Middle East2009</v>
      </c>
      <c r="B2134" s="32" t="s">
        <v>229</v>
      </c>
      <c r="C2134" s="5" t="s">
        <v>93</v>
      </c>
      <c r="D2134" s="9" t="s">
        <v>71</v>
      </c>
      <c r="E2134" s="12">
        <v>0.113</v>
      </c>
      <c r="F2134" s="12">
        <v>7.0</v>
      </c>
      <c r="G2134" s="10">
        <f t="shared" si="1202"/>
        <v>45</v>
      </c>
      <c r="H2134" s="12">
        <v>36.0</v>
      </c>
      <c r="I2134" s="12">
        <v>0.531</v>
      </c>
      <c r="J2134" s="12">
        <v>1.246</v>
      </c>
    </row>
    <row r="2135">
      <c r="A2135" s="32" t="str">
        <f t="shared" si="2"/>
        <v>Lebanon-Middle East2009</v>
      </c>
      <c r="B2135" s="32" t="s">
        <v>182</v>
      </c>
      <c r="C2135" s="5" t="s">
        <v>93</v>
      </c>
      <c r="D2135" s="9" t="s">
        <v>71</v>
      </c>
      <c r="E2135" s="12">
        <v>0.302</v>
      </c>
      <c r="F2135" s="12">
        <v>9.0</v>
      </c>
      <c r="G2135" s="10">
        <f t="shared" si="1202"/>
        <v>45</v>
      </c>
      <c r="H2135" s="12">
        <v>180.0</v>
      </c>
      <c r="I2135" s="12">
        <v>0.301</v>
      </c>
      <c r="J2135" s="12">
        <v>0.563</v>
      </c>
    </row>
    <row r="2136">
      <c r="A2136" s="32" t="str">
        <f t="shared" si="2"/>
        <v>United Arab Emirates-Middle East2009</v>
      </c>
      <c r="B2136" s="32" t="s">
        <v>275</v>
      </c>
      <c r="C2136" s="5" t="s">
        <v>93</v>
      </c>
      <c r="D2136" s="9" t="s">
        <v>71</v>
      </c>
      <c r="E2136" s="12">
        <v>0.141</v>
      </c>
      <c r="F2136" s="12">
        <v>15.0</v>
      </c>
      <c r="G2136" s="10">
        <f t="shared" si="1202"/>
        <v>45</v>
      </c>
      <c r="H2136" s="12">
        <v>12.0</v>
      </c>
      <c r="I2136" s="12">
        <v>0.64</v>
      </c>
      <c r="J2136" s="12">
        <v>1.383</v>
      </c>
    </row>
    <row r="2137">
      <c r="A2137" s="32" t="str">
        <f t="shared" si="2"/>
        <v>Bahrain-Middle East2009</v>
      </c>
      <c r="B2137" s="32" t="s">
        <v>92</v>
      </c>
      <c r="C2137" s="5" t="s">
        <v>93</v>
      </c>
      <c r="D2137" s="9" t="s">
        <v>71</v>
      </c>
      <c r="E2137" s="12">
        <v>0.135</v>
      </c>
      <c r="F2137" s="12">
        <v>9.0</v>
      </c>
      <c r="G2137" s="10">
        <f t="shared" si="1202"/>
        <v>45</v>
      </c>
      <c r="H2137" s="12">
        <v>36.0</v>
      </c>
      <c r="I2137" s="12">
        <v>0.53</v>
      </c>
      <c r="J2137" s="12">
        <v>1.177</v>
      </c>
    </row>
    <row r="2138">
      <c r="A2138" s="32" t="str">
        <f t="shared" si="2"/>
        <v>Iran-Middle East2009</v>
      </c>
      <c r="B2138" s="32" t="s">
        <v>165</v>
      </c>
      <c r="C2138" s="5" t="s">
        <v>93</v>
      </c>
      <c r="D2138" s="9" t="s">
        <v>71</v>
      </c>
      <c r="E2138" s="12">
        <v>0.442</v>
      </c>
      <c r="F2138" s="12">
        <v>9.0</v>
      </c>
      <c r="G2138" s="10">
        <f t="shared" si="1202"/>
        <v>45</v>
      </c>
      <c r="H2138" s="12">
        <v>344.0</v>
      </c>
      <c r="I2138" s="12">
        <v>0.111</v>
      </c>
      <c r="J2138" s="12">
        <v>0.715</v>
      </c>
    </row>
    <row r="2139">
      <c r="A2139" s="32" t="str">
        <f t="shared" si="2"/>
        <v>Kuwait-Middle East2009</v>
      </c>
      <c r="B2139" s="32" t="s">
        <v>178</v>
      </c>
      <c r="C2139" s="5" t="s">
        <v>93</v>
      </c>
      <c r="D2139" s="9" t="s">
        <v>71</v>
      </c>
      <c r="E2139" s="12">
        <v>0.107</v>
      </c>
      <c r="F2139" s="12">
        <v>35.0</v>
      </c>
      <c r="G2139" s="10">
        <f t="shared" si="1202"/>
        <v>45</v>
      </c>
      <c r="H2139" s="12">
        <v>98.0</v>
      </c>
      <c r="I2139" s="12">
        <v>0.508</v>
      </c>
      <c r="J2139" s="12">
        <v>0.919</v>
      </c>
    </row>
    <row r="2140">
      <c r="A2140" s="32" t="str">
        <f t="shared" si="2"/>
        <v>Saudi Arabia-Middle East2009</v>
      </c>
      <c r="B2140" s="32" t="s">
        <v>236</v>
      </c>
      <c r="C2140" s="5" t="s">
        <v>93</v>
      </c>
      <c r="D2140" s="9" t="s">
        <v>71</v>
      </c>
      <c r="E2140" s="12">
        <v>0.145</v>
      </c>
      <c r="F2140" s="12">
        <v>21.0</v>
      </c>
      <c r="G2140" s="10">
        <f t="shared" si="1202"/>
        <v>45</v>
      </c>
      <c r="H2140" s="12">
        <v>79.0</v>
      </c>
      <c r="I2140" s="12">
        <v>0.38</v>
      </c>
      <c r="J2140" s="12">
        <v>1.674</v>
      </c>
    </row>
    <row r="2141">
      <c r="A2141" s="32" t="str">
        <f t="shared" si="2"/>
        <v>Oman-Middle East2009</v>
      </c>
      <c r="B2141" s="32" t="s">
        <v>219</v>
      </c>
      <c r="C2141" s="5" t="s">
        <v>93</v>
      </c>
      <c r="D2141" s="9" t="s">
        <v>71</v>
      </c>
      <c r="E2141" s="12">
        <v>0.216</v>
      </c>
      <c r="F2141" s="12">
        <v>12.0</v>
      </c>
      <c r="G2141" s="10">
        <f t="shared" si="1202"/>
        <v>45</v>
      </c>
      <c r="H2141" s="12">
        <v>62.0</v>
      </c>
      <c r="I2141" s="12">
        <v>0.268</v>
      </c>
      <c r="J2141" s="12">
        <v>1.491</v>
      </c>
    </row>
    <row r="2142">
      <c r="A2142" s="32" t="str">
        <f t="shared" si="2"/>
        <v>Israel-Middle East2009</v>
      </c>
      <c r="B2142" s="32" t="s">
        <v>169</v>
      </c>
      <c r="C2142" s="5" t="s">
        <v>93</v>
      </c>
      <c r="D2142" s="9" t="s">
        <v>71</v>
      </c>
      <c r="E2142" s="12">
        <v>0.319</v>
      </c>
      <c r="F2142" s="12">
        <v>20.0</v>
      </c>
      <c r="G2142" s="10">
        <f t="shared" si="1202"/>
        <v>45</v>
      </c>
      <c r="H2142" s="12">
        <v>230.0</v>
      </c>
      <c r="I2142" s="12">
        <v>0.631</v>
      </c>
      <c r="J2142" s="12">
        <v>1.24</v>
      </c>
    </row>
    <row r="2143">
      <c r="A2143" s="32" t="str">
        <f t="shared" si="2"/>
        <v>Syria-Middle East2009</v>
      </c>
      <c r="B2143" s="32" t="s">
        <v>261</v>
      </c>
      <c r="C2143" s="5" t="s">
        <v>93</v>
      </c>
      <c r="D2143" s="9" t="s">
        <v>71</v>
      </c>
      <c r="E2143" s="12">
        <v>0.397</v>
      </c>
      <c r="F2143" s="12">
        <v>15.0</v>
      </c>
      <c r="G2143" s="10">
        <f t="shared" si="1202"/>
        <v>45</v>
      </c>
      <c r="H2143" s="12">
        <v>336.0</v>
      </c>
      <c r="I2143" s="12">
        <v>0.173</v>
      </c>
      <c r="J2143" s="12">
        <v>0.477</v>
      </c>
    </row>
    <row r="2144">
      <c r="A2144" s="32" t="str">
        <f t="shared" si="2"/>
        <v>Jordan-Middle East2009</v>
      </c>
      <c r="B2144" s="32" t="s">
        <v>173</v>
      </c>
      <c r="C2144" s="5" t="s">
        <v>93</v>
      </c>
      <c r="D2144" s="9" t="s">
        <v>71</v>
      </c>
      <c r="E2144" s="12">
        <v>0.311</v>
      </c>
      <c r="F2144" s="12">
        <v>12.0</v>
      </c>
      <c r="G2144" s="10">
        <f t="shared" si="1202"/>
        <v>45</v>
      </c>
      <c r="H2144" s="12">
        <v>136.0</v>
      </c>
      <c r="I2144" s="12">
        <v>0.26</v>
      </c>
      <c r="J2144" s="12">
        <v>0.973</v>
      </c>
    </row>
    <row r="2145">
      <c r="A2145" s="32" t="str">
        <f t="shared" si="2"/>
        <v>Yemen-Middle East2009</v>
      </c>
      <c r="B2145" s="32" t="s">
        <v>283</v>
      </c>
      <c r="C2145" s="5" t="s">
        <v>93</v>
      </c>
      <c r="D2145" s="9" t="s">
        <v>71</v>
      </c>
      <c r="E2145" s="12">
        <v>0.478</v>
      </c>
      <c r="F2145" s="12">
        <v>12.0</v>
      </c>
      <c r="G2145" s="10">
        <f t="shared" si="1202"/>
        <v>45</v>
      </c>
      <c r="H2145" s="12">
        <v>248.0</v>
      </c>
      <c r="I2145" s="12">
        <v>0.1</v>
      </c>
      <c r="J2145" s="12">
        <v>0.374</v>
      </c>
    </row>
    <row r="2146">
      <c r="A2146" s="32" t="str">
        <f t="shared" si="2"/>
        <v>Iraq-Middle East2009</v>
      </c>
      <c r="B2146" s="32" t="s">
        <v>166</v>
      </c>
      <c r="C2146" s="5" t="s">
        <v>93</v>
      </c>
      <c r="D2146" s="9" t="s">
        <v>71</v>
      </c>
      <c r="E2146" s="12">
        <v>0.278</v>
      </c>
      <c r="F2146" s="12">
        <v>32.0</v>
      </c>
      <c r="G2146" s="10">
        <f t="shared" si="1202"/>
        <v>45</v>
      </c>
      <c r="H2146" s="12">
        <v>312.0</v>
      </c>
      <c r="I2146" s="12">
        <v>0.011</v>
      </c>
      <c r="J2146" s="12">
        <v>0.667</v>
      </c>
    </row>
    <row r="2147">
      <c r="A2147" s="32" t="str">
        <f t="shared" si="2"/>
        <v>Qatar-Middle East2010</v>
      </c>
      <c r="B2147" s="32" t="s">
        <v>229</v>
      </c>
      <c r="C2147" s="5" t="s">
        <v>93</v>
      </c>
      <c r="D2147" s="9" t="s">
        <v>72</v>
      </c>
      <c r="E2147" s="12">
        <v>0.113</v>
      </c>
      <c r="F2147" s="12">
        <v>10.0</v>
      </c>
      <c r="G2147" s="10">
        <f t="shared" si="1202"/>
        <v>45</v>
      </c>
      <c r="H2147" s="12">
        <v>36.0</v>
      </c>
      <c r="I2147" s="12">
        <v>0.69</v>
      </c>
      <c r="J2147" s="12">
        <v>1.25</v>
      </c>
    </row>
    <row r="2148">
      <c r="A2148" s="32" t="str">
        <f t="shared" si="2"/>
        <v>Lebanon-Middle East2010</v>
      </c>
      <c r="B2148" s="32" t="s">
        <v>182</v>
      </c>
      <c r="C2148" s="5" t="s">
        <v>93</v>
      </c>
      <c r="D2148" s="9" t="s">
        <v>72</v>
      </c>
      <c r="E2148" s="12">
        <v>0.302</v>
      </c>
      <c r="F2148" s="12">
        <v>9.0</v>
      </c>
      <c r="G2148" s="10">
        <f t="shared" si="1202"/>
        <v>45</v>
      </c>
      <c r="H2148" s="12">
        <v>180.0</v>
      </c>
      <c r="I2148" s="12">
        <v>0.437</v>
      </c>
      <c r="J2148" s="12">
        <v>0.66</v>
      </c>
    </row>
    <row r="2149">
      <c r="A2149" s="32" t="str">
        <f t="shared" si="2"/>
        <v>Bahrain-Middle East2010</v>
      </c>
      <c r="B2149" s="32" t="s">
        <v>92</v>
      </c>
      <c r="C2149" s="5" t="s">
        <v>93</v>
      </c>
      <c r="D2149" s="9" t="s">
        <v>72</v>
      </c>
      <c r="E2149" s="12">
        <v>0.135</v>
      </c>
      <c r="F2149" s="12">
        <v>9.0</v>
      </c>
      <c r="G2149" s="10">
        <f t="shared" si="1202"/>
        <v>45</v>
      </c>
      <c r="H2149" s="12">
        <v>36.0</v>
      </c>
      <c r="I2149" s="12">
        <v>0.55</v>
      </c>
      <c r="J2149" s="12">
        <v>1.252</v>
      </c>
    </row>
    <row r="2150">
      <c r="A2150" s="32" t="str">
        <f t="shared" si="2"/>
        <v>United Arab Emirates-Middle East2010</v>
      </c>
      <c r="B2150" s="32" t="s">
        <v>275</v>
      </c>
      <c r="C2150" s="5" t="s">
        <v>93</v>
      </c>
      <c r="D2150" s="9" t="s">
        <v>72</v>
      </c>
      <c r="E2150" s="12">
        <v>0.141</v>
      </c>
      <c r="F2150" s="12">
        <v>15.0</v>
      </c>
      <c r="G2150" s="10">
        <f t="shared" si="1202"/>
        <v>45</v>
      </c>
      <c r="H2150" s="12">
        <v>12.0</v>
      </c>
      <c r="I2150" s="12">
        <v>0.68</v>
      </c>
      <c r="J2150" s="12">
        <v>1.294</v>
      </c>
    </row>
    <row r="2151">
      <c r="A2151" s="32" t="str">
        <f t="shared" si="2"/>
        <v>Iran-Middle East2010</v>
      </c>
      <c r="B2151" s="32" t="s">
        <v>165</v>
      </c>
      <c r="C2151" s="5" t="s">
        <v>93</v>
      </c>
      <c r="D2151" s="9" t="s">
        <v>72</v>
      </c>
      <c r="E2151" s="12">
        <v>0.441</v>
      </c>
      <c r="F2151" s="12">
        <v>11.0</v>
      </c>
      <c r="G2151" s="10">
        <f t="shared" si="1202"/>
        <v>45</v>
      </c>
      <c r="H2151" s="12">
        <v>344.0</v>
      </c>
      <c r="I2151" s="12">
        <v>0.147</v>
      </c>
      <c r="J2151" s="12">
        <v>0.726</v>
      </c>
    </row>
    <row r="2152">
      <c r="A2152" s="32" t="str">
        <f t="shared" si="2"/>
        <v>Kuwait-Middle East2010</v>
      </c>
      <c r="B2152" s="32" t="s">
        <v>178</v>
      </c>
      <c r="C2152" s="5" t="s">
        <v>93</v>
      </c>
      <c r="D2152" s="9" t="s">
        <v>72</v>
      </c>
      <c r="E2152" s="12">
        <v>0.107</v>
      </c>
      <c r="F2152" s="12">
        <v>35.0</v>
      </c>
      <c r="G2152" s="10">
        <f t="shared" si="1202"/>
        <v>45</v>
      </c>
      <c r="H2152" s="12">
        <v>98.0</v>
      </c>
      <c r="I2152" s="12">
        <v>0.614</v>
      </c>
      <c r="J2152" s="12">
        <v>1.33</v>
      </c>
    </row>
    <row r="2153">
      <c r="A2153" s="32" t="str">
        <f t="shared" si="2"/>
        <v>Saudi Arabia-Middle East2010</v>
      </c>
      <c r="B2153" s="32" t="s">
        <v>236</v>
      </c>
      <c r="C2153" s="5" t="s">
        <v>93</v>
      </c>
      <c r="D2153" s="9" t="s">
        <v>72</v>
      </c>
      <c r="E2153" s="12">
        <v>0.145</v>
      </c>
      <c r="F2153" s="12">
        <v>21.0</v>
      </c>
      <c r="G2153" s="10">
        <f t="shared" si="1202"/>
        <v>45</v>
      </c>
      <c r="H2153" s="12">
        <v>79.0</v>
      </c>
      <c r="I2153" s="12">
        <v>0.41</v>
      </c>
      <c r="J2153" s="12">
        <v>1.892</v>
      </c>
    </row>
    <row r="2154">
      <c r="A2154" s="32" t="str">
        <f t="shared" si="2"/>
        <v>Oman-Middle East2010</v>
      </c>
      <c r="B2154" s="32" t="s">
        <v>219</v>
      </c>
      <c r="C2154" s="5" t="s">
        <v>93</v>
      </c>
      <c r="D2154" s="9" t="s">
        <v>72</v>
      </c>
      <c r="E2154" s="12">
        <v>0.216</v>
      </c>
      <c r="F2154" s="12">
        <v>12.0</v>
      </c>
      <c r="G2154" s="10">
        <f t="shared" si="1202"/>
        <v>45</v>
      </c>
      <c r="H2154" s="12">
        <v>62.0</v>
      </c>
      <c r="I2154" s="12">
        <v>0.358</v>
      </c>
      <c r="J2154" s="12">
        <v>1.643</v>
      </c>
    </row>
    <row r="2155">
      <c r="A2155" s="32" t="str">
        <f t="shared" si="2"/>
        <v>Israel-Middle East2010</v>
      </c>
      <c r="B2155" s="32" t="s">
        <v>169</v>
      </c>
      <c r="C2155" s="5" t="s">
        <v>93</v>
      </c>
      <c r="D2155" s="9" t="s">
        <v>72</v>
      </c>
      <c r="E2155" s="12">
        <v>0.311</v>
      </c>
      <c r="F2155" s="12">
        <v>20.0</v>
      </c>
      <c r="G2155" s="10">
        <f t="shared" si="1202"/>
        <v>45</v>
      </c>
      <c r="H2155" s="12">
        <v>235.0</v>
      </c>
      <c r="I2155" s="12">
        <v>0.675</v>
      </c>
      <c r="J2155" s="12">
        <v>1.228</v>
      </c>
    </row>
    <row r="2156">
      <c r="A2156" s="32" t="str">
        <f t="shared" si="2"/>
        <v>Syria-Middle East2010</v>
      </c>
      <c r="B2156" s="32" t="s">
        <v>261</v>
      </c>
      <c r="C2156" s="5" t="s">
        <v>93</v>
      </c>
      <c r="D2156" s="9" t="s">
        <v>72</v>
      </c>
      <c r="E2156" s="12">
        <v>0.397</v>
      </c>
      <c r="F2156" s="12">
        <v>13.0</v>
      </c>
      <c r="G2156" s="10">
        <f t="shared" si="1202"/>
        <v>45</v>
      </c>
      <c r="H2156" s="12">
        <v>336.0</v>
      </c>
      <c r="I2156" s="12">
        <v>0.207</v>
      </c>
      <c r="J2156" s="12">
        <v>0.543</v>
      </c>
    </row>
    <row r="2157">
      <c r="A2157" s="32" t="str">
        <f t="shared" si="2"/>
        <v>Jordan-Middle East2010</v>
      </c>
      <c r="B2157" s="32" t="s">
        <v>173</v>
      </c>
      <c r="C2157" s="5" t="s">
        <v>93</v>
      </c>
      <c r="D2157" s="9" t="s">
        <v>72</v>
      </c>
      <c r="E2157" s="12">
        <v>0.312</v>
      </c>
      <c r="F2157" s="12">
        <v>12.0</v>
      </c>
      <c r="G2157" s="10">
        <f t="shared" si="1202"/>
        <v>45</v>
      </c>
      <c r="H2157" s="12">
        <v>136.0</v>
      </c>
      <c r="I2157" s="12">
        <v>0.272</v>
      </c>
      <c r="J2157" s="12">
        <v>1.026</v>
      </c>
    </row>
    <row r="2158">
      <c r="A2158" s="32" t="str">
        <f t="shared" si="2"/>
        <v>Yemen-Middle East2010</v>
      </c>
      <c r="B2158" s="32" t="s">
        <v>283</v>
      </c>
      <c r="C2158" s="5" t="s">
        <v>93</v>
      </c>
      <c r="D2158" s="9" t="s">
        <v>72</v>
      </c>
      <c r="E2158" s="12">
        <v>0.478</v>
      </c>
      <c r="F2158" s="12">
        <v>12.0</v>
      </c>
      <c r="G2158" s="10">
        <f t="shared" si="1202"/>
        <v>45</v>
      </c>
      <c r="H2158" s="12">
        <v>248.0</v>
      </c>
      <c r="I2158" s="12">
        <v>0.124</v>
      </c>
      <c r="J2158" s="12">
        <v>0.487</v>
      </c>
    </row>
    <row r="2159">
      <c r="A2159" s="32" t="str">
        <f t="shared" si="2"/>
        <v>Iraq-Middle East2010</v>
      </c>
      <c r="B2159" s="32" t="s">
        <v>166</v>
      </c>
      <c r="C2159" s="5" t="s">
        <v>93</v>
      </c>
      <c r="D2159" s="9" t="s">
        <v>72</v>
      </c>
      <c r="E2159" s="12">
        <v>0.278</v>
      </c>
      <c r="F2159" s="12">
        <v>32.0</v>
      </c>
      <c r="G2159" s="10">
        <f t="shared" si="1202"/>
        <v>45</v>
      </c>
      <c r="H2159" s="12">
        <v>312.0</v>
      </c>
      <c r="I2159" s="12">
        <v>0.025</v>
      </c>
      <c r="J2159" s="12">
        <v>0.751</v>
      </c>
    </row>
    <row r="2160">
      <c r="A2160" s="32" t="str">
        <f t="shared" si="2"/>
        <v>Qatar-Middle East2011</v>
      </c>
      <c r="B2160" s="32" t="s">
        <v>229</v>
      </c>
      <c r="C2160" s="5" t="s">
        <v>93</v>
      </c>
      <c r="D2160" s="9" t="s">
        <v>73</v>
      </c>
      <c r="E2160" s="12">
        <v>0.113</v>
      </c>
      <c r="F2160" s="12">
        <v>9.0</v>
      </c>
      <c r="G2160" s="10">
        <f t="shared" si="1202"/>
        <v>45</v>
      </c>
      <c r="H2160" s="12">
        <v>36.0</v>
      </c>
      <c r="I2160" s="12">
        <v>0.69</v>
      </c>
      <c r="J2160" s="12">
        <v>1.205</v>
      </c>
    </row>
    <row r="2161">
      <c r="A2161" s="32" t="str">
        <f t="shared" si="2"/>
        <v>Lebanon-Middle East2011</v>
      </c>
      <c r="B2161" s="32" t="s">
        <v>182</v>
      </c>
      <c r="C2161" s="5" t="s">
        <v>93</v>
      </c>
      <c r="D2161" s="9" t="s">
        <v>73</v>
      </c>
      <c r="E2161" s="12">
        <v>0.302</v>
      </c>
      <c r="F2161" s="12">
        <v>9.0</v>
      </c>
      <c r="G2161" s="10">
        <f t="shared" si="1202"/>
        <v>45</v>
      </c>
      <c r="H2161" s="12">
        <v>180.0</v>
      </c>
      <c r="I2161" s="12">
        <v>0.52</v>
      </c>
      <c r="J2161" s="12">
        <v>0.772</v>
      </c>
    </row>
    <row r="2162">
      <c r="A2162" s="32" t="str">
        <f t="shared" si="2"/>
        <v>Bahrain-Middle East2011</v>
      </c>
      <c r="B2162" s="32" t="s">
        <v>92</v>
      </c>
      <c r="C2162" s="5" t="s">
        <v>93</v>
      </c>
      <c r="D2162" s="9" t="s">
        <v>73</v>
      </c>
      <c r="E2162" s="12">
        <v>0.135</v>
      </c>
      <c r="F2162" s="12">
        <v>9.0</v>
      </c>
      <c r="G2162" s="10">
        <f t="shared" si="1202"/>
        <v>45</v>
      </c>
      <c r="H2162" s="12">
        <v>36.0</v>
      </c>
      <c r="I2162" s="12">
        <v>0.77</v>
      </c>
      <c r="J2162" s="12">
        <v>1.31</v>
      </c>
    </row>
    <row r="2163">
      <c r="A2163" s="32" t="str">
        <f t="shared" si="2"/>
        <v>United Arab Emirates-Middle East2011</v>
      </c>
      <c r="B2163" s="32" t="s">
        <v>275</v>
      </c>
      <c r="C2163" s="5" t="s">
        <v>93</v>
      </c>
      <c r="D2163" s="9" t="s">
        <v>73</v>
      </c>
      <c r="E2163" s="12">
        <v>0.141</v>
      </c>
      <c r="F2163" s="12">
        <v>13.0</v>
      </c>
      <c r="G2163" s="10">
        <f t="shared" si="1202"/>
        <v>45</v>
      </c>
      <c r="H2163" s="12">
        <v>12.0</v>
      </c>
      <c r="I2163" s="12">
        <v>0.78</v>
      </c>
      <c r="J2163" s="12">
        <v>1.314</v>
      </c>
    </row>
    <row r="2164">
      <c r="A2164" s="32" t="str">
        <f t="shared" si="2"/>
        <v>Iran-Middle East2011</v>
      </c>
      <c r="B2164" s="32" t="s">
        <v>165</v>
      </c>
      <c r="C2164" s="5" t="s">
        <v>93</v>
      </c>
      <c r="D2164" s="9" t="s">
        <v>73</v>
      </c>
      <c r="E2164" s="12">
        <v>0.441</v>
      </c>
      <c r="F2164" s="12">
        <v>11.0</v>
      </c>
      <c r="G2164" s="10">
        <f t="shared" si="1202"/>
        <v>45</v>
      </c>
      <c r="H2164" s="12">
        <v>344.0</v>
      </c>
      <c r="I2164" s="12">
        <v>0.21</v>
      </c>
      <c r="J2164" s="12">
        <v>0.743</v>
      </c>
    </row>
    <row r="2165">
      <c r="A2165" s="32" t="str">
        <f t="shared" si="2"/>
        <v>Saudi Arabia-Middle East2011</v>
      </c>
      <c r="B2165" s="32" t="s">
        <v>236</v>
      </c>
      <c r="C2165" s="5" t="s">
        <v>93</v>
      </c>
      <c r="D2165" s="9" t="s">
        <v>73</v>
      </c>
      <c r="E2165" s="12">
        <v>0.145</v>
      </c>
      <c r="F2165" s="12">
        <v>21.0</v>
      </c>
      <c r="G2165" s="10">
        <f t="shared" si="1202"/>
        <v>45</v>
      </c>
      <c r="H2165" s="12">
        <v>79.0</v>
      </c>
      <c r="I2165" s="12">
        <v>0.475</v>
      </c>
      <c r="J2165" s="12">
        <v>1.935</v>
      </c>
    </row>
    <row r="2166">
      <c r="A2166" s="32" t="str">
        <f t="shared" si="2"/>
        <v>Kuwait-Middle East2011</v>
      </c>
      <c r="B2166" s="32" t="s">
        <v>178</v>
      </c>
      <c r="C2166" s="5" t="s">
        <v>93</v>
      </c>
      <c r="D2166" s="9" t="s">
        <v>73</v>
      </c>
      <c r="E2166" s="12">
        <v>0.107</v>
      </c>
      <c r="F2166" s="12">
        <v>32.0</v>
      </c>
      <c r="G2166" s="10">
        <f t="shared" si="1202"/>
        <v>45</v>
      </c>
      <c r="H2166" s="12">
        <v>98.0</v>
      </c>
      <c r="I2166" s="12">
        <v>0.658</v>
      </c>
      <c r="J2166" s="12">
        <v>1.579</v>
      </c>
    </row>
    <row r="2167">
      <c r="A2167" s="32" t="str">
        <f t="shared" si="2"/>
        <v>Israel-Middle East2011</v>
      </c>
      <c r="B2167" s="32" t="s">
        <v>169</v>
      </c>
      <c r="C2167" s="5" t="s">
        <v>93</v>
      </c>
      <c r="D2167" s="9" t="s">
        <v>73</v>
      </c>
      <c r="E2167" s="12">
        <v>0.302</v>
      </c>
      <c r="F2167" s="12">
        <v>20.0</v>
      </c>
      <c r="G2167" s="10">
        <f t="shared" si="1202"/>
        <v>45</v>
      </c>
      <c r="H2167" s="12">
        <v>235.0</v>
      </c>
      <c r="I2167" s="12">
        <v>0.689</v>
      </c>
      <c r="J2167" s="12">
        <v>1.22</v>
      </c>
    </row>
    <row r="2168">
      <c r="A2168" s="32" t="str">
        <f t="shared" si="2"/>
        <v>Oman-Middle East2011</v>
      </c>
      <c r="B2168" s="32" t="s">
        <v>219</v>
      </c>
      <c r="C2168" s="5" t="s">
        <v>93</v>
      </c>
      <c r="D2168" s="9" t="s">
        <v>73</v>
      </c>
      <c r="E2168" s="12">
        <v>0.22</v>
      </c>
      <c r="F2168" s="12">
        <v>8.0</v>
      </c>
      <c r="G2168" s="10">
        <f t="shared" si="1202"/>
        <v>45</v>
      </c>
      <c r="H2168" s="12">
        <v>62.0</v>
      </c>
      <c r="I2168" s="12">
        <v>0.48</v>
      </c>
      <c r="J2168" s="12">
        <v>1.59</v>
      </c>
    </row>
    <row r="2169">
      <c r="A2169" s="32" t="str">
        <f t="shared" si="2"/>
        <v>Syria-Middle East2011</v>
      </c>
      <c r="B2169" s="32" t="s">
        <v>261</v>
      </c>
      <c r="C2169" s="5" t="s">
        <v>93</v>
      </c>
      <c r="D2169" s="9" t="s">
        <v>73</v>
      </c>
      <c r="E2169" s="12">
        <v>0.397</v>
      </c>
      <c r="F2169" s="12">
        <v>13.0</v>
      </c>
      <c r="G2169" s="10">
        <f t="shared" si="1202"/>
        <v>45</v>
      </c>
      <c r="H2169" s="12">
        <v>336.0</v>
      </c>
      <c r="I2169" s="12">
        <v>0.225</v>
      </c>
      <c r="J2169" s="12">
        <v>0.592</v>
      </c>
    </row>
    <row r="2170">
      <c r="A2170" s="32" t="str">
        <f t="shared" si="2"/>
        <v>Jordan-Middle East2011</v>
      </c>
      <c r="B2170" s="32" t="s">
        <v>173</v>
      </c>
      <c r="C2170" s="5" t="s">
        <v>93</v>
      </c>
      <c r="D2170" s="9" t="s">
        <v>73</v>
      </c>
      <c r="E2170" s="12">
        <v>0.277</v>
      </c>
      <c r="F2170" s="12">
        <v>12.0</v>
      </c>
      <c r="G2170" s="10">
        <f t="shared" si="1202"/>
        <v>45</v>
      </c>
      <c r="H2170" s="12">
        <v>151.0</v>
      </c>
      <c r="I2170" s="12">
        <v>0.349</v>
      </c>
      <c r="J2170" s="12">
        <v>1.112</v>
      </c>
    </row>
    <row r="2171">
      <c r="A2171" s="32" t="str">
        <f t="shared" si="2"/>
        <v>Yemen-Middle East2011</v>
      </c>
      <c r="B2171" s="32" t="s">
        <v>283</v>
      </c>
      <c r="C2171" s="5" t="s">
        <v>93</v>
      </c>
      <c r="D2171" s="9" t="s">
        <v>73</v>
      </c>
      <c r="E2171" s="12">
        <v>0.327</v>
      </c>
      <c r="F2171" s="12">
        <v>12.0</v>
      </c>
      <c r="G2171" s="10">
        <f t="shared" si="1202"/>
        <v>45</v>
      </c>
      <c r="H2171" s="12">
        <v>248.0</v>
      </c>
      <c r="I2171" s="12">
        <v>0.149</v>
      </c>
      <c r="J2171" s="12">
        <v>0.501</v>
      </c>
    </row>
    <row r="2172">
      <c r="A2172" s="32" t="str">
        <f t="shared" si="2"/>
        <v>Iraq-Middle East2011</v>
      </c>
      <c r="B2172" s="32" t="s">
        <v>166</v>
      </c>
      <c r="C2172" s="5" t="s">
        <v>93</v>
      </c>
      <c r="D2172" s="9" t="s">
        <v>73</v>
      </c>
      <c r="E2172" s="12">
        <v>0.278</v>
      </c>
      <c r="F2172" s="12">
        <v>32.0</v>
      </c>
      <c r="G2172" s="10">
        <f t="shared" si="1202"/>
        <v>45</v>
      </c>
      <c r="H2172" s="12">
        <v>312.0</v>
      </c>
      <c r="I2172" s="12">
        <v>0.05</v>
      </c>
      <c r="J2172" s="12">
        <v>0.802</v>
      </c>
    </row>
    <row r="2173">
      <c r="A2173" s="32" t="str">
        <f t="shared" si="2"/>
        <v>Qatar-Middle East2012</v>
      </c>
      <c r="B2173" s="32" t="s">
        <v>229</v>
      </c>
      <c r="C2173" s="5" t="s">
        <v>93</v>
      </c>
      <c r="D2173" s="9" t="s">
        <v>74</v>
      </c>
      <c r="E2173" s="12">
        <v>0.113</v>
      </c>
      <c r="F2173" s="12">
        <v>9.0</v>
      </c>
      <c r="G2173" s="12">
        <v>45.0</v>
      </c>
      <c r="H2173" s="12">
        <v>48.0</v>
      </c>
      <c r="I2173" s="12">
        <v>0.693</v>
      </c>
      <c r="J2173" s="12">
        <v>1.269</v>
      </c>
    </row>
    <row r="2174">
      <c r="A2174" s="32" t="str">
        <f t="shared" si="2"/>
        <v>Lebanon-Middle East2012</v>
      </c>
      <c r="B2174" s="32" t="s">
        <v>182</v>
      </c>
      <c r="C2174" s="5" t="s">
        <v>93</v>
      </c>
      <c r="D2174" s="9" t="s">
        <v>74</v>
      </c>
      <c r="E2174" s="12">
        <v>0.302</v>
      </c>
      <c r="F2174" s="12">
        <v>9.0</v>
      </c>
      <c r="G2174" s="12">
        <v>105.0</v>
      </c>
      <c r="H2174" s="12">
        <v>180.0</v>
      </c>
      <c r="I2174" s="12">
        <v>0.612</v>
      </c>
      <c r="J2174" s="12">
        <v>0.808</v>
      </c>
    </row>
    <row r="2175">
      <c r="A2175" s="32" t="str">
        <f t="shared" si="2"/>
        <v>United Arab Emirates-Middle East2012</v>
      </c>
      <c r="B2175" s="32" t="s">
        <v>275</v>
      </c>
      <c r="C2175" s="5" t="s">
        <v>93</v>
      </c>
      <c r="D2175" s="9" t="s">
        <v>74</v>
      </c>
      <c r="E2175" s="12">
        <v>0.149</v>
      </c>
      <c r="F2175" s="12">
        <v>8.0</v>
      </c>
      <c r="G2175" s="12">
        <v>26.0</v>
      </c>
      <c r="H2175" s="12">
        <v>12.0</v>
      </c>
      <c r="I2175" s="12">
        <v>0.85</v>
      </c>
      <c r="J2175" s="12">
        <v>1.496</v>
      </c>
    </row>
    <row r="2176">
      <c r="A2176" s="32" t="str">
        <f t="shared" si="2"/>
        <v>Bahrain-Middle East2012</v>
      </c>
      <c r="B2176" s="32" t="s">
        <v>92</v>
      </c>
      <c r="C2176" s="5" t="s">
        <v>93</v>
      </c>
      <c r="D2176" s="9" t="s">
        <v>74</v>
      </c>
      <c r="E2176" s="12">
        <v>0.135</v>
      </c>
      <c r="F2176" s="12">
        <v>9.0</v>
      </c>
      <c r="G2176" s="12">
        <v>47.0</v>
      </c>
      <c r="H2176" s="12">
        <v>36.0</v>
      </c>
      <c r="I2176" s="12">
        <v>0.88</v>
      </c>
      <c r="J2176" s="12">
        <v>1.612</v>
      </c>
    </row>
    <row r="2177">
      <c r="A2177" s="32" t="str">
        <f t="shared" si="2"/>
        <v>Iran-Middle East2012</v>
      </c>
      <c r="B2177" s="32" t="s">
        <v>165</v>
      </c>
      <c r="C2177" s="5" t="s">
        <v>93</v>
      </c>
      <c r="D2177" s="9" t="s">
        <v>74</v>
      </c>
      <c r="E2177" s="12">
        <v>0.441</v>
      </c>
      <c r="F2177" s="12">
        <v>16.0</v>
      </c>
      <c r="G2177" s="12">
        <v>152.0</v>
      </c>
      <c r="H2177" s="12">
        <v>344.0</v>
      </c>
      <c r="I2177" s="12">
        <v>0.275</v>
      </c>
      <c r="J2177" s="12">
        <v>0.761</v>
      </c>
    </row>
    <row r="2178">
      <c r="A2178" s="32" t="str">
        <f t="shared" si="2"/>
        <v>Saudi Arabia-Middle East2012</v>
      </c>
      <c r="B2178" s="32" t="s">
        <v>236</v>
      </c>
      <c r="C2178" s="5" t="s">
        <v>93</v>
      </c>
      <c r="D2178" s="9" t="s">
        <v>74</v>
      </c>
      <c r="E2178" s="12">
        <v>0.145</v>
      </c>
      <c r="F2178" s="12">
        <v>21.0</v>
      </c>
      <c r="G2178" s="12">
        <v>22.0</v>
      </c>
      <c r="H2178" s="12">
        <v>72.0</v>
      </c>
      <c r="I2178" s="12">
        <v>0.54</v>
      </c>
      <c r="J2178" s="12">
        <v>1.874</v>
      </c>
    </row>
    <row r="2179">
      <c r="A2179" s="32" t="str">
        <f t="shared" si="2"/>
        <v>Kuwait-Middle East2012</v>
      </c>
      <c r="B2179" s="32" t="s">
        <v>178</v>
      </c>
      <c r="C2179" s="5" t="s">
        <v>93</v>
      </c>
      <c r="D2179" s="9" t="s">
        <v>74</v>
      </c>
      <c r="E2179" s="12">
        <v>0.124</v>
      </c>
      <c r="F2179" s="12">
        <v>32.0</v>
      </c>
      <c r="G2179" s="12">
        <v>101.0</v>
      </c>
      <c r="H2179" s="12">
        <v>98.0</v>
      </c>
      <c r="I2179" s="12">
        <v>0.705</v>
      </c>
      <c r="J2179" s="12">
        <v>1.569</v>
      </c>
    </row>
    <row r="2180">
      <c r="A2180" s="32" t="str">
        <f t="shared" si="2"/>
        <v>Oman-Middle East2012</v>
      </c>
      <c r="B2180" s="32" t="s">
        <v>219</v>
      </c>
      <c r="C2180" s="5" t="s">
        <v>93</v>
      </c>
      <c r="D2180" s="9" t="s">
        <v>74</v>
      </c>
      <c r="E2180" s="12">
        <v>0.22</v>
      </c>
      <c r="F2180" s="12">
        <v>8.0</v>
      </c>
      <c r="G2180" s="12">
        <v>44.0</v>
      </c>
      <c r="H2180" s="12">
        <v>62.0</v>
      </c>
      <c r="I2180" s="12">
        <v>0.6</v>
      </c>
      <c r="J2180" s="12">
        <v>1.593</v>
      </c>
    </row>
    <row r="2181">
      <c r="A2181" s="32" t="str">
        <f t="shared" si="2"/>
        <v>Israel-Middle East2012</v>
      </c>
      <c r="B2181" s="32" t="s">
        <v>169</v>
      </c>
      <c r="C2181" s="5" t="s">
        <v>93</v>
      </c>
      <c r="D2181" s="9" t="s">
        <v>74</v>
      </c>
      <c r="E2181" s="12">
        <v>0.29</v>
      </c>
      <c r="F2181" s="12">
        <v>21.0</v>
      </c>
      <c r="G2181" s="12">
        <v>33.0</v>
      </c>
      <c r="H2181" s="12">
        <v>235.0</v>
      </c>
      <c r="I2181" s="12">
        <v>0.708</v>
      </c>
      <c r="J2181" s="12">
        <v>1.207</v>
      </c>
    </row>
    <row r="2182">
      <c r="A2182" s="32" t="str">
        <f t="shared" si="2"/>
        <v>Syria-Middle East2012</v>
      </c>
      <c r="B2182" s="32" t="s">
        <v>261</v>
      </c>
      <c r="C2182" s="5" t="s">
        <v>93</v>
      </c>
      <c r="D2182" s="9" t="s">
        <v>74</v>
      </c>
      <c r="E2182" s="12">
        <v>0.397</v>
      </c>
      <c r="F2182" s="12">
        <v>13.0</v>
      </c>
      <c r="G2182" s="12">
        <v>147.0</v>
      </c>
      <c r="H2182" s="12">
        <v>336.0</v>
      </c>
      <c r="I2182" s="12">
        <v>0.243</v>
      </c>
      <c r="J2182" s="12">
        <v>0.593</v>
      </c>
    </row>
    <row r="2183">
      <c r="A2183" s="32" t="str">
        <f t="shared" si="2"/>
        <v>Jordan-Middle East2012</v>
      </c>
      <c r="B2183" s="32" t="s">
        <v>173</v>
      </c>
      <c r="C2183" s="5" t="s">
        <v>93</v>
      </c>
      <c r="D2183" s="9" t="s">
        <v>74</v>
      </c>
      <c r="E2183" s="12">
        <v>0.281</v>
      </c>
      <c r="F2183" s="12">
        <v>12.0</v>
      </c>
      <c r="G2183" s="12">
        <v>119.0</v>
      </c>
      <c r="H2183" s="12">
        <v>151.0</v>
      </c>
      <c r="I2183" s="12">
        <v>0.41</v>
      </c>
      <c r="J2183" s="12">
        <v>1.282</v>
      </c>
    </row>
    <row r="2184">
      <c r="A2184" s="32" t="str">
        <f t="shared" si="2"/>
        <v>Yemen-Middle East2012</v>
      </c>
      <c r="B2184" s="32" t="s">
        <v>283</v>
      </c>
      <c r="C2184" s="5" t="s">
        <v>93</v>
      </c>
      <c r="D2184" s="9" t="s">
        <v>74</v>
      </c>
      <c r="E2184" s="12">
        <v>0.327</v>
      </c>
      <c r="F2184" s="12">
        <v>40.0</v>
      </c>
      <c r="G2184" s="12">
        <v>129.0</v>
      </c>
      <c r="H2184" s="12">
        <v>248.0</v>
      </c>
      <c r="I2184" s="12">
        <v>0.174</v>
      </c>
      <c r="J2184" s="12">
        <v>0.583</v>
      </c>
    </row>
    <row r="2185">
      <c r="A2185" s="32" t="str">
        <f t="shared" si="2"/>
        <v>Iraq-Middle East2012</v>
      </c>
      <c r="B2185" s="32" t="s">
        <v>166</v>
      </c>
      <c r="C2185" s="5" t="s">
        <v>93</v>
      </c>
      <c r="D2185" s="9" t="s">
        <v>74</v>
      </c>
      <c r="E2185" s="12">
        <v>0.278</v>
      </c>
      <c r="F2185" s="12">
        <v>29.0</v>
      </c>
      <c r="G2185" s="12">
        <v>155.0</v>
      </c>
      <c r="H2185" s="12">
        <v>312.0</v>
      </c>
      <c r="I2185" s="12">
        <v>0.071</v>
      </c>
      <c r="J2185" s="12">
        <v>0.816</v>
      </c>
    </row>
    <row r="2186">
      <c r="A2186" s="32" t="str">
        <f t="shared" si="2"/>
        <v>American Samoa-Oceania2005</v>
      </c>
      <c r="B2186" s="32" t="s">
        <v>79</v>
      </c>
      <c r="C2186" s="5" t="s">
        <v>80</v>
      </c>
      <c r="D2186" s="9" t="s">
        <v>67</v>
      </c>
      <c r="E2186" s="13"/>
      <c r="F2186" s="10">
        <f t="shared" ref="F2186:I2186" si="1203">if(AND(D2186=D2187,E2186=E2186+1,ISBLANK(F2187)),F2186,F2187)</f>
        <v>3</v>
      </c>
      <c r="G2186" s="10">
        <f t="shared" si="1203"/>
        <v>110</v>
      </c>
      <c r="H2186" s="10">
        <f t="shared" si="1203"/>
        <v>107</v>
      </c>
      <c r="I2186" s="10">
        <f t="shared" si="1203"/>
        <v>0.63</v>
      </c>
      <c r="J2186" s="13"/>
    </row>
    <row r="2187">
      <c r="A2187" s="32" t="str">
        <f t="shared" si="2"/>
        <v>Australia-Oceania2005</v>
      </c>
      <c r="B2187" s="32" t="s">
        <v>88</v>
      </c>
      <c r="C2187" s="5" t="s">
        <v>80</v>
      </c>
      <c r="D2187" s="9" t="s">
        <v>67</v>
      </c>
      <c r="E2187" s="12">
        <v>0.521</v>
      </c>
      <c r="F2187" s="12">
        <v>3.0</v>
      </c>
      <c r="G2187" s="10">
        <f t="shared" ref="G2187:G2188" si="1204">if(AND(E2187=E2188,F2187=F2187+1,ISBLANK(G2188)),G2187,G2188)</f>
        <v>110</v>
      </c>
      <c r="H2187" s="12">
        <v>107.0</v>
      </c>
      <c r="I2187" s="12">
        <v>0.63</v>
      </c>
      <c r="J2187" s="12">
        <v>0.898</v>
      </c>
    </row>
    <row r="2188">
      <c r="A2188" s="32" t="str">
        <f t="shared" si="2"/>
        <v>New Zealand-Oceania2005</v>
      </c>
      <c r="B2188" s="32" t="s">
        <v>212</v>
      </c>
      <c r="C2188" s="5" t="s">
        <v>80</v>
      </c>
      <c r="D2188" s="9" t="s">
        <v>67</v>
      </c>
      <c r="E2188" s="12">
        <v>0.366</v>
      </c>
      <c r="F2188" s="12">
        <v>12.0</v>
      </c>
      <c r="G2188" s="10">
        <f t="shared" si="1204"/>
        <v>110</v>
      </c>
      <c r="H2188" s="12">
        <v>172.0</v>
      </c>
      <c r="I2188" s="12">
        <v>0.627</v>
      </c>
      <c r="J2188" s="12">
        <v>0.854</v>
      </c>
    </row>
    <row r="2189">
      <c r="A2189" s="32" t="str">
        <f t="shared" si="2"/>
        <v>New Caledonia-Oceania2005</v>
      </c>
      <c r="B2189" s="32" t="s">
        <v>211</v>
      </c>
      <c r="C2189" s="5" t="s">
        <v>80</v>
      </c>
      <c r="D2189" s="9" t="s">
        <v>67</v>
      </c>
      <c r="E2189" s="10">
        <f t="shared" ref="E2189:H2189" si="1205">if(AND(C2189=C2190,D2189=D2189+1,ISBLANK(E2190)),E2189,E2190)</f>
        <v>0.415</v>
      </c>
      <c r="F2189" s="10">
        <f t="shared" si="1205"/>
        <v>46</v>
      </c>
      <c r="G2189" s="10">
        <f t="shared" si="1205"/>
        <v>110</v>
      </c>
      <c r="H2189" s="10">
        <f t="shared" si="1205"/>
        <v>140</v>
      </c>
      <c r="I2189" s="12">
        <v>0.324</v>
      </c>
      <c r="J2189" s="12">
        <v>0.587</v>
      </c>
    </row>
    <row r="2190">
      <c r="A2190" s="32" t="str">
        <f t="shared" si="2"/>
        <v>French Polynesia-Oceania2005</v>
      </c>
      <c r="B2190" s="32" t="s">
        <v>144</v>
      </c>
      <c r="C2190" s="5" t="s">
        <v>80</v>
      </c>
      <c r="D2190" s="9" t="s">
        <v>67</v>
      </c>
      <c r="E2190" s="10">
        <f t="shared" ref="E2190:H2190" si="1206">if(AND(C2190=C2191,D2190=D2190+1,ISBLANK(E2191)),E2190,E2191)</f>
        <v>0.415</v>
      </c>
      <c r="F2190" s="10">
        <f t="shared" si="1206"/>
        <v>46</v>
      </c>
      <c r="G2190" s="10">
        <f t="shared" si="1206"/>
        <v>110</v>
      </c>
      <c r="H2190" s="10">
        <f t="shared" si="1206"/>
        <v>140</v>
      </c>
      <c r="I2190" s="12">
        <v>0.215</v>
      </c>
      <c r="J2190" s="12">
        <v>0.471</v>
      </c>
    </row>
    <row r="2191">
      <c r="A2191" s="32" t="str">
        <f t="shared" si="2"/>
        <v>Guam-Oceania2005</v>
      </c>
      <c r="B2191" s="32" t="s">
        <v>153</v>
      </c>
      <c r="C2191" s="5" t="s">
        <v>80</v>
      </c>
      <c r="D2191" s="9" t="s">
        <v>67</v>
      </c>
      <c r="E2191" s="10">
        <f t="shared" ref="E2191:H2191" si="1207">if(AND(C2191=C2192,D2191=D2191+1,ISBLANK(E2192)),E2191,E2192)</f>
        <v>0.415</v>
      </c>
      <c r="F2191" s="10">
        <f t="shared" si="1207"/>
        <v>46</v>
      </c>
      <c r="G2191" s="10">
        <f t="shared" si="1207"/>
        <v>110</v>
      </c>
      <c r="H2191" s="10">
        <f t="shared" si="1207"/>
        <v>140</v>
      </c>
      <c r="I2191" s="12">
        <v>0.386</v>
      </c>
      <c r="J2191" s="13"/>
    </row>
    <row r="2192">
      <c r="A2192" s="32" t="str">
        <f t="shared" si="2"/>
        <v>Fiji-Oceania2005</v>
      </c>
      <c r="B2192" s="32" t="s">
        <v>141</v>
      </c>
      <c r="C2192" s="5" t="s">
        <v>80</v>
      </c>
      <c r="D2192" s="9" t="s">
        <v>67</v>
      </c>
      <c r="E2192" s="12">
        <v>0.415</v>
      </c>
      <c r="F2192" s="12">
        <v>46.0</v>
      </c>
      <c r="G2192" s="10">
        <f t="shared" ref="G2192:G2202" si="1208">if(AND(E2192=E2193,F2192=F2192+1,ISBLANK(G2193)),G2192,G2193)</f>
        <v>110</v>
      </c>
      <c r="H2192" s="12">
        <v>140.0</v>
      </c>
      <c r="I2192" s="12">
        <v>0.085</v>
      </c>
      <c r="J2192" s="12">
        <v>0.249</v>
      </c>
    </row>
    <row r="2193">
      <c r="A2193" s="32" t="str">
        <f t="shared" si="2"/>
        <v>Kiribati-Oceania2005</v>
      </c>
      <c r="B2193" s="32" t="s">
        <v>176</v>
      </c>
      <c r="C2193" s="5" t="s">
        <v>80</v>
      </c>
      <c r="D2193" s="9" t="s">
        <v>67</v>
      </c>
      <c r="E2193" s="12">
        <v>0.318</v>
      </c>
      <c r="F2193" s="12">
        <v>31.0</v>
      </c>
      <c r="G2193" s="10">
        <f t="shared" si="1208"/>
        <v>110</v>
      </c>
      <c r="H2193" s="12">
        <v>120.0</v>
      </c>
      <c r="I2193" s="12">
        <v>0.04</v>
      </c>
      <c r="J2193" s="12">
        <v>0.007</v>
      </c>
    </row>
    <row r="2194">
      <c r="A2194" s="32" t="str">
        <f t="shared" si="2"/>
        <v>Micronesia, Fed. Sts.-Oceania2005</v>
      </c>
      <c r="B2194" s="32" t="s">
        <v>200</v>
      </c>
      <c r="C2194" s="5" t="s">
        <v>80</v>
      </c>
      <c r="D2194" s="9" t="s">
        <v>67</v>
      </c>
      <c r="E2194" s="12">
        <v>0.596</v>
      </c>
      <c r="F2194" s="12">
        <v>16.0</v>
      </c>
      <c r="G2194" s="10">
        <f t="shared" si="1208"/>
        <v>110</v>
      </c>
      <c r="H2194" s="12">
        <v>128.0</v>
      </c>
      <c r="I2194" s="12">
        <v>0.119</v>
      </c>
      <c r="J2194" s="12">
        <v>0.133</v>
      </c>
    </row>
    <row r="2195">
      <c r="A2195" s="32" t="str">
        <f t="shared" si="2"/>
        <v>Vanuatu-Oceania2005</v>
      </c>
      <c r="B2195" s="32" t="s">
        <v>280</v>
      </c>
      <c r="C2195" s="5" t="s">
        <v>80</v>
      </c>
      <c r="D2195" s="9" t="s">
        <v>67</v>
      </c>
      <c r="E2195" s="12">
        <v>0.084</v>
      </c>
      <c r="F2195" s="12">
        <v>47.0</v>
      </c>
      <c r="G2195" s="10">
        <f t="shared" si="1208"/>
        <v>110</v>
      </c>
      <c r="H2195" s="12">
        <v>120.0</v>
      </c>
      <c r="I2195" s="12">
        <v>0.051</v>
      </c>
      <c r="J2195" s="12">
        <v>0.061</v>
      </c>
    </row>
    <row r="2196">
      <c r="A2196" s="32" t="str">
        <f t="shared" si="2"/>
        <v>Samoa-Oceania2005</v>
      </c>
      <c r="B2196" s="32" t="s">
        <v>233</v>
      </c>
      <c r="C2196" s="5" t="s">
        <v>80</v>
      </c>
      <c r="D2196" s="9" t="s">
        <v>67</v>
      </c>
      <c r="E2196" s="12">
        <v>0.202</v>
      </c>
      <c r="F2196" s="12">
        <v>35.0</v>
      </c>
      <c r="G2196" s="10">
        <f t="shared" si="1208"/>
        <v>110</v>
      </c>
      <c r="H2196" s="12">
        <v>224.0</v>
      </c>
      <c r="I2196" s="12">
        <v>0.034</v>
      </c>
      <c r="J2196" s="12">
        <v>0.133</v>
      </c>
    </row>
    <row r="2197">
      <c r="A2197" s="32" t="str">
        <f t="shared" si="2"/>
        <v>Tonga-Oceania2005</v>
      </c>
      <c r="B2197" s="32" t="s">
        <v>267</v>
      </c>
      <c r="C2197" s="5" t="s">
        <v>80</v>
      </c>
      <c r="D2197" s="9" t="s">
        <v>67</v>
      </c>
      <c r="E2197" s="12">
        <v>0.275</v>
      </c>
      <c r="F2197" s="12">
        <v>32.0</v>
      </c>
      <c r="G2197" s="10">
        <f t="shared" si="1208"/>
        <v>110</v>
      </c>
      <c r="H2197" s="12">
        <v>164.0</v>
      </c>
      <c r="I2197" s="12">
        <v>0.049</v>
      </c>
      <c r="J2197" s="12">
        <v>0.296</v>
      </c>
    </row>
    <row r="2198">
      <c r="A2198" s="32" t="str">
        <f t="shared" si="2"/>
        <v>Papua New Guinea-Oceania2005</v>
      </c>
      <c r="B2198" s="32" t="s">
        <v>222</v>
      </c>
      <c r="C2198" s="5" t="s">
        <v>80</v>
      </c>
      <c r="D2198" s="9" t="s">
        <v>67</v>
      </c>
      <c r="E2198" s="12">
        <v>0.416</v>
      </c>
      <c r="F2198" s="12">
        <v>51.0</v>
      </c>
      <c r="G2198" s="10">
        <f t="shared" si="1208"/>
        <v>110</v>
      </c>
      <c r="H2198" s="12">
        <v>207.0</v>
      </c>
      <c r="I2198" s="12">
        <v>0.017</v>
      </c>
      <c r="J2198" s="12">
        <v>0.012</v>
      </c>
    </row>
    <row r="2199">
      <c r="A2199" s="32" t="str">
        <f t="shared" si="2"/>
        <v>Marshall Islands-Oceania2005</v>
      </c>
      <c r="B2199" s="32" t="s">
        <v>196</v>
      </c>
      <c r="C2199" s="5" t="s">
        <v>80</v>
      </c>
      <c r="D2199" s="9" t="s">
        <v>67</v>
      </c>
      <c r="E2199" s="12">
        <v>0.648</v>
      </c>
      <c r="F2199" s="12">
        <v>17.0</v>
      </c>
      <c r="G2199" s="10">
        <f t="shared" si="1208"/>
        <v>110</v>
      </c>
      <c r="H2199" s="12">
        <v>128.0</v>
      </c>
      <c r="I2199" s="12">
        <v>0.039</v>
      </c>
      <c r="J2199" s="12">
        <v>0.013</v>
      </c>
    </row>
    <row r="2200">
      <c r="A2200" s="32" t="str">
        <f t="shared" si="2"/>
        <v>Solomon Islands-Oceania2005</v>
      </c>
      <c r="B2200" s="32" t="s">
        <v>245</v>
      </c>
      <c r="C2200" s="5" t="s">
        <v>80</v>
      </c>
      <c r="D2200" s="9" t="s">
        <v>67</v>
      </c>
      <c r="E2200" s="12">
        <v>0.261</v>
      </c>
      <c r="F2200" s="12">
        <v>56.0</v>
      </c>
      <c r="G2200" s="10">
        <f t="shared" si="1208"/>
        <v>110</v>
      </c>
      <c r="H2200" s="12">
        <v>80.0</v>
      </c>
      <c r="I2200" s="12">
        <v>0.008</v>
      </c>
      <c r="J2200" s="12">
        <v>0.013</v>
      </c>
    </row>
    <row r="2201">
      <c r="A2201" s="32" t="str">
        <f t="shared" si="2"/>
        <v>Australia-Oceania2006</v>
      </c>
      <c r="B2201" s="32" t="s">
        <v>88</v>
      </c>
      <c r="C2201" s="5" t="s">
        <v>80</v>
      </c>
      <c r="D2201" s="9" t="s">
        <v>68</v>
      </c>
      <c r="E2201" s="12">
        <v>0.511</v>
      </c>
      <c r="F2201" s="12">
        <v>3.0</v>
      </c>
      <c r="G2201" s="10">
        <f t="shared" si="1208"/>
        <v>110</v>
      </c>
      <c r="H2201" s="12">
        <v>107.0</v>
      </c>
      <c r="I2201" s="12">
        <v>0.66</v>
      </c>
      <c r="J2201" s="12">
        <v>0.947</v>
      </c>
    </row>
    <row r="2202">
      <c r="A2202" s="32" t="str">
        <f t="shared" si="2"/>
        <v>New Zealand-Oceania2006</v>
      </c>
      <c r="B2202" s="32" t="s">
        <v>212</v>
      </c>
      <c r="C2202" s="5" t="s">
        <v>80</v>
      </c>
      <c r="D2202" s="9" t="s">
        <v>68</v>
      </c>
      <c r="E2202" s="12">
        <v>0.354</v>
      </c>
      <c r="F2202" s="12">
        <v>12.0</v>
      </c>
      <c r="G2202" s="10">
        <f t="shared" si="1208"/>
        <v>110</v>
      </c>
      <c r="H2202" s="12">
        <v>172.0</v>
      </c>
      <c r="I2202" s="12">
        <v>0.69</v>
      </c>
      <c r="J2202" s="12">
        <v>0.909</v>
      </c>
    </row>
    <row r="2203">
      <c r="A2203" s="32" t="str">
        <f t="shared" si="2"/>
        <v>French Polynesia-Oceania2006</v>
      </c>
      <c r="B2203" s="32" t="s">
        <v>144</v>
      </c>
      <c r="C2203" s="5" t="s">
        <v>80</v>
      </c>
      <c r="D2203" s="9" t="s">
        <v>68</v>
      </c>
      <c r="E2203" s="10">
        <f t="shared" ref="E2203:H2203" si="1209">if(AND(C2203=C2204,D2203=D2203+1,ISBLANK(E2204)),E2203,E2204)</f>
        <v>0.415</v>
      </c>
      <c r="F2203" s="10">
        <f t="shared" si="1209"/>
        <v>46</v>
      </c>
      <c r="G2203" s="10">
        <f t="shared" si="1209"/>
        <v>110</v>
      </c>
      <c r="H2203" s="10">
        <f t="shared" si="1209"/>
        <v>140</v>
      </c>
      <c r="I2203" s="12">
        <v>0.251</v>
      </c>
      <c r="J2203" s="12">
        <v>0.59</v>
      </c>
    </row>
    <row r="2204">
      <c r="A2204" s="32" t="str">
        <f t="shared" si="2"/>
        <v>New Caledonia-Oceania2006</v>
      </c>
      <c r="B2204" s="32" t="s">
        <v>211</v>
      </c>
      <c r="C2204" s="5" t="s">
        <v>80</v>
      </c>
      <c r="D2204" s="9" t="s">
        <v>68</v>
      </c>
      <c r="E2204" s="10">
        <f t="shared" ref="E2204:H2204" si="1210">if(AND(C2204=C2205,D2204=D2204+1,ISBLANK(E2205)),E2204,E2205)</f>
        <v>0.415</v>
      </c>
      <c r="F2204" s="10">
        <f t="shared" si="1210"/>
        <v>46</v>
      </c>
      <c r="G2204" s="10">
        <f t="shared" si="1210"/>
        <v>110</v>
      </c>
      <c r="H2204" s="10">
        <f t="shared" si="1210"/>
        <v>140</v>
      </c>
      <c r="I2204" s="12">
        <v>0.335</v>
      </c>
      <c r="J2204" s="12">
        <v>0.667</v>
      </c>
    </row>
    <row r="2205">
      <c r="A2205" s="32" t="str">
        <f t="shared" si="2"/>
        <v>Guam-Oceania2006</v>
      </c>
      <c r="B2205" s="32" t="s">
        <v>153</v>
      </c>
      <c r="C2205" s="5" t="s">
        <v>80</v>
      </c>
      <c r="D2205" s="9" t="s">
        <v>68</v>
      </c>
      <c r="E2205" s="10">
        <f t="shared" ref="E2205:H2205" si="1211">if(AND(C2205=C2206,D2205=D2205+1,ISBLANK(E2206)),E2205,E2206)</f>
        <v>0.415</v>
      </c>
      <c r="F2205" s="10">
        <f t="shared" si="1211"/>
        <v>46</v>
      </c>
      <c r="G2205" s="10">
        <f t="shared" si="1211"/>
        <v>110</v>
      </c>
      <c r="H2205" s="10">
        <f t="shared" si="1211"/>
        <v>140</v>
      </c>
      <c r="I2205" s="12">
        <v>0.439</v>
      </c>
      <c r="J2205" s="10">
        <f>if(AND(H2205=H2206,I2205=I2205+1,ISBLANK(J2206)),J2205,J2206)</f>
        <v>0.344</v>
      </c>
    </row>
    <row r="2206">
      <c r="A2206" s="32" t="str">
        <f t="shared" si="2"/>
        <v>American Samoa-Oceania2006</v>
      </c>
      <c r="B2206" s="32" t="s">
        <v>79</v>
      </c>
      <c r="C2206" s="5" t="s">
        <v>80</v>
      </c>
      <c r="D2206" s="9" t="s">
        <v>68</v>
      </c>
      <c r="E2206" s="10">
        <f t="shared" ref="E2206:J2206" si="1212">if(AND(C2206=C2207,D2206=D2206+1,ISBLANK(E2207)),E2206,E2207)</f>
        <v>0.415</v>
      </c>
      <c r="F2206" s="10">
        <f t="shared" si="1212"/>
        <v>46</v>
      </c>
      <c r="G2206" s="10">
        <f t="shared" si="1212"/>
        <v>110</v>
      </c>
      <c r="H2206" s="10">
        <f t="shared" si="1212"/>
        <v>140</v>
      </c>
      <c r="I2206" s="10">
        <f t="shared" si="1212"/>
        <v>0.096</v>
      </c>
      <c r="J2206" s="10">
        <f t="shared" si="1212"/>
        <v>0.344</v>
      </c>
    </row>
    <row r="2207">
      <c r="A2207" s="32" t="str">
        <f t="shared" si="2"/>
        <v>Fiji-Oceania2006</v>
      </c>
      <c r="B2207" s="32" t="s">
        <v>141</v>
      </c>
      <c r="C2207" s="5" t="s">
        <v>80</v>
      </c>
      <c r="D2207" s="9" t="s">
        <v>68</v>
      </c>
      <c r="E2207" s="12">
        <v>0.415</v>
      </c>
      <c r="F2207" s="12">
        <v>46.0</v>
      </c>
      <c r="G2207" s="10">
        <f t="shared" ref="G2207:G2215" si="1213">if(AND(E2207=E2208,F2207=F2207+1,ISBLANK(G2208)),G2207,G2208)</f>
        <v>110</v>
      </c>
      <c r="H2207" s="12">
        <v>140.0</v>
      </c>
      <c r="I2207" s="12">
        <v>0.096</v>
      </c>
      <c r="J2207" s="12">
        <v>0.344</v>
      </c>
    </row>
    <row r="2208">
      <c r="A2208" s="32" t="str">
        <f t="shared" si="2"/>
        <v>Kiribati-Oceania2006</v>
      </c>
      <c r="B2208" s="32" t="s">
        <v>176</v>
      </c>
      <c r="C2208" s="5" t="s">
        <v>80</v>
      </c>
      <c r="D2208" s="9" t="s">
        <v>68</v>
      </c>
      <c r="E2208" s="12">
        <v>0.318</v>
      </c>
      <c r="F2208" s="12">
        <v>31.0</v>
      </c>
      <c r="G2208" s="10">
        <f t="shared" si="1213"/>
        <v>110</v>
      </c>
      <c r="H2208" s="12">
        <v>120.0</v>
      </c>
      <c r="I2208" s="12">
        <v>0.045</v>
      </c>
      <c r="J2208" s="12">
        <v>0.008</v>
      </c>
    </row>
    <row r="2209">
      <c r="A2209" s="32" t="str">
        <f t="shared" si="2"/>
        <v>Micronesia, Fed. Sts.-Oceania2006</v>
      </c>
      <c r="B2209" s="32" t="s">
        <v>200</v>
      </c>
      <c r="C2209" s="5" t="s">
        <v>80</v>
      </c>
      <c r="D2209" s="9" t="s">
        <v>68</v>
      </c>
      <c r="E2209" s="12">
        <v>0.596</v>
      </c>
      <c r="F2209" s="12">
        <v>16.0</v>
      </c>
      <c r="G2209" s="10">
        <f t="shared" si="1213"/>
        <v>110</v>
      </c>
      <c r="H2209" s="12">
        <v>128.0</v>
      </c>
      <c r="I2209" s="12">
        <v>0.128</v>
      </c>
      <c r="J2209" s="12">
        <v>0.176</v>
      </c>
    </row>
    <row r="2210">
      <c r="A2210" s="32" t="str">
        <f t="shared" si="2"/>
        <v>Vanuatu-Oceania2006</v>
      </c>
      <c r="B2210" s="32" t="s">
        <v>280</v>
      </c>
      <c r="C2210" s="5" t="s">
        <v>80</v>
      </c>
      <c r="D2210" s="9" t="s">
        <v>68</v>
      </c>
      <c r="E2210" s="12">
        <v>0.084</v>
      </c>
      <c r="F2210" s="12">
        <v>47.0</v>
      </c>
      <c r="G2210" s="10">
        <f t="shared" si="1213"/>
        <v>110</v>
      </c>
      <c r="H2210" s="12">
        <v>120.0</v>
      </c>
      <c r="I2210" s="12">
        <v>0.059</v>
      </c>
      <c r="J2210" s="12">
        <v>0.07</v>
      </c>
    </row>
    <row r="2211">
      <c r="A2211" s="32" t="str">
        <f t="shared" si="2"/>
        <v>Samoa-Oceania2006</v>
      </c>
      <c r="B2211" s="32" t="s">
        <v>233</v>
      </c>
      <c r="C2211" s="5" t="s">
        <v>80</v>
      </c>
      <c r="D2211" s="9" t="s">
        <v>68</v>
      </c>
      <c r="E2211" s="12">
        <v>0.202</v>
      </c>
      <c r="F2211" s="12">
        <v>35.0</v>
      </c>
      <c r="G2211" s="10">
        <f t="shared" si="1213"/>
        <v>110</v>
      </c>
      <c r="H2211" s="12">
        <v>224.0</v>
      </c>
      <c r="I2211" s="12">
        <v>0.045</v>
      </c>
      <c r="J2211" s="12">
        <v>0.251</v>
      </c>
    </row>
    <row r="2212">
      <c r="A2212" s="32" t="str">
        <f t="shared" si="2"/>
        <v>Tonga-Oceania2006</v>
      </c>
      <c r="B2212" s="32" t="s">
        <v>267</v>
      </c>
      <c r="C2212" s="5" t="s">
        <v>80</v>
      </c>
      <c r="D2212" s="9" t="s">
        <v>68</v>
      </c>
      <c r="E2212" s="12">
        <v>0.275</v>
      </c>
      <c r="F2212" s="12">
        <v>32.0</v>
      </c>
      <c r="G2212" s="10">
        <f t="shared" si="1213"/>
        <v>110</v>
      </c>
      <c r="H2212" s="12">
        <v>164.0</v>
      </c>
      <c r="I2212" s="12">
        <v>0.059</v>
      </c>
      <c r="J2212" s="12">
        <v>0.296</v>
      </c>
    </row>
    <row r="2213">
      <c r="A2213" s="32" t="str">
        <f t="shared" si="2"/>
        <v>Papua New Guinea-Oceania2006</v>
      </c>
      <c r="B2213" s="32" t="s">
        <v>222</v>
      </c>
      <c r="C2213" s="5" t="s">
        <v>80</v>
      </c>
      <c r="D2213" s="9" t="s">
        <v>68</v>
      </c>
      <c r="E2213" s="12">
        <v>0.415</v>
      </c>
      <c r="F2213" s="12">
        <v>51.0</v>
      </c>
      <c r="G2213" s="10">
        <f t="shared" si="1213"/>
        <v>110</v>
      </c>
      <c r="H2213" s="12">
        <v>207.0</v>
      </c>
      <c r="I2213" s="12">
        <v>0.018</v>
      </c>
      <c r="J2213" s="12">
        <v>0.016</v>
      </c>
    </row>
    <row r="2214">
      <c r="A2214" s="32" t="str">
        <f t="shared" si="2"/>
        <v>Solomon Islands-Oceania2006</v>
      </c>
      <c r="B2214" s="32" t="s">
        <v>245</v>
      </c>
      <c r="C2214" s="5" t="s">
        <v>80</v>
      </c>
      <c r="D2214" s="9" t="s">
        <v>68</v>
      </c>
      <c r="E2214" s="12">
        <v>0.261</v>
      </c>
      <c r="F2214" s="12">
        <v>56.0</v>
      </c>
      <c r="G2214" s="10">
        <f t="shared" si="1213"/>
        <v>110</v>
      </c>
      <c r="H2214" s="12">
        <v>80.0</v>
      </c>
      <c r="I2214" s="12">
        <v>0.016</v>
      </c>
      <c r="J2214" s="12">
        <v>0.015</v>
      </c>
    </row>
    <row r="2215">
      <c r="A2215" s="32" t="str">
        <f t="shared" si="2"/>
        <v>Marshall Islands-Oceania2006</v>
      </c>
      <c r="B2215" s="32" t="s">
        <v>196</v>
      </c>
      <c r="C2215" s="5" t="s">
        <v>80</v>
      </c>
      <c r="D2215" s="9" t="s">
        <v>68</v>
      </c>
      <c r="E2215" s="12">
        <v>0.648</v>
      </c>
      <c r="F2215" s="12">
        <v>17.0</v>
      </c>
      <c r="G2215" s="10">
        <f t="shared" si="1213"/>
        <v>110</v>
      </c>
      <c r="H2215" s="12">
        <v>128.0</v>
      </c>
      <c r="I2215" s="12">
        <v>0.038</v>
      </c>
      <c r="J2215" s="10">
        <f>if(AND(H2215=H2216,I2215=I2215+1,ISBLANK(J2216)),J2215,J2216)</f>
        <v>1.001</v>
      </c>
    </row>
    <row r="2216">
      <c r="A2216" s="32" t="str">
        <f t="shared" si="2"/>
        <v>American Samoa-Oceania2007</v>
      </c>
      <c r="B2216" s="32" t="s">
        <v>79</v>
      </c>
      <c r="C2216" s="5" t="s">
        <v>80</v>
      </c>
      <c r="D2216" s="9" t="s">
        <v>69</v>
      </c>
      <c r="E2216" s="10">
        <f t="shared" ref="E2216:J2216" si="1214">if(AND(C2216=C2217,D2216=D2216+1,ISBLANK(E2217)),E2216,E2217)</f>
        <v>0.501</v>
      </c>
      <c r="F2216" s="10">
        <f t="shared" si="1214"/>
        <v>3</v>
      </c>
      <c r="G2216" s="10">
        <f t="shared" si="1214"/>
        <v>110</v>
      </c>
      <c r="H2216" s="10">
        <f t="shared" si="1214"/>
        <v>107</v>
      </c>
      <c r="I2216" s="10">
        <f t="shared" si="1214"/>
        <v>0.695</v>
      </c>
      <c r="J2216" s="10">
        <f t="shared" si="1214"/>
        <v>1.001</v>
      </c>
    </row>
    <row r="2217">
      <c r="A2217" s="32" t="str">
        <f t="shared" si="2"/>
        <v>Australia-Oceania2007</v>
      </c>
      <c r="B2217" s="32" t="s">
        <v>88</v>
      </c>
      <c r="C2217" s="5" t="s">
        <v>80</v>
      </c>
      <c r="D2217" s="9" t="s">
        <v>69</v>
      </c>
      <c r="E2217" s="12">
        <v>0.501</v>
      </c>
      <c r="F2217" s="12">
        <v>3.0</v>
      </c>
      <c r="G2217" s="10">
        <f t="shared" ref="G2217:G2218" si="1215">if(AND(E2217=E2218,F2217=F2217+1,ISBLANK(G2218)),G2217,G2218)</f>
        <v>110</v>
      </c>
      <c r="H2217" s="12">
        <v>107.0</v>
      </c>
      <c r="I2217" s="12">
        <v>0.695</v>
      </c>
      <c r="J2217" s="12">
        <v>1.001</v>
      </c>
    </row>
    <row r="2218">
      <c r="A2218" s="32" t="str">
        <f t="shared" si="2"/>
        <v>New Zealand-Oceania2007</v>
      </c>
      <c r="B2218" s="32" t="s">
        <v>212</v>
      </c>
      <c r="C2218" s="5" t="s">
        <v>80</v>
      </c>
      <c r="D2218" s="9" t="s">
        <v>69</v>
      </c>
      <c r="E2218" s="12">
        <v>0.355</v>
      </c>
      <c r="F2218" s="12">
        <v>12.0</v>
      </c>
      <c r="G2218" s="10">
        <f t="shared" si="1215"/>
        <v>110</v>
      </c>
      <c r="H2218" s="12">
        <v>172.0</v>
      </c>
      <c r="I2218" s="12">
        <v>0.698</v>
      </c>
      <c r="J2218" s="12">
        <v>1.004</v>
      </c>
    </row>
    <row r="2219">
      <c r="A2219" s="32" t="str">
        <f t="shared" si="2"/>
        <v>New Caledonia-Oceania2007</v>
      </c>
      <c r="B2219" s="32" t="s">
        <v>211</v>
      </c>
      <c r="C2219" s="5" t="s">
        <v>80</v>
      </c>
      <c r="D2219" s="9" t="s">
        <v>69</v>
      </c>
      <c r="E2219" s="10">
        <f t="shared" ref="E2219:H2219" si="1216">if(AND(C2219=C2220,D2219=D2219+1,ISBLANK(E2220)),E2219,E2220)</f>
        <v>0.415</v>
      </c>
      <c r="F2219" s="10">
        <f t="shared" si="1216"/>
        <v>46</v>
      </c>
      <c r="G2219" s="10">
        <f t="shared" si="1216"/>
        <v>110</v>
      </c>
      <c r="H2219" s="10">
        <f t="shared" si="1216"/>
        <v>140</v>
      </c>
      <c r="I2219" s="12">
        <v>0.351</v>
      </c>
      <c r="J2219" s="12">
        <v>0.748</v>
      </c>
    </row>
    <row r="2220">
      <c r="A2220" s="32" t="str">
        <f t="shared" si="2"/>
        <v>French Polynesia-Oceania2007</v>
      </c>
      <c r="B2220" s="32" t="s">
        <v>144</v>
      </c>
      <c r="C2220" s="5" t="s">
        <v>80</v>
      </c>
      <c r="D2220" s="9" t="s">
        <v>69</v>
      </c>
      <c r="E2220" s="10">
        <f t="shared" ref="E2220:H2220" si="1217">if(AND(C2220=C2221,D2220=D2220+1,ISBLANK(E2221)),E2220,E2221)</f>
        <v>0.415</v>
      </c>
      <c r="F2220" s="10">
        <f t="shared" si="1217"/>
        <v>46</v>
      </c>
      <c r="G2220" s="10">
        <f t="shared" si="1217"/>
        <v>110</v>
      </c>
      <c r="H2220" s="10">
        <f t="shared" si="1217"/>
        <v>140</v>
      </c>
      <c r="I2220" s="12">
        <v>0.286</v>
      </c>
      <c r="J2220" s="12">
        <v>0.672</v>
      </c>
    </row>
    <row r="2221">
      <c r="A2221" s="32" t="str">
        <f t="shared" si="2"/>
        <v>Guam-Oceania2007</v>
      </c>
      <c r="B2221" s="32" t="s">
        <v>153</v>
      </c>
      <c r="C2221" s="5" t="s">
        <v>80</v>
      </c>
      <c r="D2221" s="9" t="s">
        <v>69</v>
      </c>
      <c r="E2221" s="10">
        <f t="shared" ref="E2221:H2221" si="1218">if(AND(C2221=C2222,D2221=D2221+1,ISBLANK(E2222)),E2221,E2222)</f>
        <v>0.415</v>
      </c>
      <c r="F2221" s="10">
        <f t="shared" si="1218"/>
        <v>46</v>
      </c>
      <c r="G2221" s="10">
        <f t="shared" si="1218"/>
        <v>110</v>
      </c>
      <c r="H2221" s="10">
        <f t="shared" si="1218"/>
        <v>140</v>
      </c>
      <c r="I2221" s="12">
        <v>0.462</v>
      </c>
      <c r="J2221" s="10">
        <f>if(AND(H2221=H2222,I2221=I2221+1,ISBLANK(J2222)),J2221,J2222)</f>
        <v>0.634</v>
      </c>
    </row>
    <row r="2222">
      <c r="A2222" s="32" t="str">
        <f t="shared" si="2"/>
        <v>Fiji-Oceania2007</v>
      </c>
      <c r="B2222" s="32" t="s">
        <v>141</v>
      </c>
      <c r="C2222" s="5" t="s">
        <v>80</v>
      </c>
      <c r="D2222" s="9" t="s">
        <v>69</v>
      </c>
      <c r="E2222" s="12">
        <v>0.415</v>
      </c>
      <c r="F2222" s="12">
        <v>46.0</v>
      </c>
      <c r="G2222" s="10">
        <f t="shared" ref="G2222:G2230" si="1219">if(AND(E2222=E2223,F2222=F2222+1,ISBLANK(G2223)),G2222,G2223)</f>
        <v>110</v>
      </c>
      <c r="H2222" s="12">
        <v>140.0</v>
      </c>
      <c r="I2222" s="12">
        <v>0.109</v>
      </c>
      <c r="J2222" s="12">
        <v>0.634</v>
      </c>
    </row>
    <row r="2223">
      <c r="A2223" s="32" t="str">
        <f t="shared" si="2"/>
        <v>Kiribati-Oceania2007</v>
      </c>
      <c r="B2223" s="32" t="s">
        <v>176</v>
      </c>
      <c r="C2223" s="5" t="s">
        <v>80</v>
      </c>
      <c r="D2223" s="9" t="s">
        <v>69</v>
      </c>
      <c r="E2223" s="12">
        <v>0.318</v>
      </c>
      <c r="F2223" s="12">
        <v>31.0</v>
      </c>
      <c r="G2223" s="10">
        <f t="shared" si="1219"/>
        <v>110</v>
      </c>
      <c r="H2223" s="12">
        <v>120.0</v>
      </c>
      <c r="I2223" s="12">
        <v>0.06</v>
      </c>
      <c r="J2223" s="12">
        <v>0.008</v>
      </c>
    </row>
    <row r="2224">
      <c r="A2224" s="32" t="str">
        <f t="shared" si="2"/>
        <v>Micronesia, Fed. Sts.-Oceania2007</v>
      </c>
      <c r="B2224" s="32" t="s">
        <v>200</v>
      </c>
      <c r="C2224" s="5" t="s">
        <v>80</v>
      </c>
      <c r="D2224" s="9" t="s">
        <v>69</v>
      </c>
      <c r="E2224" s="12">
        <v>0.587</v>
      </c>
      <c r="F2224" s="12">
        <v>16.0</v>
      </c>
      <c r="G2224" s="10">
        <f t="shared" si="1219"/>
        <v>110</v>
      </c>
      <c r="H2224" s="12">
        <v>128.0</v>
      </c>
      <c r="I2224" s="12">
        <v>0.136</v>
      </c>
      <c r="J2224" s="12">
        <v>0.261</v>
      </c>
    </row>
    <row r="2225">
      <c r="A2225" s="32" t="str">
        <f t="shared" si="2"/>
        <v>Vanuatu-Oceania2007</v>
      </c>
      <c r="B2225" s="32" t="s">
        <v>280</v>
      </c>
      <c r="C2225" s="5" t="s">
        <v>80</v>
      </c>
      <c r="D2225" s="9" t="s">
        <v>69</v>
      </c>
      <c r="E2225" s="12">
        <v>0.084</v>
      </c>
      <c r="F2225" s="12">
        <v>47.0</v>
      </c>
      <c r="G2225" s="10">
        <f t="shared" si="1219"/>
        <v>110</v>
      </c>
      <c r="H2225" s="12">
        <v>120.0</v>
      </c>
      <c r="I2225" s="12">
        <v>0.068</v>
      </c>
      <c r="J2225" s="12">
        <v>0.118</v>
      </c>
    </row>
    <row r="2226">
      <c r="A2226" s="32" t="str">
        <f t="shared" si="2"/>
        <v>Tonga-Oceania2007</v>
      </c>
      <c r="B2226" s="32" t="s">
        <v>267</v>
      </c>
      <c r="C2226" s="5" t="s">
        <v>80</v>
      </c>
      <c r="D2226" s="9" t="s">
        <v>69</v>
      </c>
      <c r="E2226" s="12">
        <v>0.275</v>
      </c>
      <c r="F2226" s="12">
        <v>32.0</v>
      </c>
      <c r="G2226" s="10">
        <f t="shared" si="1219"/>
        <v>110</v>
      </c>
      <c r="H2226" s="12">
        <v>164.0</v>
      </c>
      <c r="I2226" s="12">
        <v>0.072</v>
      </c>
      <c r="J2226" s="12">
        <v>0.455</v>
      </c>
    </row>
    <row r="2227">
      <c r="A2227" s="32" t="str">
        <f t="shared" si="2"/>
        <v>Samoa-Oceania2007</v>
      </c>
      <c r="B2227" s="32" t="s">
        <v>233</v>
      </c>
      <c r="C2227" s="5" t="s">
        <v>80</v>
      </c>
      <c r="D2227" s="9" t="s">
        <v>69</v>
      </c>
      <c r="E2227" s="12">
        <v>0.198</v>
      </c>
      <c r="F2227" s="12">
        <v>35.0</v>
      </c>
      <c r="G2227" s="10">
        <f t="shared" si="1219"/>
        <v>110</v>
      </c>
      <c r="H2227" s="12">
        <v>224.0</v>
      </c>
      <c r="I2227" s="12">
        <v>0.047</v>
      </c>
      <c r="J2227" s="12">
        <v>0.472</v>
      </c>
    </row>
    <row r="2228">
      <c r="A2228" s="32" t="str">
        <f t="shared" si="2"/>
        <v>Papua New Guinea-Oceania2007</v>
      </c>
      <c r="B2228" s="32" t="s">
        <v>222</v>
      </c>
      <c r="C2228" s="5" t="s">
        <v>80</v>
      </c>
      <c r="D2228" s="9" t="s">
        <v>69</v>
      </c>
      <c r="E2228" s="12">
        <v>0.415</v>
      </c>
      <c r="F2228" s="12">
        <v>51.0</v>
      </c>
      <c r="G2228" s="10">
        <f t="shared" si="1219"/>
        <v>110</v>
      </c>
      <c r="H2228" s="12">
        <v>207.0</v>
      </c>
      <c r="I2228" s="12">
        <v>0.018</v>
      </c>
      <c r="J2228" s="12">
        <v>0.047</v>
      </c>
    </row>
    <row r="2229">
      <c r="A2229" s="32" t="str">
        <f t="shared" si="2"/>
        <v>Solomon Islands-Oceania2007</v>
      </c>
      <c r="B2229" s="32" t="s">
        <v>245</v>
      </c>
      <c r="C2229" s="5" t="s">
        <v>80</v>
      </c>
      <c r="D2229" s="9" t="s">
        <v>69</v>
      </c>
      <c r="E2229" s="12">
        <v>0.261</v>
      </c>
      <c r="F2229" s="12">
        <v>56.0</v>
      </c>
      <c r="G2229" s="10">
        <f t="shared" si="1219"/>
        <v>110</v>
      </c>
      <c r="H2229" s="12">
        <v>80.0</v>
      </c>
      <c r="I2229" s="12">
        <v>0.02</v>
      </c>
      <c r="J2229" s="12">
        <v>0.022</v>
      </c>
    </row>
    <row r="2230">
      <c r="A2230" s="32" t="str">
        <f t="shared" si="2"/>
        <v>Marshall Islands-Oceania2007</v>
      </c>
      <c r="B2230" s="32" t="s">
        <v>196</v>
      </c>
      <c r="C2230" s="5" t="s">
        <v>80</v>
      </c>
      <c r="D2230" s="9" t="s">
        <v>69</v>
      </c>
      <c r="E2230" s="12">
        <v>0.648</v>
      </c>
      <c r="F2230" s="12">
        <v>17.0</v>
      </c>
      <c r="G2230" s="10">
        <f t="shared" si="1219"/>
        <v>110</v>
      </c>
      <c r="H2230" s="12">
        <v>128.0</v>
      </c>
      <c r="I2230" s="12">
        <v>0.04</v>
      </c>
      <c r="J2230" s="10">
        <f>if(AND(H2230=H2231,I2230=I2230+1,ISBLANK(J2231)),J2230,J2231)</f>
        <v>1.022</v>
      </c>
    </row>
    <row r="2231">
      <c r="A2231" s="32" t="str">
        <f t="shared" si="2"/>
        <v>American Samoa-Oceania2008</v>
      </c>
      <c r="B2231" s="32" t="s">
        <v>79</v>
      </c>
      <c r="C2231" s="5" t="s">
        <v>80</v>
      </c>
      <c r="D2231" s="9" t="s">
        <v>70</v>
      </c>
      <c r="E2231" s="10">
        <f t="shared" ref="E2231:J2231" si="1220">if(AND(C2231=C2232,D2231=D2231+1,ISBLANK(E2232)),E2231,E2232)</f>
        <v>0.648</v>
      </c>
      <c r="F2231" s="10">
        <f t="shared" si="1220"/>
        <v>17</v>
      </c>
      <c r="G2231" s="10">
        <f t="shared" si="1220"/>
        <v>110</v>
      </c>
      <c r="H2231" s="10">
        <f t="shared" si="1220"/>
        <v>128</v>
      </c>
      <c r="I2231" s="10">
        <f t="shared" si="1220"/>
        <v>0.046</v>
      </c>
      <c r="J2231" s="10">
        <f t="shared" si="1220"/>
        <v>1.022</v>
      </c>
    </row>
    <row r="2232">
      <c r="A2232" s="32" t="str">
        <f t="shared" si="2"/>
        <v>Marshall Islands-Oceania2008</v>
      </c>
      <c r="B2232" s="32" t="s">
        <v>196</v>
      </c>
      <c r="C2232" s="5" t="s">
        <v>80</v>
      </c>
      <c r="D2232" s="9" t="s">
        <v>70</v>
      </c>
      <c r="E2232" s="12">
        <v>0.648</v>
      </c>
      <c r="F2232" s="12">
        <v>17.0</v>
      </c>
      <c r="G2232" s="10">
        <f t="shared" ref="G2232:G2234" si="1221">if(AND(E2232=E2233,F2232=F2232+1,ISBLANK(G2233)),G2232,G2233)</f>
        <v>110</v>
      </c>
      <c r="H2232" s="12">
        <v>128.0</v>
      </c>
      <c r="I2232" s="12">
        <v>0.046</v>
      </c>
      <c r="J2232" s="10">
        <f>if(AND(H2232=H2233,I2232=I2232+1,ISBLANK(J2233)),J2232,J2233)</f>
        <v>1.022</v>
      </c>
    </row>
    <row r="2233">
      <c r="A2233" s="32" t="str">
        <f t="shared" si="2"/>
        <v>Australia-Oceania2008</v>
      </c>
      <c r="B2233" s="32" t="s">
        <v>88</v>
      </c>
      <c r="C2233" s="5" t="s">
        <v>80</v>
      </c>
      <c r="D2233" s="9" t="s">
        <v>70</v>
      </c>
      <c r="E2233" s="12">
        <v>0.499</v>
      </c>
      <c r="F2233" s="12">
        <v>3.0</v>
      </c>
      <c r="G2233" s="10">
        <f t="shared" si="1221"/>
        <v>110</v>
      </c>
      <c r="H2233" s="12">
        <v>107.0</v>
      </c>
      <c r="I2233" s="12">
        <v>0.717</v>
      </c>
      <c r="J2233" s="12">
        <v>1.022</v>
      </c>
    </row>
    <row r="2234">
      <c r="A2234" s="32" t="str">
        <f t="shared" si="2"/>
        <v>New Zealand-Oceania2008</v>
      </c>
      <c r="B2234" s="32" t="s">
        <v>212</v>
      </c>
      <c r="C2234" s="5" t="s">
        <v>80</v>
      </c>
      <c r="D2234" s="9" t="s">
        <v>70</v>
      </c>
      <c r="E2234" s="12">
        <v>0.36</v>
      </c>
      <c r="F2234" s="12">
        <v>1.0</v>
      </c>
      <c r="G2234" s="10">
        <f t="shared" si="1221"/>
        <v>110</v>
      </c>
      <c r="H2234" s="12">
        <v>172.0</v>
      </c>
      <c r="I2234" s="12">
        <v>0.72</v>
      </c>
      <c r="J2234" s="12">
        <v>1.08</v>
      </c>
    </row>
    <row r="2235">
      <c r="A2235" s="32" t="str">
        <f t="shared" si="2"/>
        <v>New Caledonia-Oceania2008</v>
      </c>
      <c r="B2235" s="32" t="s">
        <v>211</v>
      </c>
      <c r="C2235" s="5" t="s">
        <v>80</v>
      </c>
      <c r="D2235" s="9" t="s">
        <v>70</v>
      </c>
      <c r="E2235" s="10">
        <f t="shared" ref="E2235:H2235" si="1222">if(AND(C2235=C2236,D2235=D2235+1,ISBLANK(E2236)),E2235,E2236)</f>
        <v>0.415</v>
      </c>
      <c r="F2235" s="10">
        <f t="shared" si="1222"/>
        <v>46</v>
      </c>
      <c r="G2235" s="10">
        <f t="shared" si="1222"/>
        <v>110</v>
      </c>
      <c r="H2235" s="10">
        <f t="shared" si="1222"/>
        <v>140</v>
      </c>
      <c r="I2235" s="12">
        <v>0.345</v>
      </c>
      <c r="J2235" s="12">
        <v>0.821</v>
      </c>
    </row>
    <row r="2236">
      <c r="A2236" s="32" t="str">
        <f t="shared" si="2"/>
        <v>French Polynesia-Oceania2008</v>
      </c>
      <c r="B2236" s="32" t="s">
        <v>144</v>
      </c>
      <c r="C2236" s="5" t="s">
        <v>80</v>
      </c>
      <c r="D2236" s="9" t="s">
        <v>70</v>
      </c>
      <c r="E2236" s="10">
        <f t="shared" ref="E2236:H2236" si="1223">if(AND(C2236=C2237,D2236=D2236+1,ISBLANK(E2237)),E2236,E2237)</f>
        <v>0.415</v>
      </c>
      <c r="F2236" s="10">
        <f t="shared" si="1223"/>
        <v>46</v>
      </c>
      <c r="G2236" s="10">
        <f t="shared" si="1223"/>
        <v>110</v>
      </c>
      <c r="H2236" s="10">
        <f t="shared" si="1223"/>
        <v>140</v>
      </c>
      <c r="I2236" s="12">
        <v>0.339</v>
      </c>
      <c r="J2236" s="12">
        <v>0.712</v>
      </c>
    </row>
    <row r="2237">
      <c r="A2237" s="32" t="str">
        <f t="shared" si="2"/>
        <v>Guam-Oceania2008</v>
      </c>
      <c r="B2237" s="32" t="s">
        <v>153</v>
      </c>
      <c r="C2237" s="5" t="s">
        <v>80</v>
      </c>
      <c r="D2237" s="9" t="s">
        <v>70</v>
      </c>
      <c r="E2237" s="10">
        <f t="shared" ref="E2237:H2237" si="1224">if(AND(C2237=C2238,D2237=D2237+1,ISBLANK(E2238)),E2237,E2238)</f>
        <v>0.415</v>
      </c>
      <c r="F2237" s="10">
        <f t="shared" si="1224"/>
        <v>46</v>
      </c>
      <c r="G2237" s="10">
        <f t="shared" si="1224"/>
        <v>110</v>
      </c>
      <c r="H2237" s="10">
        <f t="shared" si="1224"/>
        <v>140</v>
      </c>
      <c r="I2237" s="12">
        <v>0.484</v>
      </c>
      <c r="J2237" s="10">
        <f>if(AND(H2237=H2238,I2237=I2237+1,ISBLANK(J2238)),J2237,J2238)</f>
        <v>0.711</v>
      </c>
    </row>
    <row r="2238">
      <c r="A2238" s="32" t="str">
        <f t="shared" si="2"/>
        <v>Fiji-Oceania2008</v>
      </c>
      <c r="B2238" s="32" t="s">
        <v>141</v>
      </c>
      <c r="C2238" s="5" t="s">
        <v>80</v>
      </c>
      <c r="D2238" s="9" t="s">
        <v>70</v>
      </c>
      <c r="E2238" s="12">
        <v>0.415</v>
      </c>
      <c r="F2238" s="12">
        <v>46.0</v>
      </c>
      <c r="G2238" s="10">
        <f t="shared" ref="G2238:G2245" si="1225">if(AND(E2238=E2239,F2238=F2238+1,ISBLANK(G2239)),G2238,G2239)</f>
        <v>110</v>
      </c>
      <c r="H2238" s="12">
        <v>140.0</v>
      </c>
      <c r="I2238" s="12">
        <v>0.13</v>
      </c>
      <c r="J2238" s="12">
        <v>0.711</v>
      </c>
    </row>
    <row r="2239">
      <c r="A2239" s="32" t="str">
        <f t="shared" si="2"/>
        <v>Kiribati-Oceania2008</v>
      </c>
      <c r="B2239" s="32" t="s">
        <v>176</v>
      </c>
      <c r="C2239" s="5" t="s">
        <v>80</v>
      </c>
      <c r="D2239" s="9" t="s">
        <v>70</v>
      </c>
      <c r="E2239" s="12">
        <v>0.318</v>
      </c>
      <c r="F2239" s="12">
        <v>31.0</v>
      </c>
      <c r="G2239" s="10">
        <f t="shared" si="1225"/>
        <v>110</v>
      </c>
      <c r="H2239" s="12">
        <v>120.0</v>
      </c>
      <c r="I2239" s="12">
        <v>0.07</v>
      </c>
      <c r="J2239" s="12">
        <v>0.011</v>
      </c>
    </row>
    <row r="2240">
      <c r="A2240" s="32" t="str">
        <f t="shared" si="2"/>
        <v>Micronesia, Fed. Sts.-Oceania2008</v>
      </c>
      <c r="B2240" s="32" t="s">
        <v>200</v>
      </c>
      <c r="C2240" s="5" t="s">
        <v>80</v>
      </c>
      <c r="D2240" s="9" t="s">
        <v>70</v>
      </c>
      <c r="E2240" s="12">
        <v>0.587</v>
      </c>
      <c r="F2240" s="12">
        <v>16.0</v>
      </c>
      <c r="G2240" s="10">
        <f t="shared" si="1225"/>
        <v>110</v>
      </c>
      <c r="H2240" s="12">
        <v>128.0</v>
      </c>
      <c r="I2240" s="12">
        <v>0.145</v>
      </c>
      <c r="J2240" s="12">
        <v>0.263</v>
      </c>
    </row>
    <row r="2241">
      <c r="A2241" s="32" t="str">
        <f t="shared" si="2"/>
        <v>Vanuatu-Oceania2008</v>
      </c>
      <c r="B2241" s="32" t="s">
        <v>280</v>
      </c>
      <c r="C2241" s="5" t="s">
        <v>80</v>
      </c>
      <c r="D2241" s="9" t="s">
        <v>70</v>
      </c>
      <c r="E2241" s="12">
        <v>0.084</v>
      </c>
      <c r="F2241" s="12">
        <v>47.0</v>
      </c>
      <c r="G2241" s="10">
        <f t="shared" si="1225"/>
        <v>110</v>
      </c>
      <c r="H2241" s="12">
        <v>120.0</v>
      </c>
      <c r="I2241" s="12">
        <v>0.073</v>
      </c>
      <c r="J2241" s="12">
        <v>0.16</v>
      </c>
    </row>
    <row r="2242">
      <c r="A2242" s="32" t="str">
        <f t="shared" si="2"/>
        <v>Tonga-Oceania2008</v>
      </c>
      <c r="B2242" s="32" t="s">
        <v>267</v>
      </c>
      <c r="C2242" s="5" t="s">
        <v>80</v>
      </c>
      <c r="D2242" s="9" t="s">
        <v>70</v>
      </c>
      <c r="E2242" s="12">
        <v>0.275</v>
      </c>
      <c r="F2242" s="12">
        <v>25.0</v>
      </c>
      <c r="G2242" s="10">
        <f t="shared" si="1225"/>
        <v>110</v>
      </c>
      <c r="H2242" s="12">
        <v>164.0</v>
      </c>
      <c r="I2242" s="12">
        <v>0.081</v>
      </c>
      <c r="J2242" s="12">
        <v>0.49</v>
      </c>
    </row>
    <row r="2243">
      <c r="A2243" s="32" t="str">
        <f t="shared" si="2"/>
        <v>Samoa-Oceania2008</v>
      </c>
      <c r="B2243" s="32" t="s">
        <v>233</v>
      </c>
      <c r="C2243" s="5" t="s">
        <v>80</v>
      </c>
      <c r="D2243" s="9" t="s">
        <v>70</v>
      </c>
      <c r="E2243" s="12">
        <v>0.189</v>
      </c>
      <c r="F2243" s="12">
        <v>35.0</v>
      </c>
      <c r="G2243" s="10">
        <f t="shared" si="1225"/>
        <v>110</v>
      </c>
      <c r="H2243" s="12">
        <v>224.0</v>
      </c>
      <c r="I2243" s="12">
        <v>0.05</v>
      </c>
      <c r="J2243" s="10">
        <f>if(AND(H2243=H2244,I2243=I2243+1,ISBLANK(J2244)),J2243,J2244)</f>
        <v>0.133</v>
      </c>
    </row>
    <row r="2244">
      <c r="A2244" s="32" t="str">
        <f t="shared" si="2"/>
        <v>Papua New Guinea-Oceania2008</v>
      </c>
      <c r="B2244" s="32" t="s">
        <v>222</v>
      </c>
      <c r="C2244" s="5" t="s">
        <v>80</v>
      </c>
      <c r="D2244" s="9" t="s">
        <v>70</v>
      </c>
      <c r="E2244" s="12">
        <v>0.415</v>
      </c>
      <c r="F2244" s="12">
        <v>51.0</v>
      </c>
      <c r="G2244" s="10">
        <f t="shared" si="1225"/>
        <v>110</v>
      </c>
      <c r="H2244" s="12">
        <v>194.0</v>
      </c>
      <c r="I2244" s="12">
        <v>0.012</v>
      </c>
      <c r="J2244" s="12">
        <v>0.133</v>
      </c>
    </row>
    <row r="2245">
      <c r="A2245" s="32" t="str">
        <f t="shared" si="2"/>
        <v>Solomon Islands-Oceania2008</v>
      </c>
      <c r="B2245" s="32" t="s">
        <v>245</v>
      </c>
      <c r="C2245" s="5" t="s">
        <v>80</v>
      </c>
      <c r="D2245" s="9" t="s">
        <v>70</v>
      </c>
      <c r="E2245" s="12">
        <v>0.261</v>
      </c>
      <c r="F2245" s="12">
        <v>56.0</v>
      </c>
      <c r="G2245" s="10">
        <f t="shared" si="1225"/>
        <v>110</v>
      </c>
      <c r="H2245" s="12">
        <v>80.0</v>
      </c>
      <c r="I2245" s="12">
        <v>0.03</v>
      </c>
      <c r="J2245" s="12">
        <v>0.06</v>
      </c>
    </row>
    <row r="2246">
      <c r="A2246" s="32" t="str">
        <f t="shared" si="2"/>
        <v>American Samoa-Oceania2009</v>
      </c>
      <c r="B2246" s="32" t="s">
        <v>79</v>
      </c>
      <c r="C2246" s="5" t="s">
        <v>80</v>
      </c>
      <c r="D2246" s="9" t="s">
        <v>71</v>
      </c>
      <c r="E2246" s="10">
        <f t="shared" ref="E2246:J2246" si="1226">if(AND(C2246=C2247,D2246=D2246+1,ISBLANK(E2247)),E2246,E2247)</f>
        <v>0.648</v>
      </c>
      <c r="F2246" s="10">
        <f t="shared" si="1226"/>
        <v>17</v>
      </c>
      <c r="G2246" s="10">
        <f t="shared" si="1226"/>
        <v>110</v>
      </c>
      <c r="H2246" s="10">
        <f t="shared" si="1226"/>
        <v>128</v>
      </c>
      <c r="I2246" s="10">
        <f t="shared" si="1226"/>
        <v>0.056</v>
      </c>
      <c r="J2246" s="10">
        <f t="shared" si="1226"/>
        <v>1.087</v>
      </c>
    </row>
    <row r="2247">
      <c r="A2247" s="32" t="str">
        <f t="shared" si="2"/>
        <v>Marshall Islands-Oceania2009</v>
      </c>
      <c r="B2247" s="32" t="s">
        <v>196</v>
      </c>
      <c r="C2247" s="5" t="s">
        <v>80</v>
      </c>
      <c r="D2247" s="9" t="s">
        <v>71</v>
      </c>
      <c r="E2247" s="12">
        <v>0.648</v>
      </c>
      <c r="F2247" s="12">
        <v>17.0</v>
      </c>
      <c r="G2247" s="10">
        <f t="shared" ref="G2247:G2249" si="1227">if(AND(E2247=E2248,F2247=F2247+1,ISBLANK(G2248)),G2247,G2248)</f>
        <v>110</v>
      </c>
      <c r="H2247" s="12">
        <v>128.0</v>
      </c>
      <c r="I2247" s="12">
        <v>0.056</v>
      </c>
      <c r="J2247" s="10">
        <f>if(AND(H2247=H2248,I2247=I2247+1,ISBLANK(J2248)),J2247,J2248)</f>
        <v>1.087</v>
      </c>
    </row>
    <row r="2248">
      <c r="A2248" s="32" t="str">
        <f t="shared" si="2"/>
        <v>New Zealand-Oceania2009</v>
      </c>
      <c r="B2248" s="32" t="s">
        <v>212</v>
      </c>
      <c r="C2248" s="5" t="s">
        <v>80</v>
      </c>
      <c r="D2248" s="9" t="s">
        <v>71</v>
      </c>
      <c r="E2248" s="12">
        <v>0.332</v>
      </c>
      <c r="F2248" s="12">
        <v>1.0</v>
      </c>
      <c r="G2248" s="10">
        <f t="shared" si="1227"/>
        <v>110</v>
      </c>
      <c r="H2248" s="12">
        <v>172.0</v>
      </c>
      <c r="I2248" s="12">
        <v>0.797</v>
      </c>
      <c r="J2248" s="12">
        <v>1.087</v>
      </c>
    </row>
    <row r="2249">
      <c r="A2249" s="32" t="str">
        <f t="shared" si="2"/>
        <v>Australia-Oceania2009</v>
      </c>
      <c r="B2249" s="32" t="s">
        <v>88</v>
      </c>
      <c r="C2249" s="5" t="s">
        <v>80</v>
      </c>
      <c r="D2249" s="9" t="s">
        <v>71</v>
      </c>
      <c r="E2249" s="12">
        <v>0.476</v>
      </c>
      <c r="F2249" s="12">
        <v>3.0</v>
      </c>
      <c r="G2249" s="10">
        <f t="shared" si="1227"/>
        <v>110</v>
      </c>
      <c r="H2249" s="12">
        <v>107.0</v>
      </c>
      <c r="I2249" s="12">
        <v>0.743</v>
      </c>
      <c r="J2249" s="12">
        <v>1.007</v>
      </c>
    </row>
    <row r="2250">
      <c r="A2250" s="32" t="str">
        <f t="shared" si="2"/>
        <v>New Caledonia-Oceania2009</v>
      </c>
      <c r="B2250" s="32" t="s">
        <v>211</v>
      </c>
      <c r="C2250" s="5" t="s">
        <v>80</v>
      </c>
      <c r="D2250" s="9" t="s">
        <v>71</v>
      </c>
      <c r="E2250" s="10">
        <f t="shared" ref="E2250:H2250" si="1228">if(AND(C2250=C2251,D2250=D2250+1,ISBLANK(E2251)),E2250,E2251)</f>
        <v>0.412</v>
      </c>
      <c r="F2250" s="10">
        <f t="shared" si="1228"/>
        <v>46</v>
      </c>
      <c r="G2250" s="10">
        <f t="shared" si="1228"/>
        <v>110</v>
      </c>
      <c r="H2250" s="10">
        <f t="shared" si="1228"/>
        <v>150</v>
      </c>
      <c r="I2250" s="12">
        <v>0.34</v>
      </c>
      <c r="J2250" s="12">
        <v>0.863</v>
      </c>
    </row>
    <row r="2251">
      <c r="A2251" s="32" t="str">
        <f t="shared" si="2"/>
        <v>French Polynesia-Oceania2009</v>
      </c>
      <c r="B2251" s="32" t="s">
        <v>144</v>
      </c>
      <c r="C2251" s="5" t="s">
        <v>80</v>
      </c>
      <c r="D2251" s="9" t="s">
        <v>71</v>
      </c>
      <c r="E2251" s="10">
        <f t="shared" ref="E2251:H2251" si="1229">if(AND(C2251=C2252,D2251=D2251+1,ISBLANK(E2252)),E2251,E2252)</f>
        <v>0.412</v>
      </c>
      <c r="F2251" s="10">
        <f t="shared" si="1229"/>
        <v>46</v>
      </c>
      <c r="G2251" s="10">
        <f t="shared" si="1229"/>
        <v>110</v>
      </c>
      <c r="H2251" s="10">
        <f t="shared" si="1229"/>
        <v>150</v>
      </c>
      <c r="I2251" s="12">
        <v>0.446</v>
      </c>
      <c r="J2251" s="12">
        <v>0.785</v>
      </c>
    </row>
    <row r="2252">
      <c r="A2252" s="32" t="str">
        <f t="shared" si="2"/>
        <v>Guam-Oceania2009</v>
      </c>
      <c r="B2252" s="32" t="s">
        <v>153</v>
      </c>
      <c r="C2252" s="5" t="s">
        <v>80</v>
      </c>
      <c r="D2252" s="9" t="s">
        <v>71</v>
      </c>
      <c r="E2252" s="10">
        <f t="shared" ref="E2252:H2252" si="1230">if(AND(C2252=C2253,D2252=D2252+1,ISBLANK(E2253)),E2252,E2253)</f>
        <v>0.412</v>
      </c>
      <c r="F2252" s="10">
        <f t="shared" si="1230"/>
        <v>46</v>
      </c>
      <c r="G2252" s="10">
        <f t="shared" si="1230"/>
        <v>110</v>
      </c>
      <c r="H2252" s="10">
        <f t="shared" si="1230"/>
        <v>150</v>
      </c>
      <c r="I2252" s="12">
        <v>0.506</v>
      </c>
      <c r="J2252" s="10">
        <f>if(AND(H2252=H2253,I2252=I2252+1,ISBLANK(J2253)),J2252,J2253)</f>
        <v>0.751</v>
      </c>
    </row>
    <row r="2253">
      <c r="A2253" s="32" t="str">
        <f t="shared" si="2"/>
        <v>Fiji-Oceania2009</v>
      </c>
      <c r="B2253" s="32" t="s">
        <v>141</v>
      </c>
      <c r="C2253" s="5" t="s">
        <v>80</v>
      </c>
      <c r="D2253" s="9" t="s">
        <v>71</v>
      </c>
      <c r="E2253" s="12">
        <v>0.412</v>
      </c>
      <c r="F2253" s="12">
        <v>46.0</v>
      </c>
      <c r="G2253" s="10">
        <f t="shared" ref="G2253:G2263" si="1231">if(AND(E2253=E2254,F2253=F2253+1,ISBLANK(G2254)),G2253,G2254)</f>
        <v>110</v>
      </c>
      <c r="H2253" s="12">
        <v>150.0</v>
      </c>
      <c r="I2253" s="12">
        <v>0.17</v>
      </c>
      <c r="J2253" s="12">
        <v>0.751</v>
      </c>
    </row>
    <row r="2254">
      <c r="A2254" s="32" t="str">
        <f t="shared" si="2"/>
        <v>Kiribati-Oceania2009</v>
      </c>
      <c r="B2254" s="32" t="s">
        <v>176</v>
      </c>
      <c r="C2254" s="5" t="s">
        <v>80</v>
      </c>
      <c r="D2254" s="9" t="s">
        <v>71</v>
      </c>
      <c r="E2254" s="12">
        <v>0.318</v>
      </c>
      <c r="F2254" s="12">
        <v>31.0</v>
      </c>
      <c r="G2254" s="10">
        <f t="shared" si="1231"/>
        <v>110</v>
      </c>
      <c r="H2254" s="12">
        <v>120.0</v>
      </c>
      <c r="I2254" s="12">
        <v>0.09</v>
      </c>
      <c r="J2254" s="12">
        <v>0.103</v>
      </c>
    </row>
    <row r="2255">
      <c r="A2255" s="32" t="str">
        <f t="shared" si="2"/>
        <v>Micronesia, Fed. Sts.-Oceania2009</v>
      </c>
      <c r="B2255" s="32" t="s">
        <v>200</v>
      </c>
      <c r="C2255" s="5" t="s">
        <v>80</v>
      </c>
      <c r="D2255" s="9" t="s">
        <v>71</v>
      </c>
      <c r="E2255" s="12">
        <v>0.587</v>
      </c>
      <c r="F2255" s="12">
        <v>16.0</v>
      </c>
      <c r="G2255" s="10">
        <f t="shared" si="1231"/>
        <v>110</v>
      </c>
      <c r="H2255" s="12">
        <v>128.0</v>
      </c>
      <c r="I2255" s="12">
        <v>0.154</v>
      </c>
      <c r="J2255" s="12">
        <v>0.264</v>
      </c>
    </row>
    <row r="2256">
      <c r="A2256" s="32" t="str">
        <f t="shared" si="2"/>
        <v>Vanuatu-Oceania2009</v>
      </c>
      <c r="B2256" s="32" t="s">
        <v>280</v>
      </c>
      <c r="C2256" s="5" t="s">
        <v>80</v>
      </c>
      <c r="D2256" s="9" t="s">
        <v>71</v>
      </c>
      <c r="E2256" s="12">
        <v>0.084</v>
      </c>
      <c r="F2256" s="12">
        <v>47.0</v>
      </c>
      <c r="G2256" s="10">
        <f t="shared" si="1231"/>
        <v>110</v>
      </c>
      <c r="H2256" s="12">
        <v>120.0</v>
      </c>
      <c r="I2256" s="12">
        <v>0.075</v>
      </c>
      <c r="J2256" s="12">
        <v>0.57</v>
      </c>
    </row>
    <row r="2257">
      <c r="A2257" s="32" t="str">
        <f t="shared" si="2"/>
        <v>Samoa-Oceania2009</v>
      </c>
      <c r="B2257" s="32" t="s">
        <v>233</v>
      </c>
      <c r="C2257" s="5" t="s">
        <v>80</v>
      </c>
      <c r="D2257" s="9" t="s">
        <v>71</v>
      </c>
      <c r="E2257" s="12">
        <v>0.189</v>
      </c>
      <c r="F2257" s="12">
        <v>9.0</v>
      </c>
      <c r="G2257" s="10">
        <f t="shared" si="1231"/>
        <v>110</v>
      </c>
      <c r="H2257" s="12">
        <v>224.0</v>
      </c>
      <c r="I2257" s="12">
        <v>0.06</v>
      </c>
      <c r="J2257" s="10">
        <f>if(AND(H2257=H2258,I2257=I2257+1,ISBLANK(J2258)),J2257,J2258)</f>
        <v>0.512</v>
      </c>
    </row>
    <row r="2258">
      <c r="A2258" s="32" t="str">
        <f t="shared" si="2"/>
        <v>Tonga-Oceania2009</v>
      </c>
      <c r="B2258" s="32" t="s">
        <v>267</v>
      </c>
      <c r="C2258" s="5" t="s">
        <v>80</v>
      </c>
      <c r="D2258" s="9" t="s">
        <v>71</v>
      </c>
      <c r="E2258" s="12">
        <v>0.275</v>
      </c>
      <c r="F2258" s="12">
        <v>25.0</v>
      </c>
      <c r="G2258" s="10">
        <f t="shared" si="1231"/>
        <v>110</v>
      </c>
      <c r="H2258" s="12">
        <v>164.0</v>
      </c>
      <c r="I2258" s="12">
        <v>0.1</v>
      </c>
      <c r="J2258" s="12">
        <v>0.512</v>
      </c>
    </row>
    <row r="2259">
      <c r="A2259" s="32" t="str">
        <f t="shared" si="2"/>
        <v>Papua New Guinea-Oceania2009</v>
      </c>
      <c r="B2259" s="32" t="s">
        <v>222</v>
      </c>
      <c r="C2259" s="5" t="s">
        <v>80</v>
      </c>
      <c r="D2259" s="9" t="s">
        <v>71</v>
      </c>
      <c r="E2259" s="12">
        <v>0.421</v>
      </c>
      <c r="F2259" s="12">
        <v>51.0</v>
      </c>
      <c r="G2259" s="10">
        <f t="shared" si="1231"/>
        <v>110</v>
      </c>
      <c r="H2259" s="12">
        <v>194.0</v>
      </c>
      <c r="I2259" s="12">
        <v>0.016</v>
      </c>
      <c r="J2259" s="12">
        <v>0.211</v>
      </c>
    </row>
    <row r="2260">
      <c r="A2260" s="32" t="str">
        <f t="shared" si="2"/>
        <v>Solomon Islands-Oceania2009</v>
      </c>
      <c r="B2260" s="32" t="s">
        <v>245</v>
      </c>
      <c r="C2260" s="5" t="s">
        <v>80</v>
      </c>
      <c r="D2260" s="9" t="s">
        <v>71</v>
      </c>
      <c r="E2260" s="12">
        <v>0.261</v>
      </c>
      <c r="F2260" s="12">
        <v>56.0</v>
      </c>
      <c r="G2260" s="10">
        <f t="shared" si="1231"/>
        <v>110</v>
      </c>
      <c r="H2260" s="12">
        <v>80.0</v>
      </c>
      <c r="I2260" s="12">
        <v>0.04</v>
      </c>
      <c r="J2260" s="12">
        <v>0.097</v>
      </c>
    </row>
    <row r="2261">
      <c r="A2261" s="32" t="str">
        <f t="shared" si="2"/>
        <v>Marshall Islands-Oceania2010</v>
      </c>
      <c r="B2261" s="32" t="s">
        <v>196</v>
      </c>
      <c r="C2261" s="5" t="s">
        <v>80</v>
      </c>
      <c r="D2261" s="9" t="s">
        <v>72</v>
      </c>
      <c r="E2261" s="12">
        <v>0.648</v>
      </c>
      <c r="F2261" s="12">
        <v>17.0</v>
      </c>
      <c r="G2261" s="10">
        <f t="shared" si="1231"/>
        <v>110</v>
      </c>
      <c r="H2261" s="12">
        <v>128.0</v>
      </c>
      <c r="I2261" s="12">
        <v>0.07</v>
      </c>
      <c r="J2261" s="10">
        <f>if(AND(H2261=H2262,I2261=I2261+1,ISBLANK(J2262)),J2261,J2262)</f>
        <v>1.004</v>
      </c>
    </row>
    <row r="2262">
      <c r="A2262" s="32" t="str">
        <f t="shared" si="2"/>
        <v>Australia-Oceania2010</v>
      </c>
      <c r="B2262" s="32" t="s">
        <v>88</v>
      </c>
      <c r="C2262" s="5" t="s">
        <v>80</v>
      </c>
      <c r="D2262" s="9" t="s">
        <v>72</v>
      </c>
      <c r="E2262" s="12">
        <v>0.475</v>
      </c>
      <c r="F2262" s="12">
        <v>3.0</v>
      </c>
      <c r="G2262" s="10">
        <f t="shared" si="1231"/>
        <v>110</v>
      </c>
      <c r="H2262" s="12">
        <v>109.0</v>
      </c>
      <c r="I2262" s="12">
        <v>0.76</v>
      </c>
      <c r="J2262" s="12">
        <v>1.004</v>
      </c>
    </row>
    <row r="2263">
      <c r="A2263" s="32" t="str">
        <f t="shared" si="2"/>
        <v>New Zealand-Oceania2010</v>
      </c>
      <c r="B2263" s="32" t="s">
        <v>212</v>
      </c>
      <c r="C2263" s="5" t="s">
        <v>80</v>
      </c>
      <c r="D2263" s="9" t="s">
        <v>72</v>
      </c>
      <c r="E2263" s="12">
        <v>0.347</v>
      </c>
      <c r="F2263" s="12">
        <v>1.0</v>
      </c>
      <c r="G2263" s="10">
        <f t="shared" si="1231"/>
        <v>110</v>
      </c>
      <c r="H2263" s="12">
        <v>172.0</v>
      </c>
      <c r="I2263" s="12">
        <v>0.805</v>
      </c>
      <c r="J2263" s="12">
        <v>1.078</v>
      </c>
    </row>
    <row r="2264">
      <c r="A2264" s="32" t="str">
        <f t="shared" si="2"/>
        <v>French Polynesia-Oceania2010</v>
      </c>
      <c r="B2264" s="32" t="s">
        <v>144</v>
      </c>
      <c r="C2264" s="5" t="s">
        <v>80</v>
      </c>
      <c r="D2264" s="9" t="s">
        <v>72</v>
      </c>
      <c r="E2264" s="10">
        <f t="shared" ref="E2264:H2264" si="1232">if(AND(C2264=C2265,D2264=D2264+1,ISBLANK(E2265)),E2264,E2265)</f>
        <v>0.393</v>
      </c>
      <c r="F2264" s="10">
        <f t="shared" si="1232"/>
        <v>46</v>
      </c>
      <c r="G2264" s="10">
        <f t="shared" si="1232"/>
        <v>110</v>
      </c>
      <c r="H2264" s="10">
        <f t="shared" si="1232"/>
        <v>163</v>
      </c>
      <c r="I2264" s="12">
        <v>0.49</v>
      </c>
      <c r="J2264" s="12">
        <v>0.805</v>
      </c>
    </row>
    <row r="2265">
      <c r="A2265" s="32" t="str">
        <f t="shared" si="2"/>
        <v>New Caledonia-Oceania2010</v>
      </c>
      <c r="B2265" s="32" t="s">
        <v>211</v>
      </c>
      <c r="C2265" s="5" t="s">
        <v>80</v>
      </c>
      <c r="D2265" s="9" t="s">
        <v>72</v>
      </c>
      <c r="E2265" s="10">
        <f t="shared" ref="E2265:H2265" si="1233">if(AND(C2265=C2266,D2265=D2265+1,ISBLANK(E2266)),E2265,E2266)</f>
        <v>0.393</v>
      </c>
      <c r="F2265" s="10">
        <f t="shared" si="1233"/>
        <v>46</v>
      </c>
      <c r="G2265" s="10">
        <f t="shared" si="1233"/>
        <v>110</v>
      </c>
      <c r="H2265" s="10">
        <f t="shared" si="1233"/>
        <v>163</v>
      </c>
      <c r="I2265" s="12">
        <v>0.42</v>
      </c>
      <c r="J2265" s="12">
        <v>0.896</v>
      </c>
    </row>
    <row r="2266">
      <c r="A2266" s="32" t="str">
        <f t="shared" si="2"/>
        <v>Guam-Oceania2010</v>
      </c>
      <c r="B2266" s="32" t="s">
        <v>153</v>
      </c>
      <c r="C2266" s="5" t="s">
        <v>80</v>
      </c>
      <c r="D2266" s="9" t="s">
        <v>72</v>
      </c>
      <c r="E2266" s="10">
        <f t="shared" ref="E2266:H2266" si="1234">if(AND(C2266=C2267,D2266=D2266+1,ISBLANK(E2267)),E2266,E2267)</f>
        <v>0.393</v>
      </c>
      <c r="F2266" s="10">
        <f t="shared" si="1234"/>
        <v>46</v>
      </c>
      <c r="G2266" s="10">
        <f t="shared" si="1234"/>
        <v>110</v>
      </c>
      <c r="H2266" s="10">
        <f t="shared" si="1234"/>
        <v>163</v>
      </c>
      <c r="I2266" s="12">
        <v>0.54</v>
      </c>
      <c r="J2266" s="10">
        <f>if(AND(H2266=H2267,I2266=I2266+1,ISBLANK(J2267)),J2266,J2267)</f>
        <v>0.811</v>
      </c>
    </row>
    <row r="2267">
      <c r="A2267" s="32" t="str">
        <f t="shared" si="2"/>
        <v>American Samoa-Oceania2010</v>
      </c>
      <c r="B2267" s="32" t="s">
        <v>79</v>
      </c>
      <c r="C2267" s="5" t="s">
        <v>80</v>
      </c>
      <c r="D2267" s="9" t="s">
        <v>72</v>
      </c>
      <c r="E2267" s="10">
        <f t="shared" ref="E2267:J2267" si="1235">if(AND(C2267=C2268,D2267=D2267+1,ISBLANK(E2268)),E2267,E2268)</f>
        <v>0.393</v>
      </c>
      <c r="F2267" s="10">
        <f t="shared" si="1235"/>
        <v>46</v>
      </c>
      <c r="G2267" s="10">
        <f t="shared" si="1235"/>
        <v>110</v>
      </c>
      <c r="H2267" s="10">
        <f t="shared" si="1235"/>
        <v>163</v>
      </c>
      <c r="I2267" s="10">
        <f t="shared" si="1235"/>
        <v>0.2</v>
      </c>
      <c r="J2267" s="10">
        <f t="shared" si="1235"/>
        <v>0.811</v>
      </c>
    </row>
    <row r="2268">
      <c r="A2268" s="32" t="str">
        <f t="shared" si="2"/>
        <v>Fiji-Oceania2010</v>
      </c>
      <c r="B2268" s="32" t="s">
        <v>141</v>
      </c>
      <c r="C2268" s="5" t="s">
        <v>80</v>
      </c>
      <c r="D2268" s="9" t="s">
        <v>72</v>
      </c>
      <c r="E2268" s="12">
        <v>0.393</v>
      </c>
      <c r="F2268" s="12">
        <v>46.0</v>
      </c>
      <c r="G2268" s="10">
        <f t="shared" ref="G2268:G2275" si="1236">if(AND(E2268=E2269,F2268=F2268+1,ISBLANK(G2269)),G2268,G2269)</f>
        <v>110</v>
      </c>
      <c r="H2268" s="12">
        <v>163.0</v>
      </c>
      <c r="I2268" s="12">
        <v>0.2</v>
      </c>
      <c r="J2268" s="12">
        <v>0.811</v>
      </c>
    </row>
    <row r="2269">
      <c r="A2269" s="32" t="str">
        <f t="shared" si="2"/>
        <v>Kiribati-Oceania2010</v>
      </c>
      <c r="B2269" s="32" t="s">
        <v>176</v>
      </c>
      <c r="C2269" s="5" t="s">
        <v>80</v>
      </c>
      <c r="D2269" s="9" t="s">
        <v>72</v>
      </c>
      <c r="E2269" s="12">
        <v>0.318</v>
      </c>
      <c r="F2269" s="12">
        <v>31.0</v>
      </c>
      <c r="G2269" s="10">
        <f t="shared" si="1236"/>
        <v>110</v>
      </c>
      <c r="H2269" s="12">
        <v>120.0</v>
      </c>
      <c r="I2269" s="12">
        <v>0.091</v>
      </c>
      <c r="J2269" s="12">
        <v>0.108</v>
      </c>
    </row>
    <row r="2270">
      <c r="A2270" s="32" t="str">
        <f t="shared" si="2"/>
        <v>Micronesia, Fed. Sts.-Oceania2010</v>
      </c>
      <c r="B2270" s="32" t="s">
        <v>200</v>
      </c>
      <c r="C2270" s="5" t="s">
        <v>80</v>
      </c>
      <c r="D2270" s="9" t="s">
        <v>72</v>
      </c>
      <c r="E2270" s="12">
        <v>0.587</v>
      </c>
      <c r="F2270" s="12">
        <v>16.0</v>
      </c>
      <c r="G2270" s="10">
        <f t="shared" si="1236"/>
        <v>110</v>
      </c>
      <c r="H2270" s="12">
        <v>128.0</v>
      </c>
      <c r="I2270" s="12">
        <v>0.2</v>
      </c>
      <c r="J2270" s="12">
        <v>0.266</v>
      </c>
    </row>
    <row r="2271">
      <c r="A2271" s="32" t="str">
        <f t="shared" si="2"/>
        <v>Vanuatu-Oceania2010</v>
      </c>
      <c r="B2271" s="32" t="s">
        <v>280</v>
      </c>
      <c r="C2271" s="5" t="s">
        <v>80</v>
      </c>
      <c r="D2271" s="9" t="s">
        <v>72</v>
      </c>
      <c r="E2271" s="12">
        <v>0.084</v>
      </c>
      <c r="F2271" s="12">
        <v>47.0</v>
      </c>
      <c r="G2271" s="10">
        <f t="shared" si="1236"/>
        <v>110</v>
      </c>
      <c r="H2271" s="12">
        <v>120.0</v>
      </c>
      <c r="I2271" s="12">
        <v>0.08</v>
      </c>
      <c r="J2271" s="12">
        <v>0.719</v>
      </c>
    </row>
    <row r="2272">
      <c r="A2272" s="32" t="str">
        <f t="shared" si="2"/>
        <v>Tonga-Oceania2010</v>
      </c>
      <c r="B2272" s="32" t="s">
        <v>267</v>
      </c>
      <c r="C2272" s="5" t="s">
        <v>80</v>
      </c>
      <c r="D2272" s="9" t="s">
        <v>72</v>
      </c>
      <c r="E2272" s="12">
        <v>0.254</v>
      </c>
      <c r="F2272" s="12">
        <v>25.0</v>
      </c>
      <c r="G2272" s="10">
        <f t="shared" si="1236"/>
        <v>110</v>
      </c>
      <c r="H2272" s="12">
        <v>164.0</v>
      </c>
      <c r="I2272" s="12">
        <v>0.16</v>
      </c>
      <c r="J2272" s="12">
        <v>0.522</v>
      </c>
    </row>
    <row r="2273">
      <c r="A2273" s="32" t="str">
        <f t="shared" si="2"/>
        <v>Samoa-Oceania2010</v>
      </c>
      <c r="B2273" s="32" t="s">
        <v>233</v>
      </c>
      <c r="C2273" s="5" t="s">
        <v>80</v>
      </c>
      <c r="D2273" s="9" t="s">
        <v>72</v>
      </c>
      <c r="E2273" s="12">
        <v>0.189</v>
      </c>
      <c r="F2273" s="12">
        <v>9.0</v>
      </c>
      <c r="G2273" s="10">
        <f t="shared" si="1236"/>
        <v>110</v>
      </c>
      <c r="H2273" s="12">
        <v>224.0</v>
      </c>
      <c r="I2273" s="12">
        <v>0.07</v>
      </c>
      <c r="J2273" s="10">
        <f>if(AND(H2273=H2274,I2273=I2273+1,ISBLANK(J2274)),J2273,J2274)</f>
        <v>0.278</v>
      </c>
    </row>
    <row r="2274">
      <c r="A2274" s="32" t="str">
        <f t="shared" si="2"/>
        <v>Papua New Guinea-Oceania2010</v>
      </c>
      <c r="B2274" s="32" t="s">
        <v>222</v>
      </c>
      <c r="C2274" s="5" t="s">
        <v>80</v>
      </c>
      <c r="D2274" s="9" t="s">
        <v>72</v>
      </c>
      <c r="E2274" s="12">
        <v>0.421</v>
      </c>
      <c r="F2274" s="12">
        <v>51.0</v>
      </c>
      <c r="G2274" s="10">
        <f t="shared" si="1236"/>
        <v>110</v>
      </c>
      <c r="H2274" s="12">
        <v>194.0</v>
      </c>
      <c r="I2274" s="12">
        <v>0.013</v>
      </c>
      <c r="J2274" s="12">
        <v>0.278</v>
      </c>
    </row>
    <row r="2275">
      <c r="A2275" s="32" t="str">
        <f t="shared" si="2"/>
        <v>Solomon Islands-Oceania2010</v>
      </c>
      <c r="B2275" s="32" t="s">
        <v>245</v>
      </c>
      <c r="C2275" s="5" t="s">
        <v>80</v>
      </c>
      <c r="D2275" s="9" t="s">
        <v>72</v>
      </c>
      <c r="E2275" s="12">
        <v>0.262</v>
      </c>
      <c r="F2275" s="12">
        <v>56.0</v>
      </c>
      <c r="G2275" s="10">
        <f t="shared" si="1236"/>
        <v>110</v>
      </c>
      <c r="H2275" s="12">
        <v>80.0</v>
      </c>
      <c r="I2275" s="12">
        <v>0.05</v>
      </c>
      <c r="J2275" s="12">
        <v>0.219</v>
      </c>
    </row>
    <row r="2276">
      <c r="A2276" s="32" t="str">
        <f t="shared" si="2"/>
        <v>American Samoa-Oceania2011</v>
      </c>
      <c r="B2276" s="32" t="s">
        <v>79</v>
      </c>
      <c r="C2276" s="5" t="s">
        <v>80</v>
      </c>
      <c r="D2276" s="9" t="s">
        <v>73</v>
      </c>
      <c r="E2276" s="10">
        <f t="shared" ref="E2276:J2276" si="1237">if(AND(C2276=C2277,D2276=D2276+1,ISBLANK(E2277)),E2276,E2277)</f>
        <v>0.648</v>
      </c>
      <c r="F2276" s="10">
        <f t="shared" si="1237"/>
        <v>17</v>
      </c>
      <c r="G2276" s="10">
        <f t="shared" si="1237"/>
        <v>110</v>
      </c>
      <c r="H2276" s="10">
        <f t="shared" si="1237"/>
        <v>128</v>
      </c>
      <c r="I2276" s="10">
        <f t="shared" si="1237"/>
        <v>0.081</v>
      </c>
      <c r="J2276" s="10">
        <f t="shared" si="1237"/>
        <v>1.092</v>
      </c>
    </row>
    <row r="2277">
      <c r="A2277" s="32" t="str">
        <f t="shared" si="2"/>
        <v>Marshall Islands-Oceania2011</v>
      </c>
      <c r="B2277" s="32" t="s">
        <v>196</v>
      </c>
      <c r="C2277" s="5" t="s">
        <v>80</v>
      </c>
      <c r="D2277" s="9" t="s">
        <v>73</v>
      </c>
      <c r="E2277" s="12">
        <v>0.648</v>
      </c>
      <c r="F2277" s="12">
        <v>17.0</v>
      </c>
      <c r="G2277" s="10">
        <f t="shared" ref="G2277:G2279" si="1238">if(AND(E2277=E2278,F2277=F2277+1,ISBLANK(G2278)),G2277,G2278)</f>
        <v>110</v>
      </c>
      <c r="H2277" s="12">
        <v>128.0</v>
      </c>
      <c r="I2277" s="12">
        <v>0.081</v>
      </c>
      <c r="J2277" s="10">
        <f>if(AND(H2277=H2278,I2277=I2277+1,ISBLANK(J2278)),J2277,J2278)</f>
        <v>1.092</v>
      </c>
    </row>
    <row r="2278">
      <c r="A2278" s="32" t="str">
        <f t="shared" si="2"/>
        <v>New Zealand-Oceania2011</v>
      </c>
      <c r="B2278" s="32" t="s">
        <v>212</v>
      </c>
      <c r="C2278" s="5" t="s">
        <v>80</v>
      </c>
      <c r="D2278" s="9" t="s">
        <v>73</v>
      </c>
      <c r="E2278" s="12">
        <v>0.344</v>
      </c>
      <c r="F2278" s="12">
        <v>1.0</v>
      </c>
      <c r="G2278" s="10">
        <f t="shared" si="1238"/>
        <v>110</v>
      </c>
      <c r="H2278" s="12">
        <v>172.0</v>
      </c>
      <c r="I2278" s="12">
        <v>0.812</v>
      </c>
      <c r="J2278" s="12">
        <v>1.092</v>
      </c>
    </row>
    <row r="2279">
      <c r="A2279" s="32" t="str">
        <f t="shared" si="2"/>
        <v>Australia-Oceania2011</v>
      </c>
      <c r="B2279" s="32" t="s">
        <v>88</v>
      </c>
      <c r="C2279" s="5" t="s">
        <v>80</v>
      </c>
      <c r="D2279" s="9" t="s">
        <v>73</v>
      </c>
      <c r="E2279" s="12">
        <v>0.473</v>
      </c>
      <c r="F2279" s="12">
        <v>3.0</v>
      </c>
      <c r="G2279" s="10">
        <f t="shared" si="1238"/>
        <v>110</v>
      </c>
      <c r="H2279" s="12">
        <v>109.0</v>
      </c>
      <c r="I2279" s="12">
        <v>0.795</v>
      </c>
      <c r="J2279" s="12">
        <v>1.046</v>
      </c>
    </row>
    <row r="2280">
      <c r="A2280" s="32" t="str">
        <f t="shared" si="2"/>
        <v>New Caledonia-Oceania2011</v>
      </c>
      <c r="B2280" s="32" t="s">
        <v>211</v>
      </c>
      <c r="C2280" s="5" t="s">
        <v>80</v>
      </c>
      <c r="D2280" s="9" t="s">
        <v>73</v>
      </c>
      <c r="E2280" s="10">
        <f t="shared" ref="E2280:H2280" si="1239">if(AND(C2280=C2281,D2280=D2280+1,ISBLANK(E2281)),E2280,E2281)</f>
        <v>0.383</v>
      </c>
      <c r="F2280" s="10">
        <f t="shared" si="1239"/>
        <v>45</v>
      </c>
      <c r="G2280" s="10">
        <f t="shared" si="1239"/>
        <v>110</v>
      </c>
      <c r="H2280" s="10">
        <f t="shared" si="1239"/>
        <v>163</v>
      </c>
      <c r="I2280" s="12">
        <v>0.5</v>
      </c>
      <c r="J2280" s="12">
        <v>0.91</v>
      </c>
    </row>
    <row r="2281">
      <c r="A2281" s="32" t="str">
        <f t="shared" si="2"/>
        <v>French Polynesia-Oceania2011</v>
      </c>
      <c r="B2281" s="32" t="s">
        <v>144</v>
      </c>
      <c r="C2281" s="5" t="s">
        <v>80</v>
      </c>
      <c r="D2281" s="9" t="s">
        <v>73</v>
      </c>
      <c r="E2281" s="10">
        <f t="shared" ref="E2281:H2281" si="1240">if(AND(C2281=C2282,D2281=D2281+1,ISBLANK(E2282)),E2281,E2282)</f>
        <v>0.383</v>
      </c>
      <c r="F2281" s="10">
        <f t="shared" si="1240"/>
        <v>45</v>
      </c>
      <c r="G2281" s="10">
        <f t="shared" si="1240"/>
        <v>110</v>
      </c>
      <c r="H2281" s="10">
        <f t="shared" si="1240"/>
        <v>163</v>
      </c>
      <c r="I2281" s="12">
        <v>0.49</v>
      </c>
      <c r="J2281" s="12">
        <v>0.823</v>
      </c>
    </row>
    <row r="2282">
      <c r="A2282" s="32" t="str">
        <f t="shared" si="2"/>
        <v>Guam-Oceania2011</v>
      </c>
      <c r="B2282" s="32" t="s">
        <v>153</v>
      </c>
      <c r="C2282" s="5" t="s">
        <v>80</v>
      </c>
      <c r="D2282" s="9" t="s">
        <v>73</v>
      </c>
      <c r="E2282" s="10">
        <f t="shared" ref="E2282:H2282" si="1241">if(AND(C2282=C2283,D2282=D2282+1,ISBLANK(E2283)),E2282,E2283)</f>
        <v>0.383</v>
      </c>
      <c r="F2282" s="10">
        <f t="shared" si="1241"/>
        <v>45</v>
      </c>
      <c r="G2282" s="10">
        <f t="shared" si="1241"/>
        <v>110</v>
      </c>
      <c r="H2282" s="10">
        <f t="shared" si="1241"/>
        <v>163</v>
      </c>
      <c r="I2282" s="12">
        <v>0.577</v>
      </c>
      <c r="J2282" s="10">
        <f>if(AND(H2282=H2283,I2282=I2282+1,ISBLANK(J2283)),J2282,J2283)</f>
        <v>0.838</v>
      </c>
    </row>
    <row r="2283">
      <c r="A2283" s="32" t="str">
        <f t="shared" si="2"/>
        <v>Fiji-Oceania2011</v>
      </c>
      <c r="B2283" s="32" t="s">
        <v>141</v>
      </c>
      <c r="C2283" s="5" t="s">
        <v>80</v>
      </c>
      <c r="D2283" s="9" t="s">
        <v>73</v>
      </c>
      <c r="E2283" s="12">
        <v>0.383</v>
      </c>
      <c r="F2283" s="12">
        <v>45.0</v>
      </c>
      <c r="G2283" s="10">
        <f t="shared" ref="G2283:G2290" si="1242">if(AND(E2283=E2284,F2283=F2283+1,ISBLANK(G2284)),G2283,G2284)</f>
        <v>110</v>
      </c>
      <c r="H2283" s="12">
        <v>163.0</v>
      </c>
      <c r="I2283" s="12">
        <v>0.28</v>
      </c>
      <c r="J2283" s="12">
        <v>0.838</v>
      </c>
    </row>
    <row r="2284">
      <c r="A2284" s="32" t="str">
        <f t="shared" si="2"/>
        <v>Kiribati-Oceania2011</v>
      </c>
      <c r="B2284" s="32" t="s">
        <v>176</v>
      </c>
      <c r="C2284" s="5" t="s">
        <v>80</v>
      </c>
      <c r="D2284" s="9" t="s">
        <v>73</v>
      </c>
      <c r="E2284" s="12">
        <v>0.318</v>
      </c>
      <c r="F2284" s="12">
        <v>31.0</v>
      </c>
      <c r="G2284" s="10">
        <f t="shared" si="1242"/>
        <v>110</v>
      </c>
      <c r="H2284" s="12">
        <v>120.0</v>
      </c>
      <c r="I2284" s="12">
        <v>0.1</v>
      </c>
      <c r="J2284" s="12">
        <v>0.139</v>
      </c>
    </row>
    <row r="2285">
      <c r="A2285" s="32" t="str">
        <f t="shared" si="2"/>
        <v>Micronesia, Fed. Sts.-Oceania2011</v>
      </c>
      <c r="B2285" s="32" t="s">
        <v>200</v>
      </c>
      <c r="C2285" s="5" t="s">
        <v>80</v>
      </c>
      <c r="D2285" s="9" t="s">
        <v>73</v>
      </c>
      <c r="E2285" s="12">
        <v>0.59</v>
      </c>
      <c r="F2285" s="12">
        <v>16.0</v>
      </c>
      <c r="G2285" s="10">
        <f t="shared" si="1242"/>
        <v>110</v>
      </c>
      <c r="H2285" s="12">
        <v>128.0</v>
      </c>
      <c r="I2285" s="12">
        <v>0.228</v>
      </c>
      <c r="J2285" s="12">
        <v>0.267</v>
      </c>
    </row>
    <row r="2286">
      <c r="A2286" s="32" t="str">
        <f t="shared" si="2"/>
        <v>Vanuatu-Oceania2011</v>
      </c>
      <c r="B2286" s="32" t="s">
        <v>280</v>
      </c>
      <c r="C2286" s="5" t="s">
        <v>80</v>
      </c>
      <c r="D2286" s="9" t="s">
        <v>73</v>
      </c>
      <c r="E2286" s="12">
        <v>0.084</v>
      </c>
      <c r="F2286" s="12">
        <v>35.0</v>
      </c>
      <c r="G2286" s="10">
        <f t="shared" si="1242"/>
        <v>110</v>
      </c>
      <c r="H2286" s="12">
        <v>120.0</v>
      </c>
      <c r="I2286" s="12">
        <v>0.092</v>
      </c>
      <c r="J2286" s="12">
        <v>0.644</v>
      </c>
    </row>
    <row r="2287">
      <c r="A2287" s="32" t="str">
        <f t="shared" si="2"/>
        <v>Tonga-Oceania2011</v>
      </c>
      <c r="B2287" s="32" t="s">
        <v>267</v>
      </c>
      <c r="C2287" s="5" t="s">
        <v>80</v>
      </c>
      <c r="D2287" s="9" t="s">
        <v>73</v>
      </c>
      <c r="E2287" s="12">
        <v>0.254</v>
      </c>
      <c r="F2287" s="12">
        <v>16.0</v>
      </c>
      <c r="G2287" s="10">
        <f t="shared" si="1242"/>
        <v>110</v>
      </c>
      <c r="H2287" s="12">
        <v>164.0</v>
      </c>
      <c r="I2287" s="12">
        <v>0.25</v>
      </c>
      <c r="J2287" s="12">
        <v>0.526</v>
      </c>
    </row>
    <row r="2288">
      <c r="A2288" s="32" t="str">
        <f t="shared" si="2"/>
        <v>Samoa-Oceania2011</v>
      </c>
      <c r="B2288" s="32" t="s">
        <v>233</v>
      </c>
      <c r="C2288" s="5" t="s">
        <v>80</v>
      </c>
      <c r="D2288" s="9" t="s">
        <v>73</v>
      </c>
      <c r="E2288" s="12">
        <v>0.189</v>
      </c>
      <c r="F2288" s="12">
        <v>9.0</v>
      </c>
      <c r="G2288" s="10">
        <f t="shared" si="1242"/>
        <v>110</v>
      </c>
      <c r="H2288" s="12">
        <v>224.0</v>
      </c>
      <c r="I2288" s="12">
        <v>0.11</v>
      </c>
      <c r="J2288" s="10">
        <f>if(AND(H2288=H2289,I2288=I2288+1,ISBLANK(J2289)),J2288,J2289)</f>
        <v>0.342</v>
      </c>
    </row>
    <row r="2289">
      <c r="A2289" s="32" t="str">
        <f t="shared" si="2"/>
        <v>Papua New Guinea-Oceania2011</v>
      </c>
      <c r="B2289" s="32" t="s">
        <v>222</v>
      </c>
      <c r="C2289" s="5" t="s">
        <v>80</v>
      </c>
      <c r="D2289" s="9" t="s">
        <v>73</v>
      </c>
      <c r="E2289" s="12">
        <v>0.421</v>
      </c>
      <c r="F2289" s="12">
        <v>51.0</v>
      </c>
      <c r="G2289" s="10">
        <f t="shared" si="1242"/>
        <v>110</v>
      </c>
      <c r="H2289" s="12">
        <v>194.0</v>
      </c>
      <c r="I2289" s="12">
        <v>0.02</v>
      </c>
      <c r="J2289" s="12">
        <v>0.342</v>
      </c>
    </row>
    <row r="2290">
      <c r="A2290" s="32" t="str">
        <f t="shared" si="2"/>
        <v>Solomon Islands-Oceania2011</v>
      </c>
      <c r="B2290" s="32" t="s">
        <v>245</v>
      </c>
      <c r="C2290" s="5" t="s">
        <v>80</v>
      </c>
      <c r="D2290" s="9" t="s">
        <v>73</v>
      </c>
      <c r="E2290" s="12">
        <v>0.262</v>
      </c>
      <c r="F2290" s="12">
        <v>42.0</v>
      </c>
      <c r="G2290" s="10">
        <f t="shared" si="1242"/>
        <v>110</v>
      </c>
      <c r="H2290" s="12">
        <v>80.0</v>
      </c>
      <c r="I2290" s="12">
        <v>0.06</v>
      </c>
      <c r="J2290" s="12">
        <v>0.511</v>
      </c>
    </row>
    <row r="2291">
      <c r="A2291" s="32" t="str">
        <f t="shared" si="2"/>
        <v>American Samoa-Oceania2012</v>
      </c>
      <c r="B2291" s="32" t="s">
        <v>79</v>
      </c>
      <c r="C2291" s="5" t="s">
        <v>80</v>
      </c>
      <c r="D2291" s="9" t="s">
        <v>74</v>
      </c>
      <c r="E2291" s="10">
        <f t="shared" ref="E2291:J2291" si="1243">if(AND(C2291=C2292,D2291=D2291+1,ISBLANK(E2292)),E2291,E2292)</f>
        <v>0.648</v>
      </c>
      <c r="F2291" s="10">
        <f t="shared" si="1243"/>
        <v>17</v>
      </c>
      <c r="G2291" s="10">
        <f t="shared" si="1243"/>
        <v>110</v>
      </c>
      <c r="H2291" s="10">
        <f t="shared" si="1243"/>
        <v>128</v>
      </c>
      <c r="I2291" s="10">
        <f t="shared" si="1243"/>
        <v>0.1</v>
      </c>
      <c r="J2291" s="10">
        <f t="shared" si="1243"/>
        <v>1.104</v>
      </c>
    </row>
    <row r="2292">
      <c r="A2292" s="32" t="str">
        <f t="shared" si="2"/>
        <v>Marshall Islands-Oceania2012</v>
      </c>
      <c r="B2292" s="32" t="s">
        <v>196</v>
      </c>
      <c r="C2292" s="5" t="s">
        <v>80</v>
      </c>
      <c r="D2292" s="9" t="s">
        <v>74</v>
      </c>
      <c r="E2292" s="12">
        <v>0.648</v>
      </c>
      <c r="F2292" s="12">
        <v>17.0</v>
      </c>
      <c r="G2292" s="12">
        <v>110.0</v>
      </c>
      <c r="H2292" s="12">
        <v>128.0</v>
      </c>
      <c r="I2292" s="12">
        <v>0.1</v>
      </c>
      <c r="J2292" s="10">
        <f>if(AND(H2292=H2293,I2292=I2292+1,ISBLANK(J2293)),J2292,J2293)</f>
        <v>1.104</v>
      </c>
    </row>
    <row r="2293">
      <c r="A2293" s="32" t="str">
        <f t="shared" si="2"/>
        <v>New Zealand-Oceania2012</v>
      </c>
      <c r="B2293" s="32" t="s">
        <v>212</v>
      </c>
      <c r="C2293" s="5" t="s">
        <v>80</v>
      </c>
      <c r="D2293" s="9" t="s">
        <v>74</v>
      </c>
      <c r="E2293" s="12">
        <v>0.34</v>
      </c>
      <c r="F2293" s="12">
        <v>1.0</v>
      </c>
      <c r="G2293" s="12">
        <v>3.0</v>
      </c>
      <c r="H2293" s="12">
        <v>152.0</v>
      </c>
      <c r="I2293" s="12">
        <v>0.82</v>
      </c>
      <c r="J2293" s="12">
        <v>1.104</v>
      </c>
    </row>
    <row r="2294">
      <c r="A2294" s="32" t="str">
        <f t="shared" si="2"/>
        <v>Australia-Oceania2012</v>
      </c>
      <c r="B2294" s="32" t="s">
        <v>88</v>
      </c>
      <c r="C2294" s="5" t="s">
        <v>80</v>
      </c>
      <c r="D2294" s="9" t="s">
        <v>74</v>
      </c>
      <c r="E2294" s="12">
        <v>0.472</v>
      </c>
      <c r="F2294" s="12">
        <v>3.0</v>
      </c>
      <c r="G2294" s="12">
        <v>10.0</v>
      </c>
      <c r="H2294" s="12">
        <v>109.0</v>
      </c>
      <c r="I2294" s="12">
        <v>0.79</v>
      </c>
      <c r="J2294" s="12">
        <v>1.056</v>
      </c>
    </row>
    <row r="2295">
      <c r="A2295" s="32" t="str">
        <f t="shared" si="2"/>
        <v>New Caledonia-Oceania2012</v>
      </c>
      <c r="B2295" s="32" t="s">
        <v>211</v>
      </c>
      <c r="C2295" s="5" t="s">
        <v>80</v>
      </c>
      <c r="D2295" s="9" t="s">
        <v>74</v>
      </c>
      <c r="E2295" s="10">
        <f t="shared" ref="E2295:H2295" si="1244">if(AND(C2295=C2296,D2295=D2295+1,ISBLANK(E2296)),E2295,E2296)</f>
        <v>0.376</v>
      </c>
      <c r="F2295" s="10">
        <f t="shared" si="1244"/>
        <v>59</v>
      </c>
      <c r="G2295" s="10">
        <f t="shared" si="1244"/>
        <v>58</v>
      </c>
      <c r="H2295" s="10">
        <f t="shared" si="1244"/>
        <v>163</v>
      </c>
      <c r="I2295" s="12">
        <v>0.58</v>
      </c>
      <c r="J2295" s="12">
        <v>0.912</v>
      </c>
    </row>
    <row r="2296">
      <c r="A2296" s="32" t="str">
        <f t="shared" si="2"/>
        <v>French Polynesia-Oceania2012</v>
      </c>
      <c r="B2296" s="32" t="s">
        <v>144</v>
      </c>
      <c r="C2296" s="5" t="s">
        <v>80</v>
      </c>
      <c r="D2296" s="9" t="s">
        <v>74</v>
      </c>
      <c r="E2296" s="10">
        <f t="shared" ref="E2296:H2296" si="1245">if(AND(C2296=C2297,D2296=D2296+1,ISBLANK(E2297)),E2296,E2297)</f>
        <v>0.376</v>
      </c>
      <c r="F2296" s="10">
        <f t="shared" si="1245"/>
        <v>59</v>
      </c>
      <c r="G2296" s="10">
        <f t="shared" si="1245"/>
        <v>58</v>
      </c>
      <c r="H2296" s="10">
        <f t="shared" si="1245"/>
        <v>163</v>
      </c>
      <c r="I2296" s="12">
        <v>0.529</v>
      </c>
      <c r="J2296" s="12">
        <v>0.825</v>
      </c>
    </row>
    <row r="2297">
      <c r="A2297" s="32" t="str">
        <f t="shared" si="2"/>
        <v>Guam-Oceania2012</v>
      </c>
      <c r="B2297" s="32" t="s">
        <v>153</v>
      </c>
      <c r="C2297" s="5" t="s">
        <v>80</v>
      </c>
      <c r="D2297" s="9" t="s">
        <v>74</v>
      </c>
      <c r="E2297" s="10">
        <f t="shared" ref="E2297:H2297" si="1246">if(AND(C2297=C2298,D2297=D2297+1,ISBLANK(E2298)),E2297,E2298)</f>
        <v>0.376</v>
      </c>
      <c r="F2297" s="10">
        <f t="shared" si="1246"/>
        <v>59</v>
      </c>
      <c r="G2297" s="10">
        <f t="shared" si="1246"/>
        <v>58</v>
      </c>
      <c r="H2297" s="10">
        <f t="shared" si="1246"/>
        <v>163</v>
      </c>
      <c r="I2297" s="12">
        <v>0.615</v>
      </c>
      <c r="J2297" s="10">
        <f>if(AND(H2297=H2298,I2297=I2297+1,ISBLANK(J2298)),J2297,J2298)</f>
        <v>0.982</v>
      </c>
    </row>
    <row r="2298">
      <c r="A2298" s="32" t="str">
        <f t="shared" si="2"/>
        <v>Fiji-Oceania2012</v>
      </c>
      <c r="B2298" s="32" t="s">
        <v>141</v>
      </c>
      <c r="C2298" s="5" t="s">
        <v>80</v>
      </c>
      <c r="D2298" s="9" t="s">
        <v>74</v>
      </c>
      <c r="E2298" s="12">
        <v>0.376</v>
      </c>
      <c r="F2298" s="12">
        <v>59.0</v>
      </c>
      <c r="G2298" s="12">
        <v>58.0</v>
      </c>
      <c r="H2298" s="12">
        <v>163.0</v>
      </c>
      <c r="I2298" s="12">
        <v>0.337</v>
      </c>
      <c r="J2298" s="12">
        <v>0.982</v>
      </c>
    </row>
    <row r="2299">
      <c r="A2299" s="32" t="str">
        <f t="shared" si="2"/>
        <v>Kiribati-Oceania2012</v>
      </c>
      <c r="B2299" s="32" t="s">
        <v>176</v>
      </c>
      <c r="C2299" s="5" t="s">
        <v>80</v>
      </c>
      <c r="D2299" s="9" t="s">
        <v>74</v>
      </c>
      <c r="E2299" s="12">
        <v>0.318</v>
      </c>
      <c r="F2299" s="12">
        <v>31.0</v>
      </c>
      <c r="G2299" s="12">
        <v>117.0</v>
      </c>
      <c r="H2299" s="12">
        <v>120.0</v>
      </c>
      <c r="I2299" s="12">
        <v>0.107</v>
      </c>
      <c r="J2299" s="12">
        <v>0.159</v>
      </c>
    </row>
    <row r="2300">
      <c r="A2300" s="32" t="str">
        <f t="shared" si="2"/>
        <v>Micronesia, Fed. Sts.-Oceania2012</v>
      </c>
      <c r="B2300" s="32" t="s">
        <v>200</v>
      </c>
      <c r="C2300" s="5" t="s">
        <v>80</v>
      </c>
      <c r="D2300" s="9" t="s">
        <v>74</v>
      </c>
      <c r="E2300" s="12">
        <v>0.599</v>
      </c>
      <c r="F2300" s="12">
        <v>16.0</v>
      </c>
      <c r="G2300" s="12">
        <v>150.0</v>
      </c>
      <c r="H2300" s="12">
        <v>128.0</v>
      </c>
      <c r="I2300" s="12">
        <v>0.26</v>
      </c>
      <c r="J2300" s="12">
        <v>0.302</v>
      </c>
    </row>
    <row r="2301">
      <c r="A2301" s="32" t="str">
        <f t="shared" si="2"/>
        <v>Tonga-Oceania2012</v>
      </c>
      <c r="B2301" s="32" t="s">
        <v>267</v>
      </c>
      <c r="C2301" s="5" t="s">
        <v>80</v>
      </c>
      <c r="D2301" s="9" t="s">
        <v>74</v>
      </c>
      <c r="E2301" s="12">
        <v>0.254</v>
      </c>
      <c r="F2301" s="12">
        <v>16.0</v>
      </c>
      <c r="G2301" s="12">
        <v>60.0</v>
      </c>
      <c r="H2301" s="12">
        <v>164.0</v>
      </c>
      <c r="I2301" s="12">
        <v>0.349</v>
      </c>
      <c r="J2301" s="12">
        <v>0.534</v>
      </c>
    </row>
    <row r="2302">
      <c r="A2302" s="32" t="str">
        <f t="shared" si="2"/>
        <v>Vanuatu-Oceania2012</v>
      </c>
      <c r="B2302" s="32" t="s">
        <v>280</v>
      </c>
      <c r="C2302" s="5" t="s">
        <v>80</v>
      </c>
      <c r="D2302" s="9" t="s">
        <v>74</v>
      </c>
      <c r="E2302" s="12">
        <v>0.084</v>
      </c>
      <c r="F2302" s="12">
        <v>35.0</v>
      </c>
      <c r="G2302" s="12">
        <v>78.0</v>
      </c>
      <c r="H2302" s="12">
        <v>120.0</v>
      </c>
      <c r="I2302" s="12">
        <v>0.106</v>
      </c>
      <c r="J2302" s="12">
        <v>0.591</v>
      </c>
    </row>
    <row r="2303">
      <c r="A2303" s="32" t="str">
        <f t="shared" si="2"/>
        <v>Samoa-Oceania2012</v>
      </c>
      <c r="B2303" s="32" t="s">
        <v>233</v>
      </c>
      <c r="C2303" s="5" t="s">
        <v>80</v>
      </c>
      <c r="D2303" s="9" t="s">
        <v>74</v>
      </c>
      <c r="E2303" s="12">
        <v>0.189</v>
      </c>
      <c r="F2303" s="12">
        <v>9.0</v>
      </c>
      <c r="G2303" s="12">
        <v>55.0</v>
      </c>
      <c r="H2303" s="12">
        <v>224.0</v>
      </c>
      <c r="I2303" s="12">
        <v>0.129</v>
      </c>
      <c r="J2303" s="10">
        <f>if(AND(H2303=H2304,I2303=I2303+1,ISBLANK(J2304)),J2303,J2304)</f>
        <v>0.378</v>
      </c>
    </row>
    <row r="2304">
      <c r="A2304" s="32" t="str">
        <f t="shared" si="2"/>
        <v>Papua New Guinea-Oceania2012</v>
      </c>
      <c r="B2304" s="32" t="s">
        <v>222</v>
      </c>
      <c r="C2304" s="5" t="s">
        <v>80</v>
      </c>
      <c r="D2304" s="9" t="s">
        <v>74</v>
      </c>
      <c r="E2304" s="12">
        <v>0.421</v>
      </c>
      <c r="F2304" s="12">
        <v>53.0</v>
      </c>
      <c r="G2304" s="12">
        <v>108.0</v>
      </c>
      <c r="H2304" s="12">
        <v>207.0</v>
      </c>
      <c r="I2304" s="12">
        <v>0.035</v>
      </c>
      <c r="J2304" s="12">
        <v>0.378</v>
      </c>
    </row>
    <row r="2305">
      <c r="A2305" s="32" t="str">
        <f t="shared" si="2"/>
        <v>Solomon Islands-Oceania2012</v>
      </c>
      <c r="B2305" s="32" t="s">
        <v>245</v>
      </c>
      <c r="C2305" s="5" t="s">
        <v>80</v>
      </c>
      <c r="D2305" s="9" t="s">
        <v>74</v>
      </c>
      <c r="E2305" s="12">
        <v>0.253</v>
      </c>
      <c r="F2305" s="12">
        <v>9.0</v>
      </c>
      <c r="G2305" s="12">
        <v>92.0</v>
      </c>
      <c r="H2305" s="12">
        <v>80.0</v>
      </c>
      <c r="I2305" s="12">
        <v>0.07</v>
      </c>
      <c r="J2305" s="12">
        <v>0.55</v>
      </c>
    </row>
    <row r="2306">
      <c r="A2306" s="32" t="str">
        <f t="shared" si="2"/>
        <v>Cayman Islands-The Americas2004</v>
      </c>
      <c r="B2306" s="32" t="s">
        <v>113</v>
      </c>
      <c r="C2306" s="5" t="s">
        <v>84</v>
      </c>
      <c r="D2306" s="9" t="s">
        <v>66</v>
      </c>
      <c r="E2306" s="10">
        <f t="shared" ref="E2306:I2306" si="1247">if(AND(C2306=C2307,D2306=D2306+1,ISBLANK(E2307)),E2306,E2307)</f>
        <v>0.37</v>
      </c>
      <c r="F2306" s="10">
        <f t="shared" si="1247"/>
        <v>3</v>
      </c>
      <c r="G2306" s="10">
        <f t="shared" si="1247"/>
        <v>69</v>
      </c>
      <c r="H2306" s="10">
        <f t="shared" si="1247"/>
        <v>147</v>
      </c>
      <c r="I2306" s="10">
        <f t="shared" si="1247"/>
        <v>0.247</v>
      </c>
      <c r="J2306" s="12">
        <v>0.715</v>
      </c>
    </row>
    <row r="2307">
      <c r="A2307" s="32" t="str">
        <f t="shared" si="2"/>
        <v>Curacao-The Americas2004</v>
      </c>
      <c r="B2307" s="32" t="s">
        <v>126</v>
      </c>
      <c r="C2307" s="5" t="s">
        <v>84</v>
      </c>
      <c r="D2307" s="9" t="s">
        <v>66</v>
      </c>
      <c r="E2307" s="10">
        <f t="shared" ref="E2307:J2307" si="1248">if(AND(C2307=C2308,D2307=D2307+1,ISBLANK(E2308)),E2307,E2308)</f>
        <v>0.37</v>
      </c>
      <c r="F2307" s="10">
        <f t="shared" si="1248"/>
        <v>3</v>
      </c>
      <c r="G2307" s="10">
        <f t="shared" si="1248"/>
        <v>69</v>
      </c>
      <c r="H2307" s="10">
        <f t="shared" si="1248"/>
        <v>147</v>
      </c>
      <c r="I2307" s="10">
        <f t="shared" si="1248"/>
        <v>0.247</v>
      </c>
      <c r="J2307" s="10">
        <f t="shared" si="1248"/>
        <v>0.599</v>
      </c>
    </row>
    <row r="2308">
      <c r="A2308" s="32" t="str">
        <f t="shared" si="2"/>
        <v>Sint Maarten (Dutch part)-The Americas2004</v>
      </c>
      <c r="B2308" s="32" t="s">
        <v>242</v>
      </c>
      <c r="C2308" s="5" t="s">
        <v>84</v>
      </c>
      <c r="D2308" s="9" t="s">
        <v>66</v>
      </c>
      <c r="E2308" s="10">
        <f t="shared" ref="E2308:J2308" si="1249">if(AND(C2308=C2309,D2308=D2308+1,ISBLANK(E2309)),E2308,E2309)</f>
        <v>0.37</v>
      </c>
      <c r="F2308" s="10">
        <f t="shared" si="1249"/>
        <v>3</v>
      </c>
      <c r="G2308" s="10">
        <f t="shared" si="1249"/>
        <v>69</v>
      </c>
      <c r="H2308" s="10">
        <f t="shared" si="1249"/>
        <v>147</v>
      </c>
      <c r="I2308" s="10">
        <f t="shared" si="1249"/>
        <v>0.247</v>
      </c>
      <c r="J2308" s="10">
        <f t="shared" si="1249"/>
        <v>0.599</v>
      </c>
    </row>
    <row r="2309">
      <c r="A2309" s="32" t="str">
        <f t="shared" si="2"/>
        <v>Turks and Caicos Islands-The Americas2004</v>
      </c>
      <c r="B2309" s="32" t="s">
        <v>272</v>
      </c>
      <c r="C2309" s="5" t="s">
        <v>84</v>
      </c>
      <c r="D2309" s="9" t="s">
        <v>66</v>
      </c>
      <c r="E2309" s="10">
        <f t="shared" ref="E2309:J2309" si="1250">if(AND(C2309=C2310,D2309=D2309+1,ISBLANK(E2310)),E2309,E2310)</f>
        <v>0.37</v>
      </c>
      <c r="F2309" s="10">
        <f t="shared" si="1250"/>
        <v>3</v>
      </c>
      <c r="G2309" s="10">
        <f t="shared" si="1250"/>
        <v>69</v>
      </c>
      <c r="H2309" s="10">
        <f t="shared" si="1250"/>
        <v>147</v>
      </c>
      <c r="I2309" s="10">
        <f t="shared" si="1250"/>
        <v>0.247</v>
      </c>
      <c r="J2309" s="10">
        <f t="shared" si="1250"/>
        <v>0.599</v>
      </c>
    </row>
    <row r="2310">
      <c r="A2310" s="32" t="str">
        <f t="shared" si="2"/>
        <v>St. Kitts and Nevis-The Americas2004</v>
      </c>
      <c r="B2310" s="32" t="s">
        <v>252</v>
      </c>
      <c r="C2310" s="5" t="s">
        <v>84</v>
      </c>
      <c r="D2310" s="9" t="s">
        <v>66</v>
      </c>
      <c r="E2310" s="10">
        <f t="shared" ref="E2310:H2310" si="1251">if(AND(C2310=C2311,D2310=D2310+1,ISBLANK(E2311)),E2310,E2311)</f>
        <v>0.37</v>
      </c>
      <c r="F2310" s="10">
        <f t="shared" si="1251"/>
        <v>3</v>
      </c>
      <c r="G2310" s="10">
        <f t="shared" si="1251"/>
        <v>69</v>
      </c>
      <c r="H2310" s="10">
        <f t="shared" si="1251"/>
        <v>147</v>
      </c>
      <c r="I2310" s="12">
        <v>0.247</v>
      </c>
      <c r="J2310" s="12">
        <v>0.599</v>
      </c>
    </row>
    <row r="2311">
      <c r="A2311" s="32" t="str">
        <f t="shared" si="2"/>
        <v>Dominica-The Americas2004</v>
      </c>
      <c r="B2311" s="32" t="s">
        <v>131</v>
      </c>
      <c r="C2311" s="5" t="s">
        <v>84</v>
      </c>
      <c r="D2311" s="9" t="s">
        <v>66</v>
      </c>
      <c r="E2311" s="10">
        <f t="shared" ref="E2311:H2311" si="1252">if(AND(C2311=C2312,D2311=D2311+1,ISBLANK(E2312)),E2311,E2312)</f>
        <v>0.37</v>
      </c>
      <c r="F2311" s="10">
        <f t="shared" si="1252"/>
        <v>3</v>
      </c>
      <c r="G2311" s="10">
        <f t="shared" si="1252"/>
        <v>69</v>
      </c>
      <c r="H2311" s="10">
        <f t="shared" si="1252"/>
        <v>147</v>
      </c>
      <c r="I2311" s="12">
        <v>0.303</v>
      </c>
      <c r="J2311" s="12">
        <v>0.595</v>
      </c>
    </row>
    <row r="2312">
      <c r="A2312" s="32" t="str">
        <f t="shared" si="2"/>
        <v>Canada-The Americas2004</v>
      </c>
      <c r="B2312" s="32" t="s">
        <v>112</v>
      </c>
      <c r="C2312" s="5" t="s">
        <v>84</v>
      </c>
      <c r="D2312" s="9" t="s">
        <v>66</v>
      </c>
      <c r="E2312" s="10">
        <f t="shared" ref="E2312:E2344" si="1254">if(AND(C2312=C2313,D2312=D2312+1,ISBLANK(E2313)),E2312,E2313)</f>
        <v>0.37</v>
      </c>
      <c r="F2312" s="12">
        <v>3.0</v>
      </c>
      <c r="G2312" s="10">
        <f t="shared" ref="G2312:H2312" si="1253">if(AND(E2312=E2313,F2312=F2312+1,ISBLANK(G2313)),G2312,G2313)</f>
        <v>69</v>
      </c>
      <c r="H2312" s="10">
        <f t="shared" si="1253"/>
        <v>147</v>
      </c>
      <c r="I2312" s="12">
        <v>0.66</v>
      </c>
      <c r="J2312" s="12">
        <v>0.471</v>
      </c>
    </row>
    <row r="2313">
      <c r="A2313" s="32" t="str">
        <f t="shared" si="2"/>
        <v>Cuba-The Americas2004</v>
      </c>
      <c r="B2313" s="32" t="s">
        <v>125</v>
      </c>
      <c r="C2313" s="5" t="s">
        <v>84</v>
      </c>
      <c r="D2313" s="9" t="s">
        <v>66</v>
      </c>
      <c r="E2313" s="10">
        <f t="shared" si="1254"/>
        <v>0.37</v>
      </c>
      <c r="F2313" s="13"/>
      <c r="G2313" s="10">
        <f t="shared" ref="G2313:H2313" si="1255">if(AND(E2313=E2314,F2313=F2313+1,ISBLANK(G2314)),G2313,G2314)</f>
        <v>69</v>
      </c>
      <c r="H2313" s="10">
        <f t="shared" si="1255"/>
        <v>147</v>
      </c>
      <c r="I2313" s="12">
        <v>0.084</v>
      </c>
      <c r="J2313" s="12">
        <v>0.007</v>
      </c>
    </row>
    <row r="2314">
      <c r="A2314" s="32" t="str">
        <f t="shared" si="2"/>
        <v>Puerto Rico-The Americas2004</v>
      </c>
      <c r="B2314" s="32" t="s">
        <v>228</v>
      </c>
      <c r="C2314" s="5" t="s">
        <v>84</v>
      </c>
      <c r="D2314" s="9" t="s">
        <v>66</v>
      </c>
      <c r="E2314" s="10">
        <f t="shared" si="1254"/>
        <v>0.37</v>
      </c>
      <c r="F2314" s="12">
        <v>7.0</v>
      </c>
      <c r="G2314" s="10">
        <f t="shared" ref="G2314:H2314" si="1256">if(AND(E2314=E2315,F2314=F2314+1,ISBLANK(G2315)),G2314,G2315)</f>
        <v>69</v>
      </c>
      <c r="H2314" s="10">
        <f t="shared" si="1256"/>
        <v>147</v>
      </c>
      <c r="I2314" s="12">
        <v>0.221</v>
      </c>
      <c r="J2314" s="12">
        <v>0.49</v>
      </c>
    </row>
    <row r="2315">
      <c r="A2315" s="32" t="str">
        <f t="shared" si="2"/>
        <v>United States-The Americas2004</v>
      </c>
      <c r="B2315" s="32" t="s">
        <v>277</v>
      </c>
      <c r="C2315" s="5" t="s">
        <v>84</v>
      </c>
      <c r="D2315" s="9" t="s">
        <v>66</v>
      </c>
      <c r="E2315" s="10">
        <f t="shared" si="1254"/>
        <v>0.37</v>
      </c>
      <c r="F2315" s="12">
        <v>6.0</v>
      </c>
      <c r="G2315" s="10">
        <f t="shared" ref="G2315:H2315" si="1257">if(AND(E2315=E2316,F2315=F2315+1,ISBLANK(G2316)),G2315,G2316)</f>
        <v>69</v>
      </c>
      <c r="H2315" s="10">
        <f t="shared" si="1257"/>
        <v>147</v>
      </c>
      <c r="I2315" s="12">
        <v>0.648</v>
      </c>
      <c r="J2315" s="12">
        <v>0.625</v>
      </c>
    </row>
    <row r="2316">
      <c r="A2316" s="32" t="str">
        <f t="shared" si="2"/>
        <v>Trinidad and Tobago-The Americas2004</v>
      </c>
      <c r="B2316" s="32" t="s">
        <v>268</v>
      </c>
      <c r="C2316" s="5" t="s">
        <v>84</v>
      </c>
      <c r="D2316" s="9" t="s">
        <v>66</v>
      </c>
      <c r="E2316" s="10">
        <f t="shared" si="1254"/>
        <v>0.37</v>
      </c>
      <c r="F2316" s="10">
        <f t="shared" ref="F2316:H2316" si="1258">if(AND(D2316=D2317,E2316=E2316+1,ISBLANK(F2317)),F2316,F2317)</f>
        <v>27</v>
      </c>
      <c r="G2316" s="10">
        <f t="shared" si="1258"/>
        <v>69</v>
      </c>
      <c r="H2316" s="10">
        <f t="shared" si="1258"/>
        <v>147</v>
      </c>
      <c r="I2316" s="12">
        <v>0.27</v>
      </c>
      <c r="J2316" s="12">
        <v>0.505</v>
      </c>
    </row>
    <row r="2317">
      <c r="A2317" s="32" t="str">
        <f t="shared" si="2"/>
        <v>Chile-The Americas2004</v>
      </c>
      <c r="B2317" s="32" t="s">
        <v>116</v>
      </c>
      <c r="C2317" s="5" t="s">
        <v>84</v>
      </c>
      <c r="D2317" s="9" t="s">
        <v>66</v>
      </c>
      <c r="E2317" s="10">
        <f t="shared" si="1254"/>
        <v>0.37</v>
      </c>
      <c r="F2317" s="12">
        <v>27.0</v>
      </c>
      <c r="G2317" s="10">
        <f t="shared" ref="G2317:H2317" si="1259">if(AND(E2317=E2318,F2317=F2317+1,ISBLANK(G2318)),G2317,G2318)</f>
        <v>69</v>
      </c>
      <c r="H2317" s="10">
        <f t="shared" si="1259"/>
        <v>147</v>
      </c>
      <c r="I2317" s="12">
        <v>0.282</v>
      </c>
      <c r="J2317" s="12">
        <v>0.573</v>
      </c>
    </row>
    <row r="2318">
      <c r="A2318" s="32" t="str">
        <f t="shared" si="2"/>
        <v>Greenland-The Americas2004</v>
      </c>
      <c r="B2318" s="32" t="s">
        <v>151</v>
      </c>
      <c r="C2318" s="5" t="s">
        <v>84</v>
      </c>
      <c r="D2318" s="9" t="s">
        <v>66</v>
      </c>
      <c r="E2318" s="10">
        <f t="shared" si="1254"/>
        <v>0.37</v>
      </c>
      <c r="F2318" s="10">
        <f t="shared" ref="F2318:H2318" si="1260">if(AND(D2318=D2319,E2318=E2318+1,ISBLANK(F2319)),F2318,F2319)</f>
        <v>45</v>
      </c>
      <c r="G2318" s="10">
        <f t="shared" si="1260"/>
        <v>69</v>
      </c>
      <c r="H2318" s="10">
        <f t="shared" si="1260"/>
        <v>147</v>
      </c>
      <c r="I2318" s="12">
        <v>0.561</v>
      </c>
      <c r="J2318" s="12">
        <v>0.686</v>
      </c>
    </row>
    <row r="2319">
      <c r="A2319" s="32" t="str">
        <f t="shared" si="2"/>
        <v>Uruguay-The Americas2004</v>
      </c>
      <c r="B2319" s="32" t="s">
        <v>278</v>
      </c>
      <c r="C2319" s="5" t="s">
        <v>84</v>
      </c>
      <c r="D2319" s="9" t="s">
        <v>66</v>
      </c>
      <c r="E2319" s="10">
        <f t="shared" si="1254"/>
        <v>0.37</v>
      </c>
      <c r="F2319" s="12">
        <v>45.0</v>
      </c>
      <c r="G2319" s="10">
        <f t="shared" ref="G2319:H2319" si="1261">if(AND(E2319=E2320,F2319=F2319+1,ISBLANK(G2320)),G2319,G2320)</f>
        <v>69</v>
      </c>
      <c r="H2319" s="10">
        <f t="shared" si="1261"/>
        <v>147</v>
      </c>
      <c r="I2319" s="12">
        <v>0.171</v>
      </c>
      <c r="J2319" s="12">
        <v>0.18</v>
      </c>
    </row>
    <row r="2320">
      <c r="A2320" s="32" t="str">
        <f t="shared" si="2"/>
        <v>Jamaica-The Americas2004</v>
      </c>
      <c r="B2320" s="32" t="s">
        <v>171</v>
      </c>
      <c r="C2320" s="5" t="s">
        <v>84</v>
      </c>
      <c r="D2320" s="9" t="s">
        <v>66</v>
      </c>
      <c r="E2320" s="10">
        <f t="shared" si="1254"/>
        <v>0.37</v>
      </c>
      <c r="F2320" s="12">
        <v>31.0</v>
      </c>
      <c r="G2320" s="10">
        <f t="shared" ref="G2320:H2320" si="1262">if(AND(E2320=E2321,F2320=F2320+1,ISBLANK(G2321)),G2320,G2321)</f>
        <v>69</v>
      </c>
      <c r="H2320" s="10">
        <f t="shared" si="1262"/>
        <v>147</v>
      </c>
      <c r="I2320" s="12">
        <v>0.1</v>
      </c>
      <c r="J2320" s="12">
        <v>0.689</v>
      </c>
    </row>
    <row r="2321">
      <c r="A2321" s="32" t="str">
        <f t="shared" si="2"/>
        <v>St. Martin (French part)-The Americas2004</v>
      </c>
      <c r="B2321" s="32" t="s">
        <v>254</v>
      </c>
      <c r="C2321" s="5" t="s">
        <v>84</v>
      </c>
      <c r="D2321" s="9" t="s">
        <v>66</v>
      </c>
      <c r="E2321" s="10">
        <f t="shared" si="1254"/>
        <v>0.37</v>
      </c>
      <c r="F2321" s="10">
        <f t="shared" ref="F2321:J2321" si="1263">if(AND(D2321=D2322,E2321=E2321+1,ISBLANK(F2322)),F2321,F2322)</f>
        <v>77</v>
      </c>
      <c r="G2321" s="10">
        <f t="shared" si="1263"/>
        <v>69</v>
      </c>
      <c r="H2321" s="10">
        <f t="shared" si="1263"/>
        <v>147</v>
      </c>
      <c r="I2321" s="10">
        <f t="shared" si="1263"/>
        <v>0.074</v>
      </c>
      <c r="J2321" s="10">
        <f t="shared" si="1263"/>
        <v>0.663</v>
      </c>
    </row>
    <row r="2322">
      <c r="A2322" s="32" t="str">
        <f t="shared" si="2"/>
        <v>St. Vincent and the Grenadines-The Americas2004</v>
      </c>
      <c r="B2322" s="32" t="s">
        <v>255</v>
      </c>
      <c r="C2322" s="5" t="s">
        <v>84</v>
      </c>
      <c r="D2322" s="9" t="s">
        <v>66</v>
      </c>
      <c r="E2322" s="10">
        <f t="shared" si="1254"/>
        <v>0.37</v>
      </c>
      <c r="F2322" s="10">
        <f t="shared" ref="F2322:H2322" si="1264">if(AND(D2322=D2323,E2322=E2322+1,ISBLANK(F2323)),F2322,F2323)</f>
        <v>77</v>
      </c>
      <c r="G2322" s="10">
        <f t="shared" si="1264"/>
        <v>69</v>
      </c>
      <c r="H2322" s="10">
        <f t="shared" si="1264"/>
        <v>147</v>
      </c>
      <c r="I2322" s="12">
        <v>0.074</v>
      </c>
      <c r="J2322" s="12">
        <v>0.663</v>
      </c>
    </row>
    <row r="2323">
      <c r="A2323" s="32" t="str">
        <f t="shared" si="2"/>
        <v>St. Lucia-The Americas2004</v>
      </c>
      <c r="B2323" s="32" t="s">
        <v>253</v>
      </c>
      <c r="C2323" s="5" t="s">
        <v>84</v>
      </c>
      <c r="D2323" s="9" t="s">
        <v>66</v>
      </c>
      <c r="E2323" s="10">
        <f t="shared" si="1254"/>
        <v>0.37</v>
      </c>
      <c r="F2323" s="10">
        <f t="shared" ref="F2323:H2323" si="1265">if(AND(D2323=D2324,E2323=E2323+1,ISBLANK(F2324)),F2323,F2324)</f>
        <v>77</v>
      </c>
      <c r="G2323" s="10">
        <f t="shared" si="1265"/>
        <v>69</v>
      </c>
      <c r="H2323" s="10">
        <f t="shared" si="1265"/>
        <v>147</v>
      </c>
      <c r="I2323" s="12">
        <v>0.214</v>
      </c>
      <c r="J2323" s="12">
        <v>0.618</v>
      </c>
    </row>
    <row r="2324">
      <c r="A2324" s="32" t="str">
        <f t="shared" si="2"/>
        <v>Costa Rica-The Americas2004</v>
      </c>
      <c r="B2324" s="32" t="s">
        <v>122</v>
      </c>
      <c r="C2324" s="5" t="s">
        <v>84</v>
      </c>
      <c r="D2324" s="9" t="s">
        <v>66</v>
      </c>
      <c r="E2324" s="10">
        <f t="shared" si="1254"/>
        <v>0.37</v>
      </c>
      <c r="F2324" s="12">
        <v>77.0</v>
      </c>
      <c r="G2324" s="10">
        <f t="shared" ref="G2324:H2324" si="1266">if(AND(E2324=E2325,F2324=F2324+1,ISBLANK(G2325)),G2324,G2325)</f>
        <v>69</v>
      </c>
      <c r="H2324" s="10">
        <f t="shared" si="1266"/>
        <v>147</v>
      </c>
      <c r="I2324" s="12">
        <v>0.208</v>
      </c>
      <c r="J2324" s="12">
        <v>0.217</v>
      </c>
    </row>
    <row r="2325">
      <c r="A2325" s="32" t="str">
        <f t="shared" si="2"/>
        <v>Grenada-The Americas2004</v>
      </c>
      <c r="B2325" s="32" t="s">
        <v>152</v>
      </c>
      <c r="C2325" s="5" t="s">
        <v>84</v>
      </c>
      <c r="D2325" s="9" t="s">
        <v>66</v>
      </c>
      <c r="E2325" s="10">
        <f t="shared" si="1254"/>
        <v>0.37</v>
      </c>
      <c r="F2325" s="10">
        <f t="shared" ref="F2325:H2325" si="1267">if(AND(D2325=D2326,E2325=E2325+1,ISBLANK(F2326)),F2325,F2326)</f>
        <v>115</v>
      </c>
      <c r="G2325" s="10">
        <f t="shared" si="1267"/>
        <v>69</v>
      </c>
      <c r="H2325" s="10">
        <f t="shared" si="1267"/>
        <v>147</v>
      </c>
      <c r="I2325" s="12">
        <v>0.196</v>
      </c>
      <c r="J2325" s="12">
        <v>0.422</v>
      </c>
    </row>
    <row r="2326">
      <c r="A2326" s="32" t="str">
        <f t="shared" si="2"/>
        <v>Suriname-The Americas2004</v>
      </c>
      <c r="B2326" s="32" t="s">
        <v>257</v>
      </c>
      <c r="C2326" s="5" t="s">
        <v>84</v>
      </c>
      <c r="D2326" s="9" t="s">
        <v>66</v>
      </c>
      <c r="E2326" s="10">
        <f t="shared" si="1254"/>
        <v>0.37</v>
      </c>
      <c r="F2326" s="10">
        <f t="shared" ref="F2326:H2326" si="1268">if(AND(D2326=D2327,E2326=E2326+1,ISBLANK(F2327)),F2326,F2327)</f>
        <v>115</v>
      </c>
      <c r="G2326" s="10">
        <f t="shared" si="1268"/>
        <v>69</v>
      </c>
      <c r="H2326" s="10">
        <f t="shared" si="1268"/>
        <v>147</v>
      </c>
      <c r="I2326" s="12">
        <v>0.061</v>
      </c>
      <c r="J2326" s="12">
        <v>0.431</v>
      </c>
    </row>
    <row r="2327">
      <c r="A2327" s="32" t="str">
        <f t="shared" si="2"/>
        <v>El Salvador-The Americas2004</v>
      </c>
      <c r="B2327" s="32" t="s">
        <v>135</v>
      </c>
      <c r="C2327" s="5" t="s">
        <v>84</v>
      </c>
      <c r="D2327" s="9" t="s">
        <v>66</v>
      </c>
      <c r="E2327" s="10">
        <f t="shared" si="1254"/>
        <v>0.37</v>
      </c>
      <c r="F2327" s="12">
        <v>115.0</v>
      </c>
      <c r="G2327" s="10">
        <f t="shared" ref="G2327:H2327" si="1269">if(AND(E2327=E2328,F2327=F2327+1,ISBLANK(G2328)),G2327,G2328)</f>
        <v>69</v>
      </c>
      <c r="H2327" s="10">
        <f t="shared" si="1269"/>
        <v>147</v>
      </c>
      <c r="I2327" s="12">
        <v>0.032</v>
      </c>
      <c r="J2327" s="12">
        <v>0.303</v>
      </c>
    </row>
    <row r="2328">
      <c r="A2328" s="32" t="str">
        <f t="shared" si="2"/>
        <v>Guyana-The Americas2004</v>
      </c>
      <c r="B2328" s="32" t="s">
        <v>157</v>
      </c>
      <c r="C2328" s="5" t="s">
        <v>84</v>
      </c>
      <c r="D2328" s="9" t="s">
        <v>66</v>
      </c>
      <c r="E2328" s="10">
        <f t="shared" si="1254"/>
        <v>0.37</v>
      </c>
      <c r="F2328" s="12">
        <v>46.0</v>
      </c>
      <c r="G2328" s="10">
        <f t="shared" ref="G2328:I2328" si="1270">if(AND(E2328=E2329,F2328=F2328+1,ISBLANK(G2329)),G2328,G2329)</f>
        <v>69</v>
      </c>
      <c r="H2328" s="10">
        <f t="shared" si="1270"/>
        <v>147</v>
      </c>
      <c r="I2328" s="10">
        <f t="shared" si="1270"/>
        <v>0.091</v>
      </c>
      <c r="J2328" s="12">
        <v>0.227</v>
      </c>
    </row>
    <row r="2329">
      <c r="A2329" s="32" t="str">
        <f t="shared" si="2"/>
        <v>Colombia-The Americas2004</v>
      </c>
      <c r="B2329" s="32" t="s">
        <v>118</v>
      </c>
      <c r="C2329" s="5" t="s">
        <v>84</v>
      </c>
      <c r="D2329" s="9" t="s">
        <v>66</v>
      </c>
      <c r="E2329" s="10">
        <f t="shared" si="1254"/>
        <v>0.37</v>
      </c>
      <c r="F2329" s="12">
        <v>42.0</v>
      </c>
      <c r="G2329" s="10">
        <f t="shared" ref="G2329:H2329" si="1271">if(AND(E2329=E2330,F2329=F2329+1,ISBLANK(G2330)),G2329,G2330)</f>
        <v>69</v>
      </c>
      <c r="H2329" s="10">
        <f t="shared" si="1271"/>
        <v>147</v>
      </c>
      <c r="I2329" s="12">
        <v>0.091</v>
      </c>
      <c r="J2329" s="12">
        <v>0.245</v>
      </c>
    </row>
    <row r="2330">
      <c r="A2330" s="32" t="str">
        <f t="shared" si="2"/>
        <v>Peru-The Americas2004</v>
      </c>
      <c r="B2330" s="32" t="s">
        <v>224</v>
      </c>
      <c r="C2330" s="5" t="s">
        <v>84</v>
      </c>
      <c r="D2330" s="9" t="s">
        <v>66</v>
      </c>
      <c r="E2330" s="10">
        <f t="shared" si="1254"/>
        <v>0.37</v>
      </c>
      <c r="F2330" s="12">
        <v>98.0</v>
      </c>
      <c r="G2330" s="10">
        <f t="shared" ref="G2330:H2330" si="1272">if(AND(E2330=E2331,F2330=F2330+1,ISBLANK(G2331)),G2330,G2331)</f>
        <v>69</v>
      </c>
      <c r="H2330" s="10">
        <f t="shared" si="1272"/>
        <v>147</v>
      </c>
      <c r="I2330" s="12">
        <v>0.141</v>
      </c>
      <c r="J2330" s="12">
        <v>0.149</v>
      </c>
    </row>
    <row r="2331">
      <c r="A2331" s="32" t="str">
        <f t="shared" si="2"/>
        <v>Venezuela-The Americas2004</v>
      </c>
      <c r="B2331" s="32" t="s">
        <v>281</v>
      </c>
      <c r="C2331" s="5" t="s">
        <v>84</v>
      </c>
      <c r="D2331" s="9" t="s">
        <v>66</v>
      </c>
      <c r="E2331" s="10">
        <f t="shared" si="1254"/>
        <v>0.37</v>
      </c>
      <c r="F2331" s="12">
        <v>141.0</v>
      </c>
      <c r="G2331" s="10">
        <f t="shared" ref="G2331:H2331" si="1273">if(AND(E2331=E2332,F2331=F2331+1,ISBLANK(G2332)),G2331,G2332)</f>
        <v>69</v>
      </c>
      <c r="H2331" s="10">
        <f t="shared" si="1273"/>
        <v>147</v>
      </c>
      <c r="I2331" s="12">
        <v>0.084</v>
      </c>
      <c r="J2331" s="12">
        <v>0.321</v>
      </c>
    </row>
    <row r="2332">
      <c r="A2332" s="32" t="str">
        <f t="shared" si="2"/>
        <v>Mexico-The Americas2004</v>
      </c>
      <c r="B2332" s="32" t="s">
        <v>199</v>
      </c>
      <c r="C2332" s="5" t="s">
        <v>84</v>
      </c>
      <c r="D2332" s="9" t="s">
        <v>66</v>
      </c>
      <c r="E2332" s="10">
        <f t="shared" si="1254"/>
        <v>0.37</v>
      </c>
      <c r="F2332" s="12">
        <v>58.0</v>
      </c>
      <c r="G2332" s="10">
        <f t="shared" ref="G2332:H2332" si="1274">if(AND(E2332=E2333,F2332=F2332+1,ISBLANK(G2333)),G2332,G2333)</f>
        <v>69</v>
      </c>
      <c r="H2332" s="10">
        <f t="shared" si="1274"/>
        <v>147</v>
      </c>
      <c r="I2332" s="12">
        <v>0.141</v>
      </c>
      <c r="J2332" s="12">
        <v>0.352</v>
      </c>
    </row>
    <row r="2333">
      <c r="A2333" s="32" t="str">
        <f t="shared" si="2"/>
        <v>Panama-The Americas2004</v>
      </c>
      <c r="B2333" s="32" t="s">
        <v>221</v>
      </c>
      <c r="C2333" s="5" t="s">
        <v>84</v>
      </c>
      <c r="D2333" s="9" t="s">
        <v>66</v>
      </c>
      <c r="E2333" s="10">
        <f t="shared" si="1254"/>
        <v>0.37</v>
      </c>
      <c r="F2333" s="12">
        <v>18.0</v>
      </c>
      <c r="G2333" s="10">
        <f t="shared" ref="G2333:H2333" si="1275">if(AND(E2333=E2334,F2333=F2333+1,ISBLANK(G2334)),G2333,G2334)</f>
        <v>69</v>
      </c>
      <c r="H2333" s="10">
        <f t="shared" si="1275"/>
        <v>147</v>
      </c>
      <c r="I2333" s="12">
        <v>0.111</v>
      </c>
      <c r="J2333" s="12">
        <v>0.381</v>
      </c>
    </row>
    <row r="2334">
      <c r="A2334" s="32" t="str">
        <f t="shared" si="2"/>
        <v>Dominican Republic-The Americas2004</v>
      </c>
      <c r="B2334" s="32" t="s">
        <v>132</v>
      </c>
      <c r="C2334" s="5" t="s">
        <v>84</v>
      </c>
      <c r="D2334" s="9" t="s">
        <v>66</v>
      </c>
      <c r="E2334" s="10">
        <f t="shared" si="1254"/>
        <v>0.37</v>
      </c>
      <c r="F2334" s="12">
        <v>77.0</v>
      </c>
      <c r="G2334" s="10">
        <f t="shared" ref="G2334:H2334" si="1276">if(AND(E2334=E2335,F2334=F2334+1,ISBLANK(G2335)),G2334,G2335)</f>
        <v>69</v>
      </c>
      <c r="H2334" s="10">
        <f t="shared" si="1276"/>
        <v>147</v>
      </c>
      <c r="I2334" s="12">
        <v>0.089</v>
      </c>
      <c r="J2334" s="12">
        <v>0.275</v>
      </c>
    </row>
    <row r="2335">
      <c r="A2335" s="32" t="str">
        <f t="shared" si="2"/>
        <v>Ecuador-The Americas2004</v>
      </c>
      <c r="B2335" s="32" t="s">
        <v>133</v>
      </c>
      <c r="C2335" s="5" t="s">
        <v>84</v>
      </c>
      <c r="D2335" s="9" t="s">
        <v>66</v>
      </c>
      <c r="E2335" s="10">
        <f t="shared" si="1254"/>
        <v>0.37</v>
      </c>
      <c r="F2335" s="12">
        <v>92.0</v>
      </c>
      <c r="G2335" s="10">
        <f t="shared" ref="G2335:H2335" si="1277">if(AND(E2335=E2336,F2335=F2335+1,ISBLANK(G2336)),G2335,G2336)</f>
        <v>69</v>
      </c>
      <c r="H2335" s="10">
        <f t="shared" si="1277"/>
        <v>147</v>
      </c>
      <c r="I2335" s="12">
        <v>0.048</v>
      </c>
      <c r="J2335" s="12">
        <v>0.262</v>
      </c>
    </row>
    <row r="2336">
      <c r="A2336" s="32" t="str">
        <f t="shared" si="2"/>
        <v>Paraguay-The Americas2004</v>
      </c>
      <c r="B2336" s="32" t="s">
        <v>223</v>
      </c>
      <c r="C2336" s="5" t="s">
        <v>84</v>
      </c>
      <c r="D2336" s="9" t="s">
        <v>66</v>
      </c>
      <c r="E2336" s="10">
        <f t="shared" si="1254"/>
        <v>0.37</v>
      </c>
      <c r="F2336" s="12">
        <v>74.0</v>
      </c>
      <c r="G2336" s="10">
        <f t="shared" ref="G2336:H2336" si="1278">if(AND(E2336=E2337,F2336=F2336+1,ISBLANK(G2337)),G2336,G2337)</f>
        <v>69</v>
      </c>
      <c r="H2336" s="10">
        <f t="shared" si="1278"/>
        <v>147</v>
      </c>
      <c r="I2336" s="12">
        <v>0.035</v>
      </c>
      <c r="J2336" s="12">
        <v>0.302</v>
      </c>
    </row>
    <row r="2337">
      <c r="A2337" s="32" t="str">
        <f t="shared" si="2"/>
        <v>Nicaragua-The Americas2004</v>
      </c>
      <c r="B2337" s="32" t="s">
        <v>213</v>
      </c>
      <c r="C2337" s="5" t="s">
        <v>84</v>
      </c>
      <c r="D2337" s="9" t="s">
        <v>66</v>
      </c>
      <c r="E2337" s="10">
        <f t="shared" si="1254"/>
        <v>0.37</v>
      </c>
      <c r="F2337" s="12">
        <v>39.0</v>
      </c>
      <c r="G2337" s="10">
        <f t="shared" ref="G2337:H2337" si="1279">if(AND(E2337=E2338,F2337=F2337+1,ISBLANK(G2338)),G2337,G2338)</f>
        <v>69</v>
      </c>
      <c r="H2337" s="10">
        <f t="shared" si="1279"/>
        <v>147</v>
      </c>
      <c r="I2337" s="12">
        <v>0.023</v>
      </c>
      <c r="J2337" s="12">
        <v>0.137</v>
      </c>
    </row>
    <row r="2338">
      <c r="A2338" s="32" t="str">
        <f t="shared" si="2"/>
        <v>Haiti-The Americas2004</v>
      </c>
      <c r="B2338" s="32" t="s">
        <v>158</v>
      </c>
      <c r="C2338" s="5" t="s">
        <v>84</v>
      </c>
      <c r="D2338" s="9" t="s">
        <v>66</v>
      </c>
      <c r="E2338" s="10">
        <f t="shared" si="1254"/>
        <v>0.37</v>
      </c>
      <c r="F2338" s="12">
        <v>202.0</v>
      </c>
      <c r="G2338" s="10">
        <f t="shared" ref="G2338:H2338" si="1280">if(AND(E2338=E2339,F2338=F2338+1,ISBLANK(G2339)),G2338,G2339)</f>
        <v>69</v>
      </c>
      <c r="H2338" s="10">
        <f t="shared" si="1280"/>
        <v>147</v>
      </c>
      <c r="I2338" s="12">
        <v>0.054</v>
      </c>
      <c r="J2338" s="12">
        <v>0.044</v>
      </c>
    </row>
    <row r="2339">
      <c r="A2339" s="32" t="str">
        <f t="shared" si="2"/>
        <v>Honduras-The Americas2004</v>
      </c>
      <c r="B2339" s="32" t="s">
        <v>159</v>
      </c>
      <c r="C2339" s="5" t="s">
        <v>84</v>
      </c>
      <c r="D2339" s="9" t="s">
        <v>66</v>
      </c>
      <c r="E2339" s="10">
        <f t="shared" si="1254"/>
        <v>0.37</v>
      </c>
      <c r="F2339" s="12">
        <v>62.0</v>
      </c>
      <c r="G2339" s="10">
        <f t="shared" ref="G2339:H2339" si="1281">if(AND(E2339=E2340,F2339=F2339+1,ISBLANK(G2340)),G2339,G2340)</f>
        <v>69</v>
      </c>
      <c r="H2339" s="10">
        <f t="shared" si="1281"/>
        <v>147</v>
      </c>
      <c r="I2339" s="12">
        <v>0.056</v>
      </c>
      <c r="J2339" s="12">
        <v>0.105</v>
      </c>
    </row>
    <row r="2340">
      <c r="A2340" s="32" t="str">
        <f t="shared" si="2"/>
        <v>Guatemala-The Americas2004</v>
      </c>
      <c r="B2340" s="32" t="s">
        <v>154</v>
      </c>
      <c r="C2340" s="5" t="s">
        <v>84</v>
      </c>
      <c r="D2340" s="9" t="s">
        <v>66</v>
      </c>
      <c r="E2340" s="10">
        <f t="shared" si="1254"/>
        <v>0.37</v>
      </c>
      <c r="F2340" s="12">
        <v>39.0</v>
      </c>
      <c r="G2340" s="10">
        <f t="shared" ref="G2340:H2340" si="1282">if(AND(E2340=E2341,F2340=F2340+1,ISBLANK(G2341)),G2340,G2341)</f>
        <v>69</v>
      </c>
      <c r="H2340" s="10">
        <f t="shared" si="1282"/>
        <v>147</v>
      </c>
      <c r="I2340" s="12">
        <v>0.051</v>
      </c>
      <c r="J2340" s="12">
        <v>0.256</v>
      </c>
    </row>
    <row r="2341">
      <c r="A2341" s="32" t="str">
        <f t="shared" si="2"/>
        <v>Cayman Islands-The Americas2005</v>
      </c>
      <c r="B2341" s="32" t="s">
        <v>113</v>
      </c>
      <c r="C2341" s="5" t="s">
        <v>84</v>
      </c>
      <c r="D2341" s="9" t="s">
        <v>67</v>
      </c>
      <c r="E2341" s="10">
        <f t="shared" si="1254"/>
        <v>0.37</v>
      </c>
      <c r="F2341" s="10">
        <f t="shared" ref="F2341:H2341" si="1283">if(AND(D2341=D2342,E2341=E2341+1,ISBLANK(F2342)),F2341,F2342)</f>
        <v>14</v>
      </c>
      <c r="G2341" s="10">
        <f t="shared" si="1283"/>
        <v>69</v>
      </c>
      <c r="H2341" s="10">
        <f t="shared" si="1283"/>
        <v>147</v>
      </c>
      <c r="I2341" s="12">
        <v>0.38</v>
      </c>
      <c r="J2341" s="12">
        <v>1.665</v>
      </c>
    </row>
    <row r="2342">
      <c r="A2342" s="32" t="str">
        <f t="shared" si="2"/>
        <v>Curacao-The Americas2005</v>
      </c>
      <c r="B2342" s="32" t="s">
        <v>126</v>
      </c>
      <c r="C2342" s="5" t="s">
        <v>84</v>
      </c>
      <c r="D2342" s="9" t="s">
        <v>67</v>
      </c>
      <c r="E2342" s="10">
        <f t="shared" si="1254"/>
        <v>0.37</v>
      </c>
      <c r="F2342" s="10">
        <f t="shared" ref="F2342:J2342" si="1284">if(AND(D2342=D2343,E2342=E2342+1,ISBLANK(F2343)),F2342,F2343)</f>
        <v>14</v>
      </c>
      <c r="G2342" s="10">
        <f t="shared" si="1284"/>
        <v>69</v>
      </c>
      <c r="H2342" s="10">
        <f t="shared" si="1284"/>
        <v>147</v>
      </c>
      <c r="I2342" s="10">
        <f t="shared" si="1284"/>
        <v>0.385</v>
      </c>
      <c r="J2342" s="10">
        <f t="shared" si="1284"/>
        <v>0.737</v>
      </c>
    </row>
    <row r="2343">
      <c r="A2343" s="32" t="str">
        <f t="shared" si="2"/>
        <v>Sint Maarten (Dutch part)-The Americas2005</v>
      </c>
      <c r="B2343" s="32" t="s">
        <v>242</v>
      </c>
      <c r="C2343" s="5" t="s">
        <v>84</v>
      </c>
      <c r="D2343" s="9" t="s">
        <v>67</v>
      </c>
      <c r="E2343" s="10">
        <f t="shared" si="1254"/>
        <v>0.37</v>
      </c>
      <c r="F2343" s="10">
        <f t="shared" ref="F2343:J2343" si="1285">if(AND(D2343=D2344,E2343=E2343+1,ISBLANK(F2344)),F2343,F2344)</f>
        <v>14</v>
      </c>
      <c r="G2343" s="10">
        <f t="shared" si="1285"/>
        <v>69</v>
      </c>
      <c r="H2343" s="10">
        <f t="shared" si="1285"/>
        <v>147</v>
      </c>
      <c r="I2343" s="10">
        <f t="shared" si="1285"/>
        <v>0.385</v>
      </c>
      <c r="J2343" s="10">
        <f t="shared" si="1285"/>
        <v>0.737</v>
      </c>
    </row>
    <row r="2344">
      <c r="A2344" s="32" t="str">
        <f t="shared" si="2"/>
        <v>Turks and Caicos Islands-The Americas2005</v>
      </c>
      <c r="B2344" s="32" t="s">
        <v>272</v>
      </c>
      <c r="C2344" s="5" t="s">
        <v>84</v>
      </c>
      <c r="D2344" s="9" t="s">
        <v>67</v>
      </c>
      <c r="E2344" s="10">
        <f t="shared" si="1254"/>
        <v>0.37</v>
      </c>
      <c r="F2344" s="10">
        <f t="shared" ref="F2344:J2344" si="1286">if(AND(D2344=D2345,E2344=E2344+1,ISBLANK(F2345)),F2344,F2345)</f>
        <v>14</v>
      </c>
      <c r="G2344" s="10">
        <f t="shared" si="1286"/>
        <v>69</v>
      </c>
      <c r="H2344" s="10">
        <f t="shared" si="1286"/>
        <v>147</v>
      </c>
      <c r="I2344" s="10">
        <f t="shared" si="1286"/>
        <v>0.385</v>
      </c>
      <c r="J2344" s="10">
        <f t="shared" si="1286"/>
        <v>0.737</v>
      </c>
    </row>
    <row r="2345">
      <c r="A2345" s="32" t="str">
        <f t="shared" si="2"/>
        <v>Dominica-The Americas2005</v>
      </c>
      <c r="B2345" s="32" t="s">
        <v>131</v>
      </c>
      <c r="C2345" s="5" t="s">
        <v>84</v>
      </c>
      <c r="D2345" s="9" t="s">
        <v>67</v>
      </c>
      <c r="E2345" s="12">
        <v>0.37</v>
      </c>
      <c r="F2345" s="12">
        <v>14.0</v>
      </c>
      <c r="G2345" s="10">
        <f t="shared" ref="G2345:G2346" si="1287">if(AND(E2345=E2346,F2345=F2345+1,ISBLANK(G2346)),G2345,G2346)</f>
        <v>69</v>
      </c>
      <c r="H2345" s="12">
        <v>147.0</v>
      </c>
      <c r="I2345" s="12">
        <v>0.385</v>
      </c>
      <c r="J2345" s="12">
        <v>0.737</v>
      </c>
    </row>
    <row r="2346">
      <c r="A2346" s="32" t="str">
        <f t="shared" si="2"/>
        <v>St. Kitts and Nevis-The Americas2005</v>
      </c>
      <c r="B2346" s="32" t="s">
        <v>252</v>
      </c>
      <c r="C2346" s="5" t="s">
        <v>84</v>
      </c>
      <c r="D2346" s="9" t="s">
        <v>67</v>
      </c>
      <c r="E2346" s="12">
        <v>0.523</v>
      </c>
      <c r="F2346" s="12">
        <v>19.0</v>
      </c>
      <c r="G2346" s="10">
        <f t="shared" si="1287"/>
        <v>69</v>
      </c>
      <c r="H2346" s="12">
        <v>172.0</v>
      </c>
      <c r="I2346" s="12">
        <v>0.34</v>
      </c>
      <c r="J2346" s="12">
        <v>1.038</v>
      </c>
    </row>
    <row r="2347">
      <c r="A2347" s="32" t="str">
        <f t="shared" si="2"/>
        <v>Cuba-The Americas2005</v>
      </c>
      <c r="B2347" s="32" t="s">
        <v>125</v>
      </c>
      <c r="C2347" s="5" t="s">
        <v>84</v>
      </c>
      <c r="D2347" s="9" t="s">
        <v>67</v>
      </c>
      <c r="E2347" s="10">
        <f t="shared" ref="E2347:H2347" si="1288">if(AND(C2347=C2348,D2347=D2347+1,ISBLANK(E2348)),E2347,E2348)</f>
        <v>0.475</v>
      </c>
      <c r="F2347" s="10">
        <f t="shared" si="1288"/>
        <v>3</v>
      </c>
      <c r="G2347" s="10">
        <f t="shared" si="1288"/>
        <v>69</v>
      </c>
      <c r="H2347" s="10">
        <f t="shared" si="1288"/>
        <v>119</v>
      </c>
      <c r="I2347" s="12">
        <v>0.097</v>
      </c>
      <c r="J2347" s="12">
        <v>0.012</v>
      </c>
    </row>
    <row r="2348">
      <c r="A2348" s="32" t="str">
        <f t="shared" si="2"/>
        <v>Canada-The Americas2005</v>
      </c>
      <c r="B2348" s="32" t="s">
        <v>112</v>
      </c>
      <c r="C2348" s="5" t="s">
        <v>84</v>
      </c>
      <c r="D2348" s="9" t="s">
        <v>67</v>
      </c>
      <c r="E2348" s="12">
        <v>0.475</v>
      </c>
      <c r="F2348" s="12">
        <v>3.0</v>
      </c>
      <c r="G2348" s="10">
        <f>if(AND(E2348=E2349,F2348=F2348+1,ISBLANK(G2349)),G2348,G2349)</f>
        <v>69</v>
      </c>
      <c r="H2348" s="12">
        <v>119.0</v>
      </c>
      <c r="I2348" s="12">
        <v>0.717</v>
      </c>
      <c r="J2348" s="12">
        <v>0.528</v>
      </c>
    </row>
    <row r="2349">
      <c r="A2349" s="32" t="str">
        <f t="shared" si="2"/>
        <v>Aruba-The Americas2005</v>
      </c>
      <c r="B2349" s="32" t="s">
        <v>87</v>
      </c>
      <c r="C2349" s="5" t="s">
        <v>84</v>
      </c>
      <c r="D2349" s="9" t="s">
        <v>67</v>
      </c>
      <c r="E2349" s="10">
        <f t="shared" ref="E2349:H2349" si="1289">if(AND(C2349=C2350,D2349=D2349+1,ISBLANK(E2350)),E2349,E2350)</f>
        <v>0.576</v>
      </c>
      <c r="F2349" s="10">
        <f t="shared" si="1289"/>
        <v>7</v>
      </c>
      <c r="G2349" s="10">
        <f t="shared" si="1289"/>
        <v>69</v>
      </c>
      <c r="H2349" s="10">
        <f t="shared" si="1289"/>
        <v>140</v>
      </c>
      <c r="I2349" s="12">
        <v>0.254</v>
      </c>
      <c r="J2349" s="12">
        <v>1.034</v>
      </c>
    </row>
    <row r="2350">
      <c r="A2350" s="32" t="str">
        <f t="shared" si="2"/>
        <v>Barbados-The Americas2005</v>
      </c>
      <c r="B2350" s="32" t="s">
        <v>95</v>
      </c>
      <c r="C2350" s="5" t="s">
        <v>84</v>
      </c>
      <c r="D2350" s="9" t="s">
        <v>67</v>
      </c>
      <c r="E2350" s="10">
        <f t="shared" ref="E2350:H2350" si="1290">if(AND(C2350=C2351,D2350=D2350+1,ISBLANK(E2351)),E2350,E2351)</f>
        <v>0.576</v>
      </c>
      <c r="F2350" s="10">
        <f t="shared" si="1290"/>
        <v>7</v>
      </c>
      <c r="G2350" s="10">
        <f t="shared" si="1290"/>
        <v>69</v>
      </c>
      <c r="H2350" s="10">
        <f t="shared" si="1290"/>
        <v>140</v>
      </c>
      <c r="I2350" s="12">
        <v>0.525</v>
      </c>
      <c r="J2350" s="12">
        <v>0.754</v>
      </c>
    </row>
    <row r="2351">
      <c r="A2351" s="32" t="str">
        <f t="shared" si="2"/>
        <v>Puerto Rico-The Americas2005</v>
      </c>
      <c r="B2351" s="32" t="s">
        <v>228</v>
      </c>
      <c r="C2351" s="5" t="s">
        <v>84</v>
      </c>
      <c r="D2351" s="9" t="s">
        <v>67</v>
      </c>
      <c r="E2351" s="12">
        <v>0.576</v>
      </c>
      <c r="F2351" s="12">
        <v>7.0</v>
      </c>
      <c r="G2351" s="10">
        <f>if(AND(E2351=E2352,F2351=F2351+1,ISBLANK(G2352)),G2351,G2352)</f>
        <v>69</v>
      </c>
      <c r="H2351" s="12">
        <v>140.0</v>
      </c>
      <c r="I2351" s="12">
        <v>0.234</v>
      </c>
      <c r="J2351" s="12">
        <v>0.53</v>
      </c>
    </row>
    <row r="2352">
      <c r="A2352" s="32" t="str">
        <f t="shared" si="2"/>
        <v>Bermuda-The Americas2005</v>
      </c>
      <c r="B2352" s="32" t="s">
        <v>100</v>
      </c>
      <c r="C2352" s="5" t="s">
        <v>84</v>
      </c>
      <c r="D2352" s="9" t="s">
        <v>67</v>
      </c>
      <c r="E2352" s="10">
        <f t="shared" ref="E2352:H2352" si="1291">if(AND(C2352=C2353,D2352=D2352+1,ISBLANK(E2353)),E2352,E2353)</f>
        <v>0.458</v>
      </c>
      <c r="F2352" s="10">
        <f t="shared" si="1291"/>
        <v>6</v>
      </c>
      <c r="G2352" s="10">
        <f t="shared" si="1291"/>
        <v>69</v>
      </c>
      <c r="H2352" s="10">
        <f t="shared" si="1291"/>
        <v>325</v>
      </c>
      <c r="I2352" s="12">
        <v>0.654</v>
      </c>
      <c r="J2352" s="12">
        <v>0.822</v>
      </c>
    </row>
    <row r="2353">
      <c r="A2353" s="32" t="str">
        <f t="shared" si="2"/>
        <v>United States-The Americas2005</v>
      </c>
      <c r="B2353" s="32" t="s">
        <v>277</v>
      </c>
      <c r="C2353" s="5" t="s">
        <v>84</v>
      </c>
      <c r="D2353" s="9" t="s">
        <v>67</v>
      </c>
      <c r="E2353" s="12">
        <v>0.458</v>
      </c>
      <c r="F2353" s="12">
        <v>6.0</v>
      </c>
      <c r="G2353" s="10">
        <f t="shared" ref="G2353:G2354" si="1292">if(AND(E2353=E2354,F2353=F2353+1,ISBLANK(G2354)),G2353,G2354)</f>
        <v>69</v>
      </c>
      <c r="H2353" s="12">
        <v>325.0</v>
      </c>
      <c r="I2353" s="12">
        <v>0.68</v>
      </c>
      <c r="J2353" s="12">
        <v>0.683</v>
      </c>
    </row>
    <row r="2354">
      <c r="A2354" s="32" t="str">
        <f t="shared" si="2"/>
        <v>Trinidad and Tobago-The Americas2005</v>
      </c>
      <c r="B2354" s="32" t="s">
        <v>268</v>
      </c>
      <c r="C2354" s="5" t="s">
        <v>84</v>
      </c>
      <c r="D2354" s="9" t="s">
        <v>67</v>
      </c>
      <c r="E2354" s="12">
        <v>0.37</v>
      </c>
      <c r="F2354" s="12">
        <v>43.0</v>
      </c>
      <c r="G2354" s="10">
        <f t="shared" si="1292"/>
        <v>69</v>
      </c>
      <c r="H2354" s="12">
        <v>210.0</v>
      </c>
      <c r="I2354" s="12">
        <v>0.29</v>
      </c>
      <c r="J2354" s="12">
        <v>0.713</v>
      </c>
    </row>
    <row r="2355">
      <c r="A2355" s="32" t="str">
        <f t="shared" si="2"/>
        <v>Bahamas, The-The Americas2005</v>
      </c>
      <c r="B2355" s="32" t="s">
        <v>91</v>
      </c>
      <c r="C2355" s="5" t="s">
        <v>84</v>
      </c>
      <c r="D2355" s="9" t="s">
        <v>67</v>
      </c>
      <c r="E2355" s="10">
        <f t="shared" ref="E2355:H2355" si="1293">if(AND(C2355=C2356,D2355=D2355+1,ISBLANK(E2356)),E2355,E2356)</f>
        <v>0.713</v>
      </c>
      <c r="F2355" s="10">
        <f t="shared" si="1293"/>
        <v>45</v>
      </c>
      <c r="G2355" s="10">
        <f t="shared" si="1293"/>
        <v>69</v>
      </c>
      <c r="H2355" s="10">
        <f t="shared" si="1293"/>
        <v>304</v>
      </c>
      <c r="I2355" s="12">
        <v>0.25</v>
      </c>
      <c r="J2355" s="12">
        <v>0.692</v>
      </c>
    </row>
    <row r="2356">
      <c r="A2356" s="32" t="str">
        <f t="shared" si="2"/>
        <v>Uruguay-The Americas2005</v>
      </c>
      <c r="B2356" s="32" t="s">
        <v>278</v>
      </c>
      <c r="C2356" s="5" t="s">
        <v>84</v>
      </c>
      <c r="D2356" s="9" t="s">
        <v>67</v>
      </c>
      <c r="E2356" s="12">
        <v>0.713</v>
      </c>
      <c r="F2356" s="12">
        <v>45.0</v>
      </c>
      <c r="G2356" s="10">
        <f t="shared" ref="G2356:G2357" si="1294">if(AND(E2356=E2357,F2356=F2356+1,ISBLANK(G2357)),G2356,G2357)</f>
        <v>69</v>
      </c>
      <c r="H2356" s="12">
        <v>304.0</v>
      </c>
      <c r="I2356" s="12">
        <v>0.201</v>
      </c>
      <c r="J2356" s="12">
        <v>0.347</v>
      </c>
    </row>
    <row r="2357">
      <c r="A2357" s="32" t="str">
        <f t="shared" si="2"/>
        <v>Chile-The Americas2005</v>
      </c>
      <c r="B2357" s="32" t="s">
        <v>116</v>
      </c>
      <c r="C2357" s="5" t="s">
        <v>84</v>
      </c>
      <c r="D2357" s="9" t="s">
        <v>67</v>
      </c>
      <c r="E2357" s="12">
        <v>0.253</v>
      </c>
      <c r="F2357" s="12">
        <v>27.0</v>
      </c>
      <c r="G2357" s="10">
        <f t="shared" si="1294"/>
        <v>69</v>
      </c>
      <c r="H2357" s="12">
        <v>316.0</v>
      </c>
      <c r="I2357" s="12">
        <v>0.312</v>
      </c>
      <c r="J2357" s="12">
        <v>0.647</v>
      </c>
    </row>
    <row r="2358">
      <c r="A2358" s="32" t="str">
        <f t="shared" si="2"/>
        <v>Greenland-The Americas2005</v>
      </c>
      <c r="B2358" s="32" t="s">
        <v>151</v>
      </c>
      <c r="C2358" s="5" t="s">
        <v>84</v>
      </c>
      <c r="D2358" s="9" t="s">
        <v>67</v>
      </c>
      <c r="E2358" s="10">
        <f t="shared" ref="E2358:H2358" si="1295">if(AND(C2358=C2359,D2358=D2358+1,ISBLANK(E2359)),E2358,E2359)</f>
        <v>0.357</v>
      </c>
      <c r="F2358" s="10">
        <f t="shared" si="1295"/>
        <v>20</v>
      </c>
      <c r="G2358" s="10">
        <f t="shared" si="1295"/>
        <v>69</v>
      </c>
      <c r="H2358" s="10">
        <f t="shared" si="1295"/>
        <v>71</v>
      </c>
      <c r="I2358" s="12">
        <v>0.577</v>
      </c>
      <c r="J2358" s="12">
        <v>0.816</v>
      </c>
    </row>
    <row r="2359">
      <c r="A2359" s="32" t="str">
        <f t="shared" si="2"/>
        <v>St. Lucia-The Americas2005</v>
      </c>
      <c r="B2359" s="32" t="s">
        <v>253</v>
      </c>
      <c r="C2359" s="5" t="s">
        <v>84</v>
      </c>
      <c r="D2359" s="9" t="s">
        <v>67</v>
      </c>
      <c r="E2359" s="12">
        <v>0.357</v>
      </c>
      <c r="F2359" s="12">
        <v>20.0</v>
      </c>
      <c r="G2359" s="10">
        <f t="shared" ref="G2359:G2364" si="1296">if(AND(E2359=E2360,F2359=F2359+1,ISBLANK(G2360)),G2359,G2360)</f>
        <v>69</v>
      </c>
      <c r="H2359" s="12">
        <v>71.0</v>
      </c>
      <c r="I2359" s="12">
        <v>0.216</v>
      </c>
      <c r="J2359" s="12">
        <v>0.639</v>
      </c>
    </row>
    <row r="2360">
      <c r="A2360" s="32" t="str">
        <f t="shared" si="2"/>
        <v>Costa Rica-The Americas2005</v>
      </c>
      <c r="B2360" s="32" t="s">
        <v>122</v>
      </c>
      <c r="C2360" s="5" t="s">
        <v>84</v>
      </c>
      <c r="D2360" s="9" t="s">
        <v>67</v>
      </c>
      <c r="E2360" s="12">
        <v>0.552</v>
      </c>
      <c r="F2360" s="12">
        <v>77.0</v>
      </c>
      <c r="G2360" s="10">
        <f t="shared" si="1296"/>
        <v>69</v>
      </c>
      <c r="H2360" s="12">
        <v>402.0</v>
      </c>
      <c r="I2360" s="12">
        <v>0.221</v>
      </c>
      <c r="J2360" s="12">
        <v>0.255</v>
      </c>
    </row>
    <row r="2361">
      <c r="A2361" s="32" t="str">
        <f t="shared" si="2"/>
        <v>Brazil-The Americas2005</v>
      </c>
      <c r="B2361" s="32" t="s">
        <v>105</v>
      </c>
      <c r="C2361" s="5" t="s">
        <v>84</v>
      </c>
      <c r="D2361" s="9" t="s">
        <v>67</v>
      </c>
      <c r="E2361" s="12">
        <v>0.69</v>
      </c>
      <c r="F2361" s="12">
        <v>152.0</v>
      </c>
      <c r="G2361" s="10">
        <f t="shared" si="1296"/>
        <v>69</v>
      </c>
      <c r="H2361" s="12">
        <v>2600.0</v>
      </c>
      <c r="I2361" s="12">
        <v>0.21</v>
      </c>
      <c r="J2361" s="12">
        <v>0.463</v>
      </c>
    </row>
    <row r="2362">
      <c r="A2362" s="32" t="str">
        <f t="shared" si="2"/>
        <v>Jamaica-The Americas2005</v>
      </c>
      <c r="B2362" s="32" t="s">
        <v>171</v>
      </c>
      <c r="C2362" s="5" t="s">
        <v>84</v>
      </c>
      <c r="D2362" s="9" t="s">
        <v>67</v>
      </c>
      <c r="E2362" s="12">
        <v>0.499</v>
      </c>
      <c r="F2362" s="12">
        <v>8.0</v>
      </c>
      <c r="G2362" s="10">
        <f t="shared" si="1296"/>
        <v>69</v>
      </c>
      <c r="H2362" s="12">
        <v>414.0</v>
      </c>
      <c r="I2362" s="12">
        <v>0.128</v>
      </c>
      <c r="J2362" s="12">
        <v>0.739</v>
      </c>
    </row>
    <row r="2363">
      <c r="A2363" s="32" t="str">
        <f t="shared" si="2"/>
        <v>St. Vincent and the Grenadines-The Americas2005</v>
      </c>
      <c r="B2363" s="32" t="s">
        <v>255</v>
      </c>
      <c r="C2363" s="5" t="s">
        <v>84</v>
      </c>
      <c r="D2363" s="9" t="s">
        <v>67</v>
      </c>
      <c r="E2363" s="12">
        <v>0.45</v>
      </c>
      <c r="F2363" s="12">
        <v>12.0</v>
      </c>
      <c r="G2363" s="10">
        <f t="shared" si="1296"/>
        <v>69</v>
      </c>
      <c r="H2363" s="12">
        <v>76.0</v>
      </c>
      <c r="I2363" s="12">
        <v>0.092</v>
      </c>
      <c r="J2363" s="12">
        <v>0.649</v>
      </c>
    </row>
    <row r="2364">
      <c r="A2364" s="32" t="str">
        <f t="shared" si="2"/>
        <v>Argentina-The Americas2005</v>
      </c>
      <c r="B2364" s="32" t="s">
        <v>85</v>
      </c>
      <c r="C2364" s="5" t="s">
        <v>84</v>
      </c>
      <c r="D2364" s="9" t="s">
        <v>67</v>
      </c>
      <c r="E2364" s="12">
        <v>1.075</v>
      </c>
      <c r="F2364" s="12">
        <v>30.0</v>
      </c>
      <c r="G2364" s="10">
        <f t="shared" si="1296"/>
        <v>69</v>
      </c>
      <c r="H2364" s="12">
        <v>453.0</v>
      </c>
      <c r="I2364" s="12">
        <v>0.177</v>
      </c>
      <c r="J2364" s="12">
        <v>0.573</v>
      </c>
    </row>
    <row r="2365">
      <c r="A2365" s="32" t="str">
        <f t="shared" si="2"/>
        <v>St. Martin (French part)-The Americas2005</v>
      </c>
      <c r="B2365" s="32" t="s">
        <v>254</v>
      </c>
      <c r="C2365" s="5" t="s">
        <v>84</v>
      </c>
      <c r="D2365" s="9" t="s">
        <v>67</v>
      </c>
      <c r="E2365" s="10">
        <f t="shared" ref="E2365:J2365" si="1297">if(AND(C2365=C2366,D2365=D2365+1,ISBLANK(E2366)),E2365,E2366)</f>
        <v>0.453</v>
      </c>
      <c r="F2365" s="10">
        <f t="shared" si="1297"/>
        <v>20</v>
      </c>
      <c r="G2365" s="10">
        <f t="shared" si="1297"/>
        <v>69</v>
      </c>
      <c r="H2365" s="10">
        <f t="shared" si="1297"/>
        <v>140</v>
      </c>
      <c r="I2365" s="10">
        <f t="shared" si="1297"/>
        <v>0.205</v>
      </c>
      <c r="J2365" s="10">
        <f t="shared" si="1297"/>
        <v>0.455</v>
      </c>
    </row>
    <row r="2366">
      <c r="A2366" s="32" t="str">
        <f t="shared" si="2"/>
        <v>Grenada-The Americas2005</v>
      </c>
      <c r="B2366" s="32" t="s">
        <v>152</v>
      </c>
      <c r="C2366" s="5" t="s">
        <v>84</v>
      </c>
      <c r="D2366" s="9" t="s">
        <v>67</v>
      </c>
      <c r="E2366" s="12">
        <v>0.453</v>
      </c>
      <c r="F2366" s="12">
        <v>20.0</v>
      </c>
      <c r="G2366" s="10">
        <f t="shared" ref="G2366:G2384" si="1298">if(AND(E2366=E2367,F2366=F2366+1,ISBLANK(G2367)),G2366,G2367)</f>
        <v>69</v>
      </c>
      <c r="H2366" s="12">
        <v>140.0</v>
      </c>
      <c r="I2366" s="12">
        <v>0.205</v>
      </c>
      <c r="J2366" s="12">
        <v>0.455</v>
      </c>
    </row>
    <row r="2367">
      <c r="A2367" s="32" t="str">
        <f t="shared" si="2"/>
        <v>Antigua and Barbuda-The Americas2005</v>
      </c>
      <c r="B2367" s="32" t="s">
        <v>83</v>
      </c>
      <c r="C2367" s="5" t="s">
        <v>84</v>
      </c>
      <c r="D2367" s="9" t="s">
        <v>67</v>
      </c>
      <c r="E2367" s="12">
        <v>0.515</v>
      </c>
      <c r="F2367" s="12">
        <v>31.0</v>
      </c>
      <c r="G2367" s="10">
        <f t="shared" si="1298"/>
        <v>69</v>
      </c>
      <c r="H2367" s="12">
        <v>184.0</v>
      </c>
      <c r="I2367" s="12">
        <v>0.27</v>
      </c>
      <c r="J2367" s="12">
        <v>1.042</v>
      </c>
    </row>
    <row r="2368">
      <c r="A2368" s="32" t="str">
        <f t="shared" si="2"/>
        <v>Suriname-The Americas2005</v>
      </c>
      <c r="B2368" s="32" t="s">
        <v>257</v>
      </c>
      <c r="C2368" s="5" t="s">
        <v>84</v>
      </c>
      <c r="D2368" s="9" t="s">
        <v>67</v>
      </c>
      <c r="E2368" s="12">
        <v>0.279</v>
      </c>
      <c r="F2368" s="12">
        <v>694.0</v>
      </c>
      <c r="G2368" s="10">
        <f t="shared" si="1298"/>
        <v>69</v>
      </c>
      <c r="H2368" s="12">
        <v>199.0</v>
      </c>
      <c r="I2368" s="12">
        <v>0.064</v>
      </c>
      <c r="J2368" s="12">
        <v>0.466</v>
      </c>
    </row>
    <row r="2369">
      <c r="A2369" s="32" t="str">
        <f t="shared" si="2"/>
        <v>El Salvador-The Americas2005</v>
      </c>
      <c r="B2369" s="32" t="s">
        <v>135</v>
      </c>
      <c r="C2369" s="5" t="s">
        <v>84</v>
      </c>
      <c r="D2369" s="9" t="s">
        <v>67</v>
      </c>
      <c r="E2369" s="12">
        <v>0.347</v>
      </c>
      <c r="F2369" s="12">
        <v>40.0</v>
      </c>
      <c r="G2369" s="10">
        <f t="shared" si="1298"/>
        <v>69</v>
      </c>
      <c r="H2369" s="12">
        <v>320.0</v>
      </c>
      <c r="I2369" s="12">
        <v>0.042</v>
      </c>
      <c r="J2369" s="12">
        <v>0.397</v>
      </c>
    </row>
    <row r="2370">
      <c r="A2370" s="32" t="str">
        <f t="shared" si="2"/>
        <v>Colombia-The Americas2005</v>
      </c>
      <c r="B2370" s="32" t="s">
        <v>118</v>
      </c>
      <c r="C2370" s="5" t="s">
        <v>84</v>
      </c>
      <c r="D2370" s="9" t="s">
        <v>67</v>
      </c>
      <c r="E2370" s="12">
        <v>0.837</v>
      </c>
      <c r="F2370" s="12">
        <v>42.0</v>
      </c>
      <c r="G2370" s="10">
        <f t="shared" si="1298"/>
        <v>69</v>
      </c>
      <c r="H2370" s="12">
        <v>456.0</v>
      </c>
      <c r="I2370" s="12">
        <v>0.11</v>
      </c>
      <c r="J2370" s="12">
        <v>0.506</v>
      </c>
    </row>
    <row r="2371">
      <c r="A2371" s="32" t="str">
        <f t="shared" si="2"/>
        <v>Guyana-The Americas2005</v>
      </c>
      <c r="B2371" s="32" t="s">
        <v>157</v>
      </c>
      <c r="C2371" s="5" t="s">
        <v>84</v>
      </c>
      <c r="D2371" s="9" t="s">
        <v>67</v>
      </c>
      <c r="E2371" s="12">
        <v>0.39</v>
      </c>
      <c r="F2371" s="12">
        <v>42.0</v>
      </c>
      <c r="G2371" s="10">
        <f t="shared" si="1298"/>
        <v>69</v>
      </c>
      <c r="H2371" s="12">
        <v>288.0</v>
      </c>
      <c r="I2371" s="10">
        <f>if(AND(G2371=G2372,H2371=H2371+1,ISBLANK(I2372)),I2371,I2372)</f>
        <v>0.171</v>
      </c>
      <c r="J2371" s="12">
        <v>0.37</v>
      </c>
    </row>
    <row r="2372">
      <c r="A2372" s="32" t="str">
        <f t="shared" si="2"/>
        <v>Peru-The Americas2005</v>
      </c>
      <c r="B2372" s="32" t="s">
        <v>224</v>
      </c>
      <c r="C2372" s="5" t="s">
        <v>84</v>
      </c>
      <c r="D2372" s="9" t="s">
        <v>67</v>
      </c>
      <c r="E2372" s="12">
        <v>0.384</v>
      </c>
      <c r="F2372" s="12">
        <v>102.0</v>
      </c>
      <c r="G2372" s="10">
        <f t="shared" si="1298"/>
        <v>69</v>
      </c>
      <c r="H2372" s="12">
        <v>424.0</v>
      </c>
      <c r="I2372" s="12">
        <v>0.171</v>
      </c>
      <c r="J2372" s="12">
        <v>0.201</v>
      </c>
    </row>
    <row r="2373">
      <c r="A2373" s="32" t="str">
        <f t="shared" si="2"/>
        <v>Venezuela-The Americas2005</v>
      </c>
      <c r="B2373" s="32" t="s">
        <v>281</v>
      </c>
      <c r="C2373" s="5" t="s">
        <v>84</v>
      </c>
      <c r="D2373" s="9" t="s">
        <v>67</v>
      </c>
      <c r="E2373" s="12">
        <v>0.502</v>
      </c>
      <c r="F2373" s="12">
        <v>141.0</v>
      </c>
      <c r="G2373" s="10">
        <f t="shared" si="1298"/>
        <v>69</v>
      </c>
      <c r="H2373" s="12">
        <v>864.0</v>
      </c>
      <c r="I2373" s="12">
        <v>0.126</v>
      </c>
      <c r="J2373" s="12">
        <v>0.468</v>
      </c>
    </row>
    <row r="2374">
      <c r="A2374" s="32" t="str">
        <f t="shared" si="2"/>
        <v>Mexico-The Americas2005</v>
      </c>
      <c r="B2374" s="32" t="s">
        <v>199</v>
      </c>
      <c r="C2374" s="5" t="s">
        <v>84</v>
      </c>
      <c r="D2374" s="9" t="s">
        <v>67</v>
      </c>
      <c r="E2374" s="12">
        <v>0.557</v>
      </c>
      <c r="F2374" s="12">
        <v>58.0</v>
      </c>
      <c r="G2374" s="10">
        <f t="shared" si="1298"/>
        <v>69</v>
      </c>
      <c r="H2374" s="12">
        <v>552.0</v>
      </c>
      <c r="I2374" s="12">
        <v>0.172</v>
      </c>
      <c r="J2374" s="12">
        <v>0.426</v>
      </c>
    </row>
    <row r="2375">
      <c r="A2375" s="32" t="str">
        <f t="shared" si="2"/>
        <v>Panama-The Americas2005</v>
      </c>
      <c r="B2375" s="32" t="s">
        <v>221</v>
      </c>
      <c r="C2375" s="5" t="s">
        <v>84</v>
      </c>
      <c r="D2375" s="9" t="s">
        <v>67</v>
      </c>
      <c r="E2375" s="12">
        <v>0.439</v>
      </c>
      <c r="F2375" s="12">
        <v>18.0</v>
      </c>
      <c r="G2375" s="10">
        <f t="shared" si="1298"/>
        <v>69</v>
      </c>
      <c r="H2375" s="12">
        <v>560.0</v>
      </c>
      <c r="I2375" s="12">
        <v>0.115</v>
      </c>
      <c r="J2375" s="12">
        <v>0.52</v>
      </c>
    </row>
    <row r="2376">
      <c r="A2376" s="32" t="str">
        <f t="shared" si="2"/>
        <v>Dominican Republic-The Americas2005</v>
      </c>
      <c r="B2376" s="32" t="s">
        <v>132</v>
      </c>
      <c r="C2376" s="5" t="s">
        <v>84</v>
      </c>
      <c r="D2376" s="9" t="s">
        <v>67</v>
      </c>
      <c r="E2376" s="12">
        <v>0.355</v>
      </c>
      <c r="F2376" s="12">
        <v>74.0</v>
      </c>
      <c r="G2376" s="10">
        <f t="shared" si="1298"/>
        <v>69</v>
      </c>
      <c r="H2376" s="12">
        <v>232.0</v>
      </c>
      <c r="I2376" s="12">
        <v>0.115</v>
      </c>
      <c r="J2376" s="12">
        <v>0.388</v>
      </c>
    </row>
    <row r="2377">
      <c r="A2377" s="32" t="str">
        <f t="shared" si="2"/>
        <v>Ecuador-The Americas2005</v>
      </c>
      <c r="B2377" s="32" t="s">
        <v>133</v>
      </c>
      <c r="C2377" s="5" t="s">
        <v>84</v>
      </c>
      <c r="D2377" s="9" t="s">
        <v>67</v>
      </c>
      <c r="E2377" s="12">
        <v>0.353</v>
      </c>
      <c r="F2377" s="12">
        <v>69.0</v>
      </c>
      <c r="G2377" s="10">
        <f t="shared" si="1298"/>
        <v>69</v>
      </c>
      <c r="H2377" s="12">
        <v>600.0</v>
      </c>
      <c r="I2377" s="12">
        <v>0.06</v>
      </c>
      <c r="J2377" s="12">
        <v>0.453</v>
      </c>
    </row>
    <row r="2378">
      <c r="A2378" s="32" t="str">
        <f t="shared" si="2"/>
        <v>Nicaragua-The Americas2005</v>
      </c>
      <c r="B2378" s="32" t="s">
        <v>213</v>
      </c>
      <c r="C2378" s="5" t="s">
        <v>84</v>
      </c>
      <c r="D2378" s="9" t="s">
        <v>67</v>
      </c>
      <c r="E2378" s="12">
        <v>0.635</v>
      </c>
      <c r="F2378" s="12">
        <v>39.0</v>
      </c>
      <c r="G2378" s="10">
        <f t="shared" si="1298"/>
        <v>69</v>
      </c>
      <c r="H2378" s="12">
        <v>240.0</v>
      </c>
      <c r="I2378" s="12">
        <v>0.026</v>
      </c>
      <c r="J2378" s="12">
        <v>0.205</v>
      </c>
    </row>
    <row r="2379">
      <c r="A2379" s="32" t="str">
        <f t="shared" si="2"/>
        <v>Paraguay-The Americas2005</v>
      </c>
      <c r="B2379" s="32" t="s">
        <v>223</v>
      </c>
      <c r="C2379" s="5" t="s">
        <v>84</v>
      </c>
      <c r="D2379" s="9" t="s">
        <v>67</v>
      </c>
      <c r="E2379" s="12">
        <v>0.545</v>
      </c>
      <c r="F2379" s="12">
        <v>74.0</v>
      </c>
      <c r="G2379" s="10">
        <f t="shared" si="1298"/>
        <v>69</v>
      </c>
      <c r="H2379" s="12">
        <v>328.0</v>
      </c>
      <c r="I2379" s="12">
        <v>0.079</v>
      </c>
      <c r="J2379" s="12">
        <v>0.32</v>
      </c>
    </row>
    <row r="2380">
      <c r="A2380" s="32" t="str">
        <f t="shared" si="2"/>
        <v>Belize-The Americas2005</v>
      </c>
      <c r="B2380" s="32" t="s">
        <v>98</v>
      </c>
      <c r="C2380" s="5" t="s">
        <v>84</v>
      </c>
      <c r="D2380" s="9" t="s">
        <v>67</v>
      </c>
      <c r="E2380" s="12">
        <v>0.347</v>
      </c>
      <c r="F2380" s="12">
        <v>45.0</v>
      </c>
      <c r="G2380" s="10">
        <f t="shared" si="1298"/>
        <v>69</v>
      </c>
      <c r="H2380" s="12">
        <v>147.0</v>
      </c>
      <c r="I2380" s="12">
        <v>0.092</v>
      </c>
      <c r="J2380" s="12">
        <v>0.353</v>
      </c>
    </row>
    <row r="2381">
      <c r="A2381" s="32" t="str">
        <f t="shared" si="2"/>
        <v>Haiti-The Americas2005</v>
      </c>
      <c r="B2381" s="32" t="s">
        <v>158</v>
      </c>
      <c r="C2381" s="5" t="s">
        <v>84</v>
      </c>
      <c r="D2381" s="9" t="s">
        <v>67</v>
      </c>
      <c r="E2381" s="12">
        <v>0.404</v>
      </c>
      <c r="F2381" s="12">
        <v>202.0</v>
      </c>
      <c r="G2381" s="10">
        <f t="shared" si="1298"/>
        <v>69</v>
      </c>
      <c r="H2381" s="12">
        <v>184.0</v>
      </c>
      <c r="I2381" s="12">
        <v>0.064</v>
      </c>
      <c r="J2381" s="12">
        <v>0.054</v>
      </c>
    </row>
    <row r="2382">
      <c r="A2382" s="32" t="str">
        <f t="shared" si="2"/>
        <v>Bolivia-The Americas2005</v>
      </c>
      <c r="B2382" s="32" t="s">
        <v>102</v>
      </c>
      <c r="C2382" s="5" t="s">
        <v>84</v>
      </c>
      <c r="D2382" s="9" t="s">
        <v>67</v>
      </c>
      <c r="E2382" s="12">
        <v>0.8</v>
      </c>
      <c r="F2382" s="12">
        <v>50.0</v>
      </c>
      <c r="G2382" s="10">
        <f t="shared" si="1298"/>
        <v>69</v>
      </c>
      <c r="H2382" s="12">
        <v>1080.0</v>
      </c>
      <c r="I2382" s="12">
        <v>0.052</v>
      </c>
      <c r="J2382" s="12">
        <v>0.259</v>
      </c>
    </row>
    <row r="2383">
      <c r="A2383" s="32" t="str">
        <f t="shared" si="2"/>
        <v>Honduras-The Americas2005</v>
      </c>
      <c r="B2383" s="32" t="s">
        <v>159</v>
      </c>
      <c r="C2383" s="5" t="s">
        <v>84</v>
      </c>
      <c r="D2383" s="9" t="s">
        <v>67</v>
      </c>
      <c r="E2383" s="12">
        <v>0.44</v>
      </c>
      <c r="F2383" s="12">
        <v>62.0</v>
      </c>
      <c r="G2383" s="10">
        <f t="shared" si="1298"/>
        <v>69</v>
      </c>
      <c r="H2383" s="12">
        <v>424.0</v>
      </c>
      <c r="I2383" s="12">
        <v>0.065</v>
      </c>
      <c r="J2383" s="12">
        <v>0.186</v>
      </c>
    </row>
    <row r="2384">
      <c r="A2384" s="32" t="str">
        <f t="shared" si="2"/>
        <v>Guatemala-The Americas2005</v>
      </c>
      <c r="B2384" s="32" t="s">
        <v>154</v>
      </c>
      <c r="C2384" s="5" t="s">
        <v>84</v>
      </c>
      <c r="D2384" s="9" t="s">
        <v>67</v>
      </c>
      <c r="E2384" s="12">
        <v>0.387</v>
      </c>
      <c r="F2384" s="12">
        <v>39.0</v>
      </c>
      <c r="G2384" s="10">
        <f t="shared" si="1298"/>
        <v>69</v>
      </c>
      <c r="H2384" s="12">
        <v>344.0</v>
      </c>
      <c r="I2384" s="12">
        <v>0.057</v>
      </c>
      <c r="J2384" s="12">
        <v>0.356</v>
      </c>
    </row>
    <row r="2385">
      <c r="A2385" s="32" t="str">
        <f t="shared" si="2"/>
        <v>Cayman Islands-The Americas2006</v>
      </c>
      <c r="B2385" s="32" t="s">
        <v>113</v>
      </c>
      <c r="C2385" s="5" t="s">
        <v>84</v>
      </c>
      <c r="D2385" s="9" t="s">
        <v>68</v>
      </c>
      <c r="E2385" s="10">
        <f t="shared" ref="E2385:H2385" si="1299">if(AND(C2385=C2386,D2385=D2385+1,ISBLANK(E2386)),E2385,E2386)</f>
        <v>0.523</v>
      </c>
      <c r="F2385" s="10">
        <f t="shared" si="1299"/>
        <v>19</v>
      </c>
      <c r="G2385" s="10">
        <f t="shared" si="1299"/>
        <v>69</v>
      </c>
      <c r="H2385" s="10">
        <f t="shared" si="1299"/>
        <v>172</v>
      </c>
      <c r="I2385" s="12">
        <v>0.445</v>
      </c>
      <c r="J2385" s="12">
        <v>1.85</v>
      </c>
    </row>
    <row r="2386">
      <c r="A2386" s="32" t="str">
        <f t="shared" si="2"/>
        <v>Sint Maarten (Dutch part)-The Americas2006</v>
      </c>
      <c r="B2386" s="32" t="s">
        <v>242</v>
      </c>
      <c r="C2386" s="5" t="s">
        <v>84</v>
      </c>
      <c r="D2386" s="9" t="s">
        <v>68</v>
      </c>
      <c r="E2386" s="10">
        <f t="shared" ref="E2386:J2386" si="1300">if(AND(C2386=C2387,D2386=D2386+1,ISBLANK(E2387)),E2386,E2387)</f>
        <v>0.523</v>
      </c>
      <c r="F2386" s="10">
        <f t="shared" si="1300"/>
        <v>19</v>
      </c>
      <c r="G2386" s="10">
        <f t="shared" si="1300"/>
        <v>69</v>
      </c>
      <c r="H2386" s="10">
        <f t="shared" si="1300"/>
        <v>172</v>
      </c>
      <c r="I2386" s="10">
        <f t="shared" si="1300"/>
        <v>0.49</v>
      </c>
      <c r="J2386" s="10">
        <f t="shared" si="1300"/>
        <v>1.024</v>
      </c>
    </row>
    <row r="2387">
      <c r="A2387" s="32" t="str">
        <f t="shared" si="2"/>
        <v>Turks and Caicos Islands-The Americas2006</v>
      </c>
      <c r="B2387" s="32" t="s">
        <v>272</v>
      </c>
      <c r="C2387" s="5" t="s">
        <v>84</v>
      </c>
      <c r="D2387" s="9" t="s">
        <v>68</v>
      </c>
      <c r="E2387" s="10">
        <f t="shared" ref="E2387:J2387" si="1301">if(AND(C2387=C2388,D2387=D2387+1,ISBLANK(E2388)),E2387,E2388)</f>
        <v>0.523</v>
      </c>
      <c r="F2387" s="10">
        <f t="shared" si="1301"/>
        <v>19</v>
      </c>
      <c r="G2387" s="10">
        <f t="shared" si="1301"/>
        <v>69</v>
      </c>
      <c r="H2387" s="10">
        <f t="shared" si="1301"/>
        <v>172</v>
      </c>
      <c r="I2387" s="10">
        <f t="shared" si="1301"/>
        <v>0.49</v>
      </c>
      <c r="J2387" s="10">
        <f t="shared" si="1301"/>
        <v>1.024</v>
      </c>
    </row>
    <row r="2388">
      <c r="A2388" s="32" t="str">
        <f t="shared" si="2"/>
        <v>St. Kitts and Nevis-The Americas2006</v>
      </c>
      <c r="B2388" s="32" t="s">
        <v>252</v>
      </c>
      <c r="C2388" s="5" t="s">
        <v>84</v>
      </c>
      <c r="D2388" s="9" t="s">
        <v>68</v>
      </c>
      <c r="E2388" s="12">
        <v>0.523</v>
      </c>
      <c r="F2388" s="12">
        <v>19.0</v>
      </c>
      <c r="G2388" s="10">
        <f>if(AND(E2388=E2389,F2388=F2388+1,ISBLANK(G2389)),G2388,G2389)</f>
        <v>69</v>
      </c>
      <c r="H2388" s="12">
        <v>172.0</v>
      </c>
      <c r="I2388" s="12">
        <v>0.49</v>
      </c>
      <c r="J2388" s="12">
        <v>1.024</v>
      </c>
    </row>
    <row r="2389">
      <c r="A2389" s="32" t="str">
        <f t="shared" si="2"/>
        <v>Cuba-The Americas2006</v>
      </c>
      <c r="B2389" s="32" t="s">
        <v>125</v>
      </c>
      <c r="C2389" s="5" t="s">
        <v>84</v>
      </c>
      <c r="D2389" s="9" t="s">
        <v>68</v>
      </c>
      <c r="E2389" s="10">
        <f t="shared" ref="E2389:H2389" si="1302">if(AND(C2389=C2390,D2389=D2389+1,ISBLANK(E2390)),E2389,E2390)</f>
        <v>0.45</v>
      </c>
      <c r="F2389" s="10">
        <f t="shared" si="1302"/>
        <v>3</v>
      </c>
      <c r="G2389" s="10">
        <f t="shared" si="1302"/>
        <v>69</v>
      </c>
      <c r="H2389" s="10">
        <f t="shared" si="1302"/>
        <v>119</v>
      </c>
      <c r="I2389" s="12">
        <v>0.112</v>
      </c>
      <c r="J2389" s="12">
        <v>0.014</v>
      </c>
    </row>
    <row r="2390">
      <c r="A2390" s="32" t="str">
        <f t="shared" si="2"/>
        <v>Canada-The Americas2006</v>
      </c>
      <c r="B2390" s="32" t="s">
        <v>112</v>
      </c>
      <c r="C2390" s="5" t="s">
        <v>84</v>
      </c>
      <c r="D2390" s="9" t="s">
        <v>68</v>
      </c>
      <c r="E2390" s="12">
        <v>0.45</v>
      </c>
      <c r="F2390" s="12">
        <v>3.0</v>
      </c>
      <c r="G2390" s="10">
        <f>if(AND(E2390=E2391,F2390=F2390+1,ISBLANK(G2391)),G2390,G2391)</f>
        <v>69</v>
      </c>
      <c r="H2390" s="12">
        <v>119.0</v>
      </c>
      <c r="I2390" s="12">
        <v>0.724</v>
      </c>
      <c r="J2390" s="12">
        <v>0.575</v>
      </c>
    </row>
    <row r="2391">
      <c r="A2391" s="32" t="str">
        <f t="shared" si="2"/>
        <v>Aruba-The Americas2006</v>
      </c>
      <c r="B2391" s="32" t="s">
        <v>87</v>
      </c>
      <c r="C2391" s="5" t="s">
        <v>84</v>
      </c>
      <c r="D2391" s="9" t="s">
        <v>68</v>
      </c>
      <c r="E2391" s="10">
        <f t="shared" ref="E2391:H2391" si="1303">if(AND(C2391=C2392,D2391=D2391+1,ISBLANK(E2392)),E2391,E2392)</f>
        <v>0.576</v>
      </c>
      <c r="F2391" s="10">
        <f t="shared" si="1303"/>
        <v>7</v>
      </c>
      <c r="G2391" s="10">
        <f t="shared" si="1303"/>
        <v>69</v>
      </c>
      <c r="H2391" s="10">
        <f t="shared" si="1303"/>
        <v>140</v>
      </c>
      <c r="I2391" s="12">
        <v>0.28</v>
      </c>
      <c r="J2391" s="12">
        <v>1.081</v>
      </c>
    </row>
    <row r="2392">
      <c r="A2392" s="32" t="str">
        <f t="shared" si="2"/>
        <v>Puerto Rico-The Americas2006</v>
      </c>
      <c r="B2392" s="32" t="s">
        <v>228</v>
      </c>
      <c r="C2392" s="5" t="s">
        <v>84</v>
      </c>
      <c r="D2392" s="9" t="s">
        <v>68</v>
      </c>
      <c r="E2392" s="12">
        <v>0.576</v>
      </c>
      <c r="F2392" s="12">
        <v>7.0</v>
      </c>
      <c r="G2392" s="10">
        <f>if(AND(E2392=E2393,F2392=F2392+1,ISBLANK(G2393)),G2392,G2393)</f>
        <v>69</v>
      </c>
      <c r="H2392" s="12">
        <v>140.0</v>
      </c>
      <c r="I2392" s="12">
        <v>0.254</v>
      </c>
      <c r="J2392" s="12">
        <v>0.586</v>
      </c>
    </row>
    <row r="2393">
      <c r="A2393" s="32" t="str">
        <f t="shared" si="2"/>
        <v>Barbados-The Americas2006</v>
      </c>
      <c r="B2393" s="32" t="s">
        <v>95</v>
      </c>
      <c r="C2393" s="5" t="s">
        <v>84</v>
      </c>
      <c r="D2393" s="9" t="s">
        <v>68</v>
      </c>
      <c r="E2393" s="10">
        <f t="shared" ref="E2393:H2393" si="1304">if(AND(C2393=C2394,D2393=D2393+1,ISBLANK(E2394)),E2393,E2394)</f>
        <v>0.474</v>
      </c>
      <c r="F2393" s="10">
        <f t="shared" si="1304"/>
        <v>6</v>
      </c>
      <c r="G2393" s="10">
        <f t="shared" si="1304"/>
        <v>69</v>
      </c>
      <c r="H2393" s="10">
        <f t="shared" si="1304"/>
        <v>325</v>
      </c>
      <c r="I2393" s="12">
        <v>0.553</v>
      </c>
      <c r="J2393" s="12">
        <v>0.862</v>
      </c>
    </row>
    <row r="2394">
      <c r="A2394" s="32" t="str">
        <f t="shared" si="2"/>
        <v>Bermuda-The Americas2006</v>
      </c>
      <c r="B2394" s="32" t="s">
        <v>100</v>
      </c>
      <c r="C2394" s="5" t="s">
        <v>84</v>
      </c>
      <c r="D2394" s="9" t="s">
        <v>68</v>
      </c>
      <c r="E2394" s="10">
        <f t="shared" ref="E2394:H2394" si="1305">if(AND(C2394=C2395,D2394=D2394+1,ISBLANK(E2395)),E2394,E2395)</f>
        <v>0.474</v>
      </c>
      <c r="F2394" s="10">
        <f t="shared" si="1305"/>
        <v>6</v>
      </c>
      <c r="G2394" s="10">
        <f t="shared" si="1305"/>
        <v>69</v>
      </c>
      <c r="H2394" s="10">
        <f t="shared" si="1305"/>
        <v>325</v>
      </c>
      <c r="I2394" s="12">
        <v>0.699</v>
      </c>
      <c r="J2394" s="12">
        <v>0.934</v>
      </c>
    </row>
    <row r="2395">
      <c r="A2395" s="32" t="str">
        <f t="shared" si="2"/>
        <v>Curacao-The Americas2006</v>
      </c>
      <c r="B2395" s="32" t="s">
        <v>126</v>
      </c>
      <c r="C2395" s="5" t="s">
        <v>84</v>
      </c>
      <c r="D2395" s="9" t="s">
        <v>68</v>
      </c>
      <c r="E2395" s="10">
        <f t="shared" ref="E2395:J2395" si="1306">if(AND(C2395=C2396,D2395=D2395+1,ISBLANK(E2396)),E2395,E2396)</f>
        <v>0.474</v>
      </c>
      <c r="F2395" s="10">
        <f t="shared" si="1306"/>
        <v>6</v>
      </c>
      <c r="G2395" s="10">
        <f t="shared" si="1306"/>
        <v>69</v>
      </c>
      <c r="H2395" s="10">
        <f t="shared" si="1306"/>
        <v>325</v>
      </c>
      <c r="I2395" s="10">
        <f t="shared" si="1306"/>
        <v>0.689</v>
      </c>
      <c r="J2395" s="10">
        <f t="shared" si="1306"/>
        <v>0.763</v>
      </c>
    </row>
    <row r="2396">
      <c r="A2396" s="32" t="str">
        <f t="shared" si="2"/>
        <v>United States-The Americas2006</v>
      </c>
      <c r="B2396" s="32" t="s">
        <v>277</v>
      </c>
      <c r="C2396" s="5" t="s">
        <v>84</v>
      </c>
      <c r="D2396" s="9" t="s">
        <v>68</v>
      </c>
      <c r="E2396" s="12">
        <v>0.474</v>
      </c>
      <c r="F2396" s="12">
        <v>6.0</v>
      </c>
      <c r="G2396" s="10">
        <f t="shared" ref="G2396:G2398" si="1307">if(AND(E2396=E2397,F2396=F2396+1,ISBLANK(G2397)),G2396,G2397)</f>
        <v>69</v>
      </c>
      <c r="H2396" s="12">
        <v>325.0</v>
      </c>
      <c r="I2396" s="12">
        <v>0.689</v>
      </c>
      <c r="J2396" s="12">
        <v>0.763</v>
      </c>
    </row>
    <row r="2397">
      <c r="A2397" s="32" t="str">
        <f t="shared" si="2"/>
        <v>Dominica-The Americas2006</v>
      </c>
      <c r="B2397" s="32" t="s">
        <v>131</v>
      </c>
      <c r="C2397" s="5" t="s">
        <v>84</v>
      </c>
      <c r="D2397" s="9" t="s">
        <v>68</v>
      </c>
      <c r="E2397" s="12">
        <v>0.37</v>
      </c>
      <c r="F2397" s="12">
        <v>14.0</v>
      </c>
      <c r="G2397" s="10">
        <f t="shared" si="1307"/>
        <v>69</v>
      </c>
      <c r="H2397" s="12">
        <v>147.0</v>
      </c>
      <c r="I2397" s="12">
        <v>0.394</v>
      </c>
      <c r="J2397" s="12">
        <v>1.011</v>
      </c>
    </row>
    <row r="2398">
      <c r="A2398" s="32" t="str">
        <f t="shared" si="2"/>
        <v>Trinidad and Tobago-The Americas2006</v>
      </c>
      <c r="B2398" s="32" t="s">
        <v>268</v>
      </c>
      <c r="C2398" s="5" t="s">
        <v>84</v>
      </c>
      <c r="D2398" s="9" t="s">
        <v>68</v>
      </c>
      <c r="E2398" s="12">
        <v>0.372</v>
      </c>
      <c r="F2398" s="12">
        <v>43.0</v>
      </c>
      <c r="G2398" s="10">
        <f t="shared" si="1307"/>
        <v>69</v>
      </c>
      <c r="H2398" s="12">
        <v>210.0</v>
      </c>
      <c r="I2398" s="12">
        <v>0.3</v>
      </c>
      <c r="J2398" s="12">
        <v>1.165</v>
      </c>
    </row>
    <row r="2399">
      <c r="A2399" s="32" t="str">
        <f t="shared" si="2"/>
        <v>Greenland-The Americas2006</v>
      </c>
      <c r="B2399" s="32" t="s">
        <v>151</v>
      </c>
      <c r="C2399" s="5" t="s">
        <v>84</v>
      </c>
      <c r="D2399" s="9" t="s">
        <v>68</v>
      </c>
      <c r="E2399" s="10">
        <f t="shared" ref="E2399:H2399" si="1308">if(AND(C2399=C2400,D2399=D2399+1,ISBLANK(E2400)),E2399,E2400)</f>
        <v>0.713</v>
      </c>
      <c r="F2399" s="10">
        <f t="shared" si="1308"/>
        <v>43</v>
      </c>
      <c r="G2399" s="10">
        <f t="shared" si="1308"/>
        <v>69</v>
      </c>
      <c r="H2399" s="10">
        <f t="shared" si="1308"/>
        <v>304</v>
      </c>
      <c r="I2399" s="12">
        <v>0.594</v>
      </c>
      <c r="J2399" s="12">
        <v>0.947</v>
      </c>
    </row>
    <row r="2400">
      <c r="A2400" s="32" t="str">
        <f t="shared" si="2"/>
        <v>Bahamas, The-The Americas2006</v>
      </c>
      <c r="B2400" s="32" t="s">
        <v>91</v>
      </c>
      <c r="C2400" s="5" t="s">
        <v>84</v>
      </c>
      <c r="D2400" s="9" t="s">
        <v>68</v>
      </c>
      <c r="E2400" s="10">
        <f t="shared" ref="E2400:H2400" si="1309">if(AND(C2400=C2401,D2400=D2400+1,ISBLANK(E2401)),E2400,E2401)</f>
        <v>0.713</v>
      </c>
      <c r="F2400" s="10">
        <f t="shared" si="1309"/>
        <v>43</v>
      </c>
      <c r="G2400" s="10">
        <f t="shared" si="1309"/>
        <v>69</v>
      </c>
      <c r="H2400" s="10">
        <f t="shared" si="1309"/>
        <v>304</v>
      </c>
      <c r="I2400" s="12">
        <v>0.26</v>
      </c>
      <c r="J2400" s="12">
        <v>0.754</v>
      </c>
    </row>
    <row r="2401">
      <c r="A2401" s="32" t="str">
        <f t="shared" si="2"/>
        <v>Uruguay-The Americas2006</v>
      </c>
      <c r="B2401" s="32" t="s">
        <v>278</v>
      </c>
      <c r="C2401" s="5" t="s">
        <v>84</v>
      </c>
      <c r="D2401" s="9" t="s">
        <v>68</v>
      </c>
      <c r="E2401" s="12">
        <v>0.713</v>
      </c>
      <c r="F2401" s="12">
        <v>43.0</v>
      </c>
      <c r="G2401" s="10">
        <f t="shared" ref="G2401:G2409" si="1310">if(AND(E2401=E2402,F2401=F2401+1,ISBLANK(G2402)),G2401,G2402)</f>
        <v>69</v>
      </c>
      <c r="H2401" s="12">
        <v>304.0</v>
      </c>
      <c r="I2401" s="12">
        <v>0.294</v>
      </c>
      <c r="J2401" s="12">
        <v>0.7</v>
      </c>
    </row>
    <row r="2402">
      <c r="A2402" s="32" t="str">
        <f t="shared" si="2"/>
        <v>Chile-The Americas2006</v>
      </c>
      <c r="B2402" s="32" t="s">
        <v>116</v>
      </c>
      <c r="C2402" s="5" t="s">
        <v>84</v>
      </c>
      <c r="D2402" s="9" t="s">
        <v>68</v>
      </c>
      <c r="E2402" s="12">
        <v>0.251</v>
      </c>
      <c r="F2402" s="12">
        <v>27.0</v>
      </c>
      <c r="G2402" s="10">
        <f t="shared" si="1310"/>
        <v>69</v>
      </c>
      <c r="H2402" s="12">
        <v>316.0</v>
      </c>
      <c r="I2402" s="12">
        <v>0.345</v>
      </c>
      <c r="J2402" s="12">
        <v>0.754</v>
      </c>
    </row>
    <row r="2403">
      <c r="A2403" s="32" t="str">
        <f t="shared" si="2"/>
        <v>Jamaica-The Americas2006</v>
      </c>
      <c r="B2403" s="32" t="s">
        <v>171</v>
      </c>
      <c r="C2403" s="5" t="s">
        <v>84</v>
      </c>
      <c r="D2403" s="9" t="s">
        <v>68</v>
      </c>
      <c r="E2403" s="12">
        <v>0.499</v>
      </c>
      <c r="F2403" s="12">
        <v>8.0</v>
      </c>
      <c r="G2403" s="10">
        <f t="shared" si="1310"/>
        <v>69</v>
      </c>
      <c r="H2403" s="12">
        <v>414.0</v>
      </c>
      <c r="I2403" s="12">
        <v>0.164</v>
      </c>
      <c r="J2403" s="12">
        <v>0.844</v>
      </c>
    </row>
    <row r="2404">
      <c r="A2404" s="32" t="str">
        <f t="shared" si="2"/>
        <v>Brazil-The Americas2006</v>
      </c>
      <c r="B2404" s="32" t="s">
        <v>105</v>
      </c>
      <c r="C2404" s="5" t="s">
        <v>84</v>
      </c>
      <c r="D2404" s="9" t="s">
        <v>68</v>
      </c>
      <c r="E2404" s="12">
        <v>0.69</v>
      </c>
      <c r="F2404" s="12">
        <v>149.0</v>
      </c>
      <c r="G2404" s="10">
        <f t="shared" si="1310"/>
        <v>69</v>
      </c>
      <c r="H2404" s="12">
        <v>2600.0</v>
      </c>
      <c r="I2404" s="12">
        <v>0.282</v>
      </c>
      <c r="J2404" s="12">
        <v>0.531</v>
      </c>
    </row>
    <row r="2405">
      <c r="A2405" s="32" t="str">
        <f t="shared" si="2"/>
        <v>St. Lucia-The Americas2006</v>
      </c>
      <c r="B2405" s="32" t="s">
        <v>253</v>
      </c>
      <c r="C2405" s="5" t="s">
        <v>84</v>
      </c>
      <c r="D2405" s="9" t="s">
        <v>68</v>
      </c>
      <c r="E2405" s="12">
        <v>0.34</v>
      </c>
      <c r="F2405" s="12">
        <v>20.0</v>
      </c>
      <c r="G2405" s="10">
        <f t="shared" si="1310"/>
        <v>69</v>
      </c>
      <c r="H2405" s="12">
        <v>71.0</v>
      </c>
      <c r="I2405" s="12">
        <v>0.245</v>
      </c>
      <c r="J2405" s="12">
        <v>0.63</v>
      </c>
    </row>
    <row r="2406">
      <c r="A2406" s="32" t="str">
        <f t="shared" si="2"/>
        <v>Costa Rica-The Americas2006</v>
      </c>
      <c r="B2406" s="32" t="s">
        <v>122</v>
      </c>
      <c r="C2406" s="5" t="s">
        <v>84</v>
      </c>
      <c r="D2406" s="9" t="s">
        <v>68</v>
      </c>
      <c r="E2406" s="12">
        <v>0.552</v>
      </c>
      <c r="F2406" s="12">
        <v>77.0</v>
      </c>
      <c r="G2406" s="10">
        <f t="shared" si="1310"/>
        <v>69</v>
      </c>
      <c r="H2406" s="12">
        <v>402.0</v>
      </c>
      <c r="I2406" s="12">
        <v>0.251</v>
      </c>
      <c r="J2406" s="12">
        <v>0.329</v>
      </c>
    </row>
    <row r="2407">
      <c r="A2407" s="32" t="str">
        <f t="shared" si="2"/>
        <v>St. Vincent and the Grenadines-The Americas2006</v>
      </c>
      <c r="B2407" s="32" t="s">
        <v>255</v>
      </c>
      <c r="C2407" s="5" t="s">
        <v>84</v>
      </c>
      <c r="D2407" s="9" t="s">
        <v>68</v>
      </c>
      <c r="E2407" s="12">
        <v>0.45</v>
      </c>
      <c r="F2407" s="12">
        <v>12.0</v>
      </c>
      <c r="G2407" s="10">
        <f t="shared" si="1310"/>
        <v>69</v>
      </c>
      <c r="H2407" s="12">
        <v>76.0</v>
      </c>
      <c r="I2407" s="12">
        <v>0.12</v>
      </c>
      <c r="J2407" s="12">
        <v>0.805</v>
      </c>
    </row>
    <row r="2408">
      <c r="A2408" s="32" t="str">
        <f t="shared" si="2"/>
        <v>Argentina-The Americas2006</v>
      </c>
      <c r="B2408" s="32" t="s">
        <v>85</v>
      </c>
      <c r="C2408" s="5" t="s">
        <v>84</v>
      </c>
      <c r="D2408" s="9" t="s">
        <v>68</v>
      </c>
      <c r="E2408" s="12">
        <v>1.076</v>
      </c>
      <c r="F2408" s="12">
        <v>30.0</v>
      </c>
      <c r="G2408" s="10">
        <f t="shared" si="1310"/>
        <v>69</v>
      </c>
      <c r="H2408" s="12">
        <v>453.0</v>
      </c>
      <c r="I2408" s="12">
        <v>0.209</v>
      </c>
      <c r="J2408" s="12">
        <v>0.808</v>
      </c>
    </row>
    <row r="2409">
      <c r="A2409" s="32" t="str">
        <f t="shared" si="2"/>
        <v>Antigua and Barbuda-The Americas2006</v>
      </c>
      <c r="B2409" s="32" t="s">
        <v>83</v>
      </c>
      <c r="C2409" s="5" t="s">
        <v>84</v>
      </c>
      <c r="D2409" s="9" t="s">
        <v>68</v>
      </c>
      <c r="E2409" s="12">
        <v>0.476</v>
      </c>
      <c r="F2409" s="12">
        <v>21.0</v>
      </c>
      <c r="G2409" s="10">
        <f t="shared" si="1310"/>
        <v>69</v>
      </c>
      <c r="H2409" s="12">
        <v>184.0</v>
      </c>
      <c r="I2409" s="12">
        <v>0.3</v>
      </c>
      <c r="J2409" s="12">
        <v>1.32</v>
      </c>
    </row>
    <row r="2410">
      <c r="A2410" s="32" t="str">
        <f t="shared" si="2"/>
        <v>St. Martin (French part)-The Americas2006</v>
      </c>
      <c r="B2410" s="32" t="s">
        <v>254</v>
      </c>
      <c r="C2410" s="5" t="s">
        <v>84</v>
      </c>
      <c r="D2410" s="9" t="s">
        <v>68</v>
      </c>
      <c r="E2410" s="10">
        <f t="shared" ref="E2410:J2410" si="1311">if(AND(C2410=C2411,D2410=D2410+1,ISBLANK(E2411)),E2410,E2411)</f>
        <v>0.453</v>
      </c>
      <c r="F2410" s="10">
        <f t="shared" si="1311"/>
        <v>20</v>
      </c>
      <c r="G2410" s="10">
        <f t="shared" si="1311"/>
        <v>69</v>
      </c>
      <c r="H2410" s="10">
        <f t="shared" si="1311"/>
        <v>140</v>
      </c>
      <c r="I2410" s="10">
        <f t="shared" si="1311"/>
        <v>0.214</v>
      </c>
      <c r="J2410" s="10">
        <f t="shared" si="1311"/>
        <v>0.447</v>
      </c>
    </row>
    <row r="2411">
      <c r="A2411" s="32" t="str">
        <f t="shared" si="2"/>
        <v>Grenada-The Americas2006</v>
      </c>
      <c r="B2411" s="32" t="s">
        <v>152</v>
      </c>
      <c r="C2411" s="5" t="s">
        <v>84</v>
      </c>
      <c r="D2411" s="9" t="s">
        <v>68</v>
      </c>
      <c r="E2411" s="12">
        <v>0.453</v>
      </c>
      <c r="F2411" s="12">
        <v>20.0</v>
      </c>
      <c r="G2411" s="10">
        <f t="shared" ref="G2411:G2428" si="1312">if(AND(E2411=E2412,F2411=F2411+1,ISBLANK(G2412)),G2411,G2412)</f>
        <v>69</v>
      </c>
      <c r="H2411" s="12">
        <v>140.0</v>
      </c>
      <c r="I2411" s="12">
        <v>0.214</v>
      </c>
      <c r="J2411" s="12">
        <v>0.447</v>
      </c>
    </row>
    <row r="2412">
      <c r="A2412" s="32" t="str">
        <f t="shared" si="2"/>
        <v>Suriname-The Americas2006</v>
      </c>
      <c r="B2412" s="32" t="s">
        <v>257</v>
      </c>
      <c r="C2412" s="5" t="s">
        <v>84</v>
      </c>
      <c r="D2412" s="9" t="s">
        <v>68</v>
      </c>
      <c r="E2412" s="12">
        <v>0.279</v>
      </c>
      <c r="F2412" s="12">
        <v>694.0</v>
      </c>
      <c r="G2412" s="10">
        <f t="shared" si="1312"/>
        <v>69</v>
      </c>
      <c r="H2412" s="12">
        <v>199.0</v>
      </c>
      <c r="I2412" s="12">
        <v>0.095</v>
      </c>
      <c r="J2412" s="12">
        <v>0.633</v>
      </c>
    </row>
    <row r="2413">
      <c r="A2413" s="32" t="str">
        <f t="shared" si="2"/>
        <v>El Salvador-The Americas2006</v>
      </c>
      <c r="B2413" s="32" t="s">
        <v>135</v>
      </c>
      <c r="C2413" s="5" t="s">
        <v>84</v>
      </c>
      <c r="D2413" s="9" t="s">
        <v>68</v>
      </c>
      <c r="E2413" s="12">
        <v>0.347</v>
      </c>
      <c r="F2413" s="12">
        <v>26.0</v>
      </c>
      <c r="G2413" s="10">
        <f t="shared" si="1312"/>
        <v>69</v>
      </c>
      <c r="H2413" s="12">
        <v>320.0</v>
      </c>
      <c r="I2413" s="12">
        <v>0.055</v>
      </c>
      <c r="J2413" s="12">
        <v>0.632</v>
      </c>
    </row>
    <row r="2414">
      <c r="A2414" s="32" t="str">
        <f t="shared" si="2"/>
        <v>Colombia-The Americas2006</v>
      </c>
      <c r="B2414" s="32" t="s">
        <v>118</v>
      </c>
      <c r="C2414" s="5" t="s">
        <v>84</v>
      </c>
      <c r="D2414" s="9" t="s">
        <v>68</v>
      </c>
      <c r="E2414" s="12">
        <v>0.84</v>
      </c>
      <c r="F2414" s="12">
        <v>43.0</v>
      </c>
      <c r="G2414" s="10">
        <f t="shared" si="1312"/>
        <v>69</v>
      </c>
      <c r="H2414" s="12">
        <v>456.0</v>
      </c>
      <c r="I2414" s="12">
        <v>0.153</v>
      </c>
      <c r="J2414" s="12">
        <v>0.679</v>
      </c>
    </row>
    <row r="2415">
      <c r="A2415" s="32" t="str">
        <f t="shared" si="2"/>
        <v>Mexico-The Americas2006</v>
      </c>
      <c r="B2415" s="32" t="s">
        <v>199</v>
      </c>
      <c r="C2415" s="5" t="s">
        <v>84</v>
      </c>
      <c r="D2415" s="9" t="s">
        <v>68</v>
      </c>
      <c r="E2415" s="12">
        <v>0.531</v>
      </c>
      <c r="F2415" s="12">
        <v>25.0</v>
      </c>
      <c r="G2415" s="10">
        <f t="shared" si="1312"/>
        <v>69</v>
      </c>
      <c r="H2415" s="12">
        <v>560.0</v>
      </c>
      <c r="I2415" s="12">
        <v>0.195</v>
      </c>
      <c r="J2415" s="12">
        <v>0.494</v>
      </c>
    </row>
    <row r="2416">
      <c r="A2416" s="32" t="str">
        <f t="shared" si="2"/>
        <v>Guyana-The Americas2006</v>
      </c>
      <c r="B2416" s="32" t="s">
        <v>157</v>
      </c>
      <c r="C2416" s="5" t="s">
        <v>84</v>
      </c>
      <c r="D2416" s="9" t="s">
        <v>68</v>
      </c>
      <c r="E2416" s="12">
        <v>0.39</v>
      </c>
      <c r="F2416" s="12">
        <v>41.0</v>
      </c>
      <c r="G2416" s="10">
        <f t="shared" si="1312"/>
        <v>69</v>
      </c>
      <c r="H2416" s="12">
        <v>288.0</v>
      </c>
      <c r="I2416" s="10">
        <f>if(AND(G2416=G2417,H2416=H2416+1,ISBLANK(I2417)),I2416,I2417)</f>
        <v>0.207</v>
      </c>
      <c r="J2416" s="12">
        <v>0.523</v>
      </c>
    </row>
    <row r="2417">
      <c r="A2417" s="32" t="str">
        <f t="shared" si="2"/>
        <v>Peru-The Americas2006</v>
      </c>
      <c r="B2417" s="32" t="s">
        <v>224</v>
      </c>
      <c r="C2417" s="5" t="s">
        <v>84</v>
      </c>
      <c r="D2417" s="9" t="s">
        <v>68</v>
      </c>
      <c r="E2417" s="12">
        <v>0.383</v>
      </c>
      <c r="F2417" s="12">
        <v>72.0</v>
      </c>
      <c r="G2417" s="10">
        <f t="shared" si="1312"/>
        <v>69</v>
      </c>
      <c r="H2417" s="12">
        <v>424.0</v>
      </c>
      <c r="I2417" s="12">
        <v>0.207</v>
      </c>
      <c r="J2417" s="12">
        <v>0.325</v>
      </c>
    </row>
    <row r="2418">
      <c r="A2418" s="32" t="str">
        <f t="shared" si="2"/>
        <v>Venezuela-The Americas2006</v>
      </c>
      <c r="B2418" s="32" t="s">
        <v>281</v>
      </c>
      <c r="C2418" s="5" t="s">
        <v>84</v>
      </c>
      <c r="D2418" s="9" t="s">
        <v>68</v>
      </c>
      <c r="E2418" s="12">
        <v>0.498</v>
      </c>
      <c r="F2418" s="12">
        <v>141.0</v>
      </c>
      <c r="G2418" s="10">
        <f t="shared" si="1312"/>
        <v>69</v>
      </c>
      <c r="H2418" s="12">
        <v>864.0</v>
      </c>
      <c r="I2418" s="12">
        <v>0.152</v>
      </c>
      <c r="J2418" s="12">
        <v>0.691</v>
      </c>
    </row>
    <row r="2419">
      <c r="A2419" s="32" t="str">
        <f t="shared" si="2"/>
        <v>Panama-The Americas2006</v>
      </c>
      <c r="B2419" s="32" t="s">
        <v>221</v>
      </c>
      <c r="C2419" s="5" t="s">
        <v>84</v>
      </c>
      <c r="D2419" s="9" t="s">
        <v>68</v>
      </c>
      <c r="E2419" s="12">
        <v>0.441</v>
      </c>
      <c r="F2419" s="12">
        <v>18.0</v>
      </c>
      <c r="G2419" s="10">
        <f t="shared" si="1312"/>
        <v>69</v>
      </c>
      <c r="H2419" s="12">
        <v>560.0</v>
      </c>
      <c r="I2419" s="12">
        <v>0.173</v>
      </c>
      <c r="J2419" s="12">
        <v>0.634</v>
      </c>
    </row>
    <row r="2420">
      <c r="A2420" s="32" t="str">
        <f t="shared" si="2"/>
        <v>Dominican Republic-The Americas2006</v>
      </c>
      <c r="B2420" s="32" t="s">
        <v>132</v>
      </c>
      <c r="C2420" s="5" t="s">
        <v>84</v>
      </c>
      <c r="D2420" s="9" t="s">
        <v>68</v>
      </c>
      <c r="E2420" s="12">
        <v>0.358</v>
      </c>
      <c r="F2420" s="12">
        <v>72.0</v>
      </c>
      <c r="G2420" s="10">
        <f t="shared" si="1312"/>
        <v>69</v>
      </c>
      <c r="H2420" s="12">
        <v>286.0</v>
      </c>
      <c r="I2420" s="12">
        <v>0.148</v>
      </c>
      <c r="J2420" s="12">
        <v>0.486</v>
      </c>
    </row>
    <row r="2421">
      <c r="A2421" s="32" t="str">
        <f t="shared" si="2"/>
        <v>Ecuador-The Americas2006</v>
      </c>
      <c r="B2421" s="32" t="s">
        <v>133</v>
      </c>
      <c r="C2421" s="5" t="s">
        <v>84</v>
      </c>
      <c r="D2421" s="9" t="s">
        <v>68</v>
      </c>
      <c r="E2421" s="12">
        <v>0.353</v>
      </c>
      <c r="F2421" s="12">
        <v>65.0</v>
      </c>
      <c r="G2421" s="10">
        <f t="shared" si="1312"/>
        <v>69</v>
      </c>
      <c r="H2421" s="12">
        <v>600.0</v>
      </c>
      <c r="I2421" s="12">
        <v>0.072</v>
      </c>
      <c r="J2421" s="12">
        <v>0.605</v>
      </c>
    </row>
    <row r="2422">
      <c r="A2422" s="32" t="str">
        <f t="shared" si="2"/>
        <v>Paraguay-The Americas2006</v>
      </c>
      <c r="B2422" s="32" t="s">
        <v>223</v>
      </c>
      <c r="C2422" s="5" t="s">
        <v>84</v>
      </c>
      <c r="D2422" s="9" t="s">
        <v>68</v>
      </c>
      <c r="E2422" s="12">
        <v>0.448</v>
      </c>
      <c r="F2422" s="12">
        <v>74.0</v>
      </c>
      <c r="G2422" s="10">
        <f t="shared" si="1312"/>
        <v>69</v>
      </c>
      <c r="H2422" s="12">
        <v>328.0</v>
      </c>
      <c r="I2422" s="12">
        <v>0.08</v>
      </c>
      <c r="J2422" s="12">
        <v>0.537</v>
      </c>
    </row>
    <row r="2423">
      <c r="A2423" s="32" t="str">
        <f t="shared" si="2"/>
        <v>Nicaragua-The Americas2006</v>
      </c>
      <c r="B2423" s="32" t="s">
        <v>213</v>
      </c>
      <c r="C2423" s="5" t="s">
        <v>84</v>
      </c>
      <c r="D2423" s="9" t="s">
        <v>68</v>
      </c>
      <c r="E2423" s="12">
        <v>0.635</v>
      </c>
      <c r="F2423" s="12">
        <v>39.0</v>
      </c>
      <c r="G2423" s="10">
        <f t="shared" si="1312"/>
        <v>69</v>
      </c>
      <c r="H2423" s="12">
        <v>240.0</v>
      </c>
      <c r="I2423" s="12">
        <v>0.028</v>
      </c>
      <c r="J2423" s="12">
        <v>0.331</v>
      </c>
    </row>
    <row r="2424">
      <c r="A2424" s="32" t="str">
        <f t="shared" si="2"/>
        <v>Belize-The Americas2006</v>
      </c>
      <c r="B2424" s="32" t="s">
        <v>98</v>
      </c>
      <c r="C2424" s="5" t="s">
        <v>84</v>
      </c>
      <c r="D2424" s="9" t="s">
        <v>68</v>
      </c>
      <c r="E2424" s="12">
        <v>0.348</v>
      </c>
      <c r="F2424" s="12">
        <v>45.0</v>
      </c>
      <c r="G2424" s="10">
        <f t="shared" si="1312"/>
        <v>69</v>
      </c>
      <c r="H2424" s="12">
        <v>147.0</v>
      </c>
      <c r="I2424" s="12">
        <v>0.104</v>
      </c>
      <c r="J2424" s="12">
        <v>0.423</v>
      </c>
    </row>
    <row r="2425">
      <c r="A2425" s="32" t="str">
        <f t="shared" si="2"/>
        <v>Haiti-The Americas2006</v>
      </c>
      <c r="B2425" s="32" t="s">
        <v>158</v>
      </c>
      <c r="C2425" s="5" t="s">
        <v>84</v>
      </c>
      <c r="D2425" s="9" t="s">
        <v>68</v>
      </c>
      <c r="E2425" s="12">
        <v>0.404</v>
      </c>
      <c r="F2425" s="12">
        <v>202.0</v>
      </c>
      <c r="G2425" s="10">
        <f t="shared" si="1312"/>
        <v>69</v>
      </c>
      <c r="H2425" s="12">
        <v>184.0</v>
      </c>
      <c r="I2425" s="12">
        <v>0.068</v>
      </c>
      <c r="J2425" s="12">
        <v>0.128</v>
      </c>
    </row>
    <row r="2426">
      <c r="A2426" s="32" t="str">
        <f t="shared" si="2"/>
        <v>Bolivia-The Americas2006</v>
      </c>
      <c r="B2426" s="32" t="s">
        <v>102</v>
      </c>
      <c r="C2426" s="5" t="s">
        <v>84</v>
      </c>
      <c r="D2426" s="9" t="s">
        <v>68</v>
      </c>
      <c r="E2426" s="12">
        <v>0.8</v>
      </c>
      <c r="F2426" s="12">
        <v>50.0</v>
      </c>
      <c r="G2426" s="10">
        <f t="shared" si="1312"/>
        <v>69</v>
      </c>
      <c r="H2426" s="12">
        <v>1080.0</v>
      </c>
      <c r="I2426" s="12">
        <v>0.062</v>
      </c>
      <c r="J2426" s="12">
        <v>0.302</v>
      </c>
    </row>
    <row r="2427">
      <c r="A2427" s="32" t="str">
        <f t="shared" si="2"/>
        <v>Honduras-The Americas2006</v>
      </c>
      <c r="B2427" s="32" t="s">
        <v>159</v>
      </c>
      <c r="C2427" s="5" t="s">
        <v>84</v>
      </c>
      <c r="D2427" s="9" t="s">
        <v>68</v>
      </c>
      <c r="E2427" s="12">
        <v>0.44</v>
      </c>
      <c r="F2427" s="12">
        <v>44.0</v>
      </c>
      <c r="G2427" s="10">
        <f t="shared" si="1312"/>
        <v>69</v>
      </c>
      <c r="H2427" s="12">
        <v>424.0</v>
      </c>
      <c r="I2427" s="12">
        <v>0.078</v>
      </c>
      <c r="J2427" s="12">
        <v>0.318</v>
      </c>
    </row>
    <row r="2428">
      <c r="A2428" s="32" t="str">
        <f t="shared" si="2"/>
        <v>Guatemala-The Americas2006</v>
      </c>
      <c r="B2428" s="32" t="s">
        <v>154</v>
      </c>
      <c r="C2428" s="5" t="s">
        <v>84</v>
      </c>
      <c r="D2428" s="9" t="s">
        <v>68</v>
      </c>
      <c r="E2428" s="12">
        <v>0.387</v>
      </c>
      <c r="F2428" s="12">
        <v>30.0</v>
      </c>
      <c r="G2428" s="10">
        <f t="shared" si="1312"/>
        <v>69</v>
      </c>
      <c r="H2428" s="12">
        <v>344.0</v>
      </c>
      <c r="I2428" s="12">
        <v>0.065</v>
      </c>
      <c r="J2428" s="12">
        <v>0.552</v>
      </c>
    </row>
    <row r="2429">
      <c r="A2429" s="32" t="str">
        <f t="shared" si="2"/>
        <v>Turks and Caicos Islands-The Americas2007</v>
      </c>
      <c r="B2429" s="32" t="s">
        <v>272</v>
      </c>
      <c r="C2429" s="5" t="s">
        <v>84</v>
      </c>
      <c r="D2429" s="9" t="s">
        <v>69</v>
      </c>
      <c r="E2429" s="10">
        <f t="shared" ref="E2429:J2429" si="1313">if(AND(C2429=C2430,D2429=D2429+1,ISBLANK(E2430)),E2429,E2430)</f>
        <v>0.37</v>
      </c>
      <c r="F2429" s="10">
        <f t="shared" si="1313"/>
        <v>14</v>
      </c>
      <c r="G2429" s="10">
        <f t="shared" si="1313"/>
        <v>69</v>
      </c>
      <c r="H2429" s="10">
        <f t="shared" si="1313"/>
        <v>147</v>
      </c>
      <c r="I2429" s="10">
        <f t="shared" si="1313"/>
        <v>0.403</v>
      </c>
      <c r="J2429" s="10">
        <f t="shared" si="1313"/>
        <v>1.257</v>
      </c>
    </row>
    <row r="2430">
      <c r="A2430" s="32" t="str">
        <f t="shared" si="2"/>
        <v>Dominica-The Americas2007</v>
      </c>
      <c r="B2430" s="32" t="s">
        <v>131</v>
      </c>
      <c r="C2430" s="5" t="s">
        <v>84</v>
      </c>
      <c r="D2430" s="9" t="s">
        <v>69</v>
      </c>
      <c r="E2430" s="12">
        <v>0.37</v>
      </c>
      <c r="F2430" s="12">
        <v>14.0</v>
      </c>
      <c r="G2430" s="10">
        <f t="shared" ref="G2430:G2431" si="1314">if(AND(E2430=E2431,F2430=F2430+1,ISBLANK(G2431)),G2430,G2431)</f>
        <v>69</v>
      </c>
      <c r="H2430" s="12">
        <v>147.0</v>
      </c>
      <c r="I2430" s="12">
        <v>0.403</v>
      </c>
      <c r="J2430" s="12">
        <v>1.257</v>
      </c>
    </row>
    <row r="2431">
      <c r="A2431" s="32" t="str">
        <f t="shared" si="2"/>
        <v>St. Kitts and Nevis-The Americas2007</v>
      </c>
      <c r="B2431" s="32" t="s">
        <v>252</v>
      </c>
      <c r="C2431" s="5" t="s">
        <v>84</v>
      </c>
      <c r="D2431" s="9" t="s">
        <v>69</v>
      </c>
      <c r="E2431" s="12">
        <v>0.523</v>
      </c>
      <c r="F2431" s="12">
        <v>19.0</v>
      </c>
      <c r="G2431" s="10">
        <f t="shared" si="1314"/>
        <v>69</v>
      </c>
      <c r="H2431" s="12">
        <v>172.0</v>
      </c>
      <c r="I2431" s="12">
        <v>0.52</v>
      </c>
      <c r="J2431" s="12">
        <v>1.278</v>
      </c>
    </row>
    <row r="2432">
      <c r="A2432" s="32" t="str">
        <f t="shared" si="2"/>
        <v>Sint Maarten (Dutch part)-The Americas2007</v>
      </c>
      <c r="B2432" s="32" t="s">
        <v>242</v>
      </c>
      <c r="C2432" s="5" t="s">
        <v>84</v>
      </c>
      <c r="D2432" s="9" t="s">
        <v>69</v>
      </c>
      <c r="E2432" s="10">
        <f t="shared" ref="E2432:J2432" si="1315">if(AND(C2432=C2433,D2432=D2432+1,ISBLANK(E2433)),E2432,E2433)</f>
        <v>0.443</v>
      </c>
      <c r="F2432" s="10">
        <f t="shared" si="1315"/>
        <v>3</v>
      </c>
      <c r="G2432" s="10">
        <f t="shared" si="1315"/>
        <v>69</v>
      </c>
      <c r="H2432" s="10">
        <f t="shared" si="1315"/>
        <v>119</v>
      </c>
      <c r="I2432" s="10">
        <f t="shared" si="1315"/>
        <v>0.117</v>
      </c>
      <c r="J2432" s="10">
        <f t="shared" si="1315"/>
        <v>0.018</v>
      </c>
    </row>
    <row r="2433">
      <c r="A2433" s="32" t="str">
        <f t="shared" si="2"/>
        <v>Cuba-The Americas2007</v>
      </c>
      <c r="B2433" s="32" t="s">
        <v>125</v>
      </c>
      <c r="C2433" s="5" t="s">
        <v>84</v>
      </c>
      <c r="D2433" s="9" t="s">
        <v>69</v>
      </c>
      <c r="E2433" s="10">
        <f t="shared" ref="E2433:H2433" si="1316">if(AND(C2433=C2434,D2433=D2433+1,ISBLANK(E2434)),E2433,E2434)</f>
        <v>0.443</v>
      </c>
      <c r="F2433" s="10">
        <f t="shared" si="1316"/>
        <v>3</v>
      </c>
      <c r="G2433" s="10">
        <f t="shared" si="1316"/>
        <v>69</v>
      </c>
      <c r="H2433" s="10">
        <f t="shared" si="1316"/>
        <v>119</v>
      </c>
      <c r="I2433" s="12">
        <v>0.117</v>
      </c>
      <c r="J2433" s="12">
        <v>0.018</v>
      </c>
    </row>
    <row r="2434">
      <c r="A2434" s="32" t="str">
        <f t="shared" si="2"/>
        <v>Canada-The Americas2007</v>
      </c>
      <c r="B2434" s="32" t="s">
        <v>112</v>
      </c>
      <c r="C2434" s="5" t="s">
        <v>84</v>
      </c>
      <c r="D2434" s="9" t="s">
        <v>69</v>
      </c>
      <c r="E2434" s="12">
        <v>0.443</v>
      </c>
      <c r="F2434" s="12">
        <v>3.0</v>
      </c>
      <c r="G2434" s="10">
        <f>if(AND(E2434=E2435,F2434=F2434+1,ISBLANK(G2435)),G2434,G2435)</f>
        <v>69</v>
      </c>
      <c r="H2434" s="12">
        <v>119.0</v>
      </c>
      <c r="I2434" s="12">
        <v>0.732</v>
      </c>
      <c r="J2434" s="12">
        <v>0.615</v>
      </c>
    </row>
    <row r="2435">
      <c r="A2435" s="32" t="str">
        <f t="shared" si="2"/>
        <v>Aruba-The Americas2007</v>
      </c>
      <c r="B2435" s="32" t="s">
        <v>87</v>
      </c>
      <c r="C2435" s="5" t="s">
        <v>84</v>
      </c>
      <c r="D2435" s="9" t="s">
        <v>69</v>
      </c>
      <c r="E2435" s="10">
        <f t="shared" ref="E2435:H2435" si="1317">if(AND(C2435=C2436,D2435=D2435+1,ISBLANK(E2436)),E2435,E2436)</f>
        <v>0.576</v>
      </c>
      <c r="F2435" s="10">
        <f t="shared" si="1317"/>
        <v>7</v>
      </c>
      <c r="G2435" s="10">
        <f t="shared" si="1317"/>
        <v>69</v>
      </c>
      <c r="H2435" s="10">
        <f t="shared" si="1317"/>
        <v>140</v>
      </c>
      <c r="I2435" s="12">
        <v>0.309</v>
      </c>
      <c r="J2435" s="12">
        <v>1.122</v>
      </c>
    </row>
    <row r="2436">
      <c r="A2436" s="32" t="str">
        <f t="shared" si="2"/>
        <v>Puerto Rico-The Americas2007</v>
      </c>
      <c r="B2436" s="32" t="s">
        <v>228</v>
      </c>
      <c r="C2436" s="5" t="s">
        <v>84</v>
      </c>
      <c r="D2436" s="9" t="s">
        <v>69</v>
      </c>
      <c r="E2436" s="12">
        <v>0.576</v>
      </c>
      <c r="F2436" s="12">
        <v>7.0</v>
      </c>
      <c r="G2436" s="10">
        <f>if(AND(E2436=E2437,F2436=F2436+1,ISBLANK(G2437)),G2436,G2437)</f>
        <v>69</v>
      </c>
      <c r="H2436" s="12">
        <v>140.0</v>
      </c>
      <c r="I2436" s="12">
        <v>0.279</v>
      </c>
      <c r="J2436" s="12">
        <v>0.65</v>
      </c>
    </row>
    <row r="2437">
      <c r="A2437" s="32" t="str">
        <f t="shared" si="2"/>
        <v>Barbados-The Americas2007</v>
      </c>
      <c r="B2437" s="32" t="s">
        <v>95</v>
      </c>
      <c r="C2437" s="5" t="s">
        <v>84</v>
      </c>
      <c r="D2437" s="9" t="s">
        <v>69</v>
      </c>
      <c r="E2437" s="10">
        <f t="shared" ref="E2437:H2437" si="1318">if(AND(C2437=C2438,D2437=D2437+1,ISBLANK(E2438)),E2437,E2438)</f>
        <v>0.461</v>
      </c>
      <c r="F2437" s="10">
        <f t="shared" si="1318"/>
        <v>6</v>
      </c>
      <c r="G2437" s="10">
        <f t="shared" si="1318"/>
        <v>69</v>
      </c>
      <c r="H2437" s="10">
        <f t="shared" si="1318"/>
        <v>325</v>
      </c>
      <c r="I2437" s="12">
        <v>0.582</v>
      </c>
      <c r="J2437" s="12">
        <v>0.932</v>
      </c>
    </row>
    <row r="2438">
      <c r="A2438" s="32" t="str">
        <f t="shared" si="2"/>
        <v>Curacao-The Americas2007</v>
      </c>
      <c r="B2438" s="32" t="s">
        <v>126</v>
      </c>
      <c r="C2438" s="5" t="s">
        <v>84</v>
      </c>
      <c r="D2438" s="9" t="s">
        <v>69</v>
      </c>
      <c r="E2438" s="10">
        <f t="shared" ref="E2438:J2438" si="1319">if(AND(C2438=C2439,D2438=D2438+1,ISBLANK(E2439)),E2438,E2439)</f>
        <v>0.461</v>
      </c>
      <c r="F2438" s="10">
        <f t="shared" si="1319"/>
        <v>6</v>
      </c>
      <c r="G2438" s="10">
        <f t="shared" si="1319"/>
        <v>69</v>
      </c>
      <c r="H2438" s="10">
        <f t="shared" si="1319"/>
        <v>325</v>
      </c>
      <c r="I2438" s="10">
        <f t="shared" si="1319"/>
        <v>0.744</v>
      </c>
      <c r="J2438" s="10">
        <f t="shared" si="1319"/>
        <v>1.07</v>
      </c>
    </row>
    <row r="2439">
      <c r="A2439" s="32" t="str">
        <f t="shared" si="2"/>
        <v>Bermuda-The Americas2007</v>
      </c>
      <c r="B2439" s="32" t="s">
        <v>100</v>
      </c>
      <c r="C2439" s="5" t="s">
        <v>84</v>
      </c>
      <c r="D2439" s="9" t="s">
        <v>69</v>
      </c>
      <c r="E2439" s="10">
        <f t="shared" ref="E2439:H2439" si="1320">if(AND(C2439=C2440,D2439=D2439+1,ISBLANK(E2440)),E2439,E2440)</f>
        <v>0.461</v>
      </c>
      <c r="F2439" s="10">
        <f t="shared" si="1320"/>
        <v>6</v>
      </c>
      <c r="G2439" s="10">
        <f t="shared" si="1320"/>
        <v>69</v>
      </c>
      <c r="H2439" s="10">
        <f t="shared" si="1320"/>
        <v>325</v>
      </c>
      <c r="I2439" s="12">
        <v>0.744</v>
      </c>
      <c r="J2439" s="12">
        <v>1.07</v>
      </c>
    </row>
    <row r="2440">
      <c r="A2440" s="32" t="str">
        <f t="shared" si="2"/>
        <v>Cayman Islands-The Americas2007</v>
      </c>
      <c r="B2440" s="32" t="s">
        <v>113</v>
      </c>
      <c r="C2440" s="5" t="s">
        <v>84</v>
      </c>
      <c r="D2440" s="9" t="s">
        <v>69</v>
      </c>
      <c r="E2440" s="10">
        <f t="shared" ref="E2440:H2440" si="1321">if(AND(C2440=C2441,D2440=D2440+1,ISBLANK(E2441)),E2440,E2441)</f>
        <v>0.461</v>
      </c>
      <c r="F2440" s="10">
        <f t="shared" si="1321"/>
        <v>6</v>
      </c>
      <c r="G2440" s="10">
        <f t="shared" si="1321"/>
        <v>69</v>
      </c>
      <c r="H2440" s="10">
        <f t="shared" si="1321"/>
        <v>325</v>
      </c>
      <c r="I2440" s="12">
        <v>0.52</v>
      </c>
      <c r="J2440" s="12">
        <v>1.972</v>
      </c>
    </row>
    <row r="2441">
      <c r="A2441" s="32" t="str">
        <f t="shared" si="2"/>
        <v>United States-The Americas2007</v>
      </c>
      <c r="B2441" s="32" t="s">
        <v>277</v>
      </c>
      <c r="C2441" s="5" t="s">
        <v>84</v>
      </c>
      <c r="D2441" s="9" t="s">
        <v>69</v>
      </c>
      <c r="E2441" s="12">
        <v>0.461</v>
      </c>
      <c r="F2441" s="12">
        <v>6.0</v>
      </c>
      <c r="G2441" s="10">
        <f t="shared" ref="G2441:G2442" si="1322">if(AND(E2441=E2442,F2441=F2441+1,ISBLANK(G2442)),G2441,G2442)</f>
        <v>69</v>
      </c>
      <c r="H2441" s="12">
        <v>325.0</v>
      </c>
      <c r="I2441" s="12">
        <v>0.75</v>
      </c>
      <c r="J2441" s="12">
        <v>0.821</v>
      </c>
    </row>
    <row r="2442">
      <c r="A2442" s="32" t="str">
        <f t="shared" si="2"/>
        <v>Trinidad and Tobago-The Americas2007</v>
      </c>
      <c r="B2442" s="32" t="s">
        <v>268</v>
      </c>
      <c r="C2442" s="5" t="s">
        <v>84</v>
      </c>
      <c r="D2442" s="9" t="s">
        <v>69</v>
      </c>
      <c r="E2442" s="12">
        <v>0.331</v>
      </c>
      <c r="F2442" s="12">
        <v>43.0</v>
      </c>
      <c r="G2442" s="10">
        <f t="shared" si="1322"/>
        <v>69</v>
      </c>
      <c r="H2442" s="12">
        <v>210.0</v>
      </c>
      <c r="I2442" s="12">
        <v>0.323</v>
      </c>
      <c r="J2442" s="12">
        <v>1.152</v>
      </c>
    </row>
    <row r="2443">
      <c r="A2443" s="32" t="str">
        <f t="shared" si="2"/>
        <v>Greenland-The Americas2007</v>
      </c>
      <c r="B2443" s="32" t="s">
        <v>151</v>
      </c>
      <c r="C2443" s="5" t="s">
        <v>84</v>
      </c>
      <c r="D2443" s="9" t="s">
        <v>69</v>
      </c>
      <c r="E2443" s="10">
        <f t="shared" ref="E2443:H2443" si="1323">if(AND(C2443=C2444,D2443=D2443+1,ISBLANK(E2444)),E2443,E2444)</f>
        <v>0.449</v>
      </c>
      <c r="F2443" s="10">
        <f t="shared" si="1323"/>
        <v>31</v>
      </c>
      <c r="G2443" s="10">
        <f t="shared" si="1323"/>
        <v>69</v>
      </c>
      <c r="H2443" s="10">
        <f t="shared" si="1323"/>
        <v>58</v>
      </c>
      <c r="I2443" s="12">
        <v>0.611</v>
      </c>
      <c r="J2443" s="12">
        <v>1.169</v>
      </c>
    </row>
    <row r="2444">
      <c r="A2444" s="32" t="str">
        <f t="shared" si="2"/>
        <v>Bahamas, The-The Americas2007</v>
      </c>
      <c r="B2444" s="32" t="s">
        <v>91</v>
      </c>
      <c r="C2444" s="5" t="s">
        <v>84</v>
      </c>
      <c r="D2444" s="9" t="s">
        <v>69</v>
      </c>
      <c r="E2444" s="12">
        <v>0.449</v>
      </c>
      <c r="F2444" s="12">
        <v>31.0</v>
      </c>
      <c r="G2444" s="10">
        <f t="shared" ref="G2444:G2450" si="1324">if(AND(E2444=E2445,F2444=F2444+1,ISBLANK(G2445)),G2444,G2445)</f>
        <v>69</v>
      </c>
      <c r="H2444" s="12">
        <v>58.0</v>
      </c>
      <c r="I2444" s="12">
        <v>0.27</v>
      </c>
      <c r="J2444" s="12">
        <v>1.093</v>
      </c>
    </row>
    <row r="2445">
      <c r="A2445" s="32" t="str">
        <f t="shared" si="2"/>
        <v>Uruguay-The Americas2007</v>
      </c>
      <c r="B2445" s="32" t="s">
        <v>278</v>
      </c>
      <c r="C2445" s="5" t="s">
        <v>84</v>
      </c>
      <c r="D2445" s="9" t="s">
        <v>69</v>
      </c>
      <c r="E2445" s="12">
        <v>0.713</v>
      </c>
      <c r="F2445" s="12">
        <v>44.0</v>
      </c>
      <c r="G2445" s="10">
        <f t="shared" si="1324"/>
        <v>69</v>
      </c>
      <c r="H2445" s="12">
        <v>304.0</v>
      </c>
      <c r="I2445" s="12">
        <v>0.34</v>
      </c>
      <c r="J2445" s="12">
        <v>0.9</v>
      </c>
    </row>
    <row r="2446">
      <c r="A2446" s="32" t="str">
        <f t="shared" si="2"/>
        <v>Chile-The Americas2007</v>
      </c>
      <c r="B2446" s="32" t="s">
        <v>116</v>
      </c>
      <c r="C2446" s="5" t="s">
        <v>84</v>
      </c>
      <c r="D2446" s="9" t="s">
        <v>69</v>
      </c>
      <c r="E2446" s="12">
        <v>0.251</v>
      </c>
      <c r="F2446" s="12">
        <v>27.0</v>
      </c>
      <c r="G2446" s="10">
        <f t="shared" si="1324"/>
        <v>69</v>
      </c>
      <c r="H2446" s="12">
        <v>316.0</v>
      </c>
      <c r="I2446" s="12">
        <v>0.359</v>
      </c>
      <c r="J2446" s="12">
        <v>0.837</v>
      </c>
    </row>
    <row r="2447">
      <c r="A2447" s="32" t="str">
        <f t="shared" si="2"/>
        <v>Jamaica-The Americas2007</v>
      </c>
      <c r="B2447" s="32" t="s">
        <v>171</v>
      </c>
      <c r="C2447" s="5" t="s">
        <v>84</v>
      </c>
      <c r="D2447" s="9" t="s">
        <v>69</v>
      </c>
      <c r="E2447" s="12">
        <v>0.499</v>
      </c>
      <c r="F2447" s="12">
        <v>8.0</v>
      </c>
      <c r="G2447" s="10">
        <f t="shared" si="1324"/>
        <v>69</v>
      </c>
      <c r="H2447" s="12">
        <v>414.0</v>
      </c>
      <c r="I2447" s="12">
        <v>0.211</v>
      </c>
      <c r="J2447" s="12">
        <v>0.991</v>
      </c>
    </row>
    <row r="2448">
      <c r="A2448" s="32" t="str">
        <f t="shared" si="2"/>
        <v>Brazil-The Americas2007</v>
      </c>
      <c r="B2448" s="32" t="s">
        <v>105</v>
      </c>
      <c r="C2448" s="5" t="s">
        <v>84</v>
      </c>
      <c r="D2448" s="9" t="s">
        <v>69</v>
      </c>
      <c r="E2448" s="12">
        <v>0.69</v>
      </c>
      <c r="F2448" s="12">
        <v>149.0</v>
      </c>
      <c r="G2448" s="10">
        <f t="shared" si="1324"/>
        <v>69</v>
      </c>
      <c r="H2448" s="12">
        <v>2600.0</v>
      </c>
      <c r="I2448" s="12">
        <v>0.309</v>
      </c>
      <c r="J2448" s="12">
        <v>0.637</v>
      </c>
    </row>
    <row r="2449">
      <c r="A2449" s="32" t="str">
        <f t="shared" si="2"/>
        <v>St. Lucia-The Americas2007</v>
      </c>
      <c r="B2449" s="32" t="s">
        <v>253</v>
      </c>
      <c r="C2449" s="5" t="s">
        <v>84</v>
      </c>
      <c r="D2449" s="9" t="s">
        <v>69</v>
      </c>
      <c r="E2449" s="12">
        <v>0.34</v>
      </c>
      <c r="F2449" s="12">
        <v>20.0</v>
      </c>
      <c r="G2449" s="10">
        <f t="shared" si="1324"/>
        <v>69</v>
      </c>
      <c r="H2449" s="12">
        <v>71.0</v>
      </c>
      <c r="I2449" s="12">
        <v>0.279</v>
      </c>
      <c r="J2449" s="12">
        <v>0.864</v>
      </c>
    </row>
    <row r="2450">
      <c r="A2450" s="32" t="str">
        <f t="shared" si="2"/>
        <v>Argentina-The Americas2007</v>
      </c>
      <c r="B2450" s="32" t="s">
        <v>85</v>
      </c>
      <c r="C2450" s="5" t="s">
        <v>84</v>
      </c>
      <c r="D2450" s="9" t="s">
        <v>69</v>
      </c>
      <c r="E2450" s="12">
        <v>1.076</v>
      </c>
      <c r="F2450" s="12">
        <v>30.0</v>
      </c>
      <c r="G2450" s="10">
        <f t="shared" si="1324"/>
        <v>69</v>
      </c>
      <c r="H2450" s="12">
        <v>453.0</v>
      </c>
      <c r="I2450" s="12">
        <v>0.259</v>
      </c>
      <c r="J2450" s="12">
        <v>1.027</v>
      </c>
    </row>
    <row r="2451">
      <c r="A2451" s="32" t="str">
        <f t="shared" si="2"/>
        <v>St. Martin (French part)-The Americas2007</v>
      </c>
      <c r="B2451" s="32" t="s">
        <v>254</v>
      </c>
      <c r="C2451" s="5" t="s">
        <v>84</v>
      </c>
      <c r="D2451" s="9" t="s">
        <v>69</v>
      </c>
      <c r="E2451" s="10">
        <f t="shared" ref="E2451:J2451" si="1325">if(AND(C2451=C2452,D2451=D2451+1,ISBLANK(E2452)),E2451,E2452)</f>
        <v>0.552</v>
      </c>
      <c r="F2451" s="10">
        <f t="shared" si="1325"/>
        <v>77</v>
      </c>
      <c r="G2451" s="10">
        <f t="shared" si="1325"/>
        <v>69</v>
      </c>
      <c r="H2451" s="10">
        <f t="shared" si="1325"/>
        <v>402</v>
      </c>
      <c r="I2451" s="10">
        <f t="shared" si="1325"/>
        <v>0.284</v>
      </c>
      <c r="J2451" s="10">
        <f t="shared" si="1325"/>
        <v>0.338</v>
      </c>
    </row>
    <row r="2452">
      <c r="A2452" s="32" t="str">
        <f t="shared" si="2"/>
        <v>Costa Rica-The Americas2007</v>
      </c>
      <c r="B2452" s="32" t="s">
        <v>122</v>
      </c>
      <c r="C2452" s="5" t="s">
        <v>84</v>
      </c>
      <c r="D2452" s="9" t="s">
        <v>69</v>
      </c>
      <c r="E2452" s="12">
        <v>0.552</v>
      </c>
      <c r="F2452" s="12">
        <v>77.0</v>
      </c>
      <c r="G2452" s="10">
        <f t="shared" ref="G2452:G2472" si="1326">if(AND(E2452=E2453,F2452=F2452+1,ISBLANK(G2453)),G2452,G2453)</f>
        <v>69</v>
      </c>
      <c r="H2452" s="12">
        <v>402.0</v>
      </c>
      <c r="I2452" s="12">
        <v>0.284</v>
      </c>
      <c r="J2452" s="12">
        <v>0.338</v>
      </c>
    </row>
    <row r="2453">
      <c r="A2453" s="32" t="str">
        <f t="shared" si="2"/>
        <v>St. Vincent and the Grenadines-The Americas2007</v>
      </c>
      <c r="B2453" s="32" t="s">
        <v>255</v>
      </c>
      <c r="C2453" s="5" t="s">
        <v>84</v>
      </c>
      <c r="D2453" s="9" t="s">
        <v>69</v>
      </c>
      <c r="E2453" s="12">
        <v>0.45</v>
      </c>
      <c r="F2453" s="12">
        <v>12.0</v>
      </c>
      <c r="G2453" s="10">
        <f t="shared" si="1326"/>
        <v>69</v>
      </c>
      <c r="H2453" s="12">
        <v>76.0</v>
      </c>
      <c r="I2453" s="12">
        <v>0.16</v>
      </c>
      <c r="J2453" s="12">
        <v>1.013</v>
      </c>
    </row>
    <row r="2454">
      <c r="A2454" s="32" t="str">
        <f t="shared" si="2"/>
        <v>Antigua and Barbuda-The Americas2007</v>
      </c>
      <c r="B2454" s="32" t="s">
        <v>83</v>
      </c>
      <c r="C2454" s="5" t="s">
        <v>84</v>
      </c>
      <c r="D2454" s="9" t="s">
        <v>69</v>
      </c>
      <c r="E2454" s="12">
        <v>0.462</v>
      </c>
      <c r="F2454" s="12">
        <v>21.0</v>
      </c>
      <c r="G2454" s="10">
        <f t="shared" si="1326"/>
        <v>69</v>
      </c>
      <c r="H2454" s="12">
        <v>184.0</v>
      </c>
      <c r="I2454" s="12">
        <v>0.34</v>
      </c>
      <c r="J2454" s="12">
        <v>1.332</v>
      </c>
    </row>
    <row r="2455">
      <c r="A2455" s="32" t="str">
        <f t="shared" si="2"/>
        <v>Suriname-The Americas2007</v>
      </c>
      <c r="B2455" s="32" t="s">
        <v>257</v>
      </c>
      <c r="C2455" s="5" t="s">
        <v>84</v>
      </c>
      <c r="D2455" s="9" t="s">
        <v>69</v>
      </c>
      <c r="E2455" s="12">
        <v>0.279</v>
      </c>
      <c r="F2455" s="12">
        <v>694.0</v>
      </c>
      <c r="G2455" s="10">
        <f t="shared" si="1326"/>
        <v>69</v>
      </c>
      <c r="H2455" s="12">
        <v>199.0</v>
      </c>
      <c r="I2455" s="12">
        <v>0.141</v>
      </c>
      <c r="J2455" s="12">
        <v>0.744</v>
      </c>
    </row>
    <row r="2456">
      <c r="A2456" s="32" t="str">
        <f t="shared" si="2"/>
        <v>Grenada-The Americas2007</v>
      </c>
      <c r="B2456" s="32" t="s">
        <v>152</v>
      </c>
      <c r="C2456" s="5" t="s">
        <v>84</v>
      </c>
      <c r="D2456" s="9" t="s">
        <v>69</v>
      </c>
      <c r="E2456" s="12">
        <v>0.453</v>
      </c>
      <c r="F2456" s="12">
        <v>20.0</v>
      </c>
      <c r="G2456" s="10">
        <f t="shared" si="1326"/>
        <v>69</v>
      </c>
      <c r="H2456" s="12">
        <v>140.0</v>
      </c>
      <c r="I2456" s="12">
        <v>0.223</v>
      </c>
      <c r="J2456" s="12">
        <v>0.496</v>
      </c>
    </row>
    <row r="2457">
      <c r="A2457" s="32" t="str">
        <f t="shared" si="2"/>
        <v>El Salvador-The Americas2007</v>
      </c>
      <c r="B2457" s="32" t="s">
        <v>135</v>
      </c>
      <c r="C2457" s="5" t="s">
        <v>84</v>
      </c>
      <c r="D2457" s="9" t="s">
        <v>69</v>
      </c>
      <c r="E2457" s="12">
        <v>0.347</v>
      </c>
      <c r="F2457" s="12">
        <v>22.0</v>
      </c>
      <c r="G2457" s="10">
        <f t="shared" si="1326"/>
        <v>69</v>
      </c>
      <c r="H2457" s="12">
        <v>320.0</v>
      </c>
      <c r="I2457" s="12">
        <v>0.061</v>
      </c>
      <c r="J2457" s="12">
        <v>1.002</v>
      </c>
    </row>
    <row r="2458">
      <c r="A2458" s="32" t="str">
        <f t="shared" si="2"/>
        <v>Colombia-The Americas2007</v>
      </c>
      <c r="B2458" s="32" t="s">
        <v>118</v>
      </c>
      <c r="C2458" s="5" t="s">
        <v>84</v>
      </c>
      <c r="D2458" s="9" t="s">
        <v>69</v>
      </c>
      <c r="E2458" s="12">
        <v>0.842</v>
      </c>
      <c r="F2458" s="12">
        <v>42.0</v>
      </c>
      <c r="G2458" s="10">
        <f t="shared" si="1326"/>
        <v>69</v>
      </c>
      <c r="H2458" s="12">
        <v>268.0</v>
      </c>
      <c r="I2458" s="12">
        <v>0.218</v>
      </c>
      <c r="J2458" s="12">
        <v>0.763</v>
      </c>
    </row>
    <row r="2459">
      <c r="A2459" s="32" t="str">
        <f t="shared" si="2"/>
        <v>Peru-The Americas2007</v>
      </c>
      <c r="B2459" s="32" t="s">
        <v>224</v>
      </c>
      <c r="C2459" s="5" t="s">
        <v>84</v>
      </c>
      <c r="D2459" s="9" t="s">
        <v>69</v>
      </c>
      <c r="E2459" s="12">
        <v>0.383</v>
      </c>
      <c r="F2459" s="12">
        <v>72.0</v>
      </c>
      <c r="G2459" s="10">
        <f t="shared" si="1326"/>
        <v>69</v>
      </c>
      <c r="H2459" s="12">
        <v>424.0</v>
      </c>
      <c r="I2459" s="12">
        <v>0.252</v>
      </c>
      <c r="J2459" s="12">
        <v>0.544</v>
      </c>
    </row>
    <row r="2460">
      <c r="A2460" s="32" t="str">
        <f t="shared" si="2"/>
        <v>Mexico-The Americas2007</v>
      </c>
      <c r="B2460" s="32" t="s">
        <v>199</v>
      </c>
      <c r="C2460" s="5" t="s">
        <v>84</v>
      </c>
      <c r="D2460" s="9" t="s">
        <v>69</v>
      </c>
      <c r="E2460" s="12">
        <v>0.523</v>
      </c>
      <c r="F2460" s="12">
        <v>25.0</v>
      </c>
      <c r="G2460" s="10">
        <f t="shared" si="1326"/>
        <v>69</v>
      </c>
      <c r="H2460" s="12">
        <v>485.0</v>
      </c>
      <c r="I2460" s="12">
        <v>0.208</v>
      </c>
      <c r="J2460" s="12">
        <v>0.586</v>
      </c>
    </row>
    <row r="2461">
      <c r="A2461" s="32" t="str">
        <f t="shared" si="2"/>
        <v>Panama-The Americas2007</v>
      </c>
      <c r="B2461" s="32" t="s">
        <v>221</v>
      </c>
      <c r="C2461" s="5" t="s">
        <v>84</v>
      </c>
      <c r="D2461" s="9" t="s">
        <v>69</v>
      </c>
      <c r="E2461" s="12">
        <v>0.447</v>
      </c>
      <c r="F2461" s="12">
        <v>18.0</v>
      </c>
      <c r="G2461" s="10">
        <f t="shared" si="1326"/>
        <v>69</v>
      </c>
      <c r="H2461" s="12">
        <v>482.0</v>
      </c>
      <c r="I2461" s="12">
        <v>0.223</v>
      </c>
      <c r="J2461" s="12">
        <v>0.862</v>
      </c>
    </row>
    <row r="2462">
      <c r="A2462" s="32" t="str">
        <f t="shared" si="2"/>
        <v>Guyana-The Americas2007</v>
      </c>
      <c r="B2462" s="32" t="s">
        <v>157</v>
      </c>
      <c r="C2462" s="5" t="s">
        <v>84</v>
      </c>
      <c r="D2462" s="9" t="s">
        <v>69</v>
      </c>
      <c r="E2462" s="12">
        <v>0.39</v>
      </c>
      <c r="F2462" s="12">
        <v>37.0</v>
      </c>
      <c r="G2462" s="10">
        <f t="shared" si="1326"/>
        <v>69</v>
      </c>
      <c r="H2462" s="12">
        <v>288.0</v>
      </c>
      <c r="I2462" s="12">
        <v>0.138</v>
      </c>
      <c r="J2462" s="12">
        <v>0.699</v>
      </c>
    </row>
    <row r="2463">
      <c r="A2463" s="32" t="str">
        <f t="shared" si="2"/>
        <v>Venezuela-The Americas2007</v>
      </c>
      <c r="B2463" s="32" t="s">
        <v>281</v>
      </c>
      <c r="C2463" s="5" t="s">
        <v>84</v>
      </c>
      <c r="D2463" s="9" t="s">
        <v>69</v>
      </c>
      <c r="E2463" s="12">
        <v>0.536</v>
      </c>
      <c r="F2463" s="12">
        <v>141.0</v>
      </c>
      <c r="G2463" s="10">
        <f t="shared" si="1326"/>
        <v>69</v>
      </c>
      <c r="H2463" s="12">
        <v>864.0</v>
      </c>
      <c r="I2463" s="12">
        <v>0.208</v>
      </c>
      <c r="J2463" s="12">
        <v>0.861</v>
      </c>
    </row>
    <row r="2464">
      <c r="A2464" s="32" t="str">
        <f t="shared" si="2"/>
        <v>Dominican Republic-The Americas2007</v>
      </c>
      <c r="B2464" s="32" t="s">
        <v>132</v>
      </c>
      <c r="C2464" s="5" t="s">
        <v>84</v>
      </c>
      <c r="D2464" s="9" t="s">
        <v>69</v>
      </c>
      <c r="E2464" s="12">
        <v>0.395</v>
      </c>
      <c r="F2464" s="12">
        <v>22.0</v>
      </c>
      <c r="G2464" s="10">
        <f t="shared" si="1326"/>
        <v>69</v>
      </c>
      <c r="H2464" s="12">
        <v>286.0</v>
      </c>
      <c r="I2464" s="12">
        <v>0.177</v>
      </c>
      <c r="J2464" s="12">
        <v>0.573</v>
      </c>
    </row>
    <row r="2465">
      <c r="A2465" s="32" t="str">
        <f t="shared" si="2"/>
        <v>Ecuador-The Americas2007</v>
      </c>
      <c r="B2465" s="32" t="s">
        <v>133</v>
      </c>
      <c r="C2465" s="5" t="s">
        <v>84</v>
      </c>
      <c r="D2465" s="9" t="s">
        <v>69</v>
      </c>
      <c r="E2465" s="12">
        <v>0.353</v>
      </c>
      <c r="F2465" s="12">
        <v>65.0</v>
      </c>
      <c r="G2465" s="10">
        <f t="shared" si="1326"/>
        <v>69</v>
      </c>
      <c r="H2465" s="12">
        <v>600.0</v>
      </c>
      <c r="I2465" s="12">
        <v>0.108</v>
      </c>
      <c r="J2465" s="12">
        <v>0.697</v>
      </c>
    </row>
    <row r="2466">
      <c r="A2466" s="32" t="str">
        <f t="shared" si="2"/>
        <v>Paraguay-The Americas2007</v>
      </c>
      <c r="B2466" s="32" t="s">
        <v>223</v>
      </c>
      <c r="C2466" s="5" t="s">
        <v>84</v>
      </c>
      <c r="D2466" s="9" t="s">
        <v>69</v>
      </c>
      <c r="E2466" s="12">
        <v>0.351</v>
      </c>
      <c r="F2466" s="12">
        <v>35.0</v>
      </c>
      <c r="G2466" s="10">
        <f t="shared" si="1326"/>
        <v>69</v>
      </c>
      <c r="H2466" s="12">
        <v>328.0</v>
      </c>
      <c r="I2466" s="12">
        <v>0.112</v>
      </c>
      <c r="J2466" s="12">
        <v>0.766</v>
      </c>
    </row>
    <row r="2467">
      <c r="A2467" s="32" t="str">
        <f t="shared" si="2"/>
        <v>Nicaragua-The Americas2007</v>
      </c>
      <c r="B2467" s="32" t="s">
        <v>213</v>
      </c>
      <c r="C2467" s="5" t="s">
        <v>84</v>
      </c>
      <c r="D2467" s="9" t="s">
        <v>69</v>
      </c>
      <c r="E2467" s="12">
        <v>0.635</v>
      </c>
      <c r="F2467" s="12">
        <v>39.0</v>
      </c>
      <c r="G2467" s="10">
        <f t="shared" si="1326"/>
        <v>69</v>
      </c>
      <c r="H2467" s="12">
        <v>240.0</v>
      </c>
      <c r="I2467" s="12">
        <v>0.039</v>
      </c>
      <c r="J2467" s="12">
        <v>0.447</v>
      </c>
    </row>
    <row r="2468">
      <c r="A2468" s="32" t="str">
        <f t="shared" si="2"/>
        <v>Belize-The Americas2007</v>
      </c>
      <c r="B2468" s="32" t="s">
        <v>98</v>
      </c>
      <c r="C2468" s="5" t="s">
        <v>84</v>
      </c>
      <c r="D2468" s="9" t="s">
        <v>69</v>
      </c>
      <c r="E2468" s="12">
        <v>0.348</v>
      </c>
      <c r="F2468" s="12">
        <v>44.0</v>
      </c>
      <c r="G2468" s="10">
        <f t="shared" si="1326"/>
        <v>69</v>
      </c>
      <c r="H2468" s="12">
        <v>147.0</v>
      </c>
      <c r="I2468" s="12">
        <v>0.109</v>
      </c>
      <c r="J2468" s="12">
        <v>0.413</v>
      </c>
    </row>
    <row r="2469">
      <c r="A2469" s="32" t="str">
        <f t="shared" si="2"/>
        <v>Haiti-The Americas2007</v>
      </c>
      <c r="B2469" s="32" t="s">
        <v>158</v>
      </c>
      <c r="C2469" s="5" t="s">
        <v>84</v>
      </c>
      <c r="D2469" s="9" t="s">
        <v>69</v>
      </c>
      <c r="E2469" s="12">
        <v>0.404</v>
      </c>
      <c r="F2469" s="12">
        <v>202.0</v>
      </c>
      <c r="G2469" s="10">
        <f t="shared" si="1326"/>
        <v>69</v>
      </c>
      <c r="H2469" s="12">
        <v>184.0</v>
      </c>
      <c r="I2469" s="12">
        <v>0.072</v>
      </c>
      <c r="J2469" s="12">
        <v>0.263</v>
      </c>
    </row>
    <row r="2470">
      <c r="A2470" s="32" t="str">
        <f t="shared" si="2"/>
        <v>Bolivia-The Americas2007</v>
      </c>
      <c r="B2470" s="32" t="s">
        <v>102</v>
      </c>
      <c r="C2470" s="5" t="s">
        <v>84</v>
      </c>
      <c r="D2470" s="9" t="s">
        <v>69</v>
      </c>
      <c r="E2470" s="12">
        <v>0.8</v>
      </c>
      <c r="F2470" s="12">
        <v>50.0</v>
      </c>
      <c r="G2470" s="10">
        <f t="shared" si="1326"/>
        <v>69</v>
      </c>
      <c r="H2470" s="12">
        <v>1080.0</v>
      </c>
      <c r="I2470" s="12">
        <v>0.105</v>
      </c>
      <c r="J2470" s="12">
        <v>0.336</v>
      </c>
    </row>
    <row r="2471">
      <c r="A2471" s="32" t="str">
        <f t="shared" si="2"/>
        <v>Honduras-The Americas2007</v>
      </c>
      <c r="B2471" s="32" t="s">
        <v>159</v>
      </c>
      <c r="C2471" s="5" t="s">
        <v>84</v>
      </c>
      <c r="D2471" s="9" t="s">
        <v>69</v>
      </c>
      <c r="E2471" s="12">
        <v>0.44</v>
      </c>
      <c r="F2471" s="12">
        <v>21.0</v>
      </c>
      <c r="G2471" s="10">
        <f t="shared" si="1326"/>
        <v>69</v>
      </c>
      <c r="H2471" s="12">
        <v>424.0</v>
      </c>
      <c r="I2471" s="12">
        <v>0.094</v>
      </c>
      <c r="J2471" s="12">
        <v>0.583</v>
      </c>
    </row>
    <row r="2472">
      <c r="A2472" s="32" t="str">
        <f t="shared" si="2"/>
        <v>Guatemala-The Americas2007</v>
      </c>
      <c r="B2472" s="32" t="s">
        <v>154</v>
      </c>
      <c r="C2472" s="5" t="s">
        <v>84</v>
      </c>
      <c r="D2472" s="9" t="s">
        <v>69</v>
      </c>
      <c r="E2472" s="12">
        <v>0.365</v>
      </c>
      <c r="F2472" s="12">
        <v>34.0</v>
      </c>
      <c r="G2472" s="10">
        <f t="shared" si="1326"/>
        <v>69</v>
      </c>
      <c r="H2472" s="12">
        <v>344.0</v>
      </c>
      <c r="I2472" s="12">
        <v>0.073</v>
      </c>
      <c r="J2472" s="12">
        <v>0.893</v>
      </c>
    </row>
    <row r="2473">
      <c r="A2473" s="32" t="str">
        <f t="shared" si="2"/>
        <v>Cayman Islands-The Americas2008</v>
      </c>
      <c r="B2473" s="32" t="s">
        <v>113</v>
      </c>
      <c r="C2473" s="5" t="s">
        <v>84</v>
      </c>
      <c r="D2473" s="9" t="s">
        <v>70</v>
      </c>
      <c r="E2473" s="10">
        <f t="shared" ref="E2473:H2473" si="1327">if(AND(C2473=C2474,D2473=D2473+1,ISBLANK(E2474)),E2473,E2474)</f>
        <v>0.37</v>
      </c>
      <c r="F2473" s="10">
        <f t="shared" si="1327"/>
        <v>13</v>
      </c>
      <c r="G2473" s="10">
        <f t="shared" si="1327"/>
        <v>69</v>
      </c>
      <c r="H2473" s="10">
        <f t="shared" si="1327"/>
        <v>117</v>
      </c>
      <c r="I2473" s="12">
        <v>0.61</v>
      </c>
      <c r="J2473" s="12">
        <v>1.858</v>
      </c>
    </row>
    <row r="2474">
      <c r="A2474" s="32" t="str">
        <f t="shared" si="2"/>
        <v>Turks and Caicos Islands-The Americas2008</v>
      </c>
      <c r="B2474" s="32" t="s">
        <v>272</v>
      </c>
      <c r="C2474" s="5" t="s">
        <v>84</v>
      </c>
      <c r="D2474" s="9" t="s">
        <v>70</v>
      </c>
      <c r="E2474" s="10">
        <f t="shared" ref="E2474:J2474" si="1328">if(AND(C2474=C2475,D2474=D2474+1,ISBLANK(E2475)),E2474,E2475)</f>
        <v>0.37</v>
      </c>
      <c r="F2474" s="10">
        <f t="shared" si="1328"/>
        <v>13</v>
      </c>
      <c r="G2474" s="10">
        <f t="shared" si="1328"/>
        <v>69</v>
      </c>
      <c r="H2474" s="10">
        <f t="shared" si="1328"/>
        <v>117</v>
      </c>
      <c r="I2474" s="10">
        <f t="shared" si="1328"/>
        <v>0.412</v>
      </c>
      <c r="J2474" s="10">
        <f t="shared" si="1328"/>
        <v>1.284</v>
      </c>
    </row>
    <row r="2475">
      <c r="A2475" s="32" t="str">
        <f t="shared" si="2"/>
        <v>Dominica-The Americas2008</v>
      </c>
      <c r="B2475" s="32" t="s">
        <v>131</v>
      </c>
      <c r="C2475" s="5" t="s">
        <v>84</v>
      </c>
      <c r="D2475" s="9" t="s">
        <v>70</v>
      </c>
      <c r="E2475" s="12">
        <v>0.37</v>
      </c>
      <c r="F2475" s="12">
        <v>13.0</v>
      </c>
      <c r="G2475" s="10">
        <f t="shared" ref="G2475:G2476" si="1329">if(AND(E2475=E2476,F2475=F2475+1,ISBLANK(G2476)),G2475,G2476)</f>
        <v>69</v>
      </c>
      <c r="H2475" s="12">
        <v>117.0</v>
      </c>
      <c r="I2475" s="12">
        <v>0.412</v>
      </c>
      <c r="J2475" s="12">
        <v>1.284</v>
      </c>
    </row>
    <row r="2476">
      <c r="A2476" s="32" t="str">
        <f t="shared" si="2"/>
        <v>St. Kitts and Nevis-The Americas2008</v>
      </c>
      <c r="B2476" s="32" t="s">
        <v>252</v>
      </c>
      <c r="C2476" s="5" t="s">
        <v>84</v>
      </c>
      <c r="D2476" s="9" t="s">
        <v>70</v>
      </c>
      <c r="E2476" s="12">
        <v>0.525</v>
      </c>
      <c r="F2476" s="12">
        <v>19.0</v>
      </c>
      <c r="G2476" s="10">
        <f t="shared" si="1329"/>
        <v>69</v>
      </c>
      <c r="H2476" s="12">
        <v>172.0</v>
      </c>
      <c r="I2476" s="12">
        <v>0.6</v>
      </c>
      <c r="J2476" s="12">
        <v>1.458</v>
      </c>
    </row>
    <row r="2477">
      <c r="A2477" s="32" t="str">
        <f t="shared" si="2"/>
        <v>Cuba-The Americas2008</v>
      </c>
      <c r="B2477" s="32" t="s">
        <v>125</v>
      </c>
      <c r="C2477" s="5" t="s">
        <v>84</v>
      </c>
      <c r="D2477" s="9" t="s">
        <v>70</v>
      </c>
      <c r="E2477" s="10">
        <f t="shared" ref="E2477:H2477" si="1330">if(AND(C2477=C2478,D2477=D2477+1,ISBLANK(E2478)),E2477,E2478)</f>
        <v>0.441</v>
      </c>
      <c r="F2477" s="10">
        <f t="shared" si="1330"/>
        <v>5</v>
      </c>
      <c r="G2477" s="10">
        <f t="shared" si="1330"/>
        <v>69</v>
      </c>
      <c r="H2477" s="10">
        <f t="shared" si="1330"/>
        <v>119</v>
      </c>
      <c r="I2477" s="12">
        <v>0.129</v>
      </c>
      <c r="J2477" s="12">
        <v>0.029</v>
      </c>
    </row>
    <row r="2478">
      <c r="A2478" s="32" t="str">
        <f t="shared" si="2"/>
        <v>Aruba-The Americas2008</v>
      </c>
      <c r="B2478" s="32" t="s">
        <v>87</v>
      </c>
      <c r="C2478" s="5" t="s">
        <v>84</v>
      </c>
      <c r="D2478" s="9" t="s">
        <v>70</v>
      </c>
      <c r="E2478" s="10">
        <f t="shared" ref="E2478:H2478" si="1331">if(AND(C2478=C2479,D2478=D2478+1,ISBLANK(E2479)),E2478,E2479)</f>
        <v>0.441</v>
      </c>
      <c r="F2478" s="10">
        <f t="shared" si="1331"/>
        <v>5</v>
      </c>
      <c r="G2478" s="10">
        <f t="shared" si="1331"/>
        <v>69</v>
      </c>
      <c r="H2478" s="10">
        <f t="shared" si="1331"/>
        <v>119</v>
      </c>
      <c r="I2478" s="12">
        <v>0.52</v>
      </c>
      <c r="J2478" s="12">
        <v>1.192</v>
      </c>
    </row>
    <row r="2479">
      <c r="A2479" s="32" t="str">
        <f t="shared" si="2"/>
        <v>Canada-The Americas2008</v>
      </c>
      <c r="B2479" s="32" t="s">
        <v>112</v>
      </c>
      <c r="C2479" s="5" t="s">
        <v>84</v>
      </c>
      <c r="D2479" s="9" t="s">
        <v>70</v>
      </c>
      <c r="E2479" s="12">
        <v>0.441</v>
      </c>
      <c r="F2479" s="12">
        <v>5.0</v>
      </c>
      <c r="G2479" s="10">
        <f t="shared" ref="G2479:G2480" si="1332">if(AND(E2479=E2480,F2479=F2479+1,ISBLANK(G2480)),G2479,G2480)</f>
        <v>69</v>
      </c>
      <c r="H2479" s="12">
        <v>119.0</v>
      </c>
      <c r="I2479" s="12">
        <v>0.767</v>
      </c>
      <c r="J2479" s="12">
        <v>0.662</v>
      </c>
    </row>
    <row r="2480">
      <c r="A2480" s="32" t="str">
        <f t="shared" si="2"/>
        <v>Puerto Rico-The Americas2008</v>
      </c>
      <c r="B2480" s="32" t="s">
        <v>228</v>
      </c>
      <c r="C2480" s="5" t="s">
        <v>84</v>
      </c>
      <c r="D2480" s="9" t="s">
        <v>70</v>
      </c>
      <c r="E2480" s="12">
        <v>0.606</v>
      </c>
      <c r="F2480" s="12">
        <v>7.0</v>
      </c>
      <c r="G2480" s="10">
        <f t="shared" si="1332"/>
        <v>69</v>
      </c>
      <c r="H2480" s="12">
        <v>218.0</v>
      </c>
      <c r="I2480" s="12">
        <v>0.38</v>
      </c>
      <c r="J2480" s="12">
        <v>0.682</v>
      </c>
    </row>
    <row r="2481">
      <c r="A2481" s="32" t="str">
        <f t="shared" si="2"/>
        <v>Sint Maarten (Dutch part)-The Americas2008</v>
      </c>
      <c r="B2481" s="32" t="s">
        <v>242</v>
      </c>
      <c r="C2481" s="5" t="s">
        <v>84</v>
      </c>
      <c r="D2481" s="9" t="s">
        <v>70</v>
      </c>
      <c r="E2481" s="10">
        <f t="shared" ref="E2481:J2481" si="1333">if(AND(C2481=C2482,D2481=D2481+1,ISBLANK(E2482)),E2481,E2482)</f>
        <v>0.464</v>
      </c>
      <c r="F2481" s="10">
        <f t="shared" si="1333"/>
        <v>5</v>
      </c>
      <c r="G2481" s="10">
        <f t="shared" si="1333"/>
        <v>69</v>
      </c>
      <c r="H2481" s="10">
        <f t="shared" si="1333"/>
        <v>187</v>
      </c>
      <c r="I2481" s="10">
        <f t="shared" si="1333"/>
        <v>0.614</v>
      </c>
      <c r="J2481" s="10">
        <f t="shared" si="1333"/>
        <v>1.04</v>
      </c>
    </row>
    <row r="2482">
      <c r="A2482" s="32" t="str">
        <f t="shared" si="2"/>
        <v>Barbados-The Americas2008</v>
      </c>
      <c r="B2482" s="32" t="s">
        <v>95</v>
      </c>
      <c r="C2482" s="5" t="s">
        <v>84</v>
      </c>
      <c r="D2482" s="9" t="s">
        <v>70</v>
      </c>
      <c r="E2482" s="10">
        <f t="shared" ref="E2482:H2482" si="1334">if(AND(C2482=C2483,D2482=D2482+1,ISBLANK(E2483)),E2482,E2483)</f>
        <v>0.464</v>
      </c>
      <c r="F2482" s="10">
        <f t="shared" si="1334"/>
        <v>5</v>
      </c>
      <c r="G2482" s="10">
        <f t="shared" si="1334"/>
        <v>69</v>
      </c>
      <c r="H2482" s="10">
        <f t="shared" si="1334"/>
        <v>187</v>
      </c>
      <c r="I2482" s="12">
        <v>0.614</v>
      </c>
      <c r="J2482" s="12">
        <v>1.04</v>
      </c>
    </row>
    <row r="2483">
      <c r="A2483" s="32" t="str">
        <f t="shared" si="2"/>
        <v>Bermuda-The Americas2008</v>
      </c>
      <c r="B2483" s="32" t="s">
        <v>100</v>
      </c>
      <c r="C2483" s="5" t="s">
        <v>84</v>
      </c>
      <c r="D2483" s="9" t="s">
        <v>70</v>
      </c>
      <c r="E2483" s="10">
        <f t="shared" ref="E2483:H2483" si="1335">if(AND(C2483=C2484,D2483=D2483+1,ISBLANK(E2484)),E2483,E2484)</f>
        <v>0.464</v>
      </c>
      <c r="F2483" s="10">
        <f t="shared" si="1335"/>
        <v>5</v>
      </c>
      <c r="G2483" s="10">
        <f t="shared" si="1335"/>
        <v>69</v>
      </c>
      <c r="H2483" s="10">
        <f t="shared" si="1335"/>
        <v>187</v>
      </c>
      <c r="I2483" s="12">
        <v>0.823</v>
      </c>
      <c r="J2483" s="12">
        <v>1.222</v>
      </c>
    </row>
    <row r="2484">
      <c r="A2484" s="32" t="str">
        <f t="shared" si="2"/>
        <v>Curacao-The Americas2008</v>
      </c>
      <c r="B2484" s="32" t="s">
        <v>126</v>
      </c>
      <c r="C2484" s="5" t="s">
        <v>84</v>
      </c>
      <c r="D2484" s="9" t="s">
        <v>70</v>
      </c>
      <c r="E2484" s="10">
        <f t="shared" ref="E2484:J2484" si="1336">if(AND(C2484=C2485,D2484=D2484+1,ISBLANK(E2485)),E2484,E2485)</f>
        <v>0.464</v>
      </c>
      <c r="F2484" s="10">
        <f t="shared" si="1336"/>
        <v>5</v>
      </c>
      <c r="G2484" s="10">
        <f t="shared" si="1336"/>
        <v>69</v>
      </c>
      <c r="H2484" s="10">
        <f t="shared" si="1336"/>
        <v>187</v>
      </c>
      <c r="I2484" s="10">
        <f t="shared" si="1336"/>
        <v>0.74</v>
      </c>
      <c r="J2484" s="10">
        <f t="shared" si="1336"/>
        <v>0.852</v>
      </c>
    </row>
    <row r="2485">
      <c r="A2485" s="32" t="str">
        <f t="shared" si="2"/>
        <v>United States-The Americas2008</v>
      </c>
      <c r="B2485" s="32" t="s">
        <v>277</v>
      </c>
      <c r="C2485" s="5" t="s">
        <v>84</v>
      </c>
      <c r="D2485" s="9" t="s">
        <v>70</v>
      </c>
      <c r="E2485" s="12">
        <v>0.464</v>
      </c>
      <c r="F2485" s="12">
        <v>5.0</v>
      </c>
      <c r="G2485" s="10">
        <f t="shared" ref="G2485:G2486" si="1337">if(AND(E2485=E2486,F2485=F2485+1,ISBLANK(G2486)),G2485,G2486)</f>
        <v>69</v>
      </c>
      <c r="H2485" s="12">
        <v>187.0</v>
      </c>
      <c r="I2485" s="12">
        <v>0.74</v>
      </c>
      <c r="J2485" s="12">
        <v>0.852</v>
      </c>
    </row>
    <row r="2486">
      <c r="A2486" s="32" t="str">
        <f t="shared" si="2"/>
        <v>Trinidad and Tobago-The Americas2008</v>
      </c>
      <c r="B2486" s="32" t="s">
        <v>268</v>
      </c>
      <c r="C2486" s="5" t="s">
        <v>84</v>
      </c>
      <c r="D2486" s="9" t="s">
        <v>70</v>
      </c>
      <c r="E2486" s="12">
        <v>0.331</v>
      </c>
      <c r="F2486" s="12">
        <v>43.0</v>
      </c>
      <c r="G2486" s="10">
        <f t="shared" si="1337"/>
        <v>69</v>
      </c>
      <c r="H2486" s="12">
        <v>210.0</v>
      </c>
      <c r="I2486" s="12">
        <v>0.348</v>
      </c>
      <c r="J2486" s="12">
        <v>1.372</v>
      </c>
    </row>
    <row r="2487">
      <c r="A2487" s="32" t="str">
        <f t="shared" si="2"/>
        <v>Greenland-The Americas2008</v>
      </c>
      <c r="B2487" s="32" t="s">
        <v>151</v>
      </c>
      <c r="C2487" s="5" t="s">
        <v>84</v>
      </c>
      <c r="D2487" s="9" t="s">
        <v>70</v>
      </c>
      <c r="E2487" s="10">
        <f t="shared" ref="E2487:H2487" si="1338">if(AND(C2487=C2488,D2487=D2487+1,ISBLANK(E2488)),E2487,E2488)</f>
        <v>0.43</v>
      </c>
      <c r="F2487" s="10">
        <f t="shared" si="1338"/>
        <v>44</v>
      </c>
      <c r="G2487" s="10">
        <f t="shared" si="1338"/>
        <v>69</v>
      </c>
      <c r="H2487" s="10">
        <f t="shared" si="1338"/>
        <v>336</v>
      </c>
      <c r="I2487" s="12">
        <v>0.628</v>
      </c>
      <c r="J2487" s="12">
        <v>0.985</v>
      </c>
    </row>
    <row r="2488">
      <c r="A2488" s="32" t="str">
        <f t="shared" si="2"/>
        <v>Uruguay-The Americas2008</v>
      </c>
      <c r="B2488" s="32" t="s">
        <v>278</v>
      </c>
      <c r="C2488" s="5" t="s">
        <v>84</v>
      </c>
      <c r="D2488" s="9" t="s">
        <v>70</v>
      </c>
      <c r="E2488" s="12">
        <v>0.43</v>
      </c>
      <c r="F2488" s="12">
        <v>44.0</v>
      </c>
      <c r="G2488" s="10">
        <f t="shared" ref="G2488:G2495" si="1339">if(AND(E2488=E2489,F2488=F2488+1,ISBLANK(G2489)),G2488,G2489)</f>
        <v>69</v>
      </c>
      <c r="H2488" s="12">
        <v>336.0</v>
      </c>
      <c r="I2488" s="12">
        <v>0.393</v>
      </c>
      <c r="J2488" s="12">
        <v>1.047</v>
      </c>
    </row>
    <row r="2489">
      <c r="A2489" s="32" t="str">
        <f t="shared" si="2"/>
        <v>Chile-The Americas2008</v>
      </c>
      <c r="B2489" s="32" t="s">
        <v>116</v>
      </c>
      <c r="C2489" s="5" t="s">
        <v>84</v>
      </c>
      <c r="D2489" s="9" t="s">
        <v>70</v>
      </c>
      <c r="E2489" s="12">
        <v>0.251</v>
      </c>
      <c r="F2489" s="12">
        <v>27.0</v>
      </c>
      <c r="G2489" s="10">
        <f t="shared" si="1339"/>
        <v>69</v>
      </c>
      <c r="H2489" s="12">
        <v>316.0</v>
      </c>
      <c r="I2489" s="12">
        <v>0.373</v>
      </c>
      <c r="J2489" s="12">
        <v>0.879</v>
      </c>
    </row>
    <row r="2490">
      <c r="A2490" s="32" t="str">
        <f t="shared" si="2"/>
        <v>Brazil-The Americas2008</v>
      </c>
      <c r="B2490" s="32" t="s">
        <v>105</v>
      </c>
      <c r="C2490" s="5" t="s">
        <v>84</v>
      </c>
      <c r="D2490" s="9" t="s">
        <v>70</v>
      </c>
      <c r="E2490" s="12">
        <v>0.684</v>
      </c>
      <c r="F2490" s="12">
        <v>149.0</v>
      </c>
      <c r="G2490" s="10">
        <f t="shared" si="1339"/>
        <v>69</v>
      </c>
      <c r="H2490" s="12">
        <v>2600.0</v>
      </c>
      <c r="I2490" s="12">
        <v>0.338</v>
      </c>
      <c r="J2490" s="12">
        <v>0.786</v>
      </c>
    </row>
    <row r="2491">
      <c r="A2491" s="32" t="str">
        <f t="shared" si="2"/>
        <v>Jamaica-The Americas2008</v>
      </c>
      <c r="B2491" s="32" t="s">
        <v>171</v>
      </c>
      <c r="C2491" s="5" t="s">
        <v>84</v>
      </c>
      <c r="D2491" s="9" t="s">
        <v>70</v>
      </c>
      <c r="E2491" s="12">
        <v>0.499</v>
      </c>
      <c r="F2491" s="12">
        <v>8.0</v>
      </c>
      <c r="G2491" s="10">
        <f t="shared" si="1339"/>
        <v>69</v>
      </c>
      <c r="H2491" s="12">
        <v>414.0</v>
      </c>
      <c r="I2491" s="12">
        <v>0.236</v>
      </c>
      <c r="J2491" s="12">
        <v>1.002</v>
      </c>
    </row>
    <row r="2492">
      <c r="A2492" s="32" t="str">
        <f t="shared" si="2"/>
        <v>Bahamas, The-The Americas2008</v>
      </c>
      <c r="B2492" s="32" t="s">
        <v>91</v>
      </c>
      <c r="C2492" s="5" t="s">
        <v>84</v>
      </c>
      <c r="D2492" s="9" t="s">
        <v>70</v>
      </c>
      <c r="E2492" s="12">
        <v>0.449</v>
      </c>
      <c r="F2492" s="12">
        <v>31.0</v>
      </c>
      <c r="G2492" s="10">
        <f t="shared" si="1339"/>
        <v>69</v>
      </c>
      <c r="H2492" s="12">
        <v>58.0</v>
      </c>
      <c r="I2492" s="12">
        <v>0.315</v>
      </c>
      <c r="J2492" s="12">
        <v>1.028</v>
      </c>
    </row>
    <row r="2493">
      <c r="A2493" s="32" t="str">
        <f t="shared" si="2"/>
        <v>Costa Rica-The Americas2008</v>
      </c>
      <c r="B2493" s="32" t="s">
        <v>122</v>
      </c>
      <c r="C2493" s="5" t="s">
        <v>84</v>
      </c>
      <c r="D2493" s="9" t="s">
        <v>70</v>
      </c>
      <c r="E2493" s="12">
        <v>0.552</v>
      </c>
      <c r="F2493" s="12">
        <v>60.0</v>
      </c>
      <c r="G2493" s="10">
        <f t="shared" si="1339"/>
        <v>69</v>
      </c>
      <c r="H2493" s="12">
        <v>282.0</v>
      </c>
      <c r="I2493" s="12">
        <v>0.323</v>
      </c>
      <c r="J2493" s="12">
        <v>0.416</v>
      </c>
    </row>
    <row r="2494">
      <c r="A2494" s="32" t="str">
        <f t="shared" si="2"/>
        <v>St. Lucia-The Americas2008</v>
      </c>
      <c r="B2494" s="32" t="s">
        <v>253</v>
      </c>
      <c r="C2494" s="5" t="s">
        <v>84</v>
      </c>
      <c r="D2494" s="9" t="s">
        <v>70</v>
      </c>
      <c r="E2494" s="12">
        <v>0.34</v>
      </c>
      <c r="F2494" s="12">
        <v>20.0</v>
      </c>
      <c r="G2494" s="10">
        <f t="shared" si="1339"/>
        <v>69</v>
      </c>
      <c r="H2494" s="12">
        <v>61.0</v>
      </c>
      <c r="I2494" s="12">
        <v>0.32</v>
      </c>
      <c r="J2494" s="12">
        <v>1.013</v>
      </c>
    </row>
    <row r="2495">
      <c r="A2495" s="32" t="str">
        <f t="shared" si="2"/>
        <v>Argentina-The Americas2008</v>
      </c>
      <c r="B2495" s="32" t="s">
        <v>85</v>
      </c>
      <c r="C2495" s="5" t="s">
        <v>84</v>
      </c>
      <c r="D2495" s="9" t="s">
        <v>70</v>
      </c>
      <c r="E2495" s="12">
        <v>1.076</v>
      </c>
      <c r="F2495" s="12">
        <v>31.0</v>
      </c>
      <c r="G2495" s="10">
        <f t="shared" si="1339"/>
        <v>69</v>
      </c>
      <c r="H2495" s="12">
        <v>453.0</v>
      </c>
      <c r="I2495" s="12">
        <v>0.281</v>
      </c>
      <c r="J2495" s="12">
        <v>1.172</v>
      </c>
    </row>
    <row r="2496">
      <c r="A2496" s="32" t="str">
        <f t="shared" si="2"/>
        <v>St. Martin (French part)-The Americas2008</v>
      </c>
      <c r="B2496" s="32" t="s">
        <v>254</v>
      </c>
      <c r="C2496" s="5" t="s">
        <v>84</v>
      </c>
      <c r="D2496" s="9" t="s">
        <v>70</v>
      </c>
      <c r="E2496" s="10">
        <f t="shared" ref="E2496:J2496" si="1340">if(AND(C2496=C2497,D2496=D2496+1,ISBLANK(E2497)),E2496,E2497)</f>
        <v>0.426</v>
      </c>
      <c r="F2496" s="10">
        <f t="shared" si="1340"/>
        <v>12</v>
      </c>
      <c r="G2496" s="10">
        <f t="shared" si="1340"/>
        <v>69</v>
      </c>
      <c r="H2496" s="10">
        <f t="shared" si="1340"/>
        <v>117</v>
      </c>
      <c r="I2496" s="10">
        <f t="shared" si="1340"/>
        <v>0.21</v>
      </c>
      <c r="J2496" s="10">
        <f t="shared" si="1340"/>
        <v>1.192</v>
      </c>
    </row>
    <row r="2497">
      <c r="A2497" s="32" t="str">
        <f t="shared" si="2"/>
        <v>St. Vincent and the Grenadines-The Americas2008</v>
      </c>
      <c r="B2497" s="32" t="s">
        <v>255</v>
      </c>
      <c r="C2497" s="5" t="s">
        <v>84</v>
      </c>
      <c r="D2497" s="9" t="s">
        <v>70</v>
      </c>
      <c r="E2497" s="12">
        <v>0.426</v>
      </c>
      <c r="F2497" s="12">
        <v>12.0</v>
      </c>
      <c r="G2497" s="10">
        <f t="shared" ref="G2497:G2516" si="1341">if(AND(E2497=E2498,F2497=F2497+1,ISBLANK(G2498)),G2497,G2498)</f>
        <v>69</v>
      </c>
      <c r="H2497" s="12">
        <v>117.0</v>
      </c>
      <c r="I2497" s="12">
        <v>0.21</v>
      </c>
      <c r="J2497" s="12">
        <v>1.192</v>
      </c>
    </row>
    <row r="2498">
      <c r="A2498" s="32" t="str">
        <f t="shared" si="2"/>
        <v>Antigua and Barbuda-The Americas2008</v>
      </c>
      <c r="B2498" s="32" t="s">
        <v>83</v>
      </c>
      <c r="C2498" s="5" t="s">
        <v>84</v>
      </c>
      <c r="D2498" s="9" t="s">
        <v>70</v>
      </c>
      <c r="E2498" s="12">
        <v>0.462</v>
      </c>
      <c r="F2498" s="12">
        <v>21.0</v>
      </c>
      <c r="G2498" s="10">
        <f t="shared" si="1341"/>
        <v>69</v>
      </c>
      <c r="H2498" s="12">
        <v>207.0</v>
      </c>
      <c r="I2498" s="12">
        <v>0.38</v>
      </c>
      <c r="J2498" s="12">
        <v>1.6</v>
      </c>
    </row>
    <row r="2499">
      <c r="A2499" s="32" t="str">
        <f t="shared" si="2"/>
        <v>Suriname-The Americas2008</v>
      </c>
      <c r="B2499" s="32" t="s">
        <v>257</v>
      </c>
      <c r="C2499" s="5" t="s">
        <v>84</v>
      </c>
      <c r="D2499" s="9" t="s">
        <v>70</v>
      </c>
      <c r="E2499" s="12">
        <v>0.279</v>
      </c>
      <c r="F2499" s="12">
        <v>694.0</v>
      </c>
      <c r="G2499" s="10">
        <f t="shared" si="1341"/>
        <v>69</v>
      </c>
      <c r="H2499" s="12">
        <v>199.0</v>
      </c>
      <c r="I2499" s="12">
        <v>0.211</v>
      </c>
      <c r="J2499" s="12">
        <v>1.275</v>
      </c>
    </row>
    <row r="2500">
      <c r="A2500" s="32" t="str">
        <f t="shared" si="2"/>
        <v>Grenada-The Americas2008</v>
      </c>
      <c r="B2500" s="32" t="s">
        <v>152</v>
      </c>
      <c r="C2500" s="5" t="s">
        <v>84</v>
      </c>
      <c r="D2500" s="9" t="s">
        <v>70</v>
      </c>
      <c r="E2500" s="12">
        <v>0.453</v>
      </c>
      <c r="F2500" s="12">
        <v>20.0</v>
      </c>
      <c r="G2500" s="10">
        <f t="shared" si="1341"/>
        <v>69</v>
      </c>
      <c r="H2500" s="12">
        <v>140.0</v>
      </c>
      <c r="I2500" s="12">
        <v>0.232</v>
      </c>
      <c r="J2500" s="12">
        <v>0.578</v>
      </c>
    </row>
    <row r="2501">
      <c r="A2501" s="32" t="str">
        <f t="shared" si="2"/>
        <v>Colombia-The Americas2008</v>
      </c>
      <c r="B2501" s="32" t="s">
        <v>118</v>
      </c>
      <c r="C2501" s="5" t="s">
        <v>84</v>
      </c>
      <c r="D2501" s="9" t="s">
        <v>70</v>
      </c>
      <c r="E2501" s="12">
        <v>0.801</v>
      </c>
      <c r="F2501" s="12">
        <v>36.0</v>
      </c>
      <c r="G2501" s="10">
        <f t="shared" si="1341"/>
        <v>69</v>
      </c>
      <c r="H2501" s="12">
        <v>256.0</v>
      </c>
      <c r="I2501" s="12">
        <v>0.256</v>
      </c>
      <c r="J2501" s="12">
        <v>0.916</v>
      </c>
    </row>
    <row r="2502">
      <c r="A2502" s="32" t="str">
        <f t="shared" si="2"/>
        <v>Mexico-The Americas2008</v>
      </c>
      <c r="B2502" s="32" t="s">
        <v>199</v>
      </c>
      <c r="C2502" s="5" t="s">
        <v>84</v>
      </c>
      <c r="D2502" s="9" t="s">
        <v>70</v>
      </c>
      <c r="E2502" s="12">
        <v>0.515</v>
      </c>
      <c r="F2502" s="12">
        <v>26.0</v>
      </c>
      <c r="G2502" s="10">
        <f t="shared" si="1341"/>
        <v>69</v>
      </c>
      <c r="H2502" s="12">
        <v>549.0</v>
      </c>
      <c r="I2502" s="12">
        <v>0.217</v>
      </c>
      <c r="J2502" s="12">
        <v>0.655</v>
      </c>
    </row>
    <row r="2503">
      <c r="A2503" s="32" t="str">
        <f t="shared" si="2"/>
        <v>El Salvador-The Americas2008</v>
      </c>
      <c r="B2503" s="32" t="s">
        <v>135</v>
      </c>
      <c r="C2503" s="5" t="s">
        <v>84</v>
      </c>
      <c r="D2503" s="9" t="s">
        <v>70</v>
      </c>
      <c r="E2503" s="12">
        <v>0.347</v>
      </c>
      <c r="F2503" s="12">
        <v>17.0</v>
      </c>
      <c r="G2503" s="10">
        <f t="shared" si="1341"/>
        <v>69</v>
      </c>
      <c r="H2503" s="12">
        <v>320.0</v>
      </c>
      <c r="I2503" s="12">
        <v>0.101</v>
      </c>
      <c r="J2503" s="12">
        <v>1.13</v>
      </c>
    </row>
    <row r="2504">
      <c r="A2504" s="32" t="str">
        <f t="shared" si="2"/>
        <v>Peru-The Americas2008</v>
      </c>
      <c r="B2504" s="32" t="s">
        <v>224</v>
      </c>
      <c r="C2504" s="5" t="s">
        <v>84</v>
      </c>
      <c r="D2504" s="9" t="s">
        <v>70</v>
      </c>
      <c r="E2504" s="12">
        <v>0.381</v>
      </c>
      <c r="F2504" s="12">
        <v>65.0</v>
      </c>
      <c r="G2504" s="10">
        <f t="shared" si="1341"/>
        <v>69</v>
      </c>
      <c r="H2504" s="12">
        <v>424.0</v>
      </c>
      <c r="I2504" s="12">
        <v>0.306</v>
      </c>
      <c r="J2504" s="12">
        <v>0.732</v>
      </c>
    </row>
    <row r="2505">
      <c r="A2505" s="32" t="str">
        <f t="shared" si="2"/>
        <v>Venezuela-The Americas2008</v>
      </c>
      <c r="B2505" s="32" t="s">
        <v>281</v>
      </c>
      <c r="C2505" s="5" t="s">
        <v>84</v>
      </c>
      <c r="D2505" s="9" t="s">
        <v>70</v>
      </c>
      <c r="E2505" s="12">
        <v>0.556</v>
      </c>
      <c r="F2505" s="12">
        <v>141.0</v>
      </c>
      <c r="G2505" s="10">
        <f t="shared" si="1341"/>
        <v>69</v>
      </c>
      <c r="H2505" s="12">
        <v>864.0</v>
      </c>
      <c r="I2505" s="12">
        <v>0.259</v>
      </c>
      <c r="J2505" s="12">
        <v>0.975</v>
      </c>
    </row>
    <row r="2506">
      <c r="A2506" s="32" t="str">
        <f t="shared" si="2"/>
        <v>Panama-The Americas2008</v>
      </c>
      <c r="B2506" s="32" t="s">
        <v>221</v>
      </c>
      <c r="C2506" s="5" t="s">
        <v>84</v>
      </c>
      <c r="D2506" s="9" t="s">
        <v>70</v>
      </c>
      <c r="E2506" s="12">
        <v>0.438</v>
      </c>
      <c r="F2506" s="12">
        <v>12.0</v>
      </c>
      <c r="G2506" s="10">
        <f t="shared" si="1341"/>
        <v>69</v>
      </c>
      <c r="H2506" s="12">
        <v>482.0</v>
      </c>
      <c r="I2506" s="12">
        <v>0.338</v>
      </c>
      <c r="J2506" s="12">
        <v>1.102</v>
      </c>
    </row>
    <row r="2507">
      <c r="A2507" s="32" t="str">
        <f t="shared" si="2"/>
        <v>Guyana-The Americas2008</v>
      </c>
      <c r="B2507" s="32" t="s">
        <v>157</v>
      </c>
      <c r="C2507" s="5" t="s">
        <v>84</v>
      </c>
      <c r="D2507" s="9" t="s">
        <v>70</v>
      </c>
      <c r="E2507" s="12">
        <v>0.39</v>
      </c>
      <c r="F2507" s="12">
        <v>39.0</v>
      </c>
      <c r="G2507" s="10">
        <f t="shared" si="1341"/>
        <v>69</v>
      </c>
      <c r="H2507" s="12">
        <v>288.0</v>
      </c>
      <c r="I2507" s="12">
        <v>0.182</v>
      </c>
      <c r="J2507" s="12">
        <v>0.577</v>
      </c>
    </row>
    <row r="2508">
      <c r="A2508" s="32" t="str">
        <f t="shared" si="2"/>
        <v>Ecuador-The Americas2008</v>
      </c>
      <c r="B2508" s="32" t="s">
        <v>133</v>
      </c>
      <c r="C2508" s="5" t="s">
        <v>84</v>
      </c>
      <c r="D2508" s="9" t="s">
        <v>70</v>
      </c>
      <c r="E2508" s="12">
        <v>0.349</v>
      </c>
      <c r="F2508" s="12">
        <v>65.0</v>
      </c>
      <c r="G2508" s="10">
        <f t="shared" si="1341"/>
        <v>69</v>
      </c>
      <c r="H2508" s="12">
        <v>600.0</v>
      </c>
      <c r="I2508" s="12">
        <v>0.188</v>
      </c>
      <c r="J2508" s="12">
        <v>0.805</v>
      </c>
    </row>
    <row r="2509">
      <c r="A2509" s="32" t="str">
        <f t="shared" si="2"/>
        <v>Dominican Republic-The Americas2008</v>
      </c>
      <c r="B2509" s="32" t="s">
        <v>132</v>
      </c>
      <c r="C2509" s="5" t="s">
        <v>84</v>
      </c>
      <c r="D2509" s="9" t="s">
        <v>70</v>
      </c>
      <c r="E2509" s="12">
        <v>0.352</v>
      </c>
      <c r="F2509" s="12">
        <v>19.0</v>
      </c>
      <c r="G2509" s="10">
        <f t="shared" si="1341"/>
        <v>69</v>
      </c>
      <c r="H2509" s="12">
        <v>480.0</v>
      </c>
      <c r="I2509" s="12">
        <v>0.208</v>
      </c>
      <c r="J2509" s="12">
        <v>0.74</v>
      </c>
    </row>
    <row r="2510">
      <c r="A2510" s="32" t="str">
        <f t="shared" si="2"/>
        <v>Paraguay-The Americas2008</v>
      </c>
      <c r="B2510" s="32" t="s">
        <v>223</v>
      </c>
      <c r="C2510" s="5" t="s">
        <v>84</v>
      </c>
      <c r="D2510" s="9" t="s">
        <v>70</v>
      </c>
      <c r="E2510" s="12">
        <v>0.35</v>
      </c>
      <c r="F2510" s="12">
        <v>35.0</v>
      </c>
      <c r="G2510" s="10">
        <f t="shared" si="1341"/>
        <v>69</v>
      </c>
      <c r="H2510" s="12">
        <v>328.0</v>
      </c>
      <c r="I2510" s="12">
        <v>0.143</v>
      </c>
      <c r="J2510" s="12">
        <v>0.929</v>
      </c>
    </row>
    <row r="2511">
      <c r="A2511" s="32" t="str">
        <f t="shared" si="2"/>
        <v>Nicaragua-The Americas2008</v>
      </c>
      <c r="B2511" s="32" t="s">
        <v>213</v>
      </c>
      <c r="C2511" s="5" t="s">
        <v>84</v>
      </c>
      <c r="D2511" s="9" t="s">
        <v>70</v>
      </c>
      <c r="E2511" s="12">
        <v>0.632</v>
      </c>
      <c r="F2511" s="12">
        <v>39.0</v>
      </c>
      <c r="G2511" s="10">
        <f t="shared" si="1341"/>
        <v>69</v>
      </c>
      <c r="H2511" s="12">
        <v>240.0</v>
      </c>
      <c r="I2511" s="12">
        <v>0.053</v>
      </c>
      <c r="J2511" s="12">
        <v>0.548</v>
      </c>
    </row>
    <row r="2512">
      <c r="A2512" s="32" t="str">
        <f t="shared" si="2"/>
        <v>Belize-The Americas2008</v>
      </c>
      <c r="B2512" s="32" t="s">
        <v>98</v>
      </c>
      <c r="C2512" s="5" t="s">
        <v>84</v>
      </c>
      <c r="D2512" s="9" t="s">
        <v>70</v>
      </c>
      <c r="E2512" s="12">
        <v>0.332</v>
      </c>
      <c r="F2512" s="12">
        <v>44.0</v>
      </c>
      <c r="G2512" s="10">
        <f t="shared" si="1341"/>
        <v>69</v>
      </c>
      <c r="H2512" s="12">
        <v>147.0</v>
      </c>
      <c r="I2512" s="12">
        <v>0.113</v>
      </c>
      <c r="J2512" s="12">
        <v>0.545</v>
      </c>
    </row>
    <row r="2513">
      <c r="A2513" s="32" t="str">
        <f t="shared" si="2"/>
        <v>Haiti-The Americas2008</v>
      </c>
      <c r="B2513" s="32" t="s">
        <v>158</v>
      </c>
      <c r="C2513" s="5" t="s">
        <v>84</v>
      </c>
      <c r="D2513" s="9" t="s">
        <v>70</v>
      </c>
      <c r="E2513" s="12">
        <v>0.404</v>
      </c>
      <c r="F2513" s="12">
        <v>195.0</v>
      </c>
      <c r="G2513" s="10">
        <f t="shared" si="1341"/>
        <v>69</v>
      </c>
      <c r="H2513" s="12">
        <v>184.0</v>
      </c>
      <c r="I2513" s="12">
        <v>0.076</v>
      </c>
      <c r="J2513" s="12">
        <v>0.332</v>
      </c>
    </row>
    <row r="2514">
      <c r="A2514" s="32" t="str">
        <f t="shared" si="2"/>
        <v>Bolivia-The Americas2008</v>
      </c>
      <c r="B2514" s="32" t="s">
        <v>102</v>
      </c>
      <c r="C2514" s="5" t="s">
        <v>84</v>
      </c>
      <c r="D2514" s="9" t="s">
        <v>70</v>
      </c>
      <c r="E2514" s="12">
        <v>0.8</v>
      </c>
      <c r="F2514" s="12">
        <v>50.0</v>
      </c>
      <c r="G2514" s="10">
        <f t="shared" si="1341"/>
        <v>69</v>
      </c>
      <c r="H2514" s="12">
        <v>1080.0</v>
      </c>
      <c r="I2514" s="12">
        <v>0.125</v>
      </c>
      <c r="J2514" s="12">
        <v>0.512</v>
      </c>
    </row>
    <row r="2515">
      <c r="A2515" s="32" t="str">
        <f t="shared" si="2"/>
        <v>Honduras-The Americas2008</v>
      </c>
      <c r="B2515" s="32" t="s">
        <v>159</v>
      </c>
      <c r="C2515" s="5" t="s">
        <v>84</v>
      </c>
      <c r="D2515" s="9" t="s">
        <v>70</v>
      </c>
      <c r="E2515" s="12">
        <v>0.441</v>
      </c>
      <c r="F2515" s="12">
        <v>20.0</v>
      </c>
      <c r="G2515" s="10">
        <f t="shared" si="1341"/>
        <v>69</v>
      </c>
      <c r="H2515" s="12">
        <v>224.0</v>
      </c>
      <c r="I2515" s="12">
        <v>0.096</v>
      </c>
      <c r="J2515" s="12">
        <v>0.848</v>
      </c>
    </row>
    <row r="2516">
      <c r="A2516" s="32" t="str">
        <f t="shared" si="2"/>
        <v>Guatemala-The Americas2008</v>
      </c>
      <c r="B2516" s="32" t="s">
        <v>154</v>
      </c>
      <c r="C2516" s="5" t="s">
        <v>84</v>
      </c>
      <c r="D2516" s="9" t="s">
        <v>70</v>
      </c>
      <c r="E2516" s="12">
        <v>0.409</v>
      </c>
      <c r="F2516" s="12">
        <v>34.0</v>
      </c>
      <c r="G2516" s="10">
        <f t="shared" si="1341"/>
        <v>69</v>
      </c>
      <c r="H2516" s="12">
        <v>344.0</v>
      </c>
      <c r="I2516" s="12">
        <v>0.083</v>
      </c>
      <c r="J2516" s="12">
        <v>1.095</v>
      </c>
    </row>
    <row r="2517">
      <c r="A2517" s="32" t="str">
        <f t="shared" si="2"/>
        <v>Turks and Caicos Islands-The Americas2009</v>
      </c>
      <c r="B2517" s="32" t="s">
        <v>272</v>
      </c>
      <c r="C2517" s="5" t="s">
        <v>84</v>
      </c>
      <c r="D2517" s="9" t="s">
        <v>71</v>
      </c>
      <c r="E2517" s="10">
        <f t="shared" ref="E2517:J2517" si="1342">if(AND(C2517=C2518,D2517=D2517+1,ISBLANK(E2518)),E2517,E2518)</f>
        <v>0.37</v>
      </c>
      <c r="F2517" s="10">
        <f t="shared" si="1342"/>
        <v>13</v>
      </c>
      <c r="G2517" s="10">
        <f t="shared" si="1342"/>
        <v>69</v>
      </c>
      <c r="H2517" s="10">
        <f t="shared" si="1342"/>
        <v>117</v>
      </c>
      <c r="I2517" s="10">
        <f t="shared" si="1342"/>
        <v>0.42</v>
      </c>
      <c r="J2517" s="10">
        <f t="shared" si="1342"/>
        <v>1.387</v>
      </c>
    </row>
    <row r="2518">
      <c r="A2518" s="32" t="str">
        <f t="shared" si="2"/>
        <v>Dominica-The Americas2009</v>
      </c>
      <c r="B2518" s="32" t="s">
        <v>131</v>
      </c>
      <c r="C2518" s="5" t="s">
        <v>84</v>
      </c>
      <c r="D2518" s="9" t="s">
        <v>71</v>
      </c>
      <c r="E2518" s="12">
        <v>0.37</v>
      </c>
      <c r="F2518" s="12">
        <v>13.0</v>
      </c>
      <c r="G2518" s="10">
        <f t="shared" ref="G2518:G2519" si="1343">if(AND(E2518=E2519,F2518=F2518+1,ISBLANK(G2519)),G2518,G2519)</f>
        <v>69</v>
      </c>
      <c r="H2518" s="12">
        <v>117.0</v>
      </c>
      <c r="I2518" s="12">
        <v>0.42</v>
      </c>
      <c r="J2518" s="12">
        <v>1.387</v>
      </c>
    </row>
    <row r="2519">
      <c r="A2519" s="32" t="str">
        <f t="shared" si="2"/>
        <v>St. Kitts and Nevis-The Americas2009</v>
      </c>
      <c r="B2519" s="32" t="s">
        <v>252</v>
      </c>
      <c r="C2519" s="5" t="s">
        <v>84</v>
      </c>
      <c r="D2519" s="9" t="s">
        <v>71</v>
      </c>
      <c r="E2519" s="12">
        <v>0.525</v>
      </c>
      <c r="F2519" s="12">
        <v>19.0</v>
      </c>
      <c r="G2519" s="10">
        <f t="shared" si="1343"/>
        <v>69</v>
      </c>
      <c r="H2519" s="12">
        <v>155.0</v>
      </c>
      <c r="I2519" s="12">
        <v>0.69</v>
      </c>
      <c r="J2519" s="12">
        <v>1.459</v>
      </c>
    </row>
    <row r="2520">
      <c r="A2520" s="32" t="str">
        <f t="shared" si="2"/>
        <v>Sint Maarten (Dutch part)-The Americas2009</v>
      </c>
      <c r="B2520" s="32" t="s">
        <v>242</v>
      </c>
      <c r="C2520" s="5" t="s">
        <v>84</v>
      </c>
      <c r="D2520" s="9" t="s">
        <v>71</v>
      </c>
      <c r="E2520" s="10">
        <f t="shared" ref="E2520:J2520" si="1344">if(AND(C2520=C2521,D2520=D2520+1,ISBLANK(E2521)),E2520,E2521)</f>
        <v>0.423</v>
      </c>
      <c r="F2520" s="10">
        <f t="shared" si="1344"/>
        <v>5</v>
      </c>
      <c r="G2520" s="10">
        <f t="shared" si="1344"/>
        <v>69</v>
      </c>
      <c r="H2520" s="10">
        <f t="shared" si="1344"/>
        <v>119</v>
      </c>
      <c r="I2520" s="10">
        <f t="shared" si="1344"/>
        <v>0.143</v>
      </c>
      <c r="J2520" s="10">
        <f t="shared" si="1344"/>
        <v>0.055</v>
      </c>
    </row>
    <row r="2521">
      <c r="A2521" s="32" t="str">
        <f t="shared" si="2"/>
        <v>Cuba-The Americas2009</v>
      </c>
      <c r="B2521" s="32" t="s">
        <v>125</v>
      </c>
      <c r="C2521" s="5" t="s">
        <v>84</v>
      </c>
      <c r="D2521" s="9" t="s">
        <v>71</v>
      </c>
      <c r="E2521" s="10">
        <f t="shared" ref="E2521:H2521" si="1345">if(AND(C2521=C2522,D2521=D2521+1,ISBLANK(E2522)),E2521,E2522)</f>
        <v>0.423</v>
      </c>
      <c r="F2521" s="10">
        <f t="shared" si="1345"/>
        <v>5</v>
      </c>
      <c r="G2521" s="10">
        <f t="shared" si="1345"/>
        <v>69</v>
      </c>
      <c r="H2521" s="10">
        <f t="shared" si="1345"/>
        <v>119</v>
      </c>
      <c r="I2521" s="12">
        <v>0.143</v>
      </c>
      <c r="J2521" s="12">
        <v>0.055</v>
      </c>
    </row>
    <row r="2522">
      <c r="A2522" s="32" t="str">
        <f t="shared" si="2"/>
        <v>Aruba-The Americas2009</v>
      </c>
      <c r="B2522" s="32" t="s">
        <v>87</v>
      </c>
      <c r="C2522" s="5" t="s">
        <v>84</v>
      </c>
      <c r="D2522" s="9" t="s">
        <v>71</v>
      </c>
      <c r="E2522" s="10">
        <f t="shared" ref="E2522:H2522" si="1346">if(AND(C2522=C2523,D2522=D2522+1,ISBLANK(E2523)),E2522,E2523)</f>
        <v>0.423</v>
      </c>
      <c r="F2522" s="10">
        <f t="shared" si="1346"/>
        <v>5</v>
      </c>
      <c r="G2522" s="10">
        <f t="shared" si="1346"/>
        <v>69</v>
      </c>
      <c r="H2522" s="10">
        <f t="shared" si="1346"/>
        <v>119</v>
      </c>
      <c r="I2522" s="12">
        <v>0.58</v>
      </c>
      <c r="J2522" s="12">
        <v>1.262</v>
      </c>
    </row>
    <row r="2523">
      <c r="A2523" s="32" t="str">
        <f t="shared" si="2"/>
        <v>Canada-The Americas2009</v>
      </c>
      <c r="B2523" s="32" t="s">
        <v>112</v>
      </c>
      <c r="C2523" s="5" t="s">
        <v>84</v>
      </c>
      <c r="D2523" s="9" t="s">
        <v>71</v>
      </c>
      <c r="E2523" s="12">
        <v>0.423</v>
      </c>
      <c r="F2523" s="12">
        <v>5.0</v>
      </c>
      <c r="G2523" s="10">
        <f t="shared" ref="G2523:G2524" si="1347">if(AND(E2523=E2524,F2523=F2523+1,ISBLANK(G2524)),G2523,G2524)</f>
        <v>69</v>
      </c>
      <c r="H2523" s="12">
        <v>119.0</v>
      </c>
      <c r="I2523" s="12">
        <v>0.803</v>
      </c>
      <c r="J2523" s="12">
        <v>0.705</v>
      </c>
    </row>
    <row r="2524">
      <c r="A2524" s="32" t="str">
        <f t="shared" si="2"/>
        <v>Puerto Rico-The Americas2009</v>
      </c>
      <c r="B2524" s="32" t="s">
        <v>228</v>
      </c>
      <c r="C2524" s="5" t="s">
        <v>84</v>
      </c>
      <c r="D2524" s="9" t="s">
        <v>71</v>
      </c>
      <c r="E2524" s="12">
        <v>0.606</v>
      </c>
      <c r="F2524" s="12">
        <v>7.0</v>
      </c>
      <c r="G2524" s="10">
        <f t="shared" si="1347"/>
        <v>69</v>
      </c>
      <c r="H2524" s="12">
        <v>218.0</v>
      </c>
      <c r="I2524" s="12">
        <v>0.415</v>
      </c>
      <c r="J2524" s="12">
        <v>0.729</v>
      </c>
    </row>
    <row r="2525">
      <c r="A2525" s="32" t="str">
        <f t="shared" si="2"/>
        <v>Bermuda-The Americas2009</v>
      </c>
      <c r="B2525" s="32" t="s">
        <v>100</v>
      </c>
      <c r="C2525" s="5" t="s">
        <v>84</v>
      </c>
      <c r="D2525" s="9" t="s">
        <v>71</v>
      </c>
      <c r="E2525" s="10">
        <f t="shared" ref="E2525:H2525" si="1348">if(AND(C2525=C2526,D2525=D2525+1,ISBLANK(E2526)),E2525,E2526)</f>
        <v>0.461</v>
      </c>
      <c r="F2525" s="10">
        <f t="shared" si="1348"/>
        <v>5</v>
      </c>
      <c r="G2525" s="10">
        <f t="shared" si="1348"/>
        <v>69</v>
      </c>
      <c r="H2525" s="10">
        <f t="shared" si="1348"/>
        <v>187</v>
      </c>
      <c r="I2525" s="12">
        <v>0.833</v>
      </c>
      <c r="J2525" s="12">
        <v>1.311</v>
      </c>
    </row>
    <row r="2526">
      <c r="A2526" s="32" t="str">
        <f t="shared" si="2"/>
        <v>Barbados-The Americas2009</v>
      </c>
      <c r="B2526" s="32" t="s">
        <v>95</v>
      </c>
      <c r="C2526" s="5" t="s">
        <v>84</v>
      </c>
      <c r="D2526" s="9" t="s">
        <v>71</v>
      </c>
      <c r="E2526" s="10">
        <f t="shared" ref="E2526:H2526" si="1349">if(AND(C2526=C2527,D2526=D2526+1,ISBLANK(E2527)),E2526,E2527)</f>
        <v>0.461</v>
      </c>
      <c r="F2526" s="10">
        <f t="shared" si="1349"/>
        <v>5</v>
      </c>
      <c r="G2526" s="10">
        <f t="shared" si="1349"/>
        <v>69</v>
      </c>
      <c r="H2526" s="10">
        <f t="shared" si="1349"/>
        <v>187</v>
      </c>
      <c r="I2526" s="12">
        <v>0.647</v>
      </c>
      <c r="J2526" s="12">
        <v>1.208</v>
      </c>
    </row>
    <row r="2527">
      <c r="A2527" s="32" t="str">
        <f t="shared" si="2"/>
        <v>Curacao-The Americas2009</v>
      </c>
      <c r="B2527" s="32" t="s">
        <v>126</v>
      </c>
      <c r="C2527" s="5" t="s">
        <v>84</v>
      </c>
      <c r="D2527" s="9" t="s">
        <v>71</v>
      </c>
      <c r="E2527" s="10">
        <f t="shared" ref="E2527:I2527" si="1350">if(AND(C2527=C2528,D2527=D2527+1,ISBLANK(E2528)),E2527,E2528)</f>
        <v>0.461</v>
      </c>
      <c r="F2527" s="10">
        <f t="shared" si="1350"/>
        <v>5</v>
      </c>
      <c r="G2527" s="10">
        <f t="shared" si="1350"/>
        <v>69</v>
      </c>
      <c r="H2527" s="10">
        <f t="shared" si="1350"/>
        <v>187</v>
      </c>
      <c r="I2527" s="10">
        <f t="shared" si="1350"/>
        <v>0.71</v>
      </c>
      <c r="J2527" s="12">
        <v>1.402</v>
      </c>
    </row>
    <row r="2528">
      <c r="A2528" s="32" t="str">
        <f t="shared" si="2"/>
        <v>United States-The Americas2009</v>
      </c>
      <c r="B2528" s="32" t="s">
        <v>277</v>
      </c>
      <c r="C2528" s="5" t="s">
        <v>84</v>
      </c>
      <c r="D2528" s="9" t="s">
        <v>71</v>
      </c>
      <c r="E2528" s="12">
        <v>0.461</v>
      </c>
      <c r="F2528" s="12">
        <v>5.0</v>
      </c>
      <c r="G2528" s="10">
        <f t="shared" ref="G2528:G2531" si="1351">if(AND(E2528=E2529,F2528=F2528+1,ISBLANK(G2529)),G2528,G2529)</f>
        <v>69</v>
      </c>
      <c r="H2528" s="12">
        <v>187.0</v>
      </c>
      <c r="I2528" s="12">
        <v>0.71</v>
      </c>
      <c r="J2528" s="12">
        <v>0.886</v>
      </c>
    </row>
    <row r="2529">
      <c r="A2529" s="32" t="str">
        <f t="shared" si="2"/>
        <v>Chile-The Americas2009</v>
      </c>
      <c r="B2529" s="32" t="s">
        <v>116</v>
      </c>
      <c r="C2529" s="5" t="s">
        <v>84</v>
      </c>
      <c r="D2529" s="9" t="s">
        <v>71</v>
      </c>
      <c r="E2529" s="12">
        <v>0.248</v>
      </c>
      <c r="F2529" s="12">
        <v>27.0</v>
      </c>
      <c r="G2529" s="10">
        <f t="shared" si="1351"/>
        <v>69</v>
      </c>
      <c r="H2529" s="12">
        <v>316.0</v>
      </c>
      <c r="I2529" s="12">
        <v>0.416</v>
      </c>
      <c r="J2529" s="12">
        <v>0.968</v>
      </c>
    </row>
    <row r="2530">
      <c r="A2530" s="32" t="str">
        <f t="shared" si="2"/>
        <v>Trinidad and Tobago-The Americas2009</v>
      </c>
      <c r="B2530" s="32" t="s">
        <v>268</v>
      </c>
      <c r="C2530" s="5" t="s">
        <v>84</v>
      </c>
      <c r="D2530" s="9" t="s">
        <v>71</v>
      </c>
      <c r="E2530" s="12">
        <v>0.331</v>
      </c>
      <c r="F2530" s="12">
        <v>43.0</v>
      </c>
      <c r="G2530" s="10">
        <f t="shared" si="1351"/>
        <v>69</v>
      </c>
      <c r="H2530" s="12">
        <v>210.0</v>
      </c>
      <c r="I2530" s="12">
        <v>0.443</v>
      </c>
      <c r="J2530" s="12">
        <v>1.396</v>
      </c>
    </row>
    <row r="2531">
      <c r="A2531" s="32" t="str">
        <f t="shared" si="2"/>
        <v>Uruguay-The Americas2009</v>
      </c>
      <c r="B2531" s="32" t="s">
        <v>278</v>
      </c>
      <c r="C2531" s="5" t="s">
        <v>84</v>
      </c>
      <c r="D2531" s="9" t="s">
        <v>71</v>
      </c>
      <c r="E2531" s="12">
        <v>0.419</v>
      </c>
      <c r="F2531" s="12">
        <v>65.0</v>
      </c>
      <c r="G2531" s="10">
        <f t="shared" si="1351"/>
        <v>69</v>
      </c>
      <c r="H2531" s="12">
        <v>336.0</v>
      </c>
      <c r="I2531" s="12">
        <v>0.418</v>
      </c>
      <c r="J2531" s="12">
        <v>1.224</v>
      </c>
    </row>
    <row r="2532">
      <c r="A2532" s="32" t="str">
        <f t="shared" si="2"/>
        <v>Cayman Islands-The Americas2009</v>
      </c>
      <c r="B2532" s="32" t="s">
        <v>113</v>
      </c>
      <c r="C2532" s="5" t="s">
        <v>84</v>
      </c>
      <c r="D2532" s="9" t="s">
        <v>71</v>
      </c>
      <c r="E2532" s="10">
        <f t="shared" ref="E2532:H2532" si="1352">if(AND(C2532=C2533,D2532=D2532+1,ISBLANK(E2533)),E2532,E2533)</f>
        <v>0.656</v>
      </c>
      <c r="F2532" s="10">
        <f t="shared" si="1352"/>
        <v>119</v>
      </c>
      <c r="G2532" s="10">
        <f t="shared" si="1352"/>
        <v>69</v>
      </c>
      <c r="H2532" s="10">
        <f t="shared" si="1352"/>
        <v>2600</v>
      </c>
      <c r="I2532" s="12">
        <v>0.645</v>
      </c>
      <c r="J2532" s="12">
        <v>2.003</v>
      </c>
    </row>
    <row r="2533">
      <c r="A2533" s="32" t="str">
        <f t="shared" si="2"/>
        <v>Greenland-The Americas2009</v>
      </c>
      <c r="B2533" s="32" t="s">
        <v>151</v>
      </c>
      <c r="C2533" s="5" t="s">
        <v>84</v>
      </c>
      <c r="D2533" s="9" t="s">
        <v>71</v>
      </c>
      <c r="E2533" s="10">
        <f t="shared" ref="E2533:H2533" si="1353">if(AND(C2533=C2534,D2533=D2533+1,ISBLANK(E2534)),E2533,E2534)</f>
        <v>0.656</v>
      </c>
      <c r="F2533" s="10">
        <f t="shared" si="1353"/>
        <v>119</v>
      </c>
      <c r="G2533" s="10">
        <f t="shared" si="1353"/>
        <v>69</v>
      </c>
      <c r="H2533" s="10">
        <f t="shared" si="1353"/>
        <v>2600</v>
      </c>
      <c r="I2533" s="12">
        <v>0.628</v>
      </c>
      <c r="J2533" s="12">
        <v>0.945</v>
      </c>
    </row>
    <row r="2534">
      <c r="A2534" s="32" t="str">
        <f t="shared" si="2"/>
        <v>Brazil-The Americas2009</v>
      </c>
      <c r="B2534" s="32" t="s">
        <v>105</v>
      </c>
      <c r="C2534" s="5" t="s">
        <v>84</v>
      </c>
      <c r="D2534" s="9" t="s">
        <v>71</v>
      </c>
      <c r="E2534" s="12">
        <v>0.656</v>
      </c>
      <c r="F2534" s="12">
        <v>119.0</v>
      </c>
      <c r="G2534" s="10">
        <f t="shared" ref="G2534:G2541" si="1354">if(AND(E2534=E2535,F2534=F2534+1,ISBLANK(G2535)),G2534,G2535)</f>
        <v>69</v>
      </c>
      <c r="H2534" s="12">
        <v>2600.0</v>
      </c>
      <c r="I2534" s="12">
        <v>0.392</v>
      </c>
      <c r="J2534" s="12">
        <v>0.875</v>
      </c>
    </row>
    <row r="2535">
      <c r="A2535" s="32" t="str">
        <f t="shared" si="2"/>
        <v>Jamaica-The Americas2009</v>
      </c>
      <c r="B2535" s="32" t="s">
        <v>171</v>
      </c>
      <c r="C2535" s="5" t="s">
        <v>84</v>
      </c>
      <c r="D2535" s="9" t="s">
        <v>71</v>
      </c>
      <c r="E2535" s="12">
        <v>0.499</v>
      </c>
      <c r="F2535" s="12">
        <v>8.0</v>
      </c>
      <c r="G2535" s="10">
        <f t="shared" si="1354"/>
        <v>69</v>
      </c>
      <c r="H2535" s="12">
        <v>414.0</v>
      </c>
      <c r="I2535" s="12">
        <v>0.243</v>
      </c>
      <c r="J2535" s="12">
        <v>1.083</v>
      </c>
    </row>
    <row r="2536">
      <c r="A2536" s="32" t="str">
        <f t="shared" si="2"/>
        <v>Bahamas, The-The Americas2009</v>
      </c>
      <c r="B2536" s="32" t="s">
        <v>91</v>
      </c>
      <c r="C2536" s="5" t="s">
        <v>84</v>
      </c>
      <c r="D2536" s="9" t="s">
        <v>71</v>
      </c>
      <c r="E2536" s="12">
        <v>0.449</v>
      </c>
      <c r="F2536" s="12">
        <v>31.0</v>
      </c>
      <c r="G2536" s="10">
        <f t="shared" si="1354"/>
        <v>69</v>
      </c>
      <c r="H2536" s="12">
        <v>58.0</v>
      </c>
      <c r="I2536" s="12">
        <v>0.339</v>
      </c>
      <c r="J2536" s="12">
        <v>1.012</v>
      </c>
    </row>
    <row r="2537">
      <c r="A2537" s="32" t="str">
        <f t="shared" si="2"/>
        <v>Costa Rica-The Americas2009</v>
      </c>
      <c r="B2537" s="32" t="s">
        <v>122</v>
      </c>
      <c r="C2537" s="5" t="s">
        <v>84</v>
      </c>
      <c r="D2537" s="9" t="s">
        <v>71</v>
      </c>
      <c r="E2537" s="12">
        <v>0.552</v>
      </c>
      <c r="F2537" s="12">
        <v>60.0</v>
      </c>
      <c r="G2537" s="10">
        <f t="shared" si="1354"/>
        <v>69</v>
      </c>
      <c r="H2537" s="12">
        <v>282.0</v>
      </c>
      <c r="I2537" s="12">
        <v>0.343</v>
      </c>
      <c r="J2537" s="12">
        <v>0.424</v>
      </c>
    </row>
    <row r="2538">
      <c r="A2538" s="32" t="str">
        <f t="shared" si="2"/>
        <v>St. Vincent and the Grenadines-The Americas2009</v>
      </c>
      <c r="B2538" s="32" t="s">
        <v>255</v>
      </c>
      <c r="C2538" s="5" t="s">
        <v>84</v>
      </c>
      <c r="D2538" s="9" t="s">
        <v>71</v>
      </c>
      <c r="E2538" s="12">
        <v>0.41</v>
      </c>
      <c r="F2538" s="12">
        <v>11.0</v>
      </c>
      <c r="G2538" s="10">
        <f t="shared" si="1354"/>
        <v>69</v>
      </c>
      <c r="H2538" s="12">
        <v>111.0</v>
      </c>
      <c r="I2538" s="12">
        <v>0.31</v>
      </c>
      <c r="J2538" s="12">
        <v>1.109</v>
      </c>
    </row>
    <row r="2539">
      <c r="A2539" s="32" t="str">
        <f t="shared" si="2"/>
        <v>St. Lucia-The Americas2009</v>
      </c>
      <c r="B2539" s="32" t="s">
        <v>253</v>
      </c>
      <c r="C2539" s="5" t="s">
        <v>84</v>
      </c>
      <c r="D2539" s="9" t="s">
        <v>71</v>
      </c>
      <c r="E2539" s="12">
        <v>0.344</v>
      </c>
      <c r="F2539" s="12">
        <v>14.0</v>
      </c>
      <c r="G2539" s="10">
        <f t="shared" si="1354"/>
        <v>69</v>
      </c>
      <c r="H2539" s="12">
        <v>92.0</v>
      </c>
      <c r="I2539" s="12">
        <v>0.36</v>
      </c>
      <c r="J2539" s="12">
        <v>1.083</v>
      </c>
    </row>
    <row r="2540">
      <c r="A2540" s="32" t="str">
        <f t="shared" si="2"/>
        <v>Argentina-The Americas2009</v>
      </c>
      <c r="B2540" s="32" t="s">
        <v>85</v>
      </c>
      <c r="C2540" s="5" t="s">
        <v>84</v>
      </c>
      <c r="D2540" s="9" t="s">
        <v>71</v>
      </c>
      <c r="E2540" s="12">
        <v>1.076</v>
      </c>
      <c r="F2540" s="12">
        <v>26.0</v>
      </c>
      <c r="G2540" s="10">
        <f t="shared" si="1354"/>
        <v>69</v>
      </c>
      <c r="H2540" s="12">
        <v>453.0</v>
      </c>
      <c r="I2540" s="12">
        <v>0.34</v>
      </c>
      <c r="J2540" s="12">
        <v>1.311</v>
      </c>
    </row>
    <row r="2541">
      <c r="A2541" s="32" t="str">
        <f t="shared" si="2"/>
        <v>Antigua and Barbuda-The Americas2009</v>
      </c>
      <c r="B2541" s="32" t="s">
        <v>83</v>
      </c>
      <c r="C2541" s="5" t="s">
        <v>84</v>
      </c>
      <c r="D2541" s="9" t="s">
        <v>71</v>
      </c>
      <c r="E2541" s="12">
        <v>0.41</v>
      </c>
      <c r="F2541" s="12">
        <v>21.0</v>
      </c>
      <c r="G2541" s="10">
        <f t="shared" si="1354"/>
        <v>69</v>
      </c>
      <c r="H2541" s="12">
        <v>207.0</v>
      </c>
      <c r="I2541" s="12">
        <v>0.42</v>
      </c>
      <c r="J2541" s="12">
        <v>1.563</v>
      </c>
    </row>
    <row r="2542">
      <c r="A2542" s="32" t="str">
        <f t="shared" si="2"/>
        <v>St. Martin (French part)-The Americas2009</v>
      </c>
      <c r="B2542" s="32" t="s">
        <v>254</v>
      </c>
      <c r="C2542" s="5" t="s">
        <v>84</v>
      </c>
      <c r="D2542" s="9" t="s">
        <v>71</v>
      </c>
      <c r="E2542" s="10">
        <f t="shared" ref="E2542:J2542" si="1355">if(AND(C2542=C2543,D2542=D2542+1,ISBLANK(E2543)),E2542,E2543)</f>
        <v>0.279</v>
      </c>
      <c r="F2542" s="10">
        <f t="shared" si="1355"/>
        <v>694</v>
      </c>
      <c r="G2542" s="10">
        <f t="shared" si="1355"/>
        <v>69</v>
      </c>
      <c r="H2542" s="10">
        <f t="shared" si="1355"/>
        <v>199</v>
      </c>
      <c r="I2542" s="10">
        <f t="shared" si="1355"/>
        <v>0.314</v>
      </c>
      <c r="J2542" s="10">
        <f t="shared" si="1355"/>
        <v>1.469</v>
      </c>
    </row>
    <row r="2543">
      <c r="A2543" s="32" t="str">
        <f t="shared" si="2"/>
        <v>Suriname-The Americas2009</v>
      </c>
      <c r="B2543" s="32" t="s">
        <v>257</v>
      </c>
      <c r="C2543" s="5" t="s">
        <v>84</v>
      </c>
      <c r="D2543" s="9" t="s">
        <v>71</v>
      </c>
      <c r="E2543" s="12">
        <v>0.279</v>
      </c>
      <c r="F2543" s="12">
        <v>694.0</v>
      </c>
      <c r="G2543" s="10">
        <f t="shared" ref="G2543:G2560" si="1356">if(AND(E2543=E2544,F2543=F2543+1,ISBLANK(G2544)),G2543,G2544)</f>
        <v>69</v>
      </c>
      <c r="H2543" s="12">
        <v>199.0</v>
      </c>
      <c r="I2543" s="12">
        <v>0.314</v>
      </c>
      <c r="J2543" s="12">
        <v>1.469</v>
      </c>
    </row>
    <row r="2544">
      <c r="A2544" s="32" t="str">
        <f t="shared" si="2"/>
        <v>Grenada-The Americas2009</v>
      </c>
      <c r="B2544" s="32" t="s">
        <v>152</v>
      </c>
      <c r="C2544" s="5" t="s">
        <v>84</v>
      </c>
      <c r="D2544" s="9" t="s">
        <v>71</v>
      </c>
      <c r="E2544" s="12">
        <v>0.453</v>
      </c>
      <c r="F2544" s="12">
        <v>20.0</v>
      </c>
      <c r="G2544" s="10">
        <f t="shared" si="1356"/>
        <v>69</v>
      </c>
      <c r="H2544" s="12">
        <v>140.0</v>
      </c>
      <c r="I2544" s="12">
        <v>0.241</v>
      </c>
      <c r="J2544" s="12">
        <v>1.097</v>
      </c>
    </row>
    <row r="2545">
      <c r="A2545" s="32" t="str">
        <f t="shared" si="2"/>
        <v>Colombia-The Americas2009</v>
      </c>
      <c r="B2545" s="32" t="s">
        <v>118</v>
      </c>
      <c r="C2545" s="5" t="s">
        <v>84</v>
      </c>
      <c r="D2545" s="9" t="s">
        <v>71</v>
      </c>
      <c r="E2545" s="12">
        <v>0.803</v>
      </c>
      <c r="F2545" s="12">
        <v>20.0</v>
      </c>
      <c r="G2545" s="10">
        <f t="shared" si="1356"/>
        <v>69</v>
      </c>
      <c r="H2545" s="12">
        <v>208.0</v>
      </c>
      <c r="I2545" s="12">
        <v>0.3</v>
      </c>
      <c r="J2545" s="12">
        <v>0.92</v>
      </c>
    </row>
    <row r="2546">
      <c r="A2546" s="32" t="str">
        <f t="shared" si="2"/>
        <v>Mexico-The Americas2009</v>
      </c>
      <c r="B2546" s="32" t="s">
        <v>199</v>
      </c>
      <c r="C2546" s="5" t="s">
        <v>84</v>
      </c>
      <c r="D2546" s="9" t="s">
        <v>71</v>
      </c>
      <c r="E2546" s="12">
        <v>0.51</v>
      </c>
      <c r="F2546" s="12">
        <v>11.0</v>
      </c>
      <c r="G2546" s="10">
        <f t="shared" si="1356"/>
        <v>69</v>
      </c>
      <c r="H2546" s="12">
        <v>517.0</v>
      </c>
      <c r="I2546" s="12">
        <v>0.263</v>
      </c>
      <c r="J2546" s="12">
        <v>0.715</v>
      </c>
    </row>
    <row r="2547">
      <c r="A2547" s="32" t="str">
        <f t="shared" si="2"/>
        <v>El Salvador-The Americas2009</v>
      </c>
      <c r="B2547" s="32" t="s">
        <v>135</v>
      </c>
      <c r="C2547" s="5" t="s">
        <v>84</v>
      </c>
      <c r="D2547" s="9" t="s">
        <v>71</v>
      </c>
      <c r="E2547" s="12">
        <v>0.348</v>
      </c>
      <c r="F2547" s="12">
        <v>17.0</v>
      </c>
      <c r="G2547" s="10">
        <f t="shared" si="1356"/>
        <v>69</v>
      </c>
      <c r="H2547" s="12">
        <v>320.0</v>
      </c>
      <c r="I2547" s="12">
        <v>0.121</v>
      </c>
      <c r="J2547" s="12">
        <v>1.224</v>
      </c>
    </row>
    <row r="2548">
      <c r="A2548" s="32" t="str">
        <f t="shared" si="2"/>
        <v>Peru-The Americas2009</v>
      </c>
      <c r="B2548" s="32" t="s">
        <v>224</v>
      </c>
      <c r="C2548" s="5" t="s">
        <v>84</v>
      </c>
      <c r="D2548" s="9" t="s">
        <v>71</v>
      </c>
      <c r="E2548" s="12">
        <v>0.372</v>
      </c>
      <c r="F2548" s="12">
        <v>41.0</v>
      </c>
      <c r="G2548" s="10">
        <f t="shared" si="1356"/>
        <v>69</v>
      </c>
      <c r="H2548" s="12">
        <v>380.0</v>
      </c>
      <c r="I2548" s="12">
        <v>0.314</v>
      </c>
      <c r="J2548" s="12">
        <v>0.854</v>
      </c>
    </row>
    <row r="2549">
      <c r="A2549" s="32" t="str">
        <f t="shared" si="2"/>
        <v>Venezuela-The Americas2009</v>
      </c>
      <c r="B2549" s="32" t="s">
        <v>281</v>
      </c>
      <c r="C2549" s="5" t="s">
        <v>84</v>
      </c>
      <c r="D2549" s="9" t="s">
        <v>71</v>
      </c>
      <c r="E2549" s="12">
        <v>0.604</v>
      </c>
      <c r="F2549" s="12">
        <v>141.0</v>
      </c>
      <c r="G2549" s="10">
        <f t="shared" si="1356"/>
        <v>69</v>
      </c>
      <c r="H2549" s="12">
        <v>864.0</v>
      </c>
      <c r="I2549" s="12">
        <v>0.327</v>
      </c>
      <c r="J2549" s="12">
        <v>0.984</v>
      </c>
    </row>
    <row r="2550">
      <c r="A2550" s="32" t="str">
        <f t="shared" si="2"/>
        <v>Panama-The Americas2009</v>
      </c>
      <c r="B2550" s="32" t="s">
        <v>221</v>
      </c>
      <c r="C2550" s="5" t="s">
        <v>84</v>
      </c>
      <c r="D2550" s="9" t="s">
        <v>71</v>
      </c>
      <c r="E2550" s="12">
        <v>0.438</v>
      </c>
      <c r="F2550" s="12">
        <v>12.0</v>
      </c>
      <c r="G2550" s="10">
        <f t="shared" si="1356"/>
        <v>69</v>
      </c>
      <c r="H2550" s="12">
        <v>482.0</v>
      </c>
      <c r="I2550" s="12">
        <v>0.391</v>
      </c>
      <c r="J2550" s="12">
        <v>1.678</v>
      </c>
    </row>
    <row r="2551">
      <c r="A2551" s="32" t="str">
        <f t="shared" si="2"/>
        <v>Guyana-The Americas2009</v>
      </c>
      <c r="B2551" s="32" t="s">
        <v>157</v>
      </c>
      <c r="C2551" s="5" t="s">
        <v>84</v>
      </c>
      <c r="D2551" s="9" t="s">
        <v>71</v>
      </c>
      <c r="E2551" s="12">
        <v>0.388</v>
      </c>
      <c r="F2551" s="12">
        <v>30.0</v>
      </c>
      <c r="G2551" s="10">
        <f t="shared" si="1356"/>
        <v>69</v>
      </c>
      <c r="H2551" s="12">
        <v>288.0</v>
      </c>
      <c r="I2551" s="12">
        <v>0.239</v>
      </c>
      <c r="J2551" s="12">
        <v>0.625</v>
      </c>
    </row>
    <row r="2552">
      <c r="A2552" s="32" t="str">
        <f t="shared" si="2"/>
        <v>Dominican Republic-The Americas2009</v>
      </c>
      <c r="B2552" s="32" t="s">
        <v>132</v>
      </c>
      <c r="C2552" s="5" t="s">
        <v>84</v>
      </c>
      <c r="D2552" s="9" t="s">
        <v>71</v>
      </c>
      <c r="E2552" s="12">
        <v>0.384</v>
      </c>
      <c r="F2552" s="12">
        <v>13.0</v>
      </c>
      <c r="G2552" s="10">
        <f t="shared" si="1356"/>
        <v>69</v>
      </c>
      <c r="H2552" s="12">
        <v>324.0</v>
      </c>
      <c r="I2552" s="12">
        <v>0.277</v>
      </c>
      <c r="J2552" s="12">
        <v>0.873</v>
      </c>
    </row>
    <row r="2553">
      <c r="A2553" s="32" t="str">
        <f t="shared" si="2"/>
        <v>Ecuador-The Americas2009</v>
      </c>
      <c r="B2553" s="32" t="s">
        <v>133</v>
      </c>
      <c r="C2553" s="5" t="s">
        <v>84</v>
      </c>
      <c r="D2553" s="9" t="s">
        <v>71</v>
      </c>
      <c r="E2553" s="12">
        <v>0.349</v>
      </c>
      <c r="F2553" s="12">
        <v>64.0</v>
      </c>
      <c r="G2553" s="10">
        <f t="shared" si="1356"/>
        <v>69</v>
      </c>
      <c r="H2553" s="12">
        <v>600.0</v>
      </c>
      <c r="I2553" s="12">
        <v>0.246</v>
      </c>
      <c r="J2553" s="12">
        <v>0.897</v>
      </c>
    </row>
    <row r="2554">
      <c r="A2554" s="32" t="str">
        <f t="shared" si="2"/>
        <v>Nicaragua-The Americas2009</v>
      </c>
      <c r="B2554" s="32" t="s">
        <v>213</v>
      </c>
      <c r="C2554" s="5" t="s">
        <v>84</v>
      </c>
      <c r="D2554" s="9" t="s">
        <v>71</v>
      </c>
      <c r="E2554" s="12">
        <v>0.632</v>
      </c>
      <c r="F2554" s="12">
        <v>39.0</v>
      </c>
      <c r="G2554" s="10">
        <f t="shared" si="1356"/>
        <v>69</v>
      </c>
      <c r="H2554" s="12">
        <v>240.0</v>
      </c>
      <c r="I2554" s="12">
        <v>0.073</v>
      </c>
      <c r="J2554" s="12">
        <v>0.582</v>
      </c>
    </row>
    <row r="2555">
      <c r="A2555" s="32" t="str">
        <f t="shared" si="2"/>
        <v>Paraguay-The Americas2009</v>
      </c>
      <c r="B2555" s="32" t="s">
        <v>223</v>
      </c>
      <c r="C2555" s="5" t="s">
        <v>84</v>
      </c>
      <c r="D2555" s="9" t="s">
        <v>71</v>
      </c>
      <c r="E2555" s="12">
        <v>0.35</v>
      </c>
      <c r="F2555" s="12">
        <v>35.0</v>
      </c>
      <c r="G2555" s="10">
        <f t="shared" si="1356"/>
        <v>69</v>
      </c>
      <c r="H2555" s="12">
        <v>328.0</v>
      </c>
      <c r="I2555" s="12">
        <v>0.189</v>
      </c>
      <c r="J2555" s="12">
        <v>0.885</v>
      </c>
    </row>
    <row r="2556">
      <c r="A2556" s="32" t="str">
        <f t="shared" si="2"/>
        <v>Belize-The Americas2009</v>
      </c>
      <c r="B2556" s="32" t="s">
        <v>98</v>
      </c>
      <c r="C2556" s="5" t="s">
        <v>84</v>
      </c>
      <c r="D2556" s="9" t="s">
        <v>71</v>
      </c>
      <c r="E2556" s="12">
        <v>0.332</v>
      </c>
      <c r="F2556" s="12">
        <v>44.0</v>
      </c>
      <c r="G2556" s="10">
        <f t="shared" si="1356"/>
        <v>69</v>
      </c>
      <c r="H2556" s="12">
        <v>147.0</v>
      </c>
      <c r="I2556" s="12">
        <v>0.117</v>
      </c>
      <c r="J2556" s="12">
        <v>0.537</v>
      </c>
    </row>
    <row r="2557">
      <c r="A2557" s="32" t="str">
        <f t="shared" si="2"/>
        <v>Haiti-The Americas2009</v>
      </c>
      <c r="B2557" s="32" t="s">
        <v>158</v>
      </c>
      <c r="C2557" s="5" t="s">
        <v>84</v>
      </c>
      <c r="D2557" s="9" t="s">
        <v>71</v>
      </c>
      <c r="E2557" s="12">
        <v>0.404</v>
      </c>
      <c r="F2557" s="12">
        <v>195.0</v>
      </c>
      <c r="G2557" s="10">
        <f t="shared" si="1356"/>
        <v>69</v>
      </c>
      <c r="H2557" s="12">
        <v>184.0</v>
      </c>
      <c r="I2557" s="12">
        <v>0.081</v>
      </c>
      <c r="J2557" s="12">
        <v>0.374</v>
      </c>
    </row>
    <row r="2558">
      <c r="A2558" s="32" t="str">
        <f t="shared" si="2"/>
        <v>Bolivia-The Americas2009</v>
      </c>
      <c r="B2558" s="32" t="s">
        <v>102</v>
      </c>
      <c r="C2558" s="5" t="s">
        <v>84</v>
      </c>
      <c r="D2558" s="9" t="s">
        <v>71</v>
      </c>
      <c r="E2558" s="12">
        <v>0.8</v>
      </c>
      <c r="F2558" s="12">
        <v>50.0</v>
      </c>
      <c r="G2558" s="10">
        <f t="shared" si="1356"/>
        <v>69</v>
      </c>
      <c r="H2558" s="12">
        <v>1080.0</v>
      </c>
      <c r="I2558" s="12">
        <v>0.168</v>
      </c>
      <c r="J2558" s="12">
        <v>0.647</v>
      </c>
    </row>
    <row r="2559">
      <c r="A2559" s="32" t="str">
        <f t="shared" si="2"/>
        <v>Honduras-The Americas2009</v>
      </c>
      <c r="B2559" s="32" t="s">
        <v>159</v>
      </c>
      <c r="C2559" s="5" t="s">
        <v>84</v>
      </c>
      <c r="D2559" s="9" t="s">
        <v>71</v>
      </c>
      <c r="E2559" s="12">
        <v>0.441</v>
      </c>
      <c r="F2559" s="12">
        <v>14.0</v>
      </c>
      <c r="G2559" s="10">
        <f t="shared" si="1356"/>
        <v>69</v>
      </c>
      <c r="H2559" s="12">
        <v>224.0</v>
      </c>
      <c r="I2559" s="12">
        <v>0.098</v>
      </c>
      <c r="J2559" s="12">
        <v>1.123</v>
      </c>
    </row>
    <row r="2560">
      <c r="A2560" s="32" t="str">
        <f t="shared" si="2"/>
        <v>Guatemala-The Americas2009</v>
      </c>
      <c r="B2560" s="32" t="s">
        <v>154</v>
      </c>
      <c r="C2560" s="5" t="s">
        <v>84</v>
      </c>
      <c r="D2560" s="9" t="s">
        <v>71</v>
      </c>
      <c r="E2560" s="12">
        <v>0.409</v>
      </c>
      <c r="F2560" s="12">
        <v>37.0</v>
      </c>
      <c r="G2560" s="10">
        <f t="shared" si="1356"/>
        <v>69</v>
      </c>
      <c r="H2560" s="12">
        <v>344.0</v>
      </c>
      <c r="I2560" s="12">
        <v>0.093</v>
      </c>
      <c r="J2560" s="12">
        <v>1.237</v>
      </c>
    </row>
    <row r="2561">
      <c r="A2561" s="32" t="str">
        <f t="shared" si="2"/>
        <v>Sint Maarten (Dutch part)-The Americas2010</v>
      </c>
      <c r="B2561" s="32" t="s">
        <v>242</v>
      </c>
      <c r="C2561" s="5" t="s">
        <v>84</v>
      </c>
      <c r="D2561" s="9" t="s">
        <v>72</v>
      </c>
      <c r="E2561" s="10">
        <f t="shared" ref="E2561:J2561" si="1357">if(AND(C2561=C2562,D2561=D2561+1,ISBLANK(E2562)),E2561,E2562)</f>
        <v>0.525</v>
      </c>
      <c r="F2561" s="10">
        <f t="shared" si="1357"/>
        <v>19</v>
      </c>
      <c r="G2561" s="10">
        <f t="shared" si="1357"/>
        <v>69</v>
      </c>
      <c r="H2561" s="10">
        <f t="shared" si="1357"/>
        <v>155</v>
      </c>
      <c r="I2561" s="10">
        <f t="shared" si="1357"/>
        <v>0.76</v>
      </c>
      <c r="J2561" s="10">
        <f t="shared" si="1357"/>
        <v>1.528</v>
      </c>
    </row>
    <row r="2562">
      <c r="A2562" s="32" t="str">
        <f t="shared" si="2"/>
        <v>Turks and Caicos Islands-The Americas2010</v>
      </c>
      <c r="B2562" s="32" t="s">
        <v>272</v>
      </c>
      <c r="C2562" s="5" t="s">
        <v>84</v>
      </c>
      <c r="D2562" s="9" t="s">
        <v>72</v>
      </c>
      <c r="E2562" s="10">
        <f t="shared" ref="E2562:J2562" si="1358">if(AND(C2562=C2563,D2562=D2562+1,ISBLANK(E2563)),E2562,E2563)</f>
        <v>0.525</v>
      </c>
      <c r="F2562" s="10">
        <f t="shared" si="1358"/>
        <v>19</v>
      </c>
      <c r="G2562" s="10">
        <f t="shared" si="1358"/>
        <v>69</v>
      </c>
      <c r="H2562" s="10">
        <f t="shared" si="1358"/>
        <v>155</v>
      </c>
      <c r="I2562" s="10">
        <f t="shared" si="1358"/>
        <v>0.76</v>
      </c>
      <c r="J2562" s="10">
        <f t="shared" si="1358"/>
        <v>1.528</v>
      </c>
    </row>
    <row r="2563">
      <c r="A2563" s="32" t="str">
        <f t="shared" si="2"/>
        <v>St. Kitts and Nevis-The Americas2010</v>
      </c>
      <c r="B2563" s="32" t="s">
        <v>252</v>
      </c>
      <c r="C2563" s="5" t="s">
        <v>84</v>
      </c>
      <c r="D2563" s="9" t="s">
        <v>72</v>
      </c>
      <c r="E2563" s="12">
        <v>0.525</v>
      </c>
      <c r="F2563" s="12">
        <v>19.0</v>
      </c>
      <c r="G2563" s="10">
        <f>if(AND(E2563=E2564,F2563=F2563+1,ISBLANK(G2564)),G2563,G2564)</f>
        <v>69</v>
      </c>
      <c r="H2563" s="12">
        <v>155.0</v>
      </c>
      <c r="I2563" s="12">
        <v>0.76</v>
      </c>
      <c r="J2563" s="12">
        <v>1.528</v>
      </c>
    </row>
    <row r="2564">
      <c r="A2564" s="32" t="str">
        <f t="shared" si="2"/>
        <v>Cuba-The Americas2010</v>
      </c>
      <c r="B2564" s="32" t="s">
        <v>125</v>
      </c>
      <c r="C2564" s="5" t="s">
        <v>84</v>
      </c>
      <c r="D2564" s="9" t="s">
        <v>72</v>
      </c>
      <c r="E2564" s="10">
        <f t="shared" ref="E2564:H2564" si="1359">if(AND(C2564=C2565,D2564=D2564+1,ISBLANK(E2565)),E2564,E2565)</f>
        <v>0.636</v>
      </c>
      <c r="F2564" s="10">
        <f t="shared" si="1359"/>
        <v>7</v>
      </c>
      <c r="G2564" s="10">
        <f t="shared" si="1359"/>
        <v>69</v>
      </c>
      <c r="H2564" s="10">
        <f t="shared" si="1359"/>
        <v>218</v>
      </c>
      <c r="I2564" s="12">
        <v>0.159</v>
      </c>
      <c r="J2564" s="12">
        <v>0.089</v>
      </c>
    </row>
    <row r="2565">
      <c r="A2565" s="32" t="str">
        <f t="shared" si="2"/>
        <v>Aruba-The Americas2010</v>
      </c>
      <c r="B2565" s="32" t="s">
        <v>87</v>
      </c>
      <c r="C2565" s="5" t="s">
        <v>84</v>
      </c>
      <c r="D2565" s="9" t="s">
        <v>72</v>
      </c>
      <c r="E2565" s="10">
        <f t="shared" ref="E2565:H2565" si="1360">if(AND(C2565=C2566,D2565=D2565+1,ISBLANK(E2566)),E2565,E2566)</f>
        <v>0.636</v>
      </c>
      <c r="F2565" s="10">
        <f t="shared" si="1360"/>
        <v>7</v>
      </c>
      <c r="G2565" s="10">
        <f t="shared" si="1360"/>
        <v>69</v>
      </c>
      <c r="H2565" s="10">
        <f t="shared" si="1360"/>
        <v>218</v>
      </c>
      <c r="I2565" s="12">
        <v>0.62</v>
      </c>
      <c r="J2565" s="12">
        <v>1.297</v>
      </c>
    </row>
    <row r="2566">
      <c r="A2566" s="32" t="str">
        <f t="shared" si="2"/>
        <v>Puerto Rico-The Americas2010</v>
      </c>
      <c r="B2566" s="32" t="s">
        <v>228</v>
      </c>
      <c r="C2566" s="5" t="s">
        <v>84</v>
      </c>
      <c r="D2566" s="9" t="s">
        <v>72</v>
      </c>
      <c r="E2566" s="12">
        <v>0.636</v>
      </c>
      <c r="F2566" s="12">
        <v>7.0</v>
      </c>
      <c r="G2566" s="10">
        <f t="shared" ref="G2566:G2567" si="1361">if(AND(E2566=E2567,F2566=F2566+1,ISBLANK(G2567)),G2566,G2567)</f>
        <v>69</v>
      </c>
      <c r="H2566" s="12">
        <v>218.0</v>
      </c>
      <c r="I2566" s="12">
        <v>0.453</v>
      </c>
      <c r="J2566" s="12">
        <v>0.791</v>
      </c>
    </row>
    <row r="2567">
      <c r="A2567" s="32" t="str">
        <f t="shared" si="2"/>
        <v>Canada-The Americas2010</v>
      </c>
      <c r="B2567" s="32" t="s">
        <v>112</v>
      </c>
      <c r="C2567" s="5" t="s">
        <v>84</v>
      </c>
      <c r="D2567" s="9" t="s">
        <v>72</v>
      </c>
      <c r="E2567" s="12">
        <v>0.277</v>
      </c>
      <c r="F2567" s="12">
        <v>5.0</v>
      </c>
      <c r="G2567" s="10">
        <f t="shared" si="1361"/>
        <v>69</v>
      </c>
      <c r="H2567" s="12">
        <v>131.0</v>
      </c>
      <c r="I2567" s="12">
        <v>0.803</v>
      </c>
      <c r="J2567" s="12">
        <v>0.757</v>
      </c>
    </row>
    <row r="2568">
      <c r="A2568" s="32" t="str">
        <f t="shared" si="2"/>
        <v>Bermuda-The Americas2010</v>
      </c>
      <c r="B2568" s="32" t="s">
        <v>100</v>
      </c>
      <c r="C2568" s="5" t="s">
        <v>84</v>
      </c>
      <c r="D2568" s="9" t="s">
        <v>72</v>
      </c>
      <c r="E2568" s="10">
        <f t="shared" ref="E2568:H2568" si="1362">if(AND(C2568=C2569,D2568=D2568+1,ISBLANK(E2569)),E2568,E2569)</f>
        <v>0.37</v>
      </c>
      <c r="F2568" s="10">
        <f t="shared" si="1362"/>
        <v>13</v>
      </c>
      <c r="G2568" s="10">
        <f t="shared" si="1362"/>
        <v>69</v>
      </c>
      <c r="H2568" s="10">
        <f t="shared" si="1362"/>
        <v>117</v>
      </c>
      <c r="I2568" s="12">
        <v>0.842</v>
      </c>
      <c r="J2568" s="12">
        <v>1.358</v>
      </c>
    </row>
    <row r="2569">
      <c r="A2569" s="32" t="str">
        <f t="shared" si="2"/>
        <v>Dominica-The Americas2010</v>
      </c>
      <c r="B2569" s="32" t="s">
        <v>131</v>
      </c>
      <c r="C2569" s="5" t="s">
        <v>84</v>
      </c>
      <c r="D2569" s="9" t="s">
        <v>72</v>
      </c>
      <c r="E2569" s="12">
        <v>0.37</v>
      </c>
      <c r="F2569" s="12">
        <v>13.0</v>
      </c>
      <c r="G2569" s="10">
        <f>if(AND(E2569=E2570,F2569=F2569+1,ISBLANK(G2570)),G2569,G2570)</f>
        <v>69</v>
      </c>
      <c r="H2569" s="12">
        <v>117.0</v>
      </c>
      <c r="I2569" s="12">
        <v>0.475</v>
      </c>
      <c r="J2569" s="12">
        <v>1.483</v>
      </c>
    </row>
    <row r="2570">
      <c r="A2570" s="32" t="str">
        <f t="shared" si="2"/>
        <v>Barbados-The Americas2010</v>
      </c>
      <c r="B2570" s="32" t="s">
        <v>95</v>
      </c>
      <c r="C2570" s="5" t="s">
        <v>84</v>
      </c>
      <c r="D2570" s="9" t="s">
        <v>72</v>
      </c>
      <c r="E2570" s="10">
        <f t="shared" ref="E2570:H2570" si="1363">if(AND(C2570=C2571,D2570=D2570+1,ISBLANK(E2571)),E2570,E2571)</f>
        <v>0.465</v>
      </c>
      <c r="F2570" s="10">
        <f t="shared" si="1363"/>
        <v>5</v>
      </c>
      <c r="G2570" s="10">
        <f t="shared" si="1363"/>
        <v>69</v>
      </c>
      <c r="H2570" s="10">
        <f t="shared" si="1363"/>
        <v>187</v>
      </c>
      <c r="I2570" s="12">
        <v>0.681</v>
      </c>
      <c r="J2570" s="12">
        <v>1.248</v>
      </c>
    </row>
    <row r="2571">
      <c r="A2571" s="32" t="str">
        <f t="shared" si="2"/>
        <v>United States-The Americas2010</v>
      </c>
      <c r="B2571" s="32" t="s">
        <v>277</v>
      </c>
      <c r="C2571" s="5" t="s">
        <v>84</v>
      </c>
      <c r="D2571" s="9" t="s">
        <v>72</v>
      </c>
      <c r="E2571" s="12">
        <v>0.465</v>
      </c>
      <c r="F2571" s="12">
        <v>5.0</v>
      </c>
      <c r="G2571" s="10">
        <f>if(AND(E2571=E2572,F2571=F2571+1,ISBLANK(G2572)),G2571,G2572)</f>
        <v>69</v>
      </c>
      <c r="H2571" s="12">
        <v>187.0</v>
      </c>
      <c r="I2571" s="12">
        <v>0.717</v>
      </c>
      <c r="J2571" s="12">
        <v>0.913</v>
      </c>
    </row>
    <row r="2572">
      <c r="A2572" s="32" t="str">
        <f t="shared" si="2"/>
        <v>Curacao-The Americas2010</v>
      </c>
      <c r="B2572" s="32" t="s">
        <v>126</v>
      </c>
      <c r="C2572" s="5" t="s">
        <v>84</v>
      </c>
      <c r="D2572" s="9" t="s">
        <v>72</v>
      </c>
      <c r="E2572" s="10">
        <f t="shared" ref="E2572:I2572" si="1364">if(AND(C2572=C2573,D2572=D2572+1,ISBLANK(E2573)),E2572,E2573)</f>
        <v>0.245</v>
      </c>
      <c r="F2572" s="10">
        <f t="shared" si="1364"/>
        <v>22</v>
      </c>
      <c r="G2572" s="10">
        <f t="shared" si="1364"/>
        <v>69</v>
      </c>
      <c r="H2572" s="10">
        <f t="shared" si="1364"/>
        <v>316</v>
      </c>
      <c r="I2572" s="10">
        <f t="shared" si="1364"/>
        <v>0.45</v>
      </c>
      <c r="J2572" s="12">
        <v>1.383</v>
      </c>
    </row>
    <row r="2573">
      <c r="A2573" s="32" t="str">
        <f t="shared" si="2"/>
        <v>Chile-The Americas2010</v>
      </c>
      <c r="B2573" s="32" t="s">
        <v>116</v>
      </c>
      <c r="C2573" s="5" t="s">
        <v>84</v>
      </c>
      <c r="D2573" s="9" t="s">
        <v>72</v>
      </c>
      <c r="E2573" s="12">
        <v>0.245</v>
      </c>
      <c r="F2573" s="12">
        <v>22.0</v>
      </c>
      <c r="G2573" s="10">
        <f>if(AND(E2573=E2574,F2573=F2573+1,ISBLANK(G2574)),G2573,G2574)</f>
        <v>69</v>
      </c>
      <c r="H2573" s="12">
        <v>316.0</v>
      </c>
      <c r="I2573" s="12">
        <v>0.45</v>
      </c>
      <c r="J2573" s="12">
        <v>1.158</v>
      </c>
    </row>
    <row r="2574">
      <c r="A2574" s="32" t="str">
        <f t="shared" si="2"/>
        <v>Cayman Islands-The Americas2010</v>
      </c>
      <c r="B2574" s="32" t="s">
        <v>113</v>
      </c>
      <c r="C2574" s="5" t="s">
        <v>84</v>
      </c>
      <c r="D2574" s="9" t="s">
        <v>72</v>
      </c>
      <c r="E2574" s="10">
        <f t="shared" ref="E2574:H2574" si="1365">if(AND(C2574=C2575,D2574=D2574+1,ISBLANK(E2575)),E2574,E2575)</f>
        <v>0.331</v>
      </c>
      <c r="F2574" s="10">
        <f t="shared" si="1365"/>
        <v>41</v>
      </c>
      <c r="G2574" s="10">
        <f t="shared" si="1365"/>
        <v>69</v>
      </c>
      <c r="H2574" s="10">
        <f t="shared" si="1365"/>
        <v>210</v>
      </c>
      <c r="I2574" s="12">
        <v>0.66</v>
      </c>
      <c r="J2574" s="12">
        <v>1.812</v>
      </c>
    </row>
    <row r="2575">
      <c r="A2575" s="32" t="str">
        <f t="shared" si="2"/>
        <v>Trinidad and Tobago-The Americas2010</v>
      </c>
      <c r="B2575" s="32" t="s">
        <v>268</v>
      </c>
      <c r="C2575" s="5" t="s">
        <v>84</v>
      </c>
      <c r="D2575" s="9" t="s">
        <v>72</v>
      </c>
      <c r="E2575" s="12">
        <v>0.331</v>
      </c>
      <c r="F2575" s="12">
        <v>41.0</v>
      </c>
      <c r="G2575" s="10">
        <f t="shared" ref="G2575:G2585" si="1366">if(AND(E2575=E2576,F2575=F2575+1,ISBLANK(G2576)),G2575,G2576)</f>
        <v>69</v>
      </c>
      <c r="H2575" s="12">
        <v>210.0</v>
      </c>
      <c r="I2575" s="12">
        <v>0.485</v>
      </c>
      <c r="J2575" s="12">
        <v>1.426</v>
      </c>
    </row>
    <row r="2576">
      <c r="A2576" s="32" t="str">
        <f t="shared" si="2"/>
        <v>Greenland-The Americas2010</v>
      </c>
      <c r="B2576" s="32" t="s">
        <v>151</v>
      </c>
      <c r="C2576" s="5" t="s">
        <v>84</v>
      </c>
      <c r="D2576" s="9" t="s">
        <v>72</v>
      </c>
      <c r="E2576" s="10">
        <f>if(AND(C2576=C2577,D2576=D2576+1,ISBLANK(E2577)),E2576,E2577)</f>
        <v>0.487</v>
      </c>
      <c r="F2576" s="5">
        <v>9.0</v>
      </c>
      <c r="G2576" s="10">
        <f t="shared" si="1366"/>
        <v>69</v>
      </c>
      <c r="H2576" s="10">
        <f>if(AND(F2576=F2577,G2576=G2576+1,ISBLANK(H2577)),H2576,H2577)</f>
        <v>414</v>
      </c>
      <c r="I2576" s="12">
        <v>0.63</v>
      </c>
      <c r="J2576" s="12">
        <v>1.014</v>
      </c>
    </row>
    <row r="2577">
      <c r="A2577" s="32" t="str">
        <f t="shared" si="2"/>
        <v>Jamaica-The Americas2010</v>
      </c>
      <c r="B2577" s="32" t="s">
        <v>171</v>
      </c>
      <c r="C2577" s="5" t="s">
        <v>84</v>
      </c>
      <c r="D2577" s="9" t="s">
        <v>72</v>
      </c>
      <c r="E2577" s="12">
        <v>0.487</v>
      </c>
      <c r="F2577" s="12">
        <v>8.0</v>
      </c>
      <c r="G2577" s="10">
        <f t="shared" si="1366"/>
        <v>69</v>
      </c>
      <c r="H2577" s="12">
        <v>414.0</v>
      </c>
      <c r="I2577" s="12">
        <v>0.277</v>
      </c>
      <c r="J2577" s="12">
        <v>1.161</v>
      </c>
    </row>
    <row r="2578">
      <c r="A2578" s="32" t="str">
        <f t="shared" si="2"/>
        <v>Uruguay-The Americas2010</v>
      </c>
      <c r="B2578" s="32" t="s">
        <v>278</v>
      </c>
      <c r="C2578" s="5" t="s">
        <v>84</v>
      </c>
      <c r="D2578" s="9" t="s">
        <v>72</v>
      </c>
      <c r="E2578" s="12">
        <v>0.419</v>
      </c>
      <c r="F2578" s="12">
        <v>65.0</v>
      </c>
      <c r="G2578" s="10">
        <f t="shared" si="1366"/>
        <v>69</v>
      </c>
      <c r="H2578" s="12">
        <v>336.0</v>
      </c>
      <c r="I2578" s="12">
        <v>0.464</v>
      </c>
      <c r="J2578" s="12">
        <v>1.316</v>
      </c>
    </row>
    <row r="2579">
      <c r="A2579" s="32" t="str">
        <f t="shared" si="2"/>
        <v>Brazil-The Americas2010</v>
      </c>
      <c r="B2579" s="32" t="s">
        <v>105</v>
      </c>
      <c r="C2579" s="5" t="s">
        <v>84</v>
      </c>
      <c r="D2579" s="9" t="s">
        <v>72</v>
      </c>
      <c r="E2579" s="12">
        <v>0.663</v>
      </c>
      <c r="F2579" s="12">
        <v>119.0</v>
      </c>
      <c r="G2579" s="10">
        <f t="shared" si="1366"/>
        <v>69</v>
      </c>
      <c r="H2579" s="12">
        <v>2600.0</v>
      </c>
      <c r="I2579" s="12">
        <v>0.407</v>
      </c>
      <c r="J2579" s="12">
        <v>1.009</v>
      </c>
    </row>
    <row r="2580">
      <c r="A2580" s="32" t="str">
        <f t="shared" si="2"/>
        <v>St. Lucia-The Americas2010</v>
      </c>
      <c r="B2580" s="32" t="s">
        <v>253</v>
      </c>
      <c r="C2580" s="5" t="s">
        <v>84</v>
      </c>
      <c r="D2580" s="9" t="s">
        <v>72</v>
      </c>
      <c r="E2580" s="12">
        <v>0.34</v>
      </c>
      <c r="F2580" s="12">
        <v>14.0</v>
      </c>
      <c r="G2580" s="10">
        <f t="shared" si="1366"/>
        <v>69</v>
      </c>
      <c r="H2580" s="12">
        <v>92.0</v>
      </c>
      <c r="I2580" s="12">
        <v>0.433</v>
      </c>
      <c r="J2580" s="12">
        <v>1.117</v>
      </c>
    </row>
    <row r="2581">
      <c r="A2581" s="32" t="str">
        <f t="shared" si="2"/>
        <v>Bahamas, The-The Americas2010</v>
      </c>
      <c r="B2581" s="32" t="s">
        <v>91</v>
      </c>
      <c r="C2581" s="5" t="s">
        <v>84</v>
      </c>
      <c r="D2581" s="9" t="s">
        <v>72</v>
      </c>
      <c r="E2581" s="12">
        <v>0.449</v>
      </c>
      <c r="F2581" s="12">
        <v>24.0</v>
      </c>
      <c r="G2581" s="10">
        <f t="shared" si="1366"/>
        <v>69</v>
      </c>
      <c r="H2581" s="12">
        <v>58.0</v>
      </c>
      <c r="I2581" s="12">
        <v>0.43</v>
      </c>
      <c r="J2581" s="12">
        <v>1.188</v>
      </c>
    </row>
    <row r="2582">
      <c r="A2582" s="32" t="str">
        <f t="shared" si="2"/>
        <v>Costa Rica-The Americas2010</v>
      </c>
      <c r="B2582" s="32" t="s">
        <v>122</v>
      </c>
      <c r="C2582" s="5" t="s">
        <v>84</v>
      </c>
      <c r="D2582" s="9" t="s">
        <v>72</v>
      </c>
      <c r="E2582" s="12">
        <v>0.553</v>
      </c>
      <c r="F2582" s="12">
        <v>60.0</v>
      </c>
      <c r="G2582" s="10">
        <f t="shared" si="1366"/>
        <v>69</v>
      </c>
      <c r="H2582" s="12">
        <v>272.0</v>
      </c>
      <c r="I2582" s="12">
        <v>0.365</v>
      </c>
      <c r="J2582" s="12">
        <v>0.67</v>
      </c>
    </row>
    <row r="2583">
      <c r="A2583" s="32" t="str">
        <f t="shared" si="2"/>
        <v>St. Vincent and the Grenadines-The Americas2010</v>
      </c>
      <c r="B2583" s="32" t="s">
        <v>255</v>
      </c>
      <c r="C2583" s="5" t="s">
        <v>84</v>
      </c>
      <c r="D2583" s="9" t="s">
        <v>72</v>
      </c>
      <c r="E2583" s="12">
        <v>0.387</v>
      </c>
      <c r="F2583" s="12">
        <v>10.0</v>
      </c>
      <c r="G2583" s="10">
        <f t="shared" si="1366"/>
        <v>69</v>
      </c>
      <c r="H2583" s="12">
        <v>111.0</v>
      </c>
      <c r="I2583" s="12">
        <v>0.385</v>
      </c>
      <c r="J2583" s="12">
        <v>1.206</v>
      </c>
    </row>
    <row r="2584">
      <c r="A2584" s="32" t="str">
        <f t="shared" si="2"/>
        <v>Argentina-The Americas2010</v>
      </c>
      <c r="B2584" s="32" t="s">
        <v>85</v>
      </c>
      <c r="C2584" s="5" t="s">
        <v>84</v>
      </c>
      <c r="D2584" s="9" t="s">
        <v>72</v>
      </c>
      <c r="E2584" s="12">
        <v>1.076</v>
      </c>
      <c r="F2584" s="12">
        <v>25.0</v>
      </c>
      <c r="G2584" s="10">
        <f t="shared" si="1366"/>
        <v>69</v>
      </c>
      <c r="H2584" s="12">
        <v>453.0</v>
      </c>
      <c r="I2584" s="12">
        <v>0.45</v>
      </c>
      <c r="J2584" s="12">
        <v>1.414</v>
      </c>
    </row>
    <row r="2585">
      <c r="A2585" s="32" t="str">
        <f t="shared" si="2"/>
        <v>Antigua and Barbuda-The Americas2010</v>
      </c>
      <c r="B2585" s="32" t="s">
        <v>83</v>
      </c>
      <c r="C2585" s="5" t="s">
        <v>84</v>
      </c>
      <c r="D2585" s="9" t="s">
        <v>72</v>
      </c>
      <c r="E2585" s="12">
        <v>0.41</v>
      </c>
      <c r="F2585" s="12">
        <v>21.0</v>
      </c>
      <c r="G2585" s="10">
        <f t="shared" si="1366"/>
        <v>69</v>
      </c>
      <c r="H2585" s="12">
        <v>207.0</v>
      </c>
      <c r="I2585" s="12">
        <v>0.47</v>
      </c>
      <c r="J2585" s="12">
        <v>1.926</v>
      </c>
    </row>
    <row r="2586">
      <c r="A2586" s="32" t="str">
        <f t="shared" si="2"/>
        <v>St. Martin (French part)-The Americas2010</v>
      </c>
      <c r="B2586" s="32" t="s">
        <v>254</v>
      </c>
      <c r="C2586" s="5" t="s">
        <v>84</v>
      </c>
      <c r="D2586" s="9" t="s">
        <v>72</v>
      </c>
      <c r="E2586" s="10">
        <f t="shared" ref="E2586:J2586" si="1367">if(AND(C2586=C2587,D2586=D2586+1,ISBLANK(E2587)),E2586,E2587)</f>
        <v>0.279</v>
      </c>
      <c r="F2586" s="10">
        <f t="shared" si="1367"/>
        <v>694</v>
      </c>
      <c r="G2586" s="10">
        <f t="shared" si="1367"/>
        <v>69</v>
      </c>
      <c r="H2586" s="10">
        <f t="shared" si="1367"/>
        <v>199</v>
      </c>
      <c r="I2586" s="10">
        <f t="shared" si="1367"/>
        <v>0.316</v>
      </c>
      <c r="J2586" s="10">
        <f t="shared" si="1367"/>
        <v>0.993</v>
      </c>
    </row>
    <row r="2587">
      <c r="A2587" s="32" t="str">
        <f t="shared" si="2"/>
        <v>Suriname-The Americas2010</v>
      </c>
      <c r="B2587" s="32" t="s">
        <v>257</v>
      </c>
      <c r="C2587" s="5" t="s">
        <v>84</v>
      </c>
      <c r="D2587" s="9" t="s">
        <v>72</v>
      </c>
      <c r="E2587" s="12">
        <v>0.279</v>
      </c>
      <c r="F2587" s="12">
        <v>694.0</v>
      </c>
      <c r="G2587" s="10">
        <f t="shared" ref="G2587:G2604" si="1368">if(AND(E2587=E2588,F2587=F2587+1,ISBLANK(G2588)),G2587,G2588)</f>
        <v>69</v>
      </c>
      <c r="H2587" s="12">
        <v>199.0</v>
      </c>
      <c r="I2587" s="12">
        <v>0.316</v>
      </c>
      <c r="J2587" s="12">
        <v>0.993</v>
      </c>
    </row>
    <row r="2588">
      <c r="A2588" s="32" t="str">
        <f t="shared" si="2"/>
        <v>Grenada-The Americas2010</v>
      </c>
      <c r="B2588" s="32" t="s">
        <v>152</v>
      </c>
      <c r="C2588" s="5" t="s">
        <v>84</v>
      </c>
      <c r="D2588" s="9" t="s">
        <v>72</v>
      </c>
      <c r="E2588" s="12">
        <v>0.453</v>
      </c>
      <c r="F2588" s="12">
        <v>15.0</v>
      </c>
      <c r="G2588" s="10">
        <f t="shared" si="1368"/>
        <v>69</v>
      </c>
      <c r="H2588" s="12">
        <v>140.0</v>
      </c>
      <c r="I2588" s="12">
        <v>0.27</v>
      </c>
      <c r="J2588" s="12">
        <v>1.165</v>
      </c>
    </row>
    <row r="2589">
      <c r="A2589" s="32" t="str">
        <f t="shared" si="2"/>
        <v>El Salvador-The Americas2010</v>
      </c>
      <c r="B2589" s="32" t="s">
        <v>135</v>
      </c>
      <c r="C2589" s="5" t="s">
        <v>84</v>
      </c>
      <c r="D2589" s="9" t="s">
        <v>72</v>
      </c>
      <c r="E2589" s="12">
        <v>0.348</v>
      </c>
      <c r="F2589" s="12">
        <v>17.0</v>
      </c>
      <c r="G2589" s="10">
        <f t="shared" si="1368"/>
        <v>69</v>
      </c>
      <c r="H2589" s="12">
        <v>320.0</v>
      </c>
      <c r="I2589" s="12">
        <v>0.159</v>
      </c>
      <c r="J2589" s="12">
        <v>1.238</v>
      </c>
    </row>
    <row r="2590">
      <c r="A2590" s="32" t="str">
        <f t="shared" si="2"/>
        <v>Colombia-The Americas2010</v>
      </c>
      <c r="B2590" s="32" t="s">
        <v>118</v>
      </c>
      <c r="C2590" s="5" t="s">
        <v>84</v>
      </c>
      <c r="D2590" s="9" t="s">
        <v>72</v>
      </c>
      <c r="E2590" s="12">
        <v>0.803</v>
      </c>
      <c r="F2590" s="12">
        <v>14.0</v>
      </c>
      <c r="G2590" s="10">
        <f t="shared" si="1368"/>
        <v>69</v>
      </c>
      <c r="H2590" s="12">
        <v>208.0</v>
      </c>
      <c r="I2590" s="12">
        <v>0.365</v>
      </c>
      <c r="J2590" s="12">
        <v>0.958</v>
      </c>
    </row>
    <row r="2591">
      <c r="A2591" s="32" t="str">
        <f t="shared" si="2"/>
        <v>Mexico-The Americas2010</v>
      </c>
      <c r="B2591" s="32" t="s">
        <v>199</v>
      </c>
      <c r="C2591" s="5" t="s">
        <v>84</v>
      </c>
      <c r="D2591" s="9" t="s">
        <v>72</v>
      </c>
      <c r="E2591" s="12">
        <v>0.505</v>
      </c>
      <c r="F2591" s="12">
        <v>7.0</v>
      </c>
      <c r="G2591" s="10">
        <f t="shared" si="1368"/>
        <v>69</v>
      </c>
      <c r="H2591" s="12">
        <v>404.0</v>
      </c>
      <c r="I2591" s="12">
        <v>0.311</v>
      </c>
      <c r="J2591" s="12">
        <v>0.775</v>
      </c>
    </row>
    <row r="2592">
      <c r="A2592" s="32" t="str">
        <f t="shared" si="2"/>
        <v>Panama-The Americas2010</v>
      </c>
      <c r="B2592" s="32" t="s">
        <v>221</v>
      </c>
      <c r="C2592" s="5" t="s">
        <v>84</v>
      </c>
      <c r="D2592" s="9" t="s">
        <v>72</v>
      </c>
      <c r="E2592" s="12">
        <v>0.438</v>
      </c>
      <c r="F2592" s="12">
        <v>9.0</v>
      </c>
      <c r="G2592" s="10">
        <f t="shared" si="1368"/>
        <v>69</v>
      </c>
      <c r="H2592" s="12">
        <v>482.0</v>
      </c>
      <c r="I2592" s="12">
        <v>0.401</v>
      </c>
      <c r="J2592" s="12">
        <v>1.807</v>
      </c>
    </row>
    <row r="2593">
      <c r="A2593" s="32" t="str">
        <f t="shared" si="2"/>
        <v>Peru-The Americas2010</v>
      </c>
      <c r="B2593" s="32" t="s">
        <v>224</v>
      </c>
      <c r="C2593" s="5" t="s">
        <v>84</v>
      </c>
      <c r="D2593" s="9" t="s">
        <v>72</v>
      </c>
      <c r="E2593" s="12">
        <v>0.371</v>
      </c>
      <c r="F2593" s="12">
        <v>26.0</v>
      </c>
      <c r="G2593" s="10">
        <f t="shared" si="1368"/>
        <v>69</v>
      </c>
      <c r="H2593" s="12">
        <v>380.0</v>
      </c>
      <c r="I2593" s="12">
        <v>0.348</v>
      </c>
      <c r="J2593" s="12">
        <v>0.995</v>
      </c>
    </row>
    <row r="2594">
      <c r="A2594" s="32" t="str">
        <f t="shared" si="2"/>
        <v>Venezuela-The Americas2010</v>
      </c>
      <c r="B2594" s="32" t="s">
        <v>281</v>
      </c>
      <c r="C2594" s="5" t="s">
        <v>84</v>
      </c>
      <c r="D2594" s="9" t="s">
        <v>72</v>
      </c>
      <c r="E2594" s="12">
        <v>0.519</v>
      </c>
      <c r="F2594" s="12">
        <v>141.0</v>
      </c>
      <c r="G2594" s="10">
        <f t="shared" si="1368"/>
        <v>69</v>
      </c>
      <c r="H2594" s="12">
        <v>864.0</v>
      </c>
      <c r="I2594" s="12">
        <v>0.374</v>
      </c>
      <c r="J2594" s="12">
        <v>0.96</v>
      </c>
    </row>
    <row r="2595">
      <c r="A2595" s="32" t="str">
        <f t="shared" si="2"/>
        <v>Guyana-The Americas2010</v>
      </c>
      <c r="B2595" s="32" t="s">
        <v>157</v>
      </c>
      <c r="C2595" s="5" t="s">
        <v>84</v>
      </c>
      <c r="D2595" s="9" t="s">
        <v>72</v>
      </c>
      <c r="E2595" s="12">
        <v>0.388</v>
      </c>
      <c r="F2595" s="12">
        <v>24.0</v>
      </c>
      <c r="G2595" s="10">
        <f t="shared" si="1368"/>
        <v>69</v>
      </c>
      <c r="H2595" s="12">
        <v>288.0</v>
      </c>
      <c r="I2595" s="12">
        <v>0.299</v>
      </c>
      <c r="J2595" s="12">
        <v>0.713</v>
      </c>
    </row>
    <row r="2596">
      <c r="A2596" s="32" t="str">
        <f t="shared" si="2"/>
        <v>Dominican Republic-The Americas2010</v>
      </c>
      <c r="B2596" s="32" t="s">
        <v>132</v>
      </c>
      <c r="C2596" s="5" t="s">
        <v>84</v>
      </c>
      <c r="D2596" s="9" t="s">
        <v>72</v>
      </c>
      <c r="E2596" s="12">
        <v>0.401</v>
      </c>
      <c r="F2596" s="12">
        <v>19.0</v>
      </c>
      <c r="G2596" s="10">
        <f t="shared" si="1368"/>
        <v>69</v>
      </c>
      <c r="H2596" s="12">
        <v>324.0</v>
      </c>
      <c r="I2596" s="12">
        <v>0.314</v>
      </c>
      <c r="J2596" s="12">
        <v>0.888</v>
      </c>
    </row>
    <row r="2597">
      <c r="A2597" s="32" t="str">
        <f t="shared" si="2"/>
        <v>Ecuador-The Americas2010</v>
      </c>
      <c r="B2597" s="32" t="s">
        <v>133</v>
      </c>
      <c r="C2597" s="5" t="s">
        <v>84</v>
      </c>
      <c r="D2597" s="9" t="s">
        <v>72</v>
      </c>
      <c r="E2597" s="12">
        <v>0.353</v>
      </c>
      <c r="F2597" s="12">
        <v>56.0</v>
      </c>
      <c r="G2597" s="10">
        <f t="shared" si="1368"/>
        <v>69</v>
      </c>
      <c r="H2597" s="12">
        <v>654.0</v>
      </c>
      <c r="I2597" s="12">
        <v>0.29</v>
      </c>
      <c r="J2597" s="12">
        <v>0.985</v>
      </c>
    </row>
    <row r="2598">
      <c r="A2598" s="32" t="str">
        <f t="shared" si="2"/>
        <v>Paraguay-The Americas2010</v>
      </c>
      <c r="B2598" s="32" t="s">
        <v>223</v>
      </c>
      <c r="C2598" s="5" t="s">
        <v>84</v>
      </c>
      <c r="D2598" s="9" t="s">
        <v>72</v>
      </c>
      <c r="E2598" s="12">
        <v>0.35</v>
      </c>
      <c r="F2598" s="12">
        <v>35.0</v>
      </c>
      <c r="G2598" s="10">
        <f t="shared" si="1368"/>
        <v>69</v>
      </c>
      <c r="H2598" s="12">
        <v>311.0</v>
      </c>
      <c r="I2598" s="12">
        <v>0.198</v>
      </c>
      <c r="J2598" s="12">
        <v>0.917</v>
      </c>
    </row>
    <row r="2599">
      <c r="A2599" s="32" t="str">
        <f t="shared" si="2"/>
        <v>Belize-The Americas2010</v>
      </c>
      <c r="B2599" s="32" t="s">
        <v>98</v>
      </c>
      <c r="C2599" s="5" t="s">
        <v>84</v>
      </c>
      <c r="D2599" s="9" t="s">
        <v>72</v>
      </c>
      <c r="E2599" s="12">
        <v>0.332</v>
      </c>
      <c r="F2599" s="12">
        <v>44.0</v>
      </c>
      <c r="G2599" s="10">
        <f t="shared" si="1368"/>
        <v>69</v>
      </c>
      <c r="H2599" s="12">
        <v>147.0</v>
      </c>
      <c r="I2599" s="12">
        <v>0.14</v>
      </c>
      <c r="J2599" s="12">
        <v>0.629</v>
      </c>
    </row>
    <row r="2600">
      <c r="A2600" s="32" t="str">
        <f t="shared" si="2"/>
        <v>Nicaragua-The Americas2010</v>
      </c>
      <c r="B2600" s="32" t="s">
        <v>213</v>
      </c>
      <c r="C2600" s="5" t="s">
        <v>84</v>
      </c>
      <c r="D2600" s="9" t="s">
        <v>72</v>
      </c>
      <c r="E2600" s="12">
        <v>0.632</v>
      </c>
      <c r="F2600" s="12">
        <v>39.0</v>
      </c>
      <c r="G2600" s="10">
        <f t="shared" si="1368"/>
        <v>69</v>
      </c>
      <c r="H2600" s="12">
        <v>222.0</v>
      </c>
      <c r="I2600" s="12">
        <v>0.1</v>
      </c>
      <c r="J2600" s="12">
        <v>0.681</v>
      </c>
    </row>
    <row r="2601">
      <c r="A2601" s="32" t="str">
        <f t="shared" si="2"/>
        <v>Bolivia-The Americas2010</v>
      </c>
      <c r="B2601" s="32" t="s">
        <v>102</v>
      </c>
      <c r="C2601" s="5" t="s">
        <v>84</v>
      </c>
      <c r="D2601" s="9" t="s">
        <v>72</v>
      </c>
      <c r="E2601" s="12">
        <v>0.8</v>
      </c>
      <c r="F2601" s="12">
        <v>49.0</v>
      </c>
      <c r="G2601" s="10">
        <f t="shared" si="1368"/>
        <v>69</v>
      </c>
      <c r="H2601" s="12">
        <v>1080.0</v>
      </c>
      <c r="I2601" s="12">
        <v>0.224</v>
      </c>
      <c r="J2601" s="12">
        <v>0.707</v>
      </c>
    </row>
    <row r="2602">
      <c r="A2602" s="32" t="str">
        <f t="shared" si="2"/>
        <v>Haiti-The Americas2010</v>
      </c>
      <c r="B2602" s="32" t="s">
        <v>158</v>
      </c>
      <c r="C2602" s="5" t="s">
        <v>84</v>
      </c>
      <c r="D2602" s="9" t="s">
        <v>72</v>
      </c>
      <c r="E2602" s="12">
        <v>0.404</v>
      </c>
      <c r="F2602" s="12">
        <v>105.0</v>
      </c>
      <c r="G2602" s="10">
        <f t="shared" si="1368"/>
        <v>69</v>
      </c>
      <c r="H2602" s="12">
        <v>184.0</v>
      </c>
      <c r="I2602" s="12">
        <v>0.084</v>
      </c>
      <c r="J2602" s="12">
        <v>0.404</v>
      </c>
    </row>
    <row r="2603">
      <c r="A2603" s="32" t="str">
        <f t="shared" si="2"/>
        <v>Honduras-The Americas2010</v>
      </c>
      <c r="B2603" s="32" t="s">
        <v>159</v>
      </c>
      <c r="C2603" s="5" t="s">
        <v>84</v>
      </c>
      <c r="D2603" s="9" t="s">
        <v>72</v>
      </c>
      <c r="E2603" s="12">
        <v>0.441</v>
      </c>
      <c r="F2603" s="12">
        <v>14.0</v>
      </c>
      <c r="G2603" s="10">
        <f t="shared" si="1368"/>
        <v>69</v>
      </c>
      <c r="H2603" s="12">
        <v>224.0</v>
      </c>
      <c r="I2603" s="12">
        <v>0.111</v>
      </c>
      <c r="J2603" s="12">
        <v>1.247</v>
      </c>
    </row>
    <row r="2604">
      <c r="A2604" s="32" t="str">
        <f t="shared" si="2"/>
        <v>Guatemala-The Americas2010</v>
      </c>
      <c r="B2604" s="32" t="s">
        <v>154</v>
      </c>
      <c r="C2604" s="5" t="s">
        <v>84</v>
      </c>
      <c r="D2604" s="9" t="s">
        <v>72</v>
      </c>
      <c r="E2604" s="12">
        <v>0.409</v>
      </c>
      <c r="F2604" s="12">
        <v>37.0</v>
      </c>
      <c r="G2604" s="10">
        <f t="shared" si="1368"/>
        <v>69</v>
      </c>
      <c r="H2604" s="12">
        <v>344.0</v>
      </c>
      <c r="I2604" s="12">
        <v>0.105</v>
      </c>
      <c r="J2604" s="12">
        <v>1.26</v>
      </c>
    </row>
    <row r="2605">
      <c r="A2605" s="32" t="str">
        <f t="shared" si="2"/>
        <v>Sint Maarten (Dutch part)-The Americas2011</v>
      </c>
      <c r="B2605" s="32" t="s">
        <v>242</v>
      </c>
      <c r="C2605" s="5" t="s">
        <v>84</v>
      </c>
      <c r="D2605" s="9" t="s">
        <v>73</v>
      </c>
      <c r="E2605" s="10">
        <f t="shared" ref="E2605:J2605" si="1369">if(AND(C2605=C2606,D2605=D2605+1,ISBLANK(E2606)),E2605,E2606)</f>
        <v>0.371</v>
      </c>
      <c r="F2605" s="10">
        <f t="shared" si="1369"/>
        <v>12</v>
      </c>
      <c r="G2605" s="10">
        <f t="shared" si="1369"/>
        <v>69</v>
      </c>
      <c r="H2605" s="10">
        <f t="shared" si="1369"/>
        <v>117</v>
      </c>
      <c r="I2605" s="10">
        <f t="shared" si="1369"/>
        <v>0.513</v>
      </c>
      <c r="J2605" s="10">
        <f t="shared" si="1369"/>
        <v>1.526</v>
      </c>
    </row>
    <row r="2606">
      <c r="A2606" s="32" t="str">
        <f t="shared" si="2"/>
        <v>Turks and Caicos Islands-The Americas2011</v>
      </c>
      <c r="B2606" s="32" t="s">
        <v>272</v>
      </c>
      <c r="C2606" s="5" t="s">
        <v>84</v>
      </c>
      <c r="D2606" s="9" t="s">
        <v>73</v>
      </c>
      <c r="E2606" s="10">
        <f t="shared" ref="E2606:J2606" si="1370">if(AND(C2606=C2607,D2606=D2606+1,ISBLANK(E2607)),E2606,E2607)</f>
        <v>0.371</v>
      </c>
      <c r="F2606" s="10">
        <f t="shared" si="1370"/>
        <v>12</v>
      </c>
      <c r="G2606" s="10">
        <f t="shared" si="1370"/>
        <v>69</v>
      </c>
      <c r="H2606" s="10">
        <f t="shared" si="1370"/>
        <v>117</v>
      </c>
      <c r="I2606" s="10">
        <f t="shared" si="1370"/>
        <v>0.513</v>
      </c>
      <c r="J2606" s="10">
        <f t="shared" si="1370"/>
        <v>1.526</v>
      </c>
    </row>
    <row r="2607">
      <c r="A2607" s="32" t="str">
        <f t="shared" si="2"/>
        <v>Dominica-The Americas2011</v>
      </c>
      <c r="B2607" s="32" t="s">
        <v>131</v>
      </c>
      <c r="C2607" s="5" t="s">
        <v>84</v>
      </c>
      <c r="D2607" s="9" t="s">
        <v>73</v>
      </c>
      <c r="E2607" s="12">
        <v>0.371</v>
      </c>
      <c r="F2607" s="12">
        <v>12.0</v>
      </c>
      <c r="G2607" s="10">
        <f t="shared" ref="G2607:G2608" si="1371">if(AND(E2607=E2608,F2607=F2607+1,ISBLANK(G2608)),G2607,G2608)</f>
        <v>69</v>
      </c>
      <c r="H2607" s="12">
        <v>117.0</v>
      </c>
      <c r="I2607" s="12">
        <v>0.513</v>
      </c>
      <c r="J2607" s="12">
        <v>1.526</v>
      </c>
    </row>
    <row r="2608">
      <c r="A2608" s="32" t="str">
        <f t="shared" si="2"/>
        <v>St. Kitts and Nevis-The Americas2011</v>
      </c>
      <c r="B2608" s="32" t="s">
        <v>252</v>
      </c>
      <c r="C2608" s="5" t="s">
        <v>84</v>
      </c>
      <c r="D2608" s="9" t="s">
        <v>73</v>
      </c>
      <c r="E2608" s="12">
        <v>0.525</v>
      </c>
      <c r="F2608" s="12">
        <v>19.0</v>
      </c>
      <c r="G2608" s="10">
        <f t="shared" si="1371"/>
        <v>69</v>
      </c>
      <c r="H2608" s="12">
        <v>203.0</v>
      </c>
      <c r="I2608" s="12">
        <v>0.776</v>
      </c>
      <c r="J2608" s="12">
        <v>1.454</v>
      </c>
    </row>
    <row r="2609">
      <c r="A2609" s="32" t="str">
        <f t="shared" si="2"/>
        <v>Cuba-The Americas2011</v>
      </c>
      <c r="B2609" s="32" t="s">
        <v>125</v>
      </c>
      <c r="C2609" s="5" t="s">
        <v>84</v>
      </c>
      <c r="D2609" s="9" t="s">
        <v>73</v>
      </c>
      <c r="E2609" s="10">
        <f t="shared" ref="E2609:H2609" si="1372">if(AND(C2609=C2610,D2609=D2609+1,ISBLANK(E2610)),E2609,E2610)</f>
        <v>0.631</v>
      </c>
      <c r="F2609" s="10">
        <f t="shared" si="1372"/>
        <v>6</v>
      </c>
      <c r="G2609" s="10">
        <f t="shared" si="1372"/>
        <v>69</v>
      </c>
      <c r="H2609" s="10">
        <f t="shared" si="1372"/>
        <v>218</v>
      </c>
      <c r="I2609" s="12">
        <v>0.16</v>
      </c>
      <c r="J2609" s="12">
        <v>0.117</v>
      </c>
    </row>
    <row r="2610">
      <c r="A2610" s="32" t="str">
        <f t="shared" si="2"/>
        <v>Aruba-The Americas2011</v>
      </c>
      <c r="B2610" s="32" t="s">
        <v>87</v>
      </c>
      <c r="C2610" s="5" t="s">
        <v>84</v>
      </c>
      <c r="D2610" s="9" t="s">
        <v>73</v>
      </c>
      <c r="E2610" s="10">
        <f t="shared" ref="E2610:H2610" si="1373">if(AND(C2610=C2611,D2610=D2610+1,ISBLANK(E2611)),E2610,E2611)</f>
        <v>0.631</v>
      </c>
      <c r="F2610" s="10">
        <f t="shared" si="1373"/>
        <v>6</v>
      </c>
      <c r="G2610" s="10">
        <f t="shared" si="1373"/>
        <v>69</v>
      </c>
      <c r="H2610" s="10">
        <f t="shared" si="1373"/>
        <v>218</v>
      </c>
      <c r="I2610" s="12">
        <v>0.69</v>
      </c>
      <c r="J2610" s="10">
        <f>if(AND(H2610=H2611,I2610=I2610+1,ISBLANK(J2611)),J2610,J2611)</f>
        <v>0.84</v>
      </c>
    </row>
    <row r="2611">
      <c r="A2611" s="32" t="str">
        <f t="shared" si="2"/>
        <v>Puerto Rico-The Americas2011</v>
      </c>
      <c r="B2611" s="32" t="s">
        <v>228</v>
      </c>
      <c r="C2611" s="5" t="s">
        <v>84</v>
      </c>
      <c r="D2611" s="9" t="s">
        <v>73</v>
      </c>
      <c r="E2611" s="12">
        <v>0.631</v>
      </c>
      <c r="F2611" s="12">
        <v>6.0</v>
      </c>
      <c r="G2611" s="10">
        <f t="shared" ref="G2611:G2612" si="1374">if(AND(E2611=E2612,F2611=F2611+1,ISBLANK(G2612)),G2611,G2612)</f>
        <v>69</v>
      </c>
      <c r="H2611" s="12">
        <v>218.0</v>
      </c>
      <c r="I2611" s="12">
        <v>0.48</v>
      </c>
      <c r="J2611" s="12">
        <v>0.84</v>
      </c>
    </row>
    <row r="2612">
      <c r="A2612" s="32" t="str">
        <f t="shared" si="2"/>
        <v>Canada-The Americas2011</v>
      </c>
      <c r="B2612" s="32" t="s">
        <v>112</v>
      </c>
      <c r="C2612" s="5" t="s">
        <v>84</v>
      </c>
      <c r="D2612" s="9" t="s">
        <v>73</v>
      </c>
      <c r="E2612" s="12">
        <v>0.261</v>
      </c>
      <c r="F2612" s="12">
        <v>5.0</v>
      </c>
      <c r="G2612" s="10">
        <f t="shared" si="1374"/>
        <v>69</v>
      </c>
      <c r="H2612" s="12">
        <v>131.0</v>
      </c>
      <c r="I2612" s="12">
        <v>0.83</v>
      </c>
      <c r="J2612" s="12">
        <v>0.794</v>
      </c>
    </row>
    <row r="2613">
      <c r="A2613" s="32" t="str">
        <f t="shared" si="2"/>
        <v>Bermuda-The Americas2011</v>
      </c>
      <c r="B2613" s="32" t="s">
        <v>100</v>
      </c>
      <c r="C2613" s="5" t="s">
        <v>84</v>
      </c>
      <c r="D2613" s="9" t="s">
        <v>73</v>
      </c>
      <c r="E2613" s="10">
        <f t="shared" ref="E2613:H2613" si="1375">if(AND(C2613=C2614,D2613=D2613+1,ISBLANK(E2614)),E2613,E2614)</f>
        <v>0.411</v>
      </c>
      <c r="F2613" s="10">
        <f t="shared" si="1375"/>
        <v>18</v>
      </c>
      <c r="G2613" s="10">
        <f t="shared" si="1375"/>
        <v>69</v>
      </c>
      <c r="H2613" s="10">
        <f t="shared" si="1375"/>
        <v>245</v>
      </c>
      <c r="I2613" s="12">
        <v>0.883</v>
      </c>
      <c r="J2613" s="10">
        <f>if(AND(H2613=H2614,I2613=I2613+1,ISBLANK(J2614)),J2613,J2614)</f>
        <v>1.235</v>
      </c>
    </row>
    <row r="2614">
      <c r="A2614" s="32" t="str">
        <f t="shared" si="2"/>
        <v>Barbados-The Americas2011</v>
      </c>
      <c r="B2614" s="32" t="s">
        <v>95</v>
      </c>
      <c r="C2614" s="5" t="s">
        <v>84</v>
      </c>
      <c r="D2614" s="9" t="s">
        <v>73</v>
      </c>
      <c r="E2614" s="12">
        <v>0.411</v>
      </c>
      <c r="F2614" s="12">
        <v>18.0</v>
      </c>
      <c r="G2614" s="10">
        <f>if(AND(E2614=E2615,F2614=F2614+1,ISBLANK(G2615)),G2614,G2615)</f>
        <v>69</v>
      </c>
      <c r="H2614" s="12">
        <v>245.0</v>
      </c>
      <c r="I2614" s="12">
        <v>0.718</v>
      </c>
      <c r="J2614" s="12">
        <v>1.235</v>
      </c>
    </row>
    <row r="2615">
      <c r="A2615" s="32" t="str">
        <f t="shared" si="2"/>
        <v>Curacao-The Americas2011</v>
      </c>
      <c r="B2615" s="32" t="s">
        <v>126</v>
      </c>
      <c r="C2615" s="5" t="s">
        <v>84</v>
      </c>
      <c r="D2615" s="9" t="s">
        <v>73</v>
      </c>
      <c r="E2615" s="10">
        <f t="shared" ref="E2615:I2615" si="1376">if(AND(C2615=C2616,D2615=D2615+1,ISBLANK(E2616)),E2615,E2616)</f>
        <v>0.465</v>
      </c>
      <c r="F2615" s="10">
        <f t="shared" si="1376"/>
        <v>5</v>
      </c>
      <c r="G2615" s="10">
        <f t="shared" si="1376"/>
        <v>69</v>
      </c>
      <c r="H2615" s="10">
        <f t="shared" si="1376"/>
        <v>187</v>
      </c>
      <c r="I2615" s="10">
        <f t="shared" si="1376"/>
        <v>0.697</v>
      </c>
      <c r="J2615" s="12">
        <v>1.361</v>
      </c>
    </row>
    <row r="2616">
      <c r="A2616" s="32" t="str">
        <f t="shared" si="2"/>
        <v>United States-The Americas2011</v>
      </c>
      <c r="B2616" s="32" t="s">
        <v>277</v>
      </c>
      <c r="C2616" s="5" t="s">
        <v>84</v>
      </c>
      <c r="D2616" s="9" t="s">
        <v>73</v>
      </c>
      <c r="E2616" s="12">
        <v>0.465</v>
      </c>
      <c r="F2616" s="12">
        <v>5.0</v>
      </c>
      <c r="G2616" s="10">
        <f t="shared" ref="G2616:G2618" si="1377">if(AND(E2616=E2617,F2616=F2616+1,ISBLANK(G2617)),G2616,G2617)</f>
        <v>69</v>
      </c>
      <c r="H2616" s="12">
        <v>187.0</v>
      </c>
      <c r="I2616" s="12">
        <v>0.697</v>
      </c>
      <c r="J2616" s="12">
        <v>0.944</v>
      </c>
    </row>
    <row r="2617">
      <c r="A2617" s="32" t="str">
        <f t="shared" si="2"/>
        <v>Greenland-The Americas2011</v>
      </c>
      <c r="B2617" s="32" t="s">
        <v>151</v>
      </c>
      <c r="C2617" s="5" t="s">
        <v>84</v>
      </c>
      <c r="D2617" s="9" t="s">
        <v>73</v>
      </c>
      <c r="E2617" s="10">
        <f>if(AND(C2617=C2618,D2617=D2617+1,ISBLANK(E2618)),E2617,E2618)</f>
        <v>0.245</v>
      </c>
      <c r="F2617" s="5">
        <v>9.0</v>
      </c>
      <c r="G2617" s="10">
        <f t="shared" si="1377"/>
        <v>69</v>
      </c>
      <c r="H2617" s="10">
        <f>if(AND(F2617=F2618,G2617=G2617+1,ISBLANK(H2618)),H2617,H2618)</f>
        <v>316</v>
      </c>
      <c r="I2617" s="12">
        <v>0.64</v>
      </c>
      <c r="J2617" s="12">
        <v>1.037</v>
      </c>
    </row>
    <row r="2618">
      <c r="A2618" s="32" t="str">
        <f t="shared" si="2"/>
        <v>Chile-The Americas2011</v>
      </c>
      <c r="B2618" s="32" t="s">
        <v>116</v>
      </c>
      <c r="C2618" s="5" t="s">
        <v>84</v>
      </c>
      <c r="D2618" s="9" t="s">
        <v>73</v>
      </c>
      <c r="E2618" s="12">
        <v>0.245</v>
      </c>
      <c r="F2618" s="12">
        <v>8.0</v>
      </c>
      <c r="G2618" s="10">
        <f t="shared" si="1377"/>
        <v>69</v>
      </c>
      <c r="H2618" s="12">
        <v>316.0</v>
      </c>
      <c r="I2618" s="12">
        <v>0.522</v>
      </c>
      <c r="J2618" s="12">
        <v>1.289</v>
      </c>
    </row>
    <row r="2619">
      <c r="A2619" s="32" t="str">
        <f t="shared" si="2"/>
        <v>Cayman Islands-The Americas2011</v>
      </c>
      <c r="B2619" s="32" t="s">
        <v>113</v>
      </c>
      <c r="C2619" s="5" t="s">
        <v>84</v>
      </c>
      <c r="D2619" s="9" t="s">
        <v>73</v>
      </c>
      <c r="E2619" s="10">
        <f t="shared" ref="E2619:H2619" si="1378">if(AND(C2619=C2620,D2619=D2619+1,ISBLANK(E2620)),E2619,E2620)</f>
        <v>0.291</v>
      </c>
      <c r="F2619" s="10">
        <f t="shared" si="1378"/>
        <v>41</v>
      </c>
      <c r="G2619" s="10">
        <f t="shared" si="1378"/>
        <v>69</v>
      </c>
      <c r="H2619" s="10">
        <f t="shared" si="1378"/>
        <v>210</v>
      </c>
      <c r="I2619" s="12">
        <v>0.695</v>
      </c>
      <c r="J2619" s="12">
        <v>1.71</v>
      </c>
    </row>
    <row r="2620">
      <c r="A2620" s="32" t="str">
        <f t="shared" si="2"/>
        <v>Trinidad and Tobago-The Americas2011</v>
      </c>
      <c r="B2620" s="32" t="s">
        <v>268</v>
      </c>
      <c r="C2620" s="5" t="s">
        <v>84</v>
      </c>
      <c r="D2620" s="9" t="s">
        <v>73</v>
      </c>
      <c r="E2620" s="12">
        <v>0.291</v>
      </c>
      <c r="F2620" s="12">
        <v>41.0</v>
      </c>
      <c r="G2620" s="10">
        <f t="shared" ref="G2620:G2629" si="1379">if(AND(E2620=E2621,F2620=F2620+1,ISBLANK(G2621)),G2620,G2621)</f>
        <v>69</v>
      </c>
      <c r="H2620" s="12">
        <v>210.0</v>
      </c>
      <c r="I2620" s="12">
        <v>0.552</v>
      </c>
      <c r="J2620" s="12">
        <v>1.37</v>
      </c>
    </row>
    <row r="2621">
      <c r="A2621" s="32" t="str">
        <f t="shared" si="2"/>
        <v>Brazil-The Americas2011</v>
      </c>
      <c r="B2621" s="32" t="s">
        <v>105</v>
      </c>
      <c r="C2621" s="5" t="s">
        <v>84</v>
      </c>
      <c r="D2621" s="9" t="s">
        <v>73</v>
      </c>
      <c r="E2621" s="12">
        <v>0.663</v>
      </c>
      <c r="F2621" s="12">
        <v>119.0</v>
      </c>
      <c r="G2621" s="10">
        <f t="shared" si="1379"/>
        <v>69</v>
      </c>
      <c r="H2621" s="12">
        <v>2600.0</v>
      </c>
      <c r="I2621" s="12">
        <v>0.457</v>
      </c>
      <c r="J2621" s="12">
        <v>1.19</v>
      </c>
    </row>
    <row r="2622">
      <c r="A2622" s="32" t="str">
        <f t="shared" si="2"/>
        <v>Jamaica-The Americas2011</v>
      </c>
      <c r="B2622" s="32" t="s">
        <v>171</v>
      </c>
      <c r="C2622" s="5" t="s">
        <v>84</v>
      </c>
      <c r="D2622" s="9" t="s">
        <v>73</v>
      </c>
      <c r="E2622" s="12">
        <v>0.443</v>
      </c>
      <c r="F2622" s="12">
        <v>7.0</v>
      </c>
      <c r="G2622" s="10">
        <f t="shared" si="1379"/>
        <v>69</v>
      </c>
      <c r="H2622" s="12">
        <v>414.0</v>
      </c>
      <c r="I2622" s="12">
        <v>0.374</v>
      </c>
      <c r="J2622" s="12">
        <v>1.069</v>
      </c>
    </row>
    <row r="2623">
      <c r="A2623" s="32" t="str">
        <f t="shared" si="2"/>
        <v>Bahamas, The-The Americas2011</v>
      </c>
      <c r="B2623" s="32" t="s">
        <v>91</v>
      </c>
      <c r="C2623" s="5" t="s">
        <v>84</v>
      </c>
      <c r="D2623" s="9" t="s">
        <v>73</v>
      </c>
      <c r="E2623" s="12">
        <v>0.466</v>
      </c>
      <c r="F2623" s="12">
        <v>24.0</v>
      </c>
      <c r="G2623" s="10">
        <f t="shared" si="1379"/>
        <v>69</v>
      </c>
      <c r="H2623" s="12">
        <v>58.0</v>
      </c>
      <c r="I2623" s="12">
        <v>0.65</v>
      </c>
      <c r="J2623" s="12">
        <v>0.816</v>
      </c>
    </row>
    <row r="2624">
      <c r="A2624" s="32" t="str">
        <f t="shared" si="2"/>
        <v>Uruguay-The Americas2011</v>
      </c>
      <c r="B2624" s="32" t="s">
        <v>278</v>
      </c>
      <c r="C2624" s="5" t="s">
        <v>84</v>
      </c>
      <c r="D2624" s="9" t="s">
        <v>73</v>
      </c>
      <c r="E2624" s="12">
        <v>0.419</v>
      </c>
      <c r="F2624" s="12">
        <v>7.0</v>
      </c>
      <c r="G2624" s="10">
        <f t="shared" si="1379"/>
        <v>69</v>
      </c>
      <c r="H2624" s="12">
        <v>336.0</v>
      </c>
      <c r="I2624" s="12">
        <v>0.514</v>
      </c>
      <c r="J2624" s="12">
        <v>1.406</v>
      </c>
    </row>
    <row r="2625">
      <c r="A2625" s="32" t="str">
        <f t="shared" si="2"/>
        <v>St. Lucia-The Americas2011</v>
      </c>
      <c r="B2625" s="32" t="s">
        <v>253</v>
      </c>
      <c r="C2625" s="5" t="s">
        <v>84</v>
      </c>
      <c r="D2625" s="9" t="s">
        <v>73</v>
      </c>
      <c r="E2625" s="12">
        <v>0.344</v>
      </c>
      <c r="F2625" s="12">
        <v>15.0</v>
      </c>
      <c r="G2625" s="10">
        <f t="shared" si="1379"/>
        <v>69</v>
      </c>
      <c r="H2625" s="12">
        <v>92.0</v>
      </c>
      <c r="I2625" s="12">
        <v>0.45</v>
      </c>
      <c r="J2625" s="12">
        <v>1.208</v>
      </c>
    </row>
    <row r="2626">
      <c r="A2626" s="32" t="str">
        <f t="shared" si="2"/>
        <v>Costa Rica-The Americas2011</v>
      </c>
      <c r="B2626" s="32" t="s">
        <v>122</v>
      </c>
      <c r="C2626" s="5" t="s">
        <v>84</v>
      </c>
      <c r="D2626" s="9" t="s">
        <v>73</v>
      </c>
      <c r="E2626" s="12">
        <v>0.553</v>
      </c>
      <c r="F2626" s="12">
        <v>60.0</v>
      </c>
      <c r="G2626" s="10">
        <f t="shared" si="1379"/>
        <v>69</v>
      </c>
      <c r="H2626" s="12">
        <v>246.0</v>
      </c>
      <c r="I2626" s="12">
        <v>0.392</v>
      </c>
      <c r="J2626" s="12">
        <v>0.877</v>
      </c>
    </row>
    <row r="2627">
      <c r="A2627" s="32" t="str">
        <f t="shared" si="2"/>
        <v>St. Vincent and the Grenadines-The Americas2011</v>
      </c>
      <c r="B2627" s="32" t="s">
        <v>255</v>
      </c>
      <c r="C2627" s="5" t="s">
        <v>84</v>
      </c>
      <c r="D2627" s="9" t="s">
        <v>73</v>
      </c>
      <c r="E2627" s="12">
        <v>0.387</v>
      </c>
      <c r="F2627" s="12">
        <v>10.0</v>
      </c>
      <c r="G2627" s="10">
        <f t="shared" si="1379"/>
        <v>69</v>
      </c>
      <c r="H2627" s="12">
        <v>111.0</v>
      </c>
      <c r="I2627" s="12">
        <v>0.43</v>
      </c>
      <c r="J2627" s="12">
        <v>1.205</v>
      </c>
    </row>
    <row r="2628">
      <c r="A2628" s="32" t="str">
        <f t="shared" si="2"/>
        <v>Argentina-The Americas2011</v>
      </c>
      <c r="B2628" s="32" t="s">
        <v>85</v>
      </c>
      <c r="C2628" s="5" t="s">
        <v>84</v>
      </c>
      <c r="D2628" s="9" t="s">
        <v>73</v>
      </c>
      <c r="E2628" s="12">
        <v>1.077</v>
      </c>
      <c r="F2628" s="12">
        <v>25.0</v>
      </c>
      <c r="G2628" s="10">
        <f t="shared" si="1379"/>
        <v>69</v>
      </c>
      <c r="H2628" s="12">
        <v>415.0</v>
      </c>
      <c r="I2628" s="12">
        <v>0.51</v>
      </c>
      <c r="J2628" s="12">
        <v>1.491</v>
      </c>
    </row>
    <row r="2629">
      <c r="A2629" s="32" t="str">
        <f t="shared" si="2"/>
        <v>Antigua and Barbuda-The Americas2011</v>
      </c>
      <c r="B2629" s="32" t="s">
        <v>83</v>
      </c>
      <c r="C2629" s="5" t="s">
        <v>84</v>
      </c>
      <c r="D2629" s="9" t="s">
        <v>73</v>
      </c>
      <c r="E2629" s="12">
        <v>0.41</v>
      </c>
      <c r="F2629" s="12">
        <v>21.0</v>
      </c>
      <c r="G2629" s="10">
        <f t="shared" si="1379"/>
        <v>69</v>
      </c>
      <c r="H2629" s="12">
        <v>207.0</v>
      </c>
      <c r="I2629" s="12">
        <v>0.53</v>
      </c>
      <c r="J2629" s="12">
        <v>1.997</v>
      </c>
    </row>
    <row r="2630">
      <c r="A2630" s="32" t="str">
        <f t="shared" si="2"/>
        <v>St. Martin (French part)-The Americas2011</v>
      </c>
      <c r="B2630" s="32" t="s">
        <v>254</v>
      </c>
      <c r="C2630" s="5" t="s">
        <v>84</v>
      </c>
      <c r="D2630" s="9" t="s">
        <v>73</v>
      </c>
      <c r="E2630" s="10">
        <f t="shared" ref="E2630:J2630" si="1380">if(AND(C2630=C2631,D2630=D2630+1,ISBLANK(E2631)),E2630,E2631)</f>
        <v>0.279</v>
      </c>
      <c r="F2630" s="10">
        <f t="shared" si="1380"/>
        <v>694</v>
      </c>
      <c r="G2630" s="10">
        <f t="shared" si="1380"/>
        <v>69</v>
      </c>
      <c r="H2630" s="10">
        <f t="shared" si="1380"/>
        <v>199</v>
      </c>
      <c r="I2630" s="10">
        <f t="shared" si="1380"/>
        <v>0.32</v>
      </c>
      <c r="J2630" s="10">
        <f t="shared" si="1380"/>
        <v>1.007</v>
      </c>
    </row>
    <row r="2631">
      <c r="A2631" s="32" t="str">
        <f t="shared" si="2"/>
        <v>Suriname-The Americas2011</v>
      </c>
      <c r="B2631" s="32" t="s">
        <v>257</v>
      </c>
      <c r="C2631" s="5" t="s">
        <v>84</v>
      </c>
      <c r="D2631" s="9" t="s">
        <v>73</v>
      </c>
      <c r="E2631" s="12">
        <v>0.279</v>
      </c>
      <c r="F2631" s="12">
        <v>694.0</v>
      </c>
      <c r="G2631" s="10">
        <f t="shared" ref="G2631:G2648" si="1381">if(AND(E2631=E2632,F2631=F2631+1,ISBLANK(G2632)),G2631,G2632)</f>
        <v>69</v>
      </c>
      <c r="H2631" s="12">
        <v>199.0</v>
      </c>
      <c r="I2631" s="12">
        <v>0.32</v>
      </c>
      <c r="J2631" s="12">
        <v>1.007</v>
      </c>
    </row>
    <row r="2632">
      <c r="A2632" s="32" t="str">
        <f t="shared" si="2"/>
        <v>Grenada-The Americas2011</v>
      </c>
      <c r="B2632" s="32" t="s">
        <v>152</v>
      </c>
      <c r="C2632" s="5" t="s">
        <v>84</v>
      </c>
      <c r="D2632" s="9" t="s">
        <v>73</v>
      </c>
      <c r="E2632" s="12">
        <v>0.453</v>
      </c>
      <c r="F2632" s="12">
        <v>15.0</v>
      </c>
      <c r="G2632" s="10">
        <f t="shared" si="1381"/>
        <v>69</v>
      </c>
      <c r="H2632" s="12">
        <v>140.0</v>
      </c>
      <c r="I2632" s="12">
        <v>0.3</v>
      </c>
      <c r="J2632" s="12">
        <v>1.15</v>
      </c>
    </row>
    <row r="2633">
      <c r="A2633" s="32" t="str">
        <f t="shared" si="2"/>
        <v>Colombia-The Americas2011</v>
      </c>
      <c r="B2633" s="32" t="s">
        <v>118</v>
      </c>
      <c r="C2633" s="5" t="s">
        <v>84</v>
      </c>
      <c r="D2633" s="9" t="s">
        <v>73</v>
      </c>
      <c r="E2633" s="12">
        <v>0.764</v>
      </c>
      <c r="F2633" s="12">
        <v>14.0</v>
      </c>
      <c r="G2633" s="10">
        <f t="shared" si="1381"/>
        <v>69</v>
      </c>
      <c r="H2633" s="12">
        <v>193.0</v>
      </c>
      <c r="I2633" s="12">
        <v>0.404</v>
      </c>
      <c r="J2633" s="12">
        <v>0.981</v>
      </c>
    </row>
    <row r="2634">
      <c r="A2634" s="32" t="str">
        <f t="shared" si="2"/>
        <v>Mexico-The Americas2011</v>
      </c>
      <c r="B2634" s="32" t="s">
        <v>199</v>
      </c>
      <c r="C2634" s="5" t="s">
        <v>84</v>
      </c>
      <c r="D2634" s="9" t="s">
        <v>73</v>
      </c>
      <c r="E2634" s="12">
        <v>0.527</v>
      </c>
      <c r="F2634" s="12">
        <v>6.0</v>
      </c>
      <c r="G2634" s="10">
        <f t="shared" si="1381"/>
        <v>69</v>
      </c>
      <c r="H2634" s="12">
        <v>347.0</v>
      </c>
      <c r="I2634" s="12">
        <v>0.372</v>
      </c>
      <c r="J2634" s="12">
        <v>0.792</v>
      </c>
    </row>
    <row r="2635">
      <c r="A2635" s="32" t="str">
        <f t="shared" si="2"/>
        <v>El Salvador-The Americas2011</v>
      </c>
      <c r="B2635" s="32" t="s">
        <v>135</v>
      </c>
      <c r="C2635" s="5" t="s">
        <v>84</v>
      </c>
      <c r="D2635" s="9" t="s">
        <v>73</v>
      </c>
      <c r="E2635" s="12">
        <v>0.348</v>
      </c>
      <c r="F2635" s="12">
        <v>17.0</v>
      </c>
      <c r="G2635" s="10">
        <f t="shared" si="1381"/>
        <v>69</v>
      </c>
      <c r="H2635" s="12">
        <v>320.0</v>
      </c>
      <c r="I2635" s="12">
        <v>0.189</v>
      </c>
      <c r="J2635" s="12">
        <v>1.329</v>
      </c>
    </row>
    <row r="2636">
      <c r="A2636" s="32" t="str">
        <f t="shared" si="2"/>
        <v>Venezuela-The Americas2011</v>
      </c>
      <c r="B2636" s="32" t="s">
        <v>281</v>
      </c>
      <c r="C2636" s="5" t="s">
        <v>84</v>
      </c>
      <c r="D2636" s="9" t="s">
        <v>73</v>
      </c>
      <c r="E2636" s="12">
        <v>0.628</v>
      </c>
      <c r="F2636" s="12">
        <v>141.0</v>
      </c>
      <c r="G2636" s="10">
        <f t="shared" si="1381"/>
        <v>69</v>
      </c>
      <c r="H2636" s="12">
        <v>864.0</v>
      </c>
      <c r="I2636" s="12">
        <v>0.402</v>
      </c>
      <c r="J2636" s="12">
        <v>0.976</v>
      </c>
    </row>
    <row r="2637">
      <c r="A2637" s="32" t="str">
        <f t="shared" si="2"/>
        <v>Peru-The Americas2011</v>
      </c>
      <c r="B2637" s="32" t="s">
        <v>224</v>
      </c>
      <c r="C2637" s="5" t="s">
        <v>84</v>
      </c>
      <c r="D2637" s="9" t="s">
        <v>73</v>
      </c>
      <c r="E2637" s="12">
        <v>0.366</v>
      </c>
      <c r="F2637" s="12">
        <v>25.0</v>
      </c>
      <c r="G2637" s="10">
        <f t="shared" si="1381"/>
        <v>69</v>
      </c>
      <c r="H2637" s="12">
        <v>309.0</v>
      </c>
      <c r="I2637" s="12">
        <v>0.36</v>
      </c>
      <c r="J2637" s="12">
        <v>1.096</v>
      </c>
    </row>
    <row r="2638">
      <c r="A2638" s="32" t="str">
        <f t="shared" si="2"/>
        <v>Panama-The Americas2011</v>
      </c>
      <c r="B2638" s="32" t="s">
        <v>221</v>
      </c>
      <c r="C2638" s="5" t="s">
        <v>84</v>
      </c>
      <c r="D2638" s="9" t="s">
        <v>73</v>
      </c>
      <c r="E2638" s="12">
        <v>0.436</v>
      </c>
      <c r="F2638" s="12">
        <v>8.0</v>
      </c>
      <c r="G2638" s="10">
        <f t="shared" si="1381"/>
        <v>69</v>
      </c>
      <c r="H2638" s="12">
        <v>482.0</v>
      </c>
      <c r="I2638" s="12">
        <v>0.427</v>
      </c>
      <c r="J2638" s="12">
        <v>1.801</v>
      </c>
    </row>
    <row r="2639">
      <c r="A2639" s="32" t="str">
        <f t="shared" si="2"/>
        <v>Guyana-The Americas2011</v>
      </c>
      <c r="B2639" s="32" t="s">
        <v>157</v>
      </c>
      <c r="C2639" s="5" t="s">
        <v>84</v>
      </c>
      <c r="D2639" s="9" t="s">
        <v>73</v>
      </c>
      <c r="E2639" s="12">
        <v>0.359</v>
      </c>
      <c r="F2639" s="12">
        <v>20.0</v>
      </c>
      <c r="G2639" s="10">
        <f t="shared" si="1381"/>
        <v>69</v>
      </c>
      <c r="H2639" s="12">
        <v>263.0</v>
      </c>
      <c r="I2639" s="12">
        <v>0.31</v>
      </c>
      <c r="J2639" s="12">
        <v>0.669</v>
      </c>
    </row>
    <row r="2640">
      <c r="A2640" s="32" t="str">
        <f t="shared" si="2"/>
        <v>Ecuador-The Americas2011</v>
      </c>
      <c r="B2640" s="32" t="s">
        <v>133</v>
      </c>
      <c r="C2640" s="5" t="s">
        <v>84</v>
      </c>
      <c r="D2640" s="9" t="s">
        <v>73</v>
      </c>
      <c r="E2640" s="12">
        <v>0.353</v>
      </c>
      <c r="F2640" s="12">
        <v>56.0</v>
      </c>
      <c r="G2640" s="10">
        <f t="shared" si="1381"/>
        <v>69</v>
      </c>
      <c r="H2640" s="12">
        <v>654.0</v>
      </c>
      <c r="I2640" s="12">
        <v>0.314</v>
      </c>
      <c r="J2640" s="12">
        <v>1.006</v>
      </c>
    </row>
    <row r="2641">
      <c r="A2641" s="32" t="str">
        <f t="shared" si="2"/>
        <v>Dominican Republic-The Americas2011</v>
      </c>
      <c r="B2641" s="32" t="s">
        <v>132</v>
      </c>
      <c r="C2641" s="5" t="s">
        <v>84</v>
      </c>
      <c r="D2641" s="9" t="s">
        <v>73</v>
      </c>
      <c r="E2641" s="12">
        <v>0.412</v>
      </c>
      <c r="F2641" s="12">
        <v>19.0</v>
      </c>
      <c r="G2641" s="10">
        <f t="shared" si="1381"/>
        <v>69</v>
      </c>
      <c r="H2641" s="12">
        <v>324.0</v>
      </c>
      <c r="I2641" s="12">
        <v>0.38</v>
      </c>
      <c r="J2641" s="12">
        <v>0.864</v>
      </c>
    </row>
    <row r="2642">
      <c r="A2642" s="32" t="str">
        <f t="shared" si="2"/>
        <v>Paraguay-The Americas2011</v>
      </c>
      <c r="B2642" s="32" t="s">
        <v>223</v>
      </c>
      <c r="C2642" s="5" t="s">
        <v>84</v>
      </c>
      <c r="D2642" s="9" t="s">
        <v>73</v>
      </c>
      <c r="E2642" s="12">
        <v>0.35</v>
      </c>
      <c r="F2642" s="12">
        <v>35.0</v>
      </c>
      <c r="G2642" s="10">
        <f t="shared" si="1381"/>
        <v>69</v>
      </c>
      <c r="H2642" s="12">
        <v>387.0</v>
      </c>
      <c r="I2642" s="12">
        <v>0.248</v>
      </c>
      <c r="J2642" s="12">
        <v>0.993</v>
      </c>
    </row>
    <row r="2643">
      <c r="A2643" s="32" t="str">
        <f t="shared" si="2"/>
        <v>Nicaragua-The Americas2011</v>
      </c>
      <c r="B2643" s="32" t="s">
        <v>213</v>
      </c>
      <c r="C2643" s="5" t="s">
        <v>84</v>
      </c>
      <c r="D2643" s="9" t="s">
        <v>73</v>
      </c>
      <c r="E2643" s="12">
        <v>0.669</v>
      </c>
      <c r="F2643" s="12">
        <v>39.0</v>
      </c>
      <c r="G2643" s="10">
        <f t="shared" si="1381"/>
        <v>69</v>
      </c>
      <c r="H2643" s="12">
        <v>207.0</v>
      </c>
      <c r="I2643" s="12">
        <v>0.106</v>
      </c>
      <c r="J2643" s="12">
        <v>0.817</v>
      </c>
    </row>
    <row r="2644">
      <c r="A2644" s="32" t="str">
        <f t="shared" si="2"/>
        <v>Belize-The Americas2011</v>
      </c>
      <c r="B2644" s="32" t="s">
        <v>98</v>
      </c>
      <c r="C2644" s="5" t="s">
        <v>84</v>
      </c>
      <c r="D2644" s="9" t="s">
        <v>73</v>
      </c>
      <c r="E2644" s="12">
        <v>0.332</v>
      </c>
      <c r="F2644" s="12">
        <v>44.0</v>
      </c>
      <c r="G2644" s="10">
        <f t="shared" si="1381"/>
        <v>69</v>
      </c>
      <c r="H2644" s="12">
        <v>147.0</v>
      </c>
      <c r="I2644" s="12">
        <v>0.187</v>
      </c>
      <c r="J2644" s="12">
        <v>0.703</v>
      </c>
    </row>
    <row r="2645">
      <c r="A2645" s="32" t="str">
        <f t="shared" si="2"/>
        <v>Haiti-The Americas2011</v>
      </c>
      <c r="B2645" s="32" t="s">
        <v>158</v>
      </c>
      <c r="C2645" s="5" t="s">
        <v>84</v>
      </c>
      <c r="D2645" s="9" t="s">
        <v>73</v>
      </c>
      <c r="E2645" s="12">
        <v>0.404</v>
      </c>
      <c r="F2645" s="12">
        <v>105.0</v>
      </c>
      <c r="G2645" s="10">
        <f t="shared" si="1381"/>
        <v>69</v>
      </c>
      <c r="H2645" s="12">
        <v>184.0</v>
      </c>
      <c r="I2645" s="12">
        <v>0.09</v>
      </c>
      <c r="J2645" s="12">
        <v>0.419</v>
      </c>
    </row>
    <row r="2646">
      <c r="A2646" s="32" t="str">
        <f t="shared" si="2"/>
        <v>Bolivia-The Americas2011</v>
      </c>
      <c r="B2646" s="32" t="s">
        <v>102</v>
      </c>
      <c r="C2646" s="5" t="s">
        <v>84</v>
      </c>
      <c r="D2646" s="9" t="s">
        <v>73</v>
      </c>
      <c r="E2646" s="12">
        <v>0.8</v>
      </c>
      <c r="F2646" s="12">
        <v>49.0</v>
      </c>
      <c r="G2646" s="10">
        <f t="shared" si="1381"/>
        <v>69</v>
      </c>
      <c r="H2646" s="12">
        <v>1080.0</v>
      </c>
      <c r="I2646" s="12">
        <v>0.3</v>
      </c>
      <c r="J2646" s="12">
        <v>0.809</v>
      </c>
    </row>
    <row r="2647">
      <c r="A2647" s="32" t="str">
        <f t="shared" si="2"/>
        <v>Honduras-The Americas2011</v>
      </c>
      <c r="B2647" s="32" t="s">
        <v>159</v>
      </c>
      <c r="C2647" s="5" t="s">
        <v>84</v>
      </c>
      <c r="D2647" s="9" t="s">
        <v>73</v>
      </c>
      <c r="E2647" s="12">
        <v>0.436</v>
      </c>
      <c r="F2647" s="12">
        <v>14.0</v>
      </c>
      <c r="G2647" s="10">
        <f t="shared" si="1381"/>
        <v>69</v>
      </c>
      <c r="H2647" s="12">
        <v>224.0</v>
      </c>
      <c r="I2647" s="12">
        <v>0.159</v>
      </c>
      <c r="J2647" s="12">
        <v>1.037</v>
      </c>
    </row>
    <row r="2648">
      <c r="A2648" s="32" t="str">
        <f t="shared" si="2"/>
        <v>Guatemala-The Americas2011</v>
      </c>
      <c r="B2648" s="32" t="s">
        <v>154</v>
      </c>
      <c r="C2648" s="5" t="s">
        <v>84</v>
      </c>
      <c r="D2648" s="9" t="s">
        <v>73</v>
      </c>
      <c r="E2648" s="12">
        <v>0.409</v>
      </c>
      <c r="F2648" s="12">
        <v>37.0</v>
      </c>
      <c r="G2648" s="10">
        <f t="shared" si="1381"/>
        <v>69</v>
      </c>
      <c r="H2648" s="12">
        <v>344.0</v>
      </c>
      <c r="I2648" s="12">
        <v>0.123</v>
      </c>
      <c r="J2648" s="12">
        <v>1.325</v>
      </c>
    </row>
    <row r="2649">
      <c r="A2649" s="32" t="str">
        <f t="shared" si="2"/>
        <v>Sint Maarten (Dutch part)-The Americas2012</v>
      </c>
      <c r="B2649" s="32" t="s">
        <v>242</v>
      </c>
      <c r="C2649" s="5" t="s">
        <v>84</v>
      </c>
      <c r="D2649" s="9" t="s">
        <v>74</v>
      </c>
      <c r="E2649" s="10">
        <f t="shared" ref="E2649:J2649" si="1382">if(AND(C2649=C2650,D2649=D2649+1,ISBLANK(E2650)),E2649,E2650)</f>
        <v>0.371</v>
      </c>
      <c r="F2649" s="10">
        <f t="shared" si="1382"/>
        <v>12</v>
      </c>
      <c r="G2649" s="10">
        <f t="shared" si="1382"/>
        <v>69</v>
      </c>
      <c r="H2649" s="10">
        <f t="shared" si="1382"/>
        <v>117</v>
      </c>
      <c r="I2649" s="10">
        <f t="shared" si="1382"/>
        <v>0.552</v>
      </c>
      <c r="J2649" s="10">
        <f t="shared" si="1382"/>
        <v>1.525</v>
      </c>
    </row>
    <row r="2650">
      <c r="A2650" s="32" t="str">
        <f t="shared" si="2"/>
        <v>Turks and Caicos Islands-The Americas2012</v>
      </c>
      <c r="B2650" s="32" t="s">
        <v>272</v>
      </c>
      <c r="C2650" s="5" t="s">
        <v>84</v>
      </c>
      <c r="D2650" s="9" t="s">
        <v>74</v>
      </c>
      <c r="E2650" s="10">
        <f t="shared" ref="E2650:J2650" si="1383">if(AND(C2650=C2651,D2650=D2650+1,ISBLANK(E2651)),E2650,E2651)</f>
        <v>0.371</v>
      </c>
      <c r="F2650" s="10">
        <f t="shared" si="1383"/>
        <v>12</v>
      </c>
      <c r="G2650" s="10">
        <f t="shared" si="1383"/>
        <v>69</v>
      </c>
      <c r="H2650" s="10">
        <f t="shared" si="1383"/>
        <v>117</v>
      </c>
      <c r="I2650" s="10">
        <f t="shared" si="1383"/>
        <v>0.552</v>
      </c>
      <c r="J2650" s="10">
        <f t="shared" si="1383"/>
        <v>1.525</v>
      </c>
    </row>
    <row r="2651">
      <c r="A2651" s="32" t="str">
        <f t="shared" si="2"/>
        <v>Dominica-The Americas2012</v>
      </c>
      <c r="B2651" s="32" t="s">
        <v>131</v>
      </c>
      <c r="C2651" s="5" t="s">
        <v>84</v>
      </c>
      <c r="D2651" s="9" t="s">
        <v>74</v>
      </c>
      <c r="E2651" s="12">
        <v>0.371</v>
      </c>
      <c r="F2651" s="12">
        <v>12.0</v>
      </c>
      <c r="G2651" s="12">
        <v>69.0</v>
      </c>
      <c r="H2651" s="12">
        <v>117.0</v>
      </c>
      <c r="I2651" s="12">
        <v>0.552</v>
      </c>
      <c r="J2651" s="12">
        <v>1.525</v>
      </c>
    </row>
    <row r="2652">
      <c r="A2652" s="32" t="str">
        <f t="shared" si="2"/>
        <v>St. Kitts and Nevis-The Americas2012</v>
      </c>
      <c r="B2652" s="32" t="s">
        <v>252</v>
      </c>
      <c r="C2652" s="5" t="s">
        <v>84</v>
      </c>
      <c r="D2652" s="9" t="s">
        <v>74</v>
      </c>
      <c r="E2652" s="12">
        <v>0.519</v>
      </c>
      <c r="F2652" s="12">
        <v>19.0</v>
      </c>
      <c r="G2652" s="12">
        <v>97.0</v>
      </c>
      <c r="H2652" s="12">
        <v>203.0</v>
      </c>
      <c r="I2652" s="12">
        <v>0.793</v>
      </c>
      <c r="J2652" s="12">
        <v>1.418</v>
      </c>
    </row>
    <row r="2653">
      <c r="A2653" s="32" t="str">
        <f t="shared" si="2"/>
        <v>Aruba-The Americas2012</v>
      </c>
      <c r="B2653" s="32" t="s">
        <v>87</v>
      </c>
      <c r="C2653" s="5" t="s">
        <v>84</v>
      </c>
      <c r="D2653" s="9" t="s">
        <v>74</v>
      </c>
      <c r="E2653" s="10">
        <f t="shared" ref="E2653:H2653" si="1384">if(AND(C2653=C2654,D2653=D2653+1,ISBLANK(E2654)),E2653,E2654)</f>
        <v>0.507</v>
      </c>
      <c r="F2653" s="10">
        <f t="shared" si="1384"/>
        <v>6</v>
      </c>
      <c r="G2653" s="10">
        <f t="shared" si="1384"/>
        <v>37</v>
      </c>
      <c r="H2653" s="10">
        <f t="shared" si="1384"/>
        <v>218</v>
      </c>
      <c r="I2653" s="12">
        <v>0.74</v>
      </c>
      <c r="J2653" s="12">
        <v>1.319</v>
      </c>
    </row>
    <row r="2654">
      <c r="A2654" s="32" t="str">
        <f t="shared" si="2"/>
        <v>Cuba-The Americas2012</v>
      </c>
      <c r="B2654" s="32" t="s">
        <v>125</v>
      </c>
      <c r="C2654" s="5" t="s">
        <v>84</v>
      </c>
      <c r="D2654" s="9" t="s">
        <v>74</v>
      </c>
      <c r="E2654" s="10">
        <f t="shared" ref="E2654:H2654" si="1385">if(AND(C2654=C2655,D2654=D2654+1,ISBLANK(E2655)),E2654,E2655)</f>
        <v>0.507</v>
      </c>
      <c r="F2654" s="10">
        <f t="shared" si="1385"/>
        <v>6</v>
      </c>
      <c r="G2654" s="10">
        <f t="shared" si="1385"/>
        <v>37</v>
      </c>
      <c r="H2654" s="10">
        <f t="shared" si="1385"/>
        <v>218</v>
      </c>
      <c r="I2654" s="12">
        <v>0.256</v>
      </c>
      <c r="J2654" s="12">
        <v>0.149</v>
      </c>
    </row>
    <row r="2655">
      <c r="A2655" s="32" t="str">
        <f t="shared" si="2"/>
        <v>Puerto Rico-The Americas2012</v>
      </c>
      <c r="B2655" s="32" t="s">
        <v>228</v>
      </c>
      <c r="C2655" s="5" t="s">
        <v>84</v>
      </c>
      <c r="D2655" s="9" t="s">
        <v>74</v>
      </c>
      <c r="E2655" s="12">
        <v>0.507</v>
      </c>
      <c r="F2655" s="12">
        <v>6.0</v>
      </c>
      <c r="G2655" s="12">
        <v>37.0</v>
      </c>
      <c r="H2655" s="12">
        <v>218.0</v>
      </c>
      <c r="I2655" s="12">
        <v>0.69</v>
      </c>
      <c r="J2655" s="12">
        <v>0.826</v>
      </c>
    </row>
    <row r="2656">
      <c r="A2656" s="32" t="str">
        <f t="shared" si="2"/>
        <v>Canada-The Americas2012</v>
      </c>
      <c r="B2656" s="32" t="s">
        <v>112</v>
      </c>
      <c r="C2656" s="5" t="s">
        <v>84</v>
      </c>
      <c r="D2656" s="9" t="s">
        <v>74</v>
      </c>
      <c r="E2656" s="12">
        <v>0.246</v>
      </c>
      <c r="F2656" s="12">
        <v>5.0</v>
      </c>
      <c r="G2656" s="12">
        <v>17.0</v>
      </c>
      <c r="H2656" s="12">
        <v>131.0</v>
      </c>
      <c r="I2656" s="12">
        <v>0.83</v>
      </c>
      <c r="J2656" s="12">
        <v>0.801</v>
      </c>
    </row>
    <row r="2657">
      <c r="A2657" s="32" t="str">
        <f t="shared" si="2"/>
        <v>Bermuda-The Americas2012</v>
      </c>
      <c r="B2657" s="32" t="s">
        <v>100</v>
      </c>
      <c r="C2657" s="5" t="s">
        <v>84</v>
      </c>
      <c r="D2657" s="9" t="s">
        <v>74</v>
      </c>
      <c r="E2657" s="10">
        <f t="shared" ref="E2657:H2657" si="1386">if(AND(C2657=C2658,D2657=D2657+1,ISBLANK(E2658)),E2657,E2658)</f>
        <v>0.408</v>
      </c>
      <c r="F2657" s="10">
        <f t="shared" si="1386"/>
        <v>18</v>
      </c>
      <c r="G2657" s="10">
        <f t="shared" si="1386"/>
        <v>84</v>
      </c>
      <c r="H2657" s="10">
        <f t="shared" si="1386"/>
        <v>237</v>
      </c>
      <c r="I2657" s="12">
        <v>0.913</v>
      </c>
      <c r="J2657" s="12">
        <v>1.395</v>
      </c>
    </row>
    <row r="2658">
      <c r="A2658" s="32" t="str">
        <f t="shared" si="2"/>
        <v>Cayman Islands-The Americas2012</v>
      </c>
      <c r="B2658" s="32" t="s">
        <v>113</v>
      </c>
      <c r="C2658" s="5" t="s">
        <v>84</v>
      </c>
      <c r="D2658" s="9" t="s">
        <v>74</v>
      </c>
      <c r="E2658" s="10">
        <f t="shared" ref="E2658:H2658" si="1387">if(AND(C2658=C2659,D2658=D2658+1,ISBLANK(E2659)),E2658,E2659)</f>
        <v>0.408</v>
      </c>
      <c r="F2658" s="10">
        <f t="shared" si="1387"/>
        <v>18</v>
      </c>
      <c r="G2658" s="10">
        <f t="shared" si="1387"/>
        <v>84</v>
      </c>
      <c r="H2658" s="10">
        <f t="shared" si="1387"/>
        <v>237</v>
      </c>
      <c r="I2658" s="12">
        <v>0.741</v>
      </c>
      <c r="J2658" s="12">
        <v>1.717</v>
      </c>
    </row>
    <row r="2659">
      <c r="A2659" s="32" t="str">
        <f t="shared" si="2"/>
        <v>Curacao-The Americas2012</v>
      </c>
      <c r="B2659" s="32" t="s">
        <v>126</v>
      </c>
      <c r="C2659" s="5" t="s">
        <v>84</v>
      </c>
      <c r="D2659" s="9" t="s">
        <v>74</v>
      </c>
      <c r="E2659" s="10">
        <f t="shared" ref="E2659:I2659" si="1388">if(AND(C2659=C2660,D2659=D2659+1,ISBLANK(E2660)),E2659,E2660)</f>
        <v>0.408</v>
      </c>
      <c r="F2659" s="10">
        <f t="shared" si="1388"/>
        <v>18</v>
      </c>
      <c r="G2659" s="10">
        <f t="shared" si="1388"/>
        <v>84</v>
      </c>
      <c r="H2659" s="10">
        <f t="shared" si="1388"/>
        <v>237</v>
      </c>
      <c r="I2659" s="10">
        <f t="shared" si="1388"/>
        <v>0.733</v>
      </c>
      <c r="J2659" s="12">
        <v>1.318</v>
      </c>
    </row>
    <row r="2660">
      <c r="A2660" s="32" t="str">
        <f t="shared" si="2"/>
        <v>Barbados-The Americas2012</v>
      </c>
      <c r="B2660" s="32" t="s">
        <v>95</v>
      </c>
      <c r="C2660" s="5" t="s">
        <v>84</v>
      </c>
      <c r="D2660" s="9" t="s">
        <v>74</v>
      </c>
      <c r="E2660" s="12">
        <v>0.408</v>
      </c>
      <c r="F2660" s="12">
        <v>18.0</v>
      </c>
      <c r="G2660" s="12">
        <v>84.0</v>
      </c>
      <c r="H2660" s="12">
        <v>237.0</v>
      </c>
      <c r="I2660" s="12">
        <v>0.733</v>
      </c>
      <c r="J2660" s="12">
        <v>1.233</v>
      </c>
    </row>
    <row r="2661">
      <c r="A2661" s="32" t="str">
        <f t="shared" si="2"/>
        <v>United States-The Americas2012</v>
      </c>
      <c r="B2661" s="32" t="s">
        <v>277</v>
      </c>
      <c r="C2661" s="5" t="s">
        <v>84</v>
      </c>
      <c r="D2661" s="9" t="s">
        <v>74</v>
      </c>
      <c r="E2661" s="12">
        <v>0.464</v>
      </c>
      <c r="F2661" s="12">
        <v>5.0</v>
      </c>
      <c r="G2661" s="12">
        <v>4.0</v>
      </c>
      <c r="H2661" s="12">
        <v>175.0</v>
      </c>
      <c r="I2661" s="12">
        <v>0.793</v>
      </c>
      <c r="J2661" s="12">
        <v>0.96</v>
      </c>
    </row>
    <row r="2662">
      <c r="A2662" s="32" t="str">
        <f t="shared" si="2"/>
        <v>Greenland-The Americas2012</v>
      </c>
      <c r="B2662" s="32" t="s">
        <v>151</v>
      </c>
      <c r="C2662" s="5" t="s">
        <v>84</v>
      </c>
      <c r="D2662" s="9" t="s">
        <v>74</v>
      </c>
      <c r="E2662" s="10">
        <f t="shared" ref="E2662:H2662" si="1389">if(AND(C2662=C2663,D2662=D2662+1,ISBLANK(E2663)),E2662,E2663)</f>
        <v>0.277</v>
      </c>
      <c r="F2662" s="10">
        <f t="shared" si="1389"/>
        <v>8</v>
      </c>
      <c r="G2662" s="10">
        <f t="shared" si="1389"/>
        <v>34</v>
      </c>
      <c r="H2662" s="10">
        <f t="shared" si="1389"/>
        <v>291</v>
      </c>
      <c r="I2662" s="12">
        <v>0.649</v>
      </c>
      <c r="J2662" s="12">
        <v>1.047</v>
      </c>
    </row>
    <row r="2663">
      <c r="A2663" s="32" t="str">
        <f t="shared" si="2"/>
        <v>Chile-The Americas2012</v>
      </c>
      <c r="B2663" s="32" t="s">
        <v>116</v>
      </c>
      <c r="C2663" s="5" t="s">
        <v>84</v>
      </c>
      <c r="D2663" s="9" t="s">
        <v>74</v>
      </c>
      <c r="E2663" s="12">
        <v>0.277</v>
      </c>
      <c r="F2663" s="12">
        <v>8.0</v>
      </c>
      <c r="G2663" s="12">
        <v>34.0</v>
      </c>
      <c r="H2663" s="12">
        <v>291.0</v>
      </c>
      <c r="I2663" s="12">
        <v>0.614</v>
      </c>
      <c r="J2663" s="12">
        <v>1.371</v>
      </c>
    </row>
    <row r="2664">
      <c r="A2664" s="32" t="str">
        <f t="shared" si="2"/>
        <v>Trinidad and Tobago-The Americas2012</v>
      </c>
      <c r="B2664" s="32" t="s">
        <v>268</v>
      </c>
      <c r="C2664" s="5" t="s">
        <v>84</v>
      </c>
      <c r="D2664" s="9" t="s">
        <v>74</v>
      </c>
      <c r="E2664" s="12">
        <v>0.291</v>
      </c>
      <c r="F2664" s="12">
        <v>41.0</v>
      </c>
      <c r="G2664" s="12">
        <v>63.0</v>
      </c>
      <c r="H2664" s="12">
        <v>210.0</v>
      </c>
      <c r="I2664" s="12">
        <v>0.595</v>
      </c>
      <c r="J2664" s="12">
        <v>1.408</v>
      </c>
    </row>
    <row r="2665">
      <c r="A2665" s="32" t="str">
        <f t="shared" si="2"/>
        <v>Brazil-The Americas2012</v>
      </c>
      <c r="B2665" s="32" t="s">
        <v>105</v>
      </c>
      <c r="C2665" s="5" t="s">
        <v>84</v>
      </c>
      <c r="D2665" s="9" t="s">
        <v>74</v>
      </c>
      <c r="E2665" s="12">
        <v>0.685</v>
      </c>
      <c r="F2665" s="12">
        <v>119.0</v>
      </c>
      <c r="G2665" s="12">
        <v>118.0</v>
      </c>
      <c r="H2665" s="12">
        <v>2600.0</v>
      </c>
      <c r="I2665" s="12">
        <v>0.486</v>
      </c>
      <c r="J2665" s="12">
        <v>1.25</v>
      </c>
    </row>
    <row r="2666">
      <c r="A2666" s="32" t="str">
        <f t="shared" si="2"/>
        <v>Jamaica-The Americas2012</v>
      </c>
      <c r="B2666" s="32" t="s">
        <v>171</v>
      </c>
      <c r="C2666" s="5" t="s">
        <v>84</v>
      </c>
      <c r="D2666" s="9" t="s">
        <v>74</v>
      </c>
      <c r="E2666" s="12">
        <v>0.443</v>
      </c>
      <c r="F2666" s="12">
        <v>7.0</v>
      </c>
      <c r="G2666" s="12">
        <v>91.0</v>
      </c>
      <c r="H2666" s="12">
        <v>368.0</v>
      </c>
      <c r="I2666" s="12">
        <v>0.338</v>
      </c>
      <c r="J2666" s="12">
        <v>0.98</v>
      </c>
    </row>
    <row r="2667">
      <c r="A2667" s="32" t="str">
        <f t="shared" si="2"/>
        <v>Bahamas, The-The Americas2012</v>
      </c>
      <c r="B2667" s="32" t="s">
        <v>91</v>
      </c>
      <c r="C2667" s="5" t="s">
        <v>84</v>
      </c>
      <c r="D2667" s="9" t="s">
        <v>74</v>
      </c>
      <c r="E2667" s="12">
        <v>0.466</v>
      </c>
      <c r="F2667" s="12">
        <v>24.0</v>
      </c>
      <c r="G2667" s="12">
        <v>76.0</v>
      </c>
      <c r="H2667" s="12">
        <v>58.0</v>
      </c>
      <c r="I2667" s="12">
        <v>0.717</v>
      </c>
      <c r="J2667" s="12">
        <v>0.807</v>
      </c>
    </row>
    <row r="2668">
      <c r="A2668" s="32" t="str">
        <f t="shared" si="2"/>
        <v>Uruguay-The Americas2012</v>
      </c>
      <c r="B2668" s="32" t="s">
        <v>278</v>
      </c>
      <c r="C2668" s="5" t="s">
        <v>84</v>
      </c>
      <c r="D2668" s="9" t="s">
        <v>74</v>
      </c>
      <c r="E2668" s="12">
        <v>0.419</v>
      </c>
      <c r="F2668" s="12">
        <v>7.0</v>
      </c>
      <c r="G2668" s="12">
        <v>85.0</v>
      </c>
      <c r="H2668" s="12">
        <v>310.0</v>
      </c>
      <c r="I2668" s="12">
        <v>0.545</v>
      </c>
      <c r="J2668" s="12">
        <v>1.471</v>
      </c>
    </row>
    <row r="2669">
      <c r="A2669" s="32" t="str">
        <f t="shared" si="2"/>
        <v>Costa Rica-The Americas2012</v>
      </c>
      <c r="B2669" s="32" t="s">
        <v>122</v>
      </c>
      <c r="C2669" s="5" t="s">
        <v>84</v>
      </c>
      <c r="D2669" s="9" t="s">
        <v>74</v>
      </c>
      <c r="E2669" s="12">
        <v>0.553</v>
      </c>
      <c r="F2669" s="12">
        <v>60.0</v>
      </c>
      <c r="G2669" s="12">
        <v>109.0</v>
      </c>
      <c r="H2669" s="12">
        <v>226.0</v>
      </c>
      <c r="I2669" s="12">
        <v>0.475</v>
      </c>
      <c r="J2669" s="12">
        <v>1.119</v>
      </c>
    </row>
    <row r="2670">
      <c r="A2670" s="32" t="str">
        <f t="shared" si="2"/>
        <v>St. Lucia-The Americas2012</v>
      </c>
      <c r="B2670" s="32" t="s">
        <v>253</v>
      </c>
      <c r="C2670" s="5" t="s">
        <v>84</v>
      </c>
      <c r="D2670" s="9" t="s">
        <v>74</v>
      </c>
      <c r="E2670" s="12">
        <v>0.346</v>
      </c>
      <c r="F2670" s="12">
        <v>15.0</v>
      </c>
      <c r="G2670" s="12">
        <v>59.0</v>
      </c>
      <c r="H2670" s="12">
        <v>92.0</v>
      </c>
      <c r="I2670" s="12">
        <v>0.348</v>
      </c>
      <c r="J2670" s="12">
        <v>1.194</v>
      </c>
    </row>
    <row r="2671">
      <c r="A2671" s="32" t="str">
        <f t="shared" si="2"/>
        <v>St. Martin (French part)-The Americas2012</v>
      </c>
      <c r="B2671" s="32" t="s">
        <v>254</v>
      </c>
      <c r="C2671" s="5" t="s">
        <v>84</v>
      </c>
      <c r="D2671" s="9" t="s">
        <v>74</v>
      </c>
      <c r="E2671" s="10">
        <f t="shared" ref="E2671:J2671" si="1390">if(AND(C2671=C2672,D2671=D2671+1,ISBLANK(E2672)),E2671,E2672)</f>
        <v>0.387</v>
      </c>
      <c r="F2671" s="10">
        <f t="shared" si="1390"/>
        <v>10</v>
      </c>
      <c r="G2671" s="10">
        <f t="shared" si="1390"/>
        <v>75</v>
      </c>
      <c r="H2671" s="10">
        <f t="shared" si="1390"/>
        <v>111</v>
      </c>
      <c r="I2671" s="10">
        <f t="shared" si="1390"/>
        <v>0.475</v>
      </c>
      <c r="J2671" s="10">
        <f t="shared" si="1390"/>
        <v>1.161</v>
      </c>
    </row>
    <row r="2672">
      <c r="A2672" s="32" t="str">
        <f t="shared" si="2"/>
        <v>St. Vincent and the Grenadines-The Americas2012</v>
      </c>
      <c r="B2672" s="32" t="s">
        <v>255</v>
      </c>
      <c r="C2672" s="5" t="s">
        <v>84</v>
      </c>
      <c r="D2672" s="9" t="s">
        <v>74</v>
      </c>
      <c r="E2672" s="12">
        <v>0.387</v>
      </c>
      <c r="F2672" s="12">
        <v>10.0</v>
      </c>
      <c r="G2672" s="12">
        <v>75.0</v>
      </c>
      <c r="H2672" s="12">
        <v>111.0</v>
      </c>
      <c r="I2672" s="12">
        <v>0.475</v>
      </c>
      <c r="J2672" s="12">
        <v>1.161</v>
      </c>
    </row>
    <row r="2673">
      <c r="A2673" s="32" t="str">
        <f t="shared" si="2"/>
        <v>Argentina-The Americas2012</v>
      </c>
      <c r="B2673" s="32" t="s">
        <v>85</v>
      </c>
      <c r="C2673" s="5" t="s">
        <v>84</v>
      </c>
      <c r="D2673" s="9" t="s">
        <v>74</v>
      </c>
      <c r="E2673" s="12">
        <v>1.078</v>
      </c>
      <c r="F2673" s="12">
        <v>25.0</v>
      </c>
      <c r="G2673" s="12">
        <v>121.0</v>
      </c>
      <c r="H2673" s="12">
        <v>405.0</v>
      </c>
      <c r="I2673" s="12">
        <v>0.558</v>
      </c>
      <c r="J2673" s="12">
        <v>1.566</v>
      </c>
    </row>
    <row r="2674">
      <c r="A2674" s="32" t="str">
        <f t="shared" si="2"/>
        <v>Antigua and Barbuda-The Americas2012</v>
      </c>
      <c r="B2674" s="32" t="s">
        <v>83</v>
      </c>
      <c r="C2674" s="5" t="s">
        <v>84</v>
      </c>
      <c r="D2674" s="9" t="s">
        <v>74</v>
      </c>
      <c r="E2674" s="12">
        <v>0.41</v>
      </c>
      <c r="F2674" s="12">
        <v>21.0</v>
      </c>
      <c r="G2674" s="12">
        <v>66.0</v>
      </c>
      <c r="H2674" s="12">
        <v>207.0</v>
      </c>
      <c r="I2674" s="12">
        <v>0.59</v>
      </c>
      <c r="J2674" s="12">
        <v>1.43</v>
      </c>
    </row>
    <row r="2675">
      <c r="A2675" s="32" t="str">
        <f t="shared" si="2"/>
        <v>Suriname-The Americas2012</v>
      </c>
      <c r="B2675" s="32" t="s">
        <v>257</v>
      </c>
      <c r="C2675" s="5" t="s">
        <v>84</v>
      </c>
      <c r="D2675" s="9" t="s">
        <v>74</v>
      </c>
      <c r="E2675" s="12">
        <v>0.279</v>
      </c>
      <c r="F2675" s="12">
        <v>694.0</v>
      </c>
      <c r="G2675" s="12">
        <v>165.0</v>
      </c>
      <c r="H2675" s="12">
        <v>199.0</v>
      </c>
      <c r="I2675" s="12">
        <v>0.347</v>
      </c>
      <c r="J2675" s="12">
        <v>1.065</v>
      </c>
    </row>
    <row r="2676">
      <c r="A2676" s="32" t="str">
        <f t="shared" si="2"/>
        <v>Grenada-The Americas2012</v>
      </c>
      <c r="B2676" s="32" t="s">
        <v>152</v>
      </c>
      <c r="C2676" s="5" t="s">
        <v>84</v>
      </c>
      <c r="D2676" s="9" t="s">
        <v>74</v>
      </c>
      <c r="E2676" s="12">
        <v>0.453</v>
      </c>
      <c r="F2676" s="12">
        <v>15.0</v>
      </c>
      <c r="G2676" s="12">
        <v>102.0</v>
      </c>
      <c r="H2676" s="12">
        <v>140.0</v>
      </c>
      <c r="I2676" s="12">
        <v>0.32</v>
      </c>
      <c r="J2676" s="12">
        <v>1.232</v>
      </c>
    </row>
    <row r="2677">
      <c r="A2677" s="32" t="str">
        <f t="shared" si="2"/>
        <v>Colombia-The Americas2012</v>
      </c>
      <c r="B2677" s="32" t="s">
        <v>118</v>
      </c>
      <c r="C2677" s="5" t="s">
        <v>84</v>
      </c>
      <c r="D2677" s="9" t="s">
        <v>74</v>
      </c>
      <c r="E2677" s="12">
        <v>0.76</v>
      </c>
      <c r="F2677" s="12">
        <v>15.0</v>
      </c>
      <c r="G2677" s="12">
        <v>42.0</v>
      </c>
      <c r="H2677" s="12">
        <v>203.0</v>
      </c>
      <c r="I2677" s="12">
        <v>0.49</v>
      </c>
      <c r="J2677" s="12">
        <v>1.029</v>
      </c>
    </row>
    <row r="2678">
      <c r="A2678" s="32" t="str">
        <f t="shared" si="2"/>
        <v>Mexico-The Americas2012</v>
      </c>
      <c r="B2678" s="32" t="s">
        <v>199</v>
      </c>
      <c r="C2678" s="5" t="s">
        <v>84</v>
      </c>
      <c r="D2678" s="9" t="s">
        <v>74</v>
      </c>
      <c r="E2678" s="12">
        <v>0.525</v>
      </c>
      <c r="F2678" s="12">
        <v>6.0</v>
      </c>
      <c r="G2678" s="12">
        <v>51.0</v>
      </c>
      <c r="H2678" s="12">
        <v>337.0</v>
      </c>
      <c r="I2678" s="12">
        <v>0.398</v>
      </c>
      <c r="J2678" s="12">
        <v>0.834</v>
      </c>
    </row>
    <row r="2679">
      <c r="A2679" s="32" t="str">
        <f t="shared" si="2"/>
        <v>El Salvador-The Americas2012</v>
      </c>
      <c r="B2679" s="32" t="s">
        <v>135</v>
      </c>
      <c r="C2679" s="5" t="s">
        <v>84</v>
      </c>
      <c r="D2679" s="9" t="s">
        <v>74</v>
      </c>
      <c r="E2679" s="12">
        <v>0.348</v>
      </c>
      <c r="F2679" s="12">
        <v>17.0</v>
      </c>
      <c r="G2679" s="12">
        <v>115.0</v>
      </c>
      <c r="H2679" s="12">
        <v>320.0</v>
      </c>
      <c r="I2679" s="12">
        <v>0.203</v>
      </c>
      <c r="J2679" s="12">
        <v>1.373</v>
      </c>
    </row>
    <row r="2680">
      <c r="A2680" s="32" t="str">
        <f t="shared" si="2"/>
        <v>Peru-The Americas2012</v>
      </c>
      <c r="B2680" s="32" t="s">
        <v>224</v>
      </c>
      <c r="C2680" s="5" t="s">
        <v>84</v>
      </c>
      <c r="D2680" s="9" t="s">
        <v>74</v>
      </c>
      <c r="E2680" s="12">
        <v>0.364</v>
      </c>
      <c r="F2680" s="12">
        <v>25.0</v>
      </c>
      <c r="G2680" s="12">
        <v>39.0</v>
      </c>
      <c r="H2680" s="12">
        <v>293.0</v>
      </c>
      <c r="I2680" s="12">
        <v>0.382</v>
      </c>
      <c r="J2680" s="12">
        <v>0.98</v>
      </c>
    </row>
    <row r="2681">
      <c r="A2681" s="32" t="str">
        <f t="shared" si="2"/>
        <v>Venezuela-The Americas2012</v>
      </c>
      <c r="B2681" s="32" t="s">
        <v>281</v>
      </c>
      <c r="C2681" s="5" t="s">
        <v>84</v>
      </c>
      <c r="D2681" s="9" t="s">
        <v>74</v>
      </c>
      <c r="E2681" s="12">
        <v>0.619</v>
      </c>
      <c r="F2681" s="12">
        <v>144.0</v>
      </c>
      <c r="G2681" s="12">
        <v>180.0</v>
      </c>
      <c r="H2681" s="12">
        <v>792.0</v>
      </c>
      <c r="I2681" s="12">
        <v>0.491</v>
      </c>
      <c r="J2681" s="12">
        <v>1.021</v>
      </c>
    </row>
    <row r="2682">
      <c r="A2682" s="32" t="str">
        <f t="shared" si="2"/>
        <v>Panama-The Americas2012</v>
      </c>
      <c r="B2682" s="32" t="s">
        <v>221</v>
      </c>
      <c r="C2682" s="5" t="s">
        <v>84</v>
      </c>
      <c r="D2682" s="9" t="s">
        <v>74</v>
      </c>
      <c r="E2682" s="12">
        <v>0.405</v>
      </c>
      <c r="F2682" s="12">
        <v>7.0</v>
      </c>
      <c r="G2682" s="12">
        <v>61.0</v>
      </c>
      <c r="H2682" s="12">
        <v>431.0</v>
      </c>
      <c r="I2682" s="12">
        <v>0.403</v>
      </c>
      <c r="J2682" s="12">
        <v>1.634</v>
      </c>
    </row>
    <row r="2683">
      <c r="A2683" s="32" t="str">
        <f t="shared" si="2"/>
        <v>Guyana-The Americas2012</v>
      </c>
      <c r="B2683" s="32" t="s">
        <v>157</v>
      </c>
      <c r="C2683" s="5" t="s">
        <v>84</v>
      </c>
      <c r="D2683" s="9" t="s">
        <v>74</v>
      </c>
      <c r="E2683" s="12">
        <v>0.359</v>
      </c>
      <c r="F2683" s="12">
        <v>20.0</v>
      </c>
      <c r="G2683" s="12">
        <v>113.0</v>
      </c>
      <c r="H2683" s="12">
        <v>263.0</v>
      </c>
      <c r="I2683" s="12">
        <v>0.33</v>
      </c>
      <c r="J2683" s="12">
        <v>0.688</v>
      </c>
    </row>
    <row r="2684">
      <c r="A2684" s="32" t="str">
        <f t="shared" si="2"/>
        <v>Dominican Republic-The Americas2012</v>
      </c>
      <c r="B2684" s="32" t="s">
        <v>132</v>
      </c>
      <c r="C2684" s="5" t="s">
        <v>84</v>
      </c>
      <c r="D2684" s="9" t="s">
        <v>74</v>
      </c>
      <c r="E2684" s="12">
        <v>0.434</v>
      </c>
      <c r="F2684" s="12">
        <v>19.0</v>
      </c>
      <c r="G2684" s="12">
        <v>112.0</v>
      </c>
      <c r="H2684" s="12">
        <v>324.0</v>
      </c>
      <c r="I2684" s="12">
        <v>0.412</v>
      </c>
      <c r="J2684" s="12">
        <v>0.869</v>
      </c>
    </row>
    <row r="2685">
      <c r="A2685" s="32" t="str">
        <f t="shared" si="2"/>
        <v>Ecuador-The Americas2012</v>
      </c>
      <c r="B2685" s="32" t="s">
        <v>133</v>
      </c>
      <c r="C2685" s="5" t="s">
        <v>84</v>
      </c>
      <c r="D2685" s="9" t="s">
        <v>74</v>
      </c>
      <c r="E2685" s="12">
        <v>0.346</v>
      </c>
      <c r="F2685" s="12">
        <v>56.0</v>
      </c>
      <c r="G2685" s="12">
        <v>134.0</v>
      </c>
      <c r="H2685" s="12">
        <v>654.0</v>
      </c>
      <c r="I2685" s="12">
        <v>0.351</v>
      </c>
      <c r="J2685" s="12">
        <v>1.062</v>
      </c>
    </row>
    <row r="2686">
      <c r="A2686" s="32" t="str">
        <f t="shared" si="2"/>
        <v>Nicaragua-The Americas2012</v>
      </c>
      <c r="B2686" s="32" t="s">
        <v>213</v>
      </c>
      <c r="C2686" s="5" t="s">
        <v>84</v>
      </c>
      <c r="D2686" s="9" t="s">
        <v>74</v>
      </c>
      <c r="E2686" s="12">
        <v>0.649</v>
      </c>
      <c r="F2686" s="12">
        <v>39.0</v>
      </c>
      <c r="G2686" s="12">
        <v>123.0</v>
      </c>
      <c r="H2686" s="12">
        <v>207.0</v>
      </c>
      <c r="I2686" s="12">
        <v>0.135</v>
      </c>
      <c r="J2686" s="12">
        <v>0.977</v>
      </c>
    </row>
    <row r="2687">
      <c r="A2687" s="32" t="str">
        <f t="shared" si="2"/>
        <v>Paraguay-The Americas2012</v>
      </c>
      <c r="B2687" s="32" t="s">
        <v>223</v>
      </c>
      <c r="C2687" s="5" t="s">
        <v>84</v>
      </c>
      <c r="D2687" s="9" t="s">
        <v>74</v>
      </c>
      <c r="E2687" s="12">
        <v>0.35</v>
      </c>
      <c r="F2687" s="12">
        <v>35.0</v>
      </c>
      <c r="G2687" s="12">
        <v>107.0</v>
      </c>
      <c r="H2687" s="12">
        <v>387.0</v>
      </c>
      <c r="I2687" s="12">
        <v>0.293</v>
      </c>
      <c r="J2687" s="12">
        <v>1.016</v>
      </c>
    </row>
    <row r="2688">
      <c r="A2688" s="32" t="str">
        <f t="shared" si="2"/>
        <v>Belize-The Americas2012</v>
      </c>
      <c r="B2688" s="32" t="s">
        <v>98</v>
      </c>
      <c r="C2688" s="5" t="s">
        <v>84</v>
      </c>
      <c r="D2688" s="9" t="s">
        <v>74</v>
      </c>
      <c r="E2688" s="12">
        <v>0.332</v>
      </c>
      <c r="F2688" s="12">
        <v>44.0</v>
      </c>
      <c r="G2688" s="12">
        <v>104.0</v>
      </c>
      <c r="H2688" s="12">
        <v>147.0</v>
      </c>
      <c r="I2688" s="12">
        <v>0.25</v>
      </c>
      <c r="J2688" s="12">
        <v>0.532</v>
      </c>
    </row>
    <row r="2689">
      <c r="A2689" s="32" t="str">
        <f t="shared" si="2"/>
        <v>Haiti-The Americas2012</v>
      </c>
      <c r="B2689" s="32" t="s">
        <v>158</v>
      </c>
      <c r="C2689" s="5" t="s">
        <v>84</v>
      </c>
      <c r="D2689" s="9" t="s">
        <v>74</v>
      </c>
      <c r="E2689" s="12">
        <v>0.404</v>
      </c>
      <c r="F2689" s="12">
        <v>105.0</v>
      </c>
      <c r="G2689" s="12">
        <v>177.0</v>
      </c>
      <c r="H2689" s="12">
        <v>184.0</v>
      </c>
      <c r="I2689" s="12">
        <v>0.098</v>
      </c>
      <c r="J2689" s="12">
        <v>0.599</v>
      </c>
    </row>
    <row r="2690">
      <c r="A2690" s="32" t="str">
        <f t="shared" si="2"/>
        <v>Bolivia-The Americas2012</v>
      </c>
      <c r="B2690" s="32" t="s">
        <v>102</v>
      </c>
      <c r="C2690" s="5" t="s">
        <v>84</v>
      </c>
      <c r="D2690" s="9" t="s">
        <v>74</v>
      </c>
      <c r="E2690" s="12">
        <v>0.834</v>
      </c>
      <c r="F2690" s="12">
        <v>49.0</v>
      </c>
      <c r="G2690" s="12">
        <v>158.0</v>
      </c>
      <c r="H2690" s="12">
        <v>1025.0</v>
      </c>
      <c r="I2690" s="12">
        <v>0.355</v>
      </c>
      <c r="J2690" s="12">
        <v>0.904</v>
      </c>
    </row>
    <row r="2691">
      <c r="A2691" s="32" t="str">
        <f t="shared" si="2"/>
        <v>Honduras-The Americas2012</v>
      </c>
      <c r="B2691" s="32" t="s">
        <v>159</v>
      </c>
      <c r="C2691" s="5" t="s">
        <v>84</v>
      </c>
      <c r="D2691" s="9" t="s">
        <v>74</v>
      </c>
      <c r="E2691" s="12">
        <v>0.4</v>
      </c>
      <c r="F2691" s="12">
        <v>14.0</v>
      </c>
      <c r="G2691" s="12">
        <v>125.0</v>
      </c>
      <c r="H2691" s="12">
        <v>224.0</v>
      </c>
      <c r="I2691" s="12">
        <v>0.181</v>
      </c>
      <c r="J2691" s="12">
        <v>0.929</v>
      </c>
    </row>
    <row r="2692">
      <c r="A2692" s="32" t="str">
        <f t="shared" si="2"/>
        <v>Guatemala-The Americas2012</v>
      </c>
      <c r="B2692" s="32" t="s">
        <v>154</v>
      </c>
      <c r="C2692" s="5" t="s">
        <v>84</v>
      </c>
      <c r="D2692" s="9" t="s">
        <v>74</v>
      </c>
      <c r="E2692" s="12">
        <v>0.409</v>
      </c>
      <c r="F2692" s="12">
        <v>40.0</v>
      </c>
      <c r="G2692" s="12">
        <v>93.0</v>
      </c>
      <c r="H2692" s="12">
        <v>332.0</v>
      </c>
      <c r="I2692" s="12">
        <v>0.16</v>
      </c>
      <c r="J2692" s="12">
        <v>1.378</v>
      </c>
    </row>
  </sheetData>
  <autoFilter ref="$I$1:$I$2692"/>
  <drawing r:id="rId1"/>
</worksheet>
</file>